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tyles.xml" ContentType="application/vnd.openxmlformats-officedocument.spreadsheetml.styl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heme/theme1.xml" ContentType="application/vnd.openxmlformats-officedocument.theme+xml"/>
  <Override PartName="/xl/sharedStrings.xml" ContentType="application/vnd.openxmlformats-officedocument.spreadsheetml.sharedString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sfepm-my.sharepoint.com/personal/gabrielle_montier_sfepm_org/Documents/Documents Poste Chiro/2022_Hierarchisation_gites_chiropteres/SYNTHESE 2025/"/>
    </mc:Choice>
  </mc:AlternateContent>
  <xr:revisionPtr revIDLastSave="43" documentId="8_{4E55E60B-FF5A-A54D-B3AB-C8618BF3A282}" xr6:coauthVersionLast="47" xr6:coauthVersionMax="47" xr10:uidLastSave="{1E269BBA-81E9-43A3-A0F3-4E56D27532A1}"/>
  <bookViews>
    <workbookView xWindow="-28920" yWindow="-120" windowWidth="29040" windowHeight="15720" firstSheet="2" activeTab="11" xr2:uid="{00000000-000D-0000-FFFF-FFFF00000000}"/>
  </bookViews>
  <sheets>
    <sheet name="Notice" sheetId="1" r:id="rId1"/>
    <sheet name="Hierarchisation" sheetId="2" r:id="rId2"/>
    <sheet name="Résultats" sheetId="3" r:id="rId3"/>
    <sheet name="TAXONS" sheetId="4" r:id="rId4"/>
    <sheet name="Sensibilité" sheetId="5" r:id="rId5"/>
    <sheet name="Responsabilité" sheetId="6" r:id="rId6"/>
    <sheet name="Indice hierarchisation" sheetId="7" r:id="rId7"/>
    <sheet name="REGIONS" sheetId="8" r:id="rId8"/>
    <sheet name="IC" sheetId="9" r:id="rId9"/>
    <sheet name="Listes" sheetId="10" r:id="rId10"/>
    <sheet name="EFFECTIFS Eté" sheetId="11" r:id="rId11"/>
    <sheet name="EFFECTIFS Hiver" sheetId="12" r:id="rId12"/>
  </sheets>
  <definedNames>
    <definedName name="_xlnm._FilterDatabase" localSheetId="1" hidden="1">Hierarchisation!$A$1:$W$3463</definedName>
    <definedName name="_xlnm._FilterDatabase" localSheetId="7" hidden="1">REGIONS!$A$1:$D$97</definedName>
    <definedName name="_xlnm._FilterDatabase" localSheetId="4" hidden="1">Sensibilité!$A$1:$Z$43</definedName>
    <definedName name="_xlnm._FilterDatabase" localSheetId="3" hidden="1">TAXONS!$A$1:$G$1</definedName>
    <definedName name="effectifs_ete">'EFFECTIFS Eté'!$A:$I</definedName>
    <definedName name="effectifs_hiver">'EFFECTIFS Hiver'!$A:$I</definedName>
    <definedName name="ete_new">#REF!</definedName>
    <definedName name="hiver_new">#REF!</definedName>
    <definedName name="resp_new">Responsabilité!$A:$G</definedName>
    <definedName name="responsabilite">Responsabilité!$A:$G</definedName>
  </definedNames>
  <calcPr calcId="191029"/>
  <pivotCaches>
    <pivotCache cacheId="5" r:id="rId13"/>
    <pivotCache cacheId="12"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8" roundtripDataChecksum="kC6Fvc89jVoln5THTai2gWl+tLFIMtMDfMJWazmJGPQ="/>
    </ext>
  </extLst>
</workbook>
</file>

<file path=xl/calcChain.xml><?xml version="1.0" encoding="utf-8"?>
<calcChain xmlns="http://schemas.openxmlformats.org/spreadsheetml/2006/main">
  <c r="G2" i="2" l="1"/>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G3" i="2"/>
  <c r="L3" i="2" s="1"/>
  <c r="K3" i="2"/>
  <c r="T3" i="2" s="1"/>
  <c r="O3" i="2"/>
  <c r="W3" i="2"/>
  <c r="P3" i="2" s="1"/>
  <c r="J3" i="2" s="1"/>
  <c r="G4" i="2"/>
  <c r="H4" i="2"/>
  <c r="K4" i="2"/>
  <c r="T4" i="2" s="1"/>
  <c r="L4" i="2"/>
  <c r="O4" i="2"/>
  <c r="W4" i="2"/>
  <c r="P4" i="2" s="1"/>
  <c r="Q4" i="2" s="1"/>
  <c r="G5" i="2"/>
  <c r="L5" i="2" s="1"/>
  <c r="H5" i="2"/>
  <c r="K5" i="2"/>
  <c r="M5" i="2" s="1"/>
  <c r="O5" i="2"/>
  <c r="W5" i="2"/>
  <c r="P5" i="2" s="1"/>
  <c r="G6" i="2"/>
  <c r="L6" i="2" s="1"/>
  <c r="H6" i="2"/>
  <c r="K6" i="2"/>
  <c r="T6" i="2" s="1"/>
  <c r="O6" i="2"/>
  <c r="P6" i="2"/>
  <c r="J6" i="2" s="1"/>
  <c r="W6" i="2"/>
  <c r="V6" i="2" s="1"/>
  <c r="R6" i="2" s="1"/>
  <c r="I6" i="2" s="1"/>
  <c r="G7" i="2"/>
  <c r="L7" i="2" s="1"/>
  <c r="H7" i="2"/>
  <c r="K7" i="2"/>
  <c r="T7" i="2" s="1"/>
  <c r="O7" i="2"/>
  <c r="W7" i="2"/>
  <c r="G8" i="2"/>
  <c r="L8" i="2" s="1"/>
  <c r="H8" i="2"/>
  <c r="K8" i="2"/>
  <c r="T8" i="2" s="1"/>
  <c r="M8" i="2"/>
  <c r="O8" i="2"/>
  <c r="U8" i="2"/>
  <c r="W8" i="2"/>
  <c r="P8" i="2" s="1"/>
  <c r="J8" i="2" s="1"/>
  <c r="G9" i="2"/>
  <c r="L9" i="2" s="1"/>
  <c r="H9" i="2"/>
  <c r="K9" i="2"/>
  <c r="M9" i="2"/>
  <c r="O9" i="2"/>
  <c r="T9" i="2"/>
  <c r="U9" i="2"/>
  <c r="W9" i="2"/>
  <c r="G10" i="2"/>
  <c r="H10" i="2"/>
  <c r="K10" i="2"/>
  <c r="L10" i="2"/>
  <c r="M10" i="2"/>
  <c r="O10" i="2"/>
  <c r="T10" i="2"/>
  <c r="U10" i="2"/>
  <c r="W10" i="2"/>
  <c r="P10" i="2" s="1"/>
  <c r="J10" i="2" s="1"/>
  <c r="G11" i="2"/>
  <c r="H11" i="2"/>
  <c r="K11" i="2"/>
  <c r="T11" i="2" s="1"/>
  <c r="L11" i="2"/>
  <c r="M11" i="2"/>
  <c r="O11" i="2"/>
  <c r="V11" i="2"/>
  <c r="R11" i="2" s="1"/>
  <c r="I11" i="2" s="1"/>
  <c r="W11" i="2"/>
  <c r="P11" i="2" s="1"/>
  <c r="G12" i="2"/>
  <c r="H12" i="2"/>
  <c r="K12" i="2"/>
  <c r="L12" i="2"/>
  <c r="O12" i="2"/>
  <c r="T12" i="2"/>
  <c r="W12" i="2"/>
  <c r="G13" i="2"/>
  <c r="H13" i="2"/>
  <c r="K13" i="2"/>
  <c r="L13" i="2"/>
  <c r="O13" i="2"/>
  <c r="W13" i="2"/>
  <c r="G14" i="2"/>
  <c r="L14" i="2" s="1"/>
  <c r="H14" i="2"/>
  <c r="K14" i="2"/>
  <c r="T14" i="2" s="1"/>
  <c r="O14" i="2"/>
  <c r="P14" i="2"/>
  <c r="J14" i="2" s="1"/>
  <c r="W14" i="2"/>
  <c r="G15" i="2"/>
  <c r="L15" i="2" s="1"/>
  <c r="H15" i="2"/>
  <c r="K15" i="2"/>
  <c r="T15" i="2" s="1"/>
  <c r="O15" i="2"/>
  <c r="V15" i="2"/>
  <c r="R15" i="2" s="1"/>
  <c r="I15" i="2" s="1"/>
  <c r="W15" i="2"/>
  <c r="G16" i="2"/>
  <c r="L16" i="2" s="1"/>
  <c r="H16" i="2"/>
  <c r="K16" i="2"/>
  <c r="T16" i="2" s="1"/>
  <c r="M16" i="2"/>
  <c r="O16" i="2"/>
  <c r="U16" i="2"/>
  <c r="W16" i="2"/>
  <c r="G17" i="2"/>
  <c r="L17" i="2" s="1"/>
  <c r="N17" i="2" s="1"/>
  <c r="H17" i="2"/>
  <c r="K17" i="2"/>
  <c r="M17" i="2"/>
  <c r="O17" i="2"/>
  <c r="T17" i="2"/>
  <c r="U17" i="2"/>
  <c r="V17" i="2"/>
  <c r="R17" i="2" s="1"/>
  <c r="I17" i="2" s="1"/>
  <c r="W17" i="2"/>
  <c r="G18" i="2"/>
  <c r="H18" i="2"/>
  <c r="K18" i="2"/>
  <c r="U18" i="2" s="1"/>
  <c r="L18" i="2"/>
  <c r="M18" i="2"/>
  <c r="O18" i="2"/>
  <c r="T18" i="2"/>
  <c r="V18" i="2"/>
  <c r="R18" i="2" s="1"/>
  <c r="I18" i="2" s="1"/>
  <c r="W18" i="2"/>
  <c r="P18" i="2" s="1"/>
  <c r="J18" i="2" s="1"/>
  <c r="G19" i="2"/>
  <c r="H19" i="2"/>
  <c r="K19" i="2"/>
  <c r="M19" i="2" s="1"/>
  <c r="L19" i="2"/>
  <c r="O19" i="2"/>
  <c r="V19" i="2"/>
  <c r="R19" i="2" s="1"/>
  <c r="I19" i="2" s="1"/>
  <c r="W19" i="2"/>
  <c r="P19" i="2" s="1"/>
  <c r="G20" i="2"/>
  <c r="H20" i="2"/>
  <c r="K20" i="2"/>
  <c r="L20" i="2"/>
  <c r="O20" i="2"/>
  <c r="W20" i="2"/>
  <c r="G21" i="2"/>
  <c r="H21" i="2"/>
  <c r="K21" i="2"/>
  <c r="L21" i="2"/>
  <c r="O21" i="2"/>
  <c r="W21" i="2"/>
  <c r="V21" i="2" s="1"/>
  <c r="R21" i="2" s="1"/>
  <c r="I21" i="2" s="1"/>
  <c r="G22" i="2"/>
  <c r="L22" i="2" s="1"/>
  <c r="H22" i="2"/>
  <c r="K22" i="2"/>
  <c r="T22" i="2" s="1"/>
  <c r="O22" i="2"/>
  <c r="W22" i="2"/>
  <c r="P22" i="2" s="1"/>
  <c r="G23" i="2"/>
  <c r="L23" i="2" s="1"/>
  <c r="H23" i="2"/>
  <c r="K23" i="2"/>
  <c r="T23" i="2" s="1"/>
  <c r="O23" i="2"/>
  <c r="W23" i="2"/>
  <c r="G24" i="2"/>
  <c r="L24" i="2" s="1"/>
  <c r="H24" i="2"/>
  <c r="K24" i="2"/>
  <c r="T24" i="2" s="1"/>
  <c r="M24" i="2"/>
  <c r="O24" i="2"/>
  <c r="U24" i="2"/>
  <c r="W24" i="2"/>
  <c r="G25" i="2"/>
  <c r="L25" i="2" s="1"/>
  <c r="H25" i="2"/>
  <c r="K25" i="2"/>
  <c r="M25" i="2"/>
  <c r="O25" i="2"/>
  <c r="T25" i="2"/>
  <c r="U25" i="2"/>
  <c r="W25" i="2"/>
  <c r="G26" i="2"/>
  <c r="H26" i="2"/>
  <c r="K26" i="2"/>
  <c r="T26" i="2" s="1"/>
  <c r="L26" i="2"/>
  <c r="O26" i="2"/>
  <c r="W26" i="2"/>
  <c r="P26" i="2" s="1"/>
  <c r="J26" i="2" s="1"/>
  <c r="G27" i="2"/>
  <c r="H27" i="2"/>
  <c r="K27" i="2"/>
  <c r="U27" i="2" s="1"/>
  <c r="L27" i="2"/>
  <c r="M27" i="2"/>
  <c r="O27" i="2"/>
  <c r="W27" i="2"/>
  <c r="P27" i="2" s="1"/>
  <c r="G28" i="2"/>
  <c r="H28" i="2"/>
  <c r="K28" i="2"/>
  <c r="L28" i="2"/>
  <c r="O28" i="2"/>
  <c r="T28" i="2"/>
  <c r="W28" i="2"/>
  <c r="P28" i="2" s="1"/>
  <c r="G29" i="2"/>
  <c r="H29" i="2"/>
  <c r="K29" i="2"/>
  <c r="L29" i="2"/>
  <c r="O29" i="2"/>
  <c r="W29" i="2"/>
  <c r="V29" i="2" s="1"/>
  <c r="R29" i="2" s="1"/>
  <c r="I29" i="2" s="1"/>
  <c r="G30" i="2"/>
  <c r="L30" i="2" s="1"/>
  <c r="H30" i="2"/>
  <c r="K30" i="2"/>
  <c r="T30" i="2" s="1"/>
  <c r="O30" i="2"/>
  <c r="W30" i="2"/>
  <c r="G31" i="2"/>
  <c r="L31" i="2" s="1"/>
  <c r="H31" i="2"/>
  <c r="K31" i="2"/>
  <c r="T31" i="2" s="1"/>
  <c r="O31" i="2"/>
  <c r="W31" i="2"/>
  <c r="G32" i="2"/>
  <c r="L32" i="2" s="1"/>
  <c r="H32" i="2"/>
  <c r="K32" i="2"/>
  <c r="T32" i="2" s="1"/>
  <c r="M32" i="2"/>
  <c r="O32" i="2"/>
  <c r="U32" i="2"/>
  <c r="W32" i="2"/>
  <c r="P32" i="2" s="1"/>
  <c r="J32" i="2" s="1"/>
  <c r="G33" i="2"/>
  <c r="H33" i="2"/>
  <c r="K33" i="2"/>
  <c r="L33" i="2"/>
  <c r="M33" i="2"/>
  <c r="O33" i="2"/>
  <c r="T33" i="2"/>
  <c r="U33" i="2"/>
  <c r="W33" i="2"/>
  <c r="G34" i="2"/>
  <c r="H34" i="2"/>
  <c r="K34" i="2"/>
  <c r="M34" i="2" s="1"/>
  <c r="L34" i="2"/>
  <c r="O34" i="2"/>
  <c r="T34" i="2"/>
  <c r="U34" i="2"/>
  <c r="W34" i="2"/>
  <c r="G35" i="2"/>
  <c r="H35" i="2"/>
  <c r="K35" i="2"/>
  <c r="T35" i="2" s="1"/>
  <c r="L35" i="2"/>
  <c r="O35" i="2"/>
  <c r="W35" i="2"/>
  <c r="P35" i="2" s="1"/>
  <c r="G36" i="2"/>
  <c r="H36" i="2"/>
  <c r="K36" i="2"/>
  <c r="L36" i="2"/>
  <c r="O36" i="2"/>
  <c r="T36" i="2"/>
  <c r="W36" i="2"/>
  <c r="P36" i="2" s="1"/>
  <c r="J36" i="2" s="1"/>
  <c r="G37" i="2"/>
  <c r="H37" i="2"/>
  <c r="K37" i="2"/>
  <c r="L37" i="2"/>
  <c r="O37" i="2"/>
  <c r="P37" i="2"/>
  <c r="J37" i="2" s="1"/>
  <c r="W37" i="2"/>
  <c r="V37" i="2" s="1"/>
  <c r="R37" i="2" s="1"/>
  <c r="I37" i="2" s="1"/>
  <c r="G38" i="2"/>
  <c r="L38" i="2" s="1"/>
  <c r="H38" i="2"/>
  <c r="K38" i="2"/>
  <c r="T38" i="2" s="1"/>
  <c r="O38" i="2"/>
  <c r="P38" i="2"/>
  <c r="J38" i="2" s="1"/>
  <c r="W38" i="2"/>
  <c r="G39" i="2"/>
  <c r="L39" i="2" s="1"/>
  <c r="H39" i="2"/>
  <c r="K39" i="2"/>
  <c r="T39" i="2" s="1"/>
  <c r="O39" i="2"/>
  <c r="W39" i="2"/>
  <c r="G40" i="2"/>
  <c r="L40" i="2" s="1"/>
  <c r="H40" i="2"/>
  <c r="K40" i="2"/>
  <c r="T40" i="2" s="1"/>
  <c r="M40" i="2"/>
  <c r="O40" i="2"/>
  <c r="U40" i="2"/>
  <c r="W40" i="2"/>
  <c r="V40" i="2" s="1"/>
  <c r="R40" i="2" s="1"/>
  <c r="I40" i="2" s="1"/>
  <c r="G41" i="2"/>
  <c r="L41" i="2" s="1"/>
  <c r="H41" i="2"/>
  <c r="K41" i="2"/>
  <c r="M41" i="2"/>
  <c r="O41" i="2"/>
  <c r="T41" i="2"/>
  <c r="U41" i="2"/>
  <c r="V41" i="2"/>
  <c r="R41" i="2" s="1"/>
  <c r="I41" i="2" s="1"/>
  <c r="W41" i="2"/>
  <c r="G42" i="2"/>
  <c r="H42" i="2"/>
  <c r="K42" i="2"/>
  <c r="T42" i="2" s="1"/>
  <c r="L42" i="2"/>
  <c r="M42" i="2"/>
  <c r="O42" i="2"/>
  <c r="W42" i="2"/>
  <c r="P42" i="2" s="1"/>
  <c r="J42" i="2" s="1"/>
  <c r="G43" i="2"/>
  <c r="H43" i="2"/>
  <c r="K43" i="2"/>
  <c r="M43" i="2" s="1"/>
  <c r="L43" i="2"/>
  <c r="O43" i="2"/>
  <c r="T43" i="2"/>
  <c r="U43" i="2"/>
  <c r="W43" i="2"/>
  <c r="P43" i="2" s="1"/>
  <c r="G44" i="2"/>
  <c r="H44" i="2"/>
  <c r="K44" i="2"/>
  <c r="L44" i="2"/>
  <c r="O44" i="2"/>
  <c r="V44" i="2"/>
  <c r="R44" i="2" s="1"/>
  <c r="I44" i="2" s="1"/>
  <c r="W44" i="2"/>
  <c r="P44" i="2" s="1"/>
  <c r="G45" i="2"/>
  <c r="H45" i="2"/>
  <c r="K45" i="2"/>
  <c r="L45" i="2"/>
  <c r="O45" i="2"/>
  <c r="P45" i="2"/>
  <c r="W45" i="2"/>
  <c r="V45" i="2" s="1"/>
  <c r="R45" i="2" s="1"/>
  <c r="I45" i="2" s="1"/>
  <c r="G46" i="2"/>
  <c r="L46" i="2" s="1"/>
  <c r="H46" i="2"/>
  <c r="K46" i="2"/>
  <c r="T46" i="2" s="1"/>
  <c r="O46" i="2"/>
  <c r="W46" i="2"/>
  <c r="G47" i="2"/>
  <c r="L47" i="2" s="1"/>
  <c r="H47" i="2"/>
  <c r="K47" i="2"/>
  <c r="T47" i="2" s="1"/>
  <c r="O47" i="2"/>
  <c r="W47" i="2"/>
  <c r="G48" i="2"/>
  <c r="L48" i="2" s="1"/>
  <c r="H48" i="2"/>
  <c r="K48" i="2"/>
  <c r="T48" i="2" s="1"/>
  <c r="M48" i="2"/>
  <c r="O48" i="2"/>
  <c r="U48" i="2"/>
  <c r="W48" i="2"/>
  <c r="P48" i="2" s="1"/>
  <c r="J48" i="2" s="1"/>
  <c r="G49" i="2"/>
  <c r="H49" i="2"/>
  <c r="K49" i="2"/>
  <c r="L49" i="2"/>
  <c r="M49" i="2"/>
  <c r="O49" i="2"/>
  <c r="T49" i="2"/>
  <c r="U49" i="2"/>
  <c r="W49" i="2"/>
  <c r="G50" i="2"/>
  <c r="H50" i="2"/>
  <c r="K50" i="2"/>
  <c r="M50" i="2" s="1"/>
  <c r="L50" i="2"/>
  <c r="O50" i="2"/>
  <c r="T50" i="2"/>
  <c r="U50" i="2"/>
  <c r="W50" i="2"/>
  <c r="G51" i="2"/>
  <c r="H51" i="2"/>
  <c r="K51" i="2"/>
  <c r="L51" i="2"/>
  <c r="M51" i="2"/>
  <c r="O51" i="2"/>
  <c r="V51" i="2"/>
  <c r="R51" i="2" s="1"/>
  <c r="I51" i="2" s="1"/>
  <c r="W51" i="2"/>
  <c r="P51" i="2" s="1"/>
  <c r="G52" i="2"/>
  <c r="H52" i="2"/>
  <c r="K52" i="2"/>
  <c r="L52" i="2"/>
  <c r="O52" i="2"/>
  <c r="W52" i="2"/>
  <c r="G53" i="2"/>
  <c r="H53" i="2"/>
  <c r="K53" i="2"/>
  <c r="L53" i="2"/>
  <c r="O53" i="2"/>
  <c r="W53" i="2"/>
  <c r="G54" i="2"/>
  <c r="L54" i="2" s="1"/>
  <c r="H54" i="2"/>
  <c r="K54" i="2"/>
  <c r="T54" i="2" s="1"/>
  <c r="O54" i="2"/>
  <c r="W54" i="2"/>
  <c r="P54" i="2" s="1"/>
  <c r="J54" i="2" s="1"/>
  <c r="G55" i="2"/>
  <c r="L55" i="2" s="1"/>
  <c r="H55" i="2"/>
  <c r="K55" i="2"/>
  <c r="T55" i="2" s="1"/>
  <c r="O55" i="2"/>
  <c r="W55" i="2"/>
  <c r="G56" i="2"/>
  <c r="L56" i="2" s="1"/>
  <c r="H56" i="2"/>
  <c r="K56" i="2"/>
  <c r="T56" i="2" s="1"/>
  <c r="M56" i="2"/>
  <c r="O56" i="2"/>
  <c r="U56" i="2"/>
  <c r="W56" i="2"/>
  <c r="G57" i="2"/>
  <c r="L57" i="2" s="1"/>
  <c r="H57" i="2"/>
  <c r="K57" i="2"/>
  <c r="M57" i="2"/>
  <c r="O57" i="2"/>
  <c r="T57" i="2"/>
  <c r="U57" i="2"/>
  <c r="W57" i="2"/>
  <c r="V57" i="2" s="1"/>
  <c r="R57" i="2" s="1"/>
  <c r="I57" i="2" s="1"/>
  <c r="G58" i="2"/>
  <c r="L58" i="2" s="1"/>
  <c r="H58" i="2"/>
  <c r="K58" i="2"/>
  <c r="T58" i="2" s="1"/>
  <c r="O58" i="2"/>
  <c r="W58" i="2"/>
  <c r="G59" i="2"/>
  <c r="H59" i="2"/>
  <c r="K59" i="2"/>
  <c r="T59" i="2" s="1"/>
  <c r="L59" i="2"/>
  <c r="O59" i="2"/>
  <c r="W59" i="2"/>
  <c r="P59" i="2" s="1"/>
  <c r="J59" i="2" s="1"/>
  <c r="G60" i="2"/>
  <c r="H60" i="2"/>
  <c r="K60" i="2"/>
  <c r="L60" i="2"/>
  <c r="O60" i="2"/>
  <c r="V60" i="2"/>
  <c r="R60" i="2" s="1"/>
  <c r="I60" i="2" s="1"/>
  <c r="W60" i="2"/>
  <c r="P60" i="2" s="1"/>
  <c r="G61" i="2"/>
  <c r="L61" i="2" s="1"/>
  <c r="H61" i="2"/>
  <c r="K61" i="2"/>
  <c r="U61" i="2" s="1"/>
  <c r="M61" i="2"/>
  <c r="O61" i="2"/>
  <c r="T61" i="2"/>
  <c r="W61" i="2"/>
  <c r="G62" i="2"/>
  <c r="H62" i="2"/>
  <c r="K62" i="2"/>
  <c r="L62" i="2"/>
  <c r="O62" i="2"/>
  <c r="V62" i="2"/>
  <c r="R62" i="2" s="1"/>
  <c r="I62" i="2" s="1"/>
  <c r="W62" i="2"/>
  <c r="P62" i="2" s="1"/>
  <c r="J62" i="2" s="1"/>
  <c r="G63" i="2"/>
  <c r="L63" i="2" s="1"/>
  <c r="H63" i="2"/>
  <c r="K63" i="2"/>
  <c r="T63" i="2" s="1"/>
  <c r="M63" i="2"/>
  <c r="O63" i="2"/>
  <c r="U63" i="2"/>
  <c r="W63" i="2"/>
  <c r="G64" i="2"/>
  <c r="L64" i="2" s="1"/>
  <c r="H64" i="2"/>
  <c r="K64" i="2"/>
  <c r="M64" i="2" s="1"/>
  <c r="O64" i="2"/>
  <c r="T64" i="2"/>
  <c r="W64" i="2"/>
  <c r="G65" i="2"/>
  <c r="L65" i="2" s="1"/>
  <c r="H65" i="2"/>
  <c r="K65" i="2"/>
  <c r="T65" i="2" s="1"/>
  <c r="O65" i="2"/>
  <c r="W65" i="2"/>
  <c r="G66" i="2"/>
  <c r="H66" i="2"/>
  <c r="K66" i="2"/>
  <c r="L66" i="2"/>
  <c r="M66" i="2"/>
  <c r="O66" i="2"/>
  <c r="T66" i="2"/>
  <c r="U66" i="2"/>
  <c r="W66" i="2"/>
  <c r="G67" i="2"/>
  <c r="H67" i="2"/>
  <c r="K67" i="2"/>
  <c r="M67" i="2" s="1"/>
  <c r="L67" i="2"/>
  <c r="O67" i="2"/>
  <c r="T67" i="2"/>
  <c r="U67" i="2"/>
  <c r="W67" i="2"/>
  <c r="G68" i="2"/>
  <c r="H68" i="2"/>
  <c r="K68" i="2"/>
  <c r="T68" i="2" s="1"/>
  <c r="L68" i="2"/>
  <c r="M68" i="2"/>
  <c r="O68" i="2"/>
  <c r="U68" i="2"/>
  <c r="W68" i="2"/>
  <c r="G69" i="2"/>
  <c r="L69" i="2" s="1"/>
  <c r="H69" i="2"/>
  <c r="K69" i="2"/>
  <c r="O69" i="2"/>
  <c r="T69" i="2"/>
  <c r="W69" i="2"/>
  <c r="G70" i="2"/>
  <c r="H70" i="2"/>
  <c r="K70" i="2"/>
  <c r="L70" i="2"/>
  <c r="O70" i="2"/>
  <c r="W70" i="2"/>
  <c r="P70" i="2" s="1"/>
  <c r="J70" i="2" s="1"/>
  <c r="G71" i="2"/>
  <c r="L71" i="2" s="1"/>
  <c r="H71" i="2"/>
  <c r="K71" i="2"/>
  <c r="T71" i="2" s="1"/>
  <c r="M71" i="2"/>
  <c r="O71" i="2"/>
  <c r="U71" i="2"/>
  <c r="W71" i="2"/>
  <c r="P71" i="2" s="1"/>
  <c r="J71" i="2" s="1"/>
  <c r="G72" i="2"/>
  <c r="L72" i="2" s="1"/>
  <c r="H72" i="2"/>
  <c r="K72" i="2"/>
  <c r="M72" i="2" s="1"/>
  <c r="O72" i="2"/>
  <c r="T72" i="2"/>
  <c r="W72" i="2"/>
  <c r="G73" i="2"/>
  <c r="L73" i="2" s="1"/>
  <c r="H73" i="2"/>
  <c r="K73" i="2"/>
  <c r="T73" i="2" s="1"/>
  <c r="O73" i="2"/>
  <c r="U73" i="2"/>
  <c r="W73" i="2"/>
  <c r="G74" i="2"/>
  <c r="H74" i="2"/>
  <c r="K74" i="2"/>
  <c r="L74" i="2"/>
  <c r="M74" i="2"/>
  <c r="O74" i="2"/>
  <c r="T74" i="2"/>
  <c r="U74" i="2"/>
  <c r="W74" i="2"/>
  <c r="G75" i="2"/>
  <c r="H75" i="2"/>
  <c r="K75" i="2"/>
  <c r="T75" i="2" s="1"/>
  <c r="L75" i="2"/>
  <c r="M75" i="2"/>
  <c r="O75" i="2"/>
  <c r="U75" i="2"/>
  <c r="W75" i="2"/>
  <c r="G76" i="2"/>
  <c r="H76" i="2"/>
  <c r="K76" i="2"/>
  <c r="L76" i="2"/>
  <c r="O76" i="2"/>
  <c r="W76" i="2"/>
  <c r="G77" i="2"/>
  <c r="L77" i="2" s="1"/>
  <c r="H77" i="2"/>
  <c r="K77" i="2"/>
  <c r="O77" i="2"/>
  <c r="U77" i="2"/>
  <c r="W77" i="2"/>
  <c r="G78" i="2"/>
  <c r="H78" i="2"/>
  <c r="K78" i="2"/>
  <c r="L78" i="2"/>
  <c r="O78" i="2"/>
  <c r="T78" i="2"/>
  <c r="W78" i="2"/>
  <c r="G79" i="2"/>
  <c r="L79" i="2" s="1"/>
  <c r="H79" i="2"/>
  <c r="K79" i="2"/>
  <c r="T79" i="2" s="1"/>
  <c r="M79" i="2"/>
  <c r="O79" i="2"/>
  <c r="U79" i="2"/>
  <c r="W79" i="2"/>
  <c r="G80" i="2"/>
  <c r="L80" i="2" s="1"/>
  <c r="H80" i="2"/>
  <c r="K80" i="2"/>
  <c r="M80" i="2"/>
  <c r="O80" i="2"/>
  <c r="T80" i="2"/>
  <c r="U80" i="2"/>
  <c r="W80" i="2"/>
  <c r="G81" i="2"/>
  <c r="L81" i="2" s="1"/>
  <c r="H81" i="2"/>
  <c r="K81" i="2"/>
  <c r="M81" i="2" s="1"/>
  <c r="O81" i="2"/>
  <c r="T81" i="2"/>
  <c r="U81" i="2"/>
  <c r="W81" i="2"/>
  <c r="P81" i="2" s="1"/>
  <c r="J81" i="2" s="1"/>
  <c r="G82" i="2"/>
  <c r="H82" i="2"/>
  <c r="K82" i="2"/>
  <c r="L82" i="2"/>
  <c r="M82" i="2"/>
  <c r="O82" i="2"/>
  <c r="T82" i="2"/>
  <c r="U82" i="2"/>
  <c r="W82" i="2"/>
  <c r="V82" i="2" s="1"/>
  <c r="R82" i="2" s="1"/>
  <c r="I82" i="2" s="1"/>
  <c r="G83" i="2"/>
  <c r="L83" i="2" s="1"/>
  <c r="H83" i="2"/>
  <c r="K83" i="2"/>
  <c r="M83" i="2"/>
  <c r="O83" i="2"/>
  <c r="T83" i="2"/>
  <c r="U83" i="2"/>
  <c r="V83" i="2"/>
  <c r="R83" i="2" s="1"/>
  <c r="I83" i="2" s="1"/>
  <c r="W83" i="2"/>
  <c r="P83" i="2" s="1"/>
  <c r="J83" i="2" s="1"/>
  <c r="G84" i="2"/>
  <c r="H84" i="2"/>
  <c r="K84" i="2"/>
  <c r="L84" i="2"/>
  <c r="M84" i="2"/>
  <c r="O84" i="2"/>
  <c r="P84" i="2"/>
  <c r="T84" i="2"/>
  <c r="U84" i="2"/>
  <c r="W84" i="2"/>
  <c r="G85" i="2"/>
  <c r="H85" i="2"/>
  <c r="K85" i="2"/>
  <c r="M85" i="2" s="1"/>
  <c r="L85" i="2"/>
  <c r="O85" i="2"/>
  <c r="W85" i="2"/>
  <c r="G86" i="2"/>
  <c r="L86" i="2" s="1"/>
  <c r="H86" i="2"/>
  <c r="K86" i="2"/>
  <c r="O86" i="2"/>
  <c r="W86" i="2"/>
  <c r="G87" i="2"/>
  <c r="L87" i="2" s="1"/>
  <c r="H87" i="2"/>
  <c r="K87" i="2"/>
  <c r="T87" i="2" s="1"/>
  <c r="M87" i="2"/>
  <c r="O87" i="2"/>
  <c r="U87" i="2"/>
  <c r="W87" i="2"/>
  <c r="G88" i="2"/>
  <c r="L88" i="2" s="1"/>
  <c r="H88" i="2"/>
  <c r="K88" i="2"/>
  <c r="M88" i="2"/>
  <c r="O88" i="2"/>
  <c r="T88" i="2"/>
  <c r="U88" i="2"/>
  <c r="V88" i="2"/>
  <c r="R88" i="2" s="1"/>
  <c r="I88" i="2" s="1"/>
  <c r="W88" i="2"/>
  <c r="G89" i="2"/>
  <c r="L89" i="2" s="1"/>
  <c r="H89" i="2"/>
  <c r="K89" i="2"/>
  <c r="M89" i="2" s="1"/>
  <c r="O89" i="2"/>
  <c r="T89" i="2"/>
  <c r="U89" i="2"/>
  <c r="W89" i="2"/>
  <c r="V89" i="2" s="1"/>
  <c r="R89" i="2" s="1"/>
  <c r="I89" i="2" s="1"/>
  <c r="G90" i="2"/>
  <c r="H90" i="2"/>
  <c r="K90" i="2"/>
  <c r="T90" i="2" s="1"/>
  <c r="L90" i="2"/>
  <c r="O90" i="2"/>
  <c r="U90" i="2"/>
  <c r="V90" i="2"/>
  <c r="R90" i="2" s="1"/>
  <c r="I90" i="2" s="1"/>
  <c r="W90" i="2"/>
  <c r="P90" i="2" s="1"/>
  <c r="J90" i="2" s="1"/>
  <c r="G91" i="2"/>
  <c r="H91" i="2"/>
  <c r="K91" i="2"/>
  <c r="T91" i="2" s="1"/>
  <c r="L91" i="2"/>
  <c r="O91" i="2"/>
  <c r="U91" i="2"/>
  <c r="W91" i="2"/>
  <c r="G92" i="2"/>
  <c r="L92" i="2" s="1"/>
  <c r="H92" i="2"/>
  <c r="K92" i="2"/>
  <c r="M92" i="2"/>
  <c r="O92" i="2"/>
  <c r="T92" i="2"/>
  <c r="U92" i="2"/>
  <c r="W92" i="2"/>
  <c r="G93" i="2"/>
  <c r="L93" i="2" s="1"/>
  <c r="H93" i="2"/>
  <c r="K93" i="2"/>
  <c r="O93" i="2"/>
  <c r="T93" i="2"/>
  <c r="W93" i="2"/>
  <c r="G94" i="2"/>
  <c r="L94" i="2" s="1"/>
  <c r="H94" i="2"/>
  <c r="K94" i="2"/>
  <c r="T94" i="2" s="1"/>
  <c r="O94" i="2"/>
  <c r="W94" i="2"/>
  <c r="G95" i="2"/>
  <c r="H95" i="2"/>
  <c r="K95" i="2"/>
  <c r="L95" i="2"/>
  <c r="M95" i="2"/>
  <c r="O95" i="2"/>
  <c r="T95" i="2"/>
  <c r="U95" i="2"/>
  <c r="V95" i="2"/>
  <c r="R95" i="2" s="1"/>
  <c r="I95" i="2" s="1"/>
  <c r="W95" i="2"/>
  <c r="G96" i="2"/>
  <c r="H96" i="2"/>
  <c r="K96" i="2"/>
  <c r="L96" i="2"/>
  <c r="M96" i="2"/>
  <c r="O96" i="2"/>
  <c r="T96" i="2"/>
  <c r="U96" i="2"/>
  <c r="W96" i="2"/>
  <c r="G97" i="2"/>
  <c r="L97" i="2" s="1"/>
  <c r="H97" i="2"/>
  <c r="K97" i="2"/>
  <c r="O97" i="2"/>
  <c r="T97" i="2"/>
  <c r="W97" i="2"/>
  <c r="P97" i="2" s="1"/>
  <c r="J97" i="2" s="1"/>
  <c r="G98" i="2"/>
  <c r="L98" i="2" s="1"/>
  <c r="H98" i="2"/>
  <c r="K98" i="2"/>
  <c r="T98" i="2" s="1"/>
  <c r="O98" i="2"/>
  <c r="W98" i="2"/>
  <c r="P98" i="2" s="1"/>
  <c r="J98" i="2" s="1"/>
  <c r="G99" i="2"/>
  <c r="H99" i="2"/>
  <c r="K99" i="2"/>
  <c r="L99" i="2"/>
  <c r="M99" i="2"/>
  <c r="O99" i="2"/>
  <c r="T99" i="2"/>
  <c r="U99" i="2"/>
  <c r="W99" i="2"/>
  <c r="V99" i="2" s="1"/>
  <c r="R99" i="2" s="1"/>
  <c r="I99" i="2" s="1"/>
  <c r="G100" i="2"/>
  <c r="L100" i="2" s="1"/>
  <c r="H100" i="2"/>
  <c r="K100" i="2"/>
  <c r="O100" i="2"/>
  <c r="W100" i="2"/>
  <c r="G101" i="2"/>
  <c r="H101" i="2"/>
  <c r="K101" i="2"/>
  <c r="L101" i="2"/>
  <c r="O101" i="2"/>
  <c r="W101" i="2"/>
  <c r="V101" i="2" s="1"/>
  <c r="R101" i="2" s="1"/>
  <c r="I101" i="2" s="1"/>
  <c r="G102" i="2"/>
  <c r="L102" i="2" s="1"/>
  <c r="H102" i="2"/>
  <c r="K102" i="2"/>
  <c r="O102" i="2"/>
  <c r="W102" i="2"/>
  <c r="P102" i="2" s="1"/>
  <c r="J102" i="2" s="1"/>
  <c r="G103" i="2"/>
  <c r="H103" i="2"/>
  <c r="K103" i="2"/>
  <c r="L103" i="2"/>
  <c r="M103" i="2"/>
  <c r="O103" i="2"/>
  <c r="T103" i="2"/>
  <c r="U103" i="2"/>
  <c r="W103" i="2"/>
  <c r="G104" i="2"/>
  <c r="L104" i="2" s="1"/>
  <c r="H104" i="2"/>
  <c r="K104" i="2"/>
  <c r="M104" i="2" s="1"/>
  <c r="O104" i="2"/>
  <c r="T104" i="2"/>
  <c r="U104" i="2"/>
  <c r="W104" i="2"/>
  <c r="V104" i="2" s="1"/>
  <c r="R104" i="2" s="1"/>
  <c r="I104" i="2" s="1"/>
  <c r="G105" i="2"/>
  <c r="H105" i="2"/>
  <c r="K105" i="2"/>
  <c r="L105" i="2"/>
  <c r="O105" i="2"/>
  <c r="V105" i="2"/>
  <c r="R105" i="2" s="1"/>
  <c r="I105" i="2" s="1"/>
  <c r="W105" i="2"/>
  <c r="G106" i="2"/>
  <c r="L106" i="2" s="1"/>
  <c r="H106" i="2"/>
  <c r="K106" i="2"/>
  <c r="O106" i="2"/>
  <c r="V106" i="2"/>
  <c r="R106" i="2" s="1"/>
  <c r="I106" i="2" s="1"/>
  <c r="W106" i="2"/>
  <c r="P106" i="2" s="1"/>
  <c r="J106" i="2" s="1"/>
  <c r="G107" i="2"/>
  <c r="H107" i="2"/>
  <c r="K107" i="2"/>
  <c r="L107" i="2"/>
  <c r="M107" i="2"/>
  <c r="O107" i="2"/>
  <c r="P107" i="2"/>
  <c r="J107" i="2" s="1"/>
  <c r="T107" i="2"/>
  <c r="U107" i="2"/>
  <c r="V107" i="2"/>
  <c r="R107" i="2" s="1"/>
  <c r="I107" i="2" s="1"/>
  <c r="W107" i="2"/>
  <c r="G108" i="2"/>
  <c r="L108" i="2" s="1"/>
  <c r="H108" i="2"/>
  <c r="K108" i="2"/>
  <c r="M108" i="2"/>
  <c r="O108" i="2"/>
  <c r="T108" i="2"/>
  <c r="U108" i="2"/>
  <c r="W108" i="2"/>
  <c r="V108" i="2" s="1"/>
  <c r="R108" i="2" s="1"/>
  <c r="I108" i="2" s="1"/>
  <c r="G109" i="2"/>
  <c r="H109" i="2"/>
  <c r="K109" i="2"/>
  <c r="L109" i="2"/>
  <c r="O109" i="2"/>
  <c r="T109" i="2"/>
  <c r="W109" i="2"/>
  <c r="G110" i="2"/>
  <c r="L110" i="2" s="1"/>
  <c r="H110" i="2"/>
  <c r="K110" i="2"/>
  <c r="T110" i="2" s="1"/>
  <c r="M110" i="2"/>
  <c r="O110" i="2"/>
  <c r="U110" i="2"/>
  <c r="W110" i="2"/>
  <c r="G111" i="2"/>
  <c r="H111" i="2"/>
  <c r="K111" i="2"/>
  <c r="L111" i="2"/>
  <c r="M111" i="2"/>
  <c r="O111" i="2"/>
  <c r="T111" i="2"/>
  <c r="U111" i="2"/>
  <c r="W111" i="2"/>
  <c r="P111" i="2" s="1"/>
  <c r="J111" i="2" s="1"/>
  <c r="G112" i="2"/>
  <c r="L112" i="2" s="1"/>
  <c r="H112" i="2"/>
  <c r="K112" i="2"/>
  <c r="M112" i="2" s="1"/>
  <c r="O112" i="2"/>
  <c r="W112" i="2"/>
  <c r="G113" i="2"/>
  <c r="L113" i="2" s="1"/>
  <c r="H113" i="2"/>
  <c r="K113" i="2"/>
  <c r="O113" i="2"/>
  <c r="P113" i="2"/>
  <c r="T113" i="2"/>
  <c r="W113" i="2"/>
  <c r="G114" i="2"/>
  <c r="L114" i="2" s="1"/>
  <c r="H114" i="2"/>
  <c r="K114" i="2"/>
  <c r="T114" i="2" s="1"/>
  <c r="M114" i="2"/>
  <c r="O114" i="2"/>
  <c r="U114" i="2"/>
  <c r="W114" i="2"/>
  <c r="G115" i="2"/>
  <c r="H115" i="2"/>
  <c r="K115" i="2"/>
  <c r="L115" i="2"/>
  <c r="M115" i="2"/>
  <c r="O115" i="2"/>
  <c r="T115" i="2"/>
  <c r="U115" i="2"/>
  <c r="W115" i="2"/>
  <c r="G116" i="2"/>
  <c r="H116" i="2"/>
  <c r="K116" i="2"/>
  <c r="M116" i="2" s="1"/>
  <c r="L116" i="2"/>
  <c r="O116" i="2"/>
  <c r="T116" i="2"/>
  <c r="U116" i="2"/>
  <c r="W116" i="2"/>
  <c r="G117" i="2"/>
  <c r="H117" i="2"/>
  <c r="K117" i="2"/>
  <c r="T117" i="2" s="1"/>
  <c r="L117" i="2"/>
  <c r="M117" i="2"/>
  <c r="O117" i="2"/>
  <c r="P117" i="2"/>
  <c r="U117" i="2"/>
  <c r="W117" i="2"/>
  <c r="V117" i="2" s="1"/>
  <c r="R117" i="2" s="1"/>
  <c r="I117" i="2" s="1"/>
  <c r="G118" i="2"/>
  <c r="H118" i="2"/>
  <c r="K118" i="2"/>
  <c r="U118" i="2" s="1"/>
  <c r="L118" i="2"/>
  <c r="M118" i="2"/>
  <c r="O118" i="2"/>
  <c r="T118" i="2"/>
  <c r="W118" i="2"/>
  <c r="G119" i="2"/>
  <c r="H119" i="2"/>
  <c r="K119" i="2"/>
  <c r="M119" i="2" s="1"/>
  <c r="L119" i="2"/>
  <c r="O119" i="2"/>
  <c r="T119" i="2"/>
  <c r="U119" i="2"/>
  <c r="W119" i="2"/>
  <c r="P119" i="2" s="1"/>
  <c r="G120" i="2"/>
  <c r="H120" i="2"/>
  <c r="K120" i="2"/>
  <c r="M120" i="2" s="1"/>
  <c r="L120" i="2"/>
  <c r="O120" i="2"/>
  <c r="T120" i="2"/>
  <c r="U120" i="2"/>
  <c r="W120" i="2"/>
  <c r="G121" i="2"/>
  <c r="H121" i="2"/>
  <c r="K121" i="2"/>
  <c r="L121" i="2"/>
  <c r="O121" i="2"/>
  <c r="T121" i="2"/>
  <c r="W121" i="2"/>
  <c r="G122" i="2"/>
  <c r="L122" i="2" s="1"/>
  <c r="H122" i="2"/>
  <c r="K122" i="2"/>
  <c r="M122" i="2"/>
  <c r="O122" i="2"/>
  <c r="W122" i="2"/>
  <c r="G123" i="2"/>
  <c r="L123" i="2" s="1"/>
  <c r="H123" i="2"/>
  <c r="K123" i="2"/>
  <c r="M123" i="2"/>
  <c r="O123" i="2"/>
  <c r="T123" i="2"/>
  <c r="U123" i="2"/>
  <c r="W123" i="2"/>
  <c r="G124" i="2"/>
  <c r="L124" i="2" s="1"/>
  <c r="H124" i="2"/>
  <c r="K124" i="2"/>
  <c r="O124" i="2"/>
  <c r="W124" i="2"/>
  <c r="G125" i="2"/>
  <c r="L125" i="2" s="1"/>
  <c r="H125" i="2"/>
  <c r="K125" i="2"/>
  <c r="M125" i="2" s="1"/>
  <c r="O125" i="2"/>
  <c r="T125" i="2"/>
  <c r="U125" i="2"/>
  <c r="W125" i="2"/>
  <c r="G126" i="2"/>
  <c r="L126" i="2" s="1"/>
  <c r="H126" i="2"/>
  <c r="K126" i="2"/>
  <c r="M126" i="2" s="1"/>
  <c r="O126" i="2"/>
  <c r="T126" i="2"/>
  <c r="U126" i="2"/>
  <c r="W126" i="2"/>
  <c r="G127" i="2"/>
  <c r="H127" i="2"/>
  <c r="K127" i="2"/>
  <c r="M127" i="2" s="1"/>
  <c r="L127" i="2"/>
  <c r="O127" i="2"/>
  <c r="T127" i="2"/>
  <c r="V127" i="2"/>
  <c r="R127" i="2" s="1"/>
  <c r="I127" i="2" s="1"/>
  <c r="W127" i="2"/>
  <c r="G128" i="2"/>
  <c r="L128" i="2" s="1"/>
  <c r="H128" i="2"/>
  <c r="K128" i="2"/>
  <c r="M128" i="2"/>
  <c r="O128" i="2"/>
  <c r="W128" i="2"/>
  <c r="P128" i="2" s="1"/>
  <c r="G129" i="2"/>
  <c r="L129" i="2" s="1"/>
  <c r="H129" i="2"/>
  <c r="K129" i="2"/>
  <c r="O129" i="2"/>
  <c r="W129" i="2"/>
  <c r="G130" i="2"/>
  <c r="L130" i="2" s="1"/>
  <c r="H130" i="2"/>
  <c r="K130" i="2"/>
  <c r="T130" i="2" s="1"/>
  <c r="M130" i="2"/>
  <c r="O130" i="2"/>
  <c r="U130" i="2"/>
  <c r="W130" i="2"/>
  <c r="G131" i="2"/>
  <c r="H131" i="2"/>
  <c r="K131" i="2"/>
  <c r="T131" i="2" s="1"/>
  <c r="L131" i="2"/>
  <c r="M131" i="2"/>
  <c r="O131" i="2"/>
  <c r="W131" i="2"/>
  <c r="G132" i="2"/>
  <c r="L132" i="2" s="1"/>
  <c r="H132" i="2"/>
  <c r="K132" i="2"/>
  <c r="M132" i="2"/>
  <c r="O132" i="2"/>
  <c r="T132" i="2"/>
  <c r="U132" i="2"/>
  <c r="W132" i="2"/>
  <c r="G133" i="2"/>
  <c r="L133" i="2" s="1"/>
  <c r="H133" i="2"/>
  <c r="K133" i="2"/>
  <c r="O133" i="2"/>
  <c r="T133" i="2"/>
  <c r="W133" i="2"/>
  <c r="P133" i="2" s="1"/>
  <c r="J133" i="2" s="1"/>
  <c r="G134" i="2"/>
  <c r="L134" i="2" s="1"/>
  <c r="H134" i="2"/>
  <c r="K134" i="2"/>
  <c r="T134" i="2" s="1"/>
  <c r="M134" i="2"/>
  <c r="O134" i="2"/>
  <c r="U134" i="2"/>
  <c r="W134" i="2"/>
  <c r="G135" i="2"/>
  <c r="H135" i="2"/>
  <c r="K135" i="2"/>
  <c r="L135" i="2"/>
  <c r="M135" i="2"/>
  <c r="O135" i="2"/>
  <c r="T135" i="2"/>
  <c r="U135" i="2"/>
  <c r="W135" i="2"/>
  <c r="G136" i="2"/>
  <c r="H136" i="2"/>
  <c r="K136" i="2"/>
  <c r="L136" i="2"/>
  <c r="M136" i="2"/>
  <c r="O136" i="2"/>
  <c r="T136" i="2"/>
  <c r="U136" i="2"/>
  <c r="W136" i="2"/>
  <c r="V136" i="2" s="1"/>
  <c r="R136" i="2" s="1"/>
  <c r="I136" i="2" s="1"/>
  <c r="G137" i="2"/>
  <c r="L137" i="2" s="1"/>
  <c r="H137" i="2"/>
  <c r="K137" i="2"/>
  <c r="M137" i="2"/>
  <c r="O137" i="2"/>
  <c r="P137" i="2"/>
  <c r="T137" i="2"/>
  <c r="U137" i="2"/>
  <c r="W137" i="2"/>
  <c r="G138" i="2"/>
  <c r="L138" i="2" s="1"/>
  <c r="H138" i="2"/>
  <c r="K138" i="2"/>
  <c r="O138" i="2"/>
  <c r="T138" i="2"/>
  <c r="W138" i="2"/>
  <c r="P138" i="2" s="1"/>
  <c r="G139" i="2"/>
  <c r="H139" i="2"/>
  <c r="K139" i="2"/>
  <c r="T139" i="2" s="1"/>
  <c r="L139" i="2"/>
  <c r="O139" i="2"/>
  <c r="U139" i="2"/>
  <c r="W139" i="2"/>
  <c r="G140" i="2"/>
  <c r="H140" i="2"/>
  <c r="K140" i="2"/>
  <c r="L140" i="2"/>
  <c r="M140" i="2"/>
  <c r="O140" i="2"/>
  <c r="T140" i="2"/>
  <c r="U140" i="2"/>
  <c r="W140" i="2"/>
  <c r="G141" i="2"/>
  <c r="L141" i="2" s="1"/>
  <c r="H141" i="2"/>
  <c r="K141" i="2"/>
  <c r="O141" i="2"/>
  <c r="W141" i="2"/>
  <c r="G142" i="2"/>
  <c r="L142" i="2" s="1"/>
  <c r="H142" i="2"/>
  <c r="K142" i="2"/>
  <c r="M142" i="2"/>
  <c r="O142" i="2"/>
  <c r="W142" i="2"/>
  <c r="G143" i="2"/>
  <c r="H143" i="2"/>
  <c r="K143" i="2"/>
  <c r="L143" i="2"/>
  <c r="M143" i="2"/>
  <c r="O143" i="2"/>
  <c r="T143" i="2"/>
  <c r="U143" i="2"/>
  <c r="W143" i="2"/>
  <c r="G144" i="2"/>
  <c r="H144" i="2"/>
  <c r="K144" i="2"/>
  <c r="M144" i="2" s="1"/>
  <c r="L144" i="2"/>
  <c r="O144" i="2"/>
  <c r="W144" i="2"/>
  <c r="G145" i="2"/>
  <c r="L145" i="2" s="1"/>
  <c r="H145" i="2"/>
  <c r="K145" i="2"/>
  <c r="T145" i="2" s="1"/>
  <c r="M145" i="2"/>
  <c r="O145" i="2"/>
  <c r="U145" i="2"/>
  <c r="W145" i="2"/>
  <c r="G146" i="2"/>
  <c r="L146" i="2" s="1"/>
  <c r="H146" i="2"/>
  <c r="K146" i="2"/>
  <c r="O146" i="2"/>
  <c r="T146" i="2"/>
  <c r="W146" i="2"/>
  <c r="P146" i="2" s="1"/>
  <c r="J146" i="2" s="1"/>
  <c r="G147" i="2"/>
  <c r="L147" i="2" s="1"/>
  <c r="H147" i="2"/>
  <c r="K147" i="2"/>
  <c r="T147" i="2" s="1"/>
  <c r="M147" i="2"/>
  <c r="O147" i="2"/>
  <c r="U147" i="2"/>
  <c r="W147" i="2"/>
  <c r="G148" i="2"/>
  <c r="H148" i="2"/>
  <c r="K148" i="2"/>
  <c r="L148" i="2"/>
  <c r="M148" i="2"/>
  <c r="O148" i="2"/>
  <c r="T148" i="2"/>
  <c r="U148" i="2"/>
  <c r="W148" i="2"/>
  <c r="V148" i="2" s="1"/>
  <c r="R148" i="2" s="1"/>
  <c r="I148" i="2" s="1"/>
  <c r="G149" i="2"/>
  <c r="H149" i="2"/>
  <c r="K149" i="2"/>
  <c r="M149" i="2" s="1"/>
  <c r="L149" i="2"/>
  <c r="O149" i="2"/>
  <c r="W149" i="2"/>
  <c r="P149" i="2" s="1"/>
  <c r="J149" i="2" s="1"/>
  <c r="G150" i="2"/>
  <c r="H150" i="2"/>
  <c r="K150" i="2"/>
  <c r="T150" i="2" s="1"/>
  <c r="L150" i="2"/>
  <c r="M150" i="2"/>
  <c r="O150" i="2"/>
  <c r="U150" i="2"/>
  <c r="W150" i="2"/>
  <c r="G151" i="2"/>
  <c r="L151" i="2" s="1"/>
  <c r="H151" i="2"/>
  <c r="K151" i="2"/>
  <c r="M151" i="2" s="1"/>
  <c r="O151" i="2"/>
  <c r="T151" i="2"/>
  <c r="U151" i="2"/>
  <c r="W151" i="2"/>
  <c r="V151" i="2" s="1"/>
  <c r="R151" i="2" s="1"/>
  <c r="I151" i="2" s="1"/>
  <c r="G152" i="2"/>
  <c r="H152" i="2"/>
  <c r="K152" i="2"/>
  <c r="L152" i="2"/>
  <c r="M152" i="2"/>
  <c r="O152" i="2"/>
  <c r="T152" i="2"/>
  <c r="U152" i="2"/>
  <c r="W152" i="2"/>
  <c r="G153" i="2"/>
  <c r="L153" i="2" s="1"/>
  <c r="H153" i="2"/>
  <c r="K153" i="2"/>
  <c r="M153" i="2"/>
  <c r="O153" i="2"/>
  <c r="T153" i="2"/>
  <c r="U153" i="2"/>
  <c r="W153" i="2"/>
  <c r="G154" i="2"/>
  <c r="H154" i="2"/>
  <c r="K154" i="2"/>
  <c r="L154" i="2"/>
  <c r="O154" i="2"/>
  <c r="W154" i="2"/>
  <c r="P154" i="2" s="1"/>
  <c r="J154" i="2" s="1"/>
  <c r="G155" i="2"/>
  <c r="L155" i="2" s="1"/>
  <c r="H155" i="2"/>
  <c r="K155" i="2"/>
  <c r="T155" i="2" s="1"/>
  <c r="M155" i="2"/>
  <c r="O155" i="2"/>
  <c r="U155" i="2"/>
  <c r="W155" i="2"/>
  <c r="G156" i="2"/>
  <c r="L156" i="2" s="1"/>
  <c r="H156" i="2"/>
  <c r="K156" i="2"/>
  <c r="M156" i="2"/>
  <c r="O156" i="2"/>
  <c r="T156" i="2"/>
  <c r="U156" i="2"/>
  <c r="W156" i="2"/>
  <c r="G157" i="2"/>
  <c r="L157" i="2" s="1"/>
  <c r="H157" i="2"/>
  <c r="K157" i="2"/>
  <c r="O157" i="2"/>
  <c r="W157" i="2"/>
  <c r="P157" i="2" s="1"/>
  <c r="J157" i="2" s="1"/>
  <c r="G158" i="2"/>
  <c r="L158" i="2" s="1"/>
  <c r="H158" i="2"/>
  <c r="K158" i="2"/>
  <c r="M158" i="2"/>
  <c r="O158" i="2"/>
  <c r="T158" i="2"/>
  <c r="U158" i="2"/>
  <c r="W158" i="2"/>
  <c r="P158" i="2" s="1"/>
  <c r="G159" i="2"/>
  <c r="H159" i="2"/>
  <c r="K159" i="2"/>
  <c r="L159" i="2"/>
  <c r="M159" i="2"/>
  <c r="O159" i="2"/>
  <c r="T159" i="2"/>
  <c r="U159" i="2"/>
  <c r="W159" i="2"/>
  <c r="G160" i="2"/>
  <c r="H160" i="2"/>
  <c r="K160" i="2"/>
  <c r="L160" i="2"/>
  <c r="O160" i="2"/>
  <c r="W160" i="2"/>
  <c r="G161" i="2"/>
  <c r="L161" i="2" s="1"/>
  <c r="H161" i="2"/>
  <c r="K161" i="2"/>
  <c r="T161" i="2" s="1"/>
  <c r="M161" i="2"/>
  <c r="O161" i="2"/>
  <c r="U161" i="2"/>
  <c r="W161" i="2"/>
  <c r="G162" i="2"/>
  <c r="H162" i="2"/>
  <c r="K162" i="2"/>
  <c r="L162" i="2"/>
  <c r="M162" i="2"/>
  <c r="O162" i="2"/>
  <c r="T162" i="2"/>
  <c r="U162" i="2"/>
  <c r="W162" i="2"/>
  <c r="G163" i="2"/>
  <c r="H163" i="2"/>
  <c r="K163" i="2"/>
  <c r="U163" i="2" s="1"/>
  <c r="L163" i="2"/>
  <c r="M163" i="2"/>
  <c r="O163" i="2"/>
  <c r="T163" i="2"/>
  <c r="W163" i="2"/>
  <c r="G164" i="2"/>
  <c r="L164" i="2" s="1"/>
  <c r="H164" i="2"/>
  <c r="K164" i="2"/>
  <c r="O164" i="2"/>
  <c r="T164" i="2"/>
  <c r="W164" i="2"/>
  <c r="G165" i="2"/>
  <c r="L165" i="2" s="1"/>
  <c r="H165" i="2"/>
  <c r="K165" i="2"/>
  <c r="O165" i="2"/>
  <c r="W165" i="2"/>
  <c r="P165" i="2" s="1"/>
  <c r="G166" i="2"/>
  <c r="L166" i="2" s="1"/>
  <c r="N166" i="2" s="1"/>
  <c r="H166" i="2"/>
  <c r="K166" i="2"/>
  <c r="M166" i="2"/>
  <c r="O166" i="2"/>
  <c r="T166" i="2"/>
  <c r="U166" i="2"/>
  <c r="W166" i="2"/>
  <c r="G167" i="2"/>
  <c r="L167" i="2" s="1"/>
  <c r="N167" i="2" s="1"/>
  <c r="H167" i="2"/>
  <c r="K167" i="2"/>
  <c r="M167" i="2"/>
  <c r="O167" i="2"/>
  <c r="T167" i="2"/>
  <c r="U167" i="2"/>
  <c r="W167" i="2"/>
  <c r="G168" i="2"/>
  <c r="L168" i="2" s="1"/>
  <c r="N168" i="2" s="1"/>
  <c r="H168" i="2"/>
  <c r="K168" i="2"/>
  <c r="M168" i="2"/>
  <c r="O168" i="2"/>
  <c r="T168" i="2"/>
  <c r="U168" i="2"/>
  <c r="V168" i="2"/>
  <c r="R168" i="2" s="1"/>
  <c r="I168" i="2" s="1"/>
  <c r="W168" i="2"/>
  <c r="G169" i="2"/>
  <c r="H169" i="2"/>
  <c r="K169" i="2"/>
  <c r="L169" i="2"/>
  <c r="O169" i="2"/>
  <c r="W169" i="2"/>
  <c r="G170" i="2"/>
  <c r="H170" i="2"/>
  <c r="K170" i="2"/>
  <c r="L170" i="2"/>
  <c r="M170" i="2"/>
  <c r="O170" i="2"/>
  <c r="P170" i="2"/>
  <c r="J170" i="2" s="1"/>
  <c r="T170" i="2"/>
  <c r="U170" i="2"/>
  <c r="W170" i="2"/>
  <c r="V170" i="2" s="1"/>
  <c r="R170" i="2" s="1"/>
  <c r="I170" i="2" s="1"/>
  <c r="G171" i="2"/>
  <c r="H171" i="2"/>
  <c r="K171" i="2"/>
  <c r="T171" i="2" s="1"/>
  <c r="L171" i="2"/>
  <c r="M171" i="2"/>
  <c r="O171" i="2"/>
  <c r="U171" i="2"/>
  <c r="W171" i="2"/>
  <c r="V171" i="2" s="1"/>
  <c r="R171" i="2" s="1"/>
  <c r="I171" i="2" s="1"/>
  <c r="G172" i="2"/>
  <c r="L172" i="2" s="1"/>
  <c r="H172" i="2"/>
  <c r="K172" i="2"/>
  <c r="O172" i="2"/>
  <c r="T172" i="2"/>
  <c r="W172" i="2"/>
  <c r="V172" i="2" s="1"/>
  <c r="R172" i="2" s="1"/>
  <c r="I172" i="2" s="1"/>
  <c r="G173" i="2"/>
  <c r="L173" i="2" s="1"/>
  <c r="H173" i="2"/>
  <c r="K173" i="2"/>
  <c r="O173" i="2"/>
  <c r="W173" i="2"/>
  <c r="G174" i="2"/>
  <c r="L174" i="2" s="1"/>
  <c r="H174" i="2"/>
  <c r="K174" i="2"/>
  <c r="M174" i="2"/>
  <c r="O174" i="2"/>
  <c r="T174" i="2"/>
  <c r="U174" i="2"/>
  <c r="W174" i="2"/>
  <c r="V174" i="2" s="1"/>
  <c r="R174" i="2" s="1"/>
  <c r="I174" i="2" s="1"/>
  <c r="G175" i="2"/>
  <c r="L175" i="2" s="1"/>
  <c r="H175" i="2"/>
  <c r="K175" i="2"/>
  <c r="M175" i="2"/>
  <c r="O175" i="2"/>
  <c r="T175" i="2"/>
  <c r="U175" i="2"/>
  <c r="V175" i="2"/>
  <c r="R175" i="2" s="1"/>
  <c r="I175" i="2" s="1"/>
  <c r="W175" i="2"/>
  <c r="P175" i="2" s="1"/>
  <c r="J175" i="2" s="1"/>
  <c r="G176" i="2"/>
  <c r="L176" i="2" s="1"/>
  <c r="H176" i="2"/>
  <c r="K176" i="2"/>
  <c r="O176" i="2"/>
  <c r="T176" i="2"/>
  <c r="W176" i="2"/>
  <c r="P176" i="2" s="1"/>
  <c r="J176" i="2" s="1"/>
  <c r="G177" i="2"/>
  <c r="H177" i="2"/>
  <c r="K177" i="2"/>
  <c r="T177" i="2" s="1"/>
  <c r="L177" i="2"/>
  <c r="M177" i="2"/>
  <c r="O177" i="2"/>
  <c r="U177" i="2"/>
  <c r="W177" i="2"/>
  <c r="G178" i="2"/>
  <c r="H178" i="2"/>
  <c r="K178" i="2"/>
  <c r="T178" i="2" s="1"/>
  <c r="L178" i="2"/>
  <c r="M178" i="2"/>
  <c r="O178" i="2"/>
  <c r="U178" i="2"/>
  <c r="W178" i="2"/>
  <c r="G179" i="2"/>
  <c r="H179" i="2"/>
  <c r="K179" i="2"/>
  <c r="L179" i="2"/>
  <c r="M179" i="2"/>
  <c r="O179" i="2"/>
  <c r="T179" i="2"/>
  <c r="U179" i="2"/>
  <c r="W179" i="2"/>
  <c r="V179" i="2" s="1"/>
  <c r="R179" i="2" s="1"/>
  <c r="I179" i="2" s="1"/>
  <c r="G180" i="2"/>
  <c r="H180" i="2"/>
  <c r="K180" i="2"/>
  <c r="L180" i="2"/>
  <c r="O180" i="2"/>
  <c r="T180" i="2"/>
  <c r="W180" i="2"/>
  <c r="G181" i="2"/>
  <c r="L181" i="2" s="1"/>
  <c r="H181" i="2"/>
  <c r="K181" i="2"/>
  <c r="O181" i="2"/>
  <c r="W181" i="2"/>
  <c r="V181" i="2" s="1"/>
  <c r="R181" i="2" s="1"/>
  <c r="I181" i="2" s="1"/>
  <c r="G182" i="2"/>
  <c r="L182" i="2" s="1"/>
  <c r="N182" i="2" s="1"/>
  <c r="H182" i="2"/>
  <c r="K182" i="2"/>
  <c r="M182" i="2"/>
  <c r="O182" i="2"/>
  <c r="T182" i="2"/>
  <c r="U182" i="2"/>
  <c r="W182" i="2"/>
  <c r="G183" i="2"/>
  <c r="H183" i="2"/>
  <c r="K183" i="2"/>
  <c r="L183" i="2"/>
  <c r="M183" i="2"/>
  <c r="O183" i="2"/>
  <c r="T183" i="2"/>
  <c r="U183" i="2"/>
  <c r="V183" i="2"/>
  <c r="R183" i="2" s="1"/>
  <c r="I183" i="2" s="1"/>
  <c r="W183" i="2"/>
  <c r="G184" i="2"/>
  <c r="L184" i="2" s="1"/>
  <c r="H184" i="2"/>
  <c r="K184" i="2"/>
  <c r="T184" i="2" s="1"/>
  <c r="M184" i="2"/>
  <c r="O184" i="2"/>
  <c r="P184" i="2"/>
  <c r="J184" i="2" s="1"/>
  <c r="U184" i="2"/>
  <c r="W184" i="2"/>
  <c r="G185" i="2"/>
  <c r="L185" i="2" s="1"/>
  <c r="H185" i="2"/>
  <c r="K185" i="2"/>
  <c r="O185" i="2"/>
  <c r="W185" i="2"/>
  <c r="G186" i="2"/>
  <c r="H186" i="2"/>
  <c r="K186" i="2"/>
  <c r="L186" i="2"/>
  <c r="O186" i="2"/>
  <c r="W186" i="2"/>
  <c r="G187" i="2"/>
  <c r="H187" i="2"/>
  <c r="K187" i="2"/>
  <c r="L187" i="2"/>
  <c r="O187" i="2"/>
  <c r="T187" i="2"/>
  <c r="W187" i="2"/>
  <c r="G188" i="2"/>
  <c r="H188" i="2"/>
  <c r="K188" i="2"/>
  <c r="L188" i="2"/>
  <c r="O188" i="2"/>
  <c r="W188" i="2"/>
  <c r="G189" i="2"/>
  <c r="L189" i="2" s="1"/>
  <c r="H189" i="2"/>
  <c r="K189" i="2"/>
  <c r="O189" i="2"/>
  <c r="W189" i="2"/>
  <c r="V189" i="2" s="1"/>
  <c r="R189" i="2" s="1"/>
  <c r="I189" i="2" s="1"/>
  <c r="G190" i="2"/>
  <c r="L190" i="2" s="1"/>
  <c r="H190" i="2"/>
  <c r="K190" i="2"/>
  <c r="M190" i="2"/>
  <c r="O190" i="2"/>
  <c r="T190" i="2"/>
  <c r="U190" i="2"/>
  <c r="W190" i="2"/>
  <c r="G191" i="2"/>
  <c r="L191" i="2" s="1"/>
  <c r="H191" i="2"/>
  <c r="K191" i="2"/>
  <c r="U191" i="2" s="1"/>
  <c r="M191" i="2"/>
  <c r="O191" i="2"/>
  <c r="T191" i="2"/>
  <c r="W191" i="2"/>
  <c r="G192" i="2"/>
  <c r="L192" i="2" s="1"/>
  <c r="H192" i="2"/>
  <c r="K192" i="2"/>
  <c r="M192" i="2"/>
  <c r="O192" i="2"/>
  <c r="T192" i="2"/>
  <c r="U192" i="2"/>
  <c r="W192" i="2"/>
  <c r="G193" i="2"/>
  <c r="L193" i="2" s="1"/>
  <c r="H193" i="2"/>
  <c r="K193" i="2"/>
  <c r="M193" i="2"/>
  <c r="O193" i="2"/>
  <c r="T193" i="2"/>
  <c r="U193" i="2"/>
  <c r="W193" i="2"/>
  <c r="G194" i="2"/>
  <c r="H194" i="2"/>
  <c r="K194" i="2"/>
  <c r="L194" i="2"/>
  <c r="M194" i="2"/>
  <c r="O194" i="2"/>
  <c r="P194" i="2"/>
  <c r="J194" i="2" s="1"/>
  <c r="T194" i="2"/>
  <c r="U194" i="2"/>
  <c r="W194" i="2"/>
  <c r="V194" i="2" s="1"/>
  <c r="R194" i="2" s="1"/>
  <c r="I194" i="2" s="1"/>
  <c r="G195" i="2"/>
  <c r="L195" i="2" s="1"/>
  <c r="H195" i="2"/>
  <c r="K195" i="2"/>
  <c r="U195" i="2" s="1"/>
  <c r="M195" i="2"/>
  <c r="O195" i="2"/>
  <c r="T195" i="2"/>
  <c r="W195" i="2"/>
  <c r="P195" i="2" s="1"/>
  <c r="G196" i="2"/>
  <c r="L196" i="2" s="1"/>
  <c r="H196" i="2"/>
  <c r="K196" i="2"/>
  <c r="O196" i="2"/>
  <c r="T196" i="2"/>
  <c r="V196" i="2"/>
  <c r="R196" i="2" s="1"/>
  <c r="I196" i="2" s="1"/>
  <c r="W196" i="2"/>
  <c r="P196" i="2" s="1"/>
  <c r="G197" i="2"/>
  <c r="L197" i="2" s="1"/>
  <c r="H197" i="2"/>
  <c r="K197" i="2"/>
  <c r="O197" i="2"/>
  <c r="W197" i="2"/>
  <c r="V197" i="2" s="1"/>
  <c r="R197" i="2" s="1"/>
  <c r="I197" i="2" s="1"/>
  <c r="G198" i="2"/>
  <c r="H198" i="2"/>
  <c r="K198" i="2"/>
  <c r="L198" i="2"/>
  <c r="M198" i="2"/>
  <c r="O198" i="2"/>
  <c r="P198" i="2"/>
  <c r="T198" i="2"/>
  <c r="U198" i="2"/>
  <c r="W198" i="2"/>
  <c r="G199" i="2"/>
  <c r="H199" i="2"/>
  <c r="K199" i="2"/>
  <c r="T199" i="2" s="1"/>
  <c r="L199" i="2"/>
  <c r="M199" i="2"/>
  <c r="O199" i="2"/>
  <c r="U199" i="2"/>
  <c r="W199" i="2"/>
  <c r="G200" i="2"/>
  <c r="H200" i="2"/>
  <c r="K200" i="2"/>
  <c r="L200" i="2"/>
  <c r="M200" i="2"/>
  <c r="O200" i="2"/>
  <c r="W200" i="2"/>
  <c r="V200" i="2" s="1"/>
  <c r="R200" i="2" s="1"/>
  <c r="I200" i="2" s="1"/>
  <c r="G201" i="2"/>
  <c r="H201" i="2"/>
  <c r="K201" i="2"/>
  <c r="L201" i="2"/>
  <c r="M201" i="2"/>
  <c r="O201" i="2"/>
  <c r="T201" i="2"/>
  <c r="U201" i="2"/>
  <c r="W201" i="2"/>
  <c r="G202" i="2"/>
  <c r="H202" i="2"/>
  <c r="K202" i="2"/>
  <c r="M202" i="2" s="1"/>
  <c r="L202" i="2"/>
  <c r="O202" i="2"/>
  <c r="P202" i="2"/>
  <c r="T202" i="2"/>
  <c r="U202" i="2"/>
  <c r="W202" i="2"/>
  <c r="G203" i="2"/>
  <c r="H203" i="2"/>
  <c r="K203" i="2"/>
  <c r="T203" i="2" s="1"/>
  <c r="L203" i="2"/>
  <c r="M203" i="2"/>
  <c r="O203" i="2"/>
  <c r="W203" i="2"/>
  <c r="G204" i="2"/>
  <c r="H204" i="2"/>
  <c r="K204" i="2"/>
  <c r="L204" i="2"/>
  <c r="O204" i="2"/>
  <c r="P204" i="2"/>
  <c r="J204" i="2" s="1"/>
  <c r="V204" i="2"/>
  <c r="R204" i="2" s="1"/>
  <c r="I204" i="2" s="1"/>
  <c r="W204" i="2"/>
  <c r="G205" i="2"/>
  <c r="L205" i="2" s="1"/>
  <c r="H205" i="2"/>
  <c r="K205" i="2"/>
  <c r="O205" i="2"/>
  <c r="W205" i="2"/>
  <c r="G206" i="2"/>
  <c r="L206" i="2" s="1"/>
  <c r="H206" i="2"/>
  <c r="K206" i="2"/>
  <c r="M206" i="2"/>
  <c r="O206" i="2"/>
  <c r="T206" i="2"/>
  <c r="U206" i="2"/>
  <c r="W206" i="2"/>
  <c r="V206" i="2" s="1"/>
  <c r="R206" i="2" s="1"/>
  <c r="I206" i="2" s="1"/>
  <c r="G207" i="2"/>
  <c r="L207" i="2" s="1"/>
  <c r="H207" i="2"/>
  <c r="K207" i="2"/>
  <c r="T207" i="2" s="1"/>
  <c r="M207" i="2"/>
  <c r="O207" i="2"/>
  <c r="P207" i="2"/>
  <c r="J207" i="2" s="1"/>
  <c r="U207" i="2"/>
  <c r="W207" i="2"/>
  <c r="G208" i="2"/>
  <c r="H208" i="2"/>
  <c r="K208" i="2"/>
  <c r="L208" i="2"/>
  <c r="M208" i="2"/>
  <c r="O208" i="2"/>
  <c r="T208" i="2"/>
  <c r="U208" i="2"/>
  <c r="W208" i="2"/>
  <c r="G209" i="2"/>
  <c r="L209" i="2" s="1"/>
  <c r="H209" i="2"/>
  <c r="K209" i="2"/>
  <c r="U209" i="2" s="1"/>
  <c r="M209" i="2"/>
  <c r="O209" i="2"/>
  <c r="T209" i="2"/>
  <c r="W209" i="2"/>
  <c r="G210" i="2"/>
  <c r="H210" i="2"/>
  <c r="K210" i="2"/>
  <c r="M210" i="2" s="1"/>
  <c r="L210" i="2"/>
  <c r="O210" i="2"/>
  <c r="T210" i="2"/>
  <c r="W210" i="2"/>
  <c r="G211" i="2"/>
  <c r="H211" i="2"/>
  <c r="K211" i="2"/>
  <c r="L211" i="2"/>
  <c r="O211" i="2"/>
  <c r="T211" i="2"/>
  <c r="W211" i="2"/>
  <c r="G212" i="2"/>
  <c r="H212" i="2"/>
  <c r="K212" i="2"/>
  <c r="L212" i="2"/>
  <c r="O212" i="2"/>
  <c r="T212" i="2"/>
  <c r="W212" i="2"/>
  <c r="G213" i="2"/>
  <c r="L213" i="2" s="1"/>
  <c r="H213" i="2"/>
  <c r="K213" i="2"/>
  <c r="O213" i="2"/>
  <c r="W213" i="2"/>
  <c r="G214" i="2"/>
  <c r="L214" i="2" s="1"/>
  <c r="H214" i="2"/>
  <c r="K214" i="2"/>
  <c r="M214" i="2"/>
  <c r="O214" i="2"/>
  <c r="T214" i="2"/>
  <c r="U214" i="2"/>
  <c r="W214" i="2"/>
  <c r="G215" i="2"/>
  <c r="L215" i="2" s="1"/>
  <c r="H215" i="2"/>
  <c r="K215" i="2"/>
  <c r="T215" i="2" s="1"/>
  <c r="M215" i="2"/>
  <c r="O215" i="2"/>
  <c r="U215" i="2"/>
  <c r="W215" i="2"/>
  <c r="P215" i="2" s="1"/>
  <c r="J215" i="2" s="1"/>
  <c r="G216" i="2"/>
  <c r="H216" i="2"/>
  <c r="K216" i="2"/>
  <c r="L216" i="2"/>
  <c r="M216" i="2"/>
  <c r="O216" i="2"/>
  <c r="T216" i="2"/>
  <c r="U216" i="2"/>
  <c r="W216" i="2"/>
  <c r="V216" i="2" s="1"/>
  <c r="R216" i="2" s="1"/>
  <c r="I216" i="2" s="1"/>
  <c r="G217" i="2"/>
  <c r="H217" i="2"/>
  <c r="K217" i="2"/>
  <c r="T217" i="2" s="1"/>
  <c r="L217" i="2"/>
  <c r="M217" i="2"/>
  <c r="O217" i="2"/>
  <c r="U217" i="2"/>
  <c r="W217" i="2"/>
  <c r="G218" i="2"/>
  <c r="H218" i="2"/>
  <c r="K218" i="2"/>
  <c r="L218" i="2"/>
  <c r="O218" i="2"/>
  <c r="T218" i="2"/>
  <c r="W218" i="2"/>
  <c r="G219" i="2"/>
  <c r="H219" i="2"/>
  <c r="K219" i="2"/>
  <c r="L219" i="2"/>
  <c r="O219" i="2"/>
  <c r="T219" i="2"/>
  <c r="W219" i="2"/>
  <c r="V219" i="2" s="1"/>
  <c r="R219" i="2" s="1"/>
  <c r="I219" i="2" s="1"/>
  <c r="G220" i="2"/>
  <c r="H220" i="2"/>
  <c r="K220" i="2"/>
  <c r="L220" i="2"/>
  <c r="O220" i="2"/>
  <c r="W220" i="2"/>
  <c r="G221" i="2"/>
  <c r="L221" i="2" s="1"/>
  <c r="H221" i="2"/>
  <c r="K221" i="2"/>
  <c r="O221" i="2"/>
  <c r="W221" i="2"/>
  <c r="V221" i="2" s="1"/>
  <c r="R221" i="2" s="1"/>
  <c r="I221" i="2" s="1"/>
  <c r="G222" i="2"/>
  <c r="L222" i="2" s="1"/>
  <c r="H222" i="2"/>
  <c r="K222" i="2"/>
  <c r="M222" i="2"/>
  <c r="O222" i="2"/>
  <c r="T222" i="2"/>
  <c r="U222" i="2"/>
  <c r="V222" i="2"/>
  <c r="R222" i="2" s="1"/>
  <c r="I222" i="2" s="1"/>
  <c r="W222" i="2"/>
  <c r="G223" i="2"/>
  <c r="L223" i="2" s="1"/>
  <c r="H223" i="2"/>
  <c r="K223" i="2"/>
  <c r="T223" i="2" s="1"/>
  <c r="M223" i="2"/>
  <c r="O223" i="2"/>
  <c r="U223" i="2"/>
  <c r="V223" i="2"/>
  <c r="R223" i="2" s="1"/>
  <c r="I223" i="2" s="1"/>
  <c r="W223" i="2"/>
  <c r="G224" i="2"/>
  <c r="L224" i="2" s="1"/>
  <c r="H224" i="2"/>
  <c r="K224" i="2"/>
  <c r="M224" i="2"/>
  <c r="O224" i="2"/>
  <c r="T224" i="2"/>
  <c r="U224" i="2"/>
  <c r="W224" i="2"/>
  <c r="P224" i="2" s="1"/>
  <c r="J224" i="2" s="1"/>
  <c r="G225" i="2"/>
  <c r="H225" i="2"/>
  <c r="K225" i="2"/>
  <c r="M225" i="2" s="1"/>
  <c r="L225" i="2"/>
  <c r="O225" i="2"/>
  <c r="W225" i="2"/>
  <c r="G226" i="2"/>
  <c r="H226" i="2"/>
  <c r="K226" i="2"/>
  <c r="L226" i="2"/>
  <c r="M226" i="2"/>
  <c r="O226" i="2"/>
  <c r="T226" i="2"/>
  <c r="U226" i="2"/>
  <c r="W226" i="2"/>
  <c r="G227" i="2"/>
  <c r="H227" i="2"/>
  <c r="K227" i="2"/>
  <c r="L227" i="2"/>
  <c r="M227" i="2"/>
  <c r="O227" i="2"/>
  <c r="T227" i="2"/>
  <c r="U227" i="2"/>
  <c r="W227" i="2"/>
  <c r="G228" i="2"/>
  <c r="H228" i="2"/>
  <c r="K228" i="2"/>
  <c r="L228" i="2"/>
  <c r="O228" i="2"/>
  <c r="P228" i="2"/>
  <c r="T228" i="2"/>
  <c r="W228" i="2"/>
  <c r="G229" i="2"/>
  <c r="L229" i="2" s="1"/>
  <c r="H229" i="2"/>
  <c r="K229" i="2"/>
  <c r="O229" i="2"/>
  <c r="W229" i="2"/>
  <c r="G230" i="2"/>
  <c r="L230" i="2" s="1"/>
  <c r="H230" i="2"/>
  <c r="K230" i="2"/>
  <c r="M230" i="2"/>
  <c r="O230" i="2"/>
  <c r="T230" i="2"/>
  <c r="U230" i="2"/>
  <c r="W230" i="2"/>
  <c r="G231" i="2"/>
  <c r="L231" i="2" s="1"/>
  <c r="H231" i="2"/>
  <c r="K231" i="2"/>
  <c r="T231" i="2" s="1"/>
  <c r="M231" i="2"/>
  <c r="O231" i="2"/>
  <c r="U231" i="2"/>
  <c r="W231" i="2"/>
  <c r="G232" i="2"/>
  <c r="L232" i="2" s="1"/>
  <c r="H232" i="2"/>
  <c r="K232" i="2"/>
  <c r="M232" i="2"/>
  <c r="O232" i="2"/>
  <c r="T232" i="2"/>
  <c r="U232" i="2"/>
  <c r="W232" i="2"/>
  <c r="P232" i="2" s="1"/>
  <c r="J232" i="2" s="1"/>
  <c r="G233" i="2"/>
  <c r="H233" i="2"/>
  <c r="K233" i="2"/>
  <c r="T233" i="2" s="1"/>
  <c r="L233" i="2"/>
  <c r="M233" i="2"/>
  <c r="O233" i="2"/>
  <c r="U233" i="2"/>
  <c r="W233" i="2"/>
  <c r="G234" i="2"/>
  <c r="H234" i="2"/>
  <c r="K234" i="2"/>
  <c r="U234" i="2" s="1"/>
  <c r="L234" i="2"/>
  <c r="M234" i="2"/>
  <c r="O234" i="2"/>
  <c r="T234" i="2"/>
  <c r="V234" i="2"/>
  <c r="R234" i="2" s="1"/>
  <c r="I234" i="2" s="1"/>
  <c r="W234" i="2"/>
  <c r="P234" i="2" s="1"/>
  <c r="G235" i="2"/>
  <c r="H235" i="2"/>
  <c r="K235" i="2"/>
  <c r="T235" i="2" s="1"/>
  <c r="L235" i="2"/>
  <c r="M235" i="2"/>
  <c r="O235" i="2"/>
  <c r="U235" i="2"/>
  <c r="W235" i="2"/>
  <c r="V235" i="2" s="1"/>
  <c r="R235" i="2" s="1"/>
  <c r="I235" i="2" s="1"/>
  <c r="G236" i="2"/>
  <c r="H236" i="2"/>
  <c r="K236" i="2"/>
  <c r="L236" i="2"/>
  <c r="O236" i="2"/>
  <c r="T236" i="2"/>
  <c r="V236" i="2"/>
  <c r="R236" i="2" s="1"/>
  <c r="I236" i="2" s="1"/>
  <c r="W236" i="2"/>
  <c r="P236" i="2" s="1"/>
  <c r="G237" i="2"/>
  <c r="L237" i="2" s="1"/>
  <c r="H237" i="2"/>
  <c r="K237" i="2"/>
  <c r="O237" i="2"/>
  <c r="W237" i="2"/>
  <c r="G238" i="2"/>
  <c r="L238" i="2" s="1"/>
  <c r="H238" i="2"/>
  <c r="K238" i="2"/>
  <c r="M238" i="2"/>
  <c r="O238" i="2"/>
  <c r="T238" i="2"/>
  <c r="U238" i="2"/>
  <c r="V238" i="2"/>
  <c r="R238" i="2" s="1"/>
  <c r="I238" i="2" s="1"/>
  <c r="W238" i="2"/>
  <c r="G239" i="2"/>
  <c r="L239" i="2" s="1"/>
  <c r="H239" i="2"/>
  <c r="K239" i="2"/>
  <c r="T239" i="2" s="1"/>
  <c r="M239" i="2"/>
  <c r="O239" i="2"/>
  <c r="U239" i="2"/>
  <c r="W239" i="2"/>
  <c r="G240" i="2"/>
  <c r="L240" i="2" s="1"/>
  <c r="H240" i="2"/>
  <c r="K240" i="2"/>
  <c r="M240" i="2"/>
  <c r="O240" i="2"/>
  <c r="T240" i="2"/>
  <c r="U240" i="2"/>
  <c r="V240" i="2"/>
  <c r="R240" i="2" s="1"/>
  <c r="I240" i="2" s="1"/>
  <c r="W240" i="2"/>
  <c r="P240" i="2" s="1"/>
  <c r="J240" i="2" s="1"/>
  <c r="G241" i="2"/>
  <c r="L241" i="2" s="1"/>
  <c r="H241" i="2"/>
  <c r="K241" i="2"/>
  <c r="O241" i="2"/>
  <c r="W241" i="2"/>
  <c r="V241" i="2" s="1"/>
  <c r="R241" i="2" s="1"/>
  <c r="I241" i="2" s="1"/>
  <c r="G242" i="2"/>
  <c r="H242" i="2"/>
  <c r="K242" i="2"/>
  <c r="L242" i="2"/>
  <c r="M242" i="2"/>
  <c r="O242" i="2"/>
  <c r="T242" i="2"/>
  <c r="U242" i="2"/>
  <c r="W242" i="2"/>
  <c r="V242" i="2" s="1"/>
  <c r="R242" i="2" s="1"/>
  <c r="I242" i="2" s="1"/>
  <c r="G243" i="2"/>
  <c r="H243" i="2"/>
  <c r="K243" i="2"/>
  <c r="L243" i="2"/>
  <c r="M243" i="2"/>
  <c r="O243" i="2"/>
  <c r="T243" i="2"/>
  <c r="U243" i="2"/>
  <c r="W243" i="2"/>
  <c r="G244" i="2"/>
  <c r="H244" i="2"/>
  <c r="K244" i="2"/>
  <c r="L244" i="2"/>
  <c r="O244" i="2"/>
  <c r="P244" i="2"/>
  <c r="J244" i="2" s="1"/>
  <c r="T244" i="2"/>
  <c r="W244" i="2"/>
  <c r="G245" i="2"/>
  <c r="L245" i="2" s="1"/>
  <c r="H245" i="2"/>
  <c r="K245" i="2"/>
  <c r="O245" i="2"/>
  <c r="W245" i="2"/>
  <c r="G246" i="2"/>
  <c r="L246" i="2" s="1"/>
  <c r="H246" i="2"/>
  <c r="K246" i="2"/>
  <c r="M246" i="2"/>
  <c r="O246" i="2"/>
  <c r="T246" i="2"/>
  <c r="U246" i="2"/>
  <c r="W246" i="2"/>
  <c r="P246" i="2" s="1"/>
  <c r="J246" i="2" s="1"/>
  <c r="G247" i="2"/>
  <c r="L247" i="2" s="1"/>
  <c r="H247" i="2"/>
  <c r="K247" i="2"/>
  <c r="T247" i="2" s="1"/>
  <c r="M247" i="2"/>
  <c r="O247" i="2"/>
  <c r="U247" i="2"/>
  <c r="W247" i="2"/>
  <c r="G248" i="2"/>
  <c r="H248" i="2"/>
  <c r="K248" i="2"/>
  <c r="L248" i="2"/>
  <c r="M248" i="2"/>
  <c r="O248" i="2"/>
  <c r="T248" i="2"/>
  <c r="U248" i="2"/>
  <c r="W248" i="2"/>
  <c r="G249" i="2"/>
  <c r="H249" i="2"/>
  <c r="K249" i="2"/>
  <c r="T249" i="2" s="1"/>
  <c r="L249" i="2"/>
  <c r="M249" i="2"/>
  <c r="O249" i="2"/>
  <c r="U249" i="2"/>
  <c r="W249" i="2"/>
  <c r="G250" i="2"/>
  <c r="H250" i="2"/>
  <c r="K250" i="2"/>
  <c r="L250" i="2"/>
  <c r="M250" i="2"/>
  <c r="O250" i="2"/>
  <c r="P250" i="2"/>
  <c r="J250" i="2" s="1"/>
  <c r="T250" i="2"/>
  <c r="U250" i="2"/>
  <c r="W250" i="2"/>
  <c r="V250" i="2" s="1"/>
  <c r="R250" i="2" s="1"/>
  <c r="I250" i="2" s="1"/>
  <c r="G251" i="2"/>
  <c r="L251" i="2" s="1"/>
  <c r="H251" i="2"/>
  <c r="K251" i="2"/>
  <c r="M251" i="2"/>
  <c r="O251" i="2"/>
  <c r="T251" i="2"/>
  <c r="U251" i="2"/>
  <c r="W251" i="2"/>
  <c r="G252" i="2"/>
  <c r="H252" i="2"/>
  <c r="K252" i="2"/>
  <c r="L252" i="2"/>
  <c r="O252" i="2"/>
  <c r="V252" i="2"/>
  <c r="R252" i="2" s="1"/>
  <c r="I252" i="2" s="1"/>
  <c r="W252" i="2"/>
  <c r="G253" i="2"/>
  <c r="L253" i="2" s="1"/>
  <c r="H253" i="2"/>
  <c r="K253" i="2"/>
  <c r="M253" i="2" s="1"/>
  <c r="O253" i="2"/>
  <c r="W253" i="2"/>
  <c r="G254" i="2"/>
  <c r="H254" i="2"/>
  <c r="K254" i="2"/>
  <c r="L254" i="2"/>
  <c r="M254" i="2"/>
  <c r="O254" i="2"/>
  <c r="T254" i="2"/>
  <c r="U254" i="2"/>
  <c r="W254" i="2"/>
  <c r="V254" i="2" s="1"/>
  <c r="R254" i="2" s="1"/>
  <c r="I254" i="2" s="1"/>
  <c r="G255" i="2"/>
  <c r="L255" i="2" s="1"/>
  <c r="H255" i="2"/>
  <c r="K255" i="2"/>
  <c r="M255" i="2"/>
  <c r="O255" i="2"/>
  <c r="T255" i="2"/>
  <c r="U255" i="2"/>
  <c r="W255" i="2"/>
  <c r="P255" i="2" s="1"/>
  <c r="J255" i="2" s="1"/>
  <c r="G256" i="2"/>
  <c r="L256" i="2" s="1"/>
  <c r="H256" i="2"/>
  <c r="K256" i="2"/>
  <c r="U256" i="2" s="1"/>
  <c r="M256" i="2"/>
  <c r="O256" i="2"/>
  <c r="T256" i="2"/>
  <c r="W256" i="2"/>
  <c r="V256" i="2" s="1"/>
  <c r="R256" i="2" s="1"/>
  <c r="I256" i="2" s="1"/>
  <c r="G257" i="2"/>
  <c r="L257" i="2" s="1"/>
  <c r="H257" i="2"/>
  <c r="K257" i="2"/>
  <c r="U257" i="2" s="1"/>
  <c r="M257" i="2"/>
  <c r="O257" i="2"/>
  <c r="T257" i="2"/>
  <c r="W257" i="2"/>
  <c r="G258" i="2"/>
  <c r="H258" i="2"/>
  <c r="K258" i="2"/>
  <c r="T258" i="2" s="1"/>
  <c r="L258" i="2"/>
  <c r="M258" i="2"/>
  <c r="O258" i="2"/>
  <c r="U258" i="2"/>
  <c r="W258" i="2"/>
  <c r="V258" i="2" s="1"/>
  <c r="R258" i="2" s="1"/>
  <c r="I258" i="2" s="1"/>
  <c r="G259" i="2"/>
  <c r="H259" i="2"/>
  <c r="K259" i="2"/>
  <c r="L259" i="2"/>
  <c r="M259" i="2"/>
  <c r="O259" i="2"/>
  <c r="T259" i="2"/>
  <c r="U259" i="2"/>
  <c r="W259" i="2"/>
  <c r="P259" i="2" s="1"/>
  <c r="G260" i="2"/>
  <c r="L260" i="2" s="1"/>
  <c r="H260" i="2"/>
  <c r="K260" i="2"/>
  <c r="O260" i="2"/>
  <c r="T260" i="2"/>
  <c r="W260" i="2"/>
  <c r="G261" i="2"/>
  <c r="L261" i="2" s="1"/>
  <c r="H261" i="2"/>
  <c r="K261" i="2"/>
  <c r="T261" i="2" s="1"/>
  <c r="M261" i="2"/>
  <c r="O261" i="2"/>
  <c r="U261" i="2"/>
  <c r="W261" i="2"/>
  <c r="V261" i="2" s="1"/>
  <c r="R261" i="2" s="1"/>
  <c r="I261" i="2" s="1"/>
  <c r="G262" i="2"/>
  <c r="L262" i="2" s="1"/>
  <c r="H262" i="2"/>
  <c r="K262" i="2"/>
  <c r="M262" i="2"/>
  <c r="O262" i="2"/>
  <c r="T262" i="2"/>
  <c r="U262" i="2"/>
  <c r="W262" i="2"/>
  <c r="G263" i="2"/>
  <c r="H263" i="2"/>
  <c r="K263" i="2"/>
  <c r="L263" i="2"/>
  <c r="O263" i="2"/>
  <c r="W263" i="2"/>
  <c r="G264" i="2"/>
  <c r="H264" i="2"/>
  <c r="K264" i="2"/>
  <c r="L264" i="2"/>
  <c r="M264" i="2"/>
  <c r="O264" i="2"/>
  <c r="P264" i="2"/>
  <c r="T264" i="2"/>
  <c r="U264" i="2"/>
  <c r="W264" i="2"/>
  <c r="G265" i="2"/>
  <c r="H265" i="2"/>
  <c r="K265" i="2"/>
  <c r="M265" i="2" s="1"/>
  <c r="L265" i="2"/>
  <c r="O265" i="2"/>
  <c r="T265" i="2"/>
  <c r="U265" i="2"/>
  <c r="V265" i="2"/>
  <c r="R265" i="2" s="1"/>
  <c r="I265" i="2" s="1"/>
  <c r="W265" i="2"/>
  <c r="P265" i="2" s="1"/>
  <c r="J265" i="2" s="1"/>
  <c r="G266" i="2"/>
  <c r="H266" i="2"/>
  <c r="K266" i="2"/>
  <c r="L266" i="2"/>
  <c r="O266" i="2"/>
  <c r="V266" i="2"/>
  <c r="R266" i="2" s="1"/>
  <c r="I266" i="2" s="1"/>
  <c r="W266" i="2"/>
  <c r="G267" i="2"/>
  <c r="H267" i="2"/>
  <c r="K267" i="2"/>
  <c r="M267" i="2" s="1"/>
  <c r="L267" i="2"/>
  <c r="O267" i="2"/>
  <c r="U267" i="2"/>
  <c r="W267" i="2"/>
  <c r="G268" i="2"/>
  <c r="H268" i="2"/>
  <c r="K268" i="2"/>
  <c r="L268" i="2"/>
  <c r="O268" i="2"/>
  <c r="W268" i="2"/>
  <c r="V268" i="2" s="1"/>
  <c r="R268" i="2" s="1"/>
  <c r="I268" i="2" s="1"/>
  <c r="G269" i="2"/>
  <c r="H269" i="2"/>
  <c r="K269" i="2"/>
  <c r="L269" i="2"/>
  <c r="M269" i="2"/>
  <c r="O269" i="2"/>
  <c r="P269" i="2"/>
  <c r="T269" i="2"/>
  <c r="U269" i="2"/>
  <c r="W269" i="2"/>
  <c r="G270" i="2"/>
  <c r="H270" i="2"/>
  <c r="K270" i="2"/>
  <c r="T270" i="2" s="1"/>
  <c r="L270" i="2"/>
  <c r="M270" i="2"/>
  <c r="O270" i="2"/>
  <c r="U270" i="2"/>
  <c r="W270" i="2"/>
  <c r="G271" i="2"/>
  <c r="H271" i="2"/>
  <c r="K271" i="2"/>
  <c r="L271" i="2"/>
  <c r="O271" i="2"/>
  <c r="P271" i="2"/>
  <c r="J271" i="2" s="1"/>
  <c r="T271" i="2"/>
  <c r="W271" i="2"/>
  <c r="V271" i="2" s="1"/>
  <c r="R271" i="2" s="1"/>
  <c r="I271" i="2" s="1"/>
  <c r="G272" i="2"/>
  <c r="L272" i="2" s="1"/>
  <c r="H272" i="2"/>
  <c r="K272" i="2"/>
  <c r="O272" i="2"/>
  <c r="P272" i="2"/>
  <c r="J272" i="2" s="1"/>
  <c r="W272" i="2"/>
  <c r="V272" i="2" s="1"/>
  <c r="R272" i="2" s="1"/>
  <c r="I272" i="2" s="1"/>
  <c r="G273" i="2"/>
  <c r="L273" i="2" s="1"/>
  <c r="H273" i="2"/>
  <c r="K273" i="2"/>
  <c r="M273" i="2"/>
  <c r="O273" i="2"/>
  <c r="P273" i="2"/>
  <c r="T273" i="2"/>
  <c r="U273" i="2"/>
  <c r="W273" i="2"/>
  <c r="G274" i="2"/>
  <c r="L274" i="2" s="1"/>
  <c r="H274" i="2"/>
  <c r="K274" i="2"/>
  <c r="T274" i="2" s="1"/>
  <c r="M274" i="2"/>
  <c r="O274" i="2"/>
  <c r="U274" i="2"/>
  <c r="W274" i="2"/>
  <c r="V274" i="2" s="1"/>
  <c r="R274" i="2" s="1"/>
  <c r="I274" i="2" s="1"/>
  <c r="G275" i="2"/>
  <c r="L275" i="2" s="1"/>
  <c r="H275" i="2"/>
  <c r="K275" i="2"/>
  <c r="M275" i="2"/>
  <c r="O275" i="2"/>
  <c r="T275" i="2"/>
  <c r="U275" i="2"/>
  <c r="W275" i="2"/>
  <c r="P275" i="2" s="1"/>
  <c r="J275" i="2" s="1"/>
  <c r="G276" i="2"/>
  <c r="H276" i="2"/>
  <c r="K276" i="2"/>
  <c r="T276" i="2" s="1"/>
  <c r="L276" i="2"/>
  <c r="M276" i="2"/>
  <c r="O276" i="2"/>
  <c r="U276" i="2"/>
  <c r="W276" i="2"/>
  <c r="G277" i="2"/>
  <c r="H277" i="2"/>
  <c r="K277" i="2"/>
  <c r="L277" i="2"/>
  <c r="M277" i="2"/>
  <c r="O277" i="2"/>
  <c r="T277" i="2"/>
  <c r="U277" i="2"/>
  <c r="V277" i="2"/>
  <c r="R277" i="2" s="1"/>
  <c r="I277" i="2" s="1"/>
  <c r="W277" i="2"/>
  <c r="P277" i="2" s="1"/>
  <c r="G278" i="2"/>
  <c r="H278" i="2"/>
  <c r="K278" i="2"/>
  <c r="T278" i="2" s="1"/>
  <c r="L278" i="2"/>
  <c r="M278" i="2"/>
  <c r="O278" i="2"/>
  <c r="U278" i="2"/>
  <c r="W278" i="2"/>
  <c r="V278" i="2" s="1"/>
  <c r="R278" i="2" s="1"/>
  <c r="I278" i="2" s="1"/>
  <c r="G279" i="2"/>
  <c r="H279" i="2"/>
  <c r="K279" i="2"/>
  <c r="L279" i="2"/>
  <c r="O279" i="2"/>
  <c r="W279" i="2"/>
  <c r="P279" i="2" s="1"/>
  <c r="G280" i="2"/>
  <c r="L280" i="2" s="1"/>
  <c r="H280" i="2"/>
  <c r="K280" i="2"/>
  <c r="O280" i="2"/>
  <c r="W280" i="2"/>
  <c r="P280" i="2" s="1"/>
  <c r="G281" i="2"/>
  <c r="L281" i="2" s="1"/>
  <c r="H281" i="2"/>
  <c r="K281" i="2"/>
  <c r="M281" i="2"/>
  <c r="O281" i="2"/>
  <c r="T281" i="2"/>
  <c r="U281" i="2"/>
  <c r="W281" i="2"/>
  <c r="G282" i="2"/>
  <c r="L282" i="2" s="1"/>
  <c r="H282" i="2"/>
  <c r="K282" i="2"/>
  <c r="T282" i="2" s="1"/>
  <c r="M282" i="2"/>
  <c r="O282" i="2"/>
  <c r="U282" i="2"/>
  <c r="W282" i="2"/>
  <c r="G283" i="2"/>
  <c r="L283" i="2" s="1"/>
  <c r="H283" i="2"/>
  <c r="K283" i="2"/>
  <c r="M283" i="2"/>
  <c r="O283" i="2"/>
  <c r="P283" i="2"/>
  <c r="J283" i="2" s="1"/>
  <c r="T283" i="2"/>
  <c r="U283" i="2"/>
  <c r="W283" i="2"/>
  <c r="G284" i="2"/>
  <c r="H284" i="2"/>
  <c r="K284" i="2"/>
  <c r="M284" i="2" s="1"/>
  <c r="L284" i="2"/>
  <c r="O284" i="2"/>
  <c r="U284" i="2"/>
  <c r="W284" i="2"/>
  <c r="V284" i="2" s="1"/>
  <c r="R284" i="2" s="1"/>
  <c r="I284" i="2" s="1"/>
  <c r="G285" i="2"/>
  <c r="H285" i="2"/>
  <c r="K285" i="2"/>
  <c r="L285" i="2"/>
  <c r="M285" i="2"/>
  <c r="O285" i="2"/>
  <c r="P285" i="2"/>
  <c r="T285" i="2"/>
  <c r="U285" i="2"/>
  <c r="W285" i="2"/>
  <c r="V285" i="2" s="1"/>
  <c r="R285" i="2" s="1"/>
  <c r="I285" i="2" s="1"/>
  <c r="G286" i="2"/>
  <c r="H286" i="2"/>
  <c r="K286" i="2"/>
  <c r="T286" i="2" s="1"/>
  <c r="L286" i="2"/>
  <c r="M286" i="2"/>
  <c r="O286" i="2"/>
  <c r="U286" i="2"/>
  <c r="W286" i="2"/>
  <c r="G287" i="2"/>
  <c r="H287" i="2"/>
  <c r="K287" i="2"/>
  <c r="L287" i="2"/>
  <c r="O287" i="2"/>
  <c r="T287" i="2"/>
  <c r="V287" i="2"/>
  <c r="R287" i="2" s="1"/>
  <c r="I287" i="2" s="1"/>
  <c r="W287" i="2"/>
  <c r="P287" i="2" s="1"/>
  <c r="J287" i="2" s="1"/>
  <c r="G288" i="2"/>
  <c r="L288" i="2" s="1"/>
  <c r="H288" i="2"/>
  <c r="K288" i="2"/>
  <c r="O288" i="2"/>
  <c r="W288" i="2"/>
  <c r="G289" i="2"/>
  <c r="L289" i="2" s="1"/>
  <c r="H289" i="2"/>
  <c r="K289" i="2"/>
  <c r="M289" i="2"/>
  <c r="O289" i="2"/>
  <c r="T289" i="2"/>
  <c r="U289" i="2"/>
  <c r="W289" i="2"/>
  <c r="P289" i="2" s="1"/>
  <c r="J289" i="2" s="1"/>
  <c r="G290" i="2"/>
  <c r="L290" i="2" s="1"/>
  <c r="H290" i="2"/>
  <c r="K290" i="2"/>
  <c r="M290" i="2"/>
  <c r="O290" i="2"/>
  <c r="T290" i="2"/>
  <c r="U290" i="2"/>
  <c r="W290" i="2"/>
  <c r="G291" i="2"/>
  <c r="H291" i="2"/>
  <c r="K291" i="2"/>
  <c r="L291" i="2"/>
  <c r="M291" i="2"/>
  <c r="O291" i="2"/>
  <c r="T291" i="2"/>
  <c r="U291" i="2"/>
  <c r="W291" i="2"/>
  <c r="V291" i="2" s="1"/>
  <c r="R291" i="2" s="1"/>
  <c r="I291" i="2" s="1"/>
  <c r="G292" i="2"/>
  <c r="L292" i="2" s="1"/>
  <c r="H292" i="2"/>
  <c r="K292" i="2"/>
  <c r="M292" i="2" s="1"/>
  <c r="O292" i="2"/>
  <c r="U292" i="2"/>
  <c r="W292" i="2"/>
  <c r="G293" i="2"/>
  <c r="H293" i="2"/>
  <c r="K293" i="2"/>
  <c r="T293" i="2" s="1"/>
  <c r="L293" i="2"/>
  <c r="M293" i="2"/>
  <c r="O293" i="2"/>
  <c r="P293" i="2"/>
  <c r="J293" i="2" s="1"/>
  <c r="U293" i="2"/>
  <c r="V293" i="2"/>
  <c r="R293" i="2" s="1"/>
  <c r="I293" i="2" s="1"/>
  <c r="W293" i="2"/>
  <c r="G294" i="2"/>
  <c r="H294" i="2"/>
  <c r="K294" i="2"/>
  <c r="M294" i="2" s="1"/>
  <c r="L294" i="2"/>
  <c r="O294" i="2"/>
  <c r="T294" i="2"/>
  <c r="U294" i="2"/>
  <c r="W294" i="2"/>
  <c r="G295" i="2"/>
  <c r="H295" i="2"/>
  <c r="K295" i="2"/>
  <c r="L295" i="2"/>
  <c r="O295" i="2"/>
  <c r="W295" i="2"/>
  <c r="G296" i="2"/>
  <c r="L296" i="2" s="1"/>
  <c r="H296" i="2"/>
  <c r="K296" i="2"/>
  <c r="O296" i="2"/>
  <c r="W296" i="2"/>
  <c r="G297" i="2"/>
  <c r="L297" i="2" s="1"/>
  <c r="H297" i="2"/>
  <c r="K297" i="2"/>
  <c r="M297" i="2"/>
  <c r="O297" i="2"/>
  <c r="T297" i="2"/>
  <c r="U297" i="2"/>
  <c r="W297" i="2"/>
  <c r="P297" i="2" s="1"/>
  <c r="J297" i="2" s="1"/>
  <c r="G298" i="2"/>
  <c r="L298" i="2" s="1"/>
  <c r="H298" i="2"/>
  <c r="K298" i="2"/>
  <c r="T298" i="2" s="1"/>
  <c r="M298" i="2"/>
  <c r="O298" i="2"/>
  <c r="U298" i="2"/>
  <c r="W298" i="2"/>
  <c r="G299" i="2"/>
  <c r="H299" i="2"/>
  <c r="K299" i="2"/>
  <c r="L299" i="2"/>
  <c r="M299" i="2"/>
  <c r="O299" i="2"/>
  <c r="T299" i="2"/>
  <c r="U299" i="2"/>
  <c r="W299" i="2"/>
  <c r="V299" i="2" s="1"/>
  <c r="R299" i="2" s="1"/>
  <c r="I299" i="2" s="1"/>
  <c r="G300" i="2"/>
  <c r="L300" i="2" s="1"/>
  <c r="H300" i="2"/>
  <c r="K300" i="2"/>
  <c r="M300" i="2"/>
  <c r="O300" i="2"/>
  <c r="T300" i="2"/>
  <c r="U300" i="2"/>
  <c r="W300" i="2"/>
  <c r="G301" i="2"/>
  <c r="H301" i="2"/>
  <c r="K301" i="2"/>
  <c r="M301" i="2" s="1"/>
  <c r="L301" i="2"/>
  <c r="O301" i="2"/>
  <c r="P301" i="2"/>
  <c r="U301" i="2"/>
  <c r="W301" i="2"/>
  <c r="G302" i="2"/>
  <c r="H302" i="2"/>
  <c r="K302" i="2"/>
  <c r="T302" i="2" s="1"/>
  <c r="L302" i="2"/>
  <c r="M302" i="2"/>
  <c r="O302" i="2"/>
  <c r="U302" i="2"/>
  <c r="W302" i="2"/>
  <c r="V302" i="2" s="1"/>
  <c r="R302" i="2" s="1"/>
  <c r="I302" i="2" s="1"/>
  <c r="G303" i="2"/>
  <c r="H303" i="2"/>
  <c r="K303" i="2"/>
  <c r="L303" i="2"/>
  <c r="O303" i="2"/>
  <c r="W303" i="2"/>
  <c r="G304" i="2"/>
  <c r="L304" i="2" s="1"/>
  <c r="H304" i="2"/>
  <c r="K304" i="2"/>
  <c r="O304" i="2"/>
  <c r="W304" i="2"/>
  <c r="G305" i="2"/>
  <c r="L305" i="2" s="1"/>
  <c r="H305" i="2"/>
  <c r="K305" i="2"/>
  <c r="M305" i="2"/>
  <c r="O305" i="2"/>
  <c r="T305" i="2"/>
  <c r="U305" i="2"/>
  <c r="W305" i="2"/>
  <c r="G306" i="2"/>
  <c r="L306" i="2" s="1"/>
  <c r="H306" i="2"/>
  <c r="K306" i="2"/>
  <c r="T306" i="2" s="1"/>
  <c r="M306" i="2"/>
  <c r="O306" i="2"/>
  <c r="U306" i="2"/>
  <c r="W306" i="2"/>
  <c r="G307" i="2"/>
  <c r="H307" i="2"/>
  <c r="K307" i="2"/>
  <c r="L307" i="2"/>
  <c r="M307" i="2"/>
  <c r="O307" i="2"/>
  <c r="T307" i="2"/>
  <c r="U307" i="2"/>
  <c r="W307" i="2"/>
  <c r="G308" i="2"/>
  <c r="L308" i="2" s="1"/>
  <c r="H308" i="2"/>
  <c r="K308" i="2"/>
  <c r="M308" i="2"/>
  <c r="O308" i="2"/>
  <c r="T308" i="2"/>
  <c r="U308" i="2"/>
  <c r="W308" i="2"/>
  <c r="G309" i="2"/>
  <c r="H309" i="2"/>
  <c r="K309" i="2"/>
  <c r="L309" i="2"/>
  <c r="M309" i="2"/>
  <c r="O309" i="2"/>
  <c r="T309" i="2"/>
  <c r="U309" i="2"/>
  <c r="W309" i="2"/>
  <c r="P309" i="2" s="1"/>
  <c r="G310" i="2"/>
  <c r="H310" i="2"/>
  <c r="K310" i="2"/>
  <c r="L310" i="2"/>
  <c r="O310" i="2"/>
  <c r="W310" i="2"/>
  <c r="G311" i="2"/>
  <c r="H311" i="2"/>
  <c r="K311" i="2"/>
  <c r="L311" i="2"/>
  <c r="O311" i="2"/>
  <c r="P311" i="2"/>
  <c r="W311" i="2"/>
  <c r="G312" i="2"/>
  <c r="L312" i="2" s="1"/>
  <c r="H312" i="2"/>
  <c r="K312" i="2"/>
  <c r="O312" i="2"/>
  <c r="W312" i="2"/>
  <c r="V312" i="2" s="1"/>
  <c r="R312" i="2" s="1"/>
  <c r="I312" i="2" s="1"/>
  <c r="G313" i="2"/>
  <c r="L313" i="2" s="1"/>
  <c r="H313" i="2"/>
  <c r="K313" i="2"/>
  <c r="M313" i="2"/>
  <c r="O313" i="2"/>
  <c r="T313" i="2"/>
  <c r="U313" i="2"/>
  <c r="W313" i="2"/>
  <c r="G314" i="2"/>
  <c r="L314" i="2" s="1"/>
  <c r="H314" i="2"/>
  <c r="K314" i="2"/>
  <c r="T314" i="2" s="1"/>
  <c r="M314" i="2"/>
  <c r="O314" i="2"/>
  <c r="U314" i="2"/>
  <c r="W314" i="2"/>
  <c r="G315" i="2"/>
  <c r="L315" i="2" s="1"/>
  <c r="H315" i="2"/>
  <c r="K315" i="2"/>
  <c r="M315" i="2"/>
  <c r="O315" i="2"/>
  <c r="T315" i="2"/>
  <c r="U315" i="2"/>
  <c r="W315" i="2"/>
  <c r="V315" i="2" s="1"/>
  <c r="R315" i="2" s="1"/>
  <c r="I315" i="2" s="1"/>
  <c r="G316" i="2"/>
  <c r="L316" i="2" s="1"/>
  <c r="H316" i="2"/>
  <c r="K316" i="2"/>
  <c r="U316" i="2" s="1"/>
  <c r="M316" i="2"/>
  <c r="O316" i="2"/>
  <c r="T316" i="2"/>
  <c r="W316" i="2"/>
  <c r="G317" i="2"/>
  <c r="H317" i="2"/>
  <c r="K317" i="2"/>
  <c r="L317" i="2"/>
  <c r="O317" i="2"/>
  <c r="P317" i="2"/>
  <c r="J317" i="2" s="1"/>
  <c r="T317" i="2"/>
  <c r="W317" i="2"/>
  <c r="G318" i="2"/>
  <c r="H318" i="2"/>
  <c r="K318" i="2"/>
  <c r="L318" i="2"/>
  <c r="O318" i="2"/>
  <c r="W318" i="2"/>
  <c r="V318" i="2" s="1"/>
  <c r="R318" i="2" s="1"/>
  <c r="I318" i="2" s="1"/>
  <c r="G319" i="2"/>
  <c r="H319" i="2"/>
  <c r="K319" i="2"/>
  <c r="L319" i="2"/>
  <c r="O319" i="2"/>
  <c r="T319" i="2"/>
  <c r="W319" i="2"/>
  <c r="G320" i="2"/>
  <c r="L320" i="2" s="1"/>
  <c r="H320" i="2"/>
  <c r="K320" i="2"/>
  <c r="O320" i="2"/>
  <c r="W320" i="2"/>
  <c r="G321" i="2"/>
  <c r="L321" i="2" s="1"/>
  <c r="H321" i="2"/>
  <c r="K321" i="2"/>
  <c r="M321" i="2"/>
  <c r="O321" i="2"/>
  <c r="T321" i="2"/>
  <c r="U321" i="2"/>
  <c r="V321" i="2"/>
  <c r="R321" i="2" s="1"/>
  <c r="I321" i="2" s="1"/>
  <c r="W321" i="2"/>
  <c r="G322" i="2"/>
  <c r="L322" i="2" s="1"/>
  <c r="H322" i="2"/>
  <c r="K322" i="2"/>
  <c r="T322" i="2" s="1"/>
  <c r="M322" i="2"/>
  <c r="O322" i="2"/>
  <c r="U322" i="2"/>
  <c r="W322" i="2"/>
  <c r="G323" i="2"/>
  <c r="H323" i="2"/>
  <c r="K323" i="2"/>
  <c r="L323" i="2"/>
  <c r="M323" i="2"/>
  <c r="O323" i="2"/>
  <c r="P323" i="2"/>
  <c r="J323" i="2" s="1"/>
  <c r="T323" i="2"/>
  <c r="U323" i="2"/>
  <c r="V323" i="2"/>
  <c r="R323" i="2" s="1"/>
  <c r="I323" i="2" s="1"/>
  <c r="W323" i="2"/>
  <c r="G324" i="2"/>
  <c r="H324" i="2"/>
  <c r="K324" i="2"/>
  <c r="T324" i="2" s="1"/>
  <c r="L324" i="2"/>
  <c r="M324" i="2"/>
  <c r="O324" i="2"/>
  <c r="U324" i="2"/>
  <c r="W324" i="2"/>
  <c r="G325" i="2"/>
  <c r="H325" i="2"/>
  <c r="K325" i="2"/>
  <c r="L325" i="2"/>
  <c r="O325" i="2"/>
  <c r="P325" i="2"/>
  <c r="T325" i="2"/>
  <c r="W325" i="2"/>
  <c r="G326" i="2"/>
  <c r="H326" i="2"/>
  <c r="K326" i="2"/>
  <c r="M326" i="2" s="1"/>
  <c r="L326" i="2"/>
  <c r="O326" i="2"/>
  <c r="T326" i="2"/>
  <c r="U326" i="2"/>
  <c r="W326" i="2"/>
  <c r="G327" i="2"/>
  <c r="H327" i="2"/>
  <c r="K327" i="2"/>
  <c r="L327" i="2"/>
  <c r="O327" i="2"/>
  <c r="T327" i="2"/>
  <c r="W327" i="2"/>
  <c r="P327" i="2" s="1"/>
  <c r="J327" i="2" s="1"/>
  <c r="G328" i="2"/>
  <c r="L328" i="2" s="1"/>
  <c r="H328" i="2"/>
  <c r="K328" i="2"/>
  <c r="O328" i="2"/>
  <c r="W328" i="2"/>
  <c r="G329" i="2"/>
  <c r="L329" i="2" s="1"/>
  <c r="H329" i="2"/>
  <c r="K329" i="2"/>
  <c r="M329" i="2"/>
  <c r="O329" i="2"/>
  <c r="T329" i="2"/>
  <c r="U329" i="2"/>
  <c r="V329" i="2"/>
  <c r="R329" i="2" s="1"/>
  <c r="I329" i="2" s="1"/>
  <c r="W329" i="2"/>
  <c r="G330" i="2"/>
  <c r="L330" i="2" s="1"/>
  <c r="H330" i="2"/>
  <c r="K330" i="2"/>
  <c r="T330" i="2" s="1"/>
  <c r="M330" i="2"/>
  <c r="O330" i="2"/>
  <c r="U330" i="2"/>
  <c r="W330" i="2"/>
  <c r="G331" i="2"/>
  <c r="L331" i="2" s="1"/>
  <c r="H331" i="2"/>
  <c r="K331" i="2"/>
  <c r="M331" i="2"/>
  <c r="O331" i="2"/>
  <c r="T331" i="2"/>
  <c r="U331" i="2"/>
  <c r="W331" i="2"/>
  <c r="V331" i="2" s="1"/>
  <c r="R331" i="2" s="1"/>
  <c r="I331" i="2" s="1"/>
  <c r="G332" i="2"/>
  <c r="H332" i="2"/>
  <c r="K332" i="2"/>
  <c r="L332" i="2"/>
  <c r="M332" i="2"/>
  <c r="O332" i="2"/>
  <c r="W332" i="2"/>
  <c r="V332" i="2" s="1"/>
  <c r="R332" i="2" s="1"/>
  <c r="I332" i="2" s="1"/>
  <c r="G333" i="2"/>
  <c r="H333" i="2"/>
  <c r="K333" i="2"/>
  <c r="L333" i="2"/>
  <c r="M333" i="2"/>
  <c r="O333" i="2"/>
  <c r="T333" i="2"/>
  <c r="U333" i="2"/>
  <c r="V333" i="2"/>
  <c r="R333" i="2" s="1"/>
  <c r="I333" i="2" s="1"/>
  <c r="W333" i="2"/>
  <c r="G334" i="2"/>
  <c r="H334" i="2"/>
  <c r="K334" i="2"/>
  <c r="L334" i="2"/>
  <c r="M334" i="2"/>
  <c r="O334" i="2"/>
  <c r="T334" i="2"/>
  <c r="U334" i="2"/>
  <c r="W334" i="2"/>
  <c r="V334" i="2" s="1"/>
  <c r="R334" i="2" s="1"/>
  <c r="I334" i="2" s="1"/>
  <c r="G335" i="2"/>
  <c r="H335" i="2"/>
  <c r="K335" i="2"/>
  <c r="L335" i="2"/>
  <c r="O335" i="2"/>
  <c r="P335" i="2"/>
  <c r="T335" i="2"/>
  <c r="W335" i="2"/>
  <c r="G336" i="2"/>
  <c r="L336" i="2" s="1"/>
  <c r="H336" i="2"/>
  <c r="K336" i="2"/>
  <c r="O336" i="2"/>
  <c r="W336" i="2"/>
  <c r="G337" i="2"/>
  <c r="L337" i="2" s="1"/>
  <c r="H337" i="2"/>
  <c r="K337" i="2"/>
  <c r="M337" i="2"/>
  <c r="O337" i="2"/>
  <c r="T337" i="2"/>
  <c r="U337" i="2"/>
  <c r="W337" i="2"/>
  <c r="G338" i="2"/>
  <c r="L338" i="2" s="1"/>
  <c r="H338" i="2"/>
  <c r="K338" i="2"/>
  <c r="T338" i="2" s="1"/>
  <c r="M338" i="2"/>
  <c r="O338" i="2"/>
  <c r="U338" i="2"/>
  <c r="V338" i="2"/>
  <c r="R338" i="2" s="1"/>
  <c r="I338" i="2" s="1"/>
  <c r="W338" i="2"/>
  <c r="G339" i="2"/>
  <c r="L339" i="2" s="1"/>
  <c r="H339" i="2"/>
  <c r="K339" i="2"/>
  <c r="M339" i="2"/>
  <c r="O339" i="2"/>
  <c r="T339" i="2"/>
  <c r="U339" i="2"/>
  <c r="W339" i="2"/>
  <c r="P339" i="2" s="1"/>
  <c r="J339" i="2" s="1"/>
  <c r="G340" i="2"/>
  <c r="H340" i="2"/>
  <c r="K340" i="2"/>
  <c r="T340" i="2" s="1"/>
  <c r="L340" i="2"/>
  <c r="M340" i="2"/>
  <c r="O340" i="2"/>
  <c r="W340" i="2"/>
  <c r="V340" i="2" s="1"/>
  <c r="R340" i="2" s="1"/>
  <c r="I340" i="2" s="1"/>
  <c r="G341" i="2"/>
  <c r="H341" i="2"/>
  <c r="K341" i="2"/>
  <c r="U341" i="2" s="1"/>
  <c r="L341" i="2"/>
  <c r="M341" i="2"/>
  <c r="O341" i="2"/>
  <c r="P341" i="2"/>
  <c r="T341" i="2"/>
  <c r="V341" i="2"/>
  <c r="R341" i="2" s="1"/>
  <c r="I341" i="2" s="1"/>
  <c r="W341" i="2"/>
  <c r="G342" i="2"/>
  <c r="H342" i="2"/>
  <c r="K342" i="2"/>
  <c r="T342" i="2" s="1"/>
  <c r="L342" i="2"/>
  <c r="M342" i="2"/>
  <c r="O342" i="2"/>
  <c r="U342" i="2"/>
  <c r="W342" i="2"/>
  <c r="G343" i="2"/>
  <c r="H343" i="2"/>
  <c r="K343" i="2"/>
  <c r="L343" i="2"/>
  <c r="O343" i="2"/>
  <c r="V343" i="2"/>
  <c r="R343" i="2" s="1"/>
  <c r="I343" i="2" s="1"/>
  <c r="W343" i="2"/>
  <c r="P343" i="2" s="1"/>
  <c r="G344" i="2"/>
  <c r="L344" i="2" s="1"/>
  <c r="H344" i="2"/>
  <c r="K344" i="2"/>
  <c r="T344" i="2" s="1"/>
  <c r="O344" i="2"/>
  <c r="U344" i="2"/>
  <c r="W344" i="2"/>
  <c r="G345" i="2"/>
  <c r="H345" i="2"/>
  <c r="K345" i="2"/>
  <c r="L345" i="2"/>
  <c r="M345" i="2"/>
  <c r="O345" i="2"/>
  <c r="T345" i="2"/>
  <c r="U345" i="2"/>
  <c r="V345" i="2"/>
  <c r="R345" i="2" s="1"/>
  <c r="I345" i="2" s="1"/>
  <c r="W345" i="2"/>
  <c r="G346" i="2"/>
  <c r="L346" i="2" s="1"/>
  <c r="H346" i="2"/>
  <c r="K346" i="2"/>
  <c r="M346" i="2"/>
  <c r="O346" i="2"/>
  <c r="T346" i="2"/>
  <c r="U346" i="2"/>
  <c r="W346" i="2"/>
  <c r="V346" i="2" s="1"/>
  <c r="R346" i="2" s="1"/>
  <c r="I346" i="2" s="1"/>
  <c r="G347" i="2"/>
  <c r="L347" i="2" s="1"/>
  <c r="N347" i="2" s="1"/>
  <c r="H347" i="2"/>
  <c r="K347" i="2"/>
  <c r="U347" i="2" s="1"/>
  <c r="M347" i="2"/>
  <c r="O347" i="2"/>
  <c r="P347" i="2"/>
  <c r="J347" i="2" s="1"/>
  <c r="T347" i="2"/>
  <c r="W347" i="2"/>
  <c r="G348" i="2"/>
  <c r="L348" i="2" s="1"/>
  <c r="N348" i="2" s="1"/>
  <c r="H348" i="2"/>
  <c r="K348" i="2"/>
  <c r="U348" i="2" s="1"/>
  <c r="M348" i="2"/>
  <c r="O348" i="2"/>
  <c r="T348" i="2"/>
  <c r="W348" i="2"/>
  <c r="G349" i="2"/>
  <c r="H349" i="2"/>
  <c r="K349" i="2"/>
  <c r="T349" i="2" s="1"/>
  <c r="L349" i="2"/>
  <c r="M349" i="2"/>
  <c r="O349" i="2"/>
  <c r="U349" i="2"/>
  <c r="W349" i="2"/>
  <c r="V349" i="2" s="1"/>
  <c r="R349" i="2" s="1"/>
  <c r="I349" i="2" s="1"/>
  <c r="G350" i="2"/>
  <c r="H350" i="2"/>
  <c r="K350" i="2"/>
  <c r="L350" i="2"/>
  <c r="M350" i="2"/>
  <c r="O350" i="2"/>
  <c r="T350" i="2"/>
  <c r="U350" i="2"/>
  <c r="W350" i="2"/>
  <c r="G351" i="2"/>
  <c r="L351" i="2" s="1"/>
  <c r="H351" i="2"/>
  <c r="K351" i="2"/>
  <c r="O351" i="2"/>
  <c r="T351" i="2"/>
  <c r="W351" i="2"/>
  <c r="P351" i="2" s="1"/>
  <c r="J351" i="2" s="1"/>
  <c r="G352" i="2"/>
  <c r="L352" i="2" s="1"/>
  <c r="H352" i="2"/>
  <c r="K352" i="2"/>
  <c r="T352" i="2" s="1"/>
  <c r="M352" i="2"/>
  <c r="O352" i="2"/>
  <c r="U352" i="2"/>
  <c r="W352" i="2"/>
  <c r="G353" i="2"/>
  <c r="L353" i="2" s="1"/>
  <c r="H353" i="2"/>
  <c r="K353" i="2"/>
  <c r="M353" i="2"/>
  <c r="O353" i="2"/>
  <c r="T353" i="2"/>
  <c r="U353" i="2"/>
  <c r="W353" i="2"/>
  <c r="P353" i="2" s="1"/>
  <c r="G354" i="2"/>
  <c r="L354" i="2" s="1"/>
  <c r="H354" i="2"/>
  <c r="K354" i="2"/>
  <c r="M354" i="2" s="1"/>
  <c r="O354" i="2"/>
  <c r="T354" i="2"/>
  <c r="W354" i="2"/>
  <c r="G355" i="2"/>
  <c r="H355" i="2"/>
  <c r="K355" i="2"/>
  <c r="L355" i="2"/>
  <c r="M355" i="2"/>
  <c r="O355" i="2"/>
  <c r="T355" i="2"/>
  <c r="U355" i="2"/>
  <c r="V355" i="2"/>
  <c r="R355" i="2" s="1"/>
  <c r="I355" i="2" s="1"/>
  <c r="W355" i="2"/>
  <c r="P355" i="2" s="1"/>
  <c r="G356" i="2"/>
  <c r="H356" i="2"/>
  <c r="K356" i="2"/>
  <c r="L356" i="2"/>
  <c r="O356" i="2"/>
  <c r="T356" i="2"/>
  <c r="W356" i="2"/>
  <c r="P356" i="2" s="1"/>
  <c r="J356" i="2" s="1"/>
  <c r="G357" i="2"/>
  <c r="H357" i="2"/>
  <c r="K357" i="2"/>
  <c r="M357" i="2" s="1"/>
  <c r="L357" i="2"/>
  <c r="O357" i="2"/>
  <c r="T357" i="2"/>
  <c r="U357" i="2"/>
  <c r="V357" i="2"/>
  <c r="R357" i="2" s="1"/>
  <c r="I357" i="2" s="1"/>
  <c r="W357" i="2"/>
  <c r="P357" i="2" s="1"/>
  <c r="G358" i="2"/>
  <c r="H358" i="2"/>
  <c r="K358" i="2"/>
  <c r="L358" i="2"/>
  <c r="O358" i="2"/>
  <c r="W358" i="2"/>
  <c r="V358" i="2" s="1"/>
  <c r="R358" i="2" s="1"/>
  <c r="I358" i="2" s="1"/>
  <c r="G359" i="2"/>
  <c r="H359" i="2"/>
  <c r="K359" i="2"/>
  <c r="L359" i="2"/>
  <c r="O359" i="2"/>
  <c r="T359" i="2"/>
  <c r="W359" i="2"/>
  <c r="P359" i="2" s="1"/>
  <c r="G360" i="2"/>
  <c r="L360" i="2" s="1"/>
  <c r="H360" i="2"/>
  <c r="K360" i="2"/>
  <c r="M360" i="2" s="1"/>
  <c r="O360" i="2"/>
  <c r="W360" i="2"/>
  <c r="V360" i="2" s="1"/>
  <c r="R360" i="2" s="1"/>
  <c r="I360" i="2" s="1"/>
  <c r="G361" i="2"/>
  <c r="L361" i="2" s="1"/>
  <c r="H361" i="2"/>
  <c r="K361" i="2"/>
  <c r="M361" i="2"/>
  <c r="O361" i="2"/>
  <c r="T361" i="2"/>
  <c r="U361" i="2"/>
  <c r="V361" i="2"/>
  <c r="R361" i="2" s="1"/>
  <c r="I361" i="2" s="1"/>
  <c r="W361" i="2"/>
  <c r="G362" i="2"/>
  <c r="H362" i="2"/>
  <c r="K362" i="2"/>
  <c r="L362" i="2"/>
  <c r="M362" i="2"/>
  <c r="O362" i="2"/>
  <c r="T362" i="2"/>
  <c r="U362" i="2"/>
  <c r="W362" i="2"/>
  <c r="G363" i="2"/>
  <c r="L363" i="2" s="1"/>
  <c r="H363" i="2"/>
  <c r="K363" i="2"/>
  <c r="M363" i="2"/>
  <c r="O363" i="2"/>
  <c r="T363" i="2"/>
  <c r="U363" i="2"/>
  <c r="W363" i="2"/>
  <c r="V363" i="2" s="1"/>
  <c r="R363" i="2" s="1"/>
  <c r="I363" i="2" s="1"/>
  <c r="G364" i="2"/>
  <c r="L364" i="2" s="1"/>
  <c r="H364" i="2"/>
  <c r="K364" i="2"/>
  <c r="M364" i="2"/>
  <c r="O364" i="2"/>
  <c r="T364" i="2"/>
  <c r="U364" i="2"/>
  <c r="W364" i="2"/>
  <c r="V364" i="2" s="1"/>
  <c r="R364" i="2" s="1"/>
  <c r="I364" i="2" s="1"/>
  <c r="G365" i="2"/>
  <c r="H365" i="2"/>
  <c r="K365" i="2"/>
  <c r="T365" i="2" s="1"/>
  <c r="L365" i="2"/>
  <c r="M365" i="2"/>
  <c r="O365" i="2"/>
  <c r="U365" i="2"/>
  <c r="V365" i="2"/>
  <c r="R365" i="2" s="1"/>
  <c r="I365" i="2" s="1"/>
  <c r="W365" i="2"/>
  <c r="P365" i="2" s="1"/>
  <c r="J365" i="2" s="1"/>
  <c r="G366" i="2"/>
  <c r="H366" i="2"/>
  <c r="K366" i="2"/>
  <c r="L366" i="2"/>
  <c r="M366" i="2"/>
  <c r="O366" i="2"/>
  <c r="T366" i="2"/>
  <c r="U366" i="2"/>
  <c r="W366" i="2"/>
  <c r="G367" i="2"/>
  <c r="L367" i="2" s="1"/>
  <c r="H367" i="2"/>
  <c r="K367" i="2"/>
  <c r="O367" i="2"/>
  <c r="P367" i="2"/>
  <c r="J367" i="2" s="1"/>
  <c r="T367" i="2"/>
  <c r="W367" i="2"/>
  <c r="G368" i="2"/>
  <c r="L368" i="2" s="1"/>
  <c r="H368" i="2"/>
  <c r="K368" i="2"/>
  <c r="T368" i="2" s="1"/>
  <c r="M368" i="2"/>
  <c r="O368" i="2"/>
  <c r="U368" i="2"/>
  <c r="W368" i="2"/>
  <c r="G369" i="2"/>
  <c r="L369" i="2" s="1"/>
  <c r="H369" i="2"/>
  <c r="K369" i="2"/>
  <c r="M369" i="2"/>
  <c r="O369" i="2"/>
  <c r="T369" i="2"/>
  <c r="U369" i="2"/>
  <c r="W369" i="2"/>
  <c r="G370" i="2"/>
  <c r="H370" i="2"/>
  <c r="K370" i="2"/>
  <c r="L370" i="2"/>
  <c r="O370" i="2"/>
  <c r="W370" i="2"/>
  <c r="G371" i="2"/>
  <c r="H371" i="2"/>
  <c r="K371" i="2"/>
  <c r="L371" i="2"/>
  <c r="M371" i="2"/>
  <c r="O371" i="2"/>
  <c r="T371" i="2"/>
  <c r="U371" i="2"/>
  <c r="W371" i="2"/>
  <c r="G372" i="2"/>
  <c r="H372" i="2"/>
  <c r="K372" i="2"/>
  <c r="T372" i="2" s="1"/>
  <c r="L372" i="2"/>
  <c r="M372" i="2"/>
  <c r="O372" i="2"/>
  <c r="U372" i="2"/>
  <c r="V372" i="2"/>
  <c r="R372" i="2" s="1"/>
  <c r="I372" i="2" s="1"/>
  <c r="W372" i="2"/>
  <c r="P372" i="2" s="1"/>
  <c r="J372" i="2" s="1"/>
  <c r="G373" i="2"/>
  <c r="H373" i="2"/>
  <c r="K373" i="2"/>
  <c r="M373" i="2" s="1"/>
  <c r="L373" i="2"/>
  <c r="O373" i="2"/>
  <c r="T373" i="2"/>
  <c r="U373" i="2"/>
  <c r="W373" i="2"/>
  <c r="G374" i="2"/>
  <c r="H374" i="2"/>
  <c r="K374" i="2"/>
  <c r="M374" i="2" s="1"/>
  <c r="L374" i="2"/>
  <c r="O374" i="2"/>
  <c r="T374" i="2"/>
  <c r="U374" i="2"/>
  <c r="W374" i="2"/>
  <c r="V374" i="2" s="1"/>
  <c r="R374" i="2" s="1"/>
  <c r="I374" i="2" s="1"/>
  <c r="G375" i="2"/>
  <c r="H375" i="2"/>
  <c r="K375" i="2"/>
  <c r="L375" i="2"/>
  <c r="O375" i="2"/>
  <c r="T375" i="2"/>
  <c r="W375" i="2"/>
  <c r="G376" i="2"/>
  <c r="L376" i="2" s="1"/>
  <c r="H376" i="2"/>
  <c r="K376" i="2"/>
  <c r="T376" i="2" s="1"/>
  <c r="M376" i="2"/>
  <c r="O376" i="2"/>
  <c r="U376" i="2"/>
  <c r="W376" i="2"/>
  <c r="G377" i="2"/>
  <c r="H377" i="2"/>
  <c r="K377" i="2"/>
  <c r="L377" i="2"/>
  <c r="M377" i="2"/>
  <c r="O377" i="2"/>
  <c r="T377" i="2"/>
  <c r="U377" i="2"/>
  <c r="W377" i="2"/>
  <c r="G378" i="2"/>
  <c r="H378" i="2"/>
  <c r="K378" i="2"/>
  <c r="U378" i="2" s="1"/>
  <c r="L378" i="2"/>
  <c r="M378" i="2"/>
  <c r="O378" i="2"/>
  <c r="T378" i="2"/>
  <c r="V378" i="2"/>
  <c r="R378" i="2" s="1"/>
  <c r="I378" i="2" s="1"/>
  <c r="W378" i="2"/>
  <c r="P378" i="2" s="1"/>
  <c r="G379" i="2"/>
  <c r="H379" i="2"/>
  <c r="K379" i="2"/>
  <c r="T379" i="2" s="1"/>
  <c r="L379" i="2"/>
  <c r="M379" i="2"/>
  <c r="O379" i="2"/>
  <c r="U379" i="2"/>
  <c r="W379" i="2"/>
  <c r="V379" i="2" s="1"/>
  <c r="R379" i="2" s="1"/>
  <c r="I379" i="2" s="1"/>
  <c r="G380" i="2"/>
  <c r="H380" i="2"/>
  <c r="K380" i="2"/>
  <c r="L380" i="2"/>
  <c r="O380" i="2"/>
  <c r="T380" i="2"/>
  <c r="W380" i="2"/>
  <c r="G381" i="2"/>
  <c r="L381" i="2" s="1"/>
  <c r="H381" i="2"/>
  <c r="K381" i="2"/>
  <c r="O381" i="2"/>
  <c r="W381" i="2"/>
  <c r="G382" i="2"/>
  <c r="L382" i="2" s="1"/>
  <c r="H382" i="2"/>
  <c r="K382" i="2"/>
  <c r="M382" i="2"/>
  <c r="O382" i="2"/>
  <c r="T382" i="2"/>
  <c r="U382" i="2"/>
  <c r="W382" i="2"/>
  <c r="G383" i="2"/>
  <c r="L383" i="2" s="1"/>
  <c r="H383" i="2"/>
  <c r="K383" i="2"/>
  <c r="M383" i="2"/>
  <c r="O383" i="2"/>
  <c r="T383" i="2"/>
  <c r="U383" i="2"/>
  <c r="W383" i="2"/>
  <c r="V383" i="2" s="1"/>
  <c r="R383" i="2" s="1"/>
  <c r="I383" i="2" s="1"/>
  <c r="G384" i="2"/>
  <c r="L384" i="2" s="1"/>
  <c r="H384" i="2"/>
  <c r="K384" i="2"/>
  <c r="M384" i="2"/>
  <c r="O384" i="2"/>
  <c r="T384" i="2"/>
  <c r="U384" i="2"/>
  <c r="W384" i="2"/>
  <c r="G385" i="2"/>
  <c r="H385" i="2"/>
  <c r="K385" i="2"/>
  <c r="T385" i="2" s="1"/>
  <c r="L385" i="2"/>
  <c r="M385" i="2"/>
  <c r="O385" i="2"/>
  <c r="U385" i="2"/>
  <c r="W385" i="2"/>
  <c r="G386" i="2"/>
  <c r="H386" i="2"/>
  <c r="K386" i="2"/>
  <c r="L386" i="2"/>
  <c r="M386" i="2"/>
  <c r="O386" i="2"/>
  <c r="P386" i="2"/>
  <c r="J386" i="2" s="1"/>
  <c r="T386" i="2"/>
  <c r="U386" i="2"/>
  <c r="V386" i="2"/>
  <c r="R386" i="2" s="1"/>
  <c r="I386" i="2" s="1"/>
  <c r="W386" i="2"/>
  <c r="G387" i="2"/>
  <c r="H387" i="2"/>
  <c r="K387" i="2"/>
  <c r="L387" i="2"/>
  <c r="M387" i="2"/>
  <c r="O387" i="2"/>
  <c r="W387" i="2"/>
  <c r="V387" i="2" s="1"/>
  <c r="R387" i="2" s="1"/>
  <c r="I387" i="2" s="1"/>
  <c r="G388" i="2"/>
  <c r="H388" i="2"/>
  <c r="K388" i="2"/>
  <c r="L388" i="2"/>
  <c r="O388" i="2"/>
  <c r="P388" i="2"/>
  <c r="J388" i="2" s="1"/>
  <c r="W388" i="2"/>
  <c r="V388" i="2" s="1"/>
  <c r="R388" i="2" s="1"/>
  <c r="I388" i="2" s="1"/>
  <c r="G389" i="2"/>
  <c r="L389" i="2" s="1"/>
  <c r="H389" i="2"/>
  <c r="K389" i="2"/>
  <c r="O389" i="2"/>
  <c r="W389" i="2"/>
  <c r="G390" i="2"/>
  <c r="L390" i="2" s="1"/>
  <c r="H390" i="2"/>
  <c r="K390" i="2"/>
  <c r="M390" i="2"/>
  <c r="O390" i="2"/>
  <c r="T390" i="2"/>
  <c r="U390" i="2"/>
  <c r="W390" i="2"/>
  <c r="P390" i="2" s="1"/>
  <c r="J390" i="2" s="1"/>
  <c r="G391" i="2"/>
  <c r="L391" i="2" s="1"/>
  <c r="H391" i="2"/>
  <c r="K391" i="2"/>
  <c r="M391" i="2"/>
  <c r="O391" i="2"/>
  <c r="T391" i="2"/>
  <c r="U391" i="2"/>
  <c r="W391" i="2"/>
  <c r="G392" i="2"/>
  <c r="H392" i="2"/>
  <c r="K392" i="2"/>
  <c r="L392" i="2"/>
  <c r="M392" i="2"/>
  <c r="O392" i="2"/>
  <c r="T392" i="2"/>
  <c r="U392" i="2"/>
  <c r="W392" i="2"/>
  <c r="G393" i="2"/>
  <c r="L393" i="2" s="1"/>
  <c r="H393" i="2"/>
  <c r="K393" i="2"/>
  <c r="O393" i="2"/>
  <c r="T393" i="2"/>
  <c r="W393" i="2"/>
  <c r="G394" i="2"/>
  <c r="H394" i="2"/>
  <c r="K394" i="2"/>
  <c r="L394" i="2"/>
  <c r="M394" i="2"/>
  <c r="O394" i="2"/>
  <c r="T394" i="2"/>
  <c r="U394" i="2"/>
  <c r="W394" i="2"/>
  <c r="G395" i="2"/>
  <c r="H395" i="2"/>
  <c r="K395" i="2"/>
  <c r="M395" i="2" s="1"/>
  <c r="L395" i="2"/>
  <c r="O395" i="2"/>
  <c r="W395" i="2"/>
  <c r="G396" i="2"/>
  <c r="H396" i="2"/>
  <c r="K396" i="2"/>
  <c r="L396" i="2"/>
  <c r="O396" i="2"/>
  <c r="W396" i="2"/>
  <c r="G397" i="2"/>
  <c r="L397" i="2" s="1"/>
  <c r="H397" i="2"/>
  <c r="K397" i="2"/>
  <c r="O397" i="2"/>
  <c r="W397" i="2"/>
  <c r="G398" i="2"/>
  <c r="L398" i="2" s="1"/>
  <c r="H398" i="2"/>
  <c r="K398" i="2"/>
  <c r="M398" i="2"/>
  <c r="O398" i="2"/>
  <c r="T398" i="2"/>
  <c r="U398" i="2"/>
  <c r="W398" i="2"/>
  <c r="G399" i="2"/>
  <c r="L399" i="2" s="1"/>
  <c r="H399" i="2"/>
  <c r="K399" i="2"/>
  <c r="M399" i="2"/>
  <c r="O399" i="2"/>
  <c r="T399" i="2"/>
  <c r="U399" i="2"/>
  <c r="W399" i="2"/>
  <c r="P399" i="2" s="1"/>
  <c r="G400" i="2"/>
  <c r="H400" i="2"/>
  <c r="K400" i="2"/>
  <c r="L400" i="2"/>
  <c r="M400" i="2"/>
  <c r="O400" i="2"/>
  <c r="T400" i="2"/>
  <c r="U400" i="2"/>
  <c r="W400" i="2"/>
  <c r="V400" i="2" s="1"/>
  <c r="R400" i="2" s="1"/>
  <c r="I400" i="2" s="1"/>
  <c r="G401" i="2"/>
  <c r="L401" i="2" s="1"/>
  <c r="H401" i="2"/>
  <c r="K401" i="2"/>
  <c r="U401" i="2" s="1"/>
  <c r="M401" i="2"/>
  <c r="O401" i="2"/>
  <c r="T401" i="2"/>
  <c r="W401" i="2"/>
  <c r="G402" i="2"/>
  <c r="H402" i="2"/>
  <c r="K402" i="2"/>
  <c r="M402" i="2" s="1"/>
  <c r="L402" i="2"/>
  <c r="O402" i="2"/>
  <c r="P402" i="2"/>
  <c r="U402" i="2"/>
  <c r="W402" i="2"/>
  <c r="V402" i="2" s="1"/>
  <c r="R402" i="2" s="1"/>
  <c r="I402" i="2" s="1"/>
  <c r="G403" i="2"/>
  <c r="H403" i="2"/>
  <c r="K403" i="2"/>
  <c r="M403" i="2" s="1"/>
  <c r="L403" i="2"/>
  <c r="O403" i="2"/>
  <c r="T403" i="2"/>
  <c r="U403" i="2"/>
  <c r="W403" i="2"/>
  <c r="V403" i="2" s="1"/>
  <c r="R403" i="2" s="1"/>
  <c r="I403" i="2" s="1"/>
  <c r="G404" i="2"/>
  <c r="H404" i="2"/>
  <c r="K404" i="2"/>
  <c r="L404" i="2"/>
  <c r="O404" i="2"/>
  <c r="T404" i="2"/>
  <c r="W404" i="2"/>
  <c r="G405" i="2"/>
  <c r="L405" i="2" s="1"/>
  <c r="H405" i="2"/>
  <c r="K405" i="2"/>
  <c r="O405" i="2"/>
  <c r="W405" i="2"/>
  <c r="G406" i="2"/>
  <c r="L406" i="2" s="1"/>
  <c r="H406" i="2"/>
  <c r="K406" i="2"/>
  <c r="M406" i="2"/>
  <c r="O406" i="2"/>
  <c r="T406" i="2"/>
  <c r="U406" i="2"/>
  <c r="W406" i="2"/>
  <c r="G407" i="2"/>
  <c r="L407" i="2" s="1"/>
  <c r="H407" i="2"/>
  <c r="K407" i="2"/>
  <c r="T407" i="2" s="1"/>
  <c r="M407" i="2"/>
  <c r="O407" i="2"/>
  <c r="U407" i="2"/>
  <c r="W407" i="2"/>
  <c r="P407" i="2" s="1"/>
  <c r="J407" i="2" s="1"/>
  <c r="G408" i="2"/>
  <c r="H408" i="2"/>
  <c r="K408" i="2"/>
  <c r="L408" i="2"/>
  <c r="M408" i="2"/>
  <c r="O408" i="2"/>
  <c r="T408" i="2"/>
  <c r="U408" i="2"/>
  <c r="W408" i="2"/>
  <c r="P408" i="2" s="1"/>
  <c r="J408" i="2" s="1"/>
  <c r="G409" i="2"/>
  <c r="H409" i="2"/>
  <c r="K409" i="2"/>
  <c r="T409" i="2" s="1"/>
  <c r="L409" i="2"/>
  <c r="M409" i="2"/>
  <c r="O409" i="2"/>
  <c r="U409" i="2"/>
  <c r="W409" i="2"/>
  <c r="G410" i="2"/>
  <c r="H410" i="2"/>
  <c r="K410" i="2"/>
  <c r="L410" i="2"/>
  <c r="O410" i="2"/>
  <c r="P410" i="2"/>
  <c r="T410" i="2"/>
  <c r="W410" i="2"/>
  <c r="V410" i="2" s="1"/>
  <c r="R410" i="2" s="1"/>
  <c r="I410" i="2" s="1"/>
  <c r="G411" i="2"/>
  <c r="H411" i="2"/>
  <c r="K411" i="2"/>
  <c r="M411" i="2" s="1"/>
  <c r="L411" i="2"/>
  <c r="O411" i="2"/>
  <c r="T411" i="2"/>
  <c r="U411" i="2"/>
  <c r="W411" i="2"/>
  <c r="G412" i="2"/>
  <c r="H412" i="2"/>
  <c r="K412" i="2"/>
  <c r="L412" i="2"/>
  <c r="O412" i="2"/>
  <c r="P412" i="2"/>
  <c r="J412" i="2" s="1"/>
  <c r="V412" i="2"/>
  <c r="R412" i="2" s="1"/>
  <c r="I412" i="2" s="1"/>
  <c r="W412" i="2"/>
  <c r="G413" i="2"/>
  <c r="L413" i="2" s="1"/>
  <c r="H413" i="2"/>
  <c r="K413" i="2"/>
  <c r="O413" i="2"/>
  <c r="P413" i="2"/>
  <c r="J413" i="2" s="1"/>
  <c r="W413" i="2"/>
  <c r="V413" i="2" s="1"/>
  <c r="R413" i="2" s="1"/>
  <c r="I413" i="2" s="1"/>
  <c r="G414" i="2"/>
  <c r="L414" i="2" s="1"/>
  <c r="N414" i="2" s="1"/>
  <c r="H414" i="2"/>
  <c r="K414" i="2"/>
  <c r="M414" i="2"/>
  <c r="O414" i="2"/>
  <c r="P414" i="2"/>
  <c r="T414" i="2"/>
  <c r="U414" i="2"/>
  <c r="W414" i="2"/>
  <c r="G415" i="2"/>
  <c r="L415" i="2" s="1"/>
  <c r="H415" i="2"/>
  <c r="K415" i="2"/>
  <c r="T415" i="2" s="1"/>
  <c r="M415" i="2"/>
  <c r="O415" i="2"/>
  <c r="U415" i="2"/>
  <c r="W415" i="2"/>
  <c r="G416" i="2"/>
  <c r="L416" i="2" s="1"/>
  <c r="N416" i="2" s="1"/>
  <c r="H416" i="2"/>
  <c r="K416" i="2"/>
  <c r="M416" i="2"/>
  <c r="O416" i="2"/>
  <c r="T416" i="2"/>
  <c r="U416" i="2"/>
  <c r="V416" i="2"/>
  <c r="R416" i="2" s="1"/>
  <c r="I416" i="2" s="1"/>
  <c r="W416" i="2"/>
  <c r="P416" i="2" s="1"/>
  <c r="J416" i="2" s="1"/>
  <c r="G417" i="2"/>
  <c r="H417" i="2"/>
  <c r="K417" i="2"/>
  <c r="L417" i="2"/>
  <c r="N417" i="2" s="1"/>
  <c r="M417" i="2"/>
  <c r="O417" i="2"/>
  <c r="W417" i="2"/>
  <c r="G418" i="2"/>
  <c r="H418" i="2"/>
  <c r="K418" i="2"/>
  <c r="L418" i="2"/>
  <c r="M418" i="2"/>
  <c r="O418" i="2"/>
  <c r="T418" i="2"/>
  <c r="U418" i="2"/>
  <c r="V418" i="2"/>
  <c r="R418" i="2" s="1"/>
  <c r="I418" i="2" s="1"/>
  <c r="W418" i="2"/>
  <c r="P418" i="2" s="1"/>
  <c r="G419" i="2"/>
  <c r="H419" i="2"/>
  <c r="K419" i="2"/>
  <c r="L419" i="2"/>
  <c r="M419" i="2"/>
  <c r="O419" i="2"/>
  <c r="T419" i="2"/>
  <c r="U419" i="2"/>
  <c r="W419" i="2"/>
  <c r="G420" i="2"/>
  <c r="H420" i="2"/>
  <c r="K420" i="2"/>
  <c r="L420" i="2"/>
  <c r="O420" i="2"/>
  <c r="T420" i="2"/>
  <c r="W420" i="2"/>
  <c r="G421" i="2"/>
  <c r="L421" i="2" s="1"/>
  <c r="H421" i="2"/>
  <c r="K421" i="2"/>
  <c r="O421" i="2"/>
  <c r="P421" i="2"/>
  <c r="J421" i="2" s="1"/>
  <c r="W421" i="2"/>
  <c r="V421" i="2" s="1"/>
  <c r="R421" i="2" s="1"/>
  <c r="I421" i="2" s="1"/>
  <c r="G422" i="2"/>
  <c r="L422" i="2" s="1"/>
  <c r="H422" i="2"/>
  <c r="K422" i="2"/>
  <c r="M422" i="2"/>
  <c r="O422" i="2"/>
  <c r="P422" i="2"/>
  <c r="J422" i="2" s="1"/>
  <c r="T422" i="2"/>
  <c r="U422" i="2"/>
  <c r="V422" i="2"/>
  <c r="R422" i="2" s="1"/>
  <c r="I422" i="2" s="1"/>
  <c r="W422" i="2"/>
  <c r="G423" i="2"/>
  <c r="L423" i="2" s="1"/>
  <c r="H423" i="2"/>
  <c r="K423" i="2"/>
  <c r="T423" i="2" s="1"/>
  <c r="M423" i="2"/>
  <c r="O423" i="2"/>
  <c r="U423" i="2"/>
  <c r="V423" i="2"/>
  <c r="R423" i="2" s="1"/>
  <c r="I423" i="2" s="1"/>
  <c r="W423" i="2"/>
  <c r="G424" i="2"/>
  <c r="L424" i="2" s="1"/>
  <c r="H424" i="2"/>
  <c r="K424" i="2"/>
  <c r="M424" i="2"/>
  <c r="O424" i="2"/>
  <c r="P424" i="2"/>
  <c r="J424" i="2" s="1"/>
  <c r="T424" i="2"/>
  <c r="U424" i="2"/>
  <c r="W424" i="2"/>
  <c r="V424" i="2" s="1"/>
  <c r="R424" i="2" s="1"/>
  <c r="I424" i="2" s="1"/>
  <c r="G425" i="2"/>
  <c r="H425" i="2"/>
  <c r="K425" i="2"/>
  <c r="L425" i="2"/>
  <c r="M425" i="2"/>
  <c r="O425" i="2"/>
  <c r="W425" i="2"/>
  <c r="G426" i="2"/>
  <c r="H426" i="2"/>
  <c r="K426" i="2"/>
  <c r="L426" i="2"/>
  <c r="M426" i="2"/>
  <c r="O426" i="2"/>
  <c r="T426" i="2"/>
  <c r="U426" i="2"/>
  <c r="W426" i="2"/>
  <c r="G427" i="2"/>
  <c r="H427" i="2"/>
  <c r="K427" i="2"/>
  <c r="T427" i="2" s="1"/>
  <c r="L427" i="2"/>
  <c r="M427" i="2"/>
  <c r="O427" i="2"/>
  <c r="U427" i="2"/>
  <c r="W427" i="2"/>
  <c r="G428" i="2"/>
  <c r="H428" i="2"/>
  <c r="K428" i="2"/>
  <c r="L428" i="2"/>
  <c r="O428" i="2"/>
  <c r="W428" i="2"/>
  <c r="G429" i="2"/>
  <c r="L429" i="2" s="1"/>
  <c r="H429" i="2"/>
  <c r="K429" i="2"/>
  <c r="O429" i="2"/>
  <c r="P429" i="2"/>
  <c r="W429" i="2"/>
  <c r="V429" i="2" s="1"/>
  <c r="R429" i="2" s="1"/>
  <c r="I429" i="2" s="1"/>
  <c r="G430" i="2"/>
  <c r="L430" i="2" s="1"/>
  <c r="H430" i="2"/>
  <c r="K430" i="2"/>
  <c r="M430" i="2"/>
  <c r="O430" i="2"/>
  <c r="T430" i="2"/>
  <c r="U430" i="2"/>
  <c r="W430" i="2"/>
  <c r="G431" i="2"/>
  <c r="L431" i="2" s="1"/>
  <c r="H431" i="2"/>
  <c r="K431" i="2"/>
  <c r="T431" i="2" s="1"/>
  <c r="M431" i="2"/>
  <c r="O431" i="2"/>
  <c r="U431" i="2"/>
  <c r="W431" i="2"/>
  <c r="V431" i="2" s="1"/>
  <c r="R431" i="2" s="1"/>
  <c r="I431" i="2" s="1"/>
  <c r="G432" i="2"/>
  <c r="L432" i="2" s="1"/>
  <c r="H432" i="2"/>
  <c r="K432" i="2"/>
  <c r="M432" i="2"/>
  <c r="O432" i="2"/>
  <c r="T432" i="2"/>
  <c r="U432" i="2"/>
  <c r="W432" i="2"/>
  <c r="P432" i="2" s="1"/>
  <c r="J432" i="2" s="1"/>
  <c r="G433" i="2"/>
  <c r="H433" i="2"/>
  <c r="K433" i="2"/>
  <c r="T433" i="2" s="1"/>
  <c r="L433" i="2"/>
  <c r="M433" i="2"/>
  <c r="O433" i="2"/>
  <c r="W433" i="2"/>
  <c r="V433" i="2" s="1"/>
  <c r="R433" i="2" s="1"/>
  <c r="I433" i="2" s="1"/>
  <c r="G434" i="2"/>
  <c r="H434" i="2"/>
  <c r="K434" i="2"/>
  <c r="U434" i="2" s="1"/>
  <c r="L434" i="2"/>
  <c r="M434" i="2"/>
  <c r="O434" i="2"/>
  <c r="T434" i="2"/>
  <c r="W434" i="2"/>
  <c r="G435" i="2"/>
  <c r="H435" i="2"/>
  <c r="K435" i="2"/>
  <c r="T435" i="2" s="1"/>
  <c r="L435" i="2"/>
  <c r="M435" i="2"/>
  <c r="O435" i="2"/>
  <c r="U435" i="2"/>
  <c r="W435" i="2"/>
  <c r="G436" i="2"/>
  <c r="H436" i="2"/>
  <c r="K436" i="2"/>
  <c r="L436" i="2"/>
  <c r="O436" i="2"/>
  <c r="P436" i="2"/>
  <c r="W436" i="2"/>
  <c r="G437" i="2"/>
  <c r="L437" i="2" s="1"/>
  <c r="H437" i="2"/>
  <c r="K437" i="2"/>
  <c r="O437" i="2"/>
  <c r="P437" i="2"/>
  <c r="W437" i="2"/>
  <c r="G438" i="2"/>
  <c r="L438" i="2" s="1"/>
  <c r="H438" i="2"/>
  <c r="K438" i="2"/>
  <c r="M438" i="2"/>
  <c r="O438" i="2"/>
  <c r="T438" i="2"/>
  <c r="U438" i="2"/>
  <c r="W438" i="2"/>
  <c r="G439" i="2"/>
  <c r="H439" i="2"/>
  <c r="K439" i="2"/>
  <c r="M439" i="2" s="1"/>
  <c r="L439" i="2"/>
  <c r="O439" i="2"/>
  <c r="P439" i="2"/>
  <c r="J439" i="2" s="1"/>
  <c r="U439" i="2"/>
  <c r="W439" i="2"/>
  <c r="V439" i="2" s="1"/>
  <c r="R439" i="2" s="1"/>
  <c r="I439" i="2" s="1"/>
  <c r="G440" i="2"/>
  <c r="H440" i="2"/>
  <c r="K440" i="2"/>
  <c r="L440" i="2"/>
  <c r="M440" i="2"/>
  <c r="O440" i="2"/>
  <c r="T440" i="2"/>
  <c r="U440" i="2"/>
  <c r="W440" i="2"/>
  <c r="V440" i="2" s="1"/>
  <c r="R440" i="2" s="1"/>
  <c r="I440" i="2" s="1"/>
  <c r="G441" i="2"/>
  <c r="H441" i="2"/>
  <c r="K441" i="2"/>
  <c r="M441" i="2" s="1"/>
  <c r="L441" i="2"/>
  <c r="O441" i="2"/>
  <c r="U441" i="2"/>
  <c r="V441" i="2"/>
  <c r="R441" i="2" s="1"/>
  <c r="I441" i="2" s="1"/>
  <c r="W441" i="2"/>
  <c r="P441" i="2" s="1"/>
  <c r="G442" i="2"/>
  <c r="H442" i="2"/>
  <c r="K442" i="2"/>
  <c r="L442" i="2"/>
  <c r="O442" i="2"/>
  <c r="U442" i="2"/>
  <c r="W442" i="2"/>
  <c r="G443" i="2"/>
  <c r="H443" i="2"/>
  <c r="K443" i="2"/>
  <c r="M443" i="2" s="1"/>
  <c r="L443" i="2"/>
  <c r="O443" i="2"/>
  <c r="P443" i="2"/>
  <c r="U443" i="2"/>
  <c r="W443" i="2"/>
  <c r="V443" i="2" s="1"/>
  <c r="R443" i="2" s="1"/>
  <c r="I443" i="2" s="1"/>
  <c r="G444" i="2"/>
  <c r="H444" i="2"/>
  <c r="K444" i="2"/>
  <c r="L444" i="2"/>
  <c r="O444" i="2"/>
  <c r="W444" i="2"/>
  <c r="P444" i="2" s="1"/>
  <c r="G445" i="2"/>
  <c r="L445" i="2" s="1"/>
  <c r="H445" i="2"/>
  <c r="K445" i="2"/>
  <c r="T445" i="2" s="1"/>
  <c r="M445" i="2"/>
  <c r="O445" i="2"/>
  <c r="U445" i="2"/>
  <c r="W445" i="2"/>
  <c r="G446" i="2"/>
  <c r="H446" i="2"/>
  <c r="K446" i="2"/>
  <c r="L446" i="2"/>
  <c r="M446" i="2"/>
  <c r="O446" i="2"/>
  <c r="T446" i="2"/>
  <c r="U446" i="2"/>
  <c r="V446" i="2"/>
  <c r="R446" i="2" s="1"/>
  <c r="I446" i="2" s="1"/>
  <c r="W446" i="2"/>
  <c r="G447" i="2"/>
  <c r="H447" i="2"/>
  <c r="K447" i="2"/>
  <c r="L447" i="2"/>
  <c r="M447" i="2"/>
  <c r="O447" i="2"/>
  <c r="T447" i="2"/>
  <c r="U447" i="2"/>
  <c r="W447" i="2"/>
  <c r="G448" i="2"/>
  <c r="L448" i="2" s="1"/>
  <c r="H448" i="2"/>
  <c r="K448" i="2"/>
  <c r="U448" i="2" s="1"/>
  <c r="M448" i="2"/>
  <c r="O448" i="2"/>
  <c r="T448" i="2"/>
  <c r="W448" i="2"/>
  <c r="G449" i="2"/>
  <c r="L449" i="2" s="1"/>
  <c r="H449" i="2"/>
  <c r="K449" i="2"/>
  <c r="U449" i="2" s="1"/>
  <c r="M449" i="2"/>
  <c r="O449" i="2"/>
  <c r="T449" i="2"/>
  <c r="W449" i="2"/>
  <c r="G450" i="2"/>
  <c r="H450" i="2"/>
  <c r="K450" i="2"/>
  <c r="T450" i="2" s="1"/>
  <c r="L450" i="2"/>
  <c r="M450" i="2"/>
  <c r="O450" i="2"/>
  <c r="U450" i="2"/>
  <c r="W450" i="2"/>
  <c r="G451" i="2"/>
  <c r="H451" i="2"/>
  <c r="K451" i="2"/>
  <c r="L451" i="2"/>
  <c r="M451" i="2"/>
  <c r="O451" i="2"/>
  <c r="T451" i="2"/>
  <c r="U451" i="2"/>
  <c r="W451" i="2"/>
  <c r="G452" i="2"/>
  <c r="L452" i="2" s="1"/>
  <c r="H452" i="2"/>
  <c r="K452" i="2"/>
  <c r="O452" i="2"/>
  <c r="T452" i="2"/>
  <c r="W452" i="2"/>
  <c r="G453" i="2"/>
  <c r="L453" i="2" s="1"/>
  <c r="H453" i="2"/>
  <c r="K453" i="2"/>
  <c r="T453" i="2" s="1"/>
  <c r="M453" i="2"/>
  <c r="O453" i="2"/>
  <c r="U453" i="2"/>
  <c r="V453" i="2"/>
  <c r="R453" i="2" s="1"/>
  <c r="I453" i="2" s="1"/>
  <c r="W453" i="2"/>
  <c r="G454" i="2"/>
  <c r="L454" i="2" s="1"/>
  <c r="H454" i="2"/>
  <c r="K454" i="2"/>
  <c r="M454" i="2"/>
  <c r="O454" i="2"/>
  <c r="T454" i="2"/>
  <c r="U454" i="2"/>
  <c r="W454" i="2"/>
  <c r="P454" i="2" s="1"/>
  <c r="J454" i="2" s="1"/>
  <c r="G455" i="2"/>
  <c r="L455" i="2" s="1"/>
  <c r="H455" i="2"/>
  <c r="K455" i="2"/>
  <c r="O455" i="2"/>
  <c r="T455" i="2"/>
  <c r="W455" i="2"/>
  <c r="G456" i="2"/>
  <c r="H456" i="2"/>
  <c r="K456" i="2"/>
  <c r="T456" i="2" s="1"/>
  <c r="L456" i="2"/>
  <c r="M456" i="2"/>
  <c r="O456" i="2"/>
  <c r="U456" i="2"/>
  <c r="W456" i="2"/>
  <c r="G457" i="2"/>
  <c r="H457" i="2"/>
  <c r="K457" i="2"/>
  <c r="L457" i="2"/>
  <c r="M457" i="2"/>
  <c r="O457" i="2"/>
  <c r="T457" i="2"/>
  <c r="U457" i="2"/>
  <c r="V457" i="2"/>
  <c r="R457" i="2" s="1"/>
  <c r="I457" i="2" s="1"/>
  <c r="W457" i="2"/>
  <c r="P457" i="2" s="1"/>
  <c r="G458" i="2"/>
  <c r="H458" i="2"/>
  <c r="K458" i="2"/>
  <c r="U458" i="2" s="1"/>
  <c r="L458" i="2"/>
  <c r="M458" i="2"/>
  <c r="O458" i="2"/>
  <c r="T458" i="2"/>
  <c r="W458" i="2"/>
  <c r="G459" i="2"/>
  <c r="H459" i="2"/>
  <c r="K459" i="2"/>
  <c r="M459" i="2" s="1"/>
  <c r="L459" i="2"/>
  <c r="O459" i="2"/>
  <c r="U459" i="2"/>
  <c r="W459" i="2"/>
  <c r="V459" i="2" s="1"/>
  <c r="R459" i="2" s="1"/>
  <c r="I459" i="2" s="1"/>
  <c r="G460" i="2"/>
  <c r="H460" i="2"/>
  <c r="K460" i="2"/>
  <c r="L460" i="2"/>
  <c r="O460" i="2"/>
  <c r="T460" i="2"/>
  <c r="W460" i="2"/>
  <c r="G461" i="2"/>
  <c r="L461" i="2" s="1"/>
  <c r="H461" i="2"/>
  <c r="K461" i="2"/>
  <c r="O461" i="2"/>
  <c r="V461" i="2"/>
  <c r="R461" i="2" s="1"/>
  <c r="I461" i="2" s="1"/>
  <c r="W461" i="2"/>
  <c r="G462" i="2"/>
  <c r="L462" i="2" s="1"/>
  <c r="H462" i="2"/>
  <c r="K462" i="2"/>
  <c r="M462" i="2"/>
  <c r="O462" i="2"/>
  <c r="T462" i="2"/>
  <c r="U462" i="2"/>
  <c r="W462" i="2"/>
  <c r="G463" i="2"/>
  <c r="H463" i="2"/>
  <c r="K463" i="2"/>
  <c r="L463" i="2"/>
  <c r="M463" i="2"/>
  <c r="O463" i="2"/>
  <c r="P463" i="2"/>
  <c r="J463" i="2" s="1"/>
  <c r="T463" i="2"/>
  <c r="U463" i="2"/>
  <c r="W463" i="2"/>
  <c r="G464" i="2"/>
  <c r="L464" i="2" s="1"/>
  <c r="H464" i="2"/>
  <c r="K464" i="2"/>
  <c r="U464" i="2" s="1"/>
  <c r="M464" i="2"/>
  <c r="O464" i="2"/>
  <c r="T464" i="2"/>
  <c r="W464" i="2"/>
  <c r="V464" i="2" s="1"/>
  <c r="R464" i="2" s="1"/>
  <c r="I464" i="2" s="1"/>
  <c r="G465" i="2"/>
  <c r="L465" i="2" s="1"/>
  <c r="H465" i="2"/>
  <c r="K465" i="2"/>
  <c r="U465" i="2" s="1"/>
  <c r="M465" i="2"/>
  <c r="O465" i="2"/>
  <c r="T465" i="2"/>
  <c r="W465" i="2"/>
  <c r="V465" i="2" s="1"/>
  <c r="R465" i="2" s="1"/>
  <c r="I465" i="2" s="1"/>
  <c r="G466" i="2"/>
  <c r="H466" i="2"/>
  <c r="K466" i="2"/>
  <c r="T466" i="2" s="1"/>
  <c r="L466" i="2"/>
  <c r="M466" i="2"/>
  <c r="O466" i="2"/>
  <c r="U466" i="2"/>
  <c r="V466" i="2"/>
  <c r="R466" i="2" s="1"/>
  <c r="I466" i="2" s="1"/>
  <c r="W466" i="2"/>
  <c r="G467" i="2"/>
  <c r="L467" i="2" s="1"/>
  <c r="H467" i="2"/>
  <c r="K467" i="2"/>
  <c r="M467" i="2"/>
  <c r="O467" i="2"/>
  <c r="T467" i="2"/>
  <c r="U467" i="2"/>
  <c r="W467" i="2"/>
  <c r="P467" i="2" s="1"/>
  <c r="J467" i="2" s="1"/>
  <c r="G468" i="2"/>
  <c r="L468" i="2" s="1"/>
  <c r="H468" i="2"/>
  <c r="K468" i="2"/>
  <c r="O468" i="2"/>
  <c r="T468" i="2"/>
  <c r="W468" i="2"/>
  <c r="G469" i="2"/>
  <c r="L469" i="2" s="1"/>
  <c r="H469" i="2"/>
  <c r="K469" i="2"/>
  <c r="T469" i="2" s="1"/>
  <c r="M469" i="2"/>
  <c r="O469" i="2"/>
  <c r="U469" i="2"/>
  <c r="W469" i="2"/>
  <c r="P469" i="2" s="1"/>
  <c r="J469" i="2" s="1"/>
  <c r="G470" i="2"/>
  <c r="L470" i="2" s="1"/>
  <c r="H470" i="2"/>
  <c r="K470" i="2"/>
  <c r="M470" i="2"/>
  <c r="O470" i="2"/>
  <c r="P470" i="2"/>
  <c r="T470" i="2"/>
  <c r="U470" i="2"/>
  <c r="V470" i="2"/>
  <c r="R470" i="2" s="1"/>
  <c r="I470" i="2" s="1"/>
  <c r="W470" i="2"/>
  <c r="G471" i="2"/>
  <c r="H471" i="2"/>
  <c r="K471" i="2"/>
  <c r="L471" i="2"/>
  <c r="O471" i="2"/>
  <c r="U471" i="2"/>
  <c r="W471" i="2"/>
  <c r="P471" i="2" s="1"/>
  <c r="J471" i="2" s="1"/>
  <c r="G472" i="2"/>
  <c r="H472" i="2"/>
  <c r="K472" i="2"/>
  <c r="L472" i="2"/>
  <c r="M472" i="2"/>
  <c r="O472" i="2"/>
  <c r="T472" i="2"/>
  <c r="U472" i="2"/>
  <c r="W472" i="2"/>
  <c r="G473" i="2"/>
  <c r="H473" i="2"/>
  <c r="K473" i="2"/>
  <c r="L473" i="2"/>
  <c r="O473" i="2"/>
  <c r="U473" i="2"/>
  <c r="V473" i="2"/>
  <c r="R473" i="2" s="1"/>
  <c r="I473" i="2" s="1"/>
  <c r="W473" i="2"/>
  <c r="P473" i="2" s="1"/>
  <c r="G474" i="2"/>
  <c r="H474" i="2"/>
  <c r="K474" i="2"/>
  <c r="L474" i="2"/>
  <c r="M474" i="2"/>
  <c r="O474" i="2"/>
  <c r="P474" i="2"/>
  <c r="T474" i="2"/>
  <c r="U474" i="2"/>
  <c r="W474" i="2"/>
  <c r="G475" i="2"/>
  <c r="H475" i="2"/>
  <c r="K475" i="2"/>
  <c r="M475" i="2" s="1"/>
  <c r="L475" i="2"/>
  <c r="O475" i="2"/>
  <c r="T475" i="2"/>
  <c r="U475" i="2"/>
  <c r="W475" i="2"/>
  <c r="G476" i="2"/>
  <c r="H476" i="2"/>
  <c r="K476" i="2"/>
  <c r="L476" i="2"/>
  <c r="O476" i="2"/>
  <c r="W476" i="2"/>
  <c r="G477" i="2"/>
  <c r="L477" i="2" s="1"/>
  <c r="H477" i="2"/>
  <c r="K477" i="2"/>
  <c r="T477" i="2" s="1"/>
  <c r="M477" i="2"/>
  <c r="O477" i="2"/>
  <c r="U477" i="2"/>
  <c r="W477" i="2"/>
  <c r="G478" i="2"/>
  <c r="H478" i="2"/>
  <c r="K478" i="2"/>
  <c r="L478" i="2"/>
  <c r="M478" i="2"/>
  <c r="O478" i="2"/>
  <c r="T478" i="2"/>
  <c r="U478" i="2"/>
  <c r="V478" i="2"/>
  <c r="R478" i="2" s="1"/>
  <c r="I478" i="2" s="1"/>
  <c r="W478" i="2"/>
  <c r="G479" i="2"/>
  <c r="L479" i="2" s="1"/>
  <c r="H479" i="2"/>
  <c r="K479" i="2"/>
  <c r="M479" i="2"/>
  <c r="O479" i="2"/>
  <c r="T479" i="2"/>
  <c r="U479" i="2"/>
  <c r="W479" i="2"/>
  <c r="G480" i="2"/>
  <c r="L480" i="2" s="1"/>
  <c r="H480" i="2"/>
  <c r="K480" i="2"/>
  <c r="U480" i="2" s="1"/>
  <c r="M480" i="2"/>
  <c r="O480" i="2"/>
  <c r="T480" i="2"/>
  <c r="W480" i="2"/>
  <c r="P480" i="2" s="1"/>
  <c r="J480" i="2" s="1"/>
  <c r="G481" i="2"/>
  <c r="L481" i="2" s="1"/>
  <c r="H481" i="2"/>
  <c r="K481" i="2"/>
  <c r="U481" i="2" s="1"/>
  <c r="M481" i="2"/>
  <c r="O481" i="2"/>
  <c r="T481" i="2"/>
  <c r="W481" i="2"/>
  <c r="V481" i="2" s="1"/>
  <c r="R481" i="2" s="1"/>
  <c r="I481" i="2" s="1"/>
  <c r="G482" i="2"/>
  <c r="H482" i="2"/>
  <c r="K482" i="2"/>
  <c r="T482" i="2" s="1"/>
  <c r="L482" i="2"/>
  <c r="M482" i="2"/>
  <c r="O482" i="2"/>
  <c r="U482" i="2"/>
  <c r="W482" i="2"/>
  <c r="G483" i="2"/>
  <c r="L483" i="2" s="1"/>
  <c r="H483" i="2"/>
  <c r="K483" i="2"/>
  <c r="M483" i="2"/>
  <c r="O483" i="2"/>
  <c r="T483" i="2"/>
  <c r="U483" i="2"/>
  <c r="W483" i="2"/>
  <c r="P483" i="2" s="1"/>
  <c r="G484" i="2"/>
  <c r="L484" i="2" s="1"/>
  <c r="H484" i="2"/>
  <c r="K484" i="2"/>
  <c r="O484" i="2"/>
  <c r="T484" i="2"/>
  <c r="W484" i="2"/>
  <c r="P484" i="2" s="1"/>
  <c r="J484" i="2" s="1"/>
  <c r="G485" i="2"/>
  <c r="L485" i="2" s="1"/>
  <c r="H485" i="2"/>
  <c r="K485" i="2"/>
  <c r="T485" i="2" s="1"/>
  <c r="M485" i="2"/>
  <c r="O485" i="2"/>
  <c r="U485" i="2"/>
  <c r="W485" i="2"/>
  <c r="V485" i="2" s="1"/>
  <c r="R485" i="2" s="1"/>
  <c r="I485" i="2" s="1"/>
  <c r="G486" i="2"/>
  <c r="L486" i="2" s="1"/>
  <c r="H486" i="2"/>
  <c r="K486" i="2"/>
  <c r="M486" i="2"/>
  <c r="O486" i="2"/>
  <c r="T486" i="2"/>
  <c r="U486" i="2"/>
  <c r="W486" i="2"/>
  <c r="G487" i="2"/>
  <c r="H487" i="2"/>
  <c r="K487" i="2"/>
  <c r="M487" i="2" s="1"/>
  <c r="L487" i="2"/>
  <c r="O487" i="2"/>
  <c r="T487" i="2"/>
  <c r="W487" i="2"/>
  <c r="G488" i="2"/>
  <c r="H488" i="2"/>
  <c r="K488" i="2"/>
  <c r="M488" i="2" s="1"/>
  <c r="L488" i="2"/>
  <c r="O488" i="2"/>
  <c r="T488" i="2"/>
  <c r="U488" i="2"/>
  <c r="W488" i="2"/>
  <c r="P488" i="2" s="1"/>
  <c r="J488" i="2" s="1"/>
  <c r="G489" i="2"/>
  <c r="H489" i="2"/>
  <c r="K489" i="2"/>
  <c r="L489" i="2"/>
  <c r="O489" i="2"/>
  <c r="W489" i="2"/>
  <c r="G490" i="2"/>
  <c r="L490" i="2" s="1"/>
  <c r="H490" i="2"/>
  <c r="K490" i="2"/>
  <c r="O490" i="2"/>
  <c r="W490" i="2"/>
  <c r="G491" i="2"/>
  <c r="L491" i="2" s="1"/>
  <c r="H491" i="2"/>
  <c r="K491" i="2"/>
  <c r="M491" i="2"/>
  <c r="O491" i="2"/>
  <c r="T491" i="2"/>
  <c r="U491" i="2"/>
  <c r="W491" i="2"/>
  <c r="G492" i="2"/>
  <c r="L492" i="2" s="1"/>
  <c r="H492" i="2"/>
  <c r="K492" i="2"/>
  <c r="T492" i="2" s="1"/>
  <c r="M492" i="2"/>
  <c r="O492" i="2"/>
  <c r="U492" i="2"/>
  <c r="W492" i="2"/>
  <c r="G493" i="2"/>
  <c r="H493" i="2"/>
  <c r="K493" i="2"/>
  <c r="L493" i="2"/>
  <c r="M493" i="2"/>
  <c r="O493" i="2"/>
  <c r="T493" i="2"/>
  <c r="U493" i="2"/>
  <c r="W493" i="2"/>
  <c r="G494" i="2"/>
  <c r="H494" i="2"/>
  <c r="K494" i="2"/>
  <c r="T494" i="2" s="1"/>
  <c r="L494" i="2"/>
  <c r="N494" i="2" s="1"/>
  <c r="M494" i="2"/>
  <c r="O494" i="2"/>
  <c r="U494" i="2"/>
  <c r="W494" i="2"/>
  <c r="G495" i="2"/>
  <c r="H495" i="2"/>
  <c r="K495" i="2"/>
  <c r="T495" i="2" s="1"/>
  <c r="L495" i="2"/>
  <c r="O495" i="2"/>
  <c r="U495" i="2"/>
  <c r="V495" i="2"/>
  <c r="R495" i="2" s="1"/>
  <c r="I495" i="2" s="1"/>
  <c r="W495" i="2"/>
  <c r="G496" i="2"/>
  <c r="H496" i="2"/>
  <c r="K496" i="2"/>
  <c r="L496" i="2"/>
  <c r="N496" i="2" s="1"/>
  <c r="M496" i="2"/>
  <c r="O496" i="2"/>
  <c r="T496" i="2"/>
  <c r="U496" i="2"/>
  <c r="W496" i="2"/>
  <c r="V496" i="2" s="1"/>
  <c r="R496" i="2" s="1"/>
  <c r="I496" i="2" s="1"/>
  <c r="G497" i="2"/>
  <c r="H497" i="2"/>
  <c r="K497" i="2"/>
  <c r="L497" i="2"/>
  <c r="O497" i="2"/>
  <c r="P497" i="2"/>
  <c r="J497" i="2" s="1"/>
  <c r="T497" i="2"/>
  <c r="W497" i="2"/>
  <c r="G498" i="2"/>
  <c r="L498" i="2" s="1"/>
  <c r="H498" i="2"/>
  <c r="K498" i="2"/>
  <c r="O498" i="2"/>
  <c r="W498" i="2"/>
  <c r="P498" i="2" s="1"/>
  <c r="J498" i="2" s="1"/>
  <c r="G499" i="2"/>
  <c r="L499" i="2" s="1"/>
  <c r="H499" i="2"/>
  <c r="K499" i="2"/>
  <c r="M499" i="2"/>
  <c r="O499" i="2"/>
  <c r="P499" i="2"/>
  <c r="J499" i="2" s="1"/>
  <c r="T499" i="2"/>
  <c r="U499" i="2"/>
  <c r="W499" i="2"/>
  <c r="G500" i="2"/>
  <c r="L500" i="2" s="1"/>
  <c r="H500" i="2"/>
  <c r="K500" i="2"/>
  <c r="M500" i="2"/>
  <c r="O500" i="2"/>
  <c r="T500" i="2"/>
  <c r="U500" i="2"/>
  <c r="W500" i="2"/>
  <c r="G501" i="2"/>
  <c r="L501" i="2" s="1"/>
  <c r="H501" i="2"/>
  <c r="K501" i="2"/>
  <c r="M501" i="2"/>
  <c r="O501" i="2"/>
  <c r="T501" i="2"/>
  <c r="U501" i="2"/>
  <c r="W501" i="2"/>
  <c r="P501" i="2" s="1"/>
  <c r="J501" i="2" s="1"/>
  <c r="G502" i="2"/>
  <c r="H502" i="2"/>
  <c r="K502" i="2"/>
  <c r="T502" i="2" s="1"/>
  <c r="L502" i="2"/>
  <c r="M502" i="2"/>
  <c r="O502" i="2"/>
  <c r="U502" i="2"/>
  <c r="W502" i="2"/>
  <c r="G503" i="2"/>
  <c r="H503" i="2"/>
  <c r="K503" i="2"/>
  <c r="L503" i="2"/>
  <c r="O503" i="2"/>
  <c r="P503" i="2"/>
  <c r="J503" i="2" s="1"/>
  <c r="U503" i="2"/>
  <c r="W503" i="2"/>
  <c r="G504" i="2"/>
  <c r="H504" i="2"/>
  <c r="K504" i="2"/>
  <c r="L504" i="2"/>
  <c r="M504" i="2"/>
  <c r="O504" i="2"/>
  <c r="T504" i="2"/>
  <c r="U504" i="2"/>
  <c r="W504" i="2"/>
  <c r="V504" i="2" s="1"/>
  <c r="R504" i="2" s="1"/>
  <c r="I504" i="2" s="1"/>
  <c r="G505" i="2"/>
  <c r="H505" i="2"/>
  <c r="K505" i="2"/>
  <c r="L505" i="2"/>
  <c r="O505" i="2"/>
  <c r="T505" i="2"/>
  <c r="W505" i="2"/>
  <c r="G506" i="2"/>
  <c r="L506" i="2" s="1"/>
  <c r="H506" i="2"/>
  <c r="K506" i="2"/>
  <c r="O506" i="2"/>
  <c r="W506" i="2"/>
  <c r="G507" i="2"/>
  <c r="L507" i="2" s="1"/>
  <c r="H507" i="2"/>
  <c r="K507" i="2"/>
  <c r="M507" i="2"/>
  <c r="O507" i="2"/>
  <c r="T507" i="2"/>
  <c r="U507" i="2"/>
  <c r="W507" i="2"/>
  <c r="G508" i="2"/>
  <c r="L508" i="2" s="1"/>
  <c r="H508" i="2"/>
  <c r="K508" i="2"/>
  <c r="M508" i="2"/>
  <c r="O508" i="2"/>
  <c r="T508" i="2"/>
  <c r="U508" i="2"/>
  <c r="W508" i="2"/>
  <c r="G509" i="2"/>
  <c r="H509" i="2"/>
  <c r="K509" i="2"/>
  <c r="L509" i="2"/>
  <c r="M509" i="2"/>
  <c r="O509" i="2"/>
  <c r="T509" i="2"/>
  <c r="U509" i="2"/>
  <c r="W509" i="2"/>
  <c r="P509" i="2" s="1"/>
  <c r="J509" i="2" s="1"/>
  <c r="G510" i="2"/>
  <c r="L510" i="2" s="1"/>
  <c r="H510" i="2"/>
  <c r="K510" i="2"/>
  <c r="O510" i="2"/>
  <c r="U510" i="2"/>
  <c r="W510" i="2"/>
  <c r="V510" i="2" s="1"/>
  <c r="R510" i="2" s="1"/>
  <c r="I510" i="2" s="1"/>
  <c r="G511" i="2"/>
  <c r="H511" i="2"/>
  <c r="K511" i="2"/>
  <c r="L511" i="2"/>
  <c r="M511" i="2"/>
  <c r="O511" i="2"/>
  <c r="P511" i="2"/>
  <c r="T511" i="2"/>
  <c r="U511" i="2"/>
  <c r="V511" i="2"/>
  <c r="R511" i="2" s="1"/>
  <c r="I511" i="2" s="1"/>
  <c r="W511" i="2"/>
  <c r="G512" i="2"/>
  <c r="H512" i="2"/>
  <c r="K512" i="2"/>
  <c r="L512" i="2"/>
  <c r="M512" i="2"/>
  <c r="O512" i="2"/>
  <c r="T512" i="2"/>
  <c r="U512" i="2"/>
  <c r="W512" i="2"/>
  <c r="G513" i="2"/>
  <c r="H513" i="2"/>
  <c r="K513" i="2"/>
  <c r="L513" i="2"/>
  <c r="O513" i="2"/>
  <c r="P513" i="2"/>
  <c r="J513" i="2" s="1"/>
  <c r="T513" i="2"/>
  <c r="W513" i="2"/>
  <c r="G514" i="2"/>
  <c r="L514" i="2" s="1"/>
  <c r="H514" i="2"/>
  <c r="K514" i="2"/>
  <c r="O514" i="2"/>
  <c r="W514" i="2"/>
  <c r="G515" i="2"/>
  <c r="L515" i="2" s="1"/>
  <c r="H515" i="2"/>
  <c r="K515" i="2"/>
  <c r="M515" i="2"/>
  <c r="O515" i="2"/>
  <c r="T515" i="2"/>
  <c r="U515" i="2"/>
  <c r="V515" i="2"/>
  <c r="R515" i="2" s="1"/>
  <c r="I515" i="2" s="1"/>
  <c r="W515" i="2"/>
  <c r="G516" i="2"/>
  <c r="L516" i="2" s="1"/>
  <c r="N516" i="2" s="1"/>
  <c r="H516" i="2"/>
  <c r="K516" i="2"/>
  <c r="M516" i="2"/>
  <c r="O516" i="2"/>
  <c r="T516" i="2"/>
  <c r="U516" i="2"/>
  <c r="V516" i="2"/>
  <c r="R516" i="2" s="1"/>
  <c r="I516" i="2" s="1"/>
  <c r="W516" i="2"/>
  <c r="G517" i="2"/>
  <c r="L517" i="2" s="1"/>
  <c r="H517" i="2"/>
  <c r="K517" i="2"/>
  <c r="M517" i="2"/>
  <c r="O517" i="2"/>
  <c r="T517" i="2"/>
  <c r="U517" i="2"/>
  <c r="W517" i="2"/>
  <c r="G518" i="2"/>
  <c r="H518" i="2"/>
  <c r="K518" i="2"/>
  <c r="L518" i="2"/>
  <c r="O518" i="2"/>
  <c r="W518" i="2"/>
  <c r="G519" i="2"/>
  <c r="H519" i="2"/>
  <c r="K519" i="2"/>
  <c r="L519" i="2"/>
  <c r="O519" i="2"/>
  <c r="T519" i="2"/>
  <c r="W519" i="2"/>
  <c r="V519" i="2" s="1"/>
  <c r="R519" i="2" s="1"/>
  <c r="I519" i="2" s="1"/>
  <c r="G520" i="2"/>
  <c r="H520" i="2"/>
  <c r="K520" i="2"/>
  <c r="L520" i="2"/>
  <c r="O520" i="2"/>
  <c r="P520" i="2"/>
  <c r="T520" i="2"/>
  <c r="W520" i="2"/>
  <c r="V520" i="2" s="1"/>
  <c r="R520" i="2" s="1"/>
  <c r="I520" i="2" s="1"/>
  <c r="G521" i="2"/>
  <c r="H521" i="2"/>
  <c r="K521" i="2"/>
  <c r="L521" i="2"/>
  <c r="O521" i="2"/>
  <c r="P521" i="2"/>
  <c r="T521" i="2"/>
  <c r="W521" i="2"/>
  <c r="V521" i="2" s="1"/>
  <c r="R521" i="2" s="1"/>
  <c r="I521" i="2" s="1"/>
  <c r="G522" i="2"/>
  <c r="L522" i="2" s="1"/>
  <c r="H522" i="2"/>
  <c r="K522" i="2"/>
  <c r="O522" i="2"/>
  <c r="W522" i="2"/>
  <c r="G523" i="2"/>
  <c r="L523" i="2" s="1"/>
  <c r="H523" i="2"/>
  <c r="K523" i="2"/>
  <c r="M523" i="2"/>
  <c r="O523" i="2"/>
  <c r="T523" i="2"/>
  <c r="U523" i="2"/>
  <c r="W523" i="2"/>
  <c r="G524" i="2"/>
  <c r="L524" i="2" s="1"/>
  <c r="H524" i="2"/>
  <c r="K524" i="2"/>
  <c r="M524" i="2"/>
  <c r="O524" i="2"/>
  <c r="T524" i="2"/>
  <c r="U524" i="2"/>
  <c r="W524" i="2"/>
  <c r="V524" i="2" s="1"/>
  <c r="R524" i="2" s="1"/>
  <c r="I524" i="2" s="1"/>
  <c r="G525" i="2"/>
  <c r="H525" i="2"/>
  <c r="K525" i="2"/>
  <c r="L525" i="2"/>
  <c r="M525" i="2"/>
  <c r="O525" i="2"/>
  <c r="T525" i="2"/>
  <c r="U525" i="2"/>
  <c r="W525" i="2"/>
  <c r="G526" i="2"/>
  <c r="L526" i="2" s="1"/>
  <c r="H526" i="2"/>
  <c r="K526" i="2"/>
  <c r="M526" i="2" s="1"/>
  <c r="O526" i="2"/>
  <c r="T526" i="2"/>
  <c r="U526" i="2"/>
  <c r="V526" i="2"/>
  <c r="R526" i="2" s="1"/>
  <c r="I526" i="2" s="1"/>
  <c r="W526" i="2"/>
  <c r="G527" i="2"/>
  <c r="H527" i="2"/>
  <c r="K527" i="2"/>
  <c r="L527" i="2"/>
  <c r="M527" i="2"/>
  <c r="O527" i="2"/>
  <c r="T527" i="2"/>
  <c r="U527" i="2"/>
  <c r="W527" i="2"/>
  <c r="G528" i="2"/>
  <c r="H528" i="2"/>
  <c r="K528" i="2"/>
  <c r="T528" i="2" s="1"/>
  <c r="L528" i="2"/>
  <c r="M528" i="2"/>
  <c r="O528" i="2"/>
  <c r="U528" i="2"/>
  <c r="W528" i="2"/>
  <c r="G529" i="2"/>
  <c r="H529" i="2"/>
  <c r="K529" i="2"/>
  <c r="L529" i="2"/>
  <c r="O529" i="2"/>
  <c r="P529" i="2"/>
  <c r="J529" i="2" s="1"/>
  <c r="T529" i="2"/>
  <c r="W529" i="2"/>
  <c r="V529" i="2" s="1"/>
  <c r="R529" i="2" s="1"/>
  <c r="I529" i="2" s="1"/>
  <c r="G530" i="2"/>
  <c r="L530" i="2" s="1"/>
  <c r="H530" i="2"/>
  <c r="K530" i="2"/>
  <c r="O530" i="2"/>
  <c r="W530" i="2"/>
  <c r="V530" i="2" s="1"/>
  <c r="R530" i="2" s="1"/>
  <c r="I530" i="2" s="1"/>
  <c r="G531" i="2"/>
  <c r="L531" i="2" s="1"/>
  <c r="H531" i="2"/>
  <c r="K531" i="2"/>
  <c r="M531" i="2"/>
  <c r="O531" i="2"/>
  <c r="P531" i="2"/>
  <c r="J531" i="2" s="1"/>
  <c r="T531" i="2"/>
  <c r="U531" i="2"/>
  <c r="V531" i="2"/>
  <c r="R531" i="2" s="1"/>
  <c r="I531" i="2" s="1"/>
  <c r="W531" i="2"/>
  <c r="G532" i="2"/>
  <c r="L532" i="2" s="1"/>
  <c r="H532" i="2"/>
  <c r="K532" i="2"/>
  <c r="M532" i="2"/>
  <c r="O532" i="2"/>
  <c r="T532" i="2"/>
  <c r="U532" i="2"/>
  <c r="W532" i="2"/>
  <c r="V532" i="2" s="1"/>
  <c r="R532" i="2" s="1"/>
  <c r="I532" i="2" s="1"/>
  <c r="G533" i="2"/>
  <c r="H533" i="2"/>
  <c r="K533" i="2"/>
  <c r="L533" i="2"/>
  <c r="M533" i="2"/>
  <c r="O533" i="2"/>
  <c r="T533" i="2"/>
  <c r="U533" i="2"/>
  <c r="W533" i="2"/>
  <c r="P533" i="2" s="1"/>
  <c r="J533" i="2" s="1"/>
  <c r="G534" i="2"/>
  <c r="H534" i="2"/>
  <c r="K534" i="2"/>
  <c r="M534" i="2" s="1"/>
  <c r="L534" i="2"/>
  <c r="O534" i="2"/>
  <c r="U534" i="2"/>
  <c r="W534" i="2"/>
  <c r="V534" i="2" s="1"/>
  <c r="R534" i="2" s="1"/>
  <c r="I534" i="2" s="1"/>
  <c r="G535" i="2"/>
  <c r="H535" i="2"/>
  <c r="K535" i="2"/>
  <c r="L535" i="2"/>
  <c r="M535" i="2"/>
  <c r="O535" i="2"/>
  <c r="P535" i="2"/>
  <c r="J535" i="2" s="1"/>
  <c r="T535" i="2"/>
  <c r="U535" i="2"/>
  <c r="V535" i="2"/>
  <c r="R535" i="2" s="1"/>
  <c r="I535" i="2" s="1"/>
  <c r="W535" i="2"/>
  <c r="G536" i="2"/>
  <c r="H536" i="2"/>
  <c r="K536" i="2"/>
  <c r="L536" i="2"/>
  <c r="O536" i="2"/>
  <c r="U536" i="2"/>
  <c r="W536" i="2"/>
  <c r="G537" i="2"/>
  <c r="H537" i="2"/>
  <c r="K537" i="2"/>
  <c r="L537" i="2"/>
  <c r="O537" i="2"/>
  <c r="W537" i="2"/>
  <c r="G538" i="2"/>
  <c r="L538" i="2" s="1"/>
  <c r="H538" i="2"/>
  <c r="K538" i="2"/>
  <c r="O538" i="2"/>
  <c r="W538" i="2"/>
  <c r="G539" i="2"/>
  <c r="L539" i="2" s="1"/>
  <c r="H539" i="2"/>
  <c r="K539" i="2"/>
  <c r="M539" i="2"/>
  <c r="O539" i="2"/>
  <c r="T539" i="2"/>
  <c r="U539" i="2"/>
  <c r="W539" i="2"/>
  <c r="G540" i="2"/>
  <c r="L540" i="2" s="1"/>
  <c r="H540" i="2"/>
  <c r="K540" i="2"/>
  <c r="M540" i="2"/>
  <c r="O540" i="2"/>
  <c r="T540" i="2"/>
  <c r="U540" i="2"/>
  <c r="W540" i="2"/>
  <c r="V540" i="2" s="1"/>
  <c r="R540" i="2" s="1"/>
  <c r="I540" i="2" s="1"/>
  <c r="G541" i="2"/>
  <c r="H541" i="2"/>
  <c r="K541" i="2"/>
  <c r="L541" i="2"/>
  <c r="M541" i="2"/>
  <c r="O541" i="2"/>
  <c r="T541" i="2"/>
  <c r="U541" i="2"/>
  <c r="W541" i="2"/>
  <c r="G542" i="2"/>
  <c r="L542" i="2" s="1"/>
  <c r="H542" i="2"/>
  <c r="K542" i="2"/>
  <c r="M542" i="2"/>
  <c r="O542" i="2"/>
  <c r="T542" i="2"/>
  <c r="U542" i="2"/>
  <c r="W542" i="2"/>
  <c r="G543" i="2"/>
  <c r="H543" i="2"/>
  <c r="K543" i="2"/>
  <c r="L543" i="2"/>
  <c r="O543" i="2"/>
  <c r="W543" i="2"/>
  <c r="G544" i="2"/>
  <c r="H544" i="2"/>
  <c r="K544" i="2"/>
  <c r="L544" i="2"/>
  <c r="O544" i="2"/>
  <c r="P544" i="2"/>
  <c r="J544" i="2" s="1"/>
  <c r="T544" i="2"/>
  <c r="W544" i="2"/>
  <c r="V544" i="2" s="1"/>
  <c r="R544" i="2" s="1"/>
  <c r="I544" i="2" s="1"/>
  <c r="G545" i="2"/>
  <c r="H545" i="2"/>
  <c r="K545" i="2"/>
  <c r="L545" i="2"/>
  <c r="O545" i="2"/>
  <c r="P545" i="2"/>
  <c r="T545" i="2"/>
  <c r="W545" i="2"/>
  <c r="V545" i="2" s="1"/>
  <c r="R545" i="2" s="1"/>
  <c r="I545" i="2" s="1"/>
  <c r="G546" i="2"/>
  <c r="L546" i="2" s="1"/>
  <c r="H546" i="2"/>
  <c r="K546" i="2"/>
  <c r="O546" i="2"/>
  <c r="P546" i="2"/>
  <c r="J546" i="2" s="1"/>
  <c r="W546" i="2"/>
  <c r="G547" i="2"/>
  <c r="L547" i="2" s="1"/>
  <c r="H547" i="2"/>
  <c r="K547" i="2"/>
  <c r="M547" i="2"/>
  <c r="O547" i="2"/>
  <c r="T547" i="2"/>
  <c r="U547" i="2"/>
  <c r="W547" i="2"/>
  <c r="G548" i="2"/>
  <c r="L548" i="2" s="1"/>
  <c r="H548" i="2"/>
  <c r="K548" i="2"/>
  <c r="M548" i="2"/>
  <c r="O548" i="2"/>
  <c r="T548" i="2"/>
  <c r="U548" i="2"/>
  <c r="W548" i="2"/>
  <c r="G549" i="2"/>
  <c r="L549" i="2" s="1"/>
  <c r="H549" i="2"/>
  <c r="K549" i="2"/>
  <c r="M549" i="2"/>
  <c r="O549" i="2"/>
  <c r="T549" i="2"/>
  <c r="U549" i="2"/>
  <c r="W549" i="2"/>
  <c r="P549" i="2" s="1"/>
  <c r="J549" i="2" s="1"/>
  <c r="G550" i="2"/>
  <c r="H550" i="2"/>
  <c r="K550" i="2"/>
  <c r="L550" i="2"/>
  <c r="M550" i="2"/>
  <c r="O550" i="2"/>
  <c r="W550" i="2"/>
  <c r="G551" i="2"/>
  <c r="H551" i="2"/>
  <c r="K551" i="2"/>
  <c r="T551" i="2" s="1"/>
  <c r="L551" i="2"/>
  <c r="M551" i="2"/>
  <c r="O551" i="2"/>
  <c r="U551" i="2"/>
  <c r="V551" i="2"/>
  <c r="R551" i="2" s="1"/>
  <c r="I551" i="2" s="1"/>
  <c r="W551" i="2"/>
  <c r="P551" i="2" s="1"/>
  <c r="G552" i="2"/>
  <c r="H552" i="2"/>
  <c r="K552" i="2"/>
  <c r="L552" i="2"/>
  <c r="M552" i="2"/>
  <c r="O552" i="2"/>
  <c r="T552" i="2"/>
  <c r="U552" i="2"/>
  <c r="W552" i="2"/>
  <c r="G553" i="2"/>
  <c r="H553" i="2"/>
  <c r="K553" i="2"/>
  <c r="L553" i="2"/>
  <c r="O553" i="2"/>
  <c r="T553" i="2"/>
  <c r="W553" i="2"/>
  <c r="G554" i="2"/>
  <c r="L554" i="2" s="1"/>
  <c r="H554" i="2"/>
  <c r="K554" i="2"/>
  <c r="O554" i="2"/>
  <c r="W554" i="2"/>
  <c r="G555" i="2"/>
  <c r="L555" i="2" s="1"/>
  <c r="H555" i="2"/>
  <c r="K555" i="2"/>
  <c r="M555" i="2"/>
  <c r="O555" i="2"/>
  <c r="T555" i="2"/>
  <c r="U555" i="2"/>
  <c r="W555" i="2"/>
  <c r="G556" i="2"/>
  <c r="L556" i="2" s="1"/>
  <c r="H556" i="2"/>
  <c r="K556" i="2"/>
  <c r="M556" i="2"/>
  <c r="O556" i="2"/>
  <c r="T556" i="2"/>
  <c r="U556" i="2"/>
  <c r="W556" i="2"/>
  <c r="G557" i="2"/>
  <c r="H557" i="2"/>
  <c r="K557" i="2"/>
  <c r="L557" i="2"/>
  <c r="M557" i="2"/>
  <c r="O557" i="2"/>
  <c r="T557" i="2"/>
  <c r="U557" i="2"/>
  <c r="W557" i="2"/>
  <c r="G558" i="2"/>
  <c r="L558" i="2" s="1"/>
  <c r="H558" i="2"/>
  <c r="K558" i="2"/>
  <c r="M558" i="2" s="1"/>
  <c r="O558" i="2"/>
  <c r="W558" i="2"/>
  <c r="G559" i="2"/>
  <c r="H559" i="2"/>
  <c r="K559" i="2"/>
  <c r="L559" i="2"/>
  <c r="O559" i="2"/>
  <c r="P559" i="2"/>
  <c r="J559" i="2" s="1"/>
  <c r="V559" i="2"/>
  <c r="R559" i="2" s="1"/>
  <c r="I559" i="2" s="1"/>
  <c r="W559" i="2"/>
  <c r="G560" i="2"/>
  <c r="H560" i="2"/>
  <c r="K560" i="2"/>
  <c r="L560" i="2"/>
  <c r="O560" i="2"/>
  <c r="U560" i="2"/>
  <c r="W560" i="2"/>
  <c r="V560" i="2" s="1"/>
  <c r="R560" i="2" s="1"/>
  <c r="I560" i="2" s="1"/>
  <c r="G561" i="2"/>
  <c r="H561" i="2"/>
  <c r="K561" i="2"/>
  <c r="L561" i="2"/>
  <c r="O561" i="2"/>
  <c r="P561" i="2"/>
  <c r="J561" i="2" s="1"/>
  <c r="W561" i="2"/>
  <c r="V561" i="2" s="1"/>
  <c r="R561" i="2" s="1"/>
  <c r="I561" i="2" s="1"/>
  <c r="G562" i="2"/>
  <c r="L562" i="2" s="1"/>
  <c r="H562" i="2"/>
  <c r="K562" i="2"/>
  <c r="O562" i="2"/>
  <c r="W562" i="2"/>
  <c r="G563" i="2"/>
  <c r="L563" i="2" s="1"/>
  <c r="H563" i="2"/>
  <c r="K563" i="2"/>
  <c r="M563" i="2"/>
  <c r="O563" i="2"/>
  <c r="T563" i="2"/>
  <c r="U563" i="2"/>
  <c r="W563" i="2"/>
  <c r="G564" i="2"/>
  <c r="L564" i="2" s="1"/>
  <c r="H564" i="2"/>
  <c r="K564" i="2"/>
  <c r="M564" i="2"/>
  <c r="O564" i="2"/>
  <c r="T564" i="2"/>
  <c r="U564" i="2"/>
  <c r="W564" i="2"/>
  <c r="G565" i="2"/>
  <c r="L565" i="2" s="1"/>
  <c r="H565" i="2"/>
  <c r="K565" i="2"/>
  <c r="M565" i="2"/>
  <c r="O565" i="2"/>
  <c r="T565" i="2"/>
  <c r="U565" i="2"/>
  <c r="W565" i="2"/>
  <c r="G566" i="2"/>
  <c r="H566" i="2"/>
  <c r="K566" i="2"/>
  <c r="L566" i="2"/>
  <c r="M566" i="2"/>
  <c r="O566" i="2"/>
  <c r="T566" i="2"/>
  <c r="U566" i="2"/>
  <c r="W566" i="2"/>
  <c r="G567" i="2"/>
  <c r="H567" i="2"/>
  <c r="K567" i="2"/>
  <c r="L567" i="2"/>
  <c r="O567" i="2"/>
  <c r="W567" i="2"/>
  <c r="G568" i="2"/>
  <c r="H568" i="2"/>
  <c r="K568" i="2"/>
  <c r="U568" i="2" s="1"/>
  <c r="L568" i="2"/>
  <c r="O568" i="2"/>
  <c r="T568" i="2"/>
  <c r="W568" i="2"/>
  <c r="V568" i="2" s="1"/>
  <c r="R568" i="2" s="1"/>
  <c r="I568" i="2" s="1"/>
  <c r="G569" i="2"/>
  <c r="H569" i="2"/>
  <c r="K569" i="2"/>
  <c r="L569" i="2"/>
  <c r="O569" i="2"/>
  <c r="T569" i="2"/>
  <c r="W569" i="2"/>
  <c r="G570" i="2"/>
  <c r="L570" i="2" s="1"/>
  <c r="H570" i="2"/>
  <c r="K570" i="2"/>
  <c r="O570" i="2"/>
  <c r="W570" i="2"/>
  <c r="G571" i="2"/>
  <c r="L571" i="2" s="1"/>
  <c r="H571" i="2"/>
  <c r="K571" i="2"/>
  <c r="M571" i="2"/>
  <c r="O571" i="2"/>
  <c r="T571" i="2"/>
  <c r="U571" i="2"/>
  <c r="W571" i="2"/>
  <c r="G572" i="2"/>
  <c r="L572" i="2" s="1"/>
  <c r="H572" i="2"/>
  <c r="K572" i="2"/>
  <c r="M572" i="2"/>
  <c r="O572" i="2"/>
  <c r="T572" i="2"/>
  <c r="U572" i="2"/>
  <c r="W572" i="2"/>
  <c r="G573" i="2"/>
  <c r="L573" i="2" s="1"/>
  <c r="H573" i="2"/>
  <c r="K573" i="2"/>
  <c r="M573" i="2"/>
  <c r="O573" i="2"/>
  <c r="T573" i="2"/>
  <c r="U573" i="2"/>
  <c r="W573" i="2"/>
  <c r="P573" i="2" s="1"/>
  <c r="J573" i="2" s="1"/>
  <c r="G574" i="2"/>
  <c r="H574" i="2"/>
  <c r="K574" i="2"/>
  <c r="T574" i="2" s="1"/>
  <c r="L574" i="2"/>
  <c r="O574" i="2"/>
  <c r="U574" i="2"/>
  <c r="W574" i="2"/>
  <c r="G575" i="2"/>
  <c r="H575" i="2"/>
  <c r="K575" i="2"/>
  <c r="L575" i="2"/>
  <c r="M575" i="2"/>
  <c r="O575" i="2"/>
  <c r="T575" i="2"/>
  <c r="U575" i="2"/>
  <c r="W575" i="2"/>
  <c r="P575" i="2" s="1"/>
  <c r="J575" i="2" s="1"/>
  <c r="G576" i="2"/>
  <c r="H576" i="2"/>
  <c r="K576" i="2"/>
  <c r="L576" i="2"/>
  <c r="M576" i="2"/>
  <c r="O576" i="2"/>
  <c r="T576" i="2"/>
  <c r="U576" i="2"/>
  <c r="W576" i="2"/>
  <c r="G577" i="2"/>
  <c r="H577" i="2"/>
  <c r="K577" i="2"/>
  <c r="L577" i="2"/>
  <c r="O577" i="2"/>
  <c r="T577" i="2"/>
  <c r="W577" i="2"/>
  <c r="G578" i="2"/>
  <c r="L578" i="2" s="1"/>
  <c r="H578" i="2"/>
  <c r="K578" i="2"/>
  <c r="O578" i="2"/>
  <c r="W578" i="2"/>
  <c r="G579" i="2"/>
  <c r="L579" i="2" s="1"/>
  <c r="H579" i="2"/>
  <c r="K579" i="2"/>
  <c r="M579" i="2"/>
  <c r="O579" i="2"/>
  <c r="T579" i="2"/>
  <c r="U579" i="2"/>
  <c r="W579" i="2"/>
  <c r="P579" i="2" s="1"/>
  <c r="J579" i="2" s="1"/>
  <c r="G580" i="2"/>
  <c r="L580" i="2" s="1"/>
  <c r="H580" i="2"/>
  <c r="K580" i="2"/>
  <c r="M580" i="2"/>
  <c r="O580" i="2"/>
  <c r="T580" i="2"/>
  <c r="U580" i="2"/>
  <c r="W580" i="2"/>
  <c r="G581" i="2"/>
  <c r="H581" i="2"/>
  <c r="K581" i="2"/>
  <c r="M581" i="2" s="1"/>
  <c r="L581" i="2"/>
  <c r="O581" i="2"/>
  <c r="W581" i="2"/>
  <c r="G582" i="2"/>
  <c r="H582" i="2"/>
  <c r="K582" i="2"/>
  <c r="T582" i="2" s="1"/>
  <c r="L582" i="2"/>
  <c r="M582" i="2"/>
  <c r="O582" i="2"/>
  <c r="U582" i="2"/>
  <c r="V582" i="2"/>
  <c r="R582" i="2" s="1"/>
  <c r="I582" i="2" s="1"/>
  <c r="W582" i="2"/>
  <c r="G583" i="2"/>
  <c r="H583" i="2"/>
  <c r="K583" i="2"/>
  <c r="L583" i="2"/>
  <c r="M583" i="2"/>
  <c r="O583" i="2"/>
  <c r="T583" i="2"/>
  <c r="U583" i="2"/>
  <c r="W583" i="2"/>
  <c r="G584" i="2"/>
  <c r="H584" i="2"/>
  <c r="K584" i="2"/>
  <c r="T584" i="2" s="1"/>
  <c r="L584" i="2"/>
  <c r="M584" i="2"/>
  <c r="O584" i="2"/>
  <c r="W584" i="2"/>
  <c r="G585" i="2"/>
  <c r="L585" i="2" s="1"/>
  <c r="H585" i="2"/>
  <c r="K585" i="2"/>
  <c r="O585" i="2"/>
  <c r="T585" i="2"/>
  <c r="W585" i="2"/>
  <c r="G586" i="2"/>
  <c r="L586" i="2" s="1"/>
  <c r="H586" i="2"/>
  <c r="K586" i="2"/>
  <c r="O586" i="2"/>
  <c r="W586" i="2"/>
  <c r="P586" i="2" s="1"/>
  <c r="J586" i="2" s="1"/>
  <c r="G587" i="2"/>
  <c r="L587" i="2" s="1"/>
  <c r="H587" i="2"/>
  <c r="K587" i="2"/>
  <c r="M587" i="2"/>
  <c r="O587" i="2"/>
  <c r="T587" i="2"/>
  <c r="U587" i="2"/>
  <c r="W587" i="2"/>
  <c r="G588" i="2"/>
  <c r="L588" i="2" s="1"/>
  <c r="H588" i="2"/>
  <c r="K588" i="2"/>
  <c r="M588" i="2"/>
  <c r="O588" i="2"/>
  <c r="P588" i="2"/>
  <c r="J588" i="2" s="1"/>
  <c r="T588" i="2"/>
  <c r="U588" i="2"/>
  <c r="W588" i="2"/>
  <c r="G589" i="2"/>
  <c r="L589" i="2" s="1"/>
  <c r="H589" i="2"/>
  <c r="K589" i="2"/>
  <c r="M589" i="2" s="1"/>
  <c r="O589" i="2"/>
  <c r="P589" i="2"/>
  <c r="J589" i="2" s="1"/>
  <c r="T589" i="2"/>
  <c r="U589" i="2"/>
  <c r="V589" i="2"/>
  <c r="R589" i="2" s="1"/>
  <c r="I589" i="2" s="1"/>
  <c r="W589" i="2"/>
  <c r="G590" i="2"/>
  <c r="H590" i="2"/>
  <c r="K590" i="2"/>
  <c r="L590" i="2"/>
  <c r="M590" i="2"/>
  <c r="O590" i="2"/>
  <c r="T590" i="2"/>
  <c r="U590" i="2"/>
  <c r="W590" i="2"/>
  <c r="V590" i="2" s="1"/>
  <c r="R590" i="2" s="1"/>
  <c r="I590" i="2" s="1"/>
  <c r="G591" i="2"/>
  <c r="H591" i="2"/>
  <c r="K591" i="2"/>
  <c r="L591" i="2"/>
  <c r="M591" i="2"/>
  <c r="O591" i="2"/>
  <c r="T591" i="2"/>
  <c r="U591" i="2"/>
  <c r="W591" i="2"/>
  <c r="P591" i="2" s="1"/>
  <c r="J591" i="2" s="1"/>
  <c r="G592" i="2"/>
  <c r="H592" i="2"/>
  <c r="K592" i="2"/>
  <c r="L592" i="2"/>
  <c r="M592" i="2"/>
  <c r="O592" i="2"/>
  <c r="T592" i="2"/>
  <c r="U592" i="2"/>
  <c r="W592" i="2"/>
  <c r="G593" i="2"/>
  <c r="H593" i="2"/>
  <c r="K593" i="2"/>
  <c r="L593" i="2"/>
  <c r="O593" i="2"/>
  <c r="T593" i="2"/>
  <c r="W593" i="2"/>
  <c r="P593" i="2" s="1"/>
  <c r="G594" i="2"/>
  <c r="L594" i="2" s="1"/>
  <c r="H594" i="2"/>
  <c r="K594" i="2"/>
  <c r="O594" i="2"/>
  <c r="W594" i="2"/>
  <c r="V594" i="2" s="1"/>
  <c r="R594" i="2" s="1"/>
  <c r="I594" i="2" s="1"/>
  <c r="G595" i="2"/>
  <c r="L595" i="2" s="1"/>
  <c r="H595" i="2"/>
  <c r="K595" i="2"/>
  <c r="M595" i="2"/>
  <c r="O595" i="2"/>
  <c r="T595" i="2"/>
  <c r="U595" i="2"/>
  <c r="V595" i="2"/>
  <c r="R595" i="2" s="1"/>
  <c r="I595" i="2" s="1"/>
  <c r="W595" i="2"/>
  <c r="G596" i="2"/>
  <c r="H596" i="2"/>
  <c r="K596" i="2"/>
  <c r="L596" i="2"/>
  <c r="M596" i="2"/>
  <c r="O596" i="2"/>
  <c r="T596" i="2"/>
  <c r="U596" i="2"/>
  <c r="W596" i="2"/>
  <c r="V596" i="2" s="1"/>
  <c r="R596" i="2" s="1"/>
  <c r="I596" i="2" s="1"/>
  <c r="G597" i="2"/>
  <c r="L597" i="2" s="1"/>
  <c r="H597" i="2"/>
  <c r="K597" i="2"/>
  <c r="M597" i="2"/>
  <c r="O597" i="2"/>
  <c r="T597" i="2"/>
  <c r="U597" i="2"/>
  <c r="W597" i="2"/>
  <c r="G598" i="2"/>
  <c r="L598" i="2" s="1"/>
  <c r="H598" i="2"/>
  <c r="K598" i="2"/>
  <c r="U598" i="2" s="1"/>
  <c r="O598" i="2"/>
  <c r="T598" i="2"/>
  <c r="W598" i="2"/>
  <c r="G599" i="2"/>
  <c r="H599" i="2"/>
  <c r="K599" i="2"/>
  <c r="T599" i="2" s="1"/>
  <c r="L599" i="2"/>
  <c r="O599" i="2"/>
  <c r="V599" i="2"/>
  <c r="R599" i="2" s="1"/>
  <c r="I599" i="2" s="1"/>
  <c r="W599" i="2"/>
  <c r="P599" i="2" s="1"/>
  <c r="G600" i="2"/>
  <c r="L600" i="2" s="1"/>
  <c r="H600" i="2"/>
  <c r="K600" i="2"/>
  <c r="U600" i="2" s="1"/>
  <c r="M600" i="2"/>
  <c r="O600" i="2"/>
  <c r="P600" i="2"/>
  <c r="J600" i="2" s="1"/>
  <c r="T600" i="2"/>
  <c r="W600" i="2"/>
  <c r="G601" i="2"/>
  <c r="L601" i="2" s="1"/>
  <c r="H601" i="2"/>
  <c r="K601" i="2"/>
  <c r="O601" i="2"/>
  <c r="P601" i="2"/>
  <c r="T601" i="2"/>
  <c r="V601" i="2"/>
  <c r="R601" i="2" s="1"/>
  <c r="I601" i="2" s="1"/>
  <c r="W601" i="2"/>
  <c r="G602" i="2"/>
  <c r="L602" i="2" s="1"/>
  <c r="H602" i="2"/>
  <c r="K602" i="2"/>
  <c r="O602" i="2"/>
  <c r="P602" i="2"/>
  <c r="J602" i="2" s="1"/>
  <c r="W602" i="2"/>
  <c r="G603" i="2"/>
  <c r="H603" i="2"/>
  <c r="K603" i="2"/>
  <c r="L603" i="2"/>
  <c r="M603" i="2"/>
  <c r="O603" i="2"/>
  <c r="T603" i="2"/>
  <c r="U603" i="2"/>
  <c r="W603" i="2"/>
  <c r="G604" i="2"/>
  <c r="H604" i="2"/>
  <c r="K604" i="2"/>
  <c r="L604" i="2"/>
  <c r="O604" i="2"/>
  <c r="P604" i="2"/>
  <c r="T604" i="2"/>
  <c r="W604" i="2"/>
  <c r="G605" i="2"/>
  <c r="L605" i="2" s="1"/>
  <c r="H605" i="2"/>
  <c r="K605" i="2"/>
  <c r="O605" i="2"/>
  <c r="W605" i="2"/>
  <c r="G606" i="2"/>
  <c r="L606" i="2" s="1"/>
  <c r="H606" i="2"/>
  <c r="K606" i="2"/>
  <c r="O606" i="2"/>
  <c r="P606" i="2"/>
  <c r="J606" i="2" s="1"/>
  <c r="W606" i="2"/>
  <c r="G607" i="2"/>
  <c r="H607" i="2"/>
  <c r="K607" i="2"/>
  <c r="L607" i="2"/>
  <c r="M607" i="2"/>
  <c r="O607" i="2"/>
  <c r="T607" i="2"/>
  <c r="U607" i="2"/>
  <c r="W607" i="2"/>
  <c r="G608" i="2"/>
  <c r="H608" i="2"/>
  <c r="K608" i="2"/>
  <c r="L608" i="2"/>
  <c r="O608" i="2"/>
  <c r="T608" i="2"/>
  <c r="W608" i="2"/>
  <c r="G609" i="2"/>
  <c r="L609" i="2" s="1"/>
  <c r="H609" i="2"/>
  <c r="K609" i="2"/>
  <c r="O609" i="2"/>
  <c r="W609" i="2"/>
  <c r="G610" i="2"/>
  <c r="L610" i="2" s="1"/>
  <c r="H610" i="2"/>
  <c r="K610" i="2"/>
  <c r="T610" i="2" s="1"/>
  <c r="M610" i="2"/>
  <c r="O610" i="2"/>
  <c r="U610" i="2"/>
  <c r="W610" i="2"/>
  <c r="G611" i="2"/>
  <c r="H611" i="2"/>
  <c r="K611" i="2"/>
  <c r="L611" i="2"/>
  <c r="M611" i="2"/>
  <c r="O611" i="2"/>
  <c r="T611" i="2"/>
  <c r="U611" i="2"/>
  <c r="W611" i="2"/>
  <c r="G612" i="2"/>
  <c r="H612" i="2"/>
  <c r="K612" i="2"/>
  <c r="L612" i="2"/>
  <c r="M612" i="2"/>
  <c r="O612" i="2"/>
  <c r="T612" i="2"/>
  <c r="U612" i="2"/>
  <c r="W612" i="2"/>
  <c r="P612" i="2" s="1"/>
  <c r="J612" i="2" s="1"/>
  <c r="G613" i="2"/>
  <c r="L613" i="2" s="1"/>
  <c r="H613" i="2"/>
  <c r="K613" i="2"/>
  <c r="O613" i="2"/>
  <c r="W613" i="2"/>
  <c r="V613" i="2" s="1"/>
  <c r="R613" i="2" s="1"/>
  <c r="I613" i="2" s="1"/>
  <c r="G614" i="2"/>
  <c r="L614" i="2" s="1"/>
  <c r="H614" i="2"/>
  <c r="K614" i="2"/>
  <c r="T614" i="2" s="1"/>
  <c r="M614" i="2"/>
  <c r="O614" i="2"/>
  <c r="U614" i="2"/>
  <c r="W614" i="2"/>
  <c r="G615" i="2"/>
  <c r="H615" i="2"/>
  <c r="K615" i="2"/>
  <c r="L615" i="2"/>
  <c r="M615" i="2"/>
  <c r="O615" i="2"/>
  <c r="T615" i="2"/>
  <c r="U615" i="2"/>
  <c r="W615" i="2"/>
  <c r="G616" i="2"/>
  <c r="H616" i="2"/>
  <c r="K616" i="2"/>
  <c r="L616" i="2"/>
  <c r="O616" i="2"/>
  <c r="P616" i="2"/>
  <c r="J616" i="2" s="1"/>
  <c r="W616" i="2"/>
  <c r="G617" i="2"/>
  <c r="L617" i="2" s="1"/>
  <c r="H617" i="2"/>
  <c r="K617" i="2"/>
  <c r="O617" i="2"/>
  <c r="W617" i="2"/>
  <c r="G618" i="2"/>
  <c r="L618" i="2" s="1"/>
  <c r="H618" i="2"/>
  <c r="K618" i="2"/>
  <c r="T618" i="2" s="1"/>
  <c r="M618" i="2"/>
  <c r="O618" i="2"/>
  <c r="U618" i="2"/>
  <c r="W618" i="2"/>
  <c r="G619" i="2"/>
  <c r="H619" i="2"/>
  <c r="K619" i="2"/>
  <c r="L619" i="2"/>
  <c r="M619" i="2"/>
  <c r="O619" i="2"/>
  <c r="T619" i="2"/>
  <c r="U619" i="2"/>
  <c r="W619" i="2"/>
  <c r="G620" i="2"/>
  <c r="H620" i="2"/>
  <c r="K620" i="2"/>
  <c r="L620" i="2"/>
  <c r="M620" i="2"/>
  <c r="O620" i="2"/>
  <c r="T620" i="2"/>
  <c r="U620" i="2"/>
  <c r="W620" i="2"/>
  <c r="P620" i="2" s="1"/>
  <c r="J620" i="2" s="1"/>
  <c r="G621" i="2"/>
  <c r="H621" i="2"/>
  <c r="K621" i="2"/>
  <c r="L621" i="2"/>
  <c r="O621" i="2"/>
  <c r="W621" i="2"/>
  <c r="G622" i="2"/>
  <c r="L622" i="2" s="1"/>
  <c r="H622" i="2"/>
  <c r="K622" i="2"/>
  <c r="T622" i="2" s="1"/>
  <c r="O622" i="2"/>
  <c r="U622" i="2"/>
  <c r="W622" i="2"/>
  <c r="G623" i="2"/>
  <c r="H623" i="2"/>
  <c r="K623" i="2"/>
  <c r="L623" i="2"/>
  <c r="M623" i="2"/>
  <c r="O623" i="2"/>
  <c r="T623" i="2"/>
  <c r="U623" i="2"/>
  <c r="V623" i="2"/>
  <c r="R623" i="2" s="1"/>
  <c r="I623" i="2" s="1"/>
  <c r="W623" i="2"/>
  <c r="P623" i="2" s="1"/>
  <c r="G624" i="2"/>
  <c r="H624" i="2"/>
  <c r="K624" i="2"/>
  <c r="L624" i="2"/>
  <c r="O624" i="2"/>
  <c r="P624" i="2"/>
  <c r="J624" i="2" s="1"/>
  <c r="W624" i="2"/>
  <c r="V624" i="2" s="1"/>
  <c r="R624" i="2" s="1"/>
  <c r="I624" i="2" s="1"/>
  <c r="G625" i="2"/>
  <c r="L625" i="2" s="1"/>
  <c r="H625" i="2"/>
  <c r="K625" i="2"/>
  <c r="O625" i="2"/>
  <c r="W625" i="2"/>
  <c r="G626" i="2"/>
  <c r="L626" i="2" s="1"/>
  <c r="H626" i="2"/>
  <c r="K626" i="2"/>
  <c r="T626" i="2" s="1"/>
  <c r="M626" i="2"/>
  <c r="O626" i="2"/>
  <c r="U626" i="2"/>
  <c r="W626" i="2"/>
  <c r="V626" i="2" s="1"/>
  <c r="R626" i="2" s="1"/>
  <c r="I626" i="2" s="1"/>
  <c r="G627" i="2"/>
  <c r="H627" i="2"/>
  <c r="K627" i="2"/>
  <c r="L627" i="2"/>
  <c r="M627" i="2"/>
  <c r="O627" i="2"/>
  <c r="T627" i="2"/>
  <c r="U627" i="2"/>
  <c r="W627" i="2"/>
  <c r="P627" i="2" s="1"/>
  <c r="J627" i="2" s="1"/>
  <c r="G628" i="2"/>
  <c r="L628" i="2" s="1"/>
  <c r="H628" i="2"/>
  <c r="K628" i="2"/>
  <c r="M628" i="2"/>
  <c r="O628" i="2"/>
  <c r="T628" i="2"/>
  <c r="U628" i="2"/>
  <c r="W628" i="2"/>
  <c r="P628" i="2" s="1"/>
  <c r="J628" i="2" s="1"/>
  <c r="G629" i="2"/>
  <c r="H629" i="2"/>
  <c r="K629" i="2"/>
  <c r="L629" i="2"/>
  <c r="O629" i="2"/>
  <c r="W629" i="2"/>
  <c r="G630" i="2"/>
  <c r="L630" i="2" s="1"/>
  <c r="H630" i="2"/>
  <c r="K630" i="2"/>
  <c r="T630" i="2" s="1"/>
  <c r="O630" i="2"/>
  <c r="W630" i="2"/>
  <c r="P630" i="2" s="1"/>
  <c r="G631" i="2"/>
  <c r="H631" i="2"/>
  <c r="K631" i="2"/>
  <c r="L631" i="2"/>
  <c r="M631" i="2"/>
  <c r="O631" i="2"/>
  <c r="T631" i="2"/>
  <c r="U631" i="2"/>
  <c r="V631" i="2"/>
  <c r="R631" i="2" s="1"/>
  <c r="I631" i="2" s="1"/>
  <c r="W631" i="2"/>
  <c r="P631" i="2" s="1"/>
  <c r="G632" i="2"/>
  <c r="H632" i="2"/>
  <c r="K632" i="2"/>
  <c r="L632" i="2"/>
  <c r="O632" i="2"/>
  <c r="P632" i="2"/>
  <c r="J632" i="2" s="1"/>
  <c r="W632" i="2"/>
  <c r="V632" i="2" s="1"/>
  <c r="R632" i="2" s="1"/>
  <c r="I632" i="2" s="1"/>
  <c r="G633" i="2"/>
  <c r="L633" i="2" s="1"/>
  <c r="H633" i="2"/>
  <c r="K633" i="2"/>
  <c r="O633" i="2"/>
  <c r="W633" i="2"/>
  <c r="P633" i="2" s="1"/>
  <c r="G634" i="2"/>
  <c r="L634" i="2" s="1"/>
  <c r="H634" i="2"/>
  <c r="K634" i="2"/>
  <c r="T634" i="2" s="1"/>
  <c r="M634" i="2"/>
  <c r="O634" i="2"/>
  <c r="U634" i="2"/>
  <c r="W634" i="2"/>
  <c r="V634" i="2" s="1"/>
  <c r="R634" i="2" s="1"/>
  <c r="I634" i="2" s="1"/>
  <c r="G635" i="2"/>
  <c r="H635" i="2"/>
  <c r="K635" i="2"/>
  <c r="L635" i="2"/>
  <c r="M635" i="2"/>
  <c r="O635" i="2"/>
  <c r="T635" i="2"/>
  <c r="U635" i="2"/>
  <c r="W635" i="2"/>
  <c r="G636" i="2"/>
  <c r="L636" i="2" s="1"/>
  <c r="H636" i="2"/>
  <c r="K636" i="2"/>
  <c r="M636" i="2"/>
  <c r="O636" i="2"/>
  <c r="T636" i="2"/>
  <c r="U636" i="2"/>
  <c r="W636" i="2"/>
  <c r="P636" i="2" s="1"/>
  <c r="J636" i="2" s="1"/>
  <c r="G637" i="2"/>
  <c r="H637" i="2"/>
  <c r="K637" i="2"/>
  <c r="L637" i="2"/>
  <c r="O637" i="2"/>
  <c r="T637" i="2"/>
  <c r="W637" i="2"/>
  <c r="G638" i="2"/>
  <c r="L638" i="2" s="1"/>
  <c r="H638" i="2"/>
  <c r="K638" i="2"/>
  <c r="T638" i="2" s="1"/>
  <c r="O638" i="2"/>
  <c r="U638" i="2"/>
  <c r="W638" i="2"/>
  <c r="G639" i="2"/>
  <c r="H639" i="2"/>
  <c r="K639" i="2"/>
  <c r="L639" i="2"/>
  <c r="M639" i="2"/>
  <c r="O639" i="2"/>
  <c r="P639" i="2"/>
  <c r="J639" i="2" s="1"/>
  <c r="T639" i="2"/>
  <c r="U639" i="2"/>
  <c r="V639" i="2"/>
  <c r="R639" i="2" s="1"/>
  <c r="I639" i="2" s="1"/>
  <c r="W639" i="2"/>
  <c r="G640" i="2"/>
  <c r="H640" i="2"/>
  <c r="K640" i="2"/>
  <c r="L640" i="2"/>
  <c r="O640" i="2"/>
  <c r="P640" i="2"/>
  <c r="T640" i="2"/>
  <c r="W640" i="2"/>
  <c r="G641" i="2"/>
  <c r="L641" i="2" s="1"/>
  <c r="H641" i="2"/>
  <c r="K641" i="2"/>
  <c r="O641" i="2"/>
  <c r="P641" i="2"/>
  <c r="W641" i="2"/>
  <c r="G642" i="2"/>
  <c r="L642" i="2" s="1"/>
  <c r="N642" i="2" s="1"/>
  <c r="H642" i="2"/>
  <c r="K642" i="2"/>
  <c r="T642" i="2" s="1"/>
  <c r="M642" i="2"/>
  <c r="O642" i="2"/>
  <c r="U642" i="2"/>
  <c r="W642" i="2"/>
  <c r="V642" i="2" s="1"/>
  <c r="R642" i="2" s="1"/>
  <c r="I642" i="2" s="1"/>
  <c r="G643" i="2"/>
  <c r="H643" i="2"/>
  <c r="K643" i="2"/>
  <c r="L643" i="2"/>
  <c r="M643" i="2"/>
  <c r="O643" i="2"/>
  <c r="T643" i="2"/>
  <c r="U643" i="2"/>
  <c r="W643" i="2"/>
  <c r="V643" i="2" s="1"/>
  <c r="R643" i="2" s="1"/>
  <c r="I643" i="2" s="1"/>
  <c r="G644" i="2"/>
  <c r="L644" i="2" s="1"/>
  <c r="N644" i="2" s="1"/>
  <c r="H644" i="2"/>
  <c r="K644" i="2"/>
  <c r="M644" i="2"/>
  <c r="O644" i="2"/>
  <c r="P644" i="2"/>
  <c r="J644" i="2" s="1"/>
  <c r="T644" i="2"/>
  <c r="U644" i="2"/>
  <c r="W644" i="2"/>
  <c r="G645" i="2"/>
  <c r="L645" i="2" s="1"/>
  <c r="H645" i="2"/>
  <c r="K645" i="2"/>
  <c r="O645" i="2"/>
  <c r="T645" i="2"/>
  <c r="V645" i="2"/>
  <c r="R645" i="2" s="1"/>
  <c r="I645" i="2" s="1"/>
  <c r="W645" i="2"/>
  <c r="G646" i="2"/>
  <c r="L646" i="2" s="1"/>
  <c r="H646" i="2"/>
  <c r="K646" i="2"/>
  <c r="T646" i="2" s="1"/>
  <c r="M646" i="2"/>
  <c r="O646" i="2"/>
  <c r="V646" i="2"/>
  <c r="R646" i="2" s="1"/>
  <c r="I646" i="2" s="1"/>
  <c r="W646" i="2"/>
  <c r="P646" i="2" s="1"/>
  <c r="G647" i="2"/>
  <c r="H647" i="2"/>
  <c r="K647" i="2"/>
  <c r="L647" i="2"/>
  <c r="M647" i="2"/>
  <c r="O647" i="2"/>
  <c r="T647" i="2"/>
  <c r="U647" i="2"/>
  <c r="W647" i="2"/>
  <c r="G648" i="2"/>
  <c r="H648" i="2"/>
  <c r="K648" i="2"/>
  <c r="L648" i="2"/>
  <c r="O648" i="2"/>
  <c r="T648" i="2"/>
  <c r="W648" i="2"/>
  <c r="G649" i="2"/>
  <c r="L649" i="2" s="1"/>
  <c r="H649" i="2"/>
  <c r="K649" i="2"/>
  <c r="O649" i="2"/>
  <c r="W649" i="2"/>
  <c r="P649" i="2" s="1"/>
  <c r="J649" i="2" s="1"/>
  <c r="G650" i="2"/>
  <c r="L650" i="2" s="1"/>
  <c r="H650" i="2"/>
  <c r="K650" i="2"/>
  <c r="T650" i="2" s="1"/>
  <c r="M650" i="2"/>
  <c r="O650" i="2"/>
  <c r="U650" i="2"/>
  <c r="W650" i="2"/>
  <c r="G651" i="2"/>
  <c r="H651" i="2"/>
  <c r="K651" i="2"/>
  <c r="L651" i="2"/>
  <c r="M651" i="2"/>
  <c r="O651" i="2"/>
  <c r="T651" i="2"/>
  <c r="U651" i="2"/>
  <c r="V651" i="2"/>
  <c r="R651" i="2" s="1"/>
  <c r="I651" i="2" s="1"/>
  <c r="W651" i="2"/>
  <c r="G652" i="2"/>
  <c r="L652" i="2" s="1"/>
  <c r="H652" i="2"/>
  <c r="K652" i="2"/>
  <c r="M652" i="2"/>
  <c r="O652" i="2"/>
  <c r="T652" i="2"/>
  <c r="U652" i="2"/>
  <c r="W652" i="2"/>
  <c r="G653" i="2"/>
  <c r="L653" i="2" s="1"/>
  <c r="H653" i="2"/>
  <c r="K653" i="2"/>
  <c r="O653" i="2"/>
  <c r="T653" i="2"/>
  <c r="V653" i="2"/>
  <c r="R653" i="2" s="1"/>
  <c r="I653" i="2" s="1"/>
  <c r="W653" i="2"/>
  <c r="G654" i="2"/>
  <c r="L654" i="2" s="1"/>
  <c r="H654" i="2"/>
  <c r="K654" i="2"/>
  <c r="O654" i="2"/>
  <c r="W654" i="2"/>
  <c r="P654" i="2" s="1"/>
  <c r="J654" i="2" s="1"/>
  <c r="G655" i="2"/>
  <c r="H655" i="2"/>
  <c r="K655" i="2"/>
  <c r="L655" i="2"/>
  <c r="M655" i="2"/>
  <c r="O655" i="2"/>
  <c r="T655" i="2"/>
  <c r="U655" i="2"/>
  <c r="W655" i="2"/>
  <c r="G656" i="2"/>
  <c r="H656" i="2"/>
  <c r="K656" i="2"/>
  <c r="L656" i="2"/>
  <c r="O656" i="2"/>
  <c r="T656" i="2"/>
  <c r="W656" i="2"/>
  <c r="G657" i="2"/>
  <c r="L657" i="2" s="1"/>
  <c r="H657" i="2"/>
  <c r="K657" i="2"/>
  <c r="O657" i="2"/>
  <c r="W657" i="2"/>
  <c r="G658" i="2"/>
  <c r="L658" i="2" s="1"/>
  <c r="H658" i="2"/>
  <c r="K658" i="2"/>
  <c r="T658" i="2" s="1"/>
  <c r="M658" i="2"/>
  <c r="O658" i="2"/>
  <c r="U658" i="2"/>
  <c r="W658" i="2"/>
  <c r="G659" i="2"/>
  <c r="H659" i="2"/>
  <c r="K659" i="2"/>
  <c r="L659" i="2"/>
  <c r="M659" i="2"/>
  <c r="O659" i="2"/>
  <c r="P659" i="2"/>
  <c r="J659" i="2" s="1"/>
  <c r="T659" i="2"/>
  <c r="U659" i="2"/>
  <c r="V659" i="2"/>
  <c r="R659" i="2" s="1"/>
  <c r="I659" i="2" s="1"/>
  <c r="W659" i="2"/>
  <c r="G660" i="2"/>
  <c r="H660" i="2"/>
  <c r="K660" i="2"/>
  <c r="L660" i="2"/>
  <c r="M660" i="2"/>
  <c r="O660" i="2"/>
  <c r="T660" i="2"/>
  <c r="U660" i="2"/>
  <c r="W660" i="2"/>
  <c r="G661" i="2"/>
  <c r="L661" i="2" s="1"/>
  <c r="H661" i="2"/>
  <c r="K661" i="2"/>
  <c r="O661" i="2"/>
  <c r="T661" i="2"/>
  <c r="W661" i="2"/>
  <c r="V661" i="2" s="1"/>
  <c r="R661" i="2" s="1"/>
  <c r="I661" i="2" s="1"/>
  <c r="G662" i="2"/>
  <c r="L662" i="2" s="1"/>
  <c r="H662" i="2"/>
  <c r="K662" i="2"/>
  <c r="T662" i="2" s="1"/>
  <c r="M662" i="2"/>
  <c r="O662" i="2"/>
  <c r="W662" i="2"/>
  <c r="G663" i="2"/>
  <c r="H663" i="2"/>
  <c r="K663" i="2"/>
  <c r="L663" i="2"/>
  <c r="M663" i="2"/>
  <c r="O663" i="2"/>
  <c r="P663" i="2"/>
  <c r="T663" i="2"/>
  <c r="U663" i="2"/>
  <c r="W663" i="2"/>
  <c r="G664" i="2"/>
  <c r="H664" i="2"/>
  <c r="K664" i="2"/>
  <c r="L664" i="2"/>
  <c r="O664" i="2"/>
  <c r="P664" i="2"/>
  <c r="W664" i="2"/>
  <c r="V664" i="2" s="1"/>
  <c r="R664" i="2" s="1"/>
  <c r="I664" i="2" s="1"/>
  <c r="G665" i="2"/>
  <c r="L665" i="2" s="1"/>
  <c r="H665" i="2"/>
  <c r="K665" i="2"/>
  <c r="O665" i="2"/>
  <c r="W665" i="2"/>
  <c r="G666" i="2"/>
  <c r="L666" i="2" s="1"/>
  <c r="H666" i="2"/>
  <c r="K666" i="2"/>
  <c r="T666" i="2" s="1"/>
  <c r="M666" i="2"/>
  <c r="O666" i="2"/>
  <c r="U666" i="2"/>
  <c r="W666" i="2"/>
  <c r="G667" i="2"/>
  <c r="H667" i="2"/>
  <c r="K667" i="2"/>
  <c r="L667" i="2"/>
  <c r="M667" i="2"/>
  <c r="O667" i="2"/>
  <c r="T667" i="2"/>
  <c r="U667" i="2"/>
  <c r="W667" i="2"/>
  <c r="G668" i="2"/>
  <c r="H668" i="2"/>
  <c r="K668" i="2"/>
  <c r="L668" i="2"/>
  <c r="M668" i="2"/>
  <c r="O668" i="2"/>
  <c r="T668" i="2"/>
  <c r="U668" i="2"/>
  <c r="W668" i="2"/>
  <c r="G669" i="2"/>
  <c r="L669" i="2" s="1"/>
  <c r="H669" i="2"/>
  <c r="K669" i="2"/>
  <c r="O669" i="2"/>
  <c r="W669" i="2"/>
  <c r="G670" i="2"/>
  <c r="L670" i="2" s="1"/>
  <c r="H670" i="2"/>
  <c r="K670" i="2"/>
  <c r="T670" i="2" s="1"/>
  <c r="M670" i="2"/>
  <c r="O670" i="2"/>
  <c r="U670" i="2"/>
  <c r="W670" i="2"/>
  <c r="G671" i="2"/>
  <c r="H671" i="2"/>
  <c r="K671" i="2"/>
  <c r="L671" i="2"/>
  <c r="M671" i="2"/>
  <c r="O671" i="2"/>
  <c r="P671" i="2"/>
  <c r="J671" i="2" s="1"/>
  <c r="T671" i="2"/>
  <c r="U671" i="2"/>
  <c r="V671" i="2"/>
  <c r="R671" i="2" s="1"/>
  <c r="I671" i="2" s="1"/>
  <c r="W671" i="2"/>
  <c r="G672" i="2"/>
  <c r="H672" i="2"/>
  <c r="K672" i="2"/>
  <c r="L672" i="2"/>
  <c r="O672" i="2"/>
  <c r="T672" i="2"/>
  <c r="W672" i="2"/>
  <c r="G673" i="2"/>
  <c r="L673" i="2" s="1"/>
  <c r="H673" i="2"/>
  <c r="K673" i="2"/>
  <c r="O673" i="2"/>
  <c r="W673" i="2"/>
  <c r="G674" i="2"/>
  <c r="L674" i="2" s="1"/>
  <c r="H674" i="2"/>
  <c r="K674" i="2"/>
  <c r="T674" i="2" s="1"/>
  <c r="M674" i="2"/>
  <c r="O674" i="2"/>
  <c r="U674" i="2"/>
  <c r="W674" i="2"/>
  <c r="V674" i="2" s="1"/>
  <c r="R674" i="2" s="1"/>
  <c r="I674" i="2" s="1"/>
  <c r="G675" i="2"/>
  <c r="H675" i="2"/>
  <c r="K675" i="2"/>
  <c r="L675" i="2"/>
  <c r="M675" i="2"/>
  <c r="O675" i="2"/>
  <c r="T675" i="2"/>
  <c r="U675" i="2"/>
  <c r="W675" i="2"/>
  <c r="G676" i="2"/>
  <c r="H676" i="2"/>
  <c r="K676" i="2"/>
  <c r="L676" i="2"/>
  <c r="M676" i="2"/>
  <c r="O676" i="2"/>
  <c r="T676" i="2"/>
  <c r="U676" i="2"/>
  <c r="W676" i="2"/>
  <c r="P676" i="2" s="1"/>
  <c r="J676" i="2" s="1"/>
  <c r="G677" i="2"/>
  <c r="H677" i="2"/>
  <c r="K677" i="2"/>
  <c r="L677" i="2"/>
  <c r="O677" i="2"/>
  <c r="W677" i="2"/>
  <c r="G678" i="2"/>
  <c r="L678" i="2" s="1"/>
  <c r="N678" i="2" s="1"/>
  <c r="H678" i="2"/>
  <c r="K678" i="2"/>
  <c r="T678" i="2" s="1"/>
  <c r="M678" i="2"/>
  <c r="O678" i="2"/>
  <c r="U678" i="2"/>
  <c r="W678" i="2"/>
  <c r="P678" i="2" s="1"/>
  <c r="G679" i="2"/>
  <c r="H679" i="2"/>
  <c r="K679" i="2"/>
  <c r="L679" i="2"/>
  <c r="M679" i="2"/>
  <c r="O679" i="2"/>
  <c r="T679" i="2"/>
  <c r="U679" i="2"/>
  <c r="W679" i="2"/>
  <c r="G680" i="2"/>
  <c r="H680" i="2"/>
  <c r="K680" i="2"/>
  <c r="L680" i="2"/>
  <c r="O680" i="2"/>
  <c r="W680" i="2"/>
  <c r="G681" i="2"/>
  <c r="L681" i="2" s="1"/>
  <c r="H681" i="2"/>
  <c r="K681" i="2"/>
  <c r="O681" i="2"/>
  <c r="W681" i="2"/>
  <c r="G682" i="2"/>
  <c r="L682" i="2" s="1"/>
  <c r="H682" i="2"/>
  <c r="K682" i="2"/>
  <c r="T682" i="2" s="1"/>
  <c r="M682" i="2"/>
  <c r="O682" i="2"/>
  <c r="U682" i="2"/>
  <c r="W682" i="2"/>
  <c r="G683" i="2"/>
  <c r="H683" i="2"/>
  <c r="K683" i="2"/>
  <c r="L683" i="2"/>
  <c r="M683" i="2"/>
  <c r="O683" i="2"/>
  <c r="T683" i="2"/>
  <c r="U683" i="2"/>
  <c r="V683" i="2"/>
  <c r="R683" i="2" s="1"/>
  <c r="I683" i="2" s="1"/>
  <c r="W683" i="2"/>
  <c r="G684" i="2"/>
  <c r="H684" i="2"/>
  <c r="K684" i="2"/>
  <c r="L684" i="2"/>
  <c r="M684" i="2"/>
  <c r="O684" i="2"/>
  <c r="T684" i="2"/>
  <c r="U684" i="2"/>
  <c r="W684" i="2"/>
  <c r="P684" i="2" s="1"/>
  <c r="J684" i="2" s="1"/>
  <c r="G685" i="2"/>
  <c r="H685" i="2"/>
  <c r="K685" i="2"/>
  <c r="L685" i="2"/>
  <c r="O685" i="2"/>
  <c r="W685" i="2"/>
  <c r="G686" i="2"/>
  <c r="L686" i="2" s="1"/>
  <c r="H686" i="2"/>
  <c r="K686" i="2"/>
  <c r="T686" i="2" s="1"/>
  <c r="O686" i="2"/>
  <c r="U686" i="2"/>
  <c r="V686" i="2"/>
  <c r="R686" i="2" s="1"/>
  <c r="I686" i="2" s="1"/>
  <c r="W686" i="2"/>
  <c r="G687" i="2"/>
  <c r="H687" i="2"/>
  <c r="K687" i="2"/>
  <c r="L687" i="2"/>
  <c r="M687" i="2"/>
  <c r="O687" i="2"/>
  <c r="T687" i="2"/>
  <c r="U687" i="2"/>
  <c r="W687" i="2"/>
  <c r="G688" i="2"/>
  <c r="H688" i="2"/>
  <c r="K688" i="2"/>
  <c r="L688" i="2"/>
  <c r="O688" i="2"/>
  <c r="P688" i="2"/>
  <c r="J688" i="2" s="1"/>
  <c r="W688" i="2"/>
  <c r="V688" i="2" s="1"/>
  <c r="R688" i="2" s="1"/>
  <c r="I688" i="2" s="1"/>
  <c r="G689" i="2"/>
  <c r="L689" i="2" s="1"/>
  <c r="H689" i="2"/>
  <c r="K689" i="2"/>
  <c r="O689" i="2"/>
  <c r="W689" i="2"/>
  <c r="G690" i="2"/>
  <c r="L690" i="2" s="1"/>
  <c r="H690" i="2"/>
  <c r="K690" i="2"/>
  <c r="T690" i="2" s="1"/>
  <c r="M690" i="2"/>
  <c r="O690" i="2"/>
  <c r="U690" i="2"/>
  <c r="W690" i="2"/>
  <c r="V690" i="2" s="1"/>
  <c r="R690" i="2" s="1"/>
  <c r="I690" i="2" s="1"/>
  <c r="G691" i="2"/>
  <c r="H691" i="2"/>
  <c r="K691" i="2"/>
  <c r="L691" i="2"/>
  <c r="M691" i="2"/>
  <c r="O691" i="2"/>
  <c r="T691" i="2"/>
  <c r="U691" i="2"/>
  <c r="W691" i="2"/>
  <c r="V691" i="2" s="1"/>
  <c r="R691" i="2" s="1"/>
  <c r="I691" i="2" s="1"/>
  <c r="G692" i="2"/>
  <c r="L692" i="2" s="1"/>
  <c r="H692" i="2"/>
  <c r="K692" i="2"/>
  <c r="M692" i="2"/>
  <c r="O692" i="2"/>
  <c r="T692" i="2"/>
  <c r="U692" i="2"/>
  <c r="W692" i="2"/>
  <c r="P692" i="2" s="1"/>
  <c r="J692" i="2" s="1"/>
  <c r="G693" i="2"/>
  <c r="H693" i="2"/>
  <c r="K693" i="2"/>
  <c r="L693" i="2"/>
  <c r="O693" i="2"/>
  <c r="W693" i="2"/>
  <c r="G694" i="2"/>
  <c r="H694" i="2"/>
  <c r="K694" i="2"/>
  <c r="L694" i="2"/>
  <c r="O694" i="2"/>
  <c r="U694" i="2"/>
  <c r="V694" i="2"/>
  <c r="R694" i="2" s="1"/>
  <c r="I694" i="2" s="1"/>
  <c r="W694" i="2"/>
  <c r="G695" i="2"/>
  <c r="H695" i="2"/>
  <c r="K695" i="2"/>
  <c r="L695" i="2"/>
  <c r="M695" i="2"/>
  <c r="O695" i="2"/>
  <c r="T695" i="2"/>
  <c r="U695" i="2"/>
  <c r="V695" i="2"/>
  <c r="R695" i="2" s="1"/>
  <c r="I695" i="2" s="1"/>
  <c r="W695" i="2"/>
  <c r="P695" i="2" s="1"/>
  <c r="G696" i="2"/>
  <c r="H696" i="2"/>
  <c r="K696" i="2"/>
  <c r="L696" i="2"/>
  <c r="O696" i="2"/>
  <c r="W696" i="2"/>
  <c r="V696" i="2" s="1"/>
  <c r="R696" i="2" s="1"/>
  <c r="I696" i="2" s="1"/>
  <c r="G697" i="2"/>
  <c r="L697" i="2" s="1"/>
  <c r="H697" i="2"/>
  <c r="K697" i="2"/>
  <c r="O697" i="2"/>
  <c r="W697" i="2"/>
  <c r="G698" i="2"/>
  <c r="L698" i="2" s="1"/>
  <c r="H698" i="2"/>
  <c r="K698" i="2"/>
  <c r="T698" i="2" s="1"/>
  <c r="M698" i="2"/>
  <c r="O698" i="2"/>
  <c r="U698" i="2"/>
  <c r="W698" i="2"/>
  <c r="G699" i="2"/>
  <c r="H699" i="2"/>
  <c r="K699" i="2"/>
  <c r="L699" i="2"/>
  <c r="M699" i="2"/>
  <c r="O699" i="2"/>
  <c r="T699" i="2"/>
  <c r="U699" i="2"/>
  <c r="W699" i="2"/>
  <c r="G700" i="2"/>
  <c r="H700" i="2"/>
  <c r="K700" i="2"/>
  <c r="L700" i="2"/>
  <c r="O700" i="2"/>
  <c r="W700" i="2"/>
  <c r="G701" i="2"/>
  <c r="L701" i="2" s="1"/>
  <c r="H701" i="2"/>
  <c r="K701" i="2"/>
  <c r="O701" i="2"/>
  <c r="T701" i="2"/>
  <c r="V701" i="2"/>
  <c r="R701" i="2" s="1"/>
  <c r="I701" i="2" s="1"/>
  <c r="W701" i="2"/>
  <c r="G702" i="2"/>
  <c r="H702" i="2"/>
  <c r="K702" i="2"/>
  <c r="T702" i="2" s="1"/>
  <c r="L702" i="2"/>
  <c r="M702" i="2"/>
  <c r="O702" i="2"/>
  <c r="U702" i="2"/>
  <c r="W702" i="2"/>
  <c r="G703" i="2"/>
  <c r="H703" i="2"/>
  <c r="K703" i="2"/>
  <c r="L703" i="2"/>
  <c r="M703" i="2"/>
  <c r="O703" i="2"/>
  <c r="T703" i="2"/>
  <c r="U703" i="2"/>
  <c r="W703" i="2"/>
  <c r="V703" i="2" s="1"/>
  <c r="R703" i="2" s="1"/>
  <c r="I703" i="2" s="1"/>
  <c r="G704" i="2"/>
  <c r="H704" i="2"/>
  <c r="K704" i="2"/>
  <c r="L704" i="2"/>
  <c r="O704" i="2"/>
  <c r="W704" i="2"/>
  <c r="G705" i="2"/>
  <c r="L705" i="2" s="1"/>
  <c r="H705" i="2"/>
  <c r="K705" i="2"/>
  <c r="O705" i="2"/>
  <c r="W705" i="2"/>
  <c r="G706" i="2"/>
  <c r="L706" i="2" s="1"/>
  <c r="H706" i="2"/>
  <c r="K706" i="2"/>
  <c r="T706" i="2" s="1"/>
  <c r="M706" i="2"/>
  <c r="O706" i="2"/>
  <c r="U706" i="2"/>
  <c r="W706" i="2"/>
  <c r="G707" i="2"/>
  <c r="H707" i="2"/>
  <c r="K707" i="2"/>
  <c r="L707" i="2"/>
  <c r="M707" i="2"/>
  <c r="O707" i="2"/>
  <c r="T707" i="2"/>
  <c r="U707" i="2"/>
  <c r="W707" i="2"/>
  <c r="G708" i="2"/>
  <c r="H708" i="2"/>
  <c r="K708" i="2"/>
  <c r="T708" i="2" s="1"/>
  <c r="L708" i="2"/>
  <c r="M708" i="2"/>
  <c r="O708" i="2"/>
  <c r="U708" i="2"/>
  <c r="W708" i="2"/>
  <c r="G709" i="2"/>
  <c r="L709" i="2" s="1"/>
  <c r="H709" i="2"/>
  <c r="K709" i="2"/>
  <c r="M709" i="2"/>
  <c r="O709" i="2"/>
  <c r="T709" i="2"/>
  <c r="U709" i="2"/>
  <c r="W709" i="2"/>
  <c r="G710" i="2"/>
  <c r="H710" i="2"/>
  <c r="K710" i="2"/>
  <c r="U710" i="2" s="1"/>
  <c r="L710" i="2"/>
  <c r="O710" i="2"/>
  <c r="T710" i="2"/>
  <c r="W710" i="2"/>
  <c r="P710" i="2" s="1"/>
  <c r="G711" i="2"/>
  <c r="H711" i="2"/>
  <c r="K711" i="2"/>
  <c r="T711" i="2" s="1"/>
  <c r="L711" i="2"/>
  <c r="O711" i="2"/>
  <c r="W711" i="2"/>
  <c r="P711" i="2" s="1"/>
  <c r="G712" i="2"/>
  <c r="L712" i="2" s="1"/>
  <c r="H712" i="2"/>
  <c r="K712" i="2"/>
  <c r="M712" i="2"/>
  <c r="O712" i="2"/>
  <c r="T712" i="2"/>
  <c r="U712" i="2"/>
  <c r="W712" i="2"/>
  <c r="G713" i="2"/>
  <c r="L713" i="2" s="1"/>
  <c r="H713" i="2"/>
  <c r="K713" i="2"/>
  <c r="M713" i="2"/>
  <c r="O713" i="2"/>
  <c r="P713" i="2"/>
  <c r="J713" i="2" s="1"/>
  <c r="T713" i="2"/>
  <c r="U713" i="2"/>
  <c r="W713" i="2"/>
  <c r="V713" i="2" s="1"/>
  <c r="R713" i="2" s="1"/>
  <c r="I713" i="2" s="1"/>
  <c r="G714" i="2"/>
  <c r="H714" i="2"/>
  <c r="K714" i="2"/>
  <c r="L714" i="2"/>
  <c r="M714" i="2"/>
  <c r="O714" i="2"/>
  <c r="T714" i="2"/>
  <c r="U714" i="2"/>
  <c r="W714" i="2"/>
  <c r="V714" i="2" s="1"/>
  <c r="R714" i="2" s="1"/>
  <c r="I714" i="2" s="1"/>
  <c r="G715" i="2"/>
  <c r="H715" i="2"/>
  <c r="K715" i="2"/>
  <c r="U715" i="2" s="1"/>
  <c r="L715" i="2"/>
  <c r="O715" i="2"/>
  <c r="T715" i="2"/>
  <c r="W715" i="2"/>
  <c r="G716" i="2"/>
  <c r="H716" i="2"/>
  <c r="K716" i="2"/>
  <c r="L716" i="2"/>
  <c r="M716" i="2"/>
  <c r="O716" i="2"/>
  <c r="P716" i="2"/>
  <c r="J716" i="2" s="1"/>
  <c r="T716" i="2"/>
  <c r="U716" i="2"/>
  <c r="W716" i="2"/>
  <c r="G717" i="2"/>
  <c r="H717" i="2"/>
  <c r="K717" i="2"/>
  <c r="L717" i="2"/>
  <c r="O717" i="2"/>
  <c r="T717" i="2"/>
  <c r="W717" i="2"/>
  <c r="V717" i="2" s="1"/>
  <c r="R717" i="2" s="1"/>
  <c r="I717" i="2" s="1"/>
  <c r="G718" i="2"/>
  <c r="H718" i="2"/>
  <c r="K718" i="2"/>
  <c r="L718" i="2"/>
  <c r="O718" i="2"/>
  <c r="W718" i="2"/>
  <c r="G719" i="2"/>
  <c r="L719" i="2" s="1"/>
  <c r="H719" i="2"/>
  <c r="K719" i="2"/>
  <c r="T719" i="2" s="1"/>
  <c r="O719" i="2"/>
  <c r="W719" i="2"/>
  <c r="P719" i="2" s="1"/>
  <c r="G720" i="2"/>
  <c r="L720" i="2" s="1"/>
  <c r="H720" i="2"/>
  <c r="K720" i="2"/>
  <c r="M720" i="2"/>
  <c r="O720" i="2"/>
  <c r="T720" i="2"/>
  <c r="U720" i="2"/>
  <c r="W720" i="2"/>
  <c r="G721" i="2"/>
  <c r="L721" i="2" s="1"/>
  <c r="H721" i="2"/>
  <c r="K721" i="2"/>
  <c r="M721" i="2"/>
  <c r="O721" i="2"/>
  <c r="T721" i="2"/>
  <c r="U721" i="2"/>
  <c r="V721" i="2"/>
  <c r="R721" i="2" s="1"/>
  <c r="I721" i="2" s="1"/>
  <c r="W721" i="2"/>
  <c r="P721" i="2" s="1"/>
  <c r="J721" i="2" s="1"/>
  <c r="G722" i="2"/>
  <c r="H722" i="2"/>
  <c r="K722" i="2"/>
  <c r="L722" i="2"/>
  <c r="M722" i="2"/>
  <c r="O722" i="2"/>
  <c r="T722" i="2"/>
  <c r="U722" i="2"/>
  <c r="W722" i="2"/>
  <c r="G723" i="2"/>
  <c r="H723" i="2"/>
  <c r="K723" i="2"/>
  <c r="M723" i="2" s="1"/>
  <c r="L723" i="2"/>
  <c r="O723" i="2"/>
  <c r="W723" i="2"/>
  <c r="P723" i="2" s="1"/>
  <c r="J723" i="2" s="1"/>
  <c r="G724" i="2"/>
  <c r="H724" i="2"/>
  <c r="K724" i="2"/>
  <c r="U724" i="2" s="1"/>
  <c r="L724" i="2"/>
  <c r="O724" i="2"/>
  <c r="P724" i="2"/>
  <c r="J724" i="2" s="1"/>
  <c r="T724" i="2"/>
  <c r="W724" i="2"/>
  <c r="V724" i="2" s="1"/>
  <c r="R724" i="2" s="1"/>
  <c r="I724" i="2" s="1"/>
  <c r="G725" i="2"/>
  <c r="H725" i="2"/>
  <c r="K725" i="2"/>
  <c r="L725" i="2"/>
  <c r="O725" i="2"/>
  <c r="W725" i="2"/>
  <c r="G726" i="2"/>
  <c r="H726" i="2"/>
  <c r="K726" i="2"/>
  <c r="L726" i="2"/>
  <c r="O726" i="2"/>
  <c r="W726" i="2"/>
  <c r="G727" i="2"/>
  <c r="L727" i="2" s="1"/>
  <c r="H727" i="2"/>
  <c r="K727" i="2"/>
  <c r="T727" i="2" s="1"/>
  <c r="O727" i="2"/>
  <c r="W727" i="2"/>
  <c r="P727" i="2" s="1"/>
  <c r="G728" i="2"/>
  <c r="L728" i="2" s="1"/>
  <c r="H728" i="2"/>
  <c r="K728" i="2"/>
  <c r="M728" i="2"/>
  <c r="O728" i="2"/>
  <c r="T728" i="2"/>
  <c r="U728" i="2"/>
  <c r="W728" i="2"/>
  <c r="G729" i="2"/>
  <c r="L729" i="2" s="1"/>
  <c r="H729" i="2"/>
  <c r="K729" i="2"/>
  <c r="M729" i="2"/>
  <c r="O729" i="2"/>
  <c r="T729" i="2"/>
  <c r="U729" i="2"/>
  <c r="W729" i="2"/>
  <c r="P729" i="2" s="1"/>
  <c r="J729" i="2" s="1"/>
  <c r="G730" i="2"/>
  <c r="H730" i="2"/>
  <c r="K730" i="2"/>
  <c r="L730" i="2"/>
  <c r="M730" i="2"/>
  <c r="O730" i="2"/>
  <c r="T730" i="2"/>
  <c r="U730" i="2"/>
  <c r="W730" i="2"/>
  <c r="V730" i="2" s="1"/>
  <c r="R730" i="2" s="1"/>
  <c r="I730" i="2" s="1"/>
  <c r="G731" i="2"/>
  <c r="H731" i="2"/>
  <c r="K731" i="2"/>
  <c r="M731" i="2" s="1"/>
  <c r="L731" i="2"/>
  <c r="O731" i="2"/>
  <c r="T731" i="2"/>
  <c r="U731" i="2"/>
  <c r="V731" i="2"/>
  <c r="R731" i="2" s="1"/>
  <c r="I731" i="2" s="1"/>
  <c r="W731" i="2"/>
  <c r="P731" i="2" s="1"/>
  <c r="J731" i="2" s="1"/>
  <c r="G732" i="2"/>
  <c r="H732" i="2"/>
  <c r="K732" i="2"/>
  <c r="L732" i="2"/>
  <c r="M732" i="2"/>
  <c r="O732" i="2"/>
  <c r="T732" i="2"/>
  <c r="U732" i="2"/>
  <c r="W732" i="2"/>
  <c r="G733" i="2"/>
  <c r="H733" i="2"/>
  <c r="K733" i="2"/>
  <c r="L733" i="2"/>
  <c r="O733" i="2"/>
  <c r="P733" i="2"/>
  <c r="J733" i="2" s="1"/>
  <c r="T733" i="2"/>
  <c r="W733" i="2"/>
  <c r="V733" i="2" s="1"/>
  <c r="R733" i="2" s="1"/>
  <c r="I733" i="2" s="1"/>
  <c r="G734" i="2"/>
  <c r="H734" i="2"/>
  <c r="K734" i="2"/>
  <c r="L734" i="2"/>
  <c r="O734" i="2"/>
  <c r="W734" i="2"/>
  <c r="V734" i="2" s="1"/>
  <c r="R734" i="2" s="1"/>
  <c r="I734" i="2" s="1"/>
  <c r="G735" i="2"/>
  <c r="L735" i="2" s="1"/>
  <c r="H735" i="2"/>
  <c r="K735" i="2"/>
  <c r="T735" i="2" s="1"/>
  <c r="O735" i="2"/>
  <c r="W735" i="2"/>
  <c r="P735" i="2" s="1"/>
  <c r="G736" i="2"/>
  <c r="L736" i="2" s="1"/>
  <c r="H736" i="2"/>
  <c r="K736" i="2"/>
  <c r="M736" i="2"/>
  <c r="O736" i="2"/>
  <c r="T736" i="2"/>
  <c r="U736" i="2"/>
  <c r="W736" i="2"/>
  <c r="G737" i="2"/>
  <c r="L737" i="2" s="1"/>
  <c r="H737" i="2"/>
  <c r="K737" i="2"/>
  <c r="M737" i="2"/>
  <c r="O737" i="2"/>
  <c r="T737" i="2"/>
  <c r="U737" i="2"/>
  <c r="V737" i="2"/>
  <c r="R737" i="2" s="1"/>
  <c r="I737" i="2" s="1"/>
  <c r="W737" i="2"/>
  <c r="P737" i="2" s="1"/>
  <c r="J737" i="2" s="1"/>
  <c r="G738" i="2"/>
  <c r="L738" i="2" s="1"/>
  <c r="H738" i="2"/>
  <c r="K738" i="2"/>
  <c r="M738" i="2"/>
  <c r="O738" i="2"/>
  <c r="T738" i="2"/>
  <c r="U738" i="2"/>
  <c r="W738" i="2"/>
  <c r="G739" i="2"/>
  <c r="H739" i="2"/>
  <c r="K739" i="2"/>
  <c r="L739" i="2"/>
  <c r="M739" i="2"/>
  <c r="O739" i="2"/>
  <c r="T739" i="2"/>
  <c r="U739" i="2"/>
  <c r="W739" i="2"/>
  <c r="P739" i="2" s="1"/>
  <c r="J739" i="2" s="1"/>
  <c r="G740" i="2"/>
  <c r="H740" i="2"/>
  <c r="K740" i="2"/>
  <c r="M740" i="2" s="1"/>
  <c r="L740" i="2"/>
  <c r="O740" i="2"/>
  <c r="T740" i="2"/>
  <c r="U740" i="2"/>
  <c r="W740" i="2"/>
  <c r="G741" i="2"/>
  <c r="H741" i="2"/>
  <c r="K741" i="2"/>
  <c r="L741" i="2"/>
  <c r="O741" i="2"/>
  <c r="P741" i="2"/>
  <c r="W741" i="2"/>
  <c r="V741" i="2" s="1"/>
  <c r="R741" i="2" s="1"/>
  <c r="I741" i="2" s="1"/>
  <c r="G742" i="2"/>
  <c r="H742" i="2"/>
  <c r="K742" i="2"/>
  <c r="L742" i="2"/>
  <c r="O742" i="2"/>
  <c r="P742" i="2"/>
  <c r="J742" i="2" s="1"/>
  <c r="W742" i="2"/>
  <c r="V742" i="2" s="1"/>
  <c r="R742" i="2" s="1"/>
  <c r="I742" i="2" s="1"/>
  <c r="G743" i="2"/>
  <c r="L743" i="2" s="1"/>
  <c r="H743" i="2"/>
  <c r="K743" i="2"/>
  <c r="T743" i="2" s="1"/>
  <c r="O743" i="2"/>
  <c r="W743" i="2"/>
  <c r="G744" i="2"/>
  <c r="L744" i="2" s="1"/>
  <c r="H744" i="2"/>
  <c r="K744" i="2"/>
  <c r="M744" i="2"/>
  <c r="O744" i="2"/>
  <c r="T744" i="2"/>
  <c r="U744" i="2"/>
  <c r="W744" i="2"/>
  <c r="G745" i="2"/>
  <c r="L745" i="2" s="1"/>
  <c r="H745" i="2"/>
  <c r="K745" i="2"/>
  <c r="M745" i="2"/>
  <c r="O745" i="2"/>
  <c r="T745" i="2"/>
  <c r="U745" i="2"/>
  <c r="W745" i="2"/>
  <c r="P745" i="2" s="1"/>
  <c r="J745" i="2" s="1"/>
  <c r="G746" i="2"/>
  <c r="L746" i="2" s="1"/>
  <c r="H746" i="2"/>
  <c r="K746" i="2"/>
  <c r="M746" i="2"/>
  <c r="O746" i="2"/>
  <c r="T746" i="2"/>
  <c r="U746" i="2"/>
  <c r="W746" i="2"/>
  <c r="G747" i="2"/>
  <c r="H747" i="2"/>
  <c r="K747" i="2"/>
  <c r="U747" i="2" s="1"/>
  <c r="L747" i="2"/>
  <c r="M747" i="2"/>
  <c r="O747" i="2"/>
  <c r="T747" i="2"/>
  <c r="V747" i="2"/>
  <c r="R747" i="2" s="1"/>
  <c r="I747" i="2" s="1"/>
  <c r="W747" i="2"/>
  <c r="P747" i="2" s="1"/>
  <c r="J747" i="2" s="1"/>
  <c r="G748" i="2"/>
  <c r="H748" i="2"/>
  <c r="K748" i="2"/>
  <c r="M748" i="2" s="1"/>
  <c r="L748" i="2"/>
  <c r="O748" i="2"/>
  <c r="T748" i="2"/>
  <c r="W748" i="2"/>
  <c r="G749" i="2"/>
  <c r="H749" i="2"/>
  <c r="K749" i="2"/>
  <c r="L749" i="2"/>
  <c r="O749" i="2"/>
  <c r="P749" i="2"/>
  <c r="W749" i="2"/>
  <c r="V749" i="2" s="1"/>
  <c r="R749" i="2" s="1"/>
  <c r="I749" i="2" s="1"/>
  <c r="G750" i="2"/>
  <c r="H750" i="2"/>
  <c r="K750" i="2"/>
  <c r="L750" i="2"/>
  <c r="O750" i="2"/>
  <c r="W750" i="2"/>
  <c r="V750" i="2" s="1"/>
  <c r="R750" i="2" s="1"/>
  <c r="I750" i="2" s="1"/>
  <c r="G751" i="2"/>
  <c r="L751" i="2" s="1"/>
  <c r="H751" i="2"/>
  <c r="K751" i="2"/>
  <c r="T751" i="2" s="1"/>
  <c r="O751" i="2"/>
  <c r="W751" i="2"/>
  <c r="G752" i="2"/>
  <c r="L752" i="2" s="1"/>
  <c r="H752" i="2"/>
  <c r="K752" i="2"/>
  <c r="M752" i="2"/>
  <c r="O752" i="2"/>
  <c r="T752" i="2"/>
  <c r="U752" i="2"/>
  <c r="W752" i="2"/>
  <c r="G753" i="2"/>
  <c r="L753" i="2" s="1"/>
  <c r="H753" i="2"/>
  <c r="K753" i="2"/>
  <c r="M753" i="2"/>
  <c r="O753" i="2"/>
  <c r="T753" i="2"/>
  <c r="U753" i="2"/>
  <c r="W753" i="2"/>
  <c r="V753" i="2" s="1"/>
  <c r="R753" i="2" s="1"/>
  <c r="I753" i="2" s="1"/>
  <c r="G754" i="2"/>
  <c r="L754" i="2" s="1"/>
  <c r="H754" i="2"/>
  <c r="K754" i="2"/>
  <c r="M754" i="2"/>
  <c r="O754" i="2"/>
  <c r="T754" i="2"/>
  <c r="U754" i="2"/>
  <c r="W754" i="2"/>
  <c r="V754" i="2" s="1"/>
  <c r="R754" i="2" s="1"/>
  <c r="I754" i="2" s="1"/>
  <c r="G755" i="2"/>
  <c r="H755" i="2"/>
  <c r="K755" i="2"/>
  <c r="T755" i="2" s="1"/>
  <c r="L755" i="2"/>
  <c r="M755" i="2"/>
  <c r="O755" i="2"/>
  <c r="U755" i="2"/>
  <c r="W755" i="2"/>
  <c r="G756" i="2"/>
  <c r="H756" i="2"/>
  <c r="K756" i="2"/>
  <c r="U756" i="2" s="1"/>
  <c r="L756" i="2"/>
  <c r="O756" i="2"/>
  <c r="T756" i="2"/>
  <c r="W756" i="2"/>
  <c r="P756" i="2" s="1"/>
  <c r="G757" i="2"/>
  <c r="H757" i="2"/>
  <c r="K757" i="2"/>
  <c r="L757" i="2"/>
  <c r="O757" i="2"/>
  <c r="T757" i="2"/>
  <c r="W757" i="2"/>
  <c r="P757" i="2" s="1"/>
  <c r="J757" i="2" s="1"/>
  <c r="G758" i="2"/>
  <c r="H758" i="2"/>
  <c r="K758" i="2"/>
  <c r="L758" i="2"/>
  <c r="O758" i="2"/>
  <c r="W758" i="2"/>
  <c r="G759" i="2"/>
  <c r="L759" i="2" s="1"/>
  <c r="H759" i="2"/>
  <c r="K759" i="2"/>
  <c r="T759" i="2" s="1"/>
  <c r="O759" i="2"/>
  <c r="W759" i="2"/>
  <c r="G760" i="2"/>
  <c r="L760" i="2" s="1"/>
  <c r="H760" i="2"/>
  <c r="K760" i="2"/>
  <c r="M760" i="2"/>
  <c r="O760" i="2"/>
  <c r="T760" i="2"/>
  <c r="U760" i="2"/>
  <c r="W760" i="2"/>
  <c r="G761" i="2"/>
  <c r="L761" i="2" s="1"/>
  <c r="H761" i="2"/>
  <c r="K761" i="2"/>
  <c r="M761" i="2"/>
  <c r="O761" i="2"/>
  <c r="T761" i="2"/>
  <c r="U761" i="2"/>
  <c r="W761" i="2"/>
  <c r="G762" i="2"/>
  <c r="L762" i="2" s="1"/>
  <c r="H762" i="2"/>
  <c r="K762" i="2"/>
  <c r="M762" i="2"/>
  <c r="O762" i="2"/>
  <c r="T762" i="2"/>
  <c r="U762" i="2"/>
  <c r="W762" i="2"/>
  <c r="V762" i="2" s="1"/>
  <c r="R762" i="2" s="1"/>
  <c r="I762" i="2" s="1"/>
  <c r="G763" i="2"/>
  <c r="H763" i="2"/>
  <c r="K763" i="2"/>
  <c r="T763" i="2" s="1"/>
  <c r="L763" i="2"/>
  <c r="O763" i="2"/>
  <c r="V763" i="2"/>
  <c r="R763" i="2" s="1"/>
  <c r="I763" i="2" s="1"/>
  <c r="W763" i="2"/>
  <c r="G764" i="2"/>
  <c r="H764" i="2"/>
  <c r="K764" i="2"/>
  <c r="L764" i="2"/>
  <c r="M764" i="2"/>
  <c r="O764" i="2"/>
  <c r="T764" i="2"/>
  <c r="U764" i="2"/>
  <c r="W764" i="2"/>
  <c r="V764" i="2" s="1"/>
  <c r="R764" i="2" s="1"/>
  <c r="I764" i="2" s="1"/>
  <c r="G765" i="2"/>
  <c r="H765" i="2"/>
  <c r="K765" i="2"/>
  <c r="L765" i="2"/>
  <c r="O765" i="2"/>
  <c r="T765" i="2"/>
  <c r="W765" i="2"/>
  <c r="G766" i="2"/>
  <c r="H766" i="2"/>
  <c r="K766" i="2"/>
  <c r="L766" i="2"/>
  <c r="O766" i="2"/>
  <c r="W766" i="2"/>
  <c r="G767" i="2"/>
  <c r="L767" i="2" s="1"/>
  <c r="H767" i="2"/>
  <c r="K767" i="2"/>
  <c r="T767" i="2" s="1"/>
  <c r="O767" i="2"/>
  <c r="W767" i="2"/>
  <c r="P767" i="2" s="1"/>
  <c r="J767" i="2" s="1"/>
  <c r="G768" i="2"/>
  <c r="L768" i="2" s="1"/>
  <c r="N768" i="2" s="1"/>
  <c r="H768" i="2"/>
  <c r="K768" i="2"/>
  <c r="M768" i="2"/>
  <c r="O768" i="2"/>
  <c r="T768" i="2"/>
  <c r="U768" i="2"/>
  <c r="W768" i="2"/>
  <c r="G769" i="2"/>
  <c r="L769" i="2" s="1"/>
  <c r="N769" i="2" s="1"/>
  <c r="H769" i="2"/>
  <c r="K769" i="2"/>
  <c r="M769" i="2"/>
  <c r="O769" i="2"/>
  <c r="T769" i="2"/>
  <c r="U769" i="2"/>
  <c r="W769" i="2"/>
  <c r="G770" i="2"/>
  <c r="L770" i="2" s="1"/>
  <c r="N770" i="2" s="1"/>
  <c r="H770" i="2"/>
  <c r="K770" i="2"/>
  <c r="M770" i="2"/>
  <c r="O770" i="2"/>
  <c r="T770" i="2"/>
  <c r="U770" i="2"/>
  <c r="W770" i="2"/>
  <c r="G771" i="2"/>
  <c r="H771" i="2"/>
  <c r="K771" i="2"/>
  <c r="T771" i="2" s="1"/>
  <c r="L771" i="2"/>
  <c r="M771" i="2"/>
  <c r="O771" i="2"/>
  <c r="U771" i="2"/>
  <c r="W771" i="2"/>
  <c r="P771" i="2" s="1"/>
  <c r="J771" i="2" s="1"/>
  <c r="G772" i="2"/>
  <c r="H772" i="2"/>
  <c r="K772" i="2"/>
  <c r="U772" i="2" s="1"/>
  <c r="L772" i="2"/>
  <c r="M772" i="2"/>
  <c r="O772" i="2"/>
  <c r="T772" i="2"/>
  <c r="W772" i="2"/>
  <c r="P772" i="2" s="1"/>
  <c r="G773" i="2"/>
  <c r="H773" i="2"/>
  <c r="K773" i="2"/>
  <c r="L773" i="2"/>
  <c r="O773" i="2"/>
  <c r="W773" i="2"/>
  <c r="V773" i="2" s="1"/>
  <c r="R773" i="2" s="1"/>
  <c r="I773" i="2" s="1"/>
  <c r="G774" i="2"/>
  <c r="L774" i="2" s="1"/>
  <c r="H774" i="2"/>
  <c r="K774" i="2"/>
  <c r="O774" i="2"/>
  <c r="W774" i="2"/>
  <c r="G775" i="2"/>
  <c r="L775" i="2" s="1"/>
  <c r="H775" i="2"/>
  <c r="K775" i="2"/>
  <c r="T775" i="2" s="1"/>
  <c r="O775" i="2"/>
  <c r="P775" i="2"/>
  <c r="J775" i="2" s="1"/>
  <c r="W775" i="2"/>
  <c r="G776" i="2"/>
  <c r="L776" i="2" s="1"/>
  <c r="H776" i="2"/>
  <c r="K776" i="2"/>
  <c r="M776" i="2"/>
  <c r="O776" i="2"/>
  <c r="T776" i="2"/>
  <c r="U776" i="2"/>
  <c r="W776" i="2"/>
  <c r="G777" i="2"/>
  <c r="L777" i="2" s="1"/>
  <c r="H777" i="2"/>
  <c r="K777" i="2"/>
  <c r="M777" i="2"/>
  <c r="O777" i="2"/>
  <c r="T777" i="2"/>
  <c r="U777" i="2"/>
  <c r="W777" i="2"/>
  <c r="G778" i="2"/>
  <c r="L778" i="2" s="1"/>
  <c r="H778" i="2"/>
  <c r="K778" i="2"/>
  <c r="M778" i="2"/>
  <c r="O778" i="2"/>
  <c r="T778" i="2"/>
  <c r="U778" i="2"/>
  <c r="W778" i="2"/>
  <c r="G779" i="2"/>
  <c r="H779" i="2"/>
  <c r="K779" i="2"/>
  <c r="T779" i="2" s="1"/>
  <c r="L779" i="2"/>
  <c r="M779" i="2"/>
  <c r="O779" i="2"/>
  <c r="U779" i="2"/>
  <c r="W779" i="2"/>
  <c r="P779" i="2" s="1"/>
  <c r="J779" i="2" s="1"/>
  <c r="G780" i="2"/>
  <c r="H780" i="2"/>
  <c r="K780" i="2"/>
  <c r="U780" i="2" s="1"/>
  <c r="L780" i="2"/>
  <c r="M780" i="2"/>
  <c r="O780" i="2"/>
  <c r="T780" i="2"/>
  <c r="V780" i="2"/>
  <c r="R780" i="2" s="1"/>
  <c r="I780" i="2" s="1"/>
  <c r="W780" i="2"/>
  <c r="G781" i="2"/>
  <c r="H781" i="2"/>
  <c r="K781" i="2"/>
  <c r="L781" i="2"/>
  <c r="O781" i="2"/>
  <c r="P781" i="2"/>
  <c r="J781" i="2" s="1"/>
  <c r="Q781" i="2"/>
  <c r="W781" i="2"/>
  <c r="V781" i="2" s="1"/>
  <c r="R781" i="2" s="1"/>
  <c r="I781" i="2" s="1"/>
  <c r="G782" i="2"/>
  <c r="L782" i="2" s="1"/>
  <c r="H782" i="2"/>
  <c r="K782" i="2"/>
  <c r="O782" i="2"/>
  <c r="P782" i="2"/>
  <c r="W782" i="2"/>
  <c r="V782" i="2" s="1"/>
  <c r="R782" i="2" s="1"/>
  <c r="I782" i="2" s="1"/>
  <c r="G783" i="2"/>
  <c r="L783" i="2" s="1"/>
  <c r="H783" i="2"/>
  <c r="K783" i="2"/>
  <c r="T783" i="2" s="1"/>
  <c r="O783" i="2"/>
  <c r="P783" i="2"/>
  <c r="J783" i="2" s="1"/>
  <c r="W783" i="2"/>
  <c r="G784" i="2"/>
  <c r="L784" i="2" s="1"/>
  <c r="H784" i="2"/>
  <c r="K784" i="2"/>
  <c r="M784" i="2"/>
  <c r="O784" i="2"/>
  <c r="T784" i="2"/>
  <c r="U784" i="2"/>
  <c r="W784" i="2"/>
  <c r="G785" i="2"/>
  <c r="L785" i="2" s="1"/>
  <c r="H785" i="2"/>
  <c r="K785" i="2"/>
  <c r="M785" i="2"/>
  <c r="O785" i="2"/>
  <c r="T785" i="2"/>
  <c r="U785" i="2"/>
  <c r="W785" i="2"/>
  <c r="G786" i="2"/>
  <c r="L786" i="2" s="1"/>
  <c r="H786" i="2"/>
  <c r="K786" i="2"/>
  <c r="M786" i="2"/>
  <c r="O786" i="2"/>
  <c r="T786" i="2"/>
  <c r="U786" i="2"/>
  <c r="W786" i="2"/>
  <c r="G787" i="2"/>
  <c r="H787" i="2"/>
  <c r="K787" i="2"/>
  <c r="T787" i="2" s="1"/>
  <c r="L787" i="2"/>
  <c r="M787" i="2"/>
  <c r="O787" i="2"/>
  <c r="U787" i="2"/>
  <c r="W787" i="2"/>
  <c r="P787" i="2" s="1"/>
  <c r="J787" i="2" s="1"/>
  <c r="G788" i="2"/>
  <c r="H788" i="2"/>
  <c r="K788" i="2"/>
  <c r="U788" i="2" s="1"/>
  <c r="L788" i="2"/>
  <c r="M788" i="2"/>
  <c r="O788" i="2"/>
  <c r="T788" i="2"/>
  <c r="W788" i="2"/>
  <c r="G789" i="2"/>
  <c r="H789" i="2"/>
  <c r="K789" i="2"/>
  <c r="L789" i="2"/>
  <c r="O789" i="2"/>
  <c r="W789" i="2"/>
  <c r="G790" i="2"/>
  <c r="L790" i="2" s="1"/>
  <c r="H790" i="2"/>
  <c r="K790" i="2"/>
  <c r="O790" i="2"/>
  <c r="P790" i="2"/>
  <c r="J790" i="2" s="1"/>
  <c r="W790" i="2"/>
  <c r="V790" i="2" s="1"/>
  <c r="R790" i="2" s="1"/>
  <c r="I790" i="2" s="1"/>
  <c r="G791" i="2"/>
  <c r="L791" i="2" s="1"/>
  <c r="H791" i="2"/>
  <c r="K791" i="2"/>
  <c r="T791" i="2" s="1"/>
  <c r="O791" i="2"/>
  <c r="W791" i="2"/>
  <c r="P791" i="2" s="1"/>
  <c r="J791" i="2" s="1"/>
  <c r="G792" i="2"/>
  <c r="L792" i="2" s="1"/>
  <c r="H792" i="2"/>
  <c r="K792" i="2"/>
  <c r="M792" i="2"/>
  <c r="O792" i="2"/>
  <c r="T792" i="2"/>
  <c r="U792" i="2"/>
  <c r="W792" i="2"/>
  <c r="G793" i="2"/>
  <c r="L793" i="2" s="1"/>
  <c r="H793" i="2"/>
  <c r="K793" i="2"/>
  <c r="M793" i="2"/>
  <c r="O793" i="2"/>
  <c r="T793" i="2"/>
  <c r="U793" i="2"/>
  <c r="W793" i="2"/>
  <c r="G794" i="2"/>
  <c r="L794" i="2" s="1"/>
  <c r="H794" i="2"/>
  <c r="K794" i="2"/>
  <c r="M794" i="2"/>
  <c r="O794" i="2"/>
  <c r="T794" i="2"/>
  <c r="U794" i="2"/>
  <c r="W794" i="2"/>
  <c r="G795" i="2"/>
  <c r="H795" i="2"/>
  <c r="K795" i="2"/>
  <c r="T795" i="2" s="1"/>
  <c r="L795" i="2"/>
  <c r="M795" i="2"/>
  <c r="O795" i="2"/>
  <c r="U795" i="2"/>
  <c r="V795" i="2"/>
  <c r="R795" i="2" s="1"/>
  <c r="I795" i="2" s="1"/>
  <c r="W795" i="2"/>
  <c r="P795" i="2" s="1"/>
  <c r="J795" i="2" s="1"/>
  <c r="G796" i="2"/>
  <c r="H796" i="2"/>
  <c r="K796" i="2"/>
  <c r="U796" i="2" s="1"/>
  <c r="L796" i="2"/>
  <c r="M796" i="2"/>
  <c r="O796" i="2"/>
  <c r="T796" i="2"/>
  <c r="W796" i="2"/>
  <c r="G797" i="2"/>
  <c r="H797" i="2"/>
  <c r="K797" i="2"/>
  <c r="L797" i="2"/>
  <c r="O797" i="2"/>
  <c r="W797" i="2"/>
  <c r="V797" i="2" s="1"/>
  <c r="R797" i="2" s="1"/>
  <c r="I797" i="2" s="1"/>
  <c r="G798" i="2"/>
  <c r="L798" i="2" s="1"/>
  <c r="H798" i="2"/>
  <c r="K798" i="2"/>
  <c r="O798" i="2"/>
  <c r="W798" i="2"/>
  <c r="G799" i="2"/>
  <c r="L799" i="2" s="1"/>
  <c r="H799" i="2"/>
  <c r="K799" i="2"/>
  <c r="T799" i="2" s="1"/>
  <c r="O799" i="2"/>
  <c r="W799" i="2"/>
  <c r="P799" i="2" s="1"/>
  <c r="J799" i="2" s="1"/>
  <c r="G800" i="2"/>
  <c r="L800" i="2" s="1"/>
  <c r="H800" i="2"/>
  <c r="K800" i="2"/>
  <c r="M800" i="2"/>
  <c r="O800" i="2"/>
  <c r="T800" i="2"/>
  <c r="U800" i="2"/>
  <c r="W800" i="2"/>
  <c r="G801" i="2"/>
  <c r="L801" i="2" s="1"/>
  <c r="H801" i="2"/>
  <c r="K801" i="2"/>
  <c r="M801" i="2"/>
  <c r="O801" i="2"/>
  <c r="T801" i="2"/>
  <c r="U801" i="2"/>
  <c r="W801" i="2"/>
  <c r="G802" i="2"/>
  <c r="L802" i="2" s="1"/>
  <c r="H802" i="2"/>
  <c r="K802" i="2"/>
  <c r="M802" i="2"/>
  <c r="O802" i="2"/>
  <c r="T802" i="2"/>
  <c r="U802" i="2"/>
  <c r="W802" i="2"/>
  <c r="G803" i="2"/>
  <c r="H803" i="2"/>
  <c r="K803" i="2"/>
  <c r="T803" i="2" s="1"/>
  <c r="L803" i="2"/>
  <c r="M803" i="2"/>
  <c r="O803" i="2"/>
  <c r="U803" i="2"/>
  <c r="W803" i="2"/>
  <c r="P803" i="2" s="1"/>
  <c r="J803" i="2" s="1"/>
  <c r="G804" i="2"/>
  <c r="H804" i="2"/>
  <c r="K804" i="2"/>
  <c r="U804" i="2" s="1"/>
  <c r="L804" i="2"/>
  <c r="M804" i="2"/>
  <c r="O804" i="2"/>
  <c r="T804" i="2"/>
  <c r="V804" i="2"/>
  <c r="R804" i="2" s="1"/>
  <c r="I804" i="2" s="1"/>
  <c r="W804" i="2"/>
  <c r="P804" i="2" s="1"/>
  <c r="G805" i="2"/>
  <c r="H805" i="2"/>
  <c r="K805" i="2"/>
  <c r="L805" i="2"/>
  <c r="O805" i="2"/>
  <c r="W805" i="2"/>
  <c r="G806" i="2"/>
  <c r="L806" i="2" s="1"/>
  <c r="H806" i="2"/>
  <c r="K806" i="2"/>
  <c r="O806" i="2"/>
  <c r="T806" i="2"/>
  <c r="W806" i="2"/>
  <c r="G807" i="2"/>
  <c r="L807" i="2" s="1"/>
  <c r="H807" i="2"/>
  <c r="K807" i="2"/>
  <c r="O807" i="2"/>
  <c r="V807" i="2"/>
  <c r="R807" i="2" s="1"/>
  <c r="I807" i="2" s="1"/>
  <c r="W807" i="2"/>
  <c r="G808" i="2"/>
  <c r="L808" i="2" s="1"/>
  <c r="H808" i="2"/>
  <c r="K808" i="2"/>
  <c r="M808" i="2"/>
  <c r="O808" i="2"/>
  <c r="T808" i="2"/>
  <c r="U808" i="2"/>
  <c r="W808" i="2"/>
  <c r="G809" i="2"/>
  <c r="H809" i="2"/>
  <c r="K809" i="2"/>
  <c r="L809" i="2"/>
  <c r="M809" i="2"/>
  <c r="O809" i="2"/>
  <c r="T809" i="2"/>
  <c r="U809" i="2"/>
  <c r="W809" i="2"/>
  <c r="G810" i="2"/>
  <c r="H810" i="2"/>
  <c r="K810" i="2"/>
  <c r="L810" i="2"/>
  <c r="M810" i="2"/>
  <c r="O810" i="2"/>
  <c r="T810" i="2"/>
  <c r="U810" i="2"/>
  <c r="W810" i="2"/>
  <c r="P810" i="2" s="1"/>
  <c r="J810" i="2" s="1"/>
  <c r="G811" i="2"/>
  <c r="L811" i="2" s="1"/>
  <c r="H811" i="2"/>
  <c r="K811" i="2"/>
  <c r="M811" i="2"/>
  <c r="O811" i="2"/>
  <c r="T811" i="2"/>
  <c r="U811" i="2"/>
  <c r="W811" i="2"/>
  <c r="G812" i="2"/>
  <c r="H812" i="2"/>
  <c r="K812" i="2"/>
  <c r="T812" i="2" s="1"/>
  <c r="L812" i="2"/>
  <c r="O812" i="2"/>
  <c r="W812" i="2"/>
  <c r="G813" i="2"/>
  <c r="H813" i="2"/>
  <c r="K813" i="2"/>
  <c r="L813" i="2"/>
  <c r="M813" i="2"/>
  <c r="O813" i="2"/>
  <c r="T813" i="2"/>
  <c r="U813" i="2"/>
  <c r="W813" i="2"/>
  <c r="G814" i="2"/>
  <c r="L814" i="2" s="1"/>
  <c r="H814" i="2"/>
  <c r="K814" i="2"/>
  <c r="O814" i="2"/>
  <c r="T814" i="2"/>
  <c r="W814" i="2"/>
  <c r="G815" i="2"/>
  <c r="L815" i="2" s="1"/>
  <c r="H815" i="2"/>
  <c r="K815" i="2"/>
  <c r="O815" i="2"/>
  <c r="W815" i="2"/>
  <c r="G816" i="2"/>
  <c r="L816" i="2" s="1"/>
  <c r="H816" i="2"/>
  <c r="K816" i="2"/>
  <c r="M816" i="2"/>
  <c r="O816" i="2"/>
  <c r="T816" i="2"/>
  <c r="U816" i="2"/>
  <c r="W816" i="2"/>
  <c r="G817" i="2"/>
  <c r="L817" i="2" s="1"/>
  <c r="H817" i="2"/>
  <c r="K817" i="2"/>
  <c r="M817" i="2"/>
  <c r="O817" i="2"/>
  <c r="T817" i="2"/>
  <c r="U817" i="2"/>
  <c r="W817" i="2"/>
  <c r="G818" i="2"/>
  <c r="H818" i="2"/>
  <c r="K818" i="2"/>
  <c r="T818" i="2" s="1"/>
  <c r="L818" i="2"/>
  <c r="O818" i="2"/>
  <c r="U818" i="2"/>
  <c r="W818" i="2"/>
  <c r="G819" i="2"/>
  <c r="H819" i="2"/>
  <c r="K819" i="2"/>
  <c r="L819" i="2"/>
  <c r="M819" i="2"/>
  <c r="O819" i="2"/>
  <c r="T819" i="2"/>
  <c r="U819" i="2"/>
  <c r="W819" i="2"/>
  <c r="G820" i="2"/>
  <c r="H820" i="2"/>
  <c r="K820" i="2"/>
  <c r="T820" i="2" s="1"/>
  <c r="L820" i="2"/>
  <c r="M820" i="2"/>
  <c r="O820" i="2"/>
  <c r="U820" i="2"/>
  <c r="V820" i="2"/>
  <c r="R820" i="2" s="1"/>
  <c r="I820" i="2" s="1"/>
  <c r="W820" i="2"/>
  <c r="P820" i="2" s="1"/>
  <c r="G821" i="2"/>
  <c r="H821" i="2"/>
  <c r="K821" i="2"/>
  <c r="L821" i="2"/>
  <c r="M821" i="2"/>
  <c r="O821" i="2"/>
  <c r="P821" i="2"/>
  <c r="J821" i="2" s="1"/>
  <c r="T821" i="2"/>
  <c r="U821" i="2"/>
  <c r="W821" i="2"/>
  <c r="V821" i="2" s="1"/>
  <c r="R821" i="2" s="1"/>
  <c r="I821" i="2" s="1"/>
  <c r="G822" i="2"/>
  <c r="L822" i="2" s="1"/>
  <c r="H822" i="2"/>
  <c r="K822" i="2"/>
  <c r="O822" i="2"/>
  <c r="W822" i="2"/>
  <c r="G823" i="2"/>
  <c r="L823" i="2" s="1"/>
  <c r="H823" i="2"/>
  <c r="K823" i="2"/>
  <c r="O823" i="2"/>
  <c r="W823" i="2"/>
  <c r="P823" i="2" s="1"/>
  <c r="J823" i="2" s="1"/>
  <c r="G824" i="2"/>
  <c r="L824" i="2" s="1"/>
  <c r="H824" i="2"/>
  <c r="K824" i="2"/>
  <c r="M824" i="2"/>
  <c r="O824" i="2"/>
  <c r="T824" i="2"/>
  <c r="U824" i="2"/>
  <c r="V824" i="2"/>
  <c r="R824" i="2" s="1"/>
  <c r="I824" i="2" s="1"/>
  <c r="W824" i="2"/>
  <c r="G825" i="2"/>
  <c r="L825" i="2" s="1"/>
  <c r="H825" i="2"/>
  <c r="K825" i="2"/>
  <c r="M825" i="2"/>
  <c r="O825" i="2"/>
  <c r="T825" i="2"/>
  <c r="U825" i="2"/>
  <c r="W825" i="2"/>
  <c r="G826" i="2"/>
  <c r="L826" i="2" s="1"/>
  <c r="H826" i="2"/>
  <c r="K826" i="2"/>
  <c r="M826" i="2" s="1"/>
  <c r="O826" i="2"/>
  <c r="U826" i="2"/>
  <c r="W826" i="2"/>
  <c r="V826" i="2" s="1"/>
  <c r="R826" i="2" s="1"/>
  <c r="I826" i="2" s="1"/>
  <c r="G827" i="2"/>
  <c r="H827" i="2"/>
  <c r="K827" i="2"/>
  <c r="L827" i="2"/>
  <c r="O827" i="2"/>
  <c r="W827" i="2"/>
  <c r="G828" i="2"/>
  <c r="H828" i="2"/>
  <c r="K828" i="2"/>
  <c r="M828" i="2" s="1"/>
  <c r="L828" i="2"/>
  <c r="O828" i="2"/>
  <c r="T828" i="2"/>
  <c r="V828" i="2"/>
  <c r="R828" i="2" s="1"/>
  <c r="I828" i="2" s="1"/>
  <c r="W828" i="2"/>
  <c r="P828" i="2" s="1"/>
  <c r="G829" i="2"/>
  <c r="H829" i="2"/>
  <c r="K829" i="2"/>
  <c r="L829" i="2"/>
  <c r="O829" i="2"/>
  <c r="W829" i="2"/>
  <c r="G830" i="2"/>
  <c r="H830" i="2"/>
  <c r="K830" i="2"/>
  <c r="L830" i="2"/>
  <c r="O830" i="2"/>
  <c r="W830" i="2"/>
  <c r="G831" i="2"/>
  <c r="L831" i="2" s="1"/>
  <c r="H831" i="2"/>
  <c r="K831" i="2"/>
  <c r="O831" i="2"/>
  <c r="W831" i="2"/>
  <c r="G832" i="2"/>
  <c r="L832" i="2" s="1"/>
  <c r="H832" i="2"/>
  <c r="K832" i="2"/>
  <c r="M832" i="2"/>
  <c r="O832" i="2"/>
  <c r="T832" i="2"/>
  <c r="U832" i="2"/>
  <c r="V832" i="2"/>
  <c r="R832" i="2" s="1"/>
  <c r="I832" i="2" s="1"/>
  <c r="W832" i="2"/>
  <c r="G833" i="2"/>
  <c r="H833" i="2"/>
  <c r="K833" i="2"/>
  <c r="L833" i="2"/>
  <c r="M833" i="2"/>
  <c r="O833" i="2"/>
  <c r="T833" i="2"/>
  <c r="U833" i="2"/>
  <c r="W833" i="2"/>
  <c r="G834" i="2"/>
  <c r="L834" i="2" s="1"/>
  <c r="H834" i="2"/>
  <c r="K834" i="2"/>
  <c r="M834" i="2"/>
  <c r="O834" i="2"/>
  <c r="T834" i="2"/>
  <c r="U834" i="2"/>
  <c r="W834" i="2"/>
  <c r="G835" i="2"/>
  <c r="L835" i="2" s="1"/>
  <c r="H835" i="2"/>
  <c r="K835" i="2"/>
  <c r="M835" i="2"/>
  <c r="O835" i="2"/>
  <c r="T835" i="2"/>
  <c r="U835" i="2"/>
  <c r="W835" i="2"/>
  <c r="G836" i="2"/>
  <c r="H836" i="2"/>
  <c r="K836" i="2"/>
  <c r="L836" i="2"/>
  <c r="M836" i="2"/>
  <c r="O836" i="2"/>
  <c r="T836" i="2"/>
  <c r="U836" i="2"/>
  <c r="W836" i="2"/>
  <c r="G837" i="2"/>
  <c r="L837" i="2" s="1"/>
  <c r="H837" i="2"/>
  <c r="K837" i="2"/>
  <c r="T837" i="2" s="1"/>
  <c r="M837" i="2"/>
  <c r="O837" i="2"/>
  <c r="U837" i="2"/>
  <c r="W837" i="2"/>
  <c r="G838" i="2"/>
  <c r="L838" i="2" s="1"/>
  <c r="H838" i="2"/>
  <c r="K838" i="2"/>
  <c r="M838" i="2"/>
  <c r="O838" i="2"/>
  <c r="T838" i="2"/>
  <c r="U838" i="2"/>
  <c r="W838" i="2"/>
  <c r="G839" i="2"/>
  <c r="H839" i="2"/>
  <c r="K839" i="2"/>
  <c r="L839" i="2"/>
  <c r="O839" i="2"/>
  <c r="T839" i="2"/>
  <c r="W839" i="2"/>
  <c r="G840" i="2"/>
  <c r="H840" i="2"/>
  <c r="K840" i="2"/>
  <c r="T840" i="2" s="1"/>
  <c r="L840" i="2"/>
  <c r="M840" i="2"/>
  <c r="O840" i="2"/>
  <c r="W840" i="2"/>
  <c r="G841" i="2"/>
  <c r="H841" i="2"/>
  <c r="K841" i="2"/>
  <c r="M841" i="2" s="1"/>
  <c r="L841" i="2"/>
  <c r="O841" i="2"/>
  <c r="T841" i="2"/>
  <c r="W841" i="2"/>
  <c r="G842" i="2"/>
  <c r="H842" i="2"/>
  <c r="K842" i="2"/>
  <c r="L842" i="2"/>
  <c r="O842" i="2"/>
  <c r="V842" i="2"/>
  <c r="R842" i="2" s="1"/>
  <c r="I842" i="2" s="1"/>
  <c r="W842" i="2"/>
  <c r="G843" i="2"/>
  <c r="L843" i="2" s="1"/>
  <c r="H843" i="2"/>
  <c r="K843" i="2"/>
  <c r="T843" i="2" s="1"/>
  <c r="O843" i="2"/>
  <c r="W843" i="2"/>
  <c r="G844" i="2"/>
  <c r="L844" i="2" s="1"/>
  <c r="H844" i="2"/>
  <c r="K844" i="2"/>
  <c r="M844" i="2"/>
  <c r="O844" i="2"/>
  <c r="T844" i="2"/>
  <c r="U844" i="2"/>
  <c r="W844" i="2"/>
  <c r="G845" i="2"/>
  <c r="L845" i="2" s="1"/>
  <c r="H845" i="2"/>
  <c r="K845" i="2"/>
  <c r="T845" i="2" s="1"/>
  <c r="M845" i="2"/>
  <c r="O845" i="2"/>
  <c r="U845" i="2"/>
  <c r="W845" i="2"/>
  <c r="V845" i="2" s="1"/>
  <c r="R845" i="2" s="1"/>
  <c r="I845" i="2" s="1"/>
  <c r="G846" i="2"/>
  <c r="L846" i="2" s="1"/>
  <c r="H846" i="2"/>
  <c r="K846" i="2"/>
  <c r="M846" i="2"/>
  <c r="O846" i="2"/>
  <c r="T846" i="2"/>
  <c r="U846" i="2"/>
  <c r="W846" i="2"/>
  <c r="V846" i="2" s="1"/>
  <c r="R846" i="2" s="1"/>
  <c r="I846" i="2" s="1"/>
  <c r="G847" i="2"/>
  <c r="H847" i="2"/>
  <c r="K847" i="2"/>
  <c r="T847" i="2" s="1"/>
  <c r="L847" i="2"/>
  <c r="M847" i="2"/>
  <c r="O847" i="2"/>
  <c r="W847" i="2"/>
  <c r="P847" i="2" s="1"/>
  <c r="J847" i="2" s="1"/>
  <c r="G848" i="2"/>
  <c r="H848" i="2"/>
  <c r="K848" i="2"/>
  <c r="L848" i="2"/>
  <c r="M848" i="2"/>
  <c r="O848" i="2"/>
  <c r="T848" i="2"/>
  <c r="U848" i="2"/>
  <c r="W848" i="2"/>
  <c r="G849" i="2"/>
  <c r="H849" i="2"/>
  <c r="K849" i="2"/>
  <c r="L849" i="2"/>
  <c r="O849" i="2"/>
  <c r="T849" i="2"/>
  <c r="W849" i="2"/>
  <c r="G850" i="2"/>
  <c r="H850" i="2"/>
  <c r="K850" i="2"/>
  <c r="L850" i="2"/>
  <c r="O850" i="2"/>
  <c r="W850" i="2"/>
  <c r="G851" i="2"/>
  <c r="L851" i="2" s="1"/>
  <c r="H851" i="2"/>
  <c r="K851" i="2"/>
  <c r="T851" i="2" s="1"/>
  <c r="O851" i="2"/>
  <c r="W851" i="2"/>
  <c r="G852" i="2"/>
  <c r="L852" i="2" s="1"/>
  <c r="N852" i="2" s="1"/>
  <c r="H852" i="2"/>
  <c r="K852" i="2"/>
  <c r="M852" i="2"/>
  <c r="O852" i="2"/>
  <c r="T852" i="2"/>
  <c r="U852" i="2"/>
  <c r="W852" i="2"/>
  <c r="G853" i="2"/>
  <c r="L853" i="2" s="1"/>
  <c r="N853" i="2" s="1"/>
  <c r="H853" i="2"/>
  <c r="K853" i="2"/>
  <c r="T853" i="2" s="1"/>
  <c r="M853" i="2"/>
  <c r="O853" i="2"/>
  <c r="U853" i="2"/>
  <c r="W853" i="2"/>
  <c r="G854" i="2"/>
  <c r="L854" i="2" s="1"/>
  <c r="H854" i="2"/>
  <c r="K854" i="2"/>
  <c r="M854" i="2"/>
  <c r="O854" i="2"/>
  <c r="T854" i="2"/>
  <c r="U854" i="2"/>
  <c r="W854" i="2"/>
  <c r="V854" i="2" s="1"/>
  <c r="R854" i="2" s="1"/>
  <c r="I854" i="2" s="1"/>
  <c r="G855" i="2"/>
  <c r="H855" i="2"/>
  <c r="K855" i="2"/>
  <c r="T855" i="2" s="1"/>
  <c r="L855" i="2"/>
  <c r="M855" i="2"/>
  <c r="O855" i="2"/>
  <c r="W855" i="2"/>
  <c r="P855" i="2" s="1"/>
  <c r="J855" i="2" s="1"/>
  <c r="G856" i="2"/>
  <c r="H856" i="2"/>
  <c r="K856" i="2"/>
  <c r="M856" i="2" s="1"/>
  <c r="L856" i="2"/>
  <c r="O856" i="2"/>
  <c r="T856" i="2"/>
  <c r="U856" i="2"/>
  <c r="V856" i="2"/>
  <c r="R856" i="2" s="1"/>
  <c r="I856" i="2" s="1"/>
  <c r="W856" i="2"/>
  <c r="P856" i="2" s="1"/>
  <c r="G857" i="2"/>
  <c r="H857" i="2"/>
  <c r="K857" i="2"/>
  <c r="L857" i="2"/>
  <c r="O857" i="2"/>
  <c r="T857" i="2"/>
  <c r="W857" i="2"/>
  <c r="V857" i="2" s="1"/>
  <c r="R857" i="2" s="1"/>
  <c r="I857" i="2" s="1"/>
  <c r="G858" i="2"/>
  <c r="H858" i="2"/>
  <c r="K858" i="2"/>
  <c r="L858" i="2"/>
  <c r="O858" i="2"/>
  <c r="P858" i="2"/>
  <c r="J858" i="2" s="1"/>
  <c r="V858" i="2"/>
  <c r="R858" i="2" s="1"/>
  <c r="I858" i="2" s="1"/>
  <c r="W858" i="2"/>
  <c r="G859" i="2"/>
  <c r="L859" i="2" s="1"/>
  <c r="H859" i="2"/>
  <c r="K859" i="2"/>
  <c r="T859" i="2" s="1"/>
  <c r="O859" i="2"/>
  <c r="W859" i="2"/>
  <c r="G860" i="2"/>
  <c r="L860" i="2" s="1"/>
  <c r="H860" i="2"/>
  <c r="K860" i="2"/>
  <c r="M860" i="2"/>
  <c r="O860" i="2"/>
  <c r="T860" i="2"/>
  <c r="U860" i="2"/>
  <c r="W860" i="2"/>
  <c r="G861" i="2"/>
  <c r="L861" i="2" s="1"/>
  <c r="H861" i="2"/>
  <c r="K861" i="2"/>
  <c r="T861" i="2" s="1"/>
  <c r="M861" i="2"/>
  <c r="O861" i="2"/>
  <c r="U861" i="2"/>
  <c r="W861" i="2"/>
  <c r="G862" i="2"/>
  <c r="L862" i="2" s="1"/>
  <c r="H862" i="2"/>
  <c r="K862" i="2"/>
  <c r="M862" i="2"/>
  <c r="O862" i="2"/>
  <c r="T862" i="2"/>
  <c r="U862" i="2"/>
  <c r="V862" i="2"/>
  <c r="R862" i="2" s="1"/>
  <c r="I862" i="2" s="1"/>
  <c r="W862" i="2"/>
  <c r="G863" i="2"/>
  <c r="H863" i="2"/>
  <c r="K863" i="2"/>
  <c r="U863" i="2" s="1"/>
  <c r="L863" i="2"/>
  <c r="M863" i="2"/>
  <c r="O863" i="2"/>
  <c r="T863" i="2"/>
  <c r="V863" i="2"/>
  <c r="R863" i="2" s="1"/>
  <c r="I863" i="2" s="1"/>
  <c r="W863" i="2"/>
  <c r="P863" i="2" s="1"/>
  <c r="J863" i="2" s="1"/>
  <c r="G864" i="2"/>
  <c r="H864" i="2"/>
  <c r="K864" i="2"/>
  <c r="M864" i="2" s="1"/>
  <c r="L864" i="2"/>
  <c r="O864" i="2"/>
  <c r="T864" i="2"/>
  <c r="U864" i="2"/>
  <c r="W864" i="2"/>
  <c r="G865" i="2"/>
  <c r="H865" i="2"/>
  <c r="K865" i="2"/>
  <c r="L865" i="2"/>
  <c r="O865" i="2"/>
  <c r="W865" i="2"/>
  <c r="G866" i="2"/>
  <c r="H866" i="2"/>
  <c r="K866" i="2"/>
  <c r="L866" i="2"/>
  <c r="O866" i="2"/>
  <c r="W866" i="2"/>
  <c r="G867" i="2"/>
  <c r="L867" i="2" s="1"/>
  <c r="H867" i="2"/>
  <c r="K867" i="2"/>
  <c r="T867" i="2" s="1"/>
  <c r="O867" i="2"/>
  <c r="P867" i="2"/>
  <c r="W867" i="2"/>
  <c r="G868" i="2"/>
  <c r="L868" i="2" s="1"/>
  <c r="H868" i="2"/>
  <c r="K868" i="2"/>
  <c r="M868" i="2"/>
  <c r="O868" i="2"/>
  <c r="T868" i="2"/>
  <c r="U868" i="2"/>
  <c r="W868" i="2"/>
  <c r="G869" i="2"/>
  <c r="L869" i="2" s="1"/>
  <c r="H869" i="2"/>
  <c r="K869" i="2"/>
  <c r="T869" i="2" s="1"/>
  <c r="M869" i="2"/>
  <c r="O869" i="2"/>
  <c r="U869" i="2"/>
  <c r="W869" i="2"/>
  <c r="P869" i="2" s="1"/>
  <c r="J869" i="2" s="1"/>
  <c r="G870" i="2"/>
  <c r="H870" i="2"/>
  <c r="K870" i="2"/>
  <c r="L870" i="2"/>
  <c r="M870" i="2"/>
  <c r="O870" i="2"/>
  <c r="T870" i="2"/>
  <c r="U870" i="2"/>
  <c r="W870" i="2"/>
  <c r="G871" i="2"/>
  <c r="H871" i="2"/>
  <c r="K871" i="2"/>
  <c r="M871" i="2" s="1"/>
  <c r="L871" i="2"/>
  <c r="O871" i="2"/>
  <c r="T871" i="2"/>
  <c r="U871" i="2"/>
  <c r="V871" i="2"/>
  <c r="R871" i="2" s="1"/>
  <c r="I871" i="2" s="1"/>
  <c r="W871" i="2"/>
  <c r="P871" i="2" s="1"/>
  <c r="J871" i="2" s="1"/>
  <c r="G872" i="2"/>
  <c r="H872" i="2"/>
  <c r="K872" i="2"/>
  <c r="T872" i="2" s="1"/>
  <c r="L872" i="2"/>
  <c r="O872" i="2"/>
  <c r="P872" i="2"/>
  <c r="U872" i="2"/>
  <c r="W872" i="2"/>
  <c r="G873" i="2"/>
  <c r="H873" i="2"/>
  <c r="K873" i="2"/>
  <c r="L873" i="2"/>
  <c r="O873" i="2"/>
  <c r="W873" i="2"/>
  <c r="V873" i="2" s="1"/>
  <c r="R873" i="2" s="1"/>
  <c r="I873" i="2" s="1"/>
  <c r="G874" i="2"/>
  <c r="H874" i="2"/>
  <c r="K874" i="2"/>
  <c r="L874" i="2"/>
  <c r="O874" i="2"/>
  <c r="W874" i="2"/>
  <c r="G875" i="2"/>
  <c r="L875" i="2" s="1"/>
  <c r="H875" i="2"/>
  <c r="K875" i="2"/>
  <c r="T875" i="2" s="1"/>
  <c r="O875" i="2"/>
  <c r="W875" i="2"/>
  <c r="P875" i="2" s="1"/>
  <c r="J875" i="2" s="1"/>
  <c r="G876" i="2"/>
  <c r="L876" i="2" s="1"/>
  <c r="N876" i="2" s="1"/>
  <c r="H876" i="2"/>
  <c r="K876" i="2"/>
  <c r="M876" i="2"/>
  <c r="O876" i="2"/>
  <c r="T876" i="2"/>
  <c r="U876" i="2"/>
  <c r="W876" i="2"/>
  <c r="G877" i="2"/>
  <c r="L877" i="2" s="1"/>
  <c r="N877" i="2" s="1"/>
  <c r="H877" i="2"/>
  <c r="K877" i="2"/>
  <c r="T877" i="2" s="1"/>
  <c r="M877" i="2"/>
  <c r="O877" i="2"/>
  <c r="U877" i="2"/>
  <c r="W877" i="2"/>
  <c r="G878" i="2"/>
  <c r="H878" i="2"/>
  <c r="K878" i="2"/>
  <c r="L878" i="2"/>
  <c r="M878" i="2"/>
  <c r="O878" i="2"/>
  <c r="T878" i="2"/>
  <c r="U878" i="2"/>
  <c r="W878" i="2"/>
  <c r="G879" i="2"/>
  <c r="H879" i="2"/>
  <c r="K879" i="2"/>
  <c r="T879" i="2" s="1"/>
  <c r="L879" i="2"/>
  <c r="O879" i="2"/>
  <c r="U879" i="2"/>
  <c r="W879" i="2"/>
  <c r="G880" i="2"/>
  <c r="H880" i="2"/>
  <c r="K880" i="2"/>
  <c r="L880" i="2"/>
  <c r="M880" i="2"/>
  <c r="O880" i="2"/>
  <c r="T880" i="2"/>
  <c r="U880" i="2"/>
  <c r="V880" i="2"/>
  <c r="R880" i="2" s="1"/>
  <c r="I880" i="2" s="1"/>
  <c r="W880" i="2"/>
  <c r="G881" i="2"/>
  <c r="H881" i="2"/>
  <c r="K881" i="2"/>
  <c r="L881" i="2"/>
  <c r="O881" i="2"/>
  <c r="W881" i="2"/>
  <c r="V881" i="2" s="1"/>
  <c r="R881" i="2" s="1"/>
  <c r="I881" i="2" s="1"/>
  <c r="G882" i="2"/>
  <c r="H882" i="2"/>
  <c r="K882" i="2"/>
  <c r="L882" i="2"/>
  <c r="O882" i="2"/>
  <c r="P882" i="2"/>
  <c r="J882" i="2" s="1"/>
  <c r="W882" i="2"/>
  <c r="V882" i="2" s="1"/>
  <c r="R882" i="2" s="1"/>
  <c r="I882" i="2" s="1"/>
  <c r="G883" i="2"/>
  <c r="L883" i="2" s="1"/>
  <c r="H883" i="2"/>
  <c r="K883" i="2"/>
  <c r="T883" i="2" s="1"/>
  <c r="O883" i="2"/>
  <c r="W883" i="2"/>
  <c r="P883" i="2" s="1"/>
  <c r="J883" i="2" s="1"/>
  <c r="G884" i="2"/>
  <c r="L884" i="2" s="1"/>
  <c r="H884" i="2"/>
  <c r="K884" i="2"/>
  <c r="M884" i="2"/>
  <c r="O884" i="2"/>
  <c r="T884" i="2"/>
  <c r="U884" i="2"/>
  <c r="W884" i="2"/>
  <c r="G885" i="2"/>
  <c r="L885" i="2" s="1"/>
  <c r="H885" i="2"/>
  <c r="K885" i="2"/>
  <c r="M885" i="2"/>
  <c r="O885" i="2"/>
  <c r="P885" i="2"/>
  <c r="J885" i="2" s="1"/>
  <c r="T885" i="2"/>
  <c r="U885" i="2"/>
  <c r="V885" i="2"/>
  <c r="R885" i="2" s="1"/>
  <c r="I885" i="2" s="1"/>
  <c r="W885" i="2"/>
  <c r="G886" i="2"/>
  <c r="H886" i="2"/>
  <c r="K886" i="2"/>
  <c r="L886" i="2"/>
  <c r="M886" i="2"/>
  <c r="O886" i="2"/>
  <c r="T886" i="2"/>
  <c r="U886" i="2"/>
  <c r="W886" i="2"/>
  <c r="G887" i="2"/>
  <c r="H887" i="2"/>
  <c r="K887" i="2"/>
  <c r="T887" i="2" s="1"/>
  <c r="L887" i="2"/>
  <c r="O887" i="2"/>
  <c r="U887" i="2"/>
  <c r="W887" i="2"/>
  <c r="P887" i="2" s="1"/>
  <c r="J887" i="2" s="1"/>
  <c r="G888" i="2"/>
  <c r="H888" i="2"/>
  <c r="K888" i="2"/>
  <c r="L888" i="2"/>
  <c r="M888" i="2"/>
  <c r="O888" i="2"/>
  <c r="T888" i="2"/>
  <c r="U888" i="2"/>
  <c r="V888" i="2"/>
  <c r="R888" i="2" s="1"/>
  <c r="I888" i="2" s="1"/>
  <c r="W888" i="2"/>
  <c r="P888" i="2" s="1"/>
  <c r="G889" i="2"/>
  <c r="H889" i="2"/>
  <c r="K889" i="2"/>
  <c r="L889" i="2"/>
  <c r="O889" i="2"/>
  <c r="W889" i="2"/>
  <c r="V889" i="2" s="1"/>
  <c r="R889" i="2" s="1"/>
  <c r="I889" i="2" s="1"/>
  <c r="G890" i="2"/>
  <c r="L890" i="2" s="1"/>
  <c r="H890" i="2"/>
  <c r="K890" i="2"/>
  <c r="O890" i="2"/>
  <c r="W890" i="2"/>
  <c r="V890" i="2" s="1"/>
  <c r="R890" i="2" s="1"/>
  <c r="I890" i="2" s="1"/>
  <c r="G891" i="2"/>
  <c r="L891" i="2" s="1"/>
  <c r="H891" i="2"/>
  <c r="K891" i="2"/>
  <c r="T891" i="2" s="1"/>
  <c r="O891" i="2"/>
  <c r="W891" i="2"/>
  <c r="P891" i="2" s="1"/>
  <c r="J891" i="2" s="1"/>
  <c r="G892" i="2"/>
  <c r="L892" i="2" s="1"/>
  <c r="H892" i="2"/>
  <c r="K892" i="2"/>
  <c r="M892" i="2"/>
  <c r="O892" i="2"/>
  <c r="T892" i="2"/>
  <c r="U892" i="2"/>
  <c r="W892" i="2"/>
  <c r="G893" i="2"/>
  <c r="L893" i="2" s="1"/>
  <c r="H893" i="2"/>
  <c r="K893" i="2"/>
  <c r="M893" i="2"/>
  <c r="O893" i="2"/>
  <c r="T893" i="2"/>
  <c r="U893" i="2"/>
  <c r="V893" i="2"/>
  <c r="R893" i="2" s="1"/>
  <c r="I893" i="2" s="1"/>
  <c r="W893" i="2"/>
  <c r="P893" i="2" s="1"/>
  <c r="J893" i="2" s="1"/>
  <c r="G894" i="2"/>
  <c r="H894" i="2"/>
  <c r="K894" i="2"/>
  <c r="L894" i="2"/>
  <c r="M894" i="2"/>
  <c r="O894" i="2"/>
  <c r="T894" i="2"/>
  <c r="U894" i="2"/>
  <c r="W894" i="2"/>
  <c r="G895" i="2"/>
  <c r="H895" i="2"/>
  <c r="K895" i="2"/>
  <c r="M895" i="2" s="1"/>
  <c r="L895" i="2"/>
  <c r="O895" i="2"/>
  <c r="T895" i="2"/>
  <c r="U895" i="2"/>
  <c r="V895" i="2"/>
  <c r="R895" i="2" s="1"/>
  <c r="I895" i="2" s="1"/>
  <c r="W895" i="2"/>
  <c r="G896" i="2"/>
  <c r="H896" i="2"/>
  <c r="K896" i="2"/>
  <c r="L896" i="2"/>
  <c r="M896" i="2"/>
  <c r="O896" i="2"/>
  <c r="P896" i="2"/>
  <c r="J896" i="2" s="1"/>
  <c r="T896" i="2"/>
  <c r="U896" i="2"/>
  <c r="W896" i="2"/>
  <c r="V896" i="2" s="1"/>
  <c r="R896" i="2" s="1"/>
  <c r="I896" i="2" s="1"/>
  <c r="G897" i="2"/>
  <c r="H897" i="2"/>
  <c r="K897" i="2"/>
  <c r="L897" i="2"/>
  <c r="O897" i="2"/>
  <c r="W897" i="2"/>
  <c r="G898" i="2"/>
  <c r="L898" i="2" s="1"/>
  <c r="H898" i="2"/>
  <c r="K898" i="2"/>
  <c r="O898" i="2"/>
  <c r="W898" i="2"/>
  <c r="G899" i="2"/>
  <c r="L899" i="2" s="1"/>
  <c r="H899" i="2"/>
  <c r="K899" i="2"/>
  <c r="T899" i="2" s="1"/>
  <c r="M899" i="2"/>
  <c r="O899" i="2"/>
  <c r="U899" i="2"/>
  <c r="W899" i="2"/>
  <c r="P899" i="2" s="1"/>
  <c r="J899" i="2" s="1"/>
  <c r="G900" i="2"/>
  <c r="L900" i="2" s="1"/>
  <c r="H900" i="2"/>
  <c r="K900" i="2"/>
  <c r="M900" i="2"/>
  <c r="O900" i="2"/>
  <c r="T900" i="2"/>
  <c r="U900" i="2"/>
  <c r="V900" i="2"/>
  <c r="R900" i="2" s="1"/>
  <c r="I900" i="2" s="1"/>
  <c r="W900" i="2"/>
  <c r="G901" i="2"/>
  <c r="L901" i="2" s="1"/>
  <c r="H901" i="2"/>
  <c r="K901" i="2"/>
  <c r="M901" i="2"/>
  <c r="O901" i="2"/>
  <c r="T901" i="2"/>
  <c r="U901" i="2"/>
  <c r="W901" i="2"/>
  <c r="G902" i="2"/>
  <c r="H902" i="2"/>
  <c r="K902" i="2"/>
  <c r="L902" i="2"/>
  <c r="N902" i="2" s="1"/>
  <c r="M902" i="2"/>
  <c r="O902" i="2"/>
  <c r="T902" i="2"/>
  <c r="U902" i="2"/>
  <c r="W902" i="2"/>
  <c r="G903" i="2"/>
  <c r="H903" i="2"/>
  <c r="K903" i="2"/>
  <c r="M903" i="2" s="1"/>
  <c r="L903" i="2"/>
  <c r="O903" i="2"/>
  <c r="T903" i="2"/>
  <c r="U903" i="2"/>
  <c r="W903" i="2"/>
  <c r="P903" i="2" s="1"/>
  <c r="J903" i="2" s="1"/>
  <c r="G904" i="2"/>
  <c r="H904" i="2"/>
  <c r="K904" i="2"/>
  <c r="M904" i="2" s="1"/>
  <c r="L904" i="2"/>
  <c r="O904" i="2"/>
  <c r="T904" i="2"/>
  <c r="U904" i="2"/>
  <c r="V904" i="2"/>
  <c r="R904" i="2" s="1"/>
  <c r="I904" i="2" s="1"/>
  <c r="W904" i="2"/>
  <c r="G905" i="2"/>
  <c r="H905" i="2"/>
  <c r="K905" i="2"/>
  <c r="L905" i="2"/>
  <c r="O905" i="2"/>
  <c r="W905" i="2"/>
  <c r="V905" i="2" s="1"/>
  <c r="R905" i="2" s="1"/>
  <c r="I905" i="2" s="1"/>
  <c r="G906" i="2"/>
  <c r="L906" i="2" s="1"/>
  <c r="H906" i="2"/>
  <c r="K906" i="2"/>
  <c r="O906" i="2"/>
  <c r="W906" i="2"/>
  <c r="V906" i="2" s="1"/>
  <c r="R906" i="2" s="1"/>
  <c r="I906" i="2" s="1"/>
  <c r="G907" i="2"/>
  <c r="L907" i="2" s="1"/>
  <c r="H907" i="2"/>
  <c r="K907" i="2"/>
  <c r="T907" i="2" s="1"/>
  <c r="O907" i="2"/>
  <c r="W907" i="2"/>
  <c r="P907" i="2" s="1"/>
  <c r="J907" i="2" s="1"/>
  <c r="G908" i="2"/>
  <c r="L908" i="2" s="1"/>
  <c r="H908" i="2"/>
  <c r="K908" i="2"/>
  <c r="M908" i="2"/>
  <c r="O908" i="2"/>
  <c r="T908" i="2"/>
  <c r="U908" i="2"/>
  <c r="W908" i="2"/>
  <c r="G909" i="2"/>
  <c r="L909" i="2" s="1"/>
  <c r="H909" i="2"/>
  <c r="K909" i="2"/>
  <c r="M909" i="2"/>
  <c r="O909" i="2"/>
  <c r="T909" i="2"/>
  <c r="U909" i="2"/>
  <c r="W909" i="2"/>
  <c r="P909" i="2" s="1"/>
  <c r="J909" i="2" s="1"/>
  <c r="G910" i="2"/>
  <c r="H910" i="2"/>
  <c r="K910" i="2"/>
  <c r="L910" i="2"/>
  <c r="M910" i="2"/>
  <c r="O910" i="2"/>
  <c r="T910" i="2"/>
  <c r="U910" i="2"/>
  <c r="W910" i="2"/>
  <c r="G911" i="2"/>
  <c r="H911" i="2"/>
  <c r="K911" i="2"/>
  <c r="M911" i="2" s="1"/>
  <c r="L911" i="2"/>
  <c r="O911" i="2"/>
  <c r="T911" i="2"/>
  <c r="U911" i="2"/>
  <c r="W911" i="2"/>
  <c r="G912" i="2"/>
  <c r="H912" i="2"/>
  <c r="K912" i="2"/>
  <c r="L912" i="2"/>
  <c r="M912" i="2"/>
  <c r="O912" i="2"/>
  <c r="P912" i="2"/>
  <c r="J912" i="2" s="1"/>
  <c r="T912" i="2"/>
  <c r="U912" i="2"/>
  <c r="V912" i="2"/>
  <c r="R912" i="2" s="1"/>
  <c r="I912" i="2" s="1"/>
  <c r="W912" i="2"/>
  <c r="G913" i="2"/>
  <c r="H913" i="2"/>
  <c r="K913" i="2"/>
  <c r="L913" i="2"/>
  <c r="O913" i="2"/>
  <c r="W913" i="2"/>
  <c r="V913" i="2" s="1"/>
  <c r="R913" i="2" s="1"/>
  <c r="I913" i="2" s="1"/>
  <c r="G914" i="2"/>
  <c r="L914" i="2" s="1"/>
  <c r="H914" i="2"/>
  <c r="K914" i="2"/>
  <c r="O914" i="2"/>
  <c r="P914" i="2"/>
  <c r="W914" i="2"/>
  <c r="V914" i="2" s="1"/>
  <c r="R914" i="2" s="1"/>
  <c r="I914" i="2" s="1"/>
  <c r="G915" i="2"/>
  <c r="L915" i="2" s="1"/>
  <c r="H915" i="2"/>
  <c r="K915" i="2"/>
  <c r="T915" i="2" s="1"/>
  <c r="O915" i="2"/>
  <c r="P915" i="2"/>
  <c r="W915" i="2"/>
  <c r="G916" i="2"/>
  <c r="L916" i="2" s="1"/>
  <c r="H916" i="2"/>
  <c r="K916" i="2"/>
  <c r="M916" i="2"/>
  <c r="O916" i="2"/>
  <c r="T916" i="2"/>
  <c r="U916" i="2"/>
  <c r="W916" i="2"/>
  <c r="G917" i="2"/>
  <c r="L917" i="2" s="1"/>
  <c r="H917" i="2"/>
  <c r="K917" i="2"/>
  <c r="M917" i="2"/>
  <c r="O917" i="2"/>
  <c r="T917" i="2"/>
  <c r="U917" i="2"/>
  <c r="W917" i="2"/>
  <c r="G918" i="2"/>
  <c r="L918" i="2" s="1"/>
  <c r="H918" i="2"/>
  <c r="K918" i="2"/>
  <c r="M918" i="2"/>
  <c r="O918" i="2"/>
  <c r="T918" i="2"/>
  <c r="U918" i="2"/>
  <c r="W918" i="2"/>
  <c r="G919" i="2"/>
  <c r="H919" i="2"/>
  <c r="K919" i="2"/>
  <c r="L919" i="2"/>
  <c r="O919" i="2"/>
  <c r="V919" i="2"/>
  <c r="R919" i="2" s="1"/>
  <c r="I919" i="2" s="1"/>
  <c r="W919" i="2"/>
  <c r="P919" i="2" s="1"/>
  <c r="J919" i="2" s="1"/>
  <c r="G920" i="2"/>
  <c r="H920" i="2"/>
  <c r="K920" i="2"/>
  <c r="L920" i="2"/>
  <c r="M920" i="2"/>
  <c r="O920" i="2"/>
  <c r="T920" i="2"/>
  <c r="U920" i="2"/>
  <c r="W920" i="2"/>
  <c r="G921" i="2"/>
  <c r="H921" i="2"/>
  <c r="K921" i="2"/>
  <c r="L921" i="2"/>
  <c r="O921" i="2"/>
  <c r="T921" i="2"/>
  <c r="W921" i="2"/>
  <c r="V921" i="2" s="1"/>
  <c r="R921" i="2" s="1"/>
  <c r="I921" i="2" s="1"/>
  <c r="G922" i="2"/>
  <c r="L922" i="2" s="1"/>
  <c r="H922" i="2"/>
  <c r="K922" i="2"/>
  <c r="O922" i="2"/>
  <c r="W922" i="2"/>
  <c r="G923" i="2"/>
  <c r="L923" i="2" s="1"/>
  <c r="H923" i="2"/>
  <c r="K923" i="2"/>
  <c r="T923" i="2" s="1"/>
  <c r="M923" i="2"/>
  <c r="O923" i="2"/>
  <c r="U923" i="2"/>
  <c r="W923" i="2"/>
  <c r="P923" i="2" s="1"/>
  <c r="J923" i="2" s="1"/>
  <c r="G924" i="2"/>
  <c r="L924" i="2" s="1"/>
  <c r="N924" i="2" s="1"/>
  <c r="H924" i="2"/>
  <c r="K924" i="2"/>
  <c r="M924" i="2"/>
  <c r="O924" i="2"/>
  <c r="T924" i="2"/>
  <c r="U924" i="2"/>
  <c r="W924" i="2"/>
  <c r="G925" i="2"/>
  <c r="L925" i="2" s="1"/>
  <c r="N925" i="2" s="1"/>
  <c r="H925" i="2"/>
  <c r="K925" i="2"/>
  <c r="M925" i="2"/>
  <c r="O925" i="2"/>
  <c r="T925" i="2"/>
  <c r="U925" i="2"/>
  <c r="W925" i="2"/>
  <c r="G926" i="2"/>
  <c r="H926" i="2"/>
  <c r="K926" i="2"/>
  <c r="L926" i="2"/>
  <c r="M926" i="2"/>
  <c r="O926" i="2"/>
  <c r="T926" i="2"/>
  <c r="U926" i="2"/>
  <c r="W926" i="2"/>
  <c r="G927" i="2"/>
  <c r="H927" i="2"/>
  <c r="K927" i="2"/>
  <c r="M927" i="2" s="1"/>
  <c r="L927" i="2"/>
  <c r="O927" i="2"/>
  <c r="T927" i="2"/>
  <c r="U927" i="2"/>
  <c r="W927" i="2"/>
  <c r="G928" i="2"/>
  <c r="H928" i="2"/>
  <c r="K928" i="2"/>
  <c r="L928" i="2"/>
  <c r="M928" i="2"/>
  <c r="O928" i="2"/>
  <c r="T928" i="2"/>
  <c r="U928" i="2"/>
  <c r="W928" i="2"/>
  <c r="V928" i="2" s="1"/>
  <c r="R928" i="2" s="1"/>
  <c r="I928" i="2" s="1"/>
  <c r="G929" i="2"/>
  <c r="H929" i="2"/>
  <c r="K929" i="2"/>
  <c r="L929" i="2"/>
  <c r="O929" i="2"/>
  <c r="W929" i="2"/>
  <c r="V929" i="2" s="1"/>
  <c r="R929" i="2" s="1"/>
  <c r="I929" i="2" s="1"/>
  <c r="G930" i="2"/>
  <c r="L930" i="2" s="1"/>
  <c r="H930" i="2"/>
  <c r="K930" i="2"/>
  <c r="O930" i="2"/>
  <c r="P930" i="2"/>
  <c r="W930" i="2"/>
  <c r="V930" i="2" s="1"/>
  <c r="R930" i="2" s="1"/>
  <c r="I930" i="2" s="1"/>
  <c r="G931" i="2"/>
  <c r="L931" i="2" s="1"/>
  <c r="H931" i="2"/>
  <c r="K931" i="2"/>
  <c r="T931" i="2" s="1"/>
  <c r="M931" i="2"/>
  <c r="O931" i="2"/>
  <c r="U931" i="2"/>
  <c r="W931" i="2"/>
  <c r="P931" i="2" s="1"/>
  <c r="J931" i="2" s="1"/>
  <c r="G932" i="2"/>
  <c r="L932" i="2" s="1"/>
  <c r="H932" i="2"/>
  <c r="K932" i="2"/>
  <c r="M932" i="2"/>
  <c r="O932" i="2"/>
  <c r="T932" i="2"/>
  <c r="U932" i="2"/>
  <c r="W932" i="2"/>
  <c r="G933" i="2"/>
  <c r="L933" i="2" s="1"/>
  <c r="H933" i="2"/>
  <c r="K933" i="2"/>
  <c r="M933" i="2"/>
  <c r="O933" i="2"/>
  <c r="T933" i="2"/>
  <c r="U933" i="2"/>
  <c r="W933" i="2"/>
  <c r="P933" i="2" s="1"/>
  <c r="J933" i="2" s="1"/>
  <c r="G934" i="2"/>
  <c r="H934" i="2"/>
  <c r="K934" i="2"/>
  <c r="L934" i="2"/>
  <c r="M934" i="2"/>
  <c r="O934" i="2"/>
  <c r="T934" i="2"/>
  <c r="U934" i="2"/>
  <c r="W934" i="2"/>
  <c r="G935" i="2"/>
  <c r="H935" i="2"/>
  <c r="K935" i="2"/>
  <c r="M935" i="2" s="1"/>
  <c r="L935" i="2"/>
  <c r="O935" i="2"/>
  <c r="T935" i="2"/>
  <c r="U935" i="2"/>
  <c r="V935" i="2"/>
  <c r="R935" i="2" s="1"/>
  <c r="I935" i="2" s="1"/>
  <c r="W935" i="2"/>
  <c r="G936" i="2"/>
  <c r="H936" i="2"/>
  <c r="K936" i="2"/>
  <c r="M936" i="2" s="1"/>
  <c r="L936" i="2"/>
  <c r="O936" i="2"/>
  <c r="T936" i="2"/>
  <c r="U936" i="2"/>
  <c r="W936" i="2"/>
  <c r="G937" i="2"/>
  <c r="H937" i="2"/>
  <c r="K937" i="2"/>
  <c r="L937" i="2"/>
  <c r="O937" i="2"/>
  <c r="W937" i="2"/>
  <c r="V937" i="2" s="1"/>
  <c r="R937" i="2" s="1"/>
  <c r="I937" i="2" s="1"/>
  <c r="G938" i="2"/>
  <c r="L938" i="2" s="1"/>
  <c r="H938" i="2"/>
  <c r="K938" i="2"/>
  <c r="O938" i="2"/>
  <c r="W938" i="2"/>
  <c r="G939" i="2"/>
  <c r="L939" i="2" s="1"/>
  <c r="H939" i="2"/>
  <c r="K939" i="2"/>
  <c r="T939" i="2" s="1"/>
  <c r="O939" i="2"/>
  <c r="P939" i="2"/>
  <c r="J939" i="2" s="1"/>
  <c r="W939" i="2"/>
  <c r="G940" i="2"/>
  <c r="L940" i="2" s="1"/>
  <c r="N940" i="2" s="1"/>
  <c r="H940" i="2"/>
  <c r="K940" i="2"/>
  <c r="M940" i="2"/>
  <c r="O940" i="2"/>
  <c r="T940" i="2"/>
  <c r="U940" i="2"/>
  <c r="W940" i="2"/>
  <c r="G941" i="2"/>
  <c r="L941" i="2" s="1"/>
  <c r="N941" i="2" s="1"/>
  <c r="H941" i="2"/>
  <c r="K941" i="2"/>
  <c r="M941" i="2"/>
  <c r="O941" i="2"/>
  <c r="T941" i="2"/>
  <c r="U941" i="2"/>
  <c r="W941" i="2"/>
  <c r="P941" i="2" s="1"/>
  <c r="J941" i="2" s="1"/>
  <c r="G942" i="2"/>
  <c r="H942" i="2"/>
  <c r="K942" i="2"/>
  <c r="L942" i="2"/>
  <c r="M942" i="2"/>
  <c r="O942" i="2"/>
  <c r="T942" i="2"/>
  <c r="U942" i="2"/>
  <c r="W942" i="2"/>
  <c r="G943" i="2"/>
  <c r="H943" i="2"/>
  <c r="K943" i="2"/>
  <c r="M943" i="2" s="1"/>
  <c r="L943" i="2"/>
  <c r="O943" i="2"/>
  <c r="T943" i="2"/>
  <c r="U943" i="2"/>
  <c r="W943" i="2"/>
  <c r="P943" i="2" s="1"/>
  <c r="J943" i="2" s="1"/>
  <c r="G944" i="2"/>
  <c r="H944" i="2"/>
  <c r="K944" i="2"/>
  <c r="L944" i="2"/>
  <c r="M944" i="2"/>
  <c r="O944" i="2"/>
  <c r="T944" i="2"/>
  <c r="U944" i="2"/>
  <c r="V944" i="2"/>
  <c r="R944" i="2" s="1"/>
  <c r="I944" i="2" s="1"/>
  <c r="W944" i="2"/>
  <c r="P944" i="2" s="1"/>
  <c r="G945" i="2"/>
  <c r="H945" i="2"/>
  <c r="K945" i="2"/>
  <c r="L945" i="2"/>
  <c r="O945" i="2"/>
  <c r="W945" i="2"/>
  <c r="V945" i="2" s="1"/>
  <c r="R945" i="2" s="1"/>
  <c r="I945" i="2" s="1"/>
  <c r="G946" i="2"/>
  <c r="L946" i="2" s="1"/>
  <c r="H946" i="2"/>
  <c r="K946" i="2"/>
  <c r="O946" i="2"/>
  <c r="P946" i="2"/>
  <c r="J946" i="2" s="1"/>
  <c r="W946" i="2"/>
  <c r="V946" i="2" s="1"/>
  <c r="R946" i="2" s="1"/>
  <c r="I946" i="2" s="1"/>
  <c r="G947" i="2"/>
  <c r="L947" i="2" s="1"/>
  <c r="H947" i="2"/>
  <c r="K947" i="2"/>
  <c r="T947" i="2" s="1"/>
  <c r="O947" i="2"/>
  <c r="P947" i="2"/>
  <c r="J947" i="2" s="1"/>
  <c r="W947" i="2"/>
  <c r="G948" i="2"/>
  <c r="L948" i="2" s="1"/>
  <c r="H948" i="2"/>
  <c r="K948" i="2"/>
  <c r="M948" i="2"/>
  <c r="O948" i="2"/>
  <c r="P948" i="2"/>
  <c r="J948" i="2" s="1"/>
  <c r="T948" i="2"/>
  <c r="U948" i="2"/>
  <c r="W948" i="2"/>
  <c r="G949" i="2"/>
  <c r="L949" i="2" s="1"/>
  <c r="H949" i="2"/>
  <c r="K949" i="2"/>
  <c r="M949" i="2"/>
  <c r="O949" i="2"/>
  <c r="T949" i="2"/>
  <c r="U949" i="2"/>
  <c r="W949" i="2"/>
  <c r="V949" i="2" s="1"/>
  <c r="R949" i="2" s="1"/>
  <c r="I949" i="2" s="1"/>
  <c r="G950" i="2"/>
  <c r="L950" i="2" s="1"/>
  <c r="H950" i="2"/>
  <c r="K950" i="2"/>
  <c r="M950" i="2"/>
  <c r="O950" i="2"/>
  <c r="T950" i="2"/>
  <c r="U950" i="2"/>
  <c r="W950" i="2"/>
  <c r="G951" i="2"/>
  <c r="H951" i="2"/>
  <c r="K951" i="2"/>
  <c r="T951" i="2" s="1"/>
  <c r="L951" i="2"/>
  <c r="O951" i="2"/>
  <c r="W951" i="2"/>
  <c r="P951" i="2" s="1"/>
  <c r="J951" i="2" s="1"/>
  <c r="G952" i="2"/>
  <c r="H952" i="2"/>
  <c r="K952" i="2"/>
  <c r="L952" i="2"/>
  <c r="M952" i="2"/>
  <c r="O952" i="2"/>
  <c r="T952" i="2"/>
  <c r="U952" i="2"/>
  <c r="W952" i="2"/>
  <c r="G953" i="2"/>
  <c r="H953" i="2"/>
  <c r="K953" i="2"/>
  <c r="L953" i="2"/>
  <c r="O953" i="2"/>
  <c r="T953" i="2"/>
  <c r="W953" i="2"/>
  <c r="V953" i="2" s="1"/>
  <c r="R953" i="2" s="1"/>
  <c r="I953" i="2" s="1"/>
  <c r="G954" i="2"/>
  <c r="L954" i="2" s="1"/>
  <c r="H954" i="2"/>
  <c r="K954" i="2"/>
  <c r="O954" i="2"/>
  <c r="W954" i="2"/>
  <c r="G955" i="2"/>
  <c r="L955" i="2" s="1"/>
  <c r="H955" i="2"/>
  <c r="K955" i="2"/>
  <c r="T955" i="2" s="1"/>
  <c r="O955" i="2"/>
  <c r="W955" i="2"/>
  <c r="G956" i="2"/>
  <c r="L956" i="2" s="1"/>
  <c r="H956" i="2"/>
  <c r="K956" i="2"/>
  <c r="M956" i="2"/>
  <c r="O956" i="2"/>
  <c r="T956" i="2"/>
  <c r="U956" i="2"/>
  <c r="W956" i="2"/>
  <c r="G957" i="2"/>
  <c r="L957" i="2" s="1"/>
  <c r="H957" i="2"/>
  <c r="K957" i="2"/>
  <c r="M957" i="2"/>
  <c r="O957" i="2"/>
  <c r="T957" i="2"/>
  <c r="U957" i="2"/>
  <c r="W957" i="2"/>
  <c r="G958" i="2"/>
  <c r="L958" i="2" s="1"/>
  <c r="H958" i="2"/>
  <c r="K958" i="2"/>
  <c r="M958" i="2"/>
  <c r="O958" i="2"/>
  <c r="T958" i="2"/>
  <c r="U958" i="2"/>
  <c r="V958" i="2"/>
  <c r="R958" i="2" s="1"/>
  <c r="I958" i="2" s="1"/>
  <c r="W958" i="2"/>
  <c r="G959" i="2"/>
  <c r="H959" i="2"/>
  <c r="K959" i="2"/>
  <c r="L959" i="2"/>
  <c r="O959" i="2"/>
  <c r="W959" i="2"/>
  <c r="G960" i="2"/>
  <c r="H960" i="2"/>
  <c r="K960" i="2"/>
  <c r="L960" i="2"/>
  <c r="M960" i="2"/>
  <c r="O960" i="2"/>
  <c r="T960" i="2"/>
  <c r="U960" i="2"/>
  <c r="V960" i="2"/>
  <c r="R960" i="2" s="1"/>
  <c r="I960" i="2" s="1"/>
  <c r="W960" i="2"/>
  <c r="G961" i="2"/>
  <c r="H961" i="2"/>
  <c r="K961" i="2"/>
  <c r="L961" i="2"/>
  <c r="O961" i="2"/>
  <c r="T961" i="2"/>
  <c r="W961" i="2"/>
  <c r="G962" i="2"/>
  <c r="L962" i="2" s="1"/>
  <c r="H962" i="2"/>
  <c r="K962" i="2"/>
  <c r="O962" i="2"/>
  <c r="W962" i="2"/>
  <c r="V962" i="2" s="1"/>
  <c r="R962" i="2" s="1"/>
  <c r="I962" i="2" s="1"/>
  <c r="G963" i="2"/>
  <c r="L963" i="2" s="1"/>
  <c r="H963" i="2"/>
  <c r="K963" i="2"/>
  <c r="T963" i="2" s="1"/>
  <c r="O963" i="2"/>
  <c r="W963" i="2"/>
  <c r="G964" i="2"/>
  <c r="L964" i="2" s="1"/>
  <c r="H964" i="2"/>
  <c r="K964" i="2"/>
  <c r="M964" i="2"/>
  <c r="O964" i="2"/>
  <c r="T964" i="2"/>
  <c r="U964" i="2"/>
  <c r="W964" i="2"/>
  <c r="G965" i="2"/>
  <c r="L965" i="2" s="1"/>
  <c r="H965" i="2"/>
  <c r="K965" i="2"/>
  <c r="M965" i="2"/>
  <c r="O965" i="2"/>
  <c r="T965" i="2"/>
  <c r="U965" i="2"/>
  <c r="W965" i="2"/>
  <c r="V965" i="2" s="1"/>
  <c r="R965" i="2" s="1"/>
  <c r="I965" i="2" s="1"/>
  <c r="G966" i="2"/>
  <c r="L966" i="2" s="1"/>
  <c r="H966" i="2"/>
  <c r="K966" i="2"/>
  <c r="M966" i="2"/>
  <c r="O966" i="2"/>
  <c r="T966" i="2"/>
  <c r="U966" i="2"/>
  <c r="V966" i="2"/>
  <c r="R966" i="2" s="1"/>
  <c r="I966" i="2" s="1"/>
  <c r="W966" i="2"/>
  <c r="G967" i="2"/>
  <c r="H967" i="2"/>
  <c r="K967" i="2"/>
  <c r="T967" i="2" s="1"/>
  <c r="L967" i="2"/>
  <c r="M967" i="2"/>
  <c r="O967" i="2"/>
  <c r="W967" i="2"/>
  <c r="G968" i="2"/>
  <c r="H968" i="2"/>
  <c r="K968" i="2"/>
  <c r="U968" i="2" s="1"/>
  <c r="L968" i="2"/>
  <c r="O968" i="2"/>
  <c r="T968" i="2"/>
  <c r="W968" i="2"/>
  <c r="G969" i="2"/>
  <c r="H969" i="2"/>
  <c r="K969" i="2"/>
  <c r="L969" i="2"/>
  <c r="O969" i="2"/>
  <c r="T969" i="2"/>
  <c r="W969" i="2"/>
  <c r="V969" i="2" s="1"/>
  <c r="R969" i="2" s="1"/>
  <c r="I969" i="2" s="1"/>
  <c r="G970" i="2"/>
  <c r="L970" i="2" s="1"/>
  <c r="H970" i="2"/>
  <c r="K970" i="2"/>
  <c r="O970" i="2"/>
  <c r="P970" i="2"/>
  <c r="J970" i="2" s="1"/>
  <c r="W970" i="2"/>
  <c r="V970" i="2" s="1"/>
  <c r="R970" i="2" s="1"/>
  <c r="I970" i="2" s="1"/>
  <c r="G971" i="2"/>
  <c r="L971" i="2" s="1"/>
  <c r="N971" i="2" s="1"/>
  <c r="H971" i="2"/>
  <c r="K971" i="2"/>
  <c r="T971" i="2" s="1"/>
  <c r="M971" i="2"/>
  <c r="O971" i="2"/>
  <c r="U971" i="2"/>
  <c r="W971" i="2"/>
  <c r="G972" i="2"/>
  <c r="L972" i="2" s="1"/>
  <c r="H972" i="2"/>
  <c r="K972" i="2"/>
  <c r="M972" i="2"/>
  <c r="O972" i="2"/>
  <c r="P972" i="2"/>
  <c r="J972" i="2" s="1"/>
  <c r="T972" i="2"/>
  <c r="U972" i="2"/>
  <c r="W972" i="2"/>
  <c r="G973" i="2"/>
  <c r="L973" i="2" s="1"/>
  <c r="H973" i="2"/>
  <c r="K973" i="2"/>
  <c r="T973" i="2" s="1"/>
  <c r="M973" i="2"/>
  <c r="O973" i="2"/>
  <c r="U973" i="2"/>
  <c r="W973" i="2"/>
  <c r="G974" i="2"/>
  <c r="L974" i="2" s="1"/>
  <c r="H974" i="2"/>
  <c r="K974" i="2"/>
  <c r="M974" i="2"/>
  <c r="O974" i="2"/>
  <c r="T974" i="2"/>
  <c r="U974" i="2"/>
  <c r="W974" i="2"/>
  <c r="V974" i="2" s="1"/>
  <c r="R974" i="2" s="1"/>
  <c r="I974" i="2" s="1"/>
  <c r="G975" i="2"/>
  <c r="H975" i="2"/>
  <c r="K975" i="2"/>
  <c r="T975" i="2" s="1"/>
  <c r="L975" i="2"/>
  <c r="M975" i="2"/>
  <c r="O975" i="2"/>
  <c r="W975" i="2"/>
  <c r="G976" i="2"/>
  <c r="H976" i="2"/>
  <c r="K976" i="2"/>
  <c r="M976" i="2" s="1"/>
  <c r="L976" i="2"/>
  <c r="O976" i="2"/>
  <c r="T976" i="2"/>
  <c r="U976" i="2"/>
  <c r="W976" i="2"/>
  <c r="P976" i="2" s="1"/>
  <c r="G977" i="2"/>
  <c r="H977" i="2"/>
  <c r="K977" i="2"/>
  <c r="L977" i="2"/>
  <c r="O977" i="2"/>
  <c r="T977" i="2"/>
  <c r="W977" i="2"/>
  <c r="V977" i="2" s="1"/>
  <c r="R977" i="2" s="1"/>
  <c r="I977" i="2" s="1"/>
  <c r="G978" i="2"/>
  <c r="L978" i="2" s="1"/>
  <c r="H978" i="2"/>
  <c r="K978" i="2"/>
  <c r="O978" i="2"/>
  <c r="P978" i="2"/>
  <c r="W978" i="2"/>
  <c r="V978" i="2" s="1"/>
  <c r="R978" i="2" s="1"/>
  <c r="I978" i="2" s="1"/>
  <c r="G979" i="2"/>
  <c r="L979" i="2" s="1"/>
  <c r="H979" i="2"/>
  <c r="K979" i="2"/>
  <c r="T979" i="2" s="1"/>
  <c r="M979" i="2"/>
  <c r="O979" i="2"/>
  <c r="U979" i="2"/>
  <c r="W979" i="2"/>
  <c r="G980" i="2"/>
  <c r="L980" i="2" s="1"/>
  <c r="H980" i="2"/>
  <c r="K980" i="2"/>
  <c r="M980" i="2"/>
  <c r="O980" i="2"/>
  <c r="P980" i="2"/>
  <c r="J980" i="2" s="1"/>
  <c r="T980" i="2"/>
  <c r="U980" i="2"/>
  <c r="W980" i="2"/>
  <c r="G981" i="2"/>
  <c r="L981" i="2" s="1"/>
  <c r="H981" i="2"/>
  <c r="K981" i="2"/>
  <c r="T981" i="2" s="1"/>
  <c r="M981" i="2"/>
  <c r="O981" i="2"/>
  <c r="U981" i="2"/>
  <c r="W981" i="2"/>
  <c r="G982" i="2"/>
  <c r="L982" i="2" s="1"/>
  <c r="H982" i="2"/>
  <c r="K982" i="2"/>
  <c r="M982" i="2"/>
  <c r="O982" i="2"/>
  <c r="T982" i="2"/>
  <c r="U982" i="2"/>
  <c r="W982" i="2"/>
  <c r="V982" i="2" s="1"/>
  <c r="R982" i="2" s="1"/>
  <c r="I982" i="2" s="1"/>
  <c r="G983" i="2"/>
  <c r="H983" i="2"/>
  <c r="K983" i="2"/>
  <c r="U983" i="2" s="1"/>
  <c r="L983" i="2"/>
  <c r="M983" i="2"/>
  <c r="O983" i="2"/>
  <c r="T983" i="2"/>
  <c r="W983" i="2"/>
  <c r="G984" i="2"/>
  <c r="H984" i="2"/>
  <c r="K984" i="2"/>
  <c r="L984" i="2"/>
  <c r="O984" i="2"/>
  <c r="W984" i="2"/>
  <c r="G985" i="2"/>
  <c r="H985" i="2"/>
  <c r="K985" i="2"/>
  <c r="L985" i="2"/>
  <c r="O985" i="2"/>
  <c r="T985" i="2"/>
  <c r="W985" i="2"/>
  <c r="G986" i="2"/>
  <c r="L986" i="2" s="1"/>
  <c r="H986" i="2"/>
  <c r="K986" i="2"/>
  <c r="O986" i="2"/>
  <c r="W986" i="2"/>
  <c r="G987" i="2"/>
  <c r="L987" i="2" s="1"/>
  <c r="H987" i="2"/>
  <c r="K987" i="2"/>
  <c r="T987" i="2" s="1"/>
  <c r="M987" i="2"/>
  <c r="O987" i="2"/>
  <c r="U987" i="2"/>
  <c r="W987" i="2"/>
  <c r="G988" i="2"/>
  <c r="L988" i="2" s="1"/>
  <c r="H988" i="2"/>
  <c r="K988" i="2"/>
  <c r="M988" i="2"/>
  <c r="O988" i="2"/>
  <c r="T988" i="2"/>
  <c r="U988" i="2"/>
  <c r="W988" i="2"/>
  <c r="G989" i="2"/>
  <c r="L989" i="2" s="1"/>
  <c r="H989" i="2"/>
  <c r="K989" i="2"/>
  <c r="M989" i="2"/>
  <c r="O989" i="2"/>
  <c r="T989" i="2"/>
  <c r="U989" i="2"/>
  <c r="W989" i="2"/>
  <c r="V989" i="2" s="1"/>
  <c r="R989" i="2" s="1"/>
  <c r="I989" i="2" s="1"/>
  <c r="G990" i="2"/>
  <c r="L990" i="2" s="1"/>
  <c r="H990" i="2"/>
  <c r="K990" i="2"/>
  <c r="M990" i="2"/>
  <c r="O990" i="2"/>
  <c r="T990" i="2"/>
  <c r="U990" i="2"/>
  <c r="V990" i="2"/>
  <c r="R990" i="2" s="1"/>
  <c r="I990" i="2" s="1"/>
  <c r="W990" i="2"/>
  <c r="G991" i="2"/>
  <c r="H991" i="2"/>
  <c r="K991" i="2"/>
  <c r="T991" i="2" s="1"/>
  <c r="L991" i="2"/>
  <c r="M991" i="2"/>
  <c r="O991" i="2"/>
  <c r="W991" i="2"/>
  <c r="P991" i="2" s="1"/>
  <c r="J991" i="2" s="1"/>
  <c r="G992" i="2"/>
  <c r="H992" i="2"/>
  <c r="K992" i="2"/>
  <c r="U992" i="2" s="1"/>
  <c r="L992" i="2"/>
  <c r="O992" i="2"/>
  <c r="P992" i="2"/>
  <c r="T992" i="2"/>
  <c r="V992" i="2"/>
  <c r="R992" i="2" s="1"/>
  <c r="I992" i="2" s="1"/>
  <c r="W992" i="2"/>
  <c r="G993" i="2"/>
  <c r="H993" i="2"/>
  <c r="K993" i="2"/>
  <c r="L993" i="2"/>
  <c r="O993" i="2"/>
  <c r="T993" i="2"/>
  <c r="W993" i="2"/>
  <c r="V993" i="2" s="1"/>
  <c r="R993" i="2" s="1"/>
  <c r="I993" i="2" s="1"/>
  <c r="G994" i="2"/>
  <c r="L994" i="2" s="1"/>
  <c r="H994" i="2"/>
  <c r="K994" i="2"/>
  <c r="O994" i="2"/>
  <c r="W994" i="2"/>
  <c r="G995" i="2"/>
  <c r="L995" i="2" s="1"/>
  <c r="H995" i="2"/>
  <c r="K995" i="2"/>
  <c r="T995" i="2" s="1"/>
  <c r="O995" i="2"/>
  <c r="U995" i="2"/>
  <c r="W995" i="2"/>
  <c r="G996" i="2"/>
  <c r="L996" i="2" s="1"/>
  <c r="N996" i="2" s="1"/>
  <c r="H996" i="2"/>
  <c r="K996" i="2"/>
  <c r="M996" i="2"/>
  <c r="O996" i="2"/>
  <c r="T996" i="2"/>
  <c r="U996" i="2"/>
  <c r="W996" i="2"/>
  <c r="G997" i="2"/>
  <c r="L997" i="2" s="1"/>
  <c r="H997" i="2"/>
  <c r="K997" i="2"/>
  <c r="M997" i="2"/>
  <c r="O997" i="2"/>
  <c r="T997" i="2"/>
  <c r="U997" i="2"/>
  <c r="W997" i="2"/>
  <c r="V997" i="2" s="1"/>
  <c r="R997" i="2" s="1"/>
  <c r="I997" i="2" s="1"/>
  <c r="G998" i="2"/>
  <c r="L998" i="2" s="1"/>
  <c r="N998" i="2" s="1"/>
  <c r="H998" i="2"/>
  <c r="K998" i="2"/>
  <c r="M998" i="2"/>
  <c r="O998" i="2"/>
  <c r="T998" i="2"/>
  <c r="U998" i="2"/>
  <c r="W998" i="2"/>
  <c r="V998" i="2" s="1"/>
  <c r="R998" i="2" s="1"/>
  <c r="I998" i="2" s="1"/>
  <c r="G999" i="2"/>
  <c r="H999" i="2"/>
  <c r="K999" i="2"/>
  <c r="T999" i="2" s="1"/>
  <c r="L999" i="2"/>
  <c r="M999" i="2"/>
  <c r="O999" i="2"/>
  <c r="W999" i="2"/>
  <c r="G1000" i="2"/>
  <c r="H1000" i="2"/>
  <c r="K1000" i="2"/>
  <c r="U1000" i="2" s="1"/>
  <c r="L1000" i="2"/>
  <c r="O1000" i="2"/>
  <c r="P1000" i="2"/>
  <c r="T1000" i="2"/>
  <c r="V1000" i="2"/>
  <c r="R1000" i="2" s="1"/>
  <c r="I1000" i="2" s="1"/>
  <c r="W1000" i="2"/>
  <c r="G1001" i="2"/>
  <c r="H1001" i="2"/>
  <c r="K1001" i="2"/>
  <c r="L1001" i="2"/>
  <c r="O1001" i="2"/>
  <c r="T1001" i="2"/>
  <c r="W1001" i="2"/>
  <c r="V1001" i="2" s="1"/>
  <c r="R1001" i="2" s="1"/>
  <c r="I1001" i="2" s="1"/>
  <c r="G1002" i="2"/>
  <c r="L1002" i="2" s="1"/>
  <c r="H1002" i="2"/>
  <c r="K1002" i="2"/>
  <c r="O1002" i="2"/>
  <c r="W1002" i="2"/>
  <c r="G1003" i="2"/>
  <c r="L1003" i="2" s="1"/>
  <c r="H1003" i="2"/>
  <c r="K1003" i="2"/>
  <c r="T1003" i="2" s="1"/>
  <c r="O1003" i="2"/>
  <c r="W1003" i="2"/>
  <c r="G1004" i="2"/>
  <c r="L1004" i="2" s="1"/>
  <c r="H1004" i="2"/>
  <c r="K1004" i="2"/>
  <c r="M1004" i="2"/>
  <c r="O1004" i="2"/>
  <c r="T1004" i="2"/>
  <c r="U1004" i="2"/>
  <c r="W1004" i="2"/>
  <c r="G1005" i="2"/>
  <c r="L1005" i="2" s="1"/>
  <c r="H1005" i="2"/>
  <c r="K1005" i="2"/>
  <c r="M1005" i="2"/>
  <c r="O1005" i="2"/>
  <c r="T1005" i="2"/>
  <c r="U1005" i="2"/>
  <c r="W1005" i="2"/>
  <c r="G1006" i="2"/>
  <c r="L1006" i="2" s="1"/>
  <c r="H1006" i="2"/>
  <c r="K1006" i="2"/>
  <c r="M1006" i="2"/>
  <c r="O1006" i="2"/>
  <c r="T1006" i="2"/>
  <c r="U1006" i="2"/>
  <c r="W1006" i="2"/>
  <c r="G1007" i="2"/>
  <c r="H1007" i="2"/>
  <c r="K1007" i="2"/>
  <c r="U1007" i="2" s="1"/>
  <c r="L1007" i="2"/>
  <c r="M1007" i="2"/>
  <c r="O1007" i="2"/>
  <c r="T1007" i="2"/>
  <c r="W1007" i="2"/>
  <c r="G1008" i="2"/>
  <c r="H1008" i="2"/>
  <c r="K1008" i="2"/>
  <c r="L1008" i="2"/>
  <c r="O1008" i="2"/>
  <c r="T1008" i="2"/>
  <c r="W1008" i="2"/>
  <c r="G1009" i="2"/>
  <c r="H1009" i="2"/>
  <c r="K1009" i="2"/>
  <c r="L1009" i="2"/>
  <c r="O1009" i="2"/>
  <c r="T1009" i="2"/>
  <c r="W1009" i="2"/>
  <c r="G1010" i="2"/>
  <c r="L1010" i="2" s="1"/>
  <c r="H1010" i="2"/>
  <c r="K1010" i="2"/>
  <c r="O1010" i="2"/>
  <c r="W1010" i="2"/>
  <c r="G1011" i="2"/>
  <c r="L1011" i="2" s="1"/>
  <c r="H1011" i="2"/>
  <c r="K1011" i="2"/>
  <c r="T1011" i="2" s="1"/>
  <c r="O1011" i="2"/>
  <c r="U1011" i="2"/>
  <c r="W1011" i="2"/>
  <c r="G1012" i="2"/>
  <c r="L1012" i="2" s="1"/>
  <c r="H1012" i="2"/>
  <c r="K1012" i="2"/>
  <c r="M1012" i="2"/>
  <c r="O1012" i="2"/>
  <c r="T1012" i="2"/>
  <c r="U1012" i="2"/>
  <c r="V1012" i="2"/>
  <c r="R1012" i="2" s="1"/>
  <c r="I1012" i="2" s="1"/>
  <c r="W1012" i="2"/>
  <c r="G1013" i="2"/>
  <c r="L1013" i="2" s="1"/>
  <c r="H1013" i="2"/>
  <c r="K1013" i="2"/>
  <c r="M1013" i="2"/>
  <c r="O1013" i="2"/>
  <c r="T1013" i="2"/>
  <c r="U1013" i="2"/>
  <c r="W1013" i="2"/>
  <c r="G1014" i="2"/>
  <c r="L1014" i="2" s="1"/>
  <c r="H1014" i="2"/>
  <c r="K1014" i="2"/>
  <c r="M1014" i="2"/>
  <c r="O1014" i="2"/>
  <c r="T1014" i="2"/>
  <c r="U1014" i="2"/>
  <c r="W1014" i="2"/>
  <c r="V1014" i="2" s="1"/>
  <c r="R1014" i="2" s="1"/>
  <c r="I1014" i="2" s="1"/>
  <c r="G1015" i="2"/>
  <c r="H1015" i="2"/>
  <c r="K1015" i="2"/>
  <c r="U1015" i="2" s="1"/>
  <c r="L1015" i="2"/>
  <c r="M1015" i="2"/>
  <c r="O1015" i="2"/>
  <c r="T1015" i="2"/>
  <c r="V1015" i="2"/>
  <c r="R1015" i="2" s="1"/>
  <c r="I1015" i="2" s="1"/>
  <c r="W1015" i="2"/>
  <c r="P1015" i="2" s="1"/>
  <c r="J1015" i="2" s="1"/>
  <c r="G1016" i="2"/>
  <c r="H1016" i="2"/>
  <c r="K1016" i="2"/>
  <c r="L1016" i="2"/>
  <c r="O1016" i="2"/>
  <c r="V1016" i="2"/>
  <c r="R1016" i="2" s="1"/>
  <c r="I1016" i="2" s="1"/>
  <c r="W1016" i="2"/>
  <c r="P1016" i="2" s="1"/>
  <c r="G1017" i="2"/>
  <c r="H1017" i="2"/>
  <c r="K1017" i="2"/>
  <c r="T1017" i="2" s="1"/>
  <c r="L1017" i="2"/>
  <c r="O1017" i="2"/>
  <c r="W1017" i="2"/>
  <c r="V1017" i="2" s="1"/>
  <c r="R1017" i="2" s="1"/>
  <c r="I1017" i="2" s="1"/>
  <c r="G1018" i="2"/>
  <c r="L1018" i="2" s="1"/>
  <c r="H1018" i="2"/>
  <c r="K1018" i="2"/>
  <c r="O1018" i="2"/>
  <c r="W1018" i="2"/>
  <c r="G1019" i="2"/>
  <c r="L1019" i="2" s="1"/>
  <c r="H1019" i="2"/>
  <c r="K1019" i="2"/>
  <c r="T1019" i="2" s="1"/>
  <c r="M1019" i="2"/>
  <c r="O1019" i="2"/>
  <c r="U1019" i="2"/>
  <c r="W1019" i="2"/>
  <c r="G1020" i="2"/>
  <c r="L1020" i="2" s="1"/>
  <c r="H1020" i="2"/>
  <c r="K1020" i="2"/>
  <c r="M1020" i="2"/>
  <c r="O1020" i="2"/>
  <c r="T1020" i="2"/>
  <c r="U1020" i="2"/>
  <c r="W1020" i="2"/>
  <c r="G1021" i="2"/>
  <c r="L1021" i="2" s="1"/>
  <c r="H1021" i="2"/>
  <c r="K1021" i="2"/>
  <c r="M1021" i="2"/>
  <c r="O1021" i="2"/>
  <c r="T1021" i="2"/>
  <c r="U1021" i="2"/>
  <c r="V1021" i="2"/>
  <c r="R1021" i="2" s="1"/>
  <c r="I1021" i="2" s="1"/>
  <c r="W1021" i="2"/>
  <c r="G1022" i="2"/>
  <c r="L1022" i="2" s="1"/>
  <c r="H1022" i="2"/>
  <c r="K1022" i="2"/>
  <c r="M1022" i="2"/>
  <c r="O1022" i="2"/>
  <c r="T1022" i="2"/>
  <c r="U1022" i="2"/>
  <c r="W1022" i="2"/>
  <c r="V1022" i="2" s="1"/>
  <c r="R1022" i="2" s="1"/>
  <c r="I1022" i="2" s="1"/>
  <c r="G1023" i="2"/>
  <c r="H1023" i="2"/>
  <c r="K1023" i="2"/>
  <c r="T1023" i="2" s="1"/>
  <c r="L1023" i="2"/>
  <c r="M1023" i="2"/>
  <c r="O1023" i="2"/>
  <c r="V1023" i="2"/>
  <c r="R1023" i="2" s="1"/>
  <c r="I1023" i="2" s="1"/>
  <c r="W1023" i="2"/>
  <c r="G1024" i="2"/>
  <c r="H1024" i="2"/>
  <c r="K1024" i="2"/>
  <c r="U1024" i="2" s="1"/>
  <c r="L1024" i="2"/>
  <c r="O1024" i="2"/>
  <c r="T1024" i="2"/>
  <c r="W1024" i="2"/>
  <c r="P1024" i="2" s="1"/>
  <c r="G1025" i="2"/>
  <c r="H1025" i="2"/>
  <c r="K1025" i="2"/>
  <c r="L1025" i="2"/>
  <c r="O1025" i="2"/>
  <c r="T1025" i="2"/>
  <c r="W1025" i="2"/>
  <c r="G1026" i="2"/>
  <c r="L1026" i="2" s="1"/>
  <c r="H1026" i="2"/>
  <c r="K1026" i="2"/>
  <c r="O1026" i="2"/>
  <c r="W1026" i="2"/>
  <c r="G1027" i="2"/>
  <c r="L1027" i="2" s="1"/>
  <c r="H1027" i="2"/>
  <c r="K1027" i="2"/>
  <c r="T1027" i="2" s="1"/>
  <c r="M1027" i="2"/>
  <c r="O1027" i="2"/>
  <c r="U1027" i="2"/>
  <c r="W1027" i="2"/>
  <c r="G1028" i="2"/>
  <c r="L1028" i="2" s="1"/>
  <c r="N1028" i="2" s="1"/>
  <c r="H1028" i="2"/>
  <c r="K1028" i="2"/>
  <c r="M1028" i="2"/>
  <c r="O1028" i="2"/>
  <c r="T1028" i="2"/>
  <c r="U1028" i="2"/>
  <c r="W1028" i="2"/>
  <c r="G1029" i="2"/>
  <c r="L1029" i="2" s="1"/>
  <c r="H1029" i="2"/>
  <c r="K1029" i="2"/>
  <c r="M1029" i="2"/>
  <c r="O1029" i="2"/>
  <c r="T1029" i="2"/>
  <c r="U1029" i="2"/>
  <c r="W1029" i="2"/>
  <c r="V1029" i="2" s="1"/>
  <c r="R1029" i="2" s="1"/>
  <c r="I1029" i="2" s="1"/>
  <c r="G1030" i="2"/>
  <c r="L1030" i="2" s="1"/>
  <c r="N1030" i="2" s="1"/>
  <c r="H1030" i="2"/>
  <c r="K1030" i="2"/>
  <c r="M1030" i="2"/>
  <c r="O1030" i="2"/>
  <c r="T1030" i="2"/>
  <c r="U1030" i="2"/>
  <c r="W1030" i="2"/>
  <c r="G1031" i="2"/>
  <c r="H1031" i="2"/>
  <c r="K1031" i="2"/>
  <c r="M1031" i="2" s="1"/>
  <c r="L1031" i="2"/>
  <c r="O1031" i="2"/>
  <c r="U1031" i="2"/>
  <c r="W1031" i="2"/>
  <c r="G1032" i="2"/>
  <c r="H1032" i="2"/>
  <c r="K1032" i="2"/>
  <c r="M1032" i="2" s="1"/>
  <c r="L1032" i="2"/>
  <c r="O1032" i="2"/>
  <c r="P1032" i="2"/>
  <c r="T1032" i="2"/>
  <c r="U1032" i="2"/>
  <c r="V1032" i="2"/>
  <c r="R1032" i="2" s="1"/>
  <c r="I1032" i="2" s="1"/>
  <c r="W1032" i="2"/>
  <c r="G1033" i="2"/>
  <c r="H1033" i="2"/>
  <c r="K1033" i="2"/>
  <c r="M1033" i="2" s="1"/>
  <c r="L1033" i="2"/>
  <c r="O1033" i="2"/>
  <c r="W1033" i="2"/>
  <c r="G1034" i="2"/>
  <c r="H1034" i="2"/>
  <c r="K1034" i="2"/>
  <c r="L1034" i="2"/>
  <c r="O1034" i="2"/>
  <c r="W1034" i="2"/>
  <c r="G1035" i="2"/>
  <c r="L1035" i="2" s="1"/>
  <c r="H1035" i="2"/>
  <c r="K1035" i="2"/>
  <c r="T1035" i="2" s="1"/>
  <c r="M1035" i="2"/>
  <c r="O1035" i="2"/>
  <c r="U1035" i="2"/>
  <c r="W1035" i="2"/>
  <c r="V1035" i="2" s="1"/>
  <c r="R1035" i="2" s="1"/>
  <c r="I1035" i="2" s="1"/>
  <c r="G1036" i="2"/>
  <c r="L1036" i="2" s="1"/>
  <c r="H1036" i="2"/>
  <c r="K1036" i="2"/>
  <c r="M1036" i="2"/>
  <c r="O1036" i="2"/>
  <c r="T1036" i="2"/>
  <c r="U1036" i="2"/>
  <c r="W1036" i="2"/>
  <c r="P1036" i="2" s="1"/>
  <c r="J1036" i="2" s="1"/>
  <c r="G1037" i="2"/>
  <c r="L1037" i="2" s="1"/>
  <c r="H1037" i="2"/>
  <c r="K1037" i="2"/>
  <c r="M1037" i="2"/>
  <c r="O1037" i="2"/>
  <c r="P1037" i="2"/>
  <c r="J1037" i="2" s="1"/>
  <c r="T1037" i="2"/>
  <c r="U1037" i="2"/>
  <c r="W1037" i="2"/>
  <c r="G1038" i="2"/>
  <c r="L1038" i="2" s="1"/>
  <c r="H1038" i="2"/>
  <c r="K1038" i="2"/>
  <c r="U1038" i="2" s="1"/>
  <c r="O1038" i="2"/>
  <c r="P1038" i="2"/>
  <c r="T1038" i="2"/>
  <c r="W1038" i="2"/>
  <c r="G1039" i="2"/>
  <c r="L1039" i="2" s="1"/>
  <c r="H1039" i="2"/>
  <c r="K1039" i="2"/>
  <c r="U1039" i="2" s="1"/>
  <c r="O1039" i="2"/>
  <c r="T1039" i="2"/>
  <c r="W1039" i="2"/>
  <c r="P1039" i="2" s="1"/>
  <c r="J1039" i="2" s="1"/>
  <c r="G1040" i="2"/>
  <c r="H1040" i="2"/>
  <c r="K1040" i="2"/>
  <c r="T1040" i="2" s="1"/>
  <c r="L1040" i="2"/>
  <c r="O1040" i="2"/>
  <c r="P1040" i="2"/>
  <c r="W1040" i="2"/>
  <c r="G1041" i="2"/>
  <c r="L1041" i="2" s="1"/>
  <c r="H1041" i="2"/>
  <c r="K1041" i="2"/>
  <c r="M1041" i="2"/>
  <c r="O1041" i="2"/>
  <c r="T1041" i="2"/>
  <c r="U1041" i="2"/>
  <c r="W1041" i="2"/>
  <c r="G1042" i="2"/>
  <c r="L1042" i="2" s="1"/>
  <c r="H1042" i="2"/>
  <c r="K1042" i="2"/>
  <c r="O1042" i="2"/>
  <c r="T1042" i="2"/>
  <c r="W1042" i="2"/>
  <c r="G1043" i="2"/>
  <c r="L1043" i="2" s="1"/>
  <c r="H1043" i="2"/>
  <c r="K1043" i="2"/>
  <c r="O1043" i="2"/>
  <c r="U1043" i="2"/>
  <c r="W1043" i="2"/>
  <c r="P1043" i="2" s="1"/>
  <c r="G1044" i="2"/>
  <c r="H1044" i="2"/>
  <c r="K1044" i="2"/>
  <c r="L1044" i="2"/>
  <c r="M1044" i="2"/>
  <c r="O1044" i="2"/>
  <c r="T1044" i="2"/>
  <c r="U1044" i="2"/>
  <c r="W1044" i="2"/>
  <c r="G1045" i="2"/>
  <c r="H1045" i="2"/>
  <c r="K1045" i="2"/>
  <c r="T1045" i="2" s="1"/>
  <c r="L1045" i="2"/>
  <c r="M1045" i="2"/>
  <c r="O1045" i="2"/>
  <c r="W1045" i="2"/>
  <c r="V1045" i="2" s="1"/>
  <c r="R1045" i="2" s="1"/>
  <c r="I1045" i="2" s="1"/>
  <c r="G1046" i="2"/>
  <c r="H1046" i="2"/>
  <c r="K1046" i="2"/>
  <c r="M1046" i="2" s="1"/>
  <c r="L1046" i="2"/>
  <c r="O1046" i="2"/>
  <c r="T1046" i="2"/>
  <c r="U1046" i="2"/>
  <c r="V1046" i="2"/>
  <c r="R1046" i="2" s="1"/>
  <c r="I1046" i="2" s="1"/>
  <c r="W1046" i="2"/>
  <c r="G1047" i="2"/>
  <c r="H1047" i="2"/>
  <c r="K1047" i="2"/>
  <c r="U1047" i="2" s="1"/>
  <c r="L1047" i="2"/>
  <c r="M1047" i="2"/>
  <c r="O1047" i="2"/>
  <c r="T1047" i="2"/>
  <c r="W1047" i="2"/>
  <c r="G1048" i="2"/>
  <c r="H1048" i="2"/>
  <c r="K1048" i="2"/>
  <c r="M1048" i="2" s="1"/>
  <c r="L1048" i="2"/>
  <c r="O1048" i="2"/>
  <c r="T1048" i="2"/>
  <c r="W1048" i="2"/>
  <c r="G1049" i="2"/>
  <c r="H1049" i="2"/>
  <c r="K1049" i="2"/>
  <c r="T1049" i="2" s="1"/>
  <c r="L1049" i="2"/>
  <c r="O1049" i="2"/>
  <c r="W1049" i="2"/>
  <c r="G1050" i="2"/>
  <c r="H1050" i="2"/>
  <c r="K1050" i="2"/>
  <c r="L1050" i="2"/>
  <c r="O1050" i="2"/>
  <c r="T1050" i="2"/>
  <c r="W1050" i="2"/>
  <c r="G1051" i="2"/>
  <c r="L1051" i="2" s="1"/>
  <c r="H1051" i="2"/>
  <c r="K1051" i="2"/>
  <c r="T1051" i="2" s="1"/>
  <c r="M1051" i="2"/>
  <c r="O1051" i="2"/>
  <c r="U1051" i="2"/>
  <c r="V1051" i="2"/>
  <c r="R1051" i="2" s="1"/>
  <c r="I1051" i="2" s="1"/>
  <c r="W1051" i="2"/>
  <c r="P1051" i="2" s="1"/>
  <c r="J1051" i="2" s="1"/>
  <c r="G1052" i="2"/>
  <c r="L1052" i="2" s="1"/>
  <c r="H1052" i="2"/>
  <c r="K1052" i="2"/>
  <c r="M1052" i="2"/>
  <c r="O1052" i="2"/>
  <c r="P1052" i="2"/>
  <c r="J1052" i="2" s="1"/>
  <c r="T1052" i="2"/>
  <c r="U1052" i="2"/>
  <c r="W1052" i="2"/>
  <c r="G1053" i="2"/>
  <c r="L1053" i="2" s="1"/>
  <c r="H1053" i="2"/>
  <c r="K1053" i="2"/>
  <c r="M1053" i="2"/>
  <c r="O1053" i="2"/>
  <c r="T1053" i="2"/>
  <c r="U1053" i="2"/>
  <c r="W1053" i="2"/>
  <c r="G1054" i="2"/>
  <c r="L1054" i="2" s="1"/>
  <c r="H1054" i="2"/>
  <c r="K1054" i="2"/>
  <c r="U1054" i="2" s="1"/>
  <c r="O1054" i="2"/>
  <c r="P1054" i="2"/>
  <c r="T1054" i="2"/>
  <c r="W1054" i="2"/>
  <c r="G1055" i="2"/>
  <c r="L1055" i="2" s="1"/>
  <c r="H1055" i="2"/>
  <c r="K1055" i="2"/>
  <c r="U1055" i="2" s="1"/>
  <c r="O1055" i="2"/>
  <c r="T1055" i="2"/>
  <c r="W1055" i="2"/>
  <c r="P1055" i="2" s="1"/>
  <c r="J1055" i="2" s="1"/>
  <c r="G1056" i="2"/>
  <c r="H1056" i="2"/>
  <c r="K1056" i="2"/>
  <c r="T1056" i="2" s="1"/>
  <c r="L1056" i="2"/>
  <c r="O1056" i="2"/>
  <c r="W1056" i="2"/>
  <c r="G1057" i="2"/>
  <c r="L1057" i="2" s="1"/>
  <c r="N1057" i="2" s="1"/>
  <c r="H1057" i="2"/>
  <c r="K1057" i="2"/>
  <c r="M1057" i="2"/>
  <c r="O1057" i="2"/>
  <c r="T1057" i="2"/>
  <c r="U1057" i="2"/>
  <c r="W1057" i="2"/>
  <c r="G1058" i="2"/>
  <c r="L1058" i="2" s="1"/>
  <c r="N1058" i="2" s="1"/>
  <c r="H1058" i="2"/>
  <c r="K1058" i="2"/>
  <c r="M1058" i="2"/>
  <c r="O1058" i="2"/>
  <c r="T1058" i="2"/>
  <c r="U1058" i="2"/>
  <c r="W1058" i="2"/>
  <c r="G1059" i="2"/>
  <c r="L1059" i="2" s="1"/>
  <c r="N1059" i="2" s="1"/>
  <c r="H1059" i="2"/>
  <c r="K1059" i="2"/>
  <c r="M1059" i="2"/>
  <c r="O1059" i="2"/>
  <c r="T1059" i="2"/>
  <c r="U1059" i="2"/>
  <c r="W1059" i="2"/>
  <c r="V1059" i="2" s="1"/>
  <c r="R1059" i="2" s="1"/>
  <c r="I1059" i="2" s="1"/>
  <c r="G1060" i="2"/>
  <c r="H1060" i="2"/>
  <c r="K1060" i="2"/>
  <c r="T1060" i="2" s="1"/>
  <c r="L1060" i="2"/>
  <c r="O1060" i="2"/>
  <c r="W1060" i="2"/>
  <c r="P1060" i="2" s="1"/>
  <c r="J1060" i="2" s="1"/>
  <c r="G1061" i="2"/>
  <c r="H1061" i="2"/>
  <c r="K1061" i="2"/>
  <c r="U1061" i="2" s="1"/>
  <c r="L1061" i="2"/>
  <c r="O1061" i="2"/>
  <c r="T1061" i="2"/>
  <c r="W1061" i="2"/>
  <c r="P1061" i="2" s="1"/>
  <c r="G1062" i="2"/>
  <c r="H1062" i="2"/>
  <c r="K1062" i="2"/>
  <c r="T1062" i="2" s="1"/>
  <c r="L1062" i="2"/>
  <c r="O1062" i="2"/>
  <c r="W1062" i="2"/>
  <c r="G1063" i="2"/>
  <c r="L1063" i="2" s="1"/>
  <c r="H1063" i="2"/>
  <c r="K1063" i="2"/>
  <c r="O1063" i="2"/>
  <c r="W1063" i="2"/>
  <c r="G1064" i="2"/>
  <c r="L1064" i="2" s="1"/>
  <c r="H1064" i="2"/>
  <c r="K1064" i="2"/>
  <c r="T1064" i="2" s="1"/>
  <c r="O1064" i="2"/>
  <c r="W1064" i="2"/>
  <c r="G1065" i="2"/>
  <c r="L1065" i="2" s="1"/>
  <c r="H1065" i="2"/>
  <c r="K1065" i="2"/>
  <c r="M1065" i="2"/>
  <c r="O1065" i="2"/>
  <c r="T1065" i="2"/>
  <c r="U1065" i="2"/>
  <c r="W1065" i="2"/>
  <c r="G1066" i="2"/>
  <c r="L1066" i="2" s="1"/>
  <c r="H1066" i="2"/>
  <c r="K1066" i="2"/>
  <c r="M1066" i="2"/>
  <c r="O1066" i="2"/>
  <c r="T1066" i="2"/>
  <c r="U1066" i="2"/>
  <c r="W1066" i="2"/>
  <c r="G1067" i="2"/>
  <c r="L1067" i="2" s="1"/>
  <c r="H1067" i="2"/>
  <c r="K1067" i="2"/>
  <c r="M1067" i="2"/>
  <c r="O1067" i="2"/>
  <c r="T1067" i="2"/>
  <c r="U1067" i="2"/>
  <c r="W1067" i="2"/>
  <c r="V1067" i="2" s="1"/>
  <c r="R1067" i="2" s="1"/>
  <c r="I1067" i="2" s="1"/>
  <c r="G1068" i="2"/>
  <c r="H1068" i="2"/>
  <c r="K1068" i="2"/>
  <c r="T1068" i="2" s="1"/>
  <c r="L1068" i="2"/>
  <c r="O1068" i="2"/>
  <c r="W1068" i="2"/>
  <c r="G1069" i="2"/>
  <c r="H1069" i="2"/>
  <c r="K1069" i="2"/>
  <c r="U1069" i="2" s="1"/>
  <c r="L1069" i="2"/>
  <c r="O1069" i="2"/>
  <c r="T1069" i="2"/>
  <c r="W1069" i="2"/>
  <c r="G1070" i="2"/>
  <c r="H1070" i="2"/>
  <c r="K1070" i="2"/>
  <c r="T1070" i="2" s="1"/>
  <c r="L1070" i="2"/>
  <c r="O1070" i="2"/>
  <c r="W1070" i="2"/>
  <c r="G1071" i="2"/>
  <c r="L1071" i="2" s="1"/>
  <c r="H1071" i="2"/>
  <c r="K1071" i="2"/>
  <c r="O1071" i="2"/>
  <c r="P1071" i="2"/>
  <c r="W1071" i="2"/>
  <c r="V1071" i="2" s="1"/>
  <c r="R1071" i="2" s="1"/>
  <c r="I1071" i="2" s="1"/>
  <c r="G1072" i="2"/>
  <c r="L1072" i="2" s="1"/>
  <c r="H1072" i="2"/>
  <c r="K1072" i="2"/>
  <c r="T1072" i="2" s="1"/>
  <c r="O1072" i="2"/>
  <c r="W1072" i="2"/>
  <c r="G1073" i="2"/>
  <c r="L1073" i="2" s="1"/>
  <c r="H1073" i="2"/>
  <c r="K1073" i="2"/>
  <c r="M1073" i="2"/>
  <c r="O1073" i="2"/>
  <c r="T1073" i="2"/>
  <c r="U1073" i="2"/>
  <c r="W1073" i="2"/>
  <c r="G1074" i="2"/>
  <c r="L1074" i="2" s="1"/>
  <c r="H1074" i="2"/>
  <c r="K1074" i="2"/>
  <c r="M1074" i="2"/>
  <c r="O1074" i="2"/>
  <c r="T1074" i="2"/>
  <c r="U1074" i="2"/>
  <c r="W1074" i="2"/>
  <c r="G1075" i="2"/>
  <c r="L1075" i="2" s="1"/>
  <c r="H1075" i="2"/>
  <c r="K1075" i="2"/>
  <c r="M1075" i="2"/>
  <c r="O1075" i="2"/>
  <c r="T1075" i="2"/>
  <c r="U1075" i="2"/>
  <c r="W1075" i="2"/>
  <c r="V1075" i="2" s="1"/>
  <c r="R1075" i="2" s="1"/>
  <c r="I1075" i="2" s="1"/>
  <c r="G1076" i="2"/>
  <c r="H1076" i="2"/>
  <c r="K1076" i="2"/>
  <c r="T1076" i="2" s="1"/>
  <c r="L1076" i="2"/>
  <c r="O1076" i="2"/>
  <c r="W1076" i="2"/>
  <c r="G1077" i="2"/>
  <c r="H1077" i="2"/>
  <c r="K1077" i="2"/>
  <c r="U1077" i="2" s="1"/>
  <c r="L1077" i="2"/>
  <c r="O1077" i="2"/>
  <c r="T1077" i="2"/>
  <c r="W1077" i="2"/>
  <c r="G1078" i="2"/>
  <c r="H1078" i="2"/>
  <c r="K1078" i="2"/>
  <c r="T1078" i="2" s="1"/>
  <c r="L1078" i="2"/>
  <c r="O1078" i="2"/>
  <c r="W1078" i="2"/>
  <c r="G1079" i="2"/>
  <c r="L1079" i="2" s="1"/>
  <c r="H1079" i="2"/>
  <c r="K1079" i="2"/>
  <c r="O1079" i="2"/>
  <c r="W1079" i="2"/>
  <c r="G1080" i="2"/>
  <c r="L1080" i="2" s="1"/>
  <c r="H1080" i="2"/>
  <c r="K1080" i="2"/>
  <c r="T1080" i="2" s="1"/>
  <c r="O1080" i="2"/>
  <c r="W1080" i="2"/>
  <c r="G1081" i="2"/>
  <c r="L1081" i="2" s="1"/>
  <c r="N1081" i="2" s="1"/>
  <c r="H1081" i="2"/>
  <c r="K1081" i="2"/>
  <c r="M1081" i="2"/>
  <c r="O1081" i="2"/>
  <c r="T1081" i="2"/>
  <c r="U1081" i="2"/>
  <c r="W1081" i="2"/>
  <c r="G1082" i="2"/>
  <c r="L1082" i="2" s="1"/>
  <c r="N1082" i="2" s="1"/>
  <c r="H1082" i="2"/>
  <c r="K1082" i="2"/>
  <c r="M1082" i="2"/>
  <c r="O1082" i="2"/>
  <c r="T1082" i="2"/>
  <c r="U1082" i="2"/>
  <c r="W1082" i="2"/>
  <c r="G1083" i="2"/>
  <c r="L1083" i="2" s="1"/>
  <c r="N1083" i="2" s="1"/>
  <c r="H1083" i="2"/>
  <c r="K1083" i="2"/>
  <c r="M1083" i="2"/>
  <c r="O1083" i="2"/>
  <c r="T1083" i="2"/>
  <c r="U1083" i="2"/>
  <c r="W1083" i="2"/>
  <c r="V1083" i="2" s="1"/>
  <c r="R1083" i="2" s="1"/>
  <c r="I1083" i="2" s="1"/>
  <c r="G1084" i="2"/>
  <c r="H1084" i="2"/>
  <c r="K1084" i="2"/>
  <c r="T1084" i="2" s="1"/>
  <c r="L1084" i="2"/>
  <c r="O1084" i="2"/>
  <c r="W1084" i="2"/>
  <c r="G1085" i="2"/>
  <c r="H1085" i="2"/>
  <c r="K1085" i="2"/>
  <c r="U1085" i="2" s="1"/>
  <c r="L1085" i="2"/>
  <c r="O1085" i="2"/>
  <c r="T1085" i="2"/>
  <c r="W1085" i="2"/>
  <c r="G1086" i="2"/>
  <c r="H1086" i="2"/>
  <c r="K1086" i="2"/>
  <c r="T1086" i="2" s="1"/>
  <c r="L1086" i="2"/>
  <c r="O1086" i="2"/>
  <c r="W1086" i="2"/>
  <c r="G1087" i="2"/>
  <c r="L1087" i="2" s="1"/>
  <c r="H1087" i="2"/>
  <c r="K1087" i="2"/>
  <c r="O1087" i="2"/>
  <c r="W1087" i="2"/>
  <c r="V1087" i="2" s="1"/>
  <c r="R1087" i="2" s="1"/>
  <c r="I1087" i="2" s="1"/>
  <c r="G1088" i="2"/>
  <c r="L1088" i="2" s="1"/>
  <c r="H1088" i="2"/>
  <c r="K1088" i="2"/>
  <c r="T1088" i="2" s="1"/>
  <c r="O1088" i="2"/>
  <c r="W1088" i="2"/>
  <c r="G1089" i="2"/>
  <c r="L1089" i="2" s="1"/>
  <c r="H1089" i="2"/>
  <c r="K1089" i="2"/>
  <c r="M1089" i="2"/>
  <c r="O1089" i="2"/>
  <c r="T1089" i="2"/>
  <c r="U1089" i="2"/>
  <c r="W1089" i="2"/>
  <c r="G1090" i="2"/>
  <c r="L1090" i="2" s="1"/>
  <c r="H1090" i="2"/>
  <c r="K1090" i="2"/>
  <c r="M1090" i="2"/>
  <c r="O1090" i="2"/>
  <c r="T1090" i="2"/>
  <c r="U1090" i="2"/>
  <c r="W1090" i="2"/>
  <c r="G1091" i="2"/>
  <c r="L1091" i="2" s="1"/>
  <c r="H1091" i="2"/>
  <c r="K1091" i="2"/>
  <c r="M1091" i="2"/>
  <c r="O1091" i="2"/>
  <c r="T1091" i="2"/>
  <c r="U1091" i="2"/>
  <c r="W1091" i="2"/>
  <c r="V1091" i="2" s="1"/>
  <c r="R1091" i="2" s="1"/>
  <c r="I1091" i="2" s="1"/>
  <c r="G1092" i="2"/>
  <c r="H1092" i="2"/>
  <c r="K1092" i="2"/>
  <c r="T1092" i="2" s="1"/>
  <c r="L1092" i="2"/>
  <c r="O1092" i="2"/>
  <c r="W1092" i="2"/>
  <c r="P1092" i="2" s="1"/>
  <c r="J1092" i="2" s="1"/>
  <c r="G1093" i="2"/>
  <c r="H1093" i="2"/>
  <c r="K1093" i="2"/>
  <c r="U1093" i="2" s="1"/>
  <c r="L1093" i="2"/>
  <c r="O1093" i="2"/>
  <c r="T1093" i="2"/>
  <c r="W1093" i="2"/>
  <c r="P1093" i="2" s="1"/>
  <c r="J1093" i="2" s="1"/>
  <c r="G1094" i="2"/>
  <c r="H1094" i="2"/>
  <c r="K1094" i="2"/>
  <c r="T1094" i="2" s="1"/>
  <c r="L1094" i="2"/>
  <c r="O1094" i="2"/>
  <c r="W1094" i="2"/>
  <c r="G1095" i="2"/>
  <c r="L1095" i="2" s="1"/>
  <c r="H1095" i="2"/>
  <c r="K1095" i="2"/>
  <c r="O1095" i="2"/>
  <c r="W1095" i="2"/>
  <c r="G1096" i="2"/>
  <c r="L1096" i="2" s="1"/>
  <c r="H1096" i="2"/>
  <c r="K1096" i="2"/>
  <c r="T1096" i="2" s="1"/>
  <c r="O1096" i="2"/>
  <c r="W1096" i="2"/>
  <c r="G1097" i="2"/>
  <c r="L1097" i="2" s="1"/>
  <c r="H1097" i="2"/>
  <c r="K1097" i="2"/>
  <c r="M1097" i="2"/>
  <c r="O1097" i="2"/>
  <c r="T1097" i="2"/>
  <c r="U1097" i="2"/>
  <c r="W1097" i="2"/>
  <c r="G1098" i="2"/>
  <c r="L1098" i="2" s="1"/>
  <c r="H1098" i="2"/>
  <c r="K1098" i="2"/>
  <c r="M1098" i="2"/>
  <c r="O1098" i="2"/>
  <c r="T1098" i="2"/>
  <c r="U1098" i="2"/>
  <c r="W1098" i="2"/>
  <c r="G1099" i="2"/>
  <c r="L1099" i="2" s="1"/>
  <c r="H1099" i="2"/>
  <c r="K1099" i="2"/>
  <c r="M1099" i="2"/>
  <c r="O1099" i="2"/>
  <c r="T1099" i="2"/>
  <c r="U1099" i="2"/>
  <c r="W1099" i="2"/>
  <c r="V1099" i="2" s="1"/>
  <c r="R1099" i="2" s="1"/>
  <c r="I1099" i="2" s="1"/>
  <c r="G1100" i="2"/>
  <c r="H1100" i="2"/>
  <c r="K1100" i="2"/>
  <c r="T1100" i="2" s="1"/>
  <c r="L1100" i="2"/>
  <c r="O1100" i="2"/>
  <c r="W1100" i="2"/>
  <c r="G1101" i="2"/>
  <c r="H1101" i="2"/>
  <c r="K1101" i="2"/>
  <c r="U1101" i="2" s="1"/>
  <c r="L1101" i="2"/>
  <c r="O1101" i="2"/>
  <c r="T1101" i="2"/>
  <c r="W1101" i="2"/>
  <c r="G1102" i="2"/>
  <c r="H1102" i="2"/>
  <c r="K1102" i="2"/>
  <c r="T1102" i="2" s="1"/>
  <c r="L1102" i="2"/>
  <c r="O1102" i="2"/>
  <c r="P1102" i="2"/>
  <c r="W1102" i="2"/>
  <c r="V1102" i="2" s="1"/>
  <c r="R1102" i="2" s="1"/>
  <c r="I1102" i="2" s="1"/>
  <c r="G1103" i="2"/>
  <c r="L1103" i="2" s="1"/>
  <c r="H1103" i="2"/>
  <c r="K1103" i="2"/>
  <c r="O1103" i="2"/>
  <c r="P1103" i="2"/>
  <c r="W1103" i="2"/>
  <c r="V1103" i="2" s="1"/>
  <c r="R1103" i="2" s="1"/>
  <c r="I1103" i="2" s="1"/>
  <c r="G1104" i="2"/>
  <c r="L1104" i="2" s="1"/>
  <c r="H1104" i="2"/>
  <c r="K1104" i="2"/>
  <c r="T1104" i="2" s="1"/>
  <c r="O1104" i="2"/>
  <c r="W1104" i="2"/>
  <c r="G1105" i="2"/>
  <c r="L1105" i="2" s="1"/>
  <c r="H1105" i="2"/>
  <c r="K1105" i="2"/>
  <c r="M1105" i="2"/>
  <c r="O1105" i="2"/>
  <c r="T1105" i="2"/>
  <c r="U1105" i="2"/>
  <c r="W1105" i="2"/>
  <c r="G1106" i="2"/>
  <c r="L1106" i="2" s="1"/>
  <c r="H1106" i="2"/>
  <c r="K1106" i="2"/>
  <c r="M1106" i="2"/>
  <c r="O1106" i="2"/>
  <c r="T1106" i="2"/>
  <c r="U1106" i="2"/>
  <c r="W1106" i="2"/>
  <c r="G1107" i="2"/>
  <c r="L1107" i="2" s="1"/>
  <c r="H1107" i="2"/>
  <c r="K1107" i="2"/>
  <c r="M1107" i="2"/>
  <c r="O1107" i="2"/>
  <c r="T1107" i="2"/>
  <c r="U1107" i="2"/>
  <c r="W1107" i="2"/>
  <c r="V1107" i="2" s="1"/>
  <c r="R1107" i="2" s="1"/>
  <c r="I1107" i="2" s="1"/>
  <c r="G1108" i="2"/>
  <c r="H1108" i="2"/>
  <c r="K1108" i="2"/>
  <c r="T1108" i="2" s="1"/>
  <c r="L1108" i="2"/>
  <c r="O1108" i="2"/>
  <c r="W1108" i="2"/>
  <c r="G1109" i="2"/>
  <c r="H1109" i="2"/>
  <c r="K1109" i="2"/>
  <c r="U1109" i="2" s="1"/>
  <c r="L1109" i="2"/>
  <c r="O1109" i="2"/>
  <c r="T1109" i="2"/>
  <c r="W1109" i="2"/>
  <c r="G1110" i="2"/>
  <c r="H1110" i="2"/>
  <c r="K1110" i="2"/>
  <c r="T1110" i="2" s="1"/>
  <c r="L1110" i="2"/>
  <c r="O1110" i="2"/>
  <c r="W1110" i="2"/>
  <c r="G1111" i="2"/>
  <c r="L1111" i="2" s="1"/>
  <c r="H1111" i="2"/>
  <c r="K1111" i="2"/>
  <c r="O1111" i="2"/>
  <c r="W1111" i="2"/>
  <c r="G1112" i="2"/>
  <c r="L1112" i="2" s="1"/>
  <c r="H1112" i="2"/>
  <c r="K1112" i="2"/>
  <c r="T1112" i="2" s="1"/>
  <c r="O1112" i="2"/>
  <c r="W1112" i="2"/>
  <c r="G1113" i="2"/>
  <c r="L1113" i="2" s="1"/>
  <c r="N1113" i="2" s="1"/>
  <c r="H1113" i="2"/>
  <c r="K1113" i="2"/>
  <c r="M1113" i="2"/>
  <c r="O1113" i="2"/>
  <c r="T1113" i="2"/>
  <c r="U1113" i="2"/>
  <c r="W1113" i="2"/>
  <c r="G1114" i="2"/>
  <c r="L1114" i="2" s="1"/>
  <c r="N1114" i="2" s="1"/>
  <c r="H1114" i="2"/>
  <c r="K1114" i="2"/>
  <c r="M1114" i="2"/>
  <c r="O1114" i="2"/>
  <c r="T1114" i="2"/>
  <c r="U1114" i="2"/>
  <c r="W1114" i="2"/>
  <c r="G1115" i="2"/>
  <c r="L1115" i="2" s="1"/>
  <c r="N1115" i="2" s="1"/>
  <c r="H1115" i="2"/>
  <c r="K1115" i="2"/>
  <c r="M1115" i="2"/>
  <c r="O1115" i="2"/>
  <c r="T1115" i="2"/>
  <c r="U1115" i="2"/>
  <c r="W1115" i="2"/>
  <c r="V1115" i="2" s="1"/>
  <c r="R1115" i="2" s="1"/>
  <c r="I1115" i="2" s="1"/>
  <c r="G1116" i="2"/>
  <c r="H1116" i="2"/>
  <c r="K1116" i="2"/>
  <c r="T1116" i="2" s="1"/>
  <c r="L1116" i="2"/>
  <c r="O1116" i="2"/>
  <c r="W1116" i="2"/>
  <c r="G1117" i="2"/>
  <c r="H1117" i="2"/>
  <c r="K1117" i="2"/>
  <c r="M1117" i="2" s="1"/>
  <c r="L1117" i="2"/>
  <c r="O1117" i="2"/>
  <c r="T1117" i="2"/>
  <c r="W1117" i="2"/>
  <c r="G1118" i="2"/>
  <c r="H1118" i="2"/>
  <c r="K1118" i="2"/>
  <c r="L1118" i="2"/>
  <c r="O1118" i="2"/>
  <c r="P1118" i="2"/>
  <c r="J1118" i="2" s="1"/>
  <c r="T1118" i="2"/>
  <c r="W1118" i="2"/>
  <c r="V1118" i="2" s="1"/>
  <c r="R1118" i="2" s="1"/>
  <c r="I1118" i="2" s="1"/>
  <c r="G1119" i="2"/>
  <c r="L1119" i="2" s="1"/>
  <c r="H1119" i="2"/>
  <c r="K1119" i="2"/>
  <c r="O1119" i="2"/>
  <c r="P1119" i="2"/>
  <c r="J1119" i="2" s="1"/>
  <c r="W1119" i="2"/>
  <c r="V1119" i="2" s="1"/>
  <c r="R1119" i="2" s="1"/>
  <c r="I1119" i="2" s="1"/>
  <c r="G1120" i="2"/>
  <c r="L1120" i="2" s="1"/>
  <c r="H1120" i="2"/>
  <c r="K1120" i="2"/>
  <c r="T1120" i="2" s="1"/>
  <c r="O1120" i="2"/>
  <c r="W1120" i="2"/>
  <c r="G1121" i="2"/>
  <c r="L1121" i="2" s="1"/>
  <c r="H1121" i="2"/>
  <c r="K1121" i="2"/>
  <c r="T1121" i="2" s="1"/>
  <c r="M1121" i="2"/>
  <c r="O1121" i="2"/>
  <c r="P1121" i="2"/>
  <c r="J1121" i="2" s="1"/>
  <c r="U1121" i="2"/>
  <c r="V1121" i="2"/>
  <c r="R1121" i="2" s="1"/>
  <c r="I1121" i="2" s="1"/>
  <c r="W1121" i="2"/>
  <c r="G1122" i="2"/>
  <c r="L1122" i="2" s="1"/>
  <c r="H1122" i="2"/>
  <c r="K1122" i="2"/>
  <c r="M1122" i="2"/>
  <c r="O1122" i="2"/>
  <c r="P1122" i="2"/>
  <c r="J1122" i="2" s="1"/>
  <c r="T1122" i="2"/>
  <c r="U1122" i="2"/>
  <c r="W1122" i="2"/>
  <c r="G1123" i="2"/>
  <c r="L1123" i="2" s="1"/>
  <c r="H1123" i="2"/>
  <c r="K1123" i="2"/>
  <c r="M1123" i="2"/>
  <c r="O1123" i="2"/>
  <c r="T1123" i="2"/>
  <c r="U1123" i="2"/>
  <c r="W1123" i="2"/>
  <c r="G1124" i="2"/>
  <c r="H1124" i="2"/>
  <c r="K1124" i="2"/>
  <c r="M1124" i="2" s="1"/>
  <c r="L1124" i="2"/>
  <c r="O1124" i="2"/>
  <c r="T1124" i="2"/>
  <c r="V1124" i="2"/>
  <c r="R1124" i="2" s="1"/>
  <c r="I1124" i="2" s="1"/>
  <c r="W1124" i="2"/>
  <c r="P1124" i="2" s="1"/>
  <c r="J1124" i="2" s="1"/>
  <c r="G1125" i="2"/>
  <c r="H1125" i="2"/>
  <c r="K1125" i="2"/>
  <c r="U1125" i="2" s="1"/>
  <c r="L1125" i="2"/>
  <c r="O1125" i="2"/>
  <c r="T1125" i="2"/>
  <c r="W1125" i="2"/>
  <c r="G1126" i="2"/>
  <c r="H1126" i="2"/>
  <c r="K1126" i="2"/>
  <c r="L1126" i="2"/>
  <c r="O1126" i="2"/>
  <c r="W1126" i="2"/>
  <c r="G1127" i="2"/>
  <c r="L1127" i="2" s="1"/>
  <c r="H1127" i="2"/>
  <c r="K1127" i="2"/>
  <c r="O1127" i="2"/>
  <c r="W1127" i="2"/>
  <c r="G1128" i="2"/>
  <c r="L1128" i="2" s="1"/>
  <c r="H1128" i="2"/>
  <c r="K1128" i="2"/>
  <c r="T1128" i="2" s="1"/>
  <c r="O1128" i="2"/>
  <c r="W1128" i="2"/>
  <c r="P1128" i="2" s="1"/>
  <c r="J1128" i="2" s="1"/>
  <c r="G1129" i="2"/>
  <c r="L1129" i="2" s="1"/>
  <c r="H1129" i="2"/>
  <c r="K1129" i="2"/>
  <c r="T1129" i="2" s="1"/>
  <c r="M1129" i="2"/>
  <c r="O1129" i="2"/>
  <c r="U1129" i="2"/>
  <c r="W1129" i="2"/>
  <c r="G1130" i="2"/>
  <c r="L1130" i="2" s="1"/>
  <c r="H1130" i="2"/>
  <c r="K1130" i="2"/>
  <c r="M1130" i="2"/>
  <c r="O1130" i="2"/>
  <c r="T1130" i="2"/>
  <c r="U1130" i="2"/>
  <c r="W1130" i="2"/>
  <c r="G1131" i="2"/>
  <c r="H1131" i="2"/>
  <c r="K1131" i="2"/>
  <c r="L1131" i="2"/>
  <c r="M1131" i="2"/>
  <c r="O1131" i="2"/>
  <c r="T1131" i="2"/>
  <c r="U1131" i="2"/>
  <c r="W1131" i="2"/>
  <c r="G1132" i="2"/>
  <c r="H1132" i="2"/>
  <c r="K1132" i="2"/>
  <c r="U1132" i="2" s="1"/>
  <c r="L1132" i="2"/>
  <c r="O1132" i="2"/>
  <c r="T1132" i="2"/>
  <c r="W1132" i="2"/>
  <c r="G1133" i="2"/>
  <c r="H1133" i="2"/>
  <c r="K1133" i="2"/>
  <c r="U1133" i="2" s="1"/>
  <c r="L1133" i="2"/>
  <c r="M1133" i="2"/>
  <c r="O1133" i="2"/>
  <c r="T1133" i="2"/>
  <c r="W1133" i="2"/>
  <c r="G1134" i="2"/>
  <c r="H1134" i="2"/>
  <c r="K1134" i="2"/>
  <c r="T1134" i="2" s="1"/>
  <c r="L1134" i="2"/>
  <c r="O1134" i="2"/>
  <c r="P1134" i="2"/>
  <c r="W1134" i="2"/>
  <c r="V1134" i="2" s="1"/>
  <c r="R1134" i="2" s="1"/>
  <c r="I1134" i="2" s="1"/>
  <c r="G1135" i="2"/>
  <c r="L1135" i="2" s="1"/>
  <c r="H1135" i="2"/>
  <c r="K1135" i="2"/>
  <c r="O1135" i="2"/>
  <c r="W1135" i="2"/>
  <c r="G1136" i="2"/>
  <c r="L1136" i="2" s="1"/>
  <c r="H1136" i="2"/>
  <c r="K1136" i="2"/>
  <c r="T1136" i="2" s="1"/>
  <c r="O1136" i="2"/>
  <c r="W1136" i="2"/>
  <c r="G1137" i="2"/>
  <c r="L1137" i="2" s="1"/>
  <c r="H1137" i="2"/>
  <c r="K1137" i="2"/>
  <c r="T1137" i="2" s="1"/>
  <c r="M1137" i="2"/>
  <c r="O1137" i="2"/>
  <c r="U1137" i="2"/>
  <c r="V1137" i="2"/>
  <c r="R1137" i="2" s="1"/>
  <c r="I1137" i="2" s="1"/>
  <c r="W1137" i="2"/>
  <c r="G1138" i="2"/>
  <c r="L1138" i="2" s="1"/>
  <c r="H1138" i="2"/>
  <c r="K1138" i="2"/>
  <c r="M1138" i="2"/>
  <c r="O1138" i="2"/>
  <c r="T1138" i="2"/>
  <c r="U1138" i="2"/>
  <c r="W1138" i="2"/>
  <c r="V1138" i="2" s="1"/>
  <c r="R1138" i="2" s="1"/>
  <c r="I1138" i="2" s="1"/>
  <c r="G1139" i="2"/>
  <c r="L1139" i="2" s="1"/>
  <c r="H1139" i="2"/>
  <c r="K1139" i="2"/>
  <c r="M1139" i="2"/>
  <c r="O1139" i="2"/>
  <c r="T1139" i="2"/>
  <c r="U1139" i="2"/>
  <c r="W1139" i="2"/>
  <c r="V1139" i="2" s="1"/>
  <c r="R1139" i="2" s="1"/>
  <c r="I1139" i="2" s="1"/>
  <c r="G1140" i="2"/>
  <c r="H1140" i="2"/>
  <c r="K1140" i="2"/>
  <c r="U1140" i="2" s="1"/>
  <c r="L1140" i="2"/>
  <c r="M1140" i="2"/>
  <c r="O1140" i="2"/>
  <c r="T1140" i="2"/>
  <c r="W1140" i="2"/>
  <c r="G1141" i="2"/>
  <c r="H1141" i="2"/>
  <c r="K1141" i="2"/>
  <c r="M1141" i="2" s="1"/>
  <c r="L1141" i="2"/>
  <c r="O1141" i="2"/>
  <c r="T1141" i="2"/>
  <c r="U1141" i="2"/>
  <c r="W1141" i="2"/>
  <c r="G1142" i="2"/>
  <c r="H1142" i="2"/>
  <c r="K1142" i="2"/>
  <c r="L1142" i="2"/>
  <c r="O1142" i="2"/>
  <c r="W1142" i="2"/>
  <c r="G1143" i="2"/>
  <c r="L1143" i="2" s="1"/>
  <c r="H1143" i="2"/>
  <c r="K1143" i="2"/>
  <c r="O1143" i="2"/>
  <c r="P1143" i="2"/>
  <c r="J1143" i="2" s="1"/>
  <c r="W1143" i="2"/>
  <c r="V1143" i="2" s="1"/>
  <c r="R1143" i="2" s="1"/>
  <c r="I1143" i="2" s="1"/>
  <c r="G1144" i="2"/>
  <c r="L1144" i="2" s="1"/>
  <c r="H1144" i="2"/>
  <c r="K1144" i="2"/>
  <c r="T1144" i="2" s="1"/>
  <c r="O1144" i="2"/>
  <c r="W1144" i="2"/>
  <c r="P1144" i="2" s="1"/>
  <c r="J1144" i="2" s="1"/>
  <c r="G1145" i="2"/>
  <c r="L1145" i="2" s="1"/>
  <c r="H1145" i="2"/>
  <c r="K1145" i="2"/>
  <c r="T1145" i="2" s="1"/>
  <c r="M1145" i="2"/>
  <c r="O1145" i="2"/>
  <c r="U1145" i="2"/>
  <c r="W1145" i="2"/>
  <c r="G1146" i="2"/>
  <c r="L1146" i="2" s="1"/>
  <c r="H1146" i="2"/>
  <c r="K1146" i="2"/>
  <c r="M1146" i="2"/>
  <c r="O1146" i="2"/>
  <c r="P1146" i="2"/>
  <c r="J1146" i="2" s="1"/>
  <c r="T1146" i="2"/>
  <c r="U1146" i="2"/>
  <c r="W1146" i="2"/>
  <c r="V1146" i="2" s="1"/>
  <c r="R1146" i="2" s="1"/>
  <c r="I1146" i="2" s="1"/>
  <c r="G1147" i="2"/>
  <c r="H1147" i="2"/>
  <c r="K1147" i="2"/>
  <c r="L1147" i="2"/>
  <c r="M1147" i="2"/>
  <c r="O1147" i="2"/>
  <c r="T1147" i="2"/>
  <c r="U1147" i="2"/>
  <c r="V1147" i="2"/>
  <c r="R1147" i="2" s="1"/>
  <c r="I1147" i="2" s="1"/>
  <c r="W1147" i="2"/>
  <c r="G1148" i="2"/>
  <c r="H1148" i="2"/>
  <c r="K1148" i="2"/>
  <c r="M1148" i="2" s="1"/>
  <c r="L1148" i="2"/>
  <c r="O1148" i="2"/>
  <c r="T1148" i="2"/>
  <c r="U1148" i="2"/>
  <c r="W1148" i="2"/>
  <c r="G1149" i="2"/>
  <c r="H1149" i="2"/>
  <c r="K1149" i="2"/>
  <c r="T1149" i="2" s="1"/>
  <c r="L1149" i="2"/>
  <c r="M1149" i="2"/>
  <c r="O1149" i="2"/>
  <c r="U1149" i="2"/>
  <c r="W1149" i="2"/>
  <c r="P1149" i="2" s="1"/>
  <c r="G1150" i="2"/>
  <c r="H1150" i="2"/>
  <c r="K1150" i="2"/>
  <c r="L1150" i="2"/>
  <c r="O1150" i="2"/>
  <c r="P1150" i="2"/>
  <c r="W1150" i="2"/>
  <c r="G1151" i="2"/>
  <c r="L1151" i="2" s="1"/>
  <c r="H1151" i="2"/>
  <c r="K1151" i="2"/>
  <c r="O1151" i="2"/>
  <c r="W1151" i="2"/>
  <c r="G1152" i="2"/>
  <c r="L1152" i="2" s="1"/>
  <c r="H1152" i="2"/>
  <c r="K1152" i="2"/>
  <c r="T1152" i="2" s="1"/>
  <c r="O1152" i="2"/>
  <c r="W1152" i="2"/>
  <c r="P1152" i="2" s="1"/>
  <c r="J1152" i="2" s="1"/>
  <c r="G1153" i="2"/>
  <c r="L1153" i="2" s="1"/>
  <c r="H1153" i="2"/>
  <c r="K1153" i="2"/>
  <c r="T1153" i="2" s="1"/>
  <c r="M1153" i="2"/>
  <c r="O1153" i="2"/>
  <c r="U1153" i="2"/>
  <c r="V1153" i="2"/>
  <c r="R1153" i="2" s="1"/>
  <c r="I1153" i="2" s="1"/>
  <c r="W1153" i="2"/>
  <c r="G1154" i="2"/>
  <c r="L1154" i="2" s="1"/>
  <c r="H1154" i="2"/>
  <c r="K1154" i="2"/>
  <c r="M1154" i="2"/>
  <c r="O1154" i="2"/>
  <c r="T1154" i="2"/>
  <c r="U1154" i="2"/>
  <c r="W1154" i="2"/>
  <c r="G1155" i="2"/>
  <c r="H1155" i="2"/>
  <c r="K1155" i="2"/>
  <c r="L1155" i="2"/>
  <c r="M1155" i="2"/>
  <c r="O1155" i="2"/>
  <c r="T1155" i="2"/>
  <c r="U1155" i="2"/>
  <c r="W1155" i="2"/>
  <c r="G1156" i="2"/>
  <c r="H1156" i="2"/>
  <c r="K1156" i="2"/>
  <c r="L1156" i="2"/>
  <c r="O1156" i="2"/>
  <c r="W1156" i="2"/>
  <c r="G1157" i="2"/>
  <c r="H1157" i="2"/>
  <c r="K1157" i="2"/>
  <c r="U1157" i="2" s="1"/>
  <c r="L1157" i="2"/>
  <c r="M1157" i="2"/>
  <c r="O1157" i="2"/>
  <c r="T1157" i="2"/>
  <c r="V1157" i="2"/>
  <c r="R1157" i="2" s="1"/>
  <c r="I1157" i="2" s="1"/>
  <c r="W1157" i="2"/>
  <c r="P1157" i="2" s="1"/>
  <c r="J1157" i="2" s="1"/>
  <c r="G1158" i="2"/>
  <c r="H1158" i="2"/>
  <c r="K1158" i="2"/>
  <c r="T1158" i="2" s="1"/>
  <c r="L1158" i="2"/>
  <c r="O1158" i="2"/>
  <c r="W1158" i="2"/>
  <c r="G1159" i="2"/>
  <c r="L1159" i="2" s="1"/>
  <c r="H1159" i="2"/>
  <c r="K1159" i="2"/>
  <c r="O1159" i="2"/>
  <c r="P1159" i="2"/>
  <c r="W1159" i="2"/>
  <c r="V1159" i="2" s="1"/>
  <c r="R1159" i="2" s="1"/>
  <c r="I1159" i="2" s="1"/>
  <c r="G1160" i="2"/>
  <c r="L1160" i="2" s="1"/>
  <c r="H1160" i="2"/>
  <c r="K1160" i="2"/>
  <c r="T1160" i="2" s="1"/>
  <c r="O1160" i="2"/>
  <c r="W1160" i="2"/>
  <c r="G1161" i="2"/>
  <c r="L1161" i="2" s="1"/>
  <c r="H1161" i="2"/>
  <c r="K1161" i="2"/>
  <c r="T1161" i="2" s="1"/>
  <c r="M1161" i="2"/>
  <c r="O1161" i="2"/>
  <c r="P1161" i="2"/>
  <c r="J1161" i="2" s="1"/>
  <c r="U1161" i="2"/>
  <c r="W1161" i="2"/>
  <c r="G1162" i="2"/>
  <c r="L1162" i="2" s="1"/>
  <c r="H1162" i="2"/>
  <c r="K1162" i="2"/>
  <c r="M1162" i="2"/>
  <c r="O1162" i="2"/>
  <c r="T1162" i="2"/>
  <c r="U1162" i="2"/>
  <c r="W1162" i="2"/>
  <c r="V1162" i="2" s="1"/>
  <c r="R1162" i="2" s="1"/>
  <c r="I1162" i="2" s="1"/>
  <c r="G1163" i="2"/>
  <c r="L1163" i="2" s="1"/>
  <c r="H1163" i="2"/>
  <c r="K1163" i="2"/>
  <c r="M1163" i="2"/>
  <c r="O1163" i="2"/>
  <c r="T1163" i="2"/>
  <c r="U1163" i="2"/>
  <c r="W1163" i="2"/>
  <c r="V1163" i="2" s="1"/>
  <c r="R1163" i="2" s="1"/>
  <c r="I1163" i="2" s="1"/>
  <c r="G1164" i="2"/>
  <c r="H1164" i="2"/>
  <c r="K1164" i="2"/>
  <c r="U1164" i="2" s="1"/>
  <c r="L1164" i="2"/>
  <c r="M1164" i="2"/>
  <c r="O1164" i="2"/>
  <c r="T1164" i="2"/>
  <c r="V1164" i="2"/>
  <c r="R1164" i="2" s="1"/>
  <c r="I1164" i="2" s="1"/>
  <c r="W1164" i="2"/>
  <c r="G1165" i="2"/>
  <c r="H1165" i="2"/>
  <c r="K1165" i="2"/>
  <c r="M1165" i="2" s="1"/>
  <c r="L1165" i="2"/>
  <c r="O1165" i="2"/>
  <c r="T1165" i="2"/>
  <c r="U1165" i="2"/>
  <c r="W1165" i="2"/>
  <c r="G1166" i="2"/>
  <c r="H1166" i="2"/>
  <c r="K1166" i="2"/>
  <c r="L1166" i="2"/>
  <c r="O1166" i="2"/>
  <c r="W1166" i="2"/>
  <c r="G1167" i="2"/>
  <c r="L1167" i="2" s="1"/>
  <c r="H1167" i="2"/>
  <c r="K1167" i="2"/>
  <c r="O1167" i="2"/>
  <c r="W1167" i="2"/>
  <c r="G1168" i="2"/>
  <c r="L1168" i="2" s="1"/>
  <c r="H1168" i="2"/>
  <c r="K1168" i="2"/>
  <c r="T1168" i="2" s="1"/>
  <c r="O1168" i="2"/>
  <c r="W1168" i="2"/>
  <c r="G1169" i="2"/>
  <c r="L1169" i="2" s="1"/>
  <c r="H1169" i="2"/>
  <c r="K1169" i="2"/>
  <c r="T1169" i="2" s="1"/>
  <c r="M1169" i="2"/>
  <c r="O1169" i="2"/>
  <c r="U1169" i="2"/>
  <c r="W1169" i="2"/>
  <c r="G1170" i="2"/>
  <c r="H1170" i="2"/>
  <c r="K1170" i="2"/>
  <c r="L1170" i="2"/>
  <c r="M1170" i="2"/>
  <c r="O1170" i="2"/>
  <c r="T1170" i="2"/>
  <c r="U1170" i="2"/>
  <c r="W1170" i="2"/>
  <c r="G1171" i="2"/>
  <c r="L1171" i="2" s="1"/>
  <c r="H1171" i="2"/>
  <c r="K1171" i="2"/>
  <c r="M1171" i="2" s="1"/>
  <c r="O1171" i="2"/>
  <c r="T1171" i="2"/>
  <c r="W1171" i="2"/>
  <c r="G1172" i="2"/>
  <c r="H1172" i="2"/>
  <c r="K1172" i="2"/>
  <c r="L1172" i="2"/>
  <c r="O1172" i="2"/>
  <c r="W1172" i="2"/>
  <c r="V1172" i="2" s="1"/>
  <c r="R1172" i="2" s="1"/>
  <c r="I1172" i="2" s="1"/>
  <c r="G1173" i="2"/>
  <c r="H1173" i="2"/>
  <c r="K1173" i="2"/>
  <c r="L1173" i="2"/>
  <c r="M1173" i="2"/>
  <c r="O1173" i="2"/>
  <c r="T1173" i="2"/>
  <c r="U1173" i="2"/>
  <c r="W1173" i="2"/>
  <c r="G1174" i="2"/>
  <c r="H1174" i="2"/>
  <c r="K1174" i="2"/>
  <c r="L1174" i="2"/>
  <c r="O1174" i="2"/>
  <c r="W1174" i="2"/>
  <c r="G1175" i="2"/>
  <c r="L1175" i="2" s="1"/>
  <c r="H1175" i="2"/>
  <c r="K1175" i="2"/>
  <c r="O1175" i="2"/>
  <c r="W1175" i="2"/>
  <c r="G1176" i="2"/>
  <c r="L1176" i="2" s="1"/>
  <c r="H1176" i="2"/>
  <c r="K1176" i="2"/>
  <c r="T1176" i="2" s="1"/>
  <c r="O1176" i="2"/>
  <c r="W1176" i="2"/>
  <c r="G1177" i="2"/>
  <c r="L1177" i="2" s="1"/>
  <c r="H1177" i="2"/>
  <c r="K1177" i="2"/>
  <c r="T1177" i="2" s="1"/>
  <c r="M1177" i="2"/>
  <c r="O1177" i="2"/>
  <c r="U1177" i="2"/>
  <c r="W1177" i="2"/>
  <c r="G1178" i="2"/>
  <c r="H1178" i="2"/>
  <c r="K1178" i="2"/>
  <c r="L1178" i="2"/>
  <c r="M1178" i="2"/>
  <c r="O1178" i="2"/>
  <c r="T1178" i="2"/>
  <c r="U1178" i="2"/>
  <c r="W1178" i="2"/>
  <c r="G1179" i="2"/>
  <c r="L1179" i="2" s="1"/>
  <c r="H1179" i="2"/>
  <c r="K1179" i="2"/>
  <c r="M1179" i="2" s="1"/>
  <c r="O1179" i="2"/>
  <c r="W1179" i="2"/>
  <c r="G1180" i="2"/>
  <c r="H1180" i="2"/>
  <c r="K1180" i="2"/>
  <c r="T1180" i="2" s="1"/>
  <c r="L1180" i="2"/>
  <c r="M1180" i="2"/>
  <c r="O1180" i="2"/>
  <c r="V1180" i="2"/>
  <c r="R1180" i="2" s="1"/>
  <c r="I1180" i="2" s="1"/>
  <c r="W1180" i="2"/>
  <c r="G1181" i="2"/>
  <c r="H1181" i="2"/>
  <c r="K1181" i="2"/>
  <c r="T1181" i="2" s="1"/>
  <c r="L1181" i="2"/>
  <c r="M1181" i="2"/>
  <c r="O1181" i="2"/>
  <c r="U1181" i="2"/>
  <c r="W1181" i="2"/>
  <c r="P1181" i="2" s="1"/>
  <c r="J1181" i="2" s="1"/>
  <c r="G1182" i="2"/>
  <c r="H1182" i="2"/>
  <c r="K1182" i="2"/>
  <c r="L1182" i="2"/>
  <c r="O1182" i="2"/>
  <c r="P1182" i="2"/>
  <c r="J1182" i="2" s="1"/>
  <c r="T1182" i="2"/>
  <c r="W1182" i="2"/>
  <c r="G1183" i="2"/>
  <c r="L1183" i="2" s="1"/>
  <c r="H1183" i="2"/>
  <c r="K1183" i="2"/>
  <c r="O1183" i="2"/>
  <c r="W1183" i="2"/>
  <c r="G1184" i="2"/>
  <c r="L1184" i="2" s="1"/>
  <c r="H1184" i="2"/>
  <c r="K1184" i="2"/>
  <c r="T1184" i="2" s="1"/>
  <c r="O1184" i="2"/>
  <c r="W1184" i="2"/>
  <c r="G1185" i="2"/>
  <c r="L1185" i="2" s="1"/>
  <c r="H1185" i="2"/>
  <c r="K1185" i="2"/>
  <c r="T1185" i="2" s="1"/>
  <c r="M1185" i="2"/>
  <c r="O1185" i="2"/>
  <c r="U1185" i="2"/>
  <c r="W1185" i="2"/>
  <c r="G1186" i="2"/>
  <c r="L1186" i="2" s="1"/>
  <c r="N1186" i="2" s="1"/>
  <c r="H1186" i="2"/>
  <c r="K1186" i="2"/>
  <c r="M1186" i="2"/>
  <c r="O1186" i="2"/>
  <c r="T1186" i="2"/>
  <c r="U1186" i="2"/>
  <c r="W1186" i="2"/>
  <c r="V1186" i="2" s="1"/>
  <c r="R1186" i="2" s="1"/>
  <c r="I1186" i="2" s="1"/>
  <c r="G1187" i="2"/>
  <c r="H1187" i="2"/>
  <c r="K1187" i="2"/>
  <c r="L1187" i="2"/>
  <c r="M1187" i="2"/>
  <c r="O1187" i="2"/>
  <c r="W1187" i="2"/>
  <c r="V1187" i="2" s="1"/>
  <c r="R1187" i="2" s="1"/>
  <c r="I1187" i="2" s="1"/>
  <c r="G1188" i="2"/>
  <c r="H1188" i="2"/>
  <c r="K1188" i="2"/>
  <c r="M1188" i="2" s="1"/>
  <c r="L1188" i="2"/>
  <c r="O1188" i="2"/>
  <c r="U1188" i="2"/>
  <c r="V1188" i="2"/>
  <c r="R1188" i="2" s="1"/>
  <c r="I1188" i="2" s="1"/>
  <c r="W1188" i="2"/>
  <c r="P1188" i="2" s="1"/>
  <c r="G1189" i="2"/>
  <c r="H1189" i="2"/>
  <c r="K1189" i="2"/>
  <c r="M1189" i="2" s="1"/>
  <c r="L1189" i="2"/>
  <c r="O1189" i="2"/>
  <c r="T1189" i="2"/>
  <c r="U1189" i="2"/>
  <c r="W1189" i="2"/>
  <c r="P1189" i="2" s="1"/>
  <c r="G1190" i="2"/>
  <c r="H1190" i="2"/>
  <c r="K1190" i="2"/>
  <c r="L1190" i="2"/>
  <c r="O1190" i="2"/>
  <c r="P1190" i="2"/>
  <c r="W1190" i="2"/>
  <c r="V1190" i="2" s="1"/>
  <c r="R1190" i="2" s="1"/>
  <c r="I1190" i="2" s="1"/>
  <c r="G1191" i="2"/>
  <c r="L1191" i="2" s="1"/>
  <c r="H1191" i="2"/>
  <c r="K1191" i="2"/>
  <c r="O1191" i="2"/>
  <c r="P1191" i="2"/>
  <c r="J1191" i="2" s="1"/>
  <c r="W1191" i="2"/>
  <c r="V1191" i="2" s="1"/>
  <c r="R1191" i="2" s="1"/>
  <c r="I1191" i="2" s="1"/>
  <c r="G1192" i="2"/>
  <c r="L1192" i="2" s="1"/>
  <c r="H1192" i="2"/>
  <c r="K1192" i="2"/>
  <c r="T1192" i="2" s="1"/>
  <c r="O1192" i="2"/>
  <c r="W1192" i="2"/>
  <c r="V1192" i="2" s="1"/>
  <c r="R1192" i="2" s="1"/>
  <c r="I1192" i="2" s="1"/>
  <c r="G1193" i="2"/>
  <c r="L1193" i="2" s="1"/>
  <c r="H1193" i="2"/>
  <c r="K1193" i="2"/>
  <c r="T1193" i="2" s="1"/>
  <c r="M1193" i="2"/>
  <c r="O1193" i="2"/>
  <c r="P1193" i="2"/>
  <c r="J1193" i="2" s="1"/>
  <c r="U1193" i="2"/>
  <c r="W1193" i="2"/>
  <c r="G1194" i="2"/>
  <c r="H1194" i="2"/>
  <c r="K1194" i="2"/>
  <c r="L1194" i="2"/>
  <c r="M1194" i="2"/>
  <c r="O1194" i="2"/>
  <c r="T1194" i="2"/>
  <c r="U1194" i="2"/>
  <c r="V1194" i="2"/>
  <c r="R1194" i="2" s="1"/>
  <c r="I1194" i="2" s="1"/>
  <c r="W1194" i="2"/>
  <c r="G1195" i="2"/>
  <c r="L1195" i="2" s="1"/>
  <c r="H1195" i="2"/>
  <c r="K1195" i="2"/>
  <c r="M1195" i="2" s="1"/>
  <c r="O1195" i="2"/>
  <c r="T1195" i="2"/>
  <c r="V1195" i="2"/>
  <c r="R1195" i="2" s="1"/>
  <c r="I1195" i="2" s="1"/>
  <c r="W1195" i="2"/>
  <c r="G1196" i="2"/>
  <c r="H1196" i="2"/>
  <c r="K1196" i="2"/>
  <c r="M1196" i="2" s="1"/>
  <c r="L1196" i="2"/>
  <c r="O1196" i="2"/>
  <c r="T1196" i="2"/>
  <c r="U1196" i="2"/>
  <c r="W1196" i="2"/>
  <c r="G1197" i="2"/>
  <c r="H1197" i="2"/>
  <c r="K1197" i="2"/>
  <c r="M1197" i="2" s="1"/>
  <c r="L1197" i="2"/>
  <c r="O1197" i="2"/>
  <c r="W1197" i="2"/>
  <c r="G1198" i="2"/>
  <c r="H1198" i="2"/>
  <c r="K1198" i="2"/>
  <c r="L1198" i="2"/>
  <c r="O1198" i="2"/>
  <c r="P1198" i="2"/>
  <c r="J1198" i="2" s="1"/>
  <c r="V1198" i="2"/>
  <c r="R1198" i="2" s="1"/>
  <c r="I1198" i="2" s="1"/>
  <c r="W1198" i="2"/>
  <c r="G1199" i="2"/>
  <c r="L1199" i="2" s="1"/>
  <c r="H1199" i="2"/>
  <c r="K1199" i="2"/>
  <c r="M1199" i="2" s="1"/>
  <c r="O1199" i="2"/>
  <c r="T1199" i="2"/>
  <c r="U1199" i="2"/>
  <c r="W1199" i="2"/>
  <c r="P1199" i="2" s="1"/>
  <c r="J1199" i="2" s="1"/>
  <c r="G1200" i="2"/>
  <c r="L1200" i="2" s="1"/>
  <c r="H1200" i="2"/>
  <c r="K1200" i="2"/>
  <c r="O1200" i="2"/>
  <c r="T1200" i="2"/>
  <c r="W1200" i="2"/>
  <c r="P1200" i="2" s="1"/>
  <c r="J1200" i="2" s="1"/>
  <c r="G1201" i="2"/>
  <c r="H1201" i="2"/>
  <c r="K1201" i="2"/>
  <c r="L1201" i="2"/>
  <c r="O1201" i="2"/>
  <c r="T1201" i="2"/>
  <c r="W1201" i="2"/>
  <c r="G1202" i="2"/>
  <c r="L1202" i="2" s="1"/>
  <c r="H1202" i="2"/>
  <c r="K1202" i="2"/>
  <c r="O1202" i="2"/>
  <c r="W1202" i="2"/>
  <c r="G1203" i="2"/>
  <c r="L1203" i="2" s="1"/>
  <c r="H1203" i="2"/>
  <c r="K1203" i="2"/>
  <c r="M1203" i="2" s="1"/>
  <c r="O1203" i="2"/>
  <c r="T1203" i="2"/>
  <c r="W1203" i="2"/>
  <c r="P1203" i="2" s="1"/>
  <c r="J1203" i="2" s="1"/>
  <c r="G1204" i="2"/>
  <c r="L1204" i="2" s="1"/>
  <c r="H1204" i="2"/>
  <c r="K1204" i="2"/>
  <c r="T1204" i="2" s="1"/>
  <c r="O1204" i="2"/>
  <c r="W1204" i="2"/>
  <c r="G1205" i="2"/>
  <c r="L1205" i="2" s="1"/>
  <c r="H1205" i="2"/>
  <c r="K1205" i="2"/>
  <c r="M1205" i="2"/>
  <c r="O1205" i="2"/>
  <c r="T1205" i="2"/>
  <c r="U1205" i="2"/>
  <c r="V1205" i="2"/>
  <c r="R1205" i="2" s="1"/>
  <c r="I1205" i="2" s="1"/>
  <c r="W1205" i="2"/>
  <c r="P1205" i="2" s="1"/>
  <c r="J1205" i="2" s="1"/>
  <c r="G1206" i="2"/>
  <c r="H1206" i="2"/>
  <c r="K1206" i="2"/>
  <c r="L1206" i="2"/>
  <c r="M1206" i="2"/>
  <c r="O1206" i="2"/>
  <c r="T1206" i="2"/>
  <c r="U1206" i="2"/>
  <c r="W1206" i="2"/>
  <c r="G1207" i="2"/>
  <c r="H1207" i="2"/>
  <c r="K1207" i="2"/>
  <c r="M1207" i="2" s="1"/>
  <c r="L1207" i="2"/>
  <c r="O1207" i="2"/>
  <c r="P1207" i="2"/>
  <c r="U1207" i="2"/>
  <c r="W1207" i="2"/>
  <c r="G1208" i="2"/>
  <c r="H1208" i="2"/>
  <c r="K1208" i="2"/>
  <c r="T1208" i="2" s="1"/>
  <c r="L1208" i="2"/>
  <c r="M1208" i="2"/>
  <c r="O1208" i="2"/>
  <c r="U1208" i="2"/>
  <c r="W1208" i="2"/>
  <c r="P1208" i="2" s="1"/>
  <c r="G1209" i="2"/>
  <c r="H1209" i="2"/>
  <c r="K1209" i="2"/>
  <c r="L1209" i="2"/>
  <c r="O1209" i="2"/>
  <c r="T1209" i="2"/>
  <c r="W1209" i="2"/>
  <c r="P1209" i="2" s="1"/>
  <c r="G1210" i="2"/>
  <c r="L1210" i="2" s="1"/>
  <c r="H1210" i="2"/>
  <c r="K1210" i="2"/>
  <c r="O1210" i="2"/>
  <c r="W1210" i="2"/>
  <c r="G1211" i="2"/>
  <c r="L1211" i="2" s="1"/>
  <c r="H1211" i="2"/>
  <c r="K1211" i="2"/>
  <c r="M1211" i="2" s="1"/>
  <c r="O1211" i="2"/>
  <c r="T1211" i="2"/>
  <c r="W1211" i="2"/>
  <c r="P1211" i="2" s="1"/>
  <c r="J1211" i="2" s="1"/>
  <c r="G1212" i="2"/>
  <c r="L1212" i="2" s="1"/>
  <c r="H1212" i="2"/>
  <c r="K1212" i="2"/>
  <c r="T1212" i="2" s="1"/>
  <c r="O1212" i="2"/>
  <c r="P1212" i="2"/>
  <c r="J1212" i="2" s="1"/>
  <c r="W1212" i="2"/>
  <c r="G1213" i="2"/>
  <c r="L1213" i="2" s="1"/>
  <c r="N1213" i="2" s="1"/>
  <c r="H1213" i="2"/>
  <c r="K1213" i="2"/>
  <c r="M1213" i="2"/>
  <c r="O1213" i="2"/>
  <c r="T1213" i="2"/>
  <c r="U1213" i="2"/>
  <c r="W1213" i="2"/>
  <c r="V1213" i="2" s="1"/>
  <c r="R1213" i="2" s="1"/>
  <c r="I1213" i="2" s="1"/>
  <c r="G1214" i="2"/>
  <c r="L1214" i="2" s="1"/>
  <c r="N1214" i="2" s="1"/>
  <c r="H1214" i="2"/>
  <c r="K1214" i="2"/>
  <c r="M1214" i="2"/>
  <c r="O1214" i="2"/>
  <c r="T1214" i="2"/>
  <c r="U1214" i="2"/>
  <c r="W1214" i="2"/>
  <c r="V1214" i="2" s="1"/>
  <c r="R1214" i="2" s="1"/>
  <c r="I1214" i="2" s="1"/>
  <c r="G1215" i="2"/>
  <c r="H1215" i="2"/>
  <c r="K1215" i="2"/>
  <c r="T1215" i="2" s="1"/>
  <c r="L1215" i="2"/>
  <c r="O1215" i="2"/>
  <c r="U1215" i="2"/>
  <c r="V1215" i="2"/>
  <c r="R1215" i="2" s="1"/>
  <c r="I1215" i="2" s="1"/>
  <c r="W1215" i="2"/>
  <c r="P1215" i="2" s="1"/>
  <c r="G1216" i="2"/>
  <c r="H1216" i="2"/>
  <c r="K1216" i="2"/>
  <c r="L1216" i="2"/>
  <c r="M1216" i="2"/>
  <c r="O1216" i="2"/>
  <c r="T1216" i="2"/>
  <c r="U1216" i="2"/>
  <c r="W1216" i="2"/>
  <c r="P1216" i="2" s="1"/>
  <c r="G1217" i="2"/>
  <c r="H1217" i="2"/>
  <c r="K1217" i="2"/>
  <c r="L1217" i="2"/>
  <c r="O1217" i="2"/>
  <c r="W1217" i="2"/>
  <c r="G1218" i="2"/>
  <c r="L1218" i="2" s="1"/>
  <c r="H1218" i="2"/>
  <c r="K1218" i="2"/>
  <c r="O1218" i="2"/>
  <c r="W1218" i="2"/>
  <c r="G1219" i="2"/>
  <c r="L1219" i="2" s="1"/>
  <c r="H1219" i="2"/>
  <c r="K1219" i="2"/>
  <c r="M1219" i="2" s="1"/>
  <c r="O1219" i="2"/>
  <c r="T1219" i="2"/>
  <c r="W1219" i="2"/>
  <c r="G1220" i="2"/>
  <c r="L1220" i="2" s="1"/>
  <c r="H1220" i="2"/>
  <c r="K1220" i="2"/>
  <c r="T1220" i="2" s="1"/>
  <c r="O1220" i="2"/>
  <c r="W1220" i="2"/>
  <c r="G1221" i="2"/>
  <c r="L1221" i="2" s="1"/>
  <c r="H1221" i="2"/>
  <c r="K1221" i="2"/>
  <c r="M1221" i="2"/>
  <c r="O1221" i="2"/>
  <c r="P1221" i="2"/>
  <c r="J1221" i="2" s="1"/>
  <c r="T1221" i="2"/>
  <c r="U1221" i="2"/>
  <c r="W1221" i="2"/>
  <c r="G1222" i="2"/>
  <c r="H1222" i="2"/>
  <c r="K1222" i="2"/>
  <c r="L1222" i="2"/>
  <c r="M1222" i="2"/>
  <c r="O1222" i="2"/>
  <c r="T1222" i="2"/>
  <c r="U1222" i="2"/>
  <c r="W1222" i="2"/>
  <c r="V1222" i="2" s="1"/>
  <c r="R1222" i="2" s="1"/>
  <c r="I1222" i="2" s="1"/>
  <c r="G1223" i="2"/>
  <c r="H1223" i="2"/>
  <c r="K1223" i="2"/>
  <c r="M1223" i="2" s="1"/>
  <c r="L1223" i="2"/>
  <c r="O1223" i="2"/>
  <c r="T1223" i="2"/>
  <c r="U1223" i="2"/>
  <c r="W1223" i="2"/>
  <c r="G1224" i="2"/>
  <c r="H1224" i="2"/>
  <c r="K1224" i="2"/>
  <c r="M1224" i="2" s="1"/>
  <c r="L1224" i="2"/>
  <c r="O1224" i="2"/>
  <c r="W1224" i="2"/>
  <c r="P1224" i="2" s="1"/>
  <c r="G1225" i="2"/>
  <c r="H1225" i="2"/>
  <c r="K1225" i="2"/>
  <c r="L1225" i="2"/>
  <c r="O1225" i="2"/>
  <c r="W1225" i="2"/>
  <c r="G1226" i="2"/>
  <c r="H1226" i="2"/>
  <c r="K1226" i="2"/>
  <c r="L1226" i="2"/>
  <c r="O1226" i="2"/>
  <c r="W1226" i="2"/>
  <c r="G1227" i="2"/>
  <c r="L1227" i="2" s="1"/>
  <c r="H1227" i="2"/>
  <c r="K1227" i="2"/>
  <c r="M1227" i="2" s="1"/>
  <c r="O1227" i="2"/>
  <c r="T1227" i="2"/>
  <c r="W1227" i="2"/>
  <c r="P1227" i="2" s="1"/>
  <c r="J1227" i="2" s="1"/>
  <c r="G1228" i="2"/>
  <c r="L1228" i="2" s="1"/>
  <c r="H1228" i="2"/>
  <c r="K1228" i="2"/>
  <c r="T1228" i="2" s="1"/>
  <c r="O1228" i="2"/>
  <c r="W1228" i="2"/>
  <c r="G1229" i="2"/>
  <c r="L1229" i="2" s="1"/>
  <c r="H1229" i="2"/>
  <c r="K1229" i="2"/>
  <c r="M1229" i="2"/>
  <c r="O1229" i="2"/>
  <c r="T1229" i="2"/>
  <c r="U1229" i="2"/>
  <c r="W1229" i="2"/>
  <c r="V1229" i="2" s="1"/>
  <c r="R1229" i="2" s="1"/>
  <c r="I1229" i="2" s="1"/>
  <c r="G1230" i="2"/>
  <c r="H1230" i="2"/>
  <c r="K1230" i="2"/>
  <c r="L1230" i="2"/>
  <c r="M1230" i="2"/>
  <c r="O1230" i="2"/>
  <c r="T1230" i="2"/>
  <c r="U1230" i="2"/>
  <c r="W1230" i="2"/>
  <c r="G1231" i="2"/>
  <c r="H1231" i="2"/>
  <c r="K1231" i="2"/>
  <c r="M1231" i="2" s="1"/>
  <c r="L1231" i="2"/>
  <c r="O1231" i="2"/>
  <c r="U1231" i="2"/>
  <c r="W1231" i="2"/>
  <c r="G1232" i="2"/>
  <c r="H1232" i="2"/>
  <c r="K1232" i="2"/>
  <c r="T1232" i="2" s="1"/>
  <c r="L1232" i="2"/>
  <c r="M1232" i="2"/>
  <c r="O1232" i="2"/>
  <c r="U1232" i="2"/>
  <c r="W1232" i="2"/>
  <c r="P1232" i="2" s="1"/>
  <c r="G1233" i="2"/>
  <c r="H1233" i="2"/>
  <c r="K1233" i="2"/>
  <c r="L1233" i="2"/>
  <c r="O1233" i="2"/>
  <c r="P1233" i="2"/>
  <c r="J1233" i="2" s="1"/>
  <c r="T1233" i="2"/>
  <c r="W1233" i="2"/>
  <c r="V1233" i="2" s="1"/>
  <c r="R1233" i="2" s="1"/>
  <c r="I1233" i="2" s="1"/>
  <c r="G1234" i="2"/>
  <c r="H1234" i="2"/>
  <c r="K1234" i="2"/>
  <c r="L1234" i="2"/>
  <c r="O1234" i="2"/>
  <c r="P1234" i="2"/>
  <c r="W1234" i="2"/>
  <c r="V1234" i="2" s="1"/>
  <c r="R1234" i="2" s="1"/>
  <c r="I1234" i="2" s="1"/>
  <c r="G1235" i="2"/>
  <c r="L1235" i="2" s="1"/>
  <c r="H1235" i="2"/>
  <c r="K1235" i="2"/>
  <c r="M1235" i="2" s="1"/>
  <c r="O1235" i="2"/>
  <c r="P1235" i="2"/>
  <c r="T1235" i="2"/>
  <c r="W1235" i="2"/>
  <c r="G1236" i="2"/>
  <c r="L1236" i="2" s="1"/>
  <c r="H1236" i="2"/>
  <c r="K1236" i="2"/>
  <c r="T1236" i="2" s="1"/>
  <c r="O1236" i="2"/>
  <c r="W1236" i="2"/>
  <c r="G1237" i="2"/>
  <c r="L1237" i="2" s="1"/>
  <c r="H1237" i="2"/>
  <c r="K1237" i="2"/>
  <c r="M1237" i="2"/>
  <c r="O1237" i="2"/>
  <c r="T1237" i="2"/>
  <c r="U1237" i="2"/>
  <c r="W1237" i="2"/>
  <c r="G1238" i="2"/>
  <c r="L1238" i="2" s="1"/>
  <c r="H1238" i="2"/>
  <c r="K1238" i="2"/>
  <c r="M1238" i="2"/>
  <c r="O1238" i="2"/>
  <c r="T1238" i="2"/>
  <c r="U1238" i="2"/>
  <c r="W1238" i="2"/>
  <c r="V1238" i="2" s="1"/>
  <c r="R1238" i="2" s="1"/>
  <c r="I1238" i="2" s="1"/>
  <c r="G1239" i="2"/>
  <c r="H1239" i="2"/>
  <c r="K1239" i="2"/>
  <c r="L1239" i="2"/>
  <c r="M1239" i="2"/>
  <c r="O1239" i="2"/>
  <c r="P1239" i="2"/>
  <c r="T1239" i="2"/>
  <c r="U1239" i="2"/>
  <c r="W1239" i="2"/>
  <c r="G1240" i="2"/>
  <c r="H1240" i="2"/>
  <c r="K1240" i="2"/>
  <c r="U1240" i="2" s="1"/>
  <c r="L1240" i="2"/>
  <c r="M1240" i="2"/>
  <c r="O1240" i="2"/>
  <c r="T1240" i="2"/>
  <c r="W1240" i="2"/>
  <c r="P1240" i="2" s="1"/>
  <c r="G1241" i="2"/>
  <c r="H1241" i="2"/>
  <c r="K1241" i="2"/>
  <c r="L1241" i="2"/>
  <c r="O1241" i="2"/>
  <c r="P1241" i="2"/>
  <c r="T1241" i="2"/>
  <c r="W1241" i="2"/>
  <c r="G1242" i="2"/>
  <c r="H1242" i="2"/>
  <c r="K1242" i="2"/>
  <c r="L1242" i="2"/>
  <c r="O1242" i="2"/>
  <c r="P1242" i="2"/>
  <c r="W1242" i="2"/>
  <c r="V1242" i="2" s="1"/>
  <c r="R1242" i="2" s="1"/>
  <c r="I1242" i="2" s="1"/>
  <c r="G1243" i="2"/>
  <c r="L1243" i="2" s="1"/>
  <c r="H1243" i="2"/>
  <c r="K1243" i="2"/>
  <c r="M1243" i="2" s="1"/>
  <c r="O1243" i="2"/>
  <c r="P1243" i="2"/>
  <c r="J1243" i="2" s="1"/>
  <c r="T1243" i="2"/>
  <c r="W1243" i="2"/>
  <c r="G1244" i="2"/>
  <c r="L1244" i="2" s="1"/>
  <c r="H1244" i="2"/>
  <c r="K1244" i="2"/>
  <c r="T1244" i="2" s="1"/>
  <c r="O1244" i="2"/>
  <c r="W1244" i="2"/>
  <c r="G1245" i="2"/>
  <c r="L1245" i="2" s="1"/>
  <c r="H1245" i="2"/>
  <c r="K1245" i="2"/>
  <c r="M1245" i="2"/>
  <c r="O1245" i="2"/>
  <c r="T1245" i="2"/>
  <c r="U1245" i="2"/>
  <c r="V1245" i="2"/>
  <c r="R1245" i="2" s="1"/>
  <c r="I1245" i="2" s="1"/>
  <c r="W1245" i="2"/>
  <c r="G1246" i="2"/>
  <c r="L1246" i="2" s="1"/>
  <c r="H1246" i="2"/>
  <c r="K1246" i="2"/>
  <c r="M1246" i="2"/>
  <c r="O1246" i="2"/>
  <c r="T1246" i="2"/>
  <c r="U1246" i="2"/>
  <c r="W1246" i="2"/>
  <c r="V1246" i="2" s="1"/>
  <c r="R1246" i="2" s="1"/>
  <c r="I1246" i="2" s="1"/>
  <c r="G1247" i="2"/>
  <c r="H1247" i="2"/>
  <c r="K1247" i="2"/>
  <c r="T1247" i="2" s="1"/>
  <c r="L1247" i="2"/>
  <c r="M1247" i="2"/>
  <c r="O1247" i="2"/>
  <c r="U1247" i="2"/>
  <c r="W1247" i="2"/>
  <c r="G1248" i="2"/>
  <c r="H1248" i="2"/>
  <c r="K1248" i="2"/>
  <c r="M1248" i="2" s="1"/>
  <c r="L1248" i="2"/>
  <c r="O1248" i="2"/>
  <c r="T1248" i="2"/>
  <c r="U1248" i="2"/>
  <c r="W1248" i="2"/>
  <c r="G1249" i="2"/>
  <c r="H1249" i="2"/>
  <c r="K1249" i="2"/>
  <c r="L1249" i="2"/>
  <c r="O1249" i="2"/>
  <c r="T1249" i="2"/>
  <c r="V1249" i="2"/>
  <c r="R1249" i="2" s="1"/>
  <c r="I1249" i="2" s="1"/>
  <c r="W1249" i="2"/>
  <c r="G1250" i="2"/>
  <c r="L1250" i="2" s="1"/>
  <c r="H1250" i="2"/>
  <c r="K1250" i="2"/>
  <c r="O1250" i="2"/>
  <c r="P1250" i="2"/>
  <c r="W1250" i="2"/>
  <c r="G1251" i="2"/>
  <c r="L1251" i="2" s="1"/>
  <c r="H1251" i="2"/>
  <c r="K1251" i="2"/>
  <c r="M1251" i="2" s="1"/>
  <c r="O1251" i="2"/>
  <c r="T1251" i="2"/>
  <c r="W1251" i="2"/>
  <c r="G1252" i="2"/>
  <c r="L1252" i="2" s="1"/>
  <c r="H1252" i="2"/>
  <c r="K1252" i="2"/>
  <c r="T1252" i="2" s="1"/>
  <c r="O1252" i="2"/>
  <c r="W1252" i="2"/>
  <c r="G1253" i="2"/>
  <c r="L1253" i="2" s="1"/>
  <c r="N1253" i="2" s="1"/>
  <c r="H1253" i="2"/>
  <c r="K1253" i="2"/>
  <c r="M1253" i="2"/>
  <c r="O1253" i="2"/>
  <c r="P1253" i="2"/>
  <c r="J1253" i="2" s="1"/>
  <c r="T1253" i="2"/>
  <c r="U1253" i="2"/>
  <c r="V1253" i="2"/>
  <c r="R1253" i="2" s="1"/>
  <c r="I1253" i="2" s="1"/>
  <c r="W1253" i="2"/>
  <c r="G1254" i="2"/>
  <c r="H1254" i="2"/>
  <c r="K1254" i="2"/>
  <c r="L1254" i="2"/>
  <c r="M1254" i="2"/>
  <c r="O1254" i="2"/>
  <c r="T1254" i="2"/>
  <c r="U1254" i="2"/>
  <c r="W1254" i="2"/>
  <c r="V1254" i="2" s="1"/>
  <c r="R1254" i="2" s="1"/>
  <c r="I1254" i="2" s="1"/>
  <c r="G1255" i="2"/>
  <c r="H1255" i="2"/>
  <c r="K1255" i="2"/>
  <c r="M1255" i="2" s="1"/>
  <c r="L1255" i="2"/>
  <c r="O1255" i="2"/>
  <c r="T1255" i="2"/>
  <c r="U1255" i="2"/>
  <c r="V1255" i="2"/>
  <c r="R1255" i="2" s="1"/>
  <c r="I1255" i="2" s="1"/>
  <c r="W1255" i="2"/>
  <c r="G1256" i="2"/>
  <c r="H1256" i="2"/>
  <c r="K1256" i="2"/>
  <c r="L1256" i="2"/>
  <c r="M1256" i="2"/>
  <c r="O1256" i="2"/>
  <c r="T1256" i="2"/>
  <c r="U1256" i="2"/>
  <c r="W1256" i="2"/>
  <c r="G1257" i="2"/>
  <c r="H1257" i="2"/>
  <c r="K1257" i="2"/>
  <c r="L1257" i="2"/>
  <c r="O1257" i="2"/>
  <c r="W1257" i="2"/>
  <c r="G1258" i="2"/>
  <c r="L1258" i="2" s="1"/>
  <c r="H1258" i="2"/>
  <c r="K1258" i="2"/>
  <c r="O1258" i="2"/>
  <c r="P1258" i="2"/>
  <c r="W1258" i="2"/>
  <c r="V1258" i="2" s="1"/>
  <c r="R1258" i="2" s="1"/>
  <c r="I1258" i="2" s="1"/>
  <c r="G1259" i="2"/>
  <c r="L1259" i="2" s="1"/>
  <c r="H1259" i="2"/>
  <c r="K1259" i="2"/>
  <c r="M1259" i="2" s="1"/>
  <c r="O1259" i="2"/>
  <c r="T1259" i="2"/>
  <c r="W1259" i="2"/>
  <c r="P1259" i="2" s="1"/>
  <c r="G1260" i="2"/>
  <c r="L1260" i="2" s="1"/>
  <c r="H1260" i="2"/>
  <c r="K1260" i="2"/>
  <c r="T1260" i="2" s="1"/>
  <c r="O1260" i="2"/>
  <c r="W1260" i="2"/>
  <c r="G1261" i="2"/>
  <c r="L1261" i="2" s="1"/>
  <c r="H1261" i="2"/>
  <c r="K1261" i="2"/>
  <c r="M1261" i="2"/>
  <c r="O1261" i="2"/>
  <c r="T1261" i="2"/>
  <c r="U1261" i="2"/>
  <c r="W1261" i="2"/>
  <c r="G1262" i="2"/>
  <c r="L1262" i="2" s="1"/>
  <c r="H1262" i="2"/>
  <c r="K1262" i="2"/>
  <c r="M1262" i="2"/>
  <c r="O1262" i="2"/>
  <c r="T1262" i="2"/>
  <c r="U1262" i="2"/>
  <c r="V1262" i="2"/>
  <c r="R1262" i="2" s="1"/>
  <c r="I1262" i="2" s="1"/>
  <c r="W1262" i="2"/>
  <c r="G1263" i="2"/>
  <c r="H1263" i="2"/>
  <c r="K1263" i="2"/>
  <c r="L1263" i="2"/>
  <c r="M1263" i="2"/>
  <c r="O1263" i="2"/>
  <c r="T1263" i="2"/>
  <c r="U1263" i="2"/>
  <c r="W1263" i="2"/>
  <c r="P1263" i="2" s="1"/>
  <c r="G1264" i="2"/>
  <c r="H1264" i="2"/>
  <c r="K1264" i="2"/>
  <c r="U1264" i="2" s="1"/>
  <c r="L1264" i="2"/>
  <c r="M1264" i="2"/>
  <c r="O1264" i="2"/>
  <c r="T1264" i="2"/>
  <c r="W1264" i="2"/>
  <c r="P1264" i="2" s="1"/>
  <c r="G1265" i="2"/>
  <c r="H1265" i="2"/>
  <c r="K1265" i="2"/>
  <c r="L1265" i="2"/>
  <c r="O1265" i="2"/>
  <c r="T1265" i="2"/>
  <c r="W1265" i="2"/>
  <c r="G1266" i="2"/>
  <c r="L1266" i="2" s="1"/>
  <c r="H1266" i="2"/>
  <c r="K1266" i="2"/>
  <c r="O1266" i="2"/>
  <c r="P1266" i="2"/>
  <c r="W1266" i="2"/>
  <c r="V1266" i="2" s="1"/>
  <c r="R1266" i="2" s="1"/>
  <c r="I1266" i="2" s="1"/>
  <c r="G1267" i="2"/>
  <c r="L1267" i="2" s="1"/>
  <c r="H1267" i="2"/>
  <c r="K1267" i="2"/>
  <c r="M1267" i="2" s="1"/>
  <c r="O1267" i="2"/>
  <c r="T1267" i="2"/>
  <c r="W1267" i="2"/>
  <c r="G1268" i="2"/>
  <c r="L1268" i="2" s="1"/>
  <c r="H1268" i="2"/>
  <c r="K1268" i="2"/>
  <c r="T1268" i="2" s="1"/>
  <c r="O1268" i="2"/>
  <c r="P1268" i="2"/>
  <c r="J1268" i="2" s="1"/>
  <c r="V1268" i="2"/>
  <c r="R1268" i="2" s="1"/>
  <c r="I1268" i="2" s="1"/>
  <c r="W1268" i="2"/>
  <c r="G1269" i="2"/>
  <c r="L1269" i="2" s="1"/>
  <c r="H1269" i="2"/>
  <c r="K1269" i="2"/>
  <c r="M1269" i="2"/>
  <c r="O1269" i="2"/>
  <c r="T1269" i="2"/>
  <c r="U1269" i="2"/>
  <c r="W1269" i="2"/>
  <c r="P1269" i="2" s="1"/>
  <c r="J1269" i="2" s="1"/>
  <c r="G1270" i="2"/>
  <c r="L1270" i="2" s="1"/>
  <c r="H1270" i="2"/>
  <c r="K1270" i="2"/>
  <c r="M1270" i="2"/>
  <c r="O1270" i="2"/>
  <c r="T1270" i="2"/>
  <c r="U1270" i="2"/>
  <c r="W1270" i="2"/>
  <c r="G1271" i="2"/>
  <c r="H1271" i="2"/>
  <c r="K1271" i="2"/>
  <c r="L1271" i="2"/>
  <c r="M1271" i="2"/>
  <c r="O1271" i="2"/>
  <c r="T1271" i="2"/>
  <c r="U1271" i="2"/>
  <c r="W1271" i="2"/>
  <c r="P1271" i="2" s="1"/>
  <c r="G1272" i="2"/>
  <c r="H1272" i="2"/>
  <c r="K1272" i="2"/>
  <c r="M1272" i="2" s="1"/>
  <c r="L1272" i="2"/>
  <c r="O1272" i="2"/>
  <c r="U1272" i="2"/>
  <c r="W1272" i="2"/>
  <c r="G1273" i="2"/>
  <c r="H1273" i="2"/>
  <c r="K1273" i="2"/>
  <c r="L1273" i="2"/>
  <c r="O1273" i="2"/>
  <c r="V1273" i="2"/>
  <c r="R1273" i="2" s="1"/>
  <c r="I1273" i="2" s="1"/>
  <c r="W1273" i="2"/>
  <c r="P1273" i="2" s="1"/>
  <c r="J1273" i="2" s="1"/>
  <c r="G1274" i="2"/>
  <c r="L1274" i="2" s="1"/>
  <c r="H1274" i="2"/>
  <c r="K1274" i="2"/>
  <c r="O1274" i="2"/>
  <c r="W1274" i="2"/>
  <c r="G1275" i="2"/>
  <c r="L1275" i="2" s="1"/>
  <c r="H1275" i="2"/>
  <c r="K1275" i="2"/>
  <c r="M1275" i="2" s="1"/>
  <c r="O1275" i="2"/>
  <c r="T1275" i="2"/>
  <c r="W1275" i="2"/>
  <c r="P1275" i="2" s="1"/>
  <c r="G1276" i="2"/>
  <c r="L1276" i="2" s="1"/>
  <c r="H1276" i="2"/>
  <c r="K1276" i="2"/>
  <c r="T1276" i="2" s="1"/>
  <c r="O1276" i="2"/>
  <c r="W1276" i="2"/>
  <c r="V1276" i="2" s="1"/>
  <c r="R1276" i="2" s="1"/>
  <c r="I1276" i="2" s="1"/>
  <c r="G1277" i="2"/>
  <c r="L1277" i="2" s="1"/>
  <c r="H1277" i="2"/>
  <c r="K1277" i="2"/>
  <c r="M1277" i="2"/>
  <c r="O1277" i="2"/>
  <c r="P1277" i="2"/>
  <c r="J1277" i="2" s="1"/>
  <c r="T1277" i="2"/>
  <c r="U1277" i="2"/>
  <c r="W1277" i="2"/>
  <c r="V1277" i="2" s="1"/>
  <c r="R1277" i="2" s="1"/>
  <c r="I1277" i="2" s="1"/>
  <c r="G1278" i="2"/>
  <c r="H1278" i="2"/>
  <c r="K1278" i="2"/>
  <c r="L1278" i="2"/>
  <c r="M1278" i="2"/>
  <c r="O1278" i="2"/>
  <c r="T1278" i="2"/>
  <c r="U1278" i="2"/>
  <c r="W1278" i="2"/>
  <c r="G1279" i="2"/>
  <c r="H1279" i="2"/>
  <c r="K1279" i="2"/>
  <c r="M1279" i="2" s="1"/>
  <c r="L1279" i="2"/>
  <c r="O1279" i="2"/>
  <c r="U1279" i="2"/>
  <c r="W1279" i="2"/>
  <c r="G1280" i="2"/>
  <c r="H1280" i="2"/>
  <c r="K1280" i="2"/>
  <c r="T1280" i="2" s="1"/>
  <c r="L1280" i="2"/>
  <c r="M1280" i="2"/>
  <c r="O1280" i="2"/>
  <c r="W1280" i="2"/>
  <c r="P1280" i="2" s="1"/>
  <c r="G1281" i="2"/>
  <c r="H1281" i="2"/>
  <c r="K1281" i="2"/>
  <c r="L1281" i="2"/>
  <c r="O1281" i="2"/>
  <c r="T1281" i="2"/>
  <c r="W1281" i="2"/>
  <c r="G1282" i="2"/>
  <c r="L1282" i="2" s="1"/>
  <c r="H1282" i="2"/>
  <c r="K1282" i="2"/>
  <c r="O1282" i="2"/>
  <c r="W1282" i="2"/>
  <c r="V1282" i="2" s="1"/>
  <c r="R1282" i="2" s="1"/>
  <c r="I1282" i="2" s="1"/>
  <c r="G1283" i="2"/>
  <c r="L1283" i="2" s="1"/>
  <c r="H1283" i="2"/>
  <c r="K1283" i="2"/>
  <c r="M1283" i="2" s="1"/>
  <c r="O1283" i="2"/>
  <c r="T1283" i="2"/>
  <c r="W1283" i="2"/>
  <c r="P1283" i="2" s="1"/>
  <c r="J1283" i="2" s="1"/>
  <c r="G1284" i="2"/>
  <c r="L1284" i="2" s="1"/>
  <c r="H1284" i="2"/>
  <c r="K1284" i="2"/>
  <c r="T1284" i="2" s="1"/>
  <c r="M1284" i="2"/>
  <c r="O1284" i="2"/>
  <c r="U1284" i="2"/>
  <c r="W1284" i="2"/>
  <c r="G1285" i="2"/>
  <c r="L1285" i="2" s="1"/>
  <c r="N1285" i="2" s="1"/>
  <c r="H1285" i="2"/>
  <c r="K1285" i="2"/>
  <c r="M1285" i="2"/>
  <c r="O1285" i="2"/>
  <c r="T1285" i="2"/>
  <c r="U1285" i="2"/>
  <c r="W1285" i="2"/>
  <c r="V1285" i="2" s="1"/>
  <c r="R1285" i="2" s="1"/>
  <c r="I1285" i="2" s="1"/>
  <c r="G1286" i="2"/>
  <c r="H1286" i="2"/>
  <c r="K1286" i="2"/>
  <c r="L1286" i="2"/>
  <c r="M1286" i="2"/>
  <c r="O1286" i="2"/>
  <c r="T1286" i="2"/>
  <c r="U1286" i="2"/>
  <c r="W1286" i="2"/>
  <c r="G1287" i="2"/>
  <c r="H1287" i="2"/>
  <c r="K1287" i="2"/>
  <c r="M1287" i="2" s="1"/>
  <c r="L1287" i="2"/>
  <c r="O1287" i="2"/>
  <c r="P1287" i="2"/>
  <c r="U1287" i="2"/>
  <c r="W1287" i="2"/>
  <c r="G1288" i="2"/>
  <c r="H1288" i="2"/>
  <c r="K1288" i="2"/>
  <c r="T1288" i="2" s="1"/>
  <c r="L1288" i="2"/>
  <c r="M1288" i="2"/>
  <c r="O1288" i="2"/>
  <c r="W1288" i="2"/>
  <c r="P1288" i="2" s="1"/>
  <c r="G1289" i="2"/>
  <c r="H1289" i="2"/>
  <c r="K1289" i="2"/>
  <c r="L1289" i="2"/>
  <c r="O1289" i="2"/>
  <c r="T1289" i="2"/>
  <c r="W1289" i="2"/>
  <c r="G1290" i="2"/>
  <c r="L1290" i="2" s="1"/>
  <c r="H1290" i="2"/>
  <c r="K1290" i="2"/>
  <c r="O1290" i="2"/>
  <c r="W1290" i="2"/>
  <c r="G1291" i="2"/>
  <c r="L1291" i="2" s="1"/>
  <c r="H1291" i="2"/>
  <c r="K1291" i="2"/>
  <c r="M1291" i="2" s="1"/>
  <c r="O1291" i="2"/>
  <c r="T1291" i="2"/>
  <c r="W1291" i="2"/>
  <c r="P1291" i="2" s="1"/>
  <c r="J1291" i="2" s="1"/>
  <c r="G1292" i="2"/>
  <c r="L1292" i="2" s="1"/>
  <c r="H1292" i="2"/>
  <c r="K1292" i="2"/>
  <c r="T1292" i="2" s="1"/>
  <c r="M1292" i="2"/>
  <c r="O1292" i="2"/>
  <c r="U1292" i="2"/>
  <c r="W1292" i="2"/>
  <c r="G1293" i="2"/>
  <c r="L1293" i="2" s="1"/>
  <c r="H1293" i="2"/>
  <c r="K1293" i="2"/>
  <c r="M1293" i="2"/>
  <c r="O1293" i="2"/>
  <c r="T1293" i="2"/>
  <c r="U1293" i="2"/>
  <c r="V1293" i="2"/>
  <c r="R1293" i="2" s="1"/>
  <c r="I1293" i="2" s="1"/>
  <c r="W1293" i="2"/>
  <c r="G1294" i="2"/>
  <c r="H1294" i="2"/>
  <c r="K1294" i="2"/>
  <c r="L1294" i="2"/>
  <c r="M1294" i="2"/>
  <c r="O1294" i="2"/>
  <c r="T1294" i="2"/>
  <c r="U1294" i="2"/>
  <c r="W1294" i="2"/>
  <c r="G1295" i="2"/>
  <c r="H1295" i="2"/>
  <c r="K1295" i="2"/>
  <c r="M1295" i="2" s="1"/>
  <c r="L1295" i="2"/>
  <c r="O1295" i="2"/>
  <c r="P1295" i="2"/>
  <c r="U1295" i="2"/>
  <c r="W1295" i="2"/>
  <c r="G1296" i="2"/>
  <c r="H1296" i="2"/>
  <c r="K1296" i="2"/>
  <c r="T1296" i="2" s="1"/>
  <c r="L1296" i="2"/>
  <c r="M1296" i="2"/>
  <c r="O1296" i="2"/>
  <c r="W1296" i="2"/>
  <c r="G1297" i="2"/>
  <c r="H1297" i="2"/>
  <c r="K1297" i="2"/>
  <c r="L1297" i="2"/>
  <c r="O1297" i="2"/>
  <c r="T1297" i="2"/>
  <c r="W1297" i="2"/>
  <c r="G1298" i="2"/>
  <c r="L1298" i="2" s="1"/>
  <c r="H1298" i="2"/>
  <c r="K1298" i="2"/>
  <c r="O1298" i="2"/>
  <c r="W1298" i="2"/>
  <c r="G1299" i="2"/>
  <c r="L1299" i="2" s="1"/>
  <c r="H1299" i="2"/>
  <c r="K1299" i="2"/>
  <c r="M1299" i="2" s="1"/>
  <c r="O1299" i="2"/>
  <c r="T1299" i="2"/>
  <c r="W1299" i="2"/>
  <c r="P1299" i="2" s="1"/>
  <c r="J1299" i="2" s="1"/>
  <c r="G1300" i="2"/>
  <c r="L1300" i="2" s="1"/>
  <c r="H1300" i="2"/>
  <c r="K1300" i="2"/>
  <c r="T1300" i="2" s="1"/>
  <c r="M1300" i="2"/>
  <c r="O1300" i="2"/>
  <c r="U1300" i="2"/>
  <c r="W1300" i="2"/>
  <c r="G1301" i="2"/>
  <c r="L1301" i="2" s="1"/>
  <c r="H1301" i="2"/>
  <c r="K1301" i="2"/>
  <c r="M1301" i="2"/>
  <c r="O1301" i="2"/>
  <c r="T1301" i="2"/>
  <c r="U1301" i="2"/>
  <c r="V1301" i="2"/>
  <c r="R1301" i="2" s="1"/>
  <c r="I1301" i="2" s="1"/>
  <c r="W1301" i="2"/>
  <c r="G1302" i="2"/>
  <c r="H1302" i="2"/>
  <c r="K1302" i="2"/>
  <c r="L1302" i="2"/>
  <c r="M1302" i="2"/>
  <c r="O1302" i="2"/>
  <c r="T1302" i="2"/>
  <c r="U1302" i="2"/>
  <c r="W1302" i="2"/>
  <c r="G1303" i="2"/>
  <c r="H1303" i="2"/>
  <c r="K1303" i="2"/>
  <c r="L1303" i="2"/>
  <c r="O1303" i="2"/>
  <c r="P1303" i="2"/>
  <c r="U1303" i="2"/>
  <c r="W1303" i="2"/>
  <c r="V1303" i="2" s="1"/>
  <c r="R1303" i="2" s="1"/>
  <c r="I1303" i="2" s="1"/>
  <c r="G1304" i="2"/>
  <c r="H1304" i="2"/>
  <c r="K1304" i="2"/>
  <c r="T1304" i="2" s="1"/>
  <c r="L1304" i="2"/>
  <c r="M1304" i="2"/>
  <c r="O1304" i="2"/>
  <c r="W1304" i="2"/>
  <c r="P1304" i="2" s="1"/>
  <c r="J1304" i="2" s="1"/>
  <c r="G1305" i="2"/>
  <c r="H1305" i="2"/>
  <c r="K1305" i="2"/>
  <c r="L1305" i="2"/>
  <c r="O1305" i="2"/>
  <c r="P1305" i="2"/>
  <c r="T1305" i="2"/>
  <c r="W1305" i="2"/>
  <c r="G1306" i="2"/>
  <c r="L1306" i="2" s="1"/>
  <c r="H1306" i="2"/>
  <c r="K1306" i="2"/>
  <c r="O1306" i="2"/>
  <c r="W1306" i="2"/>
  <c r="G1307" i="2"/>
  <c r="L1307" i="2" s="1"/>
  <c r="H1307" i="2"/>
  <c r="K1307" i="2"/>
  <c r="M1307" i="2" s="1"/>
  <c r="O1307" i="2"/>
  <c r="T1307" i="2"/>
  <c r="W1307" i="2"/>
  <c r="P1307" i="2" s="1"/>
  <c r="J1307" i="2" s="1"/>
  <c r="G1308" i="2"/>
  <c r="L1308" i="2" s="1"/>
  <c r="H1308" i="2"/>
  <c r="K1308" i="2"/>
  <c r="T1308" i="2" s="1"/>
  <c r="M1308" i="2"/>
  <c r="O1308" i="2"/>
  <c r="U1308" i="2"/>
  <c r="W1308" i="2"/>
  <c r="G1309" i="2"/>
  <c r="L1309" i="2" s="1"/>
  <c r="H1309" i="2"/>
  <c r="K1309" i="2"/>
  <c r="M1309" i="2"/>
  <c r="O1309" i="2"/>
  <c r="T1309" i="2"/>
  <c r="U1309" i="2"/>
  <c r="W1309" i="2"/>
  <c r="V1309" i="2" s="1"/>
  <c r="R1309" i="2" s="1"/>
  <c r="I1309" i="2" s="1"/>
  <c r="G1310" i="2"/>
  <c r="H1310" i="2"/>
  <c r="K1310" i="2"/>
  <c r="L1310" i="2"/>
  <c r="M1310" i="2"/>
  <c r="O1310" i="2"/>
  <c r="T1310" i="2"/>
  <c r="U1310" i="2"/>
  <c r="W1310" i="2"/>
  <c r="G1311" i="2"/>
  <c r="H1311" i="2"/>
  <c r="K1311" i="2"/>
  <c r="L1311" i="2"/>
  <c r="O1311" i="2"/>
  <c r="W1311" i="2"/>
  <c r="P1311" i="2" s="1"/>
  <c r="G1312" i="2"/>
  <c r="H1312" i="2"/>
  <c r="K1312" i="2"/>
  <c r="L1312" i="2"/>
  <c r="O1312" i="2"/>
  <c r="W1312" i="2"/>
  <c r="P1312" i="2" s="1"/>
  <c r="J1312" i="2" s="1"/>
  <c r="G1313" i="2"/>
  <c r="H1313" i="2"/>
  <c r="K1313" i="2"/>
  <c r="L1313" i="2"/>
  <c r="O1313" i="2"/>
  <c r="T1313" i="2"/>
  <c r="V1313" i="2"/>
  <c r="R1313" i="2" s="1"/>
  <c r="I1313" i="2" s="1"/>
  <c r="W1313" i="2"/>
  <c r="G1314" i="2"/>
  <c r="L1314" i="2" s="1"/>
  <c r="H1314" i="2"/>
  <c r="K1314" i="2"/>
  <c r="O1314" i="2"/>
  <c r="W1314" i="2"/>
  <c r="G1315" i="2"/>
  <c r="L1315" i="2" s="1"/>
  <c r="H1315" i="2"/>
  <c r="K1315" i="2"/>
  <c r="M1315" i="2" s="1"/>
  <c r="O1315" i="2"/>
  <c r="P1315" i="2"/>
  <c r="J1315" i="2" s="1"/>
  <c r="T1315" i="2"/>
  <c r="W1315" i="2"/>
  <c r="G1316" i="2"/>
  <c r="L1316" i="2" s="1"/>
  <c r="H1316" i="2"/>
  <c r="K1316" i="2"/>
  <c r="T1316" i="2" s="1"/>
  <c r="M1316" i="2"/>
  <c r="O1316" i="2"/>
  <c r="U1316" i="2"/>
  <c r="W1316" i="2"/>
  <c r="G1317" i="2"/>
  <c r="L1317" i="2" s="1"/>
  <c r="H1317" i="2"/>
  <c r="K1317" i="2"/>
  <c r="M1317" i="2"/>
  <c r="O1317" i="2"/>
  <c r="P1317" i="2"/>
  <c r="J1317" i="2" s="1"/>
  <c r="T1317" i="2"/>
  <c r="U1317" i="2"/>
  <c r="W1317" i="2"/>
  <c r="V1317" i="2" s="1"/>
  <c r="R1317" i="2" s="1"/>
  <c r="I1317" i="2" s="1"/>
  <c r="G1318" i="2"/>
  <c r="H1318" i="2"/>
  <c r="K1318" i="2"/>
  <c r="L1318" i="2"/>
  <c r="M1318" i="2"/>
  <c r="O1318" i="2"/>
  <c r="T1318" i="2"/>
  <c r="U1318" i="2"/>
  <c r="W1318" i="2"/>
  <c r="G1319" i="2"/>
  <c r="H1319" i="2"/>
  <c r="K1319" i="2"/>
  <c r="L1319" i="2"/>
  <c r="O1319" i="2"/>
  <c r="W1319" i="2"/>
  <c r="G1320" i="2"/>
  <c r="H1320" i="2"/>
  <c r="K1320" i="2"/>
  <c r="T1320" i="2" s="1"/>
  <c r="L1320" i="2"/>
  <c r="M1320" i="2"/>
  <c r="O1320" i="2"/>
  <c r="U1320" i="2"/>
  <c r="W1320" i="2"/>
  <c r="G1321" i="2"/>
  <c r="H1321" i="2"/>
  <c r="K1321" i="2"/>
  <c r="L1321" i="2"/>
  <c r="O1321" i="2"/>
  <c r="T1321" i="2"/>
  <c r="W1321" i="2"/>
  <c r="G1322" i="2"/>
  <c r="L1322" i="2" s="1"/>
  <c r="H1322" i="2"/>
  <c r="K1322" i="2"/>
  <c r="O1322" i="2"/>
  <c r="P1322" i="2"/>
  <c r="J1322" i="2" s="1"/>
  <c r="W1322" i="2"/>
  <c r="V1322" i="2" s="1"/>
  <c r="R1322" i="2" s="1"/>
  <c r="I1322" i="2" s="1"/>
  <c r="G1323" i="2"/>
  <c r="L1323" i="2" s="1"/>
  <c r="H1323" i="2"/>
  <c r="K1323" i="2"/>
  <c r="M1323" i="2" s="1"/>
  <c r="O1323" i="2"/>
  <c r="P1323" i="2"/>
  <c r="J1323" i="2" s="1"/>
  <c r="T1323" i="2"/>
  <c r="W1323" i="2"/>
  <c r="G1324" i="2"/>
  <c r="L1324" i="2" s="1"/>
  <c r="H1324" i="2"/>
  <c r="K1324" i="2"/>
  <c r="T1324" i="2" s="1"/>
  <c r="M1324" i="2"/>
  <c r="O1324" i="2"/>
  <c r="U1324" i="2"/>
  <c r="W1324" i="2"/>
  <c r="V1324" i="2" s="1"/>
  <c r="R1324" i="2" s="1"/>
  <c r="I1324" i="2" s="1"/>
  <c r="G1325" i="2"/>
  <c r="L1325" i="2" s="1"/>
  <c r="H1325" i="2"/>
  <c r="K1325" i="2"/>
  <c r="M1325" i="2"/>
  <c r="O1325" i="2"/>
  <c r="P1325" i="2"/>
  <c r="J1325" i="2" s="1"/>
  <c r="T1325" i="2"/>
  <c r="U1325" i="2"/>
  <c r="W1325" i="2"/>
  <c r="G1326" i="2"/>
  <c r="H1326" i="2"/>
  <c r="K1326" i="2"/>
  <c r="L1326" i="2"/>
  <c r="M1326" i="2"/>
  <c r="O1326" i="2"/>
  <c r="T1326" i="2"/>
  <c r="U1326" i="2"/>
  <c r="W1326" i="2"/>
  <c r="G1327" i="2"/>
  <c r="H1327" i="2"/>
  <c r="K1327" i="2"/>
  <c r="L1327" i="2"/>
  <c r="O1327" i="2"/>
  <c r="U1327" i="2"/>
  <c r="W1327" i="2"/>
  <c r="G1328" i="2"/>
  <c r="H1328" i="2"/>
  <c r="K1328" i="2"/>
  <c r="T1328" i="2" s="1"/>
  <c r="L1328" i="2"/>
  <c r="M1328" i="2"/>
  <c r="O1328" i="2"/>
  <c r="U1328" i="2"/>
  <c r="W1328" i="2"/>
  <c r="P1328" i="2" s="1"/>
  <c r="G1329" i="2"/>
  <c r="H1329" i="2"/>
  <c r="K1329" i="2"/>
  <c r="L1329" i="2"/>
  <c r="O1329" i="2"/>
  <c r="T1329" i="2"/>
  <c r="W1329" i="2"/>
  <c r="G1330" i="2"/>
  <c r="L1330" i="2" s="1"/>
  <c r="H1330" i="2"/>
  <c r="K1330" i="2"/>
  <c r="O1330" i="2"/>
  <c r="W1330" i="2"/>
  <c r="G1331" i="2"/>
  <c r="L1331" i="2" s="1"/>
  <c r="H1331" i="2"/>
  <c r="K1331" i="2"/>
  <c r="M1331" i="2" s="1"/>
  <c r="O1331" i="2"/>
  <c r="T1331" i="2"/>
  <c r="W1331" i="2"/>
  <c r="P1331" i="2" s="1"/>
  <c r="J1331" i="2" s="1"/>
  <c r="G1332" i="2"/>
  <c r="L1332" i="2" s="1"/>
  <c r="H1332" i="2"/>
  <c r="K1332" i="2"/>
  <c r="T1332" i="2" s="1"/>
  <c r="M1332" i="2"/>
  <c r="O1332" i="2"/>
  <c r="U1332" i="2"/>
  <c r="W1332" i="2"/>
  <c r="G1333" i="2"/>
  <c r="L1333" i="2" s="1"/>
  <c r="H1333" i="2"/>
  <c r="K1333" i="2"/>
  <c r="M1333" i="2"/>
  <c r="O1333" i="2"/>
  <c r="T1333" i="2"/>
  <c r="U1333" i="2"/>
  <c r="W1333" i="2"/>
  <c r="G1334" i="2"/>
  <c r="H1334" i="2"/>
  <c r="K1334" i="2"/>
  <c r="L1334" i="2"/>
  <c r="M1334" i="2"/>
  <c r="O1334" i="2"/>
  <c r="T1334" i="2"/>
  <c r="U1334" i="2"/>
  <c r="W1334" i="2"/>
  <c r="G1335" i="2"/>
  <c r="H1335" i="2"/>
  <c r="K1335" i="2"/>
  <c r="L1335" i="2"/>
  <c r="O1335" i="2"/>
  <c r="U1335" i="2"/>
  <c r="V1335" i="2"/>
  <c r="R1335" i="2" s="1"/>
  <c r="I1335" i="2" s="1"/>
  <c r="W1335" i="2"/>
  <c r="G1336" i="2"/>
  <c r="H1336" i="2"/>
  <c r="K1336" i="2"/>
  <c r="T1336" i="2" s="1"/>
  <c r="L1336" i="2"/>
  <c r="O1336" i="2"/>
  <c r="W1336" i="2"/>
  <c r="P1336" i="2" s="1"/>
  <c r="G1337" i="2"/>
  <c r="H1337" i="2"/>
  <c r="K1337" i="2"/>
  <c r="L1337" i="2"/>
  <c r="O1337" i="2"/>
  <c r="T1337" i="2"/>
  <c r="W1337" i="2"/>
  <c r="G1338" i="2"/>
  <c r="L1338" i="2" s="1"/>
  <c r="H1338" i="2"/>
  <c r="K1338" i="2"/>
  <c r="O1338" i="2"/>
  <c r="W1338" i="2"/>
  <c r="V1338" i="2" s="1"/>
  <c r="R1338" i="2" s="1"/>
  <c r="I1338" i="2" s="1"/>
  <c r="G1339" i="2"/>
  <c r="L1339" i="2" s="1"/>
  <c r="H1339" i="2"/>
  <c r="K1339" i="2"/>
  <c r="M1339" i="2" s="1"/>
  <c r="O1339" i="2"/>
  <c r="P1339" i="2"/>
  <c r="J1339" i="2" s="1"/>
  <c r="T1339" i="2"/>
  <c r="W1339" i="2"/>
  <c r="G1340" i="2"/>
  <c r="L1340" i="2" s="1"/>
  <c r="H1340" i="2"/>
  <c r="K1340" i="2"/>
  <c r="T1340" i="2" s="1"/>
  <c r="M1340" i="2"/>
  <c r="O1340" i="2"/>
  <c r="U1340" i="2"/>
  <c r="W1340" i="2"/>
  <c r="G1341" i="2"/>
  <c r="L1341" i="2" s="1"/>
  <c r="H1341" i="2"/>
  <c r="K1341" i="2"/>
  <c r="M1341" i="2"/>
  <c r="O1341" i="2"/>
  <c r="T1341" i="2"/>
  <c r="U1341" i="2"/>
  <c r="W1341" i="2"/>
  <c r="G1342" i="2"/>
  <c r="H1342" i="2"/>
  <c r="K1342" i="2"/>
  <c r="L1342" i="2"/>
  <c r="M1342" i="2"/>
  <c r="O1342" i="2"/>
  <c r="T1342" i="2"/>
  <c r="U1342" i="2"/>
  <c r="W1342" i="2"/>
  <c r="G1343" i="2"/>
  <c r="H1343" i="2"/>
  <c r="K1343" i="2"/>
  <c r="L1343" i="2"/>
  <c r="O1343" i="2"/>
  <c r="P1343" i="2"/>
  <c r="W1343" i="2"/>
  <c r="V1343" i="2" s="1"/>
  <c r="R1343" i="2" s="1"/>
  <c r="I1343" i="2" s="1"/>
  <c r="G1344" i="2"/>
  <c r="H1344" i="2"/>
  <c r="K1344" i="2"/>
  <c r="T1344" i="2" s="1"/>
  <c r="L1344" i="2"/>
  <c r="O1344" i="2"/>
  <c r="W1344" i="2"/>
  <c r="P1344" i="2" s="1"/>
  <c r="G1345" i="2"/>
  <c r="H1345" i="2"/>
  <c r="K1345" i="2"/>
  <c r="L1345" i="2"/>
  <c r="O1345" i="2"/>
  <c r="T1345" i="2"/>
  <c r="W1345" i="2"/>
  <c r="G1346" i="2"/>
  <c r="L1346" i="2" s="1"/>
  <c r="H1346" i="2"/>
  <c r="K1346" i="2"/>
  <c r="O1346" i="2"/>
  <c r="W1346" i="2"/>
  <c r="G1347" i="2"/>
  <c r="L1347" i="2" s="1"/>
  <c r="H1347" i="2"/>
  <c r="K1347" i="2"/>
  <c r="M1347" i="2" s="1"/>
  <c r="O1347" i="2"/>
  <c r="T1347" i="2"/>
  <c r="W1347" i="2"/>
  <c r="P1347" i="2" s="1"/>
  <c r="J1347" i="2" s="1"/>
  <c r="G1348" i="2"/>
  <c r="L1348" i="2" s="1"/>
  <c r="H1348" i="2"/>
  <c r="K1348" i="2"/>
  <c r="T1348" i="2" s="1"/>
  <c r="M1348" i="2"/>
  <c r="O1348" i="2"/>
  <c r="U1348" i="2"/>
  <c r="W1348" i="2"/>
  <c r="G1349" i="2"/>
  <c r="L1349" i="2" s="1"/>
  <c r="H1349" i="2"/>
  <c r="K1349" i="2"/>
  <c r="M1349" i="2"/>
  <c r="O1349" i="2"/>
  <c r="T1349" i="2"/>
  <c r="U1349" i="2"/>
  <c r="W1349" i="2"/>
  <c r="P1349" i="2" s="1"/>
  <c r="J1349" i="2" s="1"/>
  <c r="G1350" i="2"/>
  <c r="H1350" i="2"/>
  <c r="K1350" i="2"/>
  <c r="L1350" i="2"/>
  <c r="M1350" i="2"/>
  <c r="O1350" i="2"/>
  <c r="T1350" i="2"/>
  <c r="U1350" i="2"/>
  <c r="W1350" i="2"/>
  <c r="G1351" i="2"/>
  <c r="H1351" i="2"/>
  <c r="K1351" i="2"/>
  <c r="L1351" i="2"/>
  <c r="O1351" i="2"/>
  <c r="P1351" i="2"/>
  <c r="V1351" i="2"/>
  <c r="R1351" i="2" s="1"/>
  <c r="I1351" i="2" s="1"/>
  <c r="W1351" i="2"/>
  <c r="G1352" i="2"/>
  <c r="H1352" i="2"/>
  <c r="K1352" i="2"/>
  <c r="T1352" i="2" s="1"/>
  <c r="L1352" i="2"/>
  <c r="M1352" i="2"/>
  <c r="O1352" i="2"/>
  <c r="U1352" i="2"/>
  <c r="W1352" i="2"/>
  <c r="P1352" i="2" s="1"/>
  <c r="G1353" i="2"/>
  <c r="H1353" i="2"/>
  <c r="K1353" i="2"/>
  <c r="L1353" i="2"/>
  <c r="O1353" i="2"/>
  <c r="T1353" i="2"/>
  <c r="W1353" i="2"/>
  <c r="V1353" i="2" s="1"/>
  <c r="R1353" i="2" s="1"/>
  <c r="I1353" i="2" s="1"/>
  <c r="G1354" i="2"/>
  <c r="L1354" i="2" s="1"/>
  <c r="H1354" i="2"/>
  <c r="K1354" i="2"/>
  <c r="O1354" i="2"/>
  <c r="W1354" i="2"/>
  <c r="G1355" i="2"/>
  <c r="L1355" i="2" s="1"/>
  <c r="N1355" i="2" s="1"/>
  <c r="H1355" i="2"/>
  <c r="K1355" i="2"/>
  <c r="M1355" i="2" s="1"/>
  <c r="O1355" i="2"/>
  <c r="T1355" i="2"/>
  <c r="W1355" i="2"/>
  <c r="P1355" i="2" s="1"/>
  <c r="J1355" i="2" s="1"/>
  <c r="G1356" i="2"/>
  <c r="L1356" i="2" s="1"/>
  <c r="H1356" i="2"/>
  <c r="K1356" i="2"/>
  <c r="T1356" i="2" s="1"/>
  <c r="M1356" i="2"/>
  <c r="O1356" i="2"/>
  <c r="U1356" i="2"/>
  <c r="V1356" i="2"/>
  <c r="R1356" i="2" s="1"/>
  <c r="I1356" i="2" s="1"/>
  <c r="W1356" i="2"/>
  <c r="G1357" i="2"/>
  <c r="L1357" i="2" s="1"/>
  <c r="H1357" i="2"/>
  <c r="K1357" i="2"/>
  <c r="M1357" i="2"/>
  <c r="O1357" i="2"/>
  <c r="T1357" i="2"/>
  <c r="U1357" i="2"/>
  <c r="W1357" i="2"/>
  <c r="P1357" i="2" s="1"/>
  <c r="J1357" i="2" s="1"/>
  <c r="G1358" i="2"/>
  <c r="H1358" i="2"/>
  <c r="K1358" i="2"/>
  <c r="L1358" i="2"/>
  <c r="M1358" i="2"/>
  <c r="O1358" i="2"/>
  <c r="T1358" i="2"/>
  <c r="U1358" i="2"/>
  <c r="W1358" i="2"/>
  <c r="G1359" i="2"/>
  <c r="H1359" i="2"/>
  <c r="K1359" i="2"/>
  <c r="L1359" i="2"/>
  <c r="O1359" i="2"/>
  <c r="U1359" i="2"/>
  <c r="W1359" i="2"/>
  <c r="V1359" i="2" s="1"/>
  <c r="R1359" i="2" s="1"/>
  <c r="I1359" i="2" s="1"/>
  <c r="G1360" i="2"/>
  <c r="H1360" i="2"/>
  <c r="K1360" i="2"/>
  <c r="T1360" i="2" s="1"/>
  <c r="L1360" i="2"/>
  <c r="M1360" i="2"/>
  <c r="O1360" i="2"/>
  <c r="U1360" i="2"/>
  <c r="W1360" i="2"/>
  <c r="P1360" i="2" s="1"/>
  <c r="G1361" i="2"/>
  <c r="H1361" i="2"/>
  <c r="K1361" i="2"/>
  <c r="L1361" i="2"/>
  <c r="O1361" i="2"/>
  <c r="T1361" i="2"/>
  <c r="W1361" i="2"/>
  <c r="P1361" i="2" s="1"/>
  <c r="G1362" i="2"/>
  <c r="L1362" i="2" s="1"/>
  <c r="H1362" i="2"/>
  <c r="K1362" i="2"/>
  <c r="O1362" i="2"/>
  <c r="W1362" i="2"/>
  <c r="V1362" i="2" s="1"/>
  <c r="R1362" i="2" s="1"/>
  <c r="I1362" i="2" s="1"/>
  <c r="G1363" i="2"/>
  <c r="L1363" i="2" s="1"/>
  <c r="H1363" i="2"/>
  <c r="K1363" i="2"/>
  <c r="M1363" i="2" s="1"/>
  <c r="O1363" i="2"/>
  <c r="T1363" i="2"/>
  <c r="W1363" i="2"/>
  <c r="P1363" i="2" s="1"/>
  <c r="J1363" i="2" s="1"/>
  <c r="G1364" i="2"/>
  <c r="L1364" i="2" s="1"/>
  <c r="N1364" i="2" s="1"/>
  <c r="H1364" i="2"/>
  <c r="K1364" i="2"/>
  <c r="T1364" i="2" s="1"/>
  <c r="M1364" i="2"/>
  <c r="O1364" i="2"/>
  <c r="U1364" i="2"/>
  <c r="W1364" i="2"/>
  <c r="G1365" i="2"/>
  <c r="L1365" i="2" s="1"/>
  <c r="H1365" i="2"/>
  <c r="K1365" i="2"/>
  <c r="M1365" i="2"/>
  <c r="O1365" i="2"/>
  <c r="T1365" i="2"/>
  <c r="U1365" i="2"/>
  <c r="W1365" i="2"/>
  <c r="G1366" i="2"/>
  <c r="H1366" i="2"/>
  <c r="K1366" i="2"/>
  <c r="L1366" i="2"/>
  <c r="M1366" i="2"/>
  <c r="O1366" i="2"/>
  <c r="T1366" i="2"/>
  <c r="U1366" i="2"/>
  <c r="W1366" i="2"/>
  <c r="G1367" i="2"/>
  <c r="H1367" i="2"/>
  <c r="K1367" i="2"/>
  <c r="L1367" i="2"/>
  <c r="O1367" i="2"/>
  <c r="P1367" i="2"/>
  <c r="U1367" i="2"/>
  <c r="W1367" i="2"/>
  <c r="V1367" i="2" s="1"/>
  <c r="R1367" i="2" s="1"/>
  <c r="I1367" i="2" s="1"/>
  <c r="G1368" i="2"/>
  <c r="H1368" i="2"/>
  <c r="K1368" i="2"/>
  <c r="T1368" i="2" s="1"/>
  <c r="L1368" i="2"/>
  <c r="O1368" i="2"/>
  <c r="W1368" i="2"/>
  <c r="P1368" i="2" s="1"/>
  <c r="G1369" i="2"/>
  <c r="H1369" i="2"/>
  <c r="K1369" i="2"/>
  <c r="L1369" i="2"/>
  <c r="O1369" i="2"/>
  <c r="T1369" i="2"/>
  <c r="W1369" i="2"/>
  <c r="G1370" i="2"/>
  <c r="L1370" i="2" s="1"/>
  <c r="H1370" i="2"/>
  <c r="K1370" i="2"/>
  <c r="O1370" i="2"/>
  <c r="W1370" i="2"/>
  <c r="G1371" i="2"/>
  <c r="L1371" i="2" s="1"/>
  <c r="H1371" i="2"/>
  <c r="K1371" i="2"/>
  <c r="M1371" i="2" s="1"/>
  <c r="O1371" i="2"/>
  <c r="T1371" i="2"/>
  <c r="W1371" i="2"/>
  <c r="P1371" i="2" s="1"/>
  <c r="J1371" i="2" s="1"/>
  <c r="G1372" i="2"/>
  <c r="L1372" i="2" s="1"/>
  <c r="N1372" i="2" s="1"/>
  <c r="H1372" i="2"/>
  <c r="K1372" i="2"/>
  <c r="T1372" i="2" s="1"/>
  <c r="M1372" i="2"/>
  <c r="O1372" i="2"/>
  <c r="U1372" i="2"/>
  <c r="W1372" i="2"/>
  <c r="G1373" i="2"/>
  <c r="L1373" i="2" s="1"/>
  <c r="H1373" i="2"/>
  <c r="K1373" i="2"/>
  <c r="M1373" i="2"/>
  <c r="O1373" i="2"/>
  <c r="T1373" i="2"/>
  <c r="U1373" i="2"/>
  <c r="W1373" i="2"/>
  <c r="G1374" i="2"/>
  <c r="H1374" i="2"/>
  <c r="K1374" i="2"/>
  <c r="L1374" i="2"/>
  <c r="M1374" i="2"/>
  <c r="O1374" i="2"/>
  <c r="T1374" i="2"/>
  <c r="U1374" i="2"/>
  <c r="W1374" i="2"/>
  <c r="G1375" i="2"/>
  <c r="H1375" i="2"/>
  <c r="K1375" i="2"/>
  <c r="L1375" i="2"/>
  <c r="O1375" i="2"/>
  <c r="W1375" i="2"/>
  <c r="G1376" i="2"/>
  <c r="H1376" i="2"/>
  <c r="K1376" i="2"/>
  <c r="T1376" i="2" s="1"/>
  <c r="L1376" i="2"/>
  <c r="O1376" i="2"/>
  <c r="W1376" i="2"/>
  <c r="P1376" i="2" s="1"/>
  <c r="G1377" i="2"/>
  <c r="H1377" i="2"/>
  <c r="K1377" i="2"/>
  <c r="L1377" i="2"/>
  <c r="O1377" i="2"/>
  <c r="T1377" i="2"/>
  <c r="W1377" i="2"/>
  <c r="P1377" i="2" s="1"/>
  <c r="J1377" i="2" s="1"/>
  <c r="G1378" i="2"/>
  <c r="L1378" i="2" s="1"/>
  <c r="H1378" i="2"/>
  <c r="K1378" i="2"/>
  <c r="O1378" i="2"/>
  <c r="P1378" i="2"/>
  <c r="W1378" i="2"/>
  <c r="V1378" i="2" s="1"/>
  <c r="R1378" i="2" s="1"/>
  <c r="I1378" i="2" s="1"/>
  <c r="G1379" i="2"/>
  <c r="L1379" i="2" s="1"/>
  <c r="H1379" i="2"/>
  <c r="K1379" i="2"/>
  <c r="M1379" i="2" s="1"/>
  <c r="O1379" i="2"/>
  <c r="P1379" i="2"/>
  <c r="J1379" i="2" s="1"/>
  <c r="T1379" i="2"/>
  <c r="W1379" i="2"/>
  <c r="G1380" i="2"/>
  <c r="L1380" i="2" s="1"/>
  <c r="H1380" i="2"/>
  <c r="K1380" i="2"/>
  <c r="T1380" i="2" s="1"/>
  <c r="M1380" i="2"/>
  <c r="O1380" i="2"/>
  <c r="U1380" i="2"/>
  <c r="W1380" i="2"/>
  <c r="G1381" i="2"/>
  <c r="L1381" i="2" s="1"/>
  <c r="H1381" i="2"/>
  <c r="K1381" i="2"/>
  <c r="M1381" i="2"/>
  <c r="O1381" i="2"/>
  <c r="T1381" i="2"/>
  <c r="U1381" i="2"/>
  <c r="W1381" i="2"/>
  <c r="V1381" i="2" s="1"/>
  <c r="R1381" i="2" s="1"/>
  <c r="I1381" i="2" s="1"/>
  <c r="G1382" i="2"/>
  <c r="H1382" i="2"/>
  <c r="K1382" i="2"/>
  <c r="L1382" i="2"/>
  <c r="M1382" i="2"/>
  <c r="O1382" i="2"/>
  <c r="T1382" i="2"/>
  <c r="U1382" i="2"/>
  <c r="W1382" i="2"/>
  <c r="G1383" i="2"/>
  <c r="H1383" i="2"/>
  <c r="K1383" i="2"/>
  <c r="L1383" i="2"/>
  <c r="O1383" i="2"/>
  <c r="W1383" i="2"/>
  <c r="G1384" i="2"/>
  <c r="H1384" i="2"/>
  <c r="K1384" i="2"/>
  <c r="T1384" i="2" s="1"/>
  <c r="L1384" i="2"/>
  <c r="M1384" i="2"/>
  <c r="O1384" i="2"/>
  <c r="U1384" i="2"/>
  <c r="W1384" i="2"/>
  <c r="G1385" i="2"/>
  <c r="H1385" i="2"/>
  <c r="K1385" i="2"/>
  <c r="L1385" i="2"/>
  <c r="O1385" i="2"/>
  <c r="T1385" i="2"/>
  <c r="W1385" i="2"/>
  <c r="P1385" i="2" s="1"/>
  <c r="J1385" i="2" s="1"/>
  <c r="G1386" i="2"/>
  <c r="L1386" i="2" s="1"/>
  <c r="H1386" i="2"/>
  <c r="K1386" i="2"/>
  <c r="O1386" i="2"/>
  <c r="P1386" i="2"/>
  <c r="W1386" i="2"/>
  <c r="V1386" i="2" s="1"/>
  <c r="R1386" i="2" s="1"/>
  <c r="I1386" i="2" s="1"/>
  <c r="G1387" i="2"/>
  <c r="L1387" i="2" s="1"/>
  <c r="H1387" i="2"/>
  <c r="K1387" i="2"/>
  <c r="M1387" i="2" s="1"/>
  <c r="O1387" i="2"/>
  <c r="T1387" i="2"/>
  <c r="W1387" i="2"/>
  <c r="P1387" i="2" s="1"/>
  <c r="J1387" i="2" s="1"/>
  <c r="G1388" i="2"/>
  <c r="L1388" i="2" s="1"/>
  <c r="H1388" i="2"/>
  <c r="K1388" i="2"/>
  <c r="T1388" i="2" s="1"/>
  <c r="M1388" i="2"/>
  <c r="O1388" i="2"/>
  <c r="U1388" i="2"/>
  <c r="W1388" i="2"/>
  <c r="V1388" i="2" s="1"/>
  <c r="R1388" i="2" s="1"/>
  <c r="I1388" i="2" s="1"/>
  <c r="G1389" i="2"/>
  <c r="L1389" i="2" s="1"/>
  <c r="H1389" i="2"/>
  <c r="K1389" i="2"/>
  <c r="M1389" i="2"/>
  <c r="O1389" i="2"/>
  <c r="T1389" i="2"/>
  <c r="U1389" i="2"/>
  <c r="W1389" i="2"/>
  <c r="P1389" i="2" s="1"/>
  <c r="J1389" i="2" s="1"/>
  <c r="G1390" i="2"/>
  <c r="H1390" i="2"/>
  <c r="K1390" i="2"/>
  <c r="L1390" i="2"/>
  <c r="M1390" i="2"/>
  <c r="O1390" i="2"/>
  <c r="T1390" i="2"/>
  <c r="U1390" i="2"/>
  <c r="W1390" i="2"/>
  <c r="G1391" i="2"/>
  <c r="H1391" i="2"/>
  <c r="K1391" i="2"/>
  <c r="L1391" i="2"/>
  <c r="O1391" i="2"/>
  <c r="U1391" i="2"/>
  <c r="W1391" i="2"/>
  <c r="G1392" i="2"/>
  <c r="H1392" i="2"/>
  <c r="K1392" i="2"/>
  <c r="T1392" i="2" s="1"/>
  <c r="L1392" i="2"/>
  <c r="M1392" i="2"/>
  <c r="O1392" i="2"/>
  <c r="U1392" i="2"/>
  <c r="W1392" i="2"/>
  <c r="P1392" i="2" s="1"/>
  <c r="G1393" i="2"/>
  <c r="H1393" i="2"/>
  <c r="K1393" i="2"/>
  <c r="L1393" i="2"/>
  <c r="O1393" i="2"/>
  <c r="T1393" i="2"/>
  <c r="W1393" i="2"/>
  <c r="P1393" i="2" s="1"/>
  <c r="J1393" i="2" s="1"/>
  <c r="G1394" i="2"/>
  <c r="L1394" i="2" s="1"/>
  <c r="H1394" i="2"/>
  <c r="K1394" i="2"/>
  <c r="O1394" i="2"/>
  <c r="W1394" i="2"/>
  <c r="G1395" i="2"/>
  <c r="L1395" i="2" s="1"/>
  <c r="H1395" i="2"/>
  <c r="K1395" i="2"/>
  <c r="M1395" i="2" s="1"/>
  <c r="O1395" i="2"/>
  <c r="T1395" i="2"/>
  <c r="W1395" i="2"/>
  <c r="P1395" i="2" s="1"/>
  <c r="J1395" i="2" s="1"/>
  <c r="G1396" i="2"/>
  <c r="L1396" i="2" s="1"/>
  <c r="H1396" i="2"/>
  <c r="K1396" i="2"/>
  <c r="T1396" i="2" s="1"/>
  <c r="M1396" i="2"/>
  <c r="O1396" i="2"/>
  <c r="U1396" i="2"/>
  <c r="W1396" i="2"/>
  <c r="G1397" i="2"/>
  <c r="L1397" i="2" s="1"/>
  <c r="H1397" i="2"/>
  <c r="K1397" i="2"/>
  <c r="M1397" i="2"/>
  <c r="O1397" i="2"/>
  <c r="T1397" i="2"/>
  <c r="U1397" i="2"/>
  <c r="W1397" i="2"/>
  <c r="G1398" i="2"/>
  <c r="H1398" i="2"/>
  <c r="K1398" i="2"/>
  <c r="L1398" i="2"/>
  <c r="M1398" i="2"/>
  <c r="O1398" i="2"/>
  <c r="T1398" i="2"/>
  <c r="U1398" i="2"/>
  <c r="W1398" i="2"/>
  <c r="G1399" i="2"/>
  <c r="H1399" i="2"/>
  <c r="K1399" i="2"/>
  <c r="L1399" i="2"/>
  <c r="O1399" i="2"/>
  <c r="U1399" i="2"/>
  <c r="W1399" i="2"/>
  <c r="G1400" i="2"/>
  <c r="H1400" i="2"/>
  <c r="K1400" i="2"/>
  <c r="T1400" i="2" s="1"/>
  <c r="L1400" i="2"/>
  <c r="O1400" i="2"/>
  <c r="W1400" i="2"/>
  <c r="G1401" i="2"/>
  <c r="H1401" i="2"/>
  <c r="K1401" i="2"/>
  <c r="L1401" i="2"/>
  <c r="O1401" i="2"/>
  <c r="T1401" i="2"/>
  <c r="W1401" i="2"/>
  <c r="P1401" i="2" s="1"/>
  <c r="G1402" i="2"/>
  <c r="L1402" i="2" s="1"/>
  <c r="H1402" i="2"/>
  <c r="K1402" i="2"/>
  <c r="O1402" i="2"/>
  <c r="P1402" i="2"/>
  <c r="J1402" i="2" s="1"/>
  <c r="W1402" i="2"/>
  <c r="V1402" i="2" s="1"/>
  <c r="R1402" i="2" s="1"/>
  <c r="I1402" i="2" s="1"/>
  <c r="G1403" i="2"/>
  <c r="L1403" i="2" s="1"/>
  <c r="H1403" i="2"/>
  <c r="K1403" i="2"/>
  <c r="M1403" i="2" s="1"/>
  <c r="O1403" i="2"/>
  <c r="P1403" i="2"/>
  <c r="J1403" i="2" s="1"/>
  <c r="T1403" i="2"/>
  <c r="U1403" i="2"/>
  <c r="W1403" i="2"/>
  <c r="G1404" i="2"/>
  <c r="L1404" i="2" s="1"/>
  <c r="N1404" i="2" s="1"/>
  <c r="H1404" i="2"/>
  <c r="K1404" i="2"/>
  <c r="T1404" i="2" s="1"/>
  <c r="M1404" i="2"/>
  <c r="O1404" i="2"/>
  <c r="U1404" i="2"/>
  <c r="V1404" i="2"/>
  <c r="R1404" i="2" s="1"/>
  <c r="I1404" i="2" s="1"/>
  <c r="W1404" i="2"/>
  <c r="G1405" i="2"/>
  <c r="L1405" i="2" s="1"/>
  <c r="N1405" i="2" s="1"/>
  <c r="H1405" i="2"/>
  <c r="K1405" i="2"/>
  <c r="M1405" i="2"/>
  <c r="O1405" i="2"/>
  <c r="T1405" i="2"/>
  <c r="U1405" i="2"/>
  <c r="W1405" i="2"/>
  <c r="G1406" i="2"/>
  <c r="H1406" i="2"/>
  <c r="K1406" i="2"/>
  <c r="L1406" i="2"/>
  <c r="M1406" i="2"/>
  <c r="O1406" i="2"/>
  <c r="T1406" i="2"/>
  <c r="U1406" i="2"/>
  <c r="W1406" i="2"/>
  <c r="G1407" i="2"/>
  <c r="H1407" i="2"/>
  <c r="K1407" i="2"/>
  <c r="M1407" i="2" s="1"/>
  <c r="L1407" i="2"/>
  <c r="O1407" i="2"/>
  <c r="U1407" i="2"/>
  <c r="W1407" i="2"/>
  <c r="V1407" i="2" s="1"/>
  <c r="R1407" i="2" s="1"/>
  <c r="I1407" i="2" s="1"/>
  <c r="G1408" i="2"/>
  <c r="H1408" i="2"/>
  <c r="K1408" i="2"/>
  <c r="L1408" i="2"/>
  <c r="M1408" i="2"/>
  <c r="O1408" i="2"/>
  <c r="T1408" i="2"/>
  <c r="U1408" i="2"/>
  <c r="W1408" i="2"/>
  <c r="P1408" i="2" s="1"/>
  <c r="G1409" i="2"/>
  <c r="H1409" i="2"/>
  <c r="K1409" i="2"/>
  <c r="L1409" i="2"/>
  <c r="O1409" i="2"/>
  <c r="P1409" i="2"/>
  <c r="W1409" i="2"/>
  <c r="G1410" i="2"/>
  <c r="L1410" i="2" s="1"/>
  <c r="H1410" i="2"/>
  <c r="K1410" i="2"/>
  <c r="O1410" i="2"/>
  <c r="W1410" i="2"/>
  <c r="G1411" i="2"/>
  <c r="L1411" i="2" s="1"/>
  <c r="H1411" i="2"/>
  <c r="K1411" i="2"/>
  <c r="M1411" i="2" s="1"/>
  <c r="O1411" i="2"/>
  <c r="T1411" i="2"/>
  <c r="U1411" i="2"/>
  <c r="W1411" i="2"/>
  <c r="P1411" i="2" s="1"/>
  <c r="G1412" i="2"/>
  <c r="L1412" i="2" s="1"/>
  <c r="H1412" i="2"/>
  <c r="K1412" i="2"/>
  <c r="T1412" i="2" s="1"/>
  <c r="M1412" i="2"/>
  <c r="O1412" i="2"/>
  <c r="U1412" i="2"/>
  <c r="W1412" i="2"/>
  <c r="G1413" i="2"/>
  <c r="L1413" i="2" s="1"/>
  <c r="H1413" i="2"/>
  <c r="K1413" i="2"/>
  <c r="M1413" i="2"/>
  <c r="O1413" i="2"/>
  <c r="T1413" i="2"/>
  <c r="U1413" i="2"/>
  <c r="V1413" i="2"/>
  <c r="R1413" i="2" s="1"/>
  <c r="I1413" i="2" s="1"/>
  <c r="W1413" i="2"/>
  <c r="P1413" i="2" s="1"/>
  <c r="J1413" i="2" s="1"/>
  <c r="G1414" i="2"/>
  <c r="H1414" i="2"/>
  <c r="K1414" i="2"/>
  <c r="L1414" i="2"/>
  <c r="M1414" i="2"/>
  <c r="O1414" i="2"/>
  <c r="T1414" i="2"/>
  <c r="U1414" i="2"/>
  <c r="V1414" i="2"/>
  <c r="R1414" i="2" s="1"/>
  <c r="I1414" i="2" s="1"/>
  <c r="W1414" i="2"/>
  <c r="G1415" i="2"/>
  <c r="H1415" i="2"/>
  <c r="K1415" i="2"/>
  <c r="L1415" i="2"/>
  <c r="M1415" i="2"/>
  <c r="O1415" i="2"/>
  <c r="P1415" i="2"/>
  <c r="T1415" i="2"/>
  <c r="U1415" i="2"/>
  <c r="W1415" i="2"/>
  <c r="V1415" i="2" s="1"/>
  <c r="R1415" i="2" s="1"/>
  <c r="I1415" i="2" s="1"/>
  <c r="G1416" i="2"/>
  <c r="H1416" i="2"/>
  <c r="K1416" i="2"/>
  <c r="L1416" i="2"/>
  <c r="M1416" i="2"/>
  <c r="O1416" i="2"/>
  <c r="T1416" i="2"/>
  <c r="U1416" i="2"/>
  <c r="W1416" i="2"/>
  <c r="G1417" i="2"/>
  <c r="H1417" i="2"/>
  <c r="K1417" i="2"/>
  <c r="L1417" i="2"/>
  <c r="O1417" i="2"/>
  <c r="P1417" i="2"/>
  <c r="J1417" i="2" s="1"/>
  <c r="T1417" i="2"/>
  <c r="W1417" i="2"/>
  <c r="G1418" i="2"/>
  <c r="L1418" i="2" s="1"/>
  <c r="H1418" i="2"/>
  <c r="K1418" i="2"/>
  <c r="O1418" i="2"/>
  <c r="W1418" i="2"/>
  <c r="P1418" i="2" s="1"/>
  <c r="G1419" i="2"/>
  <c r="L1419" i="2" s="1"/>
  <c r="H1419" i="2"/>
  <c r="K1419" i="2"/>
  <c r="M1419" i="2"/>
  <c r="O1419" i="2"/>
  <c r="P1419" i="2"/>
  <c r="T1419" i="2"/>
  <c r="U1419" i="2"/>
  <c r="W1419" i="2"/>
  <c r="G1420" i="2"/>
  <c r="L1420" i="2" s="1"/>
  <c r="H1420" i="2"/>
  <c r="K1420" i="2"/>
  <c r="T1420" i="2" s="1"/>
  <c r="M1420" i="2"/>
  <c r="O1420" i="2"/>
  <c r="U1420" i="2"/>
  <c r="W1420" i="2"/>
  <c r="G1421" i="2"/>
  <c r="L1421" i="2" s="1"/>
  <c r="H1421" i="2"/>
  <c r="K1421" i="2"/>
  <c r="M1421" i="2"/>
  <c r="O1421" i="2"/>
  <c r="P1421" i="2"/>
  <c r="J1421" i="2" s="1"/>
  <c r="T1421" i="2"/>
  <c r="U1421" i="2"/>
  <c r="W1421" i="2"/>
  <c r="G1422" i="2"/>
  <c r="H1422" i="2"/>
  <c r="K1422" i="2"/>
  <c r="L1422" i="2"/>
  <c r="M1422" i="2"/>
  <c r="O1422" i="2"/>
  <c r="T1422" i="2"/>
  <c r="U1422" i="2"/>
  <c r="W1422" i="2"/>
  <c r="G1423" i="2"/>
  <c r="H1423" i="2"/>
  <c r="K1423" i="2"/>
  <c r="L1423" i="2"/>
  <c r="M1423" i="2"/>
  <c r="O1423" i="2"/>
  <c r="T1423" i="2"/>
  <c r="U1423" i="2"/>
  <c r="W1423" i="2"/>
  <c r="G1424" i="2"/>
  <c r="H1424" i="2"/>
  <c r="K1424" i="2"/>
  <c r="T1424" i="2" s="1"/>
  <c r="L1424" i="2"/>
  <c r="M1424" i="2"/>
  <c r="O1424" i="2"/>
  <c r="U1424" i="2"/>
  <c r="W1424" i="2"/>
  <c r="P1424" i="2" s="1"/>
  <c r="J1424" i="2" s="1"/>
  <c r="G1425" i="2"/>
  <c r="H1425" i="2"/>
  <c r="K1425" i="2"/>
  <c r="L1425" i="2"/>
  <c r="O1425" i="2"/>
  <c r="T1425" i="2"/>
  <c r="W1425" i="2"/>
  <c r="G1426" i="2"/>
  <c r="L1426" i="2" s="1"/>
  <c r="H1426" i="2"/>
  <c r="K1426" i="2"/>
  <c r="O1426" i="2"/>
  <c r="W1426" i="2"/>
  <c r="G1427" i="2"/>
  <c r="L1427" i="2" s="1"/>
  <c r="H1427" i="2"/>
  <c r="K1427" i="2"/>
  <c r="M1427" i="2"/>
  <c r="O1427" i="2"/>
  <c r="T1427" i="2"/>
  <c r="U1427" i="2"/>
  <c r="W1427" i="2"/>
  <c r="G1428" i="2"/>
  <c r="L1428" i="2" s="1"/>
  <c r="H1428" i="2"/>
  <c r="K1428" i="2"/>
  <c r="T1428" i="2" s="1"/>
  <c r="M1428" i="2"/>
  <c r="O1428" i="2"/>
  <c r="U1428" i="2"/>
  <c r="W1428" i="2"/>
  <c r="G1429" i="2"/>
  <c r="H1429" i="2"/>
  <c r="K1429" i="2"/>
  <c r="L1429" i="2"/>
  <c r="M1429" i="2"/>
  <c r="O1429" i="2"/>
  <c r="T1429" i="2"/>
  <c r="U1429" i="2"/>
  <c r="W1429" i="2"/>
  <c r="G1430" i="2"/>
  <c r="L1430" i="2" s="1"/>
  <c r="H1430" i="2"/>
  <c r="K1430" i="2"/>
  <c r="O1430" i="2"/>
  <c r="T1430" i="2"/>
  <c r="W1430" i="2"/>
  <c r="G1431" i="2"/>
  <c r="H1431" i="2"/>
  <c r="K1431" i="2"/>
  <c r="M1431" i="2" s="1"/>
  <c r="L1431" i="2"/>
  <c r="N1431" i="2" s="1"/>
  <c r="O1431" i="2"/>
  <c r="W1431" i="2"/>
  <c r="G1432" i="2"/>
  <c r="H1432" i="2"/>
  <c r="K1432" i="2"/>
  <c r="L1432" i="2"/>
  <c r="O1432" i="2"/>
  <c r="U1432" i="2"/>
  <c r="W1432" i="2"/>
  <c r="G1433" i="2"/>
  <c r="H1433" i="2"/>
  <c r="K1433" i="2"/>
  <c r="L1433" i="2"/>
  <c r="O1433" i="2"/>
  <c r="T1433" i="2"/>
  <c r="W1433" i="2"/>
  <c r="P1433" i="2" s="1"/>
  <c r="J1433" i="2" s="1"/>
  <c r="G1434" i="2"/>
  <c r="L1434" i="2" s="1"/>
  <c r="H1434" i="2"/>
  <c r="K1434" i="2"/>
  <c r="O1434" i="2"/>
  <c r="W1434" i="2"/>
  <c r="V1434" i="2" s="1"/>
  <c r="R1434" i="2" s="1"/>
  <c r="I1434" i="2" s="1"/>
  <c r="G1435" i="2"/>
  <c r="L1435" i="2" s="1"/>
  <c r="H1435" i="2"/>
  <c r="K1435" i="2"/>
  <c r="M1435" i="2"/>
  <c r="O1435" i="2"/>
  <c r="T1435" i="2"/>
  <c r="U1435" i="2"/>
  <c r="W1435" i="2"/>
  <c r="V1435" i="2" s="1"/>
  <c r="R1435" i="2" s="1"/>
  <c r="I1435" i="2" s="1"/>
  <c r="G1436" i="2"/>
  <c r="L1436" i="2" s="1"/>
  <c r="H1436" i="2"/>
  <c r="K1436" i="2"/>
  <c r="T1436" i="2" s="1"/>
  <c r="M1436" i="2"/>
  <c r="O1436" i="2"/>
  <c r="P1436" i="2"/>
  <c r="J1436" i="2" s="1"/>
  <c r="U1436" i="2"/>
  <c r="V1436" i="2"/>
  <c r="R1436" i="2" s="1"/>
  <c r="I1436" i="2" s="1"/>
  <c r="W1436" i="2"/>
  <c r="G1437" i="2"/>
  <c r="H1437" i="2"/>
  <c r="K1437" i="2"/>
  <c r="L1437" i="2"/>
  <c r="M1437" i="2"/>
  <c r="O1437" i="2"/>
  <c r="T1437" i="2"/>
  <c r="U1437" i="2"/>
  <c r="W1437" i="2"/>
  <c r="G1438" i="2"/>
  <c r="L1438" i="2" s="1"/>
  <c r="H1438" i="2"/>
  <c r="K1438" i="2"/>
  <c r="O1438" i="2"/>
  <c r="W1438" i="2"/>
  <c r="G1439" i="2"/>
  <c r="H1439" i="2"/>
  <c r="K1439" i="2"/>
  <c r="U1439" i="2" s="1"/>
  <c r="L1439" i="2"/>
  <c r="O1439" i="2"/>
  <c r="P1439" i="2"/>
  <c r="V1439" i="2"/>
  <c r="R1439" i="2" s="1"/>
  <c r="I1439" i="2" s="1"/>
  <c r="W1439" i="2"/>
  <c r="G1440" i="2"/>
  <c r="H1440" i="2"/>
  <c r="K1440" i="2"/>
  <c r="U1440" i="2" s="1"/>
  <c r="L1440" i="2"/>
  <c r="O1440" i="2"/>
  <c r="W1440" i="2"/>
  <c r="G1441" i="2"/>
  <c r="H1441" i="2"/>
  <c r="K1441" i="2"/>
  <c r="L1441" i="2"/>
  <c r="O1441" i="2"/>
  <c r="P1441" i="2"/>
  <c r="J1441" i="2" s="1"/>
  <c r="T1441" i="2"/>
  <c r="V1441" i="2"/>
  <c r="R1441" i="2" s="1"/>
  <c r="I1441" i="2" s="1"/>
  <c r="W1441" i="2"/>
  <c r="G1442" i="2"/>
  <c r="L1442" i="2" s="1"/>
  <c r="H1442" i="2"/>
  <c r="K1442" i="2"/>
  <c r="T1442" i="2" s="1"/>
  <c r="M1442" i="2"/>
  <c r="O1442" i="2"/>
  <c r="P1442" i="2"/>
  <c r="J1442" i="2" s="1"/>
  <c r="U1442" i="2"/>
  <c r="W1442" i="2"/>
  <c r="V1442" i="2" s="1"/>
  <c r="R1442" i="2" s="1"/>
  <c r="I1442" i="2" s="1"/>
  <c r="G1443" i="2"/>
  <c r="H1443" i="2"/>
  <c r="K1443" i="2"/>
  <c r="L1443" i="2"/>
  <c r="M1443" i="2"/>
  <c r="O1443" i="2"/>
  <c r="T1443" i="2"/>
  <c r="U1443" i="2"/>
  <c r="W1443" i="2"/>
  <c r="V1443" i="2" s="1"/>
  <c r="R1443" i="2" s="1"/>
  <c r="I1443" i="2" s="1"/>
  <c r="G1444" i="2"/>
  <c r="H1444" i="2"/>
  <c r="K1444" i="2"/>
  <c r="L1444" i="2"/>
  <c r="M1444" i="2"/>
  <c r="O1444" i="2"/>
  <c r="T1444" i="2"/>
  <c r="U1444" i="2"/>
  <c r="W1444" i="2"/>
  <c r="G1445" i="2"/>
  <c r="H1445" i="2"/>
  <c r="K1445" i="2"/>
  <c r="U1445" i="2" s="1"/>
  <c r="L1445" i="2"/>
  <c r="O1445" i="2"/>
  <c r="T1445" i="2"/>
  <c r="W1445" i="2"/>
  <c r="G1446" i="2"/>
  <c r="H1446" i="2"/>
  <c r="K1446" i="2"/>
  <c r="U1446" i="2" s="1"/>
  <c r="L1446" i="2"/>
  <c r="O1446" i="2"/>
  <c r="W1446" i="2"/>
  <c r="G1447" i="2"/>
  <c r="H1447" i="2"/>
  <c r="K1447" i="2"/>
  <c r="T1447" i="2" s="1"/>
  <c r="L1447" i="2"/>
  <c r="O1447" i="2"/>
  <c r="W1447" i="2"/>
  <c r="P1447" i="2" s="1"/>
  <c r="G1448" i="2"/>
  <c r="H1448" i="2"/>
  <c r="K1448" i="2"/>
  <c r="L1448" i="2"/>
  <c r="M1448" i="2"/>
  <c r="O1448" i="2"/>
  <c r="T1448" i="2"/>
  <c r="U1448" i="2"/>
  <c r="W1448" i="2"/>
  <c r="G1449" i="2"/>
  <c r="H1449" i="2"/>
  <c r="K1449" i="2"/>
  <c r="L1449" i="2"/>
  <c r="O1449" i="2"/>
  <c r="W1449" i="2"/>
  <c r="G1450" i="2"/>
  <c r="L1450" i="2" s="1"/>
  <c r="H1450" i="2"/>
  <c r="K1450" i="2"/>
  <c r="O1450" i="2"/>
  <c r="W1450" i="2"/>
  <c r="G1451" i="2"/>
  <c r="L1451" i="2" s="1"/>
  <c r="H1451" i="2"/>
  <c r="K1451" i="2"/>
  <c r="T1451" i="2" s="1"/>
  <c r="O1451" i="2"/>
  <c r="W1451" i="2"/>
  <c r="V1451" i="2" s="1"/>
  <c r="R1451" i="2" s="1"/>
  <c r="I1451" i="2" s="1"/>
  <c r="G1452" i="2"/>
  <c r="L1452" i="2" s="1"/>
  <c r="H1452" i="2"/>
  <c r="K1452" i="2"/>
  <c r="M1452" i="2"/>
  <c r="O1452" i="2"/>
  <c r="T1452" i="2"/>
  <c r="U1452" i="2"/>
  <c r="V1452" i="2"/>
  <c r="R1452" i="2" s="1"/>
  <c r="I1452" i="2" s="1"/>
  <c r="W1452" i="2"/>
  <c r="G1453" i="2"/>
  <c r="L1453" i="2" s="1"/>
  <c r="H1453" i="2"/>
  <c r="K1453" i="2"/>
  <c r="M1453" i="2"/>
  <c r="O1453" i="2"/>
  <c r="T1453" i="2"/>
  <c r="U1453" i="2"/>
  <c r="W1453" i="2"/>
  <c r="P1453" i="2" s="1"/>
  <c r="J1453" i="2" s="1"/>
  <c r="G1454" i="2"/>
  <c r="H1454" i="2"/>
  <c r="K1454" i="2"/>
  <c r="L1454" i="2"/>
  <c r="O1454" i="2"/>
  <c r="W1454" i="2"/>
  <c r="G1455" i="2"/>
  <c r="H1455" i="2"/>
  <c r="K1455" i="2"/>
  <c r="T1455" i="2" s="1"/>
  <c r="L1455" i="2"/>
  <c r="O1455" i="2"/>
  <c r="V1455" i="2"/>
  <c r="R1455" i="2" s="1"/>
  <c r="I1455" i="2" s="1"/>
  <c r="W1455" i="2"/>
  <c r="G1456" i="2"/>
  <c r="H1456" i="2"/>
  <c r="K1456" i="2"/>
  <c r="L1456" i="2"/>
  <c r="M1456" i="2"/>
  <c r="O1456" i="2"/>
  <c r="P1456" i="2"/>
  <c r="J1456" i="2" s="1"/>
  <c r="T1456" i="2"/>
  <c r="U1456" i="2"/>
  <c r="W1456" i="2"/>
  <c r="V1456" i="2" s="1"/>
  <c r="R1456" i="2" s="1"/>
  <c r="I1456" i="2" s="1"/>
  <c r="G1457" i="2"/>
  <c r="H1457" i="2"/>
  <c r="K1457" i="2"/>
  <c r="L1457" i="2"/>
  <c r="O1457" i="2"/>
  <c r="W1457" i="2"/>
  <c r="V1457" i="2" s="1"/>
  <c r="R1457" i="2" s="1"/>
  <c r="I1457" i="2" s="1"/>
  <c r="G1458" i="2"/>
  <c r="L1458" i="2" s="1"/>
  <c r="H1458" i="2"/>
  <c r="K1458" i="2"/>
  <c r="O1458" i="2"/>
  <c r="W1458" i="2"/>
  <c r="G1459" i="2"/>
  <c r="L1459" i="2" s="1"/>
  <c r="H1459" i="2"/>
  <c r="K1459" i="2"/>
  <c r="T1459" i="2" s="1"/>
  <c r="O1459" i="2"/>
  <c r="W1459" i="2"/>
  <c r="G1460" i="2"/>
  <c r="L1460" i="2" s="1"/>
  <c r="H1460" i="2"/>
  <c r="K1460" i="2"/>
  <c r="M1460" i="2"/>
  <c r="O1460" i="2"/>
  <c r="T1460" i="2"/>
  <c r="U1460" i="2"/>
  <c r="W1460" i="2"/>
  <c r="V1460" i="2" s="1"/>
  <c r="R1460" i="2" s="1"/>
  <c r="I1460" i="2" s="1"/>
  <c r="G1461" i="2"/>
  <c r="L1461" i="2" s="1"/>
  <c r="H1461" i="2"/>
  <c r="K1461" i="2"/>
  <c r="M1461" i="2"/>
  <c r="O1461" i="2"/>
  <c r="T1461" i="2"/>
  <c r="U1461" i="2"/>
  <c r="W1461" i="2"/>
  <c r="G1462" i="2"/>
  <c r="L1462" i="2" s="1"/>
  <c r="H1462" i="2"/>
  <c r="K1462" i="2"/>
  <c r="O1462" i="2"/>
  <c r="T1462" i="2"/>
  <c r="W1462" i="2"/>
  <c r="V1462" i="2" s="1"/>
  <c r="R1462" i="2" s="1"/>
  <c r="I1462" i="2" s="1"/>
  <c r="G1463" i="2"/>
  <c r="H1463" i="2"/>
  <c r="K1463" i="2"/>
  <c r="T1463" i="2" s="1"/>
  <c r="L1463" i="2"/>
  <c r="O1463" i="2"/>
  <c r="W1463" i="2"/>
  <c r="G1464" i="2"/>
  <c r="H1464" i="2"/>
  <c r="K1464" i="2"/>
  <c r="L1464" i="2"/>
  <c r="M1464" i="2"/>
  <c r="O1464" i="2"/>
  <c r="P1464" i="2"/>
  <c r="T1464" i="2"/>
  <c r="U1464" i="2"/>
  <c r="W1464" i="2"/>
  <c r="G1465" i="2"/>
  <c r="H1465" i="2"/>
  <c r="K1465" i="2"/>
  <c r="L1465" i="2"/>
  <c r="O1465" i="2"/>
  <c r="T1465" i="2"/>
  <c r="W1465" i="2"/>
  <c r="G1466" i="2"/>
  <c r="L1466" i="2" s="1"/>
  <c r="H1466" i="2"/>
  <c r="K1466" i="2"/>
  <c r="O1466" i="2"/>
  <c r="W1466" i="2"/>
  <c r="G1467" i="2"/>
  <c r="L1467" i="2" s="1"/>
  <c r="H1467" i="2"/>
  <c r="K1467" i="2"/>
  <c r="T1467" i="2" s="1"/>
  <c r="O1467" i="2"/>
  <c r="W1467" i="2"/>
  <c r="G1468" i="2"/>
  <c r="L1468" i="2" s="1"/>
  <c r="H1468" i="2"/>
  <c r="K1468" i="2"/>
  <c r="M1468" i="2"/>
  <c r="O1468" i="2"/>
  <c r="T1468" i="2"/>
  <c r="U1468" i="2"/>
  <c r="V1468" i="2"/>
  <c r="R1468" i="2" s="1"/>
  <c r="I1468" i="2" s="1"/>
  <c r="W1468" i="2"/>
  <c r="G1469" i="2"/>
  <c r="H1469" i="2"/>
  <c r="K1469" i="2"/>
  <c r="L1469" i="2"/>
  <c r="M1469" i="2"/>
  <c r="O1469" i="2"/>
  <c r="P1469" i="2"/>
  <c r="J1469" i="2" s="1"/>
  <c r="T1469" i="2"/>
  <c r="U1469" i="2"/>
  <c r="W1469" i="2"/>
  <c r="G1470" i="2"/>
  <c r="H1470" i="2"/>
  <c r="K1470" i="2"/>
  <c r="L1470" i="2"/>
  <c r="O1470" i="2"/>
  <c r="W1470" i="2"/>
  <c r="V1470" i="2" s="1"/>
  <c r="R1470" i="2" s="1"/>
  <c r="I1470" i="2" s="1"/>
  <c r="G1471" i="2"/>
  <c r="H1471" i="2"/>
  <c r="K1471" i="2"/>
  <c r="T1471" i="2" s="1"/>
  <c r="L1471" i="2"/>
  <c r="M1471" i="2"/>
  <c r="O1471" i="2"/>
  <c r="U1471" i="2"/>
  <c r="W1471" i="2"/>
  <c r="P1471" i="2" s="1"/>
  <c r="G1472" i="2"/>
  <c r="H1472" i="2"/>
  <c r="K1472" i="2"/>
  <c r="L1472" i="2"/>
  <c r="M1472" i="2"/>
  <c r="O1472" i="2"/>
  <c r="P1472" i="2"/>
  <c r="T1472" i="2"/>
  <c r="U1472" i="2"/>
  <c r="W1472" i="2"/>
  <c r="G1473" i="2"/>
  <c r="H1473" i="2"/>
  <c r="K1473" i="2"/>
  <c r="L1473" i="2"/>
  <c r="O1473" i="2"/>
  <c r="P1473" i="2"/>
  <c r="J1473" i="2" s="1"/>
  <c r="T1473" i="2"/>
  <c r="W1473" i="2"/>
  <c r="V1473" i="2" s="1"/>
  <c r="R1473" i="2" s="1"/>
  <c r="I1473" i="2" s="1"/>
  <c r="G1474" i="2"/>
  <c r="L1474" i="2" s="1"/>
  <c r="H1474" i="2"/>
  <c r="K1474" i="2"/>
  <c r="O1474" i="2"/>
  <c r="W1474" i="2"/>
  <c r="G1475" i="2"/>
  <c r="L1475" i="2" s="1"/>
  <c r="H1475" i="2"/>
  <c r="K1475" i="2"/>
  <c r="T1475" i="2" s="1"/>
  <c r="O1475" i="2"/>
  <c r="W1475" i="2"/>
  <c r="V1475" i="2" s="1"/>
  <c r="R1475" i="2" s="1"/>
  <c r="I1475" i="2" s="1"/>
  <c r="G1476" i="2"/>
  <c r="L1476" i="2" s="1"/>
  <c r="H1476" i="2"/>
  <c r="K1476" i="2"/>
  <c r="M1476" i="2"/>
  <c r="O1476" i="2"/>
  <c r="P1476" i="2"/>
  <c r="J1476" i="2" s="1"/>
  <c r="T1476" i="2"/>
  <c r="U1476" i="2"/>
  <c r="W1476" i="2"/>
  <c r="G1477" i="2"/>
  <c r="L1477" i="2" s="1"/>
  <c r="H1477" i="2"/>
  <c r="K1477" i="2"/>
  <c r="M1477" i="2"/>
  <c r="O1477" i="2"/>
  <c r="T1477" i="2"/>
  <c r="U1477" i="2"/>
  <c r="W1477" i="2"/>
  <c r="P1477" i="2" s="1"/>
  <c r="J1477" i="2" s="1"/>
  <c r="G1478" i="2"/>
  <c r="H1478" i="2"/>
  <c r="K1478" i="2"/>
  <c r="L1478" i="2"/>
  <c r="O1478" i="2"/>
  <c r="T1478" i="2"/>
  <c r="W1478" i="2"/>
  <c r="V1478" i="2" s="1"/>
  <c r="R1478" i="2" s="1"/>
  <c r="I1478" i="2" s="1"/>
  <c r="G1479" i="2"/>
  <c r="H1479" i="2"/>
  <c r="K1479" i="2"/>
  <c r="T1479" i="2" s="1"/>
  <c r="L1479" i="2"/>
  <c r="O1479" i="2"/>
  <c r="U1479" i="2"/>
  <c r="W1479" i="2"/>
  <c r="P1479" i="2" s="1"/>
  <c r="G1480" i="2"/>
  <c r="H1480" i="2"/>
  <c r="K1480" i="2"/>
  <c r="L1480" i="2"/>
  <c r="M1480" i="2"/>
  <c r="O1480" i="2"/>
  <c r="T1480" i="2"/>
  <c r="U1480" i="2"/>
  <c r="W1480" i="2"/>
  <c r="V1480" i="2" s="1"/>
  <c r="R1480" i="2" s="1"/>
  <c r="I1480" i="2" s="1"/>
  <c r="G1481" i="2"/>
  <c r="H1481" i="2"/>
  <c r="K1481" i="2"/>
  <c r="L1481" i="2"/>
  <c r="O1481" i="2"/>
  <c r="P1481" i="2"/>
  <c r="T1481" i="2"/>
  <c r="W1481" i="2"/>
  <c r="V1481" i="2" s="1"/>
  <c r="R1481" i="2" s="1"/>
  <c r="I1481" i="2" s="1"/>
  <c r="G1482" i="2"/>
  <c r="L1482" i="2" s="1"/>
  <c r="H1482" i="2"/>
  <c r="K1482" i="2"/>
  <c r="O1482" i="2"/>
  <c r="P1482" i="2"/>
  <c r="W1482" i="2"/>
  <c r="G1483" i="2"/>
  <c r="L1483" i="2" s="1"/>
  <c r="H1483" i="2"/>
  <c r="K1483" i="2"/>
  <c r="T1483" i="2" s="1"/>
  <c r="O1483" i="2"/>
  <c r="W1483" i="2"/>
  <c r="G1484" i="2"/>
  <c r="L1484" i="2" s="1"/>
  <c r="H1484" i="2"/>
  <c r="K1484" i="2"/>
  <c r="M1484" i="2"/>
  <c r="O1484" i="2"/>
  <c r="P1484" i="2"/>
  <c r="J1484" i="2" s="1"/>
  <c r="T1484" i="2"/>
  <c r="U1484" i="2"/>
  <c r="W1484" i="2"/>
  <c r="G1485" i="2"/>
  <c r="L1485" i="2" s="1"/>
  <c r="H1485" i="2"/>
  <c r="K1485" i="2"/>
  <c r="M1485" i="2"/>
  <c r="O1485" i="2"/>
  <c r="T1485" i="2"/>
  <c r="U1485" i="2"/>
  <c r="W1485" i="2"/>
  <c r="G1486" i="2"/>
  <c r="L1486" i="2" s="1"/>
  <c r="H1486" i="2"/>
  <c r="K1486" i="2"/>
  <c r="O1486" i="2"/>
  <c r="T1486" i="2"/>
  <c r="W1486" i="2"/>
  <c r="G1487" i="2"/>
  <c r="H1487" i="2"/>
  <c r="K1487" i="2"/>
  <c r="T1487" i="2" s="1"/>
  <c r="L1487" i="2"/>
  <c r="M1487" i="2"/>
  <c r="O1487" i="2"/>
  <c r="W1487" i="2"/>
  <c r="P1487" i="2" s="1"/>
  <c r="G1488" i="2"/>
  <c r="H1488" i="2"/>
  <c r="K1488" i="2"/>
  <c r="L1488" i="2"/>
  <c r="M1488" i="2"/>
  <c r="O1488" i="2"/>
  <c r="T1488" i="2"/>
  <c r="U1488" i="2"/>
  <c r="V1488" i="2"/>
  <c r="R1488" i="2" s="1"/>
  <c r="I1488" i="2" s="1"/>
  <c r="W1488" i="2"/>
  <c r="G1489" i="2"/>
  <c r="H1489" i="2"/>
  <c r="K1489" i="2"/>
  <c r="L1489" i="2"/>
  <c r="O1489" i="2"/>
  <c r="P1489" i="2"/>
  <c r="J1489" i="2" s="1"/>
  <c r="T1489" i="2"/>
  <c r="W1489" i="2"/>
  <c r="V1489" i="2" s="1"/>
  <c r="R1489" i="2" s="1"/>
  <c r="I1489" i="2" s="1"/>
  <c r="G1490" i="2"/>
  <c r="L1490" i="2" s="1"/>
  <c r="H1490" i="2"/>
  <c r="K1490" i="2"/>
  <c r="O1490" i="2"/>
  <c r="W1490" i="2"/>
  <c r="G1491" i="2"/>
  <c r="L1491" i="2" s="1"/>
  <c r="H1491" i="2"/>
  <c r="K1491" i="2"/>
  <c r="T1491" i="2" s="1"/>
  <c r="O1491" i="2"/>
  <c r="W1491" i="2"/>
  <c r="G1492" i="2"/>
  <c r="L1492" i="2" s="1"/>
  <c r="H1492" i="2"/>
  <c r="K1492" i="2"/>
  <c r="M1492" i="2"/>
  <c r="O1492" i="2"/>
  <c r="P1492" i="2"/>
  <c r="J1492" i="2" s="1"/>
  <c r="T1492" i="2"/>
  <c r="U1492" i="2"/>
  <c r="W1492" i="2"/>
  <c r="G1493" i="2"/>
  <c r="H1493" i="2"/>
  <c r="K1493" i="2"/>
  <c r="L1493" i="2"/>
  <c r="M1493" i="2"/>
  <c r="O1493" i="2"/>
  <c r="T1493" i="2"/>
  <c r="U1493" i="2"/>
  <c r="W1493" i="2"/>
  <c r="P1493" i="2" s="1"/>
  <c r="J1493" i="2" s="1"/>
  <c r="G1494" i="2"/>
  <c r="H1494" i="2"/>
  <c r="K1494" i="2"/>
  <c r="L1494" i="2"/>
  <c r="O1494" i="2"/>
  <c r="W1494" i="2"/>
  <c r="G1495" i="2"/>
  <c r="H1495" i="2"/>
  <c r="K1495" i="2"/>
  <c r="T1495" i="2" s="1"/>
  <c r="L1495" i="2"/>
  <c r="O1495" i="2"/>
  <c r="U1495" i="2"/>
  <c r="W1495" i="2"/>
  <c r="G1496" i="2"/>
  <c r="H1496" i="2"/>
  <c r="K1496" i="2"/>
  <c r="L1496" i="2"/>
  <c r="M1496" i="2"/>
  <c r="O1496" i="2"/>
  <c r="P1496" i="2"/>
  <c r="J1496" i="2" s="1"/>
  <c r="T1496" i="2"/>
  <c r="U1496" i="2"/>
  <c r="W1496" i="2"/>
  <c r="G1497" i="2"/>
  <c r="H1497" i="2"/>
  <c r="K1497" i="2"/>
  <c r="L1497" i="2"/>
  <c r="O1497" i="2"/>
  <c r="P1497" i="2"/>
  <c r="J1497" i="2" s="1"/>
  <c r="W1497" i="2"/>
  <c r="V1497" i="2" s="1"/>
  <c r="R1497" i="2" s="1"/>
  <c r="I1497" i="2" s="1"/>
  <c r="G1498" i="2"/>
  <c r="L1498" i="2" s="1"/>
  <c r="H1498" i="2"/>
  <c r="K1498" i="2"/>
  <c r="O1498" i="2"/>
  <c r="W1498" i="2"/>
  <c r="G1499" i="2"/>
  <c r="L1499" i="2" s="1"/>
  <c r="N1499" i="2" s="1"/>
  <c r="H1499" i="2"/>
  <c r="K1499" i="2"/>
  <c r="T1499" i="2" s="1"/>
  <c r="M1499" i="2"/>
  <c r="O1499" i="2"/>
  <c r="U1499" i="2"/>
  <c r="W1499" i="2"/>
  <c r="V1499" i="2" s="1"/>
  <c r="R1499" i="2" s="1"/>
  <c r="I1499" i="2" s="1"/>
  <c r="G1500" i="2"/>
  <c r="L1500" i="2" s="1"/>
  <c r="H1500" i="2"/>
  <c r="K1500" i="2"/>
  <c r="M1500" i="2"/>
  <c r="O1500" i="2"/>
  <c r="T1500" i="2"/>
  <c r="U1500" i="2"/>
  <c r="W1500" i="2"/>
  <c r="G1501" i="2"/>
  <c r="L1501" i="2" s="1"/>
  <c r="H1501" i="2"/>
  <c r="K1501" i="2"/>
  <c r="M1501" i="2"/>
  <c r="O1501" i="2"/>
  <c r="T1501" i="2"/>
  <c r="U1501" i="2"/>
  <c r="W1501" i="2"/>
  <c r="P1501" i="2" s="1"/>
  <c r="J1501" i="2" s="1"/>
  <c r="G1502" i="2"/>
  <c r="H1502" i="2"/>
  <c r="K1502" i="2"/>
  <c r="L1502" i="2"/>
  <c r="O1502" i="2"/>
  <c r="W1502" i="2"/>
  <c r="G1503" i="2"/>
  <c r="H1503" i="2"/>
  <c r="K1503" i="2"/>
  <c r="T1503" i="2" s="1"/>
  <c r="L1503" i="2"/>
  <c r="O1503" i="2"/>
  <c r="W1503" i="2"/>
  <c r="V1503" i="2" s="1"/>
  <c r="R1503" i="2" s="1"/>
  <c r="I1503" i="2" s="1"/>
  <c r="G1504" i="2"/>
  <c r="H1504" i="2"/>
  <c r="K1504" i="2"/>
  <c r="L1504" i="2"/>
  <c r="M1504" i="2"/>
  <c r="O1504" i="2"/>
  <c r="T1504" i="2"/>
  <c r="U1504" i="2"/>
  <c r="W1504" i="2"/>
  <c r="V1504" i="2" s="1"/>
  <c r="R1504" i="2" s="1"/>
  <c r="I1504" i="2" s="1"/>
  <c r="G1505" i="2"/>
  <c r="H1505" i="2"/>
  <c r="K1505" i="2"/>
  <c r="L1505" i="2"/>
  <c r="O1505" i="2"/>
  <c r="W1505" i="2"/>
  <c r="V1505" i="2" s="1"/>
  <c r="R1505" i="2" s="1"/>
  <c r="I1505" i="2" s="1"/>
  <c r="G1506" i="2"/>
  <c r="L1506" i="2" s="1"/>
  <c r="H1506" i="2"/>
  <c r="K1506" i="2"/>
  <c r="O1506" i="2"/>
  <c r="W1506" i="2"/>
  <c r="G1507" i="2"/>
  <c r="L1507" i="2" s="1"/>
  <c r="H1507" i="2"/>
  <c r="K1507" i="2"/>
  <c r="T1507" i="2" s="1"/>
  <c r="M1507" i="2"/>
  <c r="O1507" i="2"/>
  <c r="U1507" i="2"/>
  <c r="W1507" i="2"/>
  <c r="V1507" i="2" s="1"/>
  <c r="R1507" i="2" s="1"/>
  <c r="I1507" i="2" s="1"/>
  <c r="G1508" i="2"/>
  <c r="L1508" i="2" s="1"/>
  <c r="H1508" i="2"/>
  <c r="K1508" i="2"/>
  <c r="M1508" i="2"/>
  <c r="O1508" i="2"/>
  <c r="T1508" i="2"/>
  <c r="U1508" i="2"/>
  <c r="W1508" i="2"/>
  <c r="G1509" i="2"/>
  <c r="L1509" i="2" s="1"/>
  <c r="H1509" i="2"/>
  <c r="K1509" i="2"/>
  <c r="M1509" i="2"/>
  <c r="O1509" i="2"/>
  <c r="T1509" i="2"/>
  <c r="U1509" i="2"/>
  <c r="W1509" i="2"/>
  <c r="P1509" i="2" s="1"/>
  <c r="J1509" i="2" s="1"/>
  <c r="G1510" i="2"/>
  <c r="H1510" i="2"/>
  <c r="K1510" i="2"/>
  <c r="L1510" i="2"/>
  <c r="O1510" i="2"/>
  <c r="T1510" i="2"/>
  <c r="W1510" i="2"/>
  <c r="G1511" i="2"/>
  <c r="H1511" i="2"/>
  <c r="K1511" i="2"/>
  <c r="T1511" i="2" s="1"/>
  <c r="L1511" i="2"/>
  <c r="O1511" i="2"/>
  <c r="U1511" i="2"/>
  <c r="W1511" i="2"/>
  <c r="P1511" i="2" s="1"/>
  <c r="G1512" i="2"/>
  <c r="H1512" i="2"/>
  <c r="K1512" i="2"/>
  <c r="L1512" i="2"/>
  <c r="M1512" i="2"/>
  <c r="O1512" i="2"/>
  <c r="T1512" i="2"/>
  <c r="U1512" i="2"/>
  <c r="W1512" i="2"/>
  <c r="G1513" i="2"/>
  <c r="H1513" i="2"/>
  <c r="K1513" i="2"/>
  <c r="L1513" i="2"/>
  <c r="O1513" i="2"/>
  <c r="W1513" i="2"/>
  <c r="G1514" i="2"/>
  <c r="L1514" i="2" s="1"/>
  <c r="H1514" i="2"/>
  <c r="K1514" i="2"/>
  <c r="O1514" i="2"/>
  <c r="W1514" i="2"/>
  <c r="P1514" i="2" s="1"/>
  <c r="G1515" i="2"/>
  <c r="L1515" i="2" s="1"/>
  <c r="H1515" i="2"/>
  <c r="K1515" i="2"/>
  <c r="T1515" i="2" s="1"/>
  <c r="M1515" i="2"/>
  <c r="O1515" i="2"/>
  <c r="U1515" i="2"/>
  <c r="W1515" i="2"/>
  <c r="V1515" i="2" s="1"/>
  <c r="R1515" i="2" s="1"/>
  <c r="I1515" i="2" s="1"/>
  <c r="G1516" i="2"/>
  <c r="L1516" i="2" s="1"/>
  <c r="H1516" i="2"/>
  <c r="K1516" i="2"/>
  <c r="M1516" i="2"/>
  <c r="O1516" i="2"/>
  <c r="T1516" i="2"/>
  <c r="U1516" i="2"/>
  <c r="V1516" i="2"/>
  <c r="R1516" i="2" s="1"/>
  <c r="I1516" i="2" s="1"/>
  <c r="W1516" i="2"/>
  <c r="G1517" i="2"/>
  <c r="L1517" i="2" s="1"/>
  <c r="H1517" i="2"/>
  <c r="K1517" i="2"/>
  <c r="M1517" i="2"/>
  <c r="O1517" i="2"/>
  <c r="T1517" i="2"/>
  <c r="U1517" i="2"/>
  <c r="W1517" i="2"/>
  <c r="P1517" i="2" s="1"/>
  <c r="J1517" i="2" s="1"/>
  <c r="G1518" i="2"/>
  <c r="L1518" i="2" s="1"/>
  <c r="H1518" i="2"/>
  <c r="K1518" i="2"/>
  <c r="O1518" i="2"/>
  <c r="T1518" i="2"/>
  <c r="W1518" i="2"/>
  <c r="G1519" i="2"/>
  <c r="H1519" i="2"/>
  <c r="K1519" i="2"/>
  <c r="T1519" i="2" s="1"/>
  <c r="L1519" i="2"/>
  <c r="M1519" i="2"/>
  <c r="O1519" i="2"/>
  <c r="U1519" i="2"/>
  <c r="W1519" i="2"/>
  <c r="P1519" i="2" s="1"/>
  <c r="G1520" i="2"/>
  <c r="H1520" i="2"/>
  <c r="K1520" i="2"/>
  <c r="L1520" i="2"/>
  <c r="M1520" i="2"/>
  <c r="O1520" i="2"/>
  <c r="T1520" i="2"/>
  <c r="U1520" i="2"/>
  <c r="W1520" i="2"/>
  <c r="P1520" i="2" s="1"/>
  <c r="G1521" i="2"/>
  <c r="H1521" i="2"/>
  <c r="K1521" i="2"/>
  <c r="L1521" i="2"/>
  <c r="O1521" i="2"/>
  <c r="P1521" i="2"/>
  <c r="J1521" i="2" s="1"/>
  <c r="T1521" i="2"/>
  <c r="W1521" i="2"/>
  <c r="V1521" i="2" s="1"/>
  <c r="R1521" i="2" s="1"/>
  <c r="I1521" i="2" s="1"/>
  <c r="G1522" i="2"/>
  <c r="L1522" i="2" s="1"/>
  <c r="H1522" i="2"/>
  <c r="K1522" i="2"/>
  <c r="O1522" i="2"/>
  <c r="P1522" i="2"/>
  <c r="W1522" i="2"/>
  <c r="G1523" i="2"/>
  <c r="L1523" i="2" s="1"/>
  <c r="H1523" i="2"/>
  <c r="K1523" i="2"/>
  <c r="T1523" i="2" s="1"/>
  <c r="M1523" i="2"/>
  <c r="O1523" i="2"/>
  <c r="U1523" i="2"/>
  <c r="W1523" i="2"/>
  <c r="G1524" i="2"/>
  <c r="L1524" i="2" s="1"/>
  <c r="H1524" i="2"/>
  <c r="K1524" i="2"/>
  <c r="M1524" i="2"/>
  <c r="O1524" i="2"/>
  <c r="P1524" i="2"/>
  <c r="J1524" i="2" s="1"/>
  <c r="T1524" i="2"/>
  <c r="U1524" i="2"/>
  <c r="V1524" i="2"/>
  <c r="R1524" i="2" s="1"/>
  <c r="I1524" i="2" s="1"/>
  <c r="W1524" i="2"/>
  <c r="G1525" i="2"/>
  <c r="L1525" i="2" s="1"/>
  <c r="H1525" i="2"/>
  <c r="K1525" i="2"/>
  <c r="M1525" i="2"/>
  <c r="O1525" i="2"/>
  <c r="T1525" i="2"/>
  <c r="U1525" i="2"/>
  <c r="W1525" i="2"/>
  <c r="G1526" i="2"/>
  <c r="L1526" i="2" s="1"/>
  <c r="H1526" i="2"/>
  <c r="K1526" i="2"/>
  <c r="O1526" i="2"/>
  <c r="T1526" i="2"/>
  <c r="V1526" i="2"/>
  <c r="R1526" i="2" s="1"/>
  <c r="I1526" i="2" s="1"/>
  <c r="W1526" i="2"/>
  <c r="G1527" i="2"/>
  <c r="H1527" i="2"/>
  <c r="K1527" i="2"/>
  <c r="L1527" i="2"/>
  <c r="O1527" i="2"/>
  <c r="V1527" i="2"/>
  <c r="R1527" i="2" s="1"/>
  <c r="I1527" i="2" s="1"/>
  <c r="W1527" i="2"/>
  <c r="P1527" i="2" s="1"/>
  <c r="J1527" i="2" s="1"/>
  <c r="G1528" i="2"/>
  <c r="H1528" i="2"/>
  <c r="K1528" i="2"/>
  <c r="L1528" i="2"/>
  <c r="M1528" i="2"/>
  <c r="O1528" i="2"/>
  <c r="T1528" i="2"/>
  <c r="U1528" i="2"/>
  <c r="W1528" i="2"/>
  <c r="G1529" i="2"/>
  <c r="H1529" i="2"/>
  <c r="K1529" i="2"/>
  <c r="L1529" i="2"/>
  <c r="O1529" i="2"/>
  <c r="P1529" i="2"/>
  <c r="T1529" i="2"/>
  <c r="W1529" i="2"/>
  <c r="V1529" i="2" s="1"/>
  <c r="R1529" i="2" s="1"/>
  <c r="I1529" i="2" s="1"/>
  <c r="G1530" i="2"/>
  <c r="L1530" i="2" s="1"/>
  <c r="H1530" i="2"/>
  <c r="K1530" i="2"/>
  <c r="O1530" i="2"/>
  <c r="W1530" i="2"/>
  <c r="P1530" i="2" s="1"/>
  <c r="J1530" i="2" s="1"/>
  <c r="G1531" i="2"/>
  <c r="L1531" i="2" s="1"/>
  <c r="H1531" i="2"/>
  <c r="K1531" i="2"/>
  <c r="T1531" i="2" s="1"/>
  <c r="M1531" i="2"/>
  <c r="O1531" i="2"/>
  <c r="U1531" i="2"/>
  <c r="W1531" i="2"/>
  <c r="G1532" i="2"/>
  <c r="L1532" i="2" s="1"/>
  <c r="H1532" i="2"/>
  <c r="K1532" i="2"/>
  <c r="M1532" i="2"/>
  <c r="O1532" i="2"/>
  <c r="P1532" i="2"/>
  <c r="T1532" i="2"/>
  <c r="U1532" i="2"/>
  <c r="W1532" i="2"/>
  <c r="G1533" i="2"/>
  <c r="L1533" i="2" s="1"/>
  <c r="H1533" i="2"/>
  <c r="K1533" i="2"/>
  <c r="M1533" i="2"/>
  <c r="O1533" i="2"/>
  <c r="T1533" i="2"/>
  <c r="U1533" i="2"/>
  <c r="W1533" i="2"/>
  <c r="G1534" i="2"/>
  <c r="L1534" i="2" s="1"/>
  <c r="H1534" i="2"/>
  <c r="K1534" i="2"/>
  <c r="O1534" i="2"/>
  <c r="T1534" i="2"/>
  <c r="W1534" i="2"/>
  <c r="V1534" i="2" s="1"/>
  <c r="R1534" i="2" s="1"/>
  <c r="I1534" i="2" s="1"/>
  <c r="G1535" i="2"/>
  <c r="H1535" i="2"/>
  <c r="K1535" i="2"/>
  <c r="T1535" i="2" s="1"/>
  <c r="L1535" i="2"/>
  <c r="M1535" i="2"/>
  <c r="O1535" i="2"/>
  <c r="W1535" i="2"/>
  <c r="G1536" i="2"/>
  <c r="H1536" i="2"/>
  <c r="K1536" i="2"/>
  <c r="L1536" i="2"/>
  <c r="M1536" i="2"/>
  <c r="O1536" i="2"/>
  <c r="P1536" i="2"/>
  <c r="J1536" i="2" s="1"/>
  <c r="T1536" i="2"/>
  <c r="U1536" i="2"/>
  <c r="W1536" i="2"/>
  <c r="V1536" i="2" s="1"/>
  <c r="R1536" i="2" s="1"/>
  <c r="I1536" i="2" s="1"/>
  <c r="G1537" i="2"/>
  <c r="H1537" i="2"/>
  <c r="K1537" i="2"/>
  <c r="L1537" i="2"/>
  <c r="O1537" i="2"/>
  <c r="T1537" i="2"/>
  <c r="W1537" i="2"/>
  <c r="G1538" i="2"/>
  <c r="L1538" i="2" s="1"/>
  <c r="H1538" i="2"/>
  <c r="K1538" i="2"/>
  <c r="O1538" i="2"/>
  <c r="W1538" i="2"/>
  <c r="G1539" i="2"/>
  <c r="L1539" i="2" s="1"/>
  <c r="H1539" i="2"/>
  <c r="K1539" i="2"/>
  <c r="T1539" i="2" s="1"/>
  <c r="M1539" i="2"/>
  <c r="O1539" i="2"/>
  <c r="U1539" i="2"/>
  <c r="W1539" i="2"/>
  <c r="V1539" i="2" s="1"/>
  <c r="R1539" i="2" s="1"/>
  <c r="I1539" i="2" s="1"/>
  <c r="G1540" i="2"/>
  <c r="L1540" i="2" s="1"/>
  <c r="H1540" i="2"/>
  <c r="K1540" i="2"/>
  <c r="M1540" i="2"/>
  <c r="O1540" i="2"/>
  <c r="T1540" i="2"/>
  <c r="U1540" i="2"/>
  <c r="W1540" i="2"/>
  <c r="V1540" i="2" s="1"/>
  <c r="R1540" i="2" s="1"/>
  <c r="I1540" i="2" s="1"/>
  <c r="G1541" i="2"/>
  <c r="H1541" i="2"/>
  <c r="K1541" i="2"/>
  <c r="L1541" i="2"/>
  <c r="M1541" i="2"/>
  <c r="O1541" i="2"/>
  <c r="T1541" i="2"/>
  <c r="U1541" i="2"/>
  <c r="W1541" i="2"/>
  <c r="G1542" i="2"/>
  <c r="L1542" i="2" s="1"/>
  <c r="H1542" i="2"/>
  <c r="K1542" i="2"/>
  <c r="O1542" i="2"/>
  <c r="W1542" i="2"/>
  <c r="G1543" i="2"/>
  <c r="H1543" i="2"/>
  <c r="K1543" i="2"/>
  <c r="T1543" i="2" s="1"/>
  <c r="L1543" i="2"/>
  <c r="M1543" i="2"/>
  <c r="O1543" i="2"/>
  <c r="U1543" i="2"/>
  <c r="W1543" i="2"/>
  <c r="P1543" i="2" s="1"/>
  <c r="G1544" i="2"/>
  <c r="H1544" i="2"/>
  <c r="K1544" i="2"/>
  <c r="L1544" i="2"/>
  <c r="M1544" i="2"/>
  <c r="O1544" i="2"/>
  <c r="T1544" i="2"/>
  <c r="U1544" i="2"/>
  <c r="W1544" i="2"/>
  <c r="G1545" i="2"/>
  <c r="H1545" i="2"/>
  <c r="K1545" i="2"/>
  <c r="L1545" i="2"/>
  <c r="O1545" i="2"/>
  <c r="W1545" i="2"/>
  <c r="V1545" i="2" s="1"/>
  <c r="R1545" i="2" s="1"/>
  <c r="I1545" i="2" s="1"/>
  <c r="G1546" i="2"/>
  <c r="L1546" i="2" s="1"/>
  <c r="H1546" i="2"/>
  <c r="K1546" i="2"/>
  <c r="O1546" i="2"/>
  <c r="W1546" i="2"/>
  <c r="P1546" i="2" s="1"/>
  <c r="J1546" i="2" s="1"/>
  <c r="G1547" i="2"/>
  <c r="L1547" i="2" s="1"/>
  <c r="N1547" i="2" s="1"/>
  <c r="H1547" i="2"/>
  <c r="K1547" i="2"/>
  <c r="T1547" i="2" s="1"/>
  <c r="M1547" i="2"/>
  <c r="O1547" i="2"/>
  <c r="U1547" i="2"/>
  <c r="W1547" i="2"/>
  <c r="G1548" i="2"/>
  <c r="L1548" i="2" s="1"/>
  <c r="H1548" i="2"/>
  <c r="K1548" i="2"/>
  <c r="M1548" i="2"/>
  <c r="O1548" i="2"/>
  <c r="T1548" i="2"/>
  <c r="U1548" i="2"/>
  <c r="W1548" i="2"/>
  <c r="V1548" i="2" s="1"/>
  <c r="R1548" i="2" s="1"/>
  <c r="I1548" i="2" s="1"/>
  <c r="G1549" i="2"/>
  <c r="H1549" i="2"/>
  <c r="K1549" i="2"/>
  <c r="L1549" i="2"/>
  <c r="M1549" i="2"/>
  <c r="O1549" i="2"/>
  <c r="T1549" i="2"/>
  <c r="U1549" i="2"/>
  <c r="W1549" i="2"/>
  <c r="P1549" i="2" s="1"/>
  <c r="J1549" i="2" s="1"/>
  <c r="G1550" i="2"/>
  <c r="H1550" i="2"/>
  <c r="K1550" i="2"/>
  <c r="L1550" i="2"/>
  <c r="O1550" i="2"/>
  <c r="W1550" i="2"/>
  <c r="V1550" i="2" s="1"/>
  <c r="R1550" i="2" s="1"/>
  <c r="I1550" i="2" s="1"/>
  <c r="G1551" i="2"/>
  <c r="H1551" i="2"/>
  <c r="K1551" i="2"/>
  <c r="T1551" i="2" s="1"/>
  <c r="L1551" i="2"/>
  <c r="M1551" i="2"/>
  <c r="O1551" i="2"/>
  <c r="U1551" i="2"/>
  <c r="W1551" i="2"/>
  <c r="G1552" i="2"/>
  <c r="H1552" i="2"/>
  <c r="K1552" i="2"/>
  <c r="L1552" i="2"/>
  <c r="M1552" i="2"/>
  <c r="O1552" i="2"/>
  <c r="P1552" i="2"/>
  <c r="J1552" i="2" s="1"/>
  <c r="T1552" i="2"/>
  <c r="U1552" i="2"/>
  <c r="W1552" i="2"/>
  <c r="V1552" i="2" s="1"/>
  <c r="R1552" i="2" s="1"/>
  <c r="I1552" i="2" s="1"/>
  <c r="G1553" i="2"/>
  <c r="H1553" i="2"/>
  <c r="K1553" i="2"/>
  <c r="L1553" i="2"/>
  <c r="O1553" i="2"/>
  <c r="W1553" i="2"/>
  <c r="V1553" i="2" s="1"/>
  <c r="R1553" i="2" s="1"/>
  <c r="I1553" i="2" s="1"/>
  <c r="G1554" i="2"/>
  <c r="L1554" i="2" s="1"/>
  <c r="H1554" i="2"/>
  <c r="K1554" i="2"/>
  <c r="O1554" i="2"/>
  <c r="W1554" i="2"/>
  <c r="G1555" i="2"/>
  <c r="L1555" i="2" s="1"/>
  <c r="H1555" i="2"/>
  <c r="K1555" i="2"/>
  <c r="T1555" i="2" s="1"/>
  <c r="M1555" i="2"/>
  <c r="O1555" i="2"/>
  <c r="U1555" i="2"/>
  <c r="W1555" i="2"/>
  <c r="V1555" i="2" s="1"/>
  <c r="R1555" i="2" s="1"/>
  <c r="I1555" i="2" s="1"/>
  <c r="G1556" i="2"/>
  <c r="L1556" i="2" s="1"/>
  <c r="H1556" i="2"/>
  <c r="K1556" i="2"/>
  <c r="M1556" i="2"/>
  <c r="O1556" i="2"/>
  <c r="T1556" i="2"/>
  <c r="U1556" i="2"/>
  <c r="W1556" i="2"/>
  <c r="G1557" i="2"/>
  <c r="L1557" i="2" s="1"/>
  <c r="H1557" i="2"/>
  <c r="K1557" i="2"/>
  <c r="M1557" i="2"/>
  <c r="O1557" i="2"/>
  <c r="T1557" i="2"/>
  <c r="U1557" i="2"/>
  <c r="W1557" i="2"/>
  <c r="P1557" i="2" s="1"/>
  <c r="J1557" i="2" s="1"/>
  <c r="G1558" i="2"/>
  <c r="H1558" i="2"/>
  <c r="K1558" i="2"/>
  <c r="L1558" i="2"/>
  <c r="O1558" i="2"/>
  <c r="W1558" i="2"/>
  <c r="G1559" i="2"/>
  <c r="H1559" i="2"/>
  <c r="K1559" i="2"/>
  <c r="L1559" i="2"/>
  <c r="O1559" i="2"/>
  <c r="U1559" i="2"/>
  <c r="W1559" i="2"/>
  <c r="G1560" i="2"/>
  <c r="H1560" i="2"/>
  <c r="K1560" i="2"/>
  <c r="L1560" i="2"/>
  <c r="M1560" i="2"/>
  <c r="O1560" i="2"/>
  <c r="P1560" i="2"/>
  <c r="J1560" i="2" s="1"/>
  <c r="T1560" i="2"/>
  <c r="U1560" i="2"/>
  <c r="W1560" i="2"/>
  <c r="V1560" i="2" s="1"/>
  <c r="R1560" i="2" s="1"/>
  <c r="I1560" i="2" s="1"/>
  <c r="G1561" i="2"/>
  <c r="H1561" i="2"/>
  <c r="K1561" i="2"/>
  <c r="L1561" i="2"/>
  <c r="O1561" i="2"/>
  <c r="P1561" i="2"/>
  <c r="J1561" i="2" s="1"/>
  <c r="W1561" i="2"/>
  <c r="V1561" i="2" s="1"/>
  <c r="R1561" i="2" s="1"/>
  <c r="I1561" i="2" s="1"/>
  <c r="G1562" i="2"/>
  <c r="L1562" i="2" s="1"/>
  <c r="H1562" i="2"/>
  <c r="K1562" i="2"/>
  <c r="O1562" i="2"/>
  <c r="W1562" i="2"/>
  <c r="G1563" i="2"/>
  <c r="L1563" i="2" s="1"/>
  <c r="H1563" i="2"/>
  <c r="K1563" i="2"/>
  <c r="T1563" i="2" s="1"/>
  <c r="M1563" i="2"/>
  <c r="O1563" i="2"/>
  <c r="U1563" i="2"/>
  <c r="W1563" i="2"/>
  <c r="V1563" i="2" s="1"/>
  <c r="R1563" i="2" s="1"/>
  <c r="I1563" i="2" s="1"/>
  <c r="G1564" i="2"/>
  <c r="L1564" i="2" s="1"/>
  <c r="H1564" i="2"/>
  <c r="K1564" i="2"/>
  <c r="M1564" i="2"/>
  <c r="O1564" i="2"/>
  <c r="T1564" i="2"/>
  <c r="U1564" i="2"/>
  <c r="W1564" i="2"/>
  <c r="G1565" i="2"/>
  <c r="L1565" i="2" s="1"/>
  <c r="N1565" i="2" s="1"/>
  <c r="H1565" i="2"/>
  <c r="K1565" i="2"/>
  <c r="M1565" i="2"/>
  <c r="O1565" i="2"/>
  <c r="T1565" i="2"/>
  <c r="U1565" i="2"/>
  <c r="W1565" i="2"/>
  <c r="P1565" i="2" s="1"/>
  <c r="J1565" i="2" s="1"/>
  <c r="G1566" i="2"/>
  <c r="H1566" i="2"/>
  <c r="K1566" i="2"/>
  <c r="L1566" i="2"/>
  <c r="O1566" i="2"/>
  <c r="T1566" i="2"/>
  <c r="W1566" i="2"/>
  <c r="G1567" i="2"/>
  <c r="H1567" i="2"/>
  <c r="K1567" i="2"/>
  <c r="L1567" i="2"/>
  <c r="O1567" i="2"/>
  <c r="U1567" i="2"/>
  <c r="W1567" i="2"/>
  <c r="G1568" i="2"/>
  <c r="H1568" i="2"/>
  <c r="K1568" i="2"/>
  <c r="L1568" i="2"/>
  <c r="M1568" i="2"/>
  <c r="O1568" i="2"/>
  <c r="P1568" i="2"/>
  <c r="J1568" i="2" s="1"/>
  <c r="T1568" i="2"/>
  <c r="U1568" i="2"/>
  <c r="W1568" i="2"/>
  <c r="V1568" i="2" s="1"/>
  <c r="R1568" i="2" s="1"/>
  <c r="I1568" i="2" s="1"/>
  <c r="G1569" i="2"/>
  <c r="H1569" i="2"/>
  <c r="K1569" i="2"/>
  <c r="L1569" i="2"/>
  <c r="O1569" i="2"/>
  <c r="W1569" i="2"/>
  <c r="G1570" i="2"/>
  <c r="L1570" i="2" s="1"/>
  <c r="H1570" i="2"/>
  <c r="K1570" i="2"/>
  <c r="O1570" i="2"/>
  <c r="W1570" i="2"/>
  <c r="P1570" i="2" s="1"/>
  <c r="G1571" i="2"/>
  <c r="L1571" i="2" s="1"/>
  <c r="H1571" i="2"/>
  <c r="K1571" i="2"/>
  <c r="T1571" i="2" s="1"/>
  <c r="M1571" i="2"/>
  <c r="O1571" i="2"/>
  <c r="U1571" i="2"/>
  <c r="W1571" i="2"/>
  <c r="V1571" i="2" s="1"/>
  <c r="R1571" i="2" s="1"/>
  <c r="I1571" i="2" s="1"/>
  <c r="G1572" i="2"/>
  <c r="L1572" i="2" s="1"/>
  <c r="H1572" i="2"/>
  <c r="K1572" i="2"/>
  <c r="M1572" i="2"/>
  <c r="O1572" i="2"/>
  <c r="T1572" i="2"/>
  <c r="U1572" i="2"/>
  <c r="W1572" i="2"/>
  <c r="V1572" i="2" s="1"/>
  <c r="R1572" i="2" s="1"/>
  <c r="I1572" i="2" s="1"/>
  <c r="G1573" i="2"/>
  <c r="L1573" i="2" s="1"/>
  <c r="H1573" i="2"/>
  <c r="K1573" i="2"/>
  <c r="M1573" i="2"/>
  <c r="O1573" i="2"/>
  <c r="T1573" i="2"/>
  <c r="U1573" i="2"/>
  <c r="W1573" i="2"/>
  <c r="P1573" i="2" s="1"/>
  <c r="J1573" i="2" s="1"/>
  <c r="G1574" i="2"/>
  <c r="L1574" i="2" s="1"/>
  <c r="H1574" i="2"/>
  <c r="K1574" i="2"/>
  <c r="O1574" i="2"/>
  <c r="T1574" i="2"/>
  <c r="W1574" i="2"/>
  <c r="G1575" i="2"/>
  <c r="H1575" i="2"/>
  <c r="K1575" i="2"/>
  <c r="T1575" i="2" s="1"/>
  <c r="L1575" i="2"/>
  <c r="O1575" i="2"/>
  <c r="W1575" i="2"/>
  <c r="G1576" i="2"/>
  <c r="H1576" i="2"/>
  <c r="K1576" i="2"/>
  <c r="L1576" i="2"/>
  <c r="M1576" i="2"/>
  <c r="O1576" i="2"/>
  <c r="T1576" i="2"/>
  <c r="U1576" i="2"/>
  <c r="W1576" i="2"/>
  <c r="V1576" i="2" s="1"/>
  <c r="R1576" i="2" s="1"/>
  <c r="I1576" i="2" s="1"/>
  <c r="G1577" i="2"/>
  <c r="H1577" i="2"/>
  <c r="K1577" i="2"/>
  <c r="L1577" i="2"/>
  <c r="O1577" i="2"/>
  <c r="P1577" i="2"/>
  <c r="T1577" i="2"/>
  <c r="W1577" i="2"/>
  <c r="G1578" i="2"/>
  <c r="L1578" i="2" s="1"/>
  <c r="H1578" i="2"/>
  <c r="K1578" i="2"/>
  <c r="O1578" i="2"/>
  <c r="W1578" i="2"/>
  <c r="P1578" i="2" s="1"/>
  <c r="J1578" i="2" s="1"/>
  <c r="G1579" i="2"/>
  <c r="L1579" i="2" s="1"/>
  <c r="H1579" i="2"/>
  <c r="K1579" i="2"/>
  <c r="M1579" i="2"/>
  <c r="O1579" i="2"/>
  <c r="T1579" i="2"/>
  <c r="U1579" i="2"/>
  <c r="W1579" i="2"/>
  <c r="V1579" i="2" s="1"/>
  <c r="R1579" i="2" s="1"/>
  <c r="I1579" i="2" s="1"/>
  <c r="G1580" i="2"/>
  <c r="L1580" i="2" s="1"/>
  <c r="H1580" i="2"/>
  <c r="K1580" i="2"/>
  <c r="M1580" i="2"/>
  <c r="O1580" i="2"/>
  <c r="T1580" i="2"/>
  <c r="U1580" i="2"/>
  <c r="W1580" i="2"/>
  <c r="V1580" i="2" s="1"/>
  <c r="R1580" i="2" s="1"/>
  <c r="I1580" i="2" s="1"/>
  <c r="G1581" i="2"/>
  <c r="L1581" i="2" s="1"/>
  <c r="H1581" i="2"/>
  <c r="K1581" i="2"/>
  <c r="M1581" i="2"/>
  <c r="O1581" i="2"/>
  <c r="T1581" i="2"/>
  <c r="U1581" i="2"/>
  <c r="W1581" i="2"/>
  <c r="G1582" i="2"/>
  <c r="L1582" i="2" s="1"/>
  <c r="H1582" i="2"/>
  <c r="K1582" i="2"/>
  <c r="O1582" i="2"/>
  <c r="T1582" i="2"/>
  <c r="W1582" i="2"/>
  <c r="G1583" i="2"/>
  <c r="H1583" i="2"/>
  <c r="K1583" i="2"/>
  <c r="M1583" i="2" s="1"/>
  <c r="L1583" i="2"/>
  <c r="O1583" i="2"/>
  <c r="W1583" i="2"/>
  <c r="P1583" i="2" s="1"/>
  <c r="J1583" i="2" s="1"/>
  <c r="G1584" i="2"/>
  <c r="H1584" i="2"/>
  <c r="K1584" i="2"/>
  <c r="L1584" i="2"/>
  <c r="M1584" i="2"/>
  <c r="O1584" i="2"/>
  <c r="T1584" i="2"/>
  <c r="U1584" i="2"/>
  <c r="W1584" i="2"/>
  <c r="G1585" i="2"/>
  <c r="H1585" i="2"/>
  <c r="K1585" i="2"/>
  <c r="L1585" i="2"/>
  <c r="O1585" i="2"/>
  <c r="T1585" i="2"/>
  <c r="W1585" i="2"/>
  <c r="G1586" i="2"/>
  <c r="L1586" i="2" s="1"/>
  <c r="H1586" i="2"/>
  <c r="K1586" i="2"/>
  <c r="O1586" i="2"/>
  <c r="W1586" i="2"/>
  <c r="G1587" i="2"/>
  <c r="L1587" i="2" s="1"/>
  <c r="H1587" i="2"/>
  <c r="K1587" i="2"/>
  <c r="T1587" i="2" s="1"/>
  <c r="M1587" i="2"/>
  <c r="O1587" i="2"/>
  <c r="U1587" i="2"/>
  <c r="W1587" i="2"/>
  <c r="G1588" i="2"/>
  <c r="L1588" i="2" s="1"/>
  <c r="H1588" i="2"/>
  <c r="K1588" i="2"/>
  <c r="M1588" i="2"/>
  <c r="O1588" i="2"/>
  <c r="T1588" i="2"/>
  <c r="U1588" i="2"/>
  <c r="W1588" i="2"/>
  <c r="G1589" i="2"/>
  <c r="L1589" i="2" s="1"/>
  <c r="H1589" i="2"/>
  <c r="K1589" i="2"/>
  <c r="M1589" i="2"/>
  <c r="O1589" i="2"/>
  <c r="T1589" i="2"/>
  <c r="U1589" i="2"/>
  <c r="W1589" i="2"/>
  <c r="G1590" i="2"/>
  <c r="L1590" i="2" s="1"/>
  <c r="H1590" i="2"/>
  <c r="K1590" i="2"/>
  <c r="M1590" i="2" s="1"/>
  <c r="O1590" i="2"/>
  <c r="T1590" i="2"/>
  <c r="U1590" i="2"/>
  <c r="W1590" i="2"/>
  <c r="G1591" i="2"/>
  <c r="H1591" i="2"/>
  <c r="K1591" i="2"/>
  <c r="U1591" i="2" s="1"/>
  <c r="L1591" i="2"/>
  <c r="M1591" i="2"/>
  <c r="O1591" i="2"/>
  <c r="P1591" i="2"/>
  <c r="J1591" i="2" s="1"/>
  <c r="T1591" i="2"/>
  <c r="W1591" i="2"/>
  <c r="V1591" i="2" s="1"/>
  <c r="R1591" i="2" s="1"/>
  <c r="I1591" i="2" s="1"/>
  <c r="G1592" i="2"/>
  <c r="H1592" i="2"/>
  <c r="K1592" i="2"/>
  <c r="L1592" i="2"/>
  <c r="M1592" i="2"/>
  <c r="O1592" i="2"/>
  <c r="T1592" i="2"/>
  <c r="U1592" i="2"/>
  <c r="W1592" i="2"/>
  <c r="G1593" i="2"/>
  <c r="H1593" i="2"/>
  <c r="K1593" i="2"/>
  <c r="L1593" i="2"/>
  <c r="O1593" i="2"/>
  <c r="W1593" i="2"/>
  <c r="G1594" i="2"/>
  <c r="L1594" i="2" s="1"/>
  <c r="H1594" i="2"/>
  <c r="K1594" i="2"/>
  <c r="O1594" i="2"/>
  <c r="W1594" i="2"/>
  <c r="G1595" i="2"/>
  <c r="L1595" i="2" s="1"/>
  <c r="H1595" i="2"/>
  <c r="K1595" i="2"/>
  <c r="T1595" i="2" s="1"/>
  <c r="M1595" i="2"/>
  <c r="O1595" i="2"/>
  <c r="U1595" i="2"/>
  <c r="W1595" i="2"/>
  <c r="G1596" i="2"/>
  <c r="L1596" i="2" s="1"/>
  <c r="H1596" i="2"/>
  <c r="K1596" i="2"/>
  <c r="M1596" i="2"/>
  <c r="O1596" i="2"/>
  <c r="T1596" i="2"/>
  <c r="U1596" i="2"/>
  <c r="V1596" i="2"/>
  <c r="R1596" i="2" s="1"/>
  <c r="I1596" i="2" s="1"/>
  <c r="W1596" i="2"/>
  <c r="G1597" i="2"/>
  <c r="H1597" i="2"/>
  <c r="K1597" i="2"/>
  <c r="L1597" i="2"/>
  <c r="M1597" i="2"/>
  <c r="O1597" i="2"/>
  <c r="T1597" i="2"/>
  <c r="U1597" i="2"/>
  <c r="W1597" i="2"/>
  <c r="G1598" i="2"/>
  <c r="L1598" i="2" s="1"/>
  <c r="H1598" i="2"/>
  <c r="K1598" i="2"/>
  <c r="M1598" i="2" s="1"/>
  <c r="O1598" i="2"/>
  <c r="T1598" i="2"/>
  <c r="U1598" i="2"/>
  <c r="W1598" i="2"/>
  <c r="V1598" i="2" s="1"/>
  <c r="R1598" i="2" s="1"/>
  <c r="I1598" i="2" s="1"/>
  <c r="G1599" i="2"/>
  <c r="H1599" i="2"/>
  <c r="K1599" i="2"/>
  <c r="M1599" i="2" s="1"/>
  <c r="L1599" i="2"/>
  <c r="O1599" i="2"/>
  <c r="T1599" i="2"/>
  <c r="U1599" i="2"/>
  <c r="W1599" i="2"/>
  <c r="G1600" i="2"/>
  <c r="H1600" i="2"/>
  <c r="K1600" i="2"/>
  <c r="L1600" i="2"/>
  <c r="M1600" i="2"/>
  <c r="O1600" i="2"/>
  <c r="T1600" i="2"/>
  <c r="U1600" i="2"/>
  <c r="W1600" i="2"/>
  <c r="G1601" i="2"/>
  <c r="H1601" i="2"/>
  <c r="K1601" i="2"/>
  <c r="L1601" i="2"/>
  <c r="O1601" i="2"/>
  <c r="W1601" i="2"/>
  <c r="G1602" i="2"/>
  <c r="L1602" i="2" s="1"/>
  <c r="H1602" i="2"/>
  <c r="K1602" i="2"/>
  <c r="O1602" i="2"/>
  <c r="W1602" i="2"/>
  <c r="G1603" i="2"/>
  <c r="L1603" i="2" s="1"/>
  <c r="H1603" i="2"/>
  <c r="K1603" i="2"/>
  <c r="T1603" i="2" s="1"/>
  <c r="M1603" i="2"/>
  <c r="O1603" i="2"/>
  <c r="U1603" i="2"/>
  <c r="W1603" i="2"/>
  <c r="V1603" i="2" s="1"/>
  <c r="R1603" i="2" s="1"/>
  <c r="I1603" i="2" s="1"/>
  <c r="G1604" i="2"/>
  <c r="L1604" i="2" s="1"/>
  <c r="H1604" i="2"/>
  <c r="K1604" i="2"/>
  <c r="M1604" i="2"/>
  <c r="O1604" i="2"/>
  <c r="T1604" i="2"/>
  <c r="U1604" i="2"/>
  <c r="W1604" i="2"/>
  <c r="G1605" i="2"/>
  <c r="H1605" i="2"/>
  <c r="K1605" i="2"/>
  <c r="L1605" i="2"/>
  <c r="M1605" i="2"/>
  <c r="O1605" i="2"/>
  <c r="T1605" i="2"/>
  <c r="U1605" i="2"/>
  <c r="W1605" i="2"/>
  <c r="G1606" i="2"/>
  <c r="L1606" i="2" s="1"/>
  <c r="H1606" i="2"/>
  <c r="K1606" i="2"/>
  <c r="M1606" i="2" s="1"/>
  <c r="O1606" i="2"/>
  <c r="T1606" i="2"/>
  <c r="U1606" i="2"/>
  <c r="W1606" i="2"/>
  <c r="V1606" i="2" s="1"/>
  <c r="R1606" i="2" s="1"/>
  <c r="I1606" i="2" s="1"/>
  <c r="G1607" i="2"/>
  <c r="H1607" i="2"/>
  <c r="K1607" i="2"/>
  <c r="M1607" i="2" s="1"/>
  <c r="L1607" i="2"/>
  <c r="O1607" i="2"/>
  <c r="T1607" i="2"/>
  <c r="U1607" i="2"/>
  <c r="W1607" i="2"/>
  <c r="G1608" i="2"/>
  <c r="H1608" i="2"/>
  <c r="K1608" i="2"/>
  <c r="U1608" i="2" s="1"/>
  <c r="L1608" i="2"/>
  <c r="O1608" i="2"/>
  <c r="T1608" i="2"/>
  <c r="W1608" i="2"/>
  <c r="G1609" i="2"/>
  <c r="H1609" i="2"/>
  <c r="K1609" i="2"/>
  <c r="L1609" i="2"/>
  <c r="O1609" i="2"/>
  <c r="W1609" i="2"/>
  <c r="G1610" i="2"/>
  <c r="L1610" i="2" s="1"/>
  <c r="H1610" i="2"/>
  <c r="K1610" i="2"/>
  <c r="O1610" i="2"/>
  <c r="W1610" i="2"/>
  <c r="G1611" i="2"/>
  <c r="L1611" i="2" s="1"/>
  <c r="H1611" i="2"/>
  <c r="K1611" i="2"/>
  <c r="T1611" i="2" s="1"/>
  <c r="M1611" i="2"/>
  <c r="O1611" i="2"/>
  <c r="U1611" i="2"/>
  <c r="W1611" i="2"/>
  <c r="V1611" i="2" s="1"/>
  <c r="R1611" i="2" s="1"/>
  <c r="I1611" i="2" s="1"/>
  <c r="G1612" i="2"/>
  <c r="L1612" i="2" s="1"/>
  <c r="H1612" i="2"/>
  <c r="K1612" i="2"/>
  <c r="M1612" i="2"/>
  <c r="O1612" i="2"/>
  <c r="T1612" i="2"/>
  <c r="U1612" i="2"/>
  <c r="W1612" i="2"/>
  <c r="G1613" i="2"/>
  <c r="H1613" i="2"/>
  <c r="K1613" i="2"/>
  <c r="L1613" i="2"/>
  <c r="M1613" i="2"/>
  <c r="O1613" i="2"/>
  <c r="T1613" i="2"/>
  <c r="U1613" i="2"/>
  <c r="W1613" i="2"/>
  <c r="G1614" i="2"/>
  <c r="L1614" i="2" s="1"/>
  <c r="H1614" i="2"/>
  <c r="K1614" i="2"/>
  <c r="M1614" i="2"/>
  <c r="O1614" i="2"/>
  <c r="T1614" i="2"/>
  <c r="U1614" i="2"/>
  <c r="W1614" i="2"/>
  <c r="G1615" i="2"/>
  <c r="H1615" i="2"/>
  <c r="K1615" i="2"/>
  <c r="M1615" i="2" s="1"/>
  <c r="L1615" i="2"/>
  <c r="O1615" i="2"/>
  <c r="T1615" i="2"/>
  <c r="U1615" i="2"/>
  <c r="V1615" i="2"/>
  <c r="R1615" i="2" s="1"/>
  <c r="I1615" i="2" s="1"/>
  <c r="W1615" i="2"/>
  <c r="G1616" i="2"/>
  <c r="H1616" i="2"/>
  <c r="K1616" i="2"/>
  <c r="M1616" i="2" s="1"/>
  <c r="L1616" i="2"/>
  <c r="O1616" i="2"/>
  <c r="P1616" i="2"/>
  <c r="J1616" i="2" s="1"/>
  <c r="T1616" i="2"/>
  <c r="U1616" i="2"/>
  <c r="W1616" i="2"/>
  <c r="V1616" i="2" s="1"/>
  <c r="R1616" i="2" s="1"/>
  <c r="I1616" i="2" s="1"/>
  <c r="G1617" i="2"/>
  <c r="H1617" i="2"/>
  <c r="K1617" i="2"/>
  <c r="L1617" i="2"/>
  <c r="O1617" i="2"/>
  <c r="W1617" i="2"/>
  <c r="G1618" i="2"/>
  <c r="L1618" i="2" s="1"/>
  <c r="H1618" i="2"/>
  <c r="K1618" i="2"/>
  <c r="O1618" i="2"/>
  <c r="W1618" i="2"/>
  <c r="V1618" i="2" s="1"/>
  <c r="R1618" i="2" s="1"/>
  <c r="I1618" i="2" s="1"/>
  <c r="G1619" i="2"/>
  <c r="L1619" i="2" s="1"/>
  <c r="H1619" i="2"/>
  <c r="K1619" i="2"/>
  <c r="T1619" i="2" s="1"/>
  <c r="M1619" i="2"/>
  <c r="O1619" i="2"/>
  <c r="U1619" i="2"/>
  <c r="W1619" i="2"/>
  <c r="G1620" i="2"/>
  <c r="H1620" i="2"/>
  <c r="K1620" i="2"/>
  <c r="L1620" i="2"/>
  <c r="M1620" i="2"/>
  <c r="O1620" i="2"/>
  <c r="T1620" i="2"/>
  <c r="U1620" i="2"/>
  <c r="W1620" i="2"/>
  <c r="V1620" i="2" s="1"/>
  <c r="R1620" i="2" s="1"/>
  <c r="I1620" i="2" s="1"/>
  <c r="G1621" i="2"/>
  <c r="L1621" i="2" s="1"/>
  <c r="H1621" i="2"/>
  <c r="K1621" i="2"/>
  <c r="M1621" i="2"/>
  <c r="O1621" i="2"/>
  <c r="T1621" i="2"/>
  <c r="U1621" i="2"/>
  <c r="W1621" i="2"/>
  <c r="G1622" i="2"/>
  <c r="L1622" i="2" s="1"/>
  <c r="H1622" i="2"/>
  <c r="K1622" i="2"/>
  <c r="M1622" i="2" s="1"/>
  <c r="O1622" i="2"/>
  <c r="T1622" i="2"/>
  <c r="U1622" i="2"/>
  <c r="W1622" i="2"/>
  <c r="G1623" i="2"/>
  <c r="H1623" i="2"/>
  <c r="K1623" i="2"/>
  <c r="L1623" i="2"/>
  <c r="O1623" i="2"/>
  <c r="W1623" i="2"/>
  <c r="G1624" i="2"/>
  <c r="H1624" i="2"/>
  <c r="K1624" i="2"/>
  <c r="L1624" i="2"/>
  <c r="O1624" i="2"/>
  <c r="W1624" i="2"/>
  <c r="P1624" i="2" s="1"/>
  <c r="J1624" i="2" s="1"/>
  <c r="G1625" i="2"/>
  <c r="L1625" i="2" s="1"/>
  <c r="H1625" i="2"/>
  <c r="K1625" i="2"/>
  <c r="U1625" i="2" s="1"/>
  <c r="O1625" i="2"/>
  <c r="P1625" i="2"/>
  <c r="T1625" i="2"/>
  <c r="W1625" i="2"/>
  <c r="G1626" i="2"/>
  <c r="H1626" i="2"/>
  <c r="K1626" i="2"/>
  <c r="L1626" i="2"/>
  <c r="O1626" i="2"/>
  <c r="T1626" i="2"/>
  <c r="V1626" i="2"/>
  <c r="R1626" i="2" s="1"/>
  <c r="I1626" i="2" s="1"/>
  <c r="W1626" i="2"/>
  <c r="G1627" i="2"/>
  <c r="H1627" i="2"/>
  <c r="K1627" i="2"/>
  <c r="L1627" i="2"/>
  <c r="O1627" i="2"/>
  <c r="W1627" i="2"/>
  <c r="G1628" i="2"/>
  <c r="L1628" i="2" s="1"/>
  <c r="H1628" i="2"/>
  <c r="K1628" i="2"/>
  <c r="T1628" i="2" s="1"/>
  <c r="O1628" i="2"/>
  <c r="W1628" i="2"/>
  <c r="P1628" i="2" s="1"/>
  <c r="G1629" i="2"/>
  <c r="L1629" i="2" s="1"/>
  <c r="H1629" i="2"/>
  <c r="K1629" i="2"/>
  <c r="T1629" i="2" s="1"/>
  <c r="O1629" i="2"/>
  <c r="W1629" i="2"/>
  <c r="G1630" i="2"/>
  <c r="L1630" i="2" s="1"/>
  <c r="N1630" i="2" s="1"/>
  <c r="H1630" i="2"/>
  <c r="K1630" i="2"/>
  <c r="M1630" i="2"/>
  <c r="O1630" i="2"/>
  <c r="T1630" i="2"/>
  <c r="U1630" i="2"/>
  <c r="W1630" i="2"/>
  <c r="V1630" i="2" s="1"/>
  <c r="R1630" i="2" s="1"/>
  <c r="I1630" i="2" s="1"/>
  <c r="G1631" i="2"/>
  <c r="L1631" i="2" s="1"/>
  <c r="H1631" i="2"/>
  <c r="K1631" i="2"/>
  <c r="M1631" i="2"/>
  <c r="O1631" i="2"/>
  <c r="T1631" i="2"/>
  <c r="U1631" i="2"/>
  <c r="W1631" i="2"/>
  <c r="G1632" i="2"/>
  <c r="H1632" i="2"/>
  <c r="K1632" i="2"/>
  <c r="T1632" i="2" s="1"/>
  <c r="L1632" i="2"/>
  <c r="O1632" i="2"/>
  <c r="U1632" i="2"/>
  <c r="W1632" i="2"/>
  <c r="G1633" i="2"/>
  <c r="H1633" i="2"/>
  <c r="K1633" i="2"/>
  <c r="U1633" i="2" s="1"/>
  <c r="L1633" i="2"/>
  <c r="M1633" i="2"/>
  <c r="O1633" i="2"/>
  <c r="T1633" i="2"/>
  <c r="W1633" i="2"/>
  <c r="G1634" i="2"/>
  <c r="H1634" i="2"/>
  <c r="K1634" i="2"/>
  <c r="L1634" i="2"/>
  <c r="O1634" i="2"/>
  <c r="T1634" i="2"/>
  <c r="W1634" i="2"/>
  <c r="G1635" i="2"/>
  <c r="H1635" i="2"/>
  <c r="K1635" i="2"/>
  <c r="L1635" i="2"/>
  <c r="O1635" i="2"/>
  <c r="W1635" i="2"/>
  <c r="G1636" i="2"/>
  <c r="L1636" i="2" s="1"/>
  <c r="H1636" i="2"/>
  <c r="K1636" i="2"/>
  <c r="T1636" i="2" s="1"/>
  <c r="O1636" i="2"/>
  <c r="W1636" i="2"/>
  <c r="P1636" i="2" s="1"/>
  <c r="J1636" i="2" s="1"/>
  <c r="G1637" i="2"/>
  <c r="L1637" i="2" s="1"/>
  <c r="H1637" i="2"/>
  <c r="K1637" i="2"/>
  <c r="T1637" i="2" s="1"/>
  <c r="O1637" i="2"/>
  <c r="P1637" i="2"/>
  <c r="J1637" i="2" s="1"/>
  <c r="V1637" i="2"/>
  <c r="R1637" i="2" s="1"/>
  <c r="I1637" i="2" s="1"/>
  <c r="W1637" i="2"/>
  <c r="G1638" i="2"/>
  <c r="L1638" i="2" s="1"/>
  <c r="H1638" i="2"/>
  <c r="K1638" i="2"/>
  <c r="M1638" i="2"/>
  <c r="O1638" i="2"/>
  <c r="T1638" i="2"/>
  <c r="U1638" i="2"/>
  <c r="W1638" i="2"/>
  <c r="P1638" i="2" s="1"/>
  <c r="J1638" i="2" s="1"/>
  <c r="G1639" i="2"/>
  <c r="L1639" i="2" s="1"/>
  <c r="H1639" i="2"/>
  <c r="K1639" i="2"/>
  <c r="M1639" i="2"/>
  <c r="O1639" i="2"/>
  <c r="T1639" i="2"/>
  <c r="U1639" i="2"/>
  <c r="W1639" i="2"/>
  <c r="V1639" i="2" s="1"/>
  <c r="R1639" i="2" s="1"/>
  <c r="I1639" i="2" s="1"/>
  <c r="G1640" i="2"/>
  <c r="H1640" i="2"/>
  <c r="K1640" i="2"/>
  <c r="U1640" i="2" s="1"/>
  <c r="L1640" i="2"/>
  <c r="M1640" i="2"/>
  <c r="O1640" i="2"/>
  <c r="T1640" i="2"/>
  <c r="W1640" i="2"/>
  <c r="G1641" i="2"/>
  <c r="H1641" i="2"/>
  <c r="K1641" i="2"/>
  <c r="M1641" i="2" s="1"/>
  <c r="L1641" i="2"/>
  <c r="O1641" i="2"/>
  <c r="T1641" i="2"/>
  <c r="U1641" i="2"/>
  <c r="W1641" i="2"/>
  <c r="G1642" i="2"/>
  <c r="H1642" i="2"/>
  <c r="K1642" i="2"/>
  <c r="L1642" i="2"/>
  <c r="O1642" i="2"/>
  <c r="P1642" i="2"/>
  <c r="T1642" i="2"/>
  <c r="V1642" i="2"/>
  <c r="R1642" i="2" s="1"/>
  <c r="I1642" i="2" s="1"/>
  <c r="W1642" i="2"/>
  <c r="G1643" i="2"/>
  <c r="H1643" i="2"/>
  <c r="K1643" i="2"/>
  <c r="L1643" i="2"/>
  <c r="O1643" i="2"/>
  <c r="W1643" i="2"/>
  <c r="G1644" i="2"/>
  <c r="L1644" i="2" s="1"/>
  <c r="H1644" i="2"/>
  <c r="K1644" i="2"/>
  <c r="T1644" i="2" s="1"/>
  <c r="O1644" i="2"/>
  <c r="W1644" i="2"/>
  <c r="G1645" i="2"/>
  <c r="L1645" i="2" s="1"/>
  <c r="H1645" i="2"/>
  <c r="K1645" i="2"/>
  <c r="T1645" i="2" s="1"/>
  <c r="O1645" i="2"/>
  <c r="U1645" i="2"/>
  <c r="W1645" i="2"/>
  <c r="G1646" i="2"/>
  <c r="L1646" i="2" s="1"/>
  <c r="H1646" i="2"/>
  <c r="K1646" i="2"/>
  <c r="M1646" i="2"/>
  <c r="O1646" i="2"/>
  <c r="T1646" i="2"/>
  <c r="U1646" i="2"/>
  <c r="W1646" i="2"/>
  <c r="P1646" i="2" s="1"/>
  <c r="J1646" i="2" s="1"/>
  <c r="G1647" i="2"/>
  <c r="H1647" i="2"/>
  <c r="K1647" i="2"/>
  <c r="L1647" i="2"/>
  <c r="M1647" i="2"/>
  <c r="O1647" i="2"/>
  <c r="T1647" i="2"/>
  <c r="U1647" i="2"/>
  <c r="V1647" i="2"/>
  <c r="R1647" i="2" s="1"/>
  <c r="I1647" i="2" s="1"/>
  <c r="W1647" i="2"/>
  <c r="G1648" i="2"/>
  <c r="H1648" i="2"/>
  <c r="K1648" i="2"/>
  <c r="M1648" i="2" s="1"/>
  <c r="L1648" i="2"/>
  <c r="O1648" i="2"/>
  <c r="T1648" i="2"/>
  <c r="U1648" i="2"/>
  <c r="W1648" i="2"/>
  <c r="G1649" i="2"/>
  <c r="H1649" i="2"/>
  <c r="K1649" i="2"/>
  <c r="T1649" i="2" s="1"/>
  <c r="L1649" i="2"/>
  <c r="O1649" i="2"/>
  <c r="U1649" i="2"/>
  <c r="V1649" i="2"/>
  <c r="R1649" i="2" s="1"/>
  <c r="I1649" i="2" s="1"/>
  <c r="W1649" i="2"/>
  <c r="P1649" i="2" s="1"/>
  <c r="G1650" i="2"/>
  <c r="H1650" i="2"/>
  <c r="K1650" i="2"/>
  <c r="L1650" i="2"/>
  <c r="O1650" i="2"/>
  <c r="P1650" i="2"/>
  <c r="J1650" i="2" s="1"/>
  <c r="T1650" i="2"/>
  <c r="W1650" i="2"/>
  <c r="G1651" i="2"/>
  <c r="H1651" i="2"/>
  <c r="K1651" i="2"/>
  <c r="L1651" i="2"/>
  <c r="O1651" i="2"/>
  <c r="W1651" i="2"/>
  <c r="G1652" i="2"/>
  <c r="L1652" i="2" s="1"/>
  <c r="H1652" i="2"/>
  <c r="K1652" i="2"/>
  <c r="T1652" i="2" s="1"/>
  <c r="O1652" i="2"/>
  <c r="W1652" i="2"/>
  <c r="P1652" i="2" s="1"/>
  <c r="G1653" i="2"/>
  <c r="L1653" i="2" s="1"/>
  <c r="H1653" i="2"/>
  <c r="K1653" i="2"/>
  <c r="T1653" i="2" s="1"/>
  <c r="M1653" i="2"/>
  <c r="O1653" i="2"/>
  <c r="U1653" i="2"/>
  <c r="W1653" i="2"/>
  <c r="G1654" i="2"/>
  <c r="L1654" i="2" s="1"/>
  <c r="N1654" i="2" s="1"/>
  <c r="H1654" i="2"/>
  <c r="K1654" i="2"/>
  <c r="M1654" i="2"/>
  <c r="O1654" i="2"/>
  <c r="T1654" i="2"/>
  <c r="U1654" i="2"/>
  <c r="W1654" i="2"/>
  <c r="G1655" i="2"/>
  <c r="H1655" i="2"/>
  <c r="K1655" i="2"/>
  <c r="L1655" i="2"/>
  <c r="M1655" i="2"/>
  <c r="O1655" i="2"/>
  <c r="T1655" i="2"/>
  <c r="U1655" i="2"/>
  <c r="W1655" i="2"/>
  <c r="G1656" i="2"/>
  <c r="H1656" i="2"/>
  <c r="K1656" i="2"/>
  <c r="M1656" i="2" s="1"/>
  <c r="L1656" i="2"/>
  <c r="O1656" i="2"/>
  <c r="T1656" i="2"/>
  <c r="U1656" i="2"/>
  <c r="W1656" i="2"/>
  <c r="G1657" i="2"/>
  <c r="H1657" i="2"/>
  <c r="K1657" i="2"/>
  <c r="T1657" i="2" s="1"/>
  <c r="L1657" i="2"/>
  <c r="O1657" i="2"/>
  <c r="W1657" i="2"/>
  <c r="P1657" i="2" s="1"/>
  <c r="G1658" i="2"/>
  <c r="H1658" i="2"/>
  <c r="K1658" i="2"/>
  <c r="L1658" i="2"/>
  <c r="O1658" i="2"/>
  <c r="P1658" i="2"/>
  <c r="J1658" i="2" s="1"/>
  <c r="V1658" i="2"/>
  <c r="R1658" i="2" s="1"/>
  <c r="I1658" i="2" s="1"/>
  <c r="W1658" i="2"/>
  <c r="G1659" i="2"/>
  <c r="H1659" i="2"/>
  <c r="K1659" i="2"/>
  <c r="L1659" i="2"/>
  <c r="O1659" i="2"/>
  <c r="W1659" i="2"/>
  <c r="G1660" i="2"/>
  <c r="L1660" i="2" s="1"/>
  <c r="H1660" i="2"/>
  <c r="K1660" i="2"/>
  <c r="T1660" i="2" s="1"/>
  <c r="O1660" i="2"/>
  <c r="W1660" i="2"/>
  <c r="P1660" i="2" s="1"/>
  <c r="J1660" i="2" s="1"/>
  <c r="G1661" i="2"/>
  <c r="L1661" i="2" s="1"/>
  <c r="H1661" i="2"/>
  <c r="K1661" i="2"/>
  <c r="T1661" i="2" s="1"/>
  <c r="M1661" i="2"/>
  <c r="O1661" i="2"/>
  <c r="U1661" i="2"/>
  <c r="W1661" i="2"/>
  <c r="G1662" i="2"/>
  <c r="L1662" i="2" s="1"/>
  <c r="H1662" i="2"/>
  <c r="K1662" i="2"/>
  <c r="M1662" i="2"/>
  <c r="O1662" i="2"/>
  <c r="T1662" i="2"/>
  <c r="U1662" i="2"/>
  <c r="W1662" i="2"/>
  <c r="P1662" i="2" s="1"/>
  <c r="J1662" i="2" s="1"/>
  <c r="G1663" i="2"/>
  <c r="H1663" i="2"/>
  <c r="K1663" i="2"/>
  <c r="L1663" i="2"/>
  <c r="M1663" i="2"/>
  <c r="O1663" i="2"/>
  <c r="T1663" i="2"/>
  <c r="U1663" i="2"/>
  <c r="W1663" i="2"/>
  <c r="G1664" i="2"/>
  <c r="H1664" i="2"/>
  <c r="K1664" i="2"/>
  <c r="M1664" i="2" s="1"/>
  <c r="L1664" i="2"/>
  <c r="O1664" i="2"/>
  <c r="T1664" i="2"/>
  <c r="U1664" i="2"/>
  <c r="W1664" i="2"/>
  <c r="G1665" i="2"/>
  <c r="H1665" i="2"/>
  <c r="K1665" i="2"/>
  <c r="T1665" i="2" s="1"/>
  <c r="L1665" i="2"/>
  <c r="M1665" i="2"/>
  <c r="O1665" i="2"/>
  <c r="W1665" i="2"/>
  <c r="P1665" i="2" s="1"/>
  <c r="G1666" i="2"/>
  <c r="H1666" i="2"/>
  <c r="K1666" i="2"/>
  <c r="L1666" i="2"/>
  <c r="O1666" i="2"/>
  <c r="T1666" i="2"/>
  <c r="W1666" i="2"/>
  <c r="G1667" i="2"/>
  <c r="H1667" i="2"/>
  <c r="K1667" i="2"/>
  <c r="L1667" i="2"/>
  <c r="O1667" i="2"/>
  <c r="W1667" i="2"/>
  <c r="V1667" i="2" s="1"/>
  <c r="R1667" i="2" s="1"/>
  <c r="I1667" i="2" s="1"/>
  <c r="G1668" i="2"/>
  <c r="L1668" i="2" s="1"/>
  <c r="H1668" i="2"/>
  <c r="K1668" i="2"/>
  <c r="T1668" i="2" s="1"/>
  <c r="O1668" i="2"/>
  <c r="W1668" i="2"/>
  <c r="P1668" i="2" s="1"/>
  <c r="J1668" i="2" s="1"/>
  <c r="G1669" i="2"/>
  <c r="L1669" i="2" s="1"/>
  <c r="H1669" i="2"/>
  <c r="K1669" i="2"/>
  <c r="T1669" i="2" s="1"/>
  <c r="M1669" i="2"/>
  <c r="O1669" i="2"/>
  <c r="U1669" i="2"/>
  <c r="W1669" i="2"/>
  <c r="G1670" i="2"/>
  <c r="L1670" i="2" s="1"/>
  <c r="H1670" i="2"/>
  <c r="K1670" i="2"/>
  <c r="M1670" i="2"/>
  <c r="O1670" i="2"/>
  <c r="T1670" i="2"/>
  <c r="U1670" i="2"/>
  <c r="W1670" i="2"/>
  <c r="V1670" i="2" s="1"/>
  <c r="R1670" i="2" s="1"/>
  <c r="I1670" i="2" s="1"/>
  <c r="G1671" i="2"/>
  <c r="L1671" i="2" s="1"/>
  <c r="H1671" i="2"/>
  <c r="K1671" i="2"/>
  <c r="M1671" i="2"/>
  <c r="O1671" i="2"/>
  <c r="T1671" i="2"/>
  <c r="U1671" i="2"/>
  <c r="W1671" i="2"/>
  <c r="G1672" i="2"/>
  <c r="H1672" i="2"/>
  <c r="K1672" i="2"/>
  <c r="T1672" i="2" s="1"/>
  <c r="L1672" i="2"/>
  <c r="O1672" i="2"/>
  <c r="U1672" i="2"/>
  <c r="V1672" i="2"/>
  <c r="R1672" i="2" s="1"/>
  <c r="I1672" i="2" s="1"/>
  <c r="W1672" i="2"/>
  <c r="G1673" i="2"/>
  <c r="H1673" i="2"/>
  <c r="K1673" i="2"/>
  <c r="U1673" i="2" s="1"/>
  <c r="L1673" i="2"/>
  <c r="M1673" i="2"/>
  <c r="O1673" i="2"/>
  <c r="T1673" i="2"/>
  <c r="W1673" i="2"/>
  <c r="P1673" i="2" s="1"/>
  <c r="G1674" i="2"/>
  <c r="H1674" i="2"/>
  <c r="K1674" i="2"/>
  <c r="L1674" i="2"/>
  <c r="O1674" i="2"/>
  <c r="T1674" i="2"/>
  <c r="W1674" i="2"/>
  <c r="G1675" i="2"/>
  <c r="H1675" i="2"/>
  <c r="K1675" i="2"/>
  <c r="L1675" i="2"/>
  <c r="O1675" i="2"/>
  <c r="W1675" i="2"/>
  <c r="G1676" i="2"/>
  <c r="L1676" i="2" s="1"/>
  <c r="H1676" i="2"/>
  <c r="K1676" i="2"/>
  <c r="T1676" i="2" s="1"/>
  <c r="O1676" i="2"/>
  <c r="W1676" i="2"/>
  <c r="P1676" i="2" s="1"/>
  <c r="J1676" i="2" s="1"/>
  <c r="G1677" i="2"/>
  <c r="L1677" i="2" s="1"/>
  <c r="H1677" i="2"/>
  <c r="K1677" i="2"/>
  <c r="T1677" i="2" s="1"/>
  <c r="M1677" i="2"/>
  <c r="O1677" i="2"/>
  <c r="U1677" i="2"/>
  <c r="W1677" i="2"/>
  <c r="G1678" i="2"/>
  <c r="L1678" i="2" s="1"/>
  <c r="H1678" i="2"/>
  <c r="K1678" i="2"/>
  <c r="M1678" i="2"/>
  <c r="O1678" i="2"/>
  <c r="T1678" i="2"/>
  <c r="U1678" i="2"/>
  <c r="W1678" i="2"/>
  <c r="V1678" i="2" s="1"/>
  <c r="R1678" i="2" s="1"/>
  <c r="I1678" i="2" s="1"/>
  <c r="G1679" i="2"/>
  <c r="L1679" i="2" s="1"/>
  <c r="H1679" i="2"/>
  <c r="K1679" i="2"/>
  <c r="M1679" i="2"/>
  <c r="O1679" i="2"/>
  <c r="T1679" i="2"/>
  <c r="U1679" i="2"/>
  <c r="W1679" i="2"/>
  <c r="V1679" i="2" s="1"/>
  <c r="R1679" i="2" s="1"/>
  <c r="I1679" i="2" s="1"/>
  <c r="G1680" i="2"/>
  <c r="H1680" i="2"/>
  <c r="K1680" i="2"/>
  <c r="T1680" i="2" s="1"/>
  <c r="L1680" i="2"/>
  <c r="O1680" i="2"/>
  <c r="W1680" i="2"/>
  <c r="G1681" i="2"/>
  <c r="H1681" i="2"/>
  <c r="K1681" i="2"/>
  <c r="L1681" i="2"/>
  <c r="M1681" i="2"/>
  <c r="O1681" i="2"/>
  <c r="T1681" i="2"/>
  <c r="U1681" i="2"/>
  <c r="W1681" i="2"/>
  <c r="G1682" i="2"/>
  <c r="H1682" i="2"/>
  <c r="K1682" i="2"/>
  <c r="L1682" i="2"/>
  <c r="O1682" i="2"/>
  <c r="T1682" i="2"/>
  <c r="W1682" i="2"/>
  <c r="G1683" i="2"/>
  <c r="H1683" i="2"/>
  <c r="K1683" i="2"/>
  <c r="L1683" i="2"/>
  <c r="O1683" i="2"/>
  <c r="W1683" i="2"/>
  <c r="V1683" i="2" s="1"/>
  <c r="R1683" i="2" s="1"/>
  <c r="I1683" i="2" s="1"/>
  <c r="G1684" i="2"/>
  <c r="L1684" i="2" s="1"/>
  <c r="H1684" i="2"/>
  <c r="K1684" i="2"/>
  <c r="T1684" i="2" s="1"/>
  <c r="O1684" i="2"/>
  <c r="W1684" i="2"/>
  <c r="G1685" i="2"/>
  <c r="L1685" i="2" s="1"/>
  <c r="H1685" i="2"/>
  <c r="K1685" i="2"/>
  <c r="T1685" i="2" s="1"/>
  <c r="M1685" i="2"/>
  <c r="O1685" i="2"/>
  <c r="U1685" i="2"/>
  <c r="W1685" i="2"/>
  <c r="G1686" i="2"/>
  <c r="L1686" i="2" s="1"/>
  <c r="H1686" i="2"/>
  <c r="K1686" i="2"/>
  <c r="M1686" i="2"/>
  <c r="O1686" i="2"/>
  <c r="T1686" i="2"/>
  <c r="U1686" i="2"/>
  <c r="W1686" i="2"/>
  <c r="V1686" i="2" s="1"/>
  <c r="R1686" i="2" s="1"/>
  <c r="I1686" i="2" s="1"/>
  <c r="G1687" i="2"/>
  <c r="L1687" i="2" s="1"/>
  <c r="H1687" i="2"/>
  <c r="K1687" i="2"/>
  <c r="M1687" i="2"/>
  <c r="O1687" i="2"/>
  <c r="T1687" i="2"/>
  <c r="U1687" i="2"/>
  <c r="W1687" i="2"/>
  <c r="V1687" i="2" s="1"/>
  <c r="R1687" i="2" s="1"/>
  <c r="I1687" i="2" s="1"/>
  <c r="G1688" i="2"/>
  <c r="H1688" i="2"/>
  <c r="K1688" i="2"/>
  <c r="T1688" i="2" s="1"/>
  <c r="L1688" i="2"/>
  <c r="M1688" i="2"/>
  <c r="O1688" i="2"/>
  <c r="W1688" i="2"/>
  <c r="P1688" i="2" s="1"/>
  <c r="J1688" i="2" s="1"/>
  <c r="G1689" i="2"/>
  <c r="H1689" i="2"/>
  <c r="K1689" i="2"/>
  <c r="M1689" i="2" s="1"/>
  <c r="L1689" i="2"/>
  <c r="O1689" i="2"/>
  <c r="T1689" i="2"/>
  <c r="U1689" i="2"/>
  <c r="W1689" i="2"/>
  <c r="P1689" i="2" s="1"/>
  <c r="G1690" i="2"/>
  <c r="H1690" i="2"/>
  <c r="K1690" i="2"/>
  <c r="L1690" i="2"/>
  <c r="O1690" i="2"/>
  <c r="T1690" i="2"/>
  <c r="W1690" i="2"/>
  <c r="G1691" i="2"/>
  <c r="H1691" i="2"/>
  <c r="K1691" i="2"/>
  <c r="L1691" i="2"/>
  <c r="O1691" i="2"/>
  <c r="W1691" i="2"/>
  <c r="G1692" i="2"/>
  <c r="L1692" i="2" s="1"/>
  <c r="H1692" i="2"/>
  <c r="K1692" i="2"/>
  <c r="T1692" i="2" s="1"/>
  <c r="O1692" i="2"/>
  <c r="W1692" i="2"/>
  <c r="G1693" i="2"/>
  <c r="L1693" i="2" s="1"/>
  <c r="H1693" i="2"/>
  <c r="K1693" i="2"/>
  <c r="T1693" i="2" s="1"/>
  <c r="M1693" i="2"/>
  <c r="O1693" i="2"/>
  <c r="U1693" i="2"/>
  <c r="V1693" i="2"/>
  <c r="R1693" i="2" s="1"/>
  <c r="I1693" i="2" s="1"/>
  <c r="W1693" i="2"/>
  <c r="G1694" i="2"/>
  <c r="L1694" i="2" s="1"/>
  <c r="H1694" i="2"/>
  <c r="K1694" i="2"/>
  <c r="M1694" i="2"/>
  <c r="O1694" i="2"/>
  <c r="T1694" i="2"/>
  <c r="U1694" i="2"/>
  <c r="W1694" i="2"/>
  <c r="P1694" i="2" s="1"/>
  <c r="J1694" i="2" s="1"/>
  <c r="G1695" i="2"/>
  <c r="L1695" i="2" s="1"/>
  <c r="H1695" i="2"/>
  <c r="K1695" i="2"/>
  <c r="M1695" i="2"/>
  <c r="O1695" i="2"/>
  <c r="T1695" i="2"/>
  <c r="U1695" i="2"/>
  <c r="W1695" i="2"/>
  <c r="V1695" i="2" s="1"/>
  <c r="R1695" i="2" s="1"/>
  <c r="I1695" i="2" s="1"/>
  <c r="G1696" i="2"/>
  <c r="H1696" i="2"/>
  <c r="K1696" i="2"/>
  <c r="U1696" i="2" s="1"/>
  <c r="L1696" i="2"/>
  <c r="M1696" i="2"/>
  <c r="O1696" i="2"/>
  <c r="T1696" i="2"/>
  <c r="W1696" i="2"/>
  <c r="G1697" i="2"/>
  <c r="H1697" i="2"/>
  <c r="K1697" i="2"/>
  <c r="M1697" i="2" s="1"/>
  <c r="L1697" i="2"/>
  <c r="O1697" i="2"/>
  <c r="T1697" i="2"/>
  <c r="U1697" i="2"/>
  <c r="V1697" i="2"/>
  <c r="R1697" i="2" s="1"/>
  <c r="I1697" i="2" s="1"/>
  <c r="W1697" i="2"/>
  <c r="P1697" i="2" s="1"/>
  <c r="G1698" i="2"/>
  <c r="H1698" i="2"/>
  <c r="K1698" i="2"/>
  <c r="L1698" i="2"/>
  <c r="O1698" i="2"/>
  <c r="T1698" i="2"/>
  <c r="W1698" i="2"/>
  <c r="P1698" i="2" s="1"/>
  <c r="G1699" i="2"/>
  <c r="L1699" i="2" s="1"/>
  <c r="H1699" i="2"/>
  <c r="K1699" i="2"/>
  <c r="O1699" i="2"/>
  <c r="P1699" i="2"/>
  <c r="J1699" i="2" s="1"/>
  <c r="W1699" i="2"/>
  <c r="V1699" i="2" s="1"/>
  <c r="R1699" i="2" s="1"/>
  <c r="I1699" i="2" s="1"/>
  <c r="G1700" i="2"/>
  <c r="L1700" i="2" s="1"/>
  <c r="H1700" i="2"/>
  <c r="K1700" i="2"/>
  <c r="T1700" i="2" s="1"/>
  <c r="O1700" i="2"/>
  <c r="W1700" i="2"/>
  <c r="P1700" i="2" s="1"/>
  <c r="J1700" i="2" s="1"/>
  <c r="G1701" i="2"/>
  <c r="L1701" i="2" s="1"/>
  <c r="H1701" i="2"/>
  <c r="K1701" i="2"/>
  <c r="T1701" i="2" s="1"/>
  <c r="M1701" i="2"/>
  <c r="O1701" i="2"/>
  <c r="U1701" i="2"/>
  <c r="W1701" i="2"/>
  <c r="G1702" i="2"/>
  <c r="L1702" i="2" s="1"/>
  <c r="N1702" i="2" s="1"/>
  <c r="H1702" i="2"/>
  <c r="K1702" i="2"/>
  <c r="M1702" i="2"/>
  <c r="O1702" i="2"/>
  <c r="T1702" i="2"/>
  <c r="U1702" i="2"/>
  <c r="W1702" i="2"/>
  <c r="P1702" i="2" s="1"/>
  <c r="J1702" i="2" s="1"/>
  <c r="G1703" i="2"/>
  <c r="H1703" i="2"/>
  <c r="K1703" i="2"/>
  <c r="L1703" i="2"/>
  <c r="M1703" i="2"/>
  <c r="O1703" i="2"/>
  <c r="T1703" i="2"/>
  <c r="U1703" i="2"/>
  <c r="V1703" i="2"/>
  <c r="R1703" i="2" s="1"/>
  <c r="I1703" i="2" s="1"/>
  <c r="W1703" i="2"/>
  <c r="G1704" i="2"/>
  <c r="H1704" i="2"/>
  <c r="K1704" i="2"/>
  <c r="M1704" i="2" s="1"/>
  <c r="L1704" i="2"/>
  <c r="O1704" i="2"/>
  <c r="T1704" i="2"/>
  <c r="U1704" i="2"/>
  <c r="W1704" i="2"/>
  <c r="P1704" i="2" s="1"/>
  <c r="J1704" i="2" s="1"/>
  <c r="G1705" i="2"/>
  <c r="H1705" i="2"/>
  <c r="K1705" i="2"/>
  <c r="T1705" i="2" s="1"/>
  <c r="L1705" i="2"/>
  <c r="O1705" i="2"/>
  <c r="U1705" i="2"/>
  <c r="W1705" i="2"/>
  <c r="G1706" i="2"/>
  <c r="H1706" i="2"/>
  <c r="K1706" i="2"/>
  <c r="L1706" i="2"/>
  <c r="O1706" i="2"/>
  <c r="V1706" i="2"/>
  <c r="R1706" i="2" s="1"/>
  <c r="I1706" i="2" s="1"/>
  <c r="W1706" i="2"/>
  <c r="P1706" i="2" s="1"/>
  <c r="G1707" i="2"/>
  <c r="H1707" i="2"/>
  <c r="K1707" i="2"/>
  <c r="L1707" i="2"/>
  <c r="O1707" i="2"/>
  <c r="W1707" i="2"/>
  <c r="G1708" i="2"/>
  <c r="L1708" i="2" s="1"/>
  <c r="H1708" i="2"/>
  <c r="K1708" i="2"/>
  <c r="T1708" i="2" s="1"/>
  <c r="O1708" i="2"/>
  <c r="W1708" i="2"/>
  <c r="P1708" i="2" s="1"/>
  <c r="G1709" i="2"/>
  <c r="L1709" i="2" s="1"/>
  <c r="H1709" i="2"/>
  <c r="K1709" i="2"/>
  <c r="T1709" i="2" s="1"/>
  <c r="M1709" i="2"/>
  <c r="O1709" i="2"/>
  <c r="U1709" i="2"/>
  <c r="W1709" i="2"/>
  <c r="G1710" i="2"/>
  <c r="L1710" i="2" s="1"/>
  <c r="H1710" i="2"/>
  <c r="K1710" i="2"/>
  <c r="M1710" i="2"/>
  <c r="O1710" i="2"/>
  <c r="T1710" i="2"/>
  <c r="U1710" i="2"/>
  <c r="W1710" i="2"/>
  <c r="V1710" i="2" s="1"/>
  <c r="R1710" i="2" s="1"/>
  <c r="I1710" i="2" s="1"/>
  <c r="G1711" i="2"/>
  <c r="H1711" i="2"/>
  <c r="K1711" i="2"/>
  <c r="L1711" i="2"/>
  <c r="M1711" i="2"/>
  <c r="O1711" i="2"/>
  <c r="T1711" i="2"/>
  <c r="U1711" i="2"/>
  <c r="W1711" i="2"/>
  <c r="G1712" i="2"/>
  <c r="H1712" i="2"/>
  <c r="K1712" i="2"/>
  <c r="M1712" i="2" s="1"/>
  <c r="L1712" i="2"/>
  <c r="N1712" i="2" s="1"/>
  <c r="O1712" i="2"/>
  <c r="T1712" i="2"/>
  <c r="U1712" i="2"/>
  <c r="V1712" i="2"/>
  <c r="R1712" i="2" s="1"/>
  <c r="I1712" i="2" s="1"/>
  <c r="W1712" i="2"/>
  <c r="P1712" i="2" s="1"/>
  <c r="J1712" i="2" s="1"/>
  <c r="G1713" i="2"/>
  <c r="H1713" i="2"/>
  <c r="K1713" i="2"/>
  <c r="T1713" i="2" s="1"/>
  <c r="L1713" i="2"/>
  <c r="O1713" i="2"/>
  <c r="W1713" i="2"/>
  <c r="G1714" i="2"/>
  <c r="H1714" i="2"/>
  <c r="K1714" i="2"/>
  <c r="L1714" i="2"/>
  <c r="O1714" i="2"/>
  <c r="W1714" i="2"/>
  <c r="G1715" i="2"/>
  <c r="L1715" i="2" s="1"/>
  <c r="H1715" i="2"/>
  <c r="K1715" i="2"/>
  <c r="O1715" i="2"/>
  <c r="W1715" i="2"/>
  <c r="G1716" i="2"/>
  <c r="L1716" i="2" s="1"/>
  <c r="H1716" i="2"/>
  <c r="K1716" i="2"/>
  <c r="T1716" i="2" s="1"/>
  <c r="O1716" i="2"/>
  <c r="W1716" i="2"/>
  <c r="P1716" i="2" s="1"/>
  <c r="J1716" i="2" s="1"/>
  <c r="G1717" i="2"/>
  <c r="L1717" i="2" s="1"/>
  <c r="H1717" i="2"/>
  <c r="K1717" i="2"/>
  <c r="T1717" i="2" s="1"/>
  <c r="M1717" i="2"/>
  <c r="O1717" i="2"/>
  <c r="U1717" i="2"/>
  <c r="W1717" i="2"/>
  <c r="G1718" i="2"/>
  <c r="L1718" i="2" s="1"/>
  <c r="H1718" i="2"/>
  <c r="K1718" i="2"/>
  <c r="M1718" i="2"/>
  <c r="O1718" i="2"/>
  <c r="T1718" i="2"/>
  <c r="U1718" i="2"/>
  <c r="W1718" i="2"/>
  <c r="V1718" i="2" s="1"/>
  <c r="R1718" i="2" s="1"/>
  <c r="I1718" i="2" s="1"/>
  <c r="G1719" i="2"/>
  <c r="L1719" i="2" s="1"/>
  <c r="H1719" i="2"/>
  <c r="K1719" i="2"/>
  <c r="M1719" i="2"/>
  <c r="O1719" i="2"/>
  <c r="T1719" i="2"/>
  <c r="U1719" i="2"/>
  <c r="W1719" i="2"/>
  <c r="G1720" i="2"/>
  <c r="H1720" i="2"/>
  <c r="K1720" i="2"/>
  <c r="T1720" i="2" s="1"/>
  <c r="L1720" i="2"/>
  <c r="O1720" i="2"/>
  <c r="U1720" i="2"/>
  <c r="W1720" i="2"/>
  <c r="G1721" i="2"/>
  <c r="H1721" i="2"/>
  <c r="K1721" i="2"/>
  <c r="U1721" i="2" s="1"/>
  <c r="L1721" i="2"/>
  <c r="M1721" i="2"/>
  <c r="O1721" i="2"/>
  <c r="T1721" i="2"/>
  <c r="W1721" i="2"/>
  <c r="P1721" i="2" s="1"/>
  <c r="G1722" i="2"/>
  <c r="H1722" i="2"/>
  <c r="K1722" i="2"/>
  <c r="L1722" i="2"/>
  <c r="O1722" i="2"/>
  <c r="T1722" i="2"/>
  <c r="W1722" i="2"/>
  <c r="G1723" i="2"/>
  <c r="L1723" i="2" s="1"/>
  <c r="H1723" i="2"/>
  <c r="K1723" i="2"/>
  <c r="O1723" i="2"/>
  <c r="W1723" i="2"/>
  <c r="G1724" i="2"/>
  <c r="L1724" i="2" s="1"/>
  <c r="H1724" i="2"/>
  <c r="K1724" i="2"/>
  <c r="T1724" i="2" s="1"/>
  <c r="O1724" i="2"/>
  <c r="W1724" i="2"/>
  <c r="G1725" i="2"/>
  <c r="L1725" i="2" s="1"/>
  <c r="H1725" i="2"/>
  <c r="K1725" i="2"/>
  <c r="T1725" i="2" s="1"/>
  <c r="M1725" i="2"/>
  <c r="O1725" i="2"/>
  <c r="U1725" i="2"/>
  <c r="W1725" i="2"/>
  <c r="G1726" i="2"/>
  <c r="L1726" i="2" s="1"/>
  <c r="H1726" i="2"/>
  <c r="K1726" i="2"/>
  <c r="M1726" i="2"/>
  <c r="O1726" i="2"/>
  <c r="T1726" i="2"/>
  <c r="U1726" i="2"/>
  <c r="W1726" i="2"/>
  <c r="V1726" i="2" s="1"/>
  <c r="R1726" i="2" s="1"/>
  <c r="I1726" i="2" s="1"/>
  <c r="G1727" i="2"/>
  <c r="L1727" i="2" s="1"/>
  <c r="N1727" i="2" s="1"/>
  <c r="H1727" i="2"/>
  <c r="K1727" i="2"/>
  <c r="M1727" i="2"/>
  <c r="O1727" i="2"/>
  <c r="T1727" i="2"/>
  <c r="U1727" i="2"/>
  <c r="V1727" i="2"/>
  <c r="R1727" i="2" s="1"/>
  <c r="I1727" i="2" s="1"/>
  <c r="W1727" i="2"/>
  <c r="G1728" i="2"/>
  <c r="H1728" i="2"/>
  <c r="K1728" i="2"/>
  <c r="T1728" i="2" s="1"/>
  <c r="L1728" i="2"/>
  <c r="M1728" i="2"/>
  <c r="O1728" i="2"/>
  <c r="W1728" i="2"/>
  <c r="G1729" i="2"/>
  <c r="H1729" i="2"/>
  <c r="K1729" i="2"/>
  <c r="M1729" i="2" s="1"/>
  <c r="L1729" i="2"/>
  <c r="O1729" i="2"/>
  <c r="T1729" i="2"/>
  <c r="U1729" i="2"/>
  <c r="W1729" i="2"/>
  <c r="G1730" i="2"/>
  <c r="H1730" i="2"/>
  <c r="K1730" i="2"/>
  <c r="L1730" i="2"/>
  <c r="O1730" i="2"/>
  <c r="T1730" i="2"/>
  <c r="W1730" i="2"/>
  <c r="G1731" i="2"/>
  <c r="L1731" i="2" s="1"/>
  <c r="H1731" i="2"/>
  <c r="K1731" i="2"/>
  <c r="O1731" i="2"/>
  <c r="W1731" i="2"/>
  <c r="G1732" i="2"/>
  <c r="L1732" i="2" s="1"/>
  <c r="H1732" i="2"/>
  <c r="K1732" i="2"/>
  <c r="T1732" i="2" s="1"/>
  <c r="O1732" i="2"/>
  <c r="W1732" i="2"/>
  <c r="G1733" i="2"/>
  <c r="L1733" i="2" s="1"/>
  <c r="H1733" i="2"/>
  <c r="K1733" i="2"/>
  <c r="T1733" i="2" s="1"/>
  <c r="M1733" i="2"/>
  <c r="O1733" i="2"/>
  <c r="U1733" i="2"/>
  <c r="W1733" i="2"/>
  <c r="G1734" i="2"/>
  <c r="L1734" i="2" s="1"/>
  <c r="H1734" i="2"/>
  <c r="K1734" i="2"/>
  <c r="M1734" i="2"/>
  <c r="O1734" i="2"/>
  <c r="P1734" i="2"/>
  <c r="J1734" i="2" s="1"/>
  <c r="T1734" i="2"/>
  <c r="U1734" i="2"/>
  <c r="W1734" i="2"/>
  <c r="G1735" i="2"/>
  <c r="L1735" i="2" s="1"/>
  <c r="H1735" i="2"/>
  <c r="K1735" i="2"/>
  <c r="M1735" i="2"/>
  <c r="O1735" i="2"/>
  <c r="T1735" i="2"/>
  <c r="U1735" i="2"/>
  <c r="W1735" i="2"/>
  <c r="V1735" i="2" s="1"/>
  <c r="R1735" i="2" s="1"/>
  <c r="I1735" i="2" s="1"/>
  <c r="G1736" i="2"/>
  <c r="H1736" i="2"/>
  <c r="K1736" i="2"/>
  <c r="L1736" i="2"/>
  <c r="M1736" i="2"/>
  <c r="O1736" i="2"/>
  <c r="T1736" i="2"/>
  <c r="U1736" i="2"/>
  <c r="W1736" i="2"/>
  <c r="V1736" i="2" s="1"/>
  <c r="R1736" i="2" s="1"/>
  <c r="I1736" i="2" s="1"/>
  <c r="G1737" i="2"/>
  <c r="H1737" i="2"/>
  <c r="K1737" i="2"/>
  <c r="M1737" i="2" s="1"/>
  <c r="L1737" i="2"/>
  <c r="O1737" i="2"/>
  <c r="T1737" i="2"/>
  <c r="U1737" i="2"/>
  <c r="W1737" i="2"/>
  <c r="P1737" i="2" s="1"/>
  <c r="G1738" i="2"/>
  <c r="H1738" i="2"/>
  <c r="K1738" i="2"/>
  <c r="L1738" i="2"/>
  <c r="O1738" i="2"/>
  <c r="W1738" i="2"/>
  <c r="V1738" i="2" s="1"/>
  <c r="R1738" i="2" s="1"/>
  <c r="I1738" i="2" s="1"/>
  <c r="G1739" i="2"/>
  <c r="L1739" i="2" s="1"/>
  <c r="H1739" i="2"/>
  <c r="K1739" i="2"/>
  <c r="O1739" i="2"/>
  <c r="P1739" i="2"/>
  <c r="W1739" i="2"/>
  <c r="G1740" i="2"/>
  <c r="L1740" i="2" s="1"/>
  <c r="H1740" i="2"/>
  <c r="K1740" i="2"/>
  <c r="T1740" i="2" s="1"/>
  <c r="O1740" i="2"/>
  <c r="W1740" i="2"/>
  <c r="P1740" i="2" s="1"/>
  <c r="J1740" i="2" s="1"/>
  <c r="G1741" i="2"/>
  <c r="L1741" i="2" s="1"/>
  <c r="H1741" i="2"/>
  <c r="K1741" i="2"/>
  <c r="M1741" i="2"/>
  <c r="O1741" i="2"/>
  <c r="T1741" i="2"/>
  <c r="U1741" i="2"/>
  <c r="W1741" i="2"/>
  <c r="G1742" i="2"/>
  <c r="L1742" i="2" s="1"/>
  <c r="H1742" i="2"/>
  <c r="K1742" i="2"/>
  <c r="M1742" i="2"/>
  <c r="O1742" i="2"/>
  <c r="T1742" i="2"/>
  <c r="U1742" i="2"/>
  <c r="W1742" i="2"/>
  <c r="P1742" i="2" s="1"/>
  <c r="J1742" i="2" s="1"/>
  <c r="G1743" i="2"/>
  <c r="H1743" i="2"/>
  <c r="K1743" i="2"/>
  <c r="L1743" i="2"/>
  <c r="N1743" i="2" s="1"/>
  <c r="M1743" i="2"/>
  <c r="O1743" i="2"/>
  <c r="T1743" i="2"/>
  <c r="U1743" i="2"/>
  <c r="W1743" i="2"/>
  <c r="G1744" i="2"/>
  <c r="H1744" i="2"/>
  <c r="K1744" i="2"/>
  <c r="M1744" i="2" s="1"/>
  <c r="L1744" i="2"/>
  <c r="O1744" i="2"/>
  <c r="T1744" i="2"/>
  <c r="U1744" i="2"/>
  <c r="V1744" i="2"/>
  <c r="R1744" i="2" s="1"/>
  <c r="I1744" i="2" s="1"/>
  <c r="W1744" i="2"/>
  <c r="P1744" i="2" s="1"/>
  <c r="J1744" i="2" s="1"/>
  <c r="G1745" i="2"/>
  <c r="H1745" i="2"/>
  <c r="K1745" i="2"/>
  <c r="T1745" i="2" s="1"/>
  <c r="L1745" i="2"/>
  <c r="O1745" i="2"/>
  <c r="W1745" i="2"/>
  <c r="P1745" i="2" s="1"/>
  <c r="G1746" i="2"/>
  <c r="H1746" i="2"/>
  <c r="K1746" i="2"/>
  <c r="L1746" i="2"/>
  <c r="O1746" i="2"/>
  <c r="W1746" i="2"/>
  <c r="G1747" i="2"/>
  <c r="L1747" i="2" s="1"/>
  <c r="H1747" i="2"/>
  <c r="K1747" i="2"/>
  <c r="O1747" i="2"/>
  <c r="W1747" i="2"/>
  <c r="G1748" i="2"/>
  <c r="L1748" i="2" s="1"/>
  <c r="H1748" i="2"/>
  <c r="K1748" i="2"/>
  <c r="T1748" i="2" s="1"/>
  <c r="O1748" i="2"/>
  <c r="W1748" i="2"/>
  <c r="P1748" i="2" s="1"/>
  <c r="J1748" i="2" s="1"/>
  <c r="G1749" i="2"/>
  <c r="L1749" i="2" s="1"/>
  <c r="H1749" i="2"/>
  <c r="K1749" i="2"/>
  <c r="T1749" i="2" s="1"/>
  <c r="M1749" i="2"/>
  <c r="O1749" i="2"/>
  <c r="P1749" i="2"/>
  <c r="J1749" i="2" s="1"/>
  <c r="U1749" i="2"/>
  <c r="W1749" i="2"/>
  <c r="G1750" i="2"/>
  <c r="L1750" i="2" s="1"/>
  <c r="H1750" i="2"/>
  <c r="K1750" i="2"/>
  <c r="M1750" i="2"/>
  <c r="O1750" i="2"/>
  <c r="T1750" i="2"/>
  <c r="U1750" i="2"/>
  <c r="V1750" i="2"/>
  <c r="R1750" i="2" s="1"/>
  <c r="I1750" i="2" s="1"/>
  <c r="W1750" i="2"/>
  <c r="G1751" i="2"/>
  <c r="L1751" i="2" s="1"/>
  <c r="H1751" i="2"/>
  <c r="K1751" i="2"/>
  <c r="M1751" i="2"/>
  <c r="O1751" i="2"/>
  <c r="T1751" i="2"/>
  <c r="U1751" i="2"/>
  <c r="W1751" i="2"/>
  <c r="V1751" i="2" s="1"/>
  <c r="R1751" i="2" s="1"/>
  <c r="I1751" i="2" s="1"/>
  <c r="G1752" i="2"/>
  <c r="H1752" i="2"/>
  <c r="K1752" i="2"/>
  <c r="T1752" i="2" s="1"/>
  <c r="L1752" i="2"/>
  <c r="O1752" i="2"/>
  <c r="W1752" i="2"/>
  <c r="G1753" i="2"/>
  <c r="H1753" i="2"/>
  <c r="K1753" i="2"/>
  <c r="L1753" i="2"/>
  <c r="M1753" i="2"/>
  <c r="O1753" i="2"/>
  <c r="T1753" i="2"/>
  <c r="U1753" i="2"/>
  <c r="W1753" i="2"/>
  <c r="P1753" i="2" s="1"/>
  <c r="G1754" i="2"/>
  <c r="H1754" i="2"/>
  <c r="K1754" i="2"/>
  <c r="L1754" i="2"/>
  <c r="O1754" i="2"/>
  <c r="P1754" i="2"/>
  <c r="J1754" i="2" s="1"/>
  <c r="T1754" i="2"/>
  <c r="W1754" i="2"/>
  <c r="V1754" i="2" s="1"/>
  <c r="R1754" i="2" s="1"/>
  <c r="I1754" i="2" s="1"/>
  <c r="G1755" i="2"/>
  <c r="L1755" i="2" s="1"/>
  <c r="H1755" i="2"/>
  <c r="K1755" i="2"/>
  <c r="O1755" i="2"/>
  <c r="P1755" i="2"/>
  <c r="J1755" i="2" s="1"/>
  <c r="W1755" i="2"/>
  <c r="V1755" i="2" s="1"/>
  <c r="R1755" i="2" s="1"/>
  <c r="I1755" i="2" s="1"/>
  <c r="G1756" i="2"/>
  <c r="L1756" i="2" s="1"/>
  <c r="H1756" i="2"/>
  <c r="K1756" i="2"/>
  <c r="T1756" i="2" s="1"/>
  <c r="O1756" i="2"/>
  <c r="W1756" i="2"/>
  <c r="G1757" i="2"/>
  <c r="L1757" i="2" s="1"/>
  <c r="H1757" i="2"/>
  <c r="K1757" i="2"/>
  <c r="T1757" i="2" s="1"/>
  <c r="M1757" i="2"/>
  <c r="O1757" i="2"/>
  <c r="U1757" i="2"/>
  <c r="W1757" i="2"/>
  <c r="G1758" i="2"/>
  <c r="L1758" i="2" s="1"/>
  <c r="H1758" i="2"/>
  <c r="K1758" i="2"/>
  <c r="M1758" i="2"/>
  <c r="O1758" i="2"/>
  <c r="P1758" i="2"/>
  <c r="J1758" i="2" s="1"/>
  <c r="T1758" i="2"/>
  <c r="U1758" i="2"/>
  <c r="W1758" i="2"/>
  <c r="G1759" i="2"/>
  <c r="L1759" i="2" s="1"/>
  <c r="H1759" i="2"/>
  <c r="K1759" i="2"/>
  <c r="M1759" i="2"/>
  <c r="O1759" i="2"/>
  <c r="T1759" i="2"/>
  <c r="U1759" i="2"/>
  <c r="V1759" i="2"/>
  <c r="R1759" i="2" s="1"/>
  <c r="I1759" i="2" s="1"/>
  <c r="W1759" i="2"/>
  <c r="G1760" i="2"/>
  <c r="H1760" i="2"/>
  <c r="K1760" i="2"/>
  <c r="L1760" i="2"/>
  <c r="M1760" i="2"/>
  <c r="O1760" i="2"/>
  <c r="T1760" i="2"/>
  <c r="U1760" i="2"/>
  <c r="W1760" i="2"/>
  <c r="V1760" i="2" s="1"/>
  <c r="R1760" i="2" s="1"/>
  <c r="I1760" i="2" s="1"/>
  <c r="G1761" i="2"/>
  <c r="H1761" i="2"/>
  <c r="K1761" i="2"/>
  <c r="M1761" i="2" s="1"/>
  <c r="L1761" i="2"/>
  <c r="O1761" i="2"/>
  <c r="T1761" i="2"/>
  <c r="U1761" i="2"/>
  <c r="W1761" i="2"/>
  <c r="G1762" i="2"/>
  <c r="H1762" i="2"/>
  <c r="K1762" i="2"/>
  <c r="L1762" i="2"/>
  <c r="O1762" i="2"/>
  <c r="W1762" i="2"/>
  <c r="G1763" i="2"/>
  <c r="L1763" i="2" s="1"/>
  <c r="H1763" i="2"/>
  <c r="K1763" i="2"/>
  <c r="O1763" i="2"/>
  <c r="W1763" i="2"/>
  <c r="G1764" i="2"/>
  <c r="L1764" i="2" s="1"/>
  <c r="H1764" i="2"/>
  <c r="K1764" i="2"/>
  <c r="T1764" i="2" s="1"/>
  <c r="O1764" i="2"/>
  <c r="W1764" i="2"/>
  <c r="P1764" i="2" s="1"/>
  <c r="J1764" i="2" s="1"/>
  <c r="G1765" i="2"/>
  <c r="L1765" i="2" s="1"/>
  <c r="H1765" i="2"/>
  <c r="K1765" i="2"/>
  <c r="T1765" i="2" s="1"/>
  <c r="M1765" i="2"/>
  <c r="O1765" i="2"/>
  <c r="U1765" i="2"/>
  <c r="W1765" i="2"/>
  <c r="G1766" i="2"/>
  <c r="L1766" i="2" s="1"/>
  <c r="H1766" i="2"/>
  <c r="K1766" i="2"/>
  <c r="M1766" i="2"/>
  <c r="O1766" i="2"/>
  <c r="T1766" i="2"/>
  <c r="U1766" i="2"/>
  <c r="W1766" i="2"/>
  <c r="G1767" i="2"/>
  <c r="H1767" i="2"/>
  <c r="K1767" i="2"/>
  <c r="L1767" i="2"/>
  <c r="M1767" i="2"/>
  <c r="O1767" i="2"/>
  <c r="T1767" i="2"/>
  <c r="U1767" i="2"/>
  <c r="W1767" i="2"/>
  <c r="G1768" i="2"/>
  <c r="H1768" i="2"/>
  <c r="K1768" i="2"/>
  <c r="M1768" i="2" s="1"/>
  <c r="L1768" i="2"/>
  <c r="O1768" i="2"/>
  <c r="T1768" i="2"/>
  <c r="U1768" i="2"/>
  <c r="V1768" i="2"/>
  <c r="R1768" i="2" s="1"/>
  <c r="I1768" i="2" s="1"/>
  <c r="W1768" i="2"/>
  <c r="G1769" i="2"/>
  <c r="H1769" i="2"/>
  <c r="K1769" i="2"/>
  <c r="T1769" i="2" s="1"/>
  <c r="L1769" i="2"/>
  <c r="M1769" i="2"/>
  <c r="O1769" i="2"/>
  <c r="W1769" i="2"/>
  <c r="P1769" i="2" s="1"/>
  <c r="J1769" i="2" s="1"/>
  <c r="G1770" i="2"/>
  <c r="H1770" i="2"/>
  <c r="K1770" i="2"/>
  <c r="L1770" i="2"/>
  <c r="O1770" i="2"/>
  <c r="P1770" i="2"/>
  <c r="T1770" i="2"/>
  <c r="W1770" i="2"/>
  <c r="G1771" i="2"/>
  <c r="L1771" i="2" s="1"/>
  <c r="H1771" i="2"/>
  <c r="K1771" i="2"/>
  <c r="O1771" i="2"/>
  <c r="W1771" i="2"/>
  <c r="G1772" i="2"/>
  <c r="L1772" i="2" s="1"/>
  <c r="H1772" i="2"/>
  <c r="K1772" i="2"/>
  <c r="T1772" i="2" s="1"/>
  <c r="O1772" i="2"/>
  <c r="W1772" i="2"/>
  <c r="P1772" i="2" s="1"/>
  <c r="J1772" i="2" s="1"/>
  <c r="G1773" i="2"/>
  <c r="L1773" i="2" s="1"/>
  <c r="H1773" i="2"/>
  <c r="K1773" i="2"/>
  <c r="T1773" i="2" s="1"/>
  <c r="M1773" i="2"/>
  <c r="O1773" i="2"/>
  <c r="P1773" i="2"/>
  <c r="J1773" i="2" s="1"/>
  <c r="U1773" i="2"/>
  <c r="W1773" i="2"/>
  <c r="G1774" i="2"/>
  <c r="L1774" i="2" s="1"/>
  <c r="H1774" i="2"/>
  <c r="K1774" i="2"/>
  <c r="M1774" i="2"/>
  <c r="O1774" i="2"/>
  <c r="T1774" i="2"/>
  <c r="U1774" i="2"/>
  <c r="V1774" i="2"/>
  <c r="R1774" i="2" s="1"/>
  <c r="I1774" i="2" s="1"/>
  <c r="W1774" i="2"/>
  <c r="G1775" i="2"/>
  <c r="L1775" i="2" s="1"/>
  <c r="H1775" i="2"/>
  <c r="K1775" i="2"/>
  <c r="M1775" i="2"/>
  <c r="O1775" i="2"/>
  <c r="T1775" i="2"/>
  <c r="U1775" i="2"/>
  <c r="W1775" i="2"/>
  <c r="V1775" i="2" s="1"/>
  <c r="R1775" i="2" s="1"/>
  <c r="I1775" i="2" s="1"/>
  <c r="G1776" i="2"/>
  <c r="H1776" i="2"/>
  <c r="K1776" i="2"/>
  <c r="L1776" i="2"/>
  <c r="O1776" i="2"/>
  <c r="W1776" i="2"/>
  <c r="G1777" i="2"/>
  <c r="H1777" i="2"/>
  <c r="K1777" i="2"/>
  <c r="L1777" i="2"/>
  <c r="M1777" i="2"/>
  <c r="O1777" i="2"/>
  <c r="T1777" i="2"/>
  <c r="U1777" i="2"/>
  <c r="W1777" i="2"/>
  <c r="P1777" i="2" s="1"/>
  <c r="G1778" i="2"/>
  <c r="H1778" i="2"/>
  <c r="K1778" i="2"/>
  <c r="L1778" i="2"/>
  <c r="O1778" i="2"/>
  <c r="P1778" i="2"/>
  <c r="J1778" i="2" s="1"/>
  <c r="T1778" i="2"/>
  <c r="W1778" i="2"/>
  <c r="G1779" i="2"/>
  <c r="L1779" i="2" s="1"/>
  <c r="H1779" i="2"/>
  <c r="K1779" i="2"/>
  <c r="O1779" i="2"/>
  <c r="W1779" i="2"/>
  <c r="V1779" i="2" s="1"/>
  <c r="R1779" i="2" s="1"/>
  <c r="I1779" i="2" s="1"/>
  <c r="G1780" i="2"/>
  <c r="L1780" i="2" s="1"/>
  <c r="H1780" i="2"/>
  <c r="K1780" i="2"/>
  <c r="T1780" i="2" s="1"/>
  <c r="O1780" i="2"/>
  <c r="W1780" i="2"/>
  <c r="G1781" i="2"/>
  <c r="L1781" i="2" s="1"/>
  <c r="H1781" i="2"/>
  <c r="K1781" i="2"/>
  <c r="T1781" i="2" s="1"/>
  <c r="M1781" i="2"/>
  <c r="O1781" i="2"/>
  <c r="U1781" i="2"/>
  <c r="W1781" i="2"/>
  <c r="G1782" i="2"/>
  <c r="L1782" i="2" s="1"/>
  <c r="H1782" i="2"/>
  <c r="K1782" i="2"/>
  <c r="M1782" i="2"/>
  <c r="O1782" i="2"/>
  <c r="T1782" i="2"/>
  <c r="U1782" i="2"/>
  <c r="W1782" i="2"/>
  <c r="G1783" i="2"/>
  <c r="L1783" i="2" s="1"/>
  <c r="H1783" i="2"/>
  <c r="K1783" i="2"/>
  <c r="M1783" i="2"/>
  <c r="O1783" i="2"/>
  <c r="T1783" i="2"/>
  <c r="U1783" i="2"/>
  <c r="W1783" i="2"/>
  <c r="V1783" i="2" s="1"/>
  <c r="R1783" i="2" s="1"/>
  <c r="I1783" i="2" s="1"/>
  <c r="G1784" i="2"/>
  <c r="H1784" i="2"/>
  <c r="K1784" i="2"/>
  <c r="U1784" i="2" s="1"/>
  <c r="L1784" i="2"/>
  <c r="M1784" i="2"/>
  <c r="O1784" i="2"/>
  <c r="T1784" i="2"/>
  <c r="W1784" i="2"/>
  <c r="G1785" i="2"/>
  <c r="H1785" i="2"/>
  <c r="K1785" i="2"/>
  <c r="M1785" i="2" s="1"/>
  <c r="L1785" i="2"/>
  <c r="O1785" i="2"/>
  <c r="T1785" i="2"/>
  <c r="U1785" i="2"/>
  <c r="W1785" i="2"/>
  <c r="G1786" i="2"/>
  <c r="H1786" i="2"/>
  <c r="K1786" i="2"/>
  <c r="L1786" i="2"/>
  <c r="O1786" i="2"/>
  <c r="P1786" i="2"/>
  <c r="J1786" i="2" s="1"/>
  <c r="V1786" i="2"/>
  <c r="R1786" i="2" s="1"/>
  <c r="I1786" i="2" s="1"/>
  <c r="W1786" i="2"/>
  <c r="G1787" i="2"/>
  <c r="L1787" i="2" s="1"/>
  <c r="H1787" i="2"/>
  <c r="K1787" i="2"/>
  <c r="O1787" i="2"/>
  <c r="P1787" i="2"/>
  <c r="J1787" i="2" s="1"/>
  <c r="W1787" i="2"/>
  <c r="V1787" i="2" s="1"/>
  <c r="R1787" i="2" s="1"/>
  <c r="I1787" i="2" s="1"/>
  <c r="G1788" i="2"/>
  <c r="L1788" i="2" s="1"/>
  <c r="H1788" i="2"/>
  <c r="K1788" i="2"/>
  <c r="T1788" i="2" s="1"/>
  <c r="O1788" i="2"/>
  <c r="W1788" i="2"/>
  <c r="P1788" i="2" s="1"/>
  <c r="G1789" i="2"/>
  <c r="L1789" i="2" s="1"/>
  <c r="N1789" i="2" s="1"/>
  <c r="H1789" i="2"/>
  <c r="K1789" i="2"/>
  <c r="T1789" i="2" s="1"/>
  <c r="M1789" i="2"/>
  <c r="O1789" i="2"/>
  <c r="U1789" i="2"/>
  <c r="W1789" i="2"/>
  <c r="G1790" i="2"/>
  <c r="L1790" i="2" s="1"/>
  <c r="H1790" i="2"/>
  <c r="K1790" i="2"/>
  <c r="M1790" i="2"/>
  <c r="O1790" i="2"/>
  <c r="T1790" i="2"/>
  <c r="U1790" i="2"/>
  <c r="V1790" i="2"/>
  <c r="R1790" i="2" s="1"/>
  <c r="I1790" i="2" s="1"/>
  <c r="W1790" i="2"/>
  <c r="P1790" i="2" s="1"/>
  <c r="J1790" i="2" s="1"/>
  <c r="G1791" i="2"/>
  <c r="H1791" i="2"/>
  <c r="K1791" i="2"/>
  <c r="L1791" i="2"/>
  <c r="M1791" i="2"/>
  <c r="O1791" i="2"/>
  <c r="T1791" i="2"/>
  <c r="U1791" i="2"/>
  <c r="W1791" i="2"/>
  <c r="G1792" i="2"/>
  <c r="H1792" i="2"/>
  <c r="K1792" i="2"/>
  <c r="M1792" i="2" s="1"/>
  <c r="L1792" i="2"/>
  <c r="N1792" i="2" s="1"/>
  <c r="O1792" i="2"/>
  <c r="T1792" i="2"/>
  <c r="V1792" i="2"/>
  <c r="R1792" i="2" s="1"/>
  <c r="I1792" i="2" s="1"/>
  <c r="W1792" i="2"/>
  <c r="P1792" i="2" s="1"/>
  <c r="J1792" i="2" s="1"/>
  <c r="G1793" i="2"/>
  <c r="H1793" i="2"/>
  <c r="K1793" i="2"/>
  <c r="L1793" i="2"/>
  <c r="O1793" i="2"/>
  <c r="W1793" i="2"/>
  <c r="G1794" i="2"/>
  <c r="H1794" i="2"/>
  <c r="K1794" i="2"/>
  <c r="L1794" i="2"/>
  <c r="O1794" i="2"/>
  <c r="T1794" i="2"/>
  <c r="W1794" i="2"/>
  <c r="G1795" i="2"/>
  <c r="L1795" i="2" s="1"/>
  <c r="H1795" i="2"/>
  <c r="K1795" i="2"/>
  <c r="O1795" i="2"/>
  <c r="W1795" i="2"/>
  <c r="G1796" i="2"/>
  <c r="L1796" i="2" s="1"/>
  <c r="H1796" i="2"/>
  <c r="K1796" i="2"/>
  <c r="M1796" i="2"/>
  <c r="O1796" i="2"/>
  <c r="T1796" i="2"/>
  <c r="U1796" i="2"/>
  <c r="W1796" i="2"/>
  <c r="P1796" i="2" s="1"/>
  <c r="J1796" i="2" s="1"/>
  <c r="G1797" i="2"/>
  <c r="L1797" i="2" s="1"/>
  <c r="H1797" i="2"/>
  <c r="K1797" i="2"/>
  <c r="T1797" i="2" s="1"/>
  <c r="M1797" i="2"/>
  <c r="O1797" i="2"/>
  <c r="U1797" i="2"/>
  <c r="W1797" i="2"/>
  <c r="V1797" i="2" s="1"/>
  <c r="R1797" i="2" s="1"/>
  <c r="I1797" i="2" s="1"/>
  <c r="G1798" i="2"/>
  <c r="L1798" i="2" s="1"/>
  <c r="H1798" i="2"/>
  <c r="K1798" i="2"/>
  <c r="M1798" i="2"/>
  <c r="O1798" i="2"/>
  <c r="T1798" i="2"/>
  <c r="U1798" i="2"/>
  <c r="W1798" i="2"/>
  <c r="G1799" i="2"/>
  <c r="H1799" i="2"/>
  <c r="K1799" i="2"/>
  <c r="L1799" i="2"/>
  <c r="M1799" i="2"/>
  <c r="O1799" i="2"/>
  <c r="T1799" i="2"/>
  <c r="U1799" i="2"/>
  <c r="W1799" i="2"/>
  <c r="G1800" i="2"/>
  <c r="H1800" i="2"/>
  <c r="K1800" i="2"/>
  <c r="M1800" i="2" s="1"/>
  <c r="L1800" i="2"/>
  <c r="O1800" i="2"/>
  <c r="T1800" i="2"/>
  <c r="U1800" i="2"/>
  <c r="W1800" i="2"/>
  <c r="V1800" i="2" s="1"/>
  <c r="R1800" i="2" s="1"/>
  <c r="I1800" i="2" s="1"/>
  <c r="G1801" i="2"/>
  <c r="H1801" i="2"/>
  <c r="K1801" i="2"/>
  <c r="T1801" i="2" s="1"/>
  <c r="L1801" i="2"/>
  <c r="M1801" i="2"/>
  <c r="O1801" i="2"/>
  <c r="W1801" i="2"/>
  <c r="P1801" i="2" s="1"/>
  <c r="G1802" i="2"/>
  <c r="H1802" i="2"/>
  <c r="K1802" i="2"/>
  <c r="L1802" i="2"/>
  <c r="O1802" i="2"/>
  <c r="T1802" i="2"/>
  <c r="W1802" i="2"/>
  <c r="G1803" i="2"/>
  <c r="L1803" i="2" s="1"/>
  <c r="H1803" i="2"/>
  <c r="K1803" i="2"/>
  <c r="O1803" i="2"/>
  <c r="W1803" i="2"/>
  <c r="V1803" i="2" s="1"/>
  <c r="R1803" i="2" s="1"/>
  <c r="I1803" i="2" s="1"/>
  <c r="G1804" i="2"/>
  <c r="L1804" i="2" s="1"/>
  <c r="H1804" i="2"/>
  <c r="K1804" i="2"/>
  <c r="T1804" i="2" s="1"/>
  <c r="O1804" i="2"/>
  <c r="U1804" i="2"/>
  <c r="W1804" i="2"/>
  <c r="G1805" i="2"/>
  <c r="L1805" i="2" s="1"/>
  <c r="H1805" i="2"/>
  <c r="K1805" i="2"/>
  <c r="M1805" i="2"/>
  <c r="O1805" i="2"/>
  <c r="P1805" i="2"/>
  <c r="J1805" i="2" s="1"/>
  <c r="T1805" i="2"/>
  <c r="U1805" i="2"/>
  <c r="W1805" i="2"/>
  <c r="G1806" i="2"/>
  <c r="L1806" i="2" s="1"/>
  <c r="H1806" i="2"/>
  <c r="K1806" i="2"/>
  <c r="M1806" i="2"/>
  <c r="O1806" i="2"/>
  <c r="T1806" i="2"/>
  <c r="U1806" i="2"/>
  <c r="W1806" i="2"/>
  <c r="V1806" i="2" s="1"/>
  <c r="R1806" i="2" s="1"/>
  <c r="I1806" i="2" s="1"/>
  <c r="G1807" i="2"/>
  <c r="L1807" i="2" s="1"/>
  <c r="H1807" i="2"/>
  <c r="K1807" i="2"/>
  <c r="M1807" i="2"/>
  <c r="O1807" i="2"/>
  <c r="T1807" i="2"/>
  <c r="U1807" i="2"/>
  <c r="W1807" i="2"/>
  <c r="V1807" i="2" s="1"/>
  <c r="R1807" i="2" s="1"/>
  <c r="I1807" i="2" s="1"/>
  <c r="G1808" i="2"/>
  <c r="H1808" i="2"/>
  <c r="K1808" i="2"/>
  <c r="L1808" i="2"/>
  <c r="M1808" i="2"/>
  <c r="O1808" i="2"/>
  <c r="W1808" i="2"/>
  <c r="G1809" i="2"/>
  <c r="H1809" i="2"/>
  <c r="K1809" i="2"/>
  <c r="L1809" i="2"/>
  <c r="M1809" i="2"/>
  <c r="O1809" i="2"/>
  <c r="T1809" i="2"/>
  <c r="U1809" i="2"/>
  <c r="W1809" i="2"/>
  <c r="G1810" i="2"/>
  <c r="H1810" i="2"/>
  <c r="K1810" i="2"/>
  <c r="L1810" i="2"/>
  <c r="O1810" i="2"/>
  <c r="W1810" i="2"/>
  <c r="G1811" i="2"/>
  <c r="L1811" i="2" s="1"/>
  <c r="H1811" i="2"/>
  <c r="K1811" i="2"/>
  <c r="O1811" i="2"/>
  <c r="P1811" i="2"/>
  <c r="W1811" i="2"/>
  <c r="V1811" i="2" s="1"/>
  <c r="R1811" i="2" s="1"/>
  <c r="I1811" i="2" s="1"/>
  <c r="G1812" i="2"/>
  <c r="L1812" i="2" s="1"/>
  <c r="H1812" i="2"/>
  <c r="K1812" i="2"/>
  <c r="M1812" i="2" s="1"/>
  <c r="O1812" i="2"/>
  <c r="T1812" i="2"/>
  <c r="U1812" i="2"/>
  <c r="W1812" i="2"/>
  <c r="G1813" i="2"/>
  <c r="L1813" i="2" s="1"/>
  <c r="N1813" i="2" s="1"/>
  <c r="H1813" i="2"/>
  <c r="K1813" i="2"/>
  <c r="T1813" i="2" s="1"/>
  <c r="M1813" i="2"/>
  <c r="O1813" i="2"/>
  <c r="P1813" i="2"/>
  <c r="J1813" i="2" s="1"/>
  <c r="U1813" i="2"/>
  <c r="W1813" i="2"/>
  <c r="G1814" i="2"/>
  <c r="L1814" i="2" s="1"/>
  <c r="H1814" i="2"/>
  <c r="K1814" i="2"/>
  <c r="M1814" i="2"/>
  <c r="O1814" i="2"/>
  <c r="T1814" i="2"/>
  <c r="U1814" i="2"/>
  <c r="W1814" i="2"/>
  <c r="G1815" i="2"/>
  <c r="L1815" i="2" s="1"/>
  <c r="H1815" i="2"/>
  <c r="K1815" i="2"/>
  <c r="M1815" i="2"/>
  <c r="O1815" i="2"/>
  <c r="T1815" i="2"/>
  <c r="U1815" i="2"/>
  <c r="W1815" i="2"/>
  <c r="G1816" i="2"/>
  <c r="H1816" i="2"/>
  <c r="K1816" i="2"/>
  <c r="U1816" i="2" s="1"/>
  <c r="L1816" i="2"/>
  <c r="M1816" i="2"/>
  <c r="O1816" i="2"/>
  <c r="T1816" i="2"/>
  <c r="W1816" i="2"/>
  <c r="G1817" i="2"/>
  <c r="H1817" i="2"/>
  <c r="K1817" i="2"/>
  <c r="M1817" i="2" s="1"/>
  <c r="L1817" i="2"/>
  <c r="O1817" i="2"/>
  <c r="U1817" i="2"/>
  <c r="W1817" i="2"/>
  <c r="P1817" i="2" s="1"/>
  <c r="G1818" i="2"/>
  <c r="H1818" i="2"/>
  <c r="K1818" i="2"/>
  <c r="L1818" i="2"/>
  <c r="O1818" i="2"/>
  <c r="W1818" i="2"/>
  <c r="G1819" i="2"/>
  <c r="L1819" i="2" s="1"/>
  <c r="H1819" i="2"/>
  <c r="K1819" i="2"/>
  <c r="O1819" i="2"/>
  <c r="W1819" i="2"/>
  <c r="G1820" i="2"/>
  <c r="L1820" i="2" s="1"/>
  <c r="H1820" i="2"/>
  <c r="K1820" i="2"/>
  <c r="M1820" i="2"/>
  <c r="O1820" i="2"/>
  <c r="T1820" i="2"/>
  <c r="U1820" i="2"/>
  <c r="W1820" i="2"/>
  <c r="G1821" i="2"/>
  <c r="L1821" i="2" s="1"/>
  <c r="H1821" i="2"/>
  <c r="K1821" i="2"/>
  <c r="T1821" i="2" s="1"/>
  <c r="M1821" i="2"/>
  <c r="O1821" i="2"/>
  <c r="U1821" i="2"/>
  <c r="V1821" i="2"/>
  <c r="R1821" i="2" s="1"/>
  <c r="I1821" i="2" s="1"/>
  <c r="W1821" i="2"/>
  <c r="G1822" i="2"/>
  <c r="L1822" i="2" s="1"/>
  <c r="H1822" i="2"/>
  <c r="K1822" i="2"/>
  <c r="M1822" i="2"/>
  <c r="O1822" i="2"/>
  <c r="T1822" i="2"/>
  <c r="U1822" i="2"/>
  <c r="W1822" i="2"/>
  <c r="G1823" i="2"/>
  <c r="L1823" i="2" s="1"/>
  <c r="H1823" i="2"/>
  <c r="K1823" i="2"/>
  <c r="M1823" i="2"/>
  <c r="O1823" i="2"/>
  <c r="T1823" i="2"/>
  <c r="U1823" i="2"/>
  <c r="W1823" i="2"/>
  <c r="G1824" i="2"/>
  <c r="H1824" i="2"/>
  <c r="K1824" i="2"/>
  <c r="U1824" i="2" s="1"/>
  <c r="L1824" i="2"/>
  <c r="M1824" i="2"/>
  <c r="O1824" i="2"/>
  <c r="T1824" i="2"/>
  <c r="V1824" i="2"/>
  <c r="R1824" i="2" s="1"/>
  <c r="I1824" i="2" s="1"/>
  <c r="W1824" i="2"/>
  <c r="P1824" i="2" s="1"/>
  <c r="J1824" i="2" s="1"/>
  <c r="G1825" i="2"/>
  <c r="H1825" i="2"/>
  <c r="K1825" i="2"/>
  <c r="M1825" i="2" s="1"/>
  <c r="L1825" i="2"/>
  <c r="O1825" i="2"/>
  <c r="T1825" i="2"/>
  <c r="U1825" i="2"/>
  <c r="W1825" i="2"/>
  <c r="P1825" i="2" s="1"/>
  <c r="G1826" i="2"/>
  <c r="H1826" i="2"/>
  <c r="K1826" i="2"/>
  <c r="L1826" i="2"/>
  <c r="O1826" i="2"/>
  <c r="W1826" i="2"/>
  <c r="G1827" i="2"/>
  <c r="L1827" i="2" s="1"/>
  <c r="H1827" i="2"/>
  <c r="K1827" i="2"/>
  <c r="O1827" i="2"/>
  <c r="W1827" i="2"/>
  <c r="G1828" i="2"/>
  <c r="L1828" i="2" s="1"/>
  <c r="H1828" i="2"/>
  <c r="K1828" i="2"/>
  <c r="T1828" i="2" s="1"/>
  <c r="O1828" i="2"/>
  <c r="P1828" i="2"/>
  <c r="W1828" i="2"/>
  <c r="G1829" i="2"/>
  <c r="L1829" i="2" s="1"/>
  <c r="H1829" i="2"/>
  <c r="K1829" i="2"/>
  <c r="T1829" i="2" s="1"/>
  <c r="M1829" i="2"/>
  <c r="O1829" i="2"/>
  <c r="U1829" i="2"/>
  <c r="W1829" i="2"/>
  <c r="G1830" i="2"/>
  <c r="H1830" i="2"/>
  <c r="K1830" i="2"/>
  <c r="L1830" i="2"/>
  <c r="M1830" i="2"/>
  <c r="O1830" i="2"/>
  <c r="T1830" i="2"/>
  <c r="U1830" i="2"/>
  <c r="W1830" i="2"/>
  <c r="P1830" i="2" s="1"/>
  <c r="J1830" i="2" s="1"/>
  <c r="G1831" i="2"/>
  <c r="L1831" i="2" s="1"/>
  <c r="H1831" i="2"/>
  <c r="K1831" i="2"/>
  <c r="M1831" i="2" s="1"/>
  <c r="O1831" i="2"/>
  <c r="T1831" i="2"/>
  <c r="U1831" i="2"/>
  <c r="W1831" i="2"/>
  <c r="G1832" i="2"/>
  <c r="H1832" i="2"/>
  <c r="K1832" i="2"/>
  <c r="T1832" i="2" s="1"/>
  <c r="L1832" i="2"/>
  <c r="M1832" i="2"/>
  <c r="O1832" i="2"/>
  <c r="U1832" i="2"/>
  <c r="V1832" i="2"/>
  <c r="R1832" i="2" s="1"/>
  <c r="I1832" i="2" s="1"/>
  <c r="W1832" i="2"/>
  <c r="P1832" i="2" s="1"/>
  <c r="J1832" i="2" s="1"/>
  <c r="G1833" i="2"/>
  <c r="H1833" i="2"/>
  <c r="K1833" i="2"/>
  <c r="T1833" i="2" s="1"/>
  <c r="L1833" i="2"/>
  <c r="M1833" i="2"/>
  <c r="O1833" i="2"/>
  <c r="U1833" i="2"/>
  <c r="W1833" i="2"/>
  <c r="G1834" i="2"/>
  <c r="H1834" i="2"/>
  <c r="K1834" i="2"/>
  <c r="L1834" i="2"/>
  <c r="O1834" i="2"/>
  <c r="T1834" i="2"/>
  <c r="W1834" i="2"/>
  <c r="P1834" i="2" s="1"/>
  <c r="G1835" i="2"/>
  <c r="L1835" i="2" s="1"/>
  <c r="H1835" i="2"/>
  <c r="K1835" i="2"/>
  <c r="M1835" i="2" s="1"/>
  <c r="O1835" i="2"/>
  <c r="T1835" i="2"/>
  <c r="U1835" i="2"/>
  <c r="W1835" i="2"/>
  <c r="G1836" i="2"/>
  <c r="H1836" i="2"/>
  <c r="K1836" i="2"/>
  <c r="L1836" i="2"/>
  <c r="O1836" i="2"/>
  <c r="W1836" i="2"/>
  <c r="G1837" i="2"/>
  <c r="L1837" i="2" s="1"/>
  <c r="H1837" i="2"/>
  <c r="K1837" i="2"/>
  <c r="O1837" i="2"/>
  <c r="W1837" i="2"/>
  <c r="V1837" i="2" s="1"/>
  <c r="R1837" i="2" s="1"/>
  <c r="I1837" i="2" s="1"/>
  <c r="G1838" i="2"/>
  <c r="L1838" i="2" s="1"/>
  <c r="H1838" i="2"/>
  <c r="K1838" i="2"/>
  <c r="T1838" i="2" s="1"/>
  <c r="O1838" i="2"/>
  <c r="W1838" i="2"/>
  <c r="G1839" i="2"/>
  <c r="L1839" i="2" s="1"/>
  <c r="H1839" i="2"/>
  <c r="K1839" i="2"/>
  <c r="M1839" i="2"/>
  <c r="O1839" i="2"/>
  <c r="T1839" i="2"/>
  <c r="U1839" i="2"/>
  <c r="V1839" i="2"/>
  <c r="R1839" i="2" s="1"/>
  <c r="I1839" i="2" s="1"/>
  <c r="W1839" i="2"/>
  <c r="G1840" i="2"/>
  <c r="L1840" i="2" s="1"/>
  <c r="H1840" i="2"/>
  <c r="K1840" i="2"/>
  <c r="M1840" i="2"/>
  <c r="O1840" i="2"/>
  <c r="T1840" i="2"/>
  <c r="U1840" i="2"/>
  <c r="W1840" i="2"/>
  <c r="V1840" i="2" s="1"/>
  <c r="R1840" i="2" s="1"/>
  <c r="I1840" i="2" s="1"/>
  <c r="G1841" i="2"/>
  <c r="L1841" i="2" s="1"/>
  <c r="H1841" i="2"/>
  <c r="K1841" i="2"/>
  <c r="M1841" i="2"/>
  <c r="O1841" i="2"/>
  <c r="T1841" i="2"/>
  <c r="U1841" i="2"/>
  <c r="W1841" i="2"/>
  <c r="G1842" i="2"/>
  <c r="H1842" i="2"/>
  <c r="K1842" i="2"/>
  <c r="T1842" i="2" s="1"/>
  <c r="L1842" i="2"/>
  <c r="M1842" i="2"/>
  <c r="O1842" i="2"/>
  <c r="W1842" i="2"/>
  <c r="G1843" i="2"/>
  <c r="H1843" i="2"/>
  <c r="K1843" i="2"/>
  <c r="L1843" i="2"/>
  <c r="O1843" i="2"/>
  <c r="P1843" i="2"/>
  <c r="T1843" i="2"/>
  <c r="W1843" i="2"/>
  <c r="G1844" i="2"/>
  <c r="H1844" i="2"/>
  <c r="K1844" i="2"/>
  <c r="L1844" i="2"/>
  <c r="O1844" i="2"/>
  <c r="P1844" i="2"/>
  <c r="W1844" i="2"/>
  <c r="V1844" i="2" s="1"/>
  <c r="R1844" i="2" s="1"/>
  <c r="I1844" i="2" s="1"/>
  <c r="G1845" i="2"/>
  <c r="L1845" i="2" s="1"/>
  <c r="H1845" i="2"/>
  <c r="K1845" i="2"/>
  <c r="O1845" i="2"/>
  <c r="P1845" i="2"/>
  <c r="W1845" i="2"/>
  <c r="V1845" i="2" s="1"/>
  <c r="R1845" i="2" s="1"/>
  <c r="I1845" i="2" s="1"/>
  <c r="G1846" i="2"/>
  <c r="L1846" i="2" s="1"/>
  <c r="H1846" i="2"/>
  <c r="K1846" i="2"/>
  <c r="T1846" i="2" s="1"/>
  <c r="O1846" i="2"/>
  <c r="W1846" i="2"/>
  <c r="G1847" i="2"/>
  <c r="L1847" i="2" s="1"/>
  <c r="H1847" i="2"/>
  <c r="K1847" i="2"/>
  <c r="M1847" i="2"/>
  <c r="O1847" i="2"/>
  <c r="T1847" i="2"/>
  <c r="U1847" i="2"/>
  <c r="W1847" i="2"/>
  <c r="V1847" i="2" s="1"/>
  <c r="R1847" i="2" s="1"/>
  <c r="I1847" i="2" s="1"/>
  <c r="G1848" i="2"/>
  <c r="L1848" i="2" s="1"/>
  <c r="H1848" i="2"/>
  <c r="K1848" i="2"/>
  <c r="M1848" i="2"/>
  <c r="O1848" i="2"/>
  <c r="T1848" i="2"/>
  <c r="U1848" i="2"/>
  <c r="V1848" i="2"/>
  <c r="R1848" i="2" s="1"/>
  <c r="I1848" i="2" s="1"/>
  <c r="W1848" i="2"/>
  <c r="G1849" i="2"/>
  <c r="L1849" i="2" s="1"/>
  <c r="H1849" i="2"/>
  <c r="K1849" i="2"/>
  <c r="M1849" i="2"/>
  <c r="O1849" i="2"/>
  <c r="T1849" i="2"/>
  <c r="U1849" i="2"/>
  <c r="W1849" i="2"/>
  <c r="G1850" i="2"/>
  <c r="H1850" i="2"/>
  <c r="K1850" i="2"/>
  <c r="T1850" i="2" s="1"/>
  <c r="L1850" i="2"/>
  <c r="M1850" i="2"/>
  <c r="O1850" i="2"/>
  <c r="W1850" i="2"/>
  <c r="G1851" i="2"/>
  <c r="H1851" i="2"/>
  <c r="K1851" i="2"/>
  <c r="L1851" i="2"/>
  <c r="O1851" i="2"/>
  <c r="T1851" i="2"/>
  <c r="W1851" i="2"/>
  <c r="P1851" i="2" s="1"/>
  <c r="G1852" i="2"/>
  <c r="H1852" i="2"/>
  <c r="K1852" i="2"/>
  <c r="L1852" i="2"/>
  <c r="O1852" i="2"/>
  <c r="W1852" i="2"/>
  <c r="V1852" i="2" s="1"/>
  <c r="R1852" i="2" s="1"/>
  <c r="I1852" i="2" s="1"/>
  <c r="G1853" i="2"/>
  <c r="L1853" i="2" s="1"/>
  <c r="H1853" i="2"/>
  <c r="K1853" i="2"/>
  <c r="O1853" i="2"/>
  <c r="P1853" i="2"/>
  <c r="W1853" i="2"/>
  <c r="V1853" i="2" s="1"/>
  <c r="R1853" i="2" s="1"/>
  <c r="I1853" i="2" s="1"/>
  <c r="G1854" i="2"/>
  <c r="L1854" i="2" s="1"/>
  <c r="H1854" i="2"/>
  <c r="K1854" i="2"/>
  <c r="T1854" i="2" s="1"/>
  <c r="O1854" i="2"/>
  <c r="W1854" i="2"/>
  <c r="G1855" i="2"/>
  <c r="L1855" i="2" s="1"/>
  <c r="H1855" i="2"/>
  <c r="K1855" i="2"/>
  <c r="M1855" i="2"/>
  <c r="O1855" i="2"/>
  <c r="T1855" i="2"/>
  <c r="U1855" i="2"/>
  <c r="W1855" i="2"/>
  <c r="G1856" i="2"/>
  <c r="L1856" i="2" s="1"/>
  <c r="H1856" i="2"/>
  <c r="K1856" i="2"/>
  <c r="M1856" i="2"/>
  <c r="O1856" i="2"/>
  <c r="T1856" i="2"/>
  <c r="U1856" i="2"/>
  <c r="V1856" i="2"/>
  <c r="R1856" i="2" s="1"/>
  <c r="I1856" i="2" s="1"/>
  <c r="W1856" i="2"/>
  <c r="G1857" i="2"/>
  <c r="L1857" i="2" s="1"/>
  <c r="H1857" i="2"/>
  <c r="K1857" i="2"/>
  <c r="M1857" i="2"/>
  <c r="O1857" i="2"/>
  <c r="T1857" i="2"/>
  <c r="U1857" i="2"/>
  <c r="W1857" i="2"/>
  <c r="G1858" i="2"/>
  <c r="H1858" i="2"/>
  <c r="K1858" i="2"/>
  <c r="T1858" i="2" s="1"/>
  <c r="L1858" i="2"/>
  <c r="M1858" i="2"/>
  <c r="O1858" i="2"/>
  <c r="W1858" i="2"/>
  <c r="G1859" i="2"/>
  <c r="H1859" i="2"/>
  <c r="K1859" i="2"/>
  <c r="L1859" i="2"/>
  <c r="O1859" i="2"/>
  <c r="T1859" i="2"/>
  <c r="W1859" i="2"/>
  <c r="G1860" i="2"/>
  <c r="H1860" i="2"/>
  <c r="K1860" i="2"/>
  <c r="L1860" i="2"/>
  <c r="O1860" i="2"/>
  <c r="W1860" i="2"/>
  <c r="V1860" i="2" s="1"/>
  <c r="R1860" i="2" s="1"/>
  <c r="I1860" i="2" s="1"/>
  <c r="G1861" i="2"/>
  <c r="L1861" i="2" s="1"/>
  <c r="H1861" i="2"/>
  <c r="K1861" i="2"/>
  <c r="O1861" i="2"/>
  <c r="W1861" i="2"/>
  <c r="G1862" i="2"/>
  <c r="L1862" i="2" s="1"/>
  <c r="H1862" i="2"/>
  <c r="K1862" i="2"/>
  <c r="T1862" i="2" s="1"/>
  <c r="O1862" i="2"/>
  <c r="W1862" i="2"/>
  <c r="G1863" i="2"/>
  <c r="L1863" i="2" s="1"/>
  <c r="H1863" i="2"/>
  <c r="K1863" i="2"/>
  <c r="M1863" i="2"/>
  <c r="O1863" i="2"/>
  <c r="T1863" i="2"/>
  <c r="U1863" i="2"/>
  <c r="W1863" i="2"/>
  <c r="V1863" i="2" s="1"/>
  <c r="R1863" i="2" s="1"/>
  <c r="I1863" i="2" s="1"/>
  <c r="G1864" i="2"/>
  <c r="L1864" i="2" s="1"/>
  <c r="H1864" i="2"/>
  <c r="K1864" i="2"/>
  <c r="M1864" i="2"/>
  <c r="O1864" i="2"/>
  <c r="T1864" i="2"/>
  <c r="U1864" i="2"/>
  <c r="V1864" i="2"/>
  <c r="R1864" i="2" s="1"/>
  <c r="I1864" i="2" s="1"/>
  <c r="W1864" i="2"/>
  <c r="G1865" i="2"/>
  <c r="L1865" i="2" s="1"/>
  <c r="H1865" i="2"/>
  <c r="K1865" i="2"/>
  <c r="M1865" i="2"/>
  <c r="O1865" i="2"/>
  <c r="T1865" i="2"/>
  <c r="U1865" i="2"/>
  <c r="W1865" i="2"/>
  <c r="G1866" i="2"/>
  <c r="H1866" i="2"/>
  <c r="K1866" i="2"/>
  <c r="T1866" i="2" s="1"/>
  <c r="L1866" i="2"/>
  <c r="M1866" i="2"/>
  <c r="O1866" i="2"/>
  <c r="W1866" i="2"/>
  <c r="G1867" i="2"/>
  <c r="H1867" i="2"/>
  <c r="K1867" i="2"/>
  <c r="L1867" i="2"/>
  <c r="O1867" i="2"/>
  <c r="T1867" i="2"/>
  <c r="W1867" i="2"/>
  <c r="G1868" i="2"/>
  <c r="H1868" i="2"/>
  <c r="K1868" i="2"/>
  <c r="L1868" i="2"/>
  <c r="O1868" i="2"/>
  <c r="W1868" i="2"/>
  <c r="V1868" i="2" s="1"/>
  <c r="R1868" i="2" s="1"/>
  <c r="I1868" i="2" s="1"/>
  <c r="G1869" i="2"/>
  <c r="L1869" i="2" s="1"/>
  <c r="H1869" i="2"/>
  <c r="K1869" i="2"/>
  <c r="O1869" i="2"/>
  <c r="W1869" i="2"/>
  <c r="V1869" i="2" s="1"/>
  <c r="R1869" i="2" s="1"/>
  <c r="I1869" i="2" s="1"/>
  <c r="G1870" i="2"/>
  <c r="L1870" i="2" s="1"/>
  <c r="H1870" i="2"/>
  <c r="K1870" i="2"/>
  <c r="T1870" i="2" s="1"/>
  <c r="O1870" i="2"/>
  <c r="W1870" i="2"/>
  <c r="G1871" i="2"/>
  <c r="L1871" i="2" s="1"/>
  <c r="H1871" i="2"/>
  <c r="K1871" i="2"/>
  <c r="M1871" i="2"/>
  <c r="O1871" i="2"/>
  <c r="T1871" i="2"/>
  <c r="U1871" i="2"/>
  <c r="W1871" i="2"/>
  <c r="G1872" i="2"/>
  <c r="L1872" i="2" s="1"/>
  <c r="H1872" i="2"/>
  <c r="K1872" i="2"/>
  <c r="M1872" i="2"/>
  <c r="O1872" i="2"/>
  <c r="T1872" i="2"/>
  <c r="U1872" i="2"/>
  <c r="W1872" i="2"/>
  <c r="V1872" i="2" s="1"/>
  <c r="R1872" i="2" s="1"/>
  <c r="I1872" i="2" s="1"/>
  <c r="G1873" i="2"/>
  <c r="L1873" i="2" s="1"/>
  <c r="H1873" i="2"/>
  <c r="K1873" i="2"/>
  <c r="M1873" i="2"/>
  <c r="O1873" i="2"/>
  <c r="T1873" i="2"/>
  <c r="U1873" i="2"/>
  <c r="W1873" i="2"/>
  <c r="G1874" i="2"/>
  <c r="H1874" i="2"/>
  <c r="K1874" i="2"/>
  <c r="T1874" i="2" s="1"/>
  <c r="L1874" i="2"/>
  <c r="M1874" i="2"/>
  <c r="O1874" i="2"/>
  <c r="W1874" i="2"/>
  <c r="G1875" i="2"/>
  <c r="H1875" i="2"/>
  <c r="K1875" i="2"/>
  <c r="L1875" i="2"/>
  <c r="O1875" i="2"/>
  <c r="T1875" i="2"/>
  <c r="W1875" i="2"/>
  <c r="G1876" i="2"/>
  <c r="H1876" i="2"/>
  <c r="K1876" i="2"/>
  <c r="L1876" i="2"/>
  <c r="O1876" i="2"/>
  <c r="P1876" i="2"/>
  <c r="W1876" i="2"/>
  <c r="V1876" i="2" s="1"/>
  <c r="R1876" i="2" s="1"/>
  <c r="I1876" i="2" s="1"/>
  <c r="G1877" i="2"/>
  <c r="L1877" i="2" s="1"/>
  <c r="H1877" i="2"/>
  <c r="K1877" i="2"/>
  <c r="O1877" i="2"/>
  <c r="W1877" i="2"/>
  <c r="V1877" i="2" s="1"/>
  <c r="R1877" i="2" s="1"/>
  <c r="I1877" i="2" s="1"/>
  <c r="G1878" i="2"/>
  <c r="L1878" i="2" s="1"/>
  <c r="H1878" i="2"/>
  <c r="K1878" i="2"/>
  <c r="T1878" i="2" s="1"/>
  <c r="O1878" i="2"/>
  <c r="W1878" i="2"/>
  <c r="G1879" i="2"/>
  <c r="L1879" i="2" s="1"/>
  <c r="H1879" i="2"/>
  <c r="K1879" i="2"/>
  <c r="M1879" i="2"/>
  <c r="O1879" i="2"/>
  <c r="T1879" i="2"/>
  <c r="U1879" i="2"/>
  <c r="W1879" i="2"/>
  <c r="G1880" i="2"/>
  <c r="L1880" i="2" s="1"/>
  <c r="H1880" i="2"/>
  <c r="K1880" i="2"/>
  <c r="M1880" i="2"/>
  <c r="O1880" i="2"/>
  <c r="T1880" i="2"/>
  <c r="U1880" i="2"/>
  <c r="V1880" i="2"/>
  <c r="R1880" i="2" s="1"/>
  <c r="I1880" i="2" s="1"/>
  <c r="W1880" i="2"/>
  <c r="G1881" i="2"/>
  <c r="L1881" i="2" s="1"/>
  <c r="H1881" i="2"/>
  <c r="K1881" i="2"/>
  <c r="M1881" i="2"/>
  <c r="O1881" i="2"/>
  <c r="T1881" i="2"/>
  <c r="U1881" i="2"/>
  <c r="W1881" i="2"/>
  <c r="G1882" i="2"/>
  <c r="H1882" i="2"/>
  <c r="K1882" i="2"/>
  <c r="T1882" i="2" s="1"/>
  <c r="L1882" i="2"/>
  <c r="M1882" i="2"/>
  <c r="O1882" i="2"/>
  <c r="W1882" i="2"/>
  <c r="G1883" i="2"/>
  <c r="H1883" i="2"/>
  <c r="K1883" i="2"/>
  <c r="L1883" i="2"/>
  <c r="O1883" i="2"/>
  <c r="T1883" i="2"/>
  <c r="W1883" i="2"/>
  <c r="P1883" i="2" s="1"/>
  <c r="G1884" i="2"/>
  <c r="H1884" i="2"/>
  <c r="K1884" i="2"/>
  <c r="L1884" i="2"/>
  <c r="O1884" i="2"/>
  <c r="W1884" i="2"/>
  <c r="V1884" i="2" s="1"/>
  <c r="R1884" i="2" s="1"/>
  <c r="I1884" i="2" s="1"/>
  <c r="G1885" i="2"/>
  <c r="L1885" i="2" s="1"/>
  <c r="H1885" i="2"/>
  <c r="K1885" i="2"/>
  <c r="O1885" i="2"/>
  <c r="P1885" i="2"/>
  <c r="W1885" i="2"/>
  <c r="V1885" i="2" s="1"/>
  <c r="R1885" i="2" s="1"/>
  <c r="I1885" i="2" s="1"/>
  <c r="G1886" i="2"/>
  <c r="L1886" i="2" s="1"/>
  <c r="H1886" i="2"/>
  <c r="K1886" i="2"/>
  <c r="T1886" i="2" s="1"/>
  <c r="O1886" i="2"/>
  <c r="W1886" i="2"/>
  <c r="G1887" i="2"/>
  <c r="L1887" i="2" s="1"/>
  <c r="H1887" i="2"/>
  <c r="K1887" i="2"/>
  <c r="M1887" i="2"/>
  <c r="O1887" i="2"/>
  <c r="T1887" i="2"/>
  <c r="U1887" i="2"/>
  <c r="V1887" i="2"/>
  <c r="R1887" i="2" s="1"/>
  <c r="I1887" i="2" s="1"/>
  <c r="W1887" i="2"/>
  <c r="G1888" i="2"/>
  <c r="L1888" i="2" s="1"/>
  <c r="H1888" i="2"/>
  <c r="K1888" i="2"/>
  <c r="M1888" i="2"/>
  <c r="O1888" i="2"/>
  <c r="T1888" i="2"/>
  <c r="U1888" i="2"/>
  <c r="V1888" i="2"/>
  <c r="R1888" i="2" s="1"/>
  <c r="I1888" i="2" s="1"/>
  <c r="W1888" i="2"/>
  <c r="G1889" i="2"/>
  <c r="L1889" i="2" s="1"/>
  <c r="H1889" i="2"/>
  <c r="K1889" i="2"/>
  <c r="M1889" i="2"/>
  <c r="O1889" i="2"/>
  <c r="T1889" i="2"/>
  <c r="U1889" i="2"/>
  <c r="W1889" i="2"/>
  <c r="G1890" i="2"/>
  <c r="H1890" i="2"/>
  <c r="K1890" i="2"/>
  <c r="T1890" i="2" s="1"/>
  <c r="L1890" i="2"/>
  <c r="M1890" i="2"/>
  <c r="O1890" i="2"/>
  <c r="W1890" i="2"/>
  <c r="G1891" i="2"/>
  <c r="H1891" i="2"/>
  <c r="K1891" i="2"/>
  <c r="L1891" i="2"/>
  <c r="O1891" i="2"/>
  <c r="P1891" i="2"/>
  <c r="T1891" i="2"/>
  <c r="W1891" i="2"/>
  <c r="G1892" i="2"/>
  <c r="H1892" i="2"/>
  <c r="K1892" i="2"/>
  <c r="L1892" i="2"/>
  <c r="O1892" i="2"/>
  <c r="P1892" i="2"/>
  <c r="W1892" i="2"/>
  <c r="V1892" i="2" s="1"/>
  <c r="R1892" i="2" s="1"/>
  <c r="I1892" i="2" s="1"/>
  <c r="G1893" i="2"/>
  <c r="L1893" i="2" s="1"/>
  <c r="H1893" i="2"/>
  <c r="K1893" i="2"/>
  <c r="O1893" i="2"/>
  <c r="P1893" i="2"/>
  <c r="W1893" i="2"/>
  <c r="V1893" i="2" s="1"/>
  <c r="R1893" i="2" s="1"/>
  <c r="I1893" i="2" s="1"/>
  <c r="G1894" i="2"/>
  <c r="L1894" i="2" s="1"/>
  <c r="H1894" i="2"/>
  <c r="K1894" i="2"/>
  <c r="T1894" i="2" s="1"/>
  <c r="O1894" i="2"/>
  <c r="W1894" i="2"/>
  <c r="G1895" i="2"/>
  <c r="L1895" i="2" s="1"/>
  <c r="H1895" i="2"/>
  <c r="K1895" i="2"/>
  <c r="M1895" i="2"/>
  <c r="O1895" i="2"/>
  <c r="T1895" i="2"/>
  <c r="U1895" i="2"/>
  <c r="W1895" i="2"/>
  <c r="G1896" i="2"/>
  <c r="L1896" i="2" s="1"/>
  <c r="H1896" i="2"/>
  <c r="K1896" i="2"/>
  <c r="M1896" i="2"/>
  <c r="O1896" i="2"/>
  <c r="T1896" i="2"/>
  <c r="U1896" i="2"/>
  <c r="V1896" i="2"/>
  <c r="R1896" i="2" s="1"/>
  <c r="I1896" i="2" s="1"/>
  <c r="W1896" i="2"/>
  <c r="G1897" i="2"/>
  <c r="L1897" i="2" s="1"/>
  <c r="H1897" i="2"/>
  <c r="K1897" i="2"/>
  <c r="M1897" i="2"/>
  <c r="O1897" i="2"/>
  <c r="T1897" i="2"/>
  <c r="U1897" i="2"/>
  <c r="W1897" i="2"/>
  <c r="G1898" i="2"/>
  <c r="H1898" i="2"/>
  <c r="K1898" i="2"/>
  <c r="T1898" i="2" s="1"/>
  <c r="L1898" i="2"/>
  <c r="M1898" i="2"/>
  <c r="O1898" i="2"/>
  <c r="W1898" i="2"/>
  <c r="G1899" i="2"/>
  <c r="H1899" i="2"/>
  <c r="K1899" i="2"/>
  <c r="L1899" i="2"/>
  <c r="O1899" i="2"/>
  <c r="T1899" i="2"/>
  <c r="W1899" i="2"/>
  <c r="P1899" i="2" s="1"/>
  <c r="G1900" i="2"/>
  <c r="H1900" i="2"/>
  <c r="K1900" i="2"/>
  <c r="L1900" i="2"/>
  <c r="O1900" i="2"/>
  <c r="W1900" i="2"/>
  <c r="V1900" i="2" s="1"/>
  <c r="R1900" i="2" s="1"/>
  <c r="I1900" i="2" s="1"/>
  <c r="G1901" i="2"/>
  <c r="L1901" i="2" s="1"/>
  <c r="H1901" i="2"/>
  <c r="K1901" i="2"/>
  <c r="O1901" i="2"/>
  <c r="P1901" i="2"/>
  <c r="W1901" i="2"/>
  <c r="V1901" i="2" s="1"/>
  <c r="R1901" i="2" s="1"/>
  <c r="I1901" i="2" s="1"/>
  <c r="G1902" i="2"/>
  <c r="L1902" i="2" s="1"/>
  <c r="H1902" i="2"/>
  <c r="K1902" i="2"/>
  <c r="T1902" i="2" s="1"/>
  <c r="O1902" i="2"/>
  <c r="W1902" i="2"/>
  <c r="G1903" i="2"/>
  <c r="L1903" i="2" s="1"/>
  <c r="H1903" i="2"/>
  <c r="K1903" i="2"/>
  <c r="M1903" i="2"/>
  <c r="O1903" i="2"/>
  <c r="T1903" i="2"/>
  <c r="U1903" i="2"/>
  <c r="V1903" i="2"/>
  <c r="R1903" i="2" s="1"/>
  <c r="I1903" i="2" s="1"/>
  <c r="W1903" i="2"/>
  <c r="G1904" i="2"/>
  <c r="L1904" i="2" s="1"/>
  <c r="H1904" i="2"/>
  <c r="K1904" i="2"/>
  <c r="M1904" i="2"/>
  <c r="O1904" i="2"/>
  <c r="T1904" i="2"/>
  <c r="U1904" i="2"/>
  <c r="V1904" i="2"/>
  <c r="R1904" i="2" s="1"/>
  <c r="I1904" i="2" s="1"/>
  <c r="W1904" i="2"/>
  <c r="G1905" i="2"/>
  <c r="L1905" i="2" s="1"/>
  <c r="H1905" i="2"/>
  <c r="K1905" i="2"/>
  <c r="M1905" i="2"/>
  <c r="O1905" i="2"/>
  <c r="T1905" i="2"/>
  <c r="U1905" i="2"/>
  <c r="W1905" i="2"/>
  <c r="G1906" i="2"/>
  <c r="H1906" i="2"/>
  <c r="K1906" i="2"/>
  <c r="T1906" i="2" s="1"/>
  <c r="L1906" i="2"/>
  <c r="M1906" i="2"/>
  <c r="O1906" i="2"/>
  <c r="W1906" i="2"/>
  <c r="G1907" i="2"/>
  <c r="H1907" i="2"/>
  <c r="K1907" i="2"/>
  <c r="L1907" i="2"/>
  <c r="O1907" i="2"/>
  <c r="P1907" i="2"/>
  <c r="T1907" i="2"/>
  <c r="W1907" i="2"/>
  <c r="G1908" i="2"/>
  <c r="H1908" i="2"/>
  <c r="K1908" i="2"/>
  <c r="L1908" i="2"/>
  <c r="O1908" i="2"/>
  <c r="P1908" i="2"/>
  <c r="W1908" i="2"/>
  <c r="V1908" i="2" s="1"/>
  <c r="R1908" i="2" s="1"/>
  <c r="I1908" i="2" s="1"/>
  <c r="G1909" i="2"/>
  <c r="L1909" i="2" s="1"/>
  <c r="H1909" i="2"/>
  <c r="K1909" i="2"/>
  <c r="O1909" i="2"/>
  <c r="W1909" i="2"/>
  <c r="V1909" i="2" s="1"/>
  <c r="R1909" i="2" s="1"/>
  <c r="I1909" i="2" s="1"/>
  <c r="G1910" i="2"/>
  <c r="L1910" i="2" s="1"/>
  <c r="H1910" i="2"/>
  <c r="K1910" i="2"/>
  <c r="T1910" i="2" s="1"/>
  <c r="O1910" i="2"/>
  <c r="W1910" i="2"/>
  <c r="G1911" i="2"/>
  <c r="L1911" i="2" s="1"/>
  <c r="H1911" i="2"/>
  <c r="K1911" i="2"/>
  <c r="M1911" i="2"/>
  <c r="O1911" i="2"/>
  <c r="T1911" i="2"/>
  <c r="U1911" i="2"/>
  <c r="W1911" i="2"/>
  <c r="V1911" i="2" s="1"/>
  <c r="R1911" i="2" s="1"/>
  <c r="I1911" i="2" s="1"/>
  <c r="G1912" i="2"/>
  <c r="L1912" i="2" s="1"/>
  <c r="H1912" i="2"/>
  <c r="K1912" i="2"/>
  <c r="M1912" i="2"/>
  <c r="O1912" i="2"/>
  <c r="T1912" i="2"/>
  <c r="U1912" i="2"/>
  <c r="W1912" i="2"/>
  <c r="V1912" i="2" s="1"/>
  <c r="R1912" i="2" s="1"/>
  <c r="I1912" i="2" s="1"/>
  <c r="G1913" i="2"/>
  <c r="L1913" i="2" s="1"/>
  <c r="H1913" i="2"/>
  <c r="K1913" i="2"/>
  <c r="M1913" i="2"/>
  <c r="O1913" i="2"/>
  <c r="T1913" i="2"/>
  <c r="U1913" i="2"/>
  <c r="W1913" i="2"/>
  <c r="G1914" i="2"/>
  <c r="H1914" i="2"/>
  <c r="K1914" i="2"/>
  <c r="T1914" i="2" s="1"/>
  <c r="L1914" i="2"/>
  <c r="M1914" i="2"/>
  <c r="O1914" i="2"/>
  <c r="W1914" i="2"/>
  <c r="G1915" i="2"/>
  <c r="H1915" i="2"/>
  <c r="K1915" i="2"/>
  <c r="L1915" i="2"/>
  <c r="O1915" i="2"/>
  <c r="T1915" i="2"/>
  <c r="W1915" i="2"/>
  <c r="P1915" i="2" s="1"/>
  <c r="G1916" i="2"/>
  <c r="H1916" i="2"/>
  <c r="K1916" i="2"/>
  <c r="L1916" i="2"/>
  <c r="O1916" i="2"/>
  <c r="W1916" i="2"/>
  <c r="G1917" i="2"/>
  <c r="L1917" i="2" s="1"/>
  <c r="H1917" i="2"/>
  <c r="K1917" i="2"/>
  <c r="O1917" i="2"/>
  <c r="W1917" i="2"/>
  <c r="V1917" i="2" s="1"/>
  <c r="R1917" i="2" s="1"/>
  <c r="I1917" i="2" s="1"/>
  <c r="G1918" i="2"/>
  <c r="L1918" i="2" s="1"/>
  <c r="H1918" i="2"/>
  <c r="K1918" i="2"/>
  <c r="T1918" i="2" s="1"/>
  <c r="O1918" i="2"/>
  <c r="W1918" i="2"/>
  <c r="G1919" i="2"/>
  <c r="L1919" i="2" s="1"/>
  <c r="H1919" i="2"/>
  <c r="K1919" i="2"/>
  <c r="M1919" i="2"/>
  <c r="O1919" i="2"/>
  <c r="T1919" i="2"/>
  <c r="U1919" i="2"/>
  <c r="W1919" i="2"/>
  <c r="G1920" i="2"/>
  <c r="L1920" i="2" s="1"/>
  <c r="H1920" i="2"/>
  <c r="K1920" i="2"/>
  <c r="M1920" i="2"/>
  <c r="O1920" i="2"/>
  <c r="T1920" i="2"/>
  <c r="U1920" i="2"/>
  <c r="V1920" i="2"/>
  <c r="R1920" i="2" s="1"/>
  <c r="I1920" i="2" s="1"/>
  <c r="W1920" i="2"/>
  <c r="G1921" i="2"/>
  <c r="L1921" i="2" s="1"/>
  <c r="H1921" i="2"/>
  <c r="K1921" i="2"/>
  <c r="M1921" i="2"/>
  <c r="O1921" i="2"/>
  <c r="T1921" i="2"/>
  <c r="U1921" i="2"/>
  <c r="W1921" i="2"/>
  <c r="G1922" i="2"/>
  <c r="H1922" i="2"/>
  <c r="K1922" i="2"/>
  <c r="T1922" i="2" s="1"/>
  <c r="L1922" i="2"/>
  <c r="M1922" i="2"/>
  <c r="O1922" i="2"/>
  <c r="W1922" i="2"/>
  <c r="G1923" i="2"/>
  <c r="H1923" i="2"/>
  <c r="K1923" i="2"/>
  <c r="L1923" i="2"/>
  <c r="O1923" i="2"/>
  <c r="T1923" i="2"/>
  <c r="W1923" i="2"/>
  <c r="G1924" i="2"/>
  <c r="H1924" i="2"/>
  <c r="K1924" i="2"/>
  <c r="L1924" i="2"/>
  <c r="O1924" i="2"/>
  <c r="W1924" i="2"/>
  <c r="V1924" i="2" s="1"/>
  <c r="R1924" i="2" s="1"/>
  <c r="I1924" i="2" s="1"/>
  <c r="G1925" i="2"/>
  <c r="L1925" i="2" s="1"/>
  <c r="H1925" i="2"/>
  <c r="K1925" i="2"/>
  <c r="O1925" i="2"/>
  <c r="W1925" i="2"/>
  <c r="V1925" i="2" s="1"/>
  <c r="R1925" i="2" s="1"/>
  <c r="I1925" i="2" s="1"/>
  <c r="G1926" i="2"/>
  <c r="L1926" i="2" s="1"/>
  <c r="H1926" i="2"/>
  <c r="K1926" i="2"/>
  <c r="T1926" i="2" s="1"/>
  <c r="O1926" i="2"/>
  <c r="W1926" i="2"/>
  <c r="G1927" i="2"/>
  <c r="L1927" i="2" s="1"/>
  <c r="H1927" i="2"/>
  <c r="K1927" i="2"/>
  <c r="M1927" i="2"/>
  <c r="O1927" i="2"/>
  <c r="T1927" i="2"/>
  <c r="U1927" i="2"/>
  <c r="V1927" i="2"/>
  <c r="R1927" i="2" s="1"/>
  <c r="I1927" i="2" s="1"/>
  <c r="W1927" i="2"/>
  <c r="G1928" i="2"/>
  <c r="L1928" i="2" s="1"/>
  <c r="H1928" i="2"/>
  <c r="K1928" i="2"/>
  <c r="M1928" i="2"/>
  <c r="O1928" i="2"/>
  <c r="T1928" i="2"/>
  <c r="U1928" i="2"/>
  <c r="W1928" i="2"/>
  <c r="V1928" i="2" s="1"/>
  <c r="R1928" i="2" s="1"/>
  <c r="I1928" i="2" s="1"/>
  <c r="G1929" i="2"/>
  <c r="L1929" i="2" s="1"/>
  <c r="H1929" i="2"/>
  <c r="K1929" i="2"/>
  <c r="M1929" i="2"/>
  <c r="O1929" i="2"/>
  <c r="T1929" i="2"/>
  <c r="U1929" i="2"/>
  <c r="W1929" i="2"/>
  <c r="G1930" i="2"/>
  <c r="H1930" i="2"/>
  <c r="K1930" i="2"/>
  <c r="T1930" i="2" s="1"/>
  <c r="L1930" i="2"/>
  <c r="M1930" i="2"/>
  <c r="O1930" i="2"/>
  <c r="W1930" i="2"/>
  <c r="G1931" i="2"/>
  <c r="H1931" i="2"/>
  <c r="K1931" i="2"/>
  <c r="L1931" i="2"/>
  <c r="O1931" i="2"/>
  <c r="T1931" i="2"/>
  <c r="W1931" i="2"/>
  <c r="G1932" i="2"/>
  <c r="H1932" i="2"/>
  <c r="K1932" i="2"/>
  <c r="L1932" i="2"/>
  <c r="O1932" i="2"/>
  <c r="W1932" i="2"/>
  <c r="G1933" i="2"/>
  <c r="L1933" i="2" s="1"/>
  <c r="H1933" i="2"/>
  <c r="K1933" i="2"/>
  <c r="O1933" i="2"/>
  <c r="W1933" i="2"/>
  <c r="V1933" i="2" s="1"/>
  <c r="R1933" i="2" s="1"/>
  <c r="I1933" i="2" s="1"/>
  <c r="G1934" i="2"/>
  <c r="L1934" i="2" s="1"/>
  <c r="H1934" i="2"/>
  <c r="K1934" i="2"/>
  <c r="T1934" i="2" s="1"/>
  <c r="O1934" i="2"/>
  <c r="W1934" i="2"/>
  <c r="G1935" i="2"/>
  <c r="L1935" i="2" s="1"/>
  <c r="H1935" i="2"/>
  <c r="K1935" i="2"/>
  <c r="M1935" i="2"/>
  <c r="O1935" i="2"/>
  <c r="T1935" i="2"/>
  <c r="U1935" i="2"/>
  <c r="W1935" i="2"/>
  <c r="G1936" i="2"/>
  <c r="L1936" i="2" s="1"/>
  <c r="H1936" i="2"/>
  <c r="K1936" i="2"/>
  <c r="M1936" i="2"/>
  <c r="O1936" i="2"/>
  <c r="T1936" i="2"/>
  <c r="U1936" i="2"/>
  <c r="V1936" i="2"/>
  <c r="R1936" i="2" s="1"/>
  <c r="I1936" i="2" s="1"/>
  <c r="W1936" i="2"/>
  <c r="G1937" i="2"/>
  <c r="L1937" i="2" s="1"/>
  <c r="H1937" i="2"/>
  <c r="K1937" i="2"/>
  <c r="M1937" i="2"/>
  <c r="O1937" i="2"/>
  <c r="T1937" i="2"/>
  <c r="U1937" i="2"/>
  <c r="W1937" i="2"/>
  <c r="G1938" i="2"/>
  <c r="H1938" i="2"/>
  <c r="K1938" i="2"/>
  <c r="T1938" i="2" s="1"/>
  <c r="L1938" i="2"/>
  <c r="M1938" i="2"/>
  <c r="O1938" i="2"/>
  <c r="W1938" i="2"/>
  <c r="G1939" i="2"/>
  <c r="H1939" i="2"/>
  <c r="K1939" i="2"/>
  <c r="L1939" i="2"/>
  <c r="O1939" i="2"/>
  <c r="T1939" i="2"/>
  <c r="W1939" i="2"/>
  <c r="G1940" i="2"/>
  <c r="H1940" i="2"/>
  <c r="K1940" i="2"/>
  <c r="L1940" i="2"/>
  <c r="O1940" i="2"/>
  <c r="P1940" i="2"/>
  <c r="W1940" i="2"/>
  <c r="V1940" i="2" s="1"/>
  <c r="R1940" i="2" s="1"/>
  <c r="I1940" i="2" s="1"/>
  <c r="G1941" i="2"/>
  <c r="L1941" i="2" s="1"/>
  <c r="H1941" i="2"/>
  <c r="K1941" i="2"/>
  <c r="O1941" i="2"/>
  <c r="W1941" i="2"/>
  <c r="G1942" i="2"/>
  <c r="L1942" i="2" s="1"/>
  <c r="H1942" i="2"/>
  <c r="K1942" i="2"/>
  <c r="T1942" i="2" s="1"/>
  <c r="O1942" i="2"/>
  <c r="W1942" i="2"/>
  <c r="G1943" i="2"/>
  <c r="L1943" i="2" s="1"/>
  <c r="H1943" i="2"/>
  <c r="K1943" i="2"/>
  <c r="M1943" i="2"/>
  <c r="O1943" i="2"/>
  <c r="T1943" i="2"/>
  <c r="U1943" i="2"/>
  <c r="W1943" i="2"/>
  <c r="G1944" i="2"/>
  <c r="L1944" i="2" s="1"/>
  <c r="H1944" i="2"/>
  <c r="K1944" i="2"/>
  <c r="M1944" i="2"/>
  <c r="O1944" i="2"/>
  <c r="T1944" i="2"/>
  <c r="U1944" i="2"/>
  <c r="W1944" i="2"/>
  <c r="V1944" i="2" s="1"/>
  <c r="R1944" i="2" s="1"/>
  <c r="I1944" i="2" s="1"/>
  <c r="G1945" i="2"/>
  <c r="L1945" i="2" s="1"/>
  <c r="H1945" i="2"/>
  <c r="K1945" i="2"/>
  <c r="M1945" i="2"/>
  <c r="O1945" i="2"/>
  <c r="T1945" i="2"/>
  <c r="U1945" i="2"/>
  <c r="W1945" i="2"/>
  <c r="G1946" i="2"/>
  <c r="H1946" i="2"/>
  <c r="K1946" i="2"/>
  <c r="T1946" i="2" s="1"/>
  <c r="L1946" i="2"/>
  <c r="M1946" i="2"/>
  <c r="O1946" i="2"/>
  <c r="W1946" i="2"/>
  <c r="G1947" i="2"/>
  <c r="H1947" i="2"/>
  <c r="K1947" i="2"/>
  <c r="L1947" i="2"/>
  <c r="O1947" i="2"/>
  <c r="P1947" i="2"/>
  <c r="T1947" i="2"/>
  <c r="W1947" i="2"/>
  <c r="G1948" i="2"/>
  <c r="H1948" i="2"/>
  <c r="K1948" i="2"/>
  <c r="L1948" i="2"/>
  <c r="O1948" i="2"/>
  <c r="P1948" i="2"/>
  <c r="W1948" i="2"/>
  <c r="V1948" i="2" s="1"/>
  <c r="R1948" i="2" s="1"/>
  <c r="I1948" i="2" s="1"/>
  <c r="G1949" i="2"/>
  <c r="L1949" i="2" s="1"/>
  <c r="H1949" i="2"/>
  <c r="K1949" i="2"/>
  <c r="O1949" i="2"/>
  <c r="P1949" i="2"/>
  <c r="W1949" i="2"/>
  <c r="V1949" i="2" s="1"/>
  <c r="R1949" i="2" s="1"/>
  <c r="I1949" i="2" s="1"/>
  <c r="G1950" i="2"/>
  <c r="L1950" i="2" s="1"/>
  <c r="H1950" i="2"/>
  <c r="K1950" i="2"/>
  <c r="T1950" i="2" s="1"/>
  <c r="O1950" i="2"/>
  <c r="W1950" i="2"/>
  <c r="G1951" i="2"/>
  <c r="L1951" i="2" s="1"/>
  <c r="H1951" i="2"/>
  <c r="K1951" i="2"/>
  <c r="M1951" i="2"/>
  <c r="O1951" i="2"/>
  <c r="T1951" i="2"/>
  <c r="U1951" i="2"/>
  <c r="V1951" i="2"/>
  <c r="R1951" i="2" s="1"/>
  <c r="I1951" i="2" s="1"/>
  <c r="W1951" i="2"/>
  <c r="G1952" i="2"/>
  <c r="L1952" i="2" s="1"/>
  <c r="H1952" i="2"/>
  <c r="K1952" i="2"/>
  <c r="M1952" i="2"/>
  <c r="O1952" i="2"/>
  <c r="T1952" i="2"/>
  <c r="U1952" i="2"/>
  <c r="W1952" i="2"/>
  <c r="V1952" i="2" s="1"/>
  <c r="R1952" i="2" s="1"/>
  <c r="I1952" i="2" s="1"/>
  <c r="G1953" i="2"/>
  <c r="L1953" i="2" s="1"/>
  <c r="H1953" i="2"/>
  <c r="K1953" i="2"/>
  <c r="M1953" i="2"/>
  <c r="O1953" i="2"/>
  <c r="T1953" i="2"/>
  <c r="U1953" i="2"/>
  <c r="W1953" i="2"/>
  <c r="G1954" i="2"/>
  <c r="H1954" i="2"/>
  <c r="K1954" i="2"/>
  <c r="T1954" i="2" s="1"/>
  <c r="L1954" i="2"/>
  <c r="M1954" i="2"/>
  <c r="O1954" i="2"/>
  <c r="W1954" i="2"/>
  <c r="G1955" i="2"/>
  <c r="H1955" i="2"/>
  <c r="K1955" i="2"/>
  <c r="L1955" i="2"/>
  <c r="O1955" i="2"/>
  <c r="P1955" i="2"/>
  <c r="T1955" i="2"/>
  <c r="W1955" i="2"/>
  <c r="G1956" i="2"/>
  <c r="H1956" i="2"/>
  <c r="K1956" i="2"/>
  <c r="L1956" i="2"/>
  <c r="O1956" i="2"/>
  <c r="P1956" i="2"/>
  <c r="W1956" i="2"/>
  <c r="V1956" i="2" s="1"/>
  <c r="R1956" i="2" s="1"/>
  <c r="I1956" i="2" s="1"/>
  <c r="G1957" i="2"/>
  <c r="L1957" i="2" s="1"/>
  <c r="H1957" i="2"/>
  <c r="K1957" i="2"/>
  <c r="O1957" i="2"/>
  <c r="W1957" i="2"/>
  <c r="G1958" i="2"/>
  <c r="L1958" i="2" s="1"/>
  <c r="H1958" i="2"/>
  <c r="K1958" i="2"/>
  <c r="T1958" i="2" s="1"/>
  <c r="O1958" i="2"/>
  <c r="W1958" i="2"/>
  <c r="G1959" i="2"/>
  <c r="L1959" i="2" s="1"/>
  <c r="H1959" i="2"/>
  <c r="K1959" i="2"/>
  <c r="M1959" i="2"/>
  <c r="O1959" i="2"/>
  <c r="T1959" i="2"/>
  <c r="U1959" i="2"/>
  <c r="V1959" i="2"/>
  <c r="R1959" i="2" s="1"/>
  <c r="I1959" i="2" s="1"/>
  <c r="W1959" i="2"/>
  <c r="G1960" i="2"/>
  <c r="L1960" i="2" s="1"/>
  <c r="H1960" i="2"/>
  <c r="K1960" i="2"/>
  <c r="M1960" i="2"/>
  <c r="O1960" i="2"/>
  <c r="T1960" i="2"/>
  <c r="U1960" i="2"/>
  <c r="W1960" i="2"/>
  <c r="V1960" i="2" s="1"/>
  <c r="R1960" i="2" s="1"/>
  <c r="I1960" i="2" s="1"/>
  <c r="G1961" i="2"/>
  <c r="L1961" i="2" s="1"/>
  <c r="H1961" i="2"/>
  <c r="K1961" i="2"/>
  <c r="M1961" i="2"/>
  <c r="O1961" i="2"/>
  <c r="T1961" i="2"/>
  <c r="U1961" i="2"/>
  <c r="W1961" i="2"/>
  <c r="G1962" i="2"/>
  <c r="H1962" i="2"/>
  <c r="K1962" i="2"/>
  <c r="T1962" i="2" s="1"/>
  <c r="L1962" i="2"/>
  <c r="M1962" i="2"/>
  <c r="O1962" i="2"/>
  <c r="W1962" i="2"/>
  <c r="G1963" i="2"/>
  <c r="H1963" i="2"/>
  <c r="K1963" i="2"/>
  <c r="L1963" i="2"/>
  <c r="O1963" i="2"/>
  <c r="T1963" i="2"/>
  <c r="V1963" i="2"/>
  <c r="R1963" i="2" s="1"/>
  <c r="I1963" i="2" s="1"/>
  <c r="W1963" i="2"/>
  <c r="G1964" i="2"/>
  <c r="H1964" i="2"/>
  <c r="K1964" i="2"/>
  <c r="L1964" i="2"/>
  <c r="O1964" i="2"/>
  <c r="W1964" i="2"/>
  <c r="G1965" i="2"/>
  <c r="L1965" i="2" s="1"/>
  <c r="H1965" i="2"/>
  <c r="K1965" i="2"/>
  <c r="O1965" i="2"/>
  <c r="W1965" i="2"/>
  <c r="G1966" i="2"/>
  <c r="L1966" i="2" s="1"/>
  <c r="H1966" i="2"/>
  <c r="K1966" i="2"/>
  <c r="T1966" i="2" s="1"/>
  <c r="O1966" i="2"/>
  <c r="W1966" i="2"/>
  <c r="G1967" i="2"/>
  <c r="L1967" i="2" s="1"/>
  <c r="H1967" i="2"/>
  <c r="K1967" i="2"/>
  <c r="M1967" i="2"/>
  <c r="O1967" i="2"/>
  <c r="T1967" i="2"/>
  <c r="U1967" i="2"/>
  <c r="W1967" i="2"/>
  <c r="G1968" i="2"/>
  <c r="L1968" i="2" s="1"/>
  <c r="H1968" i="2"/>
  <c r="K1968" i="2"/>
  <c r="M1968" i="2"/>
  <c r="O1968" i="2"/>
  <c r="T1968" i="2"/>
  <c r="U1968" i="2"/>
  <c r="W1968" i="2"/>
  <c r="V1968" i="2" s="1"/>
  <c r="R1968" i="2" s="1"/>
  <c r="I1968" i="2" s="1"/>
  <c r="G1969" i="2"/>
  <c r="L1969" i="2" s="1"/>
  <c r="H1969" i="2"/>
  <c r="K1969" i="2"/>
  <c r="M1969" i="2"/>
  <c r="O1969" i="2"/>
  <c r="T1969" i="2"/>
  <c r="U1969" i="2"/>
  <c r="W1969" i="2"/>
  <c r="G1970" i="2"/>
  <c r="H1970" i="2"/>
  <c r="K1970" i="2"/>
  <c r="T1970" i="2" s="1"/>
  <c r="L1970" i="2"/>
  <c r="M1970" i="2"/>
  <c r="O1970" i="2"/>
  <c r="W1970" i="2"/>
  <c r="G1971" i="2"/>
  <c r="H1971" i="2"/>
  <c r="K1971" i="2"/>
  <c r="L1971" i="2"/>
  <c r="O1971" i="2"/>
  <c r="T1971" i="2"/>
  <c r="W1971" i="2"/>
  <c r="G1972" i="2"/>
  <c r="H1972" i="2"/>
  <c r="K1972" i="2"/>
  <c r="L1972" i="2"/>
  <c r="O1972" i="2"/>
  <c r="P1972" i="2"/>
  <c r="W1972" i="2"/>
  <c r="V1972" i="2" s="1"/>
  <c r="R1972" i="2" s="1"/>
  <c r="I1972" i="2" s="1"/>
  <c r="G1973" i="2"/>
  <c r="L1973" i="2" s="1"/>
  <c r="H1973" i="2"/>
  <c r="K1973" i="2"/>
  <c r="O1973" i="2"/>
  <c r="W1973" i="2"/>
  <c r="G1974" i="2"/>
  <c r="L1974" i="2" s="1"/>
  <c r="H1974" i="2"/>
  <c r="K1974" i="2"/>
  <c r="T1974" i="2" s="1"/>
  <c r="O1974" i="2"/>
  <c r="W1974" i="2"/>
  <c r="G1975" i="2"/>
  <c r="L1975" i="2" s="1"/>
  <c r="H1975" i="2"/>
  <c r="K1975" i="2"/>
  <c r="M1975" i="2"/>
  <c r="O1975" i="2"/>
  <c r="T1975" i="2"/>
  <c r="U1975" i="2"/>
  <c r="V1975" i="2"/>
  <c r="R1975" i="2" s="1"/>
  <c r="I1975" i="2" s="1"/>
  <c r="W1975" i="2"/>
  <c r="G1976" i="2"/>
  <c r="L1976" i="2" s="1"/>
  <c r="H1976" i="2"/>
  <c r="K1976" i="2"/>
  <c r="M1976" i="2"/>
  <c r="O1976" i="2"/>
  <c r="T1976" i="2"/>
  <c r="U1976" i="2"/>
  <c r="W1976" i="2"/>
  <c r="V1976" i="2" s="1"/>
  <c r="R1976" i="2" s="1"/>
  <c r="I1976" i="2" s="1"/>
  <c r="G1977" i="2"/>
  <c r="L1977" i="2" s="1"/>
  <c r="H1977" i="2"/>
  <c r="K1977" i="2"/>
  <c r="M1977" i="2"/>
  <c r="O1977" i="2"/>
  <c r="T1977" i="2"/>
  <c r="U1977" i="2"/>
  <c r="W1977" i="2"/>
  <c r="G1978" i="2"/>
  <c r="H1978" i="2"/>
  <c r="K1978" i="2"/>
  <c r="T1978" i="2" s="1"/>
  <c r="L1978" i="2"/>
  <c r="M1978" i="2"/>
  <c r="O1978" i="2"/>
  <c r="W1978" i="2"/>
  <c r="G1979" i="2"/>
  <c r="H1979" i="2"/>
  <c r="K1979" i="2"/>
  <c r="L1979" i="2"/>
  <c r="O1979" i="2"/>
  <c r="T1979" i="2"/>
  <c r="W1979" i="2"/>
  <c r="G1980" i="2"/>
  <c r="H1980" i="2"/>
  <c r="K1980" i="2"/>
  <c r="L1980" i="2"/>
  <c r="O1980" i="2"/>
  <c r="W1980" i="2"/>
  <c r="G1981" i="2"/>
  <c r="L1981" i="2" s="1"/>
  <c r="H1981" i="2"/>
  <c r="K1981" i="2"/>
  <c r="O1981" i="2"/>
  <c r="W1981" i="2"/>
  <c r="G1982" i="2"/>
  <c r="L1982" i="2" s="1"/>
  <c r="H1982" i="2"/>
  <c r="K1982" i="2"/>
  <c r="T1982" i="2" s="1"/>
  <c r="O1982" i="2"/>
  <c r="W1982" i="2"/>
  <c r="G1983" i="2"/>
  <c r="L1983" i="2" s="1"/>
  <c r="H1983" i="2"/>
  <c r="K1983" i="2"/>
  <c r="M1983" i="2"/>
  <c r="O1983" i="2"/>
  <c r="T1983" i="2"/>
  <c r="U1983" i="2"/>
  <c r="W1983" i="2"/>
  <c r="G1984" i="2"/>
  <c r="L1984" i="2" s="1"/>
  <c r="H1984" i="2"/>
  <c r="K1984" i="2"/>
  <c r="M1984" i="2"/>
  <c r="O1984" i="2"/>
  <c r="T1984" i="2"/>
  <c r="U1984" i="2"/>
  <c r="W1984" i="2"/>
  <c r="V1984" i="2" s="1"/>
  <c r="R1984" i="2" s="1"/>
  <c r="I1984" i="2" s="1"/>
  <c r="G1985" i="2"/>
  <c r="L1985" i="2" s="1"/>
  <c r="H1985" i="2"/>
  <c r="K1985" i="2"/>
  <c r="M1985" i="2"/>
  <c r="O1985" i="2"/>
  <c r="T1985" i="2"/>
  <c r="U1985" i="2"/>
  <c r="W1985" i="2"/>
  <c r="G1986" i="2"/>
  <c r="H1986" i="2"/>
  <c r="K1986" i="2"/>
  <c r="T1986" i="2" s="1"/>
  <c r="L1986" i="2"/>
  <c r="M1986" i="2"/>
  <c r="O1986" i="2"/>
  <c r="W1986" i="2"/>
  <c r="G1987" i="2"/>
  <c r="H1987" i="2"/>
  <c r="K1987" i="2"/>
  <c r="L1987" i="2"/>
  <c r="O1987" i="2"/>
  <c r="P1987" i="2"/>
  <c r="T1987" i="2"/>
  <c r="W1987" i="2"/>
  <c r="V1987" i="2" s="1"/>
  <c r="R1987" i="2" s="1"/>
  <c r="I1987" i="2" s="1"/>
  <c r="G1988" i="2"/>
  <c r="H1988" i="2"/>
  <c r="K1988" i="2"/>
  <c r="L1988" i="2"/>
  <c r="O1988" i="2"/>
  <c r="P1988" i="2"/>
  <c r="W1988" i="2"/>
  <c r="V1988" i="2" s="1"/>
  <c r="R1988" i="2" s="1"/>
  <c r="I1988" i="2" s="1"/>
  <c r="G1989" i="2"/>
  <c r="L1989" i="2" s="1"/>
  <c r="H1989" i="2"/>
  <c r="K1989" i="2"/>
  <c r="O1989" i="2"/>
  <c r="W1989" i="2"/>
  <c r="G1990" i="2"/>
  <c r="L1990" i="2" s="1"/>
  <c r="H1990" i="2"/>
  <c r="K1990" i="2"/>
  <c r="T1990" i="2" s="1"/>
  <c r="O1990" i="2"/>
  <c r="W1990" i="2"/>
  <c r="G1991" i="2"/>
  <c r="L1991" i="2" s="1"/>
  <c r="H1991" i="2"/>
  <c r="K1991" i="2"/>
  <c r="M1991" i="2"/>
  <c r="O1991" i="2"/>
  <c r="T1991" i="2"/>
  <c r="U1991" i="2"/>
  <c r="W1991" i="2"/>
  <c r="G1992" i="2"/>
  <c r="L1992" i="2" s="1"/>
  <c r="H1992" i="2"/>
  <c r="K1992" i="2"/>
  <c r="M1992" i="2"/>
  <c r="O1992" i="2"/>
  <c r="T1992" i="2"/>
  <c r="U1992" i="2"/>
  <c r="V1992" i="2"/>
  <c r="R1992" i="2" s="1"/>
  <c r="I1992" i="2" s="1"/>
  <c r="W1992" i="2"/>
  <c r="G1993" i="2"/>
  <c r="L1993" i="2" s="1"/>
  <c r="H1993" i="2"/>
  <c r="K1993" i="2"/>
  <c r="M1993" i="2"/>
  <c r="O1993" i="2"/>
  <c r="T1993" i="2"/>
  <c r="U1993" i="2"/>
  <c r="W1993" i="2"/>
  <c r="G1994" i="2"/>
  <c r="H1994" i="2"/>
  <c r="K1994" i="2"/>
  <c r="T1994" i="2" s="1"/>
  <c r="L1994" i="2"/>
  <c r="M1994" i="2"/>
  <c r="O1994" i="2"/>
  <c r="W1994" i="2"/>
  <c r="G1995" i="2"/>
  <c r="H1995" i="2"/>
  <c r="K1995" i="2"/>
  <c r="L1995" i="2"/>
  <c r="O1995" i="2"/>
  <c r="T1995" i="2"/>
  <c r="W1995" i="2"/>
  <c r="G1996" i="2"/>
  <c r="H1996" i="2"/>
  <c r="K1996" i="2"/>
  <c r="L1996" i="2"/>
  <c r="O1996" i="2"/>
  <c r="P1996" i="2"/>
  <c r="W1996" i="2"/>
  <c r="V1996" i="2" s="1"/>
  <c r="R1996" i="2" s="1"/>
  <c r="I1996" i="2" s="1"/>
  <c r="G1997" i="2"/>
  <c r="L1997" i="2" s="1"/>
  <c r="H1997" i="2"/>
  <c r="K1997" i="2"/>
  <c r="O1997" i="2"/>
  <c r="W1997" i="2"/>
  <c r="G1998" i="2"/>
  <c r="L1998" i="2" s="1"/>
  <c r="H1998" i="2"/>
  <c r="K1998" i="2"/>
  <c r="T1998" i="2" s="1"/>
  <c r="O1998" i="2"/>
  <c r="W1998" i="2"/>
  <c r="G1999" i="2"/>
  <c r="L1999" i="2" s="1"/>
  <c r="H1999" i="2"/>
  <c r="K1999" i="2"/>
  <c r="M1999" i="2"/>
  <c r="O1999" i="2"/>
  <c r="T1999" i="2"/>
  <c r="U1999" i="2"/>
  <c r="V1999" i="2"/>
  <c r="R1999" i="2" s="1"/>
  <c r="I1999" i="2" s="1"/>
  <c r="W1999" i="2"/>
  <c r="G2000" i="2"/>
  <c r="L2000" i="2" s="1"/>
  <c r="H2000" i="2"/>
  <c r="K2000" i="2"/>
  <c r="M2000" i="2"/>
  <c r="O2000" i="2"/>
  <c r="T2000" i="2"/>
  <c r="U2000" i="2"/>
  <c r="W2000" i="2"/>
  <c r="V2000" i="2" s="1"/>
  <c r="R2000" i="2" s="1"/>
  <c r="I2000" i="2" s="1"/>
  <c r="G2001" i="2"/>
  <c r="L2001" i="2" s="1"/>
  <c r="H2001" i="2"/>
  <c r="K2001" i="2"/>
  <c r="M2001" i="2"/>
  <c r="O2001" i="2"/>
  <c r="T2001" i="2"/>
  <c r="U2001" i="2"/>
  <c r="W2001" i="2"/>
  <c r="G2002" i="2"/>
  <c r="H2002" i="2"/>
  <c r="K2002" i="2"/>
  <c r="T2002" i="2" s="1"/>
  <c r="L2002" i="2"/>
  <c r="M2002" i="2"/>
  <c r="O2002" i="2"/>
  <c r="W2002" i="2"/>
  <c r="G2003" i="2"/>
  <c r="H2003" i="2"/>
  <c r="K2003" i="2"/>
  <c r="L2003" i="2"/>
  <c r="O2003" i="2"/>
  <c r="T2003" i="2"/>
  <c r="W2003" i="2"/>
  <c r="G2004" i="2"/>
  <c r="H2004" i="2"/>
  <c r="K2004" i="2"/>
  <c r="L2004" i="2"/>
  <c r="O2004" i="2"/>
  <c r="W2004" i="2"/>
  <c r="V2004" i="2" s="1"/>
  <c r="R2004" i="2" s="1"/>
  <c r="I2004" i="2" s="1"/>
  <c r="G2005" i="2"/>
  <c r="L2005" i="2" s="1"/>
  <c r="H2005" i="2"/>
  <c r="K2005" i="2"/>
  <c r="O2005" i="2"/>
  <c r="W2005" i="2"/>
  <c r="V2005" i="2" s="1"/>
  <c r="R2005" i="2" s="1"/>
  <c r="I2005" i="2" s="1"/>
  <c r="G2006" i="2"/>
  <c r="L2006" i="2" s="1"/>
  <c r="H2006" i="2"/>
  <c r="K2006" i="2"/>
  <c r="T2006" i="2" s="1"/>
  <c r="O2006" i="2"/>
  <c r="W2006" i="2"/>
  <c r="G2007" i="2"/>
  <c r="L2007" i="2" s="1"/>
  <c r="H2007" i="2"/>
  <c r="K2007" i="2"/>
  <c r="M2007" i="2"/>
  <c r="O2007" i="2"/>
  <c r="T2007" i="2"/>
  <c r="U2007" i="2"/>
  <c r="W2007" i="2"/>
  <c r="G2008" i="2"/>
  <c r="L2008" i="2" s="1"/>
  <c r="H2008" i="2"/>
  <c r="K2008" i="2"/>
  <c r="M2008" i="2"/>
  <c r="O2008" i="2"/>
  <c r="T2008" i="2"/>
  <c r="U2008" i="2"/>
  <c r="W2008" i="2"/>
  <c r="V2008" i="2" s="1"/>
  <c r="R2008" i="2" s="1"/>
  <c r="I2008" i="2" s="1"/>
  <c r="G2009" i="2"/>
  <c r="L2009" i="2" s="1"/>
  <c r="H2009" i="2"/>
  <c r="K2009" i="2"/>
  <c r="M2009" i="2"/>
  <c r="O2009" i="2"/>
  <c r="T2009" i="2"/>
  <c r="U2009" i="2"/>
  <c r="W2009" i="2"/>
  <c r="G2010" i="2"/>
  <c r="H2010" i="2"/>
  <c r="K2010" i="2"/>
  <c r="T2010" i="2" s="1"/>
  <c r="L2010" i="2"/>
  <c r="M2010" i="2"/>
  <c r="O2010" i="2"/>
  <c r="W2010" i="2"/>
  <c r="G2011" i="2"/>
  <c r="H2011" i="2"/>
  <c r="K2011" i="2"/>
  <c r="L2011" i="2"/>
  <c r="O2011" i="2"/>
  <c r="P2011" i="2"/>
  <c r="T2011" i="2"/>
  <c r="W2011" i="2"/>
  <c r="V2011" i="2" s="1"/>
  <c r="R2011" i="2" s="1"/>
  <c r="I2011" i="2" s="1"/>
  <c r="G2012" i="2"/>
  <c r="H2012" i="2"/>
  <c r="K2012" i="2"/>
  <c r="L2012" i="2"/>
  <c r="O2012" i="2"/>
  <c r="W2012" i="2"/>
  <c r="G2013" i="2"/>
  <c r="L2013" i="2" s="1"/>
  <c r="H2013" i="2"/>
  <c r="K2013" i="2"/>
  <c r="O2013" i="2"/>
  <c r="W2013" i="2"/>
  <c r="G2014" i="2"/>
  <c r="L2014" i="2" s="1"/>
  <c r="H2014" i="2"/>
  <c r="K2014" i="2"/>
  <c r="T2014" i="2" s="1"/>
  <c r="O2014" i="2"/>
  <c r="W2014" i="2"/>
  <c r="G2015" i="2"/>
  <c r="L2015" i="2" s="1"/>
  <c r="H2015" i="2"/>
  <c r="K2015" i="2"/>
  <c r="M2015" i="2"/>
  <c r="O2015" i="2"/>
  <c r="T2015" i="2"/>
  <c r="U2015" i="2"/>
  <c r="W2015" i="2"/>
  <c r="G2016" i="2"/>
  <c r="L2016" i="2" s="1"/>
  <c r="H2016" i="2"/>
  <c r="K2016" i="2"/>
  <c r="M2016" i="2"/>
  <c r="O2016" i="2"/>
  <c r="T2016" i="2"/>
  <c r="U2016" i="2"/>
  <c r="V2016" i="2"/>
  <c r="R2016" i="2" s="1"/>
  <c r="I2016" i="2" s="1"/>
  <c r="W2016" i="2"/>
  <c r="G2017" i="2"/>
  <c r="L2017" i="2" s="1"/>
  <c r="H2017" i="2"/>
  <c r="K2017" i="2"/>
  <c r="M2017" i="2"/>
  <c r="O2017" i="2"/>
  <c r="T2017" i="2"/>
  <c r="U2017" i="2"/>
  <c r="W2017" i="2"/>
  <c r="G2018" i="2"/>
  <c r="H2018" i="2"/>
  <c r="K2018" i="2"/>
  <c r="T2018" i="2" s="1"/>
  <c r="L2018" i="2"/>
  <c r="N2018" i="2" s="1"/>
  <c r="M2018" i="2"/>
  <c r="O2018" i="2"/>
  <c r="W2018" i="2"/>
  <c r="G2019" i="2"/>
  <c r="H2019" i="2"/>
  <c r="K2019" i="2"/>
  <c r="L2019" i="2"/>
  <c r="O2019" i="2"/>
  <c r="T2019" i="2"/>
  <c r="W2019" i="2"/>
  <c r="G2020" i="2"/>
  <c r="H2020" i="2"/>
  <c r="K2020" i="2"/>
  <c r="L2020" i="2"/>
  <c r="O2020" i="2"/>
  <c r="P2020" i="2"/>
  <c r="W2020" i="2"/>
  <c r="V2020" i="2" s="1"/>
  <c r="R2020" i="2" s="1"/>
  <c r="I2020" i="2" s="1"/>
  <c r="G2021" i="2"/>
  <c r="L2021" i="2" s="1"/>
  <c r="H2021" i="2"/>
  <c r="K2021" i="2"/>
  <c r="O2021" i="2"/>
  <c r="P2021" i="2"/>
  <c r="W2021" i="2"/>
  <c r="V2021" i="2" s="1"/>
  <c r="R2021" i="2" s="1"/>
  <c r="I2021" i="2" s="1"/>
  <c r="G2022" i="2"/>
  <c r="L2022" i="2" s="1"/>
  <c r="H2022" i="2"/>
  <c r="K2022" i="2"/>
  <c r="T2022" i="2" s="1"/>
  <c r="O2022" i="2"/>
  <c r="W2022" i="2"/>
  <c r="G2023" i="2"/>
  <c r="L2023" i="2" s="1"/>
  <c r="H2023" i="2"/>
  <c r="K2023" i="2"/>
  <c r="M2023" i="2"/>
  <c r="O2023" i="2"/>
  <c r="P2023" i="2"/>
  <c r="J2023" i="2" s="1"/>
  <c r="T2023" i="2"/>
  <c r="U2023" i="2"/>
  <c r="W2023" i="2"/>
  <c r="G2024" i="2"/>
  <c r="L2024" i="2" s="1"/>
  <c r="H2024" i="2"/>
  <c r="K2024" i="2"/>
  <c r="M2024" i="2"/>
  <c r="O2024" i="2"/>
  <c r="T2024" i="2"/>
  <c r="U2024" i="2"/>
  <c r="W2024" i="2"/>
  <c r="V2024" i="2" s="1"/>
  <c r="R2024" i="2" s="1"/>
  <c r="I2024" i="2" s="1"/>
  <c r="G2025" i="2"/>
  <c r="L2025" i="2" s="1"/>
  <c r="H2025" i="2"/>
  <c r="K2025" i="2"/>
  <c r="M2025" i="2"/>
  <c r="O2025" i="2"/>
  <c r="T2025" i="2"/>
  <c r="U2025" i="2"/>
  <c r="W2025" i="2"/>
  <c r="G2026" i="2"/>
  <c r="H2026" i="2"/>
  <c r="K2026" i="2"/>
  <c r="T2026" i="2" s="1"/>
  <c r="L2026" i="2"/>
  <c r="M2026" i="2"/>
  <c r="O2026" i="2"/>
  <c r="W2026" i="2"/>
  <c r="G2027" i="2"/>
  <c r="H2027" i="2"/>
  <c r="K2027" i="2"/>
  <c r="L2027" i="2"/>
  <c r="O2027" i="2"/>
  <c r="T2027" i="2"/>
  <c r="W2027" i="2"/>
  <c r="V2027" i="2" s="1"/>
  <c r="R2027" i="2" s="1"/>
  <c r="I2027" i="2" s="1"/>
  <c r="G2028" i="2"/>
  <c r="H2028" i="2"/>
  <c r="K2028" i="2"/>
  <c r="L2028" i="2"/>
  <c r="O2028" i="2"/>
  <c r="P2028" i="2"/>
  <c r="J2028" i="2" s="1"/>
  <c r="W2028" i="2"/>
  <c r="V2028" i="2" s="1"/>
  <c r="R2028" i="2" s="1"/>
  <c r="I2028" i="2" s="1"/>
  <c r="G2029" i="2"/>
  <c r="L2029" i="2" s="1"/>
  <c r="H2029" i="2"/>
  <c r="K2029" i="2"/>
  <c r="O2029" i="2"/>
  <c r="P2029" i="2"/>
  <c r="J2029" i="2" s="1"/>
  <c r="W2029" i="2"/>
  <c r="V2029" i="2" s="1"/>
  <c r="R2029" i="2" s="1"/>
  <c r="I2029" i="2" s="1"/>
  <c r="G2030" i="2"/>
  <c r="L2030" i="2" s="1"/>
  <c r="H2030" i="2"/>
  <c r="K2030" i="2"/>
  <c r="T2030" i="2" s="1"/>
  <c r="O2030" i="2"/>
  <c r="W2030" i="2"/>
  <c r="G2031" i="2"/>
  <c r="L2031" i="2" s="1"/>
  <c r="H2031" i="2"/>
  <c r="K2031" i="2"/>
  <c r="M2031" i="2"/>
  <c r="O2031" i="2"/>
  <c r="P2031" i="2"/>
  <c r="J2031" i="2" s="1"/>
  <c r="T2031" i="2"/>
  <c r="U2031" i="2"/>
  <c r="V2031" i="2"/>
  <c r="R2031" i="2" s="1"/>
  <c r="I2031" i="2" s="1"/>
  <c r="W2031" i="2"/>
  <c r="G2032" i="2"/>
  <c r="L2032" i="2" s="1"/>
  <c r="H2032" i="2"/>
  <c r="K2032" i="2"/>
  <c r="M2032" i="2"/>
  <c r="O2032" i="2"/>
  <c r="T2032" i="2"/>
  <c r="U2032" i="2"/>
  <c r="W2032" i="2"/>
  <c r="V2032" i="2" s="1"/>
  <c r="R2032" i="2" s="1"/>
  <c r="I2032" i="2" s="1"/>
  <c r="G2033" i="2"/>
  <c r="L2033" i="2" s="1"/>
  <c r="H2033" i="2"/>
  <c r="K2033" i="2"/>
  <c r="M2033" i="2"/>
  <c r="O2033" i="2"/>
  <c r="T2033" i="2"/>
  <c r="U2033" i="2"/>
  <c r="W2033" i="2"/>
  <c r="G2034" i="2"/>
  <c r="H2034" i="2"/>
  <c r="K2034" i="2"/>
  <c r="T2034" i="2" s="1"/>
  <c r="L2034" i="2"/>
  <c r="M2034" i="2"/>
  <c r="O2034" i="2"/>
  <c r="W2034" i="2"/>
  <c r="G2035" i="2"/>
  <c r="H2035" i="2"/>
  <c r="K2035" i="2"/>
  <c r="L2035" i="2"/>
  <c r="O2035" i="2"/>
  <c r="T2035" i="2"/>
  <c r="V2035" i="2"/>
  <c r="R2035" i="2" s="1"/>
  <c r="I2035" i="2" s="1"/>
  <c r="W2035" i="2"/>
  <c r="G2036" i="2"/>
  <c r="H2036" i="2"/>
  <c r="K2036" i="2"/>
  <c r="L2036" i="2"/>
  <c r="O2036" i="2"/>
  <c r="W2036" i="2"/>
  <c r="G2037" i="2"/>
  <c r="L2037" i="2" s="1"/>
  <c r="H2037" i="2"/>
  <c r="K2037" i="2"/>
  <c r="O2037" i="2"/>
  <c r="W2037" i="2"/>
  <c r="G2038" i="2"/>
  <c r="L2038" i="2" s="1"/>
  <c r="H2038" i="2"/>
  <c r="K2038" i="2"/>
  <c r="T2038" i="2" s="1"/>
  <c r="O2038" i="2"/>
  <c r="W2038" i="2"/>
  <c r="G2039" i="2"/>
  <c r="L2039" i="2" s="1"/>
  <c r="H2039" i="2"/>
  <c r="K2039" i="2"/>
  <c r="M2039" i="2"/>
  <c r="O2039" i="2"/>
  <c r="T2039" i="2"/>
  <c r="U2039" i="2"/>
  <c r="W2039" i="2"/>
  <c r="V2039" i="2" s="1"/>
  <c r="R2039" i="2" s="1"/>
  <c r="I2039" i="2" s="1"/>
  <c r="G2040" i="2"/>
  <c r="L2040" i="2" s="1"/>
  <c r="H2040" i="2"/>
  <c r="K2040" i="2"/>
  <c r="M2040" i="2"/>
  <c r="O2040" i="2"/>
  <c r="T2040" i="2"/>
  <c r="U2040" i="2"/>
  <c r="W2040" i="2"/>
  <c r="V2040" i="2" s="1"/>
  <c r="R2040" i="2" s="1"/>
  <c r="I2040" i="2" s="1"/>
  <c r="G2041" i="2"/>
  <c r="L2041" i="2" s="1"/>
  <c r="H2041" i="2"/>
  <c r="K2041" i="2"/>
  <c r="M2041" i="2"/>
  <c r="O2041" i="2"/>
  <c r="T2041" i="2"/>
  <c r="U2041" i="2"/>
  <c r="W2041" i="2"/>
  <c r="G2042" i="2"/>
  <c r="H2042" i="2"/>
  <c r="K2042" i="2"/>
  <c r="M2042" i="2" s="1"/>
  <c r="L2042" i="2"/>
  <c r="O2042" i="2"/>
  <c r="W2042" i="2"/>
  <c r="G2043" i="2"/>
  <c r="H2043" i="2"/>
  <c r="K2043" i="2"/>
  <c r="L2043" i="2"/>
  <c r="O2043" i="2"/>
  <c r="T2043" i="2"/>
  <c r="W2043" i="2"/>
  <c r="P2043" i="2" s="1"/>
  <c r="J2043" i="2" s="1"/>
  <c r="G2044" i="2"/>
  <c r="H2044" i="2"/>
  <c r="K2044" i="2"/>
  <c r="L2044" i="2"/>
  <c r="O2044" i="2"/>
  <c r="W2044" i="2"/>
  <c r="G2045" i="2"/>
  <c r="L2045" i="2" s="1"/>
  <c r="H2045" i="2"/>
  <c r="K2045" i="2"/>
  <c r="O2045" i="2"/>
  <c r="W2045" i="2"/>
  <c r="G2046" i="2"/>
  <c r="L2046" i="2" s="1"/>
  <c r="H2046" i="2"/>
  <c r="K2046" i="2"/>
  <c r="T2046" i="2" s="1"/>
  <c r="O2046" i="2"/>
  <c r="W2046" i="2"/>
  <c r="G2047" i="2"/>
  <c r="L2047" i="2" s="1"/>
  <c r="H2047" i="2"/>
  <c r="K2047" i="2"/>
  <c r="M2047" i="2"/>
  <c r="O2047" i="2"/>
  <c r="T2047" i="2"/>
  <c r="U2047" i="2"/>
  <c r="W2047" i="2"/>
  <c r="G2048" i="2"/>
  <c r="L2048" i="2" s="1"/>
  <c r="H2048" i="2"/>
  <c r="K2048" i="2"/>
  <c r="M2048" i="2"/>
  <c r="O2048" i="2"/>
  <c r="T2048" i="2"/>
  <c r="U2048" i="2"/>
  <c r="W2048" i="2"/>
  <c r="G2049" i="2"/>
  <c r="L2049" i="2" s="1"/>
  <c r="H2049" i="2"/>
  <c r="K2049" i="2"/>
  <c r="M2049" i="2"/>
  <c r="O2049" i="2"/>
  <c r="T2049" i="2"/>
  <c r="U2049" i="2"/>
  <c r="W2049" i="2"/>
  <c r="G2050" i="2"/>
  <c r="H2050" i="2"/>
  <c r="K2050" i="2"/>
  <c r="L2050" i="2"/>
  <c r="M2050" i="2"/>
  <c r="O2050" i="2"/>
  <c r="W2050" i="2"/>
  <c r="G2051" i="2"/>
  <c r="H2051" i="2"/>
  <c r="K2051" i="2"/>
  <c r="L2051" i="2"/>
  <c r="O2051" i="2"/>
  <c r="V2051" i="2"/>
  <c r="R2051" i="2" s="1"/>
  <c r="I2051" i="2" s="1"/>
  <c r="W2051" i="2"/>
  <c r="P2051" i="2" s="1"/>
  <c r="J2051" i="2" s="1"/>
  <c r="G2052" i="2"/>
  <c r="H2052" i="2"/>
  <c r="K2052" i="2"/>
  <c r="L2052" i="2"/>
  <c r="O2052" i="2"/>
  <c r="P2052" i="2"/>
  <c r="W2052" i="2"/>
  <c r="V2052" i="2" s="1"/>
  <c r="R2052" i="2" s="1"/>
  <c r="I2052" i="2" s="1"/>
  <c r="G2053" i="2"/>
  <c r="L2053" i="2" s="1"/>
  <c r="H2053" i="2"/>
  <c r="K2053" i="2"/>
  <c r="O2053" i="2"/>
  <c r="W2053" i="2"/>
  <c r="G2054" i="2"/>
  <c r="L2054" i="2" s="1"/>
  <c r="H2054" i="2"/>
  <c r="K2054" i="2"/>
  <c r="T2054" i="2" s="1"/>
  <c r="O2054" i="2"/>
  <c r="W2054" i="2"/>
  <c r="G2055" i="2"/>
  <c r="L2055" i="2" s="1"/>
  <c r="H2055" i="2"/>
  <c r="K2055" i="2"/>
  <c r="M2055" i="2"/>
  <c r="O2055" i="2"/>
  <c r="T2055" i="2"/>
  <c r="U2055" i="2"/>
  <c r="W2055" i="2"/>
  <c r="G2056" i="2"/>
  <c r="L2056" i="2" s="1"/>
  <c r="H2056" i="2"/>
  <c r="K2056" i="2"/>
  <c r="M2056" i="2"/>
  <c r="O2056" i="2"/>
  <c r="T2056" i="2"/>
  <c r="U2056" i="2"/>
  <c r="V2056" i="2"/>
  <c r="R2056" i="2" s="1"/>
  <c r="I2056" i="2" s="1"/>
  <c r="W2056" i="2"/>
  <c r="G2057" i="2"/>
  <c r="L2057" i="2" s="1"/>
  <c r="H2057" i="2"/>
  <c r="K2057" i="2"/>
  <c r="M2057" i="2"/>
  <c r="O2057" i="2"/>
  <c r="T2057" i="2"/>
  <c r="U2057" i="2"/>
  <c r="W2057" i="2"/>
  <c r="G2058" i="2"/>
  <c r="H2058" i="2"/>
  <c r="K2058" i="2"/>
  <c r="M2058" i="2" s="1"/>
  <c r="L2058" i="2"/>
  <c r="O2058" i="2"/>
  <c r="W2058" i="2"/>
  <c r="V2058" i="2" s="1"/>
  <c r="R2058" i="2" s="1"/>
  <c r="I2058" i="2" s="1"/>
  <c r="G2059" i="2"/>
  <c r="H2059" i="2"/>
  <c r="K2059" i="2"/>
  <c r="L2059" i="2"/>
  <c r="O2059" i="2"/>
  <c r="T2059" i="2"/>
  <c r="W2059" i="2"/>
  <c r="G2060" i="2"/>
  <c r="H2060" i="2"/>
  <c r="K2060" i="2"/>
  <c r="L2060" i="2"/>
  <c r="O2060" i="2"/>
  <c r="W2060" i="2"/>
  <c r="G2061" i="2"/>
  <c r="L2061" i="2" s="1"/>
  <c r="H2061" i="2"/>
  <c r="K2061" i="2"/>
  <c r="O2061" i="2"/>
  <c r="W2061" i="2"/>
  <c r="G2062" i="2"/>
  <c r="L2062" i="2" s="1"/>
  <c r="H2062" i="2"/>
  <c r="K2062" i="2"/>
  <c r="T2062" i="2" s="1"/>
  <c r="O2062" i="2"/>
  <c r="W2062" i="2"/>
  <c r="G2063" i="2"/>
  <c r="L2063" i="2" s="1"/>
  <c r="H2063" i="2"/>
  <c r="K2063" i="2"/>
  <c r="M2063" i="2"/>
  <c r="O2063" i="2"/>
  <c r="P2063" i="2"/>
  <c r="J2063" i="2" s="1"/>
  <c r="T2063" i="2"/>
  <c r="U2063" i="2"/>
  <c r="V2063" i="2"/>
  <c r="R2063" i="2" s="1"/>
  <c r="I2063" i="2" s="1"/>
  <c r="W2063" i="2"/>
  <c r="G2064" i="2"/>
  <c r="L2064" i="2" s="1"/>
  <c r="H2064" i="2"/>
  <c r="K2064" i="2"/>
  <c r="M2064" i="2"/>
  <c r="O2064" i="2"/>
  <c r="T2064" i="2"/>
  <c r="U2064" i="2"/>
  <c r="W2064" i="2"/>
  <c r="V2064" i="2" s="1"/>
  <c r="R2064" i="2" s="1"/>
  <c r="I2064" i="2" s="1"/>
  <c r="G2065" i="2"/>
  <c r="L2065" i="2" s="1"/>
  <c r="H2065" i="2"/>
  <c r="K2065" i="2"/>
  <c r="M2065" i="2"/>
  <c r="O2065" i="2"/>
  <c r="T2065" i="2"/>
  <c r="U2065" i="2"/>
  <c r="W2065" i="2"/>
  <c r="G2066" i="2"/>
  <c r="H2066" i="2"/>
  <c r="K2066" i="2"/>
  <c r="U2066" i="2" s="1"/>
  <c r="L2066" i="2"/>
  <c r="N2066" i="2" s="1"/>
  <c r="M2066" i="2"/>
  <c r="O2066" i="2"/>
  <c r="T2066" i="2"/>
  <c r="W2066" i="2"/>
  <c r="V2066" i="2" s="1"/>
  <c r="R2066" i="2" s="1"/>
  <c r="I2066" i="2" s="1"/>
  <c r="G2067" i="2"/>
  <c r="H2067" i="2"/>
  <c r="K2067" i="2"/>
  <c r="M2067" i="2" s="1"/>
  <c r="L2067" i="2"/>
  <c r="O2067" i="2"/>
  <c r="T2067" i="2"/>
  <c r="U2067" i="2"/>
  <c r="V2067" i="2"/>
  <c r="R2067" i="2" s="1"/>
  <c r="I2067" i="2" s="1"/>
  <c r="W2067" i="2"/>
  <c r="P2067" i="2" s="1"/>
  <c r="J2067" i="2" s="1"/>
  <c r="G2068" i="2"/>
  <c r="H2068" i="2"/>
  <c r="K2068" i="2"/>
  <c r="L2068" i="2"/>
  <c r="O2068" i="2"/>
  <c r="W2068" i="2"/>
  <c r="G2069" i="2"/>
  <c r="L2069" i="2" s="1"/>
  <c r="H2069" i="2"/>
  <c r="K2069" i="2"/>
  <c r="O2069" i="2"/>
  <c r="W2069" i="2"/>
  <c r="G2070" i="2"/>
  <c r="L2070" i="2" s="1"/>
  <c r="H2070" i="2"/>
  <c r="K2070" i="2"/>
  <c r="T2070" i="2" s="1"/>
  <c r="O2070" i="2"/>
  <c r="W2070" i="2"/>
  <c r="G2071" i="2"/>
  <c r="L2071" i="2" s="1"/>
  <c r="H2071" i="2"/>
  <c r="K2071" i="2"/>
  <c r="M2071" i="2"/>
  <c r="O2071" i="2"/>
  <c r="T2071" i="2"/>
  <c r="U2071" i="2"/>
  <c r="W2071" i="2"/>
  <c r="G2072" i="2"/>
  <c r="L2072" i="2" s="1"/>
  <c r="H2072" i="2"/>
  <c r="K2072" i="2"/>
  <c r="M2072" i="2"/>
  <c r="O2072" i="2"/>
  <c r="T2072" i="2"/>
  <c r="U2072" i="2"/>
  <c r="W2072" i="2"/>
  <c r="V2072" i="2" s="1"/>
  <c r="R2072" i="2" s="1"/>
  <c r="I2072" i="2" s="1"/>
  <c r="G2073" i="2"/>
  <c r="L2073" i="2" s="1"/>
  <c r="H2073" i="2"/>
  <c r="K2073" i="2"/>
  <c r="M2073" i="2"/>
  <c r="O2073" i="2"/>
  <c r="T2073" i="2"/>
  <c r="U2073" i="2"/>
  <c r="W2073" i="2"/>
  <c r="G2074" i="2"/>
  <c r="H2074" i="2"/>
  <c r="K2074" i="2"/>
  <c r="U2074" i="2" s="1"/>
  <c r="L2074" i="2"/>
  <c r="M2074" i="2"/>
  <c r="O2074" i="2"/>
  <c r="V2074" i="2"/>
  <c r="R2074" i="2" s="1"/>
  <c r="I2074" i="2" s="1"/>
  <c r="W2074" i="2"/>
  <c r="P2074" i="2" s="1"/>
  <c r="J2074" i="2" s="1"/>
  <c r="G2075" i="2"/>
  <c r="H2075" i="2"/>
  <c r="K2075" i="2"/>
  <c r="L2075" i="2"/>
  <c r="O2075" i="2"/>
  <c r="W2075" i="2"/>
  <c r="G2076" i="2"/>
  <c r="H2076" i="2"/>
  <c r="K2076" i="2"/>
  <c r="L2076" i="2"/>
  <c r="O2076" i="2"/>
  <c r="T2076" i="2"/>
  <c r="W2076" i="2"/>
  <c r="G2077" i="2"/>
  <c r="L2077" i="2" s="1"/>
  <c r="H2077" i="2"/>
  <c r="K2077" i="2"/>
  <c r="O2077" i="2"/>
  <c r="W2077" i="2"/>
  <c r="G2078" i="2"/>
  <c r="L2078" i="2" s="1"/>
  <c r="H2078" i="2"/>
  <c r="K2078" i="2"/>
  <c r="T2078" i="2" s="1"/>
  <c r="O2078" i="2"/>
  <c r="W2078" i="2"/>
  <c r="G2079" i="2"/>
  <c r="L2079" i="2" s="1"/>
  <c r="H2079" i="2"/>
  <c r="K2079" i="2"/>
  <c r="T2079" i="2" s="1"/>
  <c r="M2079" i="2"/>
  <c r="O2079" i="2"/>
  <c r="P2079" i="2"/>
  <c r="J2079" i="2" s="1"/>
  <c r="U2079" i="2"/>
  <c r="V2079" i="2"/>
  <c r="R2079" i="2" s="1"/>
  <c r="I2079" i="2" s="1"/>
  <c r="W2079" i="2"/>
  <c r="G2080" i="2"/>
  <c r="L2080" i="2" s="1"/>
  <c r="H2080" i="2"/>
  <c r="K2080" i="2"/>
  <c r="M2080" i="2"/>
  <c r="O2080" i="2"/>
  <c r="T2080" i="2"/>
  <c r="U2080" i="2"/>
  <c r="W2080" i="2"/>
  <c r="P2080" i="2" s="1"/>
  <c r="J2080" i="2" s="1"/>
  <c r="G2081" i="2"/>
  <c r="L2081" i="2" s="1"/>
  <c r="H2081" i="2"/>
  <c r="K2081" i="2"/>
  <c r="M2081" i="2"/>
  <c r="O2081" i="2"/>
  <c r="T2081" i="2"/>
  <c r="U2081" i="2"/>
  <c r="W2081" i="2"/>
  <c r="V2081" i="2" s="1"/>
  <c r="R2081" i="2" s="1"/>
  <c r="I2081" i="2" s="1"/>
  <c r="G2082" i="2"/>
  <c r="H2082" i="2"/>
  <c r="K2082" i="2"/>
  <c r="L2082" i="2"/>
  <c r="O2082" i="2"/>
  <c r="T2082" i="2"/>
  <c r="W2082" i="2"/>
  <c r="G2083" i="2"/>
  <c r="H2083" i="2"/>
  <c r="K2083" i="2"/>
  <c r="M2083" i="2" s="1"/>
  <c r="L2083" i="2"/>
  <c r="O2083" i="2"/>
  <c r="W2083" i="2"/>
  <c r="P2083" i="2" s="1"/>
  <c r="G2084" i="2"/>
  <c r="H2084" i="2"/>
  <c r="K2084" i="2"/>
  <c r="L2084" i="2"/>
  <c r="O2084" i="2"/>
  <c r="W2084" i="2"/>
  <c r="G2085" i="2"/>
  <c r="L2085" i="2" s="1"/>
  <c r="H2085" i="2"/>
  <c r="K2085" i="2"/>
  <c r="O2085" i="2"/>
  <c r="W2085" i="2"/>
  <c r="G2086" i="2"/>
  <c r="L2086" i="2" s="1"/>
  <c r="H2086" i="2"/>
  <c r="K2086" i="2"/>
  <c r="T2086" i="2" s="1"/>
  <c r="O2086" i="2"/>
  <c r="W2086" i="2"/>
  <c r="P2086" i="2" s="1"/>
  <c r="J2086" i="2" s="1"/>
  <c r="G2087" i="2"/>
  <c r="L2087" i="2" s="1"/>
  <c r="H2087" i="2"/>
  <c r="K2087" i="2"/>
  <c r="T2087" i="2" s="1"/>
  <c r="M2087" i="2"/>
  <c r="O2087" i="2"/>
  <c r="U2087" i="2"/>
  <c r="W2087" i="2"/>
  <c r="G2088" i="2"/>
  <c r="L2088" i="2" s="1"/>
  <c r="N2088" i="2" s="1"/>
  <c r="H2088" i="2"/>
  <c r="K2088" i="2"/>
  <c r="M2088" i="2"/>
  <c r="O2088" i="2"/>
  <c r="P2088" i="2"/>
  <c r="J2088" i="2" s="1"/>
  <c r="T2088" i="2"/>
  <c r="U2088" i="2"/>
  <c r="V2088" i="2"/>
  <c r="R2088" i="2" s="1"/>
  <c r="I2088" i="2" s="1"/>
  <c r="W2088" i="2"/>
  <c r="G2089" i="2"/>
  <c r="H2089" i="2"/>
  <c r="K2089" i="2"/>
  <c r="L2089" i="2"/>
  <c r="M2089" i="2"/>
  <c r="O2089" i="2"/>
  <c r="T2089" i="2"/>
  <c r="U2089" i="2"/>
  <c r="W2089" i="2"/>
  <c r="V2089" i="2" s="1"/>
  <c r="R2089" i="2" s="1"/>
  <c r="I2089" i="2" s="1"/>
  <c r="G2090" i="2"/>
  <c r="H2090" i="2"/>
  <c r="K2090" i="2"/>
  <c r="M2090" i="2" s="1"/>
  <c r="L2090" i="2"/>
  <c r="N2090" i="2" s="1"/>
  <c r="O2090" i="2"/>
  <c r="T2090" i="2"/>
  <c r="U2090" i="2"/>
  <c r="W2090" i="2"/>
  <c r="V2090" i="2" s="1"/>
  <c r="R2090" i="2" s="1"/>
  <c r="I2090" i="2" s="1"/>
  <c r="G2091" i="2"/>
  <c r="H2091" i="2"/>
  <c r="K2091" i="2"/>
  <c r="L2091" i="2"/>
  <c r="M2091" i="2"/>
  <c r="O2091" i="2"/>
  <c r="T2091" i="2"/>
  <c r="U2091" i="2"/>
  <c r="W2091" i="2"/>
  <c r="P2091" i="2" s="1"/>
  <c r="G2092" i="2"/>
  <c r="H2092" i="2"/>
  <c r="K2092" i="2"/>
  <c r="L2092" i="2"/>
  <c r="O2092" i="2"/>
  <c r="P2092" i="2"/>
  <c r="W2092" i="2"/>
  <c r="V2092" i="2" s="1"/>
  <c r="R2092" i="2" s="1"/>
  <c r="I2092" i="2" s="1"/>
  <c r="G2093" i="2"/>
  <c r="L2093" i="2" s="1"/>
  <c r="H2093" i="2"/>
  <c r="K2093" i="2"/>
  <c r="O2093" i="2"/>
  <c r="P2093" i="2"/>
  <c r="J2093" i="2" s="1"/>
  <c r="W2093" i="2"/>
  <c r="V2093" i="2" s="1"/>
  <c r="R2093" i="2" s="1"/>
  <c r="I2093" i="2" s="1"/>
  <c r="G2094" i="2"/>
  <c r="L2094" i="2" s="1"/>
  <c r="H2094" i="2"/>
  <c r="K2094" i="2"/>
  <c r="T2094" i="2" s="1"/>
  <c r="O2094" i="2"/>
  <c r="W2094" i="2"/>
  <c r="G2095" i="2"/>
  <c r="L2095" i="2" s="1"/>
  <c r="H2095" i="2"/>
  <c r="K2095" i="2"/>
  <c r="M2095" i="2"/>
  <c r="O2095" i="2"/>
  <c r="T2095" i="2"/>
  <c r="U2095" i="2"/>
  <c r="W2095" i="2"/>
  <c r="P2095" i="2" s="1"/>
  <c r="G2096" i="2"/>
  <c r="L2096" i="2" s="1"/>
  <c r="H2096" i="2"/>
  <c r="K2096" i="2"/>
  <c r="M2096" i="2"/>
  <c r="O2096" i="2"/>
  <c r="T2096" i="2"/>
  <c r="U2096" i="2"/>
  <c r="W2096" i="2"/>
  <c r="P2096" i="2" s="1"/>
  <c r="J2096" i="2" s="1"/>
  <c r="G2097" i="2"/>
  <c r="L2097" i="2" s="1"/>
  <c r="H2097" i="2"/>
  <c r="K2097" i="2"/>
  <c r="M2097" i="2"/>
  <c r="O2097" i="2"/>
  <c r="T2097" i="2"/>
  <c r="U2097" i="2"/>
  <c r="W2097" i="2"/>
  <c r="G2098" i="2"/>
  <c r="H2098" i="2"/>
  <c r="K2098" i="2"/>
  <c r="U2098" i="2" s="1"/>
  <c r="L2098" i="2"/>
  <c r="O2098" i="2"/>
  <c r="T2098" i="2"/>
  <c r="W2098" i="2"/>
  <c r="G2099" i="2"/>
  <c r="H2099" i="2"/>
  <c r="K2099" i="2"/>
  <c r="L2099" i="2"/>
  <c r="O2099" i="2"/>
  <c r="T2099" i="2"/>
  <c r="W2099" i="2"/>
  <c r="P2099" i="2" s="1"/>
  <c r="J2099" i="2" s="1"/>
  <c r="G2100" i="2"/>
  <c r="H2100" i="2"/>
  <c r="K2100" i="2"/>
  <c r="L2100" i="2"/>
  <c r="O2100" i="2"/>
  <c r="T2100" i="2"/>
  <c r="W2100" i="2"/>
  <c r="G2101" i="2"/>
  <c r="L2101" i="2" s="1"/>
  <c r="H2101" i="2"/>
  <c r="K2101" i="2"/>
  <c r="O2101" i="2"/>
  <c r="W2101" i="2"/>
  <c r="G2102" i="2"/>
  <c r="L2102" i="2" s="1"/>
  <c r="H2102" i="2"/>
  <c r="K2102" i="2"/>
  <c r="T2102" i="2" s="1"/>
  <c r="O2102" i="2"/>
  <c r="W2102" i="2"/>
  <c r="P2102" i="2" s="1"/>
  <c r="G2103" i="2"/>
  <c r="L2103" i="2" s="1"/>
  <c r="H2103" i="2"/>
  <c r="K2103" i="2"/>
  <c r="T2103" i="2" s="1"/>
  <c r="M2103" i="2"/>
  <c r="O2103" i="2"/>
  <c r="P2103" i="2"/>
  <c r="J2103" i="2" s="1"/>
  <c r="U2103" i="2"/>
  <c r="W2103" i="2"/>
  <c r="G2104" i="2"/>
  <c r="L2104" i="2" s="1"/>
  <c r="H2104" i="2"/>
  <c r="K2104" i="2"/>
  <c r="M2104" i="2"/>
  <c r="O2104" i="2"/>
  <c r="T2104" i="2"/>
  <c r="U2104" i="2"/>
  <c r="W2104" i="2"/>
  <c r="G2105" i="2"/>
  <c r="H2105" i="2"/>
  <c r="K2105" i="2"/>
  <c r="L2105" i="2"/>
  <c r="M2105" i="2"/>
  <c r="O2105" i="2"/>
  <c r="T2105" i="2"/>
  <c r="U2105" i="2"/>
  <c r="W2105" i="2"/>
  <c r="G2106" i="2"/>
  <c r="H2106" i="2"/>
  <c r="K2106" i="2"/>
  <c r="L2106" i="2"/>
  <c r="O2106" i="2"/>
  <c r="W2106" i="2"/>
  <c r="V2106" i="2" s="1"/>
  <c r="R2106" i="2" s="1"/>
  <c r="I2106" i="2" s="1"/>
  <c r="G2107" i="2"/>
  <c r="H2107" i="2"/>
  <c r="K2107" i="2"/>
  <c r="M2107" i="2" s="1"/>
  <c r="L2107" i="2"/>
  <c r="O2107" i="2"/>
  <c r="T2107" i="2"/>
  <c r="U2107" i="2"/>
  <c r="W2107" i="2"/>
  <c r="G2108" i="2"/>
  <c r="H2108" i="2"/>
  <c r="K2108" i="2"/>
  <c r="L2108" i="2"/>
  <c r="O2108" i="2"/>
  <c r="W2108" i="2"/>
  <c r="G2109" i="2"/>
  <c r="L2109" i="2" s="1"/>
  <c r="H2109" i="2"/>
  <c r="K2109" i="2"/>
  <c r="O2109" i="2"/>
  <c r="W2109" i="2"/>
  <c r="V2109" i="2" s="1"/>
  <c r="R2109" i="2" s="1"/>
  <c r="I2109" i="2" s="1"/>
  <c r="G2110" i="2"/>
  <c r="L2110" i="2" s="1"/>
  <c r="H2110" i="2"/>
  <c r="K2110" i="2"/>
  <c r="T2110" i="2" s="1"/>
  <c r="O2110" i="2"/>
  <c r="P2110" i="2"/>
  <c r="J2110" i="2" s="1"/>
  <c r="W2110" i="2"/>
  <c r="G2111" i="2"/>
  <c r="L2111" i="2" s="1"/>
  <c r="H2111" i="2"/>
  <c r="K2111" i="2"/>
  <c r="T2111" i="2" s="1"/>
  <c r="M2111" i="2"/>
  <c r="O2111" i="2"/>
  <c r="U2111" i="2"/>
  <c r="W2111" i="2"/>
  <c r="G2112" i="2"/>
  <c r="L2112" i="2" s="1"/>
  <c r="H2112" i="2"/>
  <c r="K2112" i="2"/>
  <c r="M2112" i="2"/>
  <c r="O2112" i="2"/>
  <c r="P2112" i="2"/>
  <c r="J2112" i="2" s="1"/>
  <c r="T2112" i="2"/>
  <c r="U2112" i="2"/>
  <c r="W2112" i="2"/>
  <c r="V2112" i="2" s="1"/>
  <c r="R2112" i="2" s="1"/>
  <c r="I2112" i="2" s="1"/>
  <c r="G2113" i="2"/>
  <c r="L2113" i="2" s="1"/>
  <c r="H2113" i="2"/>
  <c r="K2113" i="2"/>
  <c r="M2113" i="2"/>
  <c r="O2113" i="2"/>
  <c r="T2113" i="2"/>
  <c r="U2113" i="2"/>
  <c r="W2113" i="2"/>
  <c r="V2113" i="2" s="1"/>
  <c r="R2113" i="2" s="1"/>
  <c r="I2113" i="2" s="1"/>
  <c r="G2114" i="2"/>
  <c r="H2114" i="2"/>
  <c r="K2114" i="2"/>
  <c r="M2114" i="2" s="1"/>
  <c r="L2114" i="2"/>
  <c r="O2114" i="2"/>
  <c r="W2114" i="2"/>
  <c r="P2114" i="2" s="1"/>
  <c r="J2114" i="2" s="1"/>
  <c r="G2115" i="2"/>
  <c r="H2115" i="2"/>
  <c r="K2115" i="2"/>
  <c r="L2115" i="2"/>
  <c r="M2115" i="2"/>
  <c r="O2115" i="2"/>
  <c r="T2115" i="2"/>
  <c r="U2115" i="2"/>
  <c r="W2115" i="2"/>
  <c r="G2116" i="2"/>
  <c r="H2116" i="2"/>
  <c r="K2116" i="2"/>
  <c r="L2116" i="2"/>
  <c r="O2116" i="2"/>
  <c r="P2116" i="2"/>
  <c r="J2116" i="2" s="1"/>
  <c r="W2116" i="2"/>
  <c r="G2117" i="2"/>
  <c r="L2117" i="2" s="1"/>
  <c r="H2117" i="2"/>
  <c r="K2117" i="2"/>
  <c r="O2117" i="2"/>
  <c r="P2117" i="2"/>
  <c r="J2117" i="2" s="1"/>
  <c r="W2117" i="2"/>
  <c r="V2117" i="2" s="1"/>
  <c r="R2117" i="2" s="1"/>
  <c r="I2117" i="2" s="1"/>
  <c r="G2118" i="2"/>
  <c r="L2118" i="2" s="1"/>
  <c r="H2118" i="2"/>
  <c r="K2118" i="2"/>
  <c r="T2118" i="2" s="1"/>
  <c r="O2118" i="2"/>
  <c r="W2118" i="2"/>
  <c r="P2118" i="2" s="1"/>
  <c r="G2119" i="2"/>
  <c r="L2119" i="2" s="1"/>
  <c r="H2119" i="2"/>
  <c r="K2119" i="2"/>
  <c r="T2119" i="2" s="1"/>
  <c r="M2119" i="2"/>
  <c r="O2119" i="2"/>
  <c r="P2119" i="2"/>
  <c r="J2119" i="2" s="1"/>
  <c r="U2119" i="2"/>
  <c r="V2119" i="2"/>
  <c r="R2119" i="2" s="1"/>
  <c r="I2119" i="2" s="1"/>
  <c r="W2119" i="2"/>
  <c r="G2120" i="2"/>
  <c r="L2120" i="2" s="1"/>
  <c r="H2120" i="2"/>
  <c r="K2120" i="2"/>
  <c r="M2120" i="2"/>
  <c r="O2120" i="2"/>
  <c r="T2120" i="2"/>
  <c r="U2120" i="2"/>
  <c r="W2120" i="2"/>
  <c r="V2120" i="2" s="1"/>
  <c r="R2120" i="2" s="1"/>
  <c r="I2120" i="2" s="1"/>
  <c r="G2121" i="2"/>
  <c r="L2121" i="2" s="1"/>
  <c r="H2121" i="2"/>
  <c r="K2121" i="2"/>
  <c r="M2121" i="2"/>
  <c r="O2121" i="2"/>
  <c r="T2121" i="2"/>
  <c r="U2121" i="2"/>
  <c r="W2121" i="2"/>
  <c r="G2122" i="2"/>
  <c r="H2122" i="2"/>
  <c r="K2122" i="2"/>
  <c r="U2122" i="2" s="1"/>
  <c r="L2122" i="2"/>
  <c r="O2122" i="2"/>
  <c r="W2122" i="2"/>
  <c r="P2122" i="2" s="1"/>
  <c r="J2122" i="2" s="1"/>
  <c r="G2123" i="2"/>
  <c r="H2123" i="2"/>
  <c r="K2123" i="2"/>
  <c r="L2123" i="2"/>
  <c r="O2123" i="2"/>
  <c r="T2123" i="2"/>
  <c r="W2123" i="2"/>
  <c r="G2124" i="2"/>
  <c r="H2124" i="2"/>
  <c r="K2124" i="2"/>
  <c r="L2124" i="2"/>
  <c r="O2124" i="2"/>
  <c r="W2124" i="2"/>
  <c r="G2125" i="2"/>
  <c r="L2125" i="2" s="1"/>
  <c r="H2125" i="2"/>
  <c r="K2125" i="2"/>
  <c r="O2125" i="2"/>
  <c r="W2125" i="2"/>
  <c r="G2126" i="2"/>
  <c r="L2126" i="2" s="1"/>
  <c r="H2126" i="2"/>
  <c r="K2126" i="2"/>
  <c r="T2126" i="2" s="1"/>
  <c r="O2126" i="2"/>
  <c r="W2126" i="2"/>
  <c r="G2127" i="2"/>
  <c r="L2127" i="2" s="1"/>
  <c r="H2127" i="2"/>
  <c r="K2127" i="2"/>
  <c r="T2127" i="2" s="1"/>
  <c r="M2127" i="2"/>
  <c r="O2127" i="2"/>
  <c r="P2127" i="2"/>
  <c r="J2127" i="2" s="1"/>
  <c r="U2127" i="2"/>
  <c r="V2127" i="2"/>
  <c r="R2127" i="2" s="1"/>
  <c r="I2127" i="2" s="1"/>
  <c r="W2127" i="2"/>
  <c r="G2128" i="2"/>
  <c r="L2128" i="2" s="1"/>
  <c r="H2128" i="2"/>
  <c r="K2128" i="2"/>
  <c r="M2128" i="2"/>
  <c r="O2128" i="2"/>
  <c r="T2128" i="2"/>
  <c r="U2128" i="2"/>
  <c r="V2128" i="2"/>
  <c r="R2128" i="2" s="1"/>
  <c r="I2128" i="2" s="1"/>
  <c r="W2128" i="2"/>
  <c r="P2128" i="2" s="1"/>
  <c r="J2128" i="2" s="1"/>
  <c r="G2129" i="2"/>
  <c r="L2129" i="2" s="1"/>
  <c r="H2129" i="2"/>
  <c r="K2129" i="2"/>
  <c r="M2129" i="2"/>
  <c r="O2129" i="2"/>
  <c r="T2129" i="2"/>
  <c r="U2129" i="2"/>
  <c r="W2129" i="2"/>
  <c r="V2129" i="2" s="1"/>
  <c r="R2129" i="2" s="1"/>
  <c r="I2129" i="2" s="1"/>
  <c r="G2130" i="2"/>
  <c r="H2130" i="2"/>
  <c r="K2130" i="2"/>
  <c r="L2130" i="2"/>
  <c r="O2130" i="2"/>
  <c r="T2130" i="2"/>
  <c r="V2130" i="2"/>
  <c r="R2130" i="2" s="1"/>
  <c r="I2130" i="2" s="1"/>
  <c r="W2130" i="2"/>
  <c r="P2130" i="2" s="1"/>
  <c r="J2130" i="2" s="1"/>
  <c r="G2131" i="2"/>
  <c r="H2131" i="2"/>
  <c r="K2131" i="2"/>
  <c r="L2131" i="2"/>
  <c r="O2131" i="2"/>
  <c r="W2131" i="2"/>
  <c r="G2132" i="2"/>
  <c r="H2132" i="2"/>
  <c r="K2132" i="2"/>
  <c r="L2132" i="2"/>
  <c r="O2132" i="2"/>
  <c r="W2132" i="2"/>
  <c r="G2133" i="2"/>
  <c r="L2133" i="2" s="1"/>
  <c r="H2133" i="2"/>
  <c r="K2133" i="2"/>
  <c r="O2133" i="2"/>
  <c r="W2133" i="2"/>
  <c r="V2133" i="2" s="1"/>
  <c r="R2133" i="2" s="1"/>
  <c r="I2133" i="2" s="1"/>
  <c r="G2134" i="2"/>
  <c r="L2134" i="2" s="1"/>
  <c r="H2134" i="2"/>
  <c r="K2134" i="2"/>
  <c r="T2134" i="2" s="1"/>
  <c r="O2134" i="2"/>
  <c r="W2134" i="2"/>
  <c r="G2135" i="2"/>
  <c r="L2135" i="2" s="1"/>
  <c r="H2135" i="2"/>
  <c r="K2135" i="2"/>
  <c r="T2135" i="2" s="1"/>
  <c r="M2135" i="2"/>
  <c r="O2135" i="2"/>
  <c r="P2135" i="2"/>
  <c r="J2135" i="2" s="1"/>
  <c r="U2135" i="2"/>
  <c r="V2135" i="2"/>
  <c r="R2135" i="2" s="1"/>
  <c r="I2135" i="2" s="1"/>
  <c r="W2135" i="2"/>
  <c r="G2136" i="2"/>
  <c r="L2136" i="2" s="1"/>
  <c r="H2136" i="2"/>
  <c r="K2136" i="2"/>
  <c r="M2136" i="2"/>
  <c r="O2136" i="2"/>
  <c r="T2136" i="2"/>
  <c r="U2136" i="2"/>
  <c r="W2136" i="2"/>
  <c r="P2136" i="2" s="1"/>
  <c r="J2136" i="2" s="1"/>
  <c r="G2137" i="2"/>
  <c r="L2137" i="2" s="1"/>
  <c r="H2137" i="2"/>
  <c r="K2137" i="2"/>
  <c r="M2137" i="2"/>
  <c r="O2137" i="2"/>
  <c r="T2137" i="2"/>
  <c r="U2137" i="2"/>
  <c r="V2137" i="2"/>
  <c r="R2137" i="2" s="1"/>
  <c r="I2137" i="2" s="1"/>
  <c r="W2137" i="2"/>
  <c r="G2138" i="2"/>
  <c r="H2138" i="2"/>
  <c r="K2138" i="2"/>
  <c r="L2138" i="2"/>
  <c r="M2138" i="2"/>
  <c r="O2138" i="2"/>
  <c r="T2138" i="2"/>
  <c r="U2138" i="2"/>
  <c r="W2138" i="2"/>
  <c r="G2139" i="2"/>
  <c r="H2139" i="2"/>
  <c r="K2139" i="2"/>
  <c r="L2139" i="2"/>
  <c r="M2139" i="2"/>
  <c r="O2139" i="2"/>
  <c r="T2139" i="2"/>
  <c r="U2139" i="2"/>
  <c r="W2139" i="2"/>
  <c r="G2140" i="2"/>
  <c r="H2140" i="2"/>
  <c r="K2140" i="2"/>
  <c r="L2140" i="2"/>
  <c r="O2140" i="2"/>
  <c r="W2140" i="2"/>
  <c r="G2141" i="2"/>
  <c r="L2141" i="2" s="1"/>
  <c r="H2141" i="2"/>
  <c r="K2141" i="2"/>
  <c r="O2141" i="2"/>
  <c r="W2141" i="2"/>
  <c r="V2141" i="2" s="1"/>
  <c r="R2141" i="2" s="1"/>
  <c r="I2141" i="2" s="1"/>
  <c r="G2142" i="2"/>
  <c r="L2142" i="2" s="1"/>
  <c r="H2142" i="2"/>
  <c r="K2142" i="2"/>
  <c r="T2142" i="2" s="1"/>
  <c r="O2142" i="2"/>
  <c r="P2142" i="2"/>
  <c r="W2142" i="2"/>
  <c r="G2143" i="2"/>
  <c r="L2143" i="2" s="1"/>
  <c r="H2143" i="2"/>
  <c r="K2143" i="2"/>
  <c r="T2143" i="2" s="1"/>
  <c r="M2143" i="2"/>
  <c r="O2143" i="2"/>
  <c r="P2143" i="2"/>
  <c r="U2143" i="2"/>
  <c r="V2143" i="2"/>
  <c r="R2143" i="2" s="1"/>
  <c r="I2143" i="2" s="1"/>
  <c r="W2143" i="2"/>
  <c r="G2144" i="2"/>
  <c r="L2144" i="2" s="1"/>
  <c r="H2144" i="2"/>
  <c r="K2144" i="2"/>
  <c r="M2144" i="2"/>
  <c r="O2144" i="2"/>
  <c r="T2144" i="2"/>
  <c r="U2144" i="2"/>
  <c r="V2144" i="2"/>
  <c r="R2144" i="2" s="1"/>
  <c r="I2144" i="2" s="1"/>
  <c r="W2144" i="2"/>
  <c r="P2144" i="2" s="1"/>
  <c r="J2144" i="2" s="1"/>
  <c r="G2145" i="2"/>
  <c r="H2145" i="2"/>
  <c r="K2145" i="2"/>
  <c r="L2145" i="2"/>
  <c r="M2145" i="2"/>
  <c r="O2145" i="2"/>
  <c r="T2145" i="2"/>
  <c r="U2145" i="2"/>
  <c r="W2145" i="2"/>
  <c r="G2146" i="2"/>
  <c r="H2146" i="2"/>
  <c r="K2146" i="2"/>
  <c r="U2146" i="2" s="1"/>
  <c r="L2146" i="2"/>
  <c r="O2146" i="2"/>
  <c r="T2146" i="2"/>
  <c r="W2146" i="2"/>
  <c r="P2146" i="2" s="1"/>
  <c r="J2146" i="2" s="1"/>
  <c r="G2147" i="2"/>
  <c r="H2147" i="2"/>
  <c r="K2147" i="2"/>
  <c r="M2147" i="2" s="1"/>
  <c r="L2147" i="2"/>
  <c r="O2147" i="2"/>
  <c r="T2147" i="2"/>
  <c r="U2147" i="2"/>
  <c r="W2147" i="2"/>
  <c r="P2147" i="2" s="1"/>
  <c r="G2148" i="2"/>
  <c r="H2148" i="2"/>
  <c r="K2148" i="2"/>
  <c r="L2148" i="2"/>
  <c r="O2148" i="2"/>
  <c r="T2148" i="2"/>
  <c r="W2148" i="2"/>
  <c r="G2149" i="2"/>
  <c r="L2149" i="2" s="1"/>
  <c r="H2149" i="2"/>
  <c r="K2149" i="2"/>
  <c r="O2149" i="2"/>
  <c r="W2149" i="2"/>
  <c r="G2150" i="2"/>
  <c r="L2150" i="2" s="1"/>
  <c r="H2150" i="2"/>
  <c r="K2150" i="2"/>
  <c r="T2150" i="2" s="1"/>
  <c r="O2150" i="2"/>
  <c r="W2150" i="2"/>
  <c r="G2151" i="2"/>
  <c r="L2151" i="2" s="1"/>
  <c r="H2151" i="2"/>
  <c r="K2151" i="2"/>
  <c r="T2151" i="2" s="1"/>
  <c r="M2151" i="2"/>
  <c r="O2151" i="2"/>
  <c r="U2151" i="2"/>
  <c r="W2151" i="2"/>
  <c r="G2152" i="2"/>
  <c r="L2152" i="2" s="1"/>
  <c r="H2152" i="2"/>
  <c r="K2152" i="2"/>
  <c r="M2152" i="2"/>
  <c r="O2152" i="2"/>
  <c r="T2152" i="2"/>
  <c r="U2152" i="2"/>
  <c r="W2152" i="2"/>
  <c r="P2152" i="2" s="1"/>
  <c r="J2152" i="2" s="1"/>
  <c r="G2153" i="2"/>
  <c r="H2153" i="2"/>
  <c r="K2153" i="2"/>
  <c r="L2153" i="2"/>
  <c r="M2153" i="2"/>
  <c r="O2153" i="2"/>
  <c r="T2153" i="2"/>
  <c r="U2153" i="2"/>
  <c r="W2153" i="2"/>
  <c r="G2154" i="2"/>
  <c r="H2154" i="2"/>
  <c r="K2154" i="2"/>
  <c r="M2154" i="2" s="1"/>
  <c r="L2154" i="2"/>
  <c r="O2154" i="2"/>
  <c r="T2154" i="2"/>
  <c r="W2154" i="2"/>
  <c r="V2154" i="2" s="1"/>
  <c r="R2154" i="2" s="1"/>
  <c r="I2154" i="2" s="1"/>
  <c r="G2155" i="2"/>
  <c r="H2155" i="2"/>
  <c r="K2155" i="2"/>
  <c r="L2155" i="2"/>
  <c r="O2155" i="2"/>
  <c r="W2155" i="2"/>
  <c r="G2156" i="2"/>
  <c r="H2156" i="2"/>
  <c r="K2156" i="2"/>
  <c r="L2156" i="2"/>
  <c r="O2156" i="2"/>
  <c r="W2156" i="2"/>
  <c r="G2157" i="2"/>
  <c r="L2157" i="2" s="1"/>
  <c r="H2157" i="2"/>
  <c r="K2157" i="2"/>
  <c r="O2157" i="2"/>
  <c r="W2157" i="2"/>
  <c r="G2158" i="2"/>
  <c r="L2158" i="2" s="1"/>
  <c r="H2158" i="2"/>
  <c r="K2158" i="2"/>
  <c r="M2158" i="2" s="1"/>
  <c r="O2158" i="2"/>
  <c r="T2158" i="2"/>
  <c r="W2158" i="2"/>
  <c r="P2158" i="2" s="1"/>
  <c r="G2159" i="2"/>
  <c r="L2159" i="2" s="1"/>
  <c r="H2159" i="2"/>
  <c r="K2159" i="2"/>
  <c r="T2159" i="2" s="1"/>
  <c r="M2159" i="2"/>
  <c r="O2159" i="2"/>
  <c r="U2159" i="2"/>
  <c r="W2159" i="2"/>
  <c r="V2159" i="2" s="1"/>
  <c r="R2159" i="2" s="1"/>
  <c r="I2159" i="2" s="1"/>
  <c r="G2160" i="2"/>
  <c r="L2160" i="2" s="1"/>
  <c r="H2160" i="2"/>
  <c r="K2160" i="2"/>
  <c r="M2160" i="2"/>
  <c r="O2160" i="2"/>
  <c r="P2160" i="2"/>
  <c r="J2160" i="2" s="1"/>
  <c r="T2160" i="2"/>
  <c r="U2160" i="2"/>
  <c r="W2160" i="2"/>
  <c r="G2161" i="2"/>
  <c r="H2161" i="2"/>
  <c r="K2161" i="2"/>
  <c r="L2161" i="2"/>
  <c r="M2161" i="2"/>
  <c r="O2161" i="2"/>
  <c r="T2161" i="2"/>
  <c r="U2161" i="2"/>
  <c r="W2161" i="2"/>
  <c r="G2162" i="2"/>
  <c r="H2162" i="2"/>
  <c r="K2162" i="2"/>
  <c r="T2162" i="2" s="1"/>
  <c r="L2162" i="2"/>
  <c r="M2162" i="2"/>
  <c r="O2162" i="2"/>
  <c r="U2162" i="2"/>
  <c r="W2162" i="2"/>
  <c r="P2162" i="2" s="1"/>
  <c r="J2162" i="2" s="1"/>
  <c r="G2163" i="2"/>
  <c r="H2163" i="2"/>
  <c r="K2163" i="2"/>
  <c r="M2163" i="2" s="1"/>
  <c r="L2163" i="2"/>
  <c r="O2163" i="2"/>
  <c r="T2163" i="2"/>
  <c r="U2163" i="2"/>
  <c r="W2163" i="2"/>
  <c r="G2164" i="2"/>
  <c r="H2164" i="2"/>
  <c r="K2164" i="2"/>
  <c r="L2164" i="2"/>
  <c r="O2164" i="2"/>
  <c r="W2164" i="2"/>
  <c r="P2164" i="2" s="1"/>
  <c r="G2165" i="2"/>
  <c r="L2165" i="2" s="1"/>
  <c r="H2165" i="2"/>
  <c r="K2165" i="2"/>
  <c r="O2165" i="2"/>
  <c r="W2165" i="2"/>
  <c r="G2166" i="2"/>
  <c r="L2166" i="2" s="1"/>
  <c r="H2166" i="2"/>
  <c r="K2166" i="2"/>
  <c r="T2166" i="2" s="1"/>
  <c r="O2166" i="2"/>
  <c r="W2166" i="2"/>
  <c r="G2167" i="2"/>
  <c r="L2167" i="2" s="1"/>
  <c r="H2167" i="2"/>
  <c r="K2167" i="2"/>
  <c r="T2167" i="2" s="1"/>
  <c r="M2167" i="2"/>
  <c r="O2167" i="2"/>
  <c r="U2167" i="2"/>
  <c r="W2167" i="2"/>
  <c r="G2168" i="2"/>
  <c r="L2168" i="2" s="1"/>
  <c r="H2168" i="2"/>
  <c r="K2168" i="2"/>
  <c r="M2168" i="2"/>
  <c r="O2168" i="2"/>
  <c r="T2168" i="2"/>
  <c r="U2168" i="2"/>
  <c r="W2168" i="2"/>
  <c r="G2169" i="2"/>
  <c r="L2169" i="2" s="1"/>
  <c r="H2169" i="2"/>
  <c r="K2169" i="2"/>
  <c r="M2169" i="2"/>
  <c r="O2169" i="2"/>
  <c r="T2169" i="2"/>
  <c r="U2169" i="2"/>
  <c r="W2169" i="2"/>
  <c r="G2170" i="2"/>
  <c r="H2170" i="2"/>
  <c r="K2170" i="2"/>
  <c r="L2170" i="2"/>
  <c r="O2170" i="2"/>
  <c r="U2170" i="2"/>
  <c r="W2170" i="2"/>
  <c r="P2170" i="2" s="1"/>
  <c r="G2171" i="2"/>
  <c r="H2171" i="2"/>
  <c r="K2171" i="2"/>
  <c r="M2171" i="2" s="1"/>
  <c r="L2171" i="2"/>
  <c r="O2171" i="2"/>
  <c r="T2171" i="2"/>
  <c r="U2171" i="2"/>
  <c r="V2171" i="2"/>
  <c r="R2171" i="2" s="1"/>
  <c r="I2171" i="2" s="1"/>
  <c r="W2171" i="2"/>
  <c r="P2171" i="2" s="1"/>
  <c r="G2172" i="2"/>
  <c r="H2172" i="2"/>
  <c r="K2172" i="2"/>
  <c r="L2172" i="2"/>
  <c r="O2172" i="2"/>
  <c r="T2172" i="2"/>
  <c r="W2172" i="2"/>
  <c r="G2173" i="2"/>
  <c r="L2173" i="2" s="1"/>
  <c r="H2173" i="2"/>
  <c r="K2173" i="2"/>
  <c r="O2173" i="2"/>
  <c r="W2173" i="2"/>
  <c r="G2174" i="2"/>
  <c r="L2174" i="2" s="1"/>
  <c r="H2174" i="2"/>
  <c r="K2174" i="2"/>
  <c r="T2174" i="2" s="1"/>
  <c r="O2174" i="2"/>
  <c r="W2174" i="2"/>
  <c r="G2175" i="2"/>
  <c r="L2175" i="2" s="1"/>
  <c r="H2175" i="2"/>
  <c r="K2175" i="2"/>
  <c r="T2175" i="2" s="1"/>
  <c r="M2175" i="2"/>
  <c r="O2175" i="2"/>
  <c r="U2175" i="2"/>
  <c r="W2175" i="2"/>
  <c r="G2176" i="2"/>
  <c r="H2176" i="2"/>
  <c r="K2176" i="2"/>
  <c r="L2176" i="2"/>
  <c r="M2176" i="2"/>
  <c r="O2176" i="2"/>
  <c r="T2176" i="2"/>
  <c r="U2176" i="2"/>
  <c r="W2176" i="2"/>
  <c r="G2177" i="2"/>
  <c r="L2177" i="2" s="1"/>
  <c r="H2177" i="2"/>
  <c r="K2177" i="2"/>
  <c r="O2177" i="2"/>
  <c r="W2177" i="2"/>
  <c r="V2177" i="2" s="1"/>
  <c r="R2177" i="2" s="1"/>
  <c r="I2177" i="2" s="1"/>
  <c r="G2178" i="2"/>
  <c r="H2178" i="2"/>
  <c r="K2178" i="2"/>
  <c r="L2178" i="2"/>
  <c r="O2178" i="2"/>
  <c r="W2178" i="2"/>
  <c r="P2178" i="2" s="1"/>
  <c r="G2179" i="2"/>
  <c r="H2179" i="2"/>
  <c r="K2179" i="2"/>
  <c r="T2179" i="2" s="1"/>
  <c r="L2179" i="2"/>
  <c r="M2179" i="2"/>
  <c r="O2179" i="2"/>
  <c r="U2179" i="2"/>
  <c r="V2179" i="2"/>
  <c r="R2179" i="2" s="1"/>
  <c r="I2179" i="2" s="1"/>
  <c r="W2179" i="2"/>
  <c r="G2180" i="2"/>
  <c r="H2180" i="2"/>
  <c r="K2180" i="2"/>
  <c r="L2180" i="2"/>
  <c r="O2180" i="2"/>
  <c r="T2180" i="2"/>
  <c r="W2180" i="2"/>
  <c r="G2181" i="2"/>
  <c r="L2181" i="2" s="1"/>
  <c r="H2181" i="2"/>
  <c r="K2181" i="2"/>
  <c r="O2181" i="2"/>
  <c r="W2181" i="2"/>
  <c r="G2182" i="2"/>
  <c r="L2182" i="2" s="1"/>
  <c r="H2182" i="2"/>
  <c r="K2182" i="2"/>
  <c r="T2182" i="2" s="1"/>
  <c r="O2182" i="2"/>
  <c r="W2182" i="2"/>
  <c r="G2183" i="2"/>
  <c r="L2183" i="2" s="1"/>
  <c r="H2183" i="2"/>
  <c r="K2183" i="2"/>
  <c r="T2183" i="2" s="1"/>
  <c r="M2183" i="2"/>
  <c r="O2183" i="2"/>
  <c r="U2183" i="2"/>
  <c r="W2183" i="2"/>
  <c r="G2184" i="2"/>
  <c r="L2184" i="2" s="1"/>
  <c r="H2184" i="2"/>
  <c r="K2184" i="2"/>
  <c r="M2184" i="2"/>
  <c r="O2184" i="2"/>
  <c r="T2184" i="2"/>
  <c r="U2184" i="2"/>
  <c r="W2184" i="2"/>
  <c r="G2185" i="2"/>
  <c r="H2185" i="2"/>
  <c r="K2185" i="2"/>
  <c r="L2185" i="2"/>
  <c r="O2185" i="2"/>
  <c r="W2185" i="2"/>
  <c r="V2185" i="2" s="1"/>
  <c r="R2185" i="2" s="1"/>
  <c r="I2185" i="2" s="1"/>
  <c r="G2186" i="2"/>
  <c r="H2186" i="2"/>
  <c r="K2186" i="2"/>
  <c r="M2186" i="2" s="1"/>
  <c r="L2186" i="2"/>
  <c r="O2186" i="2"/>
  <c r="T2186" i="2"/>
  <c r="U2186" i="2"/>
  <c r="V2186" i="2"/>
  <c r="R2186" i="2" s="1"/>
  <c r="I2186" i="2" s="1"/>
  <c r="W2186" i="2"/>
  <c r="P2186" i="2" s="1"/>
  <c r="G2187" i="2"/>
  <c r="H2187" i="2"/>
  <c r="K2187" i="2"/>
  <c r="M2187" i="2" s="1"/>
  <c r="L2187" i="2"/>
  <c r="O2187" i="2"/>
  <c r="T2187" i="2"/>
  <c r="U2187" i="2"/>
  <c r="V2187" i="2"/>
  <c r="R2187" i="2" s="1"/>
  <c r="I2187" i="2" s="1"/>
  <c r="W2187" i="2"/>
  <c r="G2188" i="2"/>
  <c r="H2188" i="2"/>
  <c r="K2188" i="2"/>
  <c r="L2188" i="2"/>
  <c r="O2188" i="2"/>
  <c r="W2188" i="2"/>
  <c r="G2189" i="2"/>
  <c r="L2189" i="2" s="1"/>
  <c r="H2189" i="2"/>
  <c r="K2189" i="2"/>
  <c r="O2189" i="2"/>
  <c r="W2189" i="2"/>
  <c r="V2189" i="2" s="1"/>
  <c r="R2189" i="2" s="1"/>
  <c r="I2189" i="2" s="1"/>
  <c r="G2190" i="2"/>
  <c r="L2190" i="2" s="1"/>
  <c r="H2190" i="2"/>
  <c r="K2190" i="2"/>
  <c r="T2190" i="2" s="1"/>
  <c r="O2190" i="2"/>
  <c r="W2190" i="2"/>
  <c r="G2191" i="2"/>
  <c r="L2191" i="2" s="1"/>
  <c r="H2191" i="2"/>
  <c r="K2191" i="2"/>
  <c r="T2191" i="2" s="1"/>
  <c r="M2191" i="2"/>
  <c r="O2191" i="2"/>
  <c r="U2191" i="2"/>
  <c r="W2191" i="2"/>
  <c r="G2192" i="2"/>
  <c r="L2192" i="2" s="1"/>
  <c r="N2192" i="2" s="1"/>
  <c r="H2192" i="2"/>
  <c r="K2192" i="2"/>
  <c r="M2192" i="2"/>
  <c r="O2192" i="2"/>
  <c r="T2192" i="2"/>
  <c r="U2192" i="2"/>
  <c r="W2192" i="2"/>
  <c r="G2193" i="2"/>
  <c r="L2193" i="2" s="1"/>
  <c r="H2193" i="2"/>
  <c r="K2193" i="2"/>
  <c r="M2193" i="2"/>
  <c r="O2193" i="2"/>
  <c r="T2193" i="2"/>
  <c r="U2193" i="2"/>
  <c r="W2193" i="2"/>
  <c r="G2194" i="2"/>
  <c r="H2194" i="2"/>
  <c r="K2194" i="2"/>
  <c r="L2194" i="2"/>
  <c r="O2194" i="2"/>
  <c r="W2194" i="2"/>
  <c r="P2194" i="2" s="1"/>
  <c r="G2195" i="2"/>
  <c r="H2195" i="2"/>
  <c r="K2195" i="2"/>
  <c r="M2195" i="2" s="1"/>
  <c r="L2195" i="2"/>
  <c r="O2195" i="2"/>
  <c r="T2195" i="2"/>
  <c r="U2195" i="2"/>
  <c r="W2195" i="2"/>
  <c r="G2196" i="2"/>
  <c r="H2196" i="2"/>
  <c r="K2196" i="2"/>
  <c r="L2196" i="2"/>
  <c r="O2196" i="2"/>
  <c r="W2196" i="2"/>
  <c r="G2197" i="2"/>
  <c r="L2197" i="2" s="1"/>
  <c r="H2197" i="2"/>
  <c r="K2197" i="2"/>
  <c r="T2197" i="2" s="1"/>
  <c r="O2197" i="2"/>
  <c r="W2197" i="2"/>
  <c r="G2198" i="2"/>
  <c r="L2198" i="2" s="1"/>
  <c r="H2198" i="2"/>
  <c r="K2198" i="2"/>
  <c r="M2198" i="2"/>
  <c r="O2198" i="2"/>
  <c r="T2198" i="2"/>
  <c r="U2198" i="2"/>
  <c r="W2198" i="2"/>
  <c r="G2199" i="2"/>
  <c r="L2199" i="2" s="1"/>
  <c r="H2199" i="2"/>
  <c r="K2199" i="2"/>
  <c r="M2199" i="2"/>
  <c r="O2199" i="2"/>
  <c r="T2199" i="2"/>
  <c r="U2199" i="2"/>
  <c r="W2199" i="2"/>
  <c r="V2199" i="2" s="1"/>
  <c r="R2199" i="2" s="1"/>
  <c r="I2199" i="2" s="1"/>
  <c r="G2200" i="2"/>
  <c r="H2200" i="2"/>
  <c r="K2200" i="2"/>
  <c r="L2200" i="2"/>
  <c r="M2200" i="2"/>
  <c r="O2200" i="2"/>
  <c r="T2200" i="2"/>
  <c r="U2200" i="2"/>
  <c r="V2200" i="2"/>
  <c r="R2200" i="2" s="1"/>
  <c r="I2200" i="2" s="1"/>
  <c r="W2200" i="2"/>
  <c r="P2200" i="2" s="1"/>
  <c r="J2200" i="2" s="1"/>
  <c r="G2201" i="2"/>
  <c r="H2201" i="2"/>
  <c r="K2201" i="2"/>
  <c r="M2201" i="2" s="1"/>
  <c r="L2201" i="2"/>
  <c r="O2201" i="2"/>
  <c r="T2201" i="2"/>
  <c r="U2201" i="2"/>
  <c r="W2201" i="2"/>
  <c r="G2202" i="2"/>
  <c r="H2202" i="2"/>
  <c r="K2202" i="2"/>
  <c r="L2202" i="2"/>
  <c r="O2202" i="2"/>
  <c r="P2202" i="2"/>
  <c r="J2202" i="2" s="1"/>
  <c r="W2202" i="2"/>
  <c r="G2203" i="2"/>
  <c r="H2203" i="2"/>
  <c r="K2203" i="2"/>
  <c r="L2203" i="2"/>
  <c r="O2203" i="2"/>
  <c r="P2203" i="2"/>
  <c r="J2203" i="2" s="1"/>
  <c r="W2203" i="2"/>
  <c r="V2203" i="2" s="1"/>
  <c r="R2203" i="2" s="1"/>
  <c r="I2203" i="2" s="1"/>
  <c r="G2204" i="2"/>
  <c r="L2204" i="2" s="1"/>
  <c r="H2204" i="2"/>
  <c r="K2204" i="2"/>
  <c r="T2204" i="2" s="1"/>
  <c r="O2204" i="2"/>
  <c r="W2204" i="2"/>
  <c r="G2205" i="2"/>
  <c r="L2205" i="2" s="1"/>
  <c r="H2205" i="2"/>
  <c r="K2205" i="2"/>
  <c r="T2205" i="2" s="1"/>
  <c r="O2205" i="2"/>
  <c r="W2205" i="2"/>
  <c r="G2206" i="2"/>
  <c r="L2206" i="2" s="1"/>
  <c r="H2206" i="2"/>
  <c r="K2206" i="2"/>
  <c r="M2206" i="2"/>
  <c r="O2206" i="2"/>
  <c r="T2206" i="2"/>
  <c r="U2206" i="2"/>
  <c r="V2206" i="2"/>
  <c r="R2206" i="2" s="1"/>
  <c r="I2206" i="2" s="1"/>
  <c r="W2206" i="2"/>
  <c r="P2206" i="2" s="1"/>
  <c r="J2206" i="2" s="1"/>
  <c r="G2207" i="2"/>
  <c r="H2207" i="2"/>
  <c r="K2207" i="2"/>
  <c r="L2207" i="2"/>
  <c r="M2207" i="2"/>
  <c r="O2207" i="2"/>
  <c r="T2207" i="2"/>
  <c r="U2207" i="2"/>
  <c r="V2207" i="2"/>
  <c r="R2207" i="2" s="1"/>
  <c r="I2207" i="2" s="1"/>
  <c r="W2207" i="2"/>
  <c r="G2208" i="2"/>
  <c r="H2208" i="2"/>
  <c r="K2208" i="2"/>
  <c r="M2208" i="2" s="1"/>
  <c r="L2208" i="2"/>
  <c r="O2208" i="2"/>
  <c r="T2208" i="2"/>
  <c r="U2208" i="2"/>
  <c r="W2208" i="2"/>
  <c r="G2209" i="2"/>
  <c r="H2209" i="2"/>
  <c r="K2209" i="2"/>
  <c r="T2209" i="2" s="1"/>
  <c r="L2209" i="2"/>
  <c r="O2209" i="2"/>
  <c r="U2209" i="2"/>
  <c r="V2209" i="2"/>
  <c r="R2209" i="2" s="1"/>
  <c r="I2209" i="2" s="1"/>
  <c r="W2209" i="2"/>
  <c r="P2209" i="2" s="1"/>
  <c r="G2210" i="2"/>
  <c r="H2210" i="2"/>
  <c r="K2210" i="2"/>
  <c r="L2210" i="2"/>
  <c r="O2210" i="2"/>
  <c r="P2210" i="2"/>
  <c r="W2210" i="2"/>
  <c r="V2210" i="2" s="1"/>
  <c r="R2210" i="2" s="1"/>
  <c r="I2210" i="2" s="1"/>
  <c r="G2211" i="2"/>
  <c r="H2211" i="2"/>
  <c r="K2211" i="2"/>
  <c r="L2211" i="2"/>
  <c r="O2211" i="2"/>
  <c r="W2211" i="2"/>
  <c r="V2211" i="2" s="1"/>
  <c r="R2211" i="2" s="1"/>
  <c r="I2211" i="2" s="1"/>
  <c r="G2212" i="2"/>
  <c r="L2212" i="2" s="1"/>
  <c r="H2212" i="2"/>
  <c r="K2212" i="2"/>
  <c r="T2212" i="2" s="1"/>
  <c r="O2212" i="2"/>
  <c r="P2212" i="2"/>
  <c r="W2212" i="2"/>
  <c r="G2213" i="2"/>
  <c r="L2213" i="2" s="1"/>
  <c r="H2213" i="2"/>
  <c r="K2213" i="2"/>
  <c r="T2213" i="2" s="1"/>
  <c r="O2213" i="2"/>
  <c r="W2213" i="2"/>
  <c r="G2214" i="2"/>
  <c r="L2214" i="2" s="1"/>
  <c r="N2214" i="2" s="1"/>
  <c r="H2214" i="2"/>
  <c r="K2214" i="2"/>
  <c r="M2214" i="2"/>
  <c r="O2214" i="2"/>
  <c r="T2214" i="2"/>
  <c r="U2214" i="2"/>
  <c r="W2214" i="2"/>
  <c r="V2214" i="2" s="1"/>
  <c r="R2214" i="2" s="1"/>
  <c r="I2214" i="2" s="1"/>
  <c r="G2215" i="2"/>
  <c r="L2215" i="2" s="1"/>
  <c r="N2215" i="2" s="1"/>
  <c r="H2215" i="2"/>
  <c r="K2215" i="2"/>
  <c r="M2215" i="2"/>
  <c r="O2215" i="2"/>
  <c r="T2215" i="2"/>
  <c r="U2215" i="2"/>
  <c r="V2215" i="2"/>
  <c r="R2215" i="2" s="1"/>
  <c r="I2215" i="2" s="1"/>
  <c r="W2215" i="2"/>
  <c r="G2216" i="2"/>
  <c r="H2216" i="2"/>
  <c r="K2216" i="2"/>
  <c r="T2216" i="2" s="1"/>
  <c r="L2216" i="2"/>
  <c r="O2216" i="2"/>
  <c r="U2216" i="2"/>
  <c r="V2216" i="2"/>
  <c r="R2216" i="2" s="1"/>
  <c r="I2216" i="2" s="1"/>
  <c r="W2216" i="2"/>
  <c r="P2216" i="2" s="1"/>
  <c r="J2216" i="2" s="1"/>
  <c r="G2217" i="2"/>
  <c r="H2217" i="2"/>
  <c r="K2217" i="2"/>
  <c r="L2217" i="2"/>
  <c r="M2217" i="2"/>
  <c r="O2217" i="2"/>
  <c r="T2217" i="2"/>
  <c r="U2217" i="2"/>
  <c r="W2217" i="2"/>
  <c r="G2218" i="2"/>
  <c r="H2218" i="2"/>
  <c r="K2218" i="2"/>
  <c r="L2218" i="2"/>
  <c r="O2218" i="2"/>
  <c r="P2218" i="2"/>
  <c r="J2218" i="2" s="1"/>
  <c r="T2218" i="2"/>
  <c r="W2218" i="2"/>
  <c r="V2218" i="2" s="1"/>
  <c r="R2218" i="2" s="1"/>
  <c r="I2218" i="2" s="1"/>
  <c r="G2219" i="2"/>
  <c r="H2219" i="2"/>
  <c r="K2219" i="2"/>
  <c r="L2219" i="2"/>
  <c r="O2219" i="2"/>
  <c r="P2219" i="2"/>
  <c r="W2219" i="2"/>
  <c r="V2219" i="2" s="1"/>
  <c r="R2219" i="2" s="1"/>
  <c r="I2219" i="2" s="1"/>
  <c r="G2220" i="2"/>
  <c r="L2220" i="2" s="1"/>
  <c r="H2220" i="2"/>
  <c r="K2220" i="2"/>
  <c r="T2220" i="2" s="1"/>
  <c r="O2220" i="2"/>
  <c r="P2220" i="2"/>
  <c r="J2220" i="2" s="1"/>
  <c r="W2220" i="2"/>
  <c r="G2221" i="2"/>
  <c r="L2221" i="2" s="1"/>
  <c r="H2221" i="2"/>
  <c r="K2221" i="2"/>
  <c r="T2221" i="2" s="1"/>
  <c r="O2221" i="2"/>
  <c r="W2221" i="2"/>
  <c r="G2222" i="2"/>
  <c r="L2222" i="2" s="1"/>
  <c r="H2222" i="2"/>
  <c r="K2222" i="2"/>
  <c r="M2222" i="2"/>
  <c r="O2222" i="2"/>
  <c r="T2222" i="2"/>
  <c r="U2222" i="2"/>
  <c r="W2222" i="2"/>
  <c r="P2222" i="2" s="1"/>
  <c r="J2222" i="2" s="1"/>
  <c r="G2223" i="2"/>
  <c r="L2223" i="2" s="1"/>
  <c r="H2223" i="2"/>
  <c r="K2223" i="2"/>
  <c r="M2223" i="2"/>
  <c r="O2223" i="2"/>
  <c r="T2223" i="2"/>
  <c r="U2223" i="2"/>
  <c r="V2223" i="2"/>
  <c r="R2223" i="2" s="1"/>
  <c r="I2223" i="2" s="1"/>
  <c r="W2223" i="2"/>
  <c r="G2224" i="2"/>
  <c r="H2224" i="2"/>
  <c r="K2224" i="2"/>
  <c r="L2224" i="2"/>
  <c r="M2224" i="2"/>
  <c r="O2224" i="2"/>
  <c r="T2224" i="2"/>
  <c r="U2224" i="2"/>
  <c r="W2224" i="2"/>
  <c r="P2224" i="2" s="1"/>
  <c r="J2224" i="2" s="1"/>
  <c r="G2225" i="2"/>
  <c r="H2225" i="2"/>
  <c r="K2225" i="2"/>
  <c r="M2225" i="2" s="1"/>
  <c r="L2225" i="2"/>
  <c r="O2225" i="2"/>
  <c r="T2225" i="2"/>
  <c r="U2225" i="2"/>
  <c r="W2225" i="2"/>
  <c r="G2226" i="2"/>
  <c r="H2226" i="2"/>
  <c r="K2226" i="2"/>
  <c r="L2226" i="2"/>
  <c r="O2226" i="2"/>
  <c r="P2226" i="2"/>
  <c r="J2226" i="2" s="1"/>
  <c r="T2226" i="2"/>
  <c r="W2226" i="2"/>
  <c r="G2227" i="2"/>
  <c r="H2227" i="2"/>
  <c r="K2227" i="2"/>
  <c r="L2227" i="2"/>
  <c r="O2227" i="2"/>
  <c r="W2227" i="2"/>
  <c r="G2228" i="2"/>
  <c r="L2228" i="2" s="1"/>
  <c r="H2228" i="2"/>
  <c r="K2228" i="2"/>
  <c r="T2228" i="2" s="1"/>
  <c r="O2228" i="2"/>
  <c r="W2228" i="2"/>
  <c r="G2229" i="2"/>
  <c r="L2229" i="2" s="1"/>
  <c r="H2229" i="2"/>
  <c r="K2229" i="2"/>
  <c r="T2229" i="2" s="1"/>
  <c r="O2229" i="2"/>
  <c r="W2229" i="2"/>
  <c r="G2230" i="2"/>
  <c r="L2230" i="2" s="1"/>
  <c r="H2230" i="2"/>
  <c r="K2230" i="2"/>
  <c r="M2230" i="2"/>
  <c r="O2230" i="2"/>
  <c r="T2230" i="2"/>
  <c r="U2230" i="2"/>
  <c r="W2230" i="2"/>
  <c r="P2230" i="2" s="1"/>
  <c r="J2230" i="2" s="1"/>
  <c r="G2231" i="2"/>
  <c r="H2231" i="2"/>
  <c r="K2231" i="2"/>
  <c r="L2231" i="2"/>
  <c r="M2231" i="2"/>
  <c r="O2231" i="2"/>
  <c r="T2231" i="2"/>
  <c r="U2231" i="2"/>
  <c r="W2231" i="2"/>
  <c r="G2232" i="2"/>
  <c r="H2232" i="2"/>
  <c r="K2232" i="2"/>
  <c r="M2232" i="2" s="1"/>
  <c r="L2232" i="2"/>
  <c r="O2232" i="2"/>
  <c r="T2232" i="2"/>
  <c r="U2232" i="2"/>
  <c r="V2232" i="2"/>
  <c r="R2232" i="2" s="1"/>
  <c r="I2232" i="2" s="1"/>
  <c r="W2232" i="2"/>
  <c r="P2232" i="2" s="1"/>
  <c r="J2232" i="2" s="1"/>
  <c r="G2233" i="2"/>
  <c r="H2233" i="2"/>
  <c r="K2233" i="2"/>
  <c r="T2233" i="2" s="1"/>
  <c r="L2233" i="2"/>
  <c r="M2233" i="2"/>
  <c r="O2233" i="2"/>
  <c r="W2233" i="2"/>
  <c r="P2233" i="2" s="1"/>
  <c r="G2234" i="2"/>
  <c r="H2234" i="2"/>
  <c r="K2234" i="2"/>
  <c r="L2234" i="2"/>
  <c r="O2234" i="2"/>
  <c r="T2234" i="2"/>
  <c r="V2234" i="2"/>
  <c r="R2234" i="2" s="1"/>
  <c r="I2234" i="2" s="1"/>
  <c r="W2234" i="2"/>
  <c r="P2234" i="2" s="1"/>
  <c r="G2235" i="2"/>
  <c r="H2235" i="2"/>
  <c r="K2235" i="2"/>
  <c r="L2235" i="2"/>
  <c r="O2235" i="2"/>
  <c r="W2235" i="2"/>
  <c r="V2235" i="2" s="1"/>
  <c r="R2235" i="2" s="1"/>
  <c r="I2235" i="2" s="1"/>
  <c r="G2236" i="2"/>
  <c r="L2236" i="2" s="1"/>
  <c r="H2236" i="2"/>
  <c r="K2236" i="2"/>
  <c r="T2236" i="2" s="1"/>
  <c r="O2236" i="2"/>
  <c r="P2236" i="2"/>
  <c r="J2236" i="2" s="1"/>
  <c r="W2236" i="2"/>
  <c r="G2237" i="2"/>
  <c r="L2237" i="2" s="1"/>
  <c r="H2237" i="2"/>
  <c r="K2237" i="2"/>
  <c r="T2237" i="2" s="1"/>
  <c r="M2237" i="2"/>
  <c r="O2237" i="2"/>
  <c r="U2237" i="2"/>
  <c r="W2237" i="2"/>
  <c r="G2238" i="2"/>
  <c r="L2238" i="2" s="1"/>
  <c r="H2238" i="2"/>
  <c r="K2238" i="2"/>
  <c r="M2238" i="2"/>
  <c r="O2238" i="2"/>
  <c r="P2238" i="2"/>
  <c r="J2238" i="2" s="1"/>
  <c r="T2238" i="2"/>
  <c r="U2238" i="2"/>
  <c r="W2238" i="2"/>
  <c r="V2238" i="2" s="1"/>
  <c r="R2238" i="2" s="1"/>
  <c r="I2238" i="2" s="1"/>
  <c r="G2239" i="2"/>
  <c r="H2239" i="2"/>
  <c r="K2239" i="2"/>
  <c r="L2239" i="2"/>
  <c r="M2239" i="2"/>
  <c r="O2239" i="2"/>
  <c r="T2239" i="2"/>
  <c r="U2239" i="2"/>
  <c r="W2239" i="2"/>
  <c r="V2239" i="2" s="1"/>
  <c r="R2239" i="2" s="1"/>
  <c r="I2239" i="2" s="1"/>
  <c r="G2240" i="2"/>
  <c r="H2240" i="2"/>
  <c r="K2240" i="2"/>
  <c r="T2240" i="2" s="1"/>
  <c r="L2240" i="2"/>
  <c r="O2240" i="2"/>
  <c r="V2240" i="2"/>
  <c r="R2240" i="2" s="1"/>
  <c r="I2240" i="2" s="1"/>
  <c r="W2240" i="2"/>
  <c r="P2240" i="2" s="1"/>
  <c r="J2240" i="2" s="1"/>
  <c r="G2241" i="2"/>
  <c r="H2241" i="2"/>
  <c r="K2241" i="2"/>
  <c r="L2241" i="2"/>
  <c r="M2241" i="2"/>
  <c r="O2241" i="2"/>
  <c r="T2241" i="2"/>
  <c r="U2241" i="2"/>
  <c r="W2241" i="2"/>
  <c r="G2242" i="2"/>
  <c r="H2242" i="2"/>
  <c r="K2242" i="2"/>
  <c r="L2242" i="2"/>
  <c r="O2242" i="2"/>
  <c r="T2242" i="2"/>
  <c r="V2242" i="2"/>
  <c r="R2242" i="2" s="1"/>
  <c r="I2242" i="2" s="1"/>
  <c r="W2242" i="2"/>
  <c r="P2242" i="2" s="1"/>
  <c r="G2243" i="2"/>
  <c r="H2243" i="2"/>
  <c r="K2243" i="2"/>
  <c r="L2243" i="2"/>
  <c r="O2243" i="2"/>
  <c r="W2243" i="2"/>
  <c r="V2243" i="2" s="1"/>
  <c r="R2243" i="2" s="1"/>
  <c r="I2243" i="2" s="1"/>
  <c r="G2244" i="2"/>
  <c r="L2244" i="2" s="1"/>
  <c r="H2244" i="2"/>
  <c r="K2244" i="2"/>
  <c r="T2244" i="2" s="1"/>
  <c r="O2244" i="2"/>
  <c r="P2244" i="2"/>
  <c r="J2244" i="2" s="1"/>
  <c r="W2244" i="2"/>
  <c r="G2245" i="2"/>
  <c r="L2245" i="2" s="1"/>
  <c r="H2245" i="2"/>
  <c r="K2245" i="2"/>
  <c r="T2245" i="2" s="1"/>
  <c r="M2245" i="2"/>
  <c r="O2245" i="2"/>
  <c r="U2245" i="2"/>
  <c r="W2245" i="2"/>
  <c r="G2246" i="2"/>
  <c r="L2246" i="2" s="1"/>
  <c r="H2246" i="2"/>
  <c r="K2246" i="2"/>
  <c r="M2246" i="2"/>
  <c r="O2246" i="2"/>
  <c r="T2246" i="2"/>
  <c r="U2246" i="2"/>
  <c r="W2246" i="2"/>
  <c r="V2246" i="2" s="1"/>
  <c r="R2246" i="2" s="1"/>
  <c r="I2246" i="2" s="1"/>
  <c r="G2247" i="2"/>
  <c r="L2247" i="2" s="1"/>
  <c r="H2247" i="2"/>
  <c r="K2247" i="2"/>
  <c r="M2247" i="2"/>
  <c r="O2247" i="2"/>
  <c r="T2247" i="2"/>
  <c r="U2247" i="2"/>
  <c r="V2247" i="2"/>
  <c r="R2247" i="2" s="1"/>
  <c r="I2247" i="2" s="1"/>
  <c r="W2247" i="2"/>
  <c r="G2248" i="2"/>
  <c r="H2248" i="2"/>
  <c r="K2248" i="2"/>
  <c r="T2248" i="2" s="1"/>
  <c r="L2248" i="2"/>
  <c r="O2248" i="2"/>
  <c r="U2248" i="2"/>
  <c r="W2248" i="2"/>
  <c r="G2249" i="2"/>
  <c r="H2249" i="2"/>
  <c r="K2249" i="2"/>
  <c r="L2249" i="2"/>
  <c r="M2249" i="2"/>
  <c r="O2249" i="2"/>
  <c r="T2249" i="2"/>
  <c r="U2249" i="2"/>
  <c r="W2249" i="2"/>
  <c r="G2250" i="2"/>
  <c r="H2250" i="2"/>
  <c r="K2250" i="2"/>
  <c r="L2250" i="2"/>
  <c r="O2250" i="2"/>
  <c r="T2250" i="2"/>
  <c r="W2250" i="2"/>
  <c r="G2251" i="2"/>
  <c r="H2251" i="2"/>
  <c r="K2251" i="2"/>
  <c r="L2251" i="2"/>
  <c r="O2251" i="2"/>
  <c r="W2251" i="2"/>
  <c r="G2252" i="2"/>
  <c r="L2252" i="2" s="1"/>
  <c r="H2252" i="2"/>
  <c r="K2252" i="2"/>
  <c r="T2252" i="2" s="1"/>
  <c r="O2252" i="2"/>
  <c r="W2252" i="2"/>
  <c r="P2252" i="2" s="1"/>
  <c r="G2253" i="2"/>
  <c r="L2253" i="2" s="1"/>
  <c r="H2253" i="2"/>
  <c r="K2253" i="2"/>
  <c r="T2253" i="2" s="1"/>
  <c r="M2253" i="2"/>
  <c r="O2253" i="2"/>
  <c r="U2253" i="2"/>
  <c r="W2253" i="2"/>
  <c r="G2254" i="2"/>
  <c r="L2254" i="2" s="1"/>
  <c r="H2254" i="2"/>
  <c r="K2254" i="2"/>
  <c r="M2254" i="2"/>
  <c r="O2254" i="2"/>
  <c r="T2254" i="2"/>
  <c r="U2254" i="2"/>
  <c r="W2254" i="2"/>
  <c r="G2255" i="2"/>
  <c r="L2255" i="2" s="1"/>
  <c r="H2255" i="2"/>
  <c r="K2255" i="2"/>
  <c r="M2255" i="2"/>
  <c r="O2255" i="2"/>
  <c r="T2255" i="2"/>
  <c r="U2255" i="2"/>
  <c r="W2255" i="2"/>
  <c r="V2255" i="2" s="1"/>
  <c r="R2255" i="2" s="1"/>
  <c r="I2255" i="2" s="1"/>
  <c r="G2256" i="2"/>
  <c r="H2256" i="2"/>
  <c r="K2256" i="2"/>
  <c r="T2256" i="2" s="1"/>
  <c r="L2256" i="2"/>
  <c r="M2256" i="2"/>
  <c r="O2256" i="2"/>
  <c r="W2256" i="2"/>
  <c r="G2257" i="2"/>
  <c r="H2257" i="2"/>
  <c r="K2257" i="2"/>
  <c r="M2257" i="2" s="1"/>
  <c r="L2257" i="2"/>
  <c r="O2257" i="2"/>
  <c r="T2257" i="2"/>
  <c r="U2257" i="2"/>
  <c r="W2257" i="2"/>
  <c r="P2257" i="2" s="1"/>
  <c r="G2258" i="2"/>
  <c r="H2258" i="2"/>
  <c r="K2258" i="2"/>
  <c r="L2258" i="2"/>
  <c r="O2258" i="2"/>
  <c r="T2258" i="2"/>
  <c r="V2258" i="2"/>
  <c r="R2258" i="2" s="1"/>
  <c r="I2258" i="2" s="1"/>
  <c r="W2258" i="2"/>
  <c r="G2259" i="2"/>
  <c r="H2259" i="2"/>
  <c r="K2259" i="2"/>
  <c r="L2259" i="2"/>
  <c r="O2259" i="2"/>
  <c r="W2259" i="2"/>
  <c r="V2259" i="2" s="1"/>
  <c r="R2259" i="2" s="1"/>
  <c r="I2259" i="2" s="1"/>
  <c r="G2260" i="2"/>
  <c r="L2260" i="2" s="1"/>
  <c r="H2260" i="2"/>
  <c r="K2260" i="2"/>
  <c r="T2260" i="2" s="1"/>
  <c r="O2260" i="2"/>
  <c r="W2260" i="2"/>
  <c r="G2261" i="2"/>
  <c r="L2261" i="2" s="1"/>
  <c r="H2261" i="2"/>
  <c r="K2261" i="2"/>
  <c r="T2261" i="2" s="1"/>
  <c r="M2261" i="2"/>
  <c r="O2261" i="2"/>
  <c r="U2261" i="2"/>
  <c r="W2261" i="2"/>
  <c r="G2262" i="2"/>
  <c r="L2262" i="2" s="1"/>
  <c r="H2262" i="2"/>
  <c r="K2262" i="2"/>
  <c r="M2262" i="2"/>
  <c r="O2262" i="2"/>
  <c r="T2262" i="2"/>
  <c r="U2262" i="2"/>
  <c r="W2262" i="2"/>
  <c r="G2263" i="2"/>
  <c r="L2263" i="2" s="1"/>
  <c r="H2263" i="2"/>
  <c r="K2263" i="2"/>
  <c r="M2263" i="2"/>
  <c r="O2263" i="2"/>
  <c r="T2263" i="2"/>
  <c r="U2263" i="2"/>
  <c r="W2263" i="2"/>
  <c r="V2263" i="2" s="1"/>
  <c r="R2263" i="2" s="1"/>
  <c r="I2263" i="2" s="1"/>
  <c r="G2264" i="2"/>
  <c r="H2264" i="2"/>
  <c r="K2264" i="2"/>
  <c r="L2264" i="2"/>
  <c r="M2264" i="2"/>
  <c r="O2264" i="2"/>
  <c r="T2264" i="2"/>
  <c r="U2264" i="2"/>
  <c r="V2264" i="2"/>
  <c r="R2264" i="2" s="1"/>
  <c r="I2264" i="2" s="1"/>
  <c r="W2264" i="2"/>
  <c r="G2265" i="2"/>
  <c r="H2265" i="2"/>
  <c r="K2265" i="2"/>
  <c r="M2265" i="2" s="1"/>
  <c r="L2265" i="2"/>
  <c r="O2265" i="2"/>
  <c r="T2265" i="2"/>
  <c r="U2265" i="2"/>
  <c r="V2265" i="2"/>
  <c r="R2265" i="2" s="1"/>
  <c r="I2265" i="2" s="1"/>
  <c r="W2265" i="2"/>
  <c r="P2265" i="2" s="1"/>
  <c r="G2266" i="2"/>
  <c r="H2266" i="2"/>
  <c r="K2266" i="2"/>
  <c r="L2266" i="2"/>
  <c r="O2266" i="2"/>
  <c r="W2266" i="2"/>
  <c r="G2267" i="2"/>
  <c r="H2267" i="2"/>
  <c r="K2267" i="2"/>
  <c r="L2267" i="2"/>
  <c r="O2267" i="2"/>
  <c r="P2267" i="2"/>
  <c r="J2267" i="2" s="1"/>
  <c r="W2267" i="2"/>
  <c r="V2267" i="2" s="1"/>
  <c r="R2267" i="2" s="1"/>
  <c r="I2267" i="2" s="1"/>
  <c r="G2268" i="2"/>
  <c r="L2268" i="2" s="1"/>
  <c r="H2268" i="2"/>
  <c r="K2268" i="2"/>
  <c r="T2268" i="2" s="1"/>
  <c r="O2268" i="2"/>
  <c r="W2268" i="2"/>
  <c r="G2269" i="2"/>
  <c r="L2269" i="2" s="1"/>
  <c r="H2269" i="2"/>
  <c r="K2269" i="2"/>
  <c r="T2269" i="2" s="1"/>
  <c r="M2269" i="2"/>
  <c r="O2269" i="2"/>
  <c r="U2269" i="2"/>
  <c r="W2269" i="2"/>
  <c r="G2270" i="2"/>
  <c r="L2270" i="2" s="1"/>
  <c r="H2270" i="2"/>
  <c r="K2270" i="2"/>
  <c r="M2270" i="2"/>
  <c r="O2270" i="2"/>
  <c r="T2270" i="2"/>
  <c r="U2270" i="2"/>
  <c r="W2270" i="2"/>
  <c r="P2270" i="2" s="1"/>
  <c r="J2270" i="2" s="1"/>
  <c r="G2271" i="2"/>
  <c r="L2271" i="2" s="1"/>
  <c r="H2271" i="2"/>
  <c r="K2271" i="2"/>
  <c r="M2271" i="2"/>
  <c r="O2271" i="2"/>
  <c r="T2271" i="2"/>
  <c r="U2271" i="2"/>
  <c r="W2271" i="2"/>
  <c r="V2271" i="2" s="1"/>
  <c r="R2271" i="2" s="1"/>
  <c r="I2271" i="2" s="1"/>
  <c r="G2272" i="2"/>
  <c r="H2272" i="2"/>
  <c r="K2272" i="2"/>
  <c r="L2272" i="2"/>
  <c r="M2272" i="2"/>
  <c r="O2272" i="2"/>
  <c r="T2272" i="2"/>
  <c r="U2272" i="2"/>
  <c r="V2272" i="2"/>
  <c r="R2272" i="2" s="1"/>
  <c r="I2272" i="2" s="1"/>
  <c r="W2272" i="2"/>
  <c r="P2272" i="2" s="1"/>
  <c r="J2272" i="2" s="1"/>
  <c r="G2273" i="2"/>
  <c r="H2273" i="2"/>
  <c r="K2273" i="2"/>
  <c r="M2273" i="2" s="1"/>
  <c r="L2273" i="2"/>
  <c r="O2273" i="2"/>
  <c r="T2273" i="2"/>
  <c r="U2273" i="2"/>
  <c r="V2273" i="2"/>
  <c r="R2273" i="2" s="1"/>
  <c r="I2273" i="2" s="1"/>
  <c r="W2273" i="2"/>
  <c r="G2274" i="2"/>
  <c r="H2274" i="2"/>
  <c r="K2274" i="2"/>
  <c r="L2274" i="2"/>
  <c r="O2274" i="2"/>
  <c r="T2274" i="2"/>
  <c r="W2274" i="2"/>
  <c r="G2275" i="2"/>
  <c r="H2275" i="2"/>
  <c r="K2275" i="2"/>
  <c r="L2275" i="2"/>
  <c r="O2275" i="2"/>
  <c r="W2275" i="2"/>
  <c r="G2276" i="2"/>
  <c r="L2276" i="2" s="1"/>
  <c r="H2276" i="2"/>
  <c r="K2276" i="2"/>
  <c r="T2276" i="2" s="1"/>
  <c r="O2276" i="2"/>
  <c r="W2276" i="2"/>
  <c r="G2277" i="2"/>
  <c r="L2277" i="2" s="1"/>
  <c r="H2277" i="2"/>
  <c r="K2277" i="2"/>
  <c r="T2277" i="2" s="1"/>
  <c r="M2277" i="2"/>
  <c r="O2277" i="2"/>
  <c r="P2277" i="2"/>
  <c r="J2277" i="2" s="1"/>
  <c r="U2277" i="2"/>
  <c r="W2277" i="2"/>
  <c r="G2278" i="2"/>
  <c r="L2278" i="2" s="1"/>
  <c r="H2278" i="2"/>
  <c r="K2278" i="2"/>
  <c r="M2278" i="2"/>
  <c r="O2278" i="2"/>
  <c r="T2278" i="2"/>
  <c r="U2278" i="2"/>
  <c r="W2278" i="2"/>
  <c r="G2279" i="2"/>
  <c r="L2279" i="2" s="1"/>
  <c r="H2279" i="2"/>
  <c r="K2279" i="2"/>
  <c r="M2279" i="2"/>
  <c r="O2279" i="2"/>
  <c r="T2279" i="2"/>
  <c r="U2279" i="2"/>
  <c r="W2279" i="2"/>
  <c r="G2280" i="2"/>
  <c r="H2280" i="2"/>
  <c r="K2280" i="2"/>
  <c r="M2280" i="2" s="1"/>
  <c r="L2280" i="2"/>
  <c r="O2280" i="2"/>
  <c r="T2280" i="2"/>
  <c r="U2280" i="2"/>
  <c r="W2280" i="2"/>
  <c r="G2281" i="2"/>
  <c r="H2281" i="2"/>
  <c r="K2281" i="2"/>
  <c r="T2281" i="2" s="1"/>
  <c r="L2281" i="2"/>
  <c r="O2281" i="2"/>
  <c r="W2281" i="2"/>
  <c r="G2282" i="2"/>
  <c r="H2282" i="2"/>
  <c r="K2282" i="2"/>
  <c r="L2282" i="2"/>
  <c r="O2282" i="2"/>
  <c r="V2282" i="2"/>
  <c r="R2282" i="2" s="1"/>
  <c r="I2282" i="2" s="1"/>
  <c r="W2282" i="2"/>
  <c r="G2283" i="2"/>
  <c r="H2283" i="2"/>
  <c r="K2283" i="2"/>
  <c r="L2283" i="2"/>
  <c r="O2283" i="2"/>
  <c r="W2283" i="2"/>
  <c r="G2284" i="2"/>
  <c r="L2284" i="2" s="1"/>
  <c r="H2284" i="2"/>
  <c r="K2284" i="2"/>
  <c r="T2284" i="2" s="1"/>
  <c r="O2284" i="2"/>
  <c r="P2284" i="2"/>
  <c r="W2284" i="2"/>
  <c r="G2285" i="2"/>
  <c r="L2285" i="2" s="1"/>
  <c r="N2285" i="2" s="1"/>
  <c r="H2285" i="2"/>
  <c r="K2285" i="2"/>
  <c r="T2285" i="2" s="1"/>
  <c r="M2285" i="2"/>
  <c r="O2285" i="2"/>
  <c r="U2285" i="2"/>
  <c r="V2285" i="2"/>
  <c r="R2285" i="2" s="1"/>
  <c r="I2285" i="2" s="1"/>
  <c r="W2285" i="2"/>
  <c r="G2286" i="2"/>
  <c r="L2286" i="2" s="1"/>
  <c r="N2286" i="2" s="1"/>
  <c r="H2286" i="2"/>
  <c r="K2286" i="2"/>
  <c r="M2286" i="2"/>
  <c r="O2286" i="2"/>
  <c r="T2286" i="2"/>
  <c r="U2286" i="2"/>
  <c r="V2286" i="2"/>
  <c r="R2286" i="2" s="1"/>
  <c r="I2286" i="2" s="1"/>
  <c r="W2286" i="2"/>
  <c r="P2286" i="2" s="1"/>
  <c r="J2286" i="2" s="1"/>
  <c r="G2287" i="2"/>
  <c r="H2287" i="2"/>
  <c r="K2287" i="2"/>
  <c r="L2287" i="2"/>
  <c r="M2287" i="2"/>
  <c r="O2287" i="2"/>
  <c r="T2287" i="2"/>
  <c r="U2287" i="2"/>
  <c r="V2287" i="2"/>
  <c r="R2287" i="2" s="1"/>
  <c r="I2287" i="2" s="1"/>
  <c r="W2287" i="2"/>
  <c r="G2288" i="2"/>
  <c r="H2288" i="2"/>
  <c r="K2288" i="2"/>
  <c r="M2288" i="2" s="1"/>
  <c r="L2288" i="2"/>
  <c r="O2288" i="2"/>
  <c r="T2288" i="2"/>
  <c r="U2288" i="2"/>
  <c r="W2288" i="2"/>
  <c r="G2289" i="2"/>
  <c r="H2289" i="2"/>
  <c r="K2289" i="2"/>
  <c r="T2289" i="2" s="1"/>
  <c r="L2289" i="2"/>
  <c r="O2289" i="2"/>
  <c r="U2289" i="2"/>
  <c r="V2289" i="2"/>
  <c r="R2289" i="2" s="1"/>
  <c r="I2289" i="2" s="1"/>
  <c r="W2289" i="2"/>
  <c r="P2289" i="2" s="1"/>
  <c r="G2290" i="2"/>
  <c r="H2290" i="2"/>
  <c r="K2290" i="2"/>
  <c r="L2290" i="2"/>
  <c r="O2290" i="2"/>
  <c r="T2290" i="2"/>
  <c r="V2290" i="2"/>
  <c r="R2290" i="2" s="1"/>
  <c r="I2290" i="2" s="1"/>
  <c r="W2290" i="2"/>
  <c r="G2291" i="2"/>
  <c r="H2291" i="2"/>
  <c r="K2291" i="2"/>
  <c r="L2291" i="2"/>
  <c r="O2291" i="2"/>
  <c r="W2291" i="2"/>
  <c r="G2292" i="2"/>
  <c r="L2292" i="2" s="1"/>
  <c r="H2292" i="2"/>
  <c r="K2292" i="2"/>
  <c r="T2292" i="2" s="1"/>
  <c r="O2292" i="2"/>
  <c r="W2292" i="2"/>
  <c r="P2292" i="2" s="1"/>
  <c r="G2293" i="2"/>
  <c r="L2293" i="2" s="1"/>
  <c r="H2293" i="2"/>
  <c r="K2293" i="2"/>
  <c r="T2293" i="2" s="1"/>
  <c r="M2293" i="2"/>
  <c r="O2293" i="2"/>
  <c r="U2293" i="2"/>
  <c r="W2293" i="2"/>
  <c r="G2294" i="2"/>
  <c r="L2294" i="2" s="1"/>
  <c r="H2294" i="2"/>
  <c r="K2294" i="2"/>
  <c r="M2294" i="2"/>
  <c r="O2294" i="2"/>
  <c r="T2294" i="2"/>
  <c r="U2294" i="2"/>
  <c r="W2294" i="2"/>
  <c r="G2295" i="2"/>
  <c r="H2295" i="2"/>
  <c r="K2295" i="2"/>
  <c r="L2295" i="2"/>
  <c r="M2295" i="2"/>
  <c r="O2295" i="2"/>
  <c r="T2295" i="2"/>
  <c r="U2295" i="2"/>
  <c r="W2295" i="2"/>
  <c r="G2296" i="2"/>
  <c r="H2296" i="2"/>
  <c r="K2296" i="2"/>
  <c r="M2296" i="2" s="1"/>
  <c r="L2296" i="2"/>
  <c r="O2296" i="2"/>
  <c r="T2296" i="2"/>
  <c r="U2296" i="2"/>
  <c r="W2296" i="2"/>
  <c r="G2297" i="2"/>
  <c r="H2297" i="2"/>
  <c r="K2297" i="2"/>
  <c r="T2297" i="2" s="1"/>
  <c r="L2297" i="2"/>
  <c r="M2297" i="2"/>
  <c r="O2297" i="2"/>
  <c r="V2297" i="2"/>
  <c r="R2297" i="2" s="1"/>
  <c r="I2297" i="2" s="1"/>
  <c r="W2297" i="2"/>
  <c r="P2297" i="2" s="1"/>
  <c r="G2298" i="2"/>
  <c r="H2298" i="2"/>
  <c r="K2298" i="2"/>
  <c r="L2298" i="2"/>
  <c r="O2298" i="2"/>
  <c r="T2298" i="2"/>
  <c r="W2298" i="2"/>
  <c r="G2299" i="2"/>
  <c r="H2299" i="2"/>
  <c r="K2299" i="2"/>
  <c r="L2299" i="2"/>
  <c r="O2299" i="2"/>
  <c r="W2299" i="2"/>
  <c r="G2300" i="2"/>
  <c r="L2300" i="2" s="1"/>
  <c r="H2300" i="2"/>
  <c r="K2300" i="2"/>
  <c r="T2300" i="2" s="1"/>
  <c r="O2300" i="2"/>
  <c r="W2300" i="2"/>
  <c r="P2300" i="2" s="1"/>
  <c r="J2300" i="2" s="1"/>
  <c r="G2301" i="2"/>
  <c r="L2301" i="2" s="1"/>
  <c r="N2301" i="2" s="1"/>
  <c r="H2301" i="2"/>
  <c r="K2301" i="2"/>
  <c r="T2301" i="2" s="1"/>
  <c r="M2301" i="2"/>
  <c r="O2301" i="2"/>
  <c r="U2301" i="2"/>
  <c r="W2301" i="2"/>
  <c r="G2302" i="2"/>
  <c r="L2302" i="2" s="1"/>
  <c r="H2302" i="2"/>
  <c r="K2302" i="2"/>
  <c r="M2302" i="2"/>
  <c r="O2302" i="2"/>
  <c r="T2302" i="2"/>
  <c r="U2302" i="2"/>
  <c r="W2302" i="2"/>
  <c r="G2303" i="2"/>
  <c r="H2303" i="2"/>
  <c r="K2303" i="2"/>
  <c r="L2303" i="2"/>
  <c r="M2303" i="2"/>
  <c r="O2303" i="2"/>
  <c r="T2303" i="2"/>
  <c r="U2303" i="2"/>
  <c r="W2303" i="2"/>
  <c r="V2303" i="2" s="1"/>
  <c r="R2303" i="2" s="1"/>
  <c r="I2303" i="2" s="1"/>
  <c r="G2304" i="2"/>
  <c r="H2304" i="2"/>
  <c r="K2304" i="2"/>
  <c r="T2304" i="2" s="1"/>
  <c r="L2304" i="2"/>
  <c r="O2304" i="2"/>
  <c r="W2304" i="2"/>
  <c r="G2305" i="2"/>
  <c r="H2305" i="2"/>
  <c r="K2305" i="2"/>
  <c r="L2305" i="2"/>
  <c r="M2305" i="2"/>
  <c r="O2305" i="2"/>
  <c r="T2305" i="2"/>
  <c r="U2305" i="2"/>
  <c r="W2305" i="2"/>
  <c r="G2306" i="2"/>
  <c r="H2306" i="2"/>
  <c r="K2306" i="2"/>
  <c r="L2306" i="2"/>
  <c r="O2306" i="2"/>
  <c r="T2306" i="2"/>
  <c r="W2306" i="2"/>
  <c r="G2307" i="2"/>
  <c r="H2307" i="2"/>
  <c r="K2307" i="2"/>
  <c r="L2307" i="2"/>
  <c r="O2307" i="2"/>
  <c r="W2307" i="2"/>
  <c r="G2308" i="2"/>
  <c r="L2308" i="2" s="1"/>
  <c r="H2308" i="2"/>
  <c r="K2308" i="2"/>
  <c r="T2308" i="2" s="1"/>
  <c r="O2308" i="2"/>
  <c r="W2308" i="2"/>
  <c r="P2308" i="2" s="1"/>
  <c r="J2308" i="2" s="1"/>
  <c r="G2309" i="2"/>
  <c r="L2309" i="2" s="1"/>
  <c r="H2309" i="2"/>
  <c r="K2309" i="2"/>
  <c r="T2309" i="2" s="1"/>
  <c r="M2309" i="2"/>
  <c r="O2309" i="2"/>
  <c r="U2309" i="2"/>
  <c r="W2309" i="2"/>
  <c r="G2310" i="2"/>
  <c r="L2310" i="2" s="1"/>
  <c r="N2310" i="2" s="1"/>
  <c r="H2310" i="2"/>
  <c r="K2310" i="2"/>
  <c r="M2310" i="2"/>
  <c r="O2310" i="2"/>
  <c r="T2310" i="2"/>
  <c r="U2310" i="2"/>
  <c r="W2310" i="2"/>
  <c r="G2311" i="2"/>
  <c r="L2311" i="2" s="1"/>
  <c r="N2311" i="2" s="1"/>
  <c r="H2311" i="2"/>
  <c r="K2311" i="2"/>
  <c r="M2311" i="2"/>
  <c r="O2311" i="2"/>
  <c r="T2311" i="2"/>
  <c r="U2311" i="2"/>
  <c r="V2311" i="2"/>
  <c r="R2311" i="2" s="1"/>
  <c r="I2311" i="2" s="1"/>
  <c r="W2311" i="2"/>
  <c r="G2312" i="2"/>
  <c r="H2312" i="2"/>
  <c r="K2312" i="2"/>
  <c r="T2312" i="2" s="1"/>
  <c r="L2312" i="2"/>
  <c r="M2312" i="2"/>
  <c r="O2312" i="2"/>
  <c r="W2312" i="2"/>
  <c r="P2312" i="2" s="1"/>
  <c r="J2312" i="2" s="1"/>
  <c r="G2313" i="2"/>
  <c r="H2313" i="2"/>
  <c r="K2313" i="2"/>
  <c r="M2313" i="2" s="1"/>
  <c r="L2313" i="2"/>
  <c r="O2313" i="2"/>
  <c r="T2313" i="2"/>
  <c r="U2313" i="2"/>
  <c r="W2313" i="2"/>
  <c r="V2313" i="2" s="1"/>
  <c r="R2313" i="2" s="1"/>
  <c r="I2313" i="2" s="1"/>
  <c r="G2314" i="2"/>
  <c r="H2314" i="2"/>
  <c r="K2314" i="2"/>
  <c r="L2314" i="2"/>
  <c r="O2314" i="2"/>
  <c r="T2314" i="2"/>
  <c r="W2314" i="2"/>
  <c r="G2315" i="2"/>
  <c r="H2315" i="2"/>
  <c r="K2315" i="2"/>
  <c r="L2315" i="2"/>
  <c r="O2315" i="2"/>
  <c r="W2315" i="2"/>
  <c r="G2316" i="2"/>
  <c r="L2316" i="2" s="1"/>
  <c r="H2316" i="2"/>
  <c r="K2316" i="2"/>
  <c r="T2316" i="2" s="1"/>
  <c r="O2316" i="2"/>
  <c r="W2316" i="2"/>
  <c r="G2317" i="2"/>
  <c r="L2317" i="2" s="1"/>
  <c r="H2317" i="2"/>
  <c r="K2317" i="2"/>
  <c r="T2317" i="2" s="1"/>
  <c r="M2317" i="2"/>
  <c r="O2317" i="2"/>
  <c r="U2317" i="2"/>
  <c r="W2317" i="2"/>
  <c r="G2318" i="2"/>
  <c r="L2318" i="2" s="1"/>
  <c r="H2318" i="2"/>
  <c r="K2318" i="2"/>
  <c r="M2318" i="2"/>
  <c r="O2318" i="2"/>
  <c r="T2318" i="2"/>
  <c r="U2318" i="2"/>
  <c r="W2318" i="2"/>
  <c r="P2318" i="2" s="1"/>
  <c r="J2318" i="2" s="1"/>
  <c r="G2319" i="2"/>
  <c r="L2319" i="2" s="1"/>
  <c r="H2319" i="2"/>
  <c r="K2319" i="2"/>
  <c r="M2319" i="2"/>
  <c r="O2319" i="2"/>
  <c r="T2319" i="2"/>
  <c r="U2319" i="2"/>
  <c r="W2319" i="2"/>
  <c r="G2320" i="2"/>
  <c r="H2320" i="2"/>
  <c r="K2320" i="2"/>
  <c r="M2320" i="2" s="1"/>
  <c r="L2320" i="2"/>
  <c r="O2320" i="2"/>
  <c r="T2320" i="2"/>
  <c r="U2320" i="2"/>
  <c r="W2320" i="2"/>
  <c r="P2320" i="2" s="1"/>
  <c r="J2320" i="2" s="1"/>
  <c r="G2321" i="2"/>
  <c r="H2321" i="2"/>
  <c r="K2321" i="2"/>
  <c r="T2321" i="2" s="1"/>
  <c r="L2321" i="2"/>
  <c r="O2321" i="2"/>
  <c r="V2321" i="2"/>
  <c r="R2321" i="2" s="1"/>
  <c r="I2321" i="2" s="1"/>
  <c r="W2321" i="2"/>
  <c r="P2321" i="2" s="1"/>
  <c r="G2322" i="2"/>
  <c r="H2322" i="2"/>
  <c r="K2322" i="2"/>
  <c r="L2322" i="2"/>
  <c r="O2322" i="2"/>
  <c r="W2322" i="2"/>
  <c r="V2322" i="2" s="1"/>
  <c r="R2322" i="2" s="1"/>
  <c r="I2322" i="2" s="1"/>
  <c r="G2323" i="2"/>
  <c r="H2323" i="2"/>
  <c r="K2323" i="2"/>
  <c r="L2323" i="2"/>
  <c r="O2323" i="2"/>
  <c r="W2323" i="2"/>
  <c r="G2324" i="2"/>
  <c r="L2324" i="2" s="1"/>
  <c r="H2324" i="2"/>
  <c r="K2324" i="2"/>
  <c r="T2324" i="2" s="1"/>
  <c r="O2324" i="2"/>
  <c r="W2324" i="2"/>
  <c r="P2324" i="2" s="1"/>
  <c r="J2324" i="2" s="1"/>
  <c r="G2325" i="2"/>
  <c r="L2325" i="2" s="1"/>
  <c r="H2325" i="2"/>
  <c r="K2325" i="2"/>
  <c r="T2325" i="2" s="1"/>
  <c r="O2325" i="2"/>
  <c r="W2325" i="2"/>
  <c r="G2326" i="2"/>
  <c r="L2326" i="2" s="1"/>
  <c r="N2326" i="2" s="1"/>
  <c r="H2326" i="2"/>
  <c r="K2326" i="2"/>
  <c r="T2326" i="2" s="1"/>
  <c r="M2326" i="2"/>
  <c r="O2326" i="2"/>
  <c r="U2326" i="2"/>
  <c r="W2326" i="2"/>
  <c r="V2326" i="2" s="1"/>
  <c r="R2326" i="2" s="1"/>
  <c r="I2326" i="2" s="1"/>
  <c r="G2327" i="2"/>
  <c r="L2327" i="2" s="1"/>
  <c r="H2327" i="2"/>
  <c r="K2327" i="2"/>
  <c r="M2327" i="2"/>
  <c r="O2327" i="2"/>
  <c r="T2327" i="2"/>
  <c r="U2327" i="2"/>
  <c r="W2327" i="2"/>
  <c r="V2327" i="2" s="1"/>
  <c r="R2327" i="2" s="1"/>
  <c r="I2327" i="2" s="1"/>
  <c r="G2328" i="2"/>
  <c r="H2328" i="2"/>
  <c r="K2328" i="2"/>
  <c r="L2328" i="2"/>
  <c r="M2328" i="2"/>
  <c r="O2328" i="2"/>
  <c r="T2328" i="2"/>
  <c r="U2328" i="2"/>
  <c r="W2328" i="2"/>
  <c r="G2329" i="2"/>
  <c r="H2329" i="2"/>
  <c r="K2329" i="2"/>
  <c r="M2329" i="2" s="1"/>
  <c r="L2329" i="2"/>
  <c r="O2329" i="2"/>
  <c r="T2329" i="2"/>
  <c r="U2329" i="2"/>
  <c r="V2329" i="2"/>
  <c r="R2329" i="2" s="1"/>
  <c r="I2329" i="2" s="1"/>
  <c r="W2329" i="2"/>
  <c r="P2329" i="2" s="1"/>
  <c r="G2330" i="2"/>
  <c r="H2330" i="2"/>
  <c r="K2330" i="2"/>
  <c r="L2330" i="2"/>
  <c r="O2330" i="2"/>
  <c r="W2330" i="2"/>
  <c r="V2330" i="2" s="1"/>
  <c r="R2330" i="2" s="1"/>
  <c r="I2330" i="2" s="1"/>
  <c r="G2331" i="2"/>
  <c r="H2331" i="2"/>
  <c r="K2331" i="2"/>
  <c r="L2331" i="2"/>
  <c r="O2331" i="2"/>
  <c r="P2331" i="2"/>
  <c r="J2331" i="2" s="1"/>
  <c r="W2331" i="2"/>
  <c r="V2331" i="2" s="1"/>
  <c r="R2331" i="2" s="1"/>
  <c r="I2331" i="2" s="1"/>
  <c r="G2332" i="2"/>
  <c r="L2332" i="2" s="1"/>
  <c r="H2332" i="2"/>
  <c r="K2332" i="2"/>
  <c r="T2332" i="2" s="1"/>
  <c r="O2332" i="2"/>
  <c r="W2332" i="2"/>
  <c r="P2332" i="2" s="1"/>
  <c r="G2333" i="2"/>
  <c r="L2333" i="2" s="1"/>
  <c r="H2333" i="2"/>
  <c r="K2333" i="2"/>
  <c r="M2333" i="2"/>
  <c r="O2333" i="2"/>
  <c r="T2333" i="2"/>
  <c r="U2333" i="2"/>
  <c r="W2333" i="2"/>
  <c r="G2334" i="2"/>
  <c r="L2334" i="2" s="1"/>
  <c r="H2334" i="2"/>
  <c r="K2334" i="2"/>
  <c r="M2334" i="2"/>
  <c r="O2334" i="2"/>
  <c r="T2334" i="2"/>
  <c r="U2334" i="2"/>
  <c r="W2334" i="2"/>
  <c r="G2335" i="2"/>
  <c r="L2335" i="2" s="1"/>
  <c r="H2335" i="2"/>
  <c r="K2335" i="2"/>
  <c r="M2335" i="2"/>
  <c r="O2335" i="2"/>
  <c r="T2335" i="2"/>
  <c r="U2335" i="2"/>
  <c r="W2335" i="2"/>
  <c r="G2336" i="2"/>
  <c r="H2336" i="2"/>
  <c r="K2336" i="2"/>
  <c r="M2336" i="2" s="1"/>
  <c r="L2336" i="2"/>
  <c r="O2336" i="2"/>
  <c r="T2336" i="2"/>
  <c r="U2336" i="2"/>
  <c r="W2336" i="2"/>
  <c r="G2337" i="2"/>
  <c r="H2337" i="2"/>
  <c r="K2337" i="2"/>
  <c r="T2337" i="2" s="1"/>
  <c r="L2337" i="2"/>
  <c r="O2337" i="2"/>
  <c r="W2337" i="2"/>
  <c r="V2337" i="2" s="1"/>
  <c r="R2337" i="2" s="1"/>
  <c r="I2337" i="2" s="1"/>
  <c r="G2338" i="2"/>
  <c r="H2338" i="2"/>
  <c r="K2338" i="2"/>
  <c r="L2338" i="2"/>
  <c r="O2338" i="2"/>
  <c r="W2338" i="2"/>
  <c r="G2339" i="2"/>
  <c r="H2339" i="2"/>
  <c r="K2339" i="2"/>
  <c r="L2339" i="2"/>
  <c r="O2339" i="2"/>
  <c r="W2339" i="2"/>
  <c r="G2340" i="2"/>
  <c r="L2340" i="2" s="1"/>
  <c r="H2340" i="2"/>
  <c r="K2340" i="2"/>
  <c r="T2340" i="2" s="1"/>
  <c r="O2340" i="2"/>
  <c r="P2340" i="2"/>
  <c r="W2340" i="2"/>
  <c r="G2341" i="2"/>
  <c r="L2341" i="2" s="1"/>
  <c r="H2341" i="2"/>
  <c r="K2341" i="2"/>
  <c r="T2341" i="2" s="1"/>
  <c r="M2341" i="2"/>
  <c r="O2341" i="2"/>
  <c r="U2341" i="2"/>
  <c r="W2341" i="2"/>
  <c r="G2342" i="2"/>
  <c r="L2342" i="2" s="1"/>
  <c r="H2342" i="2"/>
  <c r="K2342" i="2"/>
  <c r="M2342" i="2"/>
  <c r="O2342" i="2"/>
  <c r="T2342" i="2"/>
  <c r="U2342" i="2"/>
  <c r="W2342" i="2"/>
  <c r="G2343" i="2"/>
  <c r="H2343" i="2"/>
  <c r="K2343" i="2"/>
  <c r="L2343" i="2"/>
  <c r="M2343" i="2"/>
  <c r="O2343" i="2"/>
  <c r="T2343" i="2"/>
  <c r="U2343" i="2"/>
  <c r="W2343" i="2"/>
  <c r="G2344" i="2"/>
  <c r="H2344" i="2"/>
  <c r="K2344" i="2"/>
  <c r="M2344" i="2" s="1"/>
  <c r="L2344" i="2"/>
  <c r="O2344" i="2"/>
  <c r="T2344" i="2"/>
  <c r="U2344" i="2"/>
  <c r="W2344" i="2"/>
  <c r="G2345" i="2"/>
  <c r="H2345" i="2"/>
  <c r="K2345" i="2"/>
  <c r="T2345" i="2" s="1"/>
  <c r="L2345" i="2"/>
  <c r="M2345" i="2"/>
  <c r="O2345" i="2"/>
  <c r="W2345" i="2"/>
  <c r="G2346" i="2"/>
  <c r="H2346" i="2"/>
  <c r="K2346" i="2"/>
  <c r="L2346" i="2"/>
  <c r="O2346" i="2"/>
  <c r="T2346" i="2"/>
  <c r="W2346" i="2"/>
  <c r="G2347" i="2"/>
  <c r="H2347" i="2"/>
  <c r="K2347" i="2"/>
  <c r="L2347" i="2"/>
  <c r="O2347" i="2"/>
  <c r="W2347" i="2"/>
  <c r="G2348" i="2"/>
  <c r="L2348" i="2" s="1"/>
  <c r="H2348" i="2"/>
  <c r="K2348" i="2"/>
  <c r="T2348" i="2" s="1"/>
  <c r="O2348" i="2"/>
  <c r="P2348" i="2"/>
  <c r="J2348" i="2" s="1"/>
  <c r="W2348" i="2"/>
  <c r="G2349" i="2"/>
  <c r="L2349" i="2" s="1"/>
  <c r="H2349" i="2"/>
  <c r="K2349" i="2"/>
  <c r="T2349" i="2" s="1"/>
  <c r="O2349" i="2"/>
  <c r="P2349" i="2"/>
  <c r="J2349" i="2" s="1"/>
  <c r="W2349" i="2"/>
  <c r="G2350" i="2"/>
  <c r="L2350" i="2" s="1"/>
  <c r="H2350" i="2"/>
  <c r="K2350" i="2"/>
  <c r="T2350" i="2" s="1"/>
  <c r="M2350" i="2"/>
  <c r="O2350" i="2"/>
  <c r="U2350" i="2"/>
  <c r="W2350" i="2"/>
  <c r="V2350" i="2" s="1"/>
  <c r="R2350" i="2" s="1"/>
  <c r="I2350" i="2" s="1"/>
  <c r="G2351" i="2"/>
  <c r="L2351" i="2" s="1"/>
  <c r="H2351" i="2"/>
  <c r="K2351" i="2"/>
  <c r="M2351" i="2"/>
  <c r="O2351" i="2"/>
  <c r="T2351" i="2"/>
  <c r="U2351" i="2"/>
  <c r="W2351" i="2"/>
  <c r="G2352" i="2"/>
  <c r="H2352" i="2"/>
  <c r="K2352" i="2"/>
  <c r="M2352" i="2" s="1"/>
  <c r="L2352" i="2"/>
  <c r="O2352" i="2"/>
  <c r="T2352" i="2"/>
  <c r="U2352" i="2"/>
  <c r="W2352" i="2"/>
  <c r="G2353" i="2"/>
  <c r="H2353" i="2"/>
  <c r="K2353" i="2"/>
  <c r="T2353" i="2" s="1"/>
  <c r="L2353" i="2"/>
  <c r="O2353" i="2"/>
  <c r="W2353" i="2"/>
  <c r="V2353" i="2" s="1"/>
  <c r="R2353" i="2" s="1"/>
  <c r="I2353" i="2" s="1"/>
  <c r="G2354" i="2"/>
  <c r="H2354" i="2"/>
  <c r="K2354" i="2"/>
  <c r="L2354" i="2"/>
  <c r="O2354" i="2"/>
  <c r="V2354" i="2"/>
  <c r="R2354" i="2" s="1"/>
  <c r="I2354" i="2" s="1"/>
  <c r="W2354" i="2"/>
  <c r="G2355" i="2"/>
  <c r="H2355" i="2"/>
  <c r="K2355" i="2"/>
  <c r="L2355" i="2"/>
  <c r="O2355" i="2"/>
  <c r="W2355" i="2"/>
  <c r="P2355" i="2" s="1"/>
  <c r="G2356" i="2"/>
  <c r="L2356" i="2" s="1"/>
  <c r="H2356" i="2"/>
  <c r="K2356" i="2"/>
  <c r="T2356" i="2" s="1"/>
  <c r="O2356" i="2"/>
  <c r="P2356" i="2"/>
  <c r="J2356" i="2" s="1"/>
  <c r="W2356" i="2"/>
  <c r="G2357" i="2"/>
  <c r="L2357" i="2" s="1"/>
  <c r="H2357" i="2"/>
  <c r="K2357" i="2"/>
  <c r="T2357" i="2" s="1"/>
  <c r="O2357" i="2"/>
  <c r="V2357" i="2"/>
  <c r="R2357" i="2" s="1"/>
  <c r="I2357" i="2" s="1"/>
  <c r="W2357" i="2"/>
  <c r="G2358" i="2"/>
  <c r="L2358" i="2" s="1"/>
  <c r="H2358" i="2"/>
  <c r="K2358" i="2"/>
  <c r="T2358" i="2" s="1"/>
  <c r="M2358" i="2"/>
  <c r="O2358" i="2"/>
  <c r="U2358" i="2"/>
  <c r="W2358" i="2"/>
  <c r="G2359" i="2"/>
  <c r="L2359" i="2" s="1"/>
  <c r="H2359" i="2"/>
  <c r="K2359" i="2"/>
  <c r="M2359" i="2"/>
  <c r="O2359" i="2"/>
  <c r="T2359" i="2"/>
  <c r="U2359" i="2"/>
  <c r="W2359" i="2"/>
  <c r="V2359" i="2" s="1"/>
  <c r="R2359" i="2" s="1"/>
  <c r="I2359" i="2" s="1"/>
  <c r="G2360" i="2"/>
  <c r="H2360" i="2"/>
  <c r="K2360" i="2"/>
  <c r="T2360" i="2" s="1"/>
  <c r="L2360" i="2"/>
  <c r="O2360" i="2"/>
  <c r="U2360" i="2"/>
  <c r="W2360" i="2"/>
  <c r="G2361" i="2"/>
  <c r="H2361" i="2"/>
  <c r="K2361" i="2"/>
  <c r="L2361" i="2"/>
  <c r="M2361" i="2"/>
  <c r="O2361" i="2"/>
  <c r="T2361" i="2"/>
  <c r="U2361" i="2"/>
  <c r="W2361" i="2"/>
  <c r="G2362" i="2"/>
  <c r="H2362" i="2"/>
  <c r="K2362" i="2"/>
  <c r="L2362" i="2"/>
  <c r="O2362" i="2"/>
  <c r="T2362" i="2"/>
  <c r="W2362" i="2"/>
  <c r="G2363" i="2"/>
  <c r="H2363" i="2"/>
  <c r="K2363" i="2"/>
  <c r="L2363" i="2"/>
  <c r="O2363" i="2"/>
  <c r="W2363" i="2"/>
  <c r="V2363" i="2" s="1"/>
  <c r="R2363" i="2" s="1"/>
  <c r="I2363" i="2" s="1"/>
  <c r="G2364" i="2"/>
  <c r="L2364" i="2" s="1"/>
  <c r="H2364" i="2"/>
  <c r="K2364" i="2"/>
  <c r="T2364" i="2" s="1"/>
  <c r="O2364" i="2"/>
  <c r="W2364" i="2"/>
  <c r="G2365" i="2"/>
  <c r="L2365" i="2" s="1"/>
  <c r="H2365" i="2"/>
  <c r="K2365" i="2"/>
  <c r="T2365" i="2" s="1"/>
  <c r="O2365" i="2"/>
  <c r="W2365" i="2"/>
  <c r="G2366" i="2"/>
  <c r="L2366" i="2" s="1"/>
  <c r="H2366" i="2"/>
  <c r="K2366" i="2"/>
  <c r="T2366" i="2" s="1"/>
  <c r="M2366" i="2"/>
  <c r="O2366" i="2"/>
  <c r="U2366" i="2"/>
  <c r="W2366" i="2"/>
  <c r="G2367" i="2"/>
  <c r="H2367" i="2"/>
  <c r="K2367" i="2"/>
  <c r="L2367" i="2"/>
  <c r="M2367" i="2"/>
  <c r="O2367" i="2"/>
  <c r="T2367" i="2"/>
  <c r="U2367" i="2"/>
  <c r="W2367" i="2"/>
  <c r="G2368" i="2"/>
  <c r="H2368" i="2"/>
  <c r="K2368" i="2"/>
  <c r="M2368" i="2" s="1"/>
  <c r="L2368" i="2"/>
  <c r="O2368" i="2"/>
  <c r="T2368" i="2"/>
  <c r="U2368" i="2"/>
  <c r="W2368" i="2"/>
  <c r="V2368" i="2" s="1"/>
  <c r="R2368" i="2" s="1"/>
  <c r="I2368" i="2" s="1"/>
  <c r="G2369" i="2"/>
  <c r="H2369" i="2"/>
  <c r="K2369" i="2"/>
  <c r="T2369" i="2" s="1"/>
  <c r="L2369" i="2"/>
  <c r="M2369" i="2"/>
  <c r="O2369" i="2"/>
  <c r="W2369" i="2"/>
  <c r="G2370" i="2"/>
  <c r="H2370" i="2"/>
  <c r="K2370" i="2"/>
  <c r="L2370" i="2"/>
  <c r="O2370" i="2"/>
  <c r="T2370" i="2"/>
  <c r="W2370" i="2"/>
  <c r="G2371" i="2"/>
  <c r="H2371" i="2"/>
  <c r="K2371" i="2"/>
  <c r="L2371" i="2"/>
  <c r="O2371" i="2"/>
  <c r="W2371" i="2"/>
  <c r="G2372" i="2"/>
  <c r="L2372" i="2" s="1"/>
  <c r="H2372" i="2"/>
  <c r="K2372" i="2"/>
  <c r="T2372" i="2" s="1"/>
  <c r="O2372" i="2"/>
  <c r="W2372" i="2"/>
  <c r="P2372" i="2" s="1"/>
  <c r="G2373" i="2"/>
  <c r="L2373" i="2" s="1"/>
  <c r="H2373" i="2"/>
  <c r="K2373" i="2"/>
  <c r="T2373" i="2" s="1"/>
  <c r="O2373" i="2"/>
  <c r="V2373" i="2"/>
  <c r="R2373" i="2" s="1"/>
  <c r="I2373" i="2" s="1"/>
  <c r="W2373" i="2"/>
  <c r="G2374" i="2"/>
  <c r="L2374" i="2" s="1"/>
  <c r="H2374" i="2"/>
  <c r="K2374" i="2"/>
  <c r="T2374" i="2" s="1"/>
  <c r="M2374" i="2"/>
  <c r="O2374" i="2"/>
  <c r="U2374" i="2"/>
  <c r="W2374" i="2"/>
  <c r="G2375" i="2"/>
  <c r="L2375" i="2" s="1"/>
  <c r="H2375" i="2"/>
  <c r="K2375" i="2"/>
  <c r="M2375" i="2"/>
  <c r="O2375" i="2"/>
  <c r="T2375" i="2"/>
  <c r="U2375" i="2"/>
  <c r="V2375" i="2"/>
  <c r="R2375" i="2" s="1"/>
  <c r="I2375" i="2" s="1"/>
  <c r="W2375" i="2"/>
  <c r="G2376" i="2"/>
  <c r="H2376" i="2"/>
  <c r="K2376" i="2"/>
  <c r="L2376" i="2"/>
  <c r="M2376" i="2"/>
  <c r="O2376" i="2"/>
  <c r="T2376" i="2"/>
  <c r="U2376" i="2"/>
  <c r="V2376" i="2"/>
  <c r="R2376" i="2" s="1"/>
  <c r="I2376" i="2" s="1"/>
  <c r="W2376" i="2"/>
  <c r="G2377" i="2"/>
  <c r="H2377" i="2"/>
  <c r="K2377" i="2"/>
  <c r="M2377" i="2" s="1"/>
  <c r="L2377" i="2"/>
  <c r="O2377" i="2"/>
  <c r="T2377" i="2"/>
  <c r="U2377" i="2"/>
  <c r="V2377" i="2"/>
  <c r="R2377" i="2" s="1"/>
  <c r="I2377" i="2" s="1"/>
  <c r="W2377" i="2"/>
  <c r="P2377" i="2" s="1"/>
  <c r="G2378" i="2"/>
  <c r="H2378" i="2"/>
  <c r="K2378" i="2"/>
  <c r="L2378" i="2"/>
  <c r="O2378" i="2"/>
  <c r="W2378" i="2"/>
  <c r="P2378" i="2" s="1"/>
  <c r="G2379" i="2"/>
  <c r="H2379" i="2"/>
  <c r="K2379" i="2"/>
  <c r="L2379" i="2"/>
  <c r="O2379" i="2"/>
  <c r="W2379" i="2"/>
  <c r="G2380" i="2"/>
  <c r="L2380" i="2" s="1"/>
  <c r="H2380" i="2"/>
  <c r="K2380" i="2"/>
  <c r="T2380" i="2" s="1"/>
  <c r="O2380" i="2"/>
  <c r="W2380" i="2"/>
  <c r="P2380" i="2" s="1"/>
  <c r="G2381" i="2"/>
  <c r="L2381" i="2" s="1"/>
  <c r="H2381" i="2"/>
  <c r="K2381" i="2"/>
  <c r="T2381" i="2" s="1"/>
  <c r="O2381" i="2"/>
  <c r="W2381" i="2"/>
  <c r="G2382" i="2"/>
  <c r="L2382" i="2" s="1"/>
  <c r="H2382" i="2"/>
  <c r="K2382" i="2"/>
  <c r="M2382" i="2"/>
  <c r="O2382" i="2"/>
  <c r="T2382" i="2"/>
  <c r="U2382" i="2"/>
  <c r="W2382" i="2"/>
  <c r="G2383" i="2"/>
  <c r="H2383" i="2"/>
  <c r="K2383" i="2"/>
  <c r="L2383" i="2"/>
  <c r="M2383" i="2"/>
  <c r="O2383" i="2"/>
  <c r="T2383" i="2"/>
  <c r="U2383" i="2"/>
  <c r="V2383" i="2"/>
  <c r="R2383" i="2" s="1"/>
  <c r="I2383" i="2" s="1"/>
  <c r="W2383" i="2"/>
  <c r="G2384" i="2"/>
  <c r="H2384" i="2"/>
  <c r="K2384" i="2"/>
  <c r="T2384" i="2" s="1"/>
  <c r="L2384" i="2"/>
  <c r="O2384" i="2"/>
  <c r="W2384" i="2"/>
  <c r="V2384" i="2" s="1"/>
  <c r="R2384" i="2" s="1"/>
  <c r="I2384" i="2" s="1"/>
  <c r="G2385" i="2"/>
  <c r="H2385" i="2"/>
  <c r="K2385" i="2"/>
  <c r="L2385" i="2"/>
  <c r="M2385" i="2"/>
  <c r="O2385" i="2"/>
  <c r="T2385" i="2"/>
  <c r="U2385" i="2"/>
  <c r="V2385" i="2"/>
  <c r="R2385" i="2" s="1"/>
  <c r="I2385" i="2" s="1"/>
  <c r="W2385" i="2"/>
  <c r="P2385" i="2" s="1"/>
  <c r="G2386" i="2"/>
  <c r="H2386" i="2"/>
  <c r="K2386" i="2"/>
  <c r="L2386" i="2"/>
  <c r="O2386" i="2"/>
  <c r="T2386" i="2"/>
  <c r="W2386" i="2"/>
  <c r="G2387" i="2"/>
  <c r="H2387" i="2"/>
  <c r="K2387" i="2"/>
  <c r="L2387" i="2"/>
  <c r="O2387" i="2"/>
  <c r="W2387" i="2"/>
  <c r="G2388" i="2"/>
  <c r="L2388" i="2" s="1"/>
  <c r="H2388" i="2"/>
  <c r="K2388" i="2"/>
  <c r="T2388" i="2" s="1"/>
  <c r="O2388" i="2"/>
  <c r="W2388" i="2"/>
  <c r="P2388" i="2" s="1"/>
  <c r="J2388" i="2" s="1"/>
  <c r="G2389" i="2"/>
  <c r="L2389" i="2" s="1"/>
  <c r="H2389" i="2"/>
  <c r="K2389" i="2"/>
  <c r="T2389" i="2" s="1"/>
  <c r="O2389" i="2"/>
  <c r="P2389" i="2"/>
  <c r="J2389" i="2" s="1"/>
  <c r="W2389" i="2"/>
  <c r="G2390" i="2"/>
  <c r="L2390" i="2" s="1"/>
  <c r="H2390" i="2"/>
  <c r="K2390" i="2"/>
  <c r="T2390" i="2" s="1"/>
  <c r="M2390" i="2"/>
  <c r="O2390" i="2"/>
  <c r="U2390" i="2"/>
  <c r="W2390" i="2"/>
  <c r="G2391" i="2"/>
  <c r="L2391" i="2" s="1"/>
  <c r="H2391" i="2"/>
  <c r="K2391" i="2"/>
  <c r="M2391" i="2"/>
  <c r="O2391" i="2"/>
  <c r="T2391" i="2"/>
  <c r="U2391" i="2"/>
  <c r="W2391" i="2"/>
  <c r="G2392" i="2"/>
  <c r="H2392" i="2"/>
  <c r="K2392" i="2"/>
  <c r="M2392" i="2" s="1"/>
  <c r="L2392" i="2"/>
  <c r="O2392" i="2"/>
  <c r="T2392" i="2"/>
  <c r="W2392" i="2"/>
  <c r="G2393" i="2"/>
  <c r="H2393" i="2"/>
  <c r="K2393" i="2"/>
  <c r="T2393" i="2" s="1"/>
  <c r="L2393" i="2"/>
  <c r="O2393" i="2"/>
  <c r="W2393" i="2"/>
  <c r="G2394" i="2"/>
  <c r="H2394" i="2"/>
  <c r="K2394" i="2"/>
  <c r="L2394" i="2"/>
  <c r="O2394" i="2"/>
  <c r="W2394" i="2"/>
  <c r="G2395" i="2"/>
  <c r="H2395" i="2"/>
  <c r="K2395" i="2"/>
  <c r="L2395" i="2"/>
  <c r="O2395" i="2"/>
  <c r="W2395" i="2"/>
  <c r="G2396" i="2"/>
  <c r="L2396" i="2" s="1"/>
  <c r="H2396" i="2"/>
  <c r="K2396" i="2"/>
  <c r="T2396" i="2" s="1"/>
  <c r="O2396" i="2"/>
  <c r="W2396" i="2"/>
  <c r="P2396" i="2" s="1"/>
  <c r="J2396" i="2" s="1"/>
  <c r="G2397" i="2"/>
  <c r="L2397" i="2" s="1"/>
  <c r="H2397" i="2"/>
  <c r="K2397" i="2"/>
  <c r="T2397" i="2" s="1"/>
  <c r="O2397" i="2"/>
  <c r="W2397" i="2"/>
  <c r="G2398" i="2"/>
  <c r="L2398" i="2" s="1"/>
  <c r="H2398" i="2"/>
  <c r="K2398" i="2"/>
  <c r="T2398" i="2" s="1"/>
  <c r="M2398" i="2"/>
  <c r="O2398" i="2"/>
  <c r="U2398" i="2"/>
  <c r="W2398" i="2"/>
  <c r="P2398" i="2" s="1"/>
  <c r="J2398" i="2" s="1"/>
  <c r="G2399" i="2"/>
  <c r="L2399" i="2" s="1"/>
  <c r="H2399" i="2"/>
  <c r="K2399" i="2"/>
  <c r="M2399" i="2"/>
  <c r="O2399" i="2"/>
  <c r="T2399" i="2"/>
  <c r="U2399" i="2"/>
  <c r="V2399" i="2"/>
  <c r="R2399" i="2" s="1"/>
  <c r="I2399" i="2" s="1"/>
  <c r="W2399" i="2"/>
  <c r="G2400" i="2"/>
  <c r="H2400" i="2"/>
  <c r="K2400" i="2"/>
  <c r="T2400" i="2" s="1"/>
  <c r="L2400" i="2"/>
  <c r="O2400" i="2"/>
  <c r="U2400" i="2"/>
  <c r="W2400" i="2"/>
  <c r="G2401" i="2"/>
  <c r="H2401" i="2"/>
  <c r="K2401" i="2"/>
  <c r="L2401" i="2"/>
  <c r="M2401" i="2"/>
  <c r="O2401" i="2"/>
  <c r="T2401" i="2"/>
  <c r="U2401" i="2"/>
  <c r="W2401" i="2"/>
  <c r="G2402" i="2"/>
  <c r="H2402" i="2"/>
  <c r="K2402" i="2"/>
  <c r="L2402" i="2"/>
  <c r="O2402" i="2"/>
  <c r="T2402" i="2"/>
  <c r="W2402" i="2"/>
  <c r="V2402" i="2" s="1"/>
  <c r="R2402" i="2" s="1"/>
  <c r="I2402" i="2" s="1"/>
  <c r="G2403" i="2"/>
  <c r="H2403" i="2"/>
  <c r="K2403" i="2"/>
  <c r="L2403" i="2"/>
  <c r="O2403" i="2"/>
  <c r="W2403" i="2"/>
  <c r="G2404" i="2"/>
  <c r="L2404" i="2" s="1"/>
  <c r="H2404" i="2"/>
  <c r="K2404" i="2"/>
  <c r="M2404" i="2" s="1"/>
  <c r="O2404" i="2"/>
  <c r="T2404" i="2"/>
  <c r="U2404" i="2"/>
  <c r="W2404" i="2"/>
  <c r="G2405" i="2"/>
  <c r="L2405" i="2" s="1"/>
  <c r="H2405" i="2"/>
  <c r="K2405" i="2"/>
  <c r="T2405" i="2" s="1"/>
  <c r="O2405" i="2"/>
  <c r="W2405" i="2"/>
  <c r="G2406" i="2"/>
  <c r="L2406" i="2" s="1"/>
  <c r="H2406" i="2"/>
  <c r="K2406" i="2"/>
  <c r="T2406" i="2" s="1"/>
  <c r="M2406" i="2"/>
  <c r="O2406" i="2"/>
  <c r="U2406" i="2"/>
  <c r="W2406" i="2"/>
  <c r="P2406" i="2" s="1"/>
  <c r="J2406" i="2" s="1"/>
  <c r="G2407" i="2"/>
  <c r="H2407" i="2"/>
  <c r="K2407" i="2"/>
  <c r="L2407" i="2"/>
  <c r="M2407" i="2"/>
  <c r="O2407" i="2"/>
  <c r="T2407" i="2"/>
  <c r="U2407" i="2"/>
  <c r="W2407" i="2"/>
  <c r="V2407" i="2" s="1"/>
  <c r="R2407" i="2" s="1"/>
  <c r="I2407" i="2" s="1"/>
  <c r="G2408" i="2"/>
  <c r="H2408" i="2"/>
  <c r="K2408" i="2"/>
  <c r="M2408" i="2" s="1"/>
  <c r="L2408" i="2"/>
  <c r="O2408" i="2"/>
  <c r="T2408" i="2"/>
  <c r="U2408" i="2"/>
  <c r="W2408" i="2"/>
  <c r="G2409" i="2"/>
  <c r="H2409" i="2"/>
  <c r="K2409" i="2"/>
  <c r="T2409" i="2" s="1"/>
  <c r="L2409" i="2"/>
  <c r="O2409" i="2"/>
  <c r="U2409" i="2"/>
  <c r="W2409" i="2"/>
  <c r="G2410" i="2"/>
  <c r="H2410" i="2"/>
  <c r="K2410" i="2"/>
  <c r="L2410" i="2"/>
  <c r="O2410" i="2"/>
  <c r="T2410" i="2"/>
  <c r="W2410" i="2"/>
  <c r="V2410" i="2" s="1"/>
  <c r="R2410" i="2" s="1"/>
  <c r="I2410" i="2" s="1"/>
  <c r="G2411" i="2"/>
  <c r="H2411" i="2"/>
  <c r="K2411" i="2"/>
  <c r="L2411" i="2"/>
  <c r="O2411" i="2"/>
  <c r="P2411" i="2"/>
  <c r="V2411" i="2"/>
  <c r="R2411" i="2" s="1"/>
  <c r="I2411" i="2" s="1"/>
  <c r="W2411" i="2"/>
  <c r="G2412" i="2"/>
  <c r="L2412" i="2" s="1"/>
  <c r="H2412" i="2"/>
  <c r="K2412" i="2"/>
  <c r="T2412" i="2" s="1"/>
  <c r="M2412" i="2"/>
  <c r="O2412" i="2"/>
  <c r="U2412" i="2"/>
  <c r="W2412" i="2"/>
  <c r="P2412" i="2" s="1"/>
  <c r="J2412" i="2" s="1"/>
  <c r="G2413" i="2"/>
  <c r="L2413" i="2" s="1"/>
  <c r="H2413" i="2"/>
  <c r="K2413" i="2"/>
  <c r="M2413" i="2" s="1"/>
  <c r="O2413" i="2"/>
  <c r="T2413" i="2"/>
  <c r="W2413" i="2"/>
  <c r="G2414" i="2"/>
  <c r="L2414" i="2" s="1"/>
  <c r="H2414" i="2"/>
  <c r="K2414" i="2"/>
  <c r="T2414" i="2" s="1"/>
  <c r="M2414" i="2"/>
  <c r="O2414" i="2"/>
  <c r="U2414" i="2"/>
  <c r="V2414" i="2"/>
  <c r="R2414" i="2" s="1"/>
  <c r="I2414" i="2" s="1"/>
  <c r="W2414" i="2"/>
  <c r="P2414" i="2" s="1"/>
  <c r="J2414" i="2" s="1"/>
  <c r="G2415" i="2"/>
  <c r="L2415" i="2" s="1"/>
  <c r="H2415" i="2"/>
  <c r="K2415" i="2"/>
  <c r="M2415" i="2"/>
  <c r="O2415" i="2"/>
  <c r="T2415" i="2"/>
  <c r="U2415" i="2"/>
  <c r="W2415" i="2"/>
  <c r="V2415" i="2" s="1"/>
  <c r="R2415" i="2" s="1"/>
  <c r="I2415" i="2" s="1"/>
  <c r="G2416" i="2"/>
  <c r="H2416" i="2"/>
  <c r="K2416" i="2"/>
  <c r="T2416" i="2" s="1"/>
  <c r="L2416" i="2"/>
  <c r="O2416" i="2"/>
  <c r="U2416" i="2"/>
  <c r="W2416" i="2"/>
  <c r="G2417" i="2"/>
  <c r="H2417" i="2"/>
  <c r="K2417" i="2"/>
  <c r="L2417" i="2"/>
  <c r="M2417" i="2"/>
  <c r="O2417" i="2"/>
  <c r="T2417" i="2"/>
  <c r="U2417" i="2"/>
  <c r="W2417" i="2"/>
  <c r="P2417" i="2" s="1"/>
  <c r="G2418" i="2"/>
  <c r="H2418" i="2"/>
  <c r="K2418" i="2"/>
  <c r="L2418" i="2"/>
  <c r="O2418" i="2"/>
  <c r="T2418" i="2"/>
  <c r="W2418" i="2"/>
  <c r="V2418" i="2" s="1"/>
  <c r="R2418" i="2" s="1"/>
  <c r="I2418" i="2" s="1"/>
  <c r="G2419" i="2"/>
  <c r="H2419" i="2"/>
  <c r="K2419" i="2"/>
  <c r="L2419" i="2"/>
  <c r="O2419" i="2"/>
  <c r="W2419" i="2"/>
  <c r="G2420" i="2"/>
  <c r="L2420" i="2" s="1"/>
  <c r="H2420" i="2"/>
  <c r="K2420" i="2"/>
  <c r="T2420" i="2" s="1"/>
  <c r="O2420" i="2"/>
  <c r="W2420" i="2"/>
  <c r="G2421" i="2"/>
  <c r="L2421" i="2" s="1"/>
  <c r="H2421" i="2"/>
  <c r="K2421" i="2"/>
  <c r="T2421" i="2" s="1"/>
  <c r="O2421" i="2"/>
  <c r="W2421" i="2"/>
  <c r="G2422" i="2"/>
  <c r="L2422" i="2" s="1"/>
  <c r="H2422" i="2"/>
  <c r="K2422" i="2"/>
  <c r="T2422" i="2" s="1"/>
  <c r="M2422" i="2"/>
  <c r="O2422" i="2"/>
  <c r="U2422" i="2"/>
  <c r="W2422" i="2"/>
  <c r="G2423" i="2"/>
  <c r="H2423" i="2"/>
  <c r="K2423" i="2"/>
  <c r="L2423" i="2"/>
  <c r="M2423" i="2"/>
  <c r="O2423" i="2"/>
  <c r="T2423" i="2"/>
  <c r="U2423" i="2"/>
  <c r="W2423" i="2"/>
  <c r="G2424" i="2"/>
  <c r="H2424" i="2"/>
  <c r="K2424" i="2"/>
  <c r="M2424" i="2" s="1"/>
  <c r="L2424" i="2"/>
  <c r="O2424" i="2"/>
  <c r="T2424" i="2"/>
  <c r="U2424" i="2"/>
  <c r="W2424" i="2"/>
  <c r="P2424" i="2" s="1"/>
  <c r="J2424" i="2" s="1"/>
  <c r="G2425" i="2"/>
  <c r="H2425" i="2"/>
  <c r="K2425" i="2"/>
  <c r="L2425" i="2"/>
  <c r="M2425" i="2"/>
  <c r="O2425" i="2"/>
  <c r="W2425" i="2"/>
  <c r="P2425" i="2" s="1"/>
  <c r="G2426" i="2"/>
  <c r="H2426" i="2"/>
  <c r="K2426" i="2"/>
  <c r="L2426" i="2"/>
  <c r="O2426" i="2"/>
  <c r="T2426" i="2"/>
  <c r="W2426" i="2"/>
  <c r="G2427" i="2"/>
  <c r="H2427" i="2"/>
  <c r="K2427" i="2"/>
  <c r="L2427" i="2"/>
  <c r="O2427" i="2"/>
  <c r="W2427" i="2"/>
  <c r="G2428" i="2"/>
  <c r="L2428" i="2" s="1"/>
  <c r="H2428" i="2"/>
  <c r="K2428" i="2"/>
  <c r="T2428" i="2" s="1"/>
  <c r="O2428" i="2"/>
  <c r="W2428" i="2"/>
  <c r="P2428" i="2" s="1"/>
  <c r="G2429" i="2"/>
  <c r="L2429" i="2" s="1"/>
  <c r="H2429" i="2"/>
  <c r="K2429" i="2"/>
  <c r="T2429" i="2" s="1"/>
  <c r="O2429" i="2"/>
  <c r="W2429" i="2"/>
  <c r="G2430" i="2"/>
  <c r="L2430" i="2" s="1"/>
  <c r="H2430" i="2"/>
  <c r="K2430" i="2"/>
  <c r="T2430" i="2" s="1"/>
  <c r="M2430" i="2"/>
  <c r="O2430" i="2"/>
  <c r="U2430" i="2"/>
  <c r="W2430" i="2"/>
  <c r="G2431" i="2"/>
  <c r="L2431" i="2" s="1"/>
  <c r="H2431" i="2"/>
  <c r="K2431" i="2"/>
  <c r="M2431" i="2"/>
  <c r="O2431" i="2"/>
  <c r="T2431" i="2"/>
  <c r="U2431" i="2"/>
  <c r="W2431" i="2"/>
  <c r="V2431" i="2" s="1"/>
  <c r="R2431" i="2" s="1"/>
  <c r="I2431" i="2" s="1"/>
  <c r="G2432" i="2"/>
  <c r="H2432" i="2"/>
  <c r="K2432" i="2"/>
  <c r="L2432" i="2"/>
  <c r="M2432" i="2"/>
  <c r="O2432" i="2"/>
  <c r="T2432" i="2"/>
  <c r="U2432" i="2"/>
  <c r="W2432" i="2"/>
  <c r="G2433" i="2"/>
  <c r="H2433" i="2"/>
  <c r="K2433" i="2"/>
  <c r="M2433" i="2" s="1"/>
  <c r="L2433" i="2"/>
  <c r="O2433" i="2"/>
  <c r="T2433" i="2"/>
  <c r="U2433" i="2"/>
  <c r="V2433" i="2"/>
  <c r="R2433" i="2" s="1"/>
  <c r="I2433" i="2" s="1"/>
  <c r="W2433" i="2"/>
  <c r="G2434" i="2"/>
  <c r="H2434" i="2"/>
  <c r="K2434" i="2"/>
  <c r="L2434" i="2"/>
  <c r="O2434" i="2"/>
  <c r="W2434" i="2"/>
  <c r="V2434" i="2" s="1"/>
  <c r="R2434" i="2" s="1"/>
  <c r="I2434" i="2" s="1"/>
  <c r="G2435" i="2"/>
  <c r="H2435" i="2"/>
  <c r="K2435" i="2"/>
  <c r="L2435" i="2"/>
  <c r="O2435" i="2"/>
  <c r="W2435" i="2"/>
  <c r="G2436" i="2"/>
  <c r="L2436" i="2" s="1"/>
  <c r="H2436" i="2"/>
  <c r="K2436" i="2"/>
  <c r="T2436" i="2" s="1"/>
  <c r="O2436" i="2"/>
  <c r="W2436" i="2"/>
  <c r="P2436" i="2" s="1"/>
  <c r="G2437" i="2"/>
  <c r="L2437" i="2" s="1"/>
  <c r="H2437" i="2"/>
  <c r="K2437" i="2"/>
  <c r="T2437" i="2" s="1"/>
  <c r="O2437" i="2"/>
  <c r="W2437" i="2"/>
  <c r="G2438" i="2"/>
  <c r="L2438" i="2" s="1"/>
  <c r="H2438" i="2"/>
  <c r="K2438" i="2"/>
  <c r="T2438" i="2" s="1"/>
  <c r="M2438" i="2"/>
  <c r="O2438" i="2"/>
  <c r="U2438" i="2"/>
  <c r="W2438" i="2"/>
  <c r="V2438" i="2" s="1"/>
  <c r="R2438" i="2" s="1"/>
  <c r="I2438" i="2" s="1"/>
  <c r="G2439" i="2"/>
  <c r="L2439" i="2" s="1"/>
  <c r="H2439" i="2"/>
  <c r="K2439" i="2"/>
  <c r="M2439" i="2"/>
  <c r="O2439" i="2"/>
  <c r="T2439" i="2"/>
  <c r="U2439" i="2"/>
  <c r="W2439" i="2"/>
  <c r="V2439" i="2" s="1"/>
  <c r="R2439" i="2" s="1"/>
  <c r="I2439" i="2" s="1"/>
  <c r="G2440" i="2"/>
  <c r="H2440" i="2"/>
  <c r="K2440" i="2"/>
  <c r="L2440" i="2"/>
  <c r="M2440" i="2"/>
  <c r="O2440" i="2"/>
  <c r="W2440" i="2"/>
  <c r="V2440" i="2" s="1"/>
  <c r="R2440" i="2" s="1"/>
  <c r="I2440" i="2" s="1"/>
  <c r="G2441" i="2"/>
  <c r="H2441" i="2"/>
  <c r="K2441" i="2"/>
  <c r="M2441" i="2" s="1"/>
  <c r="L2441" i="2"/>
  <c r="O2441" i="2"/>
  <c r="T2441" i="2"/>
  <c r="V2441" i="2"/>
  <c r="R2441" i="2" s="1"/>
  <c r="I2441" i="2" s="1"/>
  <c r="W2441" i="2"/>
  <c r="P2441" i="2" s="1"/>
  <c r="G2442" i="2"/>
  <c r="H2442" i="2"/>
  <c r="K2442" i="2"/>
  <c r="L2442" i="2"/>
  <c r="O2442" i="2"/>
  <c r="T2442" i="2"/>
  <c r="W2442" i="2"/>
  <c r="V2442" i="2" s="1"/>
  <c r="R2442" i="2" s="1"/>
  <c r="I2442" i="2" s="1"/>
  <c r="G2443" i="2"/>
  <c r="H2443" i="2"/>
  <c r="K2443" i="2"/>
  <c r="L2443" i="2"/>
  <c r="O2443" i="2"/>
  <c r="P2443" i="2"/>
  <c r="J2443" i="2" s="1"/>
  <c r="W2443" i="2"/>
  <c r="V2443" i="2" s="1"/>
  <c r="R2443" i="2" s="1"/>
  <c r="I2443" i="2" s="1"/>
  <c r="G2444" i="2"/>
  <c r="L2444" i="2" s="1"/>
  <c r="H2444" i="2"/>
  <c r="K2444" i="2"/>
  <c r="T2444" i="2" s="1"/>
  <c r="O2444" i="2"/>
  <c r="W2444" i="2"/>
  <c r="G2445" i="2"/>
  <c r="L2445" i="2" s="1"/>
  <c r="N2445" i="2" s="1"/>
  <c r="H2445" i="2"/>
  <c r="K2445" i="2"/>
  <c r="M2445" i="2"/>
  <c r="O2445" i="2"/>
  <c r="P2445" i="2"/>
  <c r="J2445" i="2" s="1"/>
  <c r="T2445" i="2"/>
  <c r="U2445" i="2"/>
  <c r="V2445" i="2"/>
  <c r="R2445" i="2" s="1"/>
  <c r="I2445" i="2" s="1"/>
  <c r="W2445" i="2"/>
  <c r="G2446" i="2"/>
  <c r="L2446" i="2" s="1"/>
  <c r="H2446" i="2"/>
  <c r="K2446" i="2"/>
  <c r="T2446" i="2" s="1"/>
  <c r="M2446" i="2"/>
  <c r="O2446" i="2"/>
  <c r="U2446" i="2"/>
  <c r="W2446" i="2"/>
  <c r="G2447" i="2"/>
  <c r="L2447" i="2" s="1"/>
  <c r="H2447" i="2"/>
  <c r="K2447" i="2"/>
  <c r="M2447" i="2"/>
  <c r="O2447" i="2"/>
  <c r="T2447" i="2"/>
  <c r="U2447" i="2"/>
  <c r="V2447" i="2"/>
  <c r="R2447" i="2" s="1"/>
  <c r="I2447" i="2" s="1"/>
  <c r="W2447" i="2"/>
  <c r="G2448" i="2"/>
  <c r="H2448" i="2"/>
  <c r="K2448" i="2"/>
  <c r="L2448" i="2"/>
  <c r="M2448" i="2"/>
  <c r="O2448" i="2"/>
  <c r="T2448" i="2"/>
  <c r="U2448" i="2"/>
  <c r="W2448" i="2"/>
  <c r="G2449" i="2"/>
  <c r="H2449" i="2"/>
  <c r="K2449" i="2"/>
  <c r="M2449" i="2" s="1"/>
  <c r="L2449" i="2"/>
  <c r="O2449" i="2"/>
  <c r="T2449" i="2"/>
  <c r="U2449" i="2"/>
  <c r="W2449" i="2"/>
  <c r="V2449" i="2" s="1"/>
  <c r="R2449" i="2" s="1"/>
  <c r="I2449" i="2" s="1"/>
  <c r="G2450" i="2"/>
  <c r="H2450" i="2"/>
  <c r="K2450" i="2"/>
  <c r="L2450" i="2"/>
  <c r="O2450" i="2"/>
  <c r="W2450" i="2"/>
  <c r="G2451" i="2"/>
  <c r="H2451" i="2"/>
  <c r="K2451" i="2"/>
  <c r="L2451" i="2"/>
  <c r="O2451" i="2"/>
  <c r="W2451" i="2"/>
  <c r="G2452" i="2"/>
  <c r="L2452" i="2" s="1"/>
  <c r="H2452" i="2"/>
  <c r="K2452" i="2"/>
  <c r="T2452" i="2" s="1"/>
  <c r="O2452" i="2"/>
  <c r="W2452" i="2"/>
  <c r="P2452" i="2" s="1"/>
  <c r="G2453" i="2"/>
  <c r="L2453" i="2" s="1"/>
  <c r="H2453" i="2"/>
  <c r="K2453" i="2"/>
  <c r="T2453" i="2" s="1"/>
  <c r="O2453" i="2"/>
  <c r="W2453" i="2"/>
  <c r="G2454" i="2"/>
  <c r="L2454" i="2" s="1"/>
  <c r="H2454" i="2"/>
  <c r="K2454" i="2"/>
  <c r="M2454" i="2"/>
  <c r="O2454" i="2"/>
  <c r="T2454" i="2"/>
  <c r="U2454" i="2"/>
  <c r="W2454" i="2"/>
  <c r="V2454" i="2" s="1"/>
  <c r="R2454" i="2" s="1"/>
  <c r="I2454" i="2" s="1"/>
  <c r="G2455" i="2"/>
  <c r="L2455" i="2" s="1"/>
  <c r="H2455" i="2"/>
  <c r="K2455" i="2"/>
  <c r="M2455" i="2"/>
  <c r="O2455" i="2"/>
  <c r="T2455" i="2"/>
  <c r="U2455" i="2"/>
  <c r="W2455" i="2"/>
  <c r="V2455" i="2" s="1"/>
  <c r="R2455" i="2" s="1"/>
  <c r="I2455" i="2" s="1"/>
  <c r="G2456" i="2"/>
  <c r="H2456" i="2"/>
  <c r="K2456" i="2"/>
  <c r="L2456" i="2"/>
  <c r="O2456" i="2"/>
  <c r="U2456" i="2"/>
  <c r="W2456" i="2"/>
  <c r="G2457" i="2"/>
  <c r="H2457" i="2"/>
  <c r="K2457" i="2"/>
  <c r="L2457" i="2"/>
  <c r="M2457" i="2"/>
  <c r="O2457" i="2"/>
  <c r="T2457" i="2"/>
  <c r="U2457" i="2"/>
  <c r="V2457" i="2"/>
  <c r="R2457" i="2" s="1"/>
  <c r="I2457" i="2" s="1"/>
  <c r="W2457" i="2"/>
  <c r="P2457" i="2" s="1"/>
  <c r="G2458" i="2"/>
  <c r="H2458" i="2"/>
  <c r="K2458" i="2"/>
  <c r="L2458" i="2"/>
  <c r="O2458" i="2"/>
  <c r="T2458" i="2"/>
  <c r="V2458" i="2"/>
  <c r="R2458" i="2" s="1"/>
  <c r="I2458" i="2" s="1"/>
  <c r="W2458" i="2"/>
  <c r="P2458" i="2" s="1"/>
  <c r="G2459" i="2"/>
  <c r="H2459" i="2"/>
  <c r="K2459" i="2"/>
  <c r="L2459" i="2"/>
  <c r="O2459" i="2"/>
  <c r="W2459" i="2"/>
  <c r="V2459" i="2" s="1"/>
  <c r="R2459" i="2" s="1"/>
  <c r="I2459" i="2" s="1"/>
  <c r="G2460" i="2"/>
  <c r="L2460" i="2" s="1"/>
  <c r="H2460" i="2"/>
  <c r="K2460" i="2"/>
  <c r="T2460" i="2" s="1"/>
  <c r="O2460" i="2"/>
  <c r="W2460" i="2"/>
  <c r="G2461" i="2"/>
  <c r="L2461" i="2" s="1"/>
  <c r="H2461" i="2"/>
  <c r="K2461" i="2"/>
  <c r="T2461" i="2" s="1"/>
  <c r="O2461" i="2"/>
  <c r="W2461" i="2"/>
  <c r="G2462" i="2"/>
  <c r="L2462" i="2" s="1"/>
  <c r="H2462" i="2"/>
  <c r="K2462" i="2"/>
  <c r="T2462" i="2" s="1"/>
  <c r="M2462" i="2"/>
  <c r="O2462" i="2"/>
  <c r="U2462" i="2"/>
  <c r="W2462" i="2"/>
  <c r="P2462" i="2" s="1"/>
  <c r="J2462" i="2" s="1"/>
  <c r="G2463" i="2"/>
  <c r="H2463" i="2"/>
  <c r="K2463" i="2"/>
  <c r="L2463" i="2"/>
  <c r="M2463" i="2"/>
  <c r="O2463" i="2"/>
  <c r="T2463" i="2"/>
  <c r="U2463" i="2"/>
  <c r="W2463" i="2"/>
  <c r="G2464" i="2"/>
  <c r="H2464" i="2"/>
  <c r="K2464" i="2"/>
  <c r="M2464" i="2" s="1"/>
  <c r="L2464" i="2"/>
  <c r="O2464" i="2"/>
  <c r="T2464" i="2"/>
  <c r="U2464" i="2"/>
  <c r="W2464" i="2"/>
  <c r="P2464" i="2" s="1"/>
  <c r="J2464" i="2" s="1"/>
  <c r="G2465" i="2"/>
  <c r="H2465" i="2"/>
  <c r="K2465" i="2"/>
  <c r="L2465" i="2"/>
  <c r="O2465" i="2"/>
  <c r="U2465" i="2"/>
  <c r="W2465" i="2"/>
  <c r="G2466" i="2"/>
  <c r="H2466" i="2"/>
  <c r="K2466" i="2"/>
  <c r="L2466" i="2"/>
  <c r="O2466" i="2"/>
  <c r="T2466" i="2"/>
  <c r="W2466" i="2"/>
  <c r="V2466" i="2" s="1"/>
  <c r="R2466" i="2" s="1"/>
  <c r="I2466" i="2" s="1"/>
  <c r="G2467" i="2"/>
  <c r="H2467" i="2"/>
  <c r="K2467" i="2"/>
  <c r="L2467" i="2"/>
  <c r="O2467" i="2"/>
  <c r="P2467" i="2"/>
  <c r="W2467" i="2"/>
  <c r="V2467" i="2" s="1"/>
  <c r="R2467" i="2" s="1"/>
  <c r="I2467" i="2" s="1"/>
  <c r="G2468" i="2"/>
  <c r="L2468" i="2" s="1"/>
  <c r="H2468" i="2"/>
  <c r="K2468" i="2"/>
  <c r="T2468" i="2" s="1"/>
  <c r="O2468" i="2"/>
  <c r="W2468" i="2"/>
  <c r="P2468" i="2" s="1"/>
  <c r="G2469" i="2"/>
  <c r="L2469" i="2" s="1"/>
  <c r="H2469" i="2"/>
  <c r="K2469" i="2"/>
  <c r="T2469" i="2" s="1"/>
  <c r="O2469" i="2"/>
  <c r="W2469" i="2"/>
  <c r="G2470" i="2"/>
  <c r="L2470" i="2" s="1"/>
  <c r="H2470" i="2"/>
  <c r="K2470" i="2"/>
  <c r="T2470" i="2" s="1"/>
  <c r="M2470" i="2"/>
  <c r="O2470" i="2"/>
  <c r="U2470" i="2"/>
  <c r="W2470" i="2"/>
  <c r="G2471" i="2"/>
  <c r="L2471" i="2" s="1"/>
  <c r="H2471" i="2"/>
  <c r="K2471" i="2"/>
  <c r="M2471" i="2"/>
  <c r="O2471" i="2"/>
  <c r="T2471" i="2"/>
  <c r="U2471" i="2"/>
  <c r="W2471" i="2"/>
  <c r="V2471" i="2" s="1"/>
  <c r="R2471" i="2" s="1"/>
  <c r="I2471" i="2" s="1"/>
  <c r="G2472" i="2"/>
  <c r="H2472" i="2"/>
  <c r="K2472" i="2"/>
  <c r="L2472" i="2"/>
  <c r="M2472" i="2"/>
  <c r="O2472" i="2"/>
  <c r="T2472" i="2"/>
  <c r="U2472" i="2"/>
  <c r="V2472" i="2"/>
  <c r="R2472" i="2" s="1"/>
  <c r="I2472" i="2" s="1"/>
  <c r="W2472" i="2"/>
  <c r="P2472" i="2" s="1"/>
  <c r="J2472" i="2" s="1"/>
  <c r="G2473" i="2"/>
  <c r="H2473" i="2"/>
  <c r="K2473" i="2"/>
  <c r="M2473" i="2" s="1"/>
  <c r="L2473" i="2"/>
  <c r="O2473" i="2"/>
  <c r="T2473" i="2"/>
  <c r="U2473" i="2"/>
  <c r="W2473" i="2"/>
  <c r="G2474" i="2"/>
  <c r="H2474" i="2"/>
  <c r="K2474" i="2"/>
  <c r="L2474" i="2"/>
  <c r="O2474" i="2"/>
  <c r="W2474" i="2"/>
  <c r="V2474" i="2" s="1"/>
  <c r="R2474" i="2" s="1"/>
  <c r="I2474" i="2" s="1"/>
  <c r="G2475" i="2"/>
  <c r="H2475" i="2"/>
  <c r="K2475" i="2"/>
  <c r="L2475" i="2"/>
  <c r="O2475" i="2"/>
  <c r="V2475" i="2"/>
  <c r="R2475" i="2" s="1"/>
  <c r="I2475" i="2" s="1"/>
  <c r="W2475" i="2"/>
  <c r="G2476" i="2"/>
  <c r="L2476" i="2" s="1"/>
  <c r="H2476" i="2"/>
  <c r="K2476" i="2"/>
  <c r="T2476" i="2" s="1"/>
  <c r="O2476" i="2"/>
  <c r="P2476" i="2"/>
  <c r="W2476" i="2"/>
  <c r="G2477" i="2"/>
  <c r="L2477" i="2" s="1"/>
  <c r="H2477" i="2"/>
  <c r="K2477" i="2"/>
  <c r="M2477" i="2" s="1"/>
  <c r="O2477" i="2"/>
  <c r="T2477" i="2"/>
  <c r="U2477" i="2"/>
  <c r="W2477" i="2"/>
  <c r="G2478" i="2"/>
  <c r="L2478" i="2" s="1"/>
  <c r="H2478" i="2"/>
  <c r="K2478" i="2"/>
  <c r="T2478" i="2" s="1"/>
  <c r="M2478" i="2"/>
  <c r="O2478" i="2"/>
  <c r="U2478" i="2"/>
  <c r="W2478" i="2"/>
  <c r="P2478" i="2" s="1"/>
  <c r="J2478" i="2" s="1"/>
  <c r="G2479" i="2"/>
  <c r="H2479" i="2"/>
  <c r="K2479" i="2"/>
  <c r="L2479" i="2"/>
  <c r="M2479" i="2"/>
  <c r="O2479" i="2"/>
  <c r="T2479" i="2"/>
  <c r="U2479" i="2"/>
  <c r="W2479" i="2"/>
  <c r="G2480" i="2"/>
  <c r="H2480" i="2"/>
  <c r="K2480" i="2"/>
  <c r="M2480" i="2" s="1"/>
  <c r="L2480" i="2"/>
  <c r="O2480" i="2"/>
  <c r="T2480" i="2"/>
  <c r="U2480" i="2"/>
  <c r="W2480" i="2"/>
  <c r="G2481" i="2"/>
  <c r="H2481" i="2"/>
  <c r="K2481" i="2"/>
  <c r="L2481" i="2"/>
  <c r="M2481" i="2"/>
  <c r="O2481" i="2"/>
  <c r="W2481" i="2"/>
  <c r="G2482" i="2"/>
  <c r="H2482" i="2"/>
  <c r="K2482" i="2"/>
  <c r="L2482" i="2"/>
  <c r="O2482" i="2"/>
  <c r="T2482" i="2"/>
  <c r="W2482" i="2"/>
  <c r="G2483" i="2"/>
  <c r="H2483" i="2"/>
  <c r="K2483" i="2"/>
  <c r="L2483" i="2"/>
  <c r="O2483" i="2"/>
  <c r="W2483" i="2"/>
  <c r="G2484" i="2"/>
  <c r="L2484" i="2" s="1"/>
  <c r="H2484" i="2"/>
  <c r="K2484" i="2"/>
  <c r="T2484" i="2" s="1"/>
  <c r="O2484" i="2"/>
  <c r="P2484" i="2"/>
  <c r="J2484" i="2" s="1"/>
  <c r="W2484" i="2"/>
  <c r="G2485" i="2"/>
  <c r="L2485" i="2" s="1"/>
  <c r="H2485" i="2"/>
  <c r="K2485" i="2"/>
  <c r="T2485" i="2" s="1"/>
  <c r="O2485" i="2"/>
  <c r="W2485" i="2"/>
  <c r="G2486" i="2"/>
  <c r="L2486" i="2" s="1"/>
  <c r="H2486" i="2"/>
  <c r="K2486" i="2"/>
  <c r="T2486" i="2" s="1"/>
  <c r="M2486" i="2"/>
  <c r="O2486" i="2"/>
  <c r="U2486" i="2"/>
  <c r="W2486" i="2"/>
  <c r="G2487" i="2"/>
  <c r="L2487" i="2" s="1"/>
  <c r="H2487" i="2"/>
  <c r="K2487" i="2"/>
  <c r="M2487" i="2"/>
  <c r="O2487" i="2"/>
  <c r="T2487" i="2"/>
  <c r="U2487" i="2"/>
  <c r="W2487" i="2"/>
  <c r="V2487" i="2" s="1"/>
  <c r="R2487" i="2" s="1"/>
  <c r="I2487" i="2" s="1"/>
  <c r="G2488" i="2"/>
  <c r="H2488" i="2"/>
  <c r="K2488" i="2"/>
  <c r="L2488" i="2"/>
  <c r="M2488" i="2"/>
  <c r="O2488" i="2"/>
  <c r="T2488" i="2"/>
  <c r="U2488" i="2"/>
  <c r="V2488" i="2"/>
  <c r="R2488" i="2" s="1"/>
  <c r="I2488" i="2" s="1"/>
  <c r="W2488" i="2"/>
  <c r="G2489" i="2"/>
  <c r="H2489" i="2"/>
  <c r="K2489" i="2"/>
  <c r="M2489" i="2" s="1"/>
  <c r="L2489" i="2"/>
  <c r="O2489" i="2"/>
  <c r="T2489" i="2"/>
  <c r="U2489" i="2"/>
  <c r="W2489" i="2"/>
  <c r="G2490" i="2"/>
  <c r="H2490" i="2"/>
  <c r="K2490" i="2"/>
  <c r="L2490" i="2"/>
  <c r="O2490" i="2"/>
  <c r="W2490" i="2"/>
  <c r="V2490" i="2" s="1"/>
  <c r="R2490" i="2" s="1"/>
  <c r="I2490" i="2" s="1"/>
  <c r="G2491" i="2"/>
  <c r="H2491" i="2"/>
  <c r="K2491" i="2"/>
  <c r="L2491" i="2"/>
  <c r="O2491" i="2"/>
  <c r="W2491" i="2"/>
  <c r="G2492" i="2"/>
  <c r="L2492" i="2" s="1"/>
  <c r="H2492" i="2"/>
  <c r="K2492" i="2"/>
  <c r="T2492" i="2" s="1"/>
  <c r="O2492" i="2"/>
  <c r="W2492" i="2"/>
  <c r="P2492" i="2" s="1"/>
  <c r="G2493" i="2"/>
  <c r="L2493" i="2" s="1"/>
  <c r="H2493" i="2"/>
  <c r="K2493" i="2"/>
  <c r="T2493" i="2" s="1"/>
  <c r="M2493" i="2"/>
  <c r="O2493" i="2"/>
  <c r="U2493" i="2"/>
  <c r="W2493" i="2"/>
  <c r="V2493" i="2" s="1"/>
  <c r="R2493" i="2" s="1"/>
  <c r="I2493" i="2" s="1"/>
  <c r="G2494" i="2"/>
  <c r="L2494" i="2" s="1"/>
  <c r="H2494" i="2"/>
  <c r="K2494" i="2"/>
  <c r="M2494" i="2"/>
  <c r="O2494" i="2"/>
  <c r="P2494" i="2"/>
  <c r="J2494" i="2" s="1"/>
  <c r="T2494" i="2"/>
  <c r="U2494" i="2"/>
  <c r="V2494" i="2"/>
  <c r="R2494" i="2" s="1"/>
  <c r="I2494" i="2" s="1"/>
  <c r="W2494" i="2"/>
  <c r="G2495" i="2"/>
  <c r="H2495" i="2"/>
  <c r="K2495" i="2"/>
  <c r="L2495" i="2"/>
  <c r="M2495" i="2"/>
  <c r="O2495" i="2"/>
  <c r="T2495" i="2"/>
  <c r="U2495" i="2"/>
  <c r="W2495" i="2"/>
  <c r="G2496" i="2"/>
  <c r="H2496" i="2"/>
  <c r="K2496" i="2"/>
  <c r="M2496" i="2" s="1"/>
  <c r="L2496" i="2"/>
  <c r="O2496" i="2"/>
  <c r="T2496" i="2"/>
  <c r="U2496" i="2"/>
  <c r="W2496" i="2"/>
  <c r="G2497" i="2"/>
  <c r="H2497" i="2"/>
  <c r="K2497" i="2"/>
  <c r="L2497" i="2"/>
  <c r="M2497" i="2"/>
  <c r="O2497" i="2"/>
  <c r="W2497" i="2"/>
  <c r="P2497" i="2" s="1"/>
  <c r="J2497" i="2" s="1"/>
  <c r="G2498" i="2"/>
  <c r="H2498" i="2"/>
  <c r="K2498" i="2"/>
  <c r="L2498" i="2"/>
  <c r="O2498" i="2"/>
  <c r="T2498" i="2"/>
  <c r="W2498" i="2"/>
  <c r="V2498" i="2" s="1"/>
  <c r="R2498" i="2" s="1"/>
  <c r="I2498" i="2" s="1"/>
  <c r="G2499" i="2"/>
  <c r="H2499" i="2"/>
  <c r="K2499" i="2"/>
  <c r="L2499" i="2"/>
  <c r="O2499" i="2"/>
  <c r="W2499" i="2"/>
  <c r="V2499" i="2" s="1"/>
  <c r="R2499" i="2" s="1"/>
  <c r="I2499" i="2" s="1"/>
  <c r="G2500" i="2"/>
  <c r="L2500" i="2" s="1"/>
  <c r="H2500" i="2"/>
  <c r="K2500" i="2"/>
  <c r="T2500" i="2" s="1"/>
  <c r="O2500" i="2"/>
  <c r="P2500" i="2"/>
  <c r="J2500" i="2" s="1"/>
  <c r="W2500" i="2"/>
  <c r="G2501" i="2"/>
  <c r="L2501" i="2" s="1"/>
  <c r="H2501" i="2"/>
  <c r="K2501" i="2"/>
  <c r="T2501" i="2" s="1"/>
  <c r="O2501" i="2"/>
  <c r="V2501" i="2"/>
  <c r="R2501" i="2" s="1"/>
  <c r="I2501" i="2" s="1"/>
  <c r="W2501" i="2"/>
  <c r="G2502" i="2"/>
  <c r="L2502" i="2" s="1"/>
  <c r="H2502" i="2"/>
  <c r="K2502" i="2"/>
  <c r="T2502" i="2" s="1"/>
  <c r="M2502" i="2"/>
  <c r="O2502" i="2"/>
  <c r="U2502" i="2"/>
  <c r="V2502" i="2"/>
  <c r="R2502" i="2" s="1"/>
  <c r="I2502" i="2" s="1"/>
  <c r="W2502" i="2"/>
  <c r="P2502" i="2" s="1"/>
  <c r="J2502" i="2" s="1"/>
  <c r="G2503" i="2"/>
  <c r="L2503" i="2" s="1"/>
  <c r="H2503" i="2"/>
  <c r="K2503" i="2"/>
  <c r="M2503" i="2"/>
  <c r="O2503" i="2"/>
  <c r="T2503" i="2"/>
  <c r="U2503" i="2"/>
  <c r="W2503" i="2"/>
  <c r="G2504" i="2"/>
  <c r="H2504" i="2"/>
  <c r="K2504" i="2"/>
  <c r="M2504" i="2" s="1"/>
  <c r="L2504" i="2"/>
  <c r="N2504" i="2" s="1"/>
  <c r="O2504" i="2"/>
  <c r="T2504" i="2"/>
  <c r="U2504" i="2"/>
  <c r="V2504" i="2"/>
  <c r="R2504" i="2" s="1"/>
  <c r="I2504" i="2" s="1"/>
  <c r="W2504" i="2"/>
  <c r="P2504" i="2" s="1"/>
  <c r="J2504" i="2" s="1"/>
  <c r="G2505" i="2"/>
  <c r="H2505" i="2"/>
  <c r="K2505" i="2"/>
  <c r="M2505" i="2" s="1"/>
  <c r="L2505" i="2"/>
  <c r="O2505" i="2"/>
  <c r="V2505" i="2"/>
  <c r="R2505" i="2" s="1"/>
  <c r="I2505" i="2" s="1"/>
  <c r="W2505" i="2"/>
  <c r="P2505" i="2" s="1"/>
  <c r="G2506" i="2"/>
  <c r="H2506" i="2"/>
  <c r="K2506" i="2"/>
  <c r="T2506" i="2" s="1"/>
  <c r="L2506" i="2"/>
  <c r="M2506" i="2"/>
  <c r="O2506" i="2"/>
  <c r="U2506" i="2"/>
  <c r="W2506" i="2"/>
  <c r="G2507" i="2"/>
  <c r="H2507" i="2"/>
  <c r="K2507" i="2"/>
  <c r="L2507" i="2"/>
  <c r="O2507" i="2"/>
  <c r="T2507" i="2"/>
  <c r="W2507" i="2"/>
  <c r="G2508" i="2"/>
  <c r="L2508" i="2" s="1"/>
  <c r="H2508" i="2"/>
  <c r="K2508" i="2"/>
  <c r="O2508" i="2"/>
  <c r="W2508" i="2"/>
  <c r="G2509" i="2"/>
  <c r="L2509" i="2" s="1"/>
  <c r="H2509" i="2"/>
  <c r="K2509" i="2"/>
  <c r="T2509" i="2" s="1"/>
  <c r="O2509" i="2"/>
  <c r="P2509" i="2"/>
  <c r="J2509" i="2" s="1"/>
  <c r="V2509" i="2"/>
  <c r="R2509" i="2" s="1"/>
  <c r="I2509" i="2" s="1"/>
  <c r="W2509" i="2"/>
  <c r="G2510" i="2"/>
  <c r="L2510" i="2" s="1"/>
  <c r="H2510" i="2"/>
  <c r="K2510" i="2"/>
  <c r="T2510" i="2" s="1"/>
  <c r="M2510" i="2"/>
  <c r="O2510" i="2"/>
  <c r="U2510" i="2"/>
  <c r="W2510" i="2"/>
  <c r="G2511" i="2"/>
  <c r="L2511" i="2" s="1"/>
  <c r="H2511" i="2"/>
  <c r="K2511" i="2"/>
  <c r="M2511" i="2"/>
  <c r="O2511" i="2"/>
  <c r="P2511" i="2"/>
  <c r="J2511" i="2" s="1"/>
  <c r="T2511" i="2"/>
  <c r="U2511" i="2"/>
  <c r="W2511" i="2"/>
  <c r="V2511" i="2" s="1"/>
  <c r="R2511" i="2" s="1"/>
  <c r="I2511" i="2" s="1"/>
  <c r="G2512" i="2"/>
  <c r="H2512" i="2"/>
  <c r="K2512" i="2"/>
  <c r="L2512" i="2"/>
  <c r="O2512" i="2"/>
  <c r="U2512" i="2"/>
  <c r="W2512" i="2"/>
  <c r="G2513" i="2"/>
  <c r="H2513" i="2"/>
  <c r="K2513" i="2"/>
  <c r="L2513" i="2"/>
  <c r="M2513" i="2"/>
  <c r="O2513" i="2"/>
  <c r="T2513" i="2"/>
  <c r="U2513" i="2"/>
  <c r="V2513" i="2"/>
  <c r="R2513" i="2" s="1"/>
  <c r="I2513" i="2" s="1"/>
  <c r="W2513" i="2"/>
  <c r="G2514" i="2"/>
  <c r="H2514" i="2"/>
  <c r="K2514" i="2"/>
  <c r="M2514" i="2" s="1"/>
  <c r="L2514" i="2"/>
  <c r="O2514" i="2"/>
  <c r="T2514" i="2"/>
  <c r="U2514" i="2"/>
  <c r="W2514" i="2"/>
  <c r="G2515" i="2"/>
  <c r="H2515" i="2"/>
  <c r="K2515" i="2"/>
  <c r="L2515" i="2"/>
  <c r="O2515" i="2"/>
  <c r="T2515" i="2"/>
  <c r="W2515" i="2"/>
  <c r="G2516" i="2"/>
  <c r="L2516" i="2" s="1"/>
  <c r="H2516" i="2"/>
  <c r="K2516" i="2"/>
  <c r="O2516" i="2"/>
  <c r="W2516" i="2"/>
  <c r="G2517" i="2"/>
  <c r="L2517" i="2" s="1"/>
  <c r="H2517" i="2"/>
  <c r="K2517" i="2"/>
  <c r="M2517" i="2" s="1"/>
  <c r="O2517" i="2"/>
  <c r="T2517" i="2"/>
  <c r="U2517" i="2"/>
  <c r="W2517" i="2"/>
  <c r="G2518" i="2"/>
  <c r="L2518" i="2" s="1"/>
  <c r="H2518" i="2"/>
  <c r="K2518" i="2"/>
  <c r="T2518" i="2" s="1"/>
  <c r="M2518" i="2"/>
  <c r="O2518" i="2"/>
  <c r="U2518" i="2"/>
  <c r="W2518" i="2"/>
  <c r="G2519" i="2"/>
  <c r="L2519" i="2" s="1"/>
  <c r="H2519" i="2"/>
  <c r="K2519" i="2"/>
  <c r="M2519" i="2"/>
  <c r="O2519" i="2"/>
  <c r="T2519" i="2"/>
  <c r="U2519" i="2"/>
  <c r="W2519" i="2"/>
  <c r="G2520" i="2"/>
  <c r="H2520" i="2"/>
  <c r="K2520" i="2"/>
  <c r="M2520" i="2" s="1"/>
  <c r="L2520" i="2"/>
  <c r="O2520" i="2"/>
  <c r="W2520" i="2"/>
  <c r="G2521" i="2"/>
  <c r="H2521" i="2"/>
  <c r="K2521" i="2"/>
  <c r="M2521" i="2" s="1"/>
  <c r="L2521" i="2"/>
  <c r="O2521" i="2"/>
  <c r="U2521" i="2"/>
  <c r="W2521" i="2"/>
  <c r="G2522" i="2"/>
  <c r="H2522" i="2"/>
  <c r="K2522" i="2"/>
  <c r="M2522" i="2" s="1"/>
  <c r="L2522" i="2"/>
  <c r="O2522" i="2"/>
  <c r="T2522" i="2"/>
  <c r="U2522" i="2"/>
  <c r="W2522" i="2"/>
  <c r="G2523" i="2"/>
  <c r="H2523" i="2"/>
  <c r="K2523" i="2"/>
  <c r="L2523" i="2"/>
  <c r="O2523" i="2"/>
  <c r="T2523" i="2"/>
  <c r="W2523" i="2"/>
  <c r="G2524" i="2"/>
  <c r="L2524" i="2" s="1"/>
  <c r="H2524" i="2"/>
  <c r="K2524" i="2"/>
  <c r="O2524" i="2"/>
  <c r="W2524" i="2"/>
  <c r="G2525" i="2"/>
  <c r="L2525" i="2" s="1"/>
  <c r="H2525" i="2"/>
  <c r="K2525" i="2"/>
  <c r="T2525" i="2" s="1"/>
  <c r="O2525" i="2"/>
  <c r="W2525" i="2"/>
  <c r="G2526" i="2"/>
  <c r="L2526" i="2" s="1"/>
  <c r="H2526" i="2"/>
  <c r="K2526" i="2"/>
  <c r="T2526" i="2" s="1"/>
  <c r="M2526" i="2"/>
  <c r="O2526" i="2"/>
  <c r="U2526" i="2"/>
  <c r="W2526" i="2"/>
  <c r="G2527" i="2"/>
  <c r="H2527" i="2"/>
  <c r="K2527" i="2"/>
  <c r="L2527" i="2"/>
  <c r="M2527" i="2"/>
  <c r="O2527" i="2"/>
  <c r="T2527" i="2"/>
  <c r="U2527" i="2"/>
  <c r="W2527" i="2"/>
  <c r="V2527" i="2" s="1"/>
  <c r="R2527" i="2" s="1"/>
  <c r="I2527" i="2" s="1"/>
  <c r="G2528" i="2"/>
  <c r="L2528" i="2" s="1"/>
  <c r="H2528" i="2"/>
  <c r="K2528" i="2"/>
  <c r="M2528" i="2" s="1"/>
  <c r="O2528" i="2"/>
  <c r="T2528" i="2"/>
  <c r="U2528" i="2"/>
  <c r="W2528" i="2"/>
  <c r="G2529" i="2"/>
  <c r="H2529" i="2"/>
  <c r="K2529" i="2"/>
  <c r="M2529" i="2" s="1"/>
  <c r="L2529" i="2"/>
  <c r="O2529" i="2"/>
  <c r="W2529" i="2"/>
  <c r="G2530" i="2"/>
  <c r="H2530" i="2"/>
  <c r="K2530" i="2"/>
  <c r="T2530" i="2" s="1"/>
  <c r="L2530" i="2"/>
  <c r="O2530" i="2"/>
  <c r="U2530" i="2"/>
  <c r="W2530" i="2"/>
  <c r="G2531" i="2"/>
  <c r="H2531" i="2"/>
  <c r="K2531" i="2"/>
  <c r="L2531" i="2"/>
  <c r="O2531" i="2"/>
  <c r="T2531" i="2"/>
  <c r="W2531" i="2"/>
  <c r="G2532" i="2"/>
  <c r="L2532" i="2" s="1"/>
  <c r="H2532" i="2"/>
  <c r="K2532" i="2"/>
  <c r="O2532" i="2"/>
  <c r="W2532" i="2"/>
  <c r="G2533" i="2"/>
  <c r="L2533" i="2" s="1"/>
  <c r="H2533" i="2"/>
  <c r="K2533" i="2"/>
  <c r="T2533" i="2" s="1"/>
  <c r="O2533" i="2"/>
  <c r="W2533" i="2"/>
  <c r="G2534" i="2"/>
  <c r="L2534" i="2" s="1"/>
  <c r="H2534" i="2"/>
  <c r="K2534" i="2"/>
  <c r="T2534" i="2" s="1"/>
  <c r="M2534" i="2"/>
  <c r="O2534" i="2"/>
  <c r="U2534" i="2"/>
  <c r="W2534" i="2"/>
  <c r="G2535" i="2"/>
  <c r="L2535" i="2" s="1"/>
  <c r="H2535" i="2"/>
  <c r="K2535" i="2"/>
  <c r="M2535" i="2"/>
  <c r="O2535" i="2"/>
  <c r="P2535" i="2"/>
  <c r="J2535" i="2" s="1"/>
  <c r="T2535" i="2"/>
  <c r="U2535" i="2"/>
  <c r="V2535" i="2"/>
  <c r="R2535" i="2" s="1"/>
  <c r="I2535" i="2" s="1"/>
  <c r="W2535" i="2"/>
  <c r="G2536" i="2"/>
  <c r="H2536" i="2"/>
  <c r="K2536" i="2"/>
  <c r="L2536" i="2"/>
  <c r="O2536" i="2"/>
  <c r="U2536" i="2"/>
  <c r="V2536" i="2"/>
  <c r="R2536" i="2" s="1"/>
  <c r="I2536" i="2" s="1"/>
  <c r="W2536" i="2"/>
  <c r="G2537" i="2"/>
  <c r="H2537" i="2"/>
  <c r="K2537" i="2"/>
  <c r="L2537" i="2"/>
  <c r="M2537" i="2"/>
  <c r="O2537" i="2"/>
  <c r="T2537" i="2"/>
  <c r="U2537" i="2"/>
  <c r="W2537" i="2"/>
  <c r="G2538" i="2"/>
  <c r="H2538" i="2"/>
  <c r="K2538" i="2"/>
  <c r="M2538" i="2" s="1"/>
  <c r="L2538" i="2"/>
  <c r="O2538" i="2"/>
  <c r="U2538" i="2"/>
  <c r="W2538" i="2"/>
  <c r="G2539" i="2"/>
  <c r="H2539" i="2"/>
  <c r="K2539" i="2"/>
  <c r="L2539" i="2"/>
  <c r="O2539" i="2"/>
  <c r="T2539" i="2"/>
  <c r="W2539" i="2"/>
  <c r="G2540" i="2"/>
  <c r="L2540" i="2" s="1"/>
  <c r="H2540" i="2"/>
  <c r="K2540" i="2"/>
  <c r="O2540" i="2"/>
  <c r="P2540" i="2"/>
  <c r="J2540" i="2" s="1"/>
  <c r="W2540" i="2"/>
  <c r="V2540" i="2" s="1"/>
  <c r="R2540" i="2" s="1"/>
  <c r="I2540" i="2" s="1"/>
  <c r="G2541" i="2"/>
  <c r="L2541" i="2" s="1"/>
  <c r="H2541" i="2"/>
  <c r="K2541" i="2"/>
  <c r="T2541" i="2" s="1"/>
  <c r="O2541" i="2"/>
  <c r="W2541" i="2"/>
  <c r="V2541" i="2" s="1"/>
  <c r="R2541" i="2" s="1"/>
  <c r="I2541" i="2" s="1"/>
  <c r="G2542" i="2"/>
  <c r="L2542" i="2" s="1"/>
  <c r="H2542" i="2"/>
  <c r="K2542" i="2"/>
  <c r="T2542" i="2" s="1"/>
  <c r="M2542" i="2"/>
  <c r="O2542" i="2"/>
  <c r="P2542" i="2"/>
  <c r="J2542" i="2" s="1"/>
  <c r="U2542" i="2"/>
  <c r="V2542" i="2"/>
  <c r="R2542" i="2" s="1"/>
  <c r="I2542" i="2" s="1"/>
  <c r="W2542" i="2"/>
  <c r="G2543" i="2"/>
  <c r="H2543" i="2"/>
  <c r="K2543" i="2"/>
  <c r="L2543" i="2"/>
  <c r="M2543" i="2"/>
  <c r="O2543" i="2"/>
  <c r="T2543" i="2"/>
  <c r="U2543" i="2"/>
  <c r="W2543" i="2"/>
  <c r="V2543" i="2" s="1"/>
  <c r="R2543" i="2" s="1"/>
  <c r="I2543" i="2" s="1"/>
  <c r="G2544" i="2"/>
  <c r="L2544" i="2" s="1"/>
  <c r="H2544" i="2"/>
  <c r="K2544" i="2"/>
  <c r="M2544" i="2" s="1"/>
  <c r="O2544" i="2"/>
  <c r="T2544" i="2"/>
  <c r="W2544" i="2"/>
  <c r="G2545" i="2"/>
  <c r="H2545" i="2"/>
  <c r="K2545" i="2"/>
  <c r="M2545" i="2" s="1"/>
  <c r="L2545" i="2"/>
  <c r="O2545" i="2"/>
  <c r="T2545" i="2"/>
  <c r="U2545" i="2"/>
  <c r="W2545" i="2"/>
  <c r="G2546" i="2"/>
  <c r="H2546" i="2"/>
  <c r="K2546" i="2"/>
  <c r="M2546" i="2" s="1"/>
  <c r="L2546" i="2"/>
  <c r="O2546" i="2"/>
  <c r="W2546" i="2"/>
  <c r="G2547" i="2"/>
  <c r="H2547" i="2"/>
  <c r="K2547" i="2"/>
  <c r="L2547" i="2"/>
  <c r="O2547" i="2"/>
  <c r="T2547" i="2"/>
  <c r="W2547" i="2"/>
  <c r="G2548" i="2"/>
  <c r="L2548" i="2" s="1"/>
  <c r="H2548" i="2"/>
  <c r="K2548" i="2"/>
  <c r="O2548" i="2"/>
  <c r="W2548" i="2"/>
  <c r="G2549" i="2"/>
  <c r="L2549" i="2" s="1"/>
  <c r="H2549" i="2"/>
  <c r="K2549" i="2"/>
  <c r="T2549" i="2" s="1"/>
  <c r="O2549" i="2"/>
  <c r="W2549" i="2"/>
  <c r="G2550" i="2"/>
  <c r="L2550" i="2" s="1"/>
  <c r="H2550" i="2"/>
  <c r="K2550" i="2"/>
  <c r="M2550" i="2"/>
  <c r="O2550" i="2"/>
  <c r="T2550" i="2"/>
  <c r="U2550" i="2"/>
  <c r="W2550" i="2"/>
  <c r="G2551" i="2"/>
  <c r="L2551" i="2" s="1"/>
  <c r="H2551" i="2"/>
  <c r="K2551" i="2"/>
  <c r="M2551" i="2"/>
  <c r="O2551" i="2"/>
  <c r="T2551" i="2"/>
  <c r="U2551" i="2"/>
  <c r="W2551" i="2"/>
  <c r="G2552" i="2"/>
  <c r="L2552" i="2" s="1"/>
  <c r="H2552" i="2"/>
  <c r="K2552" i="2"/>
  <c r="M2552" i="2" s="1"/>
  <c r="O2552" i="2"/>
  <c r="W2552" i="2"/>
  <c r="V2552" i="2" s="1"/>
  <c r="R2552" i="2" s="1"/>
  <c r="I2552" i="2" s="1"/>
  <c r="G2553" i="2"/>
  <c r="H2553" i="2"/>
  <c r="K2553" i="2"/>
  <c r="L2553" i="2"/>
  <c r="M2553" i="2"/>
  <c r="O2553" i="2"/>
  <c r="T2553" i="2"/>
  <c r="U2553" i="2"/>
  <c r="W2553" i="2"/>
  <c r="G2554" i="2"/>
  <c r="H2554" i="2"/>
  <c r="K2554" i="2"/>
  <c r="L2554" i="2"/>
  <c r="M2554" i="2"/>
  <c r="O2554" i="2"/>
  <c r="T2554" i="2"/>
  <c r="U2554" i="2"/>
  <c r="V2554" i="2"/>
  <c r="R2554" i="2" s="1"/>
  <c r="I2554" i="2" s="1"/>
  <c r="W2554" i="2"/>
  <c r="P2554" i="2" s="1"/>
  <c r="J2554" i="2" s="1"/>
  <c r="G2555" i="2"/>
  <c r="H2555" i="2"/>
  <c r="K2555" i="2"/>
  <c r="T2555" i="2" s="1"/>
  <c r="L2555" i="2"/>
  <c r="O2555" i="2"/>
  <c r="W2555" i="2"/>
  <c r="G2556" i="2"/>
  <c r="L2556" i="2" s="1"/>
  <c r="H2556" i="2"/>
  <c r="K2556" i="2"/>
  <c r="O2556" i="2"/>
  <c r="W2556" i="2"/>
  <c r="G2557" i="2"/>
  <c r="L2557" i="2" s="1"/>
  <c r="H2557" i="2"/>
  <c r="K2557" i="2"/>
  <c r="T2557" i="2" s="1"/>
  <c r="O2557" i="2"/>
  <c r="W2557" i="2"/>
  <c r="G2558" i="2"/>
  <c r="L2558" i="2" s="1"/>
  <c r="H2558" i="2"/>
  <c r="K2558" i="2"/>
  <c r="M2558" i="2"/>
  <c r="O2558" i="2"/>
  <c r="T2558" i="2"/>
  <c r="U2558" i="2"/>
  <c r="W2558" i="2"/>
  <c r="V2558" i="2" s="1"/>
  <c r="R2558" i="2" s="1"/>
  <c r="I2558" i="2" s="1"/>
  <c r="G2559" i="2"/>
  <c r="L2559" i="2" s="1"/>
  <c r="H2559" i="2"/>
  <c r="K2559" i="2"/>
  <c r="M2559" i="2"/>
  <c r="O2559" i="2"/>
  <c r="T2559" i="2"/>
  <c r="U2559" i="2"/>
  <c r="W2559" i="2"/>
  <c r="G2560" i="2"/>
  <c r="H2560" i="2"/>
  <c r="K2560" i="2"/>
  <c r="M2560" i="2" s="1"/>
  <c r="L2560" i="2"/>
  <c r="O2560" i="2"/>
  <c r="W2560" i="2"/>
  <c r="V2560" i="2" s="1"/>
  <c r="R2560" i="2" s="1"/>
  <c r="I2560" i="2" s="1"/>
  <c r="G2561" i="2"/>
  <c r="H2561" i="2"/>
  <c r="K2561" i="2"/>
  <c r="M2561" i="2" s="1"/>
  <c r="L2561" i="2"/>
  <c r="O2561" i="2"/>
  <c r="U2561" i="2"/>
  <c r="V2561" i="2"/>
  <c r="R2561" i="2" s="1"/>
  <c r="I2561" i="2" s="1"/>
  <c r="W2561" i="2"/>
  <c r="G2562" i="2"/>
  <c r="H2562" i="2"/>
  <c r="K2562" i="2"/>
  <c r="M2562" i="2" s="1"/>
  <c r="L2562" i="2"/>
  <c r="O2562" i="2"/>
  <c r="T2562" i="2"/>
  <c r="U2562" i="2"/>
  <c r="W2562" i="2"/>
  <c r="V2562" i="2" s="1"/>
  <c r="R2562" i="2" s="1"/>
  <c r="I2562" i="2" s="1"/>
  <c r="G2563" i="2"/>
  <c r="H2563" i="2"/>
  <c r="K2563" i="2"/>
  <c r="L2563" i="2"/>
  <c r="O2563" i="2"/>
  <c r="P2563" i="2"/>
  <c r="W2563" i="2"/>
  <c r="G2564" i="2"/>
  <c r="L2564" i="2" s="1"/>
  <c r="H2564" i="2"/>
  <c r="K2564" i="2"/>
  <c r="O2564" i="2"/>
  <c r="P2564" i="2"/>
  <c r="W2564" i="2"/>
  <c r="V2564" i="2" s="1"/>
  <c r="R2564" i="2" s="1"/>
  <c r="I2564" i="2" s="1"/>
  <c r="G2565" i="2"/>
  <c r="L2565" i="2" s="1"/>
  <c r="H2565" i="2"/>
  <c r="K2565" i="2"/>
  <c r="T2565" i="2" s="1"/>
  <c r="O2565" i="2"/>
  <c r="W2565" i="2"/>
  <c r="G2566" i="2"/>
  <c r="L2566" i="2" s="1"/>
  <c r="H2566" i="2"/>
  <c r="K2566" i="2"/>
  <c r="T2566" i="2" s="1"/>
  <c r="M2566" i="2"/>
  <c r="O2566" i="2"/>
  <c r="U2566" i="2"/>
  <c r="W2566" i="2"/>
  <c r="G2567" i="2"/>
  <c r="H2567" i="2"/>
  <c r="K2567" i="2"/>
  <c r="L2567" i="2"/>
  <c r="M2567" i="2"/>
  <c r="O2567" i="2"/>
  <c r="T2567" i="2"/>
  <c r="U2567" i="2"/>
  <c r="W2567" i="2"/>
  <c r="G2568" i="2"/>
  <c r="L2568" i="2" s="1"/>
  <c r="H2568" i="2"/>
  <c r="K2568" i="2"/>
  <c r="M2568" i="2" s="1"/>
  <c r="O2568" i="2"/>
  <c r="T2568" i="2"/>
  <c r="U2568" i="2"/>
  <c r="W2568" i="2"/>
  <c r="G2569" i="2"/>
  <c r="H2569" i="2"/>
  <c r="K2569" i="2"/>
  <c r="M2569" i="2" s="1"/>
  <c r="L2569" i="2"/>
  <c r="O2569" i="2"/>
  <c r="T2569" i="2"/>
  <c r="W2569" i="2"/>
  <c r="G2570" i="2"/>
  <c r="H2570" i="2"/>
  <c r="K2570" i="2"/>
  <c r="T2570" i="2" s="1"/>
  <c r="L2570" i="2"/>
  <c r="M2570" i="2"/>
  <c r="O2570" i="2"/>
  <c r="W2570" i="2"/>
  <c r="V2570" i="2" s="1"/>
  <c r="R2570" i="2" s="1"/>
  <c r="I2570" i="2" s="1"/>
  <c r="G2571" i="2"/>
  <c r="H2571" i="2"/>
  <c r="K2571" i="2"/>
  <c r="L2571" i="2"/>
  <c r="O2571" i="2"/>
  <c r="T2571" i="2"/>
  <c r="W2571" i="2"/>
  <c r="V2571" i="2" s="1"/>
  <c r="R2571" i="2" s="1"/>
  <c r="I2571" i="2" s="1"/>
  <c r="G2572" i="2"/>
  <c r="L2572" i="2" s="1"/>
  <c r="H2572" i="2"/>
  <c r="K2572" i="2"/>
  <c r="O2572" i="2"/>
  <c r="W2572" i="2"/>
  <c r="G2573" i="2"/>
  <c r="L2573" i="2" s="1"/>
  <c r="H2573" i="2"/>
  <c r="K2573" i="2"/>
  <c r="T2573" i="2" s="1"/>
  <c r="O2573" i="2"/>
  <c r="P2573" i="2"/>
  <c r="J2573" i="2" s="1"/>
  <c r="W2573" i="2"/>
  <c r="G2574" i="2"/>
  <c r="L2574" i="2" s="1"/>
  <c r="H2574" i="2"/>
  <c r="K2574" i="2"/>
  <c r="T2574" i="2" s="1"/>
  <c r="M2574" i="2"/>
  <c r="O2574" i="2"/>
  <c r="U2574" i="2"/>
  <c r="V2574" i="2"/>
  <c r="R2574" i="2" s="1"/>
  <c r="I2574" i="2" s="1"/>
  <c r="W2574" i="2"/>
  <c r="G2575" i="2"/>
  <c r="L2575" i="2" s="1"/>
  <c r="H2575" i="2"/>
  <c r="K2575" i="2"/>
  <c r="M2575" i="2"/>
  <c r="O2575" i="2"/>
  <c r="T2575" i="2"/>
  <c r="U2575" i="2"/>
  <c r="W2575" i="2"/>
  <c r="G2576" i="2"/>
  <c r="H2576" i="2"/>
  <c r="K2576" i="2"/>
  <c r="L2576" i="2"/>
  <c r="M2576" i="2"/>
  <c r="O2576" i="2"/>
  <c r="W2576" i="2"/>
  <c r="G2577" i="2"/>
  <c r="H2577" i="2"/>
  <c r="K2577" i="2"/>
  <c r="M2577" i="2" s="1"/>
  <c r="L2577" i="2"/>
  <c r="O2577" i="2"/>
  <c r="U2577" i="2"/>
  <c r="W2577" i="2"/>
  <c r="P2577" i="2" s="1"/>
  <c r="G2578" i="2"/>
  <c r="H2578" i="2"/>
  <c r="K2578" i="2"/>
  <c r="M2578" i="2" s="1"/>
  <c r="L2578" i="2"/>
  <c r="O2578" i="2"/>
  <c r="T2578" i="2"/>
  <c r="U2578" i="2"/>
  <c r="W2578" i="2"/>
  <c r="G2579" i="2"/>
  <c r="H2579" i="2"/>
  <c r="K2579" i="2"/>
  <c r="L2579" i="2"/>
  <c r="O2579" i="2"/>
  <c r="W2579" i="2"/>
  <c r="G2580" i="2"/>
  <c r="L2580" i="2" s="1"/>
  <c r="H2580" i="2"/>
  <c r="K2580" i="2"/>
  <c r="O2580" i="2"/>
  <c r="W2580" i="2"/>
  <c r="G2581" i="2"/>
  <c r="L2581" i="2" s="1"/>
  <c r="H2581" i="2"/>
  <c r="K2581" i="2"/>
  <c r="T2581" i="2" s="1"/>
  <c r="O2581" i="2"/>
  <c r="W2581" i="2"/>
  <c r="G2582" i="2"/>
  <c r="L2582" i="2" s="1"/>
  <c r="H2582" i="2"/>
  <c r="K2582" i="2"/>
  <c r="T2582" i="2" s="1"/>
  <c r="M2582" i="2"/>
  <c r="O2582" i="2"/>
  <c r="U2582" i="2"/>
  <c r="W2582" i="2"/>
  <c r="G2583" i="2"/>
  <c r="H2583" i="2"/>
  <c r="K2583" i="2"/>
  <c r="L2583" i="2"/>
  <c r="M2583" i="2"/>
  <c r="O2583" i="2"/>
  <c r="T2583" i="2"/>
  <c r="U2583" i="2"/>
  <c r="W2583" i="2"/>
  <c r="G2584" i="2"/>
  <c r="L2584" i="2" s="1"/>
  <c r="H2584" i="2"/>
  <c r="K2584" i="2"/>
  <c r="U2584" i="2" s="1"/>
  <c r="M2584" i="2"/>
  <c r="O2584" i="2"/>
  <c r="T2584" i="2"/>
  <c r="W2584" i="2"/>
  <c r="V2584" i="2" s="1"/>
  <c r="R2584" i="2" s="1"/>
  <c r="I2584" i="2" s="1"/>
  <c r="G2585" i="2"/>
  <c r="L2585" i="2" s="1"/>
  <c r="H2585" i="2"/>
  <c r="K2585" i="2"/>
  <c r="T2585" i="2" s="1"/>
  <c r="M2585" i="2"/>
  <c r="O2585" i="2"/>
  <c r="U2585" i="2"/>
  <c r="W2585" i="2"/>
  <c r="P2585" i="2" s="1"/>
  <c r="J2585" i="2" s="1"/>
  <c r="G2586" i="2"/>
  <c r="L2586" i="2" s="1"/>
  <c r="H2586" i="2"/>
  <c r="K2586" i="2"/>
  <c r="M2586" i="2"/>
  <c r="O2586" i="2"/>
  <c r="T2586" i="2"/>
  <c r="U2586" i="2"/>
  <c r="W2586" i="2"/>
  <c r="V2586" i="2" s="1"/>
  <c r="R2586" i="2" s="1"/>
  <c r="I2586" i="2" s="1"/>
  <c r="G2587" i="2"/>
  <c r="H2587" i="2"/>
  <c r="K2587" i="2"/>
  <c r="L2587" i="2"/>
  <c r="M2587" i="2"/>
  <c r="O2587" i="2"/>
  <c r="T2587" i="2"/>
  <c r="U2587" i="2"/>
  <c r="V2587" i="2"/>
  <c r="R2587" i="2" s="1"/>
  <c r="I2587" i="2" s="1"/>
  <c r="W2587" i="2"/>
  <c r="G2588" i="2"/>
  <c r="H2588" i="2"/>
  <c r="K2588" i="2"/>
  <c r="M2588" i="2" s="1"/>
  <c r="L2588" i="2"/>
  <c r="O2588" i="2"/>
  <c r="W2588" i="2"/>
  <c r="P2588" i="2" s="1"/>
  <c r="G2589" i="2"/>
  <c r="H2589" i="2"/>
  <c r="K2589" i="2"/>
  <c r="L2589" i="2"/>
  <c r="O2589" i="2"/>
  <c r="W2589" i="2"/>
  <c r="P2589" i="2" s="1"/>
  <c r="J2589" i="2" s="1"/>
  <c r="G2590" i="2"/>
  <c r="H2590" i="2"/>
  <c r="K2590" i="2"/>
  <c r="L2590" i="2"/>
  <c r="O2590" i="2"/>
  <c r="P2590" i="2"/>
  <c r="V2590" i="2"/>
  <c r="R2590" i="2" s="1"/>
  <c r="I2590" i="2" s="1"/>
  <c r="W2590" i="2"/>
  <c r="G2591" i="2"/>
  <c r="L2591" i="2" s="1"/>
  <c r="H2591" i="2"/>
  <c r="K2591" i="2"/>
  <c r="M2591" i="2" s="1"/>
  <c r="O2591" i="2"/>
  <c r="T2591" i="2"/>
  <c r="W2591" i="2"/>
  <c r="P2591" i="2" s="1"/>
  <c r="J2591" i="2" s="1"/>
  <c r="G2592" i="2"/>
  <c r="L2592" i="2" s="1"/>
  <c r="H2592" i="2"/>
  <c r="K2592" i="2"/>
  <c r="T2592" i="2" s="1"/>
  <c r="O2592" i="2"/>
  <c r="V2592" i="2"/>
  <c r="R2592" i="2" s="1"/>
  <c r="I2592" i="2" s="1"/>
  <c r="W2592" i="2"/>
  <c r="G2593" i="2"/>
  <c r="L2593" i="2" s="1"/>
  <c r="H2593" i="2"/>
  <c r="K2593" i="2"/>
  <c r="T2593" i="2" s="1"/>
  <c r="M2593" i="2"/>
  <c r="O2593" i="2"/>
  <c r="U2593" i="2"/>
  <c r="W2593" i="2"/>
  <c r="G2594" i="2"/>
  <c r="H2594" i="2"/>
  <c r="K2594" i="2"/>
  <c r="L2594" i="2"/>
  <c r="M2594" i="2"/>
  <c r="O2594" i="2"/>
  <c r="T2594" i="2"/>
  <c r="U2594" i="2"/>
  <c r="W2594" i="2"/>
  <c r="V2594" i="2" s="1"/>
  <c r="R2594" i="2" s="1"/>
  <c r="I2594" i="2" s="1"/>
  <c r="G2595" i="2"/>
  <c r="H2595" i="2"/>
  <c r="K2595" i="2"/>
  <c r="M2595" i="2" s="1"/>
  <c r="L2595" i="2"/>
  <c r="O2595" i="2"/>
  <c r="T2595" i="2"/>
  <c r="U2595" i="2"/>
  <c r="V2595" i="2"/>
  <c r="R2595" i="2" s="1"/>
  <c r="I2595" i="2" s="1"/>
  <c r="W2595" i="2"/>
  <c r="G2596" i="2"/>
  <c r="H2596" i="2"/>
  <c r="K2596" i="2"/>
  <c r="T2596" i="2" s="1"/>
  <c r="L2596" i="2"/>
  <c r="O2596" i="2"/>
  <c r="W2596" i="2"/>
  <c r="P2596" i="2" s="1"/>
  <c r="G2597" i="2"/>
  <c r="H2597" i="2"/>
  <c r="K2597" i="2"/>
  <c r="L2597" i="2"/>
  <c r="O2597" i="2"/>
  <c r="T2597" i="2"/>
  <c r="V2597" i="2"/>
  <c r="R2597" i="2" s="1"/>
  <c r="I2597" i="2" s="1"/>
  <c r="W2597" i="2"/>
  <c r="P2597" i="2" s="1"/>
  <c r="J2597" i="2" s="1"/>
  <c r="G2598" i="2"/>
  <c r="H2598" i="2"/>
  <c r="K2598" i="2"/>
  <c r="L2598" i="2"/>
  <c r="O2598" i="2"/>
  <c r="W2598" i="2"/>
  <c r="G2599" i="2"/>
  <c r="L2599" i="2" s="1"/>
  <c r="H2599" i="2"/>
  <c r="K2599" i="2"/>
  <c r="M2599" i="2" s="1"/>
  <c r="O2599" i="2"/>
  <c r="T2599" i="2"/>
  <c r="W2599" i="2"/>
  <c r="P2599" i="2" s="1"/>
  <c r="J2599" i="2" s="1"/>
  <c r="G2600" i="2"/>
  <c r="L2600" i="2" s="1"/>
  <c r="H2600" i="2"/>
  <c r="K2600" i="2"/>
  <c r="T2600" i="2" s="1"/>
  <c r="O2600" i="2"/>
  <c r="W2600" i="2"/>
  <c r="G2601" i="2"/>
  <c r="L2601" i="2" s="1"/>
  <c r="H2601" i="2"/>
  <c r="K2601" i="2"/>
  <c r="T2601" i="2" s="1"/>
  <c r="M2601" i="2"/>
  <c r="O2601" i="2"/>
  <c r="U2601" i="2"/>
  <c r="W2601" i="2"/>
  <c r="V2601" i="2" s="1"/>
  <c r="R2601" i="2" s="1"/>
  <c r="I2601" i="2" s="1"/>
  <c r="G2602" i="2"/>
  <c r="L2602" i="2" s="1"/>
  <c r="H2602" i="2"/>
  <c r="K2602" i="2"/>
  <c r="M2602" i="2"/>
  <c r="O2602" i="2"/>
  <c r="T2602" i="2"/>
  <c r="U2602" i="2"/>
  <c r="W2602" i="2"/>
  <c r="V2602" i="2" s="1"/>
  <c r="R2602" i="2" s="1"/>
  <c r="I2602" i="2" s="1"/>
  <c r="G2603" i="2"/>
  <c r="H2603" i="2"/>
  <c r="K2603" i="2"/>
  <c r="T2603" i="2" s="1"/>
  <c r="L2603" i="2"/>
  <c r="M2603" i="2"/>
  <c r="O2603" i="2"/>
  <c r="U2603" i="2"/>
  <c r="W2603" i="2"/>
  <c r="G2604" i="2"/>
  <c r="H2604" i="2"/>
  <c r="K2604" i="2"/>
  <c r="L2604" i="2"/>
  <c r="M2604" i="2"/>
  <c r="O2604" i="2"/>
  <c r="T2604" i="2"/>
  <c r="U2604" i="2"/>
  <c r="W2604" i="2"/>
  <c r="G2605" i="2"/>
  <c r="H2605" i="2"/>
  <c r="K2605" i="2"/>
  <c r="L2605" i="2"/>
  <c r="O2605" i="2"/>
  <c r="T2605" i="2"/>
  <c r="W2605" i="2"/>
  <c r="G2606" i="2"/>
  <c r="H2606" i="2"/>
  <c r="K2606" i="2"/>
  <c r="L2606" i="2"/>
  <c r="O2606" i="2"/>
  <c r="V2606" i="2"/>
  <c r="R2606" i="2" s="1"/>
  <c r="I2606" i="2" s="1"/>
  <c r="W2606" i="2"/>
  <c r="G2607" i="2"/>
  <c r="L2607" i="2" s="1"/>
  <c r="H2607" i="2"/>
  <c r="K2607" i="2"/>
  <c r="M2607" i="2" s="1"/>
  <c r="O2607" i="2"/>
  <c r="T2607" i="2"/>
  <c r="W2607" i="2"/>
  <c r="G2608" i="2"/>
  <c r="L2608" i="2" s="1"/>
  <c r="H2608" i="2"/>
  <c r="K2608" i="2"/>
  <c r="T2608" i="2" s="1"/>
  <c r="O2608" i="2"/>
  <c r="P2608" i="2"/>
  <c r="J2608" i="2" s="1"/>
  <c r="W2608" i="2"/>
  <c r="G2609" i="2"/>
  <c r="L2609" i="2" s="1"/>
  <c r="H2609" i="2"/>
  <c r="K2609" i="2"/>
  <c r="T2609" i="2" s="1"/>
  <c r="M2609" i="2"/>
  <c r="O2609" i="2"/>
  <c r="P2609" i="2"/>
  <c r="J2609" i="2" s="1"/>
  <c r="U2609" i="2"/>
  <c r="W2609" i="2"/>
  <c r="G2610" i="2"/>
  <c r="H2610" i="2"/>
  <c r="K2610" i="2"/>
  <c r="L2610" i="2"/>
  <c r="M2610" i="2"/>
  <c r="O2610" i="2"/>
  <c r="T2610" i="2"/>
  <c r="U2610" i="2"/>
  <c r="W2610" i="2"/>
  <c r="V2610" i="2" s="1"/>
  <c r="R2610" i="2" s="1"/>
  <c r="I2610" i="2" s="1"/>
  <c r="G2611" i="2"/>
  <c r="H2611" i="2"/>
  <c r="K2611" i="2"/>
  <c r="L2611" i="2"/>
  <c r="M2611" i="2"/>
  <c r="O2611" i="2"/>
  <c r="T2611" i="2"/>
  <c r="U2611" i="2"/>
  <c r="W2611" i="2"/>
  <c r="G2612" i="2"/>
  <c r="H2612" i="2"/>
  <c r="K2612" i="2"/>
  <c r="M2612" i="2" s="1"/>
  <c r="L2612" i="2"/>
  <c r="O2612" i="2"/>
  <c r="T2612" i="2"/>
  <c r="U2612" i="2"/>
  <c r="W2612" i="2"/>
  <c r="P2612" i="2" s="1"/>
  <c r="G2613" i="2"/>
  <c r="H2613" i="2"/>
  <c r="K2613" i="2"/>
  <c r="L2613" i="2"/>
  <c r="O2613" i="2"/>
  <c r="W2613" i="2"/>
  <c r="G2614" i="2"/>
  <c r="H2614" i="2"/>
  <c r="K2614" i="2"/>
  <c r="L2614" i="2"/>
  <c r="O2614" i="2"/>
  <c r="W2614" i="2"/>
  <c r="P2614" i="2" s="1"/>
  <c r="G2615" i="2"/>
  <c r="L2615" i="2" s="1"/>
  <c r="H2615" i="2"/>
  <c r="K2615" i="2"/>
  <c r="M2615" i="2" s="1"/>
  <c r="O2615" i="2"/>
  <c r="T2615" i="2"/>
  <c r="W2615" i="2"/>
  <c r="P2615" i="2" s="1"/>
  <c r="G2616" i="2"/>
  <c r="L2616" i="2" s="1"/>
  <c r="H2616" i="2"/>
  <c r="K2616" i="2"/>
  <c r="T2616" i="2" s="1"/>
  <c r="O2616" i="2"/>
  <c r="W2616" i="2"/>
  <c r="G2617" i="2"/>
  <c r="L2617" i="2" s="1"/>
  <c r="H2617" i="2"/>
  <c r="K2617" i="2"/>
  <c r="T2617" i="2" s="1"/>
  <c r="M2617" i="2"/>
  <c r="O2617" i="2"/>
  <c r="U2617" i="2"/>
  <c r="W2617" i="2"/>
  <c r="P2617" i="2" s="1"/>
  <c r="J2617" i="2" s="1"/>
  <c r="G2618" i="2"/>
  <c r="H2618" i="2"/>
  <c r="K2618" i="2"/>
  <c r="L2618" i="2"/>
  <c r="M2618" i="2"/>
  <c r="O2618" i="2"/>
  <c r="T2618" i="2"/>
  <c r="U2618" i="2"/>
  <c r="W2618" i="2"/>
  <c r="G2619" i="2"/>
  <c r="H2619" i="2"/>
  <c r="K2619" i="2"/>
  <c r="L2619" i="2"/>
  <c r="M2619" i="2"/>
  <c r="O2619" i="2"/>
  <c r="T2619" i="2"/>
  <c r="U2619" i="2"/>
  <c r="V2619" i="2"/>
  <c r="R2619" i="2" s="1"/>
  <c r="I2619" i="2" s="1"/>
  <c r="W2619" i="2"/>
  <c r="G2620" i="2"/>
  <c r="H2620" i="2"/>
  <c r="K2620" i="2"/>
  <c r="T2620" i="2" s="1"/>
  <c r="L2620" i="2"/>
  <c r="M2620" i="2"/>
  <c r="O2620" i="2"/>
  <c r="W2620" i="2"/>
  <c r="P2620" i="2" s="1"/>
  <c r="G2621" i="2"/>
  <c r="H2621" i="2"/>
  <c r="K2621" i="2"/>
  <c r="L2621" i="2"/>
  <c r="O2621" i="2"/>
  <c r="T2621" i="2"/>
  <c r="V2621" i="2"/>
  <c r="R2621" i="2" s="1"/>
  <c r="I2621" i="2" s="1"/>
  <c r="W2621" i="2"/>
  <c r="P2621" i="2" s="1"/>
  <c r="J2621" i="2" s="1"/>
  <c r="G2622" i="2"/>
  <c r="H2622" i="2"/>
  <c r="K2622" i="2"/>
  <c r="L2622" i="2"/>
  <c r="O2622" i="2"/>
  <c r="W2622" i="2"/>
  <c r="G2623" i="2"/>
  <c r="L2623" i="2" s="1"/>
  <c r="H2623" i="2"/>
  <c r="K2623" i="2"/>
  <c r="M2623" i="2" s="1"/>
  <c r="O2623" i="2"/>
  <c r="T2623" i="2"/>
  <c r="W2623" i="2"/>
  <c r="P2623" i="2" s="1"/>
  <c r="J2623" i="2" s="1"/>
  <c r="G2624" i="2"/>
  <c r="L2624" i="2" s="1"/>
  <c r="H2624" i="2"/>
  <c r="K2624" i="2"/>
  <c r="T2624" i="2" s="1"/>
  <c r="O2624" i="2"/>
  <c r="W2624" i="2"/>
  <c r="G2625" i="2"/>
  <c r="L2625" i="2" s="1"/>
  <c r="H2625" i="2"/>
  <c r="K2625" i="2"/>
  <c r="T2625" i="2" s="1"/>
  <c r="M2625" i="2"/>
  <c r="O2625" i="2"/>
  <c r="U2625" i="2"/>
  <c r="W2625" i="2"/>
  <c r="G2626" i="2"/>
  <c r="L2626" i="2" s="1"/>
  <c r="H2626" i="2"/>
  <c r="K2626" i="2"/>
  <c r="M2626" i="2"/>
  <c r="O2626" i="2"/>
  <c r="T2626" i="2"/>
  <c r="U2626" i="2"/>
  <c r="W2626" i="2"/>
  <c r="G2627" i="2"/>
  <c r="H2627" i="2"/>
  <c r="K2627" i="2"/>
  <c r="T2627" i="2" s="1"/>
  <c r="L2627" i="2"/>
  <c r="M2627" i="2"/>
  <c r="O2627" i="2"/>
  <c r="U2627" i="2"/>
  <c r="W2627" i="2"/>
  <c r="V2627" i="2" s="1"/>
  <c r="R2627" i="2" s="1"/>
  <c r="I2627" i="2" s="1"/>
  <c r="G2628" i="2"/>
  <c r="H2628" i="2"/>
  <c r="K2628" i="2"/>
  <c r="L2628" i="2"/>
  <c r="M2628" i="2"/>
  <c r="O2628" i="2"/>
  <c r="T2628" i="2"/>
  <c r="U2628" i="2"/>
  <c r="W2628" i="2"/>
  <c r="G2629" i="2"/>
  <c r="H2629" i="2"/>
  <c r="K2629" i="2"/>
  <c r="L2629" i="2"/>
  <c r="O2629" i="2"/>
  <c r="V2629" i="2"/>
  <c r="R2629" i="2" s="1"/>
  <c r="I2629" i="2" s="1"/>
  <c r="W2629" i="2"/>
  <c r="G2630" i="2"/>
  <c r="H2630" i="2"/>
  <c r="K2630" i="2"/>
  <c r="L2630" i="2"/>
  <c r="O2630" i="2"/>
  <c r="V2630" i="2"/>
  <c r="R2630" i="2" s="1"/>
  <c r="I2630" i="2" s="1"/>
  <c r="W2630" i="2"/>
  <c r="G2631" i="2"/>
  <c r="L2631" i="2" s="1"/>
  <c r="H2631" i="2"/>
  <c r="K2631" i="2"/>
  <c r="M2631" i="2" s="1"/>
  <c r="O2631" i="2"/>
  <c r="T2631" i="2"/>
  <c r="W2631" i="2"/>
  <c r="G2632" i="2"/>
  <c r="L2632" i="2" s="1"/>
  <c r="H2632" i="2"/>
  <c r="K2632" i="2"/>
  <c r="T2632" i="2" s="1"/>
  <c r="O2632" i="2"/>
  <c r="W2632" i="2"/>
  <c r="G2633" i="2"/>
  <c r="L2633" i="2" s="1"/>
  <c r="H2633" i="2"/>
  <c r="K2633" i="2"/>
  <c r="T2633" i="2" s="1"/>
  <c r="M2633" i="2"/>
  <c r="O2633" i="2"/>
  <c r="P2633" i="2"/>
  <c r="J2633" i="2" s="1"/>
  <c r="U2633" i="2"/>
  <c r="W2633" i="2"/>
  <c r="V2633" i="2" s="1"/>
  <c r="R2633" i="2" s="1"/>
  <c r="I2633" i="2" s="1"/>
  <c r="G2634" i="2"/>
  <c r="H2634" i="2"/>
  <c r="K2634" i="2"/>
  <c r="L2634" i="2"/>
  <c r="M2634" i="2"/>
  <c r="O2634" i="2"/>
  <c r="T2634" i="2"/>
  <c r="U2634" i="2"/>
  <c r="W2634" i="2"/>
  <c r="G2635" i="2"/>
  <c r="H2635" i="2"/>
  <c r="K2635" i="2"/>
  <c r="M2635" i="2" s="1"/>
  <c r="L2635" i="2"/>
  <c r="O2635" i="2"/>
  <c r="U2635" i="2"/>
  <c r="W2635" i="2"/>
  <c r="G2636" i="2"/>
  <c r="H2636" i="2"/>
  <c r="K2636" i="2"/>
  <c r="T2636" i="2" s="1"/>
  <c r="L2636" i="2"/>
  <c r="M2636" i="2"/>
  <c r="O2636" i="2"/>
  <c r="U2636" i="2"/>
  <c r="W2636" i="2"/>
  <c r="G2637" i="2"/>
  <c r="H2637" i="2"/>
  <c r="K2637" i="2"/>
  <c r="T2637" i="2" s="1"/>
  <c r="L2637" i="2"/>
  <c r="O2637" i="2"/>
  <c r="W2637" i="2"/>
  <c r="V2637" i="2" s="1"/>
  <c r="R2637" i="2" s="1"/>
  <c r="I2637" i="2" s="1"/>
  <c r="G2638" i="2"/>
  <c r="H2638" i="2"/>
  <c r="K2638" i="2"/>
  <c r="L2638" i="2"/>
  <c r="O2638" i="2"/>
  <c r="W2638" i="2"/>
  <c r="P2638" i="2" s="1"/>
  <c r="G2639" i="2"/>
  <c r="L2639" i="2" s="1"/>
  <c r="H2639" i="2"/>
  <c r="K2639" i="2"/>
  <c r="M2639" i="2" s="1"/>
  <c r="O2639" i="2"/>
  <c r="T2639" i="2"/>
  <c r="W2639" i="2"/>
  <c r="P2639" i="2" s="1"/>
  <c r="G2640" i="2"/>
  <c r="L2640" i="2" s="1"/>
  <c r="H2640" i="2"/>
  <c r="K2640" i="2"/>
  <c r="T2640" i="2" s="1"/>
  <c r="O2640" i="2"/>
  <c r="W2640" i="2"/>
  <c r="G2641" i="2"/>
  <c r="L2641" i="2" s="1"/>
  <c r="N2641" i="2" s="1"/>
  <c r="H2641" i="2"/>
  <c r="K2641" i="2"/>
  <c r="T2641" i="2" s="1"/>
  <c r="M2641" i="2"/>
  <c r="O2641" i="2"/>
  <c r="U2641" i="2"/>
  <c r="W2641" i="2"/>
  <c r="V2641" i="2" s="1"/>
  <c r="R2641" i="2" s="1"/>
  <c r="I2641" i="2" s="1"/>
  <c r="G2642" i="2"/>
  <c r="L2642" i="2" s="1"/>
  <c r="H2642" i="2"/>
  <c r="K2642" i="2"/>
  <c r="M2642" i="2"/>
  <c r="O2642" i="2"/>
  <c r="T2642" i="2"/>
  <c r="U2642" i="2"/>
  <c r="W2642" i="2"/>
  <c r="V2642" i="2" s="1"/>
  <c r="R2642" i="2" s="1"/>
  <c r="I2642" i="2" s="1"/>
  <c r="G2643" i="2"/>
  <c r="H2643" i="2"/>
  <c r="K2643" i="2"/>
  <c r="T2643" i="2" s="1"/>
  <c r="L2643" i="2"/>
  <c r="O2643" i="2"/>
  <c r="U2643" i="2"/>
  <c r="V2643" i="2"/>
  <c r="R2643" i="2" s="1"/>
  <c r="I2643" i="2" s="1"/>
  <c r="W2643" i="2"/>
  <c r="G2644" i="2"/>
  <c r="H2644" i="2"/>
  <c r="K2644" i="2"/>
  <c r="U2644" i="2" s="1"/>
  <c r="L2644" i="2"/>
  <c r="M2644" i="2"/>
  <c r="O2644" i="2"/>
  <c r="W2644" i="2"/>
  <c r="P2644" i="2" s="1"/>
  <c r="G2645" i="2"/>
  <c r="H2645" i="2"/>
  <c r="K2645" i="2"/>
  <c r="L2645" i="2"/>
  <c r="O2645" i="2"/>
  <c r="V2645" i="2"/>
  <c r="R2645" i="2" s="1"/>
  <c r="I2645" i="2" s="1"/>
  <c r="W2645" i="2"/>
  <c r="G2646" i="2"/>
  <c r="H2646" i="2"/>
  <c r="K2646" i="2"/>
  <c r="L2646" i="2"/>
  <c r="O2646" i="2"/>
  <c r="W2646" i="2"/>
  <c r="P2646" i="2" s="1"/>
  <c r="J2646" i="2" s="1"/>
  <c r="G2647" i="2"/>
  <c r="L2647" i="2" s="1"/>
  <c r="H2647" i="2"/>
  <c r="K2647" i="2"/>
  <c r="M2647" i="2" s="1"/>
  <c r="O2647" i="2"/>
  <c r="T2647" i="2"/>
  <c r="W2647" i="2"/>
  <c r="G2648" i="2"/>
  <c r="L2648" i="2" s="1"/>
  <c r="H2648" i="2"/>
  <c r="K2648" i="2"/>
  <c r="T2648" i="2" s="1"/>
  <c r="O2648" i="2"/>
  <c r="W2648" i="2"/>
  <c r="V2648" i="2" s="1"/>
  <c r="R2648" i="2" s="1"/>
  <c r="I2648" i="2" s="1"/>
  <c r="G2649" i="2"/>
  <c r="L2649" i="2" s="1"/>
  <c r="H2649" i="2"/>
  <c r="K2649" i="2"/>
  <c r="T2649" i="2" s="1"/>
  <c r="M2649" i="2"/>
  <c r="O2649" i="2"/>
  <c r="U2649" i="2"/>
  <c r="W2649" i="2"/>
  <c r="P2649" i="2" s="1"/>
  <c r="J2649" i="2" s="1"/>
  <c r="G2650" i="2"/>
  <c r="L2650" i="2" s="1"/>
  <c r="H2650" i="2"/>
  <c r="K2650" i="2"/>
  <c r="M2650" i="2"/>
  <c r="O2650" i="2"/>
  <c r="T2650" i="2"/>
  <c r="U2650" i="2"/>
  <c r="W2650" i="2"/>
  <c r="V2650" i="2" s="1"/>
  <c r="R2650" i="2" s="1"/>
  <c r="I2650" i="2" s="1"/>
  <c r="G2651" i="2"/>
  <c r="H2651" i="2"/>
  <c r="K2651" i="2"/>
  <c r="L2651" i="2"/>
  <c r="M2651" i="2"/>
  <c r="O2651" i="2"/>
  <c r="T2651" i="2"/>
  <c r="U2651" i="2"/>
  <c r="W2651" i="2"/>
  <c r="G2652" i="2"/>
  <c r="H2652" i="2"/>
  <c r="K2652" i="2"/>
  <c r="M2652" i="2" s="1"/>
  <c r="L2652" i="2"/>
  <c r="O2652" i="2"/>
  <c r="W2652" i="2"/>
  <c r="P2652" i="2" s="1"/>
  <c r="G2653" i="2"/>
  <c r="H2653" i="2"/>
  <c r="K2653" i="2"/>
  <c r="L2653" i="2"/>
  <c r="O2653" i="2"/>
  <c r="W2653" i="2"/>
  <c r="G2654" i="2"/>
  <c r="H2654" i="2"/>
  <c r="K2654" i="2"/>
  <c r="L2654" i="2"/>
  <c r="O2654" i="2"/>
  <c r="W2654" i="2"/>
  <c r="G2655" i="2"/>
  <c r="L2655" i="2" s="1"/>
  <c r="H2655" i="2"/>
  <c r="K2655" i="2"/>
  <c r="M2655" i="2" s="1"/>
  <c r="O2655" i="2"/>
  <c r="T2655" i="2"/>
  <c r="W2655" i="2"/>
  <c r="P2655" i="2" s="1"/>
  <c r="J2655" i="2" s="1"/>
  <c r="G2656" i="2"/>
  <c r="L2656" i="2" s="1"/>
  <c r="H2656" i="2"/>
  <c r="K2656" i="2"/>
  <c r="T2656" i="2" s="1"/>
  <c r="O2656" i="2"/>
  <c r="W2656" i="2"/>
  <c r="G2657" i="2"/>
  <c r="L2657" i="2" s="1"/>
  <c r="H2657" i="2"/>
  <c r="K2657" i="2"/>
  <c r="T2657" i="2" s="1"/>
  <c r="M2657" i="2"/>
  <c r="O2657" i="2"/>
  <c r="U2657" i="2"/>
  <c r="V2657" i="2"/>
  <c r="R2657" i="2" s="1"/>
  <c r="I2657" i="2" s="1"/>
  <c r="W2657" i="2"/>
  <c r="P2657" i="2" s="1"/>
  <c r="J2657" i="2" s="1"/>
  <c r="G2658" i="2"/>
  <c r="H2658" i="2"/>
  <c r="K2658" i="2"/>
  <c r="L2658" i="2"/>
  <c r="M2658" i="2"/>
  <c r="O2658" i="2"/>
  <c r="T2658" i="2"/>
  <c r="U2658" i="2"/>
  <c r="V2658" i="2"/>
  <c r="R2658" i="2" s="1"/>
  <c r="I2658" i="2" s="1"/>
  <c r="W2658" i="2"/>
  <c r="G2659" i="2"/>
  <c r="H2659" i="2"/>
  <c r="K2659" i="2"/>
  <c r="M2659" i="2" s="1"/>
  <c r="L2659" i="2"/>
  <c r="O2659" i="2"/>
  <c r="T2659" i="2"/>
  <c r="U2659" i="2"/>
  <c r="W2659" i="2"/>
  <c r="G2660" i="2"/>
  <c r="H2660" i="2"/>
  <c r="K2660" i="2"/>
  <c r="T2660" i="2" s="1"/>
  <c r="L2660" i="2"/>
  <c r="M2660" i="2"/>
  <c r="O2660" i="2"/>
  <c r="U2660" i="2"/>
  <c r="W2660" i="2"/>
  <c r="P2660" i="2" s="1"/>
  <c r="G2661" i="2"/>
  <c r="H2661" i="2"/>
  <c r="K2661" i="2"/>
  <c r="L2661" i="2"/>
  <c r="O2661" i="2"/>
  <c r="T2661" i="2"/>
  <c r="W2661" i="2"/>
  <c r="G2662" i="2"/>
  <c r="H2662" i="2"/>
  <c r="K2662" i="2"/>
  <c r="L2662" i="2"/>
  <c r="O2662" i="2"/>
  <c r="W2662" i="2"/>
  <c r="G2663" i="2"/>
  <c r="L2663" i="2" s="1"/>
  <c r="H2663" i="2"/>
  <c r="K2663" i="2"/>
  <c r="T2663" i="2" s="1"/>
  <c r="O2663" i="2"/>
  <c r="W2663" i="2"/>
  <c r="P2663" i="2" s="1"/>
  <c r="J2663" i="2" s="1"/>
  <c r="G2664" i="2"/>
  <c r="L2664" i="2" s="1"/>
  <c r="H2664" i="2"/>
  <c r="K2664" i="2"/>
  <c r="T2664" i="2" s="1"/>
  <c r="O2664" i="2"/>
  <c r="W2664" i="2"/>
  <c r="G2665" i="2"/>
  <c r="L2665" i="2" s="1"/>
  <c r="H2665" i="2"/>
  <c r="K2665" i="2"/>
  <c r="T2665" i="2" s="1"/>
  <c r="M2665" i="2"/>
  <c r="O2665" i="2"/>
  <c r="U2665" i="2"/>
  <c r="W2665" i="2"/>
  <c r="P2665" i="2" s="1"/>
  <c r="J2665" i="2" s="1"/>
  <c r="G2666" i="2"/>
  <c r="L2666" i="2" s="1"/>
  <c r="H2666" i="2"/>
  <c r="K2666" i="2"/>
  <c r="M2666" i="2"/>
  <c r="O2666" i="2"/>
  <c r="T2666" i="2"/>
  <c r="U2666" i="2"/>
  <c r="W2666" i="2"/>
  <c r="V2666" i="2" s="1"/>
  <c r="R2666" i="2" s="1"/>
  <c r="I2666" i="2" s="1"/>
  <c r="G2667" i="2"/>
  <c r="H2667" i="2"/>
  <c r="K2667" i="2"/>
  <c r="L2667" i="2"/>
  <c r="M2667" i="2"/>
  <c r="O2667" i="2"/>
  <c r="T2667" i="2"/>
  <c r="U2667" i="2"/>
  <c r="W2667" i="2"/>
  <c r="P2667" i="2" s="1"/>
  <c r="J2667" i="2" s="1"/>
  <c r="G2668" i="2"/>
  <c r="H2668" i="2"/>
  <c r="K2668" i="2"/>
  <c r="M2668" i="2" s="1"/>
  <c r="L2668" i="2"/>
  <c r="O2668" i="2"/>
  <c r="T2668" i="2"/>
  <c r="U2668" i="2"/>
  <c r="W2668" i="2"/>
  <c r="V2668" i="2" s="1"/>
  <c r="R2668" i="2" s="1"/>
  <c r="I2668" i="2" s="1"/>
  <c r="G2669" i="2"/>
  <c r="H2669" i="2"/>
  <c r="K2669" i="2"/>
  <c r="L2669" i="2"/>
  <c r="O2669" i="2"/>
  <c r="V2669" i="2"/>
  <c r="R2669" i="2" s="1"/>
  <c r="I2669" i="2" s="1"/>
  <c r="W2669" i="2"/>
  <c r="G2670" i="2"/>
  <c r="H2670" i="2"/>
  <c r="K2670" i="2"/>
  <c r="L2670" i="2"/>
  <c r="O2670" i="2"/>
  <c r="W2670" i="2"/>
  <c r="G2671" i="2"/>
  <c r="L2671" i="2" s="1"/>
  <c r="H2671" i="2"/>
  <c r="K2671" i="2"/>
  <c r="T2671" i="2" s="1"/>
  <c r="O2671" i="2"/>
  <c r="W2671" i="2"/>
  <c r="P2671" i="2" s="1"/>
  <c r="G2672" i="2"/>
  <c r="L2672" i="2" s="1"/>
  <c r="H2672" i="2"/>
  <c r="K2672" i="2"/>
  <c r="T2672" i="2" s="1"/>
  <c r="O2672" i="2"/>
  <c r="W2672" i="2"/>
  <c r="G2673" i="2"/>
  <c r="L2673" i="2" s="1"/>
  <c r="H2673" i="2"/>
  <c r="K2673" i="2"/>
  <c r="T2673" i="2" s="1"/>
  <c r="M2673" i="2"/>
  <c r="O2673" i="2"/>
  <c r="U2673" i="2"/>
  <c r="W2673" i="2"/>
  <c r="V2673" i="2" s="1"/>
  <c r="R2673" i="2" s="1"/>
  <c r="I2673" i="2" s="1"/>
  <c r="G2674" i="2"/>
  <c r="L2674" i="2" s="1"/>
  <c r="H2674" i="2"/>
  <c r="K2674" i="2"/>
  <c r="M2674" i="2"/>
  <c r="O2674" i="2"/>
  <c r="T2674" i="2"/>
  <c r="U2674" i="2"/>
  <c r="W2674" i="2"/>
  <c r="V2674" i="2" s="1"/>
  <c r="R2674" i="2" s="1"/>
  <c r="I2674" i="2" s="1"/>
  <c r="G2675" i="2"/>
  <c r="H2675" i="2"/>
  <c r="K2675" i="2"/>
  <c r="L2675" i="2"/>
  <c r="O2675" i="2"/>
  <c r="W2675" i="2"/>
  <c r="G2676" i="2"/>
  <c r="H2676" i="2"/>
  <c r="K2676" i="2"/>
  <c r="L2676" i="2"/>
  <c r="M2676" i="2"/>
  <c r="O2676" i="2"/>
  <c r="T2676" i="2"/>
  <c r="U2676" i="2"/>
  <c r="V2676" i="2"/>
  <c r="R2676" i="2" s="1"/>
  <c r="I2676" i="2" s="1"/>
  <c r="W2676" i="2"/>
  <c r="P2676" i="2" s="1"/>
  <c r="G2677" i="2"/>
  <c r="H2677" i="2"/>
  <c r="K2677" i="2"/>
  <c r="L2677" i="2"/>
  <c r="O2677" i="2"/>
  <c r="V2677" i="2"/>
  <c r="R2677" i="2" s="1"/>
  <c r="I2677" i="2" s="1"/>
  <c r="W2677" i="2"/>
  <c r="P2677" i="2" s="1"/>
  <c r="G2678" i="2"/>
  <c r="H2678" i="2"/>
  <c r="K2678" i="2"/>
  <c r="L2678" i="2"/>
  <c r="O2678" i="2"/>
  <c r="W2678" i="2"/>
  <c r="V2678" i="2" s="1"/>
  <c r="R2678" i="2" s="1"/>
  <c r="I2678" i="2" s="1"/>
  <c r="G2679" i="2"/>
  <c r="L2679" i="2" s="1"/>
  <c r="H2679" i="2"/>
  <c r="K2679" i="2"/>
  <c r="T2679" i="2" s="1"/>
  <c r="O2679" i="2"/>
  <c r="W2679" i="2"/>
  <c r="G2680" i="2"/>
  <c r="L2680" i="2" s="1"/>
  <c r="H2680" i="2"/>
  <c r="K2680" i="2"/>
  <c r="T2680" i="2" s="1"/>
  <c r="O2680" i="2"/>
  <c r="W2680" i="2"/>
  <c r="G2681" i="2"/>
  <c r="L2681" i="2" s="1"/>
  <c r="H2681" i="2"/>
  <c r="K2681" i="2"/>
  <c r="T2681" i="2" s="1"/>
  <c r="M2681" i="2"/>
  <c r="O2681" i="2"/>
  <c r="U2681" i="2"/>
  <c r="W2681" i="2"/>
  <c r="V2681" i="2" s="1"/>
  <c r="R2681" i="2" s="1"/>
  <c r="I2681" i="2" s="1"/>
  <c r="G2682" i="2"/>
  <c r="H2682" i="2"/>
  <c r="K2682" i="2"/>
  <c r="L2682" i="2"/>
  <c r="M2682" i="2"/>
  <c r="O2682" i="2"/>
  <c r="T2682" i="2"/>
  <c r="U2682" i="2"/>
  <c r="W2682" i="2"/>
  <c r="G2683" i="2"/>
  <c r="H2683" i="2"/>
  <c r="K2683" i="2"/>
  <c r="M2683" i="2" s="1"/>
  <c r="L2683" i="2"/>
  <c r="O2683" i="2"/>
  <c r="V2683" i="2"/>
  <c r="R2683" i="2" s="1"/>
  <c r="I2683" i="2" s="1"/>
  <c r="W2683" i="2"/>
  <c r="P2683" i="2" s="1"/>
  <c r="J2683" i="2" s="1"/>
  <c r="G2684" i="2"/>
  <c r="H2684" i="2"/>
  <c r="K2684" i="2"/>
  <c r="L2684" i="2"/>
  <c r="O2684" i="2"/>
  <c r="W2684" i="2"/>
  <c r="G2685" i="2"/>
  <c r="H2685" i="2"/>
  <c r="K2685" i="2"/>
  <c r="T2685" i="2" s="1"/>
  <c r="L2685" i="2"/>
  <c r="O2685" i="2"/>
  <c r="V2685" i="2"/>
  <c r="R2685" i="2" s="1"/>
  <c r="I2685" i="2" s="1"/>
  <c r="W2685" i="2"/>
  <c r="P2685" i="2" s="1"/>
  <c r="G2686" i="2"/>
  <c r="H2686" i="2"/>
  <c r="K2686" i="2"/>
  <c r="L2686" i="2"/>
  <c r="O2686" i="2"/>
  <c r="W2686" i="2"/>
  <c r="V2686" i="2" s="1"/>
  <c r="R2686" i="2" s="1"/>
  <c r="I2686" i="2" s="1"/>
  <c r="G2687" i="2"/>
  <c r="L2687" i="2" s="1"/>
  <c r="H2687" i="2"/>
  <c r="K2687" i="2"/>
  <c r="T2687" i="2" s="1"/>
  <c r="O2687" i="2"/>
  <c r="W2687" i="2"/>
  <c r="P2687" i="2" s="1"/>
  <c r="G2688" i="2"/>
  <c r="L2688" i="2" s="1"/>
  <c r="H2688" i="2"/>
  <c r="K2688" i="2"/>
  <c r="T2688" i="2" s="1"/>
  <c r="O2688" i="2"/>
  <c r="V2688" i="2"/>
  <c r="R2688" i="2" s="1"/>
  <c r="I2688" i="2" s="1"/>
  <c r="W2688" i="2"/>
  <c r="G2689" i="2"/>
  <c r="L2689" i="2" s="1"/>
  <c r="H2689" i="2"/>
  <c r="K2689" i="2"/>
  <c r="M2689" i="2"/>
  <c r="O2689" i="2"/>
  <c r="T2689" i="2"/>
  <c r="U2689" i="2"/>
  <c r="W2689" i="2"/>
  <c r="V2689" i="2" s="1"/>
  <c r="R2689" i="2" s="1"/>
  <c r="I2689" i="2" s="1"/>
  <c r="G2690" i="2"/>
  <c r="L2690" i="2" s="1"/>
  <c r="H2690" i="2"/>
  <c r="K2690" i="2"/>
  <c r="M2690" i="2"/>
  <c r="O2690" i="2"/>
  <c r="T2690" i="2"/>
  <c r="U2690" i="2"/>
  <c r="W2690" i="2"/>
  <c r="V2690" i="2" s="1"/>
  <c r="R2690" i="2" s="1"/>
  <c r="I2690" i="2" s="1"/>
  <c r="G2691" i="2"/>
  <c r="H2691" i="2"/>
  <c r="K2691" i="2"/>
  <c r="L2691" i="2"/>
  <c r="O2691" i="2"/>
  <c r="V2691" i="2"/>
  <c r="R2691" i="2" s="1"/>
  <c r="I2691" i="2" s="1"/>
  <c r="W2691" i="2"/>
  <c r="G2692" i="2"/>
  <c r="H2692" i="2"/>
  <c r="K2692" i="2"/>
  <c r="L2692" i="2"/>
  <c r="M2692" i="2"/>
  <c r="O2692" i="2"/>
  <c r="T2692" i="2"/>
  <c r="U2692" i="2"/>
  <c r="V2692" i="2"/>
  <c r="R2692" i="2" s="1"/>
  <c r="I2692" i="2" s="1"/>
  <c r="W2692" i="2"/>
  <c r="P2692" i="2" s="1"/>
  <c r="G2693" i="2"/>
  <c r="H2693" i="2"/>
  <c r="K2693" i="2"/>
  <c r="L2693" i="2"/>
  <c r="O2693" i="2"/>
  <c r="W2693" i="2"/>
  <c r="G2694" i="2"/>
  <c r="H2694" i="2"/>
  <c r="K2694" i="2"/>
  <c r="L2694" i="2"/>
  <c r="O2694" i="2"/>
  <c r="W2694" i="2"/>
  <c r="V2694" i="2" s="1"/>
  <c r="R2694" i="2" s="1"/>
  <c r="I2694" i="2" s="1"/>
  <c r="G2695" i="2"/>
  <c r="L2695" i="2" s="1"/>
  <c r="H2695" i="2"/>
  <c r="K2695" i="2"/>
  <c r="T2695" i="2" s="1"/>
  <c r="O2695" i="2"/>
  <c r="W2695" i="2"/>
  <c r="G2696" i="2"/>
  <c r="L2696" i="2" s="1"/>
  <c r="H2696" i="2"/>
  <c r="K2696" i="2"/>
  <c r="T2696" i="2" s="1"/>
  <c r="O2696" i="2"/>
  <c r="W2696" i="2"/>
  <c r="G2697" i="2"/>
  <c r="L2697" i="2" s="1"/>
  <c r="H2697" i="2"/>
  <c r="K2697" i="2"/>
  <c r="T2697" i="2" s="1"/>
  <c r="M2697" i="2"/>
  <c r="O2697" i="2"/>
  <c r="U2697" i="2"/>
  <c r="W2697" i="2"/>
  <c r="P2697" i="2" s="1"/>
  <c r="J2697" i="2" s="1"/>
  <c r="G2698" i="2"/>
  <c r="H2698" i="2"/>
  <c r="K2698" i="2"/>
  <c r="L2698" i="2"/>
  <c r="M2698" i="2"/>
  <c r="O2698" i="2"/>
  <c r="T2698" i="2"/>
  <c r="U2698" i="2"/>
  <c r="W2698" i="2"/>
  <c r="G2699" i="2"/>
  <c r="H2699" i="2"/>
  <c r="K2699" i="2"/>
  <c r="L2699" i="2"/>
  <c r="O2699" i="2"/>
  <c r="W2699" i="2"/>
  <c r="P2699" i="2" s="1"/>
  <c r="J2699" i="2" s="1"/>
  <c r="G2700" i="2"/>
  <c r="H2700" i="2"/>
  <c r="K2700" i="2"/>
  <c r="L2700" i="2"/>
  <c r="O2700" i="2"/>
  <c r="W2700" i="2"/>
  <c r="P2700" i="2" s="1"/>
  <c r="G2701" i="2"/>
  <c r="H2701" i="2"/>
  <c r="K2701" i="2"/>
  <c r="T2701" i="2" s="1"/>
  <c r="L2701" i="2"/>
  <c r="O2701" i="2"/>
  <c r="W2701" i="2"/>
  <c r="V2701" i="2" s="1"/>
  <c r="R2701" i="2" s="1"/>
  <c r="I2701" i="2" s="1"/>
  <c r="G2702" i="2"/>
  <c r="H2702" i="2"/>
  <c r="K2702" i="2"/>
  <c r="L2702" i="2"/>
  <c r="O2702" i="2"/>
  <c r="W2702" i="2"/>
  <c r="P2702" i="2" s="1"/>
  <c r="G2703" i="2"/>
  <c r="L2703" i="2" s="1"/>
  <c r="H2703" i="2"/>
  <c r="K2703" i="2"/>
  <c r="T2703" i="2" s="1"/>
  <c r="O2703" i="2"/>
  <c r="W2703" i="2"/>
  <c r="P2703" i="2" s="1"/>
  <c r="J2703" i="2" s="1"/>
  <c r="G2704" i="2"/>
  <c r="L2704" i="2" s="1"/>
  <c r="H2704" i="2"/>
  <c r="K2704" i="2"/>
  <c r="T2704" i="2" s="1"/>
  <c r="O2704" i="2"/>
  <c r="P2704" i="2"/>
  <c r="J2704" i="2" s="1"/>
  <c r="W2704" i="2"/>
  <c r="G2705" i="2"/>
  <c r="L2705" i="2" s="1"/>
  <c r="H2705" i="2"/>
  <c r="K2705" i="2"/>
  <c r="T2705" i="2" s="1"/>
  <c r="M2705" i="2"/>
  <c r="O2705" i="2"/>
  <c r="U2705" i="2"/>
  <c r="W2705" i="2"/>
  <c r="G2706" i="2"/>
  <c r="L2706" i="2" s="1"/>
  <c r="H2706" i="2"/>
  <c r="K2706" i="2"/>
  <c r="M2706" i="2"/>
  <c r="O2706" i="2"/>
  <c r="T2706" i="2"/>
  <c r="U2706" i="2"/>
  <c r="W2706" i="2"/>
  <c r="G2707" i="2"/>
  <c r="H2707" i="2"/>
  <c r="K2707" i="2"/>
  <c r="U2707" i="2" s="1"/>
  <c r="L2707" i="2"/>
  <c r="M2707" i="2"/>
  <c r="O2707" i="2"/>
  <c r="V2707" i="2"/>
  <c r="R2707" i="2" s="1"/>
  <c r="I2707" i="2" s="1"/>
  <c r="W2707" i="2"/>
  <c r="P2707" i="2" s="1"/>
  <c r="J2707" i="2" s="1"/>
  <c r="G2708" i="2"/>
  <c r="H2708" i="2"/>
  <c r="K2708" i="2"/>
  <c r="L2708" i="2"/>
  <c r="O2708" i="2"/>
  <c r="T2708" i="2"/>
  <c r="W2708" i="2"/>
  <c r="P2708" i="2" s="1"/>
  <c r="G2709" i="2"/>
  <c r="H2709" i="2"/>
  <c r="K2709" i="2"/>
  <c r="L2709" i="2"/>
  <c r="O2709" i="2"/>
  <c r="W2709" i="2"/>
  <c r="V2709" i="2" s="1"/>
  <c r="R2709" i="2" s="1"/>
  <c r="I2709" i="2" s="1"/>
  <c r="G2710" i="2"/>
  <c r="H2710" i="2"/>
  <c r="K2710" i="2"/>
  <c r="L2710" i="2"/>
  <c r="O2710" i="2"/>
  <c r="P2710" i="2"/>
  <c r="J2710" i="2" s="1"/>
  <c r="W2710" i="2"/>
  <c r="V2710" i="2" s="1"/>
  <c r="R2710" i="2" s="1"/>
  <c r="I2710" i="2" s="1"/>
  <c r="G2711" i="2"/>
  <c r="L2711" i="2" s="1"/>
  <c r="H2711" i="2"/>
  <c r="K2711" i="2"/>
  <c r="T2711" i="2" s="1"/>
  <c r="O2711" i="2"/>
  <c r="W2711" i="2"/>
  <c r="P2711" i="2" s="1"/>
  <c r="G2712" i="2"/>
  <c r="L2712" i="2" s="1"/>
  <c r="H2712" i="2"/>
  <c r="K2712" i="2"/>
  <c r="T2712" i="2" s="1"/>
  <c r="O2712" i="2"/>
  <c r="W2712" i="2"/>
  <c r="G2713" i="2"/>
  <c r="L2713" i="2" s="1"/>
  <c r="H2713" i="2"/>
  <c r="K2713" i="2"/>
  <c r="M2713" i="2"/>
  <c r="O2713" i="2"/>
  <c r="T2713" i="2"/>
  <c r="U2713" i="2"/>
  <c r="W2713" i="2"/>
  <c r="G2714" i="2"/>
  <c r="H2714" i="2"/>
  <c r="K2714" i="2"/>
  <c r="L2714" i="2"/>
  <c r="M2714" i="2"/>
  <c r="O2714" i="2"/>
  <c r="T2714" i="2"/>
  <c r="U2714" i="2"/>
  <c r="W2714" i="2"/>
  <c r="G2715" i="2"/>
  <c r="H2715" i="2"/>
  <c r="K2715" i="2"/>
  <c r="T2715" i="2" s="1"/>
  <c r="L2715" i="2"/>
  <c r="O2715" i="2"/>
  <c r="U2715" i="2"/>
  <c r="W2715" i="2"/>
  <c r="G2716" i="2"/>
  <c r="H2716" i="2"/>
  <c r="K2716" i="2"/>
  <c r="U2716" i="2" s="1"/>
  <c r="L2716" i="2"/>
  <c r="M2716" i="2"/>
  <c r="O2716" i="2"/>
  <c r="W2716" i="2"/>
  <c r="P2716" i="2" s="1"/>
  <c r="G2717" i="2"/>
  <c r="H2717" i="2"/>
  <c r="K2717" i="2"/>
  <c r="L2717" i="2"/>
  <c r="O2717" i="2"/>
  <c r="T2717" i="2"/>
  <c r="W2717" i="2"/>
  <c r="V2717" i="2" s="1"/>
  <c r="R2717" i="2" s="1"/>
  <c r="I2717" i="2" s="1"/>
  <c r="G2718" i="2"/>
  <c r="H2718" i="2"/>
  <c r="K2718" i="2"/>
  <c r="L2718" i="2"/>
  <c r="O2718" i="2"/>
  <c r="W2718" i="2"/>
  <c r="G2719" i="2"/>
  <c r="L2719" i="2" s="1"/>
  <c r="H2719" i="2"/>
  <c r="K2719" i="2"/>
  <c r="T2719" i="2" s="1"/>
  <c r="O2719" i="2"/>
  <c r="W2719" i="2"/>
  <c r="G2720" i="2"/>
  <c r="L2720" i="2" s="1"/>
  <c r="H2720" i="2"/>
  <c r="K2720" i="2"/>
  <c r="T2720" i="2" s="1"/>
  <c r="M2720" i="2"/>
  <c r="O2720" i="2"/>
  <c r="P2720" i="2"/>
  <c r="J2720" i="2" s="1"/>
  <c r="U2720" i="2"/>
  <c r="W2720" i="2"/>
  <c r="G2721" i="2"/>
  <c r="L2721" i="2" s="1"/>
  <c r="H2721" i="2"/>
  <c r="K2721" i="2"/>
  <c r="M2721" i="2"/>
  <c r="O2721" i="2"/>
  <c r="T2721" i="2"/>
  <c r="U2721" i="2"/>
  <c r="W2721" i="2"/>
  <c r="G2722" i="2"/>
  <c r="L2722" i="2" s="1"/>
  <c r="H2722" i="2"/>
  <c r="K2722" i="2"/>
  <c r="M2722" i="2"/>
  <c r="O2722" i="2"/>
  <c r="T2722" i="2"/>
  <c r="U2722" i="2"/>
  <c r="W2722" i="2"/>
  <c r="V2722" i="2" s="1"/>
  <c r="R2722" i="2" s="1"/>
  <c r="I2722" i="2" s="1"/>
  <c r="G2723" i="2"/>
  <c r="H2723" i="2"/>
  <c r="K2723" i="2"/>
  <c r="U2723" i="2" s="1"/>
  <c r="L2723" i="2"/>
  <c r="M2723" i="2"/>
  <c r="O2723" i="2"/>
  <c r="W2723" i="2"/>
  <c r="P2723" i="2" s="1"/>
  <c r="J2723" i="2" s="1"/>
  <c r="G2724" i="2"/>
  <c r="H2724" i="2"/>
  <c r="K2724" i="2"/>
  <c r="M2724" i="2" s="1"/>
  <c r="L2724" i="2"/>
  <c r="O2724" i="2"/>
  <c r="T2724" i="2"/>
  <c r="W2724" i="2"/>
  <c r="V2724" i="2" s="1"/>
  <c r="R2724" i="2" s="1"/>
  <c r="I2724" i="2" s="1"/>
  <c r="G2725" i="2"/>
  <c r="H2725" i="2"/>
  <c r="K2725" i="2"/>
  <c r="L2725" i="2"/>
  <c r="O2725" i="2"/>
  <c r="W2725" i="2"/>
  <c r="G2726" i="2"/>
  <c r="H2726" i="2"/>
  <c r="K2726" i="2"/>
  <c r="L2726" i="2"/>
  <c r="O2726" i="2"/>
  <c r="P2726" i="2"/>
  <c r="J2726" i="2" s="1"/>
  <c r="W2726" i="2"/>
  <c r="V2726" i="2" s="1"/>
  <c r="R2726" i="2" s="1"/>
  <c r="I2726" i="2" s="1"/>
  <c r="G2727" i="2"/>
  <c r="L2727" i="2" s="1"/>
  <c r="H2727" i="2"/>
  <c r="K2727" i="2"/>
  <c r="T2727" i="2" s="1"/>
  <c r="O2727" i="2"/>
  <c r="W2727" i="2"/>
  <c r="P2727" i="2" s="1"/>
  <c r="G2728" i="2"/>
  <c r="L2728" i="2" s="1"/>
  <c r="H2728" i="2"/>
  <c r="K2728" i="2"/>
  <c r="T2728" i="2" s="1"/>
  <c r="M2728" i="2"/>
  <c r="O2728" i="2"/>
  <c r="U2728" i="2"/>
  <c r="W2728" i="2"/>
  <c r="G2729" i="2"/>
  <c r="L2729" i="2" s="1"/>
  <c r="H2729" i="2"/>
  <c r="K2729" i="2"/>
  <c r="M2729" i="2"/>
  <c r="O2729" i="2"/>
  <c r="T2729" i="2"/>
  <c r="U2729" i="2"/>
  <c r="W2729" i="2"/>
  <c r="P2729" i="2" s="1"/>
  <c r="J2729" i="2" s="1"/>
  <c r="G2730" i="2"/>
  <c r="H2730" i="2"/>
  <c r="K2730" i="2"/>
  <c r="L2730" i="2"/>
  <c r="M2730" i="2"/>
  <c r="O2730" i="2"/>
  <c r="T2730" i="2"/>
  <c r="U2730" i="2"/>
  <c r="V2730" i="2"/>
  <c r="R2730" i="2" s="1"/>
  <c r="I2730" i="2" s="1"/>
  <c r="W2730" i="2"/>
  <c r="G2731" i="2"/>
  <c r="H2731" i="2"/>
  <c r="K2731" i="2"/>
  <c r="L2731" i="2"/>
  <c r="M2731" i="2"/>
  <c r="O2731" i="2"/>
  <c r="T2731" i="2"/>
  <c r="U2731" i="2"/>
  <c r="V2731" i="2"/>
  <c r="R2731" i="2" s="1"/>
  <c r="I2731" i="2" s="1"/>
  <c r="W2731" i="2"/>
  <c r="P2731" i="2" s="1"/>
  <c r="J2731" i="2" s="1"/>
  <c r="G2732" i="2"/>
  <c r="H2732" i="2"/>
  <c r="K2732" i="2"/>
  <c r="T2732" i="2" s="1"/>
  <c r="L2732" i="2"/>
  <c r="O2732" i="2"/>
  <c r="W2732" i="2"/>
  <c r="G2733" i="2"/>
  <c r="H2733" i="2"/>
  <c r="K2733" i="2"/>
  <c r="L2733" i="2"/>
  <c r="O2733" i="2"/>
  <c r="V2733" i="2"/>
  <c r="R2733" i="2" s="1"/>
  <c r="I2733" i="2" s="1"/>
  <c r="W2733" i="2"/>
  <c r="P2733" i="2" s="1"/>
  <c r="G2734" i="2"/>
  <c r="H2734" i="2"/>
  <c r="K2734" i="2"/>
  <c r="L2734" i="2"/>
  <c r="O2734" i="2"/>
  <c r="P2734" i="2"/>
  <c r="W2734" i="2"/>
  <c r="V2734" i="2" s="1"/>
  <c r="R2734" i="2" s="1"/>
  <c r="I2734" i="2" s="1"/>
  <c r="G2735" i="2"/>
  <c r="L2735" i="2" s="1"/>
  <c r="H2735" i="2"/>
  <c r="K2735" i="2"/>
  <c r="T2735" i="2" s="1"/>
  <c r="O2735" i="2"/>
  <c r="W2735" i="2"/>
  <c r="P2735" i="2" s="1"/>
  <c r="J2735" i="2" s="1"/>
  <c r="G2736" i="2"/>
  <c r="L2736" i="2" s="1"/>
  <c r="H2736" i="2"/>
  <c r="K2736" i="2"/>
  <c r="T2736" i="2" s="1"/>
  <c r="O2736" i="2"/>
  <c r="W2736" i="2"/>
  <c r="G2737" i="2"/>
  <c r="L2737" i="2" s="1"/>
  <c r="H2737" i="2"/>
  <c r="K2737" i="2"/>
  <c r="T2737" i="2" s="1"/>
  <c r="M2737" i="2"/>
  <c r="O2737" i="2"/>
  <c r="U2737" i="2"/>
  <c r="W2737" i="2"/>
  <c r="G2738" i="2"/>
  <c r="L2738" i="2" s="1"/>
  <c r="H2738" i="2"/>
  <c r="K2738" i="2"/>
  <c r="M2738" i="2"/>
  <c r="O2738" i="2"/>
  <c r="T2738" i="2"/>
  <c r="U2738" i="2"/>
  <c r="W2738" i="2"/>
  <c r="V2738" i="2" s="1"/>
  <c r="R2738" i="2" s="1"/>
  <c r="I2738" i="2" s="1"/>
  <c r="G2739" i="2"/>
  <c r="H2739" i="2"/>
  <c r="K2739" i="2"/>
  <c r="T2739" i="2" s="1"/>
  <c r="L2739" i="2"/>
  <c r="M2739" i="2"/>
  <c r="O2739" i="2"/>
  <c r="U2739" i="2"/>
  <c r="W2739" i="2"/>
  <c r="G2740" i="2"/>
  <c r="H2740" i="2"/>
  <c r="K2740" i="2"/>
  <c r="L2740" i="2"/>
  <c r="M2740" i="2"/>
  <c r="O2740" i="2"/>
  <c r="T2740" i="2"/>
  <c r="U2740" i="2"/>
  <c r="W2740" i="2"/>
  <c r="G2741" i="2"/>
  <c r="H2741" i="2"/>
  <c r="K2741" i="2"/>
  <c r="L2741" i="2"/>
  <c r="O2741" i="2"/>
  <c r="T2741" i="2"/>
  <c r="W2741" i="2"/>
  <c r="V2741" i="2" s="1"/>
  <c r="R2741" i="2" s="1"/>
  <c r="I2741" i="2" s="1"/>
  <c r="G2742" i="2"/>
  <c r="H2742" i="2"/>
  <c r="K2742" i="2"/>
  <c r="L2742" i="2"/>
  <c r="O2742" i="2"/>
  <c r="W2742" i="2"/>
  <c r="G2743" i="2"/>
  <c r="L2743" i="2" s="1"/>
  <c r="H2743" i="2"/>
  <c r="K2743" i="2"/>
  <c r="T2743" i="2" s="1"/>
  <c r="O2743" i="2"/>
  <c r="W2743" i="2"/>
  <c r="G2744" i="2"/>
  <c r="L2744" i="2" s="1"/>
  <c r="H2744" i="2"/>
  <c r="K2744" i="2"/>
  <c r="T2744" i="2" s="1"/>
  <c r="O2744" i="2"/>
  <c r="W2744" i="2"/>
  <c r="G2745" i="2"/>
  <c r="L2745" i="2" s="1"/>
  <c r="H2745" i="2"/>
  <c r="K2745" i="2"/>
  <c r="T2745" i="2" s="1"/>
  <c r="M2745" i="2"/>
  <c r="O2745" i="2"/>
  <c r="U2745" i="2"/>
  <c r="W2745" i="2"/>
  <c r="P2745" i="2" s="1"/>
  <c r="J2745" i="2" s="1"/>
  <c r="G2746" i="2"/>
  <c r="H2746" i="2"/>
  <c r="K2746" i="2"/>
  <c r="L2746" i="2"/>
  <c r="M2746" i="2"/>
  <c r="O2746" i="2"/>
  <c r="T2746" i="2"/>
  <c r="U2746" i="2"/>
  <c r="W2746" i="2"/>
  <c r="V2746" i="2" s="1"/>
  <c r="R2746" i="2" s="1"/>
  <c r="I2746" i="2" s="1"/>
  <c r="G2747" i="2"/>
  <c r="H2747" i="2"/>
  <c r="K2747" i="2"/>
  <c r="M2747" i="2" s="1"/>
  <c r="L2747" i="2"/>
  <c r="O2747" i="2"/>
  <c r="W2747" i="2"/>
  <c r="P2747" i="2" s="1"/>
  <c r="J2747" i="2" s="1"/>
  <c r="G2748" i="2"/>
  <c r="H2748" i="2"/>
  <c r="K2748" i="2"/>
  <c r="T2748" i="2" s="1"/>
  <c r="L2748" i="2"/>
  <c r="M2748" i="2"/>
  <c r="O2748" i="2"/>
  <c r="U2748" i="2"/>
  <c r="W2748" i="2"/>
  <c r="G2749" i="2"/>
  <c r="H2749" i="2"/>
  <c r="K2749" i="2"/>
  <c r="L2749" i="2"/>
  <c r="O2749" i="2"/>
  <c r="T2749" i="2"/>
  <c r="W2749" i="2"/>
  <c r="G2750" i="2"/>
  <c r="H2750" i="2"/>
  <c r="K2750" i="2"/>
  <c r="L2750" i="2"/>
  <c r="O2750" i="2"/>
  <c r="W2750" i="2"/>
  <c r="G2751" i="2"/>
  <c r="L2751" i="2" s="1"/>
  <c r="H2751" i="2"/>
  <c r="K2751" i="2"/>
  <c r="T2751" i="2" s="1"/>
  <c r="O2751" i="2"/>
  <c r="W2751" i="2"/>
  <c r="G2752" i="2"/>
  <c r="L2752" i="2" s="1"/>
  <c r="H2752" i="2"/>
  <c r="K2752" i="2"/>
  <c r="T2752" i="2" s="1"/>
  <c r="O2752" i="2"/>
  <c r="W2752" i="2"/>
  <c r="G2753" i="2"/>
  <c r="L2753" i="2" s="1"/>
  <c r="H2753" i="2"/>
  <c r="K2753" i="2"/>
  <c r="T2753" i="2" s="1"/>
  <c r="M2753" i="2"/>
  <c r="O2753" i="2"/>
  <c r="U2753" i="2"/>
  <c r="W2753" i="2"/>
  <c r="P2753" i="2" s="1"/>
  <c r="J2753" i="2" s="1"/>
  <c r="G2754" i="2"/>
  <c r="H2754" i="2"/>
  <c r="K2754" i="2"/>
  <c r="L2754" i="2"/>
  <c r="M2754" i="2"/>
  <c r="O2754" i="2"/>
  <c r="T2754" i="2"/>
  <c r="U2754" i="2"/>
  <c r="W2754" i="2"/>
  <c r="G2755" i="2"/>
  <c r="H2755" i="2"/>
  <c r="K2755" i="2"/>
  <c r="L2755" i="2"/>
  <c r="M2755" i="2"/>
  <c r="O2755" i="2"/>
  <c r="T2755" i="2"/>
  <c r="U2755" i="2"/>
  <c r="W2755" i="2"/>
  <c r="G2756" i="2"/>
  <c r="H2756" i="2"/>
  <c r="K2756" i="2"/>
  <c r="T2756" i="2" s="1"/>
  <c r="L2756" i="2"/>
  <c r="O2756" i="2"/>
  <c r="U2756" i="2"/>
  <c r="W2756" i="2"/>
  <c r="P2756" i="2" s="1"/>
  <c r="G2757" i="2"/>
  <c r="H2757" i="2"/>
  <c r="K2757" i="2"/>
  <c r="L2757" i="2"/>
  <c r="O2757" i="2"/>
  <c r="W2757" i="2"/>
  <c r="V2757" i="2" s="1"/>
  <c r="R2757" i="2" s="1"/>
  <c r="I2757" i="2" s="1"/>
  <c r="G2758" i="2"/>
  <c r="H2758" i="2"/>
  <c r="K2758" i="2"/>
  <c r="L2758" i="2"/>
  <c r="O2758" i="2"/>
  <c r="W2758" i="2"/>
  <c r="V2758" i="2" s="1"/>
  <c r="R2758" i="2" s="1"/>
  <c r="I2758" i="2" s="1"/>
  <c r="G2759" i="2"/>
  <c r="L2759" i="2" s="1"/>
  <c r="H2759" i="2"/>
  <c r="K2759" i="2"/>
  <c r="T2759" i="2" s="1"/>
  <c r="O2759" i="2"/>
  <c r="P2759" i="2"/>
  <c r="J2759" i="2" s="1"/>
  <c r="W2759" i="2"/>
  <c r="G2760" i="2"/>
  <c r="L2760" i="2" s="1"/>
  <c r="H2760" i="2"/>
  <c r="K2760" i="2"/>
  <c r="T2760" i="2" s="1"/>
  <c r="O2760" i="2"/>
  <c r="W2760" i="2"/>
  <c r="G2761" i="2"/>
  <c r="L2761" i="2" s="1"/>
  <c r="H2761" i="2"/>
  <c r="K2761" i="2"/>
  <c r="T2761" i="2" s="1"/>
  <c r="M2761" i="2"/>
  <c r="O2761" i="2"/>
  <c r="U2761" i="2"/>
  <c r="W2761" i="2"/>
  <c r="G2762" i="2"/>
  <c r="L2762" i="2" s="1"/>
  <c r="H2762" i="2"/>
  <c r="K2762" i="2"/>
  <c r="M2762" i="2"/>
  <c r="O2762" i="2"/>
  <c r="T2762" i="2"/>
  <c r="U2762" i="2"/>
  <c r="W2762" i="2"/>
  <c r="G2763" i="2"/>
  <c r="H2763" i="2"/>
  <c r="K2763" i="2"/>
  <c r="U2763" i="2" s="1"/>
  <c r="L2763" i="2"/>
  <c r="M2763" i="2"/>
  <c r="O2763" i="2"/>
  <c r="W2763" i="2"/>
  <c r="P2763" i="2" s="1"/>
  <c r="J2763" i="2" s="1"/>
  <c r="G2764" i="2"/>
  <c r="H2764" i="2"/>
  <c r="K2764" i="2"/>
  <c r="M2764" i="2" s="1"/>
  <c r="L2764" i="2"/>
  <c r="O2764" i="2"/>
  <c r="T2764" i="2"/>
  <c r="U2764" i="2"/>
  <c r="V2764" i="2"/>
  <c r="R2764" i="2" s="1"/>
  <c r="I2764" i="2" s="1"/>
  <c r="W2764" i="2"/>
  <c r="P2764" i="2" s="1"/>
  <c r="G2765" i="2"/>
  <c r="H2765" i="2"/>
  <c r="K2765" i="2"/>
  <c r="L2765" i="2"/>
  <c r="O2765" i="2"/>
  <c r="W2765" i="2"/>
  <c r="P2765" i="2" s="1"/>
  <c r="G2766" i="2"/>
  <c r="H2766" i="2"/>
  <c r="K2766" i="2"/>
  <c r="L2766" i="2"/>
  <c r="O2766" i="2"/>
  <c r="W2766" i="2"/>
  <c r="G2767" i="2"/>
  <c r="L2767" i="2" s="1"/>
  <c r="H2767" i="2"/>
  <c r="K2767" i="2"/>
  <c r="T2767" i="2" s="1"/>
  <c r="O2767" i="2"/>
  <c r="W2767" i="2"/>
  <c r="P2767" i="2" s="1"/>
  <c r="G2768" i="2"/>
  <c r="L2768" i="2" s="1"/>
  <c r="H2768" i="2"/>
  <c r="K2768" i="2"/>
  <c r="T2768" i="2" s="1"/>
  <c r="O2768" i="2"/>
  <c r="U2768" i="2"/>
  <c r="W2768" i="2"/>
  <c r="G2769" i="2"/>
  <c r="L2769" i="2" s="1"/>
  <c r="H2769" i="2"/>
  <c r="K2769" i="2"/>
  <c r="T2769" i="2" s="1"/>
  <c r="M2769" i="2"/>
  <c r="O2769" i="2"/>
  <c r="U2769" i="2"/>
  <c r="W2769" i="2"/>
  <c r="G2770" i="2"/>
  <c r="H2770" i="2"/>
  <c r="K2770" i="2"/>
  <c r="L2770" i="2"/>
  <c r="M2770" i="2"/>
  <c r="O2770" i="2"/>
  <c r="T2770" i="2"/>
  <c r="U2770" i="2"/>
  <c r="V2770" i="2"/>
  <c r="R2770" i="2" s="1"/>
  <c r="I2770" i="2" s="1"/>
  <c r="W2770" i="2"/>
  <c r="G2771" i="2"/>
  <c r="H2771" i="2"/>
  <c r="K2771" i="2"/>
  <c r="M2771" i="2" s="1"/>
  <c r="L2771" i="2"/>
  <c r="O2771" i="2"/>
  <c r="T2771" i="2"/>
  <c r="U2771" i="2"/>
  <c r="W2771" i="2"/>
  <c r="G2772" i="2"/>
  <c r="H2772" i="2"/>
  <c r="K2772" i="2"/>
  <c r="T2772" i="2" s="1"/>
  <c r="L2772" i="2"/>
  <c r="M2772" i="2"/>
  <c r="O2772" i="2"/>
  <c r="U2772" i="2"/>
  <c r="V2772" i="2"/>
  <c r="R2772" i="2" s="1"/>
  <c r="I2772" i="2" s="1"/>
  <c r="W2772" i="2"/>
  <c r="P2772" i="2" s="1"/>
  <c r="J2772" i="2" s="1"/>
  <c r="G2773" i="2"/>
  <c r="H2773" i="2"/>
  <c r="K2773" i="2"/>
  <c r="L2773" i="2"/>
  <c r="O2773" i="2"/>
  <c r="T2773" i="2"/>
  <c r="W2773" i="2"/>
  <c r="V2773" i="2" s="1"/>
  <c r="R2773" i="2" s="1"/>
  <c r="I2773" i="2" s="1"/>
  <c r="G2774" i="2"/>
  <c r="H2774" i="2"/>
  <c r="K2774" i="2"/>
  <c r="L2774" i="2"/>
  <c r="O2774" i="2"/>
  <c r="P2774" i="2"/>
  <c r="W2774" i="2"/>
  <c r="V2774" i="2" s="1"/>
  <c r="R2774" i="2" s="1"/>
  <c r="I2774" i="2" s="1"/>
  <c r="G2775" i="2"/>
  <c r="L2775" i="2" s="1"/>
  <c r="H2775" i="2"/>
  <c r="K2775" i="2"/>
  <c r="T2775" i="2" s="1"/>
  <c r="O2775" i="2"/>
  <c r="W2775" i="2"/>
  <c r="G2776" i="2"/>
  <c r="L2776" i="2" s="1"/>
  <c r="H2776" i="2"/>
  <c r="K2776" i="2"/>
  <c r="T2776" i="2" s="1"/>
  <c r="O2776" i="2"/>
  <c r="W2776" i="2"/>
  <c r="G2777" i="2"/>
  <c r="L2777" i="2" s="1"/>
  <c r="H2777" i="2"/>
  <c r="K2777" i="2"/>
  <c r="T2777" i="2" s="1"/>
  <c r="M2777" i="2"/>
  <c r="O2777" i="2"/>
  <c r="U2777" i="2"/>
  <c r="W2777" i="2"/>
  <c r="P2777" i="2" s="1"/>
  <c r="J2777" i="2" s="1"/>
  <c r="G2778" i="2"/>
  <c r="H2778" i="2"/>
  <c r="K2778" i="2"/>
  <c r="L2778" i="2"/>
  <c r="M2778" i="2"/>
  <c r="O2778" i="2"/>
  <c r="T2778" i="2"/>
  <c r="U2778" i="2"/>
  <c r="W2778" i="2"/>
  <c r="G2779" i="2"/>
  <c r="H2779" i="2"/>
  <c r="K2779" i="2"/>
  <c r="L2779" i="2"/>
  <c r="M2779" i="2"/>
  <c r="O2779" i="2"/>
  <c r="T2779" i="2"/>
  <c r="U2779" i="2"/>
  <c r="W2779" i="2"/>
  <c r="G2780" i="2"/>
  <c r="H2780" i="2"/>
  <c r="K2780" i="2"/>
  <c r="U2780" i="2" s="1"/>
  <c r="L2780" i="2"/>
  <c r="N2780" i="2" s="1"/>
  <c r="M2780" i="2"/>
  <c r="O2780" i="2"/>
  <c r="T2780" i="2"/>
  <c r="W2780" i="2"/>
  <c r="G2781" i="2"/>
  <c r="H2781" i="2"/>
  <c r="K2781" i="2"/>
  <c r="T2781" i="2" s="1"/>
  <c r="L2781" i="2"/>
  <c r="O2781" i="2"/>
  <c r="W2781" i="2"/>
  <c r="V2781" i="2" s="1"/>
  <c r="R2781" i="2" s="1"/>
  <c r="I2781" i="2" s="1"/>
  <c r="G2782" i="2"/>
  <c r="H2782" i="2"/>
  <c r="K2782" i="2"/>
  <c r="L2782" i="2"/>
  <c r="O2782" i="2"/>
  <c r="W2782" i="2"/>
  <c r="G2783" i="2"/>
  <c r="L2783" i="2" s="1"/>
  <c r="H2783" i="2"/>
  <c r="K2783" i="2"/>
  <c r="O2783" i="2"/>
  <c r="W2783" i="2"/>
  <c r="G2784" i="2"/>
  <c r="L2784" i="2" s="1"/>
  <c r="H2784" i="2"/>
  <c r="K2784" i="2"/>
  <c r="T2784" i="2" s="1"/>
  <c r="O2784" i="2"/>
  <c r="P2784" i="2"/>
  <c r="U2784" i="2"/>
  <c r="W2784" i="2"/>
  <c r="G2785" i="2"/>
  <c r="L2785" i="2" s="1"/>
  <c r="H2785" i="2"/>
  <c r="K2785" i="2"/>
  <c r="T2785" i="2" s="1"/>
  <c r="M2785" i="2"/>
  <c r="O2785" i="2"/>
  <c r="U2785" i="2"/>
  <c r="W2785" i="2"/>
  <c r="V2785" i="2" s="1"/>
  <c r="R2785" i="2" s="1"/>
  <c r="I2785" i="2" s="1"/>
  <c r="G2786" i="2"/>
  <c r="L2786" i="2" s="1"/>
  <c r="H2786" i="2"/>
  <c r="K2786" i="2"/>
  <c r="M2786" i="2"/>
  <c r="O2786" i="2"/>
  <c r="P2786" i="2"/>
  <c r="J2786" i="2" s="1"/>
  <c r="T2786" i="2"/>
  <c r="U2786" i="2"/>
  <c r="W2786" i="2"/>
  <c r="G2787" i="2"/>
  <c r="H2787" i="2"/>
  <c r="K2787" i="2"/>
  <c r="T2787" i="2" s="1"/>
  <c r="L2787" i="2"/>
  <c r="M2787" i="2"/>
  <c r="O2787" i="2"/>
  <c r="V2787" i="2"/>
  <c r="R2787" i="2" s="1"/>
  <c r="I2787" i="2" s="1"/>
  <c r="W2787" i="2"/>
  <c r="G2788" i="2"/>
  <c r="H2788" i="2"/>
  <c r="K2788" i="2"/>
  <c r="T2788" i="2" s="1"/>
  <c r="L2788" i="2"/>
  <c r="M2788" i="2"/>
  <c r="O2788" i="2"/>
  <c r="U2788" i="2"/>
  <c r="V2788" i="2"/>
  <c r="R2788" i="2" s="1"/>
  <c r="I2788" i="2" s="1"/>
  <c r="W2788" i="2"/>
  <c r="G2789" i="2"/>
  <c r="H2789" i="2"/>
  <c r="K2789" i="2"/>
  <c r="L2789" i="2"/>
  <c r="M2789" i="2"/>
  <c r="O2789" i="2"/>
  <c r="T2789" i="2"/>
  <c r="U2789" i="2"/>
  <c r="W2789" i="2"/>
  <c r="G2790" i="2"/>
  <c r="H2790" i="2"/>
  <c r="K2790" i="2"/>
  <c r="L2790" i="2"/>
  <c r="O2790" i="2"/>
  <c r="T2790" i="2"/>
  <c r="W2790" i="2"/>
  <c r="G2791" i="2"/>
  <c r="L2791" i="2" s="1"/>
  <c r="H2791" i="2"/>
  <c r="K2791" i="2"/>
  <c r="O2791" i="2"/>
  <c r="W2791" i="2"/>
  <c r="G2792" i="2"/>
  <c r="L2792" i="2" s="1"/>
  <c r="H2792" i="2"/>
  <c r="K2792" i="2"/>
  <c r="T2792" i="2" s="1"/>
  <c r="O2792" i="2"/>
  <c r="W2792" i="2"/>
  <c r="G2793" i="2"/>
  <c r="L2793" i="2" s="1"/>
  <c r="H2793" i="2"/>
  <c r="K2793" i="2"/>
  <c r="T2793" i="2" s="1"/>
  <c r="M2793" i="2"/>
  <c r="O2793" i="2"/>
  <c r="U2793" i="2"/>
  <c r="W2793" i="2"/>
  <c r="G2794" i="2"/>
  <c r="L2794" i="2" s="1"/>
  <c r="H2794" i="2"/>
  <c r="K2794" i="2"/>
  <c r="M2794" i="2"/>
  <c r="O2794" i="2"/>
  <c r="T2794" i="2"/>
  <c r="U2794" i="2"/>
  <c r="W2794" i="2"/>
  <c r="V2794" i="2" s="1"/>
  <c r="R2794" i="2" s="1"/>
  <c r="I2794" i="2" s="1"/>
  <c r="G2795" i="2"/>
  <c r="H2795" i="2"/>
  <c r="K2795" i="2"/>
  <c r="U2795" i="2" s="1"/>
  <c r="L2795" i="2"/>
  <c r="M2795" i="2"/>
  <c r="O2795" i="2"/>
  <c r="W2795" i="2"/>
  <c r="G2796" i="2"/>
  <c r="H2796" i="2"/>
  <c r="K2796" i="2"/>
  <c r="M2796" i="2" s="1"/>
  <c r="L2796" i="2"/>
  <c r="O2796" i="2"/>
  <c r="U2796" i="2"/>
  <c r="V2796" i="2"/>
  <c r="R2796" i="2" s="1"/>
  <c r="I2796" i="2" s="1"/>
  <c r="W2796" i="2"/>
  <c r="P2796" i="2" s="1"/>
  <c r="G2797" i="2"/>
  <c r="H2797" i="2"/>
  <c r="K2797" i="2"/>
  <c r="M2797" i="2" s="1"/>
  <c r="L2797" i="2"/>
  <c r="O2797" i="2"/>
  <c r="T2797" i="2"/>
  <c r="U2797" i="2"/>
  <c r="W2797" i="2"/>
  <c r="V2797" i="2" s="1"/>
  <c r="R2797" i="2" s="1"/>
  <c r="I2797" i="2" s="1"/>
  <c r="G2798" i="2"/>
  <c r="H2798" i="2"/>
  <c r="K2798" i="2"/>
  <c r="L2798" i="2"/>
  <c r="O2798" i="2"/>
  <c r="P2798" i="2"/>
  <c r="J2798" i="2" s="1"/>
  <c r="W2798" i="2"/>
  <c r="G2799" i="2"/>
  <c r="L2799" i="2" s="1"/>
  <c r="H2799" i="2"/>
  <c r="K2799" i="2"/>
  <c r="O2799" i="2"/>
  <c r="W2799" i="2"/>
  <c r="G2800" i="2"/>
  <c r="L2800" i="2" s="1"/>
  <c r="H2800" i="2"/>
  <c r="K2800" i="2"/>
  <c r="T2800" i="2" s="1"/>
  <c r="O2800" i="2"/>
  <c r="W2800" i="2"/>
  <c r="G2801" i="2"/>
  <c r="L2801" i="2" s="1"/>
  <c r="H2801" i="2"/>
  <c r="K2801" i="2"/>
  <c r="T2801" i="2" s="1"/>
  <c r="M2801" i="2"/>
  <c r="O2801" i="2"/>
  <c r="U2801" i="2"/>
  <c r="W2801" i="2"/>
  <c r="G2802" i="2"/>
  <c r="H2802" i="2"/>
  <c r="K2802" i="2"/>
  <c r="L2802" i="2"/>
  <c r="M2802" i="2"/>
  <c r="O2802" i="2"/>
  <c r="T2802" i="2"/>
  <c r="U2802" i="2"/>
  <c r="W2802" i="2"/>
  <c r="G2803" i="2"/>
  <c r="L2803" i="2" s="1"/>
  <c r="H2803" i="2"/>
  <c r="K2803" i="2"/>
  <c r="M2803" i="2" s="1"/>
  <c r="O2803" i="2"/>
  <c r="W2803" i="2"/>
  <c r="G2804" i="2"/>
  <c r="H2804" i="2"/>
  <c r="K2804" i="2"/>
  <c r="T2804" i="2" s="1"/>
  <c r="L2804" i="2"/>
  <c r="O2804" i="2"/>
  <c r="W2804" i="2"/>
  <c r="G2805" i="2"/>
  <c r="H2805" i="2"/>
  <c r="K2805" i="2"/>
  <c r="L2805" i="2"/>
  <c r="M2805" i="2"/>
  <c r="O2805" i="2"/>
  <c r="T2805" i="2"/>
  <c r="U2805" i="2"/>
  <c r="W2805" i="2"/>
  <c r="G2806" i="2"/>
  <c r="H2806" i="2"/>
  <c r="K2806" i="2"/>
  <c r="L2806" i="2"/>
  <c r="O2806" i="2"/>
  <c r="P2806" i="2"/>
  <c r="J2806" i="2" s="1"/>
  <c r="T2806" i="2"/>
  <c r="W2806" i="2"/>
  <c r="G2807" i="2"/>
  <c r="L2807" i="2" s="1"/>
  <c r="H2807" i="2"/>
  <c r="K2807" i="2"/>
  <c r="O2807" i="2"/>
  <c r="W2807" i="2"/>
  <c r="G2808" i="2"/>
  <c r="L2808" i="2" s="1"/>
  <c r="H2808" i="2"/>
  <c r="K2808" i="2"/>
  <c r="T2808" i="2" s="1"/>
  <c r="O2808" i="2"/>
  <c r="W2808" i="2"/>
  <c r="G2809" i="2"/>
  <c r="L2809" i="2" s="1"/>
  <c r="H2809" i="2"/>
  <c r="K2809" i="2"/>
  <c r="T2809" i="2" s="1"/>
  <c r="M2809" i="2"/>
  <c r="O2809" i="2"/>
  <c r="U2809" i="2"/>
  <c r="W2809" i="2"/>
  <c r="V2809" i="2" s="1"/>
  <c r="R2809" i="2" s="1"/>
  <c r="I2809" i="2" s="1"/>
  <c r="G2810" i="2"/>
  <c r="L2810" i="2" s="1"/>
  <c r="H2810" i="2"/>
  <c r="K2810" i="2"/>
  <c r="M2810" i="2"/>
  <c r="O2810" i="2"/>
  <c r="P2810" i="2"/>
  <c r="J2810" i="2" s="1"/>
  <c r="T2810" i="2"/>
  <c r="U2810" i="2"/>
  <c r="W2810" i="2"/>
  <c r="V2810" i="2" s="1"/>
  <c r="R2810" i="2" s="1"/>
  <c r="I2810" i="2" s="1"/>
  <c r="G2811" i="2"/>
  <c r="H2811" i="2"/>
  <c r="K2811" i="2"/>
  <c r="M2811" i="2" s="1"/>
  <c r="L2811" i="2"/>
  <c r="O2811" i="2"/>
  <c r="W2811" i="2"/>
  <c r="V2811" i="2" s="1"/>
  <c r="R2811" i="2" s="1"/>
  <c r="I2811" i="2" s="1"/>
  <c r="G2812" i="2"/>
  <c r="H2812" i="2"/>
  <c r="K2812" i="2"/>
  <c r="L2812" i="2"/>
  <c r="M2812" i="2"/>
  <c r="O2812" i="2"/>
  <c r="T2812" i="2"/>
  <c r="U2812" i="2"/>
  <c r="W2812" i="2"/>
  <c r="G2813" i="2"/>
  <c r="H2813" i="2"/>
  <c r="K2813" i="2"/>
  <c r="L2813" i="2"/>
  <c r="M2813" i="2"/>
  <c r="O2813" i="2"/>
  <c r="T2813" i="2"/>
  <c r="U2813" i="2"/>
  <c r="W2813" i="2"/>
  <c r="P2813" i="2" s="1"/>
  <c r="J2813" i="2" s="1"/>
  <c r="G2814" i="2"/>
  <c r="H2814" i="2"/>
  <c r="K2814" i="2"/>
  <c r="L2814" i="2"/>
  <c r="O2814" i="2"/>
  <c r="W2814" i="2"/>
  <c r="G2815" i="2"/>
  <c r="L2815" i="2" s="1"/>
  <c r="H2815" i="2"/>
  <c r="K2815" i="2"/>
  <c r="O2815" i="2"/>
  <c r="W2815" i="2"/>
  <c r="V2815" i="2" s="1"/>
  <c r="R2815" i="2" s="1"/>
  <c r="I2815" i="2" s="1"/>
  <c r="G2816" i="2"/>
  <c r="L2816" i="2" s="1"/>
  <c r="H2816" i="2"/>
  <c r="K2816" i="2"/>
  <c r="T2816" i="2" s="1"/>
  <c r="O2816" i="2"/>
  <c r="W2816" i="2"/>
  <c r="V2816" i="2" s="1"/>
  <c r="R2816" i="2" s="1"/>
  <c r="I2816" i="2" s="1"/>
  <c r="G2817" i="2"/>
  <c r="L2817" i="2" s="1"/>
  <c r="H2817" i="2"/>
  <c r="K2817" i="2"/>
  <c r="T2817" i="2" s="1"/>
  <c r="M2817" i="2"/>
  <c r="O2817" i="2"/>
  <c r="U2817" i="2"/>
  <c r="W2817" i="2"/>
  <c r="G2818" i="2"/>
  <c r="H2818" i="2"/>
  <c r="K2818" i="2"/>
  <c r="L2818" i="2"/>
  <c r="M2818" i="2"/>
  <c r="O2818" i="2"/>
  <c r="T2818" i="2"/>
  <c r="U2818" i="2"/>
  <c r="W2818" i="2"/>
  <c r="G2819" i="2"/>
  <c r="L2819" i="2" s="1"/>
  <c r="H2819" i="2"/>
  <c r="K2819" i="2"/>
  <c r="M2819" i="2"/>
  <c r="O2819" i="2"/>
  <c r="T2819" i="2"/>
  <c r="U2819" i="2"/>
  <c r="W2819" i="2"/>
  <c r="G2820" i="2"/>
  <c r="H2820" i="2"/>
  <c r="K2820" i="2"/>
  <c r="M2820" i="2" s="1"/>
  <c r="L2820" i="2"/>
  <c r="O2820" i="2"/>
  <c r="W2820" i="2"/>
  <c r="P2820" i="2" s="1"/>
  <c r="G2821" i="2"/>
  <c r="H2821" i="2"/>
  <c r="K2821" i="2"/>
  <c r="L2821" i="2"/>
  <c r="M2821" i="2"/>
  <c r="O2821" i="2"/>
  <c r="T2821" i="2"/>
  <c r="U2821" i="2"/>
  <c r="W2821" i="2"/>
  <c r="G2822" i="2"/>
  <c r="H2822" i="2"/>
  <c r="K2822" i="2"/>
  <c r="L2822" i="2"/>
  <c r="O2822" i="2"/>
  <c r="T2822" i="2"/>
  <c r="W2822" i="2"/>
  <c r="G2823" i="2"/>
  <c r="L2823" i="2" s="1"/>
  <c r="H2823" i="2"/>
  <c r="K2823" i="2"/>
  <c r="O2823" i="2"/>
  <c r="W2823" i="2"/>
  <c r="G2824" i="2"/>
  <c r="L2824" i="2" s="1"/>
  <c r="H2824" i="2"/>
  <c r="K2824" i="2"/>
  <c r="T2824" i="2" s="1"/>
  <c r="O2824" i="2"/>
  <c r="P2824" i="2"/>
  <c r="J2824" i="2" s="1"/>
  <c r="W2824" i="2"/>
  <c r="G2825" i="2"/>
  <c r="L2825" i="2" s="1"/>
  <c r="H2825" i="2"/>
  <c r="K2825" i="2"/>
  <c r="T2825" i="2" s="1"/>
  <c r="M2825" i="2"/>
  <c r="O2825" i="2"/>
  <c r="U2825" i="2"/>
  <c r="V2825" i="2"/>
  <c r="R2825" i="2" s="1"/>
  <c r="I2825" i="2" s="1"/>
  <c r="W2825" i="2"/>
  <c r="G2826" i="2"/>
  <c r="L2826" i="2" s="1"/>
  <c r="H2826" i="2"/>
  <c r="K2826" i="2"/>
  <c r="M2826" i="2"/>
  <c r="O2826" i="2"/>
  <c r="P2826" i="2"/>
  <c r="J2826" i="2" s="1"/>
  <c r="T2826" i="2"/>
  <c r="U2826" i="2"/>
  <c r="W2826" i="2"/>
  <c r="G2827" i="2"/>
  <c r="H2827" i="2"/>
  <c r="K2827" i="2"/>
  <c r="T2827" i="2" s="1"/>
  <c r="L2827" i="2"/>
  <c r="M2827" i="2"/>
  <c r="O2827" i="2"/>
  <c r="U2827" i="2"/>
  <c r="W2827" i="2"/>
  <c r="V2827" i="2" s="1"/>
  <c r="R2827" i="2" s="1"/>
  <c r="I2827" i="2" s="1"/>
  <c r="G2828" i="2"/>
  <c r="H2828" i="2"/>
  <c r="K2828" i="2"/>
  <c r="T2828" i="2" s="1"/>
  <c r="L2828" i="2"/>
  <c r="M2828" i="2"/>
  <c r="O2828" i="2"/>
  <c r="U2828" i="2"/>
  <c r="W2828" i="2"/>
  <c r="V2828" i="2" s="1"/>
  <c r="R2828" i="2" s="1"/>
  <c r="I2828" i="2" s="1"/>
  <c r="G2829" i="2"/>
  <c r="H2829" i="2"/>
  <c r="K2829" i="2"/>
  <c r="L2829" i="2"/>
  <c r="M2829" i="2"/>
  <c r="O2829" i="2"/>
  <c r="T2829" i="2"/>
  <c r="U2829" i="2"/>
  <c r="W2829" i="2"/>
  <c r="G2830" i="2"/>
  <c r="H2830" i="2"/>
  <c r="K2830" i="2"/>
  <c r="L2830" i="2"/>
  <c r="O2830" i="2"/>
  <c r="T2830" i="2"/>
  <c r="W2830" i="2"/>
  <c r="G2831" i="2"/>
  <c r="L2831" i="2" s="1"/>
  <c r="H2831" i="2"/>
  <c r="K2831" i="2"/>
  <c r="O2831" i="2"/>
  <c r="W2831" i="2"/>
  <c r="G2832" i="2"/>
  <c r="L2832" i="2" s="1"/>
  <c r="H2832" i="2"/>
  <c r="K2832" i="2"/>
  <c r="T2832" i="2" s="1"/>
  <c r="O2832" i="2"/>
  <c r="W2832" i="2"/>
  <c r="G2833" i="2"/>
  <c r="L2833" i="2" s="1"/>
  <c r="H2833" i="2"/>
  <c r="K2833" i="2"/>
  <c r="T2833" i="2" s="1"/>
  <c r="M2833" i="2"/>
  <c r="O2833" i="2"/>
  <c r="U2833" i="2"/>
  <c r="W2833" i="2"/>
  <c r="G2834" i="2"/>
  <c r="H2834" i="2"/>
  <c r="K2834" i="2"/>
  <c r="L2834" i="2"/>
  <c r="M2834" i="2"/>
  <c r="O2834" i="2"/>
  <c r="T2834" i="2"/>
  <c r="U2834" i="2"/>
  <c r="W2834" i="2"/>
  <c r="V2834" i="2" s="1"/>
  <c r="R2834" i="2" s="1"/>
  <c r="I2834" i="2" s="1"/>
  <c r="G2835" i="2"/>
  <c r="H2835" i="2"/>
  <c r="K2835" i="2"/>
  <c r="U2835" i="2" s="1"/>
  <c r="L2835" i="2"/>
  <c r="M2835" i="2"/>
  <c r="O2835" i="2"/>
  <c r="W2835" i="2"/>
  <c r="G2836" i="2"/>
  <c r="H2836" i="2"/>
  <c r="K2836" i="2"/>
  <c r="M2836" i="2" s="1"/>
  <c r="L2836" i="2"/>
  <c r="O2836" i="2"/>
  <c r="T2836" i="2"/>
  <c r="U2836" i="2"/>
  <c r="W2836" i="2"/>
  <c r="G2837" i="2"/>
  <c r="H2837" i="2"/>
  <c r="K2837" i="2"/>
  <c r="M2837" i="2" s="1"/>
  <c r="L2837" i="2"/>
  <c r="O2837" i="2"/>
  <c r="W2837" i="2"/>
  <c r="G2838" i="2"/>
  <c r="H2838" i="2"/>
  <c r="K2838" i="2"/>
  <c r="L2838" i="2"/>
  <c r="O2838" i="2"/>
  <c r="W2838" i="2"/>
  <c r="G2839" i="2"/>
  <c r="L2839" i="2" s="1"/>
  <c r="H2839" i="2"/>
  <c r="K2839" i="2"/>
  <c r="O2839" i="2"/>
  <c r="W2839" i="2"/>
  <c r="G2840" i="2"/>
  <c r="L2840" i="2" s="1"/>
  <c r="H2840" i="2"/>
  <c r="K2840" i="2"/>
  <c r="T2840" i="2" s="1"/>
  <c r="O2840" i="2"/>
  <c r="P2840" i="2"/>
  <c r="J2840" i="2" s="1"/>
  <c r="V2840" i="2"/>
  <c r="R2840" i="2" s="1"/>
  <c r="I2840" i="2" s="1"/>
  <c r="W2840" i="2"/>
  <c r="G2841" i="2"/>
  <c r="L2841" i="2" s="1"/>
  <c r="H2841" i="2"/>
  <c r="K2841" i="2"/>
  <c r="M2841" i="2"/>
  <c r="O2841" i="2"/>
  <c r="P2841" i="2"/>
  <c r="T2841" i="2"/>
  <c r="U2841" i="2"/>
  <c r="W2841" i="2"/>
  <c r="G2842" i="2"/>
  <c r="H2842" i="2"/>
  <c r="K2842" i="2"/>
  <c r="L2842" i="2"/>
  <c r="M2842" i="2"/>
  <c r="O2842" i="2"/>
  <c r="T2842" i="2"/>
  <c r="U2842" i="2"/>
  <c r="W2842" i="2"/>
  <c r="G2843" i="2"/>
  <c r="L2843" i="2" s="1"/>
  <c r="H2843" i="2"/>
  <c r="K2843" i="2"/>
  <c r="M2843" i="2" s="1"/>
  <c r="O2843" i="2"/>
  <c r="W2843" i="2"/>
  <c r="G2844" i="2"/>
  <c r="H2844" i="2"/>
  <c r="K2844" i="2"/>
  <c r="T2844" i="2" s="1"/>
  <c r="L2844" i="2"/>
  <c r="O2844" i="2"/>
  <c r="U2844" i="2"/>
  <c r="W2844" i="2"/>
  <c r="P2844" i="2" s="1"/>
  <c r="J2844" i="2" s="1"/>
  <c r="G2845" i="2"/>
  <c r="H2845" i="2"/>
  <c r="K2845" i="2"/>
  <c r="L2845" i="2"/>
  <c r="M2845" i="2"/>
  <c r="O2845" i="2"/>
  <c r="T2845" i="2"/>
  <c r="U2845" i="2"/>
  <c r="W2845" i="2"/>
  <c r="V2845" i="2" s="1"/>
  <c r="R2845" i="2" s="1"/>
  <c r="I2845" i="2" s="1"/>
  <c r="G2846" i="2"/>
  <c r="H2846" i="2"/>
  <c r="K2846" i="2"/>
  <c r="L2846" i="2"/>
  <c r="O2846" i="2"/>
  <c r="W2846" i="2"/>
  <c r="G2847" i="2"/>
  <c r="L2847" i="2" s="1"/>
  <c r="H2847" i="2"/>
  <c r="K2847" i="2"/>
  <c r="O2847" i="2"/>
  <c r="W2847" i="2"/>
  <c r="G2848" i="2"/>
  <c r="L2848" i="2" s="1"/>
  <c r="H2848" i="2"/>
  <c r="K2848" i="2"/>
  <c r="T2848" i="2" s="1"/>
  <c r="O2848" i="2"/>
  <c r="W2848" i="2"/>
  <c r="G2849" i="2"/>
  <c r="L2849" i="2" s="1"/>
  <c r="H2849" i="2"/>
  <c r="K2849" i="2"/>
  <c r="T2849" i="2" s="1"/>
  <c r="M2849" i="2"/>
  <c r="O2849" i="2"/>
  <c r="U2849" i="2"/>
  <c r="W2849" i="2"/>
  <c r="G2850" i="2"/>
  <c r="L2850" i="2" s="1"/>
  <c r="H2850" i="2"/>
  <c r="K2850" i="2"/>
  <c r="M2850" i="2"/>
  <c r="O2850" i="2"/>
  <c r="P2850" i="2"/>
  <c r="J2850" i="2" s="1"/>
  <c r="T2850" i="2"/>
  <c r="U2850" i="2"/>
  <c r="V2850" i="2"/>
  <c r="R2850" i="2" s="1"/>
  <c r="I2850" i="2" s="1"/>
  <c r="W2850" i="2"/>
  <c r="G2851" i="2"/>
  <c r="H2851" i="2"/>
  <c r="K2851" i="2"/>
  <c r="M2851" i="2" s="1"/>
  <c r="L2851" i="2"/>
  <c r="O2851" i="2"/>
  <c r="W2851" i="2"/>
  <c r="G2852" i="2"/>
  <c r="H2852" i="2"/>
  <c r="K2852" i="2"/>
  <c r="L2852" i="2"/>
  <c r="M2852" i="2"/>
  <c r="O2852" i="2"/>
  <c r="T2852" i="2"/>
  <c r="U2852" i="2"/>
  <c r="W2852" i="2"/>
  <c r="P2852" i="2" s="1"/>
  <c r="G2853" i="2"/>
  <c r="H2853" i="2"/>
  <c r="K2853" i="2"/>
  <c r="L2853" i="2"/>
  <c r="M2853" i="2"/>
  <c r="O2853" i="2"/>
  <c r="T2853" i="2"/>
  <c r="U2853" i="2"/>
  <c r="V2853" i="2"/>
  <c r="R2853" i="2" s="1"/>
  <c r="I2853" i="2" s="1"/>
  <c r="W2853" i="2"/>
  <c r="P2853" i="2" s="1"/>
  <c r="J2853" i="2" s="1"/>
  <c r="G2854" i="2"/>
  <c r="H2854" i="2"/>
  <c r="K2854" i="2"/>
  <c r="L2854" i="2"/>
  <c r="O2854" i="2"/>
  <c r="W2854" i="2"/>
  <c r="G2855" i="2"/>
  <c r="L2855" i="2" s="1"/>
  <c r="H2855" i="2"/>
  <c r="K2855" i="2"/>
  <c r="O2855" i="2"/>
  <c r="W2855" i="2"/>
  <c r="G2856" i="2"/>
  <c r="L2856" i="2" s="1"/>
  <c r="H2856" i="2"/>
  <c r="K2856" i="2"/>
  <c r="T2856" i="2" s="1"/>
  <c r="O2856" i="2"/>
  <c r="W2856" i="2"/>
  <c r="G2857" i="2"/>
  <c r="L2857" i="2" s="1"/>
  <c r="H2857" i="2"/>
  <c r="K2857" i="2"/>
  <c r="T2857" i="2" s="1"/>
  <c r="M2857" i="2"/>
  <c r="O2857" i="2"/>
  <c r="P2857" i="2"/>
  <c r="J2857" i="2" s="1"/>
  <c r="U2857" i="2"/>
  <c r="W2857" i="2"/>
  <c r="G2858" i="2"/>
  <c r="H2858" i="2"/>
  <c r="K2858" i="2"/>
  <c r="L2858" i="2"/>
  <c r="M2858" i="2"/>
  <c r="O2858" i="2"/>
  <c r="T2858" i="2"/>
  <c r="U2858" i="2"/>
  <c r="W2858" i="2"/>
  <c r="V2858" i="2" s="1"/>
  <c r="R2858" i="2" s="1"/>
  <c r="I2858" i="2" s="1"/>
  <c r="G2859" i="2"/>
  <c r="H2859" i="2"/>
  <c r="K2859" i="2"/>
  <c r="U2859" i="2" s="1"/>
  <c r="L2859" i="2"/>
  <c r="M2859" i="2"/>
  <c r="O2859" i="2"/>
  <c r="W2859" i="2"/>
  <c r="G2860" i="2"/>
  <c r="H2860" i="2"/>
  <c r="K2860" i="2"/>
  <c r="M2860" i="2" s="1"/>
  <c r="L2860" i="2"/>
  <c r="O2860" i="2"/>
  <c r="T2860" i="2"/>
  <c r="U2860" i="2"/>
  <c r="W2860" i="2"/>
  <c r="G2861" i="2"/>
  <c r="H2861" i="2"/>
  <c r="K2861" i="2"/>
  <c r="M2861" i="2" s="1"/>
  <c r="L2861" i="2"/>
  <c r="O2861" i="2"/>
  <c r="W2861" i="2"/>
  <c r="V2861" i="2" s="1"/>
  <c r="R2861" i="2" s="1"/>
  <c r="I2861" i="2" s="1"/>
  <c r="G2862" i="2"/>
  <c r="H2862" i="2"/>
  <c r="K2862" i="2"/>
  <c r="L2862" i="2"/>
  <c r="O2862" i="2"/>
  <c r="P2862" i="2"/>
  <c r="J2862" i="2" s="1"/>
  <c r="W2862" i="2"/>
  <c r="V2862" i="2" s="1"/>
  <c r="R2862" i="2" s="1"/>
  <c r="I2862" i="2" s="1"/>
  <c r="G2863" i="2"/>
  <c r="L2863" i="2" s="1"/>
  <c r="H2863" i="2"/>
  <c r="K2863" i="2"/>
  <c r="O2863" i="2"/>
  <c r="W2863" i="2"/>
  <c r="G2864" i="2"/>
  <c r="L2864" i="2" s="1"/>
  <c r="H2864" i="2"/>
  <c r="K2864" i="2"/>
  <c r="T2864" i="2" s="1"/>
  <c r="O2864" i="2"/>
  <c r="V2864" i="2"/>
  <c r="R2864" i="2" s="1"/>
  <c r="I2864" i="2" s="1"/>
  <c r="W2864" i="2"/>
  <c r="G2865" i="2"/>
  <c r="L2865" i="2" s="1"/>
  <c r="H2865" i="2"/>
  <c r="K2865" i="2"/>
  <c r="T2865" i="2" s="1"/>
  <c r="M2865" i="2"/>
  <c r="O2865" i="2"/>
  <c r="U2865" i="2"/>
  <c r="W2865" i="2"/>
  <c r="G2866" i="2"/>
  <c r="H2866" i="2"/>
  <c r="K2866" i="2"/>
  <c r="L2866" i="2"/>
  <c r="M2866" i="2"/>
  <c r="O2866" i="2"/>
  <c r="T2866" i="2"/>
  <c r="U2866" i="2"/>
  <c r="W2866" i="2"/>
  <c r="G2867" i="2"/>
  <c r="L2867" i="2" s="1"/>
  <c r="H2867" i="2"/>
  <c r="K2867" i="2"/>
  <c r="M2867" i="2" s="1"/>
  <c r="O2867" i="2"/>
  <c r="W2867" i="2"/>
  <c r="G2868" i="2"/>
  <c r="H2868" i="2"/>
  <c r="K2868" i="2"/>
  <c r="L2868" i="2"/>
  <c r="M2868" i="2"/>
  <c r="O2868" i="2"/>
  <c r="T2868" i="2"/>
  <c r="U2868" i="2"/>
  <c r="V2868" i="2"/>
  <c r="R2868" i="2" s="1"/>
  <c r="I2868" i="2" s="1"/>
  <c r="W2868" i="2"/>
  <c r="G2869" i="2"/>
  <c r="H2869" i="2"/>
  <c r="K2869" i="2"/>
  <c r="T2869" i="2" s="1"/>
  <c r="L2869" i="2"/>
  <c r="M2869" i="2"/>
  <c r="O2869" i="2"/>
  <c r="U2869" i="2"/>
  <c r="W2869" i="2"/>
  <c r="G2870" i="2"/>
  <c r="H2870" i="2"/>
  <c r="K2870" i="2"/>
  <c r="L2870" i="2"/>
  <c r="O2870" i="2"/>
  <c r="T2870" i="2"/>
  <c r="W2870" i="2"/>
  <c r="G2871" i="2"/>
  <c r="L2871" i="2" s="1"/>
  <c r="H2871" i="2"/>
  <c r="K2871" i="2"/>
  <c r="O2871" i="2"/>
  <c r="P2871" i="2"/>
  <c r="W2871" i="2"/>
  <c r="V2871" i="2" s="1"/>
  <c r="R2871" i="2" s="1"/>
  <c r="I2871" i="2" s="1"/>
  <c r="G2872" i="2"/>
  <c r="L2872" i="2" s="1"/>
  <c r="H2872" i="2"/>
  <c r="K2872" i="2"/>
  <c r="T2872" i="2" s="1"/>
  <c r="O2872" i="2"/>
  <c r="W2872" i="2"/>
  <c r="G2873" i="2"/>
  <c r="L2873" i="2" s="1"/>
  <c r="H2873" i="2"/>
  <c r="K2873" i="2"/>
  <c r="T2873" i="2" s="1"/>
  <c r="M2873" i="2"/>
  <c r="O2873" i="2"/>
  <c r="U2873" i="2"/>
  <c r="W2873" i="2"/>
  <c r="G2874" i="2"/>
  <c r="L2874" i="2" s="1"/>
  <c r="H2874" i="2"/>
  <c r="K2874" i="2"/>
  <c r="M2874" i="2"/>
  <c r="O2874" i="2"/>
  <c r="T2874" i="2"/>
  <c r="U2874" i="2"/>
  <c r="W2874" i="2"/>
  <c r="V2874" i="2" s="1"/>
  <c r="R2874" i="2" s="1"/>
  <c r="I2874" i="2" s="1"/>
  <c r="G2875" i="2"/>
  <c r="H2875" i="2"/>
  <c r="K2875" i="2"/>
  <c r="U2875" i="2" s="1"/>
  <c r="L2875" i="2"/>
  <c r="M2875" i="2"/>
  <c r="O2875" i="2"/>
  <c r="V2875" i="2"/>
  <c r="R2875" i="2" s="1"/>
  <c r="I2875" i="2" s="1"/>
  <c r="W2875" i="2"/>
  <c r="G2876" i="2"/>
  <c r="H2876" i="2"/>
  <c r="K2876" i="2"/>
  <c r="M2876" i="2" s="1"/>
  <c r="L2876" i="2"/>
  <c r="O2876" i="2"/>
  <c r="W2876" i="2"/>
  <c r="P2876" i="2" s="1"/>
  <c r="G2877" i="2"/>
  <c r="H2877" i="2"/>
  <c r="K2877" i="2"/>
  <c r="M2877" i="2" s="1"/>
  <c r="L2877" i="2"/>
  <c r="N2877" i="2" s="1"/>
  <c r="O2877" i="2"/>
  <c r="T2877" i="2"/>
  <c r="U2877" i="2"/>
  <c r="W2877" i="2"/>
  <c r="G2878" i="2"/>
  <c r="H2878" i="2"/>
  <c r="K2878" i="2"/>
  <c r="L2878" i="2"/>
  <c r="O2878" i="2"/>
  <c r="W2878" i="2"/>
  <c r="V2878" i="2" s="1"/>
  <c r="R2878" i="2" s="1"/>
  <c r="I2878" i="2" s="1"/>
  <c r="G2879" i="2"/>
  <c r="L2879" i="2" s="1"/>
  <c r="H2879" i="2"/>
  <c r="K2879" i="2"/>
  <c r="O2879" i="2"/>
  <c r="W2879" i="2"/>
  <c r="V2879" i="2" s="1"/>
  <c r="R2879" i="2" s="1"/>
  <c r="I2879" i="2" s="1"/>
  <c r="G2880" i="2"/>
  <c r="L2880" i="2" s="1"/>
  <c r="H2880" i="2"/>
  <c r="K2880" i="2"/>
  <c r="T2880" i="2" s="1"/>
  <c r="M2880" i="2"/>
  <c r="O2880" i="2"/>
  <c r="U2880" i="2"/>
  <c r="W2880" i="2"/>
  <c r="G2881" i="2"/>
  <c r="L2881" i="2" s="1"/>
  <c r="H2881" i="2"/>
  <c r="K2881" i="2"/>
  <c r="M2881" i="2"/>
  <c r="O2881" i="2"/>
  <c r="T2881" i="2"/>
  <c r="U2881" i="2"/>
  <c r="W2881" i="2"/>
  <c r="P2881" i="2" s="1"/>
  <c r="J2881" i="2" s="1"/>
  <c r="G2882" i="2"/>
  <c r="L2882" i="2" s="1"/>
  <c r="H2882" i="2"/>
  <c r="K2882" i="2"/>
  <c r="M2882" i="2" s="1"/>
  <c r="O2882" i="2"/>
  <c r="W2882" i="2"/>
  <c r="P2882" i="2" s="1"/>
  <c r="J2882" i="2" s="1"/>
  <c r="G2883" i="2"/>
  <c r="H2883" i="2"/>
  <c r="K2883" i="2"/>
  <c r="M2883" i="2" s="1"/>
  <c r="L2883" i="2"/>
  <c r="O2883" i="2"/>
  <c r="U2883" i="2"/>
  <c r="W2883" i="2"/>
  <c r="G2884" i="2"/>
  <c r="H2884" i="2"/>
  <c r="K2884" i="2"/>
  <c r="L2884" i="2"/>
  <c r="O2884" i="2"/>
  <c r="T2884" i="2"/>
  <c r="W2884" i="2"/>
  <c r="V2884" i="2" s="1"/>
  <c r="R2884" i="2" s="1"/>
  <c r="I2884" i="2" s="1"/>
  <c r="G2885" i="2"/>
  <c r="L2885" i="2" s="1"/>
  <c r="H2885" i="2"/>
  <c r="K2885" i="2"/>
  <c r="O2885" i="2"/>
  <c r="W2885" i="2"/>
  <c r="G2886" i="2"/>
  <c r="L2886" i="2" s="1"/>
  <c r="H2886" i="2"/>
  <c r="K2886" i="2"/>
  <c r="T2886" i="2" s="1"/>
  <c r="M2886" i="2"/>
  <c r="O2886" i="2"/>
  <c r="U2886" i="2"/>
  <c r="W2886" i="2"/>
  <c r="G2887" i="2"/>
  <c r="L2887" i="2" s="1"/>
  <c r="H2887" i="2"/>
  <c r="K2887" i="2"/>
  <c r="M2887" i="2"/>
  <c r="O2887" i="2"/>
  <c r="T2887" i="2"/>
  <c r="U2887" i="2"/>
  <c r="W2887" i="2"/>
  <c r="G2888" i="2"/>
  <c r="L2888" i="2" s="1"/>
  <c r="H2888" i="2"/>
  <c r="K2888" i="2"/>
  <c r="T2888" i="2" s="1"/>
  <c r="M2888" i="2"/>
  <c r="O2888" i="2"/>
  <c r="U2888" i="2"/>
  <c r="W2888" i="2"/>
  <c r="G2889" i="2"/>
  <c r="L2889" i="2" s="1"/>
  <c r="H2889" i="2"/>
  <c r="K2889" i="2"/>
  <c r="M2889" i="2"/>
  <c r="O2889" i="2"/>
  <c r="T2889" i="2"/>
  <c r="U2889" i="2"/>
  <c r="W2889" i="2"/>
  <c r="G2890" i="2"/>
  <c r="H2890" i="2"/>
  <c r="K2890" i="2"/>
  <c r="U2890" i="2" s="1"/>
  <c r="L2890" i="2"/>
  <c r="M2890" i="2"/>
  <c r="O2890" i="2"/>
  <c r="W2890" i="2"/>
  <c r="G2891" i="2"/>
  <c r="H2891" i="2"/>
  <c r="K2891" i="2"/>
  <c r="M2891" i="2" s="1"/>
  <c r="L2891" i="2"/>
  <c r="O2891" i="2"/>
  <c r="U2891" i="2"/>
  <c r="V2891" i="2"/>
  <c r="R2891" i="2" s="1"/>
  <c r="I2891" i="2" s="1"/>
  <c r="W2891" i="2"/>
  <c r="P2891" i="2" s="1"/>
  <c r="G2892" i="2"/>
  <c r="H2892" i="2"/>
  <c r="K2892" i="2"/>
  <c r="L2892" i="2"/>
  <c r="O2892" i="2"/>
  <c r="T2892" i="2"/>
  <c r="W2892" i="2"/>
  <c r="V2892" i="2" s="1"/>
  <c r="R2892" i="2" s="1"/>
  <c r="I2892" i="2" s="1"/>
  <c r="G2893" i="2"/>
  <c r="L2893" i="2" s="1"/>
  <c r="H2893" i="2"/>
  <c r="K2893" i="2"/>
  <c r="O2893" i="2"/>
  <c r="P2893" i="2"/>
  <c r="J2893" i="2" s="1"/>
  <c r="V2893" i="2"/>
  <c r="R2893" i="2" s="1"/>
  <c r="I2893" i="2" s="1"/>
  <c r="W2893" i="2"/>
  <c r="G2894" i="2"/>
  <c r="L2894" i="2" s="1"/>
  <c r="H2894" i="2"/>
  <c r="K2894" i="2"/>
  <c r="T2894" i="2" s="1"/>
  <c r="M2894" i="2"/>
  <c r="O2894" i="2"/>
  <c r="U2894" i="2"/>
  <c r="W2894" i="2"/>
  <c r="G2895" i="2"/>
  <c r="L2895" i="2" s="1"/>
  <c r="H2895" i="2"/>
  <c r="K2895" i="2"/>
  <c r="M2895" i="2"/>
  <c r="O2895" i="2"/>
  <c r="P2895" i="2"/>
  <c r="J2895" i="2" s="1"/>
  <c r="T2895" i="2"/>
  <c r="U2895" i="2"/>
  <c r="W2895" i="2"/>
  <c r="G2896" i="2"/>
  <c r="L2896" i="2" s="1"/>
  <c r="H2896" i="2"/>
  <c r="K2896" i="2"/>
  <c r="T2896" i="2" s="1"/>
  <c r="M2896" i="2"/>
  <c r="O2896" i="2"/>
  <c r="U2896" i="2"/>
  <c r="W2896" i="2"/>
  <c r="G2897" i="2"/>
  <c r="L2897" i="2" s="1"/>
  <c r="H2897" i="2"/>
  <c r="K2897" i="2"/>
  <c r="M2897" i="2"/>
  <c r="O2897" i="2"/>
  <c r="T2897" i="2"/>
  <c r="U2897" i="2"/>
  <c r="V2897" i="2"/>
  <c r="R2897" i="2" s="1"/>
  <c r="I2897" i="2" s="1"/>
  <c r="W2897" i="2"/>
  <c r="G2898" i="2"/>
  <c r="H2898" i="2"/>
  <c r="K2898" i="2"/>
  <c r="U2898" i="2" s="1"/>
  <c r="L2898" i="2"/>
  <c r="M2898" i="2"/>
  <c r="O2898" i="2"/>
  <c r="W2898" i="2"/>
  <c r="P2898" i="2" s="1"/>
  <c r="J2898" i="2" s="1"/>
  <c r="G2899" i="2"/>
  <c r="H2899" i="2"/>
  <c r="K2899" i="2"/>
  <c r="M2899" i="2" s="1"/>
  <c r="L2899" i="2"/>
  <c r="O2899" i="2"/>
  <c r="T2899" i="2"/>
  <c r="U2899" i="2"/>
  <c r="W2899" i="2"/>
  <c r="V2899" i="2" s="1"/>
  <c r="R2899" i="2" s="1"/>
  <c r="I2899" i="2" s="1"/>
  <c r="G2900" i="2"/>
  <c r="H2900" i="2"/>
  <c r="K2900" i="2"/>
  <c r="L2900" i="2"/>
  <c r="O2900" i="2"/>
  <c r="T2900" i="2"/>
  <c r="W2900" i="2"/>
  <c r="G2901" i="2"/>
  <c r="L2901" i="2" s="1"/>
  <c r="H2901" i="2"/>
  <c r="K2901" i="2"/>
  <c r="O2901" i="2"/>
  <c r="W2901" i="2"/>
  <c r="P2901" i="2" s="1"/>
  <c r="J2901" i="2" s="1"/>
  <c r="G2902" i="2"/>
  <c r="L2902" i="2" s="1"/>
  <c r="H2902" i="2"/>
  <c r="K2902" i="2"/>
  <c r="T2902" i="2" s="1"/>
  <c r="M2902" i="2"/>
  <c r="O2902" i="2"/>
  <c r="U2902" i="2"/>
  <c r="W2902" i="2"/>
  <c r="G2903" i="2"/>
  <c r="L2903" i="2" s="1"/>
  <c r="H2903" i="2"/>
  <c r="K2903" i="2"/>
  <c r="M2903" i="2"/>
  <c r="O2903" i="2"/>
  <c r="T2903" i="2"/>
  <c r="U2903" i="2"/>
  <c r="W2903" i="2"/>
  <c r="G2904" i="2"/>
  <c r="L2904" i="2" s="1"/>
  <c r="H2904" i="2"/>
  <c r="K2904" i="2"/>
  <c r="T2904" i="2" s="1"/>
  <c r="M2904" i="2"/>
  <c r="O2904" i="2"/>
  <c r="U2904" i="2"/>
  <c r="W2904" i="2"/>
  <c r="G2905" i="2"/>
  <c r="L2905" i="2" s="1"/>
  <c r="H2905" i="2"/>
  <c r="K2905" i="2"/>
  <c r="M2905" i="2"/>
  <c r="O2905" i="2"/>
  <c r="T2905" i="2"/>
  <c r="U2905" i="2"/>
  <c r="W2905" i="2"/>
  <c r="V2905" i="2" s="1"/>
  <c r="R2905" i="2" s="1"/>
  <c r="I2905" i="2" s="1"/>
  <c r="G2906" i="2"/>
  <c r="H2906" i="2"/>
  <c r="K2906" i="2"/>
  <c r="U2906" i="2" s="1"/>
  <c r="L2906" i="2"/>
  <c r="M2906" i="2"/>
  <c r="O2906" i="2"/>
  <c r="W2906" i="2"/>
  <c r="P2906" i="2" s="1"/>
  <c r="J2906" i="2" s="1"/>
  <c r="G2907" i="2"/>
  <c r="H2907" i="2"/>
  <c r="K2907" i="2"/>
  <c r="M2907" i="2" s="1"/>
  <c r="L2907" i="2"/>
  <c r="O2907" i="2"/>
  <c r="P2907" i="2"/>
  <c r="T2907" i="2"/>
  <c r="U2907" i="2"/>
  <c r="V2907" i="2"/>
  <c r="R2907" i="2" s="1"/>
  <c r="I2907" i="2" s="1"/>
  <c r="W2907" i="2"/>
  <c r="G2908" i="2"/>
  <c r="H2908" i="2"/>
  <c r="K2908" i="2"/>
  <c r="L2908" i="2"/>
  <c r="O2908" i="2"/>
  <c r="T2908" i="2"/>
  <c r="W2908" i="2"/>
  <c r="V2908" i="2" s="1"/>
  <c r="R2908" i="2" s="1"/>
  <c r="I2908" i="2" s="1"/>
  <c r="G2909" i="2"/>
  <c r="L2909" i="2" s="1"/>
  <c r="H2909" i="2"/>
  <c r="K2909" i="2"/>
  <c r="O2909" i="2"/>
  <c r="W2909" i="2"/>
  <c r="G2910" i="2"/>
  <c r="L2910" i="2" s="1"/>
  <c r="H2910" i="2"/>
  <c r="K2910" i="2"/>
  <c r="T2910" i="2" s="1"/>
  <c r="M2910" i="2"/>
  <c r="O2910" i="2"/>
  <c r="U2910" i="2"/>
  <c r="W2910" i="2"/>
  <c r="G2911" i="2"/>
  <c r="L2911" i="2" s="1"/>
  <c r="H2911" i="2"/>
  <c r="K2911" i="2"/>
  <c r="M2911" i="2"/>
  <c r="O2911" i="2"/>
  <c r="T2911" i="2"/>
  <c r="U2911" i="2"/>
  <c r="W2911" i="2"/>
  <c r="G2912" i="2"/>
  <c r="L2912" i="2" s="1"/>
  <c r="H2912" i="2"/>
  <c r="K2912" i="2"/>
  <c r="T2912" i="2" s="1"/>
  <c r="M2912" i="2"/>
  <c r="O2912" i="2"/>
  <c r="U2912" i="2"/>
  <c r="W2912" i="2"/>
  <c r="G2913" i="2"/>
  <c r="L2913" i="2" s="1"/>
  <c r="H2913" i="2"/>
  <c r="K2913" i="2"/>
  <c r="M2913" i="2"/>
  <c r="O2913" i="2"/>
  <c r="T2913" i="2"/>
  <c r="U2913" i="2"/>
  <c r="W2913" i="2"/>
  <c r="V2913" i="2" s="1"/>
  <c r="R2913" i="2" s="1"/>
  <c r="I2913" i="2" s="1"/>
  <c r="G2914" i="2"/>
  <c r="H2914" i="2"/>
  <c r="K2914" i="2"/>
  <c r="U2914" i="2" s="1"/>
  <c r="L2914" i="2"/>
  <c r="M2914" i="2"/>
  <c r="O2914" i="2"/>
  <c r="W2914" i="2"/>
  <c r="V2914" i="2" s="1"/>
  <c r="R2914" i="2" s="1"/>
  <c r="I2914" i="2" s="1"/>
  <c r="G2915" i="2"/>
  <c r="H2915" i="2"/>
  <c r="K2915" i="2"/>
  <c r="M2915" i="2" s="1"/>
  <c r="L2915" i="2"/>
  <c r="O2915" i="2"/>
  <c r="T2915" i="2"/>
  <c r="U2915" i="2"/>
  <c r="W2915" i="2"/>
  <c r="G2916" i="2"/>
  <c r="H2916" i="2"/>
  <c r="K2916" i="2"/>
  <c r="L2916" i="2"/>
  <c r="O2916" i="2"/>
  <c r="T2916" i="2"/>
  <c r="W2916" i="2"/>
  <c r="V2916" i="2" s="1"/>
  <c r="R2916" i="2" s="1"/>
  <c r="I2916" i="2" s="1"/>
  <c r="G2917" i="2"/>
  <c r="L2917" i="2" s="1"/>
  <c r="H2917" i="2"/>
  <c r="K2917" i="2"/>
  <c r="O2917" i="2"/>
  <c r="W2917" i="2"/>
  <c r="G2918" i="2"/>
  <c r="L2918" i="2" s="1"/>
  <c r="H2918" i="2"/>
  <c r="K2918" i="2"/>
  <c r="T2918" i="2" s="1"/>
  <c r="M2918" i="2"/>
  <c r="O2918" i="2"/>
  <c r="U2918" i="2"/>
  <c r="W2918" i="2"/>
  <c r="G2919" i="2"/>
  <c r="L2919" i="2" s="1"/>
  <c r="H2919" i="2"/>
  <c r="K2919" i="2"/>
  <c r="M2919" i="2"/>
  <c r="O2919" i="2"/>
  <c r="T2919" i="2"/>
  <c r="U2919" i="2"/>
  <c r="W2919" i="2"/>
  <c r="G2920" i="2"/>
  <c r="L2920" i="2" s="1"/>
  <c r="H2920" i="2"/>
  <c r="K2920" i="2"/>
  <c r="T2920" i="2" s="1"/>
  <c r="M2920" i="2"/>
  <c r="O2920" i="2"/>
  <c r="U2920" i="2"/>
  <c r="W2920" i="2"/>
  <c r="G2921" i="2"/>
  <c r="L2921" i="2" s="1"/>
  <c r="H2921" i="2"/>
  <c r="K2921" i="2"/>
  <c r="M2921" i="2"/>
  <c r="O2921" i="2"/>
  <c r="T2921" i="2"/>
  <c r="U2921" i="2"/>
  <c r="W2921" i="2"/>
  <c r="V2921" i="2" s="1"/>
  <c r="R2921" i="2" s="1"/>
  <c r="I2921" i="2" s="1"/>
  <c r="G2922" i="2"/>
  <c r="H2922" i="2"/>
  <c r="K2922" i="2"/>
  <c r="U2922" i="2" s="1"/>
  <c r="L2922" i="2"/>
  <c r="M2922" i="2"/>
  <c r="O2922" i="2"/>
  <c r="W2922" i="2"/>
  <c r="G2923" i="2"/>
  <c r="H2923" i="2"/>
  <c r="K2923" i="2"/>
  <c r="M2923" i="2" s="1"/>
  <c r="L2923" i="2"/>
  <c r="O2923" i="2"/>
  <c r="T2923" i="2"/>
  <c r="U2923" i="2"/>
  <c r="W2923" i="2"/>
  <c r="G2924" i="2"/>
  <c r="H2924" i="2"/>
  <c r="K2924" i="2"/>
  <c r="L2924" i="2"/>
  <c r="O2924" i="2"/>
  <c r="T2924" i="2"/>
  <c r="W2924" i="2"/>
  <c r="V2924" i="2" s="1"/>
  <c r="R2924" i="2" s="1"/>
  <c r="I2924" i="2" s="1"/>
  <c r="G2925" i="2"/>
  <c r="L2925" i="2" s="1"/>
  <c r="H2925" i="2"/>
  <c r="K2925" i="2"/>
  <c r="O2925" i="2"/>
  <c r="W2925" i="2"/>
  <c r="P2925" i="2" s="1"/>
  <c r="J2925" i="2" s="1"/>
  <c r="G2926" i="2"/>
  <c r="L2926" i="2" s="1"/>
  <c r="N2926" i="2" s="1"/>
  <c r="H2926" i="2"/>
  <c r="K2926" i="2"/>
  <c r="T2926" i="2" s="1"/>
  <c r="M2926" i="2"/>
  <c r="O2926" i="2"/>
  <c r="U2926" i="2"/>
  <c r="W2926" i="2"/>
  <c r="G2927" i="2"/>
  <c r="L2927" i="2" s="1"/>
  <c r="H2927" i="2"/>
  <c r="K2927" i="2"/>
  <c r="M2927" i="2"/>
  <c r="O2927" i="2"/>
  <c r="P2927" i="2"/>
  <c r="J2927" i="2" s="1"/>
  <c r="T2927" i="2"/>
  <c r="U2927" i="2"/>
  <c r="W2927" i="2"/>
  <c r="G2928" i="2"/>
  <c r="L2928" i="2" s="1"/>
  <c r="H2928" i="2"/>
  <c r="K2928" i="2"/>
  <c r="T2928" i="2" s="1"/>
  <c r="M2928" i="2"/>
  <c r="O2928" i="2"/>
  <c r="U2928" i="2"/>
  <c r="W2928" i="2"/>
  <c r="G2929" i="2"/>
  <c r="L2929" i="2" s="1"/>
  <c r="H2929" i="2"/>
  <c r="K2929" i="2"/>
  <c r="M2929" i="2"/>
  <c r="O2929" i="2"/>
  <c r="T2929" i="2"/>
  <c r="U2929" i="2"/>
  <c r="W2929" i="2"/>
  <c r="V2929" i="2" s="1"/>
  <c r="R2929" i="2" s="1"/>
  <c r="I2929" i="2" s="1"/>
  <c r="G2930" i="2"/>
  <c r="H2930" i="2"/>
  <c r="K2930" i="2"/>
  <c r="U2930" i="2" s="1"/>
  <c r="L2930" i="2"/>
  <c r="M2930" i="2"/>
  <c r="O2930" i="2"/>
  <c r="W2930" i="2"/>
  <c r="P2930" i="2" s="1"/>
  <c r="J2930" i="2" s="1"/>
  <c r="G2931" i="2"/>
  <c r="H2931" i="2"/>
  <c r="K2931" i="2"/>
  <c r="M2931" i="2" s="1"/>
  <c r="L2931" i="2"/>
  <c r="O2931" i="2"/>
  <c r="T2931" i="2"/>
  <c r="U2931" i="2"/>
  <c r="V2931" i="2"/>
  <c r="R2931" i="2" s="1"/>
  <c r="I2931" i="2" s="1"/>
  <c r="W2931" i="2"/>
  <c r="G2932" i="2"/>
  <c r="H2932" i="2"/>
  <c r="K2932" i="2"/>
  <c r="L2932" i="2"/>
  <c r="O2932" i="2"/>
  <c r="T2932" i="2"/>
  <c r="W2932" i="2"/>
  <c r="V2932" i="2" s="1"/>
  <c r="R2932" i="2" s="1"/>
  <c r="I2932" i="2" s="1"/>
  <c r="G2933" i="2"/>
  <c r="L2933" i="2" s="1"/>
  <c r="H2933" i="2"/>
  <c r="K2933" i="2"/>
  <c r="O2933" i="2"/>
  <c r="P2933" i="2"/>
  <c r="J2933" i="2" s="1"/>
  <c r="V2933" i="2"/>
  <c r="R2933" i="2" s="1"/>
  <c r="I2933" i="2" s="1"/>
  <c r="W2933" i="2"/>
  <c r="G2934" i="2"/>
  <c r="L2934" i="2" s="1"/>
  <c r="H2934" i="2"/>
  <c r="K2934" i="2"/>
  <c r="T2934" i="2" s="1"/>
  <c r="M2934" i="2"/>
  <c r="O2934" i="2"/>
  <c r="U2934" i="2"/>
  <c r="W2934" i="2"/>
  <c r="G2935" i="2"/>
  <c r="L2935" i="2" s="1"/>
  <c r="H2935" i="2"/>
  <c r="K2935" i="2"/>
  <c r="M2935" i="2"/>
  <c r="O2935" i="2"/>
  <c r="P2935" i="2"/>
  <c r="J2935" i="2" s="1"/>
  <c r="Q2935" i="2"/>
  <c r="T2935" i="2"/>
  <c r="U2935" i="2"/>
  <c r="W2935" i="2"/>
  <c r="G2936" i="2"/>
  <c r="L2936" i="2" s="1"/>
  <c r="H2936" i="2"/>
  <c r="K2936" i="2"/>
  <c r="T2936" i="2" s="1"/>
  <c r="M2936" i="2"/>
  <c r="O2936" i="2"/>
  <c r="U2936" i="2"/>
  <c r="W2936" i="2"/>
  <c r="G2937" i="2"/>
  <c r="L2937" i="2" s="1"/>
  <c r="H2937" i="2"/>
  <c r="K2937" i="2"/>
  <c r="M2937" i="2"/>
  <c r="O2937" i="2"/>
  <c r="T2937" i="2"/>
  <c r="U2937" i="2"/>
  <c r="W2937" i="2"/>
  <c r="V2937" i="2" s="1"/>
  <c r="R2937" i="2" s="1"/>
  <c r="I2937" i="2" s="1"/>
  <c r="G2938" i="2"/>
  <c r="H2938" i="2"/>
  <c r="K2938" i="2"/>
  <c r="U2938" i="2" s="1"/>
  <c r="L2938" i="2"/>
  <c r="M2938" i="2"/>
  <c r="O2938" i="2"/>
  <c r="W2938" i="2"/>
  <c r="P2938" i="2" s="1"/>
  <c r="J2938" i="2" s="1"/>
  <c r="G2939" i="2"/>
  <c r="H2939" i="2"/>
  <c r="K2939" i="2"/>
  <c r="M2939" i="2" s="1"/>
  <c r="L2939" i="2"/>
  <c r="O2939" i="2"/>
  <c r="T2939" i="2"/>
  <c r="U2939" i="2"/>
  <c r="W2939" i="2"/>
  <c r="G2940" i="2"/>
  <c r="H2940" i="2"/>
  <c r="K2940" i="2"/>
  <c r="L2940" i="2"/>
  <c r="O2940" i="2"/>
  <c r="W2940" i="2"/>
  <c r="V2940" i="2" s="1"/>
  <c r="R2940" i="2" s="1"/>
  <c r="I2940" i="2" s="1"/>
  <c r="G2941" i="2"/>
  <c r="L2941" i="2" s="1"/>
  <c r="H2941" i="2"/>
  <c r="K2941" i="2"/>
  <c r="O2941" i="2"/>
  <c r="W2941" i="2"/>
  <c r="P2941" i="2" s="1"/>
  <c r="G2942" i="2"/>
  <c r="L2942" i="2" s="1"/>
  <c r="H2942" i="2"/>
  <c r="K2942" i="2"/>
  <c r="T2942" i="2" s="1"/>
  <c r="M2942" i="2"/>
  <c r="O2942" i="2"/>
  <c r="U2942" i="2"/>
  <c r="W2942" i="2"/>
  <c r="G2943" i="2"/>
  <c r="L2943" i="2" s="1"/>
  <c r="N2943" i="2" s="1"/>
  <c r="H2943" i="2"/>
  <c r="K2943" i="2"/>
  <c r="M2943" i="2"/>
  <c r="O2943" i="2"/>
  <c r="T2943" i="2"/>
  <c r="U2943" i="2"/>
  <c r="W2943" i="2"/>
  <c r="G2944" i="2"/>
  <c r="L2944" i="2" s="1"/>
  <c r="H2944" i="2"/>
  <c r="K2944" i="2"/>
  <c r="T2944" i="2" s="1"/>
  <c r="M2944" i="2"/>
  <c r="O2944" i="2"/>
  <c r="U2944" i="2"/>
  <c r="W2944" i="2"/>
  <c r="G2945" i="2"/>
  <c r="L2945" i="2" s="1"/>
  <c r="H2945" i="2"/>
  <c r="K2945" i="2"/>
  <c r="M2945" i="2"/>
  <c r="O2945" i="2"/>
  <c r="T2945" i="2"/>
  <c r="U2945" i="2"/>
  <c r="W2945" i="2"/>
  <c r="V2945" i="2" s="1"/>
  <c r="R2945" i="2" s="1"/>
  <c r="I2945" i="2" s="1"/>
  <c r="G2946" i="2"/>
  <c r="H2946" i="2"/>
  <c r="K2946" i="2"/>
  <c r="U2946" i="2" s="1"/>
  <c r="L2946" i="2"/>
  <c r="M2946" i="2"/>
  <c r="O2946" i="2"/>
  <c r="W2946" i="2"/>
  <c r="G2947" i="2"/>
  <c r="H2947" i="2"/>
  <c r="K2947" i="2"/>
  <c r="M2947" i="2" s="1"/>
  <c r="L2947" i="2"/>
  <c r="O2947" i="2"/>
  <c r="T2947" i="2"/>
  <c r="U2947" i="2"/>
  <c r="W2947" i="2"/>
  <c r="V2947" i="2" s="1"/>
  <c r="R2947" i="2" s="1"/>
  <c r="I2947" i="2" s="1"/>
  <c r="G2948" i="2"/>
  <c r="H2948" i="2"/>
  <c r="K2948" i="2"/>
  <c r="L2948" i="2"/>
  <c r="O2948" i="2"/>
  <c r="W2948" i="2"/>
  <c r="G2949" i="2"/>
  <c r="L2949" i="2" s="1"/>
  <c r="H2949" i="2"/>
  <c r="K2949" i="2"/>
  <c r="O2949" i="2"/>
  <c r="V2949" i="2"/>
  <c r="R2949" i="2" s="1"/>
  <c r="I2949" i="2" s="1"/>
  <c r="W2949" i="2"/>
  <c r="G2950" i="2"/>
  <c r="L2950" i="2" s="1"/>
  <c r="H2950" i="2"/>
  <c r="K2950" i="2"/>
  <c r="T2950" i="2" s="1"/>
  <c r="M2950" i="2"/>
  <c r="O2950" i="2"/>
  <c r="U2950" i="2"/>
  <c r="W2950" i="2"/>
  <c r="G2951" i="2"/>
  <c r="L2951" i="2" s="1"/>
  <c r="H2951" i="2"/>
  <c r="K2951" i="2"/>
  <c r="M2951" i="2"/>
  <c r="O2951" i="2"/>
  <c r="T2951" i="2"/>
  <c r="U2951" i="2"/>
  <c r="W2951" i="2"/>
  <c r="G2952" i="2"/>
  <c r="L2952" i="2" s="1"/>
  <c r="H2952" i="2"/>
  <c r="K2952" i="2"/>
  <c r="T2952" i="2" s="1"/>
  <c r="M2952" i="2"/>
  <c r="O2952" i="2"/>
  <c r="U2952" i="2"/>
  <c r="W2952" i="2"/>
  <c r="G2953" i="2"/>
  <c r="L2953" i="2" s="1"/>
  <c r="N2953" i="2" s="1"/>
  <c r="H2953" i="2"/>
  <c r="K2953" i="2"/>
  <c r="M2953" i="2"/>
  <c r="O2953" i="2"/>
  <c r="T2953" i="2"/>
  <c r="U2953" i="2"/>
  <c r="W2953" i="2"/>
  <c r="V2953" i="2" s="1"/>
  <c r="R2953" i="2" s="1"/>
  <c r="I2953" i="2" s="1"/>
  <c r="G2954" i="2"/>
  <c r="H2954" i="2"/>
  <c r="K2954" i="2"/>
  <c r="U2954" i="2" s="1"/>
  <c r="L2954" i="2"/>
  <c r="M2954" i="2"/>
  <c r="O2954" i="2"/>
  <c r="V2954" i="2"/>
  <c r="R2954" i="2" s="1"/>
  <c r="I2954" i="2" s="1"/>
  <c r="W2954" i="2"/>
  <c r="P2954" i="2" s="1"/>
  <c r="J2954" i="2" s="1"/>
  <c r="G2955" i="2"/>
  <c r="H2955" i="2"/>
  <c r="K2955" i="2"/>
  <c r="M2955" i="2" s="1"/>
  <c r="L2955" i="2"/>
  <c r="O2955" i="2"/>
  <c r="P2955" i="2"/>
  <c r="T2955" i="2"/>
  <c r="U2955" i="2"/>
  <c r="W2955" i="2"/>
  <c r="V2955" i="2" s="1"/>
  <c r="R2955" i="2" s="1"/>
  <c r="I2955" i="2" s="1"/>
  <c r="G2956" i="2"/>
  <c r="H2956" i="2"/>
  <c r="K2956" i="2"/>
  <c r="L2956" i="2"/>
  <c r="O2956" i="2"/>
  <c r="W2956" i="2"/>
  <c r="V2956" i="2" s="1"/>
  <c r="R2956" i="2" s="1"/>
  <c r="I2956" i="2" s="1"/>
  <c r="G2957" i="2"/>
  <c r="L2957" i="2" s="1"/>
  <c r="H2957" i="2"/>
  <c r="K2957" i="2"/>
  <c r="O2957" i="2"/>
  <c r="P2957" i="2"/>
  <c r="V2957" i="2"/>
  <c r="R2957" i="2" s="1"/>
  <c r="I2957" i="2" s="1"/>
  <c r="W2957" i="2"/>
  <c r="G2958" i="2"/>
  <c r="L2958" i="2" s="1"/>
  <c r="H2958" i="2"/>
  <c r="K2958" i="2"/>
  <c r="T2958" i="2" s="1"/>
  <c r="M2958" i="2"/>
  <c r="O2958" i="2"/>
  <c r="U2958" i="2"/>
  <c r="W2958" i="2"/>
  <c r="G2959" i="2"/>
  <c r="L2959" i="2" s="1"/>
  <c r="H2959" i="2"/>
  <c r="K2959" i="2"/>
  <c r="M2959" i="2"/>
  <c r="O2959" i="2"/>
  <c r="T2959" i="2"/>
  <c r="U2959" i="2"/>
  <c r="W2959" i="2"/>
  <c r="G2960" i="2"/>
  <c r="L2960" i="2" s="1"/>
  <c r="H2960" i="2"/>
  <c r="K2960" i="2"/>
  <c r="T2960" i="2" s="1"/>
  <c r="M2960" i="2"/>
  <c r="O2960" i="2"/>
  <c r="U2960" i="2"/>
  <c r="W2960" i="2"/>
  <c r="G2961" i="2"/>
  <c r="L2961" i="2" s="1"/>
  <c r="H2961" i="2"/>
  <c r="K2961" i="2"/>
  <c r="M2961" i="2"/>
  <c r="O2961" i="2"/>
  <c r="T2961" i="2"/>
  <c r="U2961" i="2"/>
  <c r="V2961" i="2"/>
  <c r="R2961" i="2" s="1"/>
  <c r="I2961" i="2" s="1"/>
  <c r="W2961" i="2"/>
  <c r="G2962" i="2"/>
  <c r="H2962" i="2"/>
  <c r="K2962" i="2"/>
  <c r="U2962" i="2" s="1"/>
  <c r="L2962" i="2"/>
  <c r="M2962" i="2"/>
  <c r="O2962" i="2"/>
  <c r="V2962" i="2"/>
  <c r="R2962" i="2" s="1"/>
  <c r="I2962" i="2" s="1"/>
  <c r="W2962" i="2"/>
  <c r="P2962" i="2" s="1"/>
  <c r="J2962" i="2" s="1"/>
  <c r="G2963" i="2"/>
  <c r="H2963" i="2"/>
  <c r="K2963" i="2"/>
  <c r="M2963" i="2" s="1"/>
  <c r="L2963" i="2"/>
  <c r="O2963" i="2"/>
  <c r="P2963" i="2"/>
  <c r="T2963" i="2"/>
  <c r="U2963" i="2"/>
  <c r="V2963" i="2"/>
  <c r="R2963" i="2" s="1"/>
  <c r="I2963" i="2" s="1"/>
  <c r="W2963" i="2"/>
  <c r="G2964" i="2"/>
  <c r="H2964" i="2"/>
  <c r="K2964" i="2"/>
  <c r="L2964" i="2"/>
  <c r="O2964" i="2"/>
  <c r="W2964" i="2"/>
  <c r="V2964" i="2" s="1"/>
  <c r="R2964" i="2" s="1"/>
  <c r="I2964" i="2" s="1"/>
  <c r="G2965" i="2"/>
  <c r="L2965" i="2" s="1"/>
  <c r="H2965" i="2"/>
  <c r="K2965" i="2"/>
  <c r="O2965" i="2"/>
  <c r="P2965" i="2"/>
  <c r="J2965" i="2" s="1"/>
  <c r="W2965" i="2"/>
  <c r="G2966" i="2"/>
  <c r="L2966" i="2" s="1"/>
  <c r="H2966" i="2"/>
  <c r="K2966" i="2"/>
  <c r="T2966" i="2" s="1"/>
  <c r="M2966" i="2"/>
  <c r="O2966" i="2"/>
  <c r="U2966" i="2"/>
  <c r="W2966" i="2"/>
  <c r="G2967" i="2"/>
  <c r="L2967" i="2" s="1"/>
  <c r="H2967" i="2"/>
  <c r="K2967" i="2"/>
  <c r="M2967" i="2"/>
  <c r="O2967" i="2"/>
  <c r="T2967" i="2"/>
  <c r="U2967" i="2"/>
  <c r="W2967" i="2"/>
  <c r="G2968" i="2"/>
  <c r="L2968" i="2" s="1"/>
  <c r="H2968" i="2"/>
  <c r="K2968" i="2"/>
  <c r="T2968" i="2" s="1"/>
  <c r="M2968" i="2"/>
  <c r="O2968" i="2"/>
  <c r="U2968" i="2"/>
  <c r="W2968" i="2"/>
  <c r="V2968" i="2" s="1"/>
  <c r="R2968" i="2" s="1"/>
  <c r="I2968" i="2" s="1"/>
  <c r="G2969" i="2"/>
  <c r="L2969" i="2" s="1"/>
  <c r="H2969" i="2"/>
  <c r="K2969" i="2"/>
  <c r="M2969" i="2"/>
  <c r="O2969" i="2"/>
  <c r="T2969" i="2"/>
  <c r="U2969" i="2"/>
  <c r="V2969" i="2"/>
  <c r="R2969" i="2" s="1"/>
  <c r="I2969" i="2" s="1"/>
  <c r="W2969" i="2"/>
  <c r="G2970" i="2"/>
  <c r="H2970" i="2"/>
  <c r="K2970" i="2"/>
  <c r="U2970" i="2" s="1"/>
  <c r="L2970" i="2"/>
  <c r="M2970" i="2"/>
  <c r="O2970" i="2"/>
  <c r="W2970" i="2"/>
  <c r="P2970" i="2" s="1"/>
  <c r="J2970" i="2" s="1"/>
  <c r="G2971" i="2"/>
  <c r="H2971" i="2"/>
  <c r="K2971" i="2"/>
  <c r="M2971" i="2" s="1"/>
  <c r="L2971" i="2"/>
  <c r="O2971" i="2"/>
  <c r="P2971" i="2"/>
  <c r="T2971" i="2"/>
  <c r="U2971" i="2"/>
  <c r="W2971" i="2"/>
  <c r="V2971" i="2" s="1"/>
  <c r="R2971" i="2" s="1"/>
  <c r="I2971" i="2" s="1"/>
  <c r="G2972" i="2"/>
  <c r="H2972" i="2"/>
  <c r="K2972" i="2"/>
  <c r="L2972" i="2"/>
  <c r="O2972" i="2"/>
  <c r="W2972" i="2"/>
  <c r="V2972" i="2" s="1"/>
  <c r="R2972" i="2" s="1"/>
  <c r="I2972" i="2" s="1"/>
  <c r="G2973" i="2"/>
  <c r="L2973" i="2" s="1"/>
  <c r="H2973" i="2"/>
  <c r="K2973" i="2"/>
  <c r="O2973" i="2"/>
  <c r="P2973" i="2"/>
  <c r="V2973" i="2"/>
  <c r="R2973" i="2" s="1"/>
  <c r="I2973" i="2" s="1"/>
  <c r="W2973" i="2"/>
  <c r="G2974" i="2"/>
  <c r="L2974" i="2" s="1"/>
  <c r="N2974" i="2" s="1"/>
  <c r="H2974" i="2"/>
  <c r="K2974" i="2"/>
  <c r="T2974" i="2" s="1"/>
  <c r="M2974" i="2"/>
  <c r="O2974" i="2"/>
  <c r="U2974" i="2"/>
  <c r="W2974" i="2"/>
  <c r="G2975" i="2"/>
  <c r="L2975" i="2" s="1"/>
  <c r="H2975" i="2"/>
  <c r="K2975" i="2"/>
  <c r="M2975" i="2"/>
  <c r="O2975" i="2"/>
  <c r="P2975" i="2"/>
  <c r="T2975" i="2"/>
  <c r="U2975" i="2"/>
  <c r="W2975" i="2"/>
  <c r="G2976" i="2"/>
  <c r="L2976" i="2" s="1"/>
  <c r="H2976" i="2"/>
  <c r="K2976" i="2"/>
  <c r="T2976" i="2" s="1"/>
  <c r="M2976" i="2"/>
  <c r="O2976" i="2"/>
  <c r="U2976" i="2"/>
  <c r="W2976" i="2"/>
  <c r="V2976" i="2" s="1"/>
  <c r="R2976" i="2" s="1"/>
  <c r="I2976" i="2" s="1"/>
  <c r="G2977" i="2"/>
  <c r="L2977" i="2" s="1"/>
  <c r="H2977" i="2"/>
  <c r="K2977" i="2"/>
  <c r="M2977" i="2"/>
  <c r="O2977" i="2"/>
  <c r="T2977" i="2"/>
  <c r="U2977" i="2"/>
  <c r="W2977" i="2"/>
  <c r="V2977" i="2" s="1"/>
  <c r="R2977" i="2" s="1"/>
  <c r="I2977" i="2" s="1"/>
  <c r="G2978" i="2"/>
  <c r="H2978" i="2"/>
  <c r="K2978" i="2"/>
  <c r="U2978" i="2" s="1"/>
  <c r="L2978" i="2"/>
  <c r="M2978" i="2"/>
  <c r="O2978" i="2"/>
  <c r="W2978" i="2"/>
  <c r="G2979" i="2"/>
  <c r="H2979" i="2"/>
  <c r="K2979" i="2"/>
  <c r="M2979" i="2" s="1"/>
  <c r="L2979" i="2"/>
  <c r="O2979" i="2"/>
  <c r="T2979" i="2"/>
  <c r="U2979" i="2"/>
  <c r="W2979" i="2"/>
  <c r="G2980" i="2"/>
  <c r="H2980" i="2"/>
  <c r="K2980" i="2"/>
  <c r="T2980" i="2" s="1"/>
  <c r="L2980" i="2"/>
  <c r="O2980" i="2"/>
  <c r="W2980" i="2"/>
  <c r="V2980" i="2" s="1"/>
  <c r="R2980" i="2" s="1"/>
  <c r="I2980" i="2" s="1"/>
  <c r="G2981" i="2"/>
  <c r="L2981" i="2" s="1"/>
  <c r="H2981" i="2"/>
  <c r="K2981" i="2"/>
  <c r="O2981" i="2"/>
  <c r="P2981" i="2"/>
  <c r="W2981" i="2"/>
  <c r="V2981" i="2" s="1"/>
  <c r="R2981" i="2" s="1"/>
  <c r="I2981" i="2" s="1"/>
  <c r="G2982" i="2"/>
  <c r="L2982" i="2" s="1"/>
  <c r="H2982" i="2"/>
  <c r="K2982" i="2"/>
  <c r="T2982" i="2" s="1"/>
  <c r="M2982" i="2"/>
  <c r="O2982" i="2"/>
  <c r="U2982" i="2"/>
  <c r="W2982" i="2"/>
  <c r="G2983" i="2"/>
  <c r="L2983" i="2" s="1"/>
  <c r="H2983" i="2"/>
  <c r="K2983" i="2"/>
  <c r="M2983" i="2"/>
  <c r="O2983" i="2"/>
  <c r="P2983" i="2"/>
  <c r="T2983" i="2"/>
  <c r="U2983" i="2"/>
  <c r="W2983" i="2"/>
  <c r="G2984" i="2"/>
  <c r="L2984" i="2" s="1"/>
  <c r="H2984" i="2"/>
  <c r="K2984" i="2"/>
  <c r="T2984" i="2" s="1"/>
  <c r="M2984" i="2"/>
  <c r="O2984" i="2"/>
  <c r="U2984" i="2"/>
  <c r="W2984" i="2"/>
  <c r="G2985" i="2"/>
  <c r="L2985" i="2" s="1"/>
  <c r="H2985" i="2"/>
  <c r="K2985" i="2"/>
  <c r="M2985" i="2"/>
  <c r="O2985" i="2"/>
  <c r="T2985" i="2"/>
  <c r="U2985" i="2"/>
  <c r="V2985" i="2"/>
  <c r="R2985" i="2" s="1"/>
  <c r="I2985" i="2" s="1"/>
  <c r="W2985" i="2"/>
  <c r="G2986" i="2"/>
  <c r="H2986" i="2"/>
  <c r="K2986" i="2"/>
  <c r="U2986" i="2" s="1"/>
  <c r="L2986" i="2"/>
  <c r="M2986" i="2"/>
  <c r="O2986" i="2"/>
  <c r="W2986" i="2"/>
  <c r="G2987" i="2"/>
  <c r="H2987" i="2"/>
  <c r="K2987" i="2"/>
  <c r="M2987" i="2" s="1"/>
  <c r="L2987" i="2"/>
  <c r="O2987" i="2"/>
  <c r="T2987" i="2"/>
  <c r="U2987" i="2"/>
  <c r="W2987" i="2"/>
  <c r="P2987" i="2" s="1"/>
  <c r="G2988" i="2"/>
  <c r="H2988" i="2"/>
  <c r="K2988" i="2"/>
  <c r="L2988" i="2"/>
  <c r="O2988" i="2"/>
  <c r="W2988" i="2"/>
  <c r="V2988" i="2" s="1"/>
  <c r="R2988" i="2" s="1"/>
  <c r="I2988" i="2" s="1"/>
  <c r="G2989" i="2"/>
  <c r="L2989" i="2" s="1"/>
  <c r="H2989" i="2"/>
  <c r="K2989" i="2"/>
  <c r="O2989" i="2"/>
  <c r="W2989" i="2"/>
  <c r="P2989" i="2" s="1"/>
  <c r="G2990" i="2"/>
  <c r="L2990" i="2" s="1"/>
  <c r="H2990" i="2"/>
  <c r="K2990" i="2"/>
  <c r="T2990" i="2" s="1"/>
  <c r="M2990" i="2"/>
  <c r="O2990" i="2"/>
  <c r="U2990" i="2"/>
  <c r="W2990" i="2"/>
  <c r="G2991" i="2"/>
  <c r="L2991" i="2" s="1"/>
  <c r="H2991" i="2"/>
  <c r="K2991" i="2"/>
  <c r="M2991" i="2"/>
  <c r="O2991" i="2"/>
  <c r="T2991" i="2"/>
  <c r="U2991" i="2"/>
  <c r="W2991" i="2"/>
  <c r="G2992" i="2"/>
  <c r="L2992" i="2" s="1"/>
  <c r="H2992" i="2"/>
  <c r="K2992" i="2"/>
  <c r="T2992" i="2" s="1"/>
  <c r="M2992" i="2"/>
  <c r="O2992" i="2"/>
  <c r="U2992" i="2"/>
  <c r="W2992" i="2"/>
  <c r="V2992" i="2" s="1"/>
  <c r="R2992" i="2" s="1"/>
  <c r="I2992" i="2" s="1"/>
  <c r="G2993" i="2"/>
  <c r="L2993" i="2" s="1"/>
  <c r="H2993" i="2"/>
  <c r="K2993" i="2"/>
  <c r="M2993" i="2"/>
  <c r="O2993" i="2"/>
  <c r="T2993" i="2"/>
  <c r="U2993" i="2"/>
  <c r="W2993" i="2"/>
  <c r="V2993" i="2" s="1"/>
  <c r="R2993" i="2" s="1"/>
  <c r="I2993" i="2" s="1"/>
  <c r="G2994" i="2"/>
  <c r="H2994" i="2"/>
  <c r="K2994" i="2"/>
  <c r="U2994" i="2" s="1"/>
  <c r="L2994" i="2"/>
  <c r="M2994" i="2"/>
  <c r="O2994" i="2"/>
  <c r="V2994" i="2"/>
  <c r="R2994" i="2" s="1"/>
  <c r="I2994" i="2" s="1"/>
  <c r="W2994" i="2"/>
  <c r="P2994" i="2" s="1"/>
  <c r="J2994" i="2" s="1"/>
  <c r="G2995" i="2"/>
  <c r="H2995" i="2"/>
  <c r="K2995" i="2"/>
  <c r="M2995" i="2" s="1"/>
  <c r="L2995" i="2"/>
  <c r="O2995" i="2"/>
  <c r="T2995" i="2"/>
  <c r="U2995" i="2"/>
  <c r="W2995" i="2"/>
  <c r="G2996" i="2"/>
  <c r="H2996" i="2"/>
  <c r="K2996" i="2"/>
  <c r="L2996" i="2"/>
  <c r="O2996" i="2"/>
  <c r="W2996" i="2"/>
  <c r="V2996" i="2" s="1"/>
  <c r="R2996" i="2" s="1"/>
  <c r="I2996" i="2" s="1"/>
  <c r="G2997" i="2"/>
  <c r="L2997" i="2" s="1"/>
  <c r="H2997" i="2"/>
  <c r="K2997" i="2"/>
  <c r="O2997" i="2"/>
  <c r="W2997" i="2"/>
  <c r="P2997" i="2" s="1"/>
  <c r="J2997" i="2" s="1"/>
  <c r="G2998" i="2"/>
  <c r="L2998" i="2" s="1"/>
  <c r="H2998" i="2"/>
  <c r="K2998" i="2"/>
  <c r="T2998" i="2" s="1"/>
  <c r="M2998" i="2"/>
  <c r="O2998" i="2"/>
  <c r="U2998" i="2"/>
  <c r="W2998" i="2"/>
  <c r="G2999" i="2"/>
  <c r="L2999" i="2" s="1"/>
  <c r="H2999" i="2"/>
  <c r="K2999" i="2"/>
  <c r="M2999" i="2"/>
  <c r="O2999" i="2"/>
  <c r="P2999" i="2"/>
  <c r="J2999" i="2" s="1"/>
  <c r="T2999" i="2"/>
  <c r="U2999" i="2"/>
  <c r="W2999" i="2"/>
  <c r="G3000" i="2"/>
  <c r="L3000" i="2" s="1"/>
  <c r="H3000" i="2"/>
  <c r="K3000" i="2"/>
  <c r="T3000" i="2" s="1"/>
  <c r="M3000" i="2"/>
  <c r="O3000" i="2"/>
  <c r="U3000" i="2"/>
  <c r="W3000" i="2"/>
  <c r="G3001" i="2"/>
  <c r="L3001" i="2" s="1"/>
  <c r="H3001" i="2"/>
  <c r="K3001" i="2"/>
  <c r="M3001" i="2"/>
  <c r="O3001" i="2"/>
  <c r="T3001" i="2"/>
  <c r="U3001" i="2"/>
  <c r="V3001" i="2"/>
  <c r="R3001" i="2" s="1"/>
  <c r="I3001" i="2" s="1"/>
  <c r="W3001" i="2"/>
  <c r="G3002" i="2"/>
  <c r="H3002" i="2"/>
  <c r="K3002" i="2"/>
  <c r="U3002" i="2" s="1"/>
  <c r="L3002" i="2"/>
  <c r="M3002" i="2"/>
  <c r="O3002" i="2"/>
  <c r="W3002" i="2"/>
  <c r="P3002" i="2" s="1"/>
  <c r="J3002" i="2" s="1"/>
  <c r="G3003" i="2"/>
  <c r="H3003" i="2"/>
  <c r="K3003" i="2"/>
  <c r="M3003" i="2" s="1"/>
  <c r="L3003" i="2"/>
  <c r="O3003" i="2"/>
  <c r="T3003" i="2"/>
  <c r="U3003" i="2"/>
  <c r="W3003" i="2"/>
  <c r="G3004" i="2"/>
  <c r="H3004" i="2"/>
  <c r="K3004" i="2"/>
  <c r="L3004" i="2"/>
  <c r="O3004" i="2"/>
  <c r="W3004" i="2"/>
  <c r="G3005" i="2"/>
  <c r="L3005" i="2" s="1"/>
  <c r="H3005" i="2"/>
  <c r="K3005" i="2"/>
  <c r="O3005" i="2"/>
  <c r="W3005" i="2"/>
  <c r="G3006" i="2"/>
  <c r="L3006" i="2" s="1"/>
  <c r="H3006" i="2"/>
  <c r="K3006" i="2"/>
  <c r="T3006" i="2" s="1"/>
  <c r="M3006" i="2"/>
  <c r="O3006" i="2"/>
  <c r="U3006" i="2"/>
  <c r="W3006" i="2"/>
  <c r="G3007" i="2"/>
  <c r="L3007" i="2" s="1"/>
  <c r="H3007" i="2"/>
  <c r="K3007" i="2"/>
  <c r="M3007" i="2"/>
  <c r="O3007" i="2"/>
  <c r="T3007" i="2"/>
  <c r="U3007" i="2"/>
  <c r="W3007" i="2"/>
  <c r="G3008" i="2"/>
  <c r="L3008" i="2" s="1"/>
  <c r="H3008" i="2"/>
  <c r="K3008" i="2"/>
  <c r="T3008" i="2" s="1"/>
  <c r="M3008" i="2"/>
  <c r="O3008" i="2"/>
  <c r="U3008" i="2"/>
  <c r="W3008" i="2"/>
  <c r="G3009" i="2"/>
  <c r="L3009" i="2" s="1"/>
  <c r="H3009" i="2"/>
  <c r="K3009" i="2"/>
  <c r="M3009" i="2"/>
  <c r="O3009" i="2"/>
  <c r="T3009" i="2"/>
  <c r="U3009" i="2"/>
  <c r="W3009" i="2"/>
  <c r="V3009" i="2" s="1"/>
  <c r="R3009" i="2" s="1"/>
  <c r="I3009" i="2" s="1"/>
  <c r="G3010" i="2"/>
  <c r="H3010" i="2"/>
  <c r="K3010" i="2"/>
  <c r="U3010" i="2" s="1"/>
  <c r="L3010" i="2"/>
  <c r="M3010" i="2"/>
  <c r="O3010" i="2"/>
  <c r="V3010" i="2"/>
  <c r="R3010" i="2" s="1"/>
  <c r="I3010" i="2" s="1"/>
  <c r="W3010" i="2"/>
  <c r="P3010" i="2" s="1"/>
  <c r="J3010" i="2" s="1"/>
  <c r="G3011" i="2"/>
  <c r="H3011" i="2"/>
  <c r="K3011" i="2"/>
  <c r="M3011" i="2" s="1"/>
  <c r="L3011" i="2"/>
  <c r="O3011" i="2"/>
  <c r="T3011" i="2"/>
  <c r="U3011" i="2"/>
  <c r="V3011" i="2"/>
  <c r="R3011" i="2" s="1"/>
  <c r="I3011" i="2" s="1"/>
  <c r="W3011" i="2"/>
  <c r="G3012" i="2"/>
  <c r="H3012" i="2"/>
  <c r="K3012" i="2"/>
  <c r="L3012" i="2"/>
  <c r="O3012" i="2"/>
  <c r="W3012" i="2"/>
  <c r="G3013" i="2"/>
  <c r="L3013" i="2" s="1"/>
  <c r="H3013" i="2"/>
  <c r="K3013" i="2"/>
  <c r="O3013" i="2"/>
  <c r="W3013" i="2"/>
  <c r="P3013" i="2" s="1"/>
  <c r="G3014" i="2"/>
  <c r="L3014" i="2" s="1"/>
  <c r="H3014" i="2"/>
  <c r="K3014" i="2"/>
  <c r="T3014" i="2" s="1"/>
  <c r="M3014" i="2"/>
  <c r="O3014" i="2"/>
  <c r="U3014" i="2"/>
  <c r="W3014" i="2"/>
  <c r="G3015" i="2"/>
  <c r="L3015" i="2" s="1"/>
  <c r="H3015" i="2"/>
  <c r="K3015" i="2"/>
  <c r="M3015" i="2"/>
  <c r="O3015" i="2"/>
  <c r="T3015" i="2"/>
  <c r="U3015" i="2"/>
  <c r="W3015" i="2"/>
  <c r="G3016" i="2"/>
  <c r="L3016" i="2" s="1"/>
  <c r="H3016" i="2"/>
  <c r="K3016" i="2"/>
  <c r="T3016" i="2" s="1"/>
  <c r="M3016" i="2"/>
  <c r="O3016" i="2"/>
  <c r="U3016" i="2"/>
  <c r="W3016" i="2"/>
  <c r="G3017" i="2"/>
  <c r="L3017" i="2" s="1"/>
  <c r="H3017" i="2"/>
  <c r="K3017" i="2"/>
  <c r="M3017" i="2"/>
  <c r="O3017" i="2"/>
  <c r="T3017" i="2"/>
  <c r="U3017" i="2"/>
  <c r="W3017" i="2"/>
  <c r="V3017" i="2" s="1"/>
  <c r="R3017" i="2" s="1"/>
  <c r="I3017" i="2" s="1"/>
  <c r="G3018" i="2"/>
  <c r="H3018" i="2"/>
  <c r="K3018" i="2"/>
  <c r="U3018" i="2" s="1"/>
  <c r="L3018" i="2"/>
  <c r="M3018" i="2"/>
  <c r="O3018" i="2"/>
  <c r="W3018" i="2"/>
  <c r="P3018" i="2" s="1"/>
  <c r="J3018" i="2" s="1"/>
  <c r="G3019" i="2"/>
  <c r="H3019" i="2"/>
  <c r="K3019" i="2"/>
  <c r="M3019" i="2" s="1"/>
  <c r="L3019" i="2"/>
  <c r="O3019" i="2"/>
  <c r="P3019" i="2"/>
  <c r="T3019" i="2"/>
  <c r="U3019" i="2"/>
  <c r="W3019" i="2"/>
  <c r="V3019" i="2" s="1"/>
  <c r="R3019" i="2" s="1"/>
  <c r="I3019" i="2" s="1"/>
  <c r="G3020" i="2"/>
  <c r="H3020" i="2"/>
  <c r="K3020" i="2"/>
  <c r="L3020" i="2"/>
  <c r="O3020" i="2"/>
  <c r="W3020" i="2"/>
  <c r="V3020" i="2" s="1"/>
  <c r="R3020" i="2" s="1"/>
  <c r="I3020" i="2" s="1"/>
  <c r="G3021" i="2"/>
  <c r="L3021" i="2" s="1"/>
  <c r="H3021" i="2"/>
  <c r="K3021" i="2"/>
  <c r="O3021" i="2"/>
  <c r="V3021" i="2"/>
  <c r="R3021" i="2" s="1"/>
  <c r="I3021" i="2" s="1"/>
  <c r="W3021" i="2"/>
  <c r="G3022" i="2"/>
  <c r="L3022" i="2" s="1"/>
  <c r="H3022" i="2"/>
  <c r="K3022" i="2"/>
  <c r="T3022" i="2" s="1"/>
  <c r="M3022" i="2"/>
  <c r="O3022" i="2"/>
  <c r="U3022" i="2"/>
  <c r="W3022" i="2"/>
  <c r="G3023" i="2"/>
  <c r="L3023" i="2" s="1"/>
  <c r="H3023" i="2"/>
  <c r="K3023" i="2"/>
  <c r="M3023" i="2"/>
  <c r="O3023" i="2"/>
  <c r="T3023" i="2"/>
  <c r="U3023" i="2"/>
  <c r="W3023" i="2"/>
  <c r="G3024" i="2"/>
  <c r="L3024" i="2" s="1"/>
  <c r="H3024" i="2"/>
  <c r="K3024" i="2"/>
  <c r="T3024" i="2" s="1"/>
  <c r="M3024" i="2"/>
  <c r="O3024" i="2"/>
  <c r="U3024" i="2"/>
  <c r="W3024" i="2"/>
  <c r="V3024" i="2" s="1"/>
  <c r="R3024" i="2" s="1"/>
  <c r="I3024" i="2" s="1"/>
  <c r="G3025" i="2"/>
  <c r="L3025" i="2" s="1"/>
  <c r="H3025" i="2"/>
  <c r="K3025" i="2"/>
  <c r="M3025" i="2"/>
  <c r="O3025" i="2"/>
  <c r="T3025" i="2"/>
  <c r="U3025" i="2"/>
  <c r="W3025" i="2"/>
  <c r="V3025" i="2" s="1"/>
  <c r="R3025" i="2" s="1"/>
  <c r="I3025" i="2" s="1"/>
  <c r="G3026" i="2"/>
  <c r="H3026" i="2"/>
  <c r="K3026" i="2"/>
  <c r="U3026" i="2" s="1"/>
  <c r="L3026" i="2"/>
  <c r="M3026" i="2"/>
  <c r="O3026" i="2"/>
  <c r="W3026" i="2"/>
  <c r="G3027" i="2"/>
  <c r="H3027" i="2"/>
  <c r="K3027" i="2"/>
  <c r="M3027" i="2" s="1"/>
  <c r="L3027" i="2"/>
  <c r="O3027" i="2"/>
  <c r="P3027" i="2"/>
  <c r="T3027" i="2"/>
  <c r="U3027" i="2"/>
  <c r="V3027" i="2"/>
  <c r="R3027" i="2" s="1"/>
  <c r="I3027" i="2" s="1"/>
  <c r="W3027" i="2"/>
  <c r="G3028" i="2"/>
  <c r="H3028" i="2"/>
  <c r="K3028" i="2"/>
  <c r="L3028" i="2"/>
  <c r="O3028" i="2"/>
  <c r="W3028" i="2"/>
  <c r="V3028" i="2" s="1"/>
  <c r="R3028" i="2" s="1"/>
  <c r="I3028" i="2" s="1"/>
  <c r="G3029" i="2"/>
  <c r="L3029" i="2" s="1"/>
  <c r="H3029" i="2"/>
  <c r="K3029" i="2"/>
  <c r="O3029" i="2"/>
  <c r="W3029" i="2"/>
  <c r="P3029" i="2" s="1"/>
  <c r="J3029" i="2" s="1"/>
  <c r="G3030" i="2"/>
  <c r="L3030" i="2" s="1"/>
  <c r="N3030" i="2" s="1"/>
  <c r="H3030" i="2"/>
  <c r="K3030" i="2"/>
  <c r="T3030" i="2" s="1"/>
  <c r="M3030" i="2"/>
  <c r="O3030" i="2"/>
  <c r="U3030" i="2"/>
  <c r="W3030" i="2"/>
  <c r="G3031" i="2"/>
  <c r="L3031" i="2" s="1"/>
  <c r="H3031" i="2"/>
  <c r="K3031" i="2"/>
  <c r="M3031" i="2"/>
  <c r="O3031" i="2"/>
  <c r="T3031" i="2"/>
  <c r="U3031" i="2"/>
  <c r="W3031" i="2"/>
  <c r="G3032" i="2"/>
  <c r="L3032" i="2" s="1"/>
  <c r="H3032" i="2"/>
  <c r="K3032" i="2"/>
  <c r="T3032" i="2" s="1"/>
  <c r="M3032" i="2"/>
  <c r="O3032" i="2"/>
  <c r="U3032" i="2"/>
  <c r="W3032" i="2"/>
  <c r="V3032" i="2" s="1"/>
  <c r="R3032" i="2" s="1"/>
  <c r="I3032" i="2" s="1"/>
  <c r="G3033" i="2"/>
  <c r="L3033" i="2" s="1"/>
  <c r="H3033" i="2"/>
  <c r="K3033" i="2"/>
  <c r="M3033" i="2"/>
  <c r="O3033" i="2"/>
  <c r="T3033" i="2"/>
  <c r="U3033" i="2"/>
  <c r="V3033" i="2"/>
  <c r="R3033" i="2" s="1"/>
  <c r="I3033" i="2" s="1"/>
  <c r="W3033" i="2"/>
  <c r="G3034" i="2"/>
  <c r="H3034" i="2"/>
  <c r="K3034" i="2"/>
  <c r="U3034" i="2" s="1"/>
  <c r="L3034" i="2"/>
  <c r="N3034" i="2" s="1"/>
  <c r="M3034" i="2"/>
  <c r="O3034" i="2"/>
  <c r="W3034" i="2"/>
  <c r="G3035" i="2"/>
  <c r="H3035" i="2"/>
  <c r="K3035" i="2"/>
  <c r="M3035" i="2" s="1"/>
  <c r="L3035" i="2"/>
  <c r="O3035" i="2"/>
  <c r="T3035" i="2"/>
  <c r="U3035" i="2"/>
  <c r="W3035" i="2"/>
  <c r="V3035" i="2" s="1"/>
  <c r="R3035" i="2" s="1"/>
  <c r="I3035" i="2" s="1"/>
  <c r="G3036" i="2"/>
  <c r="H3036" i="2"/>
  <c r="K3036" i="2"/>
  <c r="L3036" i="2"/>
  <c r="O3036" i="2"/>
  <c r="W3036" i="2"/>
  <c r="V3036" i="2" s="1"/>
  <c r="R3036" i="2" s="1"/>
  <c r="I3036" i="2" s="1"/>
  <c r="G3037" i="2"/>
  <c r="L3037" i="2" s="1"/>
  <c r="H3037" i="2"/>
  <c r="K3037" i="2"/>
  <c r="O3037" i="2"/>
  <c r="W3037" i="2"/>
  <c r="G3038" i="2"/>
  <c r="L3038" i="2" s="1"/>
  <c r="H3038" i="2"/>
  <c r="K3038" i="2"/>
  <c r="T3038" i="2" s="1"/>
  <c r="M3038" i="2"/>
  <c r="O3038" i="2"/>
  <c r="U3038" i="2"/>
  <c r="W3038" i="2"/>
  <c r="G3039" i="2"/>
  <c r="L3039" i="2" s="1"/>
  <c r="N3039" i="2" s="1"/>
  <c r="H3039" i="2"/>
  <c r="K3039" i="2"/>
  <c r="M3039" i="2"/>
  <c r="O3039" i="2"/>
  <c r="T3039" i="2"/>
  <c r="U3039" i="2"/>
  <c r="W3039" i="2"/>
  <c r="G3040" i="2"/>
  <c r="L3040" i="2" s="1"/>
  <c r="H3040" i="2"/>
  <c r="K3040" i="2"/>
  <c r="T3040" i="2" s="1"/>
  <c r="M3040" i="2"/>
  <c r="O3040" i="2"/>
  <c r="U3040" i="2"/>
  <c r="W3040" i="2"/>
  <c r="V3040" i="2" s="1"/>
  <c r="R3040" i="2" s="1"/>
  <c r="I3040" i="2" s="1"/>
  <c r="G3041" i="2"/>
  <c r="L3041" i="2" s="1"/>
  <c r="H3041" i="2"/>
  <c r="K3041" i="2"/>
  <c r="M3041" i="2"/>
  <c r="O3041" i="2"/>
  <c r="T3041" i="2"/>
  <c r="U3041" i="2"/>
  <c r="W3041" i="2"/>
  <c r="V3041" i="2" s="1"/>
  <c r="R3041" i="2" s="1"/>
  <c r="I3041" i="2" s="1"/>
  <c r="G3042" i="2"/>
  <c r="H3042" i="2"/>
  <c r="K3042" i="2"/>
  <c r="U3042" i="2" s="1"/>
  <c r="L3042" i="2"/>
  <c r="M3042" i="2"/>
  <c r="O3042" i="2"/>
  <c r="W3042" i="2"/>
  <c r="G3043" i="2"/>
  <c r="H3043" i="2"/>
  <c r="K3043" i="2"/>
  <c r="M3043" i="2" s="1"/>
  <c r="L3043" i="2"/>
  <c r="O3043" i="2"/>
  <c r="T3043" i="2"/>
  <c r="U3043" i="2"/>
  <c r="W3043" i="2"/>
  <c r="P3043" i="2" s="1"/>
  <c r="G3044" i="2"/>
  <c r="H3044" i="2"/>
  <c r="K3044" i="2"/>
  <c r="L3044" i="2"/>
  <c r="O3044" i="2"/>
  <c r="W3044" i="2"/>
  <c r="V3044" i="2" s="1"/>
  <c r="R3044" i="2" s="1"/>
  <c r="I3044" i="2" s="1"/>
  <c r="G3045" i="2"/>
  <c r="L3045" i="2" s="1"/>
  <c r="H3045" i="2"/>
  <c r="K3045" i="2"/>
  <c r="O3045" i="2"/>
  <c r="W3045" i="2"/>
  <c r="G3046" i="2"/>
  <c r="L3046" i="2" s="1"/>
  <c r="H3046" i="2"/>
  <c r="K3046" i="2"/>
  <c r="T3046" i="2" s="1"/>
  <c r="M3046" i="2"/>
  <c r="O3046" i="2"/>
  <c r="U3046" i="2"/>
  <c r="W3046" i="2"/>
  <c r="G3047" i="2"/>
  <c r="L3047" i="2" s="1"/>
  <c r="H3047" i="2"/>
  <c r="K3047" i="2"/>
  <c r="M3047" i="2"/>
  <c r="O3047" i="2"/>
  <c r="P3047" i="2"/>
  <c r="J3047" i="2" s="1"/>
  <c r="T3047" i="2"/>
  <c r="U3047" i="2"/>
  <c r="W3047" i="2"/>
  <c r="G3048" i="2"/>
  <c r="L3048" i="2" s="1"/>
  <c r="H3048" i="2"/>
  <c r="K3048" i="2"/>
  <c r="T3048" i="2" s="1"/>
  <c r="M3048" i="2"/>
  <c r="O3048" i="2"/>
  <c r="U3048" i="2"/>
  <c r="W3048" i="2"/>
  <c r="G3049" i="2"/>
  <c r="L3049" i="2" s="1"/>
  <c r="H3049" i="2"/>
  <c r="K3049" i="2"/>
  <c r="M3049" i="2"/>
  <c r="O3049" i="2"/>
  <c r="T3049" i="2"/>
  <c r="U3049" i="2"/>
  <c r="V3049" i="2"/>
  <c r="R3049" i="2" s="1"/>
  <c r="I3049" i="2" s="1"/>
  <c r="W3049" i="2"/>
  <c r="G3050" i="2"/>
  <c r="H3050" i="2"/>
  <c r="K3050" i="2"/>
  <c r="U3050" i="2" s="1"/>
  <c r="L3050" i="2"/>
  <c r="M3050" i="2"/>
  <c r="O3050" i="2"/>
  <c r="W3050" i="2"/>
  <c r="G3051" i="2"/>
  <c r="H3051" i="2"/>
  <c r="K3051" i="2"/>
  <c r="M3051" i="2" s="1"/>
  <c r="L3051" i="2"/>
  <c r="O3051" i="2"/>
  <c r="T3051" i="2"/>
  <c r="U3051" i="2"/>
  <c r="W3051" i="2"/>
  <c r="P3051" i="2" s="1"/>
  <c r="G3052" i="2"/>
  <c r="H3052" i="2"/>
  <c r="K3052" i="2"/>
  <c r="L3052" i="2"/>
  <c r="O3052" i="2"/>
  <c r="W3052" i="2"/>
  <c r="V3052" i="2" s="1"/>
  <c r="R3052" i="2" s="1"/>
  <c r="I3052" i="2" s="1"/>
  <c r="G3053" i="2"/>
  <c r="L3053" i="2" s="1"/>
  <c r="H3053" i="2"/>
  <c r="K3053" i="2"/>
  <c r="O3053" i="2"/>
  <c r="V3053" i="2"/>
  <c r="R3053" i="2" s="1"/>
  <c r="I3053" i="2" s="1"/>
  <c r="W3053" i="2"/>
  <c r="P3053" i="2" s="1"/>
  <c r="J3053" i="2" s="1"/>
  <c r="G3054" i="2"/>
  <c r="L3054" i="2" s="1"/>
  <c r="H3054" i="2"/>
  <c r="K3054" i="2"/>
  <c r="T3054" i="2" s="1"/>
  <c r="M3054" i="2"/>
  <c r="O3054" i="2"/>
  <c r="U3054" i="2"/>
  <c r="W3054" i="2"/>
  <c r="G3055" i="2"/>
  <c r="L3055" i="2" s="1"/>
  <c r="H3055" i="2"/>
  <c r="K3055" i="2"/>
  <c r="M3055" i="2"/>
  <c r="O3055" i="2"/>
  <c r="P3055" i="2"/>
  <c r="J3055" i="2" s="1"/>
  <c r="T3055" i="2"/>
  <c r="U3055" i="2"/>
  <c r="W3055" i="2"/>
  <c r="G3056" i="2"/>
  <c r="L3056" i="2" s="1"/>
  <c r="H3056" i="2"/>
  <c r="K3056" i="2"/>
  <c r="T3056" i="2" s="1"/>
  <c r="M3056" i="2"/>
  <c r="O3056" i="2"/>
  <c r="U3056" i="2"/>
  <c r="W3056" i="2"/>
  <c r="V3056" i="2" s="1"/>
  <c r="R3056" i="2" s="1"/>
  <c r="I3056" i="2" s="1"/>
  <c r="G3057" i="2"/>
  <c r="L3057" i="2" s="1"/>
  <c r="H3057" i="2"/>
  <c r="K3057" i="2"/>
  <c r="M3057" i="2"/>
  <c r="O3057" i="2"/>
  <c r="T3057" i="2"/>
  <c r="U3057" i="2"/>
  <c r="W3057" i="2"/>
  <c r="V3057" i="2" s="1"/>
  <c r="R3057" i="2" s="1"/>
  <c r="I3057" i="2" s="1"/>
  <c r="G3058" i="2"/>
  <c r="H3058" i="2"/>
  <c r="K3058" i="2"/>
  <c r="U3058" i="2" s="1"/>
  <c r="L3058" i="2"/>
  <c r="M3058" i="2"/>
  <c r="O3058" i="2"/>
  <c r="V3058" i="2"/>
  <c r="R3058" i="2" s="1"/>
  <c r="I3058" i="2" s="1"/>
  <c r="W3058" i="2"/>
  <c r="P3058" i="2" s="1"/>
  <c r="J3058" i="2" s="1"/>
  <c r="G3059" i="2"/>
  <c r="H3059" i="2"/>
  <c r="K3059" i="2"/>
  <c r="M3059" i="2" s="1"/>
  <c r="L3059" i="2"/>
  <c r="O3059" i="2"/>
  <c r="T3059" i="2"/>
  <c r="U3059" i="2"/>
  <c r="W3059" i="2"/>
  <c r="G3060" i="2"/>
  <c r="H3060" i="2"/>
  <c r="K3060" i="2"/>
  <c r="L3060" i="2"/>
  <c r="O3060" i="2"/>
  <c r="W3060" i="2"/>
  <c r="V3060" i="2" s="1"/>
  <c r="R3060" i="2" s="1"/>
  <c r="I3060" i="2" s="1"/>
  <c r="G3061" i="2"/>
  <c r="L3061" i="2" s="1"/>
  <c r="H3061" i="2"/>
  <c r="K3061" i="2"/>
  <c r="O3061" i="2"/>
  <c r="W3061" i="2"/>
  <c r="P3061" i="2" s="1"/>
  <c r="G3062" i="2"/>
  <c r="L3062" i="2" s="1"/>
  <c r="H3062" i="2"/>
  <c r="K3062" i="2"/>
  <c r="T3062" i="2" s="1"/>
  <c r="M3062" i="2"/>
  <c r="O3062" i="2"/>
  <c r="U3062" i="2"/>
  <c r="W3062" i="2"/>
  <c r="G3063" i="2"/>
  <c r="L3063" i="2" s="1"/>
  <c r="H3063" i="2"/>
  <c r="K3063" i="2"/>
  <c r="M3063" i="2"/>
  <c r="O3063" i="2"/>
  <c r="T3063" i="2"/>
  <c r="U3063" i="2"/>
  <c r="W3063" i="2"/>
  <c r="G3064" i="2"/>
  <c r="L3064" i="2" s="1"/>
  <c r="H3064" i="2"/>
  <c r="K3064" i="2"/>
  <c r="T3064" i="2" s="1"/>
  <c r="M3064" i="2"/>
  <c r="O3064" i="2"/>
  <c r="U3064" i="2"/>
  <c r="W3064" i="2"/>
  <c r="G3065" i="2"/>
  <c r="L3065" i="2" s="1"/>
  <c r="H3065" i="2"/>
  <c r="K3065" i="2"/>
  <c r="M3065" i="2"/>
  <c r="O3065" i="2"/>
  <c r="T3065" i="2"/>
  <c r="U3065" i="2"/>
  <c r="W3065" i="2"/>
  <c r="V3065" i="2" s="1"/>
  <c r="R3065" i="2" s="1"/>
  <c r="I3065" i="2" s="1"/>
  <c r="G3066" i="2"/>
  <c r="H3066" i="2"/>
  <c r="K3066" i="2"/>
  <c r="U3066" i="2" s="1"/>
  <c r="L3066" i="2"/>
  <c r="M3066" i="2"/>
  <c r="O3066" i="2"/>
  <c r="W3066" i="2"/>
  <c r="G3067" i="2"/>
  <c r="H3067" i="2"/>
  <c r="K3067" i="2"/>
  <c r="M3067" i="2" s="1"/>
  <c r="L3067" i="2"/>
  <c r="O3067" i="2"/>
  <c r="T3067" i="2"/>
  <c r="U3067" i="2"/>
  <c r="W3067" i="2"/>
  <c r="G3068" i="2"/>
  <c r="H3068" i="2"/>
  <c r="K3068" i="2"/>
  <c r="L3068" i="2"/>
  <c r="O3068" i="2"/>
  <c r="W3068" i="2"/>
  <c r="V3068" i="2" s="1"/>
  <c r="R3068" i="2" s="1"/>
  <c r="I3068" i="2" s="1"/>
  <c r="G3069" i="2"/>
  <c r="L3069" i="2" s="1"/>
  <c r="H3069" i="2"/>
  <c r="K3069" i="2"/>
  <c r="O3069" i="2"/>
  <c r="V3069" i="2"/>
  <c r="R3069" i="2" s="1"/>
  <c r="I3069" i="2" s="1"/>
  <c r="W3069" i="2"/>
  <c r="G3070" i="2"/>
  <c r="L3070" i="2" s="1"/>
  <c r="H3070" i="2"/>
  <c r="K3070" i="2"/>
  <c r="T3070" i="2" s="1"/>
  <c r="M3070" i="2"/>
  <c r="O3070" i="2"/>
  <c r="U3070" i="2"/>
  <c r="W3070" i="2"/>
  <c r="G3071" i="2"/>
  <c r="L3071" i="2" s="1"/>
  <c r="H3071" i="2"/>
  <c r="K3071" i="2"/>
  <c r="M3071" i="2"/>
  <c r="O3071" i="2"/>
  <c r="T3071" i="2"/>
  <c r="U3071" i="2"/>
  <c r="W3071" i="2"/>
  <c r="G3072" i="2"/>
  <c r="L3072" i="2" s="1"/>
  <c r="H3072" i="2"/>
  <c r="K3072" i="2"/>
  <c r="T3072" i="2" s="1"/>
  <c r="M3072" i="2"/>
  <c r="O3072" i="2"/>
  <c r="U3072" i="2"/>
  <c r="W3072" i="2"/>
  <c r="V3072" i="2" s="1"/>
  <c r="R3072" i="2" s="1"/>
  <c r="I3072" i="2" s="1"/>
  <c r="G3073" i="2"/>
  <c r="L3073" i="2" s="1"/>
  <c r="H3073" i="2"/>
  <c r="K3073" i="2"/>
  <c r="M3073" i="2"/>
  <c r="O3073" i="2"/>
  <c r="T3073" i="2"/>
  <c r="U3073" i="2"/>
  <c r="W3073" i="2"/>
  <c r="V3073" i="2" s="1"/>
  <c r="R3073" i="2" s="1"/>
  <c r="I3073" i="2" s="1"/>
  <c r="G3074" i="2"/>
  <c r="H3074" i="2"/>
  <c r="K3074" i="2"/>
  <c r="U3074" i="2" s="1"/>
  <c r="L3074" i="2"/>
  <c r="M3074" i="2"/>
  <c r="O3074" i="2"/>
  <c r="V3074" i="2"/>
  <c r="R3074" i="2" s="1"/>
  <c r="I3074" i="2" s="1"/>
  <c r="W3074" i="2"/>
  <c r="P3074" i="2" s="1"/>
  <c r="J3074" i="2" s="1"/>
  <c r="G3075" i="2"/>
  <c r="H3075" i="2"/>
  <c r="K3075" i="2"/>
  <c r="M3075" i="2" s="1"/>
  <c r="L3075" i="2"/>
  <c r="O3075" i="2"/>
  <c r="P3075" i="2"/>
  <c r="T3075" i="2"/>
  <c r="U3075" i="2"/>
  <c r="W3075" i="2"/>
  <c r="G3076" i="2"/>
  <c r="H3076" i="2"/>
  <c r="K3076" i="2"/>
  <c r="L3076" i="2"/>
  <c r="O3076" i="2"/>
  <c r="W3076" i="2"/>
  <c r="G3077" i="2"/>
  <c r="L3077" i="2" s="1"/>
  <c r="H3077" i="2"/>
  <c r="K3077" i="2"/>
  <c r="O3077" i="2"/>
  <c r="W3077" i="2"/>
  <c r="P3077" i="2" s="1"/>
  <c r="G3078" i="2"/>
  <c r="L3078" i="2" s="1"/>
  <c r="H3078" i="2"/>
  <c r="K3078" i="2"/>
  <c r="T3078" i="2" s="1"/>
  <c r="M3078" i="2"/>
  <c r="O3078" i="2"/>
  <c r="U3078" i="2"/>
  <c r="W3078" i="2"/>
  <c r="G3079" i="2"/>
  <c r="L3079" i="2" s="1"/>
  <c r="H3079" i="2"/>
  <c r="K3079" i="2"/>
  <c r="M3079" i="2"/>
  <c r="O3079" i="2"/>
  <c r="T3079" i="2"/>
  <c r="U3079" i="2"/>
  <c r="W3079" i="2"/>
  <c r="G3080" i="2"/>
  <c r="L3080" i="2" s="1"/>
  <c r="H3080" i="2"/>
  <c r="K3080" i="2"/>
  <c r="T3080" i="2" s="1"/>
  <c r="M3080" i="2"/>
  <c r="O3080" i="2"/>
  <c r="U3080" i="2"/>
  <c r="W3080" i="2"/>
  <c r="V3080" i="2" s="1"/>
  <c r="R3080" i="2" s="1"/>
  <c r="I3080" i="2" s="1"/>
  <c r="G3081" i="2"/>
  <c r="L3081" i="2" s="1"/>
  <c r="H3081" i="2"/>
  <c r="K3081" i="2"/>
  <c r="M3081" i="2"/>
  <c r="O3081" i="2"/>
  <c r="T3081" i="2"/>
  <c r="U3081" i="2"/>
  <c r="W3081" i="2"/>
  <c r="V3081" i="2" s="1"/>
  <c r="R3081" i="2" s="1"/>
  <c r="I3081" i="2" s="1"/>
  <c r="G3082" i="2"/>
  <c r="H3082" i="2"/>
  <c r="K3082" i="2"/>
  <c r="U3082" i="2" s="1"/>
  <c r="L3082" i="2"/>
  <c r="M3082" i="2"/>
  <c r="O3082" i="2"/>
  <c r="W3082" i="2"/>
  <c r="P3082" i="2" s="1"/>
  <c r="J3082" i="2" s="1"/>
  <c r="G3083" i="2"/>
  <c r="H3083" i="2"/>
  <c r="K3083" i="2"/>
  <c r="M3083" i="2" s="1"/>
  <c r="L3083" i="2"/>
  <c r="O3083" i="2"/>
  <c r="T3083" i="2"/>
  <c r="U3083" i="2"/>
  <c r="W3083" i="2"/>
  <c r="V3083" i="2" s="1"/>
  <c r="R3083" i="2" s="1"/>
  <c r="I3083" i="2" s="1"/>
  <c r="G3084" i="2"/>
  <c r="H3084" i="2"/>
  <c r="K3084" i="2"/>
  <c r="L3084" i="2"/>
  <c r="O3084" i="2"/>
  <c r="W3084" i="2"/>
  <c r="V3084" i="2" s="1"/>
  <c r="R3084" i="2" s="1"/>
  <c r="I3084" i="2" s="1"/>
  <c r="G3085" i="2"/>
  <c r="L3085" i="2" s="1"/>
  <c r="H3085" i="2"/>
  <c r="K3085" i="2"/>
  <c r="O3085" i="2"/>
  <c r="W3085" i="2"/>
  <c r="G3086" i="2"/>
  <c r="L3086" i="2" s="1"/>
  <c r="H3086" i="2"/>
  <c r="K3086" i="2"/>
  <c r="T3086" i="2" s="1"/>
  <c r="M3086" i="2"/>
  <c r="O3086" i="2"/>
  <c r="U3086" i="2"/>
  <c r="W3086" i="2"/>
  <c r="G3087" i="2"/>
  <c r="L3087" i="2" s="1"/>
  <c r="H3087" i="2"/>
  <c r="K3087" i="2"/>
  <c r="M3087" i="2"/>
  <c r="O3087" i="2"/>
  <c r="T3087" i="2"/>
  <c r="U3087" i="2"/>
  <c r="W3087" i="2"/>
  <c r="G3088" i="2"/>
  <c r="L3088" i="2" s="1"/>
  <c r="H3088" i="2"/>
  <c r="K3088" i="2"/>
  <c r="T3088" i="2" s="1"/>
  <c r="M3088" i="2"/>
  <c r="O3088" i="2"/>
  <c r="U3088" i="2"/>
  <c r="W3088" i="2"/>
  <c r="V3088" i="2" s="1"/>
  <c r="R3088" i="2" s="1"/>
  <c r="I3088" i="2" s="1"/>
  <c r="G3089" i="2"/>
  <c r="L3089" i="2" s="1"/>
  <c r="H3089" i="2"/>
  <c r="K3089" i="2"/>
  <c r="M3089" i="2"/>
  <c r="O3089" i="2"/>
  <c r="T3089" i="2"/>
  <c r="U3089" i="2"/>
  <c r="W3089" i="2"/>
  <c r="V3089" i="2" s="1"/>
  <c r="R3089" i="2" s="1"/>
  <c r="I3089" i="2" s="1"/>
  <c r="G3090" i="2"/>
  <c r="H3090" i="2"/>
  <c r="K3090" i="2"/>
  <c r="U3090" i="2" s="1"/>
  <c r="L3090" i="2"/>
  <c r="M3090" i="2"/>
  <c r="O3090" i="2"/>
  <c r="W3090" i="2"/>
  <c r="P3090" i="2" s="1"/>
  <c r="J3090" i="2" s="1"/>
  <c r="G3091" i="2"/>
  <c r="H3091" i="2"/>
  <c r="K3091" i="2"/>
  <c r="M3091" i="2" s="1"/>
  <c r="L3091" i="2"/>
  <c r="O3091" i="2"/>
  <c r="P3091" i="2"/>
  <c r="T3091" i="2"/>
  <c r="U3091" i="2"/>
  <c r="V3091" i="2"/>
  <c r="R3091" i="2" s="1"/>
  <c r="I3091" i="2" s="1"/>
  <c r="W3091" i="2"/>
  <c r="G3092" i="2"/>
  <c r="H3092" i="2"/>
  <c r="K3092" i="2"/>
  <c r="L3092" i="2"/>
  <c r="O3092" i="2"/>
  <c r="W3092" i="2"/>
  <c r="V3092" i="2" s="1"/>
  <c r="R3092" i="2" s="1"/>
  <c r="I3092" i="2" s="1"/>
  <c r="G3093" i="2"/>
  <c r="L3093" i="2" s="1"/>
  <c r="H3093" i="2"/>
  <c r="K3093" i="2"/>
  <c r="O3093" i="2"/>
  <c r="W3093" i="2"/>
  <c r="P3093" i="2" s="1"/>
  <c r="G3094" i="2"/>
  <c r="L3094" i="2" s="1"/>
  <c r="H3094" i="2"/>
  <c r="K3094" i="2"/>
  <c r="T3094" i="2" s="1"/>
  <c r="M3094" i="2"/>
  <c r="O3094" i="2"/>
  <c r="U3094" i="2"/>
  <c r="W3094" i="2"/>
  <c r="G3095" i="2"/>
  <c r="L3095" i="2" s="1"/>
  <c r="H3095" i="2"/>
  <c r="K3095" i="2"/>
  <c r="M3095" i="2"/>
  <c r="O3095" i="2"/>
  <c r="T3095" i="2"/>
  <c r="U3095" i="2"/>
  <c r="W3095" i="2"/>
  <c r="G3096" i="2"/>
  <c r="L3096" i="2" s="1"/>
  <c r="H3096" i="2"/>
  <c r="K3096" i="2"/>
  <c r="T3096" i="2" s="1"/>
  <c r="M3096" i="2"/>
  <c r="O3096" i="2"/>
  <c r="U3096" i="2"/>
  <c r="W3096" i="2"/>
  <c r="G3097" i="2"/>
  <c r="L3097" i="2" s="1"/>
  <c r="H3097" i="2"/>
  <c r="K3097" i="2"/>
  <c r="M3097" i="2"/>
  <c r="O3097" i="2"/>
  <c r="T3097" i="2"/>
  <c r="U3097" i="2"/>
  <c r="W3097" i="2"/>
  <c r="V3097" i="2" s="1"/>
  <c r="R3097" i="2" s="1"/>
  <c r="I3097" i="2" s="1"/>
  <c r="G3098" i="2"/>
  <c r="H3098" i="2"/>
  <c r="K3098" i="2"/>
  <c r="U3098" i="2" s="1"/>
  <c r="L3098" i="2"/>
  <c r="M3098" i="2"/>
  <c r="O3098" i="2"/>
  <c r="W3098" i="2"/>
  <c r="P3098" i="2" s="1"/>
  <c r="J3098" i="2" s="1"/>
  <c r="G3099" i="2"/>
  <c r="H3099" i="2"/>
  <c r="K3099" i="2"/>
  <c r="M3099" i="2" s="1"/>
  <c r="L3099" i="2"/>
  <c r="O3099" i="2"/>
  <c r="T3099" i="2"/>
  <c r="U3099" i="2"/>
  <c r="W3099" i="2"/>
  <c r="V3099" i="2" s="1"/>
  <c r="R3099" i="2" s="1"/>
  <c r="I3099" i="2" s="1"/>
  <c r="G3100" i="2"/>
  <c r="H3100" i="2"/>
  <c r="K3100" i="2"/>
  <c r="L3100" i="2"/>
  <c r="O3100" i="2"/>
  <c r="W3100" i="2"/>
  <c r="V3100" i="2" s="1"/>
  <c r="R3100" i="2" s="1"/>
  <c r="I3100" i="2" s="1"/>
  <c r="G3101" i="2"/>
  <c r="L3101" i="2" s="1"/>
  <c r="H3101" i="2"/>
  <c r="K3101" i="2"/>
  <c r="O3101" i="2"/>
  <c r="W3101" i="2"/>
  <c r="G3102" i="2"/>
  <c r="L3102" i="2" s="1"/>
  <c r="H3102" i="2"/>
  <c r="K3102" i="2"/>
  <c r="T3102" i="2" s="1"/>
  <c r="M3102" i="2"/>
  <c r="O3102" i="2"/>
  <c r="U3102" i="2"/>
  <c r="W3102" i="2"/>
  <c r="G3103" i="2"/>
  <c r="L3103" i="2" s="1"/>
  <c r="H3103" i="2"/>
  <c r="K3103" i="2"/>
  <c r="M3103" i="2"/>
  <c r="O3103" i="2"/>
  <c r="T3103" i="2"/>
  <c r="U3103" i="2"/>
  <c r="W3103" i="2"/>
  <c r="G3104" i="2"/>
  <c r="L3104" i="2" s="1"/>
  <c r="H3104" i="2"/>
  <c r="K3104" i="2"/>
  <c r="T3104" i="2" s="1"/>
  <c r="M3104" i="2"/>
  <c r="O3104" i="2"/>
  <c r="U3104" i="2"/>
  <c r="W3104" i="2"/>
  <c r="V3104" i="2" s="1"/>
  <c r="R3104" i="2" s="1"/>
  <c r="I3104" i="2" s="1"/>
  <c r="G3105" i="2"/>
  <c r="L3105" i="2" s="1"/>
  <c r="H3105" i="2"/>
  <c r="K3105" i="2"/>
  <c r="M3105" i="2"/>
  <c r="O3105" i="2"/>
  <c r="T3105" i="2"/>
  <c r="U3105" i="2"/>
  <c r="W3105" i="2"/>
  <c r="V3105" i="2" s="1"/>
  <c r="R3105" i="2" s="1"/>
  <c r="I3105" i="2" s="1"/>
  <c r="G3106" i="2"/>
  <c r="H3106" i="2"/>
  <c r="K3106" i="2"/>
  <c r="U3106" i="2" s="1"/>
  <c r="L3106" i="2"/>
  <c r="M3106" i="2"/>
  <c r="O3106" i="2"/>
  <c r="W3106" i="2"/>
  <c r="G3107" i="2"/>
  <c r="H3107" i="2"/>
  <c r="K3107" i="2"/>
  <c r="M3107" i="2" s="1"/>
  <c r="L3107" i="2"/>
  <c r="O3107" i="2"/>
  <c r="T3107" i="2"/>
  <c r="U3107" i="2"/>
  <c r="W3107" i="2"/>
  <c r="P3107" i="2" s="1"/>
  <c r="G3108" i="2"/>
  <c r="H3108" i="2"/>
  <c r="K3108" i="2"/>
  <c r="L3108" i="2"/>
  <c r="O3108" i="2"/>
  <c r="W3108" i="2"/>
  <c r="V3108" i="2" s="1"/>
  <c r="R3108" i="2" s="1"/>
  <c r="I3108" i="2" s="1"/>
  <c r="G3109" i="2"/>
  <c r="L3109" i="2" s="1"/>
  <c r="H3109" i="2"/>
  <c r="K3109" i="2"/>
  <c r="O3109" i="2"/>
  <c r="W3109" i="2"/>
  <c r="V3109" i="2" s="1"/>
  <c r="R3109" i="2" s="1"/>
  <c r="I3109" i="2" s="1"/>
  <c r="G3110" i="2"/>
  <c r="L3110" i="2" s="1"/>
  <c r="H3110" i="2"/>
  <c r="K3110" i="2"/>
  <c r="T3110" i="2" s="1"/>
  <c r="M3110" i="2"/>
  <c r="O3110" i="2"/>
  <c r="U3110" i="2"/>
  <c r="W3110" i="2"/>
  <c r="G3111" i="2"/>
  <c r="L3111" i="2" s="1"/>
  <c r="H3111" i="2"/>
  <c r="K3111" i="2"/>
  <c r="M3111" i="2"/>
  <c r="O3111" i="2"/>
  <c r="T3111" i="2"/>
  <c r="U3111" i="2"/>
  <c r="W3111" i="2"/>
  <c r="G3112" i="2"/>
  <c r="L3112" i="2" s="1"/>
  <c r="H3112" i="2"/>
  <c r="K3112" i="2"/>
  <c r="T3112" i="2" s="1"/>
  <c r="M3112" i="2"/>
  <c r="O3112" i="2"/>
  <c r="U3112" i="2"/>
  <c r="W3112" i="2"/>
  <c r="G3113" i="2"/>
  <c r="L3113" i="2" s="1"/>
  <c r="H3113" i="2"/>
  <c r="K3113" i="2"/>
  <c r="M3113" i="2"/>
  <c r="O3113" i="2"/>
  <c r="T3113" i="2"/>
  <c r="U3113" i="2"/>
  <c r="W3113" i="2"/>
  <c r="V3113" i="2" s="1"/>
  <c r="R3113" i="2" s="1"/>
  <c r="I3113" i="2" s="1"/>
  <c r="G3114" i="2"/>
  <c r="H3114" i="2"/>
  <c r="K3114" i="2"/>
  <c r="U3114" i="2" s="1"/>
  <c r="L3114" i="2"/>
  <c r="M3114" i="2"/>
  <c r="O3114" i="2"/>
  <c r="W3114" i="2"/>
  <c r="G3115" i="2"/>
  <c r="H3115" i="2"/>
  <c r="K3115" i="2"/>
  <c r="M3115" i="2" s="1"/>
  <c r="L3115" i="2"/>
  <c r="O3115" i="2"/>
  <c r="T3115" i="2"/>
  <c r="U3115" i="2"/>
  <c r="W3115" i="2"/>
  <c r="P3115" i="2" s="1"/>
  <c r="G3116" i="2"/>
  <c r="H3116" i="2"/>
  <c r="K3116" i="2"/>
  <c r="L3116" i="2"/>
  <c r="O3116" i="2"/>
  <c r="W3116" i="2"/>
  <c r="V3116" i="2" s="1"/>
  <c r="R3116" i="2" s="1"/>
  <c r="I3116" i="2" s="1"/>
  <c r="G3117" i="2"/>
  <c r="L3117" i="2" s="1"/>
  <c r="H3117" i="2"/>
  <c r="K3117" i="2"/>
  <c r="O3117" i="2"/>
  <c r="W3117" i="2"/>
  <c r="V3117" i="2" s="1"/>
  <c r="R3117" i="2" s="1"/>
  <c r="I3117" i="2" s="1"/>
  <c r="G3118" i="2"/>
  <c r="L3118" i="2" s="1"/>
  <c r="H3118" i="2"/>
  <c r="K3118" i="2"/>
  <c r="T3118" i="2" s="1"/>
  <c r="M3118" i="2"/>
  <c r="O3118" i="2"/>
  <c r="U3118" i="2"/>
  <c r="W3118" i="2"/>
  <c r="G3119" i="2"/>
  <c r="L3119" i="2" s="1"/>
  <c r="H3119" i="2"/>
  <c r="K3119" i="2"/>
  <c r="M3119" i="2"/>
  <c r="O3119" i="2"/>
  <c r="T3119" i="2"/>
  <c r="U3119" i="2"/>
  <c r="W3119" i="2"/>
  <c r="G3120" i="2"/>
  <c r="L3120" i="2" s="1"/>
  <c r="H3120" i="2"/>
  <c r="K3120" i="2"/>
  <c r="T3120" i="2" s="1"/>
  <c r="M3120" i="2"/>
  <c r="O3120" i="2"/>
  <c r="U3120" i="2"/>
  <c r="W3120" i="2"/>
  <c r="G3121" i="2"/>
  <c r="L3121" i="2" s="1"/>
  <c r="H3121" i="2"/>
  <c r="K3121" i="2"/>
  <c r="M3121" i="2"/>
  <c r="O3121" i="2"/>
  <c r="T3121" i="2"/>
  <c r="U3121" i="2"/>
  <c r="W3121" i="2"/>
  <c r="V3121" i="2" s="1"/>
  <c r="R3121" i="2" s="1"/>
  <c r="I3121" i="2" s="1"/>
  <c r="G3122" i="2"/>
  <c r="H3122" i="2"/>
  <c r="K3122" i="2"/>
  <c r="U3122" i="2" s="1"/>
  <c r="L3122" i="2"/>
  <c r="M3122" i="2"/>
  <c r="O3122" i="2"/>
  <c r="W3122" i="2"/>
  <c r="P3122" i="2" s="1"/>
  <c r="J3122" i="2" s="1"/>
  <c r="G3123" i="2"/>
  <c r="H3123" i="2"/>
  <c r="K3123" i="2"/>
  <c r="M3123" i="2" s="1"/>
  <c r="L3123" i="2"/>
  <c r="O3123" i="2"/>
  <c r="T3123" i="2"/>
  <c r="U3123" i="2"/>
  <c r="W3123" i="2"/>
  <c r="V3123" i="2" s="1"/>
  <c r="R3123" i="2" s="1"/>
  <c r="I3123" i="2" s="1"/>
  <c r="G3124" i="2"/>
  <c r="H3124" i="2"/>
  <c r="K3124" i="2"/>
  <c r="L3124" i="2"/>
  <c r="O3124" i="2"/>
  <c r="W3124" i="2"/>
  <c r="G3125" i="2"/>
  <c r="L3125" i="2" s="1"/>
  <c r="H3125" i="2"/>
  <c r="K3125" i="2"/>
  <c r="O3125" i="2"/>
  <c r="V3125" i="2"/>
  <c r="R3125" i="2" s="1"/>
  <c r="I3125" i="2" s="1"/>
  <c r="W3125" i="2"/>
  <c r="G3126" i="2"/>
  <c r="L3126" i="2" s="1"/>
  <c r="N3126" i="2" s="1"/>
  <c r="H3126" i="2"/>
  <c r="K3126" i="2"/>
  <c r="T3126" i="2" s="1"/>
  <c r="M3126" i="2"/>
  <c r="O3126" i="2"/>
  <c r="U3126" i="2"/>
  <c r="W3126" i="2"/>
  <c r="G3127" i="2"/>
  <c r="L3127" i="2" s="1"/>
  <c r="H3127" i="2"/>
  <c r="K3127" i="2"/>
  <c r="M3127" i="2"/>
  <c r="O3127" i="2"/>
  <c r="P3127" i="2"/>
  <c r="J3127" i="2" s="1"/>
  <c r="T3127" i="2"/>
  <c r="U3127" i="2"/>
  <c r="W3127" i="2"/>
  <c r="G3128" i="2"/>
  <c r="L3128" i="2" s="1"/>
  <c r="H3128" i="2"/>
  <c r="K3128" i="2"/>
  <c r="T3128" i="2" s="1"/>
  <c r="M3128" i="2"/>
  <c r="O3128" i="2"/>
  <c r="U3128" i="2"/>
  <c r="W3128" i="2"/>
  <c r="V3128" i="2" s="1"/>
  <c r="R3128" i="2" s="1"/>
  <c r="I3128" i="2" s="1"/>
  <c r="G3129" i="2"/>
  <c r="L3129" i="2" s="1"/>
  <c r="H3129" i="2"/>
  <c r="K3129" i="2"/>
  <c r="M3129" i="2"/>
  <c r="O3129" i="2"/>
  <c r="T3129" i="2"/>
  <c r="U3129" i="2"/>
  <c r="W3129" i="2"/>
  <c r="V3129" i="2" s="1"/>
  <c r="R3129" i="2" s="1"/>
  <c r="I3129" i="2" s="1"/>
  <c r="G3130" i="2"/>
  <c r="H3130" i="2"/>
  <c r="K3130" i="2"/>
  <c r="U3130" i="2" s="1"/>
  <c r="L3130" i="2"/>
  <c r="M3130" i="2"/>
  <c r="O3130" i="2"/>
  <c r="W3130" i="2"/>
  <c r="G3131" i="2"/>
  <c r="H3131" i="2"/>
  <c r="K3131" i="2"/>
  <c r="M3131" i="2" s="1"/>
  <c r="L3131" i="2"/>
  <c r="O3131" i="2"/>
  <c r="T3131" i="2"/>
  <c r="U3131" i="2"/>
  <c r="W3131" i="2"/>
  <c r="G3132" i="2"/>
  <c r="H3132" i="2"/>
  <c r="K3132" i="2"/>
  <c r="T3132" i="2" s="1"/>
  <c r="L3132" i="2"/>
  <c r="O3132" i="2"/>
  <c r="W3132" i="2"/>
  <c r="V3132" i="2" s="1"/>
  <c r="R3132" i="2" s="1"/>
  <c r="I3132" i="2" s="1"/>
  <c r="G3133" i="2"/>
  <c r="L3133" i="2" s="1"/>
  <c r="H3133" i="2"/>
  <c r="K3133" i="2"/>
  <c r="O3133" i="2"/>
  <c r="W3133" i="2"/>
  <c r="P3133" i="2" s="1"/>
  <c r="G3134" i="2"/>
  <c r="L3134" i="2" s="1"/>
  <c r="H3134" i="2"/>
  <c r="K3134" i="2"/>
  <c r="T3134" i="2" s="1"/>
  <c r="M3134" i="2"/>
  <c r="O3134" i="2"/>
  <c r="U3134" i="2"/>
  <c r="W3134" i="2"/>
  <c r="G3135" i="2"/>
  <c r="L3135" i="2" s="1"/>
  <c r="H3135" i="2"/>
  <c r="K3135" i="2"/>
  <c r="M3135" i="2"/>
  <c r="O3135" i="2"/>
  <c r="T3135" i="2"/>
  <c r="U3135" i="2"/>
  <c r="W3135" i="2"/>
  <c r="G3136" i="2"/>
  <c r="L3136" i="2" s="1"/>
  <c r="H3136" i="2"/>
  <c r="K3136" i="2"/>
  <c r="T3136" i="2" s="1"/>
  <c r="M3136" i="2"/>
  <c r="O3136" i="2"/>
  <c r="U3136" i="2"/>
  <c r="W3136" i="2"/>
  <c r="G3137" i="2"/>
  <c r="L3137" i="2" s="1"/>
  <c r="H3137" i="2"/>
  <c r="K3137" i="2"/>
  <c r="M3137" i="2"/>
  <c r="O3137" i="2"/>
  <c r="T3137" i="2"/>
  <c r="U3137" i="2"/>
  <c r="W3137" i="2"/>
  <c r="V3137" i="2" s="1"/>
  <c r="R3137" i="2" s="1"/>
  <c r="I3137" i="2" s="1"/>
  <c r="G3138" i="2"/>
  <c r="H3138" i="2"/>
  <c r="K3138" i="2"/>
  <c r="U3138" i="2" s="1"/>
  <c r="L3138" i="2"/>
  <c r="M3138" i="2"/>
  <c r="O3138" i="2"/>
  <c r="W3138" i="2"/>
  <c r="P3138" i="2" s="1"/>
  <c r="J3138" i="2" s="1"/>
  <c r="G3139" i="2"/>
  <c r="H3139" i="2"/>
  <c r="K3139" i="2"/>
  <c r="M3139" i="2" s="1"/>
  <c r="L3139" i="2"/>
  <c r="O3139" i="2"/>
  <c r="T3139" i="2"/>
  <c r="U3139" i="2"/>
  <c r="W3139" i="2"/>
  <c r="G3140" i="2"/>
  <c r="H3140" i="2"/>
  <c r="K3140" i="2"/>
  <c r="L3140" i="2"/>
  <c r="O3140" i="2"/>
  <c r="W3140" i="2"/>
  <c r="G3141" i="2"/>
  <c r="L3141" i="2" s="1"/>
  <c r="H3141" i="2"/>
  <c r="K3141" i="2"/>
  <c r="O3141" i="2"/>
  <c r="W3141" i="2"/>
  <c r="P3141" i="2" s="1"/>
  <c r="G3142" i="2"/>
  <c r="L3142" i="2" s="1"/>
  <c r="H3142" i="2"/>
  <c r="K3142" i="2"/>
  <c r="T3142" i="2" s="1"/>
  <c r="M3142" i="2"/>
  <c r="O3142" i="2"/>
  <c r="U3142" i="2"/>
  <c r="W3142" i="2"/>
  <c r="G3143" i="2"/>
  <c r="L3143" i="2" s="1"/>
  <c r="H3143" i="2"/>
  <c r="K3143" i="2"/>
  <c r="M3143" i="2"/>
  <c r="O3143" i="2"/>
  <c r="T3143" i="2"/>
  <c r="U3143" i="2"/>
  <c r="W3143" i="2"/>
  <c r="G3144" i="2"/>
  <c r="L3144" i="2" s="1"/>
  <c r="H3144" i="2"/>
  <c r="K3144" i="2"/>
  <c r="T3144" i="2" s="1"/>
  <c r="M3144" i="2"/>
  <c r="O3144" i="2"/>
  <c r="U3144" i="2"/>
  <c r="W3144" i="2"/>
  <c r="G3145" i="2"/>
  <c r="L3145" i="2" s="1"/>
  <c r="H3145" i="2"/>
  <c r="K3145" i="2"/>
  <c r="M3145" i="2"/>
  <c r="O3145" i="2"/>
  <c r="T3145" i="2"/>
  <c r="U3145" i="2"/>
  <c r="W3145" i="2"/>
  <c r="V3145" i="2" s="1"/>
  <c r="R3145" i="2" s="1"/>
  <c r="I3145" i="2" s="1"/>
  <c r="G3146" i="2"/>
  <c r="H3146" i="2"/>
  <c r="K3146" i="2"/>
  <c r="U3146" i="2" s="1"/>
  <c r="L3146" i="2"/>
  <c r="M3146" i="2"/>
  <c r="O3146" i="2"/>
  <c r="W3146" i="2"/>
  <c r="P3146" i="2" s="1"/>
  <c r="J3146" i="2" s="1"/>
  <c r="G3147" i="2"/>
  <c r="H3147" i="2"/>
  <c r="K3147" i="2"/>
  <c r="M3147" i="2" s="1"/>
  <c r="L3147" i="2"/>
  <c r="O3147" i="2"/>
  <c r="T3147" i="2"/>
  <c r="U3147" i="2"/>
  <c r="W3147" i="2"/>
  <c r="G3148" i="2"/>
  <c r="H3148" i="2"/>
  <c r="K3148" i="2"/>
  <c r="L3148" i="2"/>
  <c r="O3148" i="2"/>
  <c r="W3148" i="2"/>
  <c r="V3148" i="2" s="1"/>
  <c r="R3148" i="2" s="1"/>
  <c r="I3148" i="2" s="1"/>
  <c r="G3149" i="2"/>
  <c r="L3149" i="2" s="1"/>
  <c r="H3149" i="2"/>
  <c r="K3149" i="2"/>
  <c r="O3149" i="2"/>
  <c r="P3149" i="2"/>
  <c r="W3149" i="2"/>
  <c r="G3150" i="2"/>
  <c r="L3150" i="2" s="1"/>
  <c r="H3150" i="2"/>
  <c r="K3150" i="2"/>
  <c r="T3150" i="2" s="1"/>
  <c r="M3150" i="2"/>
  <c r="O3150" i="2"/>
  <c r="U3150" i="2"/>
  <c r="W3150" i="2"/>
  <c r="G3151" i="2"/>
  <c r="L3151" i="2" s="1"/>
  <c r="H3151" i="2"/>
  <c r="K3151" i="2"/>
  <c r="M3151" i="2"/>
  <c r="O3151" i="2"/>
  <c r="T3151" i="2"/>
  <c r="U3151" i="2"/>
  <c r="W3151" i="2"/>
  <c r="G3152" i="2"/>
  <c r="L3152" i="2" s="1"/>
  <c r="H3152" i="2"/>
  <c r="K3152" i="2"/>
  <c r="T3152" i="2" s="1"/>
  <c r="M3152" i="2"/>
  <c r="O3152" i="2"/>
  <c r="U3152" i="2"/>
  <c r="W3152" i="2"/>
  <c r="V3152" i="2" s="1"/>
  <c r="R3152" i="2" s="1"/>
  <c r="I3152" i="2" s="1"/>
  <c r="G3153" i="2"/>
  <c r="L3153" i="2" s="1"/>
  <c r="H3153" i="2"/>
  <c r="K3153" i="2"/>
  <c r="M3153" i="2"/>
  <c r="O3153" i="2"/>
  <c r="T3153" i="2"/>
  <c r="U3153" i="2"/>
  <c r="W3153" i="2"/>
  <c r="V3153" i="2" s="1"/>
  <c r="R3153" i="2" s="1"/>
  <c r="I3153" i="2" s="1"/>
  <c r="G3154" i="2"/>
  <c r="H3154" i="2"/>
  <c r="K3154" i="2"/>
  <c r="U3154" i="2" s="1"/>
  <c r="L3154" i="2"/>
  <c r="M3154" i="2"/>
  <c r="O3154" i="2"/>
  <c r="W3154" i="2"/>
  <c r="G3155" i="2"/>
  <c r="H3155" i="2"/>
  <c r="K3155" i="2"/>
  <c r="M3155" i="2" s="1"/>
  <c r="L3155" i="2"/>
  <c r="O3155" i="2"/>
  <c r="P3155" i="2"/>
  <c r="T3155" i="2"/>
  <c r="U3155" i="2"/>
  <c r="V3155" i="2"/>
  <c r="R3155" i="2" s="1"/>
  <c r="I3155" i="2" s="1"/>
  <c r="W3155" i="2"/>
  <c r="G3156" i="2"/>
  <c r="H3156" i="2"/>
  <c r="K3156" i="2"/>
  <c r="L3156" i="2"/>
  <c r="O3156" i="2"/>
  <c r="W3156" i="2"/>
  <c r="G3157" i="2"/>
  <c r="L3157" i="2" s="1"/>
  <c r="H3157" i="2"/>
  <c r="K3157" i="2"/>
  <c r="O3157" i="2"/>
  <c r="W3157" i="2"/>
  <c r="V3157" i="2" s="1"/>
  <c r="R3157" i="2" s="1"/>
  <c r="I3157" i="2" s="1"/>
  <c r="G3158" i="2"/>
  <c r="L3158" i="2" s="1"/>
  <c r="H3158" i="2"/>
  <c r="K3158" i="2"/>
  <c r="T3158" i="2" s="1"/>
  <c r="M3158" i="2"/>
  <c r="O3158" i="2"/>
  <c r="U3158" i="2"/>
  <c r="W3158" i="2"/>
  <c r="G3159" i="2"/>
  <c r="L3159" i="2" s="1"/>
  <c r="H3159" i="2"/>
  <c r="K3159" i="2"/>
  <c r="M3159" i="2"/>
  <c r="O3159" i="2"/>
  <c r="T3159" i="2"/>
  <c r="U3159" i="2"/>
  <c r="W3159" i="2"/>
  <c r="G3160" i="2"/>
  <c r="L3160" i="2" s="1"/>
  <c r="H3160" i="2"/>
  <c r="K3160" i="2"/>
  <c r="T3160" i="2" s="1"/>
  <c r="M3160" i="2"/>
  <c r="O3160" i="2"/>
  <c r="U3160" i="2"/>
  <c r="W3160" i="2"/>
  <c r="G3161" i="2"/>
  <c r="L3161" i="2" s="1"/>
  <c r="H3161" i="2"/>
  <c r="K3161" i="2"/>
  <c r="M3161" i="2"/>
  <c r="O3161" i="2"/>
  <c r="T3161" i="2"/>
  <c r="U3161" i="2"/>
  <c r="W3161" i="2"/>
  <c r="V3161" i="2" s="1"/>
  <c r="R3161" i="2" s="1"/>
  <c r="I3161" i="2" s="1"/>
  <c r="G3162" i="2"/>
  <c r="H3162" i="2"/>
  <c r="K3162" i="2"/>
  <c r="U3162" i="2" s="1"/>
  <c r="L3162" i="2"/>
  <c r="M3162" i="2"/>
  <c r="O3162" i="2"/>
  <c r="W3162" i="2"/>
  <c r="P3162" i="2" s="1"/>
  <c r="J3162" i="2" s="1"/>
  <c r="G3163" i="2"/>
  <c r="H3163" i="2"/>
  <c r="K3163" i="2"/>
  <c r="M3163" i="2" s="1"/>
  <c r="L3163" i="2"/>
  <c r="O3163" i="2"/>
  <c r="T3163" i="2"/>
  <c r="U3163" i="2"/>
  <c r="W3163" i="2"/>
  <c r="V3163" i="2" s="1"/>
  <c r="R3163" i="2" s="1"/>
  <c r="I3163" i="2" s="1"/>
  <c r="G3164" i="2"/>
  <c r="H3164" i="2"/>
  <c r="K3164" i="2"/>
  <c r="L3164" i="2"/>
  <c r="O3164" i="2"/>
  <c r="W3164" i="2"/>
  <c r="V3164" i="2" s="1"/>
  <c r="R3164" i="2" s="1"/>
  <c r="I3164" i="2" s="1"/>
  <c r="G3165" i="2"/>
  <c r="L3165" i="2" s="1"/>
  <c r="H3165" i="2"/>
  <c r="K3165" i="2"/>
  <c r="O3165" i="2"/>
  <c r="W3165" i="2"/>
  <c r="G3166" i="2"/>
  <c r="L3166" i="2" s="1"/>
  <c r="H3166" i="2"/>
  <c r="K3166" i="2"/>
  <c r="T3166" i="2" s="1"/>
  <c r="M3166" i="2"/>
  <c r="O3166" i="2"/>
  <c r="U3166" i="2"/>
  <c r="W3166" i="2"/>
  <c r="G3167" i="2"/>
  <c r="L3167" i="2" s="1"/>
  <c r="H3167" i="2"/>
  <c r="K3167" i="2"/>
  <c r="M3167" i="2"/>
  <c r="O3167" i="2"/>
  <c r="T3167" i="2"/>
  <c r="U3167" i="2"/>
  <c r="W3167" i="2"/>
  <c r="G3168" i="2"/>
  <c r="L3168" i="2" s="1"/>
  <c r="H3168" i="2"/>
  <c r="K3168" i="2"/>
  <c r="T3168" i="2" s="1"/>
  <c r="M3168" i="2"/>
  <c r="O3168" i="2"/>
  <c r="U3168" i="2"/>
  <c r="W3168" i="2"/>
  <c r="G3169" i="2"/>
  <c r="L3169" i="2" s="1"/>
  <c r="H3169" i="2"/>
  <c r="K3169" i="2"/>
  <c r="M3169" i="2"/>
  <c r="O3169" i="2"/>
  <c r="T3169" i="2"/>
  <c r="U3169" i="2"/>
  <c r="W3169" i="2"/>
  <c r="V3169" i="2" s="1"/>
  <c r="R3169" i="2" s="1"/>
  <c r="I3169" i="2" s="1"/>
  <c r="G3170" i="2"/>
  <c r="H3170" i="2"/>
  <c r="K3170" i="2"/>
  <c r="U3170" i="2" s="1"/>
  <c r="L3170" i="2"/>
  <c r="M3170" i="2"/>
  <c r="O3170" i="2"/>
  <c r="W3170" i="2"/>
  <c r="V3170" i="2" s="1"/>
  <c r="R3170" i="2" s="1"/>
  <c r="I3170" i="2" s="1"/>
  <c r="G3171" i="2"/>
  <c r="H3171" i="2"/>
  <c r="K3171" i="2"/>
  <c r="M3171" i="2" s="1"/>
  <c r="L3171" i="2"/>
  <c r="O3171" i="2"/>
  <c r="T3171" i="2"/>
  <c r="U3171" i="2"/>
  <c r="W3171" i="2"/>
  <c r="V3171" i="2" s="1"/>
  <c r="R3171" i="2" s="1"/>
  <c r="I3171" i="2" s="1"/>
  <c r="G3172" i="2"/>
  <c r="H3172" i="2"/>
  <c r="K3172" i="2"/>
  <c r="T3172" i="2" s="1"/>
  <c r="L3172" i="2"/>
  <c r="O3172" i="2"/>
  <c r="W3172" i="2"/>
  <c r="V3172" i="2" s="1"/>
  <c r="R3172" i="2" s="1"/>
  <c r="I3172" i="2" s="1"/>
  <c r="G3173" i="2"/>
  <c r="L3173" i="2" s="1"/>
  <c r="H3173" i="2"/>
  <c r="K3173" i="2"/>
  <c r="O3173" i="2"/>
  <c r="W3173" i="2"/>
  <c r="V3173" i="2" s="1"/>
  <c r="R3173" i="2" s="1"/>
  <c r="I3173" i="2" s="1"/>
  <c r="G3174" i="2"/>
  <c r="L3174" i="2" s="1"/>
  <c r="H3174" i="2"/>
  <c r="K3174" i="2"/>
  <c r="T3174" i="2" s="1"/>
  <c r="M3174" i="2"/>
  <c r="O3174" i="2"/>
  <c r="U3174" i="2"/>
  <c r="W3174" i="2"/>
  <c r="G3175" i="2"/>
  <c r="L3175" i="2" s="1"/>
  <c r="H3175" i="2"/>
  <c r="K3175" i="2"/>
  <c r="M3175" i="2"/>
  <c r="O3175" i="2"/>
  <c r="P3175" i="2"/>
  <c r="J3175" i="2" s="1"/>
  <c r="T3175" i="2"/>
  <c r="U3175" i="2"/>
  <c r="W3175" i="2"/>
  <c r="G3176" i="2"/>
  <c r="L3176" i="2" s="1"/>
  <c r="H3176" i="2"/>
  <c r="K3176" i="2"/>
  <c r="T3176" i="2" s="1"/>
  <c r="M3176" i="2"/>
  <c r="O3176" i="2"/>
  <c r="U3176" i="2"/>
  <c r="W3176" i="2"/>
  <c r="G3177" i="2"/>
  <c r="L3177" i="2" s="1"/>
  <c r="H3177" i="2"/>
  <c r="K3177" i="2"/>
  <c r="M3177" i="2"/>
  <c r="O3177" i="2"/>
  <c r="T3177" i="2"/>
  <c r="U3177" i="2"/>
  <c r="V3177" i="2"/>
  <c r="R3177" i="2" s="1"/>
  <c r="I3177" i="2" s="1"/>
  <c r="W3177" i="2"/>
  <c r="G3178" i="2"/>
  <c r="H3178" i="2"/>
  <c r="K3178" i="2"/>
  <c r="U3178" i="2" s="1"/>
  <c r="L3178" i="2"/>
  <c r="M3178" i="2"/>
  <c r="O3178" i="2"/>
  <c r="W3178" i="2"/>
  <c r="G3179" i="2"/>
  <c r="H3179" i="2"/>
  <c r="K3179" i="2"/>
  <c r="M3179" i="2" s="1"/>
  <c r="L3179" i="2"/>
  <c r="O3179" i="2"/>
  <c r="T3179" i="2"/>
  <c r="U3179" i="2"/>
  <c r="W3179" i="2"/>
  <c r="P3179" i="2" s="1"/>
  <c r="G3180" i="2"/>
  <c r="H3180" i="2"/>
  <c r="K3180" i="2"/>
  <c r="L3180" i="2"/>
  <c r="O3180" i="2"/>
  <c r="W3180" i="2"/>
  <c r="V3180" i="2" s="1"/>
  <c r="R3180" i="2" s="1"/>
  <c r="I3180" i="2" s="1"/>
  <c r="G3181" i="2"/>
  <c r="L3181" i="2" s="1"/>
  <c r="H3181" i="2"/>
  <c r="K3181" i="2"/>
  <c r="O3181" i="2"/>
  <c r="V3181" i="2"/>
  <c r="R3181" i="2" s="1"/>
  <c r="I3181" i="2" s="1"/>
  <c r="W3181" i="2"/>
  <c r="P3181" i="2" s="1"/>
  <c r="J3181" i="2" s="1"/>
  <c r="G3182" i="2"/>
  <c r="L3182" i="2" s="1"/>
  <c r="H3182" i="2"/>
  <c r="K3182" i="2"/>
  <c r="T3182" i="2" s="1"/>
  <c r="M3182" i="2"/>
  <c r="O3182" i="2"/>
  <c r="U3182" i="2"/>
  <c r="W3182" i="2"/>
  <c r="G3183" i="2"/>
  <c r="L3183" i="2" s="1"/>
  <c r="H3183" i="2"/>
  <c r="K3183" i="2"/>
  <c r="M3183" i="2"/>
  <c r="O3183" i="2"/>
  <c r="P3183" i="2"/>
  <c r="J3183" i="2" s="1"/>
  <c r="T3183" i="2"/>
  <c r="U3183" i="2"/>
  <c r="W3183" i="2"/>
  <c r="G3184" i="2"/>
  <c r="L3184" i="2" s="1"/>
  <c r="H3184" i="2"/>
  <c r="K3184" i="2"/>
  <c r="T3184" i="2" s="1"/>
  <c r="M3184" i="2"/>
  <c r="O3184" i="2"/>
  <c r="U3184" i="2"/>
  <c r="W3184" i="2"/>
  <c r="G3185" i="2"/>
  <c r="L3185" i="2" s="1"/>
  <c r="H3185" i="2"/>
  <c r="K3185" i="2"/>
  <c r="M3185" i="2"/>
  <c r="O3185" i="2"/>
  <c r="T3185" i="2"/>
  <c r="U3185" i="2"/>
  <c r="W3185" i="2"/>
  <c r="V3185" i="2" s="1"/>
  <c r="R3185" i="2" s="1"/>
  <c r="I3185" i="2" s="1"/>
  <c r="G3186" i="2"/>
  <c r="H3186" i="2"/>
  <c r="K3186" i="2"/>
  <c r="U3186" i="2" s="1"/>
  <c r="L3186" i="2"/>
  <c r="M3186" i="2"/>
  <c r="O3186" i="2"/>
  <c r="V3186" i="2"/>
  <c r="R3186" i="2" s="1"/>
  <c r="I3186" i="2" s="1"/>
  <c r="W3186" i="2"/>
  <c r="G3187" i="2"/>
  <c r="H3187" i="2"/>
  <c r="K3187" i="2"/>
  <c r="M3187" i="2" s="1"/>
  <c r="L3187" i="2"/>
  <c r="O3187" i="2"/>
  <c r="T3187" i="2"/>
  <c r="U3187" i="2"/>
  <c r="W3187" i="2"/>
  <c r="P3187" i="2" s="1"/>
  <c r="G3188" i="2"/>
  <c r="H3188" i="2"/>
  <c r="K3188" i="2"/>
  <c r="L3188" i="2"/>
  <c r="O3188" i="2"/>
  <c r="W3188" i="2"/>
  <c r="V3188" i="2" s="1"/>
  <c r="R3188" i="2" s="1"/>
  <c r="I3188" i="2" s="1"/>
  <c r="G3189" i="2"/>
  <c r="L3189" i="2" s="1"/>
  <c r="H3189" i="2"/>
  <c r="K3189" i="2"/>
  <c r="O3189" i="2"/>
  <c r="W3189" i="2"/>
  <c r="V3189" i="2" s="1"/>
  <c r="R3189" i="2" s="1"/>
  <c r="I3189" i="2" s="1"/>
  <c r="G3190" i="2"/>
  <c r="L3190" i="2" s="1"/>
  <c r="H3190" i="2"/>
  <c r="K3190" i="2"/>
  <c r="T3190" i="2" s="1"/>
  <c r="M3190" i="2"/>
  <c r="O3190" i="2"/>
  <c r="U3190" i="2"/>
  <c r="W3190" i="2"/>
  <c r="G3191" i="2"/>
  <c r="L3191" i="2" s="1"/>
  <c r="H3191" i="2"/>
  <c r="K3191" i="2"/>
  <c r="M3191" i="2"/>
  <c r="O3191" i="2"/>
  <c r="T3191" i="2"/>
  <c r="U3191" i="2"/>
  <c r="W3191" i="2"/>
  <c r="G3192" i="2"/>
  <c r="L3192" i="2" s="1"/>
  <c r="H3192" i="2"/>
  <c r="K3192" i="2"/>
  <c r="T3192" i="2" s="1"/>
  <c r="M3192" i="2"/>
  <c r="O3192" i="2"/>
  <c r="U3192" i="2"/>
  <c r="W3192" i="2"/>
  <c r="V3192" i="2" s="1"/>
  <c r="R3192" i="2" s="1"/>
  <c r="I3192" i="2" s="1"/>
  <c r="G3193" i="2"/>
  <c r="L3193" i="2" s="1"/>
  <c r="H3193" i="2"/>
  <c r="K3193" i="2"/>
  <c r="M3193" i="2"/>
  <c r="O3193" i="2"/>
  <c r="T3193" i="2"/>
  <c r="U3193" i="2"/>
  <c r="W3193" i="2"/>
  <c r="G3194" i="2"/>
  <c r="H3194" i="2"/>
  <c r="K3194" i="2"/>
  <c r="M3194" i="2" s="1"/>
  <c r="L3194" i="2"/>
  <c r="O3194" i="2"/>
  <c r="U3194" i="2"/>
  <c r="W3194" i="2"/>
  <c r="P3194" i="2" s="1"/>
  <c r="J3194" i="2" s="1"/>
  <c r="G3195" i="2"/>
  <c r="H3195" i="2"/>
  <c r="K3195" i="2"/>
  <c r="U3195" i="2" s="1"/>
  <c r="L3195" i="2"/>
  <c r="M3195" i="2"/>
  <c r="O3195" i="2"/>
  <c r="P3195" i="2"/>
  <c r="W3195" i="2"/>
  <c r="V3195" i="2" s="1"/>
  <c r="R3195" i="2" s="1"/>
  <c r="I3195" i="2" s="1"/>
  <c r="G3196" i="2"/>
  <c r="L3196" i="2" s="1"/>
  <c r="H3196" i="2"/>
  <c r="K3196" i="2"/>
  <c r="O3196" i="2"/>
  <c r="W3196" i="2"/>
  <c r="G3197" i="2"/>
  <c r="L3197" i="2" s="1"/>
  <c r="H3197" i="2"/>
  <c r="K3197" i="2"/>
  <c r="O3197" i="2"/>
  <c r="W3197" i="2"/>
  <c r="P3197" i="2" s="1"/>
  <c r="J3197" i="2" s="1"/>
  <c r="G3198" i="2"/>
  <c r="L3198" i="2" s="1"/>
  <c r="H3198" i="2"/>
  <c r="K3198" i="2"/>
  <c r="T3198" i="2" s="1"/>
  <c r="M3198" i="2"/>
  <c r="O3198" i="2"/>
  <c r="U3198" i="2"/>
  <c r="W3198" i="2"/>
  <c r="G3199" i="2"/>
  <c r="L3199" i="2" s="1"/>
  <c r="H3199" i="2"/>
  <c r="K3199" i="2"/>
  <c r="M3199" i="2"/>
  <c r="O3199" i="2"/>
  <c r="P3199" i="2"/>
  <c r="J3199" i="2" s="1"/>
  <c r="T3199" i="2"/>
  <c r="U3199" i="2"/>
  <c r="W3199" i="2"/>
  <c r="G3200" i="2"/>
  <c r="H3200" i="2"/>
  <c r="K3200" i="2"/>
  <c r="T3200" i="2" s="1"/>
  <c r="L3200" i="2"/>
  <c r="O3200" i="2"/>
  <c r="W3200" i="2"/>
  <c r="P3200" i="2" s="1"/>
  <c r="J3200" i="2" s="1"/>
  <c r="G3201" i="2"/>
  <c r="H3201" i="2"/>
  <c r="K3201" i="2"/>
  <c r="T3201" i="2" s="1"/>
  <c r="L3201" i="2"/>
  <c r="M3201" i="2"/>
  <c r="O3201" i="2"/>
  <c r="W3201" i="2"/>
  <c r="G3202" i="2"/>
  <c r="H3202" i="2"/>
  <c r="K3202" i="2"/>
  <c r="L3202" i="2"/>
  <c r="M3202" i="2"/>
  <c r="O3202" i="2"/>
  <c r="T3202" i="2"/>
  <c r="U3202" i="2"/>
  <c r="W3202" i="2"/>
  <c r="P3202" i="2" s="1"/>
  <c r="J3202" i="2" s="1"/>
  <c r="G3203" i="2"/>
  <c r="H3203" i="2"/>
  <c r="K3203" i="2"/>
  <c r="L3203" i="2"/>
  <c r="M3203" i="2"/>
  <c r="O3203" i="2"/>
  <c r="T3203" i="2"/>
  <c r="U3203" i="2"/>
  <c r="V3203" i="2"/>
  <c r="R3203" i="2" s="1"/>
  <c r="I3203" i="2" s="1"/>
  <c r="W3203" i="2"/>
  <c r="P3203" i="2" s="1"/>
  <c r="J3203" i="2" s="1"/>
  <c r="G3204" i="2"/>
  <c r="L3204" i="2" s="1"/>
  <c r="H3204" i="2"/>
  <c r="K3204" i="2"/>
  <c r="O3204" i="2"/>
  <c r="T3204" i="2"/>
  <c r="W3204" i="2"/>
  <c r="V3204" i="2" s="1"/>
  <c r="R3204" i="2" s="1"/>
  <c r="I3204" i="2" s="1"/>
  <c r="G3205" i="2"/>
  <c r="L3205" i="2" s="1"/>
  <c r="H3205" i="2"/>
  <c r="K3205" i="2"/>
  <c r="O3205" i="2"/>
  <c r="W3205" i="2"/>
  <c r="P3205" i="2" s="1"/>
  <c r="G3206" i="2"/>
  <c r="L3206" i="2" s="1"/>
  <c r="H3206" i="2"/>
  <c r="K3206" i="2"/>
  <c r="T3206" i="2" s="1"/>
  <c r="M3206" i="2"/>
  <c r="O3206" i="2"/>
  <c r="U3206" i="2"/>
  <c r="W3206" i="2"/>
  <c r="G3207" i="2"/>
  <c r="L3207" i="2" s="1"/>
  <c r="H3207" i="2"/>
  <c r="K3207" i="2"/>
  <c r="M3207" i="2"/>
  <c r="O3207" i="2"/>
  <c r="T3207" i="2"/>
  <c r="U3207" i="2"/>
  <c r="W3207" i="2"/>
  <c r="G3208" i="2"/>
  <c r="L3208" i="2" s="1"/>
  <c r="H3208" i="2"/>
  <c r="K3208" i="2"/>
  <c r="M3208" i="2" s="1"/>
  <c r="O3208" i="2"/>
  <c r="P3208" i="2"/>
  <c r="J3208" i="2" s="1"/>
  <c r="T3208" i="2"/>
  <c r="U3208" i="2"/>
  <c r="W3208" i="2"/>
  <c r="V3208" i="2" s="1"/>
  <c r="R3208" i="2" s="1"/>
  <c r="I3208" i="2" s="1"/>
  <c r="G3209" i="2"/>
  <c r="H3209" i="2"/>
  <c r="K3209" i="2"/>
  <c r="T3209" i="2" s="1"/>
  <c r="L3209" i="2"/>
  <c r="M3209" i="2"/>
  <c r="O3209" i="2"/>
  <c r="U3209" i="2"/>
  <c r="W3209" i="2"/>
  <c r="V3209" i="2" s="1"/>
  <c r="R3209" i="2" s="1"/>
  <c r="I3209" i="2" s="1"/>
  <c r="G3210" i="2"/>
  <c r="H3210" i="2"/>
  <c r="K3210" i="2"/>
  <c r="L3210" i="2"/>
  <c r="M3210" i="2"/>
  <c r="O3210" i="2"/>
  <c r="T3210" i="2"/>
  <c r="U3210" i="2"/>
  <c r="W3210" i="2"/>
  <c r="P3210" i="2" s="1"/>
  <c r="G3211" i="2"/>
  <c r="H3211" i="2"/>
  <c r="K3211" i="2"/>
  <c r="T3211" i="2" s="1"/>
  <c r="L3211" i="2"/>
  <c r="M3211" i="2"/>
  <c r="O3211" i="2"/>
  <c r="U3211" i="2"/>
  <c r="W3211" i="2"/>
  <c r="P3211" i="2" s="1"/>
  <c r="G3212" i="2"/>
  <c r="H3212" i="2"/>
  <c r="K3212" i="2"/>
  <c r="L3212" i="2"/>
  <c r="O3212" i="2"/>
  <c r="W3212" i="2"/>
  <c r="V3212" i="2" s="1"/>
  <c r="R3212" i="2" s="1"/>
  <c r="I3212" i="2" s="1"/>
  <c r="G3213" i="2"/>
  <c r="L3213" i="2" s="1"/>
  <c r="H3213" i="2"/>
  <c r="K3213" i="2"/>
  <c r="O3213" i="2"/>
  <c r="W3213" i="2"/>
  <c r="V3213" i="2" s="1"/>
  <c r="R3213" i="2" s="1"/>
  <c r="I3213" i="2" s="1"/>
  <c r="G3214" i="2"/>
  <c r="L3214" i="2" s="1"/>
  <c r="H3214" i="2"/>
  <c r="K3214" i="2"/>
  <c r="T3214" i="2" s="1"/>
  <c r="M3214" i="2"/>
  <c r="O3214" i="2"/>
  <c r="U3214" i="2"/>
  <c r="W3214" i="2"/>
  <c r="G3215" i="2"/>
  <c r="H3215" i="2"/>
  <c r="K3215" i="2"/>
  <c r="L3215" i="2"/>
  <c r="M3215" i="2"/>
  <c r="O3215" i="2"/>
  <c r="T3215" i="2"/>
  <c r="U3215" i="2"/>
  <c r="W3215" i="2"/>
  <c r="G3216" i="2"/>
  <c r="L3216" i="2" s="1"/>
  <c r="H3216" i="2"/>
  <c r="K3216" i="2"/>
  <c r="M3216" i="2"/>
  <c r="O3216" i="2"/>
  <c r="T3216" i="2"/>
  <c r="U3216" i="2"/>
  <c r="W3216" i="2"/>
  <c r="P3216" i="2" s="1"/>
  <c r="J3216" i="2" s="1"/>
  <c r="G3217" i="2"/>
  <c r="H3217" i="2"/>
  <c r="K3217" i="2"/>
  <c r="T3217" i="2" s="1"/>
  <c r="L3217" i="2"/>
  <c r="O3217" i="2"/>
  <c r="W3217" i="2"/>
  <c r="G3218" i="2"/>
  <c r="H3218" i="2"/>
  <c r="K3218" i="2"/>
  <c r="T3218" i="2" s="1"/>
  <c r="L3218" i="2"/>
  <c r="M3218" i="2"/>
  <c r="O3218" i="2"/>
  <c r="U3218" i="2"/>
  <c r="W3218" i="2"/>
  <c r="P3218" i="2" s="1"/>
  <c r="J3218" i="2" s="1"/>
  <c r="G3219" i="2"/>
  <c r="H3219" i="2"/>
  <c r="K3219" i="2"/>
  <c r="T3219" i="2" s="1"/>
  <c r="L3219" i="2"/>
  <c r="M3219" i="2"/>
  <c r="O3219" i="2"/>
  <c r="U3219" i="2"/>
  <c r="W3219" i="2"/>
  <c r="G3220" i="2"/>
  <c r="H3220" i="2"/>
  <c r="K3220" i="2"/>
  <c r="L3220" i="2"/>
  <c r="O3220" i="2"/>
  <c r="W3220" i="2"/>
  <c r="V3220" i="2" s="1"/>
  <c r="R3220" i="2" s="1"/>
  <c r="I3220" i="2" s="1"/>
  <c r="G3221" i="2"/>
  <c r="L3221" i="2" s="1"/>
  <c r="H3221" i="2"/>
  <c r="K3221" i="2"/>
  <c r="O3221" i="2"/>
  <c r="P3221" i="2"/>
  <c r="J3221" i="2" s="1"/>
  <c r="W3221" i="2"/>
  <c r="V3221" i="2" s="1"/>
  <c r="R3221" i="2" s="1"/>
  <c r="I3221" i="2" s="1"/>
  <c r="G3222" i="2"/>
  <c r="L3222" i="2" s="1"/>
  <c r="H3222" i="2"/>
  <c r="K3222" i="2"/>
  <c r="T3222" i="2" s="1"/>
  <c r="M3222" i="2"/>
  <c r="O3222" i="2"/>
  <c r="U3222" i="2"/>
  <c r="W3222" i="2"/>
  <c r="G3223" i="2"/>
  <c r="H3223" i="2"/>
  <c r="K3223" i="2"/>
  <c r="L3223" i="2"/>
  <c r="M3223" i="2"/>
  <c r="O3223" i="2"/>
  <c r="T3223" i="2"/>
  <c r="U3223" i="2"/>
  <c r="W3223" i="2"/>
  <c r="G3224" i="2"/>
  <c r="L3224" i="2" s="1"/>
  <c r="H3224" i="2"/>
  <c r="K3224" i="2"/>
  <c r="M3224" i="2"/>
  <c r="O3224" i="2"/>
  <c r="T3224" i="2"/>
  <c r="U3224" i="2"/>
  <c r="W3224" i="2"/>
  <c r="G3225" i="2"/>
  <c r="L3225" i="2" s="1"/>
  <c r="H3225" i="2"/>
  <c r="K3225" i="2"/>
  <c r="M3225" i="2" s="1"/>
  <c r="O3225" i="2"/>
  <c r="T3225" i="2"/>
  <c r="U3225" i="2"/>
  <c r="W3225" i="2"/>
  <c r="V3225" i="2" s="1"/>
  <c r="R3225" i="2" s="1"/>
  <c r="I3225" i="2" s="1"/>
  <c r="G3226" i="2"/>
  <c r="H3226" i="2"/>
  <c r="K3226" i="2"/>
  <c r="T3226" i="2" s="1"/>
  <c r="L3226" i="2"/>
  <c r="O3226" i="2"/>
  <c r="W3226" i="2"/>
  <c r="P3226" i="2" s="1"/>
  <c r="J3226" i="2" s="1"/>
  <c r="G3227" i="2"/>
  <c r="H3227" i="2"/>
  <c r="K3227" i="2"/>
  <c r="T3227" i="2" s="1"/>
  <c r="L3227" i="2"/>
  <c r="O3227" i="2"/>
  <c r="W3227" i="2"/>
  <c r="G3228" i="2"/>
  <c r="H3228" i="2"/>
  <c r="K3228" i="2"/>
  <c r="L3228" i="2"/>
  <c r="O3228" i="2"/>
  <c r="W3228" i="2"/>
  <c r="V3228" i="2" s="1"/>
  <c r="R3228" i="2" s="1"/>
  <c r="I3228" i="2" s="1"/>
  <c r="G3229" i="2"/>
  <c r="L3229" i="2" s="1"/>
  <c r="H3229" i="2"/>
  <c r="K3229" i="2"/>
  <c r="O3229" i="2"/>
  <c r="W3229" i="2"/>
  <c r="V3229" i="2" s="1"/>
  <c r="R3229" i="2" s="1"/>
  <c r="I3229" i="2" s="1"/>
  <c r="G3230" i="2"/>
  <c r="L3230" i="2" s="1"/>
  <c r="H3230" i="2"/>
  <c r="K3230" i="2"/>
  <c r="T3230" i="2" s="1"/>
  <c r="M3230" i="2"/>
  <c r="O3230" i="2"/>
  <c r="U3230" i="2"/>
  <c r="W3230" i="2"/>
  <c r="G3231" i="2"/>
  <c r="H3231" i="2"/>
  <c r="K3231" i="2"/>
  <c r="L3231" i="2"/>
  <c r="M3231" i="2"/>
  <c r="O3231" i="2"/>
  <c r="T3231" i="2"/>
  <c r="U3231" i="2"/>
  <c r="W3231" i="2"/>
  <c r="G3232" i="2"/>
  <c r="H3232" i="2"/>
  <c r="K3232" i="2"/>
  <c r="T3232" i="2" s="1"/>
  <c r="L3232" i="2"/>
  <c r="M3232" i="2"/>
  <c r="O3232" i="2"/>
  <c r="U3232" i="2"/>
  <c r="W3232" i="2"/>
  <c r="G3233" i="2"/>
  <c r="L3233" i="2" s="1"/>
  <c r="H3233" i="2"/>
  <c r="K3233" i="2"/>
  <c r="M3233" i="2"/>
  <c r="O3233" i="2"/>
  <c r="T3233" i="2"/>
  <c r="U3233" i="2"/>
  <c r="W3233" i="2"/>
  <c r="G3234" i="2"/>
  <c r="H3234" i="2"/>
  <c r="K3234" i="2"/>
  <c r="M3234" i="2" s="1"/>
  <c r="L3234" i="2"/>
  <c r="O3234" i="2"/>
  <c r="T3234" i="2"/>
  <c r="W3234" i="2"/>
  <c r="P3234" i="2" s="1"/>
  <c r="J3234" i="2" s="1"/>
  <c r="G3235" i="2"/>
  <c r="H3235" i="2"/>
  <c r="K3235" i="2"/>
  <c r="M3235" i="2" s="1"/>
  <c r="L3235" i="2"/>
  <c r="O3235" i="2"/>
  <c r="P3235" i="2"/>
  <c r="J3235" i="2" s="1"/>
  <c r="T3235" i="2"/>
  <c r="V3235" i="2"/>
  <c r="R3235" i="2" s="1"/>
  <c r="I3235" i="2" s="1"/>
  <c r="W3235" i="2"/>
  <c r="G3236" i="2"/>
  <c r="L3236" i="2" s="1"/>
  <c r="H3236" i="2"/>
  <c r="K3236" i="2"/>
  <c r="M3236" i="2" s="1"/>
  <c r="O3236" i="2"/>
  <c r="T3236" i="2"/>
  <c r="U3236" i="2"/>
  <c r="W3236" i="2"/>
  <c r="V3236" i="2" s="1"/>
  <c r="R3236" i="2" s="1"/>
  <c r="I3236" i="2" s="1"/>
  <c r="G3237" i="2"/>
  <c r="H3237" i="2"/>
  <c r="K3237" i="2"/>
  <c r="L3237" i="2"/>
  <c r="O3237" i="2"/>
  <c r="W3237" i="2"/>
  <c r="P3237" i="2" s="1"/>
  <c r="J3237" i="2" s="1"/>
  <c r="G3238" i="2"/>
  <c r="L3238" i="2" s="1"/>
  <c r="H3238" i="2"/>
  <c r="K3238" i="2"/>
  <c r="T3238" i="2" s="1"/>
  <c r="M3238" i="2"/>
  <c r="O3238" i="2"/>
  <c r="W3238" i="2"/>
  <c r="G3239" i="2"/>
  <c r="L3239" i="2" s="1"/>
  <c r="H3239" i="2"/>
  <c r="K3239" i="2"/>
  <c r="M3239" i="2"/>
  <c r="O3239" i="2"/>
  <c r="T3239" i="2"/>
  <c r="U3239" i="2"/>
  <c r="W3239" i="2"/>
  <c r="G3240" i="2"/>
  <c r="L3240" i="2" s="1"/>
  <c r="H3240" i="2"/>
  <c r="K3240" i="2"/>
  <c r="T3240" i="2" s="1"/>
  <c r="M3240" i="2"/>
  <c r="O3240" i="2"/>
  <c r="W3240" i="2"/>
  <c r="P3240" i="2" s="1"/>
  <c r="J3240" i="2" s="1"/>
  <c r="G3241" i="2"/>
  <c r="L3241" i="2" s="1"/>
  <c r="H3241" i="2"/>
  <c r="K3241" i="2"/>
  <c r="M3241" i="2"/>
  <c r="O3241" i="2"/>
  <c r="T3241" i="2"/>
  <c r="U3241" i="2"/>
  <c r="W3241" i="2"/>
  <c r="V3241" i="2" s="1"/>
  <c r="R3241" i="2" s="1"/>
  <c r="I3241" i="2" s="1"/>
  <c r="G3242" i="2"/>
  <c r="L3242" i="2" s="1"/>
  <c r="H3242" i="2"/>
  <c r="K3242" i="2"/>
  <c r="M3242" i="2"/>
  <c r="O3242" i="2"/>
  <c r="T3242" i="2"/>
  <c r="U3242" i="2"/>
  <c r="W3242" i="2"/>
  <c r="P3242" i="2" s="1"/>
  <c r="J3242" i="2" s="1"/>
  <c r="G3243" i="2"/>
  <c r="H3243" i="2"/>
  <c r="K3243" i="2"/>
  <c r="L3243" i="2"/>
  <c r="M3243" i="2"/>
  <c r="O3243" i="2"/>
  <c r="T3243" i="2"/>
  <c r="U3243" i="2"/>
  <c r="W3243" i="2"/>
  <c r="P3243" i="2" s="1"/>
  <c r="G3244" i="2"/>
  <c r="L3244" i="2" s="1"/>
  <c r="H3244" i="2"/>
  <c r="K3244" i="2"/>
  <c r="T3244" i="2" s="1"/>
  <c r="M3244" i="2"/>
  <c r="O3244" i="2"/>
  <c r="W3244" i="2"/>
  <c r="V3244" i="2" s="1"/>
  <c r="R3244" i="2" s="1"/>
  <c r="I3244" i="2" s="1"/>
  <c r="G3245" i="2"/>
  <c r="L3245" i="2" s="1"/>
  <c r="H3245" i="2"/>
  <c r="K3245" i="2"/>
  <c r="O3245" i="2"/>
  <c r="T3245" i="2"/>
  <c r="W3245" i="2"/>
  <c r="G3246" i="2"/>
  <c r="L3246" i="2" s="1"/>
  <c r="H3246" i="2"/>
  <c r="K3246" i="2"/>
  <c r="T3246" i="2" s="1"/>
  <c r="O3246" i="2"/>
  <c r="U3246" i="2"/>
  <c r="W3246" i="2"/>
  <c r="V3246" i="2" s="1"/>
  <c r="R3246" i="2" s="1"/>
  <c r="I3246" i="2" s="1"/>
  <c r="G3247" i="2"/>
  <c r="L3247" i="2" s="1"/>
  <c r="H3247" i="2"/>
  <c r="K3247" i="2"/>
  <c r="M3247" i="2"/>
  <c r="O3247" i="2"/>
  <c r="T3247" i="2"/>
  <c r="U3247" i="2"/>
  <c r="W3247" i="2"/>
  <c r="G3248" i="2"/>
  <c r="H3248" i="2"/>
  <c r="K3248" i="2"/>
  <c r="T3248" i="2" s="1"/>
  <c r="L3248" i="2"/>
  <c r="O3248" i="2"/>
  <c r="W3248" i="2"/>
  <c r="G3249" i="2"/>
  <c r="H3249" i="2"/>
  <c r="K3249" i="2"/>
  <c r="L3249" i="2"/>
  <c r="M3249" i="2"/>
  <c r="O3249" i="2"/>
  <c r="P3249" i="2"/>
  <c r="T3249" i="2"/>
  <c r="U3249" i="2"/>
  <c r="V3249" i="2"/>
  <c r="R3249" i="2" s="1"/>
  <c r="I3249" i="2" s="1"/>
  <c r="W3249" i="2"/>
  <c r="G3250" i="2"/>
  <c r="H3250" i="2"/>
  <c r="K3250" i="2"/>
  <c r="T3250" i="2" s="1"/>
  <c r="L3250" i="2"/>
  <c r="M3250" i="2"/>
  <c r="O3250" i="2"/>
  <c r="U3250" i="2"/>
  <c r="W3250" i="2"/>
  <c r="P3250" i="2" s="1"/>
  <c r="J3250" i="2" s="1"/>
  <c r="G3251" i="2"/>
  <c r="H3251" i="2"/>
  <c r="K3251" i="2"/>
  <c r="L3251" i="2"/>
  <c r="M3251" i="2"/>
  <c r="O3251" i="2"/>
  <c r="P3251" i="2"/>
  <c r="T3251" i="2"/>
  <c r="U3251" i="2"/>
  <c r="W3251" i="2"/>
  <c r="G3252" i="2"/>
  <c r="H3252" i="2"/>
  <c r="K3252" i="2"/>
  <c r="U3252" i="2" s="1"/>
  <c r="L3252" i="2"/>
  <c r="O3252" i="2"/>
  <c r="W3252" i="2"/>
  <c r="V3252" i="2" s="1"/>
  <c r="R3252" i="2" s="1"/>
  <c r="I3252" i="2" s="1"/>
  <c r="G3253" i="2"/>
  <c r="H3253" i="2"/>
  <c r="K3253" i="2"/>
  <c r="L3253" i="2"/>
  <c r="O3253" i="2"/>
  <c r="W3253" i="2"/>
  <c r="P3253" i="2" s="1"/>
  <c r="J3253" i="2" s="1"/>
  <c r="G3254" i="2"/>
  <c r="L3254" i="2" s="1"/>
  <c r="H3254" i="2"/>
  <c r="K3254" i="2"/>
  <c r="T3254" i="2" s="1"/>
  <c r="M3254" i="2"/>
  <c r="O3254" i="2"/>
  <c r="W3254" i="2"/>
  <c r="G3255" i="2"/>
  <c r="L3255" i="2" s="1"/>
  <c r="H3255" i="2"/>
  <c r="K3255" i="2"/>
  <c r="M3255" i="2"/>
  <c r="O3255" i="2"/>
  <c r="T3255" i="2"/>
  <c r="U3255" i="2"/>
  <c r="W3255" i="2"/>
  <c r="G3256" i="2"/>
  <c r="L3256" i="2" s="1"/>
  <c r="H3256" i="2"/>
  <c r="K3256" i="2"/>
  <c r="T3256" i="2" s="1"/>
  <c r="M3256" i="2"/>
  <c r="O3256" i="2"/>
  <c r="W3256" i="2"/>
  <c r="P3256" i="2" s="1"/>
  <c r="J3256" i="2" s="1"/>
  <c r="G3257" i="2"/>
  <c r="L3257" i="2" s="1"/>
  <c r="H3257" i="2"/>
  <c r="K3257" i="2"/>
  <c r="M3257" i="2"/>
  <c r="O3257" i="2"/>
  <c r="P3257" i="2"/>
  <c r="T3257" i="2"/>
  <c r="U3257" i="2"/>
  <c r="W3257" i="2"/>
  <c r="G3258" i="2"/>
  <c r="L3258" i="2" s="1"/>
  <c r="H3258" i="2"/>
  <c r="K3258" i="2"/>
  <c r="M3258" i="2"/>
  <c r="O3258" i="2"/>
  <c r="T3258" i="2"/>
  <c r="U3258" i="2"/>
  <c r="W3258" i="2"/>
  <c r="P3258" i="2" s="1"/>
  <c r="J3258" i="2" s="1"/>
  <c r="G3259" i="2"/>
  <c r="H3259" i="2"/>
  <c r="K3259" i="2"/>
  <c r="L3259" i="2"/>
  <c r="M3259" i="2"/>
  <c r="O3259" i="2"/>
  <c r="T3259" i="2"/>
  <c r="U3259" i="2"/>
  <c r="W3259" i="2"/>
  <c r="G3260" i="2"/>
  <c r="L3260" i="2" s="1"/>
  <c r="H3260" i="2"/>
  <c r="K3260" i="2"/>
  <c r="T3260" i="2" s="1"/>
  <c r="M3260" i="2"/>
  <c r="O3260" i="2"/>
  <c r="W3260" i="2"/>
  <c r="V3260" i="2" s="1"/>
  <c r="R3260" i="2" s="1"/>
  <c r="I3260" i="2" s="1"/>
  <c r="G3261" i="2"/>
  <c r="L3261" i="2" s="1"/>
  <c r="H3261" i="2"/>
  <c r="K3261" i="2"/>
  <c r="O3261" i="2"/>
  <c r="T3261" i="2"/>
  <c r="W3261" i="2"/>
  <c r="G3262" i="2"/>
  <c r="L3262" i="2" s="1"/>
  <c r="H3262" i="2"/>
  <c r="K3262" i="2"/>
  <c r="T3262" i="2" s="1"/>
  <c r="O3262" i="2"/>
  <c r="U3262" i="2"/>
  <c r="W3262" i="2"/>
  <c r="V3262" i="2" s="1"/>
  <c r="R3262" i="2" s="1"/>
  <c r="I3262" i="2" s="1"/>
  <c r="G3263" i="2"/>
  <c r="L3263" i="2" s="1"/>
  <c r="H3263" i="2"/>
  <c r="K3263" i="2"/>
  <c r="M3263" i="2"/>
  <c r="O3263" i="2"/>
  <c r="T3263" i="2"/>
  <c r="U3263" i="2"/>
  <c r="W3263" i="2"/>
  <c r="G3264" i="2"/>
  <c r="H3264" i="2"/>
  <c r="K3264" i="2"/>
  <c r="T3264" i="2" s="1"/>
  <c r="L3264" i="2"/>
  <c r="O3264" i="2"/>
  <c r="W3264" i="2"/>
  <c r="G3265" i="2"/>
  <c r="H3265" i="2"/>
  <c r="K3265" i="2"/>
  <c r="T3265" i="2" s="1"/>
  <c r="L3265" i="2"/>
  <c r="M3265" i="2"/>
  <c r="O3265" i="2"/>
  <c r="U3265" i="2"/>
  <c r="W3265" i="2"/>
  <c r="V3265" i="2" s="1"/>
  <c r="R3265" i="2" s="1"/>
  <c r="I3265" i="2" s="1"/>
  <c r="G3266" i="2"/>
  <c r="H3266" i="2"/>
  <c r="K3266" i="2"/>
  <c r="T3266" i="2" s="1"/>
  <c r="L3266" i="2"/>
  <c r="M3266" i="2"/>
  <c r="O3266" i="2"/>
  <c r="U3266" i="2"/>
  <c r="V3266" i="2"/>
  <c r="R3266" i="2" s="1"/>
  <c r="I3266" i="2" s="1"/>
  <c r="W3266" i="2"/>
  <c r="P3266" i="2" s="1"/>
  <c r="J3266" i="2" s="1"/>
  <c r="G3267" i="2"/>
  <c r="H3267" i="2"/>
  <c r="K3267" i="2"/>
  <c r="L3267" i="2"/>
  <c r="M3267" i="2"/>
  <c r="O3267" i="2"/>
  <c r="T3267" i="2"/>
  <c r="U3267" i="2"/>
  <c r="W3267" i="2"/>
  <c r="P3267" i="2" s="1"/>
  <c r="G3268" i="2"/>
  <c r="H3268" i="2"/>
  <c r="K3268" i="2"/>
  <c r="T3268" i="2" s="1"/>
  <c r="L3268" i="2"/>
  <c r="O3268" i="2"/>
  <c r="P3268" i="2"/>
  <c r="W3268" i="2"/>
  <c r="V3268" i="2" s="1"/>
  <c r="R3268" i="2" s="1"/>
  <c r="I3268" i="2" s="1"/>
  <c r="G3269" i="2"/>
  <c r="H3269" i="2"/>
  <c r="K3269" i="2"/>
  <c r="L3269" i="2"/>
  <c r="O3269" i="2"/>
  <c r="W3269" i="2"/>
  <c r="P3269" i="2" s="1"/>
  <c r="J3269" i="2" s="1"/>
  <c r="G3270" i="2"/>
  <c r="L3270" i="2" s="1"/>
  <c r="H3270" i="2"/>
  <c r="K3270" i="2"/>
  <c r="T3270" i="2" s="1"/>
  <c r="M3270" i="2"/>
  <c r="O3270" i="2"/>
  <c r="W3270" i="2"/>
  <c r="G3271" i="2"/>
  <c r="L3271" i="2" s="1"/>
  <c r="H3271" i="2"/>
  <c r="K3271" i="2"/>
  <c r="M3271" i="2"/>
  <c r="O3271" i="2"/>
  <c r="T3271" i="2"/>
  <c r="U3271" i="2"/>
  <c r="W3271" i="2"/>
  <c r="G3272" i="2"/>
  <c r="L3272" i="2" s="1"/>
  <c r="H3272" i="2"/>
  <c r="K3272" i="2"/>
  <c r="T3272" i="2" s="1"/>
  <c r="M3272" i="2"/>
  <c r="O3272" i="2"/>
  <c r="W3272" i="2"/>
  <c r="P3272" i="2" s="1"/>
  <c r="J3272" i="2" s="1"/>
  <c r="G3273" i="2"/>
  <c r="L3273" i="2" s="1"/>
  <c r="H3273" i="2"/>
  <c r="K3273" i="2"/>
  <c r="M3273" i="2"/>
  <c r="O3273" i="2"/>
  <c r="T3273" i="2"/>
  <c r="U3273" i="2"/>
  <c r="W3273" i="2"/>
  <c r="V3273" i="2" s="1"/>
  <c r="R3273" i="2" s="1"/>
  <c r="I3273" i="2" s="1"/>
  <c r="G3274" i="2"/>
  <c r="L3274" i="2" s="1"/>
  <c r="H3274" i="2"/>
  <c r="K3274" i="2"/>
  <c r="M3274" i="2"/>
  <c r="O3274" i="2"/>
  <c r="T3274" i="2"/>
  <c r="U3274" i="2"/>
  <c r="W3274" i="2"/>
  <c r="P3274" i="2" s="1"/>
  <c r="J3274" i="2" s="1"/>
  <c r="G3275" i="2"/>
  <c r="H3275" i="2"/>
  <c r="K3275" i="2"/>
  <c r="L3275" i="2"/>
  <c r="M3275" i="2"/>
  <c r="O3275" i="2"/>
  <c r="T3275" i="2"/>
  <c r="U3275" i="2"/>
  <c r="V3275" i="2"/>
  <c r="R3275" i="2" s="1"/>
  <c r="I3275" i="2" s="1"/>
  <c r="W3275" i="2"/>
  <c r="P3275" i="2" s="1"/>
  <c r="G3276" i="2"/>
  <c r="L3276" i="2" s="1"/>
  <c r="H3276" i="2"/>
  <c r="K3276" i="2"/>
  <c r="T3276" i="2" s="1"/>
  <c r="M3276" i="2"/>
  <c r="O3276" i="2"/>
  <c r="W3276" i="2"/>
  <c r="V3276" i="2" s="1"/>
  <c r="R3276" i="2" s="1"/>
  <c r="I3276" i="2" s="1"/>
  <c r="G3277" i="2"/>
  <c r="L3277" i="2" s="1"/>
  <c r="H3277" i="2"/>
  <c r="K3277" i="2"/>
  <c r="O3277" i="2"/>
  <c r="T3277" i="2"/>
  <c r="W3277" i="2"/>
  <c r="G3278" i="2"/>
  <c r="L3278" i="2" s="1"/>
  <c r="H3278" i="2"/>
  <c r="K3278" i="2"/>
  <c r="T3278" i="2" s="1"/>
  <c r="O3278" i="2"/>
  <c r="U3278" i="2"/>
  <c r="W3278" i="2"/>
  <c r="V3278" i="2" s="1"/>
  <c r="R3278" i="2" s="1"/>
  <c r="I3278" i="2" s="1"/>
  <c r="G3279" i="2"/>
  <c r="L3279" i="2" s="1"/>
  <c r="H3279" i="2"/>
  <c r="K3279" i="2"/>
  <c r="M3279" i="2"/>
  <c r="O3279" i="2"/>
  <c r="T3279" i="2"/>
  <c r="U3279" i="2"/>
  <c r="W3279" i="2"/>
  <c r="G3280" i="2"/>
  <c r="H3280" i="2"/>
  <c r="K3280" i="2"/>
  <c r="T3280" i="2" s="1"/>
  <c r="L3280" i="2"/>
  <c r="O3280" i="2"/>
  <c r="W3280" i="2"/>
  <c r="G3281" i="2"/>
  <c r="H3281" i="2"/>
  <c r="K3281" i="2"/>
  <c r="T3281" i="2" s="1"/>
  <c r="L3281" i="2"/>
  <c r="O3281" i="2"/>
  <c r="W3281" i="2"/>
  <c r="V3281" i="2" s="1"/>
  <c r="R3281" i="2" s="1"/>
  <c r="I3281" i="2" s="1"/>
  <c r="G3282" i="2"/>
  <c r="L3282" i="2" s="1"/>
  <c r="H3282" i="2"/>
  <c r="K3282" i="2"/>
  <c r="M3282" i="2" s="1"/>
  <c r="O3282" i="2"/>
  <c r="V3282" i="2"/>
  <c r="R3282" i="2" s="1"/>
  <c r="I3282" i="2" s="1"/>
  <c r="W3282" i="2"/>
  <c r="P3282" i="2" s="1"/>
  <c r="G3283" i="2"/>
  <c r="L3283" i="2" s="1"/>
  <c r="N3283" i="2" s="1"/>
  <c r="H3283" i="2"/>
  <c r="K3283" i="2"/>
  <c r="T3283" i="2" s="1"/>
  <c r="M3283" i="2"/>
  <c r="O3283" i="2"/>
  <c r="P3283" i="2"/>
  <c r="J3283" i="2" s="1"/>
  <c r="U3283" i="2"/>
  <c r="W3283" i="2"/>
  <c r="V3283" i="2" s="1"/>
  <c r="R3283" i="2" s="1"/>
  <c r="I3283" i="2" s="1"/>
  <c r="G3284" i="2"/>
  <c r="L3284" i="2" s="1"/>
  <c r="N3284" i="2" s="1"/>
  <c r="H3284" i="2"/>
  <c r="K3284" i="2"/>
  <c r="M3284" i="2"/>
  <c r="O3284" i="2"/>
  <c r="T3284" i="2"/>
  <c r="U3284" i="2"/>
  <c r="W3284" i="2"/>
  <c r="G3285" i="2"/>
  <c r="L3285" i="2" s="1"/>
  <c r="N3285" i="2" s="1"/>
  <c r="H3285" i="2"/>
  <c r="K3285" i="2"/>
  <c r="T3285" i="2" s="1"/>
  <c r="M3285" i="2"/>
  <c r="O3285" i="2"/>
  <c r="U3285" i="2"/>
  <c r="W3285" i="2"/>
  <c r="P3285" i="2" s="1"/>
  <c r="J3285" i="2" s="1"/>
  <c r="G3286" i="2"/>
  <c r="L3286" i="2" s="1"/>
  <c r="H3286" i="2"/>
  <c r="K3286" i="2"/>
  <c r="M3286" i="2"/>
  <c r="O3286" i="2"/>
  <c r="T3286" i="2"/>
  <c r="U3286" i="2"/>
  <c r="W3286" i="2"/>
  <c r="G3287" i="2"/>
  <c r="H3287" i="2"/>
  <c r="K3287" i="2"/>
  <c r="L3287" i="2"/>
  <c r="M3287" i="2"/>
  <c r="O3287" i="2"/>
  <c r="T3287" i="2"/>
  <c r="U3287" i="2"/>
  <c r="W3287" i="2"/>
  <c r="P3287" i="2" s="1"/>
  <c r="J3287" i="2" s="1"/>
  <c r="G3288" i="2"/>
  <c r="H3288" i="2"/>
  <c r="K3288" i="2"/>
  <c r="L3288" i="2"/>
  <c r="M3288" i="2"/>
  <c r="O3288" i="2"/>
  <c r="P3288" i="2"/>
  <c r="T3288" i="2"/>
  <c r="U3288" i="2"/>
  <c r="W3288" i="2"/>
  <c r="V3288" i="2" s="1"/>
  <c r="R3288" i="2" s="1"/>
  <c r="I3288" i="2" s="1"/>
  <c r="G3289" i="2"/>
  <c r="H3289" i="2"/>
  <c r="K3289" i="2"/>
  <c r="T3289" i="2" s="1"/>
  <c r="L3289" i="2"/>
  <c r="O3289" i="2"/>
  <c r="W3289" i="2"/>
  <c r="V3289" i="2" s="1"/>
  <c r="R3289" i="2" s="1"/>
  <c r="I3289" i="2" s="1"/>
  <c r="G3290" i="2"/>
  <c r="L3290" i="2" s="1"/>
  <c r="N3290" i="2" s="1"/>
  <c r="H3290" i="2"/>
  <c r="K3290" i="2"/>
  <c r="M3290" i="2" s="1"/>
  <c r="O3290" i="2"/>
  <c r="W3290" i="2"/>
  <c r="G3291" i="2"/>
  <c r="L3291" i="2" s="1"/>
  <c r="H3291" i="2"/>
  <c r="K3291" i="2"/>
  <c r="T3291" i="2" s="1"/>
  <c r="M3291" i="2"/>
  <c r="O3291" i="2"/>
  <c r="U3291" i="2"/>
  <c r="W3291" i="2"/>
  <c r="V3291" i="2" s="1"/>
  <c r="R3291" i="2" s="1"/>
  <c r="I3291" i="2" s="1"/>
  <c r="G3292" i="2"/>
  <c r="L3292" i="2" s="1"/>
  <c r="H3292" i="2"/>
  <c r="K3292" i="2"/>
  <c r="M3292" i="2"/>
  <c r="O3292" i="2"/>
  <c r="T3292" i="2"/>
  <c r="U3292" i="2"/>
  <c r="W3292" i="2"/>
  <c r="G3293" i="2"/>
  <c r="L3293" i="2" s="1"/>
  <c r="H3293" i="2"/>
  <c r="K3293" i="2"/>
  <c r="T3293" i="2" s="1"/>
  <c r="M3293" i="2"/>
  <c r="O3293" i="2"/>
  <c r="U3293" i="2"/>
  <c r="W3293" i="2"/>
  <c r="G3294" i="2"/>
  <c r="L3294" i="2" s="1"/>
  <c r="H3294" i="2"/>
  <c r="K3294" i="2"/>
  <c r="M3294" i="2"/>
  <c r="O3294" i="2"/>
  <c r="T3294" i="2"/>
  <c r="U3294" i="2"/>
  <c r="W3294" i="2"/>
  <c r="G3295" i="2"/>
  <c r="H3295" i="2"/>
  <c r="K3295" i="2"/>
  <c r="L3295" i="2"/>
  <c r="M3295" i="2"/>
  <c r="O3295" i="2"/>
  <c r="T3295" i="2"/>
  <c r="U3295" i="2"/>
  <c r="W3295" i="2"/>
  <c r="P3295" i="2" s="1"/>
  <c r="J3295" i="2" s="1"/>
  <c r="G3296" i="2"/>
  <c r="H3296" i="2"/>
  <c r="K3296" i="2"/>
  <c r="L3296" i="2"/>
  <c r="M3296" i="2"/>
  <c r="O3296" i="2"/>
  <c r="T3296" i="2"/>
  <c r="U3296" i="2"/>
  <c r="W3296" i="2"/>
  <c r="P3296" i="2" s="1"/>
  <c r="G3297" i="2"/>
  <c r="H3297" i="2"/>
  <c r="K3297" i="2"/>
  <c r="T3297" i="2" s="1"/>
  <c r="L3297" i="2"/>
  <c r="O3297" i="2"/>
  <c r="W3297" i="2"/>
  <c r="V3297" i="2" s="1"/>
  <c r="R3297" i="2" s="1"/>
  <c r="I3297" i="2" s="1"/>
  <c r="G3298" i="2"/>
  <c r="L3298" i="2" s="1"/>
  <c r="H3298" i="2"/>
  <c r="K3298" i="2"/>
  <c r="M3298" i="2" s="1"/>
  <c r="O3298" i="2"/>
  <c r="W3298" i="2"/>
  <c r="P3298" i="2" s="1"/>
  <c r="G3299" i="2"/>
  <c r="L3299" i="2" s="1"/>
  <c r="N3299" i="2" s="1"/>
  <c r="H3299" i="2"/>
  <c r="K3299" i="2"/>
  <c r="T3299" i="2" s="1"/>
  <c r="M3299" i="2"/>
  <c r="O3299" i="2"/>
  <c r="U3299" i="2"/>
  <c r="W3299" i="2"/>
  <c r="V3299" i="2" s="1"/>
  <c r="R3299" i="2" s="1"/>
  <c r="I3299" i="2" s="1"/>
  <c r="G3300" i="2"/>
  <c r="L3300" i="2" s="1"/>
  <c r="H3300" i="2"/>
  <c r="K3300" i="2"/>
  <c r="M3300" i="2"/>
  <c r="O3300" i="2"/>
  <c r="T3300" i="2"/>
  <c r="U3300" i="2"/>
  <c r="W3300" i="2"/>
  <c r="G3301" i="2"/>
  <c r="L3301" i="2" s="1"/>
  <c r="H3301" i="2"/>
  <c r="K3301" i="2"/>
  <c r="T3301" i="2" s="1"/>
  <c r="M3301" i="2"/>
  <c r="O3301" i="2"/>
  <c r="U3301" i="2"/>
  <c r="W3301" i="2"/>
  <c r="V3301" i="2" s="1"/>
  <c r="R3301" i="2" s="1"/>
  <c r="I3301" i="2" s="1"/>
  <c r="G3302" i="2"/>
  <c r="L3302" i="2" s="1"/>
  <c r="H3302" i="2"/>
  <c r="K3302" i="2"/>
  <c r="M3302" i="2"/>
  <c r="O3302" i="2"/>
  <c r="T3302" i="2"/>
  <c r="U3302" i="2"/>
  <c r="W3302" i="2"/>
  <c r="V3302" i="2" s="1"/>
  <c r="R3302" i="2" s="1"/>
  <c r="I3302" i="2" s="1"/>
  <c r="G3303" i="2"/>
  <c r="H3303" i="2"/>
  <c r="K3303" i="2"/>
  <c r="L3303" i="2"/>
  <c r="M3303" i="2"/>
  <c r="O3303" i="2"/>
  <c r="T3303" i="2"/>
  <c r="U3303" i="2"/>
  <c r="W3303" i="2"/>
  <c r="P3303" i="2" s="1"/>
  <c r="J3303" i="2" s="1"/>
  <c r="G3304" i="2"/>
  <c r="H3304" i="2"/>
  <c r="K3304" i="2"/>
  <c r="L3304" i="2"/>
  <c r="M3304" i="2"/>
  <c r="O3304" i="2"/>
  <c r="P3304" i="2"/>
  <c r="T3304" i="2"/>
  <c r="U3304" i="2"/>
  <c r="W3304" i="2"/>
  <c r="V3304" i="2" s="1"/>
  <c r="R3304" i="2" s="1"/>
  <c r="I3304" i="2" s="1"/>
  <c r="G3305" i="2"/>
  <c r="H3305" i="2"/>
  <c r="K3305" i="2"/>
  <c r="T3305" i="2" s="1"/>
  <c r="L3305" i="2"/>
  <c r="O3305" i="2"/>
  <c r="W3305" i="2"/>
  <c r="V3305" i="2" s="1"/>
  <c r="R3305" i="2" s="1"/>
  <c r="I3305" i="2" s="1"/>
  <c r="G3306" i="2"/>
  <c r="L3306" i="2" s="1"/>
  <c r="H3306" i="2"/>
  <c r="K3306" i="2"/>
  <c r="M3306" i="2" s="1"/>
  <c r="O3306" i="2"/>
  <c r="P3306" i="2"/>
  <c r="J3306" i="2" s="1"/>
  <c r="W3306" i="2"/>
  <c r="V3306" i="2" s="1"/>
  <c r="R3306" i="2" s="1"/>
  <c r="I3306" i="2" s="1"/>
  <c r="G3307" i="2"/>
  <c r="L3307" i="2" s="1"/>
  <c r="H3307" i="2"/>
  <c r="K3307" i="2"/>
  <c r="T3307" i="2" s="1"/>
  <c r="M3307" i="2"/>
  <c r="O3307" i="2"/>
  <c r="U3307" i="2"/>
  <c r="W3307" i="2"/>
  <c r="V3307" i="2" s="1"/>
  <c r="R3307" i="2" s="1"/>
  <c r="I3307" i="2" s="1"/>
  <c r="G3308" i="2"/>
  <c r="L3308" i="2" s="1"/>
  <c r="H3308" i="2"/>
  <c r="K3308" i="2"/>
  <c r="M3308" i="2"/>
  <c r="O3308" i="2"/>
  <c r="T3308" i="2"/>
  <c r="U3308" i="2"/>
  <c r="W3308" i="2"/>
  <c r="G3309" i="2"/>
  <c r="L3309" i="2" s="1"/>
  <c r="H3309" i="2"/>
  <c r="K3309" i="2"/>
  <c r="T3309" i="2" s="1"/>
  <c r="M3309" i="2"/>
  <c r="O3309" i="2"/>
  <c r="U3309" i="2"/>
  <c r="W3309" i="2"/>
  <c r="V3309" i="2" s="1"/>
  <c r="R3309" i="2" s="1"/>
  <c r="I3309" i="2" s="1"/>
  <c r="G3310" i="2"/>
  <c r="L3310" i="2" s="1"/>
  <c r="H3310" i="2"/>
  <c r="K3310" i="2"/>
  <c r="M3310" i="2"/>
  <c r="O3310" i="2"/>
  <c r="T3310" i="2"/>
  <c r="U3310" i="2"/>
  <c r="W3310" i="2"/>
  <c r="V3310" i="2" s="1"/>
  <c r="R3310" i="2" s="1"/>
  <c r="I3310" i="2" s="1"/>
  <c r="G3311" i="2"/>
  <c r="H3311" i="2"/>
  <c r="K3311" i="2"/>
  <c r="L3311" i="2"/>
  <c r="M3311" i="2"/>
  <c r="O3311" i="2"/>
  <c r="T3311" i="2"/>
  <c r="U3311" i="2"/>
  <c r="W3311" i="2"/>
  <c r="P3311" i="2" s="1"/>
  <c r="J3311" i="2" s="1"/>
  <c r="G3312" i="2"/>
  <c r="H3312" i="2"/>
  <c r="K3312" i="2"/>
  <c r="L3312" i="2"/>
  <c r="M3312" i="2"/>
  <c r="O3312" i="2"/>
  <c r="T3312" i="2"/>
  <c r="U3312" i="2"/>
  <c r="W3312" i="2"/>
  <c r="G3313" i="2"/>
  <c r="H3313" i="2"/>
  <c r="K3313" i="2"/>
  <c r="T3313" i="2" s="1"/>
  <c r="L3313" i="2"/>
  <c r="O3313" i="2"/>
  <c r="W3313" i="2"/>
  <c r="V3313" i="2" s="1"/>
  <c r="R3313" i="2" s="1"/>
  <c r="I3313" i="2" s="1"/>
  <c r="G3314" i="2"/>
  <c r="L3314" i="2" s="1"/>
  <c r="H3314" i="2"/>
  <c r="K3314" i="2"/>
  <c r="M3314" i="2" s="1"/>
  <c r="O3314" i="2"/>
  <c r="W3314" i="2"/>
  <c r="P3314" i="2" s="1"/>
  <c r="G3315" i="2"/>
  <c r="L3315" i="2" s="1"/>
  <c r="N3315" i="2" s="1"/>
  <c r="H3315" i="2"/>
  <c r="K3315" i="2"/>
  <c r="T3315" i="2" s="1"/>
  <c r="M3315" i="2"/>
  <c r="O3315" i="2"/>
  <c r="U3315" i="2"/>
  <c r="W3315" i="2"/>
  <c r="V3315" i="2" s="1"/>
  <c r="R3315" i="2" s="1"/>
  <c r="I3315" i="2" s="1"/>
  <c r="G3316" i="2"/>
  <c r="L3316" i="2" s="1"/>
  <c r="H3316" i="2"/>
  <c r="K3316" i="2"/>
  <c r="M3316" i="2"/>
  <c r="O3316" i="2"/>
  <c r="P3316" i="2"/>
  <c r="T3316" i="2"/>
  <c r="U3316" i="2"/>
  <c r="W3316" i="2"/>
  <c r="G3317" i="2"/>
  <c r="L3317" i="2" s="1"/>
  <c r="N3317" i="2" s="1"/>
  <c r="H3317" i="2"/>
  <c r="K3317" i="2"/>
  <c r="T3317" i="2" s="1"/>
  <c r="M3317" i="2"/>
  <c r="O3317" i="2"/>
  <c r="U3317" i="2"/>
  <c r="W3317" i="2"/>
  <c r="G3318" i="2"/>
  <c r="L3318" i="2" s="1"/>
  <c r="H3318" i="2"/>
  <c r="K3318" i="2"/>
  <c r="M3318" i="2"/>
  <c r="O3318" i="2"/>
  <c r="T3318" i="2"/>
  <c r="U3318" i="2"/>
  <c r="V3318" i="2"/>
  <c r="R3318" i="2" s="1"/>
  <c r="I3318" i="2" s="1"/>
  <c r="W3318" i="2"/>
  <c r="G3319" i="2"/>
  <c r="H3319" i="2"/>
  <c r="K3319" i="2"/>
  <c r="L3319" i="2"/>
  <c r="M3319" i="2"/>
  <c r="O3319" i="2"/>
  <c r="T3319" i="2"/>
  <c r="U3319" i="2"/>
  <c r="W3319" i="2"/>
  <c r="P3319" i="2" s="1"/>
  <c r="J3319" i="2" s="1"/>
  <c r="G3320" i="2"/>
  <c r="H3320" i="2"/>
  <c r="K3320" i="2"/>
  <c r="L3320" i="2"/>
  <c r="M3320" i="2"/>
  <c r="O3320" i="2"/>
  <c r="T3320" i="2"/>
  <c r="U3320" i="2"/>
  <c r="W3320" i="2"/>
  <c r="P3320" i="2" s="1"/>
  <c r="G3321" i="2"/>
  <c r="H3321" i="2"/>
  <c r="K3321" i="2"/>
  <c r="T3321" i="2" s="1"/>
  <c r="L3321" i="2"/>
  <c r="O3321" i="2"/>
  <c r="W3321" i="2"/>
  <c r="V3321" i="2" s="1"/>
  <c r="R3321" i="2" s="1"/>
  <c r="I3321" i="2" s="1"/>
  <c r="G3322" i="2"/>
  <c r="L3322" i="2" s="1"/>
  <c r="N3322" i="2" s="1"/>
  <c r="H3322" i="2"/>
  <c r="K3322" i="2"/>
  <c r="M3322" i="2" s="1"/>
  <c r="O3322" i="2"/>
  <c r="W3322" i="2"/>
  <c r="P3322" i="2" s="1"/>
  <c r="G3323" i="2"/>
  <c r="L3323" i="2" s="1"/>
  <c r="H3323" i="2"/>
  <c r="K3323" i="2"/>
  <c r="T3323" i="2" s="1"/>
  <c r="M3323" i="2"/>
  <c r="O3323" i="2"/>
  <c r="U3323" i="2"/>
  <c r="W3323" i="2"/>
  <c r="V3323" i="2" s="1"/>
  <c r="R3323" i="2" s="1"/>
  <c r="I3323" i="2" s="1"/>
  <c r="G3324" i="2"/>
  <c r="L3324" i="2" s="1"/>
  <c r="H3324" i="2"/>
  <c r="K3324" i="2"/>
  <c r="M3324" i="2"/>
  <c r="O3324" i="2"/>
  <c r="T3324" i="2"/>
  <c r="U3324" i="2"/>
  <c r="W3324" i="2"/>
  <c r="G3325" i="2"/>
  <c r="L3325" i="2" s="1"/>
  <c r="H3325" i="2"/>
  <c r="K3325" i="2"/>
  <c r="T3325" i="2" s="1"/>
  <c r="M3325" i="2"/>
  <c r="O3325" i="2"/>
  <c r="U3325" i="2"/>
  <c r="W3325" i="2"/>
  <c r="V3325" i="2" s="1"/>
  <c r="R3325" i="2" s="1"/>
  <c r="I3325" i="2" s="1"/>
  <c r="G3326" i="2"/>
  <c r="L3326" i="2" s="1"/>
  <c r="H3326" i="2"/>
  <c r="K3326" i="2"/>
  <c r="M3326" i="2"/>
  <c r="O3326" i="2"/>
  <c r="T3326" i="2"/>
  <c r="U3326" i="2"/>
  <c r="W3326" i="2"/>
  <c r="G3327" i="2"/>
  <c r="H3327" i="2"/>
  <c r="K3327" i="2"/>
  <c r="L3327" i="2"/>
  <c r="M3327" i="2"/>
  <c r="O3327" i="2"/>
  <c r="T3327" i="2"/>
  <c r="U3327" i="2"/>
  <c r="W3327" i="2"/>
  <c r="P3327" i="2" s="1"/>
  <c r="J3327" i="2" s="1"/>
  <c r="G3328" i="2"/>
  <c r="H3328" i="2"/>
  <c r="K3328" i="2"/>
  <c r="L3328" i="2"/>
  <c r="M3328" i="2"/>
  <c r="O3328" i="2"/>
  <c r="P3328" i="2"/>
  <c r="T3328" i="2"/>
  <c r="U3328" i="2"/>
  <c r="W3328" i="2"/>
  <c r="V3328" i="2" s="1"/>
  <c r="R3328" i="2" s="1"/>
  <c r="I3328" i="2" s="1"/>
  <c r="G3329" i="2"/>
  <c r="H3329" i="2"/>
  <c r="K3329" i="2"/>
  <c r="T3329" i="2" s="1"/>
  <c r="L3329" i="2"/>
  <c r="O3329" i="2"/>
  <c r="W3329" i="2"/>
  <c r="V3329" i="2" s="1"/>
  <c r="R3329" i="2" s="1"/>
  <c r="I3329" i="2" s="1"/>
  <c r="G3330" i="2"/>
  <c r="L3330" i="2" s="1"/>
  <c r="H3330" i="2"/>
  <c r="K3330" i="2"/>
  <c r="M3330" i="2" s="1"/>
  <c r="O3330" i="2"/>
  <c r="W3330" i="2"/>
  <c r="G3331" i="2"/>
  <c r="L3331" i="2" s="1"/>
  <c r="H3331" i="2"/>
  <c r="K3331" i="2"/>
  <c r="T3331" i="2" s="1"/>
  <c r="M3331" i="2"/>
  <c r="O3331" i="2"/>
  <c r="U3331" i="2"/>
  <c r="W3331" i="2"/>
  <c r="V3331" i="2" s="1"/>
  <c r="R3331" i="2" s="1"/>
  <c r="I3331" i="2" s="1"/>
  <c r="G3332" i="2"/>
  <c r="L3332" i="2" s="1"/>
  <c r="N3332" i="2" s="1"/>
  <c r="H3332" i="2"/>
  <c r="K3332" i="2"/>
  <c r="M3332" i="2"/>
  <c r="O3332" i="2"/>
  <c r="T3332" i="2"/>
  <c r="U3332" i="2"/>
  <c r="W3332" i="2"/>
  <c r="G3333" i="2"/>
  <c r="L3333" i="2" s="1"/>
  <c r="N3333" i="2" s="1"/>
  <c r="H3333" i="2"/>
  <c r="K3333" i="2"/>
  <c r="T3333" i="2" s="1"/>
  <c r="M3333" i="2"/>
  <c r="O3333" i="2"/>
  <c r="U3333" i="2"/>
  <c r="W3333" i="2"/>
  <c r="V3333" i="2" s="1"/>
  <c r="R3333" i="2" s="1"/>
  <c r="I3333" i="2" s="1"/>
  <c r="G3334" i="2"/>
  <c r="L3334" i="2" s="1"/>
  <c r="H3334" i="2"/>
  <c r="K3334" i="2"/>
  <c r="M3334" i="2"/>
  <c r="O3334" i="2"/>
  <c r="T3334" i="2"/>
  <c r="U3334" i="2"/>
  <c r="W3334" i="2"/>
  <c r="G3335" i="2"/>
  <c r="H3335" i="2"/>
  <c r="K3335" i="2"/>
  <c r="L3335" i="2"/>
  <c r="M3335" i="2"/>
  <c r="O3335" i="2"/>
  <c r="T3335" i="2"/>
  <c r="U3335" i="2"/>
  <c r="V3335" i="2"/>
  <c r="R3335" i="2" s="1"/>
  <c r="I3335" i="2" s="1"/>
  <c r="W3335" i="2"/>
  <c r="P3335" i="2" s="1"/>
  <c r="J3335" i="2" s="1"/>
  <c r="G3336" i="2"/>
  <c r="H3336" i="2"/>
  <c r="K3336" i="2"/>
  <c r="L3336" i="2"/>
  <c r="M3336" i="2"/>
  <c r="O3336" i="2"/>
  <c r="T3336" i="2"/>
  <c r="U3336" i="2"/>
  <c r="W3336" i="2"/>
  <c r="G3337" i="2"/>
  <c r="H3337" i="2"/>
  <c r="K3337" i="2"/>
  <c r="T3337" i="2" s="1"/>
  <c r="L3337" i="2"/>
  <c r="O3337" i="2"/>
  <c r="W3337" i="2"/>
  <c r="V3337" i="2" s="1"/>
  <c r="R3337" i="2" s="1"/>
  <c r="I3337" i="2" s="1"/>
  <c r="G3338" i="2"/>
  <c r="L3338" i="2" s="1"/>
  <c r="H3338" i="2"/>
  <c r="K3338" i="2"/>
  <c r="M3338" i="2" s="1"/>
  <c r="O3338" i="2"/>
  <c r="W3338" i="2"/>
  <c r="G3339" i="2"/>
  <c r="L3339" i="2" s="1"/>
  <c r="H3339" i="2"/>
  <c r="K3339" i="2"/>
  <c r="T3339" i="2" s="1"/>
  <c r="M3339" i="2"/>
  <c r="O3339" i="2"/>
  <c r="U3339" i="2"/>
  <c r="W3339" i="2"/>
  <c r="V3339" i="2" s="1"/>
  <c r="R3339" i="2" s="1"/>
  <c r="I3339" i="2" s="1"/>
  <c r="G3340" i="2"/>
  <c r="L3340" i="2" s="1"/>
  <c r="H3340" i="2"/>
  <c r="K3340" i="2"/>
  <c r="M3340" i="2"/>
  <c r="O3340" i="2"/>
  <c r="T3340" i="2"/>
  <c r="U3340" i="2"/>
  <c r="W3340" i="2"/>
  <c r="G3341" i="2"/>
  <c r="L3341" i="2" s="1"/>
  <c r="H3341" i="2"/>
  <c r="K3341" i="2"/>
  <c r="T3341" i="2" s="1"/>
  <c r="M3341" i="2"/>
  <c r="O3341" i="2"/>
  <c r="U3341" i="2"/>
  <c r="W3341" i="2"/>
  <c r="G3342" i="2"/>
  <c r="L3342" i="2" s="1"/>
  <c r="H3342" i="2"/>
  <c r="K3342" i="2"/>
  <c r="M3342" i="2"/>
  <c r="O3342" i="2"/>
  <c r="T3342" i="2"/>
  <c r="U3342" i="2"/>
  <c r="W3342" i="2"/>
  <c r="V3342" i="2" s="1"/>
  <c r="R3342" i="2" s="1"/>
  <c r="I3342" i="2" s="1"/>
  <c r="G3343" i="2"/>
  <c r="H3343" i="2"/>
  <c r="K3343" i="2"/>
  <c r="L3343" i="2"/>
  <c r="M3343" i="2"/>
  <c r="O3343" i="2"/>
  <c r="T3343" i="2"/>
  <c r="U3343" i="2"/>
  <c r="W3343" i="2"/>
  <c r="P3343" i="2" s="1"/>
  <c r="J3343" i="2" s="1"/>
  <c r="G3344" i="2"/>
  <c r="H3344" i="2"/>
  <c r="K3344" i="2"/>
  <c r="L3344" i="2"/>
  <c r="M3344" i="2"/>
  <c r="O3344" i="2"/>
  <c r="T3344" i="2"/>
  <c r="U3344" i="2"/>
  <c r="W3344" i="2"/>
  <c r="P3344" i="2" s="1"/>
  <c r="G3345" i="2"/>
  <c r="H3345" i="2"/>
  <c r="K3345" i="2"/>
  <c r="T3345" i="2" s="1"/>
  <c r="L3345" i="2"/>
  <c r="O3345" i="2"/>
  <c r="W3345" i="2"/>
  <c r="V3345" i="2" s="1"/>
  <c r="R3345" i="2" s="1"/>
  <c r="I3345" i="2" s="1"/>
  <c r="G3346" i="2"/>
  <c r="L3346" i="2" s="1"/>
  <c r="H3346" i="2"/>
  <c r="K3346" i="2"/>
  <c r="M3346" i="2" s="1"/>
  <c r="O3346" i="2"/>
  <c r="P3346" i="2"/>
  <c r="J3346" i="2" s="1"/>
  <c r="W3346" i="2"/>
  <c r="G3347" i="2"/>
  <c r="L3347" i="2" s="1"/>
  <c r="H3347" i="2"/>
  <c r="K3347" i="2"/>
  <c r="T3347" i="2" s="1"/>
  <c r="M3347" i="2"/>
  <c r="O3347" i="2"/>
  <c r="U3347" i="2"/>
  <c r="W3347" i="2"/>
  <c r="V3347" i="2" s="1"/>
  <c r="R3347" i="2" s="1"/>
  <c r="I3347" i="2" s="1"/>
  <c r="G3348" i="2"/>
  <c r="L3348" i="2" s="1"/>
  <c r="N3348" i="2" s="1"/>
  <c r="H3348" i="2"/>
  <c r="K3348" i="2"/>
  <c r="M3348" i="2"/>
  <c r="O3348" i="2"/>
  <c r="T3348" i="2"/>
  <c r="U3348" i="2"/>
  <c r="W3348" i="2"/>
  <c r="G3349" i="2"/>
  <c r="L3349" i="2" s="1"/>
  <c r="N3349" i="2" s="1"/>
  <c r="H3349" i="2"/>
  <c r="K3349" i="2"/>
  <c r="T3349" i="2" s="1"/>
  <c r="M3349" i="2"/>
  <c r="O3349" i="2"/>
  <c r="U3349" i="2"/>
  <c r="W3349" i="2"/>
  <c r="G3350" i="2"/>
  <c r="L3350" i="2" s="1"/>
  <c r="H3350" i="2"/>
  <c r="K3350" i="2"/>
  <c r="M3350" i="2"/>
  <c r="O3350" i="2"/>
  <c r="T3350" i="2"/>
  <c r="U3350" i="2"/>
  <c r="W3350" i="2"/>
  <c r="V3350" i="2" s="1"/>
  <c r="R3350" i="2" s="1"/>
  <c r="I3350" i="2" s="1"/>
  <c r="G3351" i="2"/>
  <c r="H3351" i="2"/>
  <c r="K3351" i="2"/>
  <c r="L3351" i="2"/>
  <c r="M3351" i="2"/>
  <c r="O3351" i="2"/>
  <c r="T3351" i="2"/>
  <c r="U3351" i="2"/>
  <c r="W3351" i="2"/>
  <c r="P3351" i="2" s="1"/>
  <c r="J3351" i="2" s="1"/>
  <c r="G3352" i="2"/>
  <c r="H3352" i="2"/>
  <c r="K3352" i="2"/>
  <c r="L3352" i="2"/>
  <c r="M3352" i="2"/>
  <c r="O3352" i="2"/>
  <c r="T3352" i="2"/>
  <c r="U3352" i="2"/>
  <c r="W3352" i="2"/>
  <c r="V3352" i="2" s="1"/>
  <c r="R3352" i="2" s="1"/>
  <c r="I3352" i="2" s="1"/>
  <c r="G3353" i="2"/>
  <c r="H3353" i="2"/>
  <c r="K3353" i="2"/>
  <c r="T3353" i="2" s="1"/>
  <c r="L3353" i="2"/>
  <c r="O3353" i="2"/>
  <c r="W3353" i="2"/>
  <c r="V3353" i="2" s="1"/>
  <c r="R3353" i="2" s="1"/>
  <c r="I3353" i="2" s="1"/>
  <c r="G3354" i="2"/>
  <c r="L3354" i="2" s="1"/>
  <c r="H3354" i="2"/>
  <c r="K3354" i="2"/>
  <c r="M3354" i="2" s="1"/>
  <c r="O3354" i="2"/>
  <c r="W3354" i="2"/>
  <c r="V3354" i="2" s="1"/>
  <c r="R3354" i="2" s="1"/>
  <c r="I3354" i="2" s="1"/>
  <c r="G3355" i="2"/>
  <c r="L3355" i="2" s="1"/>
  <c r="H3355" i="2"/>
  <c r="K3355" i="2"/>
  <c r="T3355" i="2" s="1"/>
  <c r="M3355" i="2"/>
  <c r="O3355" i="2"/>
  <c r="U3355" i="2"/>
  <c r="W3355" i="2"/>
  <c r="V3355" i="2" s="1"/>
  <c r="R3355" i="2" s="1"/>
  <c r="I3355" i="2" s="1"/>
  <c r="G3356" i="2"/>
  <c r="L3356" i="2" s="1"/>
  <c r="H3356" i="2"/>
  <c r="K3356" i="2"/>
  <c r="M3356" i="2"/>
  <c r="O3356" i="2"/>
  <c r="P3356" i="2"/>
  <c r="J3356" i="2" s="1"/>
  <c r="T3356" i="2"/>
  <c r="U3356" i="2"/>
  <c r="W3356" i="2"/>
  <c r="G3357" i="2"/>
  <c r="L3357" i="2" s="1"/>
  <c r="H3357" i="2"/>
  <c r="K3357" i="2"/>
  <c r="T3357" i="2" s="1"/>
  <c r="M3357" i="2"/>
  <c r="O3357" i="2"/>
  <c r="U3357" i="2"/>
  <c r="W3357" i="2"/>
  <c r="V3357" i="2" s="1"/>
  <c r="R3357" i="2" s="1"/>
  <c r="I3357" i="2" s="1"/>
  <c r="G3358" i="2"/>
  <c r="L3358" i="2" s="1"/>
  <c r="H3358" i="2"/>
  <c r="K3358" i="2"/>
  <c r="M3358" i="2"/>
  <c r="O3358" i="2"/>
  <c r="T3358" i="2"/>
  <c r="U3358" i="2"/>
  <c r="W3358" i="2"/>
  <c r="G3359" i="2"/>
  <c r="H3359" i="2"/>
  <c r="K3359" i="2"/>
  <c r="L3359" i="2"/>
  <c r="M3359" i="2"/>
  <c r="O3359" i="2"/>
  <c r="T3359" i="2"/>
  <c r="U3359" i="2"/>
  <c r="W3359" i="2"/>
  <c r="P3359" i="2" s="1"/>
  <c r="J3359" i="2" s="1"/>
  <c r="G3360" i="2"/>
  <c r="H3360" i="2"/>
  <c r="K3360" i="2"/>
  <c r="L3360" i="2"/>
  <c r="M3360" i="2"/>
  <c r="O3360" i="2"/>
  <c r="T3360" i="2"/>
  <c r="U3360" i="2"/>
  <c r="W3360" i="2"/>
  <c r="P3360" i="2" s="1"/>
  <c r="G3361" i="2"/>
  <c r="H3361" i="2"/>
  <c r="K3361" i="2"/>
  <c r="M3361" i="2" s="1"/>
  <c r="L3361" i="2"/>
  <c r="O3361" i="2"/>
  <c r="T3361" i="2"/>
  <c r="W3361" i="2"/>
  <c r="V3361" i="2" s="1"/>
  <c r="R3361" i="2" s="1"/>
  <c r="I3361" i="2" s="1"/>
  <c r="G3362" i="2"/>
  <c r="L3362" i="2" s="1"/>
  <c r="H3362" i="2"/>
  <c r="K3362" i="2"/>
  <c r="M3362" i="2" s="1"/>
  <c r="O3362" i="2"/>
  <c r="W3362" i="2"/>
  <c r="P3362" i="2" s="1"/>
  <c r="G3363" i="2"/>
  <c r="L3363" i="2" s="1"/>
  <c r="H3363" i="2"/>
  <c r="K3363" i="2"/>
  <c r="T3363" i="2" s="1"/>
  <c r="M3363" i="2"/>
  <c r="O3363" i="2"/>
  <c r="U3363" i="2"/>
  <c r="W3363" i="2"/>
  <c r="V3363" i="2" s="1"/>
  <c r="R3363" i="2" s="1"/>
  <c r="I3363" i="2" s="1"/>
  <c r="G3364" i="2"/>
  <c r="L3364" i="2" s="1"/>
  <c r="H3364" i="2"/>
  <c r="K3364" i="2"/>
  <c r="M3364" i="2"/>
  <c r="O3364" i="2"/>
  <c r="T3364" i="2"/>
  <c r="U3364" i="2"/>
  <c r="W3364" i="2"/>
  <c r="G3365" i="2"/>
  <c r="L3365" i="2" s="1"/>
  <c r="H3365" i="2"/>
  <c r="K3365" i="2"/>
  <c r="T3365" i="2" s="1"/>
  <c r="M3365" i="2"/>
  <c r="O3365" i="2"/>
  <c r="U3365" i="2"/>
  <c r="W3365" i="2"/>
  <c r="V3365" i="2" s="1"/>
  <c r="R3365" i="2" s="1"/>
  <c r="I3365" i="2" s="1"/>
  <c r="G3366" i="2"/>
  <c r="L3366" i="2" s="1"/>
  <c r="H3366" i="2"/>
  <c r="K3366" i="2"/>
  <c r="M3366" i="2"/>
  <c r="O3366" i="2"/>
  <c r="T3366" i="2"/>
  <c r="U3366" i="2"/>
  <c r="W3366" i="2"/>
  <c r="G3367" i="2"/>
  <c r="H3367" i="2"/>
  <c r="K3367" i="2"/>
  <c r="L3367" i="2"/>
  <c r="M3367" i="2"/>
  <c r="O3367" i="2"/>
  <c r="T3367" i="2"/>
  <c r="U3367" i="2"/>
  <c r="W3367" i="2"/>
  <c r="P3367" i="2" s="1"/>
  <c r="J3367" i="2" s="1"/>
  <c r="G3368" i="2"/>
  <c r="H3368" i="2"/>
  <c r="K3368" i="2"/>
  <c r="L3368" i="2"/>
  <c r="M3368" i="2"/>
  <c r="O3368" i="2"/>
  <c r="P3368" i="2"/>
  <c r="T3368" i="2"/>
  <c r="U3368" i="2"/>
  <c r="W3368" i="2"/>
  <c r="V3368" i="2" s="1"/>
  <c r="R3368" i="2" s="1"/>
  <c r="I3368" i="2" s="1"/>
  <c r="G3369" i="2"/>
  <c r="H3369" i="2"/>
  <c r="K3369" i="2"/>
  <c r="M3369" i="2" s="1"/>
  <c r="L3369" i="2"/>
  <c r="O3369" i="2"/>
  <c r="T3369" i="2"/>
  <c r="W3369" i="2"/>
  <c r="V3369" i="2" s="1"/>
  <c r="R3369" i="2" s="1"/>
  <c r="I3369" i="2" s="1"/>
  <c r="G3370" i="2"/>
  <c r="L3370" i="2" s="1"/>
  <c r="H3370" i="2"/>
  <c r="K3370" i="2"/>
  <c r="M3370" i="2" s="1"/>
  <c r="O3370" i="2"/>
  <c r="W3370" i="2"/>
  <c r="P3370" i="2" s="1"/>
  <c r="G3371" i="2"/>
  <c r="L3371" i="2" s="1"/>
  <c r="H3371" i="2"/>
  <c r="K3371" i="2"/>
  <c r="T3371" i="2" s="1"/>
  <c r="M3371" i="2"/>
  <c r="O3371" i="2"/>
  <c r="U3371" i="2"/>
  <c r="W3371" i="2"/>
  <c r="V3371" i="2" s="1"/>
  <c r="R3371" i="2" s="1"/>
  <c r="I3371" i="2" s="1"/>
  <c r="G3372" i="2"/>
  <c r="L3372" i="2" s="1"/>
  <c r="H3372" i="2"/>
  <c r="K3372" i="2"/>
  <c r="M3372" i="2"/>
  <c r="O3372" i="2"/>
  <c r="T3372" i="2"/>
  <c r="U3372" i="2"/>
  <c r="W3372" i="2"/>
  <c r="G3373" i="2"/>
  <c r="L3373" i="2" s="1"/>
  <c r="H3373" i="2"/>
  <c r="K3373" i="2"/>
  <c r="T3373" i="2" s="1"/>
  <c r="M3373" i="2"/>
  <c r="O3373" i="2"/>
  <c r="U3373" i="2"/>
  <c r="W3373" i="2"/>
  <c r="G3374" i="2"/>
  <c r="L3374" i="2" s="1"/>
  <c r="H3374" i="2"/>
  <c r="K3374" i="2"/>
  <c r="M3374" i="2"/>
  <c r="O3374" i="2"/>
  <c r="T3374" i="2"/>
  <c r="U3374" i="2"/>
  <c r="W3374" i="2"/>
  <c r="G3375" i="2"/>
  <c r="H3375" i="2"/>
  <c r="K3375" i="2"/>
  <c r="L3375" i="2"/>
  <c r="M3375" i="2"/>
  <c r="O3375" i="2"/>
  <c r="T3375" i="2"/>
  <c r="U3375" i="2"/>
  <c r="W3375" i="2"/>
  <c r="P3375" i="2" s="1"/>
  <c r="J3375" i="2" s="1"/>
  <c r="G3376" i="2"/>
  <c r="H3376" i="2"/>
  <c r="K3376" i="2"/>
  <c r="L3376" i="2"/>
  <c r="N3376" i="2" s="1"/>
  <c r="M3376" i="2"/>
  <c r="O3376" i="2"/>
  <c r="T3376" i="2"/>
  <c r="U3376" i="2"/>
  <c r="V3376" i="2"/>
  <c r="R3376" i="2" s="1"/>
  <c r="I3376" i="2" s="1"/>
  <c r="W3376" i="2"/>
  <c r="P3376" i="2" s="1"/>
  <c r="G3377" i="2"/>
  <c r="H3377" i="2"/>
  <c r="K3377" i="2"/>
  <c r="M3377" i="2" s="1"/>
  <c r="L3377" i="2"/>
  <c r="O3377" i="2"/>
  <c r="T3377" i="2"/>
  <c r="W3377" i="2"/>
  <c r="V3377" i="2" s="1"/>
  <c r="R3377" i="2" s="1"/>
  <c r="I3377" i="2" s="1"/>
  <c r="G3378" i="2"/>
  <c r="L3378" i="2" s="1"/>
  <c r="H3378" i="2"/>
  <c r="K3378" i="2"/>
  <c r="M3378" i="2" s="1"/>
  <c r="O3378" i="2"/>
  <c r="P3378" i="2"/>
  <c r="J3378" i="2" s="1"/>
  <c r="W3378" i="2"/>
  <c r="V3378" i="2" s="1"/>
  <c r="R3378" i="2" s="1"/>
  <c r="I3378" i="2" s="1"/>
  <c r="G3379" i="2"/>
  <c r="L3379" i="2" s="1"/>
  <c r="H3379" i="2"/>
  <c r="K3379" i="2"/>
  <c r="T3379" i="2" s="1"/>
  <c r="M3379" i="2"/>
  <c r="O3379" i="2"/>
  <c r="U3379" i="2"/>
  <c r="W3379" i="2"/>
  <c r="V3379" i="2" s="1"/>
  <c r="R3379" i="2" s="1"/>
  <c r="I3379" i="2" s="1"/>
  <c r="G3380" i="2"/>
  <c r="L3380" i="2" s="1"/>
  <c r="H3380" i="2"/>
  <c r="K3380" i="2"/>
  <c r="M3380" i="2"/>
  <c r="O3380" i="2"/>
  <c r="T3380" i="2"/>
  <c r="U3380" i="2"/>
  <c r="W3380" i="2"/>
  <c r="G3381" i="2"/>
  <c r="L3381" i="2" s="1"/>
  <c r="H3381" i="2"/>
  <c r="K3381" i="2"/>
  <c r="T3381" i="2" s="1"/>
  <c r="M3381" i="2"/>
  <c r="O3381" i="2"/>
  <c r="U3381" i="2"/>
  <c r="W3381" i="2"/>
  <c r="G3382" i="2"/>
  <c r="L3382" i="2" s="1"/>
  <c r="H3382" i="2"/>
  <c r="K3382" i="2"/>
  <c r="M3382" i="2"/>
  <c r="O3382" i="2"/>
  <c r="T3382" i="2"/>
  <c r="U3382" i="2"/>
  <c r="W3382" i="2"/>
  <c r="G3383" i="2"/>
  <c r="H3383" i="2"/>
  <c r="K3383" i="2"/>
  <c r="L3383" i="2"/>
  <c r="M3383" i="2"/>
  <c r="O3383" i="2"/>
  <c r="T3383" i="2"/>
  <c r="U3383" i="2"/>
  <c r="W3383" i="2"/>
  <c r="P3383" i="2" s="1"/>
  <c r="J3383" i="2" s="1"/>
  <c r="G3384" i="2"/>
  <c r="H3384" i="2"/>
  <c r="K3384" i="2"/>
  <c r="L3384" i="2"/>
  <c r="M3384" i="2"/>
  <c r="O3384" i="2"/>
  <c r="T3384" i="2"/>
  <c r="U3384" i="2"/>
  <c r="W3384" i="2"/>
  <c r="V3384" i="2" s="1"/>
  <c r="R3384" i="2" s="1"/>
  <c r="I3384" i="2" s="1"/>
  <c r="G3385" i="2"/>
  <c r="H3385" i="2"/>
  <c r="K3385" i="2"/>
  <c r="M3385" i="2" s="1"/>
  <c r="L3385" i="2"/>
  <c r="O3385" i="2"/>
  <c r="T3385" i="2"/>
  <c r="W3385" i="2"/>
  <c r="V3385" i="2" s="1"/>
  <c r="R3385" i="2" s="1"/>
  <c r="I3385" i="2" s="1"/>
  <c r="G3386" i="2"/>
  <c r="L3386" i="2" s="1"/>
  <c r="H3386" i="2"/>
  <c r="K3386" i="2"/>
  <c r="M3386" i="2" s="1"/>
  <c r="O3386" i="2"/>
  <c r="V3386" i="2"/>
  <c r="R3386" i="2" s="1"/>
  <c r="I3386" i="2" s="1"/>
  <c r="W3386" i="2"/>
  <c r="P3386" i="2" s="1"/>
  <c r="G3387" i="2"/>
  <c r="L3387" i="2" s="1"/>
  <c r="H3387" i="2"/>
  <c r="K3387" i="2"/>
  <c r="T3387" i="2" s="1"/>
  <c r="M3387" i="2"/>
  <c r="O3387" i="2"/>
  <c r="P3387" i="2"/>
  <c r="J3387" i="2" s="1"/>
  <c r="U3387" i="2"/>
  <c r="W3387" i="2"/>
  <c r="V3387" i="2" s="1"/>
  <c r="R3387" i="2" s="1"/>
  <c r="I3387" i="2" s="1"/>
  <c r="G3388" i="2"/>
  <c r="L3388" i="2" s="1"/>
  <c r="H3388" i="2"/>
  <c r="K3388" i="2"/>
  <c r="M3388" i="2"/>
  <c r="O3388" i="2"/>
  <c r="T3388" i="2"/>
  <c r="U3388" i="2"/>
  <c r="W3388" i="2"/>
  <c r="G3389" i="2"/>
  <c r="L3389" i="2" s="1"/>
  <c r="H3389" i="2"/>
  <c r="K3389" i="2"/>
  <c r="T3389" i="2" s="1"/>
  <c r="M3389" i="2"/>
  <c r="O3389" i="2"/>
  <c r="U3389" i="2"/>
  <c r="W3389" i="2"/>
  <c r="G3390" i="2"/>
  <c r="L3390" i="2" s="1"/>
  <c r="H3390" i="2"/>
  <c r="K3390" i="2"/>
  <c r="M3390" i="2"/>
  <c r="O3390" i="2"/>
  <c r="T3390" i="2"/>
  <c r="U3390" i="2"/>
  <c r="W3390" i="2"/>
  <c r="G3391" i="2"/>
  <c r="H3391" i="2"/>
  <c r="K3391" i="2"/>
  <c r="L3391" i="2"/>
  <c r="M3391" i="2"/>
  <c r="O3391" i="2"/>
  <c r="T3391" i="2"/>
  <c r="U3391" i="2"/>
  <c r="W3391" i="2"/>
  <c r="P3391" i="2" s="1"/>
  <c r="J3391" i="2" s="1"/>
  <c r="G3392" i="2"/>
  <c r="H3392" i="2"/>
  <c r="K3392" i="2"/>
  <c r="L3392" i="2"/>
  <c r="M3392" i="2"/>
  <c r="O3392" i="2"/>
  <c r="P3392" i="2"/>
  <c r="T3392" i="2"/>
  <c r="U3392" i="2"/>
  <c r="W3392" i="2"/>
  <c r="V3392" i="2" s="1"/>
  <c r="R3392" i="2" s="1"/>
  <c r="I3392" i="2" s="1"/>
  <c r="G3393" i="2"/>
  <c r="H3393" i="2"/>
  <c r="K3393" i="2"/>
  <c r="M3393" i="2" s="1"/>
  <c r="L3393" i="2"/>
  <c r="O3393" i="2"/>
  <c r="T3393" i="2"/>
  <c r="W3393" i="2"/>
  <c r="V3393" i="2" s="1"/>
  <c r="R3393" i="2" s="1"/>
  <c r="I3393" i="2" s="1"/>
  <c r="G3394" i="2"/>
  <c r="L3394" i="2" s="1"/>
  <c r="H3394" i="2"/>
  <c r="K3394" i="2"/>
  <c r="M3394" i="2" s="1"/>
  <c r="O3394" i="2"/>
  <c r="W3394" i="2"/>
  <c r="G3395" i="2"/>
  <c r="L3395" i="2" s="1"/>
  <c r="H3395" i="2"/>
  <c r="K3395" i="2"/>
  <c r="T3395" i="2" s="1"/>
  <c r="M3395" i="2"/>
  <c r="O3395" i="2"/>
  <c r="U3395" i="2"/>
  <c r="W3395" i="2"/>
  <c r="V3395" i="2" s="1"/>
  <c r="R3395" i="2" s="1"/>
  <c r="I3395" i="2" s="1"/>
  <c r="G3396" i="2"/>
  <c r="L3396" i="2" s="1"/>
  <c r="H3396" i="2"/>
  <c r="K3396" i="2"/>
  <c r="M3396" i="2"/>
  <c r="O3396" i="2"/>
  <c r="T3396" i="2"/>
  <c r="U3396" i="2"/>
  <c r="W3396" i="2"/>
  <c r="G3397" i="2"/>
  <c r="L3397" i="2" s="1"/>
  <c r="H3397" i="2"/>
  <c r="K3397" i="2"/>
  <c r="T3397" i="2" s="1"/>
  <c r="M3397" i="2"/>
  <c r="O3397" i="2"/>
  <c r="U3397" i="2"/>
  <c r="W3397" i="2"/>
  <c r="V3397" i="2" s="1"/>
  <c r="R3397" i="2" s="1"/>
  <c r="I3397" i="2" s="1"/>
  <c r="G3398" i="2"/>
  <c r="L3398" i="2" s="1"/>
  <c r="H3398" i="2"/>
  <c r="K3398" i="2"/>
  <c r="M3398" i="2"/>
  <c r="O3398" i="2"/>
  <c r="T3398" i="2"/>
  <c r="U3398" i="2"/>
  <c r="W3398" i="2"/>
  <c r="G3399" i="2"/>
  <c r="H3399" i="2"/>
  <c r="K3399" i="2"/>
  <c r="L3399" i="2"/>
  <c r="M3399" i="2"/>
  <c r="O3399" i="2"/>
  <c r="T3399" i="2"/>
  <c r="U3399" i="2"/>
  <c r="W3399" i="2"/>
  <c r="P3399" i="2" s="1"/>
  <c r="J3399" i="2" s="1"/>
  <c r="G3400" i="2"/>
  <c r="H3400" i="2"/>
  <c r="K3400" i="2"/>
  <c r="L3400" i="2"/>
  <c r="M3400" i="2"/>
  <c r="O3400" i="2"/>
  <c r="T3400" i="2"/>
  <c r="U3400" i="2"/>
  <c r="W3400" i="2"/>
  <c r="P3400" i="2" s="1"/>
  <c r="G3401" i="2"/>
  <c r="H3401" i="2"/>
  <c r="K3401" i="2"/>
  <c r="M3401" i="2" s="1"/>
  <c r="L3401" i="2"/>
  <c r="O3401" i="2"/>
  <c r="T3401" i="2"/>
  <c r="W3401" i="2"/>
  <c r="V3401" i="2" s="1"/>
  <c r="R3401" i="2" s="1"/>
  <c r="I3401" i="2" s="1"/>
  <c r="G3402" i="2"/>
  <c r="L3402" i="2" s="1"/>
  <c r="H3402" i="2"/>
  <c r="K3402" i="2"/>
  <c r="M3402" i="2" s="1"/>
  <c r="O3402" i="2"/>
  <c r="W3402" i="2"/>
  <c r="V3402" i="2" s="1"/>
  <c r="R3402" i="2" s="1"/>
  <c r="I3402" i="2" s="1"/>
  <c r="G3403" i="2"/>
  <c r="L3403" i="2" s="1"/>
  <c r="H3403" i="2"/>
  <c r="K3403" i="2"/>
  <c r="T3403" i="2" s="1"/>
  <c r="M3403" i="2"/>
  <c r="O3403" i="2"/>
  <c r="U3403" i="2"/>
  <c r="W3403" i="2"/>
  <c r="V3403" i="2" s="1"/>
  <c r="R3403" i="2" s="1"/>
  <c r="I3403" i="2" s="1"/>
  <c r="G3404" i="2"/>
  <c r="L3404" i="2" s="1"/>
  <c r="H3404" i="2"/>
  <c r="K3404" i="2"/>
  <c r="M3404" i="2"/>
  <c r="O3404" i="2"/>
  <c r="T3404" i="2"/>
  <c r="U3404" i="2"/>
  <c r="W3404" i="2"/>
  <c r="G3405" i="2"/>
  <c r="L3405" i="2" s="1"/>
  <c r="H3405" i="2"/>
  <c r="K3405" i="2"/>
  <c r="T3405" i="2" s="1"/>
  <c r="M3405" i="2"/>
  <c r="O3405" i="2"/>
  <c r="U3405" i="2"/>
  <c r="W3405" i="2"/>
  <c r="G3406" i="2"/>
  <c r="L3406" i="2" s="1"/>
  <c r="H3406" i="2"/>
  <c r="K3406" i="2"/>
  <c r="M3406" i="2"/>
  <c r="O3406" i="2"/>
  <c r="T3406" i="2"/>
  <c r="U3406" i="2"/>
  <c r="W3406" i="2"/>
  <c r="G3407" i="2"/>
  <c r="H3407" i="2"/>
  <c r="K3407" i="2"/>
  <c r="L3407" i="2"/>
  <c r="M3407" i="2"/>
  <c r="O3407" i="2"/>
  <c r="T3407" i="2"/>
  <c r="U3407" i="2"/>
  <c r="W3407" i="2"/>
  <c r="P3407" i="2" s="1"/>
  <c r="J3407" i="2" s="1"/>
  <c r="G3408" i="2"/>
  <c r="H3408" i="2"/>
  <c r="K3408" i="2"/>
  <c r="L3408" i="2"/>
  <c r="M3408" i="2"/>
  <c r="O3408" i="2"/>
  <c r="P3408" i="2"/>
  <c r="T3408" i="2"/>
  <c r="U3408" i="2"/>
  <c r="W3408" i="2"/>
  <c r="G3409" i="2"/>
  <c r="H3409" i="2"/>
  <c r="K3409" i="2"/>
  <c r="M3409" i="2" s="1"/>
  <c r="L3409" i="2"/>
  <c r="O3409" i="2"/>
  <c r="T3409" i="2"/>
  <c r="W3409" i="2"/>
  <c r="V3409" i="2" s="1"/>
  <c r="R3409" i="2" s="1"/>
  <c r="I3409" i="2" s="1"/>
  <c r="G3410" i="2"/>
  <c r="L3410" i="2" s="1"/>
  <c r="H3410" i="2"/>
  <c r="K3410" i="2"/>
  <c r="M3410" i="2" s="1"/>
  <c r="O3410" i="2"/>
  <c r="W3410" i="2"/>
  <c r="P3410" i="2" s="1"/>
  <c r="G3411" i="2"/>
  <c r="L3411" i="2" s="1"/>
  <c r="H3411" i="2"/>
  <c r="K3411" i="2"/>
  <c r="T3411" i="2" s="1"/>
  <c r="M3411" i="2"/>
  <c r="O3411" i="2"/>
  <c r="U3411" i="2"/>
  <c r="W3411" i="2"/>
  <c r="V3411" i="2" s="1"/>
  <c r="R3411" i="2" s="1"/>
  <c r="I3411" i="2" s="1"/>
  <c r="G3412" i="2"/>
  <c r="L3412" i="2" s="1"/>
  <c r="H3412" i="2"/>
  <c r="K3412" i="2"/>
  <c r="M3412" i="2"/>
  <c r="O3412" i="2"/>
  <c r="P3412" i="2"/>
  <c r="J3412" i="2" s="1"/>
  <c r="T3412" i="2"/>
  <c r="U3412" i="2"/>
  <c r="W3412" i="2"/>
  <c r="G3413" i="2"/>
  <c r="L3413" i="2" s="1"/>
  <c r="H3413" i="2"/>
  <c r="K3413" i="2"/>
  <c r="T3413" i="2" s="1"/>
  <c r="M3413" i="2"/>
  <c r="O3413" i="2"/>
  <c r="P3413" i="2"/>
  <c r="J3413" i="2" s="1"/>
  <c r="U3413" i="2"/>
  <c r="W3413" i="2"/>
  <c r="G3414" i="2"/>
  <c r="L3414" i="2" s="1"/>
  <c r="H3414" i="2"/>
  <c r="K3414" i="2"/>
  <c r="M3414" i="2"/>
  <c r="O3414" i="2"/>
  <c r="T3414" i="2"/>
  <c r="U3414" i="2"/>
  <c r="W3414" i="2"/>
  <c r="G3415" i="2"/>
  <c r="H3415" i="2"/>
  <c r="K3415" i="2"/>
  <c r="L3415" i="2"/>
  <c r="M3415" i="2"/>
  <c r="O3415" i="2"/>
  <c r="T3415" i="2"/>
  <c r="U3415" i="2"/>
  <c r="W3415" i="2"/>
  <c r="P3415" i="2" s="1"/>
  <c r="J3415" i="2" s="1"/>
  <c r="G3416" i="2"/>
  <c r="H3416" i="2"/>
  <c r="K3416" i="2"/>
  <c r="L3416" i="2"/>
  <c r="M3416" i="2"/>
  <c r="O3416" i="2"/>
  <c r="T3416" i="2"/>
  <c r="U3416" i="2"/>
  <c r="W3416" i="2"/>
  <c r="G3417" i="2"/>
  <c r="H3417" i="2"/>
  <c r="K3417" i="2"/>
  <c r="M3417" i="2" s="1"/>
  <c r="L3417" i="2"/>
  <c r="O3417" i="2"/>
  <c r="T3417" i="2"/>
  <c r="W3417" i="2"/>
  <c r="V3417" i="2" s="1"/>
  <c r="R3417" i="2" s="1"/>
  <c r="I3417" i="2" s="1"/>
  <c r="G3418" i="2"/>
  <c r="L3418" i="2" s="1"/>
  <c r="H3418" i="2"/>
  <c r="K3418" i="2"/>
  <c r="M3418" i="2" s="1"/>
  <c r="O3418" i="2"/>
  <c r="W3418" i="2"/>
  <c r="G3419" i="2"/>
  <c r="L3419" i="2" s="1"/>
  <c r="H3419" i="2"/>
  <c r="K3419" i="2"/>
  <c r="T3419" i="2" s="1"/>
  <c r="M3419" i="2"/>
  <c r="O3419" i="2"/>
  <c r="U3419" i="2"/>
  <c r="W3419" i="2"/>
  <c r="V3419" i="2" s="1"/>
  <c r="R3419" i="2" s="1"/>
  <c r="I3419" i="2" s="1"/>
  <c r="G3420" i="2"/>
  <c r="L3420" i="2" s="1"/>
  <c r="H3420" i="2"/>
  <c r="K3420" i="2"/>
  <c r="M3420" i="2"/>
  <c r="O3420" i="2"/>
  <c r="T3420" i="2"/>
  <c r="U3420" i="2"/>
  <c r="W3420" i="2"/>
  <c r="G3421" i="2"/>
  <c r="L3421" i="2" s="1"/>
  <c r="H3421" i="2"/>
  <c r="K3421" i="2"/>
  <c r="T3421" i="2" s="1"/>
  <c r="M3421" i="2"/>
  <c r="O3421" i="2"/>
  <c r="U3421" i="2"/>
  <c r="W3421" i="2"/>
  <c r="V3421" i="2" s="1"/>
  <c r="R3421" i="2" s="1"/>
  <c r="I3421" i="2" s="1"/>
  <c r="G3422" i="2"/>
  <c r="L3422" i="2" s="1"/>
  <c r="N3422" i="2" s="1"/>
  <c r="H3422" i="2"/>
  <c r="K3422" i="2"/>
  <c r="M3422" i="2"/>
  <c r="O3422" i="2"/>
  <c r="T3422" i="2"/>
  <c r="U3422" i="2"/>
  <c r="W3422" i="2"/>
  <c r="G3423" i="2"/>
  <c r="H3423" i="2"/>
  <c r="K3423" i="2"/>
  <c r="L3423" i="2"/>
  <c r="M3423" i="2"/>
  <c r="O3423" i="2"/>
  <c r="T3423" i="2"/>
  <c r="U3423" i="2"/>
  <c r="W3423" i="2"/>
  <c r="P3423" i="2" s="1"/>
  <c r="J3423" i="2" s="1"/>
  <c r="G3424" i="2"/>
  <c r="H3424" i="2"/>
  <c r="K3424" i="2"/>
  <c r="L3424" i="2"/>
  <c r="M3424" i="2"/>
  <c r="O3424" i="2"/>
  <c r="T3424" i="2"/>
  <c r="U3424" i="2"/>
  <c r="W3424" i="2"/>
  <c r="P3424" i="2" s="1"/>
  <c r="G3425" i="2"/>
  <c r="H3425" i="2"/>
  <c r="K3425" i="2"/>
  <c r="M3425" i="2" s="1"/>
  <c r="L3425" i="2"/>
  <c r="O3425" i="2"/>
  <c r="T3425" i="2"/>
  <c r="W3425" i="2"/>
  <c r="V3425" i="2" s="1"/>
  <c r="R3425" i="2" s="1"/>
  <c r="I3425" i="2" s="1"/>
  <c r="G3426" i="2"/>
  <c r="L3426" i="2" s="1"/>
  <c r="H3426" i="2"/>
  <c r="K3426" i="2"/>
  <c r="M3426" i="2" s="1"/>
  <c r="O3426" i="2"/>
  <c r="W3426" i="2"/>
  <c r="P3426" i="2" s="1"/>
  <c r="G3427" i="2"/>
  <c r="L3427" i="2" s="1"/>
  <c r="H3427" i="2"/>
  <c r="K3427" i="2"/>
  <c r="T3427" i="2" s="1"/>
  <c r="M3427" i="2"/>
  <c r="O3427" i="2"/>
  <c r="U3427" i="2"/>
  <c r="W3427" i="2"/>
  <c r="V3427" i="2" s="1"/>
  <c r="R3427" i="2" s="1"/>
  <c r="I3427" i="2" s="1"/>
  <c r="G3428" i="2"/>
  <c r="L3428" i="2" s="1"/>
  <c r="H3428" i="2"/>
  <c r="K3428" i="2"/>
  <c r="M3428" i="2"/>
  <c r="O3428" i="2"/>
  <c r="T3428" i="2"/>
  <c r="U3428" i="2"/>
  <c r="W3428" i="2"/>
  <c r="G3429" i="2"/>
  <c r="L3429" i="2" s="1"/>
  <c r="H3429" i="2"/>
  <c r="K3429" i="2"/>
  <c r="T3429" i="2" s="1"/>
  <c r="M3429" i="2"/>
  <c r="O3429" i="2"/>
  <c r="U3429" i="2"/>
  <c r="W3429" i="2"/>
  <c r="V3429" i="2" s="1"/>
  <c r="R3429" i="2" s="1"/>
  <c r="I3429" i="2" s="1"/>
  <c r="G3430" i="2"/>
  <c r="L3430" i="2" s="1"/>
  <c r="H3430" i="2"/>
  <c r="K3430" i="2"/>
  <c r="M3430" i="2"/>
  <c r="O3430" i="2"/>
  <c r="T3430" i="2"/>
  <c r="U3430" i="2"/>
  <c r="W3430" i="2"/>
  <c r="G3431" i="2"/>
  <c r="H3431" i="2"/>
  <c r="K3431" i="2"/>
  <c r="L3431" i="2"/>
  <c r="M3431" i="2"/>
  <c r="O3431" i="2"/>
  <c r="T3431" i="2"/>
  <c r="U3431" i="2"/>
  <c r="W3431" i="2"/>
  <c r="P3431" i="2" s="1"/>
  <c r="J3431" i="2" s="1"/>
  <c r="G3432" i="2"/>
  <c r="H3432" i="2"/>
  <c r="K3432" i="2"/>
  <c r="L3432" i="2"/>
  <c r="M3432" i="2"/>
  <c r="O3432" i="2"/>
  <c r="P3432" i="2"/>
  <c r="T3432" i="2"/>
  <c r="U3432" i="2"/>
  <c r="W3432" i="2"/>
  <c r="V3432" i="2" s="1"/>
  <c r="R3432" i="2" s="1"/>
  <c r="I3432" i="2" s="1"/>
  <c r="G3433" i="2"/>
  <c r="H3433" i="2"/>
  <c r="K3433" i="2"/>
  <c r="M3433" i="2" s="1"/>
  <c r="L3433" i="2"/>
  <c r="O3433" i="2"/>
  <c r="T3433" i="2"/>
  <c r="W3433" i="2"/>
  <c r="V3433" i="2" s="1"/>
  <c r="R3433" i="2" s="1"/>
  <c r="I3433" i="2" s="1"/>
  <c r="G3434" i="2"/>
  <c r="L3434" i="2" s="1"/>
  <c r="H3434" i="2"/>
  <c r="K3434" i="2"/>
  <c r="M3434" i="2" s="1"/>
  <c r="O3434" i="2"/>
  <c r="W3434" i="2"/>
  <c r="P3434" i="2" s="1"/>
  <c r="G3435" i="2"/>
  <c r="L3435" i="2" s="1"/>
  <c r="H3435" i="2"/>
  <c r="K3435" i="2"/>
  <c r="T3435" i="2" s="1"/>
  <c r="M3435" i="2"/>
  <c r="O3435" i="2"/>
  <c r="U3435" i="2"/>
  <c r="W3435" i="2"/>
  <c r="V3435" i="2" s="1"/>
  <c r="R3435" i="2" s="1"/>
  <c r="I3435" i="2" s="1"/>
  <c r="G3436" i="2"/>
  <c r="L3436" i="2" s="1"/>
  <c r="H3436" i="2"/>
  <c r="K3436" i="2"/>
  <c r="M3436" i="2"/>
  <c r="O3436" i="2"/>
  <c r="T3436" i="2"/>
  <c r="U3436" i="2"/>
  <c r="W3436" i="2"/>
  <c r="G3437" i="2"/>
  <c r="L3437" i="2" s="1"/>
  <c r="H3437" i="2"/>
  <c r="K3437" i="2"/>
  <c r="T3437" i="2" s="1"/>
  <c r="M3437" i="2"/>
  <c r="O3437" i="2"/>
  <c r="U3437" i="2"/>
  <c r="W3437" i="2"/>
  <c r="V3437" i="2" s="1"/>
  <c r="R3437" i="2" s="1"/>
  <c r="I3437" i="2" s="1"/>
  <c r="G3438" i="2"/>
  <c r="L3438" i="2" s="1"/>
  <c r="H3438" i="2"/>
  <c r="K3438" i="2"/>
  <c r="M3438" i="2"/>
  <c r="O3438" i="2"/>
  <c r="T3438" i="2"/>
  <c r="U3438" i="2"/>
  <c r="W3438" i="2"/>
  <c r="G3439" i="2"/>
  <c r="H3439" i="2"/>
  <c r="K3439" i="2"/>
  <c r="L3439" i="2"/>
  <c r="M3439" i="2"/>
  <c r="O3439" i="2"/>
  <c r="T3439" i="2"/>
  <c r="U3439" i="2"/>
  <c r="W3439" i="2"/>
  <c r="P3439" i="2" s="1"/>
  <c r="J3439" i="2" s="1"/>
  <c r="G3440" i="2"/>
  <c r="H3440" i="2"/>
  <c r="K3440" i="2"/>
  <c r="L3440" i="2"/>
  <c r="M3440" i="2"/>
  <c r="O3440" i="2"/>
  <c r="T3440" i="2"/>
  <c r="U3440" i="2"/>
  <c r="W3440" i="2"/>
  <c r="P3440" i="2" s="1"/>
  <c r="G3441" i="2"/>
  <c r="H3441" i="2"/>
  <c r="K3441" i="2"/>
  <c r="M3441" i="2" s="1"/>
  <c r="L3441" i="2"/>
  <c r="O3441" i="2"/>
  <c r="T3441" i="2"/>
  <c r="W3441" i="2"/>
  <c r="V3441" i="2" s="1"/>
  <c r="R3441" i="2" s="1"/>
  <c r="I3441" i="2" s="1"/>
  <c r="G3442" i="2"/>
  <c r="L3442" i="2" s="1"/>
  <c r="H3442" i="2"/>
  <c r="K3442" i="2"/>
  <c r="M3442" i="2" s="1"/>
  <c r="O3442" i="2"/>
  <c r="P3442" i="2"/>
  <c r="J3442" i="2" s="1"/>
  <c r="W3442" i="2"/>
  <c r="V3442" i="2" s="1"/>
  <c r="R3442" i="2" s="1"/>
  <c r="I3442" i="2" s="1"/>
  <c r="G3443" i="2"/>
  <c r="L3443" i="2" s="1"/>
  <c r="N3443" i="2" s="1"/>
  <c r="H3443" i="2"/>
  <c r="K3443" i="2"/>
  <c r="T3443" i="2" s="1"/>
  <c r="M3443" i="2"/>
  <c r="O3443" i="2"/>
  <c r="U3443" i="2"/>
  <c r="W3443" i="2"/>
  <c r="V3443" i="2" s="1"/>
  <c r="R3443" i="2" s="1"/>
  <c r="I3443" i="2" s="1"/>
  <c r="G3444" i="2"/>
  <c r="L3444" i="2" s="1"/>
  <c r="H3444" i="2"/>
  <c r="K3444" i="2"/>
  <c r="M3444" i="2"/>
  <c r="O3444" i="2"/>
  <c r="T3444" i="2"/>
  <c r="U3444" i="2"/>
  <c r="W3444" i="2"/>
  <c r="G3445" i="2"/>
  <c r="L3445" i="2" s="1"/>
  <c r="H3445" i="2"/>
  <c r="K3445" i="2"/>
  <c r="T3445" i="2" s="1"/>
  <c r="M3445" i="2"/>
  <c r="O3445" i="2"/>
  <c r="U3445" i="2"/>
  <c r="W3445" i="2"/>
  <c r="G3446" i="2"/>
  <c r="L3446" i="2" s="1"/>
  <c r="H3446" i="2"/>
  <c r="K3446" i="2"/>
  <c r="M3446" i="2"/>
  <c r="O3446" i="2"/>
  <c r="T3446" i="2"/>
  <c r="U3446" i="2"/>
  <c r="W3446" i="2"/>
  <c r="G3447" i="2"/>
  <c r="H3447" i="2"/>
  <c r="K3447" i="2"/>
  <c r="L3447" i="2"/>
  <c r="M3447" i="2"/>
  <c r="O3447" i="2"/>
  <c r="T3447" i="2"/>
  <c r="U3447" i="2"/>
  <c r="W3447" i="2"/>
  <c r="P3447" i="2" s="1"/>
  <c r="J3447" i="2" s="1"/>
  <c r="G3448" i="2"/>
  <c r="H3448" i="2"/>
  <c r="K3448" i="2"/>
  <c r="L3448" i="2"/>
  <c r="M3448" i="2"/>
  <c r="O3448" i="2"/>
  <c r="T3448" i="2"/>
  <c r="U3448" i="2"/>
  <c r="W3448" i="2"/>
  <c r="G3449" i="2"/>
  <c r="H3449" i="2"/>
  <c r="K3449" i="2"/>
  <c r="M3449" i="2" s="1"/>
  <c r="L3449" i="2"/>
  <c r="O3449" i="2"/>
  <c r="T3449" i="2"/>
  <c r="W3449" i="2"/>
  <c r="V3449" i="2" s="1"/>
  <c r="R3449" i="2" s="1"/>
  <c r="I3449" i="2" s="1"/>
  <c r="G3450" i="2"/>
  <c r="L3450" i="2" s="1"/>
  <c r="H3450" i="2"/>
  <c r="K3450" i="2"/>
  <c r="M3450" i="2" s="1"/>
  <c r="O3450" i="2"/>
  <c r="W3450" i="2"/>
  <c r="P3450" i="2" s="1"/>
  <c r="G3451" i="2"/>
  <c r="L3451" i="2" s="1"/>
  <c r="H3451" i="2"/>
  <c r="K3451" i="2"/>
  <c r="T3451" i="2" s="1"/>
  <c r="M3451" i="2"/>
  <c r="O3451" i="2"/>
  <c r="U3451" i="2"/>
  <c r="W3451" i="2"/>
  <c r="V3451" i="2" s="1"/>
  <c r="R3451" i="2" s="1"/>
  <c r="I3451" i="2" s="1"/>
  <c r="G3452" i="2"/>
  <c r="L3452" i="2" s="1"/>
  <c r="H3452" i="2"/>
  <c r="K3452" i="2"/>
  <c r="M3452" i="2"/>
  <c r="O3452" i="2"/>
  <c r="T3452" i="2"/>
  <c r="U3452" i="2"/>
  <c r="W3452" i="2"/>
  <c r="G3453" i="2"/>
  <c r="L3453" i="2" s="1"/>
  <c r="H3453" i="2"/>
  <c r="K3453" i="2"/>
  <c r="T3453" i="2" s="1"/>
  <c r="M3453" i="2"/>
  <c r="O3453" i="2"/>
  <c r="U3453" i="2"/>
  <c r="W3453" i="2"/>
  <c r="G3454" i="2"/>
  <c r="L3454" i="2" s="1"/>
  <c r="H3454" i="2"/>
  <c r="K3454" i="2"/>
  <c r="M3454" i="2"/>
  <c r="O3454" i="2"/>
  <c r="T3454" i="2"/>
  <c r="U3454" i="2"/>
  <c r="W3454" i="2"/>
  <c r="G3455" i="2"/>
  <c r="H3455" i="2"/>
  <c r="K3455" i="2"/>
  <c r="L3455" i="2"/>
  <c r="M3455" i="2"/>
  <c r="O3455" i="2"/>
  <c r="T3455" i="2"/>
  <c r="U3455" i="2"/>
  <c r="W3455" i="2"/>
  <c r="P3455" i="2" s="1"/>
  <c r="J3455" i="2" s="1"/>
  <c r="G3456" i="2"/>
  <c r="H3456" i="2"/>
  <c r="K3456" i="2"/>
  <c r="L3456" i="2"/>
  <c r="M3456" i="2"/>
  <c r="O3456" i="2"/>
  <c r="P3456" i="2"/>
  <c r="T3456" i="2"/>
  <c r="U3456" i="2"/>
  <c r="W3456" i="2"/>
  <c r="V3456" i="2" s="1"/>
  <c r="R3456" i="2" s="1"/>
  <c r="I3456" i="2" s="1"/>
  <c r="G3457" i="2"/>
  <c r="H3457" i="2"/>
  <c r="K3457" i="2"/>
  <c r="M3457" i="2" s="1"/>
  <c r="L3457" i="2"/>
  <c r="O3457" i="2"/>
  <c r="T3457" i="2"/>
  <c r="W3457" i="2"/>
  <c r="V3457" i="2" s="1"/>
  <c r="R3457" i="2" s="1"/>
  <c r="I3457" i="2" s="1"/>
  <c r="G3458" i="2"/>
  <c r="L3458" i="2" s="1"/>
  <c r="H3458" i="2"/>
  <c r="K3458" i="2"/>
  <c r="M3458" i="2" s="1"/>
  <c r="O3458" i="2"/>
  <c r="W3458" i="2"/>
  <c r="G3459" i="2"/>
  <c r="L3459" i="2" s="1"/>
  <c r="H3459" i="2"/>
  <c r="K3459" i="2"/>
  <c r="T3459" i="2" s="1"/>
  <c r="M3459" i="2"/>
  <c r="O3459" i="2"/>
  <c r="U3459" i="2"/>
  <c r="W3459" i="2"/>
  <c r="V3459" i="2" s="1"/>
  <c r="R3459" i="2" s="1"/>
  <c r="I3459" i="2" s="1"/>
  <c r="G3460" i="2"/>
  <c r="L3460" i="2" s="1"/>
  <c r="N3460" i="2" s="1"/>
  <c r="H3460" i="2"/>
  <c r="K3460" i="2"/>
  <c r="M3460" i="2"/>
  <c r="O3460" i="2"/>
  <c r="T3460" i="2"/>
  <c r="U3460" i="2"/>
  <c r="W3460" i="2"/>
  <c r="G3461" i="2"/>
  <c r="L3461" i="2" s="1"/>
  <c r="N3461" i="2" s="1"/>
  <c r="H3461" i="2"/>
  <c r="K3461" i="2"/>
  <c r="T3461" i="2" s="1"/>
  <c r="M3461" i="2"/>
  <c r="O3461" i="2"/>
  <c r="U3461" i="2"/>
  <c r="W3461" i="2"/>
  <c r="V3461" i="2" s="1"/>
  <c r="R3461" i="2" s="1"/>
  <c r="I3461" i="2" s="1"/>
  <c r="G3462" i="2"/>
  <c r="L3462" i="2" s="1"/>
  <c r="N3462" i="2" s="1"/>
  <c r="H3462" i="2"/>
  <c r="K3462" i="2"/>
  <c r="M3462" i="2"/>
  <c r="O3462" i="2"/>
  <c r="T3462" i="2"/>
  <c r="U3462" i="2"/>
  <c r="W3462" i="2"/>
  <c r="G3463" i="2"/>
  <c r="H3463" i="2"/>
  <c r="K3463" i="2"/>
  <c r="L3463" i="2"/>
  <c r="M3463" i="2"/>
  <c r="O3463" i="2"/>
  <c r="T3463" i="2"/>
  <c r="U3463" i="2"/>
  <c r="W3463" i="2"/>
  <c r="P3463" i="2" s="1"/>
  <c r="J3463" i="2" s="1"/>
  <c r="K2" i="2"/>
  <c r="O2" i="2"/>
  <c r="W2" i="2"/>
  <c r="L2" i="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N3" i="12"/>
  <c r="I3" i="12"/>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3" i="11"/>
  <c r="C9" i="10"/>
  <c r="N3425" i="2" l="1"/>
  <c r="N3263" i="2"/>
  <c r="N3073" i="2"/>
  <c r="N3063" i="2"/>
  <c r="N2951" i="2"/>
  <c r="N2942" i="2"/>
  <c r="N2929" i="2"/>
  <c r="N2927" i="2"/>
  <c r="N2918" i="2"/>
  <c r="N2897" i="2"/>
  <c r="N2895" i="2"/>
  <c r="N2851" i="2"/>
  <c r="N2837" i="2"/>
  <c r="N2633" i="2"/>
  <c r="N2493" i="2"/>
  <c r="N2302" i="2"/>
  <c r="N2121" i="2"/>
  <c r="N2120" i="2"/>
  <c r="N1735" i="2"/>
  <c r="N1733" i="2"/>
  <c r="N1725" i="2"/>
  <c r="N1719" i="2"/>
  <c r="N1718" i="2"/>
  <c r="N1701" i="2"/>
  <c r="N1563" i="2"/>
  <c r="N1487" i="2"/>
  <c r="N1326" i="2"/>
  <c r="N1294" i="2"/>
  <c r="N1153" i="2"/>
  <c r="N991" i="2"/>
  <c r="N974" i="2"/>
  <c r="N972" i="2"/>
  <c r="N730" i="2"/>
  <c r="N722" i="2"/>
  <c r="N674" i="2"/>
  <c r="N409" i="2"/>
  <c r="N322" i="2"/>
  <c r="N291" i="2"/>
  <c r="N24" i="2"/>
  <c r="N549" i="2"/>
  <c r="N548" i="2"/>
  <c r="N547" i="2"/>
  <c r="N330" i="2"/>
  <c r="N3366" i="2"/>
  <c r="N3350" i="2"/>
  <c r="N3334" i="2"/>
  <c r="N3318" i="2"/>
  <c r="N3316" i="2"/>
  <c r="N3301" i="2"/>
  <c r="N3300" i="2"/>
  <c r="N3286" i="2"/>
  <c r="N3219" i="2"/>
  <c r="N3218" i="2"/>
  <c r="N3145" i="2"/>
  <c r="N3137" i="2"/>
  <c r="N3129" i="2"/>
  <c r="N3127" i="2"/>
  <c r="N3118" i="2"/>
  <c r="N3110" i="2"/>
  <c r="N3102" i="2"/>
  <c r="N3094" i="2"/>
  <c r="N2542" i="2"/>
  <c r="N2526" i="2"/>
  <c r="N2366" i="2"/>
  <c r="N1914" i="2"/>
  <c r="N1906" i="2"/>
  <c r="N1766" i="2"/>
  <c r="N1613" i="2"/>
  <c r="N1484" i="2"/>
  <c r="N1468" i="2"/>
  <c r="N923" i="2"/>
  <c r="N787" i="2"/>
  <c r="N692" i="2"/>
  <c r="N690" i="2"/>
  <c r="N329" i="2"/>
  <c r="N57" i="2"/>
  <c r="N3371" i="2"/>
  <c r="N2977" i="2"/>
  <c r="N2975" i="2"/>
  <c r="N2745" i="2"/>
  <c r="N2738" i="2"/>
  <c r="N2728" i="2"/>
  <c r="N2722" i="2"/>
  <c r="N2720" i="2"/>
  <c r="N2566" i="2"/>
  <c r="N3447" i="2"/>
  <c r="N3426" i="2"/>
  <c r="N3398" i="2"/>
  <c r="N3007" i="2"/>
  <c r="N2575" i="2"/>
  <c r="N1614" i="2"/>
  <c r="N1611" i="2"/>
  <c r="N1507" i="2"/>
  <c r="N1358" i="2"/>
  <c r="N1310" i="2"/>
  <c r="N1264" i="2"/>
  <c r="N817" i="2"/>
  <c r="N816" i="2"/>
  <c r="N794" i="2"/>
  <c r="N793" i="2"/>
  <c r="N792" i="2"/>
  <c r="N403" i="2"/>
  <c r="N402" i="2"/>
  <c r="N361" i="2"/>
  <c r="N217" i="2"/>
  <c r="N201" i="2"/>
  <c r="N191" i="2"/>
  <c r="N190" i="2"/>
  <c r="N50" i="2"/>
  <c r="N11" i="2"/>
  <c r="N3445" i="2"/>
  <c r="N3444" i="2"/>
  <c r="N3238" i="2"/>
  <c r="N3066" i="2"/>
  <c r="N3041" i="2"/>
  <c r="N3031" i="2"/>
  <c r="N2819" i="2"/>
  <c r="N2817" i="2"/>
  <c r="N2601" i="2"/>
  <c r="N1986" i="2"/>
  <c r="N1946" i="2"/>
  <c r="N1882" i="2"/>
  <c r="N1874" i="2"/>
  <c r="N1373" i="2"/>
  <c r="N1365" i="2"/>
  <c r="N1316" i="2"/>
  <c r="N1308" i="2"/>
  <c r="N1277" i="2"/>
  <c r="N1246" i="2"/>
  <c r="N628" i="2"/>
  <c r="N626" i="2"/>
  <c r="N550" i="2"/>
  <c r="N517" i="2"/>
  <c r="N499" i="2"/>
  <c r="N486" i="2"/>
  <c r="N454" i="2"/>
  <c r="N453" i="2"/>
  <c r="N247" i="2"/>
  <c r="N246" i="2"/>
  <c r="N3401" i="2"/>
  <c r="N3247" i="2"/>
  <c r="N3194" i="2"/>
  <c r="N3071" i="2"/>
  <c r="N3062" i="2"/>
  <c r="N8" i="2"/>
  <c r="Q3127" i="2"/>
  <c r="Q422" i="2"/>
  <c r="Q3235" i="2"/>
  <c r="Q2597" i="2"/>
  <c r="Q3356" i="2"/>
  <c r="Q1161" i="2"/>
  <c r="Q372" i="2"/>
  <c r="Q3387" i="2"/>
  <c r="Q2853" i="2"/>
  <c r="Q2331" i="2"/>
  <c r="Q882" i="2"/>
  <c r="Q1568" i="2"/>
  <c r="Q972" i="2"/>
  <c r="Q544" i="2"/>
  <c r="Q386" i="2"/>
  <c r="Q1496" i="2"/>
  <c r="Q351" i="2"/>
  <c r="Q265" i="2"/>
  <c r="Q170" i="2"/>
  <c r="Q106" i="2"/>
  <c r="Q3266" i="2"/>
  <c r="Q1039" i="2"/>
  <c r="Q1591" i="2"/>
  <c r="Q1055" i="2"/>
  <c r="Q970" i="2"/>
  <c r="Q3258" i="2"/>
  <c r="Q3053" i="2"/>
  <c r="Q1181" i="2"/>
  <c r="Q586" i="2"/>
  <c r="Q3181" i="2"/>
  <c r="Q3412" i="2"/>
  <c r="Q2813" i="2"/>
  <c r="Q1796" i="2"/>
  <c r="Q1658" i="2"/>
  <c r="Q1402" i="2"/>
  <c r="Q671" i="2"/>
  <c r="Q2621" i="2"/>
  <c r="Q1560" i="2"/>
  <c r="Q1536" i="2"/>
  <c r="Q1233" i="2"/>
  <c r="Q575" i="2"/>
  <c r="Q36" i="2"/>
  <c r="Q2997" i="2"/>
  <c r="Q2202" i="2"/>
  <c r="Q2051" i="2"/>
  <c r="Q1552" i="2"/>
  <c r="Q1377" i="2"/>
  <c r="Q639" i="2"/>
  <c r="Q356" i="2"/>
  <c r="Q1616" i="2"/>
  <c r="Q659" i="2"/>
  <c r="Q591" i="2"/>
  <c r="N3457" i="2"/>
  <c r="N3049" i="2"/>
  <c r="N3047" i="2"/>
  <c r="N2801" i="2"/>
  <c r="N2794" i="2"/>
  <c r="N2087" i="2"/>
  <c r="N2063" i="2"/>
  <c r="N713" i="2"/>
  <c r="N614" i="2"/>
  <c r="N156" i="2"/>
  <c r="N145" i="2"/>
  <c r="N132" i="2"/>
  <c r="N2091" i="2"/>
  <c r="N3074" i="2"/>
  <c r="N795" i="2"/>
  <c r="N3459" i="2"/>
  <c r="N3438" i="2"/>
  <c r="N3421" i="2"/>
  <c r="N3420" i="2"/>
  <c r="N3397" i="2"/>
  <c r="N3396" i="2"/>
  <c r="N3365" i="2"/>
  <c r="N3364" i="2"/>
  <c r="N3183" i="2"/>
  <c r="N3153" i="2"/>
  <c r="N3143" i="2"/>
  <c r="N3135" i="2"/>
  <c r="N3081" i="2"/>
  <c r="N3070" i="2"/>
  <c r="N3046" i="2"/>
  <c r="N3038" i="2"/>
  <c r="N3017" i="2"/>
  <c r="N2985" i="2"/>
  <c r="N2983" i="2"/>
  <c r="N2969" i="2"/>
  <c r="N2950" i="2"/>
  <c r="N2905" i="2"/>
  <c r="N2049" i="2"/>
  <c r="N2048" i="2"/>
  <c r="N2047" i="2"/>
  <c r="N2015" i="2"/>
  <c r="N2009" i="2"/>
  <c r="N2007" i="2"/>
  <c r="N1887" i="2"/>
  <c r="N1879" i="2"/>
  <c r="N1596" i="2"/>
  <c r="N1532" i="2"/>
  <c r="N1238" i="2"/>
  <c r="N1237" i="2"/>
  <c r="N1121" i="2"/>
  <c r="N1006" i="2"/>
  <c r="N1005" i="2"/>
  <c r="N1004" i="2"/>
  <c r="N973" i="2"/>
  <c r="N966" i="2"/>
  <c r="N964" i="2"/>
  <c r="N900" i="2"/>
  <c r="N670" i="2"/>
  <c r="N588" i="2"/>
  <c r="N587" i="2"/>
  <c r="N540" i="2"/>
  <c r="N539" i="2"/>
  <c r="N501" i="2"/>
  <c r="N485" i="2"/>
  <c r="N438" i="2"/>
  <c r="N424" i="2"/>
  <c r="N391" i="2"/>
  <c r="N390" i="2"/>
  <c r="N170" i="2"/>
  <c r="N3441" i="2"/>
  <c r="N3369" i="2"/>
  <c r="N3170" i="2"/>
  <c r="N3162" i="2"/>
  <c r="N2771" i="2"/>
  <c r="N2264" i="2"/>
  <c r="N525" i="2"/>
  <c r="N64" i="2"/>
  <c r="N42" i="2"/>
  <c r="N2083" i="2"/>
  <c r="N353" i="2"/>
  <c r="N315" i="2"/>
  <c r="N257" i="2"/>
  <c r="N222" i="2"/>
  <c r="N158" i="2"/>
  <c r="N3449" i="2"/>
  <c r="N3146" i="2"/>
  <c r="N3138" i="2"/>
  <c r="N3130" i="2"/>
  <c r="N2543" i="2"/>
  <c r="N1736" i="2"/>
  <c r="N1469" i="2"/>
  <c r="N1382" i="2"/>
  <c r="N1278" i="2"/>
  <c r="N999" i="2"/>
  <c r="N942" i="2"/>
  <c r="N451" i="2"/>
  <c r="N2789" i="2"/>
  <c r="N2676" i="2"/>
  <c r="N2367" i="2"/>
  <c r="N2303" i="2"/>
  <c r="N1406" i="2"/>
  <c r="N1371" i="2"/>
  <c r="N1366" i="2"/>
  <c r="N1363" i="2"/>
  <c r="N1247" i="2"/>
  <c r="N1222" i="2"/>
  <c r="N1047" i="2"/>
  <c r="N1045" i="2"/>
  <c r="N3432" i="2"/>
  <c r="N3416" i="2"/>
  <c r="N3408" i="2"/>
  <c r="N3384" i="2"/>
  <c r="N3375" i="2"/>
  <c r="N3360" i="2"/>
  <c r="N3266" i="2"/>
  <c r="N3265" i="2"/>
  <c r="N3249" i="2"/>
  <c r="N3209" i="2"/>
  <c r="N3178" i="2"/>
  <c r="N3122" i="2"/>
  <c r="N3114" i="2"/>
  <c r="N3106" i="2"/>
  <c r="N3098" i="2"/>
  <c r="N3354" i="2"/>
  <c r="N2477" i="2"/>
  <c r="N1403" i="2"/>
  <c r="N3054" i="2"/>
  <c r="N3033" i="2"/>
  <c r="N3022" i="2"/>
  <c r="N3009" i="2"/>
  <c r="N2998" i="2"/>
  <c r="N2958" i="2"/>
  <c r="N2945" i="2"/>
  <c r="N2937" i="2"/>
  <c r="N2934" i="2"/>
  <c r="N2919" i="2"/>
  <c r="N2910" i="2"/>
  <c r="N2809" i="2"/>
  <c r="N2729" i="2"/>
  <c r="N2713" i="2"/>
  <c r="N2697" i="2"/>
  <c r="N2690" i="2"/>
  <c r="N2689" i="2"/>
  <c r="N2642" i="2"/>
  <c r="N2625" i="2"/>
  <c r="N2602" i="2"/>
  <c r="N2559" i="2"/>
  <c r="N2558" i="2"/>
  <c r="N2494" i="2"/>
  <c r="N2478" i="2"/>
  <c r="N2438" i="2"/>
  <c r="N2431" i="2"/>
  <c r="N2398" i="2"/>
  <c r="N2375" i="2"/>
  <c r="N2327" i="2"/>
  <c r="N2293" i="2"/>
  <c r="N2279" i="2"/>
  <c r="N2277" i="2"/>
  <c r="N2129" i="2"/>
  <c r="N2119" i="2"/>
  <c r="N2026" i="2"/>
  <c r="N2002" i="2"/>
  <c r="N1994" i="2"/>
  <c r="N1938" i="2"/>
  <c r="N1913" i="2"/>
  <c r="N1911" i="2"/>
  <c r="N1905" i="2"/>
  <c r="N1842" i="2"/>
  <c r="N1790" i="2"/>
  <c r="N1759" i="2"/>
  <c r="N1757" i="2"/>
  <c r="N1647" i="2"/>
  <c r="N1621" i="2"/>
  <c r="N1619" i="2"/>
  <c r="N1612" i="2"/>
  <c r="N1603" i="2"/>
  <c r="N1587" i="2"/>
  <c r="N1548" i="2"/>
  <c r="N1539" i="2"/>
  <c r="N1525" i="2"/>
  <c r="N1509" i="2"/>
  <c r="N1508" i="2"/>
  <c r="N1501" i="2"/>
  <c r="N1600" i="2"/>
  <c r="N1597" i="2"/>
  <c r="N1590" i="2"/>
  <c r="N1493" i="2"/>
  <c r="N3403" i="2"/>
  <c r="N3119" i="2"/>
  <c r="N3111" i="2"/>
  <c r="N3103" i="2"/>
  <c r="N3095" i="2"/>
  <c r="N3065" i="2"/>
  <c r="N3377" i="2"/>
  <c r="N3427" i="2"/>
  <c r="N3372" i="2"/>
  <c r="N3302" i="2"/>
  <c r="N3279" i="2"/>
  <c r="N3270" i="2"/>
  <c r="N3239" i="2"/>
  <c r="N2611" i="2"/>
  <c r="N2463" i="2"/>
  <c r="N2256" i="2"/>
  <c r="N3446" i="2"/>
  <c r="N3379" i="2"/>
  <c r="N3373" i="2"/>
  <c r="N3254" i="2"/>
  <c r="N3240" i="2"/>
  <c r="N2658" i="2"/>
  <c r="N2619" i="2"/>
  <c r="N2448" i="2"/>
  <c r="N3058" i="2"/>
  <c r="N3006" i="2"/>
  <c r="N2962" i="2"/>
  <c r="N2894" i="2"/>
  <c r="N2850" i="2"/>
  <c r="N2826" i="2"/>
  <c r="N2706" i="2"/>
  <c r="N2698" i="2"/>
  <c r="N2692" i="2"/>
  <c r="N2537" i="2"/>
  <c r="N2479" i="2"/>
  <c r="N2295" i="2"/>
  <c r="N2247" i="2"/>
  <c r="N2246" i="2"/>
  <c r="N2231" i="2"/>
  <c r="N2207" i="2"/>
  <c r="N2193" i="2"/>
  <c r="N2184" i="2"/>
  <c r="N2114" i="2"/>
  <c r="N2034" i="2"/>
  <c r="N1962" i="2"/>
  <c r="N1922" i="2"/>
  <c r="N1898" i="2"/>
  <c r="N1858" i="2"/>
  <c r="N1850" i="2"/>
  <c r="N1815" i="2"/>
  <c r="N1814" i="2"/>
  <c r="N1808" i="2"/>
  <c r="N1765" i="2"/>
  <c r="N1653" i="2"/>
  <c r="N1639" i="2"/>
  <c r="N1631" i="2"/>
  <c r="N1620" i="2"/>
  <c r="N1552" i="2"/>
  <c r="N1551" i="2"/>
  <c r="N1541" i="2"/>
  <c r="N1517" i="2"/>
  <c r="N1515" i="2"/>
  <c r="N1485" i="2"/>
  <c r="N1461" i="2"/>
  <c r="N1415" i="2"/>
  <c r="N1381" i="2"/>
  <c r="N1315" i="2"/>
  <c r="N1270" i="2"/>
  <c r="N1230" i="2"/>
  <c r="N1154" i="2"/>
  <c r="N1147" i="2"/>
  <c r="N934" i="2"/>
  <c r="N910" i="2"/>
  <c r="N870" i="2"/>
  <c r="N847" i="2"/>
  <c r="N836" i="2"/>
  <c r="N810" i="2"/>
  <c r="N739" i="2"/>
  <c r="N712" i="2"/>
  <c r="N639" i="2"/>
  <c r="N636" i="2"/>
  <c r="N634" i="2"/>
  <c r="N607" i="2"/>
  <c r="N583" i="2"/>
  <c r="N573" i="2"/>
  <c r="N571" i="2"/>
  <c r="N534" i="2"/>
  <c r="N511" i="2"/>
  <c r="N433" i="2"/>
  <c r="N418" i="2"/>
  <c r="N408" i="2"/>
  <c r="N345" i="2"/>
  <c r="N341" i="2"/>
  <c r="N333" i="2"/>
  <c r="N300" i="2"/>
  <c r="N298" i="2"/>
  <c r="N297" i="2"/>
  <c r="N285" i="2"/>
  <c r="N254" i="2"/>
  <c r="N227" i="2"/>
  <c r="N200" i="2"/>
  <c r="N159" i="2"/>
  <c r="N140" i="2"/>
  <c r="N135" i="2"/>
  <c r="N126" i="2"/>
  <c r="N115" i="2"/>
  <c r="N96" i="2"/>
  <c r="N92" i="2"/>
  <c r="N56" i="2"/>
  <c r="N1420" i="2"/>
  <c r="N1414" i="2"/>
  <c r="N1398" i="2"/>
  <c r="N1357" i="2"/>
  <c r="N1356" i="2"/>
  <c r="N1317" i="2"/>
  <c r="N1309" i="2"/>
  <c r="N1245" i="2"/>
  <c r="N1164" i="2"/>
  <c r="N1140" i="2"/>
  <c r="N1022" i="2"/>
  <c r="N1019" i="2"/>
  <c r="N987" i="2"/>
  <c r="N958" i="2"/>
  <c r="N956" i="2"/>
  <c r="N949" i="2"/>
  <c r="N931" i="2"/>
  <c r="N894" i="2"/>
  <c r="N869" i="2"/>
  <c r="N868" i="2"/>
  <c r="N863" i="2"/>
  <c r="N854" i="2"/>
  <c r="N845" i="2"/>
  <c r="N844" i="2"/>
  <c r="N837" i="2"/>
  <c r="N825" i="2"/>
  <c r="N811" i="2"/>
  <c r="N786" i="2"/>
  <c r="N785" i="2"/>
  <c r="N784" i="2"/>
  <c r="N729" i="2"/>
  <c r="N728" i="2"/>
  <c r="N708" i="2"/>
  <c r="N668" i="2"/>
  <c r="N580" i="2"/>
  <c r="N579" i="2"/>
  <c r="N515" i="2"/>
  <c r="N508" i="2"/>
  <c r="N507" i="2"/>
  <c r="N478" i="2"/>
  <c r="N472" i="2"/>
  <c r="N430" i="2"/>
  <c r="N422" i="2"/>
  <c r="N407" i="2"/>
  <c r="N406" i="2"/>
  <c r="N366" i="2"/>
  <c r="N352" i="2"/>
  <c r="N339" i="2"/>
  <c r="N338" i="2"/>
  <c r="N337" i="2"/>
  <c r="N331" i="2"/>
  <c r="N321" i="2"/>
  <c r="N314" i="2"/>
  <c r="N313" i="2"/>
  <c r="N281" i="2"/>
  <c r="N256" i="2"/>
  <c r="N255" i="2"/>
  <c r="N224" i="2"/>
  <c r="N216" i="2"/>
  <c r="N198" i="2"/>
  <c r="N193" i="2"/>
  <c r="N192" i="2"/>
  <c r="N179" i="2"/>
  <c r="N162" i="2"/>
  <c r="N150" i="2"/>
  <c r="N114" i="2"/>
  <c r="N95" i="2"/>
  <c r="N82" i="2"/>
  <c r="N25" i="2"/>
  <c r="N9" i="2"/>
  <c r="N558" i="2"/>
  <c r="N354" i="2"/>
  <c r="N152" i="2"/>
  <c r="N72" i="2"/>
  <c r="N2852" i="2"/>
  <c r="N1728" i="2"/>
  <c r="N1560" i="2"/>
  <c r="N1472" i="2"/>
  <c r="N1471" i="2"/>
  <c r="N242" i="2"/>
  <c r="N2954" i="2"/>
  <c r="N2747" i="2"/>
  <c r="N2569" i="2"/>
  <c r="N2545" i="2"/>
  <c r="N2208" i="2"/>
  <c r="N1576" i="2"/>
  <c r="N1243" i="2"/>
  <c r="N819" i="2"/>
  <c r="N771" i="2"/>
  <c r="N615" i="2"/>
  <c r="N419" i="2"/>
  <c r="N334" i="2"/>
  <c r="N250" i="2"/>
  <c r="N249" i="2"/>
  <c r="N127" i="2"/>
  <c r="N120" i="2"/>
  <c r="N119" i="2"/>
  <c r="N3407" i="2"/>
  <c r="N3392" i="2"/>
  <c r="N3374" i="2"/>
  <c r="N3362" i="2"/>
  <c r="N3357" i="2"/>
  <c r="N3339" i="2"/>
  <c r="N3323" i="2"/>
  <c r="N3307" i="2"/>
  <c r="N3105" i="2"/>
  <c r="N3097" i="2"/>
  <c r="N3055" i="2"/>
  <c r="N3001" i="2"/>
  <c r="N2810" i="2"/>
  <c r="N2786" i="2"/>
  <c r="N3393" i="2"/>
  <c r="N3385" i="2"/>
  <c r="N3361" i="2"/>
  <c r="N3431" i="2"/>
  <c r="N3383" i="2"/>
  <c r="N3359" i="2"/>
  <c r="N3344" i="2"/>
  <c r="N3328" i="2"/>
  <c r="N3312" i="2"/>
  <c r="N3296" i="2"/>
  <c r="N3259" i="2"/>
  <c r="N3243" i="2"/>
  <c r="N3026" i="2"/>
  <c r="N2875" i="2"/>
  <c r="N2861" i="2"/>
  <c r="N2858" i="2"/>
  <c r="N2812" i="2"/>
  <c r="N2660" i="2"/>
  <c r="N2659" i="2"/>
  <c r="N2651" i="2"/>
  <c r="N2620" i="2"/>
  <c r="N2594" i="2"/>
  <c r="N2583" i="2"/>
  <c r="N2561" i="2"/>
  <c r="N2488" i="2"/>
  <c r="N3456" i="2"/>
  <c r="N2842" i="2"/>
  <c r="N2587" i="2"/>
  <c r="N2553" i="2"/>
  <c r="N2552" i="2"/>
  <c r="N2994" i="2"/>
  <c r="N2667" i="2"/>
  <c r="N2626" i="2"/>
  <c r="N2607" i="2"/>
  <c r="N2593" i="2"/>
  <c r="N2584" i="2"/>
  <c r="N2582" i="2"/>
  <c r="N2511" i="2"/>
  <c r="N2439" i="2"/>
  <c r="N2412" i="2"/>
  <c r="N2399" i="2"/>
  <c r="N3415" i="2"/>
  <c r="N3429" i="2"/>
  <c r="N3404" i="2"/>
  <c r="N3381" i="2"/>
  <c r="N3380" i="2"/>
  <c r="N3291" i="2"/>
  <c r="N3207" i="2"/>
  <c r="N3158" i="2"/>
  <c r="N3113" i="2"/>
  <c r="N3057" i="2"/>
  <c r="N3451" i="2"/>
  <c r="N3430" i="2"/>
  <c r="N3424" i="2"/>
  <c r="N3414" i="2"/>
  <c r="N3413" i="2"/>
  <c r="N3406" i="2"/>
  <c r="N3400" i="2"/>
  <c r="N3389" i="2"/>
  <c r="N3388" i="2"/>
  <c r="N3382" i="2"/>
  <c r="N3368" i="2"/>
  <c r="N3358" i="2"/>
  <c r="N3355" i="2"/>
  <c r="N3341" i="2"/>
  <c r="N3340" i="2"/>
  <c r="N3391" i="2"/>
  <c r="N3440" i="2"/>
  <c r="N3428" i="2"/>
  <c r="N3418" i="2"/>
  <c r="N3275" i="2"/>
  <c r="N3260" i="2"/>
  <c r="N3244" i="2"/>
  <c r="N3090" i="2"/>
  <c r="N2999" i="2"/>
  <c r="N2986" i="2"/>
  <c r="N2935" i="2"/>
  <c r="N2873" i="2"/>
  <c r="N3439" i="2"/>
  <c r="N3453" i="2"/>
  <c r="N3452" i="2"/>
  <c r="N3435" i="2"/>
  <c r="N3423" i="2"/>
  <c r="N3411" i="2"/>
  <c r="N3399" i="2"/>
  <c r="N3390" i="2"/>
  <c r="N3387" i="2"/>
  <c r="N3367" i="2"/>
  <c r="N3356" i="2"/>
  <c r="N3352" i="2"/>
  <c r="N3342" i="2"/>
  <c r="N3410" i="2"/>
  <c r="N3455" i="2"/>
  <c r="N3405" i="2"/>
  <c r="N3174" i="2"/>
  <c r="N3166" i="2"/>
  <c r="N3121" i="2"/>
  <c r="N3023" i="2"/>
  <c r="N2970" i="2"/>
  <c r="N2959" i="2"/>
  <c r="N2921" i="2"/>
  <c r="N2911" i="2"/>
  <c r="N2834" i="2"/>
  <c r="N3463" i="2"/>
  <c r="N3454" i="2"/>
  <c r="N3448" i="2"/>
  <c r="N3437" i="2"/>
  <c r="N3436" i="2"/>
  <c r="N3433" i="2"/>
  <c r="N3419" i="2"/>
  <c r="N3412" i="2"/>
  <c r="N3395" i="2"/>
  <c r="N3363" i="2"/>
  <c r="N3347" i="2"/>
  <c r="N3331" i="2"/>
  <c r="N3233" i="2"/>
  <c r="N3230" i="2"/>
  <c r="N3216" i="2"/>
  <c r="N3214" i="2"/>
  <c r="N3185" i="2"/>
  <c r="N3010" i="2"/>
  <c r="N3002" i="2"/>
  <c r="N2946" i="2"/>
  <c r="N2746" i="2"/>
  <c r="N2730" i="2"/>
  <c r="N2705" i="2"/>
  <c r="N2681" i="2"/>
  <c r="N2674" i="2"/>
  <c r="N2603" i="2"/>
  <c r="N2577" i="2"/>
  <c r="N2544" i="2"/>
  <c r="N2519" i="2"/>
  <c r="N2455" i="2"/>
  <c r="N2454" i="2"/>
  <c r="N2447" i="2"/>
  <c r="N2422" i="2"/>
  <c r="N2407" i="2"/>
  <c r="N2382" i="2"/>
  <c r="N2359" i="2"/>
  <c r="N2328" i="2"/>
  <c r="N2319" i="2"/>
  <c r="N2309" i="2"/>
  <c r="N2305" i="2"/>
  <c r="N2296" i="2"/>
  <c r="N2271" i="2"/>
  <c r="N2270" i="2"/>
  <c r="N2245" i="2"/>
  <c r="N2232" i="2"/>
  <c r="N2199" i="2"/>
  <c r="N2186" i="2"/>
  <c r="N2183" i="2"/>
  <c r="N2160" i="2"/>
  <c r="N2143" i="2"/>
  <c r="N2138" i="2"/>
  <c r="N2105" i="2"/>
  <c r="N1978" i="2"/>
  <c r="N1970" i="2"/>
  <c r="N1954" i="2"/>
  <c r="N1930" i="2"/>
  <c r="N1866" i="2"/>
  <c r="N1688" i="2"/>
  <c r="N1512" i="2"/>
  <c r="N1437" i="2"/>
  <c r="N1302" i="2"/>
  <c r="N2343" i="2"/>
  <c r="N2241" i="2"/>
  <c r="N2239" i="2"/>
  <c r="N2176" i="2"/>
  <c r="N2163" i="2"/>
  <c r="N2153" i="2"/>
  <c r="N2147" i="2"/>
  <c r="N2145" i="2"/>
  <c r="N2058" i="2"/>
  <c r="N1890" i="2"/>
  <c r="N1832" i="2"/>
  <c r="N1665" i="2"/>
  <c r="N1622" i="2"/>
  <c r="N1606" i="2"/>
  <c r="N1544" i="2"/>
  <c r="N1543" i="2"/>
  <c r="N1480" i="2"/>
  <c r="N1429" i="2"/>
  <c r="N1395" i="2"/>
  <c r="N1350" i="2"/>
  <c r="N1347" i="2"/>
  <c r="N1339" i="2"/>
  <c r="N1331" i="2"/>
  <c r="N1299" i="2"/>
  <c r="N1295" i="2"/>
  <c r="N2294" i="2"/>
  <c r="N2230" i="2"/>
  <c r="N2161" i="2"/>
  <c r="N2137" i="2"/>
  <c r="N2113" i="2"/>
  <c r="N2111" i="2"/>
  <c r="N2097" i="2"/>
  <c r="N2095" i="2"/>
  <c r="N2033" i="2"/>
  <c r="N1961" i="2"/>
  <c r="N1921" i="2"/>
  <c r="N1897" i="2"/>
  <c r="N1857" i="2"/>
  <c r="N1849" i="2"/>
  <c r="N1807" i="2"/>
  <c r="N1806" i="2"/>
  <c r="N1799" i="2"/>
  <c r="N1695" i="2"/>
  <c r="N1693" i="2"/>
  <c r="N1685" i="2"/>
  <c r="N1677" i="2"/>
  <c r="N1663" i="2"/>
  <c r="N1604" i="2"/>
  <c r="N1589" i="2"/>
  <c r="N1588" i="2"/>
  <c r="N1581" i="2"/>
  <c r="N1579" i="2"/>
  <c r="N1540" i="2"/>
  <c r="N1523" i="2"/>
  <c r="N1477" i="2"/>
  <c r="N1443" i="2"/>
  <c r="N1421" i="2"/>
  <c r="N1419" i="2"/>
  <c r="N1390" i="2"/>
  <c r="N1387" i="2"/>
  <c r="N1340" i="2"/>
  <c r="N3336" i="2"/>
  <c r="N3330" i="2"/>
  <c r="N3325" i="2"/>
  <c r="N3324" i="2"/>
  <c r="N3320" i="2"/>
  <c r="N3309" i="2"/>
  <c r="N3308" i="2"/>
  <c r="N3293" i="2"/>
  <c r="N3292" i="2"/>
  <c r="N3276" i="2"/>
  <c r="N3272" i="2"/>
  <c r="N3271" i="2"/>
  <c r="N3256" i="2"/>
  <c r="N3255" i="2"/>
  <c r="N3242" i="2"/>
  <c r="N3241" i="2"/>
  <c r="N3232" i="2"/>
  <c r="N3190" i="2"/>
  <c r="N3186" i="2"/>
  <c r="N3177" i="2"/>
  <c r="N3175" i="2"/>
  <c r="N3167" i="2"/>
  <c r="N3159" i="2"/>
  <c r="N3154" i="2"/>
  <c r="N3086" i="2"/>
  <c r="N3082" i="2"/>
  <c r="N3050" i="2"/>
  <c r="N3025" i="2"/>
  <c r="N3018" i="2"/>
  <c r="N2990" i="2"/>
  <c r="N2961" i="2"/>
  <c r="N2913" i="2"/>
  <c r="N2886" i="2"/>
  <c r="N2881" i="2"/>
  <c r="N2874" i="2"/>
  <c r="N2868" i="2"/>
  <c r="N2867" i="2"/>
  <c r="N2865" i="2"/>
  <c r="N2857" i="2"/>
  <c r="N2843" i="2"/>
  <c r="N2829" i="2"/>
  <c r="N2828" i="2"/>
  <c r="N2650" i="2"/>
  <c r="N2610" i="2"/>
  <c r="N2599" i="2"/>
  <c r="N2487" i="2"/>
  <c r="N2390" i="2"/>
  <c r="N2385" i="2"/>
  <c r="N2383" i="2"/>
  <c r="N2350" i="2"/>
  <c r="N2341" i="2"/>
  <c r="N2335" i="2"/>
  <c r="N2333" i="2"/>
  <c r="N2312" i="2"/>
  <c r="N2261" i="2"/>
  <c r="N2206" i="2"/>
  <c r="N2200" i="2"/>
  <c r="N2175" i="2"/>
  <c r="N2158" i="2"/>
  <c r="N2151" i="2"/>
  <c r="N2135" i="2"/>
  <c r="N2127" i="2"/>
  <c r="N2112" i="2"/>
  <c r="N2104" i="2"/>
  <c r="N2103" i="2"/>
  <c r="N2089" i="2"/>
  <c r="N2050" i="2"/>
  <c r="N2041" i="2"/>
  <c r="N2039" i="2"/>
  <c r="N2010" i="2"/>
  <c r="N1977" i="2"/>
  <c r="N1969" i="2"/>
  <c r="N1967" i="2"/>
  <c r="N1959" i="2"/>
  <c r="N1953" i="2"/>
  <c r="N1929" i="2"/>
  <c r="N1919" i="2"/>
  <c r="N1903" i="2"/>
  <c r="N1895" i="2"/>
  <c r="N1865" i="2"/>
  <c r="N1855" i="2"/>
  <c r="N1847" i="2"/>
  <c r="N1831" i="2"/>
  <c r="N1829" i="2"/>
  <c r="N1805" i="2"/>
  <c r="N3326" i="2"/>
  <c r="N3310" i="2"/>
  <c r="N3298" i="2"/>
  <c r="N3294" i="2"/>
  <c r="N3288" i="2"/>
  <c r="N3258" i="2"/>
  <c r="N3251" i="2"/>
  <c r="N3250" i="2"/>
  <c r="N3236" i="2"/>
  <c r="N3231" i="2"/>
  <c r="N3225" i="2"/>
  <c r="N3224" i="2"/>
  <c r="N3222" i="2"/>
  <c r="N3215" i="2"/>
  <c r="N3202" i="2"/>
  <c r="N3198" i="2"/>
  <c r="N3191" i="2"/>
  <c r="N3169" i="2"/>
  <c r="N3161" i="2"/>
  <c r="N3150" i="2"/>
  <c r="N3087" i="2"/>
  <c r="N3078" i="2"/>
  <c r="N3014" i="2"/>
  <c r="N2991" i="2"/>
  <c r="N2966" i="2"/>
  <c r="N2902" i="2"/>
  <c r="N2888" i="2"/>
  <c r="N2887" i="2"/>
  <c r="N2833" i="2"/>
  <c r="N2707" i="2"/>
  <c r="N2682" i="2"/>
  <c r="N2634" i="2"/>
  <c r="N2623" i="2"/>
  <c r="N2586" i="2"/>
  <c r="N2535" i="2"/>
  <c r="N2517" i="2"/>
  <c r="N2495" i="2"/>
  <c r="N2423" i="2"/>
  <c r="N2391" i="2"/>
  <c r="N2368" i="2"/>
  <c r="N2351" i="2"/>
  <c r="N2342" i="2"/>
  <c r="N2287" i="2"/>
  <c r="N2263" i="2"/>
  <c r="N2253" i="2"/>
  <c r="N2237" i="2"/>
  <c r="N2223" i="2"/>
  <c r="N2222" i="2"/>
  <c r="N2152" i="2"/>
  <c r="N2081" i="2"/>
  <c r="N2080" i="2"/>
  <c r="N2073" i="2"/>
  <c r="N2072" i="2"/>
  <c r="N2071" i="2"/>
  <c r="N2057" i="2"/>
  <c r="N2031" i="2"/>
  <c r="N2025" i="2"/>
  <c r="N2001" i="2"/>
  <c r="N1993" i="2"/>
  <c r="N1975" i="2"/>
  <c r="N1951" i="2"/>
  <c r="N1937" i="2"/>
  <c r="N1927" i="2"/>
  <c r="N1889" i="2"/>
  <c r="N1863" i="2"/>
  <c r="N1841" i="2"/>
  <c r="N1797" i="2"/>
  <c r="N1783" i="2"/>
  <c r="N3304" i="2"/>
  <c r="N3274" i="2"/>
  <c r="N3273" i="2"/>
  <c r="N3267" i="2"/>
  <c r="N3257" i="2"/>
  <c r="N3199" i="2"/>
  <c r="N3193" i="2"/>
  <c r="N3182" i="2"/>
  <c r="N3151" i="2"/>
  <c r="N3142" i="2"/>
  <c r="N3134" i="2"/>
  <c r="N3089" i="2"/>
  <c r="N3079" i="2"/>
  <c r="N3042" i="2"/>
  <c r="N3015" i="2"/>
  <c r="N2993" i="2"/>
  <c r="N2982" i="2"/>
  <c r="N2978" i="2"/>
  <c r="N2967" i="2"/>
  <c r="N2903" i="2"/>
  <c r="N2889" i="2"/>
  <c r="N2841" i="2"/>
  <c r="N2797" i="2"/>
  <c r="N2769" i="2"/>
  <c r="N2762" i="2"/>
  <c r="N2739" i="2"/>
  <c r="N2673" i="2"/>
  <c r="N2666" i="2"/>
  <c r="N2657" i="2"/>
  <c r="N2647" i="2"/>
  <c r="N2617" i="2"/>
  <c r="N2503" i="2"/>
  <c r="N2471" i="2"/>
  <c r="N2415" i="2"/>
  <c r="N2414" i="2"/>
  <c r="N2358" i="2"/>
  <c r="N2317" i="2"/>
  <c r="N2269" i="2"/>
  <c r="N2255" i="2"/>
  <c r="N2254" i="2"/>
  <c r="N2238" i="2"/>
  <c r="N2179" i="2"/>
  <c r="N2169" i="2"/>
  <c r="N2168" i="2"/>
  <c r="N2159" i="2"/>
  <c r="N2144" i="2"/>
  <c r="N2139" i="2"/>
  <c r="N2079" i="2"/>
  <c r="N2065" i="2"/>
  <c r="N2064" i="2"/>
  <c r="N2055" i="2"/>
  <c r="N2023" i="2"/>
  <c r="N2017" i="2"/>
  <c r="N1999" i="2"/>
  <c r="N1991" i="2"/>
  <c r="N1985" i="2"/>
  <c r="N1983" i="2"/>
  <c r="N1945" i="2"/>
  <c r="N1943" i="2"/>
  <c r="N1935" i="2"/>
  <c r="N1881" i="2"/>
  <c r="N1873" i="2"/>
  <c r="N1871" i="2"/>
  <c r="N1839" i="2"/>
  <c r="N1823" i="2"/>
  <c r="N1822" i="2"/>
  <c r="N1821" i="2"/>
  <c r="N1820" i="2"/>
  <c r="N1798" i="2"/>
  <c r="N1796" i="2"/>
  <c r="N1791" i="2"/>
  <c r="N1717" i="2"/>
  <c r="N1710" i="2"/>
  <c r="N1592" i="2"/>
  <c r="N1520" i="2"/>
  <c r="N1492" i="2"/>
  <c r="N1453" i="2"/>
  <c r="N1442" i="2"/>
  <c r="N1380" i="2"/>
  <c r="N1325" i="2"/>
  <c r="N1307" i="2"/>
  <c r="N1293" i="2"/>
  <c r="N1284" i="2"/>
  <c r="N1206" i="2"/>
  <c r="N1199" i="2"/>
  <c r="N1185" i="2"/>
  <c r="N1180" i="2"/>
  <c r="N1177" i="2"/>
  <c r="N1130" i="2"/>
  <c r="N1044" i="2"/>
  <c r="N1027" i="2"/>
  <c r="N1023" i="2"/>
  <c r="N935" i="2"/>
  <c r="N911" i="2"/>
  <c r="N802" i="2"/>
  <c r="N801" i="2"/>
  <c r="N800" i="2"/>
  <c r="N778" i="2"/>
  <c r="N777" i="2"/>
  <c r="N776" i="2"/>
  <c r="N643" i="2"/>
  <c r="N551" i="2"/>
  <c r="N475" i="2"/>
  <c r="N350" i="2"/>
  <c r="N349" i="2"/>
  <c r="N332" i="2"/>
  <c r="N323" i="2"/>
  <c r="N275" i="2"/>
  <c r="N273" i="2"/>
  <c r="N251" i="2"/>
  <c r="N248" i="2"/>
  <c r="N194" i="2"/>
  <c r="N155" i="2"/>
  <c r="N136" i="2"/>
  <c r="N125" i="2"/>
  <c r="N116" i="2"/>
  <c r="N88" i="2"/>
  <c r="N61" i="2"/>
  <c r="N10" i="2"/>
  <c r="N357" i="2"/>
  <c r="N202" i="2"/>
  <c r="N1256" i="2"/>
  <c r="N983" i="2"/>
  <c r="N840" i="2"/>
  <c r="N833" i="2"/>
  <c r="N813" i="2"/>
  <c r="N809" i="2"/>
  <c r="N764" i="2"/>
  <c r="N755" i="2"/>
  <c r="N684" i="2"/>
  <c r="N659" i="2"/>
  <c r="N620" i="2"/>
  <c r="N591" i="2"/>
  <c r="N582" i="2"/>
  <c r="N557" i="2"/>
  <c r="N533" i="2"/>
  <c r="N527" i="2"/>
  <c r="N474" i="2"/>
  <c r="N466" i="2"/>
  <c r="N463" i="2"/>
  <c r="N434" i="2"/>
  <c r="N374" i="2"/>
  <c r="N226" i="2"/>
  <c r="N148" i="2"/>
  <c r="N1240" i="2"/>
  <c r="N1196" i="2"/>
  <c r="N1170" i="2"/>
  <c r="N841" i="2"/>
  <c r="N267" i="2"/>
  <c r="N1229" i="2"/>
  <c r="N1205" i="2"/>
  <c r="N1194" i="2"/>
  <c r="N1145" i="2"/>
  <c r="N1091" i="2"/>
  <c r="N1090" i="2"/>
  <c r="N1089" i="2"/>
  <c r="N1067" i="2"/>
  <c r="N1066" i="2"/>
  <c r="N1065" i="2"/>
  <c r="N1035" i="2"/>
  <c r="N1020" i="2"/>
  <c r="N990" i="2"/>
  <c r="N988" i="2"/>
  <c r="N979" i="2"/>
  <c r="N967" i="2"/>
  <c r="N948" i="2"/>
  <c r="N933" i="2"/>
  <c r="N932" i="2"/>
  <c r="N909" i="2"/>
  <c r="N908" i="2"/>
  <c r="N885" i="2"/>
  <c r="N884" i="2"/>
  <c r="N846" i="2"/>
  <c r="N838" i="2"/>
  <c r="N835" i="2"/>
  <c r="N834" i="2"/>
  <c r="N762" i="2"/>
  <c r="N761" i="2"/>
  <c r="N760" i="2"/>
  <c r="N738" i="2"/>
  <c r="N721" i="2"/>
  <c r="N720" i="2"/>
  <c r="N707" i="2"/>
  <c r="N687" i="2"/>
  <c r="N658" i="2"/>
  <c r="N597" i="2"/>
  <c r="N565" i="2"/>
  <c r="N564" i="2"/>
  <c r="N563" i="2"/>
  <c r="N480" i="2"/>
  <c r="N479" i="2"/>
  <c r="N465" i="2"/>
  <c r="N432" i="2"/>
  <c r="N377" i="2"/>
  <c r="N365" i="2"/>
  <c r="N233" i="2"/>
  <c r="N208" i="2"/>
  <c r="N1781" i="2"/>
  <c r="N1769" i="2"/>
  <c r="N1711" i="2"/>
  <c r="N1687" i="2"/>
  <c r="N1679" i="2"/>
  <c r="N1678" i="2"/>
  <c r="N1669" i="2"/>
  <c r="N1571" i="2"/>
  <c r="N1555" i="2"/>
  <c r="N1476" i="2"/>
  <c r="N1428" i="2"/>
  <c r="N1427" i="2"/>
  <c r="N1396" i="2"/>
  <c r="N1348" i="2"/>
  <c r="N1341" i="2"/>
  <c r="N1332" i="2"/>
  <c r="N1300" i="2"/>
  <c r="N1291" i="2"/>
  <c r="N1287" i="2"/>
  <c r="N1262" i="2"/>
  <c r="N1261" i="2"/>
  <c r="N1195" i="2"/>
  <c r="N1169" i="2"/>
  <c r="N1146" i="2"/>
  <c r="N1133" i="2"/>
  <c r="N1131" i="2"/>
  <c r="N1053" i="2"/>
  <c r="N1037" i="2"/>
  <c r="N1036" i="2"/>
  <c r="N1007" i="2"/>
  <c r="N982" i="2"/>
  <c r="N980" i="2"/>
  <c r="N918" i="2"/>
  <c r="N917" i="2"/>
  <c r="N916" i="2"/>
  <c r="N808" i="2"/>
  <c r="N803" i="2"/>
  <c r="N779" i="2"/>
  <c r="N754" i="2"/>
  <c r="N753" i="2"/>
  <c r="N752" i="2"/>
  <c r="N736" i="2"/>
  <c r="N716" i="2"/>
  <c r="N714" i="2"/>
  <c r="N699" i="2"/>
  <c r="N652" i="2"/>
  <c r="N623" i="2"/>
  <c r="N618" i="2"/>
  <c r="N611" i="2"/>
  <c r="N603" i="2"/>
  <c r="N556" i="2"/>
  <c r="N555" i="2"/>
  <c r="N526" i="2"/>
  <c r="N504" i="2"/>
  <c r="N493" i="2"/>
  <c r="N481" i="2"/>
  <c r="N462" i="2"/>
  <c r="N443" i="2"/>
  <c r="N440" i="2"/>
  <c r="N439" i="2"/>
  <c r="N426" i="2"/>
  <c r="N392" i="2"/>
  <c r="N362" i="2"/>
  <c r="N324" i="2"/>
  <c r="N290" i="2"/>
  <c r="N289" i="2"/>
  <c r="N276" i="2"/>
  <c r="N215" i="2"/>
  <c r="N214" i="2"/>
  <c r="N175" i="2"/>
  <c r="N161" i="2"/>
  <c r="N143" i="2"/>
  <c r="N131" i="2"/>
  <c r="N123" i="2"/>
  <c r="N111" i="2"/>
  <c r="N99" i="2"/>
  <c r="N83" i="2"/>
  <c r="N81" i="2"/>
  <c r="N80" i="2"/>
  <c r="N74" i="2"/>
  <c r="N66" i="2"/>
  <c r="N33" i="2"/>
  <c r="N1775" i="2"/>
  <c r="N1768" i="2"/>
  <c r="N1751" i="2"/>
  <c r="N1671" i="2"/>
  <c r="N1670" i="2"/>
  <c r="N1661" i="2"/>
  <c r="N1656" i="2"/>
  <c r="N1646" i="2"/>
  <c r="N1573" i="2"/>
  <c r="N1557" i="2"/>
  <c r="N1535" i="2"/>
  <c r="N1496" i="2"/>
  <c r="N1436" i="2"/>
  <c r="N1435" i="2"/>
  <c r="N1412" i="2"/>
  <c r="N1407" i="2"/>
  <c r="N1397" i="2"/>
  <c r="N1388" i="2"/>
  <c r="N1349" i="2"/>
  <c r="N1333" i="2"/>
  <c r="N1323" i="2"/>
  <c r="N1301" i="2"/>
  <c r="N1286" i="2"/>
  <c r="N1283" i="2"/>
  <c r="N1271" i="2"/>
  <c r="N1267" i="2"/>
  <c r="N1219" i="2"/>
  <c r="N1211" i="2"/>
  <c r="N1187" i="2"/>
  <c r="N1163" i="2"/>
  <c r="N1162" i="2"/>
  <c r="N1155" i="2"/>
  <c r="N1139" i="2"/>
  <c r="N1137" i="2"/>
  <c r="N1123" i="2"/>
  <c r="N1075" i="2"/>
  <c r="N1074" i="2"/>
  <c r="N1073" i="2"/>
  <c r="N1051" i="2"/>
  <c r="N1014" i="2"/>
  <c r="N927" i="2"/>
  <c r="N860" i="2"/>
  <c r="N820" i="2"/>
  <c r="N709" i="2"/>
  <c r="N706" i="2"/>
  <c r="N682" i="2"/>
  <c r="N675" i="2"/>
  <c r="N671" i="2"/>
  <c r="N666" i="2"/>
  <c r="N660" i="2"/>
  <c r="N655" i="2"/>
  <c r="N650" i="2"/>
  <c r="N524" i="2"/>
  <c r="N523" i="2"/>
  <c r="N483" i="2"/>
  <c r="N469" i="2"/>
  <c r="N401" i="2"/>
  <c r="N394" i="2"/>
  <c r="N368" i="2"/>
  <c r="N308" i="2"/>
  <c r="N306" i="2"/>
  <c r="N305" i="2"/>
  <c r="N269" i="2"/>
  <c r="N264" i="2"/>
  <c r="N261" i="2"/>
  <c r="N231" i="2"/>
  <c r="N230" i="2"/>
  <c r="N209" i="2"/>
  <c r="N183" i="2"/>
  <c r="N153" i="2"/>
  <c r="N151" i="2"/>
  <c r="N108" i="2"/>
  <c r="N104" i="2"/>
  <c r="N40" i="2"/>
  <c r="N1774" i="2"/>
  <c r="N1773" i="2"/>
  <c r="N1767" i="2"/>
  <c r="N1760" i="2"/>
  <c r="N1750" i="2"/>
  <c r="N1749" i="2"/>
  <c r="N1742" i="2"/>
  <c r="N1741" i="2"/>
  <c r="N1709" i="2"/>
  <c r="N1703" i="2"/>
  <c r="N1662" i="2"/>
  <c r="N1655" i="2"/>
  <c r="N1595" i="2"/>
  <c r="N1533" i="2"/>
  <c r="N1531" i="2"/>
  <c r="N1448" i="2"/>
  <c r="N1413" i="2"/>
  <c r="N1389" i="2"/>
  <c r="N1379" i="2"/>
  <c r="N1324" i="2"/>
  <c r="N1318" i="2"/>
  <c r="N1292" i="2"/>
  <c r="N1193" i="2"/>
  <c r="N1161" i="2"/>
  <c r="N1157" i="2"/>
  <c r="N1149" i="2"/>
  <c r="N1148" i="2"/>
  <c r="N1129" i="2"/>
  <c r="N1107" i="2"/>
  <c r="N1106" i="2"/>
  <c r="N1105" i="2"/>
  <c r="N1099" i="2"/>
  <c r="N1098" i="2"/>
  <c r="N1097" i="2"/>
  <c r="N1041" i="2"/>
  <c r="N1032" i="2"/>
  <c r="N1012" i="2"/>
  <c r="N901" i="2"/>
  <c r="N899" i="2"/>
  <c r="N893" i="2"/>
  <c r="N892" i="2"/>
  <c r="N886" i="2"/>
  <c r="N878" i="2"/>
  <c r="N862" i="2"/>
  <c r="N746" i="2"/>
  <c r="N745" i="2"/>
  <c r="N744" i="2"/>
  <c r="N723" i="2"/>
  <c r="N703" i="2"/>
  <c r="N698" i="2"/>
  <c r="N679" i="2"/>
  <c r="N610" i="2"/>
  <c r="N600" i="2"/>
  <c r="N542" i="2"/>
  <c r="N531" i="2"/>
  <c r="N492" i="2"/>
  <c r="N491" i="2"/>
  <c r="N470" i="2"/>
  <c r="N448" i="2"/>
  <c r="N446" i="2"/>
  <c r="N399" i="2"/>
  <c r="N398" i="2"/>
  <c r="N384" i="2"/>
  <c r="N383" i="2"/>
  <c r="N382" i="2"/>
  <c r="N369" i="2"/>
  <c r="N364" i="2"/>
  <c r="N363" i="2"/>
  <c r="N299" i="2"/>
  <c r="N286" i="2"/>
  <c r="N274" i="2"/>
  <c r="N262" i="2"/>
  <c r="N240" i="2"/>
  <c r="N238" i="2"/>
  <c r="N232" i="2"/>
  <c r="N207" i="2"/>
  <c r="N206" i="2"/>
  <c r="N184" i="2"/>
  <c r="N130" i="2"/>
  <c r="N112" i="2"/>
  <c r="N89" i="2"/>
  <c r="N87" i="2"/>
  <c r="N48" i="2"/>
  <c r="N41" i="2"/>
  <c r="N32" i="2"/>
  <c r="M2" i="2"/>
  <c r="J2989" i="2"/>
  <c r="Q2989" i="2"/>
  <c r="J2639" i="2"/>
  <c r="Q2639" i="2"/>
  <c r="J3362" i="2"/>
  <c r="Q3362" i="2"/>
  <c r="J3282" i="2"/>
  <c r="Q3282" i="2"/>
  <c r="J3205" i="2"/>
  <c r="Q3205" i="2"/>
  <c r="J3322" i="2"/>
  <c r="Q3322" i="2"/>
  <c r="J3426" i="2"/>
  <c r="Q3426" i="2"/>
  <c r="V3194" i="2"/>
  <c r="R3194" i="2" s="1"/>
  <c r="I3194" i="2" s="1"/>
  <c r="V3322" i="2"/>
  <c r="R3322" i="2" s="1"/>
  <c r="I3322" i="2" s="1"/>
  <c r="V3107" i="2"/>
  <c r="R3107" i="2" s="1"/>
  <c r="I3107" i="2" s="1"/>
  <c r="J3061" i="2"/>
  <c r="Q3061" i="2"/>
  <c r="P3324" i="2"/>
  <c r="Q3324" i="2" s="1"/>
  <c r="P3277" i="2"/>
  <c r="V3251" i="2"/>
  <c r="R3251" i="2" s="1"/>
  <c r="I3251" i="2" s="1"/>
  <c r="P3212" i="2"/>
  <c r="J3212" i="2" s="1"/>
  <c r="V3165" i="2"/>
  <c r="R3165" i="2" s="1"/>
  <c r="I3165" i="2" s="1"/>
  <c r="V3122" i="2"/>
  <c r="R3122" i="2" s="1"/>
  <c r="I3122" i="2" s="1"/>
  <c r="V2979" i="2"/>
  <c r="R2979" i="2" s="1"/>
  <c r="I2979" i="2" s="1"/>
  <c r="P2363" i="2"/>
  <c r="J2363" i="2" s="1"/>
  <c r="P3416" i="2"/>
  <c r="Q3416" i="2" s="1"/>
  <c r="P3402" i="2"/>
  <c r="Q3378" i="2"/>
  <c r="Q3346" i="2"/>
  <c r="P3224" i="2"/>
  <c r="J3224" i="2" s="1"/>
  <c r="Q3183" i="2"/>
  <c r="P3163" i="2"/>
  <c r="Q3163" i="2" s="1"/>
  <c r="P3130" i="2"/>
  <c r="J3130" i="2" s="1"/>
  <c r="Q3055" i="2"/>
  <c r="V2838" i="2"/>
  <c r="R2838" i="2" s="1"/>
  <c r="I2838" i="2" s="1"/>
  <c r="P2838" i="2"/>
  <c r="J2838" i="2" s="1"/>
  <c r="V2779" i="2"/>
  <c r="R2779" i="2" s="1"/>
  <c r="I2779" i="2" s="1"/>
  <c r="P2769" i="2"/>
  <c r="J2769" i="2" s="1"/>
  <c r="V2769" i="2"/>
  <c r="R2769" i="2" s="1"/>
  <c r="I2769" i="2" s="1"/>
  <c r="J2685" i="2"/>
  <c r="Q2685" i="2"/>
  <c r="P2653" i="2"/>
  <c r="J2653" i="2" s="1"/>
  <c r="P2645" i="2"/>
  <c r="J2645" i="2" s="1"/>
  <c r="P2643" i="2"/>
  <c r="Q2643" i="2" s="1"/>
  <c r="P2605" i="2"/>
  <c r="V2575" i="2"/>
  <c r="R2575" i="2" s="1"/>
  <c r="I2575" i="2" s="1"/>
  <c r="P2575" i="2"/>
  <c r="J2575" i="2" s="1"/>
  <c r="P2433" i="2"/>
  <c r="Q2433" i="2" s="1"/>
  <c r="V2307" i="2"/>
  <c r="R2307" i="2" s="1"/>
  <c r="I2307" i="2" s="1"/>
  <c r="P2307" i="2"/>
  <c r="Q2307" i="2" s="1"/>
  <c r="V2061" i="2"/>
  <c r="R2061" i="2" s="1"/>
  <c r="I2061" i="2" s="1"/>
  <c r="P2061" i="2"/>
  <c r="J2061" i="2" s="1"/>
  <c r="P3026" i="2"/>
  <c r="J3026" i="2" s="1"/>
  <c r="V3026" i="2"/>
  <c r="R3026" i="2" s="1"/>
  <c r="I3026" i="2" s="1"/>
  <c r="J2981" i="2"/>
  <c r="Q2981" i="2"/>
  <c r="P2817" i="2"/>
  <c r="J2817" i="2" s="1"/>
  <c r="V2544" i="2"/>
  <c r="R2544" i="2" s="1"/>
  <c r="I2544" i="2" s="1"/>
  <c r="V2531" i="2"/>
  <c r="R2531" i="2" s="1"/>
  <c r="I2531" i="2" s="1"/>
  <c r="P2531" i="2"/>
  <c r="P2489" i="2"/>
  <c r="V2489" i="2"/>
  <c r="R2489" i="2" s="1"/>
  <c r="I2489" i="2" s="1"/>
  <c r="V2370" i="2"/>
  <c r="R2370" i="2" s="1"/>
  <c r="I2370" i="2" s="1"/>
  <c r="V2196" i="2"/>
  <c r="R2196" i="2" s="1"/>
  <c r="I2196" i="2" s="1"/>
  <c r="P2196" i="2"/>
  <c r="J2196" i="2" s="1"/>
  <c r="V2132" i="2"/>
  <c r="R2132" i="2" s="1"/>
  <c r="I2132" i="2" s="1"/>
  <c r="P2132" i="2"/>
  <c r="J2132" i="2" s="1"/>
  <c r="V2101" i="2"/>
  <c r="R2101" i="2" s="1"/>
  <c r="I2101" i="2" s="1"/>
  <c r="P2075" i="2"/>
  <c r="J2075" i="2" s="1"/>
  <c r="V2075" i="2"/>
  <c r="R2075" i="2" s="1"/>
  <c r="I2075" i="2" s="1"/>
  <c r="V1973" i="2"/>
  <c r="R1973" i="2" s="1"/>
  <c r="I1973" i="2" s="1"/>
  <c r="P1973" i="2"/>
  <c r="J1973" i="2" s="1"/>
  <c r="P2915" i="2"/>
  <c r="P2883" i="2"/>
  <c r="Q2883" i="2" s="1"/>
  <c r="P2873" i="2"/>
  <c r="J2873" i="2" s="1"/>
  <c r="V2873" i="2"/>
  <c r="R2873" i="2" s="1"/>
  <c r="I2873" i="2" s="1"/>
  <c r="V2855" i="2"/>
  <c r="R2855" i="2" s="1"/>
  <c r="I2855" i="2" s="1"/>
  <c r="V2795" i="2"/>
  <c r="R2795" i="2" s="1"/>
  <c r="I2795" i="2" s="1"/>
  <c r="V2793" i="2"/>
  <c r="R2793" i="2" s="1"/>
  <c r="I2793" i="2" s="1"/>
  <c r="V2700" i="2"/>
  <c r="R2700" i="2" s="1"/>
  <c r="I2700" i="2" s="1"/>
  <c r="V2589" i="2"/>
  <c r="R2589" i="2" s="1"/>
  <c r="I2589" i="2" s="1"/>
  <c r="V2549" i="2"/>
  <c r="R2549" i="2" s="1"/>
  <c r="I2549" i="2" s="1"/>
  <c r="V2435" i="2"/>
  <c r="R2435" i="2" s="1"/>
  <c r="I2435" i="2" s="1"/>
  <c r="P2435" i="2"/>
  <c r="J2435" i="2" s="1"/>
  <c r="P2419" i="2"/>
  <c r="J2419" i="2" s="1"/>
  <c r="V2419" i="2"/>
  <c r="R2419" i="2" s="1"/>
  <c r="I2419" i="2" s="1"/>
  <c r="P2392" i="2"/>
  <c r="J2392" i="2" s="1"/>
  <c r="P2360" i="2"/>
  <c r="J2360" i="2" s="1"/>
  <c r="P2325" i="2"/>
  <c r="J2325" i="2" s="1"/>
  <c r="J2242" i="2"/>
  <c r="Q2242" i="2"/>
  <c r="P2221" i="2"/>
  <c r="J2221" i="2" s="1"/>
  <c r="V2164" i="2"/>
  <c r="R2164" i="2" s="1"/>
  <c r="I2164" i="2" s="1"/>
  <c r="V2162" i="2"/>
  <c r="R2162" i="2" s="1"/>
  <c r="I2162" i="2" s="1"/>
  <c r="V2157" i="2"/>
  <c r="R2157" i="2" s="1"/>
  <c r="I2157" i="2" s="1"/>
  <c r="P2157" i="2"/>
  <c r="P2139" i="2"/>
  <c r="Q2139" i="2" s="1"/>
  <c r="V2076" i="2"/>
  <c r="R2076" i="2" s="1"/>
  <c r="I2076" i="2" s="1"/>
  <c r="P2076" i="2"/>
  <c r="J2076" i="2" s="1"/>
  <c r="V1957" i="2"/>
  <c r="R1957" i="2" s="1"/>
  <c r="I1957" i="2" s="1"/>
  <c r="P1957" i="2"/>
  <c r="P2789" i="2"/>
  <c r="V2763" i="2"/>
  <c r="R2763" i="2" s="1"/>
  <c r="I2763" i="2" s="1"/>
  <c r="P2760" i="2"/>
  <c r="J2760" i="2" s="1"/>
  <c r="V2699" i="2"/>
  <c r="R2699" i="2" s="1"/>
  <c r="I2699" i="2" s="1"/>
  <c r="P2635" i="2"/>
  <c r="Q2635" i="2" s="1"/>
  <c r="V2616" i="2"/>
  <c r="R2616" i="2" s="1"/>
  <c r="I2616" i="2" s="1"/>
  <c r="P2582" i="2"/>
  <c r="J2582" i="2" s="1"/>
  <c r="V2506" i="2"/>
  <c r="R2506" i="2" s="1"/>
  <c r="I2506" i="2" s="1"/>
  <c r="V2360" i="2"/>
  <c r="R2360" i="2" s="1"/>
  <c r="I2360" i="2" s="1"/>
  <c r="P2358" i="2"/>
  <c r="J2358" i="2" s="1"/>
  <c r="V2358" i="2"/>
  <c r="R2358" i="2" s="1"/>
  <c r="I2358" i="2" s="1"/>
  <c r="V2278" i="2"/>
  <c r="R2278" i="2" s="1"/>
  <c r="I2278" i="2" s="1"/>
  <c r="P2278" i="2"/>
  <c r="J2278" i="2" s="1"/>
  <c r="V2139" i="2"/>
  <c r="R2139" i="2" s="1"/>
  <c r="I2139" i="2" s="1"/>
  <c r="V3416" i="2"/>
  <c r="R3416" i="2" s="1"/>
  <c r="I3416" i="2" s="1"/>
  <c r="V2084" i="2"/>
  <c r="R2084" i="2" s="1"/>
  <c r="I2084" i="2" s="1"/>
  <c r="P2084" i="2"/>
  <c r="V1997" i="2"/>
  <c r="R1997" i="2" s="1"/>
  <c r="I1997" i="2" s="1"/>
  <c r="P1997" i="2"/>
  <c r="J1997" i="2" s="1"/>
  <c r="V3426" i="2"/>
  <c r="R3426" i="2" s="1"/>
  <c r="I3426" i="2" s="1"/>
  <c r="V3280" i="2"/>
  <c r="R3280" i="2" s="1"/>
  <c r="I3280" i="2" s="1"/>
  <c r="V3205" i="2"/>
  <c r="R3205" i="2" s="1"/>
  <c r="I3205" i="2" s="1"/>
  <c r="V3101" i="2"/>
  <c r="R3101" i="2" s="1"/>
  <c r="I3101" i="2" s="1"/>
  <c r="P3427" i="2"/>
  <c r="J3427" i="2" s="1"/>
  <c r="V3362" i="2"/>
  <c r="R3362" i="2" s="1"/>
  <c r="I3362" i="2" s="1"/>
  <c r="V3295" i="2"/>
  <c r="R3295" i="2" s="1"/>
  <c r="I3295" i="2" s="1"/>
  <c r="V2915" i="2"/>
  <c r="R2915" i="2" s="1"/>
  <c r="I2915" i="2" s="1"/>
  <c r="P3437" i="2"/>
  <c r="J3437" i="2" s="1"/>
  <c r="P3363" i="2"/>
  <c r="J3363" i="2" s="1"/>
  <c r="V3231" i="2"/>
  <c r="R3231" i="2" s="1"/>
  <c r="I3231" i="2" s="1"/>
  <c r="V3224" i="2"/>
  <c r="R3224" i="2" s="1"/>
  <c r="I3224" i="2" s="1"/>
  <c r="P3207" i="2"/>
  <c r="J3207" i="2" s="1"/>
  <c r="V3146" i="2"/>
  <c r="R3146" i="2" s="1"/>
  <c r="I3146" i="2" s="1"/>
  <c r="V3082" i="2"/>
  <c r="R3082" i="2" s="1"/>
  <c r="I3082" i="2" s="1"/>
  <c r="V3077" i="2"/>
  <c r="R3077" i="2" s="1"/>
  <c r="I3077" i="2" s="1"/>
  <c r="V3037" i="2"/>
  <c r="R3037" i="2" s="1"/>
  <c r="I3037" i="2" s="1"/>
  <c r="P3034" i="2"/>
  <c r="J3034" i="2" s="1"/>
  <c r="V3034" i="2"/>
  <c r="R3034" i="2" s="1"/>
  <c r="I3034" i="2" s="1"/>
  <c r="P2946" i="2"/>
  <c r="J2946" i="2" s="1"/>
  <c r="V2946" i="2"/>
  <c r="R2946" i="2" s="1"/>
  <c r="I2946" i="2" s="1"/>
  <c r="P2715" i="2"/>
  <c r="J2715" i="2" s="1"/>
  <c r="P2693" i="2"/>
  <c r="J2693" i="2" s="1"/>
  <c r="V2693" i="2"/>
  <c r="R2693" i="2" s="1"/>
  <c r="I2693" i="2" s="1"/>
  <c r="P3460" i="2"/>
  <c r="P3453" i="2"/>
  <c r="J3453" i="2" s="1"/>
  <c r="V3447" i="2"/>
  <c r="R3447" i="2" s="1"/>
  <c r="I3447" i="2" s="1"/>
  <c r="P3411" i="2"/>
  <c r="P3373" i="2"/>
  <c r="J3373" i="2" s="1"/>
  <c r="V3359" i="2"/>
  <c r="R3359" i="2" s="1"/>
  <c r="I3359" i="2" s="1"/>
  <c r="P3352" i="2"/>
  <c r="Q3352" i="2" s="1"/>
  <c r="V3346" i="2"/>
  <c r="R3346" i="2" s="1"/>
  <c r="I3346" i="2" s="1"/>
  <c r="P3340" i="2"/>
  <c r="Q3340" i="2" s="1"/>
  <c r="P3312" i="2"/>
  <c r="Q3312" i="2" s="1"/>
  <c r="V3311" i="2"/>
  <c r="R3311" i="2" s="1"/>
  <c r="I3311" i="2" s="1"/>
  <c r="P3300" i="2"/>
  <c r="Q3300" i="2" s="1"/>
  <c r="V3298" i="2"/>
  <c r="R3298" i="2" s="1"/>
  <c r="I3298" i="2" s="1"/>
  <c r="P3280" i="2"/>
  <c r="P3263" i="2"/>
  <c r="V3253" i="2"/>
  <c r="R3253" i="2" s="1"/>
  <c r="I3253" i="2" s="1"/>
  <c r="P3252" i="2"/>
  <c r="Q3252" i="2" s="1"/>
  <c r="P3247" i="2"/>
  <c r="J3247" i="2" s="1"/>
  <c r="V3245" i="2"/>
  <c r="R3245" i="2" s="1"/>
  <c r="I3245" i="2" s="1"/>
  <c r="Q3242" i="2"/>
  <c r="V3200" i="2"/>
  <c r="R3200" i="2" s="1"/>
  <c r="I3200" i="2" s="1"/>
  <c r="Q3194" i="2"/>
  <c r="P3119" i="2"/>
  <c r="J3119" i="2" s="1"/>
  <c r="P3111" i="2"/>
  <c r="J3111" i="2" s="1"/>
  <c r="P3101" i="2"/>
  <c r="P3099" i="2"/>
  <c r="Q3099" i="2" s="1"/>
  <c r="P3083" i="2"/>
  <c r="Q3083" i="2" s="1"/>
  <c r="P3066" i="2"/>
  <c r="J3066" i="2" s="1"/>
  <c r="V3043" i="2"/>
  <c r="R3043" i="2" s="1"/>
  <c r="I3043" i="2" s="1"/>
  <c r="P2991" i="2"/>
  <c r="J2991" i="2" s="1"/>
  <c r="J2973" i="2"/>
  <c r="Q2973" i="2"/>
  <c r="P2923" i="2"/>
  <c r="P2919" i="2"/>
  <c r="J2919" i="2" s="1"/>
  <c r="V2870" i="2"/>
  <c r="R2870" i="2" s="1"/>
  <c r="I2870" i="2" s="1"/>
  <c r="P2870" i="2"/>
  <c r="J2870" i="2" s="1"/>
  <c r="P2866" i="2"/>
  <c r="J2866" i="2" s="1"/>
  <c r="V2866" i="2"/>
  <c r="R2866" i="2" s="1"/>
  <c r="I2866" i="2" s="1"/>
  <c r="V2752" i="2"/>
  <c r="R2752" i="2" s="1"/>
  <c r="I2752" i="2" s="1"/>
  <c r="P2740" i="2"/>
  <c r="Q2740" i="2" s="1"/>
  <c r="V2715" i="2"/>
  <c r="R2715" i="2" s="1"/>
  <c r="I2715" i="2" s="1"/>
  <c r="P2651" i="2"/>
  <c r="Q2651" i="2" s="1"/>
  <c r="V2638" i="2"/>
  <c r="R2638" i="2" s="1"/>
  <c r="I2638" i="2" s="1"/>
  <c r="P2613" i="2"/>
  <c r="V2613" i="2"/>
  <c r="R2613" i="2" s="1"/>
  <c r="I2613" i="2" s="1"/>
  <c r="P2593" i="2"/>
  <c r="J2593" i="2" s="1"/>
  <c r="V2593" i="2"/>
  <c r="R2593" i="2" s="1"/>
  <c r="I2593" i="2" s="1"/>
  <c r="P2569" i="2"/>
  <c r="J2569" i="2" s="1"/>
  <c r="V2568" i="2"/>
  <c r="R2568" i="2" s="1"/>
  <c r="I2568" i="2" s="1"/>
  <c r="P2514" i="2"/>
  <c r="P2473" i="2"/>
  <c r="Q2473" i="2" s="1"/>
  <c r="P2405" i="2"/>
  <c r="J2405" i="2" s="1"/>
  <c r="P2382" i="2"/>
  <c r="J2382" i="2" s="1"/>
  <c r="V2382" i="2"/>
  <c r="R2382" i="2" s="1"/>
  <c r="I2382" i="2" s="1"/>
  <c r="P1979" i="2"/>
  <c r="J1979" i="2" s="1"/>
  <c r="V1979" i="2"/>
  <c r="R1979" i="2" s="1"/>
  <c r="I1979" i="2" s="1"/>
  <c r="V3407" i="2"/>
  <c r="R3407" i="2" s="1"/>
  <c r="I3407" i="2" s="1"/>
  <c r="P3330" i="2"/>
  <c r="J3330" i="2" s="1"/>
  <c r="P3461" i="2"/>
  <c r="J3461" i="2" s="1"/>
  <c r="V3090" i="2"/>
  <c r="R3090" i="2" s="1"/>
  <c r="I3090" i="2" s="1"/>
  <c r="V3085" i="2"/>
  <c r="R3085" i="2" s="1"/>
  <c r="I3085" i="2" s="1"/>
  <c r="V2883" i="2"/>
  <c r="R2883" i="2" s="1"/>
  <c r="I2883" i="2" s="1"/>
  <c r="V3423" i="2"/>
  <c r="R3423" i="2" s="1"/>
  <c r="I3423" i="2" s="1"/>
  <c r="V2917" i="2"/>
  <c r="R2917" i="2" s="1"/>
  <c r="I2917" i="2" s="1"/>
  <c r="P2917" i="2"/>
  <c r="J2917" i="2" s="1"/>
  <c r="P2793" i="2"/>
  <c r="J2793" i="2" s="1"/>
  <c r="V2789" i="2"/>
  <c r="R2789" i="2" s="1"/>
  <c r="I2789" i="2" s="1"/>
  <c r="V2635" i="2"/>
  <c r="R2635" i="2" s="1"/>
  <c r="I2635" i="2" s="1"/>
  <c r="V2462" i="2"/>
  <c r="R2462" i="2" s="1"/>
  <c r="I2462" i="2" s="1"/>
  <c r="P2393" i="2"/>
  <c r="V2393" i="2"/>
  <c r="R2393" i="2" s="1"/>
  <c r="I2393" i="2" s="1"/>
  <c r="P3418" i="2"/>
  <c r="J3418" i="2" s="1"/>
  <c r="P3403" i="2"/>
  <c r="J3403" i="2" s="1"/>
  <c r="P3452" i="2"/>
  <c r="J3452" i="2" s="1"/>
  <c r="V3450" i="2"/>
  <c r="R3450" i="2" s="1"/>
  <c r="I3450" i="2" s="1"/>
  <c r="V3440" i="2"/>
  <c r="R3440" i="2" s="1"/>
  <c r="I3440" i="2" s="1"/>
  <c r="P3436" i="2"/>
  <c r="V3400" i="2"/>
  <c r="R3400" i="2" s="1"/>
  <c r="I3400" i="2" s="1"/>
  <c r="P3396" i="2"/>
  <c r="P3389" i="2"/>
  <c r="J3389" i="2" s="1"/>
  <c r="V3383" i="2"/>
  <c r="R3383" i="2" s="1"/>
  <c r="I3383" i="2" s="1"/>
  <c r="P3347" i="2"/>
  <c r="J3347" i="2" s="1"/>
  <c r="V3344" i="2"/>
  <c r="R3344" i="2" s="1"/>
  <c r="I3344" i="2" s="1"/>
  <c r="P3339" i="2"/>
  <c r="P3299" i="2"/>
  <c r="P3241" i="2"/>
  <c r="J3241" i="2" s="1"/>
  <c r="Q3218" i="2"/>
  <c r="P3213" i="2"/>
  <c r="V3199" i="2"/>
  <c r="R3199" i="2" s="1"/>
  <c r="I3199" i="2" s="1"/>
  <c r="P3191" i="2"/>
  <c r="V3179" i="2"/>
  <c r="R3179" i="2" s="1"/>
  <c r="I3179" i="2" s="1"/>
  <c r="P3171" i="2"/>
  <c r="Q3171" i="2" s="1"/>
  <c r="P3167" i="2"/>
  <c r="V3138" i="2"/>
  <c r="R3138" i="2" s="1"/>
  <c r="I3138" i="2" s="1"/>
  <c r="P3117" i="2"/>
  <c r="J3117" i="2" s="1"/>
  <c r="P3109" i="2"/>
  <c r="P3063" i="2"/>
  <c r="J3063" i="2" s="1"/>
  <c r="V3051" i="2"/>
  <c r="R3051" i="2" s="1"/>
  <c r="I3051" i="2" s="1"/>
  <c r="V3045" i="2"/>
  <c r="R3045" i="2" s="1"/>
  <c r="I3045" i="2" s="1"/>
  <c r="P3045" i="2"/>
  <c r="P3037" i="2"/>
  <c r="Q3037" i="2" s="1"/>
  <c r="P3035" i="2"/>
  <c r="J3035" i="2" s="1"/>
  <c r="P3011" i="2"/>
  <c r="Q3011" i="2" s="1"/>
  <c r="V2930" i="2"/>
  <c r="R2930" i="2" s="1"/>
  <c r="I2930" i="2" s="1"/>
  <c r="V2925" i="2"/>
  <c r="R2925" i="2" s="1"/>
  <c r="I2925" i="2" s="1"/>
  <c r="V2923" i="2"/>
  <c r="R2923" i="2" s="1"/>
  <c r="I2923" i="2" s="1"/>
  <c r="V2869" i="2"/>
  <c r="R2869" i="2" s="1"/>
  <c r="I2869" i="2" s="1"/>
  <c r="V2846" i="2"/>
  <c r="R2846" i="2" s="1"/>
  <c r="I2846" i="2" s="1"/>
  <c r="P2846" i="2"/>
  <c r="J2846" i="2" s="1"/>
  <c r="V2837" i="2"/>
  <c r="R2837" i="2" s="1"/>
  <c r="I2837" i="2" s="1"/>
  <c r="P2808" i="2"/>
  <c r="J2808" i="2" s="1"/>
  <c r="P2752" i="2"/>
  <c r="J2752" i="2" s="1"/>
  <c r="V2745" i="2"/>
  <c r="R2745" i="2" s="1"/>
  <c r="I2745" i="2" s="1"/>
  <c r="V2651" i="2"/>
  <c r="R2651" i="2" s="1"/>
  <c r="I2651" i="2" s="1"/>
  <c r="P2628" i="2"/>
  <c r="Q2628" i="2" s="1"/>
  <c r="P2624" i="2"/>
  <c r="J2624" i="2" s="1"/>
  <c r="V2569" i="2"/>
  <c r="R2569" i="2" s="1"/>
  <c r="I2569" i="2" s="1"/>
  <c r="V2514" i="2"/>
  <c r="R2514" i="2" s="1"/>
  <c r="I2514" i="2" s="1"/>
  <c r="V2473" i="2"/>
  <c r="R2473" i="2" s="1"/>
  <c r="I2473" i="2" s="1"/>
  <c r="V2406" i="2"/>
  <c r="R2406" i="2" s="1"/>
  <c r="I2406" i="2" s="1"/>
  <c r="V2338" i="2"/>
  <c r="R2338" i="2" s="1"/>
  <c r="I2338" i="2" s="1"/>
  <c r="P2338" i="2"/>
  <c r="V2302" i="2"/>
  <c r="R2302" i="2" s="1"/>
  <c r="I2302" i="2" s="1"/>
  <c r="P2302" i="2"/>
  <c r="J2302" i="2" s="1"/>
  <c r="P1999" i="2"/>
  <c r="V1989" i="2"/>
  <c r="R1989" i="2" s="1"/>
  <c r="I1989" i="2" s="1"/>
  <c r="P1989" i="2"/>
  <c r="J1989" i="2" s="1"/>
  <c r="P3276" i="2"/>
  <c r="J3276" i="2" s="1"/>
  <c r="V3320" i="2"/>
  <c r="R3320" i="2" s="1"/>
  <c r="I3320" i="2" s="1"/>
  <c r="V3218" i="2"/>
  <c r="R3218" i="2" s="1"/>
  <c r="I3218" i="2" s="1"/>
  <c r="V3211" i="2"/>
  <c r="R3211" i="2" s="1"/>
  <c r="I3211" i="2" s="1"/>
  <c r="J2983" i="2"/>
  <c r="Q2983" i="2"/>
  <c r="P3397" i="2"/>
  <c r="J3397" i="2" s="1"/>
  <c r="P3323" i="2"/>
  <c r="J3323" i="2" s="1"/>
  <c r="P3232" i="2"/>
  <c r="J3232" i="2" s="1"/>
  <c r="P3085" i="2"/>
  <c r="Q3085" i="2" s="1"/>
  <c r="V2989" i="2"/>
  <c r="R2989" i="2" s="1"/>
  <c r="I2989" i="2" s="1"/>
  <c r="P2836" i="2"/>
  <c r="Q2836" i="2" s="1"/>
  <c r="V2808" i="2"/>
  <c r="R2808" i="2" s="1"/>
  <c r="I2808" i="2" s="1"/>
  <c r="V2697" i="2"/>
  <c r="R2697" i="2" s="1"/>
  <c r="I2697" i="2" s="1"/>
  <c r="J2638" i="2"/>
  <c r="Q2638" i="2"/>
  <c r="P3451" i="2"/>
  <c r="Q3442" i="2"/>
  <c r="P3388" i="2"/>
  <c r="J3388" i="2" s="1"/>
  <c r="P3372" i="2"/>
  <c r="Q3306" i="2"/>
  <c r="P3246" i="2"/>
  <c r="P3165" i="2"/>
  <c r="P2979" i="2"/>
  <c r="Q2979" i="2" s="1"/>
  <c r="Q2927" i="2"/>
  <c r="V2718" i="2"/>
  <c r="R2718" i="2" s="1"/>
  <c r="I2718" i="2" s="1"/>
  <c r="P2684" i="2"/>
  <c r="Q2684" i="2" s="1"/>
  <c r="V2684" i="2"/>
  <c r="R2684" i="2" s="1"/>
  <c r="I2684" i="2" s="1"/>
  <c r="V2670" i="2"/>
  <c r="R2670" i="2" s="1"/>
  <c r="I2670" i="2" s="1"/>
  <c r="P2670" i="2"/>
  <c r="J2670" i="2" s="1"/>
  <c r="P2630" i="2"/>
  <c r="J2630" i="2" s="1"/>
  <c r="P2629" i="2"/>
  <c r="Q2629" i="2" s="1"/>
  <c r="P2604" i="2"/>
  <c r="Q2604" i="2" s="1"/>
  <c r="P2571" i="2"/>
  <c r="J2571" i="2" s="1"/>
  <c r="V2523" i="2"/>
  <c r="R2523" i="2" s="1"/>
  <c r="I2523" i="2" s="1"/>
  <c r="P2523" i="2"/>
  <c r="Q2523" i="2" s="1"/>
  <c r="V2339" i="2"/>
  <c r="R2339" i="2" s="1"/>
  <c r="I2339" i="2" s="1"/>
  <c r="P2339" i="2"/>
  <c r="Q2339" i="2" s="1"/>
  <c r="V2306" i="2"/>
  <c r="R2306" i="2" s="1"/>
  <c r="I2306" i="2" s="1"/>
  <c r="P2306" i="2"/>
  <c r="J2306" i="2" s="1"/>
  <c r="V2227" i="2"/>
  <c r="R2227" i="2" s="1"/>
  <c r="I2227" i="2" s="1"/>
  <c r="P2227" i="2"/>
  <c r="J2227" i="2" s="1"/>
  <c r="Q2226" i="2"/>
  <c r="P2195" i="2"/>
  <c r="Q2195" i="2" s="1"/>
  <c r="Q2031" i="2"/>
  <c r="P1761" i="2"/>
  <c r="V1675" i="2"/>
  <c r="R1675" i="2" s="1"/>
  <c r="I1675" i="2" s="1"/>
  <c r="P1675" i="2"/>
  <c r="J1675" i="2" s="1"/>
  <c r="J1625" i="2"/>
  <c r="Q1625" i="2"/>
  <c r="V1610" i="2"/>
  <c r="R1610" i="2" s="1"/>
  <c r="I1610" i="2" s="1"/>
  <c r="P1610" i="2"/>
  <c r="J1610" i="2" s="1"/>
  <c r="P1821" i="2"/>
  <c r="V1781" i="2"/>
  <c r="R1781" i="2" s="1"/>
  <c r="I1781" i="2" s="1"/>
  <c r="V1766" i="2"/>
  <c r="R1766" i="2" s="1"/>
  <c r="I1766" i="2" s="1"/>
  <c r="P1766" i="2"/>
  <c r="J1766" i="2" s="1"/>
  <c r="V1761" i="2"/>
  <c r="R1761" i="2" s="1"/>
  <c r="I1761" i="2" s="1"/>
  <c r="V1701" i="2"/>
  <c r="R1701" i="2" s="1"/>
  <c r="I1701" i="2" s="1"/>
  <c r="V1622" i="2"/>
  <c r="R1622" i="2" s="1"/>
  <c r="I1622" i="2" s="1"/>
  <c r="P1612" i="2"/>
  <c r="J1612" i="2" s="1"/>
  <c r="V1762" i="2"/>
  <c r="R1762" i="2" s="1"/>
  <c r="I1762" i="2" s="1"/>
  <c r="P1762" i="2"/>
  <c r="J1024" i="2"/>
  <c r="Q1024" i="2"/>
  <c r="P1781" i="2"/>
  <c r="J1781" i="2" s="1"/>
  <c r="V1657" i="2"/>
  <c r="R1657" i="2" s="1"/>
  <c r="I1657" i="2" s="1"/>
  <c r="V1608" i="2"/>
  <c r="R1608" i="2" s="1"/>
  <c r="I1608" i="2" s="1"/>
  <c r="V2546" i="2"/>
  <c r="R2546" i="2" s="1"/>
  <c r="I2546" i="2" s="1"/>
  <c r="V2403" i="2"/>
  <c r="R2403" i="2" s="1"/>
  <c r="I2403" i="2" s="1"/>
  <c r="P2401" i="2"/>
  <c r="V2381" i="2"/>
  <c r="R2381" i="2" s="1"/>
  <c r="I2381" i="2" s="1"/>
  <c r="P2344" i="2"/>
  <c r="J2344" i="2" s="1"/>
  <c r="P2304" i="2"/>
  <c r="J2304" i="2" s="1"/>
  <c r="P2282" i="2"/>
  <c r="V2274" i="2"/>
  <c r="R2274" i="2" s="1"/>
  <c r="I2274" i="2" s="1"/>
  <c r="P2175" i="2"/>
  <c r="J2175" i="2" s="1"/>
  <c r="P2107" i="2"/>
  <c r="J2107" i="2" s="1"/>
  <c r="V2107" i="2"/>
  <c r="R2107" i="2" s="1"/>
  <c r="I2107" i="2" s="1"/>
  <c r="V2085" i="2"/>
  <c r="R2085" i="2" s="1"/>
  <c r="I2085" i="2" s="1"/>
  <c r="P2085" i="2"/>
  <c r="V2077" i="2"/>
  <c r="R2077" i="2" s="1"/>
  <c r="I2077" i="2" s="1"/>
  <c r="P1909" i="2"/>
  <c r="P1733" i="2"/>
  <c r="J1733" i="2" s="1"/>
  <c r="P1682" i="2"/>
  <c r="J1682" i="2" s="1"/>
  <c r="P1681" i="2"/>
  <c r="Q1681" i="2" s="1"/>
  <c r="V1662" i="2"/>
  <c r="R1662" i="2" s="1"/>
  <c r="I1662" i="2" s="1"/>
  <c r="V2882" i="2"/>
  <c r="R2882" i="2" s="1"/>
  <c r="I2882" i="2" s="1"/>
  <c r="V2557" i="2"/>
  <c r="R2557" i="2" s="1"/>
  <c r="I2557" i="2" s="1"/>
  <c r="V2491" i="2"/>
  <c r="R2491" i="2" s="1"/>
  <c r="I2491" i="2" s="1"/>
  <c r="P2491" i="2"/>
  <c r="J2491" i="2" s="1"/>
  <c r="P2485" i="2"/>
  <c r="J2485" i="2" s="1"/>
  <c r="P2480" i="2"/>
  <c r="J2480" i="2" s="1"/>
  <c r="V2480" i="2"/>
  <c r="R2480" i="2" s="1"/>
  <c r="I2480" i="2" s="1"/>
  <c r="P2400" i="2"/>
  <c r="J2400" i="2" s="1"/>
  <c r="V2400" i="2"/>
  <c r="R2400" i="2" s="1"/>
  <c r="I2400" i="2" s="1"/>
  <c r="P2309" i="2"/>
  <c r="J2309" i="2" s="1"/>
  <c r="V2283" i="2"/>
  <c r="R2283" i="2" s="1"/>
  <c r="I2283" i="2" s="1"/>
  <c r="P2283" i="2"/>
  <c r="J2283" i="2" s="1"/>
  <c r="P2249" i="2"/>
  <c r="Q2249" i="2" s="1"/>
  <c r="J2210" i="2"/>
  <c r="Q2210" i="2"/>
  <c r="V2194" i="2"/>
  <c r="R2194" i="2" s="1"/>
  <c r="I2194" i="2" s="1"/>
  <c r="V2188" i="2"/>
  <c r="R2188" i="2" s="1"/>
  <c r="I2188" i="2" s="1"/>
  <c r="V2099" i="2"/>
  <c r="R2099" i="2" s="1"/>
  <c r="I2099" i="2" s="1"/>
  <c r="P2077" i="2"/>
  <c r="J2077" i="2" s="1"/>
  <c r="V2059" i="2"/>
  <c r="R2059" i="2" s="1"/>
  <c r="I2059" i="2" s="1"/>
  <c r="P2059" i="2"/>
  <c r="P2042" i="2"/>
  <c r="J2042" i="2" s="1"/>
  <c r="P2019" i="2"/>
  <c r="Q2019" i="2" s="1"/>
  <c r="P1991" i="2"/>
  <c r="J1811" i="2"/>
  <c r="Q1811" i="2"/>
  <c r="V1798" i="2"/>
  <c r="R1798" i="2" s="1"/>
  <c r="I1798" i="2" s="1"/>
  <c r="P1798" i="2"/>
  <c r="J1798" i="2" s="1"/>
  <c r="V1763" i="2"/>
  <c r="R1763" i="2" s="1"/>
  <c r="I1763" i="2" s="1"/>
  <c r="P1763" i="2"/>
  <c r="V1757" i="2"/>
  <c r="R1757" i="2" s="1"/>
  <c r="I1757" i="2" s="1"/>
  <c r="P1725" i="2"/>
  <c r="J1725" i="2" s="1"/>
  <c r="V1722" i="2"/>
  <c r="R1722" i="2" s="1"/>
  <c r="I1722" i="2" s="1"/>
  <c r="P1722" i="2"/>
  <c r="V1682" i="2"/>
  <c r="R1682" i="2" s="1"/>
  <c r="I1682" i="2" s="1"/>
  <c r="V1681" i="2"/>
  <c r="R1681" i="2" s="1"/>
  <c r="I1681" i="2" s="1"/>
  <c r="P1667" i="2"/>
  <c r="J1667" i="2" s="1"/>
  <c r="V1661" i="2"/>
  <c r="R1661" i="2" s="1"/>
  <c r="I1661" i="2" s="1"/>
  <c r="V1650" i="2"/>
  <c r="R1650" i="2" s="1"/>
  <c r="I1650" i="2" s="1"/>
  <c r="V1609" i="2"/>
  <c r="R1609" i="2" s="1"/>
  <c r="I1609" i="2" s="1"/>
  <c r="P1609" i="2"/>
  <c r="P1604" i="2"/>
  <c r="J1604" i="2" s="1"/>
  <c r="V1584" i="2"/>
  <c r="R1584" i="2" s="1"/>
  <c r="I1584" i="2" s="1"/>
  <c r="P1584" i="2"/>
  <c r="J1061" i="2"/>
  <c r="Q1061" i="2"/>
  <c r="V2898" i="2"/>
  <c r="R2898" i="2" s="1"/>
  <c r="I2898" i="2" s="1"/>
  <c r="V2857" i="2"/>
  <c r="R2857" i="2" s="1"/>
  <c r="I2857" i="2" s="1"/>
  <c r="V2852" i="2"/>
  <c r="R2852" i="2" s="1"/>
  <c r="I2852" i="2" s="1"/>
  <c r="V2843" i="2"/>
  <c r="R2843" i="2" s="1"/>
  <c r="I2843" i="2" s="1"/>
  <c r="V2841" i="2"/>
  <c r="R2841" i="2" s="1"/>
  <c r="I2841" i="2" s="1"/>
  <c r="V2798" i="2"/>
  <c r="R2798" i="2" s="1"/>
  <c r="I2798" i="2" s="1"/>
  <c r="V2765" i="2"/>
  <c r="R2765" i="2" s="1"/>
  <c r="I2765" i="2" s="1"/>
  <c r="V2756" i="2"/>
  <c r="R2756" i="2" s="1"/>
  <c r="I2756" i="2" s="1"/>
  <c r="V2723" i="2"/>
  <c r="R2723" i="2" s="1"/>
  <c r="I2723" i="2" s="1"/>
  <c r="V2720" i="2"/>
  <c r="R2720" i="2" s="1"/>
  <c r="I2720" i="2" s="1"/>
  <c r="P2632" i="2"/>
  <c r="J2632" i="2" s="1"/>
  <c r="V2611" i="2"/>
  <c r="R2611" i="2" s="1"/>
  <c r="I2611" i="2" s="1"/>
  <c r="V2563" i="2"/>
  <c r="R2563" i="2" s="1"/>
  <c r="I2563" i="2" s="1"/>
  <c r="P2557" i="2"/>
  <c r="Q2557" i="2" s="1"/>
  <c r="V2539" i="2"/>
  <c r="R2539" i="2" s="1"/>
  <c r="I2539" i="2" s="1"/>
  <c r="P2539" i="2"/>
  <c r="Q2539" i="2" s="1"/>
  <c r="V2524" i="2"/>
  <c r="R2524" i="2" s="1"/>
  <c r="I2524" i="2" s="1"/>
  <c r="P2524" i="2"/>
  <c r="J2524" i="2" s="1"/>
  <c r="P2481" i="2"/>
  <c r="J2481" i="2" s="1"/>
  <c r="V2464" i="2"/>
  <c r="R2464" i="2" s="1"/>
  <c r="I2464" i="2" s="1"/>
  <c r="P2448" i="2"/>
  <c r="J2448" i="2" s="1"/>
  <c r="V2448" i="2"/>
  <c r="R2448" i="2" s="1"/>
  <c r="I2448" i="2" s="1"/>
  <c r="P2403" i="2"/>
  <c r="J2403" i="2" s="1"/>
  <c r="V2355" i="2"/>
  <c r="R2355" i="2" s="1"/>
  <c r="I2355" i="2" s="1"/>
  <c r="P2354" i="2"/>
  <c r="J2354" i="2" s="1"/>
  <c r="P2350" i="2"/>
  <c r="J2350" i="2" s="1"/>
  <c r="V2309" i="2"/>
  <c r="R2309" i="2" s="1"/>
  <c r="I2309" i="2" s="1"/>
  <c r="V2275" i="2"/>
  <c r="R2275" i="2" s="1"/>
  <c r="I2275" i="2" s="1"/>
  <c r="P2275" i="2"/>
  <c r="J2275" i="2" s="1"/>
  <c r="P2274" i="2"/>
  <c r="V2249" i="2"/>
  <c r="R2249" i="2" s="1"/>
  <c r="I2249" i="2" s="1"/>
  <c r="V2226" i="2"/>
  <c r="R2226" i="2" s="1"/>
  <c r="I2226" i="2" s="1"/>
  <c r="P2188" i="2"/>
  <c r="P2156" i="2"/>
  <c r="J2156" i="2" s="1"/>
  <c r="V2156" i="2"/>
  <c r="R2156" i="2" s="1"/>
  <c r="I2156" i="2" s="1"/>
  <c r="P2131" i="2"/>
  <c r="J2131" i="2" s="1"/>
  <c r="V2131" i="2"/>
  <c r="R2131" i="2" s="1"/>
  <c r="I2131" i="2" s="1"/>
  <c r="V2108" i="2"/>
  <c r="R2108" i="2" s="1"/>
  <c r="I2108" i="2" s="1"/>
  <c r="P2108" i="2"/>
  <c r="J2108" i="2" s="1"/>
  <c r="V2080" i="2"/>
  <c r="R2080" i="2" s="1"/>
  <c r="I2080" i="2" s="1"/>
  <c r="V2060" i="2"/>
  <c r="R2060" i="2" s="1"/>
  <c r="I2060" i="2" s="1"/>
  <c r="P2060" i="2"/>
  <c r="J2060" i="2" s="1"/>
  <c r="V2042" i="2"/>
  <c r="R2042" i="2" s="1"/>
  <c r="I2042" i="2" s="1"/>
  <c r="V2019" i="2"/>
  <c r="R2019" i="2" s="1"/>
  <c r="I2019" i="2" s="1"/>
  <c r="V1991" i="2"/>
  <c r="R1991" i="2" s="1"/>
  <c r="I1991" i="2" s="1"/>
  <c r="P1963" i="2"/>
  <c r="J1963" i="2" s="1"/>
  <c r="V1861" i="2"/>
  <c r="R1861" i="2" s="1"/>
  <c r="I1861" i="2" s="1"/>
  <c r="P1833" i="2"/>
  <c r="P1683" i="2"/>
  <c r="Q1683" i="2" s="1"/>
  <c r="P1626" i="2"/>
  <c r="Q1626" i="2" s="1"/>
  <c r="V1625" i="2"/>
  <c r="R1625" i="2" s="1"/>
  <c r="I1625" i="2" s="1"/>
  <c r="P1608" i="2"/>
  <c r="V1604" i="2"/>
  <c r="R1604" i="2" s="1"/>
  <c r="I1604" i="2" s="1"/>
  <c r="P2879" i="2"/>
  <c r="J2879" i="2" s="1"/>
  <c r="P2758" i="2"/>
  <c r="Q2758" i="2" s="1"/>
  <c r="P2681" i="2"/>
  <c r="J2681" i="2" s="1"/>
  <c r="V2450" i="2"/>
  <c r="R2450" i="2" s="1"/>
  <c r="I2450" i="2" s="1"/>
  <c r="P2390" i="2"/>
  <c r="J2390" i="2" s="1"/>
  <c r="V2390" i="2"/>
  <c r="R2390" i="2" s="1"/>
  <c r="I2390" i="2" s="1"/>
  <c r="P2369" i="2"/>
  <c r="Q2369" i="2" s="1"/>
  <c r="V2369" i="2"/>
  <c r="R2369" i="2" s="1"/>
  <c r="I2369" i="2" s="1"/>
  <c r="V2299" i="2"/>
  <c r="R2299" i="2" s="1"/>
  <c r="I2299" i="2" s="1"/>
  <c r="P2299" i="2"/>
  <c r="J2299" i="2" s="1"/>
  <c r="P2264" i="2"/>
  <c r="J2264" i="2" s="1"/>
  <c r="P2205" i="2"/>
  <c r="J2205" i="2" s="1"/>
  <c r="V2180" i="2"/>
  <c r="R2180" i="2" s="1"/>
  <c r="I2180" i="2" s="1"/>
  <c r="P2180" i="2"/>
  <c r="J2180" i="2" s="1"/>
  <c r="V1916" i="2"/>
  <c r="R1916" i="2" s="1"/>
  <c r="I1916" i="2" s="1"/>
  <c r="P1757" i="2"/>
  <c r="J1757" i="2" s="1"/>
  <c r="P1672" i="2"/>
  <c r="J1672" i="2" s="1"/>
  <c r="Q1650" i="2"/>
  <c r="V1634" i="2"/>
  <c r="R1634" i="2" s="1"/>
  <c r="I1634" i="2" s="1"/>
  <c r="P1634" i="2"/>
  <c r="J1634" i="2" s="1"/>
  <c r="P1488" i="2"/>
  <c r="Q1484" i="2"/>
  <c r="P1480" i="2"/>
  <c r="P1359" i="2"/>
  <c r="Q1359" i="2" s="1"/>
  <c r="P1297" i="2"/>
  <c r="V1287" i="2"/>
  <c r="R1287" i="2" s="1"/>
  <c r="I1287" i="2" s="1"/>
  <c r="V1265" i="2"/>
  <c r="R1265" i="2" s="1"/>
  <c r="I1265" i="2" s="1"/>
  <c r="P1265" i="2"/>
  <c r="V1226" i="2"/>
  <c r="R1226" i="2" s="1"/>
  <c r="I1226" i="2" s="1"/>
  <c r="P1226" i="2"/>
  <c r="J1226" i="2" s="1"/>
  <c r="V1193" i="2"/>
  <c r="R1193" i="2" s="1"/>
  <c r="I1193" i="2" s="1"/>
  <c r="P1186" i="2"/>
  <c r="J1186" i="2" s="1"/>
  <c r="J1134" i="2"/>
  <c r="Q1134" i="2"/>
  <c r="P1085" i="2"/>
  <c r="J1085" i="2" s="1"/>
  <c r="P1031" i="2"/>
  <c r="V1031" i="2"/>
  <c r="R1031" i="2" s="1"/>
  <c r="I1031" i="2" s="1"/>
  <c r="V985" i="2"/>
  <c r="R985" i="2" s="1"/>
  <c r="I985" i="2" s="1"/>
  <c r="V868" i="2"/>
  <c r="R868" i="2" s="1"/>
  <c r="I868" i="2" s="1"/>
  <c r="P840" i="2"/>
  <c r="V840" i="2"/>
  <c r="R840" i="2" s="1"/>
  <c r="I840" i="2" s="1"/>
  <c r="V1430" i="2"/>
  <c r="R1430" i="2" s="1"/>
  <c r="I1430" i="2" s="1"/>
  <c r="J1409" i="2"/>
  <c r="Q1409" i="2"/>
  <c r="V1207" i="2"/>
  <c r="R1207" i="2" s="1"/>
  <c r="I1207" i="2" s="1"/>
  <c r="J1000" i="2"/>
  <c r="Q1000" i="2"/>
  <c r="P920" i="2"/>
  <c r="J920" i="2" s="1"/>
  <c r="V841" i="2"/>
  <c r="R841" i="2" s="1"/>
  <c r="I841" i="2" s="1"/>
  <c r="V765" i="2"/>
  <c r="R765" i="2" s="1"/>
  <c r="I765" i="2" s="1"/>
  <c r="P765" i="2"/>
  <c r="P748" i="2"/>
  <c r="Q748" i="2" s="1"/>
  <c r="V748" i="2"/>
  <c r="R748" i="2" s="1"/>
  <c r="I748" i="2" s="1"/>
  <c r="V1405" i="2"/>
  <c r="R1405" i="2" s="1"/>
  <c r="I1405" i="2" s="1"/>
  <c r="P1405" i="2"/>
  <c r="J1405" i="2" s="1"/>
  <c r="V1385" i="2"/>
  <c r="R1385" i="2" s="1"/>
  <c r="I1385" i="2" s="1"/>
  <c r="P1337" i="2"/>
  <c r="V1337" i="2"/>
  <c r="R1337" i="2" s="1"/>
  <c r="I1337" i="2" s="1"/>
  <c r="V1279" i="2"/>
  <c r="R1279" i="2" s="1"/>
  <c r="I1279" i="2" s="1"/>
  <c r="P1279" i="2"/>
  <c r="J1279" i="2" s="1"/>
  <c r="V1241" i="2"/>
  <c r="R1241" i="2" s="1"/>
  <c r="I1241" i="2" s="1"/>
  <c r="V1086" i="2"/>
  <c r="R1086" i="2" s="1"/>
  <c r="I1086" i="2" s="1"/>
  <c r="P1086" i="2"/>
  <c r="J1086" i="2" s="1"/>
  <c r="P935" i="2"/>
  <c r="J935" i="2" s="1"/>
  <c r="V920" i="2"/>
  <c r="R920" i="2" s="1"/>
  <c r="I920" i="2" s="1"/>
  <c r="P901" i="2"/>
  <c r="J901" i="2" s="1"/>
  <c r="V901" i="2"/>
  <c r="R901" i="2" s="1"/>
  <c r="I901" i="2" s="1"/>
  <c r="P842" i="2"/>
  <c r="J842" i="2" s="1"/>
  <c r="P812" i="2"/>
  <c r="V812" i="2"/>
  <c r="R812" i="2" s="1"/>
  <c r="I812" i="2" s="1"/>
  <c r="V811" i="2"/>
  <c r="R811" i="2" s="1"/>
  <c r="I811" i="2" s="1"/>
  <c r="V766" i="2"/>
  <c r="R766" i="2" s="1"/>
  <c r="I766" i="2" s="1"/>
  <c r="P766" i="2"/>
  <c r="V1158" i="2"/>
  <c r="R1158" i="2" s="1"/>
  <c r="I1158" i="2" s="1"/>
  <c r="P1158" i="2"/>
  <c r="J1158" i="2" s="1"/>
  <c r="V1142" i="2"/>
  <c r="R1142" i="2" s="1"/>
  <c r="I1142" i="2" s="1"/>
  <c r="V1040" i="2"/>
  <c r="R1040" i="2" s="1"/>
  <c r="I1040" i="2" s="1"/>
  <c r="V922" i="2"/>
  <c r="R922" i="2" s="1"/>
  <c r="I922" i="2" s="1"/>
  <c r="P922" i="2"/>
  <c r="Q922" i="2" s="1"/>
  <c r="J914" i="2"/>
  <c r="Q914" i="2"/>
  <c r="V772" i="2"/>
  <c r="R772" i="2" s="1"/>
  <c r="I772" i="2" s="1"/>
  <c r="P1556" i="2"/>
  <c r="J1556" i="2" s="1"/>
  <c r="V1512" i="2"/>
  <c r="R1512" i="2" s="1"/>
  <c r="I1512" i="2" s="1"/>
  <c r="J1481" i="2"/>
  <c r="Q1481" i="2"/>
  <c r="J1386" i="2"/>
  <c r="Q1386" i="2"/>
  <c r="V1349" i="2"/>
  <c r="R1349" i="2" s="1"/>
  <c r="I1349" i="2" s="1"/>
  <c r="J1241" i="2"/>
  <c r="Q1241" i="2"/>
  <c r="P1165" i="2"/>
  <c r="J1165" i="2" s="1"/>
  <c r="P1142" i="2"/>
  <c r="J1142" i="2" s="1"/>
  <c r="J1040" i="2"/>
  <c r="Q1040" i="2"/>
  <c r="P925" i="2"/>
  <c r="J925" i="2" s="1"/>
  <c r="V925" i="2"/>
  <c r="R925" i="2" s="1"/>
  <c r="I925" i="2" s="1"/>
  <c r="J915" i="2"/>
  <c r="Q915" i="2"/>
  <c r="P911" i="2"/>
  <c r="J911" i="2" s="1"/>
  <c r="V911" i="2"/>
  <c r="R911" i="2" s="1"/>
  <c r="I911" i="2" s="1"/>
  <c r="P879" i="2"/>
  <c r="J879" i="2" s="1"/>
  <c r="P877" i="2"/>
  <c r="J877" i="2" s="1"/>
  <c r="V877" i="2"/>
  <c r="R877" i="2" s="1"/>
  <c r="I877" i="2" s="1"/>
  <c r="V822" i="2"/>
  <c r="R822" i="2" s="1"/>
  <c r="I822" i="2" s="1"/>
  <c r="P822" i="2"/>
  <c r="J822" i="2" s="1"/>
  <c r="V774" i="2"/>
  <c r="R774" i="2" s="1"/>
  <c r="I774" i="2" s="1"/>
  <c r="P774" i="2"/>
  <c r="J774" i="2" s="1"/>
  <c r="P1564" i="2"/>
  <c r="J1564" i="2" s="1"/>
  <c r="P1504" i="2"/>
  <c r="P1490" i="2"/>
  <c r="Q1490" i="2" s="1"/>
  <c r="P1463" i="2"/>
  <c r="Q1463" i="2" s="1"/>
  <c r="V1463" i="2"/>
  <c r="R1463" i="2" s="1"/>
  <c r="I1463" i="2" s="1"/>
  <c r="V1417" i="2"/>
  <c r="R1417" i="2" s="1"/>
  <c r="I1417" i="2" s="1"/>
  <c r="Q1393" i="2"/>
  <c r="Q1385" i="2"/>
  <c r="V1361" i="2"/>
  <c r="R1361" i="2" s="1"/>
  <c r="I1361" i="2" s="1"/>
  <c r="P1338" i="2"/>
  <c r="V1314" i="2"/>
  <c r="R1314" i="2" s="1"/>
  <c r="I1314" i="2" s="1"/>
  <c r="P1314" i="2"/>
  <c r="P1257" i="2"/>
  <c r="V1257" i="2"/>
  <c r="R1257" i="2" s="1"/>
  <c r="I1257" i="2" s="1"/>
  <c r="P1256" i="2"/>
  <c r="Q1256" i="2" s="1"/>
  <c r="V1165" i="2"/>
  <c r="R1165" i="2" s="1"/>
  <c r="I1165" i="2" s="1"/>
  <c r="P1007" i="2"/>
  <c r="J1007" i="2" s="1"/>
  <c r="V1007" i="2"/>
  <c r="R1007" i="2" s="1"/>
  <c r="I1007" i="2" s="1"/>
  <c r="P983" i="2"/>
  <c r="J983" i="2" s="1"/>
  <c r="V983" i="2"/>
  <c r="R983" i="2" s="1"/>
  <c r="I983" i="2" s="1"/>
  <c r="P960" i="2"/>
  <c r="V872" i="2"/>
  <c r="R872" i="2" s="1"/>
  <c r="I872" i="2" s="1"/>
  <c r="V798" i="2"/>
  <c r="R798" i="2" s="1"/>
  <c r="I798" i="2" s="1"/>
  <c r="V779" i="2"/>
  <c r="R779" i="2" s="1"/>
  <c r="I779" i="2" s="1"/>
  <c r="V756" i="2"/>
  <c r="R756" i="2" s="1"/>
  <c r="I756" i="2" s="1"/>
  <c r="P752" i="2"/>
  <c r="P740" i="2"/>
  <c r="J740" i="2" s="1"/>
  <c r="V740" i="2"/>
  <c r="R740" i="2" s="1"/>
  <c r="I740" i="2" s="1"/>
  <c r="V1496" i="2"/>
  <c r="R1496" i="2" s="1"/>
  <c r="I1496" i="2" s="1"/>
  <c r="V1471" i="2"/>
  <c r="R1471" i="2" s="1"/>
  <c r="I1471" i="2" s="1"/>
  <c r="Q1424" i="2"/>
  <c r="P1313" i="2"/>
  <c r="V1295" i="2"/>
  <c r="R1295" i="2" s="1"/>
  <c r="I1295" i="2" s="1"/>
  <c r="V1274" i="2"/>
  <c r="R1274" i="2" s="1"/>
  <c r="I1274" i="2" s="1"/>
  <c r="P1274" i="2"/>
  <c r="J1274" i="2" s="1"/>
  <c r="V1225" i="2"/>
  <c r="R1225" i="2" s="1"/>
  <c r="I1225" i="2" s="1"/>
  <c r="P1217" i="2"/>
  <c r="J1217" i="2" s="1"/>
  <c r="P1184" i="2"/>
  <c r="P1133" i="2"/>
  <c r="Q1133" i="2" s="1"/>
  <c r="V1133" i="2"/>
  <c r="R1133" i="2" s="1"/>
  <c r="I1133" i="2" s="1"/>
  <c r="P1125" i="2"/>
  <c r="V1070" i="2"/>
  <c r="R1070" i="2" s="1"/>
  <c r="I1070" i="2" s="1"/>
  <c r="P1070" i="2"/>
  <c r="J1070" i="2" s="1"/>
  <c r="V1048" i="2"/>
  <c r="R1048" i="2" s="1"/>
  <c r="I1048" i="2" s="1"/>
  <c r="P1048" i="2"/>
  <c r="J1048" i="2" s="1"/>
  <c r="P964" i="2"/>
  <c r="J964" i="2" s="1"/>
  <c r="V855" i="2"/>
  <c r="R855" i="2" s="1"/>
  <c r="I855" i="2" s="1"/>
  <c r="P848" i="2"/>
  <c r="Q848" i="2" s="1"/>
  <c r="V848" i="2"/>
  <c r="R848" i="2" s="1"/>
  <c r="I848" i="2" s="1"/>
  <c r="P837" i="2"/>
  <c r="J837" i="2" s="1"/>
  <c r="V837" i="2"/>
  <c r="R837" i="2" s="1"/>
  <c r="I837" i="2" s="1"/>
  <c r="P817" i="2"/>
  <c r="J817" i="2" s="1"/>
  <c r="V2429" i="2"/>
  <c r="R2429" i="2" s="1"/>
  <c r="I2429" i="2" s="1"/>
  <c r="V2424" i="2"/>
  <c r="R2424" i="2" s="1"/>
  <c r="I2424" i="2" s="1"/>
  <c r="V2398" i="2"/>
  <c r="R2398" i="2" s="1"/>
  <c r="I2398" i="2" s="1"/>
  <c r="V2320" i="2"/>
  <c r="R2320" i="2" s="1"/>
  <c r="I2320" i="2" s="1"/>
  <c r="V2277" i="2"/>
  <c r="R2277" i="2" s="1"/>
  <c r="I2277" i="2" s="1"/>
  <c r="P2235" i="2"/>
  <c r="J2235" i="2" s="1"/>
  <c r="V2233" i="2"/>
  <c r="R2233" i="2" s="1"/>
  <c r="I2233" i="2" s="1"/>
  <c r="P2211" i="2"/>
  <c r="Q2211" i="2" s="1"/>
  <c r="P2189" i="2"/>
  <c r="J2189" i="2" s="1"/>
  <c r="P2133" i="2"/>
  <c r="J2133" i="2" s="1"/>
  <c r="Q2116" i="2"/>
  <c r="P2109" i="2"/>
  <c r="J2109" i="2" s="1"/>
  <c r="V2091" i="2"/>
  <c r="R2091" i="2" s="1"/>
  <c r="I2091" i="2" s="1"/>
  <c r="V2023" i="2"/>
  <c r="R2023" i="2" s="1"/>
  <c r="I2023" i="2" s="1"/>
  <c r="P1917" i="2"/>
  <c r="J1917" i="2" s="1"/>
  <c r="P1900" i="2"/>
  <c r="J1900" i="2" s="1"/>
  <c r="P1884" i="2"/>
  <c r="Q1884" i="2" s="1"/>
  <c r="P1837" i="2"/>
  <c r="J1837" i="2" s="1"/>
  <c r="V1825" i="2"/>
  <c r="R1825" i="2" s="1"/>
  <c r="I1825" i="2" s="1"/>
  <c r="Q1813" i="2"/>
  <c r="Q1778" i="2"/>
  <c r="V1777" i="2"/>
  <c r="R1777" i="2" s="1"/>
  <c r="I1777" i="2" s="1"/>
  <c r="V1765" i="2"/>
  <c r="R1765" i="2" s="1"/>
  <c r="I1765" i="2" s="1"/>
  <c r="P1738" i="2"/>
  <c r="J1738" i="2" s="1"/>
  <c r="V1721" i="2"/>
  <c r="R1721" i="2" s="1"/>
  <c r="I1721" i="2" s="1"/>
  <c r="P1576" i="2"/>
  <c r="P1553" i="2"/>
  <c r="J1553" i="2" s="1"/>
  <c r="P1512" i="2"/>
  <c r="J1512" i="2" s="1"/>
  <c r="V1511" i="2"/>
  <c r="R1511" i="2" s="1"/>
  <c r="I1511" i="2" s="1"/>
  <c r="V1438" i="2"/>
  <c r="R1438" i="2" s="1"/>
  <c r="I1438" i="2" s="1"/>
  <c r="V1377" i="2"/>
  <c r="R1377" i="2" s="1"/>
  <c r="I1377" i="2" s="1"/>
  <c r="P1362" i="2"/>
  <c r="J1362" i="2" s="1"/>
  <c r="V1321" i="2"/>
  <c r="R1321" i="2" s="1"/>
  <c r="I1321" i="2" s="1"/>
  <c r="P1321" i="2"/>
  <c r="J1321" i="2" s="1"/>
  <c r="P1296" i="2"/>
  <c r="J1296" i="2" s="1"/>
  <c r="P1249" i="2"/>
  <c r="V1244" i="2"/>
  <c r="R1244" i="2" s="1"/>
  <c r="I1244" i="2" s="1"/>
  <c r="P1229" i="2"/>
  <c r="J1229" i="2" s="1"/>
  <c r="P1225" i="2"/>
  <c r="V1217" i="2"/>
  <c r="R1217" i="2" s="1"/>
  <c r="I1217" i="2" s="1"/>
  <c r="P1173" i="2"/>
  <c r="Q1173" i="2" s="1"/>
  <c r="V1135" i="2"/>
  <c r="R1135" i="2" s="1"/>
  <c r="I1135" i="2" s="1"/>
  <c r="P1135" i="2"/>
  <c r="J1135" i="2" s="1"/>
  <c r="V1130" i="2"/>
  <c r="R1130" i="2" s="1"/>
  <c r="I1130" i="2" s="1"/>
  <c r="P1130" i="2"/>
  <c r="J1130" i="2" s="1"/>
  <c r="V1125" i="2"/>
  <c r="R1125" i="2" s="1"/>
  <c r="I1125" i="2" s="1"/>
  <c r="P999" i="2"/>
  <c r="J999" i="2" s="1"/>
  <c r="V999" i="2"/>
  <c r="R999" i="2" s="1"/>
  <c r="I999" i="2" s="1"/>
  <c r="P984" i="2"/>
  <c r="J984" i="2" s="1"/>
  <c r="V984" i="2"/>
  <c r="R984" i="2" s="1"/>
  <c r="I984" i="2" s="1"/>
  <c r="V849" i="2"/>
  <c r="R849" i="2" s="1"/>
  <c r="I849" i="2" s="1"/>
  <c r="V789" i="2"/>
  <c r="R789" i="2" s="1"/>
  <c r="I789" i="2" s="1"/>
  <c r="V611" i="2"/>
  <c r="R611" i="2" s="1"/>
  <c r="I611" i="2" s="1"/>
  <c r="V475" i="2"/>
  <c r="R475" i="2" s="1"/>
  <c r="I475" i="2" s="1"/>
  <c r="V455" i="2"/>
  <c r="R455" i="2" s="1"/>
  <c r="I455" i="2" s="1"/>
  <c r="P455" i="2"/>
  <c r="J455" i="2" s="1"/>
  <c r="V310" i="2"/>
  <c r="R310" i="2" s="1"/>
  <c r="I310" i="2" s="1"/>
  <c r="V263" i="2"/>
  <c r="R263" i="2" s="1"/>
  <c r="I263" i="2" s="1"/>
  <c r="P263" i="2"/>
  <c r="J263" i="2" s="1"/>
  <c r="P622" i="2"/>
  <c r="Q622" i="2" s="1"/>
  <c r="P567" i="2"/>
  <c r="P482" i="2"/>
  <c r="J482" i="2" s="1"/>
  <c r="V435" i="2"/>
  <c r="R435" i="2" s="1"/>
  <c r="I435" i="2" s="1"/>
  <c r="V305" i="2"/>
  <c r="R305" i="2" s="1"/>
  <c r="I305" i="2" s="1"/>
  <c r="P305" i="2"/>
  <c r="J305" i="2" s="1"/>
  <c r="V166" i="2"/>
  <c r="R166" i="2" s="1"/>
  <c r="I166" i="2" s="1"/>
  <c r="P166" i="2"/>
  <c r="J166" i="2" s="1"/>
  <c r="P155" i="2"/>
  <c r="J155" i="2" s="1"/>
  <c r="V155" i="2"/>
  <c r="R155" i="2" s="1"/>
  <c r="I155" i="2" s="1"/>
  <c r="P129" i="2"/>
  <c r="P860" i="2"/>
  <c r="J860" i="2" s="1"/>
  <c r="P852" i="2"/>
  <c r="J852" i="2" s="1"/>
  <c r="P773" i="2"/>
  <c r="J773" i="2" s="1"/>
  <c r="P750" i="2"/>
  <c r="J750" i="2" s="1"/>
  <c r="P694" i="2"/>
  <c r="J694" i="2" s="1"/>
  <c r="V663" i="2"/>
  <c r="R663" i="2" s="1"/>
  <c r="I663" i="2" s="1"/>
  <c r="P615" i="2"/>
  <c r="V615" i="2"/>
  <c r="R615" i="2" s="1"/>
  <c r="I615" i="2" s="1"/>
  <c r="V604" i="2"/>
  <c r="R604" i="2" s="1"/>
  <c r="I604" i="2" s="1"/>
  <c r="V567" i="2"/>
  <c r="R567" i="2" s="1"/>
  <c r="I567" i="2" s="1"/>
  <c r="P560" i="2"/>
  <c r="J560" i="2" s="1"/>
  <c r="V482" i="2"/>
  <c r="R482" i="2" s="1"/>
  <c r="I482" i="2" s="1"/>
  <c r="J443" i="2"/>
  <c r="Q443" i="2"/>
  <c r="P262" i="2"/>
  <c r="J262" i="2" s="1"/>
  <c r="P258" i="2"/>
  <c r="J258" i="2" s="1"/>
  <c r="P197" i="2"/>
  <c r="V187" i="2"/>
  <c r="R187" i="2" s="1"/>
  <c r="I187" i="2" s="1"/>
  <c r="P145" i="2"/>
  <c r="J145" i="2" s="1"/>
  <c r="V131" i="2"/>
  <c r="R131" i="2" s="1"/>
  <c r="I131" i="2" s="1"/>
  <c r="P131" i="2"/>
  <c r="J131" i="2" s="1"/>
  <c r="V129" i="2"/>
  <c r="R129" i="2" s="1"/>
  <c r="I129" i="2" s="1"/>
  <c r="V693" i="2"/>
  <c r="R693" i="2" s="1"/>
  <c r="I693" i="2" s="1"/>
  <c r="V616" i="2"/>
  <c r="R616" i="2" s="1"/>
  <c r="I616" i="2" s="1"/>
  <c r="P614" i="2"/>
  <c r="Q614" i="2" s="1"/>
  <c r="P611" i="2"/>
  <c r="J611" i="2" s="1"/>
  <c r="V583" i="2"/>
  <c r="R583" i="2" s="1"/>
  <c r="I583" i="2" s="1"/>
  <c r="P564" i="2"/>
  <c r="J564" i="2" s="1"/>
  <c r="J520" i="2"/>
  <c r="Q520" i="2"/>
  <c r="V487" i="2"/>
  <c r="R487" i="2" s="1"/>
  <c r="I487" i="2" s="1"/>
  <c r="V486" i="2"/>
  <c r="R486" i="2" s="1"/>
  <c r="I486" i="2" s="1"/>
  <c r="P475" i="2"/>
  <c r="J475" i="2" s="1"/>
  <c r="V401" i="2"/>
  <c r="R401" i="2" s="1"/>
  <c r="I401" i="2" s="1"/>
  <c r="V371" i="2"/>
  <c r="R371" i="2" s="1"/>
  <c r="I371" i="2" s="1"/>
  <c r="P331" i="2"/>
  <c r="J331" i="2" s="1"/>
  <c r="V699" i="2"/>
  <c r="R699" i="2" s="1"/>
  <c r="I699" i="2" s="1"/>
  <c r="V679" i="2"/>
  <c r="R679" i="2" s="1"/>
  <c r="I679" i="2" s="1"/>
  <c r="P635" i="2"/>
  <c r="J604" i="2"/>
  <c r="Q604" i="2"/>
  <c r="V584" i="2"/>
  <c r="R584" i="2" s="1"/>
  <c r="I584" i="2" s="1"/>
  <c r="P584" i="2"/>
  <c r="J584" i="2" s="1"/>
  <c r="J511" i="2"/>
  <c r="Q511" i="2"/>
  <c r="V427" i="2"/>
  <c r="R427" i="2" s="1"/>
  <c r="I427" i="2" s="1"/>
  <c r="V370" i="2"/>
  <c r="R370" i="2" s="1"/>
  <c r="I370" i="2" s="1"/>
  <c r="P370" i="2"/>
  <c r="J370" i="2" s="1"/>
  <c r="V267" i="2"/>
  <c r="R267" i="2" s="1"/>
  <c r="I267" i="2" s="1"/>
  <c r="P267" i="2"/>
  <c r="V213" i="2"/>
  <c r="R213" i="2" s="1"/>
  <c r="I213" i="2" s="1"/>
  <c r="P213" i="2"/>
  <c r="J213" i="2" s="1"/>
  <c r="V178" i="2"/>
  <c r="R178" i="2" s="1"/>
  <c r="I178" i="2" s="1"/>
  <c r="P178" i="2"/>
  <c r="J178" i="2" s="1"/>
  <c r="J158" i="2"/>
  <c r="Q158" i="2"/>
  <c r="P1381" i="2"/>
  <c r="J1381" i="2" s="1"/>
  <c r="Q1273" i="2"/>
  <c r="P1137" i="2"/>
  <c r="J1137" i="2" s="1"/>
  <c r="P890" i="2"/>
  <c r="P889" i="2"/>
  <c r="P826" i="2"/>
  <c r="J826" i="2" s="1"/>
  <c r="V716" i="2"/>
  <c r="R716" i="2" s="1"/>
  <c r="I716" i="2" s="1"/>
  <c r="V680" i="2"/>
  <c r="R680" i="2" s="1"/>
  <c r="I680" i="2" s="1"/>
  <c r="V654" i="2"/>
  <c r="R654" i="2" s="1"/>
  <c r="I654" i="2" s="1"/>
  <c r="V607" i="2"/>
  <c r="R607" i="2" s="1"/>
  <c r="I607" i="2" s="1"/>
  <c r="V497" i="2"/>
  <c r="R497" i="2" s="1"/>
  <c r="I497" i="2" s="1"/>
  <c r="P487" i="2"/>
  <c r="J487" i="2" s="1"/>
  <c r="J457" i="2"/>
  <c r="Q457" i="2"/>
  <c r="V352" i="2"/>
  <c r="R352" i="2" s="1"/>
  <c r="I352" i="2" s="1"/>
  <c r="V317" i="2"/>
  <c r="R317" i="2" s="1"/>
  <c r="I317" i="2" s="1"/>
  <c r="V301" i="2"/>
  <c r="R301" i="2" s="1"/>
  <c r="I301" i="2" s="1"/>
  <c r="V203" i="2"/>
  <c r="R203" i="2" s="1"/>
  <c r="I203" i="2" s="1"/>
  <c r="P127" i="2"/>
  <c r="P717" i="2"/>
  <c r="J663" i="2"/>
  <c r="Q663" i="2"/>
  <c r="P657" i="2"/>
  <c r="P619" i="2"/>
  <c r="V619" i="2"/>
  <c r="R619" i="2" s="1"/>
  <c r="I619" i="2" s="1"/>
  <c r="V608" i="2"/>
  <c r="R608" i="2" s="1"/>
  <c r="I608" i="2" s="1"/>
  <c r="P608" i="2"/>
  <c r="J608" i="2" s="1"/>
  <c r="P583" i="2"/>
  <c r="J583" i="2" s="1"/>
  <c r="P571" i="2"/>
  <c r="J571" i="2" s="1"/>
  <c r="V546" i="2"/>
  <c r="R546" i="2" s="1"/>
  <c r="I546" i="2" s="1"/>
  <c r="V513" i="2"/>
  <c r="R513" i="2" s="1"/>
  <c r="I513" i="2" s="1"/>
  <c r="V454" i="2"/>
  <c r="R454" i="2" s="1"/>
  <c r="I454" i="2" s="1"/>
  <c r="V428" i="2"/>
  <c r="R428" i="2" s="1"/>
  <c r="I428" i="2" s="1"/>
  <c r="P428" i="2"/>
  <c r="J428" i="2" s="1"/>
  <c r="V326" i="2"/>
  <c r="R326" i="2" s="1"/>
  <c r="I326" i="2" s="1"/>
  <c r="P290" i="2"/>
  <c r="J290" i="2" s="1"/>
  <c r="V229" i="2"/>
  <c r="R229" i="2" s="1"/>
  <c r="I229" i="2" s="1"/>
  <c r="P229" i="2"/>
  <c r="J229" i="2" s="1"/>
  <c r="V226" i="2"/>
  <c r="R226" i="2" s="1"/>
  <c r="I226" i="2" s="1"/>
  <c r="P226" i="2"/>
  <c r="P216" i="2"/>
  <c r="J216" i="2" s="1"/>
  <c r="P199" i="2"/>
  <c r="Q199" i="2" s="1"/>
  <c r="V199" i="2"/>
  <c r="R199" i="2" s="1"/>
  <c r="I199" i="2" s="1"/>
  <c r="V182" i="2"/>
  <c r="R182" i="2" s="1"/>
  <c r="I182" i="2" s="1"/>
  <c r="V164" i="2"/>
  <c r="R164" i="2" s="1"/>
  <c r="I164" i="2" s="1"/>
  <c r="P164" i="2"/>
  <c r="P153" i="2"/>
  <c r="V1209" i="2"/>
  <c r="R1209" i="2" s="1"/>
  <c r="I1209" i="2" s="1"/>
  <c r="P1087" i="2"/>
  <c r="J1087" i="2" s="1"/>
  <c r="V991" i="2"/>
  <c r="R991" i="2" s="1"/>
  <c r="I991" i="2" s="1"/>
  <c r="V933" i="2"/>
  <c r="R933" i="2" s="1"/>
  <c r="I933" i="2" s="1"/>
  <c r="V833" i="2"/>
  <c r="R833" i="2" s="1"/>
  <c r="I833" i="2" s="1"/>
  <c r="V803" i="2"/>
  <c r="R803" i="2" s="1"/>
  <c r="I803" i="2" s="1"/>
  <c r="P744" i="2"/>
  <c r="J744" i="2" s="1"/>
  <c r="P734" i="2"/>
  <c r="V723" i="2"/>
  <c r="R723" i="2" s="1"/>
  <c r="I723" i="2" s="1"/>
  <c r="P703" i="2"/>
  <c r="Q703" i="2" s="1"/>
  <c r="P686" i="2"/>
  <c r="Q686" i="2" s="1"/>
  <c r="P679" i="2"/>
  <c r="J679" i="2" s="1"/>
  <c r="V678" i="2"/>
  <c r="R678" i="2" s="1"/>
  <c r="I678" i="2" s="1"/>
  <c r="V542" i="2"/>
  <c r="R542" i="2" s="1"/>
  <c r="I542" i="2" s="1"/>
  <c r="P527" i="2"/>
  <c r="J527" i="2" s="1"/>
  <c r="V527" i="2"/>
  <c r="R527" i="2" s="1"/>
  <c r="I527" i="2" s="1"/>
  <c r="P515" i="2"/>
  <c r="J515" i="2" s="1"/>
  <c r="V503" i="2"/>
  <c r="R503" i="2" s="1"/>
  <c r="I503" i="2" s="1"/>
  <c r="V491" i="2"/>
  <c r="R491" i="2" s="1"/>
  <c r="I491" i="2" s="1"/>
  <c r="V469" i="2"/>
  <c r="R469" i="2" s="1"/>
  <c r="I469" i="2" s="1"/>
  <c r="J441" i="2"/>
  <c r="Q441" i="2"/>
  <c r="P430" i="2"/>
  <c r="J430" i="2" s="1"/>
  <c r="P382" i="2"/>
  <c r="P352" i="2"/>
  <c r="Q352" i="2" s="1"/>
  <c r="V309" i="2"/>
  <c r="R309" i="2" s="1"/>
  <c r="I309" i="2" s="1"/>
  <c r="V292" i="2"/>
  <c r="R292" i="2" s="1"/>
  <c r="I292" i="2" s="1"/>
  <c r="V224" i="2"/>
  <c r="R224" i="2" s="1"/>
  <c r="I224" i="2" s="1"/>
  <c r="Q102" i="2"/>
  <c r="V149" i="2"/>
  <c r="R149" i="2" s="1"/>
  <c r="I149" i="2" s="1"/>
  <c r="P144" i="2"/>
  <c r="J144" i="2" s="1"/>
  <c r="P95" i="2"/>
  <c r="J95" i="2" s="1"/>
  <c r="P73" i="2"/>
  <c r="J73" i="2" s="1"/>
  <c r="P68" i="2"/>
  <c r="Q68" i="2" s="1"/>
  <c r="P108" i="2"/>
  <c r="J108" i="2" s="1"/>
  <c r="P580" i="2"/>
  <c r="J580" i="2" s="1"/>
  <c r="P568" i="2"/>
  <c r="J568" i="2" s="1"/>
  <c r="P523" i="2"/>
  <c r="J523" i="2" s="1"/>
  <c r="Q488" i="2"/>
  <c r="P459" i="2"/>
  <c r="J459" i="2" s="1"/>
  <c r="V42" i="2"/>
  <c r="R42" i="2" s="1"/>
  <c r="I42" i="2" s="1"/>
  <c r="V35" i="2"/>
  <c r="R35" i="2" s="1"/>
  <c r="I35" i="2" s="1"/>
  <c r="V31" i="2"/>
  <c r="R31" i="2" s="1"/>
  <c r="I31" i="2" s="1"/>
  <c r="V13" i="2"/>
  <c r="R13" i="2" s="1"/>
  <c r="I13" i="2" s="1"/>
  <c r="P31" i="2"/>
  <c r="J31" i="2" s="1"/>
  <c r="V76" i="2"/>
  <c r="R76" i="2" s="1"/>
  <c r="I76" i="2" s="1"/>
  <c r="V70" i="2"/>
  <c r="R70" i="2" s="1"/>
  <c r="I70" i="2" s="1"/>
  <c r="V68" i="2"/>
  <c r="R68" i="2" s="1"/>
  <c r="I68" i="2" s="1"/>
  <c r="Q559" i="2"/>
  <c r="V73" i="2"/>
  <c r="R73" i="2" s="1"/>
  <c r="I73" i="2" s="1"/>
  <c r="Q62" i="2"/>
  <c r="P52" i="2"/>
  <c r="J52" i="2" s="1"/>
  <c r="V28" i="2"/>
  <c r="R28" i="2" s="1"/>
  <c r="I28" i="2" s="1"/>
  <c r="V26" i="2"/>
  <c r="R26" i="2" s="1"/>
  <c r="I26" i="2" s="1"/>
  <c r="P13" i="2"/>
  <c r="Q13" i="2" s="1"/>
  <c r="V10" i="2"/>
  <c r="R10" i="2" s="1"/>
  <c r="I10" i="2" s="1"/>
  <c r="P242" i="2"/>
  <c r="P186" i="2"/>
  <c r="Q186" i="2" s="1"/>
  <c r="V165" i="2"/>
  <c r="R165" i="2" s="1"/>
  <c r="I165" i="2" s="1"/>
  <c r="V144" i="2"/>
  <c r="R144" i="2" s="1"/>
  <c r="I144" i="2" s="1"/>
  <c r="V119" i="2"/>
  <c r="R119" i="2" s="1"/>
  <c r="I119" i="2" s="1"/>
  <c r="P82" i="2"/>
  <c r="Q82" i="2" s="1"/>
  <c r="V80" i="2"/>
  <c r="R80" i="2" s="1"/>
  <c r="I80" i="2" s="1"/>
  <c r="V606" i="2"/>
  <c r="R606" i="2" s="1"/>
  <c r="I606" i="2" s="1"/>
  <c r="V591" i="2"/>
  <c r="R591" i="2" s="1"/>
  <c r="I591" i="2" s="1"/>
  <c r="V580" i="2"/>
  <c r="R580" i="2" s="1"/>
  <c r="I580" i="2" s="1"/>
  <c r="V575" i="2"/>
  <c r="R575" i="2" s="1"/>
  <c r="I575" i="2" s="1"/>
  <c r="V523" i="2"/>
  <c r="R523" i="2" s="1"/>
  <c r="I523" i="2" s="1"/>
  <c r="V444" i="2"/>
  <c r="R444" i="2" s="1"/>
  <c r="I444" i="2" s="1"/>
  <c r="V438" i="2"/>
  <c r="R438" i="2" s="1"/>
  <c r="I438" i="2" s="1"/>
  <c r="P374" i="2"/>
  <c r="J374" i="2" s="1"/>
  <c r="P358" i="2"/>
  <c r="J358" i="2" s="1"/>
  <c r="V36" i="2"/>
  <c r="R36" i="2" s="1"/>
  <c r="I36" i="2" s="1"/>
  <c r="Q3424" i="2"/>
  <c r="J3424" i="2"/>
  <c r="Q3320" i="2"/>
  <c r="J3320" i="2"/>
  <c r="J3434" i="2"/>
  <c r="Q3434" i="2"/>
  <c r="J3410" i="2"/>
  <c r="Q3410" i="2"/>
  <c r="Q3360" i="2"/>
  <c r="J3360" i="2"/>
  <c r="J3370" i="2"/>
  <c r="Q3370" i="2"/>
  <c r="J3298" i="2"/>
  <c r="Q3298" i="2"/>
  <c r="Q3344" i="2"/>
  <c r="J3344" i="2"/>
  <c r="J3314" i="2"/>
  <c r="Q3314" i="2"/>
  <c r="Q3267" i="2"/>
  <c r="J3267" i="2"/>
  <c r="J3386" i="2"/>
  <c r="Q3386" i="2"/>
  <c r="J3450" i="2"/>
  <c r="Q3450" i="2"/>
  <c r="Q3440" i="2"/>
  <c r="J3440" i="2"/>
  <c r="Q3400" i="2"/>
  <c r="J3400" i="2"/>
  <c r="Q3376" i="2"/>
  <c r="J3376" i="2"/>
  <c r="Q3179" i="2"/>
  <c r="J3179" i="2"/>
  <c r="Q3296" i="2"/>
  <c r="J3296" i="2"/>
  <c r="Q3243" i="2"/>
  <c r="J3243" i="2"/>
  <c r="J2468" i="2"/>
  <c r="Q2468" i="2"/>
  <c r="Q3432" i="2"/>
  <c r="J3432" i="2"/>
  <c r="V3367" i="2"/>
  <c r="R3367" i="2" s="1"/>
  <c r="I3367" i="2" s="1"/>
  <c r="V3243" i="2"/>
  <c r="R3243" i="2" s="1"/>
  <c r="I3243" i="2" s="1"/>
  <c r="Q3075" i="2"/>
  <c r="J3075" i="2"/>
  <c r="Q3456" i="2"/>
  <c r="J3456" i="2"/>
  <c r="P3421" i="2"/>
  <c r="J3421" i="2" s="1"/>
  <c r="Q3328" i="2"/>
  <c r="J3328" i="2"/>
  <c r="V3261" i="2"/>
  <c r="R3261" i="2" s="1"/>
  <c r="I3261" i="2" s="1"/>
  <c r="V3219" i="2"/>
  <c r="R3219" i="2" s="1"/>
  <c r="I3219" i="2" s="1"/>
  <c r="P3204" i="2"/>
  <c r="J3204" i="2" s="1"/>
  <c r="P3015" i="2"/>
  <c r="V3013" i="2"/>
  <c r="R3013" i="2" s="1"/>
  <c r="I3013" i="2" s="1"/>
  <c r="P3007" i="2"/>
  <c r="V3458" i="2"/>
  <c r="R3458" i="2" s="1"/>
  <c r="I3458" i="2" s="1"/>
  <c r="P3445" i="2"/>
  <c r="J3445" i="2" s="1"/>
  <c r="V3394" i="2"/>
  <c r="R3394" i="2" s="1"/>
  <c r="I3394" i="2" s="1"/>
  <c r="V3303" i="2"/>
  <c r="R3303" i="2" s="1"/>
  <c r="I3303" i="2" s="1"/>
  <c r="V3290" i="2"/>
  <c r="R3290" i="2" s="1"/>
  <c r="I3290" i="2" s="1"/>
  <c r="V3222" i="2"/>
  <c r="R3222" i="2" s="1"/>
  <c r="I3222" i="2" s="1"/>
  <c r="P3458" i="2"/>
  <c r="P3448" i="2"/>
  <c r="P3428" i="2"/>
  <c r="Q3418" i="2"/>
  <c r="P3394" i="2"/>
  <c r="P3384" i="2"/>
  <c r="P3364" i="2"/>
  <c r="P3354" i="2"/>
  <c r="P3336" i="2"/>
  <c r="P3290" i="2"/>
  <c r="P3278" i="2"/>
  <c r="P3264" i="2"/>
  <c r="P3259" i="2"/>
  <c r="P3236" i="2"/>
  <c r="P3219" i="2"/>
  <c r="P3189" i="2"/>
  <c r="P3173" i="2"/>
  <c r="P3170" i="2"/>
  <c r="J3170" i="2" s="1"/>
  <c r="P3135" i="2"/>
  <c r="P3131" i="2"/>
  <c r="Q3117" i="2"/>
  <c r="J3093" i="2"/>
  <c r="Q3093" i="2"/>
  <c r="P3087" i="2"/>
  <c r="V3076" i="2"/>
  <c r="R3076" i="2" s="1"/>
  <c r="I3076" i="2" s="1"/>
  <c r="P3069" i="2"/>
  <c r="Q3047" i="2"/>
  <c r="V2987" i="2"/>
  <c r="R2987" i="2" s="1"/>
  <c r="I2987" i="2" s="1"/>
  <c r="Q2963" i="2"/>
  <c r="J2963" i="2"/>
  <c r="J2957" i="2"/>
  <c r="Q2957" i="2"/>
  <c r="P2951" i="2"/>
  <c r="P2780" i="2"/>
  <c r="V2780" i="2"/>
  <c r="R2780" i="2" s="1"/>
  <c r="I2780" i="2" s="1"/>
  <c r="P2748" i="2"/>
  <c r="J2748" i="2" s="1"/>
  <c r="V2748" i="2"/>
  <c r="R2748" i="2" s="1"/>
  <c r="I2748" i="2" s="1"/>
  <c r="V2725" i="2"/>
  <c r="R2725" i="2" s="1"/>
  <c r="I2725" i="2" s="1"/>
  <c r="P2725" i="2"/>
  <c r="P2724" i="2"/>
  <c r="Q2596" i="2"/>
  <c r="J2596" i="2"/>
  <c r="P2587" i="2"/>
  <c r="V2580" i="2"/>
  <c r="R2580" i="2" s="1"/>
  <c r="I2580" i="2" s="1"/>
  <c r="P2580" i="2"/>
  <c r="J2580" i="2" s="1"/>
  <c r="V2528" i="2"/>
  <c r="R2528" i="2" s="1"/>
  <c r="I2528" i="2" s="1"/>
  <c r="Q2436" i="2"/>
  <c r="J2436" i="2"/>
  <c r="V2397" i="2"/>
  <c r="R2397" i="2" s="1"/>
  <c r="I2397" i="2" s="1"/>
  <c r="P2394" i="2"/>
  <c r="J2394" i="2" s="1"/>
  <c r="V2394" i="2"/>
  <c r="R2394" i="2" s="1"/>
  <c r="I2394" i="2" s="1"/>
  <c r="P2386" i="2"/>
  <c r="V2386" i="2"/>
  <c r="R2386" i="2" s="1"/>
  <c r="I2386" i="2" s="1"/>
  <c r="V2346" i="2"/>
  <c r="R2346" i="2" s="1"/>
  <c r="I2346" i="2" s="1"/>
  <c r="V2342" i="2"/>
  <c r="R2342" i="2" s="1"/>
  <c r="I2342" i="2" s="1"/>
  <c r="P2342" i="2"/>
  <c r="J2342" i="2" s="1"/>
  <c r="Q2340" i="2"/>
  <c r="J2340" i="2"/>
  <c r="J2339" i="2"/>
  <c r="V2314" i="2"/>
  <c r="R2314" i="2" s="1"/>
  <c r="I2314" i="2" s="1"/>
  <c r="Q2235" i="2"/>
  <c r="V2172" i="2"/>
  <c r="R2172" i="2" s="1"/>
  <c r="I2172" i="2" s="1"/>
  <c r="P2172" i="2"/>
  <c r="V2100" i="2"/>
  <c r="R2100" i="2" s="1"/>
  <c r="I2100" i="2" s="1"/>
  <c r="P2100" i="2"/>
  <c r="Q2043" i="2"/>
  <c r="P2039" i="2"/>
  <c r="Q2029" i="2"/>
  <c r="Q2028" i="2"/>
  <c r="Q3195" i="2"/>
  <c r="J3195" i="2"/>
  <c r="V3147" i="2"/>
  <c r="R3147" i="2" s="1"/>
  <c r="I3147" i="2" s="1"/>
  <c r="V3139" i="2"/>
  <c r="R3139" i="2" s="1"/>
  <c r="I3139" i="2" s="1"/>
  <c r="P3106" i="2"/>
  <c r="J3106" i="2" s="1"/>
  <c r="V3106" i="2"/>
  <c r="R3106" i="2" s="1"/>
  <c r="I3106" i="2" s="1"/>
  <c r="Q3091" i="2"/>
  <c r="J3091" i="2"/>
  <c r="J3085" i="2"/>
  <c r="P3079" i="2"/>
  <c r="J3077" i="2"/>
  <c r="Q3077" i="2"/>
  <c r="P3071" i="2"/>
  <c r="Q3063" i="2"/>
  <c r="J3037" i="2"/>
  <c r="P3031" i="2"/>
  <c r="Q3029" i="2"/>
  <c r="V3012" i="2"/>
  <c r="R3012" i="2" s="1"/>
  <c r="I3012" i="2" s="1"/>
  <c r="Q2999" i="2"/>
  <c r="P2986" i="2"/>
  <c r="J2986" i="2" s="1"/>
  <c r="V2986" i="2"/>
  <c r="R2986" i="2" s="1"/>
  <c r="I2986" i="2" s="1"/>
  <c r="Q2955" i="2"/>
  <c r="J2955" i="2"/>
  <c r="P2868" i="2"/>
  <c r="J2868" i="2" s="1"/>
  <c r="P2845" i="2"/>
  <c r="J2845" i="2" s="1"/>
  <c r="P2829" i="2"/>
  <c r="V2829" i="2"/>
  <c r="R2829" i="2" s="1"/>
  <c r="I2829" i="2" s="1"/>
  <c r="J2784" i="2"/>
  <c r="Q2784" i="2"/>
  <c r="V2749" i="2"/>
  <c r="R2749" i="2" s="1"/>
  <c r="I2749" i="2" s="1"/>
  <c r="J2734" i="2"/>
  <c r="Q2734" i="2"/>
  <c r="P2668" i="2"/>
  <c r="Q2588" i="2"/>
  <c r="J2588" i="2"/>
  <c r="Q2355" i="2"/>
  <c r="J2355" i="2"/>
  <c r="V2315" i="2"/>
  <c r="R2315" i="2" s="1"/>
  <c r="I2315" i="2" s="1"/>
  <c r="P2315" i="2"/>
  <c r="J2315" i="2" s="1"/>
  <c r="P2281" i="2"/>
  <c r="V2281" i="2"/>
  <c r="R2281" i="2" s="1"/>
  <c r="I2281" i="2" s="1"/>
  <c r="Q2194" i="2"/>
  <c r="J2194" i="2"/>
  <c r="P2155" i="2"/>
  <c r="Q3288" i="2"/>
  <c r="J3288" i="2"/>
  <c r="V3269" i="2"/>
  <c r="R3269" i="2" s="1"/>
  <c r="I3269" i="2" s="1"/>
  <c r="Q3210" i="2"/>
  <c r="J3210" i="2"/>
  <c r="V3197" i="2"/>
  <c r="R3197" i="2" s="1"/>
  <c r="I3197" i="2" s="1"/>
  <c r="P3023" i="2"/>
  <c r="J3013" i="2"/>
  <c r="Q3013" i="2"/>
  <c r="P3005" i="2"/>
  <c r="V3005" i="2"/>
  <c r="R3005" i="2" s="1"/>
  <c r="I3005" i="2" s="1"/>
  <c r="V2830" i="2"/>
  <c r="R2830" i="2" s="1"/>
  <c r="I2830" i="2" s="1"/>
  <c r="P2830" i="2"/>
  <c r="V2790" i="2"/>
  <c r="R2790" i="2" s="1"/>
  <c r="I2790" i="2" s="1"/>
  <c r="P2790" i="2"/>
  <c r="Q2727" i="2"/>
  <c r="J2727" i="2"/>
  <c r="Q2671" i="2"/>
  <c r="J2671" i="2"/>
  <c r="P2603" i="2"/>
  <c r="P2537" i="2"/>
  <c r="J2537" i="2" s="1"/>
  <c r="V2537" i="2"/>
  <c r="R2537" i="2" s="1"/>
  <c r="I2537" i="2" s="1"/>
  <c r="P2529" i="2"/>
  <c r="V2529" i="2"/>
  <c r="R2529" i="2" s="1"/>
  <c r="I2529" i="2" s="1"/>
  <c r="P2465" i="2"/>
  <c r="Q2452" i="2"/>
  <c r="J2452" i="2"/>
  <c r="Q2417" i="2"/>
  <c r="J2417" i="2"/>
  <c r="P2395" i="2"/>
  <c r="V2395" i="2"/>
  <c r="R2395" i="2" s="1"/>
  <c r="I2395" i="2" s="1"/>
  <c r="P2365" i="2"/>
  <c r="J2365" i="2" s="1"/>
  <c r="V2365" i="2"/>
  <c r="R2365" i="2" s="1"/>
  <c r="I2365" i="2" s="1"/>
  <c r="V2347" i="2"/>
  <c r="R2347" i="2" s="1"/>
  <c r="I2347" i="2" s="1"/>
  <c r="P2347" i="2"/>
  <c r="P2290" i="2"/>
  <c r="V2251" i="2"/>
  <c r="R2251" i="2" s="1"/>
  <c r="I2251" i="2" s="1"/>
  <c r="P2251" i="2"/>
  <c r="V2250" i="2"/>
  <c r="R2250" i="2" s="1"/>
  <c r="I2250" i="2" s="1"/>
  <c r="P2225" i="2"/>
  <c r="V2225" i="2"/>
  <c r="R2225" i="2" s="1"/>
  <c r="I2225" i="2" s="1"/>
  <c r="V2197" i="2"/>
  <c r="R2197" i="2" s="1"/>
  <c r="I2197" i="2" s="1"/>
  <c r="P2191" i="2"/>
  <c r="J2191" i="2" s="1"/>
  <c r="P2182" i="2"/>
  <c r="J2182" i="2" s="1"/>
  <c r="V2182" i="2"/>
  <c r="R2182" i="2" s="1"/>
  <c r="I2182" i="2" s="1"/>
  <c r="P2148" i="2"/>
  <c r="V2148" i="2"/>
  <c r="R2148" i="2" s="1"/>
  <c r="I2148" i="2" s="1"/>
  <c r="V2125" i="2"/>
  <c r="R2125" i="2" s="1"/>
  <c r="I2125" i="2" s="1"/>
  <c r="P2125" i="2"/>
  <c r="J2125" i="2" s="1"/>
  <c r="J2095" i="2"/>
  <c r="Q2095" i="2"/>
  <c r="V2045" i="2"/>
  <c r="R2045" i="2" s="1"/>
  <c r="I2045" i="2" s="1"/>
  <c r="P2045" i="2"/>
  <c r="V3338" i="2"/>
  <c r="R3338" i="2" s="1"/>
  <c r="I3338" i="2" s="1"/>
  <c r="Q3316" i="2"/>
  <c r="J3316" i="2"/>
  <c r="V2801" i="2"/>
  <c r="R2801" i="2" s="1"/>
  <c r="I2801" i="2" s="1"/>
  <c r="P2801" i="2"/>
  <c r="V2750" i="2"/>
  <c r="R2750" i="2" s="1"/>
  <c r="I2750" i="2" s="1"/>
  <c r="P2750" i="2"/>
  <c r="V2728" i="2"/>
  <c r="R2728" i="2" s="1"/>
  <c r="I2728" i="2" s="1"/>
  <c r="V2603" i="2"/>
  <c r="R2603" i="2" s="1"/>
  <c r="I2603" i="2" s="1"/>
  <c r="Q2590" i="2"/>
  <c r="J2590" i="2"/>
  <c r="V2538" i="2"/>
  <c r="R2538" i="2" s="1"/>
  <c r="I2538" i="2" s="1"/>
  <c r="V2530" i="2"/>
  <c r="R2530" i="2" s="1"/>
  <c r="I2530" i="2" s="1"/>
  <c r="V2465" i="2"/>
  <c r="R2465" i="2" s="1"/>
  <c r="I2465" i="2" s="1"/>
  <c r="P2426" i="2"/>
  <c r="P2408" i="2"/>
  <c r="J2408" i="2" s="1"/>
  <c r="V2366" i="2"/>
  <c r="R2366" i="2" s="1"/>
  <c r="I2366" i="2" s="1"/>
  <c r="P2366" i="2"/>
  <c r="J2366" i="2" s="1"/>
  <c r="V2291" i="2"/>
  <c r="R2291" i="2" s="1"/>
  <c r="I2291" i="2" s="1"/>
  <c r="P2291" i="2"/>
  <c r="P2208" i="2"/>
  <c r="J2208" i="2" s="1"/>
  <c r="P2197" i="2"/>
  <c r="J2197" i="2" s="1"/>
  <c r="P2184" i="2"/>
  <c r="J2184" i="2" s="1"/>
  <c r="V2184" i="2"/>
  <c r="R2184" i="2" s="1"/>
  <c r="I2184" i="2" s="1"/>
  <c r="Q2158" i="2"/>
  <c r="J2158" i="2"/>
  <c r="Q2157" i="2"/>
  <c r="J2157" i="2"/>
  <c r="Q3408" i="2"/>
  <c r="J3408" i="2"/>
  <c r="V3360" i="2"/>
  <c r="R3360" i="2" s="1"/>
  <c r="I3360" i="2" s="1"/>
  <c r="V2323" i="2"/>
  <c r="R2323" i="2" s="1"/>
  <c r="I2323" i="2" s="1"/>
  <c r="P2323" i="2"/>
  <c r="P2298" i="2"/>
  <c r="P2266" i="2"/>
  <c r="V2266" i="2"/>
  <c r="R2266" i="2" s="1"/>
  <c r="I2266" i="2" s="1"/>
  <c r="P2250" i="2"/>
  <c r="V2208" i="2"/>
  <c r="R2208" i="2" s="1"/>
  <c r="I2208" i="2" s="1"/>
  <c r="J2164" i="2"/>
  <c r="Q2164" i="2"/>
  <c r="P2163" i="2"/>
  <c r="J2052" i="2"/>
  <c r="Q2052" i="2"/>
  <c r="P2007" i="2"/>
  <c r="V2007" i="2"/>
  <c r="R2007" i="2" s="1"/>
  <c r="I2007" i="2" s="1"/>
  <c r="V3424" i="2"/>
  <c r="R3424" i="2" s="1"/>
  <c r="I3424" i="2" s="1"/>
  <c r="V3410" i="2"/>
  <c r="R3410" i="2" s="1"/>
  <c r="I3410" i="2" s="1"/>
  <c r="V3267" i="2"/>
  <c r="R3267" i="2" s="1"/>
  <c r="I3267" i="2" s="1"/>
  <c r="V3227" i="2"/>
  <c r="R3227" i="2" s="1"/>
  <c r="I3227" i="2" s="1"/>
  <c r="J3167" i="2"/>
  <c r="Q3167" i="2"/>
  <c r="V3455" i="2"/>
  <c r="R3455" i="2" s="1"/>
  <c r="I3455" i="2" s="1"/>
  <c r="V3448" i="2"/>
  <c r="R3448" i="2" s="1"/>
  <c r="I3448" i="2" s="1"/>
  <c r="V3336" i="2"/>
  <c r="R3336" i="2" s="1"/>
  <c r="I3336" i="2" s="1"/>
  <c r="V3334" i="2"/>
  <c r="R3334" i="2" s="1"/>
  <c r="I3334" i="2" s="1"/>
  <c r="V3314" i="2"/>
  <c r="R3314" i="2" s="1"/>
  <c r="I3314" i="2" s="1"/>
  <c r="Q3275" i="2"/>
  <c r="J3275" i="2"/>
  <c r="Q3268" i="2"/>
  <c r="J3268" i="2"/>
  <c r="V3248" i="2"/>
  <c r="R3248" i="2" s="1"/>
  <c r="I3248" i="2" s="1"/>
  <c r="V3234" i="2"/>
  <c r="R3234" i="2" s="1"/>
  <c r="I3234" i="2" s="1"/>
  <c r="V3217" i="2"/>
  <c r="R3217" i="2" s="1"/>
  <c r="I3217" i="2" s="1"/>
  <c r="Q3211" i="2"/>
  <c r="J3211" i="2"/>
  <c r="P3178" i="2"/>
  <c r="J3178" i="2" s="1"/>
  <c r="V3178" i="2"/>
  <c r="R3178" i="2" s="1"/>
  <c r="I3178" i="2" s="1"/>
  <c r="P3315" i="2"/>
  <c r="V3312" i="2"/>
  <c r="R3312" i="2" s="1"/>
  <c r="I3312" i="2" s="1"/>
  <c r="V2814" i="2"/>
  <c r="R2814" i="2" s="1"/>
  <c r="I2814" i="2" s="1"/>
  <c r="P2814" i="2"/>
  <c r="V2477" i="2"/>
  <c r="R2477" i="2" s="1"/>
  <c r="I2477" i="2" s="1"/>
  <c r="P2469" i="2"/>
  <c r="J2469" i="2" s="1"/>
  <c r="V2426" i="2"/>
  <c r="R2426" i="2" s="1"/>
  <c r="I2426" i="2" s="1"/>
  <c r="P2416" i="2"/>
  <c r="J2416" i="2" s="1"/>
  <c r="V2408" i="2"/>
  <c r="R2408" i="2" s="1"/>
  <c r="I2408" i="2" s="1"/>
  <c r="P3459" i="2"/>
  <c r="P3420" i="2"/>
  <c r="V3418" i="2"/>
  <c r="R3418" i="2" s="1"/>
  <c r="I3418" i="2" s="1"/>
  <c r="P3405" i="2"/>
  <c r="J3405" i="2" s="1"/>
  <c r="P3395" i="2"/>
  <c r="V3375" i="2"/>
  <c r="R3375" i="2" s="1"/>
  <c r="I3375" i="2" s="1"/>
  <c r="P3355" i="2"/>
  <c r="V3343" i="2"/>
  <c r="R3343" i="2" s="1"/>
  <c r="I3343" i="2" s="1"/>
  <c r="P3332" i="2"/>
  <c r="V3330" i="2"/>
  <c r="R3330" i="2" s="1"/>
  <c r="I3330" i="2" s="1"/>
  <c r="P3291" i="2"/>
  <c r="V3286" i="2"/>
  <c r="R3286" i="2" s="1"/>
  <c r="I3286" i="2" s="1"/>
  <c r="Q3274" i="2"/>
  <c r="P3265" i="2"/>
  <c r="V3264" i="2"/>
  <c r="R3264" i="2" s="1"/>
  <c r="I3264" i="2" s="1"/>
  <c r="P3262" i="2"/>
  <c r="P3260" i="2"/>
  <c r="J3260" i="2" s="1"/>
  <c r="P3245" i="2"/>
  <c r="V3237" i="2"/>
  <c r="R3237" i="2" s="1"/>
  <c r="I3237" i="2" s="1"/>
  <c r="P3227" i="2"/>
  <c r="V3187" i="2"/>
  <c r="R3187" i="2" s="1"/>
  <c r="I3187" i="2" s="1"/>
  <c r="P3154" i="2"/>
  <c r="J3154" i="2" s="1"/>
  <c r="J3149" i="2"/>
  <c r="Q3149" i="2"/>
  <c r="P3147" i="2"/>
  <c r="V3141" i="2"/>
  <c r="R3141" i="2" s="1"/>
  <c r="I3141" i="2" s="1"/>
  <c r="P3139" i="2"/>
  <c r="J3133" i="2"/>
  <c r="Q3133" i="2"/>
  <c r="V3131" i="2"/>
  <c r="R3131" i="2" s="1"/>
  <c r="I3131" i="2" s="1"/>
  <c r="P3067" i="2"/>
  <c r="P3003" i="2"/>
  <c r="J2975" i="2"/>
  <c r="Q2975" i="2"/>
  <c r="V2965" i="2"/>
  <c r="R2965" i="2" s="1"/>
  <c r="I2965" i="2" s="1"/>
  <c r="V2948" i="2"/>
  <c r="R2948" i="2" s="1"/>
  <c r="I2948" i="2" s="1"/>
  <c r="P2943" i="2"/>
  <c r="P2922" i="2"/>
  <c r="J2922" i="2" s="1"/>
  <c r="V2922" i="2"/>
  <c r="R2922" i="2" s="1"/>
  <c r="I2922" i="2" s="1"/>
  <c r="P2848" i="2"/>
  <c r="V2848" i="2"/>
  <c r="R2848" i="2" s="1"/>
  <c r="I2848" i="2" s="1"/>
  <c r="V2831" i="2"/>
  <c r="R2831" i="2" s="1"/>
  <c r="I2831" i="2" s="1"/>
  <c r="P2831" i="2"/>
  <c r="P2739" i="2"/>
  <c r="J2739" i="2" s="1"/>
  <c r="V2736" i="2"/>
  <c r="R2736" i="2" s="1"/>
  <c r="I2736" i="2" s="1"/>
  <c r="V2662" i="2"/>
  <c r="R2662" i="2" s="1"/>
  <c r="I2662" i="2" s="1"/>
  <c r="P2662" i="2"/>
  <c r="P2661" i="2"/>
  <c r="P2636" i="2"/>
  <c r="P2622" i="2"/>
  <c r="J2564" i="2"/>
  <c r="Q2564" i="2"/>
  <c r="J2539" i="2"/>
  <c r="P2533" i="2"/>
  <c r="J2533" i="2" s="1"/>
  <c r="V2533" i="2"/>
  <c r="R2533" i="2" s="1"/>
  <c r="I2533" i="2" s="1"/>
  <c r="V2478" i="2"/>
  <c r="R2478" i="2" s="1"/>
  <c r="I2478" i="2" s="1"/>
  <c r="V2469" i="2"/>
  <c r="R2469" i="2" s="1"/>
  <c r="I2469" i="2" s="1"/>
  <c r="V2416" i="2"/>
  <c r="R2416" i="2" s="1"/>
  <c r="I2416" i="2" s="1"/>
  <c r="Q2411" i="2"/>
  <c r="J2411" i="2"/>
  <c r="Q2380" i="2"/>
  <c r="J2380" i="2"/>
  <c r="V2362" i="2"/>
  <c r="R2362" i="2" s="1"/>
  <c r="I2362" i="2" s="1"/>
  <c r="V2301" i="2"/>
  <c r="R2301" i="2" s="1"/>
  <c r="I2301" i="2" s="1"/>
  <c r="V2298" i="2"/>
  <c r="R2298" i="2" s="1"/>
  <c r="I2298" i="2" s="1"/>
  <c r="P2258" i="2"/>
  <c r="P2201" i="2"/>
  <c r="V2201" i="2"/>
  <c r="R2201" i="2" s="1"/>
  <c r="I2201" i="2" s="1"/>
  <c r="V2087" i="2"/>
  <c r="R2087" i="2" s="1"/>
  <c r="I2087" i="2" s="1"/>
  <c r="P2066" i="2"/>
  <c r="J2066" i="2" s="1"/>
  <c r="V2053" i="2"/>
  <c r="R2053" i="2" s="1"/>
  <c r="I2053" i="2" s="1"/>
  <c r="P2053" i="2"/>
  <c r="P2050" i="2"/>
  <c r="J2050" i="2" s="1"/>
  <c r="V2050" i="2"/>
  <c r="R2050" i="2" s="1"/>
  <c r="I2050" i="2" s="1"/>
  <c r="J2020" i="2"/>
  <c r="Q2020" i="2"/>
  <c r="V3351" i="2"/>
  <c r="R3351" i="2" s="1"/>
  <c r="I3351" i="2" s="1"/>
  <c r="V3287" i="2"/>
  <c r="R3287" i="2" s="1"/>
  <c r="I3287" i="2" s="1"/>
  <c r="V3230" i="2"/>
  <c r="R3230" i="2" s="1"/>
  <c r="I3230" i="2" s="1"/>
  <c r="Q3392" i="2"/>
  <c r="J3392" i="2"/>
  <c r="V3327" i="2"/>
  <c r="R3327" i="2" s="1"/>
  <c r="I3327" i="2" s="1"/>
  <c r="Q3257" i="2"/>
  <c r="J3257" i="2"/>
  <c r="Q3249" i="2"/>
  <c r="J3249" i="2"/>
  <c r="P3244" i="2"/>
  <c r="J3244" i="2" s="1"/>
  <c r="P3159" i="2"/>
  <c r="V3156" i="2"/>
  <c r="R3156" i="2" s="1"/>
  <c r="I3156" i="2" s="1"/>
  <c r="Q3027" i="2"/>
  <c r="J3027" i="2"/>
  <c r="V3018" i="2"/>
  <c r="R3018" i="2" s="1"/>
  <c r="I3018" i="2" s="1"/>
  <c r="Q2923" i="2"/>
  <c r="J2923" i="2"/>
  <c r="V3415" i="2"/>
  <c r="R3415" i="2" s="1"/>
  <c r="I3415" i="2" s="1"/>
  <c r="P3371" i="2"/>
  <c r="Q3304" i="2"/>
  <c r="J3304" i="2"/>
  <c r="V3259" i="2"/>
  <c r="R3259" i="2" s="1"/>
  <c r="I3259" i="2" s="1"/>
  <c r="Q3251" i="2"/>
  <c r="J3251" i="2"/>
  <c r="V3226" i="2"/>
  <c r="R3226" i="2" s="1"/>
  <c r="I3226" i="2" s="1"/>
  <c r="Q3187" i="2"/>
  <c r="J3187" i="2"/>
  <c r="P3143" i="2"/>
  <c r="P3123" i="2"/>
  <c r="Q2467" i="2"/>
  <c r="J2467" i="2"/>
  <c r="V2427" i="2"/>
  <c r="R2427" i="2" s="1"/>
  <c r="I2427" i="2" s="1"/>
  <c r="P2427" i="2"/>
  <c r="P2409" i="2"/>
  <c r="V3439" i="2"/>
  <c r="R3439" i="2" s="1"/>
  <c r="I3439" i="2" s="1"/>
  <c r="V3463" i="2"/>
  <c r="R3463" i="2" s="1"/>
  <c r="I3463" i="2" s="1"/>
  <c r="P3444" i="2"/>
  <c r="P3429" i="2"/>
  <c r="J3429" i="2" s="1"/>
  <c r="P3419" i="2"/>
  <c r="V3399" i="2"/>
  <c r="R3399" i="2" s="1"/>
  <c r="I3399" i="2" s="1"/>
  <c r="P3380" i="2"/>
  <c r="P3365" i="2"/>
  <c r="J3365" i="2" s="1"/>
  <c r="P3338" i="2"/>
  <c r="P3331" i="2"/>
  <c r="V3326" i="2"/>
  <c r="R3326" i="2" s="1"/>
  <c r="I3326" i="2" s="1"/>
  <c r="V3319" i="2"/>
  <c r="R3319" i="2" s="1"/>
  <c r="I3319" i="2" s="1"/>
  <c r="P3308" i="2"/>
  <c r="P3279" i="2"/>
  <c r="V3277" i="2"/>
  <c r="R3277" i="2" s="1"/>
  <c r="I3277" i="2" s="1"/>
  <c r="P3273" i="2"/>
  <c r="P3248" i="2"/>
  <c r="P3230" i="2"/>
  <c r="P3229" i="2"/>
  <c r="J3229" i="2" s="1"/>
  <c r="Q3221" i="2"/>
  <c r="V3214" i="2"/>
  <c r="R3214" i="2" s="1"/>
  <c r="I3214" i="2" s="1"/>
  <c r="V3202" i="2"/>
  <c r="R3202" i="2" s="1"/>
  <c r="I3202" i="2" s="1"/>
  <c r="Q3175" i="2"/>
  <c r="P3157" i="2"/>
  <c r="V3154" i="2"/>
  <c r="R3154" i="2" s="1"/>
  <c r="I3154" i="2" s="1"/>
  <c r="V3133" i="2"/>
  <c r="R3133" i="2" s="1"/>
  <c r="I3133" i="2" s="1"/>
  <c r="V3124" i="2"/>
  <c r="R3124" i="2" s="1"/>
  <c r="I3124" i="2" s="1"/>
  <c r="P3114" i="2"/>
  <c r="J3114" i="2" s="1"/>
  <c r="V3114" i="2"/>
  <c r="R3114" i="2" s="1"/>
  <c r="I3114" i="2" s="1"/>
  <c r="V3067" i="2"/>
  <c r="R3067" i="2" s="1"/>
  <c r="I3067" i="2" s="1"/>
  <c r="P3050" i="2"/>
  <c r="J3050" i="2" s="1"/>
  <c r="V3050" i="2"/>
  <c r="R3050" i="2" s="1"/>
  <c r="I3050" i="2" s="1"/>
  <c r="V3003" i="2"/>
  <c r="R3003" i="2" s="1"/>
  <c r="I3003" i="2" s="1"/>
  <c r="V2970" i="2"/>
  <c r="R2970" i="2" s="1"/>
  <c r="I2970" i="2" s="1"/>
  <c r="P2967" i="2"/>
  <c r="Q2965" i="2"/>
  <c r="P2899" i="2"/>
  <c r="V2854" i="2"/>
  <c r="R2854" i="2" s="1"/>
  <c r="I2854" i="2" s="1"/>
  <c r="P2854" i="2"/>
  <c r="V2849" i="2"/>
  <c r="R2849" i="2" s="1"/>
  <c r="I2849" i="2" s="1"/>
  <c r="P2812" i="2"/>
  <c r="V2812" i="2"/>
  <c r="R2812" i="2" s="1"/>
  <c r="I2812" i="2" s="1"/>
  <c r="P2788" i="2"/>
  <c r="J2788" i="2" s="1"/>
  <c r="V2739" i="2"/>
  <c r="R2739" i="2" s="1"/>
  <c r="I2739" i="2" s="1"/>
  <c r="J2702" i="2"/>
  <c r="Q2702" i="2"/>
  <c r="V2661" i="2"/>
  <c r="R2661" i="2" s="1"/>
  <c r="I2661" i="2" s="1"/>
  <c r="P2648" i="2"/>
  <c r="P2637" i="2"/>
  <c r="V2622" i="2"/>
  <c r="R2622" i="2" s="1"/>
  <c r="I2622" i="2" s="1"/>
  <c r="P2566" i="2"/>
  <c r="V2555" i="2"/>
  <c r="R2555" i="2" s="1"/>
  <c r="I2555" i="2" s="1"/>
  <c r="P2555" i="2"/>
  <c r="V2522" i="2"/>
  <c r="R2522" i="2" s="1"/>
  <c r="I2522" i="2" s="1"/>
  <c r="P2521" i="2"/>
  <c r="V2521" i="2"/>
  <c r="R2521" i="2" s="1"/>
  <c r="I2521" i="2" s="1"/>
  <c r="V2515" i="2"/>
  <c r="R2515" i="2" s="1"/>
  <c r="I2515" i="2" s="1"/>
  <c r="P2515" i="2"/>
  <c r="P2488" i="2"/>
  <c r="J2488" i="2" s="1"/>
  <c r="P2449" i="2"/>
  <c r="P2421" i="2"/>
  <c r="J2421" i="2" s="1"/>
  <c r="V2421" i="2"/>
  <c r="R2421" i="2" s="1"/>
  <c r="I2421" i="2" s="1"/>
  <c r="P2336" i="2"/>
  <c r="J2336" i="2" s="1"/>
  <c r="V2336" i="2"/>
  <c r="R2336" i="2" s="1"/>
  <c r="I2336" i="2" s="1"/>
  <c r="P2256" i="2"/>
  <c r="J2256" i="2" s="1"/>
  <c r="V2165" i="2"/>
  <c r="R2165" i="2" s="1"/>
  <c r="I2165" i="2" s="1"/>
  <c r="P2165" i="2"/>
  <c r="Q2079" i="2"/>
  <c r="Q2067" i="2"/>
  <c r="V2043" i="2"/>
  <c r="R2043" i="2" s="1"/>
  <c r="I2043" i="2" s="1"/>
  <c r="V2036" i="2"/>
  <c r="R2036" i="2" s="1"/>
  <c r="I2036" i="2" s="1"/>
  <c r="P2036" i="2"/>
  <c r="P2035" i="2"/>
  <c r="V3431" i="2"/>
  <c r="R3431" i="2" s="1"/>
  <c r="I3431" i="2" s="1"/>
  <c r="Q3368" i="2"/>
  <c r="J3368" i="2"/>
  <c r="V3296" i="2"/>
  <c r="R3296" i="2" s="1"/>
  <c r="I3296" i="2" s="1"/>
  <c r="V3294" i="2"/>
  <c r="R3294" i="2" s="1"/>
  <c r="I3294" i="2" s="1"/>
  <c r="V3434" i="2"/>
  <c r="R3434" i="2" s="1"/>
  <c r="I3434" i="2" s="1"/>
  <c r="V3391" i="2"/>
  <c r="R3391" i="2" s="1"/>
  <c r="I3391" i="2" s="1"/>
  <c r="V3370" i="2"/>
  <c r="R3370" i="2" s="1"/>
  <c r="I3370" i="2" s="1"/>
  <c r="V3210" i="2"/>
  <c r="R3210" i="2" s="1"/>
  <c r="I3210" i="2" s="1"/>
  <c r="V3162" i="2"/>
  <c r="R3162" i="2" s="1"/>
  <c r="I3162" i="2" s="1"/>
  <c r="P3021" i="2"/>
  <c r="P2947" i="2"/>
  <c r="P3435" i="2"/>
  <c r="V3408" i="2"/>
  <c r="R3408" i="2" s="1"/>
  <c r="I3408" i="2" s="1"/>
  <c r="P3381" i="2"/>
  <c r="J3381" i="2" s="1"/>
  <c r="P3292" i="2"/>
  <c r="V3250" i="2"/>
  <c r="R3250" i="2" s="1"/>
  <c r="I3250" i="2" s="1"/>
  <c r="J3141" i="2"/>
  <c r="Q3141" i="2"/>
  <c r="Q3019" i="2"/>
  <c r="J3019" i="2"/>
  <c r="P3443" i="2"/>
  <c r="P3404" i="2"/>
  <c r="Q3403" i="2"/>
  <c r="P3379" i="2"/>
  <c r="P3348" i="2"/>
  <c r="P3307" i="2"/>
  <c r="P3284" i="2"/>
  <c r="Q3283" i="2"/>
  <c r="P3261" i="2"/>
  <c r="Q3250" i="2"/>
  <c r="Q3234" i="2"/>
  <c r="Q3226" i="2"/>
  <c r="P3222" i="2"/>
  <c r="P3186" i="2"/>
  <c r="J3186" i="2" s="1"/>
  <c r="P3151" i="2"/>
  <c r="P3125" i="2"/>
  <c r="P3103" i="2"/>
  <c r="P3039" i="2"/>
  <c r="V3004" i="2"/>
  <c r="R3004" i="2" s="1"/>
  <c r="I3004" i="2" s="1"/>
  <c r="Q2987" i="2"/>
  <c r="J2987" i="2"/>
  <c r="Q2971" i="2"/>
  <c r="J2971" i="2"/>
  <c r="P2959" i="2"/>
  <c r="P2949" i="2"/>
  <c r="P2939" i="2"/>
  <c r="V2939" i="2"/>
  <c r="R2939" i="2" s="1"/>
  <c r="I2939" i="2" s="1"/>
  <c r="V2900" i="2"/>
  <c r="R2900" i="2" s="1"/>
  <c r="I2900" i="2" s="1"/>
  <c r="Q2871" i="2"/>
  <c r="J2871" i="2"/>
  <c r="J2841" i="2"/>
  <c r="Q2841" i="2"/>
  <c r="V2821" i="2"/>
  <c r="R2821" i="2" s="1"/>
  <c r="I2821" i="2" s="1"/>
  <c r="Q2774" i="2"/>
  <c r="J2774" i="2"/>
  <c r="P2686" i="2"/>
  <c r="Q2573" i="2"/>
  <c r="P2551" i="2"/>
  <c r="J2551" i="2" s="1"/>
  <c r="V2551" i="2"/>
  <c r="R2551" i="2" s="1"/>
  <c r="I2551" i="2" s="1"/>
  <c r="Q2492" i="2"/>
  <c r="J2492" i="2"/>
  <c r="V2451" i="2"/>
  <c r="R2451" i="2" s="1"/>
  <c r="I2451" i="2" s="1"/>
  <c r="P2451" i="2"/>
  <c r="Q2356" i="2"/>
  <c r="P2353" i="2"/>
  <c r="P2345" i="2"/>
  <c r="V2345" i="2"/>
  <c r="R2345" i="2" s="1"/>
  <c r="I2345" i="2" s="1"/>
  <c r="P2337" i="2"/>
  <c r="P2313" i="2"/>
  <c r="P2280" i="2"/>
  <c r="J2280" i="2" s="1"/>
  <c r="V2280" i="2"/>
  <c r="R2280" i="2" s="1"/>
  <c r="I2280" i="2" s="1"/>
  <c r="P2259" i="2"/>
  <c r="V2256" i="2"/>
  <c r="R2256" i="2" s="1"/>
  <c r="I2256" i="2" s="1"/>
  <c r="P2179" i="2"/>
  <c r="J2143" i="2"/>
  <c r="Q2143" i="2"/>
  <c r="Q2118" i="2"/>
  <c r="J2118" i="2"/>
  <c r="V2071" i="2"/>
  <c r="R2071" i="2" s="1"/>
  <c r="I2071" i="2" s="1"/>
  <c r="P2071" i="2"/>
  <c r="J2071" i="2" s="1"/>
  <c r="P2058" i="2"/>
  <c r="J2058" i="2" s="1"/>
  <c r="P2055" i="2"/>
  <c r="V2055" i="2"/>
  <c r="R2055" i="2" s="1"/>
  <c r="I2055" i="2" s="1"/>
  <c r="V2044" i="2"/>
  <c r="R2044" i="2" s="1"/>
  <c r="I2044" i="2" s="1"/>
  <c r="P2044" i="2"/>
  <c r="V2037" i="2"/>
  <c r="R2037" i="2" s="1"/>
  <c r="I2037" i="2" s="1"/>
  <c r="P2037" i="2"/>
  <c r="P2027" i="2"/>
  <c r="P2026" i="2"/>
  <c r="J2026" i="2" s="1"/>
  <c r="V2026" i="2"/>
  <c r="R2026" i="2" s="1"/>
  <c r="I2026" i="2" s="1"/>
  <c r="J2021" i="2"/>
  <c r="Q2021" i="2"/>
  <c r="P2015" i="2"/>
  <c r="V2015" i="2"/>
  <c r="R2015" i="2" s="1"/>
  <c r="I2015" i="2" s="1"/>
  <c r="P1971" i="2"/>
  <c r="V1971" i="2"/>
  <c r="R1971" i="2" s="1"/>
  <c r="I1971" i="2" s="1"/>
  <c r="P1970" i="2"/>
  <c r="J1970" i="2" s="1"/>
  <c r="V1970" i="2"/>
  <c r="R1970" i="2" s="1"/>
  <c r="I1970" i="2" s="1"/>
  <c r="V1980" i="2"/>
  <c r="R1980" i="2" s="1"/>
  <c r="I1980" i="2" s="1"/>
  <c r="P1980" i="2"/>
  <c r="P1967" i="2"/>
  <c r="V1967" i="2"/>
  <c r="R1967" i="2" s="1"/>
  <c r="I1967" i="2" s="1"/>
  <c r="J1948" i="2"/>
  <c r="Q1948" i="2"/>
  <c r="P1943" i="2"/>
  <c r="V1943" i="2"/>
  <c r="R1943" i="2" s="1"/>
  <c r="I1943" i="2" s="1"/>
  <c r="V2013" i="2"/>
  <c r="R2013" i="2" s="1"/>
  <c r="I2013" i="2" s="1"/>
  <c r="P2013" i="2"/>
  <c r="J1972" i="2"/>
  <c r="Q1972" i="2"/>
  <c r="J1988" i="2"/>
  <c r="Q1988" i="2"/>
  <c r="P1938" i="2"/>
  <c r="J1938" i="2" s="1"/>
  <c r="V1938" i="2"/>
  <c r="R1938" i="2" s="1"/>
  <c r="I1938" i="2" s="1"/>
  <c r="V1931" i="2"/>
  <c r="R1931" i="2" s="1"/>
  <c r="I1931" i="2" s="1"/>
  <c r="P1931" i="2"/>
  <c r="P3059" i="2"/>
  <c r="P3042" i="2"/>
  <c r="J3042" i="2" s="1"/>
  <c r="J2941" i="2"/>
  <c r="Q2941" i="2"/>
  <c r="V2909" i="2"/>
  <c r="R2909" i="2" s="1"/>
  <c r="I2909" i="2" s="1"/>
  <c r="P2909" i="2"/>
  <c r="J2909" i="2" s="1"/>
  <c r="V2885" i="2"/>
  <c r="R2885" i="2" s="1"/>
  <c r="I2885" i="2" s="1"/>
  <c r="P2885" i="2"/>
  <c r="J2885" i="2" s="1"/>
  <c r="P2877" i="2"/>
  <c r="P2860" i="2"/>
  <c r="V2822" i="2"/>
  <c r="R2822" i="2" s="1"/>
  <c r="I2822" i="2" s="1"/>
  <c r="P2822" i="2"/>
  <c r="J2822" i="2" s="1"/>
  <c r="V2803" i="2"/>
  <c r="R2803" i="2" s="1"/>
  <c r="I2803" i="2" s="1"/>
  <c r="V2766" i="2"/>
  <c r="R2766" i="2" s="1"/>
  <c r="I2766" i="2" s="1"/>
  <c r="P2766" i="2"/>
  <c r="P2675" i="2"/>
  <c r="J2675" i="2" s="1"/>
  <c r="P2664" i="2"/>
  <c r="P2553" i="2"/>
  <c r="J2553" i="2" s="1"/>
  <c r="V2550" i="2"/>
  <c r="R2550" i="2" s="1"/>
  <c r="I2550" i="2" s="1"/>
  <c r="P2526" i="2"/>
  <c r="J2526" i="2" s="1"/>
  <c r="V2516" i="2"/>
  <c r="R2516" i="2" s="1"/>
  <c r="I2516" i="2" s="1"/>
  <c r="P2516" i="2"/>
  <c r="V2507" i="2"/>
  <c r="R2507" i="2" s="1"/>
  <c r="I2507" i="2" s="1"/>
  <c r="P2432" i="2"/>
  <c r="J2432" i="2" s="1"/>
  <c r="J2428" i="2"/>
  <c r="Q2428" i="2"/>
  <c r="V2422" i="2"/>
  <c r="R2422" i="2" s="1"/>
  <c r="I2422" i="2" s="1"/>
  <c r="P2422" i="2"/>
  <c r="J2422" i="2" s="1"/>
  <c r="P2371" i="2"/>
  <c r="P2361" i="2"/>
  <c r="V2334" i="2"/>
  <c r="R2334" i="2" s="1"/>
  <c r="I2334" i="2" s="1"/>
  <c r="P2334" i="2"/>
  <c r="J2334" i="2" s="1"/>
  <c r="P2296" i="2"/>
  <c r="J2296" i="2" s="1"/>
  <c r="P2269" i="2"/>
  <c r="P2261" i="2"/>
  <c r="J2261" i="2" s="1"/>
  <c r="V2261" i="2"/>
  <c r="R2261" i="2" s="1"/>
  <c r="I2261" i="2" s="1"/>
  <c r="P2253" i="2"/>
  <c r="J2253" i="2" s="1"/>
  <c r="J2252" i="2"/>
  <c r="Q2252" i="2"/>
  <c r="P2248" i="2"/>
  <c r="J2248" i="2" s="1"/>
  <c r="V2248" i="2"/>
  <c r="R2248" i="2" s="1"/>
  <c r="I2248" i="2" s="1"/>
  <c r="P2241" i="2"/>
  <c r="V2149" i="2"/>
  <c r="R2149" i="2" s="1"/>
  <c r="I2149" i="2" s="1"/>
  <c r="P2149" i="2"/>
  <c r="P2115" i="2"/>
  <c r="J2092" i="2"/>
  <c r="Q2092" i="2"/>
  <c r="Q2083" i="2"/>
  <c r="J2083" i="2"/>
  <c r="P2082" i="2"/>
  <c r="J2082" i="2" s="1"/>
  <c r="P2047" i="2"/>
  <c r="J2047" i="2" s="1"/>
  <c r="P1995" i="2"/>
  <c r="V1995" i="2"/>
  <c r="R1995" i="2" s="1"/>
  <c r="I1995" i="2" s="1"/>
  <c r="P1994" i="2"/>
  <c r="J1994" i="2" s="1"/>
  <c r="V1994" i="2"/>
  <c r="R1994" i="2" s="1"/>
  <c r="I1994" i="2" s="1"/>
  <c r="V1981" i="2"/>
  <c r="R1981" i="2" s="1"/>
  <c r="I1981" i="2" s="1"/>
  <c r="P1981" i="2"/>
  <c r="V1964" i="2"/>
  <c r="R1964" i="2" s="1"/>
  <c r="I1964" i="2" s="1"/>
  <c r="P1964" i="2"/>
  <c r="Q3115" i="2"/>
  <c r="J3115" i="2"/>
  <c r="V3093" i="2"/>
  <c r="R3093" i="2" s="1"/>
  <c r="I3093" i="2" s="1"/>
  <c r="V3061" i="2"/>
  <c r="R3061" i="2" s="1"/>
  <c r="I3061" i="2" s="1"/>
  <c r="V3059" i="2"/>
  <c r="R3059" i="2" s="1"/>
  <c r="I3059" i="2" s="1"/>
  <c r="V3042" i="2"/>
  <c r="R3042" i="2" s="1"/>
  <c r="I3042" i="2" s="1"/>
  <c r="P2995" i="2"/>
  <c r="P2978" i="2"/>
  <c r="J2978" i="2" s="1"/>
  <c r="V2941" i="2"/>
  <c r="R2941" i="2" s="1"/>
  <c r="I2941" i="2" s="1"/>
  <c r="P2911" i="2"/>
  <c r="J2911" i="2" s="1"/>
  <c r="V2906" i="2"/>
  <c r="R2906" i="2" s="1"/>
  <c r="I2906" i="2" s="1"/>
  <c r="P2903" i="2"/>
  <c r="J2903" i="2" s="1"/>
  <c r="V2901" i="2"/>
  <c r="R2901" i="2" s="1"/>
  <c r="I2901" i="2" s="1"/>
  <c r="P2887" i="2"/>
  <c r="J2887" i="2" s="1"/>
  <c r="V2877" i="2"/>
  <c r="R2877" i="2" s="1"/>
  <c r="I2877" i="2" s="1"/>
  <c r="V2860" i="2"/>
  <c r="R2860" i="2" s="1"/>
  <c r="I2860" i="2" s="1"/>
  <c r="V2859" i="2"/>
  <c r="R2859" i="2" s="1"/>
  <c r="I2859" i="2" s="1"/>
  <c r="V2835" i="2"/>
  <c r="R2835" i="2" s="1"/>
  <c r="I2835" i="2" s="1"/>
  <c r="V2805" i="2"/>
  <c r="R2805" i="2" s="1"/>
  <c r="I2805" i="2" s="1"/>
  <c r="V2791" i="2"/>
  <c r="R2791" i="2" s="1"/>
  <c r="I2791" i="2" s="1"/>
  <c r="P2791" i="2"/>
  <c r="V2782" i="2"/>
  <c r="R2782" i="2" s="1"/>
  <c r="I2782" i="2" s="1"/>
  <c r="P2782" i="2"/>
  <c r="J2782" i="2" s="1"/>
  <c r="P2776" i="2"/>
  <c r="P2771" i="2"/>
  <c r="J2771" i="2" s="1"/>
  <c r="P2755" i="2"/>
  <c r="J2755" i="2" s="1"/>
  <c r="J2687" i="2"/>
  <c r="Q2687" i="2"/>
  <c r="V2675" i="2"/>
  <c r="R2675" i="2" s="1"/>
  <c r="I2675" i="2" s="1"/>
  <c r="V2665" i="2"/>
  <c r="R2665" i="2" s="1"/>
  <c r="I2665" i="2" s="1"/>
  <c r="V2664" i="2"/>
  <c r="R2664" i="2" s="1"/>
  <c r="I2664" i="2" s="1"/>
  <c r="P2659" i="2"/>
  <c r="J2659" i="2" s="1"/>
  <c r="P2654" i="2"/>
  <c r="J2614" i="2"/>
  <c r="Q2614" i="2"/>
  <c r="P2598" i="2"/>
  <c r="V2578" i="2"/>
  <c r="R2578" i="2" s="1"/>
  <c r="I2578" i="2" s="1"/>
  <c r="V2559" i="2"/>
  <c r="R2559" i="2" s="1"/>
  <c r="I2559" i="2" s="1"/>
  <c r="P2559" i="2"/>
  <c r="J2559" i="2" s="1"/>
  <c r="V2553" i="2"/>
  <c r="R2553" i="2" s="1"/>
  <c r="I2553" i="2" s="1"/>
  <c r="P2482" i="2"/>
  <c r="V2461" i="2"/>
  <c r="R2461" i="2" s="1"/>
  <c r="I2461" i="2" s="1"/>
  <c r="P2456" i="2"/>
  <c r="J2456" i="2" s="1"/>
  <c r="V2432" i="2"/>
  <c r="R2432" i="2" s="1"/>
  <c r="I2432" i="2" s="1"/>
  <c r="V2387" i="2"/>
  <c r="R2387" i="2" s="1"/>
  <c r="I2387" i="2" s="1"/>
  <c r="P2387" i="2"/>
  <c r="V2371" i="2"/>
  <c r="R2371" i="2" s="1"/>
  <c r="I2371" i="2" s="1"/>
  <c r="V2361" i="2"/>
  <c r="R2361" i="2" s="1"/>
  <c r="I2361" i="2" s="1"/>
  <c r="Q2332" i="2"/>
  <c r="J2332" i="2"/>
  <c r="P2328" i="2"/>
  <c r="J2328" i="2" s="1"/>
  <c r="P2305" i="2"/>
  <c r="V2296" i="2"/>
  <c r="R2296" i="2" s="1"/>
  <c r="I2296" i="2" s="1"/>
  <c r="Q2292" i="2"/>
  <c r="J2292" i="2"/>
  <c r="P2288" i="2"/>
  <c r="J2288" i="2" s="1"/>
  <c r="V2269" i="2"/>
  <c r="R2269" i="2" s="1"/>
  <c r="I2269" i="2" s="1"/>
  <c r="V2253" i="2"/>
  <c r="R2253" i="2" s="1"/>
  <c r="I2253" i="2" s="1"/>
  <c r="V2241" i="2"/>
  <c r="R2241" i="2" s="1"/>
  <c r="I2241" i="2" s="1"/>
  <c r="V2230" i="2"/>
  <c r="R2230" i="2" s="1"/>
  <c r="I2230" i="2" s="1"/>
  <c r="P2217" i="2"/>
  <c r="Q2170" i="2"/>
  <c r="J2170" i="2"/>
  <c r="V2140" i="2"/>
  <c r="R2140" i="2" s="1"/>
  <c r="I2140" i="2" s="1"/>
  <c r="V2115" i="2"/>
  <c r="R2115" i="2" s="1"/>
  <c r="I2115" i="2" s="1"/>
  <c r="P2098" i="2"/>
  <c r="J2098" i="2" s="1"/>
  <c r="V2095" i="2"/>
  <c r="R2095" i="2" s="1"/>
  <c r="I2095" i="2" s="1"/>
  <c r="V2083" i="2"/>
  <c r="R2083" i="2" s="1"/>
  <c r="I2083" i="2" s="1"/>
  <c r="V2082" i="2"/>
  <c r="R2082" i="2" s="1"/>
  <c r="I2082" i="2" s="1"/>
  <c r="V2068" i="2"/>
  <c r="R2068" i="2" s="1"/>
  <c r="I2068" i="2" s="1"/>
  <c r="P2068" i="2"/>
  <c r="V2047" i="2"/>
  <c r="R2047" i="2" s="1"/>
  <c r="I2047" i="2" s="1"/>
  <c r="P2003" i="2"/>
  <c r="P1983" i="2"/>
  <c r="J1955" i="2"/>
  <c r="Q1955" i="2"/>
  <c r="V1932" i="2"/>
  <c r="R1932" i="2" s="1"/>
  <c r="I1932" i="2" s="1"/>
  <c r="P1932" i="2"/>
  <c r="Q3155" i="2"/>
  <c r="J3155" i="2"/>
  <c r="V3149" i="2"/>
  <c r="R3149" i="2" s="1"/>
  <c r="I3149" i="2" s="1"/>
  <c r="V3140" i="2"/>
  <c r="R3140" i="2" s="1"/>
  <c r="I3140" i="2" s="1"/>
  <c r="V3115" i="2"/>
  <c r="R3115" i="2" s="1"/>
  <c r="I3115" i="2" s="1"/>
  <c r="V3098" i="2"/>
  <c r="R3098" i="2" s="1"/>
  <c r="I3098" i="2" s="1"/>
  <c r="P3095" i="2"/>
  <c r="V3075" i="2"/>
  <c r="R3075" i="2" s="1"/>
  <c r="I3075" i="2" s="1"/>
  <c r="Q3051" i="2"/>
  <c r="J3051" i="2"/>
  <c r="V3029" i="2"/>
  <c r="R3029" i="2" s="1"/>
  <c r="I3029" i="2" s="1"/>
  <c r="V2997" i="2"/>
  <c r="R2997" i="2" s="1"/>
  <c r="I2997" i="2" s="1"/>
  <c r="V2995" i="2"/>
  <c r="R2995" i="2" s="1"/>
  <c r="I2995" i="2" s="1"/>
  <c r="V2978" i="2"/>
  <c r="R2978" i="2" s="1"/>
  <c r="I2978" i="2" s="1"/>
  <c r="P2914" i="2"/>
  <c r="J2914" i="2" s="1"/>
  <c r="Q2907" i="2"/>
  <c r="J2907" i="2"/>
  <c r="Q2891" i="2"/>
  <c r="J2891" i="2"/>
  <c r="P2878" i="2"/>
  <c r="P2828" i="2"/>
  <c r="J2828" i="2" s="1"/>
  <c r="P2804" i="2"/>
  <c r="J2804" i="2" s="1"/>
  <c r="V2804" i="2"/>
  <c r="R2804" i="2" s="1"/>
  <c r="I2804" i="2" s="1"/>
  <c r="Q2796" i="2"/>
  <c r="J2796" i="2"/>
  <c r="V2776" i="2"/>
  <c r="R2776" i="2" s="1"/>
  <c r="I2776" i="2" s="1"/>
  <c r="V2771" i="2"/>
  <c r="R2771" i="2" s="1"/>
  <c r="I2771" i="2" s="1"/>
  <c r="V2755" i="2"/>
  <c r="R2755" i="2" s="1"/>
  <c r="I2755" i="2" s="1"/>
  <c r="P2741" i="2"/>
  <c r="J2733" i="2"/>
  <c r="Q2733" i="2"/>
  <c r="P2732" i="2"/>
  <c r="V2732" i="2"/>
  <c r="R2732" i="2" s="1"/>
  <c r="I2732" i="2" s="1"/>
  <c r="P2691" i="2"/>
  <c r="J2691" i="2" s="1"/>
  <c r="P2680" i="2"/>
  <c r="J2680" i="2" s="1"/>
  <c r="V2659" i="2"/>
  <c r="R2659" i="2" s="1"/>
  <c r="I2659" i="2" s="1"/>
  <c r="V2654" i="2"/>
  <c r="R2654" i="2" s="1"/>
  <c r="I2654" i="2" s="1"/>
  <c r="V2646" i="2"/>
  <c r="R2646" i="2" s="1"/>
  <c r="I2646" i="2" s="1"/>
  <c r="P2627" i="2"/>
  <c r="V2614" i="2"/>
  <c r="R2614" i="2" s="1"/>
  <c r="I2614" i="2" s="1"/>
  <c r="V2598" i="2"/>
  <c r="R2598" i="2" s="1"/>
  <c r="I2598" i="2" s="1"/>
  <c r="V2579" i="2"/>
  <c r="R2579" i="2" s="1"/>
  <c r="I2579" i="2" s="1"/>
  <c r="P2579" i="2"/>
  <c r="V2519" i="2"/>
  <c r="R2519" i="2" s="1"/>
  <c r="I2519" i="2" s="1"/>
  <c r="P2519" i="2"/>
  <c r="J2519" i="2" s="1"/>
  <c r="P2513" i="2"/>
  <c r="J2513" i="2" s="1"/>
  <c r="P2507" i="2"/>
  <c r="J2507" i="2" s="1"/>
  <c r="Q2500" i="2"/>
  <c r="P2499" i="2"/>
  <c r="V2497" i="2"/>
  <c r="R2497" i="2" s="1"/>
  <c r="I2497" i="2" s="1"/>
  <c r="P2496" i="2"/>
  <c r="J2496" i="2" s="1"/>
  <c r="V2496" i="2"/>
  <c r="R2496" i="2" s="1"/>
  <c r="I2496" i="2" s="1"/>
  <c r="V2483" i="2"/>
  <c r="R2483" i="2" s="1"/>
  <c r="I2483" i="2" s="1"/>
  <c r="P2483" i="2"/>
  <c r="V2482" i="2"/>
  <c r="R2482" i="2" s="1"/>
  <c r="I2482" i="2" s="1"/>
  <c r="P2461" i="2"/>
  <c r="J2461" i="2" s="1"/>
  <c r="V2456" i="2"/>
  <c r="R2456" i="2" s="1"/>
  <c r="I2456" i="2" s="1"/>
  <c r="Q2441" i="2"/>
  <c r="J2441" i="2"/>
  <c r="Q2396" i="2"/>
  <c r="V2379" i="2"/>
  <c r="R2379" i="2" s="1"/>
  <c r="I2379" i="2" s="1"/>
  <c r="P2379" i="2"/>
  <c r="V2328" i="2"/>
  <c r="R2328" i="2" s="1"/>
  <c r="I2328" i="2" s="1"/>
  <c r="V2318" i="2"/>
  <c r="R2318" i="2" s="1"/>
  <c r="I2318" i="2" s="1"/>
  <c r="P2317" i="2"/>
  <c r="J2317" i="2" s="1"/>
  <c r="V2317" i="2"/>
  <c r="R2317" i="2" s="1"/>
  <c r="I2317" i="2" s="1"/>
  <c r="V2305" i="2"/>
  <c r="R2305" i="2" s="1"/>
  <c r="I2305" i="2" s="1"/>
  <c r="V2294" i="2"/>
  <c r="R2294" i="2" s="1"/>
  <c r="I2294" i="2" s="1"/>
  <c r="P2294" i="2"/>
  <c r="J2294" i="2" s="1"/>
  <c r="V2288" i="2"/>
  <c r="R2288" i="2" s="1"/>
  <c r="I2288" i="2" s="1"/>
  <c r="Q2218" i="2"/>
  <c r="V2217" i="2"/>
  <c r="R2217" i="2" s="1"/>
  <c r="I2217" i="2" s="1"/>
  <c r="V2205" i="2"/>
  <c r="R2205" i="2" s="1"/>
  <c r="I2205" i="2" s="1"/>
  <c r="V2173" i="2"/>
  <c r="R2173" i="2" s="1"/>
  <c r="I2173" i="2" s="1"/>
  <c r="P2173" i="2"/>
  <c r="J2173" i="2" s="1"/>
  <c r="V2170" i="2"/>
  <c r="R2170" i="2" s="1"/>
  <c r="I2170" i="2" s="1"/>
  <c r="P2167" i="2"/>
  <c r="J2167" i="2" s="1"/>
  <c r="P2154" i="2"/>
  <c r="J2154" i="2" s="1"/>
  <c r="V2146" i="2"/>
  <c r="R2146" i="2" s="1"/>
  <c r="I2146" i="2" s="1"/>
  <c r="P2140" i="2"/>
  <c r="V2124" i="2"/>
  <c r="R2124" i="2" s="1"/>
  <c r="I2124" i="2" s="1"/>
  <c r="P2124" i="2"/>
  <c r="P2123" i="2"/>
  <c r="J2123" i="2" s="1"/>
  <c r="V2123" i="2"/>
  <c r="R2123" i="2" s="1"/>
  <c r="I2123" i="2" s="1"/>
  <c r="V2098" i="2"/>
  <c r="R2098" i="2" s="1"/>
  <c r="I2098" i="2" s="1"/>
  <c r="P2090" i="2"/>
  <c r="J2090" i="2" s="1"/>
  <c r="Q2023" i="2"/>
  <c r="V2003" i="2"/>
  <c r="R2003" i="2" s="1"/>
  <c r="I2003" i="2" s="1"/>
  <c r="J1996" i="2"/>
  <c r="Q1996" i="2"/>
  <c r="J1987" i="2"/>
  <c r="Q1987" i="2"/>
  <c r="V1983" i="2"/>
  <c r="R1983" i="2" s="1"/>
  <c r="I1983" i="2" s="1"/>
  <c r="J1957" i="2"/>
  <c r="Q1957" i="2"/>
  <c r="P2931" i="2"/>
  <c r="P2890" i="2"/>
  <c r="J2890" i="2" s="1"/>
  <c r="V2890" i="2"/>
  <c r="R2890" i="2" s="1"/>
  <c r="I2890" i="2" s="1"/>
  <c r="P2833" i="2"/>
  <c r="J2833" i="2" s="1"/>
  <c r="V2833" i="2"/>
  <c r="R2833" i="2" s="1"/>
  <c r="I2833" i="2" s="1"/>
  <c r="V2799" i="2"/>
  <c r="R2799" i="2" s="1"/>
  <c r="I2799" i="2" s="1"/>
  <c r="P2799" i="2"/>
  <c r="V2742" i="2"/>
  <c r="R2742" i="2" s="1"/>
  <c r="I2742" i="2" s="1"/>
  <c r="P2742" i="2"/>
  <c r="J2742" i="2" s="1"/>
  <c r="V2702" i="2"/>
  <c r="R2702" i="2" s="1"/>
  <c r="I2702" i="2" s="1"/>
  <c r="P2669" i="2"/>
  <c r="J2669" i="2" s="1"/>
  <c r="Q2615" i="2"/>
  <c r="J2615" i="2"/>
  <c r="P2606" i="2"/>
  <c r="P2595" i="2"/>
  <c r="Q2563" i="2"/>
  <c r="J2563" i="2"/>
  <c r="P2561" i="2"/>
  <c r="J2557" i="2"/>
  <c r="V2547" i="2"/>
  <c r="R2547" i="2" s="1"/>
  <c r="I2547" i="2" s="1"/>
  <c r="P2547" i="2"/>
  <c r="J2547" i="2" s="1"/>
  <c r="P2545" i="2"/>
  <c r="V2545" i="2"/>
  <c r="R2545" i="2" s="1"/>
  <c r="I2545" i="2" s="1"/>
  <c r="P2501" i="2"/>
  <c r="J2501" i="2" s="1"/>
  <c r="P2475" i="2"/>
  <c r="P2440" i="2"/>
  <c r="J2440" i="2" s="1"/>
  <c r="P2384" i="2"/>
  <c r="J2384" i="2" s="1"/>
  <c r="P2376" i="2"/>
  <c r="J2376" i="2" s="1"/>
  <c r="J2372" i="2"/>
  <c r="Q2372" i="2"/>
  <c r="P2368" i="2"/>
  <c r="J2368" i="2" s="1"/>
  <c r="P2352" i="2"/>
  <c r="J2352" i="2" s="1"/>
  <c r="V2352" i="2"/>
  <c r="R2352" i="2" s="1"/>
  <c r="I2352" i="2" s="1"/>
  <c r="P2273" i="2"/>
  <c r="J2234" i="2"/>
  <c r="Q2234" i="2"/>
  <c r="Q2209" i="2"/>
  <c r="J2209" i="2"/>
  <c r="P2187" i="2"/>
  <c r="Q2156" i="2"/>
  <c r="P2138" i="2"/>
  <c r="J2138" i="2" s="1"/>
  <c r="V2138" i="2"/>
  <c r="R2138" i="2" s="1"/>
  <c r="I2138" i="2" s="1"/>
  <c r="P2106" i="2"/>
  <c r="J2106" i="2" s="1"/>
  <c r="V2104" i="2"/>
  <c r="R2104" i="2" s="1"/>
  <c r="I2104" i="2" s="1"/>
  <c r="P2104" i="2"/>
  <c r="J2104" i="2" s="1"/>
  <c r="V2069" i="2"/>
  <c r="R2069" i="2" s="1"/>
  <c r="I2069" i="2" s="1"/>
  <c r="P2069" i="2"/>
  <c r="V2012" i="2"/>
  <c r="R2012" i="2" s="1"/>
  <c r="I2012" i="2" s="1"/>
  <c r="P2012" i="2"/>
  <c r="V1965" i="2"/>
  <c r="R1965" i="2" s="1"/>
  <c r="I1965" i="2" s="1"/>
  <c r="P1965" i="2"/>
  <c r="V1941" i="2"/>
  <c r="R1941" i="2" s="1"/>
  <c r="I1941" i="2" s="1"/>
  <c r="P1941" i="2"/>
  <c r="Q2711" i="2"/>
  <c r="J2711" i="2"/>
  <c r="Q2700" i="2"/>
  <c r="J2700" i="2"/>
  <c r="Q2652" i="2"/>
  <c r="J2652" i="2"/>
  <c r="Q2620" i="2"/>
  <c r="J2620" i="2"/>
  <c r="Q2569" i="2"/>
  <c r="Q2505" i="2"/>
  <c r="J2505" i="2"/>
  <c r="Q2489" i="2"/>
  <c r="J2489" i="2"/>
  <c r="Q2284" i="2"/>
  <c r="J2284" i="2"/>
  <c r="J2249" i="2"/>
  <c r="Q2219" i="2"/>
  <c r="J2219" i="2"/>
  <c r="Q2212" i="2"/>
  <c r="J2212" i="2"/>
  <c r="J2211" i="2"/>
  <c r="Q2142" i="2"/>
  <c r="J2142" i="2"/>
  <c r="Q2102" i="2"/>
  <c r="J2102" i="2"/>
  <c r="P2010" i="2"/>
  <c r="J2010" i="2" s="1"/>
  <c r="V2010" i="2"/>
  <c r="R2010" i="2" s="1"/>
  <c r="I2010" i="2" s="1"/>
  <c r="P1975" i="2"/>
  <c r="P1959" i="2"/>
  <c r="V1955" i="2"/>
  <c r="R1955" i="2" s="1"/>
  <c r="I1955" i="2" s="1"/>
  <c r="J1915" i="2"/>
  <c r="Q1915" i="2"/>
  <c r="J1908" i="2"/>
  <c r="Q1908" i="2"/>
  <c r="P1903" i="2"/>
  <c r="P1898" i="2"/>
  <c r="J1898" i="2" s="1"/>
  <c r="V1898" i="2"/>
  <c r="R1898" i="2" s="1"/>
  <c r="I1898" i="2" s="1"/>
  <c r="V1891" i="2"/>
  <c r="R1891" i="2" s="1"/>
  <c r="I1891" i="2" s="1"/>
  <c r="J1853" i="2"/>
  <c r="Q1853" i="2"/>
  <c r="J1851" i="2"/>
  <c r="Q1851" i="2"/>
  <c r="J1844" i="2"/>
  <c r="Q1844" i="2"/>
  <c r="P1839" i="2"/>
  <c r="V1826" i="2"/>
  <c r="R1826" i="2" s="1"/>
  <c r="I1826" i="2" s="1"/>
  <c r="P1826" i="2"/>
  <c r="Q1805" i="2"/>
  <c r="V1795" i="2"/>
  <c r="R1795" i="2" s="1"/>
  <c r="I1795" i="2" s="1"/>
  <c r="P1795" i="2"/>
  <c r="P1768" i="2"/>
  <c r="J1768" i="2" s="1"/>
  <c r="V1723" i="2"/>
  <c r="R1723" i="2" s="1"/>
  <c r="I1723" i="2" s="1"/>
  <c r="P1723" i="2"/>
  <c r="P1696" i="2"/>
  <c r="J1696" i="2" s="1"/>
  <c r="V1696" i="2"/>
  <c r="R1696" i="2" s="1"/>
  <c r="I1696" i="2" s="1"/>
  <c r="V1645" i="2"/>
  <c r="R1645" i="2" s="1"/>
  <c r="I1645" i="2" s="1"/>
  <c r="V1617" i="2"/>
  <c r="R1617" i="2" s="1"/>
  <c r="I1617" i="2" s="1"/>
  <c r="P1617" i="2"/>
  <c r="V1601" i="2"/>
  <c r="R1601" i="2" s="1"/>
  <c r="I1601" i="2" s="1"/>
  <c r="P1601" i="2"/>
  <c r="J1601" i="2" s="1"/>
  <c r="V1592" i="2"/>
  <c r="R1592" i="2" s="1"/>
  <c r="I1592" i="2" s="1"/>
  <c r="P1592" i="2"/>
  <c r="V1585" i="2"/>
  <c r="R1585" i="2" s="1"/>
  <c r="I1585" i="2" s="1"/>
  <c r="P1585" i="2"/>
  <c r="J1585" i="2" s="1"/>
  <c r="J1532" i="2"/>
  <c r="Q1532" i="2"/>
  <c r="V1518" i="2"/>
  <c r="R1518" i="2" s="1"/>
  <c r="I1518" i="2" s="1"/>
  <c r="Q1492" i="2"/>
  <c r="V1465" i="2"/>
  <c r="R1465" i="2" s="1"/>
  <c r="I1465" i="2" s="1"/>
  <c r="P1465" i="2"/>
  <c r="J1465" i="2" s="1"/>
  <c r="V1464" i="2"/>
  <c r="R1464" i="2" s="1"/>
  <c r="I1464" i="2" s="1"/>
  <c r="V1394" i="2"/>
  <c r="R1394" i="2" s="1"/>
  <c r="I1394" i="2" s="1"/>
  <c r="P1394" i="2"/>
  <c r="P1345" i="2"/>
  <c r="V1345" i="2"/>
  <c r="R1345" i="2" s="1"/>
  <c r="I1345" i="2" s="1"/>
  <c r="J1305" i="2"/>
  <c r="Q1305" i="2"/>
  <c r="Q1303" i="2"/>
  <c r="J1303" i="2"/>
  <c r="Q1275" i="2"/>
  <c r="J1275" i="2"/>
  <c r="Q1263" i="2"/>
  <c r="J1263" i="2"/>
  <c r="J1250" i="2"/>
  <c r="Q1250" i="2"/>
  <c r="V1218" i="2"/>
  <c r="R1218" i="2" s="1"/>
  <c r="I1218" i="2" s="1"/>
  <c r="P1218" i="2"/>
  <c r="J1218" i="2" s="1"/>
  <c r="V1210" i="2"/>
  <c r="R1210" i="2" s="1"/>
  <c r="I1210" i="2" s="1"/>
  <c r="P1210" i="2"/>
  <c r="Q1199" i="2"/>
  <c r="J1190" i="2"/>
  <c r="Q1190" i="2"/>
  <c r="V1174" i="2"/>
  <c r="R1174" i="2" s="1"/>
  <c r="I1174" i="2" s="1"/>
  <c r="P1174" i="2"/>
  <c r="J1174" i="2" s="1"/>
  <c r="P1084" i="2"/>
  <c r="J1084" i="2" s="1"/>
  <c r="V1084" i="2"/>
  <c r="R1084" i="2" s="1"/>
  <c r="I1084" i="2" s="1"/>
  <c r="V1077" i="2"/>
  <c r="R1077" i="2" s="1"/>
  <c r="I1077" i="2" s="1"/>
  <c r="P1077" i="2"/>
  <c r="P1076" i="2"/>
  <c r="J1076" i="2" s="1"/>
  <c r="V1076" i="2"/>
  <c r="R1076" i="2" s="1"/>
  <c r="I1076" i="2" s="1"/>
  <c r="P1068" i="2"/>
  <c r="J1068" i="2" s="1"/>
  <c r="V1068" i="2"/>
  <c r="R1068" i="2" s="1"/>
  <c r="I1068" i="2" s="1"/>
  <c r="P1954" i="2"/>
  <c r="J1954" i="2" s="1"/>
  <c r="V1954" i="2"/>
  <c r="R1954" i="2" s="1"/>
  <c r="I1954" i="2" s="1"/>
  <c r="V1947" i="2"/>
  <c r="R1947" i="2" s="1"/>
  <c r="I1947" i="2" s="1"/>
  <c r="J1909" i="2"/>
  <c r="Q1909" i="2"/>
  <c r="J1907" i="2"/>
  <c r="Q1907" i="2"/>
  <c r="P1895" i="2"/>
  <c r="P1890" i="2"/>
  <c r="J1890" i="2" s="1"/>
  <c r="V1890" i="2"/>
  <c r="R1890" i="2" s="1"/>
  <c r="I1890" i="2" s="1"/>
  <c r="V1883" i="2"/>
  <c r="R1883" i="2" s="1"/>
  <c r="I1883" i="2" s="1"/>
  <c r="J1845" i="2"/>
  <c r="Q1845" i="2"/>
  <c r="J1843" i="2"/>
  <c r="Q1843" i="2"/>
  <c r="V1827" i="2"/>
  <c r="R1827" i="2" s="1"/>
  <c r="I1827" i="2" s="1"/>
  <c r="P1827" i="2"/>
  <c r="J1770" i="2"/>
  <c r="Q1770" i="2"/>
  <c r="P1720" i="2"/>
  <c r="J1720" i="2" s="1"/>
  <c r="V1720" i="2"/>
  <c r="R1720" i="2" s="1"/>
  <c r="I1720" i="2" s="1"/>
  <c r="P1633" i="2"/>
  <c r="P1607" i="2"/>
  <c r="V1607" i="2"/>
  <c r="R1607" i="2" s="1"/>
  <c r="I1607" i="2" s="1"/>
  <c r="V1593" i="2"/>
  <c r="R1593" i="2" s="1"/>
  <c r="I1593" i="2" s="1"/>
  <c r="P1593" i="2"/>
  <c r="J1593" i="2" s="1"/>
  <c r="V1449" i="2"/>
  <c r="R1449" i="2" s="1"/>
  <c r="I1449" i="2" s="1"/>
  <c r="P1449" i="2"/>
  <c r="Q1415" i="2"/>
  <c r="J1415" i="2"/>
  <c r="V1410" i="2"/>
  <c r="R1410" i="2" s="1"/>
  <c r="I1410" i="2" s="1"/>
  <c r="P1410" i="2"/>
  <c r="P1375" i="2"/>
  <c r="V1375" i="2"/>
  <c r="R1375" i="2" s="1"/>
  <c r="I1375" i="2" s="1"/>
  <c r="Q1295" i="2"/>
  <c r="J1295" i="2"/>
  <c r="P1248" i="2"/>
  <c r="P1247" i="2"/>
  <c r="Q1242" i="2"/>
  <c r="J1242" i="2"/>
  <c r="V1239" i="2"/>
  <c r="R1239" i="2" s="1"/>
  <c r="I1239" i="2" s="1"/>
  <c r="P1223" i="2"/>
  <c r="P1166" i="2"/>
  <c r="J1150" i="2"/>
  <c r="Q1150" i="2"/>
  <c r="P1148" i="2"/>
  <c r="J1148" i="2" s="1"/>
  <c r="P1141" i="2"/>
  <c r="V1141" i="2"/>
  <c r="R1141" i="2" s="1"/>
  <c r="I1141" i="2" s="1"/>
  <c r="V1127" i="2"/>
  <c r="R1127" i="2" s="1"/>
  <c r="I1127" i="2" s="1"/>
  <c r="P1127" i="2"/>
  <c r="P1117" i="2"/>
  <c r="P1116" i="2"/>
  <c r="J1116" i="2" s="1"/>
  <c r="V1116" i="2"/>
  <c r="R1116" i="2" s="1"/>
  <c r="I1116" i="2" s="1"/>
  <c r="V1109" i="2"/>
  <c r="R1109" i="2" s="1"/>
  <c r="I1109" i="2" s="1"/>
  <c r="P1109" i="2"/>
  <c r="P1108" i="2"/>
  <c r="J1108" i="2" s="1"/>
  <c r="V1108" i="2"/>
  <c r="R1108" i="2" s="1"/>
  <c r="I1108" i="2" s="1"/>
  <c r="P1100" i="2"/>
  <c r="J1100" i="2" s="1"/>
  <c r="V1100" i="2"/>
  <c r="R1100" i="2" s="1"/>
  <c r="I1100" i="2" s="1"/>
  <c r="V1078" i="2"/>
  <c r="R1078" i="2" s="1"/>
  <c r="I1078" i="2" s="1"/>
  <c r="P1078" i="2"/>
  <c r="P1069" i="2"/>
  <c r="V1069" i="2"/>
  <c r="R1069" i="2" s="1"/>
  <c r="I1069" i="2" s="1"/>
  <c r="V1025" i="2"/>
  <c r="R1025" i="2" s="1"/>
  <c r="I1025" i="2" s="1"/>
  <c r="V1010" i="2"/>
  <c r="R1010" i="2" s="1"/>
  <c r="I1010" i="2" s="1"/>
  <c r="P1010" i="2"/>
  <c r="P2018" i="2"/>
  <c r="J2018" i="2" s="1"/>
  <c r="V2018" i="2"/>
  <c r="R2018" i="2" s="1"/>
  <c r="I2018" i="2" s="1"/>
  <c r="J2011" i="2"/>
  <c r="Q2011" i="2"/>
  <c r="P1986" i="2"/>
  <c r="J1986" i="2" s="1"/>
  <c r="V1986" i="2"/>
  <c r="R1986" i="2" s="1"/>
  <c r="I1986" i="2" s="1"/>
  <c r="J1956" i="2"/>
  <c r="Q1956" i="2"/>
  <c r="P1951" i="2"/>
  <c r="P1946" i="2"/>
  <c r="J1946" i="2" s="1"/>
  <c r="V1946" i="2"/>
  <c r="R1946" i="2" s="1"/>
  <c r="I1946" i="2" s="1"/>
  <c r="V1939" i="2"/>
  <c r="R1939" i="2" s="1"/>
  <c r="I1939" i="2" s="1"/>
  <c r="J1901" i="2"/>
  <c r="Q1901" i="2"/>
  <c r="J1899" i="2"/>
  <c r="Q1899" i="2"/>
  <c r="V1895" i="2"/>
  <c r="R1895" i="2" s="1"/>
  <c r="I1895" i="2" s="1"/>
  <c r="J1892" i="2"/>
  <c r="Q1892" i="2"/>
  <c r="P1887" i="2"/>
  <c r="P1882" i="2"/>
  <c r="J1882" i="2" s="1"/>
  <c r="V1882" i="2"/>
  <c r="R1882" i="2" s="1"/>
  <c r="I1882" i="2" s="1"/>
  <c r="V1875" i="2"/>
  <c r="R1875" i="2" s="1"/>
  <c r="I1875" i="2" s="1"/>
  <c r="J1834" i="2"/>
  <c r="Q1834" i="2"/>
  <c r="V1746" i="2"/>
  <c r="R1746" i="2" s="1"/>
  <c r="I1746" i="2" s="1"/>
  <c r="P1746" i="2"/>
  <c r="P1714" i="2"/>
  <c r="V1714" i="2"/>
  <c r="R1714" i="2" s="1"/>
  <c r="I1714" i="2" s="1"/>
  <c r="Q1708" i="2"/>
  <c r="J1708" i="2"/>
  <c r="V1633" i="2"/>
  <c r="R1633" i="2" s="1"/>
  <c r="I1633" i="2" s="1"/>
  <c r="P1632" i="2"/>
  <c r="J1632" i="2" s="1"/>
  <c r="V1632" i="2"/>
  <c r="R1632" i="2" s="1"/>
  <c r="I1632" i="2" s="1"/>
  <c r="P1596" i="2"/>
  <c r="P1572" i="2"/>
  <c r="J1572" i="2" s="1"/>
  <c r="V1566" i="2"/>
  <c r="R1566" i="2" s="1"/>
  <c r="I1566" i="2" s="1"/>
  <c r="J1378" i="2"/>
  <c r="Q1378" i="2"/>
  <c r="P1353" i="2"/>
  <c r="V1247" i="2"/>
  <c r="R1247" i="2" s="1"/>
  <c r="I1247" i="2" s="1"/>
  <c r="Q1224" i="2"/>
  <c r="J1224" i="2"/>
  <c r="V1223" i="2"/>
  <c r="R1223" i="2" s="1"/>
  <c r="I1223" i="2" s="1"/>
  <c r="V1166" i="2"/>
  <c r="R1166" i="2" s="1"/>
  <c r="I1166" i="2" s="1"/>
  <c r="V1148" i="2"/>
  <c r="R1148" i="2" s="1"/>
  <c r="I1148" i="2" s="1"/>
  <c r="Q1118" i="2"/>
  <c r="V1117" i="2"/>
  <c r="R1117" i="2" s="1"/>
  <c r="I1117" i="2" s="1"/>
  <c r="V1110" i="2"/>
  <c r="R1110" i="2" s="1"/>
  <c r="I1110" i="2" s="1"/>
  <c r="P1110" i="2"/>
  <c r="P1101" i="2"/>
  <c r="V1101" i="2"/>
  <c r="R1101" i="2" s="1"/>
  <c r="I1101" i="2" s="1"/>
  <c r="P1045" i="2"/>
  <c r="J1045" i="2" s="1"/>
  <c r="P1044" i="2"/>
  <c r="V1044" i="2"/>
  <c r="R1044" i="2" s="1"/>
  <c r="I1044" i="2" s="1"/>
  <c r="P1023" i="2"/>
  <c r="J1023" i="2" s="1"/>
  <c r="V954" i="2"/>
  <c r="R954" i="2" s="1"/>
  <c r="I954" i="2" s="1"/>
  <c r="P954" i="2"/>
  <c r="J1893" i="2"/>
  <c r="Q1893" i="2"/>
  <c r="J1891" i="2"/>
  <c r="Q1891" i="2"/>
  <c r="J1884" i="2"/>
  <c r="P1879" i="2"/>
  <c r="P1874" i="2"/>
  <c r="J1874" i="2" s="1"/>
  <c r="V1874" i="2"/>
  <c r="R1874" i="2" s="1"/>
  <c r="I1874" i="2" s="1"/>
  <c r="V1867" i="2"/>
  <c r="R1867" i="2" s="1"/>
  <c r="I1867" i="2" s="1"/>
  <c r="P1818" i="2"/>
  <c r="V1818" i="2"/>
  <c r="R1818" i="2" s="1"/>
  <c r="I1818" i="2" s="1"/>
  <c r="V1810" i="2"/>
  <c r="R1810" i="2" s="1"/>
  <c r="I1810" i="2" s="1"/>
  <c r="P1810" i="2"/>
  <c r="P1809" i="2"/>
  <c r="V1802" i="2"/>
  <c r="R1802" i="2" s="1"/>
  <c r="I1802" i="2" s="1"/>
  <c r="J1762" i="2"/>
  <c r="Q1762" i="2"/>
  <c r="V1730" i="2"/>
  <c r="R1730" i="2" s="1"/>
  <c r="I1730" i="2" s="1"/>
  <c r="P1730" i="2"/>
  <c r="P1729" i="2"/>
  <c r="V1729" i="2"/>
  <c r="R1729" i="2" s="1"/>
  <c r="I1729" i="2" s="1"/>
  <c r="P1690" i="2"/>
  <c r="V1690" i="2"/>
  <c r="R1690" i="2" s="1"/>
  <c r="I1690" i="2" s="1"/>
  <c r="P1674" i="2"/>
  <c r="V1674" i="2"/>
  <c r="R1674" i="2" s="1"/>
  <c r="I1674" i="2" s="1"/>
  <c r="V1643" i="2"/>
  <c r="R1643" i="2" s="1"/>
  <c r="I1643" i="2" s="1"/>
  <c r="P1643" i="2"/>
  <c r="J1643" i="2" s="1"/>
  <c r="V1627" i="2"/>
  <c r="R1627" i="2" s="1"/>
  <c r="I1627" i="2" s="1"/>
  <c r="P1627" i="2"/>
  <c r="J1577" i="2"/>
  <c r="Q1577" i="2"/>
  <c r="Q1570" i="2"/>
  <c r="J1570" i="2"/>
  <c r="P1567" i="2"/>
  <c r="V1567" i="2"/>
  <c r="R1567" i="2" s="1"/>
  <c r="I1567" i="2" s="1"/>
  <c r="V1513" i="2"/>
  <c r="R1513" i="2" s="1"/>
  <c r="I1513" i="2" s="1"/>
  <c r="P1513" i="2"/>
  <c r="P1500" i="2"/>
  <c r="J1472" i="2"/>
  <c r="Q1472" i="2"/>
  <c r="P1466" i="2"/>
  <c r="J1464" i="2"/>
  <c r="Q1464" i="2"/>
  <c r="P1369" i="2"/>
  <c r="V1354" i="2"/>
  <c r="R1354" i="2" s="1"/>
  <c r="I1354" i="2" s="1"/>
  <c r="P1354" i="2"/>
  <c r="V1329" i="2"/>
  <c r="R1329" i="2" s="1"/>
  <c r="I1329" i="2" s="1"/>
  <c r="P1329" i="2"/>
  <c r="P1327" i="2"/>
  <c r="V1327" i="2"/>
  <c r="R1327" i="2" s="1"/>
  <c r="I1327" i="2" s="1"/>
  <c r="J1314" i="2"/>
  <c r="Q1314" i="2"/>
  <c r="Q1311" i="2"/>
  <c r="J1311" i="2"/>
  <c r="P1231" i="2"/>
  <c r="Q1207" i="2"/>
  <c r="J1207" i="2"/>
  <c r="V1167" i="2"/>
  <c r="R1167" i="2" s="1"/>
  <c r="I1167" i="2" s="1"/>
  <c r="P1167" i="2"/>
  <c r="V1151" i="2"/>
  <c r="R1151" i="2" s="1"/>
  <c r="I1151" i="2" s="1"/>
  <c r="P1151" i="2"/>
  <c r="P1057" i="2"/>
  <c r="J1057" i="2" s="1"/>
  <c r="P1020" i="2"/>
  <c r="J1020" i="2" s="1"/>
  <c r="V994" i="2"/>
  <c r="R994" i="2" s="1"/>
  <c r="I994" i="2" s="1"/>
  <c r="P994" i="2"/>
  <c r="J1949" i="2"/>
  <c r="Q1949" i="2"/>
  <c r="J1947" i="2"/>
  <c r="Q1947" i="2"/>
  <c r="J1940" i="2"/>
  <c r="Q1940" i="2"/>
  <c r="P1935" i="2"/>
  <c r="P1930" i="2"/>
  <c r="J1930" i="2" s="1"/>
  <c r="V1930" i="2"/>
  <c r="R1930" i="2" s="1"/>
  <c r="I1930" i="2" s="1"/>
  <c r="V1923" i="2"/>
  <c r="R1923" i="2" s="1"/>
  <c r="I1923" i="2" s="1"/>
  <c r="J1885" i="2"/>
  <c r="Q1885" i="2"/>
  <c r="J1883" i="2"/>
  <c r="Q1883" i="2"/>
  <c r="V1879" i="2"/>
  <c r="R1879" i="2" s="1"/>
  <c r="I1879" i="2" s="1"/>
  <c r="J1876" i="2"/>
  <c r="Q1876" i="2"/>
  <c r="P1871" i="2"/>
  <c r="P1866" i="2"/>
  <c r="J1866" i="2" s="1"/>
  <c r="V1866" i="2"/>
  <c r="R1866" i="2" s="1"/>
  <c r="I1866" i="2" s="1"/>
  <c r="V1859" i="2"/>
  <c r="R1859" i="2" s="1"/>
  <c r="I1859" i="2" s="1"/>
  <c r="Q1828" i="2"/>
  <c r="J1828" i="2"/>
  <c r="V1819" i="2"/>
  <c r="R1819" i="2" s="1"/>
  <c r="I1819" i="2" s="1"/>
  <c r="P1819" i="2"/>
  <c r="V1715" i="2"/>
  <c r="R1715" i="2" s="1"/>
  <c r="I1715" i="2" s="1"/>
  <c r="P1715" i="2"/>
  <c r="J1683" i="2"/>
  <c r="P1666" i="2"/>
  <c r="P1664" i="2"/>
  <c r="J1664" i="2" s="1"/>
  <c r="V1664" i="2"/>
  <c r="R1664" i="2" s="1"/>
  <c r="I1664" i="2" s="1"/>
  <c r="V1659" i="2"/>
  <c r="R1659" i="2" s="1"/>
  <c r="I1659" i="2" s="1"/>
  <c r="P1659" i="2"/>
  <c r="Q1652" i="2"/>
  <c r="J1652" i="2"/>
  <c r="P1648" i="2"/>
  <c r="J1648" i="2" s="1"/>
  <c r="P1641" i="2"/>
  <c r="V1641" i="2"/>
  <c r="R1641" i="2" s="1"/>
  <c r="I1641" i="2" s="1"/>
  <c r="J1626" i="2"/>
  <c r="P1623" i="2"/>
  <c r="P1619" i="2"/>
  <c r="V1619" i="2"/>
  <c r="R1619" i="2" s="1"/>
  <c r="I1619" i="2" s="1"/>
  <c r="V1583" i="2"/>
  <c r="R1583" i="2" s="1"/>
  <c r="I1583" i="2" s="1"/>
  <c r="V1582" i="2"/>
  <c r="R1582" i="2" s="1"/>
  <c r="I1582" i="2" s="1"/>
  <c r="V1574" i="2"/>
  <c r="R1574" i="2" s="1"/>
  <c r="I1574" i="2" s="1"/>
  <c r="P1544" i="2"/>
  <c r="V1544" i="2"/>
  <c r="R1544" i="2" s="1"/>
  <c r="I1544" i="2" s="1"/>
  <c r="P1528" i="2"/>
  <c r="V1528" i="2"/>
  <c r="R1528" i="2" s="1"/>
  <c r="I1528" i="2" s="1"/>
  <c r="V1500" i="2"/>
  <c r="R1500" i="2" s="1"/>
  <c r="I1500" i="2" s="1"/>
  <c r="P1416" i="2"/>
  <c r="V1369" i="2"/>
  <c r="R1369" i="2" s="1"/>
  <c r="I1369" i="2" s="1"/>
  <c r="V1311" i="2"/>
  <c r="R1311" i="2" s="1"/>
  <c r="I1311" i="2" s="1"/>
  <c r="P1289" i="2"/>
  <c r="V1289" i="2"/>
  <c r="R1289" i="2" s="1"/>
  <c r="I1289" i="2" s="1"/>
  <c r="Q1239" i="2"/>
  <c r="J1239" i="2"/>
  <c r="V1231" i="2"/>
  <c r="R1231" i="2" s="1"/>
  <c r="I1231" i="2" s="1"/>
  <c r="V1204" i="2"/>
  <c r="R1204" i="2" s="1"/>
  <c r="I1204" i="2" s="1"/>
  <c r="P1201" i="2"/>
  <c r="V1201" i="2"/>
  <c r="R1201" i="2" s="1"/>
  <c r="I1201" i="2" s="1"/>
  <c r="P1132" i="2"/>
  <c r="J1132" i="2" s="1"/>
  <c r="V1132" i="2"/>
  <c r="R1132" i="2" s="1"/>
  <c r="I1132" i="2" s="1"/>
  <c r="J1102" i="2"/>
  <c r="Q1102" i="2"/>
  <c r="P1089" i="2"/>
  <c r="J1089" i="2" s="1"/>
  <c r="J1071" i="2"/>
  <c r="Q1071" i="2"/>
  <c r="V1060" i="2"/>
  <c r="R1060" i="2" s="1"/>
  <c r="I1060" i="2" s="1"/>
  <c r="Q1054" i="2"/>
  <c r="J1054" i="2"/>
  <c r="J1032" i="2"/>
  <c r="Q1032" i="2"/>
  <c r="V1026" i="2"/>
  <c r="R1026" i="2" s="1"/>
  <c r="I1026" i="2" s="1"/>
  <c r="P1026" i="2"/>
  <c r="J1026" i="2" s="1"/>
  <c r="V986" i="2"/>
  <c r="R986" i="2" s="1"/>
  <c r="I986" i="2" s="1"/>
  <c r="P986" i="2"/>
  <c r="J986" i="2" s="1"/>
  <c r="Q3107" i="2"/>
  <c r="J3107" i="2"/>
  <c r="Q3043" i="2"/>
  <c r="J3043" i="2"/>
  <c r="Q2915" i="2"/>
  <c r="J2915" i="2"/>
  <c r="Q2852" i="2"/>
  <c r="J2852" i="2"/>
  <c r="Q2765" i="2"/>
  <c r="J2765" i="2"/>
  <c r="Q2677" i="2"/>
  <c r="J2677" i="2"/>
  <c r="Q2645" i="2"/>
  <c r="P2619" i="2"/>
  <c r="P2611" i="2"/>
  <c r="Q2458" i="2"/>
  <c r="J2458" i="2"/>
  <c r="Q2393" i="2"/>
  <c r="J2393" i="2"/>
  <c r="Q2265" i="2"/>
  <c r="J2265" i="2"/>
  <c r="Q2233" i="2"/>
  <c r="J2233" i="2"/>
  <c r="Q2171" i="2"/>
  <c r="J2171" i="2"/>
  <c r="P2005" i="2"/>
  <c r="P2004" i="2"/>
  <c r="P1939" i="2"/>
  <c r="V1935" i="2"/>
  <c r="R1935" i="2" s="1"/>
  <c r="I1935" i="2" s="1"/>
  <c r="P1927" i="2"/>
  <c r="P1922" i="2"/>
  <c r="J1922" i="2" s="1"/>
  <c r="V1922" i="2"/>
  <c r="R1922" i="2" s="1"/>
  <c r="I1922" i="2" s="1"/>
  <c r="V1915" i="2"/>
  <c r="R1915" i="2" s="1"/>
  <c r="I1915" i="2" s="1"/>
  <c r="P1877" i="2"/>
  <c r="P1875" i="2"/>
  <c r="V1871" i="2"/>
  <c r="R1871" i="2" s="1"/>
  <c r="I1871" i="2" s="1"/>
  <c r="P1868" i="2"/>
  <c r="P1863" i="2"/>
  <c r="P1858" i="2"/>
  <c r="J1858" i="2" s="1"/>
  <c r="V1858" i="2"/>
  <c r="R1858" i="2" s="1"/>
  <c r="I1858" i="2" s="1"/>
  <c r="V1851" i="2"/>
  <c r="R1851" i="2" s="1"/>
  <c r="I1851" i="2" s="1"/>
  <c r="V1794" i="2"/>
  <c r="R1794" i="2" s="1"/>
  <c r="I1794" i="2" s="1"/>
  <c r="P1794" i="2"/>
  <c r="P1710" i="2"/>
  <c r="J1710" i="2" s="1"/>
  <c r="V1691" i="2"/>
  <c r="R1691" i="2" s="1"/>
  <c r="I1691" i="2" s="1"/>
  <c r="P1691" i="2"/>
  <c r="J1691" i="2" s="1"/>
  <c r="V1688" i="2"/>
  <c r="R1688" i="2" s="1"/>
  <c r="I1688" i="2" s="1"/>
  <c r="V1666" i="2"/>
  <c r="R1666" i="2" s="1"/>
  <c r="I1666" i="2" s="1"/>
  <c r="V1654" i="2"/>
  <c r="R1654" i="2" s="1"/>
  <c r="I1654" i="2" s="1"/>
  <c r="P1654" i="2"/>
  <c r="J1654" i="2" s="1"/>
  <c r="V1648" i="2"/>
  <c r="R1648" i="2" s="1"/>
  <c r="I1648" i="2" s="1"/>
  <c r="V1624" i="2"/>
  <c r="R1624" i="2" s="1"/>
  <c r="I1624" i="2" s="1"/>
  <c r="V1623" i="2"/>
  <c r="R1623" i="2" s="1"/>
  <c r="I1623" i="2" s="1"/>
  <c r="P1575" i="2"/>
  <c r="V1575" i="2"/>
  <c r="R1575" i="2" s="1"/>
  <c r="I1575" i="2" s="1"/>
  <c r="P1548" i="2"/>
  <c r="P1538" i="2"/>
  <c r="J1538" i="2" s="1"/>
  <c r="P1444" i="2"/>
  <c r="V1444" i="2"/>
  <c r="R1444" i="2" s="1"/>
  <c r="I1444" i="2" s="1"/>
  <c r="Q1419" i="2"/>
  <c r="J1419" i="2"/>
  <c r="P1400" i="2"/>
  <c r="V1370" i="2"/>
  <c r="R1370" i="2" s="1"/>
  <c r="I1370" i="2" s="1"/>
  <c r="P1370" i="2"/>
  <c r="P1272" i="2"/>
  <c r="V1263" i="2"/>
  <c r="R1263" i="2" s="1"/>
  <c r="I1263" i="2" s="1"/>
  <c r="V1228" i="2"/>
  <c r="R1228" i="2" s="1"/>
  <c r="I1228" i="2" s="1"/>
  <c r="P1156" i="2"/>
  <c r="J1156" i="2" s="1"/>
  <c r="P1154" i="2"/>
  <c r="J1154" i="2" s="1"/>
  <c r="V1154" i="2"/>
  <c r="R1154" i="2" s="1"/>
  <c r="I1154" i="2" s="1"/>
  <c r="J1103" i="2"/>
  <c r="Q1103" i="2"/>
  <c r="Q1093" i="2"/>
  <c r="V1092" i="2"/>
  <c r="R1092" i="2" s="1"/>
  <c r="I1092" i="2" s="1"/>
  <c r="V1036" i="2"/>
  <c r="R1036" i="2" s="1"/>
  <c r="I1036" i="2" s="1"/>
  <c r="P1008" i="2"/>
  <c r="V1008" i="2"/>
  <c r="R1008" i="2" s="1"/>
  <c r="I1008" i="2" s="1"/>
  <c r="P996" i="2"/>
  <c r="J996" i="2" s="1"/>
  <c r="J992" i="2"/>
  <c r="Q992" i="2"/>
  <c r="P968" i="2"/>
  <c r="V968" i="2"/>
  <c r="R968" i="2" s="1"/>
  <c r="I968" i="2" s="1"/>
  <c r="Q2876" i="2"/>
  <c r="J2876" i="2"/>
  <c r="Q2820" i="2"/>
  <c r="J2820" i="2"/>
  <c r="Q2767" i="2"/>
  <c r="J2767" i="2"/>
  <c r="Q2716" i="2"/>
  <c r="J2716" i="2"/>
  <c r="Q2708" i="2"/>
  <c r="J2708" i="2"/>
  <c r="Q2660" i="2"/>
  <c r="J2660" i="2"/>
  <c r="Q2605" i="2"/>
  <c r="J2605" i="2"/>
  <c r="Q2577" i="2"/>
  <c r="J2577" i="2"/>
  <c r="Q2476" i="2"/>
  <c r="J2476" i="2"/>
  <c r="Q2425" i="2"/>
  <c r="J2425" i="2"/>
  <c r="Q2378" i="2"/>
  <c r="J2378" i="2"/>
  <c r="Q2257" i="2"/>
  <c r="J2257" i="2"/>
  <c r="Q2178" i="2"/>
  <c r="J2178" i="2"/>
  <c r="Q2147" i="2"/>
  <c r="J2147" i="2"/>
  <c r="P2034" i="2"/>
  <c r="J2034" i="2" s="1"/>
  <c r="V2034" i="2"/>
  <c r="R2034" i="2" s="1"/>
  <c r="I2034" i="2" s="1"/>
  <c r="P2002" i="2"/>
  <c r="J2002" i="2" s="1"/>
  <c r="V2002" i="2"/>
  <c r="R2002" i="2" s="1"/>
  <c r="I2002" i="2" s="1"/>
  <c r="P1933" i="2"/>
  <c r="P1924" i="2"/>
  <c r="P1919" i="2"/>
  <c r="P1914" i="2"/>
  <c r="J1914" i="2" s="1"/>
  <c r="V1914" i="2"/>
  <c r="R1914" i="2" s="1"/>
  <c r="I1914" i="2" s="1"/>
  <c r="V1907" i="2"/>
  <c r="R1907" i="2" s="1"/>
  <c r="I1907" i="2" s="1"/>
  <c r="P1869" i="2"/>
  <c r="P1867" i="2"/>
  <c r="P1860" i="2"/>
  <c r="P1855" i="2"/>
  <c r="P1850" i="2"/>
  <c r="J1850" i="2" s="1"/>
  <c r="V1850" i="2"/>
  <c r="R1850" i="2" s="1"/>
  <c r="I1850" i="2" s="1"/>
  <c r="V1843" i="2"/>
  <c r="R1843" i="2" s="1"/>
  <c r="I1843" i="2" s="1"/>
  <c r="V1835" i="2"/>
  <c r="R1835" i="2" s="1"/>
  <c r="I1835" i="2" s="1"/>
  <c r="P1835" i="2"/>
  <c r="P1802" i="2"/>
  <c r="P1793" i="2"/>
  <c r="J1793" i="2" s="1"/>
  <c r="P1785" i="2"/>
  <c r="P1784" i="2"/>
  <c r="J1784" i="2" s="1"/>
  <c r="V1784" i="2"/>
  <c r="R1784" i="2" s="1"/>
  <c r="I1784" i="2" s="1"/>
  <c r="P1776" i="2"/>
  <c r="J1776" i="2" s="1"/>
  <c r="V1776" i="2"/>
  <c r="R1776" i="2" s="1"/>
  <c r="I1776" i="2" s="1"/>
  <c r="Q1753" i="2"/>
  <c r="J1753" i="2"/>
  <c r="J1642" i="2"/>
  <c r="Q1642" i="2"/>
  <c r="Q1628" i="2"/>
  <c r="J1628" i="2"/>
  <c r="V1600" i="2"/>
  <c r="R1600" i="2" s="1"/>
  <c r="I1600" i="2" s="1"/>
  <c r="P1600" i="2"/>
  <c r="P1545" i="2"/>
  <c r="P1535" i="2"/>
  <c r="J1535" i="2" s="1"/>
  <c r="J1529" i="2"/>
  <c r="Q1529" i="2"/>
  <c r="Q1514" i="2"/>
  <c r="J1514" i="2"/>
  <c r="P1508" i="2"/>
  <c r="J1508" i="2" s="1"/>
  <c r="Q1482" i="2"/>
  <c r="J1482" i="2"/>
  <c r="V1445" i="2"/>
  <c r="R1445" i="2" s="1"/>
  <c r="I1445" i="2" s="1"/>
  <c r="P1425" i="2"/>
  <c r="V1425" i="2"/>
  <c r="R1425" i="2" s="1"/>
  <c r="I1425" i="2" s="1"/>
  <c r="V1305" i="2"/>
  <c r="R1305" i="2" s="1"/>
  <c r="I1305" i="2" s="1"/>
  <c r="V1290" i="2"/>
  <c r="R1290" i="2" s="1"/>
  <c r="I1290" i="2" s="1"/>
  <c r="P1290" i="2"/>
  <c r="P1197" i="2"/>
  <c r="V1197" i="2"/>
  <c r="R1197" i="2" s="1"/>
  <c r="I1197" i="2" s="1"/>
  <c r="P1196" i="2"/>
  <c r="V1196" i="2"/>
  <c r="R1196" i="2" s="1"/>
  <c r="I1196" i="2" s="1"/>
  <c r="V1156" i="2"/>
  <c r="R1156" i="2" s="1"/>
  <c r="I1156" i="2" s="1"/>
  <c r="P1073" i="2"/>
  <c r="J1073" i="2" s="1"/>
  <c r="P1065" i="2"/>
  <c r="J1065" i="2" s="1"/>
  <c r="Q1038" i="2"/>
  <c r="J1038" i="2"/>
  <c r="J978" i="2"/>
  <c r="Q978" i="2"/>
  <c r="P959" i="2"/>
  <c r="J959" i="2" s="1"/>
  <c r="V959" i="2"/>
  <c r="R959" i="2" s="1"/>
  <c r="I959" i="2" s="1"/>
  <c r="V3130" i="2"/>
  <c r="R3130" i="2" s="1"/>
  <c r="I3130" i="2" s="1"/>
  <c r="V3066" i="2"/>
  <c r="R3066" i="2" s="1"/>
  <c r="I3066" i="2" s="1"/>
  <c r="V3002" i="2"/>
  <c r="R3002" i="2" s="1"/>
  <c r="I3002" i="2" s="1"/>
  <c r="V2938" i="2"/>
  <c r="R2938" i="2" s="1"/>
  <c r="I2938" i="2" s="1"/>
  <c r="V2876" i="2"/>
  <c r="R2876" i="2" s="1"/>
  <c r="I2876" i="2" s="1"/>
  <c r="P2864" i="2"/>
  <c r="J2864" i="2" s="1"/>
  <c r="P2855" i="2"/>
  <c r="V2844" i="2"/>
  <c r="R2844" i="2" s="1"/>
  <c r="I2844" i="2" s="1"/>
  <c r="V2836" i="2"/>
  <c r="R2836" i="2" s="1"/>
  <c r="I2836" i="2" s="1"/>
  <c r="V2820" i="2"/>
  <c r="R2820" i="2" s="1"/>
  <c r="I2820" i="2" s="1"/>
  <c r="P2815" i="2"/>
  <c r="J2815" i="2" s="1"/>
  <c r="V2813" i="2"/>
  <c r="R2813" i="2" s="1"/>
  <c r="I2813" i="2" s="1"/>
  <c r="V2806" i="2"/>
  <c r="R2806" i="2" s="1"/>
  <c r="I2806" i="2" s="1"/>
  <c r="Q2764" i="2"/>
  <c r="J2764" i="2"/>
  <c r="Q2756" i="2"/>
  <c r="J2756" i="2"/>
  <c r="V2747" i="2"/>
  <c r="R2747" i="2" s="1"/>
  <c r="I2747" i="2" s="1"/>
  <c r="V2740" i="2"/>
  <c r="R2740" i="2" s="1"/>
  <c r="I2740" i="2" s="1"/>
  <c r="P2718" i="2"/>
  <c r="J2718" i="2" s="1"/>
  <c r="V2716" i="2"/>
  <c r="R2716" i="2" s="1"/>
  <c r="I2716" i="2" s="1"/>
  <c r="V2708" i="2"/>
  <c r="R2708" i="2" s="1"/>
  <c r="I2708" i="2" s="1"/>
  <c r="P2694" i="2"/>
  <c r="J2694" i="2" s="1"/>
  <c r="Q2692" i="2"/>
  <c r="J2692" i="2"/>
  <c r="P2678" i="2"/>
  <c r="J2678" i="2" s="1"/>
  <c r="Q2676" i="2"/>
  <c r="J2676" i="2"/>
  <c r="V2667" i="2"/>
  <c r="R2667" i="2" s="1"/>
  <c r="I2667" i="2" s="1"/>
  <c r="V2660" i="2"/>
  <c r="R2660" i="2" s="1"/>
  <c r="I2660" i="2" s="1"/>
  <c r="V2656" i="2"/>
  <c r="R2656" i="2" s="1"/>
  <c r="I2656" i="2" s="1"/>
  <c r="V2653" i="2"/>
  <c r="R2653" i="2" s="1"/>
  <c r="I2653" i="2" s="1"/>
  <c r="Q2644" i="2"/>
  <c r="J2644" i="2"/>
  <c r="J2629" i="2"/>
  <c r="Q2612" i="2"/>
  <c r="J2612" i="2"/>
  <c r="V2608" i="2"/>
  <c r="R2608" i="2" s="1"/>
  <c r="I2608" i="2" s="1"/>
  <c r="V2605" i="2"/>
  <c r="R2605" i="2" s="1"/>
  <c r="I2605" i="2" s="1"/>
  <c r="V2577" i="2"/>
  <c r="R2577" i="2" s="1"/>
  <c r="I2577" i="2" s="1"/>
  <c r="P2549" i="2"/>
  <c r="J2549" i="2" s="1"/>
  <c r="V2485" i="2"/>
  <c r="R2485" i="2" s="1"/>
  <c r="I2485" i="2" s="1"/>
  <c r="V2481" i="2"/>
  <c r="R2481" i="2" s="1"/>
  <c r="I2481" i="2" s="1"/>
  <c r="P2459" i="2"/>
  <c r="Q2457" i="2"/>
  <c r="J2457" i="2"/>
  <c r="P2429" i="2"/>
  <c r="J2429" i="2" s="1"/>
  <c r="V2425" i="2"/>
  <c r="R2425" i="2" s="1"/>
  <c r="I2425" i="2" s="1"/>
  <c r="V2413" i="2"/>
  <c r="R2413" i="2" s="1"/>
  <c r="I2413" i="2" s="1"/>
  <c r="V2405" i="2"/>
  <c r="R2405" i="2" s="1"/>
  <c r="I2405" i="2" s="1"/>
  <c r="Q2401" i="2"/>
  <c r="J2401" i="2"/>
  <c r="V2392" i="2"/>
  <c r="R2392" i="2" s="1"/>
  <c r="I2392" i="2" s="1"/>
  <c r="Q2385" i="2"/>
  <c r="J2385" i="2"/>
  <c r="V2378" i="2"/>
  <c r="R2378" i="2" s="1"/>
  <c r="I2378" i="2" s="1"/>
  <c r="Q2377" i="2"/>
  <c r="J2377" i="2"/>
  <c r="P2373" i="2"/>
  <c r="J2373" i="2" s="1"/>
  <c r="V2344" i="2"/>
  <c r="R2344" i="2" s="1"/>
  <c r="I2344" i="2" s="1"/>
  <c r="V2333" i="2"/>
  <c r="R2333" i="2" s="1"/>
  <c r="I2333" i="2" s="1"/>
  <c r="Q2329" i="2"/>
  <c r="J2329" i="2"/>
  <c r="V2325" i="2"/>
  <c r="R2325" i="2" s="1"/>
  <c r="I2325" i="2" s="1"/>
  <c r="Q2321" i="2"/>
  <c r="J2321" i="2"/>
  <c r="V2312" i="2"/>
  <c r="R2312" i="2" s="1"/>
  <c r="I2312" i="2" s="1"/>
  <c r="V2304" i="2"/>
  <c r="R2304" i="2" s="1"/>
  <c r="I2304" i="2" s="1"/>
  <c r="Q2297" i="2"/>
  <c r="J2297" i="2"/>
  <c r="Q2289" i="2"/>
  <c r="J2289" i="2"/>
  <c r="V2257" i="2"/>
  <c r="R2257" i="2" s="1"/>
  <c r="I2257" i="2" s="1"/>
  <c r="Q2244" i="2"/>
  <c r="P2243" i="2"/>
  <c r="V2224" i="2"/>
  <c r="R2224" i="2" s="1"/>
  <c r="I2224" i="2" s="1"/>
  <c r="V2202" i="2"/>
  <c r="R2202" i="2" s="1"/>
  <c r="I2202" i="2" s="1"/>
  <c r="Q2186" i="2"/>
  <c r="J2186" i="2"/>
  <c r="V2178" i="2"/>
  <c r="R2178" i="2" s="1"/>
  <c r="I2178" i="2" s="1"/>
  <c r="V2175" i="2"/>
  <c r="R2175" i="2" s="1"/>
  <c r="I2175" i="2" s="1"/>
  <c r="V2147" i="2"/>
  <c r="R2147" i="2" s="1"/>
  <c r="I2147" i="2" s="1"/>
  <c r="P2141" i="2"/>
  <c r="J2141" i="2" s="1"/>
  <c r="V2122" i="2"/>
  <c r="R2122" i="2" s="1"/>
  <c r="I2122" i="2" s="1"/>
  <c r="V2116" i="2"/>
  <c r="R2116" i="2" s="1"/>
  <c r="I2116" i="2" s="1"/>
  <c r="V2114" i="2"/>
  <c r="R2114" i="2" s="1"/>
  <c r="I2114" i="2" s="1"/>
  <c r="V2103" i="2"/>
  <c r="R2103" i="2" s="1"/>
  <c r="I2103" i="2" s="1"/>
  <c r="P2101" i="2"/>
  <c r="J2101" i="2" s="1"/>
  <c r="Q2093" i="2"/>
  <c r="Q2091" i="2"/>
  <c r="J2091" i="2"/>
  <c r="Q2060" i="2"/>
  <c r="P1978" i="2"/>
  <c r="J1978" i="2" s="1"/>
  <c r="V1978" i="2"/>
  <c r="R1978" i="2" s="1"/>
  <c r="I1978" i="2" s="1"/>
  <c r="P1962" i="2"/>
  <c r="J1962" i="2" s="1"/>
  <c r="V1962" i="2"/>
  <c r="R1962" i="2" s="1"/>
  <c r="I1962" i="2" s="1"/>
  <c r="P1925" i="2"/>
  <c r="P1923" i="2"/>
  <c r="V1919" i="2"/>
  <c r="R1919" i="2" s="1"/>
  <c r="I1919" i="2" s="1"/>
  <c r="P1916" i="2"/>
  <c r="P1911" i="2"/>
  <c r="P1906" i="2"/>
  <c r="J1906" i="2" s="1"/>
  <c r="V1906" i="2"/>
  <c r="R1906" i="2" s="1"/>
  <c r="I1906" i="2" s="1"/>
  <c r="V1899" i="2"/>
  <c r="R1899" i="2" s="1"/>
  <c r="I1899" i="2" s="1"/>
  <c r="P1861" i="2"/>
  <c r="P1859" i="2"/>
  <c r="V1855" i="2"/>
  <c r="R1855" i="2" s="1"/>
  <c r="I1855" i="2" s="1"/>
  <c r="P1852" i="2"/>
  <c r="P1847" i="2"/>
  <c r="P1842" i="2"/>
  <c r="J1842" i="2" s="1"/>
  <c r="V1842" i="2"/>
  <c r="R1842" i="2" s="1"/>
  <c r="I1842" i="2" s="1"/>
  <c r="V1836" i="2"/>
  <c r="R1836" i="2" s="1"/>
  <c r="I1836" i="2" s="1"/>
  <c r="P1836" i="2"/>
  <c r="V1834" i="2"/>
  <c r="R1834" i="2" s="1"/>
  <c r="I1834" i="2" s="1"/>
  <c r="Q1788" i="2"/>
  <c r="J1788" i="2"/>
  <c r="Q1786" i="2"/>
  <c r="V1770" i="2"/>
  <c r="R1770" i="2" s="1"/>
  <c r="I1770" i="2" s="1"/>
  <c r="Q1754" i="2"/>
  <c r="V1753" i="2"/>
  <c r="R1753" i="2" s="1"/>
  <c r="I1753" i="2" s="1"/>
  <c r="V1707" i="2"/>
  <c r="R1707" i="2" s="1"/>
  <c r="I1707" i="2" s="1"/>
  <c r="P1707" i="2"/>
  <c r="P1680" i="2"/>
  <c r="J1680" i="2" s="1"/>
  <c r="V1680" i="2"/>
  <c r="R1680" i="2" s="1"/>
  <c r="I1680" i="2" s="1"/>
  <c r="Q1609" i="2"/>
  <c r="J1609" i="2"/>
  <c r="V1535" i="2"/>
  <c r="R1535" i="2" s="1"/>
  <c r="I1535" i="2" s="1"/>
  <c r="Q1522" i="2"/>
  <c r="J1522" i="2"/>
  <c r="V1510" i="2"/>
  <c r="R1510" i="2" s="1"/>
  <c r="I1510" i="2" s="1"/>
  <c r="V1508" i="2"/>
  <c r="R1508" i="2" s="1"/>
  <c r="I1508" i="2" s="1"/>
  <c r="J1504" i="2"/>
  <c r="Q1504" i="2"/>
  <c r="V1448" i="2"/>
  <c r="R1448" i="2" s="1"/>
  <c r="I1448" i="2" s="1"/>
  <c r="P1448" i="2"/>
  <c r="Q1408" i="2"/>
  <c r="J1408" i="2"/>
  <c r="P1281" i="2"/>
  <c r="V1281" i="2"/>
  <c r="R1281" i="2" s="1"/>
  <c r="I1281" i="2" s="1"/>
  <c r="V1202" i="2"/>
  <c r="R1202" i="2" s="1"/>
  <c r="I1202" i="2" s="1"/>
  <c r="P1202" i="2"/>
  <c r="J1202" i="2" s="1"/>
  <c r="V1177" i="2"/>
  <c r="R1177" i="2" s="1"/>
  <c r="I1177" i="2" s="1"/>
  <c r="P1177" i="2"/>
  <c r="P1105" i="2"/>
  <c r="J1105" i="2" s="1"/>
  <c r="P1097" i="2"/>
  <c r="J1097" i="2" s="1"/>
  <c r="J1016" i="2"/>
  <c r="Q1016" i="2"/>
  <c r="P952" i="2"/>
  <c r="V952" i="2"/>
  <c r="R952" i="2" s="1"/>
  <c r="I952" i="2" s="1"/>
  <c r="P975" i="2"/>
  <c r="J975" i="2" s="1"/>
  <c r="V975" i="2"/>
  <c r="R975" i="2" s="1"/>
  <c r="I975" i="2" s="1"/>
  <c r="V932" i="2"/>
  <c r="R932" i="2" s="1"/>
  <c r="I932" i="2" s="1"/>
  <c r="Q923" i="2"/>
  <c r="V898" i="2"/>
  <c r="R898" i="2" s="1"/>
  <c r="I898" i="2" s="1"/>
  <c r="P898" i="2"/>
  <c r="Q896" i="2"/>
  <c r="P895" i="2"/>
  <c r="J895" i="2" s="1"/>
  <c r="V876" i="2"/>
  <c r="R876" i="2" s="1"/>
  <c r="I876" i="2" s="1"/>
  <c r="V865" i="2"/>
  <c r="R865" i="2" s="1"/>
  <c r="I865" i="2" s="1"/>
  <c r="Q773" i="2"/>
  <c r="J756" i="2"/>
  <c r="Q756" i="2"/>
  <c r="V648" i="2"/>
  <c r="R648" i="2" s="1"/>
  <c r="I648" i="2" s="1"/>
  <c r="P648" i="2"/>
  <c r="J648" i="2" s="1"/>
  <c r="V517" i="2"/>
  <c r="R517" i="2" s="1"/>
  <c r="I517" i="2" s="1"/>
  <c r="P517" i="2"/>
  <c r="J517" i="2" s="1"/>
  <c r="P507" i="2"/>
  <c r="V502" i="2"/>
  <c r="R502" i="2" s="1"/>
  <c r="I502" i="2" s="1"/>
  <c r="J470" i="2"/>
  <c r="Q470" i="2"/>
  <c r="J436" i="2"/>
  <c r="Q436" i="2"/>
  <c r="P434" i="2"/>
  <c r="Q402" i="2"/>
  <c r="J402" i="2"/>
  <c r="Q358" i="2"/>
  <c r="J343" i="2"/>
  <c r="Q343" i="2"/>
  <c r="V938" i="2"/>
  <c r="R938" i="2" s="1"/>
  <c r="I938" i="2" s="1"/>
  <c r="P938" i="2"/>
  <c r="J930" i="2"/>
  <c r="Q930" i="2"/>
  <c r="Q872" i="2"/>
  <c r="J872" i="2"/>
  <c r="V866" i="2"/>
  <c r="R866" i="2" s="1"/>
  <c r="I866" i="2" s="1"/>
  <c r="P866" i="2"/>
  <c r="J866" i="2" s="1"/>
  <c r="V850" i="2"/>
  <c r="R850" i="2" s="1"/>
  <c r="I850" i="2" s="1"/>
  <c r="V831" i="2"/>
  <c r="R831" i="2" s="1"/>
  <c r="I831" i="2" s="1"/>
  <c r="P831" i="2"/>
  <c r="J831" i="2" s="1"/>
  <c r="V813" i="2"/>
  <c r="R813" i="2" s="1"/>
  <c r="I813" i="2" s="1"/>
  <c r="P813" i="2"/>
  <c r="P807" i="2"/>
  <c r="J804" i="2"/>
  <c r="Q804" i="2"/>
  <c r="P764" i="2"/>
  <c r="Q757" i="2"/>
  <c r="J748" i="2"/>
  <c r="V726" i="2"/>
  <c r="R726" i="2" s="1"/>
  <c r="I726" i="2" s="1"/>
  <c r="P726" i="2"/>
  <c r="Q724" i="2"/>
  <c r="P696" i="2"/>
  <c r="J696" i="2" s="1"/>
  <c r="V570" i="2"/>
  <c r="R570" i="2" s="1"/>
  <c r="I570" i="2" s="1"/>
  <c r="P570" i="2"/>
  <c r="P556" i="2"/>
  <c r="V556" i="2"/>
  <c r="R556" i="2" s="1"/>
  <c r="I556" i="2" s="1"/>
  <c r="V434" i="2"/>
  <c r="R434" i="2" s="1"/>
  <c r="I434" i="2" s="1"/>
  <c r="J352" i="2"/>
  <c r="V286" i="2"/>
  <c r="R286" i="2" s="1"/>
  <c r="I286" i="2" s="1"/>
  <c r="V210" i="2"/>
  <c r="R210" i="2" s="1"/>
  <c r="I210" i="2" s="1"/>
  <c r="P210" i="2"/>
  <c r="V936" i="2"/>
  <c r="R936" i="2" s="1"/>
  <c r="I936" i="2" s="1"/>
  <c r="P927" i="2"/>
  <c r="J927" i="2" s="1"/>
  <c r="V927" i="2"/>
  <c r="R927" i="2" s="1"/>
  <c r="I927" i="2" s="1"/>
  <c r="P850" i="2"/>
  <c r="J850" i="2" s="1"/>
  <c r="J719" i="2"/>
  <c r="Q719" i="2"/>
  <c r="P702" i="2"/>
  <c r="P670" i="2"/>
  <c r="V670" i="2"/>
  <c r="R670" i="2" s="1"/>
  <c r="I670" i="2" s="1"/>
  <c r="J640" i="2"/>
  <c r="Q640" i="2"/>
  <c r="V592" i="2"/>
  <c r="R592" i="2" s="1"/>
  <c r="I592" i="2" s="1"/>
  <c r="P592" i="2"/>
  <c r="V528" i="2"/>
  <c r="R528" i="2" s="1"/>
  <c r="I528" i="2" s="1"/>
  <c r="P528" i="2"/>
  <c r="V489" i="2"/>
  <c r="R489" i="2" s="1"/>
  <c r="I489" i="2" s="1"/>
  <c r="P489" i="2"/>
  <c r="V472" i="2"/>
  <c r="R472" i="2" s="1"/>
  <c r="I472" i="2" s="1"/>
  <c r="P472" i="2"/>
  <c r="P212" i="2"/>
  <c r="V211" i="2"/>
  <c r="R211" i="2" s="1"/>
  <c r="I211" i="2" s="1"/>
  <c r="Q1825" i="2"/>
  <c r="J1825" i="2"/>
  <c r="P1808" i="2"/>
  <c r="J1808" i="2" s="1"/>
  <c r="V1808" i="2"/>
  <c r="R1808" i="2" s="1"/>
  <c r="I1808" i="2" s="1"/>
  <c r="P1752" i="2"/>
  <c r="J1752" i="2" s="1"/>
  <c r="V1752" i="2"/>
  <c r="R1752" i="2" s="1"/>
  <c r="I1752" i="2" s="1"/>
  <c r="P1713" i="2"/>
  <c r="V1713" i="2"/>
  <c r="R1713" i="2" s="1"/>
  <c r="I1713" i="2" s="1"/>
  <c r="P1685" i="2"/>
  <c r="J1685" i="2" s="1"/>
  <c r="P1640" i="2"/>
  <c r="J1640" i="2" s="1"/>
  <c r="V1640" i="2"/>
  <c r="R1640" i="2" s="1"/>
  <c r="I1640" i="2" s="1"/>
  <c r="P1615" i="2"/>
  <c r="P1516" i="2"/>
  <c r="J1516" i="2" s="1"/>
  <c r="P1503" i="2"/>
  <c r="Q1418" i="2"/>
  <c r="J1418" i="2"/>
  <c r="J1411" i="2"/>
  <c r="Q1411" i="2"/>
  <c r="P1407" i="2"/>
  <c r="P1384" i="2"/>
  <c r="P1383" i="2"/>
  <c r="V1383" i="2"/>
  <c r="R1383" i="2" s="1"/>
  <c r="I1383" i="2" s="1"/>
  <c r="J1361" i="2"/>
  <c r="Q1361" i="2"/>
  <c r="V1346" i="2"/>
  <c r="R1346" i="2" s="1"/>
  <c r="I1346" i="2" s="1"/>
  <c r="P1346" i="2"/>
  <c r="V1330" i="2"/>
  <c r="R1330" i="2" s="1"/>
  <c r="I1330" i="2" s="1"/>
  <c r="P1330" i="2"/>
  <c r="Q1328" i="2"/>
  <c r="J1328" i="2"/>
  <c r="Q1271" i="2"/>
  <c r="J1271" i="2"/>
  <c r="Q1266" i="2"/>
  <c r="J1266" i="2"/>
  <c r="Q1264" i="2"/>
  <c r="J1264" i="2"/>
  <c r="Q1240" i="2"/>
  <c r="J1240" i="2"/>
  <c r="J1209" i="2"/>
  <c r="Q1209" i="2"/>
  <c r="P1180" i="2"/>
  <c r="J1180" i="2" s="1"/>
  <c r="V1179" i="2"/>
  <c r="R1179" i="2" s="1"/>
  <c r="I1179" i="2" s="1"/>
  <c r="V1111" i="2"/>
  <c r="R1111" i="2" s="1"/>
  <c r="I1111" i="2" s="1"/>
  <c r="P1111" i="2"/>
  <c r="V1079" i="2"/>
  <c r="R1079" i="2" s="1"/>
  <c r="I1079" i="2" s="1"/>
  <c r="P1079" i="2"/>
  <c r="P1028" i="2"/>
  <c r="J1028" i="2" s="1"/>
  <c r="V1018" i="2"/>
  <c r="R1018" i="2" s="1"/>
  <c r="I1018" i="2" s="1"/>
  <c r="P1018" i="2"/>
  <c r="J1018" i="2" s="1"/>
  <c r="P1012" i="2"/>
  <c r="V1009" i="2"/>
  <c r="R1009" i="2" s="1"/>
  <c r="I1009" i="2" s="1"/>
  <c r="P967" i="2"/>
  <c r="J967" i="2" s="1"/>
  <c r="V967" i="2"/>
  <c r="R967" i="2" s="1"/>
  <c r="I967" i="2" s="1"/>
  <c r="V941" i="2"/>
  <c r="R941" i="2" s="1"/>
  <c r="I941" i="2" s="1"/>
  <c r="Q920" i="2"/>
  <c r="V909" i="2"/>
  <c r="R909" i="2" s="1"/>
  <c r="I909" i="2" s="1"/>
  <c r="J888" i="2"/>
  <c r="Q888" i="2"/>
  <c r="P864" i="2"/>
  <c r="Q856" i="2"/>
  <c r="J856" i="2"/>
  <c r="Q840" i="2"/>
  <c r="J840" i="2"/>
  <c r="J820" i="2"/>
  <c r="Q820" i="2"/>
  <c r="V814" i="2"/>
  <c r="R814" i="2" s="1"/>
  <c r="I814" i="2" s="1"/>
  <c r="J749" i="2"/>
  <c r="Q749" i="2"/>
  <c r="J741" i="2"/>
  <c r="Q741" i="2"/>
  <c r="V702" i="2"/>
  <c r="R702" i="2" s="1"/>
  <c r="I702" i="2" s="1"/>
  <c r="V576" i="2"/>
  <c r="R576" i="2" s="1"/>
  <c r="I576" i="2" s="1"/>
  <c r="P576" i="2"/>
  <c r="V558" i="2"/>
  <c r="R558" i="2" s="1"/>
  <c r="I558" i="2" s="1"/>
  <c r="V536" i="2"/>
  <c r="R536" i="2" s="1"/>
  <c r="I536" i="2" s="1"/>
  <c r="P536" i="2"/>
  <c r="P530" i="2"/>
  <c r="J530" i="2" s="1"/>
  <c r="J474" i="2"/>
  <c r="Q474" i="2"/>
  <c r="P442" i="2"/>
  <c r="V442" i="2"/>
  <c r="R442" i="2" s="1"/>
  <c r="I442" i="2" s="1"/>
  <c r="V320" i="2"/>
  <c r="R320" i="2" s="1"/>
  <c r="I320" i="2" s="1"/>
  <c r="P320" i="2"/>
  <c r="J320" i="2" s="1"/>
  <c r="V270" i="2"/>
  <c r="R270" i="2" s="1"/>
  <c r="I270" i="2" s="1"/>
  <c r="P252" i="2"/>
  <c r="V212" i="2"/>
  <c r="R212" i="2" s="1"/>
  <c r="I212" i="2" s="1"/>
  <c r="P956" i="2"/>
  <c r="J956" i="2" s="1"/>
  <c r="Q727" i="2"/>
  <c r="J727" i="2"/>
  <c r="P675" i="2"/>
  <c r="J675" i="2" s="1"/>
  <c r="J615" i="2"/>
  <c r="Q615" i="2"/>
  <c r="P543" i="2"/>
  <c r="P391" i="2"/>
  <c r="J391" i="2" s="1"/>
  <c r="V391" i="2"/>
  <c r="R391" i="2" s="1"/>
  <c r="I391" i="2" s="1"/>
  <c r="P369" i="2"/>
  <c r="Q280" i="2"/>
  <c r="J280" i="2"/>
  <c r="Q1817" i="2"/>
  <c r="J1817" i="2"/>
  <c r="P1816" i="2"/>
  <c r="J1816" i="2" s="1"/>
  <c r="V1816" i="2"/>
  <c r="R1816" i="2" s="1"/>
  <c r="I1816" i="2" s="1"/>
  <c r="V1778" i="2"/>
  <c r="R1778" i="2" s="1"/>
  <c r="I1778" i="2" s="1"/>
  <c r="P1760" i="2"/>
  <c r="J1760" i="2" s="1"/>
  <c r="V1739" i="2"/>
  <c r="R1739" i="2" s="1"/>
  <c r="I1739" i="2" s="1"/>
  <c r="Q1738" i="2"/>
  <c r="P1736" i="2"/>
  <c r="J1736" i="2" s="1"/>
  <c r="V1731" i="2"/>
  <c r="R1731" i="2" s="1"/>
  <c r="I1731" i="2" s="1"/>
  <c r="P1731" i="2"/>
  <c r="J1731" i="2" s="1"/>
  <c r="P1728" i="2"/>
  <c r="J1728" i="2" s="1"/>
  <c r="V1728" i="2"/>
  <c r="R1728" i="2" s="1"/>
  <c r="I1728" i="2" s="1"/>
  <c r="J1706" i="2"/>
  <c r="Q1706" i="2"/>
  <c r="Q1657" i="2"/>
  <c r="J1657" i="2"/>
  <c r="V1651" i="2"/>
  <c r="R1651" i="2" s="1"/>
  <c r="I1651" i="2" s="1"/>
  <c r="P1651" i="2"/>
  <c r="P1559" i="2"/>
  <c r="V1559" i="2"/>
  <c r="R1559" i="2" s="1"/>
  <c r="I1559" i="2" s="1"/>
  <c r="V1537" i="2"/>
  <c r="R1537" i="2" s="1"/>
  <c r="I1537" i="2" s="1"/>
  <c r="P1537" i="2"/>
  <c r="Q1489" i="2"/>
  <c r="P1468" i="2"/>
  <c r="J1468" i="2" s="1"/>
  <c r="Q1456" i="2"/>
  <c r="P1455" i="2"/>
  <c r="Q1417" i="2"/>
  <c r="Q1392" i="2"/>
  <c r="J1392" i="2"/>
  <c r="Q1376" i="2"/>
  <c r="J1376" i="2"/>
  <c r="Q1367" i="2"/>
  <c r="J1367" i="2"/>
  <c r="Q1343" i="2"/>
  <c r="J1343" i="2"/>
  <c r="P1335" i="2"/>
  <c r="Q1322" i="2"/>
  <c r="Q1287" i="2"/>
  <c r="J1287" i="2"/>
  <c r="Q1268" i="2"/>
  <c r="P1244" i="2"/>
  <c r="J1244" i="2" s="1"/>
  <c r="Q1215" i="2"/>
  <c r="J1215" i="2"/>
  <c r="P1164" i="2"/>
  <c r="J1164" i="2" s="1"/>
  <c r="Q1143" i="2"/>
  <c r="Q1142" i="2"/>
  <c r="V1126" i="2"/>
  <c r="R1126" i="2" s="1"/>
  <c r="I1126" i="2" s="1"/>
  <c r="P1126" i="2"/>
  <c r="V1041" i="2"/>
  <c r="R1041" i="2" s="1"/>
  <c r="I1041" i="2" s="1"/>
  <c r="P1041" i="2"/>
  <c r="J1041" i="2" s="1"/>
  <c r="V1002" i="2"/>
  <c r="R1002" i="2" s="1"/>
  <c r="I1002" i="2" s="1"/>
  <c r="P1002" i="2"/>
  <c r="P988" i="2"/>
  <c r="J988" i="2" s="1"/>
  <c r="J944" i="2"/>
  <c r="Q944" i="2"/>
  <c r="V897" i="2"/>
  <c r="R897" i="2" s="1"/>
  <c r="I897" i="2" s="1"/>
  <c r="P839" i="2"/>
  <c r="J839" i="2" s="1"/>
  <c r="V839" i="2"/>
  <c r="R839" i="2" s="1"/>
  <c r="I839" i="2" s="1"/>
  <c r="V829" i="2"/>
  <c r="R829" i="2" s="1"/>
  <c r="I829" i="2" s="1"/>
  <c r="P829" i="2"/>
  <c r="V805" i="2"/>
  <c r="R805" i="2" s="1"/>
  <c r="I805" i="2" s="1"/>
  <c r="P805" i="2"/>
  <c r="V796" i="2"/>
  <c r="R796" i="2" s="1"/>
  <c r="I796" i="2" s="1"/>
  <c r="P796" i="2"/>
  <c r="J711" i="2"/>
  <c r="Q711" i="2"/>
  <c r="V675" i="2"/>
  <c r="R675" i="2" s="1"/>
  <c r="I675" i="2" s="1"/>
  <c r="V672" i="2"/>
  <c r="R672" i="2" s="1"/>
  <c r="I672" i="2" s="1"/>
  <c r="P672" i="2"/>
  <c r="Q633" i="2"/>
  <c r="J633" i="2"/>
  <c r="Q600" i="2"/>
  <c r="P594" i="2"/>
  <c r="V543" i="2"/>
  <c r="R543" i="2" s="1"/>
  <c r="I543" i="2" s="1"/>
  <c r="V537" i="2"/>
  <c r="R537" i="2" s="1"/>
  <c r="I537" i="2" s="1"/>
  <c r="P537" i="2"/>
  <c r="Q412" i="2"/>
  <c r="V393" i="2"/>
  <c r="R393" i="2" s="1"/>
  <c r="I393" i="2" s="1"/>
  <c r="P337" i="2"/>
  <c r="V336" i="2"/>
  <c r="R336" i="2" s="1"/>
  <c r="I336" i="2" s="1"/>
  <c r="P336" i="2"/>
  <c r="P333" i="2"/>
  <c r="V311" i="2"/>
  <c r="R311" i="2" s="1"/>
  <c r="I311" i="2" s="1"/>
  <c r="V303" i="2"/>
  <c r="R303" i="2" s="1"/>
  <c r="I303" i="2" s="1"/>
  <c r="P303" i="2"/>
  <c r="Q226" i="2"/>
  <c r="J226" i="2"/>
  <c r="J1739" i="2"/>
  <c r="Q1739" i="2"/>
  <c r="P1705" i="2"/>
  <c r="V1705" i="2"/>
  <c r="R1705" i="2" s="1"/>
  <c r="I1705" i="2" s="1"/>
  <c r="J1698" i="2"/>
  <c r="Q1698" i="2"/>
  <c r="P1677" i="2"/>
  <c r="J1677" i="2" s="1"/>
  <c r="P1656" i="2"/>
  <c r="J1656" i="2" s="1"/>
  <c r="P1588" i="2"/>
  <c r="J1588" i="2" s="1"/>
  <c r="V1577" i="2"/>
  <c r="R1577" i="2" s="1"/>
  <c r="I1577" i="2" s="1"/>
  <c r="Q1543" i="2"/>
  <c r="J1543" i="2"/>
  <c r="J1520" i="2"/>
  <c r="Q1520" i="2"/>
  <c r="J1447" i="2"/>
  <c r="Q1447" i="2"/>
  <c r="P1431" i="2"/>
  <c r="V1431" i="2"/>
  <c r="R1431" i="2" s="1"/>
  <c r="I1431" i="2" s="1"/>
  <c r="P1423" i="2"/>
  <c r="J1401" i="2"/>
  <c r="Q1401" i="2"/>
  <c r="P1399" i="2"/>
  <c r="P1391" i="2"/>
  <c r="Q1351" i="2"/>
  <c r="J1351" i="2"/>
  <c r="Q1336" i="2"/>
  <c r="J1336" i="2"/>
  <c r="V1306" i="2"/>
  <c r="R1306" i="2" s="1"/>
  <c r="I1306" i="2" s="1"/>
  <c r="P1306" i="2"/>
  <c r="J1258" i="2"/>
  <c r="Q1258" i="2"/>
  <c r="J1234" i="2"/>
  <c r="Q1234" i="2"/>
  <c r="V1199" i="2"/>
  <c r="R1199" i="2" s="1"/>
  <c r="I1199" i="2" s="1"/>
  <c r="J1189" i="2"/>
  <c r="Q1189" i="2"/>
  <c r="P1169" i="2"/>
  <c r="J1169" i="2" s="1"/>
  <c r="V1169" i="2"/>
  <c r="R1169" i="2" s="1"/>
  <c r="I1169" i="2" s="1"/>
  <c r="V1150" i="2"/>
  <c r="R1150" i="2" s="1"/>
  <c r="I1150" i="2" s="1"/>
  <c r="Q1149" i="2"/>
  <c r="J1149" i="2"/>
  <c r="P1140" i="2"/>
  <c r="J1140" i="2" s="1"/>
  <c r="P1113" i="2"/>
  <c r="J1113" i="2" s="1"/>
  <c r="V1094" i="2"/>
  <c r="R1094" i="2" s="1"/>
  <c r="I1094" i="2" s="1"/>
  <c r="P1094" i="2"/>
  <c r="V1093" i="2"/>
  <c r="R1093" i="2" s="1"/>
  <c r="I1093" i="2" s="1"/>
  <c r="P1081" i="2"/>
  <c r="J1081" i="2" s="1"/>
  <c r="V1062" i="2"/>
  <c r="R1062" i="2" s="1"/>
  <c r="I1062" i="2" s="1"/>
  <c r="P1062" i="2"/>
  <c r="V1061" i="2"/>
  <c r="R1061" i="2" s="1"/>
  <c r="I1061" i="2" s="1"/>
  <c r="J1043" i="2"/>
  <c r="Q1043" i="2"/>
  <c r="P1004" i="2"/>
  <c r="J1004" i="2" s="1"/>
  <c r="Q976" i="2"/>
  <c r="J976" i="2"/>
  <c r="V951" i="2"/>
  <c r="R951" i="2" s="1"/>
  <c r="I951" i="2" s="1"/>
  <c r="P936" i="2"/>
  <c r="P906" i="2"/>
  <c r="V874" i="2"/>
  <c r="R874" i="2" s="1"/>
  <c r="I874" i="2" s="1"/>
  <c r="P874" i="2"/>
  <c r="P788" i="2"/>
  <c r="J772" i="2"/>
  <c r="Q772" i="2"/>
  <c r="V736" i="2"/>
  <c r="R736" i="2" s="1"/>
  <c r="I736" i="2" s="1"/>
  <c r="V732" i="2"/>
  <c r="R732" i="2" s="1"/>
  <c r="I732" i="2" s="1"/>
  <c r="P732" i="2"/>
  <c r="Q601" i="2"/>
  <c r="J601" i="2"/>
  <c r="V569" i="2"/>
  <c r="R569" i="2" s="1"/>
  <c r="I569" i="2" s="1"/>
  <c r="P569" i="2"/>
  <c r="Q418" i="2"/>
  <c r="J418" i="2"/>
  <c r="V396" i="2"/>
  <c r="R396" i="2" s="1"/>
  <c r="I396" i="2" s="1"/>
  <c r="P396" i="2"/>
  <c r="J396" i="2" s="1"/>
  <c r="P373" i="2"/>
  <c r="V373" i="2"/>
  <c r="R373" i="2" s="1"/>
  <c r="I373" i="2" s="1"/>
  <c r="Q341" i="2"/>
  <c r="J341" i="2"/>
  <c r="J311" i="2"/>
  <c r="Q311" i="2"/>
  <c r="V227" i="2"/>
  <c r="R227" i="2" s="1"/>
  <c r="I227" i="2" s="1"/>
  <c r="J186" i="2"/>
  <c r="V1813" i="2"/>
  <c r="R1813" i="2" s="1"/>
  <c r="I1813" i="2" s="1"/>
  <c r="P1803" i="2"/>
  <c r="Q1801" i="2"/>
  <c r="J1801" i="2"/>
  <c r="P1800" i="2"/>
  <c r="J1800" i="2" s="1"/>
  <c r="V1789" i="2"/>
  <c r="R1789" i="2" s="1"/>
  <c r="I1789" i="2" s="1"/>
  <c r="Q1777" i="2"/>
  <c r="J1777" i="2"/>
  <c r="V1771" i="2"/>
  <c r="R1771" i="2" s="1"/>
  <c r="I1771" i="2" s="1"/>
  <c r="P1771" i="2"/>
  <c r="V1769" i="2"/>
  <c r="R1769" i="2" s="1"/>
  <c r="I1769" i="2" s="1"/>
  <c r="V1747" i="2"/>
  <c r="R1747" i="2" s="1"/>
  <c r="I1747" i="2" s="1"/>
  <c r="P1747" i="2"/>
  <c r="V1742" i="2"/>
  <c r="R1742" i="2" s="1"/>
  <c r="I1742" i="2" s="1"/>
  <c r="V1741" i="2"/>
  <c r="R1741" i="2" s="1"/>
  <c r="I1741" i="2" s="1"/>
  <c r="V1709" i="2"/>
  <c r="R1709" i="2" s="1"/>
  <c r="I1709" i="2" s="1"/>
  <c r="V1698" i="2"/>
  <c r="R1698" i="2" s="1"/>
  <c r="I1698" i="2" s="1"/>
  <c r="P1693" i="2"/>
  <c r="J1693" i="2" s="1"/>
  <c r="V1656" i="2"/>
  <c r="R1656" i="2" s="1"/>
  <c r="I1656" i="2" s="1"/>
  <c r="Q1649" i="2"/>
  <c r="J1649" i="2"/>
  <c r="V1635" i="2"/>
  <c r="R1635" i="2" s="1"/>
  <c r="I1635" i="2" s="1"/>
  <c r="P1635" i="2"/>
  <c r="P1599" i="2"/>
  <c r="V1599" i="2"/>
  <c r="R1599" i="2" s="1"/>
  <c r="I1599" i="2" s="1"/>
  <c r="V1590" i="2"/>
  <c r="R1590" i="2" s="1"/>
  <c r="I1590" i="2" s="1"/>
  <c r="V1588" i="2"/>
  <c r="R1588" i="2" s="1"/>
  <c r="I1588" i="2" s="1"/>
  <c r="P1586" i="2"/>
  <c r="J1586" i="2" s="1"/>
  <c r="P1580" i="2"/>
  <c r="J1580" i="2" s="1"/>
  <c r="V1569" i="2"/>
  <c r="R1569" i="2" s="1"/>
  <c r="I1569" i="2" s="1"/>
  <c r="P1569" i="2"/>
  <c r="P1551" i="2"/>
  <c r="V1551" i="2"/>
  <c r="R1551" i="2" s="1"/>
  <c r="I1551" i="2" s="1"/>
  <c r="V1543" i="2"/>
  <c r="R1543" i="2" s="1"/>
  <c r="I1543" i="2" s="1"/>
  <c r="P1540" i="2"/>
  <c r="J1540" i="2" s="1"/>
  <c r="V1520" i="2"/>
  <c r="R1520" i="2" s="1"/>
  <c r="I1520" i="2" s="1"/>
  <c r="Q1511" i="2"/>
  <c r="J1511" i="2"/>
  <c r="P1495" i="2"/>
  <c r="V1495" i="2"/>
  <c r="R1495" i="2" s="1"/>
  <c r="I1495" i="2" s="1"/>
  <c r="V1476" i="2"/>
  <c r="R1476" i="2" s="1"/>
  <c r="I1476" i="2" s="1"/>
  <c r="V1472" i="2"/>
  <c r="R1472" i="2" s="1"/>
  <c r="I1472" i="2" s="1"/>
  <c r="P1460" i="2"/>
  <c r="J1460" i="2" s="1"/>
  <c r="P1452" i="2"/>
  <c r="V1447" i="2"/>
  <c r="R1447" i="2" s="1"/>
  <c r="I1447" i="2" s="1"/>
  <c r="P1443" i="2"/>
  <c r="J1443" i="2" s="1"/>
  <c r="Q1439" i="2"/>
  <c r="J1439" i="2"/>
  <c r="V1433" i="2"/>
  <c r="R1433" i="2" s="1"/>
  <c r="I1433" i="2" s="1"/>
  <c r="P1432" i="2"/>
  <c r="J1432" i="2" s="1"/>
  <c r="V1423" i="2"/>
  <c r="R1423" i="2" s="1"/>
  <c r="I1423" i="2" s="1"/>
  <c r="V1401" i="2"/>
  <c r="R1401" i="2" s="1"/>
  <c r="I1401" i="2" s="1"/>
  <c r="V1399" i="2"/>
  <c r="R1399" i="2" s="1"/>
  <c r="I1399" i="2" s="1"/>
  <c r="V1391" i="2"/>
  <c r="R1391" i="2" s="1"/>
  <c r="I1391" i="2" s="1"/>
  <c r="P1320" i="2"/>
  <c r="P1319" i="2"/>
  <c r="V1319" i="2"/>
  <c r="R1319" i="2" s="1"/>
  <c r="I1319" i="2" s="1"/>
  <c r="V1298" i="2"/>
  <c r="R1298" i="2" s="1"/>
  <c r="I1298" i="2" s="1"/>
  <c r="P1298" i="2"/>
  <c r="V1297" i="2"/>
  <c r="R1297" i="2" s="1"/>
  <c r="I1297" i="2" s="1"/>
  <c r="P1282" i="2"/>
  <c r="Q1279" i="2"/>
  <c r="V1271" i="2"/>
  <c r="R1271" i="2" s="1"/>
  <c r="I1271" i="2" s="1"/>
  <c r="J1259" i="2"/>
  <c r="Q1259" i="2"/>
  <c r="P1255" i="2"/>
  <c r="V1250" i="2"/>
  <c r="R1250" i="2" s="1"/>
  <c r="I1250" i="2" s="1"/>
  <c r="J1235" i="2"/>
  <c r="Q1235" i="2"/>
  <c r="Q1232" i="2"/>
  <c r="J1232" i="2"/>
  <c r="V1189" i="2"/>
  <c r="R1189" i="2" s="1"/>
  <c r="I1189" i="2" s="1"/>
  <c r="V1182" i="2"/>
  <c r="R1182" i="2" s="1"/>
  <c r="I1182" i="2" s="1"/>
  <c r="V1175" i="2"/>
  <c r="R1175" i="2" s="1"/>
  <c r="I1175" i="2" s="1"/>
  <c r="P1175" i="2"/>
  <c r="J1175" i="2" s="1"/>
  <c r="P1172" i="2"/>
  <c r="V1171" i="2"/>
  <c r="R1171" i="2" s="1"/>
  <c r="I1171" i="2" s="1"/>
  <c r="J1159" i="2"/>
  <c r="Q1159" i="2"/>
  <c r="V1149" i="2"/>
  <c r="R1149" i="2" s="1"/>
  <c r="I1149" i="2" s="1"/>
  <c r="V1145" i="2"/>
  <c r="R1145" i="2" s="1"/>
  <c r="I1145" i="2" s="1"/>
  <c r="V1140" i="2"/>
  <c r="R1140" i="2" s="1"/>
  <c r="I1140" i="2" s="1"/>
  <c r="V1095" i="2"/>
  <c r="R1095" i="2" s="1"/>
  <c r="I1095" i="2" s="1"/>
  <c r="P1095" i="2"/>
  <c r="V1085" i="2"/>
  <c r="R1085" i="2" s="1"/>
  <c r="I1085" i="2" s="1"/>
  <c r="V1063" i="2"/>
  <c r="R1063" i="2" s="1"/>
  <c r="I1063" i="2" s="1"/>
  <c r="P1063" i="2"/>
  <c r="V1043" i="2"/>
  <c r="R1043" i="2" s="1"/>
  <c r="I1043" i="2" s="1"/>
  <c r="V1042" i="2"/>
  <c r="R1042" i="2" s="1"/>
  <c r="I1042" i="2" s="1"/>
  <c r="P1042" i="2"/>
  <c r="V1024" i="2"/>
  <c r="R1024" i="2" s="1"/>
  <c r="I1024" i="2" s="1"/>
  <c r="V1004" i="2"/>
  <c r="R1004" i="2" s="1"/>
  <c r="I1004" i="2" s="1"/>
  <c r="V976" i="2"/>
  <c r="R976" i="2" s="1"/>
  <c r="I976" i="2" s="1"/>
  <c r="V961" i="2"/>
  <c r="R961" i="2" s="1"/>
  <c r="I961" i="2" s="1"/>
  <c r="Q946" i="2"/>
  <c r="P904" i="2"/>
  <c r="P880" i="2"/>
  <c r="V879" i="2"/>
  <c r="R879" i="2" s="1"/>
  <c r="I879" i="2" s="1"/>
  <c r="V864" i="2"/>
  <c r="R864" i="2" s="1"/>
  <c r="I864" i="2" s="1"/>
  <c r="J828" i="2"/>
  <c r="Q828" i="2"/>
  <c r="V806" i="2"/>
  <c r="R806" i="2" s="1"/>
  <c r="I806" i="2" s="1"/>
  <c r="Q790" i="2"/>
  <c r="V788" i="2"/>
  <c r="R788" i="2" s="1"/>
  <c r="I788" i="2" s="1"/>
  <c r="J782" i="2"/>
  <c r="Q782" i="2"/>
  <c r="Q735" i="2"/>
  <c r="J735" i="2"/>
  <c r="V718" i="2"/>
  <c r="R718" i="2" s="1"/>
  <c r="I718" i="2" s="1"/>
  <c r="P718" i="2"/>
  <c r="J695" i="2"/>
  <c r="Q695" i="2"/>
  <c r="V647" i="2"/>
  <c r="R647" i="2" s="1"/>
  <c r="I647" i="2" s="1"/>
  <c r="P647" i="2"/>
  <c r="J551" i="2"/>
  <c r="Q551" i="2"/>
  <c r="J483" i="2"/>
  <c r="Q483" i="2"/>
  <c r="P466" i="2"/>
  <c r="J466" i="2" s="1"/>
  <c r="P266" i="2"/>
  <c r="Q244" i="2"/>
  <c r="J236" i="2"/>
  <c r="Q236" i="2"/>
  <c r="P780" i="2"/>
  <c r="V758" i="2"/>
  <c r="R758" i="2" s="1"/>
  <c r="I758" i="2" s="1"/>
  <c r="P638" i="2"/>
  <c r="V638" i="2"/>
  <c r="R638" i="2" s="1"/>
  <c r="I638" i="2" s="1"/>
  <c r="V602" i="2"/>
  <c r="R602" i="2" s="1"/>
  <c r="I602" i="2" s="1"/>
  <c r="V505" i="2"/>
  <c r="R505" i="2" s="1"/>
  <c r="I505" i="2" s="1"/>
  <c r="P505" i="2"/>
  <c r="J505" i="2" s="1"/>
  <c r="P458" i="2"/>
  <c r="J399" i="2"/>
  <c r="Q399" i="2"/>
  <c r="V394" i="2"/>
  <c r="R394" i="2" s="1"/>
  <c r="I394" i="2" s="1"/>
  <c r="V354" i="2"/>
  <c r="R354" i="2" s="1"/>
  <c r="I354" i="2" s="1"/>
  <c r="P354" i="2"/>
  <c r="V335" i="2"/>
  <c r="R335" i="2" s="1"/>
  <c r="I335" i="2" s="1"/>
  <c r="V328" i="2"/>
  <c r="R328" i="2" s="1"/>
  <c r="I328" i="2" s="1"/>
  <c r="P328" i="2"/>
  <c r="V325" i="2"/>
  <c r="R325" i="2" s="1"/>
  <c r="I325" i="2" s="1"/>
  <c r="Q285" i="2"/>
  <c r="J285" i="2"/>
  <c r="J259" i="2"/>
  <c r="Q259" i="2"/>
  <c r="P247" i="2"/>
  <c r="Q234" i="2"/>
  <c r="J234" i="2"/>
  <c r="V220" i="2"/>
  <c r="R220" i="2" s="1"/>
  <c r="I220" i="2" s="1"/>
  <c r="P218" i="2"/>
  <c r="V787" i="2"/>
  <c r="R787" i="2" s="1"/>
  <c r="I787" i="2" s="1"/>
  <c r="P763" i="2"/>
  <c r="J763" i="2" s="1"/>
  <c r="V760" i="2"/>
  <c r="R760" i="2" s="1"/>
  <c r="I760" i="2" s="1"/>
  <c r="P758" i="2"/>
  <c r="Q742" i="2"/>
  <c r="V712" i="2"/>
  <c r="R712" i="2" s="1"/>
  <c r="I712" i="2" s="1"/>
  <c r="J710" i="2"/>
  <c r="Q710" i="2"/>
  <c r="V707" i="2"/>
  <c r="R707" i="2" s="1"/>
  <c r="I707" i="2" s="1"/>
  <c r="P691" i="2"/>
  <c r="J691" i="2" s="1"/>
  <c r="V687" i="2"/>
  <c r="R687" i="2" s="1"/>
  <c r="I687" i="2" s="1"/>
  <c r="Q678" i="2"/>
  <c r="J678" i="2"/>
  <c r="V655" i="2"/>
  <c r="R655" i="2" s="1"/>
  <c r="I655" i="2" s="1"/>
  <c r="Q646" i="2"/>
  <c r="J646" i="2"/>
  <c r="Q627" i="2"/>
  <c r="Q602" i="2"/>
  <c r="V573" i="2"/>
  <c r="R573" i="2" s="1"/>
  <c r="I573" i="2" s="1"/>
  <c r="Q527" i="2"/>
  <c r="Q499" i="2"/>
  <c r="Q459" i="2"/>
  <c r="V458" i="2"/>
  <c r="R458" i="2" s="1"/>
  <c r="I458" i="2" s="1"/>
  <c r="V450" i="2"/>
  <c r="R450" i="2" s="1"/>
  <c r="I450" i="2" s="1"/>
  <c r="P450" i="2"/>
  <c r="J450" i="2" s="1"/>
  <c r="V420" i="2"/>
  <c r="R420" i="2" s="1"/>
  <c r="I420" i="2" s="1"/>
  <c r="P420" i="2"/>
  <c r="V395" i="2"/>
  <c r="R395" i="2" s="1"/>
  <c r="I395" i="2" s="1"/>
  <c r="Q365" i="2"/>
  <c r="J357" i="2"/>
  <c r="Q357" i="2"/>
  <c r="Q355" i="2"/>
  <c r="J355" i="2"/>
  <c r="Q353" i="2"/>
  <c r="J353" i="2"/>
  <c r="V294" i="2"/>
  <c r="R294" i="2" s="1"/>
  <c r="I294" i="2" s="1"/>
  <c r="Q277" i="2"/>
  <c r="J277" i="2"/>
  <c r="V247" i="2"/>
  <c r="R247" i="2" s="1"/>
  <c r="I247" i="2" s="1"/>
  <c r="P220" i="2"/>
  <c r="V218" i="2"/>
  <c r="R218" i="2" s="1"/>
  <c r="I218" i="2" s="1"/>
  <c r="Q202" i="2"/>
  <c r="J202" i="2"/>
  <c r="J199" i="2"/>
  <c r="V667" i="2"/>
  <c r="R667" i="2" s="1"/>
  <c r="I667" i="2" s="1"/>
  <c r="J664" i="2"/>
  <c r="Q664" i="2"/>
  <c r="Q657" i="2"/>
  <c r="J657" i="2"/>
  <c r="P643" i="2"/>
  <c r="J643" i="2" s="1"/>
  <c r="V640" i="2"/>
  <c r="R640" i="2" s="1"/>
  <c r="I640" i="2" s="1"/>
  <c r="J599" i="2"/>
  <c r="Q599" i="2"/>
  <c r="V577" i="2"/>
  <c r="R577" i="2" s="1"/>
  <c r="I577" i="2" s="1"/>
  <c r="P577" i="2"/>
  <c r="J577" i="2" s="1"/>
  <c r="V553" i="2"/>
  <c r="R553" i="2" s="1"/>
  <c r="I553" i="2" s="1"/>
  <c r="P553" i="2"/>
  <c r="J553" i="2" s="1"/>
  <c r="V552" i="2"/>
  <c r="R552" i="2" s="1"/>
  <c r="I552" i="2" s="1"/>
  <c r="Q545" i="2"/>
  <c r="J545" i="2"/>
  <c r="V479" i="2"/>
  <c r="R479" i="2" s="1"/>
  <c r="I479" i="2" s="1"/>
  <c r="P479" i="2"/>
  <c r="J479" i="2" s="1"/>
  <c r="J473" i="2"/>
  <c r="Q473" i="2"/>
  <c r="P453" i="2"/>
  <c r="J453" i="2" s="1"/>
  <c r="P438" i="2"/>
  <c r="V436" i="2"/>
  <c r="R436" i="2" s="1"/>
  <c r="I436" i="2" s="1"/>
  <c r="V419" i="2"/>
  <c r="R419" i="2" s="1"/>
  <c r="I419" i="2" s="1"/>
  <c r="J414" i="2"/>
  <c r="Q414" i="2"/>
  <c r="V411" i="2"/>
  <c r="R411" i="2" s="1"/>
  <c r="I411" i="2" s="1"/>
  <c r="V384" i="2"/>
  <c r="R384" i="2" s="1"/>
  <c r="I384" i="2" s="1"/>
  <c r="P384" i="2"/>
  <c r="J384" i="2" s="1"/>
  <c r="P349" i="2"/>
  <c r="Q335" i="2"/>
  <c r="J335" i="2"/>
  <c r="Q325" i="2"/>
  <c r="J325" i="2"/>
  <c r="V319" i="2"/>
  <c r="R319" i="2" s="1"/>
  <c r="I319" i="2" s="1"/>
  <c r="P319" i="2"/>
  <c r="V295" i="2"/>
  <c r="R295" i="2" s="1"/>
  <c r="I295" i="2" s="1"/>
  <c r="P295" i="2"/>
  <c r="J269" i="2"/>
  <c r="Q269" i="2"/>
  <c r="Q264" i="2"/>
  <c r="J264" i="2"/>
  <c r="P261" i="2"/>
  <c r="V243" i="2"/>
  <c r="R243" i="2" s="1"/>
  <c r="I243" i="2" s="1"/>
  <c r="P230" i="2"/>
  <c r="P222" i="2"/>
  <c r="P167" i="2"/>
  <c r="V167" i="2"/>
  <c r="R167" i="2" s="1"/>
  <c r="I167" i="2" s="1"/>
  <c r="V162" i="2"/>
  <c r="R162" i="2" s="1"/>
  <c r="I162" i="2" s="1"/>
  <c r="P162" i="2"/>
  <c r="Q1697" i="2"/>
  <c r="J1697" i="2"/>
  <c r="J1681" i="2"/>
  <c r="Q1487" i="2"/>
  <c r="J1487" i="2"/>
  <c r="Q1479" i="2"/>
  <c r="J1479" i="2"/>
  <c r="Q1360" i="2"/>
  <c r="J1360" i="2"/>
  <c r="Q1280" i="2"/>
  <c r="J1280" i="2"/>
  <c r="Q1216" i="2"/>
  <c r="J1216" i="2"/>
  <c r="Q1208" i="2"/>
  <c r="J1208" i="2"/>
  <c r="Q1188" i="2"/>
  <c r="J1188" i="2"/>
  <c r="Q1125" i="2"/>
  <c r="J1125" i="2"/>
  <c r="P928" i="2"/>
  <c r="Q912" i="2"/>
  <c r="P808" i="2"/>
  <c r="P798" i="2"/>
  <c r="P789" i="2"/>
  <c r="P760" i="2"/>
  <c r="P755" i="2"/>
  <c r="J755" i="2" s="1"/>
  <c r="V755" i="2"/>
  <c r="R755" i="2" s="1"/>
  <c r="I755" i="2" s="1"/>
  <c r="Q733" i="2"/>
  <c r="Q716" i="2"/>
  <c r="P715" i="2"/>
  <c r="J715" i="2" s="1"/>
  <c r="V715" i="2"/>
  <c r="R715" i="2" s="1"/>
  <c r="I715" i="2" s="1"/>
  <c r="P683" i="2"/>
  <c r="P651" i="2"/>
  <c r="J651" i="2" s="1"/>
  <c r="P603" i="2"/>
  <c r="Q593" i="2"/>
  <c r="J593" i="2"/>
  <c r="P555" i="2"/>
  <c r="J555" i="2" s="1"/>
  <c r="P552" i="2"/>
  <c r="P540" i="2"/>
  <c r="J540" i="2" s="1"/>
  <c r="Q529" i="2"/>
  <c r="P519" i="2"/>
  <c r="V512" i="2"/>
  <c r="R512" i="2" s="1"/>
  <c r="I512" i="2" s="1"/>
  <c r="P512" i="2"/>
  <c r="Q503" i="2"/>
  <c r="P495" i="2"/>
  <c r="Q482" i="2"/>
  <c r="P456" i="2"/>
  <c r="Q428" i="2"/>
  <c r="P426" i="2"/>
  <c r="V399" i="2"/>
  <c r="R399" i="2" s="1"/>
  <c r="I399" i="2" s="1"/>
  <c r="P394" i="2"/>
  <c r="V381" i="2"/>
  <c r="R381" i="2" s="1"/>
  <c r="I381" i="2" s="1"/>
  <c r="P381" i="2"/>
  <c r="V380" i="2"/>
  <c r="R380" i="2" s="1"/>
  <c r="I380" i="2" s="1"/>
  <c r="P380" i="2"/>
  <c r="Q374" i="2"/>
  <c r="P371" i="2"/>
  <c r="V368" i="2"/>
  <c r="R368" i="2" s="1"/>
  <c r="I368" i="2" s="1"/>
  <c r="P368" i="2"/>
  <c r="V327" i="2"/>
  <c r="R327" i="2" s="1"/>
  <c r="I327" i="2" s="1"/>
  <c r="Q301" i="2"/>
  <c r="J301" i="2"/>
  <c r="Q287" i="2"/>
  <c r="Q271" i="2"/>
  <c r="Q258" i="2"/>
  <c r="Q228" i="2"/>
  <c r="J228" i="2"/>
  <c r="J196" i="2"/>
  <c r="Q196" i="2"/>
  <c r="J195" i="2"/>
  <c r="Q195" i="2"/>
  <c r="P152" i="2"/>
  <c r="J152" i="2" s="1"/>
  <c r="V152" i="2"/>
  <c r="R152" i="2" s="1"/>
  <c r="I152" i="2" s="1"/>
  <c r="J128" i="2"/>
  <c r="Q128" i="2"/>
  <c r="Q1745" i="2"/>
  <c r="J1745" i="2"/>
  <c r="Q1737" i="2"/>
  <c r="J1737" i="2"/>
  <c r="Q1689" i="2"/>
  <c r="J1689" i="2"/>
  <c r="Q1673" i="2"/>
  <c r="J1673" i="2"/>
  <c r="Q1665" i="2"/>
  <c r="J1665" i="2"/>
  <c r="V1556" i="2"/>
  <c r="R1556" i="2" s="1"/>
  <c r="I1556" i="2" s="1"/>
  <c r="V1532" i="2"/>
  <c r="R1532" i="2" s="1"/>
  <c r="I1532" i="2" s="1"/>
  <c r="Q1519" i="2"/>
  <c r="J1519" i="2"/>
  <c r="V1487" i="2"/>
  <c r="R1487" i="2" s="1"/>
  <c r="I1487" i="2" s="1"/>
  <c r="V1479" i="2"/>
  <c r="R1479" i="2" s="1"/>
  <c r="I1479" i="2" s="1"/>
  <c r="V1409" i="2"/>
  <c r="R1409" i="2" s="1"/>
  <c r="I1409" i="2" s="1"/>
  <c r="V1393" i="2"/>
  <c r="R1393" i="2" s="1"/>
  <c r="I1393" i="2" s="1"/>
  <c r="Q1288" i="2"/>
  <c r="J1288" i="2"/>
  <c r="J1173" i="2"/>
  <c r="Q867" i="2"/>
  <c r="J867" i="2"/>
  <c r="P797" i="2"/>
  <c r="V725" i="2"/>
  <c r="R725" i="2" s="1"/>
  <c r="I725" i="2" s="1"/>
  <c r="P725" i="2"/>
  <c r="V704" i="2"/>
  <c r="R704" i="2" s="1"/>
  <c r="I704" i="2" s="1"/>
  <c r="P704" i="2"/>
  <c r="P699" i="2"/>
  <c r="J699" i="2" s="1"/>
  <c r="P687" i="2"/>
  <c r="P667" i="2"/>
  <c r="P662" i="2"/>
  <c r="V662" i="2"/>
  <c r="R662" i="2" s="1"/>
  <c r="I662" i="2" s="1"/>
  <c r="P655" i="2"/>
  <c r="J631" i="2"/>
  <c r="Q631" i="2"/>
  <c r="V627" i="2"/>
  <c r="R627" i="2" s="1"/>
  <c r="I627" i="2" s="1"/>
  <c r="P607" i="2"/>
  <c r="V603" i="2"/>
  <c r="R603" i="2" s="1"/>
  <c r="I603" i="2" s="1"/>
  <c r="V585" i="2"/>
  <c r="R585" i="2" s="1"/>
  <c r="I585" i="2" s="1"/>
  <c r="P585" i="2"/>
  <c r="J585" i="2" s="1"/>
  <c r="V490" i="2"/>
  <c r="R490" i="2" s="1"/>
  <c r="I490" i="2" s="1"/>
  <c r="P490" i="2"/>
  <c r="V471" i="2"/>
  <c r="R471" i="2" s="1"/>
  <c r="I471" i="2" s="1"/>
  <c r="V456" i="2"/>
  <c r="R456" i="2" s="1"/>
  <c r="I456" i="2" s="1"/>
  <c r="J429" i="2"/>
  <c r="Q429" i="2"/>
  <c r="V426" i="2"/>
  <c r="R426" i="2" s="1"/>
  <c r="I426" i="2" s="1"/>
  <c r="V405" i="2"/>
  <c r="R405" i="2" s="1"/>
  <c r="I405" i="2" s="1"/>
  <c r="P405" i="2"/>
  <c r="P404" i="2"/>
  <c r="J404" i="2" s="1"/>
  <c r="Q378" i="2"/>
  <c r="J378" i="2"/>
  <c r="V353" i="2"/>
  <c r="R353" i="2" s="1"/>
  <c r="I353" i="2" s="1"/>
  <c r="Q309" i="2"/>
  <c r="J309" i="2"/>
  <c r="P298" i="2"/>
  <c r="J279" i="2"/>
  <c r="Q279" i="2"/>
  <c r="J273" i="2"/>
  <c r="Q273" i="2"/>
  <c r="Q207" i="2"/>
  <c r="V202" i="2"/>
  <c r="R202" i="2" s="1"/>
  <c r="I202" i="2" s="1"/>
  <c r="J198" i="2"/>
  <c r="Q198" i="2"/>
  <c r="P190" i="2"/>
  <c r="J190" i="2" s="1"/>
  <c r="V190" i="2"/>
  <c r="R190" i="2" s="1"/>
  <c r="I190" i="2" s="1"/>
  <c r="P1779" i="2"/>
  <c r="Q1761" i="2"/>
  <c r="J1761" i="2"/>
  <c r="V1745" i="2"/>
  <c r="R1745" i="2" s="1"/>
  <c r="I1745" i="2" s="1"/>
  <c r="V1737" i="2"/>
  <c r="R1737" i="2" s="1"/>
  <c r="I1737" i="2" s="1"/>
  <c r="V1733" i="2"/>
  <c r="R1733" i="2" s="1"/>
  <c r="I1733" i="2" s="1"/>
  <c r="Q1721" i="2"/>
  <c r="J1721" i="2"/>
  <c r="V1704" i="2"/>
  <c r="R1704" i="2" s="1"/>
  <c r="I1704" i="2" s="1"/>
  <c r="V1689" i="2"/>
  <c r="R1689" i="2" s="1"/>
  <c r="I1689" i="2" s="1"/>
  <c r="V1673" i="2"/>
  <c r="R1673" i="2" s="1"/>
  <c r="I1673" i="2" s="1"/>
  <c r="V1665" i="2"/>
  <c r="R1665" i="2" s="1"/>
  <c r="I1665" i="2" s="1"/>
  <c r="V1653" i="2"/>
  <c r="R1653" i="2" s="1"/>
  <c r="I1653" i="2" s="1"/>
  <c r="P1618" i="2"/>
  <c r="J1618" i="2" s="1"/>
  <c r="V1564" i="2"/>
  <c r="R1564" i="2" s="1"/>
  <c r="I1564" i="2" s="1"/>
  <c r="V1519" i="2"/>
  <c r="R1519" i="2" s="1"/>
  <c r="I1519" i="2" s="1"/>
  <c r="P1505" i="2"/>
  <c r="J1505" i="2" s="1"/>
  <c r="V1492" i="2"/>
  <c r="R1492" i="2" s="1"/>
  <c r="I1492" i="2" s="1"/>
  <c r="V1484" i="2"/>
  <c r="R1484" i="2" s="1"/>
  <c r="I1484" i="2" s="1"/>
  <c r="Q1471" i="2"/>
  <c r="J1471" i="2"/>
  <c r="P1457" i="2"/>
  <c r="J1457" i="2" s="1"/>
  <c r="Q1368" i="2"/>
  <c r="J1368" i="2"/>
  <c r="Q1352" i="2"/>
  <c r="J1352" i="2"/>
  <c r="Q1344" i="2"/>
  <c r="J1344" i="2"/>
  <c r="V1220" i="2"/>
  <c r="R1220" i="2" s="1"/>
  <c r="I1220" i="2" s="1"/>
  <c r="V1181" i="2"/>
  <c r="R1181" i="2" s="1"/>
  <c r="I1181" i="2" s="1"/>
  <c r="V1173" i="2"/>
  <c r="R1173" i="2" s="1"/>
  <c r="I1173" i="2" s="1"/>
  <c r="Q1165" i="2"/>
  <c r="V1161" i="2"/>
  <c r="R1161" i="2" s="1"/>
  <c r="I1161" i="2" s="1"/>
  <c r="V1129" i="2"/>
  <c r="R1129" i="2" s="1"/>
  <c r="I1129" i="2" s="1"/>
  <c r="P962" i="2"/>
  <c r="V943" i="2"/>
  <c r="R943" i="2" s="1"/>
  <c r="I943" i="2" s="1"/>
  <c r="V903" i="2"/>
  <c r="R903" i="2" s="1"/>
  <c r="I903" i="2" s="1"/>
  <c r="V887" i="2"/>
  <c r="R887" i="2" s="1"/>
  <c r="I887" i="2" s="1"/>
  <c r="V847" i="2"/>
  <c r="R847" i="2" s="1"/>
  <c r="I847" i="2" s="1"/>
  <c r="V809" i="2"/>
  <c r="R809" i="2" s="1"/>
  <c r="I809" i="2" s="1"/>
  <c r="V771" i="2"/>
  <c r="R771" i="2" s="1"/>
  <c r="I771" i="2" s="1"/>
  <c r="V757" i="2"/>
  <c r="R757" i="2" s="1"/>
  <c r="I757" i="2" s="1"/>
  <c r="V744" i="2"/>
  <c r="R744" i="2" s="1"/>
  <c r="I744" i="2" s="1"/>
  <c r="V739" i="2"/>
  <c r="R739" i="2" s="1"/>
  <c r="I739" i="2" s="1"/>
  <c r="P680" i="2"/>
  <c r="J680" i="2" s="1"/>
  <c r="V656" i="2"/>
  <c r="R656" i="2" s="1"/>
  <c r="I656" i="2" s="1"/>
  <c r="P656" i="2"/>
  <c r="J623" i="2"/>
  <c r="Q623" i="2"/>
  <c r="V586" i="2"/>
  <c r="R586" i="2" s="1"/>
  <c r="I586" i="2" s="1"/>
  <c r="V549" i="2"/>
  <c r="R549" i="2" s="1"/>
  <c r="I549" i="2" s="1"/>
  <c r="V539" i="2"/>
  <c r="R539" i="2" s="1"/>
  <c r="I539" i="2" s="1"/>
  <c r="P539" i="2"/>
  <c r="J539" i="2" s="1"/>
  <c r="Q535" i="2"/>
  <c r="P485" i="2"/>
  <c r="V474" i="2"/>
  <c r="R474" i="2" s="1"/>
  <c r="I474" i="2" s="1"/>
  <c r="P440" i="2"/>
  <c r="V414" i="2"/>
  <c r="R414" i="2" s="1"/>
  <c r="I414" i="2" s="1"/>
  <c r="Q410" i="2"/>
  <c r="J410" i="2"/>
  <c r="V404" i="2"/>
  <c r="R404" i="2" s="1"/>
  <c r="I404" i="2" s="1"/>
  <c r="V342" i="2"/>
  <c r="R342" i="2" s="1"/>
  <c r="I342" i="2" s="1"/>
  <c r="Q327" i="2"/>
  <c r="Q317" i="2"/>
  <c r="V316" i="2"/>
  <c r="R316" i="2" s="1"/>
  <c r="I316" i="2" s="1"/>
  <c r="P314" i="2"/>
  <c r="Q293" i="2"/>
  <c r="P281" i="2"/>
  <c r="V279" i="2"/>
  <c r="R279" i="2" s="1"/>
  <c r="I279" i="2" s="1"/>
  <c r="V269" i="2"/>
  <c r="R269" i="2" s="1"/>
  <c r="I269" i="2" s="1"/>
  <c r="V264" i="2"/>
  <c r="R264" i="2" s="1"/>
  <c r="I264" i="2" s="1"/>
  <c r="Q242" i="2"/>
  <c r="J242" i="2"/>
  <c r="Q194" i="2"/>
  <c r="P192" i="2"/>
  <c r="J192" i="2" s="1"/>
  <c r="Q521" i="2"/>
  <c r="J521" i="2"/>
  <c r="P179" i="2"/>
  <c r="Q146" i="2"/>
  <c r="J138" i="2"/>
  <c r="Q138" i="2"/>
  <c r="V116" i="2"/>
  <c r="R116" i="2" s="1"/>
  <c r="I116" i="2" s="1"/>
  <c r="V113" i="2"/>
  <c r="R113" i="2" s="1"/>
  <c r="I113" i="2" s="1"/>
  <c r="Q111" i="2"/>
  <c r="V92" i="2"/>
  <c r="R92" i="2" s="1"/>
  <c r="I92" i="2" s="1"/>
  <c r="P91" i="2"/>
  <c r="V91" i="2"/>
  <c r="R91" i="2" s="1"/>
  <c r="I91" i="2" s="1"/>
  <c r="J84" i="2"/>
  <c r="Q84" i="2"/>
  <c r="P34" i="2"/>
  <c r="J34" i="2" s="1"/>
  <c r="V34" i="2"/>
  <c r="R34" i="2" s="1"/>
  <c r="I34" i="2" s="1"/>
  <c r="Q22" i="2"/>
  <c r="J22" i="2"/>
  <c r="V120" i="2"/>
  <c r="R120" i="2" s="1"/>
  <c r="I120" i="2" s="1"/>
  <c r="Q117" i="2"/>
  <c r="J117" i="2"/>
  <c r="P86" i="2"/>
  <c r="J86" i="2" s="1"/>
  <c r="V86" i="2"/>
  <c r="R86" i="2" s="1"/>
  <c r="I86" i="2" s="1"/>
  <c r="Q70" i="2"/>
  <c r="P139" i="2"/>
  <c r="Q137" i="2"/>
  <c r="J137" i="2"/>
  <c r="J113" i="2"/>
  <c r="Q113" i="2"/>
  <c r="V100" i="2"/>
  <c r="R100" i="2" s="1"/>
  <c r="I100" i="2" s="1"/>
  <c r="P93" i="2"/>
  <c r="J93" i="2" s="1"/>
  <c r="P87" i="2"/>
  <c r="P67" i="2"/>
  <c r="J67" i="2" s="1"/>
  <c r="Q153" i="2"/>
  <c r="J153" i="2"/>
  <c r="Q119" i="2"/>
  <c r="J119" i="2"/>
  <c r="Q95" i="2"/>
  <c r="J68" i="2"/>
  <c r="V67" i="2"/>
  <c r="R67" i="2" s="1"/>
  <c r="I67" i="2" s="1"/>
  <c r="P159" i="2"/>
  <c r="J159" i="2" s="1"/>
  <c r="P103" i="2"/>
  <c r="J103" i="2" s="1"/>
  <c r="P94" i="2"/>
  <c r="V53" i="2"/>
  <c r="R53" i="2" s="1"/>
  <c r="I53" i="2" s="1"/>
  <c r="P53" i="2"/>
  <c r="P20" i="2"/>
  <c r="J20" i="2" s="1"/>
  <c r="V20" i="2"/>
  <c r="R20" i="2" s="1"/>
  <c r="I20" i="2" s="1"/>
  <c r="Q630" i="2"/>
  <c r="J630" i="2"/>
  <c r="J622" i="2"/>
  <c r="P491" i="2"/>
  <c r="J491" i="2" s="1"/>
  <c r="P486" i="2"/>
  <c r="J486" i="2" s="1"/>
  <c r="Q359" i="2"/>
  <c r="J359" i="2"/>
  <c r="P238" i="2"/>
  <c r="P187" i="2"/>
  <c r="V186" i="2"/>
  <c r="R186" i="2" s="1"/>
  <c r="I186" i="2" s="1"/>
  <c r="P182" i="2"/>
  <c r="P173" i="2"/>
  <c r="V159" i="2"/>
  <c r="R159" i="2" s="1"/>
  <c r="I159" i="2" s="1"/>
  <c r="V146" i="2"/>
  <c r="R146" i="2" s="1"/>
  <c r="I146" i="2" s="1"/>
  <c r="V139" i="2"/>
  <c r="R139" i="2" s="1"/>
  <c r="I139" i="2" s="1"/>
  <c r="P136" i="2"/>
  <c r="V133" i="2"/>
  <c r="R133" i="2" s="1"/>
  <c r="I133" i="2" s="1"/>
  <c r="P120" i="2"/>
  <c r="P118" i="2"/>
  <c r="V118" i="2"/>
  <c r="R118" i="2" s="1"/>
  <c r="I118" i="2" s="1"/>
  <c r="V111" i="2"/>
  <c r="R111" i="2" s="1"/>
  <c r="I111" i="2" s="1"/>
  <c r="V103" i="2"/>
  <c r="R103" i="2" s="1"/>
  <c r="I103" i="2" s="1"/>
  <c r="V94" i="2"/>
  <c r="R94" i="2" s="1"/>
  <c r="I94" i="2" s="1"/>
  <c r="V84" i="2"/>
  <c r="R84" i="2" s="1"/>
  <c r="I84" i="2" s="1"/>
  <c r="P79" i="2"/>
  <c r="V75" i="2"/>
  <c r="R75" i="2" s="1"/>
  <c r="I75" i="2" s="1"/>
  <c r="P58" i="2"/>
  <c r="V58" i="2"/>
  <c r="R58" i="2" s="1"/>
  <c r="I58" i="2" s="1"/>
  <c r="P50" i="2"/>
  <c r="J50" i="2" s="1"/>
  <c r="V50" i="2"/>
  <c r="R50" i="2" s="1"/>
  <c r="I50" i="2" s="1"/>
  <c r="V635" i="2"/>
  <c r="R635" i="2" s="1"/>
  <c r="I635" i="2" s="1"/>
  <c r="V630" i="2"/>
  <c r="R630" i="2" s="1"/>
  <c r="I630" i="2" s="1"/>
  <c r="V622" i="2"/>
  <c r="R622" i="2" s="1"/>
  <c r="I622" i="2" s="1"/>
  <c r="V614" i="2"/>
  <c r="R614" i="2" s="1"/>
  <c r="I614" i="2" s="1"/>
  <c r="V571" i="2"/>
  <c r="R571" i="2" s="1"/>
  <c r="I571" i="2" s="1"/>
  <c r="V547" i="2"/>
  <c r="R547" i="2" s="1"/>
  <c r="I547" i="2" s="1"/>
  <c r="V499" i="2"/>
  <c r="R499" i="2" s="1"/>
  <c r="I499" i="2" s="1"/>
  <c r="V356" i="2"/>
  <c r="R356" i="2" s="1"/>
  <c r="I356" i="2" s="1"/>
  <c r="P329" i="2"/>
  <c r="V290" i="2"/>
  <c r="R290" i="2" s="1"/>
  <c r="I290" i="2" s="1"/>
  <c r="V244" i="2"/>
  <c r="R244" i="2" s="1"/>
  <c r="I244" i="2" s="1"/>
  <c r="V228" i="2"/>
  <c r="R228" i="2" s="1"/>
  <c r="I228" i="2" s="1"/>
  <c r="P181" i="2"/>
  <c r="P172" i="2"/>
  <c r="P171" i="2"/>
  <c r="J171" i="2" s="1"/>
  <c r="V158" i="2"/>
  <c r="R158" i="2" s="1"/>
  <c r="I158" i="2" s="1"/>
  <c r="V134" i="2"/>
  <c r="R134" i="2" s="1"/>
  <c r="I134" i="2" s="1"/>
  <c r="V85" i="2"/>
  <c r="R85" i="2" s="1"/>
  <c r="I85" i="2" s="1"/>
  <c r="P85" i="2"/>
  <c r="V79" i="2"/>
  <c r="R79" i="2" s="1"/>
  <c r="I79" i="2" s="1"/>
  <c r="Q641" i="2"/>
  <c r="J641" i="2"/>
  <c r="Q444" i="2"/>
  <c r="J444" i="2"/>
  <c r="Q437" i="2"/>
  <c r="J437" i="2"/>
  <c r="P312" i="2"/>
  <c r="J312" i="2" s="1"/>
  <c r="P306" i="2"/>
  <c r="J306" i="2" s="1"/>
  <c r="P221" i="2"/>
  <c r="J221" i="2" s="1"/>
  <c r="Q165" i="2"/>
  <c r="J165" i="2"/>
  <c r="V163" i="2"/>
  <c r="R163" i="2" s="1"/>
  <c r="I163" i="2" s="1"/>
  <c r="P163" i="2"/>
  <c r="Q133" i="2"/>
  <c r="P99" i="2"/>
  <c r="J60" i="2"/>
  <c r="Q60" i="2"/>
  <c r="J44" i="2"/>
  <c r="Q44" i="2"/>
  <c r="Q51" i="2"/>
  <c r="J51" i="2"/>
  <c r="Q37" i="2"/>
  <c r="Q14" i="2"/>
  <c r="P12" i="2"/>
  <c r="Q45" i="2"/>
  <c r="J45" i="2"/>
  <c r="Q35" i="2"/>
  <c r="J35" i="2"/>
  <c r="Q28" i="2"/>
  <c r="J28" i="2"/>
  <c r="P15" i="2"/>
  <c r="J15" i="2" s="1"/>
  <c r="V12" i="2"/>
  <c r="R12" i="2" s="1"/>
  <c r="I12" i="2" s="1"/>
  <c r="V8" i="2"/>
  <c r="R8" i="2" s="1"/>
  <c r="I8" i="2" s="1"/>
  <c r="P89" i="2"/>
  <c r="J89" i="2" s="1"/>
  <c r="P76" i="2"/>
  <c r="Q43" i="2"/>
  <c r="J43" i="2"/>
  <c r="P29" i="2"/>
  <c r="Q11" i="2"/>
  <c r="J11" i="2"/>
  <c r="V102" i="2"/>
  <c r="R102" i="2" s="1"/>
  <c r="I102" i="2" s="1"/>
  <c r="Q83" i="2"/>
  <c r="V55" i="2"/>
  <c r="R55" i="2" s="1"/>
  <c r="I55" i="2" s="1"/>
  <c r="V52" i="2"/>
  <c r="R52" i="2" s="1"/>
  <c r="I52" i="2" s="1"/>
  <c r="V47" i="2"/>
  <c r="R47" i="2" s="1"/>
  <c r="I47" i="2" s="1"/>
  <c r="V43" i="2"/>
  <c r="R43" i="2" s="1"/>
  <c r="I43" i="2" s="1"/>
  <c r="Q27" i="2"/>
  <c r="J27" i="2"/>
  <c r="P21" i="2"/>
  <c r="Q19" i="2"/>
  <c r="J19" i="2"/>
  <c r="Q71" i="2"/>
  <c r="P57" i="2"/>
  <c r="J57" i="2" s="1"/>
  <c r="P56" i="2"/>
  <c r="J56" i="2" s="1"/>
  <c r="P47" i="2"/>
  <c r="J47" i="2" s="1"/>
  <c r="V27" i="2"/>
  <c r="R27" i="2" s="1"/>
  <c r="I27" i="2" s="1"/>
  <c r="N234" i="2"/>
  <c r="N1221" i="2"/>
  <c r="N662" i="2"/>
  <c r="N376" i="2"/>
  <c r="N2585" i="2"/>
  <c r="N975" i="2"/>
  <c r="N575" i="2"/>
  <c r="N482" i="2"/>
  <c r="N3176" i="2"/>
  <c r="N3112" i="2"/>
  <c r="N3048" i="2"/>
  <c r="N2984" i="2"/>
  <c r="N1239" i="2"/>
  <c r="N667" i="2"/>
  <c r="N307" i="2"/>
  <c r="N3327" i="2"/>
  <c r="N1758" i="2"/>
  <c r="N1640" i="2"/>
  <c r="N619" i="2"/>
  <c r="N3192" i="2"/>
  <c r="N3128" i="2"/>
  <c r="N3064" i="2"/>
  <c r="N3000" i="2"/>
  <c r="N2936" i="2"/>
  <c r="N2462" i="2"/>
  <c r="N3343" i="2"/>
  <c r="N3210" i="2"/>
  <c r="N3136" i="2"/>
  <c r="N3072" i="2"/>
  <c r="N3008" i="2"/>
  <c r="N2944" i="2"/>
  <c r="N2896" i="2"/>
  <c r="N2880" i="2"/>
  <c r="N2793" i="2"/>
  <c r="N1830" i="2"/>
  <c r="N1178" i="2"/>
  <c r="N997" i="2"/>
  <c r="N989" i="2"/>
  <c r="N2777" i="2"/>
  <c r="N2761" i="2"/>
  <c r="N1816" i="2"/>
  <c r="N950" i="2"/>
  <c r="N500" i="2"/>
  <c r="N431" i="2"/>
  <c r="N425" i="2"/>
  <c r="N2788" i="2"/>
  <c r="N2154" i="2"/>
  <c r="N3295" i="2"/>
  <c r="N3144" i="2"/>
  <c r="N3080" i="2"/>
  <c r="N3016" i="2"/>
  <c r="N2952" i="2"/>
  <c r="N2906" i="2"/>
  <c r="N2430" i="2"/>
  <c r="N2376" i="2"/>
  <c r="N1580" i="2"/>
  <c r="N861" i="2"/>
  <c r="N595" i="2"/>
  <c r="N2513" i="2"/>
  <c r="N646" i="2"/>
  <c r="N3160" i="2"/>
  <c r="N3096" i="2"/>
  <c r="N3032" i="2"/>
  <c r="N2968" i="2"/>
  <c r="N2574" i="2"/>
  <c r="N2198" i="2"/>
  <c r="N2136" i="2"/>
  <c r="N1598" i="2"/>
  <c r="N1591" i="2"/>
  <c r="N1572" i="2"/>
  <c r="N1122" i="2"/>
  <c r="N737" i="2"/>
  <c r="N122" i="2"/>
  <c r="N3184" i="2"/>
  <c r="N3120" i="2"/>
  <c r="N3056" i="2"/>
  <c r="N2992" i="2"/>
  <c r="N2938" i="2"/>
  <c r="N2859" i="2"/>
  <c r="N2649" i="2"/>
  <c r="N2518" i="2"/>
  <c r="N2502" i="2"/>
  <c r="N2472" i="2"/>
  <c r="N2074" i="2"/>
  <c r="N1784" i="2"/>
  <c r="N1519" i="2"/>
  <c r="N651" i="2"/>
  <c r="N445" i="2"/>
  <c r="N110" i="2"/>
  <c r="N2866" i="2"/>
  <c r="N2162" i="2"/>
  <c r="N1696" i="2"/>
  <c r="N535" i="2"/>
  <c r="N178" i="2"/>
  <c r="N79" i="2"/>
  <c r="N18" i="2"/>
  <c r="N1452" i="2"/>
  <c r="N3152" i="2"/>
  <c r="N3088" i="2"/>
  <c r="N3024" i="2"/>
  <c r="N2960" i="2"/>
  <c r="N2904" i="2"/>
  <c r="N2753" i="2"/>
  <c r="N2627" i="2"/>
  <c r="N2618" i="2"/>
  <c r="N2413" i="2"/>
  <c r="N2406" i="2"/>
  <c r="N2374" i="2"/>
  <c r="N2320" i="2"/>
  <c r="N1269" i="2"/>
  <c r="N1015" i="2"/>
  <c r="N747" i="2"/>
  <c r="N702" i="2"/>
  <c r="N223" i="2"/>
  <c r="N3311" i="2"/>
  <c r="N1188" i="2"/>
  <c r="N360" i="2"/>
  <c r="N3351" i="2"/>
  <c r="N3287" i="2"/>
  <c r="N3168" i="2"/>
  <c r="N3104" i="2"/>
  <c r="N3040" i="2"/>
  <c r="N2976" i="2"/>
  <c r="N2922" i="2"/>
  <c r="N2890" i="2"/>
  <c r="N2849" i="2"/>
  <c r="N2835" i="2"/>
  <c r="N2731" i="2"/>
  <c r="N2665" i="2"/>
  <c r="N2609" i="2"/>
  <c r="N2446" i="2"/>
  <c r="N965" i="2"/>
  <c r="N691" i="2"/>
  <c r="N683" i="2"/>
  <c r="N2928" i="2"/>
  <c r="N2898" i="2"/>
  <c r="N2763" i="2"/>
  <c r="N2802" i="2"/>
  <c r="N2795" i="2"/>
  <c r="N2755" i="2"/>
  <c r="N2796" i="2"/>
  <c r="N3234" i="2"/>
  <c r="N3303" i="2"/>
  <c r="N2836" i="2"/>
  <c r="N3206" i="2"/>
  <c r="N2912" i="2"/>
  <c r="N3335" i="2"/>
  <c r="N3223" i="2"/>
  <c r="N2930" i="2"/>
  <c r="N2920" i="2"/>
  <c r="N2779" i="2"/>
  <c r="N2721" i="2"/>
  <c r="N2551" i="2"/>
  <c r="N2534" i="2"/>
  <c r="N2486" i="2"/>
  <c r="N2352" i="2"/>
  <c r="N2336" i="2"/>
  <c r="N2318" i="2"/>
  <c r="N2278" i="2"/>
  <c r="N2272" i="2"/>
  <c r="N2224" i="2"/>
  <c r="N1864" i="2"/>
  <c r="N1856" i="2"/>
  <c r="N1848" i="2"/>
  <c r="N1840" i="2"/>
  <c r="N1782" i="2"/>
  <c r="N1638" i="2"/>
  <c r="N1564" i="2"/>
  <c r="N1556" i="2"/>
  <c r="N1524" i="2"/>
  <c r="N1460" i="2"/>
  <c r="N731" i="2"/>
  <c r="N572" i="2"/>
  <c r="N34" i="2"/>
  <c r="N2550" i="2"/>
  <c r="N2432" i="2"/>
  <c r="N2334" i="2"/>
  <c r="N1021" i="2"/>
  <c r="N832" i="2"/>
  <c r="N316" i="2"/>
  <c r="N283" i="2"/>
  <c r="N174" i="2"/>
  <c r="N2714" i="2"/>
  <c r="N2635" i="2"/>
  <c r="N2167" i="2"/>
  <c r="N1824" i="2"/>
  <c r="N1583" i="2"/>
  <c r="N1516" i="2"/>
  <c r="N1263" i="2"/>
  <c r="N1254" i="2"/>
  <c r="N1052" i="2"/>
  <c r="N981" i="2"/>
  <c r="N627" i="2"/>
  <c r="N509" i="2"/>
  <c r="N502" i="2"/>
  <c r="N477" i="2"/>
  <c r="N450" i="2"/>
  <c r="N449" i="2"/>
  <c r="N386" i="2"/>
  <c r="N277" i="2"/>
  <c r="N225" i="2"/>
  <c r="N147" i="2"/>
  <c r="N1704" i="2"/>
  <c r="N1223" i="2"/>
  <c r="N1124" i="2"/>
  <c r="N871" i="2"/>
  <c r="N635" i="2"/>
  <c r="N596" i="2"/>
  <c r="N378" i="2"/>
  <c r="N258" i="2"/>
  <c r="N16" i="2"/>
  <c r="N67" i="2"/>
  <c r="N2876" i="2"/>
  <c r="N2860" i="2"/>
  <c r="N3319" i="2"/>
  <c r="N3201" i="2"/>
  <c r="N2914" i="2"/>
  <c r="N2770" i="2"/>
  <c r="N2723" i="2"/>
  <c r="N2683" i="2"/>
  <c r="N2521" i="2"/>
  <c r="N2510" i="2"/>
  <c r="N2470" i="2"/>
  <c r="N2392" i="2"/>
  <c r="N1734" i="2"/>
  <c r="N1694" i="2"/>
  <c r="N1648" i="2"/>
  <c r="N1500" i="2"/>
  <c r="N1013" i="2"/>
  <c r="N415" i="2"/>
  <c r="N2280" i="2"/>
  <c r="N2262" i="2"/>
  <c r="N2191" i="2"/>
  <c r="N2128" i="2"/>
  <c r="N1835" i="2"/>
  <c r="N1726" i="2"/>
  <c r="N1686" i="2"/>
  <c r="N1171" i="2"/>
  <c r="N1138" i="2"/>
  <c r="N855" i="2"/>
  <c r="N824" i="2"/>
  <c r="N566" i="2"/>
  <c r="N423" i="2"/>
  <c r="Q5" i="2"/>
  <c r="J5" i="2"/>
  <c r="V5" i="2"/>
  <c r="R5" i="2" s="1"/>
  <c r="I5" i="2" s="1"/>
  <c r="V4" i="2"/>
  <c r="R4" i="2" s="1"/>
  <c r="I4" i="2" s="1"/>
  <c r="J4" i="2"/>
  <c r="T2" i="2"/>
  <c r="Q3463" i="2"/>
  <c r="Q3303" i="2"/>
  <c r="N3434" i="2"/>
  <c r="Q3423" i="2"/>
  <c r="N3409" i="2"/>
  <c r="N3370" i="2"/>
  <c r="Q3359" i="2"/>
  <c r="Q3237" i="2"/>
  <c r="Q3327" i="2"/>
  <c r="Q3295" i="2"/>
  <c r="Q3253" i="2"/>
  <c r="Q3285" i="2"/>
  <c r="Q3415" i="2"/>
  <c r="Q3407" i="2"/>
  <c r="N3458" i="2"/>
  <c r="Q3447" i="2"/>
  <c r="N3394" i="2"/>
  <c r="Q3383" i="2"/>
  <c r="Q3343" i="2"/>
  <c r="N3338" i="2"/>
  <c r="Q3311" i="2"/>
  <c r="N3306" i="2"/>
  <c r="Q3269" i="2"/>
  <c r="Q3335" i="2"/>
  <c r="Q3439" i="2"/>
  <c r="N3386" i="2"/>
  <c r="Q3375" i="2"/>
  <c r="Q3399" i="2"/>
  <c r="Q3455" i="2"/>
  <c r="N3402" i="2"/>
  <c r="Q3391" i="2"/>
  <c r="Q3197" i="2"/>
  <c r="N3450" i="2"/>
  <c r="N3442" i="2"/>
  <c r="Q3431" i="2"/>
  <c r="N3417" i="2"/>
  <c r="N3378" i="2"/>
  <c r="Q3367" i="2"/>
  <c r="Q3351" i="2"/>
  <c r="N3346" i="2"/>
  <c r="Q3319" i="2"/>
  <c r="N3314" i="2"/>
  <c r="Q3287" i="2"/>
  <c r="N3282" i="2"/>
  <c r="N3208" i="2"/>
  <c r="N2811" i="2"/>
  <c r="V3454" i="2"/>
  <c r="R3454" i="2" s="1"/>
  <c r="I3454" i="2" s="1"/>
  <c r="V3438" i="2"/>
  <c r="R3438" i="2" s="1"/>
  <c r="I3438" i="2" s="1"/>
  <c r="V3430" i="2"/>
  <c r="R3430" i="2" s="1"/>
  <c r="I3430" i="2" s="1"/>
  <c r="V3406" i="2"/>
  <c r="R3406" i="2" s="1"/>
  <c r="I3406" i="2" s="1"/>
  <c r="T3252" i="2"/>
  <c r="U3217" i="2"/>
  <c r="U3200" i="2"/>
  <c r="V3453" i="2"/>
  <c r="R3453" i="2" s="1"/>
  <c r="I3453" i="2" s="1"/>
  <c r="V3317" i="2"/>
  <c r="R3317" i="2" s="1"/>
  <c r="I3317" i="2" s="1"/>
  <c r="V3285" i="2"/>
  <c r="R3285" i="2" s="1"/>
  <c r="I3285" i="2" s="1"/>
  <c r="V3255" i="2"/>
  <c r="R3255" i="2" s="1"/>
  <c r="I3255" i="2" s="1"/>
  <c r="M3237" i="2"/>
  <c r="N3237" i="2" s="1"/>
  <c r="U3237" i="2"/>
  <c r="T3194" i="2"/>
  <c r="V3190" i="2"/>
  <c r="R3190" i="2" s="1"/>
  <c r="I3190" i="2" s="1"/>
  <c r="V3174" i="2"/>
  <c r="R3174" i="2" s="1"/>
  <c r="I3174" i="2" s="1"/>
  <c r="V3150" i="2"/>
  <c r="R3150" i="2" s="1"/>
  <c r="I3150" i="2" s="1"/>
  <c r="V3452" i="2"/>
  <c r="R3452" i="2" s="1"/>
  <c r="I3452" i="2" s="1"/>
  <c r="V3380" i="2"/>
  <c r="R3380" i="2" s="1"/>
  <c r="I3380" i="2" s="1"/>
  <c r="V3356" i="2"/>
  <c r="R3356" i="2" s="1"/>
  <c r="I3356" i="2" s="1"/>
  <c r="V3340" i="2"/>
  <c r="R3340" i="2" s="1"/>
  <c r="I3340" i="2" s="1"/>
  <c r="V3332" i="2"/>
  <c r="R3332" i="2" s="1"/>
  <c r="I3332" i="2" s="1"/>
  <c r="V3324" i="2"/>
  <c r="R3324" i="2" s="1"/>
  <c r="I3324" i="2" s="1"/>
  <c r="V3272" i="2"/>
  <c r="R3272" i="2" s="1"/>
  <c r="I3272" i="2" s="1"/>
  <c r="U3270" i="2"/>
  <c r="U3254" i="2"/>
  <c r="Q3208" i="2"/>
  <c r="P3462" i="2"/>
  <c r="J3462" i="2" s="1"/>
  <c r="T3458" i="2"/>
  <c r="U3457" i="2"/>
  <c r="P3454" i="2"/>
  <c r="J3454" i="2" s="1"/>
  <c r="T3450" i="2"/>
  <c r="U3449" i="2"/>
  <c r="P3446" i="2"/>
  <c r="J3446" i="2" s="1"/>
  <c r="Q3445" i="2"/>
  <c r="T3442" i="2"/>
  <c r="U3441" i="2"/>
  <c r="P3438" i="2"/>
  <c r="J3438" i="2" s="1"/>
  <c r="T3434" i="2"/>
  <c r="U3433" i="2"/>
  <c r="P3430" i="2"/>
  <c r="J3430" i="2" s="1"/>
  <c r="T3426" i="2"/>
  <c r="U3425" i="2"/>
  <c r="P3422" i="2"/>
  <c r="J3422" i="2" s="1"/>
  <c r="Q3421" i="2"/>
  <c r="T3418" i="2"/>
  <c r="U3417" i="2"/>
  <c r="P3414" i="2"/>
  <c r="J3414" i="2" s="1"/>
  <c r="Q3413" i="2"/>
  <c r="T3410" i="2"/>
  <c r="U3409" i="2"/>
  <c r="P3406" i="2"/>
  <c r="J3406" i="2" s="1"/>
  <c r="T3402" i="2"/>
  <c r="U3401" i="2"/>
  <c r="P3398" i="2"/>
  <c r="J3398" i="2" s="1"/>
  <c r="Q3397" i="2"/>
  <c r="T3394" i="2"/>
  <c r="U3393" i="2"/>
  <c r="P3390" i="2"/>
  <c r="J3390" i="2" s="1"/>
  <c r="T3386" i="2"/>
  <c r="U3385" i="2"/>
  <c r="P3382" i="2"/>
  <c r="J3382" i="2" s="1"/>
  <c r="T3378" i="2"/>
  <c r="U3377" i="2"/>
  <c r="P3374" i="2"/>
  <c r="J3374" i="2" s="1"/>
  <c r="Q3373" i="2"/>
  <c r="T3370" i="2"/>
  <c r="U3369" i="2"/>
  <c r="P3366" i="2"/>
  <c r="J3366" i="2" s="1"/>
  <c r="Q3365" i="2"/>
  <c r="T3362" i="2"/>
  <c r="U3361" i="2"/>
  <c r="P3358" i="2"/>
  <c r="J3358" i="2" s="1"/>
  <c r="T3354" i="2"/>
  <c r="U3353" i="2"/>
  <c r="M3353" i="2"/>
  <c r="N3353" i="2" s="1"/>
  <c r="P3350" i="2"/>
  <c r="J3350" i="2" s="1"/>
  <c r="T3346" i="2"/>
  <c r="U3345" i="2"/>
  <c r="M3345" i="2"/>
  <c r="N3345" i="2" s="1"/>
  <c r="P3342" i="2"/>
  <c r="J3342" i="2" s="1"/>
  <c r="T3338" i="2"/>
  <c r="U3337" i="2"/>
  <c r="M3337" i="2"/>
  <c r="N3337" i="2" s="1"/>
  <c r="P3334" i="2"/>
  <c r="J3334" i="2" s="1"/>
  <c r="T3330" i="2"/>
  <c r="U3329" i="2"/>
  <c r="M3329" i="2"/>
  <c r="N3329" i="2" s="1"/>
  <c r="P3326" i="2"/>
  <c r="J3326" i="2" s="1"/>
  <c r="T3322" i="2"/>
  <c r="U3321" i="2"/>
  <c r="M3321" i="2"/>
  <c r="N3321" i="2" s="1"/>
  <c r="P3318" i="2"/>
  <c r="J3318" i="2" s="1"/>
  <c r="T3314" i="2"/>
  <c r="U3313" i="2"/>
  <c r="M3313" i="2"/>
  <c r="N3313" i="2" s="1"/>
  <c r="P3310" i="2"/>
  <c r="J3310" i="2" s="1"/>
  <c r="T3306" i="2"/>
  <c r="U3305" i="2"/>
  <c r="M3305" i="2"/>
  <c r="N3305" i="2" s="1"/>
  <c r="P3302" i="2"/>
  <c r="J3302" i="2" s="1"/>
  <c r="T3298" i="2"/>
  <c r="U3297" i="2"/>
  <c r="M3297" i="2"/>
  <c r="N3297" i="2" s="1"/>
  <c r="P3294" i="2"/>
  <c r="J3294" i="2" s="1"/>
  <c r="T3290" i="2"/>
  <c r="U3289" i="2"/>
  <c r="M3289" i="2"/>
  <c r="N3289" i="2" s="1"/>
  <c r="P3286" i="2"/>
  <c r="J3286" i="2" s="1"/>
  <c r="T3282" i="2"/>
  <c r="U3281" i="2"/>
  <c r="M3281" i="2"/>
  <c r="N3281" i="2" s="1"/>
  <c r="M3280" i="2"/>
  <c r="N3280" i="2" s="1"/>
  <c r="Q3272" i="2"/>
  <c r="P3271" i="2"/>
  <c r="J3271" i="2" s="1"/>
  <c r="P3270" i="2"/>
  <c r="J3270" i="2" s="1"/>
  <c r="M3268" i="2"/>
  <c r="N3268" i="2" s="1"/>
  <c r="M3264" i="2"/>
  <c r="N3264" i="2" s="1"/>
  <c r="Q3256" i="2"/>
  <c r="P3255" i="2"/>
  <c r="J3255" i="2" s="1"/>
  <c r="P3254" i="2"/>
  <c r="J3254" i="2" s="1"/>
  <c r="M3252" i="2"/>
  <c r="N3252" i="2" s="1"/>
  <c r="M3248" i="2"/>
  <c r="N3248" i="2" s="1"/>
  <c r="Q3240" i="2"/>
  <c r="P3239" i="2"/>
  <c r="J3239" i="2" s="1"/>
  <c r="P3238" i="2"/>
  <c r="J3238" i="2" s="1"/>
  <c r="U3235" i="2"/>
  <c r="N3235" i="2"/>
  <c r="U3234" i="2"/>
  <c r="M3227" i="2"/>
  <c r="N3227" i="2" s="1"/>
  <c r="M3226" i="2"/>
  <c r="N3226" i="2" s="1"/>
  <c r="P3220" i="2"/>
  <c r="J3220" i="2" s="1"/>
  <c r="P3217" i="2"/>
  <c r="J3217" i="2" s="1"/>
  <c r="M3217" i="2"/>
  <c r="N3217" i="2" s="1"/>
  <c r="P3215" i="2"/>
  <c r="J3215" i="2" s="1"/>
  <c r="Q3212" i="2"/>
  <c r="Q3207" i="2"/>
  <c r="M3205" i="2"/>
  <c r="N3205" i="2" s="1"/>
  <c r="U3205" i="2"/>
  <c r="T3205" i="2"/>
  <c r="Q3203" i="2"/>
  <c r="Q3202" i="2"/>
  <c r="M3200" i="2"/>
  <c r="N3200" i="2" s="1"/>
  <c r="P3198" i="2"/>
  <c r="J3198" i="2" s="1"/>
  <c r="N3187" i="2"/>
  <c r="T3186" i="2"/>
  <c r="N3179" i="2"/>
  <c r="T3178" i="2"/>
  <c r="N3171" i="2"/>
  <c r="T3170" i="2"/>
  <c r="N3163" i="2"/>
  <c r="T3162" i="2"/>
  <c r="N3155" i="2"/>
  <c r="T3154" i="2"/>
  <c r="N3147" i="2"/>
  <c r="T3146" i="2"/>
  <c r="N3139" i="2"/>
  <c r="T3138" i="2"/>
  <c r="N3131" i="2"/>
  <c r="T3130" i="2"/>
  <c r="N3123" i="2"/>
  <c r="T3122" i="2"/>
  <c r="N3115" i="2"/>
  <c r="T3114" i="2"/>
  <c r="N3107" i="2"/>
  <c r="T3106" i="2"/>
  <c r="N3099" i="2"/>
  <c r="T3098" i="2"/>
  <c r="N3091" i="2"/>
  <c r="T3090" i="2"/>
  <c r="N3083" i="2"/>
  <c r="T3082" i="2"/>
  <c r="N3075" i="2"/>
  <c r="T3074" i="2"/>
  <c r="N3067" i="2"/>
  <c r="T3066" i="2"/>
  <c r="N3059" i="2"/>
  <c r="T3058" i="2"/>
  <c r="N3051" i="2"/>
  <c r="T3050" i="2"/>
  <c r="N3043" i="2"/>
  <c r="T3042" i="2"/>
  <c r="N3035" i="2"/>
  <c r="T3034" i="2"/>
  <c r="N3027" i="2"/>
  <c r="T3026" i="2"/>
  <c r="N3019" i="2"/>
  <c r="T3018" i="2"/>
  <c r="N3011" i="2"/>
  <c r="T3010" i="2"/>
  <c r="N3003" i="2"/>
  <c r="T3002" i="2"/>
  <c r="N2995" i="2"/>
  <c r="T2994" i="2"/>
  <c r="N2987" i="2"/>
  <c r="T2986" i="2"/>
  <c r="N2979" i="2"/>
  <c r="T2978" i="2"/>
  <c r="N2971" i="2"/>
  <c r="T2970" i="2"/>
  <c r="N2963" i="2"/>
  <c r="T2962" i="2"/>
  <c r="N2955" i="2"/>
  <c r="T2954" i="2"/>
  <c r="N2947" i="2"/>
  <c r="T2946" i="2"/>
  <c r="N2939" i="2"/>
  <c r="T2938" i="2"/>
  <c r="N2931" i="2"/>
  <c r="T2930" i="2"/>
  <c r="N2923" i="2"/>
  <c r="T2922" i="2"/>
  <c r="N2915" i="2"/>
  <c r="T2914" i="2"/>
  <c r="N2907" i="2"/>
  <c r="T2906" i="2"/>
  <c r="N2899" i="2"/>
  <c r="T2898" i="2"/>
  <c r="N2891" i="2"/>
  <c r="T2890" i="2"/>
  <c r="N2883" i="2"/>
  <c r="T2882" i="2"/>
  <c r="Q2868" i="2"/>
  <c r="P2809" i="2"/>
  <c r="J2809" i="2" s="1"/>
  <c r="Q2806" i="2"/>
  <c r="U2803" i="2"/>
  <c r="Q2798" i="2"/>
  <c r="P2794" i="2"/>
  <c r="J2794" i="2" s="1"/>
  <c r="P2785" i="2"/>
  <c r="J2785" i="2" s="1"/>
  <c r="N2785" i="2"/>
  <c r="M2781" i="2"/>
  <c r="N2781" i="2" s="1"/>
  <c r="Q2777" i="2"/>
  <c r="Q2760" i="2"/>
  <c r="Q2759" i="2"/>
  <c r="M2756" i="2"/>
  <c r="N2756" i="2" s="1"/>
  <c r="Q2748" i="2"/>
  <c r="M2741" i="2"/>
  <c r="N2741" i="2" s="1"/>
  <c r="U2741" i="2"/>
  <c r="Q2729" i="2"/>
  <c r="Q2720" i="2"/>
  <c r="P2698" i="2"/>
  <c r="J2698" i="2" s="1"/>
  <c r="V2698" i="2"/>
  <c r="R2698" i="2" s="1"/>
  <c r="I2698" i="2" s="1"/>
  <c r="Q2591" i="2"/>
  <c r="Q2585" i="2"/>
  <c r="P3357" i="2"/>
  <c r="J3357" i="2" s="1"/>
  <c r="P3349" i="2"/>
  <c r="J3349" i="2" s="1"/>
  <c r="P3341" i="2"/>
  <c r="J3341" i="2" s="1"/>
  <c r="P3333" i="2"/>
  <c r="J3333" i="2" s="1"/>
  <c r="P3325" i="2"/>
  <c r="J3325" i="2" s="1"/>
  <c r="P3317" i="2"/>
  <c r="J3317" i="2" s="1"/>
  <c r="P3309" i="2"/>
  <c r="J3309" i="2" s="1"/>
  <c r="P3301" i="2"/>
  <c r="J3301" i="2" s="1"/>
  <c r="P3293" i="2"/>
  <c r="J3293" i="2" s="1"/>
  <c r="U3280" i="2"/>
  <c r="U3268" i="2"/>
  <c r="U3264" i="2"/>
  <c r="Q3260" i="2"/>
  <c r="U3248" i="2"/>
  <c r="Q3244" i="2"/>
  <c r="Q3229" i="2"/>
  <c r="U3227" i="2"/>
  <c r="U3226" i="2"/>
  <c r="P3209" i="2"/>
  <c r="J3209" i="2" s="1"/>
  <c r="Q3204" i="2"/>
  <c r="Q3199" i="2"/>
  <c r="M3197" i="2"/>
  <c r="N3197" i="2" s="1"/>
  <c r="U3197" i="2"/>
  <c r="T3197" i="2"/>
  <c r="P3185" i="2"/>
  <c r="J3185" i="2" s="1"/>
  <c r="P3177" i="2"/>
  <c r="J3177" i="2" s="1"/>
  <c r="P3169" i="2"/>
  <c r="J3169" i="2" s="1"/>
  <c r="P3161" i="2"/>
  <c r="J3161" i="2" s="1"/>
  <c r="P3153" i="2"/>
  <c r="J3153" i="2" s="1"/>
  <c r="P3145" i="2"/>
  <c r="J3145" i="2" s="1"/>
  <c r="P3137" i="2"/>
  <c r="J3137" i="2" s="1"/>
  <c r="P3129" i="2"/>
  <c r="J3129" i="2" s="1"/>
  <c r="P3121" i="2"/>
  <c r="J3121" i="2" s="1"/>
  <c r="P3113" i="2"/>
  <c r="J3113" i="2" s="1"/>
  <c r="P3105" i="2"/>
  <c r="J3105" i="2" s="1"/>
  <c r="P3097" i="2"/>
  <c r="J3097" i="2" s="1"/>
  <c r="P3089" i="2"/>
  <c r="J3089" i="2" s="1"/>
  <c r="P3081" i="2"/>
  <c r="J3081" i="2" s="1"/>
  <c r="P3073" i="2"/>
  <c r="J3073" i="2" s="1"/>
  <c r="P3065" i="2"/>
  <c r="J3065" i="2" s="1"/>
  <c r="P3057" i="2"/>
  <c r="J3057" i="2" s="1"/>
  <c r="P3049" i="2"/>
  <c r="J3049" i="2" s="1"/>
  <c r="P3041" i="2"/>
  <c r="J3041" i="2" s="1"/>
  <c r="P3033" i="2"/>
  <c r="J3033" i="2" s="1"/>
  <c r="P3025" i="2"/>
  <c r="J3025" i="2" s="1"/>
  <c r="P3017" i="2"/>
  <c r="J3017" i="2" s="1"/>
  <c r="P3009" i="2"/>
  <c r="J3009" i="2" s="1"/>
  <c r="P3001" i="2"/>
  <c r="J3001" i="2" s="1"/>
  <c r="P2993" i="2"/>
  <c r="J2993" i="2" s="1"/>
  <c r="P2985" i="2"/>
  <c r="J2985" i="2" s="1"/>
  <c r="P2977" i="2"/>
  <c r="J2977" i="2" s="1"/>
  <c r="P2969" i="2"/>
  <c r="J2969" i="2" s="1"/>
  <c r="P2961" i="2"/>
  <c r="J2961" i="2" s="1"/>
  <c r="P2953" i="2"/>
  <c r="J2953" i="2" s="1"/>
  <c r="P2945" i="2"/>
  <c r="J2945" i="2" s="1"/>
  <c r="P2937" i="2"/>
  <c r="J2937" i="2" s="1"/>
  <c r="P2929" i="2"/>
  <c r="J2929" i="2" s="1"/>
  <c r="P2921" i="2"/>
  <c r="J2921" i="2" s="1"/>
  <c r="P2913" i="2"/>
  <c r="J2913" i="2" s="1"/>
  <c r="P2905" i="2"/>
  <c r="J2905" i="2" s="1"/>
  <c r="P2897" i="2"/>
  <c r="J2897" i="2" s="1"/>
  <c r="P2889" i="2"/>
  <c r="J2889" i="2" s="1"/>
  <c r="P2880" i="2"/>
  <c r="J2880" i="2" s="1"/>
  <c r="Q2866" i="2"/>
  <c r="P2865" i="2"/>
  <c r="J2865" i="2" s="1"/>
  <c r="M2862" i="2"/>
  <c r="N2862" i="2" s="1"/>
  <c r="U2862" i="2"/>
  <c r="T2862" i="2"/>
  <c r="P2856" i="2"/>
  <c r="J2856" i="2" s="1"/>
  <c r="Q2850" i="2"/>
  <c r="Q2844" i="2"/>
  <c r="M2838" i="2"/>
  <c r="N2838" i="2" s="1"/>
  <c r="U2838" i="2"/>
  <c r="T2838" i="2"/>
  <c r="P2832" i="2"/>
  <c r="J2832" i="2" s="1"/>
  <c r="P2818" i="2"/>
  <c r="J2818" i="2" s="1"/>
  <c r="M2804" i="2"/>
  <c r="N2804" i="2" s="1"/>
  <c r="T2803" i="2"/>
  <c r="Q2788" i="2"/>
  <c r="Q2786" i="2"/>
  <c r="P2754" i="2"/>
  <c r="J2754" i="2" s="1"/>
  <c r="M2750" i="2"/>
  <c r="N2750" i="2" s="1"/>
  <c r="U2750" i="2"/>
  <c r="T2750" i="2"/>
  <c r="P2744" i="2"/>
  <c r="J2744" i="2" s="1"/>
  <c r="V2743" i="2"/>
  <c r="R2743" i="2" s="1"/>
  <c r="I2743" i="2" s="1"/>
  <c r="P2743" i="2"/>
  <c r="J2743" i="2" s="1"/>
  <c r="M2725" i="2"/>
  <c r="N2725" i="2" s="1"/>
  <c r="U2725" i="2"/>
  <c r="M3188" i="2"/>
  <c r="N3188" i="2" s="1"/>
  <c r="U3188" i="2"/>
  <c r="M3180" i="2"/>
  <c r="N3180" i="2" s="1"/>
  <c r="U3180" i="2"/>
  <c r="M3172" i="2"/>
  <c r="N3172" i="2" s="1"/>
  <c r="U3172" i="2"/>
  <c r="M3164" i="2"/>
  <c r="N3164" i="2" s="1"/>
  <c r="U3164" i="2"/>
  <c r="M3156" i="2"/>
  <c r="N3156" i="2" s="1"/>
  <c r="U3156" i="2"/>
  <c r="M3148" i="2"/>
  <c r="N3148" i="2" s="1"/>
  <c r="U3148" i="2"/>
  <c r="M3140" i="2"/>
  <c r="N3140" i="2" s="1"/>
  <c r="U3140" i="2"/>
  <c r="M3132" i="2"/>
  <c r="N3132" i="2" s="1"/>
  <c r="U3132" i="2"/>
  <c r="M3124" i="2"/>
  <c r="N3124" i="2" s="1"/>
  <c r="U3124" i="2"/>
  <c r="M3116" i="2"/>
  <c r="N3116" i="2" s="1"/>
  <c r="U3116" i="2"/>
  <c r="M3108" i="2"/>
  <c r="N3108" i="2" s="1"/>
  <c r="U3108" i="2"/>
  <c r="M3100" i="2"/>
  <c r="N3100" i="2" s="1"/>
  <c r="U3100" i="2"/>
  <c r="M3092" i="2"/>
  <c r="N3092" i="2" s="1"/>
  <c r="U3092" i="2"/>
  <c r="M3084" i="2"/>
  <c r="N3084" i="2" s="1"/>
  <c r="U3084" i="2"/>
  <c r="M3076" i="2"/>
  <c r="N3076" i="2" s="1"/>
  <c r="U3076" i="2"/>
  <c r="M3068" i="2"/>
  <c r="N3068" i="2" s="1"/>
  <c r="U3068" i="2"/>
  <c r="M3060" i="2"/>
  <c r="N3060" i="2" s="1"/>
  <c r="U3060" i="2"/>
  <c r="M3052" i="2"/>
  <c r="N3052" i="2" s="1"/>
  <c r="U3052" i="2"/>
  <c r="M3044" i="2"/>
  <c r="N3044" i="2" s="1"/>
  <c r="U3044" i="2"/>
  <c r="M3036" i="2"/>
  <c r="N3036" i="2" s="1"/>
  <c r="U3036" i="2"/>
  <c r="M3028" i="2"/>
  <c r="N3028" i="2" s="1"/>
  <c r="U3028" i="2"/>
  <c r="M3020" i="2"/>
  <c r="N3020" i="2" s="1"/>
  <c r="U3020" i="2"/>
  <c r="M3012" i="2"/>
  <c r="N3012" i="2" s="1"/>
  <c r="U3012" i="2"/>
  <c r="M3004" i="2"/>
  <c r="N3004" i="2" s="1"/>
  <c r="U3004" i="2"/>
  <c r="M2996" i="2"/>
  <c r="N2996" i="2" s="1"/>
  <c r="U2996" i="2"/>
  <c r="M2988" i="2"/>
  <c r="N2988" i="2" s="1"/>
  <c r="U2988" i="2"/>
  <c r="M2980" i="2"/>
  <c r="N2980" i="2" s="1"/>
  <c r="U2980" i="2"/>
  <c r="M2972" i="2"/>
  <c r="N2972" i="2" s="1"/>
  <c r="U2972" i="2"/>
  <c r="M2964" i="2"/>
  <c r="N2964" i="2" s="1"/>
  <c r="U2964" i="2"/>
  <c r="M2956" i="2"/>
  <c r="N2956" i="2" s="1"/>
  <c r="U2956" i="2"/>
  <c r="M2948" i="2"/>
  <c r="N2948" i="2" s="1"/>
  <c r="U2948" i="2"/>
  <c r="M2940" i="2"/>
  <c r="N2940" i="2" s="1"/>
  <c r="U2940" i="2"/>
  <c r="M2932" i="2"/>
  <c r="N2932" i="2" s="1"/>
  <c r="U2932" i="2"/>
  <c r="M2924" i="2"/>
  <c r="N2924" i="2" s="1"/>
  <c r="U2924" i="2"/>
  <c r="M2916" i="2"/>
  <c r="N2916" i="2" s="1"/>
  <c r="U2916" i="2"/>
  <c r="M2908" i="2"/>
  <c r="N2908" i="2" s="1"/>
  <c r="U2908" i="2"/>
  <c r="M2900" i="2"/>
  <c r="N2900" i="2" s="1"/>
  <c r="U2900" i="2"/>
  <c r="Q2895" i="2"/>
  <c r="M2892" i="2"/>
  <c r="N2892" i="2" s="1"/>
  <c r="U2892" i="2"/>
  <c r="T2891" i="2"/>
  <c r="V2889" i="2"/>
  <c r="R2889" i="2" s="1"/>
  <c r="I2889" i="2" s="1"/>
  <c r="M2884" i="2"/>
  <c r="N2884" i="2" s="1"/>
  <c r="U2884" i="2"/>
  <c r="T2883" i="2"/>
  <c r="Q2882" i="2"/>
  <c r="Q2881" i="2"/>
  <c r="V2880" i="2"/>
  <c r="R2880" i="2" s="1"/>
  <c r="I2880" i="2" s="1"/>
  <c r="M2878" i="2"/>
  <c r="N2878" i="2" s="1"/>
  <c r="U2878" i="2"/>
  <c r="P2874" i="2"/>
  <c r="J2874" i="2" s="1"/>
  <c r="V2865" i="2"/>
  <c r="R2865" i="2" s="1"/>
  <c r="I2865" i="2" s="1"/>
  <c r="Q2857" i="2"/>
  <c r="V2856" i="2"/>
  <c r="R2856" i="2" s="1"/>
  <c r="I2856" i="2" s="1"/>
  <c r="T2851" i="2"/>
  <c r="U2851" i="2"/>
  <c r="V2847" i="2"/>
  <c r="R2847" i="2" s="1"/>
  <c r="I2847" i="2" s="1"/>
  <c r="P2847" i="2"/>
  <c r="J2847" i="2" s="1"/>
  <c r="Q2833" i="2"/>
  <c r="V2832" i="2"/>
  <c r="R2832" i="2" s="1"/>
  <c r="I2832" i="2" s="1"/>
  <c r="P2827" i="2"/>
  <c r="J2827" i="2" s="1"/>
  <c r="Q2822" i="2"/>
  <c r="N2820" i="2"/>
  <c r="V2818" i="2"/>
  <c r="R2818" i="2" s="1"/>
  <c r="I2818" i="2" s="1"/>
  <c r="T2815" i="2"/>
  <c r="M2815" i="2"/>
  <c r="N2815" i="2" s="1"/>
  <c r="U2815" i="2"/>
  <c r="Q2810" i="2"/>
  <c r="T2791" i="2"/>
  <c r="M2791" i="2"/>
  <c r="N2791" i="2" s="1"/>
  <c r="U2791" i="2"/>
  <c r="N2787" i="2"/>
  <c r="V2783" i="2"/>
  <c r="R2783" i="2" s="1"/>
  <c r="I2783" i="2" s="1"/>
  <c r="P2783" i="2"/>
  <c r="J2783" i="2" s="1"/>
  <c r="N2778" i="2"/>
  <c r="N2772" i="2"/>
  <c r="V2754" i="2"/>
  <c r="R2754" i="2" s="1"/>
  <c r="I2754" i="2" s="1"/>
  <c r="V2744" i="2"/>
  <c r="R2744" i="2" s="1"/>
  <c r="I2744" i="2" s="1"/>
  <c r="M2732" i="2"/>
  <c r="N2732" i="2" s="1"/>
  <c r="T2675" i="2"/>
  <c r="U2675" i="2"/>
  <c r="M2675" i="2"/>
  <c r="N2675" i="2" s="1"/>
  <c r="N2595" i="2"/>
  <c r="V3254" i="2"/>
  <c r="R3254" i="2" s="1"/>
  <c r="I3254" i="2" s="1"/>
  <c r="V3201" i="2"/>
  <c r="R3201" i="2" s="1"/>
  <c r="I3201" i="2" s="1"/>
  <c r="V3134" i="2"/>
  <c r="R3134" i="2" s="1"/>
  <c r="I3134" i="2" s="1"/>
  <c r="V3118" i="2"/>
  <c r="R3118" i="2" s="1"/>
  <c r="I3118" i="2" s="1"/>
  <c r="V3110" i="2"/>
  <c r="R3110" i="2" s="1"/>
  <c r="I3110" i="2" s="1"/>
  <c r="V3102" i="2"/>
  <c r="R3102" i="2" s="1"/>
  <c r="I3102" i="2" s="1"/>
  <c r="V3094" i="2"/>
  <c r="R3094" i="2" s="1"/>
  <c r="I3094" i="2" s="1"/>
  <c r="V3086" i="2"/>
  <c r="R3086" i="2" s="1"/>
  <c r="I3086" i="2" s="1"/>
  <c r="V3078" i="2"/>
  <c r="R3078" i="2" s="1"/>
  <c r="I3078" i="2" s="1"/>
  <c r="V3070" i="2"/>
  <c r="R3070" i="2" s="1"/>
  <c r="I3070" i="2" s="1"/>
  <c r="V3062" i="2"/>
  <c r="R3062" i="2" s="1"/>
  <c r="I3062" i="2" s="1"/>
  <c r="V3054" i="2"/>
  <c r="R3054" i="2" s="1"/>
  <c r="I3054" i="2" s="1"/>
  <c r="V3046" i="2"/>
  <c r="R3046" i="2" s="1"/>
  <c r="I3046" i="2" s="1"/>
  <c r="V3038" i="2"/>
  <c r="R3038" i="2" s="1"/>
  <c r="I3038" i="2" s="1"/>
  <c r="V3030" i="2"/>
  <c r="R3030" i="2" s="1"/>
  <c r="I3030" i="2" s="1"/>
  <c r="V3022" i="2"/>
  <c r="R3022" i="2" s="1"/>
  <c r="I3022" i="2" s="1"/>
  <c r="V3014" i="2"/>
  <c r="R3014" i="2" s="1"/>
  <c r="I3014" i="2" s="1"/>
  <c r="V3006" i="2"/>
  <c r="R3006" i="2" s="1"/>
  <c r="I3006" i="2" s="1"/>
  <c r="V2998" i="2"/>
  <c r="R2998" i="2" s="1"/>
  <c r="I2998" i="2" s="1"/>
  <c r="V2990" i="2"/>
  <c r="R2990" i="2" s="1"/>
  <c r="I2990" i="2" s="1"/>
  <c r="V2982" i="2"/>
  <c r="R2982" i="2" s="1"/>
  <c r="I2982" i="2" s="1"/>
  <c r="V2974" i="2"/>
  <c r="R2974" i="2" s="1"/>
  <c r="I2974" i="2" s="1"/>
  <c r="V2966" i="2"/>
  <c r="R2966" i="2" s="1"/>
  <c r="I2966" i="2" s="1"/>
  <c r="V2958" i="2"/>
  <c r="R2958" i="2" s="1"/>
  <c r="I2958" i="2" s="1"/>
  <c r="V2950" i="2"/>
  <c r="R2950" i="2" s="1"/>
  <c r="I2950" i="2" s="1"/>
  <c r="V2942" i="2"/>
  <c r="R2942" i="2" s="1"/>
  <c r="I2942" i="2" s="1"/>
  <c r="V2934" i="2"/>
  <c r="R2934" i="2" s="1"/>
  <c r="I2934" i="2" s="1"/>
  <c r="Q2933" i="2"/>
  <c r="V2926" i="2"/>
  <c r="R2926" i="2" s="1"/>
  <c r="I2926" i="2" s="1"/>
  <c r="Q2925" i="2"/>
  <c r="V2918" i="2"/>
  <c r="R2918" i="2" s="1"/>
  <c r="I2918" i="2" s="1"/>
  <c r="Q2917" i="2"/>
  <c r="V2910" i="2"/>
  <c r="R2910" i="2" s="1"/>
  <c r="I2910" i="2" s="1"/>
  <c r="V2902" i="2"/>
  <c r="R2902" i="2" s="1"/>
  <c r="I2902" i="2" s="1"/>
  <c r="Q2901" i="2"/>
  <c r="V2894" i="2"/>
  <c r="R2894" i="2" s="1"/>
  <c r="I2894" i="2" s="1"/>
  <c r="Q2893" i="2"/>
  <c r="V2886" i="2"/>
  <c r="R2886" i="2" s="1"/>
  <c r="I2886" i="2" s="1"/>
  <c r="V2863" i="2"/>
  <c r="R2863" i="2" s="1"/>
  <c r="I2863" i="2" s="1"/>
  <c r="P2863" i="2"/>
  <c r="J2863" i="2" s="1"/>
  <c r="M2854" i="2"/>
  <c r="U2854" i="2"/>
  <c r="V2839" i="2"/>
  <c r="R2839" i="2" s="1"/>
  <c r="I2839" i="2" s="1"/>
  <c r="P2839" i="2"/>
  <c r="J2839" i="2" s="1"/>
  <c r="T2811" i="2"/>
  <c r="U2811" i="2"/>
  <c r="V2807" i="2"/>
  <c r="R2807" i="2" s="1"/>
  <c r="I2807" i="2" s="1"/>
  <c r="P2807" i="2"/>
  <c r="J2807" i="2" s="1"/>
  <c r="M2798" i="2"/>
  <c r="N2798" i="2" s="1"/>
  <c r="U2798" i="2"/>
  <c r="T2798" i="2"/>
  <c r="Q2772" i="2"/>
  <c r="M2765" i="2"/>
  <c r="N2765" i="2" s="1"/>
  <c r="U2765" i="2"/>
  <c r="T2765" i="2"/>
  <c r="Q2747" i="2"/>
  <c r="Q2745" i="2"/>
  <c r="P2730" i="2"/>
  <c r="J2730" i="2" s="1"/>
  <c r="Q2726" i="2"/>
  <c r="T2725" i="2"/>
  <c r="P2722" i="2"/>
  <c r="J2722" i="2" s="1"/>
  <c r="M2718" i="2"/>
  <c r="N2718" i="2" s="1"/>
  <c r="U2718" i="2"/>
  <c r="T2718" i="2"/>
  <c r="M2709" i="2"/>
  <c r="N2709" i="2" s="1"/>
  <c r="U2709" i="2"/>
  <c r="T2709" i="2"/>
  <c r="Q2694" i="2"/>
  <c r="M2669" i="2"/>
  <c r="N2669" i="2" s="1"/>
  <c r="U2669" i="2"/>
  <c r="T2669" i="2"/>
  <c r="V3398" i="2"/>
  <c r="R3398" i="2" s="1"/>
  <c r="I3398" i="2" s="1"/>
  <c r="V3382" i="2"/>
  <c r="R3382" i="2" s="1"/>
  <c r="I3382" i="2" s="1"/>
  <c r="V3358" i="2"/>
  <c r="R3358" i="2" s="1"/>
  <c r="I3358" i="2" s="1"/>
  <c r="Q3224" i="2"/>
  <c r="T3237" i="2"/>
  <c r="N3211" i="2"/>
  <c r="V3206" i="2"/>
  <c r="R3206" i="2" s="1"/>
  <c r="I3206" i="2" s="1"/>
  <c r="V3166" i="2"/>
  <c r="R3166" i="2" s="1"/>
  <c r="I3166" i="2" s="1"/>
  <c r="V3126" i="2"/>
  <c r="R3126" i="2" s="1"/>
  <c r="I3126" i="2" s="1"/>
  <c r="V3412" i="2"/>
  <c r="R3412" i="2" s="1"/>
  <c r="I3412" i="2" s="1"/>
  <c r="V3372" i="2"/>
  <c r="R3372" i="2" s="1"/>
  <c r="I3372" i="2" s="1"/>
  <c r="V3364" i="2"/>
  <c r="R3364" i="2" s="1"/>
  <c r="I3364" i="2" s="1"/>
  <c r="T3076" i="2"/>
  <c r="T2948" i="2"/>
  <c r="T2871" i="2"/>
  <c r="M2871" i="2"/>
  <c r="U2871" i="2"/>
  <c r="P2867" i="2"/>
  <c r="J2867" i="2" s="1"/>
  <c r="P2851" i="2"/>
  <c r="J2851" i="2" s="1"/>
  <c r="M2814" i="2"/>
  <c r="N2814" i="2" s="1"/>
  <c r="U2814" i="2"/>
  <c r="V2800" i="2"/>
  <c r="R2800" i="2" s="1"/>
  <c r="I2800" i="2" s="1"/>
  <c r="P2800" i="2"/>
  <c r="J2800" i="2" s="1"/>
  <c r="P2792" i="2"/>
  <c r="J2792" i="2" s="1"/>
  <c r="P2778" i="2"/>
  <c r="J2778" i="2" s="1"/>
  <c r="M2774" i="2"/>
  <c r="N2774" i="2" s="1"/>
  <c r="U2774" i="2"/>
  <c r="T2774" i="2"/>
  <c r="P2768" i="2"/>
  <c r="J2768" i="2" s="1"/>
  <c r="M2758" i="2"/>
  <c r="N2758" i="2" s="1"/>
  <c r="U2758" i="2"/>
  <c r="T2758" i="2"/>
  <c r="V2751" i="2"/>
  <c r="R2751" i="2" s="1"/>
  <c r="I2751" i="2" s="1"/>
  <c r="P2751" i="2"/>
  <c r="J2751" i="2" s="1"/>
  <c r="V2721" i="2"/>
  <c r="R2721" i="2" s="1"/>
  <c r="I2721" i="2" s="1"/>
  <c r="P2721" i="2"/>
  <c r="J2721" i="2" s="1"/>
  <c r="P2706" i="2"/>
  <c r="J2706" i="2" s="1"/>
  <c r="V2706" i="2"/>
  <c r="R2706" i="2" s="1"/>
  <c r="I2706" i="2" s="1"/>
  <c r="P2705" i="2"/>
  <c r="J2705" i="2" s="1"/>
  <c r="V2705" i="2"/>
  <c r="R2705" i="2" s="1"/>
  <c r="I2705" i="2" s="1"/>
  <c r="V2696" i="2"/>
  <c r="R2696" i="2" s="1"/>
  <c r="I2696" i="2" s="1"/>
  <c r="T2684" i="2"/>
  <c r="U2684" i="2"/>
  <c r="M2684" i="2"/>
  <c r="N2684" i="2" s="1"/>
  <c r="Q2680" i="2"/>
  <c r="M2678" i="2"/>
  <c r="N2678" i="2" s="1"/>
  <c r="U2678" i="2"/>
  <c r="T2678" i="2"/>
  <c r="Q2655" i="2"/>
  <c r="Q2649" i="2"/>
  <c r="V3446" i="2"/>
  <c r="R3446" i="2" s="1"/>
  <c r="I3446" i="2" s="1"/>
  <c r="V3414" i="2"/>
  <c r="R3414" i="2" s="1"/>
  <c r="I3414" i="2" s="1"/>
  <c r="V3374" i="2"/>
  <c r="R3374" i="2" s="1"/>
  <c r="I3374" i="2" s="1"/>
  <c r="V3389" i="2"/>
  <c r="R3389" i="2" s="1"/>
  <c r="I3389" i="2" s="1"/>
  <c r="V3293" i="2"/>
  <c r="R3293" i="2" s="1"/>
  <c r="I3293" i="2" s="1"/>
  <c r="M3269" i="2"/>
  <c r="N3269" i="2" s="1"/>
  <c r="U3269" i="2"/>
  <c r="M3253" i="2"/>
  <c r="N3253" i="2" s="1"/>
  <c r="U3253" i="2"/>
  <c r="V3223" i="2"/>
  <c r="R3223" i="2" s="1"/>
  <c r="I3223" i="2" s="1"/>
  <c r="M3220" i="2"/>
  <c r="N3220" i="2" s="1"/>
  <c r="U3220" i="2"/>
  <c r="N3195" i="2"/>
  <c r="V3460" i="2"/>
  <c r="R3460" i="2" s="1"/>
  <c r="I3460" i="2" s="1"/>
  <c r="V3420" i="2"/>
  <c r="R3420" i="2" s="1"/>
  <c r="I3420" i="2" s="1"/>
  <c r="V3316" i="2"/>
  <c r="R3316" i="2" s="1"/>
  <c r="I3316" i="2" s="1"/>
  <c r="V3284" i="2"/>
  <c r="R3284" i="2" s="1"/>
  <c r="I3284" i="2" s="1"/>
  <c r="V3240" i="2"/>
  <c r="R3240" i="2" s="1"/>
  <c r="I3240" i="2" s="1"/>
  <c r="T3220" i="2"/>
  <c r="M3212" i="2"/>
  <c r="N3212" i="2" s="1"/>
  <c r="U3212" i="2"/>
  <c r="U3201" i="2"/>
  <c r="T3180" i="2"/>
  <c r="T3164" i="2"/>
  <c r="T3140" i="2"/>
  <c r="T3124" i="2"/>
  <c r="T3060" i="2"/>
  <c r="T3044" i="2"/>
  <c r="T3028" i="2"/>
  <c r="T2996" i="2"/>
  <c r="T2956" i="2"/>
  <c r="T2940" i="2"/>
  <c r="P3457" i="2"/>
  <c r="J3457" i="2" s="1"/>
  <c r="P3449" i="2"/>
  <c r="J3449" i="2" s="1"/>
  <c r="P3441" i="2"/>
  <c r="J3441" i="2" s="1"/>
  <c r="P3433" i="2"/>
  <c r="J3433" i="2" s="1"/>
  <c r="P3425" i="2"/>
  <c r="J3425" i="2" s="1"/>
  <c r="P3417" i="2"/>
  <c r="J3417" i="2" s="1"/>
  <c r="P3409" i="2"/>
  <c r="J3409" i="2" s="1"/>
  <c r="P3401" i="2"/>
  <c r="J3401" i="2" s="1"/>
  <c r="P3393" i="2"/>
  <c r="J3393" i="2" s="1"/>
  <c r="P3385" i="2"/>
  <c r="J3385" i="2" s="1"/>
  <c r="P3377" i="2"/>
  <c r="J3377" i="2" s="1"/>
  <c r="P3369" i="2"/>
  <c r="J3369" i="2" s="1"/>
  <c r="P3361" i="2"/>
  <c r="J3361" i="2" s="1"/>
  <c r="P3353" i="2"/>
  <c r="J3353" i="2" s="1"/>
  <c r="P3345" i="2"/>
  <c r="J3345" i="2" s="1"/>
  <c r="P3337" i="2"/>
  <c r="J3337" i="2" s="1"/>
  <c r="P3329" i="2"/>
  <c r="J3329" i="2" s="1"/>
  <c r="P3321" i="2"/>
  <c r="J3321" i="2" s="1"/>
  <c r="P3313" i="2"/>
  <c r="J3313" i="2" s="1"/>
  <c r="P3305" i="2"/>
  <c r="J3305" i="2" s="1"/>
  <c r="P3297" i="2"/>
  <c r="J3297" i="2" s="1"/>
  <c r="P3289" i="2"/>
  <c r="J3289" i="2" s="1"/>
  <c r="P3281" i="2"/>
  <c r="J3281" i="2" s="1"/>
  <c r="U3276" i="2"/>
  <c r="V3274" i="2"/>
  <c r="R3274" i="2" s="1"/>
  <c r="I3274" i="2" s="1"/>
  <c r="U3272" i="2"/>
  <c r="U3260" i="2"/>
  <c r="V3258" i="2"/>
  <c r="R3258" i="2" s="1"/>
  <c r="I3258" i="2" s="1"/>
  <c r="V3257" i="2"/>
  <c r="R3257" i="2" s="1"/>
  <c r="I3257" i="2" s="1"/>
  <c r="U3256" i="2"/>
  <c r="U3244" i="2"/>
  <c r="V3242" i="2"/>
  <c r="R3242" i="2" s="1"/>
  <c r="I3242" i="2" s="1"/>
  <c r="U3240" i="2"/>
  <c r="V3232" i="2"/>
  <c r="R3232" i="2" s="1"/>
  <c r="I3232" i="2" s="1"/>
  <c r="M3229" i="2"/>
  <c r="N3229" i="2" s="1"/>
  <c r="U3229" i="2"/>
  <c r="T3229" i="2"/>
  <c r="T3212" i="2"/>
  <c r="V3207" i="2"/>
  <c r="R3207" i="2" s="1"/>
  <c r="I3207" i="2" s="1"/>
  <c r="M3204" i="2"/>
  <c r="N3204" i="2" s="1"/>
  <c r="U3204" i="2"/>
  <c r="Q3200" i="2"/>
  <c r="M3196" i="2"/>
  <c r="N3196" i="2" s="1"/>
  <c r="U3196" i="2"/>
  <c r="T3195" i="2"/>
  <c r="V3184" i="2"/>
  <c r="R3184" i="2" s="1"/>
  <c r="I3184" i="2" s="1"/>
  <c r="Q3178" i="2"/>
  <c r="V3176" i="2"/>
  <c r="R3176" i="2" s="1"/>
  <c r="I3176" i="2" s="1"/>
  <c r="V3168" i="2"/>
  <c r="R3168" i="2" s="1"/>
  <c r="I3168" i="2" s="1"/>
  <c r="Q3162" i="2"/>
  <c r="V3160" i="2"/>
  <c r="R3160" i="2" s="1"/>
  <c r="I3160" i="2" s="1"/>
  <c r="Q3146" i="2"/>
  <c r="V3144" i="2"/>
  <c r="R3144" i="2" s="1"/>
  <c r="I3144" i="2" s="1"/>
  <c r="Q3138" i="2"/>
  <c r="V3136" i="2"/>
  <c r="R3136" i="2" s="1"/>
  <c r="I3136" i="2" s="1"/>
  <c r="Q3122" i="2"/>
  <c r="V3120" i="2"/>
  <c r="R3120" i="2" s="1"/>
  <c r="I3120" i="2" s="1"/>
  <c r="V3112" i="2"/>
  <c r="R3112" i="2" s="1"/>
  <c r="I3112" i="2" s="1"/>
  <c r="Q3106" i="2"/>
  <c r="Q3098" i="2"/>
  <c r="V3096" i="2"/>
  <c r="R3096" i="2" s="1"/>
  <c r="I3096" i="2" s="1"/>
  <c r="Q3090" i="2"/>
  <c r="Q3082" i="2"/>
  <c r="Q3074" i="2"/>
  <c r="V3064" i="2"/>
  <c r="R3064" i="2" s="1"/>
  <c r="I3064" i="2" s="1"/>
  <c r="Q3058" i="2"/>
  <c r="V3048" i="2"/>
  <c r="R3048" i="2" s="1"/>
  <c r="I3048" i="2" s="1"/>
  <c r="Q3026" i="2"/>
  <c r="Q3018" i="2"/>
  <c r="V3016" i="2"/>
  <c r="R3016" i="2" s="1"/>
  <c r="I3016" i="2" s="1"/>
  <c r="Q3010" i="2"/>
  <c r="V3008" i="2"/>
  <c r="R3008" i="2" s="1"/>
  <c r="I3008" i="2" s="1"/>
  <c r="Q3002" i="2"/>
  <c r="V3000" i="2"/>
  <c r="R3000" i="2" s="1"/>
  <c r="I3000" i="2" s="1"/>
  <c r="Q2994" i="2"/>
  <c r="Q2986" i="2"/>
  <c r="V2984" i="2"/>
  <c r="R2984" i="2" s="1"/>
  <c r="I2984" i="2" s="1"/>
  <c r="Q2970" i="2"/>
  <c r="Q2962" i="2"/>
  <c r="V2960" i="2"/>
  <c r="R2960" i="2" s="1"/>
  <c r="I2960" i="2" s="1"/>
  <c r="Q2954" i="2"/>
  <c r="V2952" i="2"/>
  <c r="R2952" i="2" s="1"/>
  <c r="I2952" i="2" s="1"/>
  <c r="V2944" i="2"/>
  <c r="R2944" i="2" s="1"/>
  <c r="I2944" i="2" s="1"/>
  <c r="Q2938" i="2"/>
  <c r="V2936" i="2"/>
  <c r="R2936" i="2" s="1"/>
  <c r="I2936" i="2" s="1"/>
  <c r="Q2930" i="2"/>
  <c r="V2928" i="2"/>
  <c r="R2928" i="2" s="1"/>
  <c r="I2928" i="2" s="1"/>
  <c r="V2920" i="2"/>
  <c r="R2920" i="2" s="1"/>
  <c r="I2920" i="2" s="1"/>
  <c r="V2912" i="2"/>
  <c r="R2912" i="2" s="1"/>
  <c r="I2912" i="2" s="1"/>
  <c r="Q2906" i="2"/>
  <c r="V2904" i="2"/>
  <c r="R2904" i="2" s="1"/>
  <c r="I2904" i="2" s="1"/>
  <c r="Q2898" i="2"/>
  <c r="V2896" i="2"/>
  <c r="R2896" i="2" s="1"/>
  <c r="I2896" i="2" s="1"/>
  <c r="V2888" i="2"/>
  <c r="R2888" i="2" s="1"/>
  <c r="I2888" i="2" s="1"/>
  <c r="T2878" i="2"/>
  <c r="V2867" i="2"/>
  <c r="R2867" i="2" s="1"/>
  <c r="I2867" i="2" s="1"/>
  <c r="U2861" i="2"/>
  <c r="P2858" i="2"/>
  <c r="J2858" i="2" s="1"/>
  <c r="T2854" i="2"/>
  <c r="V2851" i="2"/>
  <c r="R2851" i="2" s="1"/>
  <c r="I2851" i="2" s="1"/>
  <c r="T2847" i="2"/>
  <c r="M2847" i="2"/>
  <c r="N2847" i="2" s="1"/>
  <c r="U2847" i="2"/>
  <c r="Q2846" i="2"/>
  <c r="N2845" i="2"/>
  <c r="V2842" i="2"/>
  <c r="R2842" i="2" s="1"/>
  <c r="I2842" i="2" s="1"/>
  <c r="P2842" i="2"/>
  <c r="J2842" i="2" s="1"/>
  <c r="Q2840" i="2"/>
  <c r="U2837" i="2"/>
  <c r="P2834" i="2"/>
  <c r="J2834" i="2" s="1"/>
  <c r="P2825" i="2"/>
  <c r="J2825" i="2" s="1"/>
  <c r="N2825" i="2"/>
  <c r="P2816" i="2"/>
  <c r="J2816" i="2" s="1"/>
  <c r="P2811" i="2"/>
  <c r="J2811" i="2" s="1"/>
  <c r="U2804" i="2"/>
  <c r="T2796" i="2"/>
  <c r="V2792" i="2"/>
  <c r="R2792" i="2" s="1"/>
  <c r="I2792" i="2" s="1"/>
  <c r="P2787" i="2"/>
  <c r="J2787" i="2" s="1"/>
  <c r="T2783" i="2"/>
  <c r="M2783" i="2"/>
  <c r="N2783" i="2" s="1"/>
  <c r="U2783" i="2"/>
  <c r="Q2782" i="2"/>
  <c r="U2781" i="2"/>
  <c r="V2778" i="2"/>
  <c r="R2778" i="2" s="1"/>
  <c r="I2778" i="2" s="1"/>
  <c r="V2768" i="2"/>
  <c r="R2768" i="2" s="1"/>
  <c r="I2768" i="2" s="1"/>
  <c r="Q2753" i="2"/>
  <c r="U2747" i="2"/>
  <c r="N2737" i="2"/>
  <c r="Q2704" i="2"/>
  <c r="T2700" i="2"/>
  <c r="U2700" i="2"/>
  <c r="M2700" i="2"/>
  <c r="N2700" i="2" s="1"/>
  <c r="M2699" i="2"/>
  <c r="N2699" i="2" s="1"/>
  <c r="T2699" i="2"/>
  <c r="U2699" i="2"/>
  <c r="P2696" i="2"/>
  <c r="J2696" i="2" s="1"/>
  <c r="T2691" i="2"/>
  <c r="U2691" i="2"/>
  <c r="M2691" i="2"/>
  <c r="N2691" i="2" s="1"/>
  <c r="V3462" i="2"/>
  <c r="R3462" i="2" s="1"/>
  <c r="I3462" i="2" s="1"/>
  <c r="V3422" i="2"/>
  <c r="R3422" i="2" s="1"/>
  <c r="I3422" i="2" s="1"/>
  <c r="V3390" i="2"/>
  <c r="R3390" i="2" s="1"/>
  <c r="I3390" i="2" s="1"/>
  <c r="V3445" i="2"/>
  <c r="R3445" i="2" s="1"/>
  <c r="I3445" i="2" s="1"/>
  <c r="V3413" i="2"/>
  <c r="R3413" i="2" s="1"/>
  <c r="I3413" i="2" s="1"/>
  <c r="V3405" i="2"/>
  <c r="R3405" i="2" s="1"/>
  <c r="I3405" i="2" s="1"/>
  <c r="V3381" i="2"/>
  <c r="R3381" i="2" s="1"/>
  <c r="I3381" i="2" s="1"/>
  <c r="V3373" i="2"/>
  <c r="R3373" i="2" s="1"/>
  <c r="I3373" i="2" s="1"/>
  <c r="V3349" i="2"/>
  <c r="R3349" i="2" s="1"/>
  <c r="I3349" i="2" s="1"/>
  <c r="V3341" i="2"/>
  <c r="R3341" i="2" s="1"/>
  <c r="I3341" i="2" s="1"/>
  <c r="V3271" i="2"/>
  <c r="R3271" i="2" s="1"/>
  <c r="I3271" i="2" s="1"/>
  <c r="T3269" i="2"/>
  <c r="V3239" i="2"/>
  <c r="R3239" i="2" s="1"/>
  <c r="I3239" i="2" s="1"/>
  <c r="V3238" i="2"/>
  <c r="R3238" i="2" s="1"/>
  <c r="I3238" i="2" s="1"/>
  <c r="Q3216" i="2"/>
  <c r="V3182" i="2"/>
  <c r="R3182" i="2" s="1"/>
  <c r="I3182" i="2" s="1"/>
  <c r="V3142" i="2"/>
  <c r="R3142" i="2" s="1"/>
  <c r="I3142" i="2" s="1"/>
  <c r="V3428" i="2"/>
  <c r="R3428" i="2" s="1"/>
  <c r="I3428" i="2" s="1"/>
  <c r="V3396" i="2"/>
  <c r="R3396" i="2" s="1"/>
  <c r="I3396" i="2" s="1"/>
  <c r="V3388" i="2"/>
  <c r="R3388" i="2" s="1"/>
  <c r="I3388" i="2" s="1"/>
  <c r="V3308" i="2"/>
  <c r="R3308" i="2" s="1"/>
  <c r="I3308" i="2" s="1"/>
  <c r="U3238" i="2"/>
  <c r="V3215" i="2"/>
  <c r="R3215" i="2" s="1"/>
  <c r="I3215" i="2" s="1"/>
  <c r="T3188" i="2"/>
  <c r="T3148" i="2"/>
  <c r="T3108" i="2"/>
  <c r="T3100" i="2"/>
  <c r="T3084" i="2"/>
  <c r="T3052" i="2"/>
  <c r="T3012" i="2"/>
  <c r="T2988" i="2"/>
  <c r="T2972" i="2"/>
  <c r="T2964" i="2"/>
  <c r="P3231" i="2"/>
  <c r="J3231" i="2" s="1"/>
  <c r="M3221" i="2"/>
  <c r="N3221" i="2" s="1"/>
  <c r="U3221" i="2"/>
  <c r="T3221" i="2"/>
  <c r="P3214" i="2"/>
  <c r="J3214" i="2" s="1"/>
  <c r="V3196" i="2"/>
  <c r="R3196" i="2" s="1"/>
  <c r="I3196" i="2" s="1"/>
  <c r="P3196" i="2"/>
  <c r="J3196" i="2" s="1"/>
  <c r="P3193" i="2"/>
  <c r="J3193" i="2" s="1"/>
  <c r="M3189" i="2"/>
  <c r="N3189" i="2" s="1"/>
  <c r="U3189" i="2"/>
  <c r="T3189" i="2"/>
  <c r="M3181" i="2"/>
  <c r="N3181" i="2" s="1"/>
  <c r="U3181" i="2"/>
  <c r="T3181" i="2"/>
  <c r="M3173" i="2"/>
  <c r="N3173" i="2" s="1"/>
  <c r="U3173" i="2"/>
  <c r="T3173" i="2"/>
  <c r="M3165" i="2"/>
  <c r="N3165" i="2" s="1"/>
  <c r="U3165" i="2"/>
  <c r="T3165" i="2"/>
  <c r="M3157" i="2"/>
  <c r="N3157" i="2" s="1"/>
  <c r="U3157" i="2"/>
  <c r="T3157" i="2"/>
  <c r="M3149" i="2"/>
  <c r="N3149" i="2" s="1"/>
  <c r="U3149" i="2"/>
  <c r="T3149" i="2"/>
  <c r="M3141" i="2"/>
  <c r="N3141" i="2" s="1"/>
  <c r="U3141" i="2"/>
  <c r="T3141" i="2"/>
  <c r="M3133" i="2"/>
  <c r="N3133" i="2" s="1"/>
  <c r="U3133" i="2"/>
  <c r="T3133" i="2"/>
  <c r="M3125" i="2"/>
  <c r="N3125" i="2" s="1"/>
  <c r="U3125" i="2"/>
  <c r="T3125" i="2"/>
  <c r="M3117" i="2"/>
  <c r="N3117" i="2" s="1"/>
  <c r="U3117" i="2"/>
  <c r="T3117" i="2"/>
  <c r="M3109" i="2"/>
  <c r="N3109" i="2" s="1"/>
  <c r="U3109" i="2"/>
  <c r="T3109" i="2"/>
  <c r="M3101" i="2"/>
  <c r="N3101" i="2" s="1"/>
  <c r="U3101" i="2"/>
  <c r="T3101" i="2"/>
  <c r="M3093" i="2"/>
  <c r="N3093" i="2" s="1"/>
  <c r="U3093" i="2"/>
  <c r="T3093" i="2"/>
  <c r="M3085" i="2"/>
  <c r="N3085" i="2" s="1"/>
  <c r="U3085" i="2"/>
  <c r="T3085" i="2"/>
  <c r="M3077" i="2"/>
  <c r="N3077" i="2" s="1"/>
  <c r="U3077" i="2"/>
  <c r="T3077" i="2"/>
  <c r="M3069" i="2"/>
  <c r="N3069" i="2" s="1"/>
  <c r="U3069" i="2"/>
  <c r="T3069" i="2"/>
  <c r="M3061" i="2"/>
  <c r="N3061" i="2" s="1"/>
  <c r="U3061" i="2"/>
  <c r="T3061" i="2"/>
  <c r="M3053" i="2"/>
  <c r="N3053" i="2" s="1"/>
  <c r="U3053" i="2"/>
  <c r="T3053" i="2"/>
  <c r="M3045" i="2"/>
  <c r="N3045" i="2" s="1"/>
  <c r="U3045" i="2"/>
  <c r="T3045" i="2"/>
  <c r="M3037" i="2"/>
  <c r="N3037" i="2" s="1"/>
  <c r="U3037" i="2"/>
  <c r="T3037" i="2"/>
  <c r="M3029" i="2"/>
  <c r="N3029" i="2" s="1"/>
  <c r="U3029" i="2"/>
  <c r="T3029" i="2"/>
  <c r="M3021" i="2"/>
  <c r="N3021" i="2" s="1"/>
  <c r="U3021" i="2"/>
  <c r="T3021" i="2"/>
  <c r="M3013" i="2"/>
  <c r="N3013" i="2" s="1"/>
  <c r="U3013" i="2"/>
  <c r="T3013" i="2"/>
  <c r="M3005" i="2"/>
  <c r="N3005" i="2" s="1"/>
  <c r="U3005" i="2"/>
  <c r="T3005" i="2"/>
  <c r="M2997" i="2"/>
  <c r="N2997" i="2" s="1"/>
  <c r="U2997" i="2"/>
  <c r="T2997" i="2"/>
  <c r="M2989" i="2"/>
  <c r="N2989" i="2" s="1"/>
  <c r="U2989" i="2"/>
  <c r="T2989" i="2"/>
  <c r="M2981" i="2"/>
  <c r="N2981" i="2" s="1"/>
  <c r="U2981" i="2"/>
  <c r="T2981" i="2"/>
  <c r="M2973" i="2"/>
  <c r="N2973" i="2" s="1"/>
  <c r="U2973" i="2"/>
  <c r="T2973" i="2"/>
  <c r="M2965" i="2"/>
  <c r="N2965" i="2" s="1"/>
  <c r="U2965" i="2"/>
  <c r="T2965" i="2"/>
  <c r="M2957" i="2"/>
  <c r="N2957" i="2" s="1"/>
  <c r="U2957" i="2"/>
  <c r="T2957" i="2"/>
  <c r="M2949" i="2"/>
  <c r="N2949" i="2" s="1"/>
  <c r="U2949" i="2"/>
  <c r="T2949" i="2"/>
  <c r="M2941" i="2"/>
  <c r="N2941" i="2" s="1"/>
  <c r="U2941" i="2"/>
  <c r="T2941" i="2"/>
  <c r="M2933" i="2"/>
  <c r="N2933" i="2" s="1"/>
  <c r="U2933" i="2"/>
  <c r="T2933" i="2"/>
  <c r="M2925" i="2"/>
  <c r="N2925" i="2" s="1"/>
  <c r="U2925" i="2"/>
  <c r="T2925" i="2"/>
  <c r="M2917" i="2"/>
  <c r="N2917" i="2" s="1"/>
  <c r="U2917" i="2"/>
  <c r="T2917" i="2"/>
  <c r="M2909" i="2"/>
  <c r="N2909" i="2" s="1"/>
  <c r="U2909" i="2"/>
  <c r="T2909" i="2"/>
  <c r="M2901" i="2"/>
  <c r="N2901" i="2" s="1"/>
  <c r="U2901" i="2"/>
  <c r="T2901" i="2"/>
  <c r="M2893" i="2"/>
  <c r="N2893" i="2" s="1"/>
  <c r="U2893" i="2"/>
  <c r="T2893" i="2"/>
  <c r="M2885" i="2"/>
  <c r="N2885" i="2" s="1"/>
  <c r="U2885" i="2"/>
  <c r="T2885" i="2"/>
  <c r="N2882" i="2"/>
  <c r="U2876" i="2"/>
  <c r="P2872" i="2"/>
  <c r="J2872" i="2" s="1"/>
  <c r="U2867" i="2"/>
  <c r="Q2862" i="2"/>
  <c r="T2861" i="2"/>
  <c r="U2843" i="2"/>
  <c r="T2837" i="2"/>
  <c r="Q2826" i="2"/>
  <c r="V2823" i="2"/>
  <c r="R2823" i="2" s="1"/>
  <c r="I2823" i="2" s="1"/>
  <c r="P2823" i="2"/>
  <c r="J2823" i="2" s="1"/>
  <c r="U2820" i="2"/>
  <c r="T2814" i="2"/>
  <c r="T2807" i="2"/>
  <c r="M2807" i="2"/>
  <c r="N2807" i="2" s="1"/>
  <c r="U2807" i="2"/>
  <c r="N2803" i="2"/>
  <c r="Q2769" i="2"/>
  <c r="P2762" i="2"/>
  <c r="J2762" i="2" s="1"/>
  <c r="T2747" i="2"/>
  <c r="P2737" i="2"/>
  <c r="J2737" i="2" s="1"/>
  <c r="U2732" i="2"/>
  <c r="P2713" i="2"/>
  <c r="J2713" i="2" s="1"/>
  <c r="V2713" i="2"/>
  <c r="R2713" i="2" s="1"/>
  <c r="I2713" i="2" s="1"/>
  <c r="P2712" i="2"/>
  <c r="J2712" i="2" s="1"/>
  <c r="V2712" i="2"/>
  <c r="R2712" i="2" s="1"/>
  <c r="I2712" i="2" s="1"/>
  <c r="M2708" i="2"/>
  <c r="U2708" i="2"/>
  <c r="M2694" i="2"/>
  <c r="N2694" i="2" s="1"/>
  <c r="U2694" i="2"/>
  <c r="T2694" i="2"/>
  <c r="Q2670" i="2"/>
  <c r="V3366" i="2"/>
  <c r="R3366" i="2" s="1"/>
  <c r="I3366" i="2" s="1"/>
  <c r="M3228" i="2"/>
  <c r="N3228" i="2" s="1"/>
  <c r="U3228" i="2"/>
  <c r="P3201" i="2"/>
  <c r="J3201" i="2" s="1"/>
  <c r="V3270" i="2"/>
  <c r="R3270" i="2" s="1"/>
  <c r="I3270" i="2" s="1"/>
  <c r="T3253" i="2"/>
  <c r="T3228" i="2"/>
  <c r="V3158" i="2"/>
  <c r="R3158" i="2" s="1"/>
  <c r="I3158" i="2" s="1"/>
  <c r="V3444" i="2"/>
  <c r="R3444" i="2" s="1"/>
  <c r="I3444" i="2" s="1"/>
  <c r="V3436" i="2"/>
  <c r="R3436" i="2" s="1"/>
  <c r="I3436" i="2" s="1"/>
  <c r="V3404" i="2"/>
  <c r="R3404" i="2" s="1"/>
  <c r="I3404" i="2" s="1"/>
  <c r="V3348" i="2"/>
  <c r="R3348" i="2" s="1"/>
  <c r="I3348" i="2" s="1"/>
  <c r="V3300" i="2"/>
  <c r="R3300" i="2" s="1"/>
  <c r="I3300" i="2" s="1"/>
  <c r="V3292" i="2"/>
  <c r="R3292" i="2" s="1"/>
  <c r="I3292" i="2" s="1"/>
  <c r="V3256" i="2"/>
  <c r="R3256" i="2" s="1"/>
  <c r="I3256" i="2" s="1"/>
  <c r="N3203" i="2"/>
  <c r="V3198" i="2"/>
  <c r="R3198" i="2" s="1"/>
  <c r="I3198" i="2" s="1"/>
  <c r="T3156" i="2"/>
  <c r="T3116" i="2"/>
  <c r="T3092" i="2"/>
  <c r="T3068" i="2"/>
  <c r="T3036" i="2"/>
  <c r="T3020" i="2"/>
  <c r="T3004" i="2"/>
  <c r="P3233" i="2"/>
  <c r="J3233" i="2" s="1"/>
  <c r="U3458" i="2"/>
  <c r="U3450" i="2"/>
  <c r="U3442" i="2"/>
  <c r="U3434" i="2"/>
  <c r="U3426" i="2"/>
  <c r="U3418" i="2"/>
  <c r="U3410" i="2"/>
  <c r="U3402" i="2"/>
  <c r="U3394" i="2"/>
  <c r="U3386" i="2"/>
  <c r="U3378" i="2"/>
  <c r="U3370" i="2"/>
  <c r="U3362" i="2"/>
  <c r="U3354" i="2"/>
  <c r="U3346" i="2"/>
  <c r="U3338" i="2"/>
  <c r="U3330" i="2"/>
  <c r="U3322" i="2"/>
  <c r="U3314" i="2"/>
  <c r="U3306" i="2"/>
  <c r="U3298" i="2"/>
  <c r="U3290" i="2"/>
  <c r="U3282" i="2"/>
  <c r="V3279" i="2"/>
  <c r="R3279" i="2" s="1"/>
  <c r="I3279" i="2" s="1"/>
  <c r="M3278" i="2"/>
  <c r="N3278" i="2" s="1"/>
  <c r="M3277" i="2"/>
  <c r="N3277" i="2" s="1"/>
  <c r="U3277" i="2"/>
  <c r="V3263" i="2"/>
  <c r="R3263" i="2" s="1"/>
  <c r="I3263" i="2" s="1"/>
  <c r="M3262" i="2"/>
  <c r="N3262" i="2" s="1"/>
  <c r="M3261" i="2"/>
  <c r="N3261" i="2" s="1"/>
  <c r="U3261" i="2"/>
  <c r="V3247" i="2"/>
  <c r="R3247" i="2" s="1"/>
  <c r="I3247" i="2" s="1"/>
  <c r="M3246" i="2"/>
  <c r="N3246" i="2" s="1"/>
  <c r="M3245" i="2"/>
  <c r="N3245" i="2" s="1"/>
  <c r="U3245" i="2"/>
  <c r="V3233" i="2"/>
  <c r="R3233" i="2" s="1"/>
  <c r="I3233" i="2" s="1"/>
  <c r="P3228" i="2"/>
  <c r="J3228" i="2" s="1"/>
  <c r="P3225" i="2"/>
  <c r="J3225" i="2" s="1"/>
  <c r="P3223" i="2"/>
  <c r="J3223" i="2" s="1"/>
  <c r="V3216" i="2"/>
  <c r="R3216" i="2" s="1"/>
  <c r="I3216" i="2" s="1"/>
  <c r="M3213" i="2"/>
  <c r="N3213" i="2" s="1"/>
  <c r="U3213" i="2"/>
  <c r="T3213" i="2"/>
  <c r="P3206" i="2"/>
  <c r="J3206" i="2" s="1"/>
  <c r="T3196" i="2"/>
  <c r="V3193" i="2"/>
  <c r="R3193" i="2" s="1"/>
  <c r="I3193" i="2" s="1"/>
  <c r="P3192" i="2"/>
  <c r="J3192" i="2" s="1"/>
  <c r="V3191" i="2"/>
  <c r="R3191" i="2" s="1"/>
  <c r="I3191" i="2" s="1"/>
  <c r="P3190" i="2"/>
  <c r="J3190" i="2" s="1"/>
  <c r="P3184" i="2"/>
  <c r="J3184" i="2" s="1"/>
  <c r="V3183" i="2"/>
  <c r="R3183" i="2" s="1"/>
  <c r="I3183" i="2" s="1"/>
  <c r="P3182" i="2"/>
  <c r="J3182" i="2" s="1"/>
  <c r="P3176" i="2"/>
  <c r="J3176" i="2" s="1"/>
  <c r="V3175" i="2"/>
  <c r="R3175" i="2" s="1"/>
  <c r="I3175" i="2" s="1"/>
  <c r="P3174" i="2"/>
  <c r="J3174" i="2" s="1"/>
  <c r="P3168" i="2"/>
  <c r="J3168" i="2" s="1"/>
  <c r="V3167" i="2"/>
  <c r="R3167" i="2" s="1"/>
  <c r="I3167" i="2" s="1"/>
  <c r="P3166" i="2"/>
  <c r="J3166" i="2" s="1"/>
  <c r="P3160" i="2"/>
  <c r="J3160" i="2" s="1"/>
  <c r="V3159" i="2"/>
  <c r="R3159" i="2" s="1"/>
  <c r="I3159" i="2" s="1"/>
  <c r="P3158" i="2"/>
  <c r="J3158" i="2" s="1"/>
  <c r="P3152" i="2"/>
  <c r="J3152" i="2" s="1"/>
  <c r="V3151" i="2"/>
  <c r="R3151" i="2" s="1"/>
  <c r="I3151" i="2" s="1"/>
  <c r="P3150" i="2"/>
  <c r="J3150" i="2" s="1"/>
  <c r="P3144" i="2"/>
  <c r="J3144" i="2" s="1"/>
  <c r="V3143" i="2"/>
  <c r="R3143" i="2" s="1"/>
  <c r="I3143" i="2" s="1"/>
  <c r="P3142" i="2"/>
  <c r="J3142" i="2" s="1"/>
  <c r="P3136" i="2"/>
  <c r="J3136" i="2" s="1"/>
  <c r="V3135" i="2"/>
  <c r="R3135" i="2" s="1"/>
  <c r="I3135" i="2" s="1"/>
  <c r="P3134" i="2"/>
  <c r="J3134" i="2" s="1"/>
  <c r="P3128" i="2"/>
  <c r="J3128" i="2" s="1"/>
  <c r="V3127" i="2"/>
  <c r="R3127" i="2" s="1"/>
  <c r="I3127" i="2" s="1"/>
  <c r="P3126" i="2"/>
  <c r="J3126" i="2" s="1"/>
  <c r="P3120" i="2"/>
  <c r="J3120" i="2" s="1"/>
  <c r="V3119" i="2"/>
  <c r="R3119" i="2" s="1"/>
  <c r="I3119" i="2" s="1"/>
  <c r="P3118" i="2"/>
  <c r="J3118" i="2" s="1"/>
  <c r="P3112" i="2"/>
  <c r="J3112" i="2" s="1"/>
  <c r="V3111" i="2"/>
  <c r="R3111" i="2" s="1"/>
  <c r="I3111" i="2" s="1"/>
  <c r="P3110" i="2"/>
  <c r="J3110" i="2" s="1"/>
  <c r="P3104" i="2"/>
  <c r="J3104" i="2" s="1"/>
  <c r="V3103" i="2"/>
  <c r="R3103" i="2" s="1"/>
  <c r="I3103" i="2" s="1"/>
  <c r="P3102" i="2"/>
  <c r="J3102" i="2" s="1"/>
  <c r="P3096" i="2"/>
  <c r="J3096" i="2" s="1"/>
  <c r="V3095" i="2"/>
  <c r="R3095" i="2" s="1"/>
  <c r="I3095" i="2" s="1"/>
  <c r="P3094" i="2"/>
  <c r="J3094" i="2" s="1"/>
  <c r="P3088" i="2"/>
  <c r="J3088" i="2" s="1"/>
  <c r="V3087" i="2"/>
  <c r="R3087" i="2" s="1"/>
  <c r="I3087" i="2" s="1"/>
  <c r="P3086" i="2"/>
  <c r="J3086" i="2" s="1"/>
  <c r="P3080" i="2"/>
  <c r="J3080" i="2" s="1"/>
  <c r="V3079" i="2"/>
  <c r="R3079" i="2" s="1"/>
  <c r="I3079" i="2" s="1"/>
  <c r="P3078" i="2"/>
  <c r="J3078" i="2" s="1"/>
  <c r="P3072" i="2"/>
  <c r="J3072" i="2" s="1"/>
  <c r="V3071" i="2"/>
  <c r="R3071" i="2" s="1"/>
  <c r="I3071" i="2" s="1"/>
  <c r="P3070" i="2"/>
  <c r="J3070" i="2" s="1"/>
  <c r="P3064" i="2"/>
  <c r="J3064" i="2" s="1"/>
  <c r="V3063" i="2"/>
  <c r="R3063" i="2" s="1"/>
  <c r="I3063" i="2" s="1"/>
  <c r="P3062" i="2"/>
  <c r="J3062" i="2" s="1"/>
  <c r="P3056" i="2"/>
  <c r="J3056" i="2" s="1"/>
  <c r="V3055" i="2"/>
  <c r="R3055" i="2" s="1"/>
  <c r="I3055" i="2" s="1"/>
  <c r="P3054" i="2"/>
  <c r="J3054" i="2" s="1"/>
  <c r="P3048" i="2"/>
  <c r="J3048" i="2" s="1"/>
  <c r="V3047" i="2"/>
  <c r="R3047" i="2" s="1"/>
  <c r="I3047" i="2" s="1"/>
  <c r="P3046" i="2"/>
  <c r="J3046" i="2" s="1"/>
  <c r="P3040" i="2"/>
  <c r="J3040" i="2" s="1"/>
  <c r="V3039" i="2"/>
  <c r="R3039" i="2" s="1"/>
  <c r="I3039" i="2" s="1"/>
  <c r="P3038" i="2"/>
  <c r="J3038" i="2" s="1"/>
  <c r="P3032" i="2"/>
  <c r="J3032" i="2" s="1"/>
  <c r="V3031" i="2"/>
  <c r="R3031" i="2" s="1"/>
  <c r="I3031" i="2" s="1"/>
  <c r="P3030" i="2"/>
  <c r="J3030" i="2" s="1"/>
  <c r="P3024" i="2"/>
  <c r="J3024" i="2" s="1"/>
  <c r="V3023" i="2"/>
  <c r="R3023" i="2" s="1"/>
  <c r="I3023" i="2" s="1"/>
  <c r="P3022" i="2"/>
  <c r="J3022" i="2" s="1"/>
  <c r="P3016" i="2"/>
  <c r="J3016" i="2" s="1"/>
  <c r="V3015" i="2"/>
  <c r="R3015" i="2" s="1"/>
  <c r="I3015" i="2" s="1"/>
  <c r="P3014" i="2"/>
  <c r="J3014" i="2" s="1"/>
  <c r="P3008" i="2"/>
  <c r="J3008" i="2" s="1"/>
  <c r="V3007" i="2"/>
  <c r="R3007" i="2" s="1"/>
  <c r="I3007" i="2" s="1"/>
  <c r="P3006" i="2"/>
  <c r="J3006" i="2" s="1"/>
  <c r="P3000" i="2"/>
  <c r="J3000" i="2" s="1"/>
  <c r="V2999" i="2"/>
  <c r="R2999" i="2" s="1"/>
  <c r="I2999" i="2" s="1"/>
  <c r="P2998" i="2"/>
  <c r="J2998" i="2" s="1"/>
  <c r="P2992" i="2"/>
  <c r="J2992" i="2" s="1"/>
  <c r="V2991" i="2"/>
  <c r="R2991" i="2" s="1"/>
  <c r="I2991" i="2" s="1"/>
  <c r="P2990" i="2"/>
  <c r="J2990" i="2" s="1"/>
  <c r="P2984" i="2"/>
  <c r="J2984" i="2" s="1"/>
  <c r="V2983" i="2"/>
  <c r="R2983" i="2" s="1"/>
  <c r="I2983" i="2" s="1"/>
  <c r="P2982" i="2"/>
  <c r="J2982" i="2" s="1"/>
  <c r="P2976" i="2"/>
  <c r="J2976" i="2" s="1"/>
  <c r="V2975" i="2"/>
  <c r="R2975" i="2" s="1"/>
  <c r="I2975" i="2" s="1"/>
  <c r="P2974" i="2"/>
  <c r="J2974" i="2" s="1"/>
  <c r="P2968" i="2"/>
  <c r="J2968" i="2" s="1"/>
  <c r="V2967" i="2"/>
  <c r="R2967" i="2" s="1"/>
  <c r="I2967" i="2" s="1"/>
  <c r="P2966" i="2"/>
  <c r="J2966" i="2" s="1"/>
  <c r="P2960" i="2"/>
  <c r="J2960" i="2" s="1"/>
  <c r="V2959" i="2"/>
  <c r="R2959" i="2" s="1"/>
  <c r="I2959" i="2" s="1"/>
  <c r="P2958" i="2"/>
  <c r="J2958" i="2" s="1"/>
  <c r="P2952" i="2"/>
  <c r="J2952" i="2" s="1"/>
  <c r="V2951" i="2"/>
  <c r="R2951" i="2" s="1"/>
  <c r="I2951" i="2" s="1"/>
  <c r="P2950" i="2"/>
  <c r="J2950" i="2" s="1"/>
  <c r="P2944" i="2"/>
  <c r="J2944" i="2" s="1"/>
  <c r="V2943" i="2"/>
  <c r="R2943" i="2" s="1"/>
  <c r="I2943" i="2" s="1"/>
  <c r="P2942" i="2"/>
  <c r="J2942" i="2" s="1"/>
  <c r="P2936" i="2"/>
  <c r="J2936" i="2" s="1"/>
  <c r="V2935" i="2"/>
  <c r="R2935" i="2" s="1"/>
  <c r="I2935" i="2" s="1"/>
  <c r="P2934" i="2"/>
  <c r="J2934" i="2" s="1"/>
  <c r="P2928" i="2"/>
  <c r="J2928" i="2" s="1"/>
  <c r="V2927" i="2"/>
  <c r="R2927" i="2" s="1"/>
  <c r="I2927" i="2" s="1"/>
  <c r="P2926" i="2"/>
  <c r="J2926" i="2" s="1"/>
  <c r="P2920" i="2"/>
  <c r="J2920" i="2" s="1"/>
  <c r="V2919" i="2"/>
  <c r="R2919" i="2" s="1"/>
  <c r="I2919" i="2" s="1"/>
  <c r="P2918" i="2"/>
  <c r="J2918" i="2" s="1"/>
  <c r="P2912" i="2"/>
  <c r="J2912" i="2" s="1"/>
  <c r="V2911" i="2"/>
  <c r="R2911" i="2" s="1"/>
  <c r="I2911" i="2" s="1"/>
  <c r="P2910" i="2"/>
  <c r="J2910" i="2" s="1"/>
  <c r="P2904" i="2"/>
  <c r="J2904" i="2" s="1"/>
  <c r="V2903" i="2"/>
  <c r="R2903" i="2" s="1"/>
  <c r="I2903" i="2" s="1"/>
  <c r="P2902" i="2"/>
  <c r="J2902" i="2" s="1"/>
  <c r="P2896" i="2"/>
  <c r="J2896" i="2" s="1"/>
  <c r="V2895" i="2"/>
  <c r="R2895" i="2" s="1"/>
  <c r="I2895" i="2" s="1"/>
  <c r="P2894" i="2"/>
  <c r="J2894" i="2" s="1"/>
  <c r="P2888" i="2"/>
  <c r="J2888" i="2" s="1"/>
  <c r="V2887" i="2"/>
  <c r="R2887" i="2" s="1"/>
  <c r="I2887" i="2" s="1"/>
  <c r="P2886" i="2"/>
  <c r="J2886" i="2" s="1"/>
  <c r="U2882" i="2"/>
  <c r="V2881" i="2"/>
  <c r="R2881" i="2" s="1"/>
  <c r="I2881" i="2" s="1"/>
  <c r="T2876" i="2"/>
  <c r="Q2873" i="2"/>
  <c r="V2872" i="2"/>
  <c r="R2872" i="2" s="1"/>
  <c r="I2872" i="2" s="1"/>
  <c r="T2867" i="2"/>
  <c r="T2855" i="2"/>
  <c r="M2855" i="2"/>
  <c r="N2855" i="2" s="1"/>
  <c r="U2855" i="2"/>
  <c r="P2849" i="2"/>
  <c r="J2849" i="2" s="1"/>
  <c r="M2844" i="2"/>
  <c r="N2844" i="2" s="1"/>
  <c r="T2843" i="2"/>
  <c r="T2831" i="2"/>
  <c r="M2831" i="2"/>
  <c r="N2831" i="2" s="1"/>
  <c r="U2831" i="2"/>
  <c r="N2827" i="2"/>
  <c r="Q2824" i="2"/>
  <c r="N2821" i="2"/>
  <c r="T2820" i="2"/>
  <c r="N2818" i="2"/>
  <c r="N2805" i="2"/>
  <c r="V2802" i="2"/>
  <c r="R2802" i="2" s="1"/>
  <c r="I2802" i="2" s="1"/>
  <c r="P2802" i="2"/>
  <c r="J2802" i="2" s="1"/>
  <c r="U2787" i="2"/>
  <c r="V2775" i="2"/>
  <c r="R2775" i="2" s="1"/>
  <c r="I2775" i="2" s="1"/>
  <c r="P2775" i="2"/>
  <c r="J2775" i="2" s="1"/>
  <c r="V2762" i="2"/>
  <c r="R2762" i="2" s="1"/>
  <c r="I2762" i="2" s="1"/>
  <c r="P2761" i="2"/>
  <c r="J2761" i="2" s="1"/>
  <c r="V2761" i="2"/>
  <c r="R2761" i="2" s="1"/>
  <c r="I2761" i="2" s="1"/>
  <c r="N2754" i="2"/>
  <c r="N2748" i="2"/>
  <c r="V2737" i="2"/>
  <c r="R2737" i="2" s="1"/>
  <c r="I2737" i="2" s="1"/>
  <c r="Q2735" i="2"/>
  <c r="P2728" i="2"/>
  <c r="J2728" i="2" s="1"/>
  <c r="U2724" i="2"/>
  <c r="V2719" i="2"/>
  <c r="R2719" i="2" s="1"/>
  <c r="I2719" i="2" s="1"/>
  <c r="P2719" i="2"/>
  <c r="J2719" i="2" s="1"/>
  <c r="M2715" i="2"/>
  <c r="N2715" i="2" s="1"/>
  <c r="Q2710" i="2"/>
  <c r="M2693" i="2"/>
  <c r="N2693" i="2" s="1"/>
  <c r="U2693" i="2"/>
  <c r="T2693" i="2"/>
  <c r="P2682" i="2"/>
  <c r="J2682" i="2" s="1"/>
  <c r="V2682" i="2"/>
  <c r="R2682" i="2" s="1"/>
  <c r="I2682" i="2" s="1"/>
  <c r="P2672" i="2"/>
  <c r="J2672" i="2" s="1"/>
  <c r="V2672" i="2"/>
  <c r="R2672" i="2" s="1"/>
  <c r="I2672" i="2" s="1"/>
  <c r="Q2665" i="2"/>
  <c r="T2875" i="2"/>
  <c r="M2870" i="2"/>
  <c r="U2870" i="2"/>
  <c r="T2859" i="2"/>
  <c r="N2854" i="2"/>
  <c r="P2843" i="2"/>
  <c r="J2843" i="2" s="1"/>
  <c r="T2835" i="2"/>
  <c r="M2830" i="2"/>
  <c r="N2830" i="2" s="1"/>
  <c r="U2830" i="2"/>
  <c r="T2823" i="2"/>
  <c r="M2823" i="2"/>
  <c r="N2823" i="2" s="1"/>
  <c r="U2823" i="2"/>
  <c r="P2803" i="2"/>
  <c r="J2803" i="2" s="1"/>
  <c r="T2795" i="2"/>
  <c r="M2790" i="2"/>
  <c r="N2790" i="2" s="1"/>
  <c r="U2790" i="2"/>
  <c r="N2764" i="2"/>
  <c r="T2763" i="2"/>
  <c r="V2759" i="2"/>
  <c r="R2759" i="2" s="1"/>
  <c r="I2759" i="2" s="1"/>
  <c r="P2738" i="2"/>
  <c r="J2738" i="2" s="1"/>
  <c r="P2736" i="2"/>
  <c r="J2736" i="2" s="1"/>
  <c r="M2734" i="2"/>
  <c r="N2734" i="2" s="1"/>
  <c r="U2734" i="2"/>
  <c r="T2734" i="2"/>
  <c r="N2724" i="2"/>
  <c r="T2723" i="2"/>
  <c r="M2717" i="2"/>
  <c r="N2717" i="2" s="1"/>
  <c r="U2717" i="2"/>
  <c r="T2716" i="2"/>
  <c r="N2708" i="2"/>
  <c r="T2707" i="2"/>
  <c r="V2703" i="2"/>
  <c r="R2703" i="2" s="1"/>
  <c r="I2703" i="2" s="1"/>
  <c r="Q2699" i="2"/>
  <c r="P2688" i="2"/>
  <c r="J2688" i="2" s="1"/>
  <c r="Q2683" i="2"/>
  <c r="Q2678" i="2"/>
  <c r="N2652" i="2"/>
  <c r="Q2646" i="2"/>
  <c r="T2644" i="2"/>
  <c r="N2639" i="2"/>
  <c r="V2623" i="2"/>
  <c r="R2623" i="2" s="1"/>
  <c r="I2623" i="2" s="1"/>
  <c r="M2621" i="2"/>
  <c r="N2621" i="2" s="1"/>
  <c r="U2621" i="2"/>
  <c r="M2614" i="2"/>
  <c r="N2614" i="2" s="1"/>
  <c r="U2614" i="2"/>
  <c r="T2614" i="2"/>
  <c r="P2602" i="2"/>
  <c r="J2602" i="2" s="1"/>
  <c r="P2600" i="2"/>
  <c r="J2600" i="2" s="1"/>
  <c r="N2588" i="2"/>
  <c r="Q2580" i="2"/>
  <c r="U2569" i="2"/>
  <c r="N2568" i="2"/>
  <c r="P2558" i="2"/>
  <c r="J2558" i="2" s="1"/>
  <c r="T2552" i="2"/>
  <c r="Q2542" i="2"/>
  <c r="T2536" i="2"/>
  <c r="M2536" i="2"/>
  <c r="N2536" i="2" s="1"/>
  <c r="M2523" i="2"/>
  <c r="U2523" i="2"/>
  <c r="Q2519" i="2"/>
  <c r="Q2509" i="2"/>
  <c r="Q2497" i="2"/>
  <c r="N2496" i="2"/>
  <c r="Q2481" i="2"/>
  <c r="N2480" i="2"/>
  <c r="Q2478" i="2"/>
  <c r="N2464" i="2"/>
  <c r="V2460" i="2"/>
  <c r="R2460" i="2" s="1"/>
  <c r="I2460" i="2" s="1"/>
  <c r="P2460" i="2"/>
  <c r="J2460" i="2" s="1"/>
  <c r="M2450" i="2"/>
  <c r="N2450" i="2" s="1"/>
  <c r="U2450" i="2"/>
  <c r="T2450" i="2"/>
  <c r="Q2445" i="2"/>
  <c r="N2408" i="2"/>
  <c r="N2344" i="2"/>
  <c r="M2686" i="2"/>
  <c r="N2686" i="2" s="1"/>
  <c r="U2686" i="2"/>
  <c r="T2686" i="2"/>
  <c r="M2677" i="2"/>
  <c r="N2677" i="2" s="1"/>
  <c r="U2677" i="2"/>
  <c r="N2668" i="2"/>
  <c r="V2663" i="2"/>
  <c r="R2663" i="2" s="1"/>
  <c r="I2663" i="2" s="1"/>
  <c r="Q2659" i="2"/>
  <c r="V2647" i="2"/>
  <c r="R2647" i="2" s="1"/>
  <c r="I2647" i="2" s="1"/>
  <c r="M2645" i="2"/>
  <c r="N2645" i="2" s="1"/>
  <c r="U2645" i="2"/>
  <c r="M2638" i="2"/>
  <c r="N2638" i="2" s="1"/>
  <c r="U2638" i="2"/>
  <c r="T2638" i="2"/>
  <c r="P2626" i="2"/>
  <c r="J2626" i="2" s="1"/>
  <c r="N2612" i="2"/>
  <c r="Q2609" i="2"/>
  <c r="Q2589" i="2"/>
  <c r="P2583" i="2"/>
  <c r="J2583" i="2" s="1"/>
  <c r="P2576" i="2"/>
  <c r="J2576" i="2" s="1"/>
  <c r="P2567" i="2"/>
  <c r="J2567" i="2" s="1"/>
  <c r="N2520" i="2"/>
  <c r="P2512" i="2"/>
  <c r="J2512" i="2" s="1"/>
  <c r="P2503" i="2"/>
  <c r="J2503" i="2" s="1"/>
  <c r="M2499" i="2"/>
  <c r="N2499" i="2" s="1"/>
  <c r="U2499" i="2"/>
  <c r="T2499" i="2"/>
  <c r="Q2494" i="2"/>
  <c r="Q2715" i="2"/>
  <c r="Q2703" i="2"/>
  <c r="M2702" i="2"/>
  <c r="N2702" i="2" s="1"/>
  <c r="U2702" i="2"/>
  <c r="T2702" i="2"/>
  <c r="Q2697" i="2"/>
  <c r="U2683" i="2"/>
  <c r="Q2681" i="2"/>
  <c r="V2680" i="2"/>
  <c r="R2680" i="2" s="1"/>
  <c r="I2680" i="2" s="1"/>
  <c r="P2666" i="2"/>
  <c r="J2666" i="2" s="1"/>
  <c r="M2662" i="2"/>
  <c r="N2662" i="2" s="1"/>
  <c r="U2662" i="2"/>
  <c r="T2662" i="2"/>
  <c r="U2652" i="2"/>
  <c r="P2650" i="2"/>
  <c r="J2650" i="2" s="1"/>
  <c r="M2643" i="2"/>
  <c r="N2643" i="2" s="1"/>
  <c r="N2636" i="2"/>
  <c r="T2635" i="2"/>
  <c r="Q2633" i="2"/>
  <c r="V2632" i="2"/>
  <c r="R2632" i="2" s="1"/>
  <c r="I2632" i="2" s="1"/>
  <c r="Q2630" i="2"/>
  <c r="V2626" i="2"/>
  <c r="R2626" i="2" s="1"/>
  <c r="I2626" i="2" s="1"/>
  <c r="V2617" i="2"/>
  <c r="R2617" i="2" s="1"/>
  <c r="I2617" i="2" s="1"/>
  <c r="Q2608" i="2"/>
  <c r="V2607" i="2"/>
  <c r="R2607" i="2" s="1"/>
  <c r="I2607" i="2" s="1"/>
  <c r="M2605" i="2"/>
  <c r="N2605" i="2" s="1"/>
  <c r="U2605" i="2"/>
  <c r="Q2599" i="2"/>
  <c r="M2598" i="2"/>
  <c r="N2598" i="2" s="1"/>
  <c r="U2598" i="2"/>
  <c r="T2598" i="2"/>
  <c r="M2596" i="2"/>
  <c r="N2596" i="2" s="1"/>
  <c r="U2588" i="2"/>
  <c r="P2586" i="2"/>
  <c r="J2586" i="2" s="1"/>
  <c r="V2583" i="2"/>
  <c r="R2583" i="2" s="1"/>
  <c r="I2583" i="2" s="1"/>
  <c r="V2576" i="2"/>
  <c r="R2576" i="2" s="1"/>
  <c r="I2576" i="2" s="1"/>
  <c r="P2574" i="2"/>
  <c r="J2574" i="2" s="1"/>
  <c r="V2572" i="2"/>
  <c r="R2572" i="2" s="1"/>
  <c r="I2572" i="2" s="1"/>
  <c r="P2572" i="2"/>
  <c r="J2572" i="2" s="1"/>
  <c r="N2570" i="2"/>
  <c r="V2567" i="2"/>
  <c r="R2567" i="2" s="1"/>
  <c r="I2567" i="2" s="1"/>
  <c r="M2563" i="2"/>
  <c r="N2563" i="2" s="1"/>
  <c r="U2563" i="2"/>
  <c r="Q2554" i="2"/>
  <c r="V2548" i="2"/>
  <c r="R2548" i="2" s="1"/>
  <c r="I2548" i="2" s="1"/>
  <c r="P2548" i="2"/>
  <c r="J2548" i="2" s="1"/>
  <c r="N2546" i="2"/>
  <c r="N2529" i="2"/>
  <c r="P2525" i="2"/>
  <c r="J2525" i="2" s="1"/>
  <c r="T2520" i="2"/>
  <c r="U2520" i="2"/>
  <c r="V2512" i="2"/>
  <c r="R2512" i="2" s="1"/>
  <c r="I2512" i="2" s="1"/>
  <c r="V2503" i="2"/>
  <c r="R2503" i="2" s="1"/>
  <c r="I2503" i="2" s="1"/>
  <c r="Q2461" i="2"/>
  <c r="Q2443" i="2"/>
  <c r="N2440" i="2"/>
  <c r="Q2416" i="2"/>
  <c r="V2695" i="2"/>
  <c r="R2695" i="2" s="1"/>
  <c r="I2695" i="2" s="1"/>
  <c r="Q2691" i="2"/>
  <c r="T2683" i="2"/>
  <c r="V2679" i="2"/>
  <c r="R2679" i="2" s="1"/>
  <c r="I2679" i="2" s="1"/>
  <c r="T2677" i="2"/>
  <c r="Q2663" i="2"/>
  <c r="Q2657" i="2"/>
  <c r="T2652" i="2"/>
  <c r="T2645" i="2"/>
  <c r="Q2632" i="2"/>
  <c r="V2631" i="2"/>
  <c r="R2631" i="2" s="1"/>
  <c r="I2631" i="2" s="1"/>
  <c r="M2629" i="2"/>
  <c r="N2629" i="2" s="1"/>
  <c r="U2629" i="2"/>
  <c r="Q2623" i="2"/>
  <c r="M2622" i="2"/>
  <c r="N2622" i="2" s="1"/>
  <c r="U2622" i="2"/>
  <c r="T2622" i="2"/>
  <c r="P2610" i="2"/>
  <c r="J2610" i="2" s="1"/>
  <c r="Q2593" i="2"/>
  <c r="T2588" i="2"/>
  <c r="N2560" i="2"/>
  <c r="V2556" i="2"/>
  <c r="R2556" i="2" s="1"/>
  <c r="I2556" i="2" s="1"/>
  <c r="P2556" i="2"/>
  <c r="J2556" i="2" s="1"/>
  <c r="P2543" i="2"/>
  <c r="J2543" i="2" s="1"/>
  <c r="Q2540" i="2"/>
  <c r="P2536" i="2"/>
  <c r="J2536" i="2" s="1"/>
  <c r="Q2526" i="2"/>
  <c r="V2525" i="2"/>
  <c r="R2525" i="2" s="1"/>
  <c r="I2525" i="2" s="1"/>
  <c r="Q2507" i="2"/>
  <c r="P2486" i="2"/>
  <c r="J2486" i="2" s="1"/>
  <c r="V2486" i="2"/>
  <c r="R2486" i="2" s="1"/>
  <c r="I2486" i="2" s="1"/>
  <c r="Q2484" i="2"/>
  <c r="T2440" i="2"/>
  <c r="U2440" i="2"/>
  <c r="P2423" i="2"/>
  <c r="J2423" i="2" s="1"/>
  <c r="V2423" i="2"/>
  <c r="R2423" i="2" s="1"/>
  <c r="I2423" i="2" s="1"/>
  <c r="M2411" i="2"/>
  <c r="N2411" i="2" s="1"/>
  <c r="U2411" i="2"/>
  <c r="T2411" i="2"/>
  <c r="V2655" i="2"/>
  <c r="R2655" i="2" s="1"/>
  <c r="I2655" i="2" s="1"/>
  <c r="M2653" i="2"/>
  <c r="N2653" i="2" s="1"/>
  <c r="U2653" i="2"/>
  <c r="M2646" i="2"/>
  <c r="N2646" i="2" s="1"/>
  <c r="U2646" i="2"/>
  <c r="T2646" i="2"/>
  <c r="P2634" i="2"/>
  <c r="J2634" i="2" s="1"/>
  <c r="Q2617" i="2"/>
  <c r="V2591" i="2"/>
  <c r="R2591" i="2" s="1"/>
  <c r="I2591" i="2" s="1"/>
  <c r="M2589" i="2"/>
  <c r="N2589" i="2" s="1"/>
  <c r="U2589" i="2"/>
  <c r="M2579" i="2"/>
  <c r="N2579" i="2" s="1"/>
  <c r="U2579" i="2"/>
  <c r="P2565" i="2"/>
  <c r="J2565" i="2" s="1"/>
  <c r="T2560" i="2"/>
  <c r="U2560" i="2"/>
  <c r="Q2513" i="2"/>
  <c r="P2510" i="2"/>
  <c r="J2510" i="2" s="1"/>
  <c r="P2495" i="2"/>
  <c r="J2495" i="2" s="1"/>
  <c r="V2495" i="2"/>
  <c r="R2495" i="2" s="1"/>
  <c r="I2495" i="2" s="1"/>
  <c r="P2479" i="2"/>
  <c r="J2479" i="2" s="1"/>
  <c r="V2479" i="2"/>
  <c r="R2479" i="2" s="1"/>
  <c r="I2479" i="2" s="1"/>
  <c r="P2470" i="2"/>
  <c r="J2470" i="2" s="1"/>
  <c r="V2470" i="2"/>
  <c r="R2470" i="2" s="1"/>
  <c r="I2470" i="2" s="1"/>
  <c r="P2463" i="2"/>
  <c r="J2463" i="2" s="1"/>
  <c r="M2459" i="2"/>
  <c r="N2459" i="2" s="1"/>
  <c r="U2459" i="2"/>
  <c r="T2459" i="2"/>
  <c r="P2430" i="2"/>
  <c r="J2430" i="2" s="1"/>
  <c r="V2430" i="2"/>
  <c r="R2430" i="2" s="1"/>
  <c r="I2430" i="2" s="1"/>
  <c r="P3188" i="2"/>
  <c r="J3188" i="2" s="1"/>
  <c r="P3180" i="2"/>
  <c r="J3180" i="2" s="1"/>
  <c r="P3172" i="2"/>
  <c r="J3172" i="2" s="1"/>
  <c r="P3164" i="2"/>
  <c r="J3164" i="2" s="1"/>
  <c r="P3156" i="2"/>
  <c r="J3156" i="2" s="1"/>
  <c r="P3148" i="2"/>
  <c r="J3148" i="2" s="1"/>
  <c r="P3140" i="2"/>
  <c r="J3140" i="2" s="1"/>
  <c r="P3132" i="2"/>
  <c r="J3132" i="2" s="1"/>
  <c r="P3124" i="2"/>
  <c r="J3124" i="2" s="1"/>
  <c r="P3116" i="2"/>
  <c r="J3116" i="2" s="1"/>
  <c r="P3108" i="2"/>
  <c r="J3108" i="2" s="1"/>
  <c r="P3100" i="2"/>
  <c r="J3100" i="2" s="1"/>
  <c r="P3092" i="2"/>
  <c r="J3092" i="2" s="1"/>
  <c r="P3084" i="2"/>
  <c r="J3084" i="2" s="1"/>
  <c r="P3076" i="2"/>
  <c r="J3076" i="2" s="1"/>
  <c r="P3068" i="2"/>
  <c r="J3068" i="2" s="1"/>
  <c r="P3060" i="2"/>
  <c r="J3060" i="2" s="1"/>
  <c r="P3052" i="2"/>
  <c r="J3052" i="2" s="1"/>
  <c r="P3044" i="2"/>
  <c r="J3044" i="2" s="1"/>
  <c r="P3036" i="2"/>
  <c r="J3036" i="2" s="1"/>
  <c r="P3028" i="2"/>
  <c r="J3028" i="2" s="1"/>
  <c r="P3020" i="2"/>
  <c r="J3020" i="2" s="1"/>
  <c r="P3012" i="2"/>
  <c r="J3012" i="2" s="1"/>
  <c r="P3004" i="2"/>
  <c r="J3004" i="2" s="1"/>
  <c r="P2996" i="2"/>
  <c r="J2996" i="2" s="1"/>
  <c r="P2988" i="2"/>
  <c r="J2988" i="2" s="1"/>
  <c r="P2980" i="2"/>
  <c r="J2980" i="2" s="1"/>
  <c r="P2972" i="2"/>
  <c r="J2972" i="2" s="1"/>
  <c r="P2964" i="2"/>
  <c r="J2964" i="2" s="1"/>
  <c r="P2956" i="2"/>
  <c r="J2956" i="2" s="1"/>
  <c r="P2948" i="2"/>
  <c r="J2948" i="2" s="1"/>
  <c r="P2940" i="2"/>
  <c r="J2940" i="2" s="1"/>
  <c r="P2932" i="2"/>
  <c r="J2932" i="2" s="1"/>
  <c r="P2924" i="2"/>
  <c r="J2924" i="2" s="1"/>
  <c r="P2916" i="2"/>
  <c r="J2916" i="2" s="1"/>
  <c r="P2908" i="2"/>
  <c r="J2908" i="2" s="1"/>
  <c r="P2900" i="2"/>
  <c r="J2900" i="2" s="1"/>
  <c r="P2892" i="2"/>
  <c r="J2892" i="2" s="1"/>
  <c r="P2884" i="2"/>
  <c r="J2884" i="2" s="1"/>
  <c r="P2875" i="2"/>
  <c r="J2875" i="2" s="1"/>
  <c r="N2869" i="2"/>
  <c r="P2859" i="2"/>
  <c r="J2859" i="2" s="1"/>
  <c r="P2835" i="2"/>
  <c r="J2835" i="2" s="1"/>
  <c r="M2822" i="2"/>
  <c r="N2822" i="2" s="1"/>
  <c r="U2822" i="2"/>
  <c r="P2795" i="2"/>
  <c r="J2795" i="2" s="1"/>
  <c r="P2770" i="2"/>
  <c r="J2770" i="2" s="1"/>
  <c r="V2767" i="2"/>
  <c r="R2767" i="2" s="1"/>
  <c r="I2767" i="2" s="1"/>
  <c r="Q2763" i="2"/>
  <c r="M2757" i="2"/>
  <c r="N2757" i="2" s="1"/>
  <c r="U2757" i="2"/>
  <c r="P2746" i="2"/>
  <c r="J2746" i="2" s="1"/>
  <c r="M2742" i="2"/>
  <c r="N2742" i="2" s="1"/>
  <c r="U2742" i="2"/>
  <c r="T2742" i="2"/>
  <c r="M2733" i="2"/>
  <c r="N2733" i="2" s="1"/>
  <c r="U2733" i="2"/>
  <c r="V2727" i="2"/>
  <c r="R2727" i="2" s="1"/>
  <c r="I2727" i="2" s="1"/>
  <c r="Q2723" i="2"/>
  <c r="N2716" i="2"/>
  <c r="Q2707" i="2"/>
  <c r="P2673" i="2"/>
  <c r="J2673" i="2" s="1"/>
  <c r="P2658" i="2"/>
  <c r="J2658" i="2" s="1"/>
  <c r="P2656" i="2"/>
  <c r="J2656" i="2" s="1"/>
  <c r="P2647" i="2"/>
  <c r="J2647" i="2" s="1"/>
  <c r="N2644" i="2"/>
  <c r="P2641" i="2"/>
  <c r="J2641" i="2" s="1"/>
  <c r="V2640" i="2"/>
  <c r="R2640" i="2" s="1"/>
  <c r="I2640" i="2" s="1"/>
  <c r="V2634" i="2"/>
  <c r="R2634" i="2" s="1"/>
  <c r="I2634" i="2" s="1"/>
  <c r="N2631" i="2"/>
  <c r="T2629" i="2"/>
  <c r="V2625" i="2"/>
  <c r="R2625" i="2" s="1"/>
  <c r="I2625" i="2" s="1"/>
  <c r="V2615" i="2"/>
  <c r="R2615" i="2" s="1"/>
  <c r="I2615" i="2" s="1"/>
  <c r="M2613" i="2"/>
  <c r="N2613" i="2" s="1"/>
  <c r="U2613" i="2"/>
  <c r="M2606" i="2"/>
  <c r="N2606" i="2" s="1"/>
  <c r="U2606" i="2"/>
  <c r="T2606" i="2"/>
  <c r="U2596" i="2"/>
  <c r="P2594" i="2"/>
  <c r="J2594" i="2" s="1"/>
  <c r="P2592" i="2"/>
  <c r="J2592" i="2" s="1"/>
  <c r="P2581" i="2"/>
  <c r="J2581" i="2" s="1"/>
  <c r="N2576" i="2"/>
  <c r="V2565" i="2"/>
  <c r="R2565" i="2" s="1"/>
  <c r="I2565" i="2" s="1"/>
  <c r="T2563" i="2"/>
  <c r="T2556" i="2"/>
  <c r="M2556" i="2"/>
  <c r="U2556" i="2"/>
  <c r="T2540" i="2"/>
  <c r="M2540" i="2"/>
  <c r="N2540" i="2" s="1"/>
  <c r="U2540" i="2"/>
  <c r="N2527" i="2"/>
  <c r="P2520" i="2"/>
  <c r="J2520" i="2" s="1"/>
  <c r="Q2511" i="2"/>
  <c r="V2510" i="2"/>
  <c r="R2510" i="2" s="1"/>
  <c r="I2510" i="2" s="1"/>
  <c r="U2505" i="2"/>
  <c r="V2463" i="2"/>
  <c r="R2463" i="2" s="1"/>
  <c r="I2463" i="2" s="1"/>
  <c r="P2453" i="2"/>
  <c r="J2453" i="2" s="1"/>
  <c r="V2453" i="2"/>
  <c r="R2453" i="2" s="1"/>
  <c r="I2453" i="2" s="1"/>
  <c r="P2446" i="2"/>
  <c r="J2446" i="2" s="1"/>
  <c r="V2446" i="2"/>
  <c r="R2446" i="2" s="1"/>
  <c r="I2446" i="2" s="1"/>
  <c r="Q2222" i="2"/>
  <c r="T2879" i="2"/>
  <c r="M2879" i="2"/>
  <c r="N2879" i="2" s="1"/>
  <c r="U2879" i="2"/>
  <c r="M2846" i="2"/>
  <c r="N2846" i="2" s="1"/>
  <c r="U2846" i="2"/>
  <c r="P2819" i="2"/>
  <c r="J2819" i="2" s="1"/>
  <c r="T2799" i="2"/>
  <c r="M2799" i="2"/>
  <c r="N2799" i="2" s="1"/>
  <c r="U2799" i="2"/>
  <c r="M2782" i="2"/>
  <c r="N2782" i="2" s="1"/>
  <c r="U2782" i="2"/>
  <c r="M2766" i="2"/>
  <c r="N2766" i="2" s="1"/>
  <c r="U2766" i="2"/>
  <c r="T2766" i="2"/>
  <c r="M2726" i="2"/>
  <c r="N2726" i="2" s="1"/>
  <c r="U2726" i="2"/>
  <c r="T2726" i="2"/>
  <c r="P2714" i="2"/>
  <c r="J2714" i="2" s="1"/>
  <c r="V2711" i="2"/>
  <c r="R2711" i="2" s="1"/>
  <c r="I2711" i="2" s="1"/>
  <c r="M2701" i="2"/>
  <c r="N2701" i="2" s="1"/>
  <c r="U2701" i="2"/>
  <c r="P2695" i="2"/>
  <c r="J2695" i="2" s="1"/>
  <c r="P2689" i="2"/>
  <c r="J2689" i="2" s="1"/>
  <c r="M2685" i="2"/>
  <c r="N2685" i="2" s="1"/>
  <c r="U2685" i="2"/>
  <c r="P2679" i="2"/>
  <c r="J2679" i="2" s="1"/>
  <c r="V2671" i="2"/>
  <c r="R2671" i="2" s="1"/>
  <c r="I2671" i="2" s="1"/>
  <c r="Q2667" i="2"/>
  <c r="N2655" i="2"/>
  <c r="T2653" i="2"/>
  <c r="V2649" i="2"/>
  <c r="R2649" i="2" s="1"/>
  <c r="I2649" i="2" s="1"/>
  <c r="V2639" i="2"/>
  <c r="R2639" i="2" s="1"/>
  <c r="I2639" i="2" s="1"/>
  <c r="M2637" i="2"/>
  <c r="N2637" i="2" s="1"/>
  <c r="U2637" i="2"/>
  <c r="M2630" i="2"/>
  <c r="N2630" i="2" s="1"/>
  <c r="U2630" i="2"/>
  <c r="T2630" i="2"/>
  <c r="U2620" i="2"/>
  <c r="P2618" i="2"/>
  <c r="J2618" i="2" s="1"/>
  <c r="P2616" i="2"/>
  <c r="J2616" i="2" s="1"/>
  <c r="P2607" i="2"/>
  <c r="J2607" i="2" s="1"/>
  <c r="N2604" i="2"/>
  <c r="P2601" i="2"/>
  <c r="J2601" i="2" s="1"/>
  <c r="V2600" i="2"/>
  <c r="R2600" i="2" s="1"/>
  <c r="I2600" i="2" s="1"/>
  <c r="N2591" i="2"/>
  <c r="T2589" i="2"/>
  <c r="V2585" i="2"/>
  <c r="R2585" i="2" s="1"/>
  <c r="I2585" i="2" s="1"/>
  <c r="V2581" i="2"/>
  <c r="R2581" i="2" s="1"/>
  <c r="I2581" i="2" s="1"/>
  <c r="T2576" i="2"/>
  <c r="U2576" i="2"/>
  <c r="U2570" i="2"/>
  <c r="Q2547" i="2"/>
  <c r="U2546" i="2"/>
  <c r="Q2537" i="2"/>
  <c r="P2534" i="2"/>
  <c r="J2534" i="2" s="1"/>
  <c r="U2529" i="2"/>
  <c r="N2528" i="2"/>
  <c r="V2520" i="2"/>
  <c r="R2520" i="2" s="1"/>
  <c r="I2520" i="2" s="1"/>
  <c r="P2518" i="2"/>
  <c r="J2518" i="2" s="1"/>
  <c r="T2516" i="2"/>
  <c r="M2516" i="2"/>
  <c r="N2516" i="2" s="1"/>
  <c r="U2516" i="2"/>
  <c r="T2512" i="2"/>
  <c r="M2512" i="2"/>
  <c r="N2512" i="2" s="1"/>
  <c r="V2508" i="2"/>
  <c r="R2508" i="2" s="1"/>
  <c r="I2508" i="2" s="1"/>
  <c r="P2508" i="2"/>
  <c r="J2508" i="2" s="1"/>
  <c r="T2505" i="2"/>
  <c r="N2497" i="2"/>
  <c r="M2490" i="2"/>
  <c r="N2490" i="2" s="1"/>
  <c r="U2490" i="2"/>
  <c r="T2490" i="2"/>
  <c r="N2481" i="2"/>
  <c r="T2465" i="2"/>
  <c r="M2465" i="2"/>
  <c r="N2465" i="2" s="1"/>
  <c r="T2425" i="2"/>
  <c r="U2425" i="2"/>
  <c r="Q2422" i="2"/>
  <c r="Q2412" i="2"/>
  <c r="Q2400" i="2"/>
  <c r="N2871" i="2"/>
  <c r="N2870" i="2"/>
  <c r="T2863" i="2"/>
  <c r="M2863" i="2"/>
  <c r="N2863" i="2" s="1"/>
  <c r="U2863" i="2"/>
  <c r="N2853" i="2"/>
  <c r="T2846" i="2"/>
  <c r="T2839" i="2"/>
  <c r="M2839" i="2"/>
  <c r="N2839" i="2" s="1"/>
  <c r="U2839" i="2"/>
  <c r="V2826" i="2"/>
  <c r="R2826" i="2" s="1"/>
  <c r="I2826" i="2" s="1"/>
  <c r="V2824" i="2"/>
  <c r="R2824" i="2" s="1"/>
  <c r="I2824" i="2" s="1"/>
  <c r="V2819" i="2"/>
  <c r="R2819" i="2" s="1"/>
  <c r="I2819" i="2" s="1"/>
  <c r="V2817" i="2"/>
  <c r="R2817" i="2" s="1"/>
  <c r="I2817" i="2" s="1"/>
  <c r="N2813" i="2"/>
  <c r="M2806" i="2"/>
  <c r="N2806" i="2" s="1"/>
  <c r="U2806" i="2"/>
  <c r="V2786" i="2"/>
  <c r="R2786" i="2" s="1"/>
  <c r="I2786" i="2" s="1"/>
  <c r="V2784" i="2"/>
  <c r="R2784" i="2" s="1"/>
  <c r="I2784" i="2" s="1"/>
  <c r="T2782" i="2"/>
  <c r="P2779" i="2"/>
  <c r="J2779" i="2" s="1"/>
  <c r="V2777" i="2"/>
  <c r="R2777" i="2" s="1"/>
  <c r="I2777" i="2" s="1"/>
  <c r="M2773" i="2"/>
  <c r="N2773" i="2" s="1"/>
  <c r="U2773" i="2"/>
  <c r="V2760" i="2"/>
  <c r="R2760" i="2" s="1"/>
  <c r="I2760" i="2" s="1"/>
  <c r="T2757" i="2"/>
  <c r="Q2755" i="2"/>
  <c r="V2753" i="2"/>
  <c r="R2753" i="2" s="1"/>
  <c r="I2753" i="2" s="1"/>
  <c r="M2749" i="2"/>
  <c r="N2749" i="2" s="1"/>
  <c r="U2749" i="2"/>
  <c r="N2740" i="2"/>
  <c r="V2735" i="2"/>
  <c r="R2735" i="2" s="1"/>
  <c r="I2735" i="2" s="1"/>
  <c r="T2733" i="2"/>
  <c r="Q2731" i="2"/>
  <c r="V2729" i="2"/>
  <c r="R2729" i="2" s="1"/>
  <c r="I2729" i="2" s="1"/>
  <c r="V2714" i="2"/>
  <c r="R2714" i="2" s="1"/>
  <c r="I2714" i="2" s="1"/>
  <c r="M2710" i="2"/>
  <c r="N2710" i="2" s="1"/>
  <c r="U2710" i="2"/>
  <c r="T2710" i="2"/>
  <c r="V2704" i="2"/>
  <c r="R2704" i="2" s="1"/>
  <c r="I2704" i="2" s="1"/>
  <c r="P2690" i="2"/>
  <c r="J2690" i="2" s="1"/>
  <c r="V2687" i="2"/>
  <c r="R2687" i="2" s="1"/>
  <c r="I2687" i="2" s="1"/>
  <c r="P2674" i="2"/>
  <c r="J2674" i="2" s="1"/>
  <c r="M2670" i="2"/>
  <c r="N2670" i="2" s="1"/>
  <c r="U2670" i="2"/>
  <c r="T2670" i="2"/>
  <c r="M2661" i="2"/>
  <c r="N2661" i="2" s="1"/>
  <c r="U2661" i="2"/>
  <c r="M2654" i="2"/>
  <c r="N2654" i="2" s="1"/>
  <c r="U2654" i="2"/>
  <c r="T2654" i="2"/>
  <c r="P2642" i="2"/>
  <c r="J2642" i="2" s="1"/>
  <c r="P2640" i="2"/>
  <c r="J2640" i="2" s="1"/>
  <c r="P2631" i="2"/>
  <c r="J2631" i="2" s="1"/>
  <c r="N2628" i="2"/>
  <c r="P2625" i="2"/>
  <c r="J2625" i="2" s="1"/>
  <c r="V2624" i="2"/>
  <c r="R2624" i="2" s="1"/>
  <c r="I2624" i="2" s="1"/>
  <c r="V2618" i="2"/>
  <c r="R2618" i="2" s="1"/>
  <c r="I2618" i="2" s="1"/>
  <c r="N2615" i="2"/>
  <c r="T2613" i="2"/>
  <c r="V2609" i="2"/>
  <c r="R2609" i="2" s="1"/>
  <c r="I2609" i="2" s="1"/>
  <c r="V2599" i="2"/>
  <c r="R2599" i="2" s="1"/>
  <c r="I2599" i="2" s="1"/>
  <c r="M2597" i="2"/>
  <c r="N2597" i="2" s="1"/>
  <c r="U2597" i="2"/>
  <c r="M2590" i="2"/>
  <c r="N2590" i="2" s="1"/>
  <c r="U2590" i="2"/>
  <c r="T2590" i="2"/>
  <c r="P2584" i="2"/>
  <c r="J2584" i="2" s="1"/>
  <c r="T2579" i="2"/>
  <c r="N2567" i="2"/>
  <c r="P2560" i="2"/>
  <c r="J2560" i="2" s="1"/>
  <c r="U2552" i="2"/>
  <c r="T2546" i="2"/>
  <c r="P2541" i="2"/>
  <c r="J2541" i="2" s="1"/>
  <c r="Q2535" i="2"/>
  <c r="V2534" i="2"/>
  <c r="R2534" i="2" s="1"/>
  <c r="I2534" i="2" s="1"/>
  <c r="V2532" i="2"/>
  <c r="R2532" i="2" s="1"/>
  <c r="I2532" i="2" s="1"/>
  <c r="P2532" i="2"/>
  <c r="J2532" i="2" s="1"/>
  <c r="M2530" i="2"/>
  <c r="N2530" i="2" s="1"/>
  <c r="T2529" i="2"/>
  <c r="P2527" i="2"/>
  <c r="J2527" i="2" s="1"/>
  <c r="V2518" i="2"/>
  <c r="R2518" i="2" s="1"/>
  <c r="I2518" i="2" s="1"/>
  <c r="N2506" i="2"/>
  <c r="T2497" i="2"/>
  <c r="U2497" i="2"/>
  <c r="P2493" i="2"/>
  <c r="J2493" i="2" s="1"/>
  <c r="T2481" i="2"/>
  <c r="U2481" i="2"/>
  <c r="M2474" i="2"/>
  <c r="N2474" i="2" s="1"/>
  <c r="U2474" i="2"/>
  <c r="T2474" i="2"/>
  <c r="T2456" i="2"/>
  <c r="M2456" i="2"/>
  <c r="N2456" i="2" s="1"/>
  <c r="V2444" i="2"/>
  <c r="R2444" i="2" s="1"/>
  <c r="I2444" i="2" s="1"/>
  <c r="P2444" i="2"/>
  <c r="J2444" i="2" s="1"/>
  <c r="P2438" i="2"/>
  <c r="J2438" i="2" s="1"/>
  <c r="P2437" i="2"/>
  <c r="J2437" i="2" s="1"/>
  <c r="V2437" i="2"/>
  <c r="R2437" i="2" s="1"/>
  <c r="I2437" i="2" s="1"/>
  <c r="N2424" i="2"/>
  <c r="Q2419" i="2"/>
  <c r="Q2414" i="2"/>
  <c r="V2404" i="2"/>
  <c r="R2404" i="2" s="1"/>
  <c r="I2404" i="2" s="1"/>
  <c r="P2404" i="2"/>
  <c r="J2404" i="2" s="1"/>
  <c r="N2288" i="2"/>
  <c r="Q2270" i="2"/>
  <c r="V2652" i="2"/>
  <c r="R2652" i="2" s="1"/>
  <c r="I2652" i="2" s="1"/>
  <c r="V2644" i="2"/>
  <c r="R2644" i="2" s="1"/>
  <c r="I2644" i="2" s="1"/>
  <c r="V2636" i="2"/>
  <c r="R2636" i="2" s="1"/>
  <c r="I2636" i="2" s="1"/>
  <c r="V2628" i="2"/>
  <c r="R2628" i="2" s="1"/>
  <c r="I2628" i="2" s="1"/>
  <c r="V2620" i="2"/>
  <c r="R2620" i="2" s="1"/>
  <c r="I2620" i="2" s="1"/>
  <c r="V2612" i="2"/>
  <c r="R2612" i="2" s="1"/>
  <c r="I2612" i="2" s="1"/>
  <c r="V2604" i="2"/>
  <c r="R2604" i="2" s="1"/>
  <c r="I2604" i="2" s="1"/>
  <c r="V2596" i="2"/>
  <c r="R2596" i="2" s="1"/>
  <c r="I2596" i="2" s="1"/>
  <c r="V2588" i="2"/>
  <c r="R2588" i="2" s="1"/>
  <c r="I2588" i="2" s="1"/>
  <c r="V2582" i="2"/>
  <c r="R2582" i="2" s="1"/>
  <c r="I2582" i="2" s="1"/>
  <c r="T2577" i="2"/>
  <c r="V2573" i="2"/>
  <c r="R2573" i="2" s="1"/>
  <c r="I2573" i="2" s="1"/>
  <c r="V2566" i="2"/>
  <c r="R2566" i="2" s="1"/>
  <c r="I2566" i="2" s="1"/>
  <c r="T2561" i="2"/>
  <c r="T2548" i="2"/>
  <c r="M2548" i="2"/>
  <c r="N2548" i="2" s="1"/>
  <c r="U2548" i="2"/>
  <c r="U2544" i="2"/>
  <c r="T2538" i="2"/>
  <c r="T2532" i="2"/>
  <c r="M2532" i="2"/>
  <c r="N2532" i="2" s="1"/>
  <c r="U2532" i="2"/>
  <c r="V2526" i="2"/>
  <c r="R2526" i="2" s="1"/>
  <c r="I2526" i="2" s="1"/>
  <c r="T2521" i="2"/>
  <c r="V2517" i="2"/>
  <c r="R2517" i="2" s="1"/>
  <c r="I2517" i="2" s="1"/>
  <c r="M2515" i="2"/>
  <c r="N2515" i="2" s="1"/>
  <c r="U2515" i="2"/>
  <c r="T2508" i="2"/>
  <c r="M2508" i="2"/>
  <c r="N2508" i="2" s="1"/>
  <c r="U2508" i="2"/>
  <c r="Q2502" i="2"/>
  <c r="N2489" i="2"/>
  <c r="V2484" i="2"/>
  <c r="R2484" i="2" s="1"/>
  <c r="I2484" i="2" s="1"/>
  <c r="N2473" i="2"/>
  <c r="V2468" i="2"/>
  <c r="R2468" i="2" s="1"/>
  <c r="I2468" i="2" s="1"/>
  <c r="M2458" i="2"/>
  <c r="N2458" i="2" s="1"/>
  <c r="U2458" i="2"/>
  <c r="N2449" i="2"/>
  <c r="U2441" i="2"/>
  <c r="N2433" i="2"/>
  <c r="V2428" i="2"/>
  <c r="R2428" i="2" s="1"/>
  <c r="I2428" i="2" s="1"/>
  <c r="Q2424" i="2"/>
  <c r="M2393" i="2"/>
  <c r="N2393" i="2" s="1"/>
  <c r="U2392" i="2"/>
  <c r="Q2390" i="2"/>
  <c r="V2389" i="2"/>
  <c r="R2389" i="2" s="1"/>
  <c r="I2389" i="2" s="1"/>
  <c r="M2384" i="2"/>
  <c r="N2384" i="2" s="1"/>
  <c r="N2377" i="2"/>
  <c r="V2372" i="2"/>
  <c r="R2372" i="2" s="1"/>
  <c r="I2372" i="2" s="1"/>
  <c r="M2362" i="2"/>
  <c r="N2362" i="2" s="1"/>
  <c r="U2362" i="2"/>
  <c r="M2353" i="2"/>
  <c r="N2353" i="2" s="1"/>
  <c r="Q2350" i="2"/>
  <c r="V2349" i="2"/>
  <c r="R2349" i="2" s="1"/>
  <c r="I2349" i="2" s="1"/>
  <c r="M2337" i="2"/>
  <c r="N2337" i="2" s="1"/>
  <c r="P2327" i="2"/>
  <c r="J2327" i="2" s="1"/>
  <c r="M2323" i="2"/>
  <c r="N2323" i="2" s="1"/>
  <c r="U2323" i="2"/>
  <c r="T2323" i="2"/>
  <c r="M2321" i="2"/>
  <c r="M2304" i="2"/>
  <c r="N2304" i="2" s="1"/>
  <c r="M2299" i="2"/>
  <c r="N2299" i="2" s="1"/>
  <c r="U2299" i="2"/>
  <c r="T2299" i="2"/>
  <c r="M2281" i="2"/>
  <c r="N2281" i="2" s="1"/>
  <c r="N2273" i="2"/>
  <c r="Q2267" i="2"/>
  <c r="P2263" i="2"/>
  <c r="J2263" i="2" s="1"/>
  <c r="M2250" i="2"/>
  <c r="N2250" i="2" s="1"/>
  <c r="U2250" i="2"/>
  <c r="P2245" i="2"/>
  <c r="J2245" i="2" s="1"/>
  <c r="V2244" i="2"/>
  <c r="R2244" i="2" s="1"/>
  <c r="I2244" i="2" s="1"/>
  <c r="M2240" i="2"/>
  <c r="N2240" i="2" s="1"/>
  <c r="M2235" i="2"/>
  <c r="N2235" i="2" s="1"/>
  <c r="U2235" i="2"/>
  <c r="T2235" i="2"/>
  <c r="Q2232" i="2"/>
  <c r="N2225" i="2"/>
  <c r="V2221" i="2"/>
  <c r="R2221" i="2" s="1"/>
  <c r="I2221" i="2" s="1"/>
  <c r="M2218" i="2"/>
  <c r="N2218" i="2" s="1"/>
  <c r="U2218" i="2"/>
  <c r="Q2203" i="2"/>
  <c r="P2199" i="2"/>
  <c r="J2199" i="2" s="1"/>
  <c r="Q2197" i="2"/>
  <c r="P2192" i="2"/>
  <c r="J2192" i="2" s="1"/>
  <c r="V2192" i="2"/>
  <c r="R2192" i="2" s="1"/>
  <c r="I2192" i="2" s="1"/>
  <c r="M2181" i="2"/>
  <c r="N2181" i="2" s="1"/>
  <c r="U2181" i="2"/>
  <c r="T2181" i="2"/>
  <c r="Q2180" i="2"/>
  <c r="V2174" i="2"/>
  <c r="R2174" i="2" s="1"/>
  <c r="I2174" i="2" s="1"/>
  <c r="P2174" i="2"/>
  <c r="J2174" i="2" s="1"/>
  <c r="N2171" i="2"/>
  <c r="Q2144" i="2"/>
  <c r="M2140" i="2"/>
  <c r="U2140" i="2"/>
  <c r="T2140" i="2"/>
  <c r="V2134" i="2"/>
  <c r="R2134" i="2" s="1"/>
  <c r="I2134" i="2" s="1"/>
  <c r="P2134" i="2"/>
  <c r="J2134" i="2" s="1"/>
  <c r="T2572" i="2"/>
  <c r="M2572" i="2"/>
  <c r="N2572" i="2" s="1"/>
  <c r="U2572" i="2"/>
  <c r="P2552" i="2"/>
  <c r="J2552" i="2" s="1"/>
  <c r="Q2551" i="2"/>
  <c r="M2539" i="2"/>
  <c r="N2539" i="2" s="1"/>
  <c r="U2539" i="2"/>
  <c r="N2523" i="2"/>
  <c r="N2505" i="2"/>
  <c r="V2500" i="2"/>
  <c r="R2500" i="2" s="1"/>
  <c r="I2500" i="2" s="1"/>
  <c r="P2487" i="2"/>
  <c r="J2487" i="2" s="1"/>
  <c r="M2483" i="2"/>
  <c r="N2483" i="2" s="1"/>
  <c r="U2483" i="2"/>
  <c r="T2483" i="2"/>
  <c r="P2471" i="2"/>
  <c r="J2471" i="2" s="1"/>
  <c r="M2467" i="2"/>
  <c r="N2467" i="2" s="1"/>
  <c r="U2467" i="2"/>
  <c r="T2467" i="2"/>
  <c r="Q2462" i="2"/>
  <c r="P2447" i="2"/>
  <c r="J2447" i="2" s="1"/>
  <c r="M2442" i="2"/>
  <c r="N2442" i="2" s="1"/>
  <c r="U2442" i="2"/>
  <c r="P2431" i="2"/>
  <c r="J2431" i="2" s="1"/>
  <c r="M2427" i="2"/>
  <c r="N2427" i="2" s="1"/>
  <c r="U2427" i="2"/>
  <c r="T2427" i="2"/>
  <c r="M2418" i="2"/>
  <c r="N2418" i="2" s="1"/>
  <c r="U2418" i="2"/>
  <c r="M2416" i="2"/>
  <c r="N2416" i="2" s="1"/>
  <c r="M2409" i="2"/>
  <c r="N2409" i="2" s="1"/>
  <c r="Q2406" i="2"/>
  <c r="M2402" i="2"/>
  <c r="N2402" i="2" s="1"/>
  <c r="U2402" i="2"/>
  <c r="M2400" i="2"/>
  <c r="N2400" i="2" s="1"/>
  <c r="Q2394" i="2"/>
  <c r="Q2389" i="2"/>
  <c r="V2388" i="2"/>
  <c r="R2388" i="2" s="1"/>
  <c r="I2388" i="2" s="1"/>
  <c r="Q2384" i="2"/>
  <c r="P2375" i="2"/>
  <c r="J2375" i="2" s="1"/>
  <c r="M2360" i="2"/>
  <c r="N2360" i="2" s="1"/>
  <c r="Q2349" i="2"/>
  <c r="V2348" i="2"/>
  <c r="R2348" i="2" s="1"/>
  <c r="I2348" i="2" s="1"/>
  <c r="Q2334" i="2"/>
  <c r="Q2324" i="2"/>
  <c r="N2321" i="2"/>
  <c r="Q2318" i="2"/>
  <c r="Q2315" i="2"/>
  <c r="M2314" i="2"/>
  <c r="N2314" i="2" s="1"/>
  <c r="U2314" i="2"/>
  <c r="V2308" i="2"/>
  <c r="R2308" i="2" s="1"/>
  <c r="I2308" i="2" s="1"/>
  <c r="Q2304" i="2"/>
  <c r="Q2300" i="2"/>
  <c r="M2289" i="2"/>
  <c r="N2289" i="2" s="1"/>
  <c r="P2271" i="2"/>
  <c r="J2271" i="2" s="1"/>
  <c r="M2258" i="2"/>
  <c r="N2258" i="2" s="1"/>
  <c r="U2258" i="2"/>
  <c r="V2252" i="2"/>
  <c r="R2252" i="2" s="1"/>
  <c r="I2252" i="2" s="1"/>
  <c r="M2248" i="2"/>
  <c r="N2248" i="2" s="1"/>
  <c r="M2243" i="2"/>
  <c r="N2243" i="2" s="1"/>
  <c r="U2243" i="2"/>
  <c r="T2243" i="2"/>
  <c r="Q2240" i="2"/>
  <c r="Q2236" i="2"/>
  <c r="P2223" i="2"/>
  <c r="J2223" i="2" s="1"/>
  <c r="V2220" i="2"/>
  <c r="R2220" i="2" s="1"/>
  <c r="I2220" i="2" s="1"/>
  <c r="M2216" i="2"/>
  <c r="N2216" i="2" s="1"/>
  <c r="M2209" i="2"/>
  <c r="N2209" i="2" s="1"/>
  <c r="P2185" i="2"/>
  <c r="J2185" i="2" s="1"/>
  <c r="T2178" i="2"/>
  <c r="M2178" i="2"/>
  <c r="N2178" i="2" s="1"/>
  <c r="M2177" i="2"/>
  <c r="N2177" i="2" s="1"/>
  <c r="U2177" i="2"/>
  <c r="M2165" i="2"/>
  <c r="U2165" i="2"/>
  <c r="T2165" i="2"/>
  <c r="M2157" i="2"/>
  <c r="N2157" i="2" s="1"/>
  <c r="U2157" i="2"/>
  <c r="T2157" i="2"/>
  <c r="P2153" i="2"/>
  <c r="J2153" i="2" s="1"/>
  <c r="V2153" i="2"/>
  <c r="R2153" i="2" s="1"/>
  <c r="I2153" i="2" s="1"/>
  <c r="Q2127" i="2"/>
  <c r="P2391" i="2"/>
  <c r="J2391" i="2" s="1"/>
  <c r="M2387" i="2"/>
  <c r="N2387" i="2" s="1"/>
  <c r="U2387" i="2"/>
  <c r="T2387" i="2"/>
  <c r="M2371" i="2"/>
  <c r="N2371" i="2" s="1"/>
  <c r="U2371" i="2"/>
  <c r="T2371" i="2"/>
  <c r="Q2366" i="2"/>
  <c r="Q2360" i="2"/>
  <c r="P2351" i="2"/>
  <c r="J2351" i="2" s="1"/>
  <c r="M2347" i="2"/>
  <c r="N2347" i="2" s="1"/>
  <c r="U2347" i="2"/>
  <c r="T2347" i="2"/>
  <c r="P2335" i="2"/>
  <c r="J2335" i="2" s="1"/>
  <c r="M2330" i="2"/>
  <c r="N2330" i="2" s="1"/>
  <c r="U2330" i="2"/>
  <c r="P2319" i="2"/>
  <c r="J2319" i="2" s="1"/>
  <c r="M2307" i="2"/>
  <c r="N2307" i="2" s="1"/>
  <c r="U2307" i="2"/>
  <c r="T2307" i="2"/>
  <c r="Q2286" i="2"/>
  <c r="P2279" i="2"/>
  <c r="J2279" i="2" s="1"/>
  <c r="M2266" i="2"/>
  <c r="N2266" i="2" s="1"/>
  <c r="U2266" i="2"/>
  <c r="V2260" i="2"/>
  <c r="R2260" i="2" s="1"/>
  <c r="I2260" i="2" s="1"/>
  <c r="M2251" i="2"/>
  <c r="N2251" i="2" s="1"/>
  <c r="U2251" i="2"/>
  <c r="T2251" i="2"/>
  <c r="M2219" i="2"/>
  <c r="N2219" i="2" s="1"/>
  <c r="U2219" i="2"/>
  <c r="T2219" i="2"/>
  <c r="Q2216" i="2"/>
  <c r="Q2206" i="2"/>
  <c r="M2202" i="2"/>
  <c r="N2202" i="2" s="1"/>
  <c r="U2202" i="2"/>
  <c r="M2194" i="2"/>
  <c r="N2194" i="2" s="1"/>
  <c r="T2194" i="2"/>
  <c r="P2190" i="2"/>
  <c r="J2190" i="2" s="1"/>
  <c r="V2190" i="2"/>
  <c r="R2190" i="2" s="1"/>
  <c r="I2190" i="2" s="1"/>
  <c r="M2188" i="2"/>
  <c r="N2188" i="2" s="1"/>
  <c r="U2188" i="2"/>
  <c r="T2188" i="2"/>
  <c r="Q2135" i="2"/>
  <c r="M2434" i="2"/>
  <c r="N2434" i="2" s="1"/>
  <c r="U2434" i="2"/>
  <c r="N2425" i="2"/>
  <c r="V2420" i="2"/>
  <c r="R2420" i="2" s="1"/>
  <c r="I2420" i="2" s="1"/>
  <c r="P2407" i="2"/>
  <c r="J2407" i="2" s="1"/>
  <c r="U2393" i="2"/>
  <c r="V2391" i="2"/>
  <c r="R2391" i="2" s="1"/>
  <c r="I2391" i="2" s="1"/>
  <c r="Q2388" i="2"/>
  <c r="U2384" i="2"/>
  <c r="M2378" i="2"/>
  <c r="N2378" i="2" s="1"/>
  <c r="U2378" i="2"/>
  <c r="N2369" i="2"/>
  <c r="V2364" i="2"/>
  <c r="R2364" i="2" s="1"/>
  <c r="I2364" i="2" s="1"/>
  <c r="U2353" i="2"/>
  <c r="V2351" i="2"/>
  <c r="R2351" i="2" s="1"/>
  <c r="I2351" i="2" s="1"/>
  <c r="Q2348" i="2"/>
  <c r="N2345" i="2"/>
  <c r="V2341" i="2"/>
  <c r="R2341" i="2" s="1"/>
  <c r="I2341" i="2" s="1"/>
  <c r="U2337" i="2"/>
  <c r="V2335" i="2"/>
  <c r="R2335" i="2" s="1"/>
  <c r="I2335" i="2" s="1"/>
  <c r="U2321" i="2"/>
  <c r="V2319" i="2"/>
  <c r="R2319" i="2" s="1"/>
  <c r="I2319" i="2" s="1"/>
  <c r="Q2317" i="2"/>
  <c r="Q2312" i="2"/>
  <c r="V2310" i="2"/>
  <c r="R2310" i="2" s="1"/>
  <c r="I2310" i="2" s="1"/>
  <c r="Q2308" i="2"/>
  <c r="U2304" i="2"/>
  <c r="N2297" i="2"/>
  <c r="Q2294" i="2"/>
  <c r="V2293" i="2"/>
  <c r="R2293" i="2" s="1"/>
  <c r="I2293" i="2" s="1"/>
  <c r="P2287" i="2"/>
  <c r="J2287" i="2" s="1"/>
  <c r="U2281" i="2"/>
  <c r="V2279" i="2"/>
  <c r="R2279" i="2" s="1"/>
  <c r="I2279" i="2" s="1"/>
  <c r="Q2277" i="2"/>
  <c r="M2274" i="2"/>
  <c r="N2274" i="2" s="1"/>
  <c r="U2274" i="2"/>
  <c r="V2268" i="2"/>
  <c r="R2268" i="2" s="1"/>
  <c r="I2268" i="2" s="1"/>
  <c r="T2266" i="2"/>
  <c r="M2259" i="2"/>
  <c r="N2259" i="2" s="1"/>
  <c r="U2259" i="2"/>
  <c r="T2259" i="2"/>
  <c r="Q2256" i="2"/>
  <c r="V2254" i="2"/>
  <c r="R2254" i="2" s="1"/>
  <c r="I2254" i="2" s="1"/>
  <c r="U2240" i="2"/>
  <c r="N2233" i="2"/>
  <c r="Q2230" i="2"/>
  <c r="V2229" i="2"/>
  <c r="R2229" i="2" s="1"/>
  <c r="I2229" i="2" s="1"/>
  <c r="M2226" i="2"/>
  <c r="N2226" i="2" s="1"/>
  <c r="U2226" i="2"/>
  <c r="Q2220" i="2"/>
  <c r="P2207" i="2"/>
  <c r="J2207" i="2" s="1"/>
  <c r="V2204" i="2"/>
  <c r="R2204" i="2" s="1"/>
  <c r="I2204" i="2" s="1"/>
  <c r="T2202" i="2"/>
  <c r="Q2191" i="2"/>
  <c r="P2183" i="2"/>
  <c r="J2183" i="2" s="1"/>
  <c r="P2168" i="2"/>
  <c r="J2168" i="2" s="1"/>
  <c r="V2168" i="2"/>
  <c r="R2168" i="2" s="1"/>
  <c r="I2168" i="2" s="1"/>
  <c r="N2042" i="2"/>
  <c r="Q2398" i="2"/>
  <c r="M2394" i="2"/>
  <c r="N2394" i="2" s="1"/>
  <c r="U2394" i="2"/>
  <c r="Q2382" i="2"/>
  <c r="P2367" i="2"/>
  <c r="J2367" i="2" s="1"/>
  <c r="M2363" i="2"/>
  <c r="N2363" i="2" s="1"/>
  <c r="U2363" i="2"/>
  <c r="T2363" i="2"/>
  <c r="M2354" i="2"/>
  <c r="N2354" i="2" s="1"/>
  <c r="U2354" i="2"/>
  <c r="P2343" i="2"/>
  <c r="J2343" i="2" s="1"/>
  <c r="M2338" i="2"/>
  <c r="N2338" i="2" s="1"/>
  <c r="U2338" i="2"/>
  <c r="T2330" i="2"/>
  <c r="M2322" i="2"/>
  <c r="N2322" i="2" s="1"/>
  <c r="U2322" i="2"/>
  <c r="V2316" i="2"/>
  <c r="R2316" i="2" s="1"/>
  <c r="I2316" i="2" s="1"/>
  <c r="P2295" i="2"/>
  <c r="J2295" i="2" s="1"/>
  <c r="M2282" i="2"/>
  <c r="N2282" i="2" s="1"/>
  <c r="U2282" i="2"/>
  <c r="V2276" i="2"/>
  <c r="R2276" i="2" s="1"/>
  <c r="I2276" i="2" s="1"/>
  <c r="M2267" i="2"/>
  <c r="N2267" i="2" s="1"/>
  <c r="U2267" i="2"/>
  <c r="T2267" i="2"/>
  <c r="V2262" i="2"/>
  <c r="R2262" i="2" s="1"/>
  <c r="I2262" i="2" s="1"/>
  <c r="Q2238" i="2"/>
  <c r="V2237" i="2"/>
  <c r="R2237" i="2" s="1"/>
  <c r="I2237" i="2" s="1"/>
  <c r="P2231" i="2"/>
  <c r="J2231" i="2" s="1"/>
  <c r="V2228" i="2"/>
  <c r="R2228" i="2" s="1"/>
  <c r="I2228" i="2" s="1"/>
  <c r="M2203" i="2"/>
  <c r="N2203" i="2" s="1"/>
  <c r="U2203" i="2"/>
  <c r="T2203" i="2"/>
  <c r="Q2200" i="2"/>
  <c r="V2198" i="2"/>
  <c r="R2198" i="2" s="1"/>
  <c r="I2198" i="2" s="1"/>
  <c r="V2183" i="2"/>
  <c r="R2183" i="2" s="1"/>
  <c r="I2183" i="2" s="1"/>
  <c r="U2178" i="2"/>
  <c r="V2176" i="2"/>
  <c r="R2176" i="2" s="1"/>
  <c r="I2176" i="2" s="1"/>
  <c r="P2176" i="2"/>
  <c r="J2176" i="2" s="1"/>
  <c r="U2872" i="2"/>
  <c r="M2872" i="2"/>
  <c r="N2872" i="2" s="1"/>
  <c r="P2869" i="2"/>
  <c r="J2869" i="2" s="1"/>
  <c r="U2864" i="2"/>
  <c r="M2864" i="2"/>
  <c r="N2864" i="2" s="1"/>
  <c r="P2861" i="2"/>
  <c r="J2861" i="2" s="1"/>
  <c r="U2856" i="2"/>
  <c r="M2856" i="2"/>
  <c r="N2856" i="2" s="1"/>
  <c r="U2848" i="2"/>
  <c r="M2848" i="2"/>
  <c r="N2848" i="2" s="1"/>
  <c r="U2840" i="2"/>
  <c r="M2840" i="2"/>
  <c r="N2840" i="2" s="1"/>
  <c r="P2837" i="2"/>
  <c r="J2837" i="2" s="1"/>
  <c r="U2832" i="2"/>
  <c r="M2832" i="2"/>
  <c r="N2832" i="2" s="1"/>
  <c r="U2824" i="2"/>
  <c r="M2824" i="2"/>
  <c r="N2824" i="2" s="1"/>
  <c r="P2821" i="2"/>
  <c r="J2821" i="2" s="1"/>
  <c r="U2816" i="2"/>
  <c r="M2816" i="2"/>
  <c r="N2816" i="2" s="1"/>
  <c r="U2808" i="2"/>
  <c r="M2808" i="2"/>
  <c r="N2808" i="2" s="1"/>
  <c r="P2805" i="2"/>
  <c r="J2805" i="2" s="1"/>
  <c r="U2800" i="2"/>
  <c r="M2800" i="2"/>
  <c r="N2800" i="2" s="1"/>
  <c r="P2797" i="2"/>
  <c r="J2797" i="2" s="1"/>
  <c r="U2792" i="2"/>
  <c r="M2792" i="2"/>
  <c r="N2792" i="2" s="1"/>
  <c r="M2784" i="2"/>
  <c r="N2784" i="2" s="1"/>
  <c r="P2781" i="2"/>
  <c r="J2781" i="2" s="1"/>
  <c r="U2776" i="2"/>
  <c r="M2776" i="2"/>
  <c r="N2776" i="2" s="1"/>
  <c r="P2773" i="2"/>
  <c r="J2773" i="2" s="1"/>
  <c r="M2768" i="2"/>
  <c r="N2768" i="2" s="1"/>
  <c r="U2760" i="2"/>
  <c r="M2760" i="2"/>
  <c r="N2760" i="2" s="1"/>
  <c r="P2757" i="2"/>
  <c r="J2757" i="2" s="1"/>
  <c r="U2752" i="2"/>
  <c r="M2752" i="2"/>
  <c r="N2752" i="2" s="1"/>
  <c r="P2749" i="2"/>
  <c r="J2749" i="2" s="1"/>
  <c r="U2744" i="2"/>
  <c r="M2744" i="2"/>
  <c r="N2744" i="2" s="1"/>
  <c r="U2736" i="2"/>
  <c r="M2736" i="2"/>
  <c r="N2736" i="2" s="1"/>
  <c r="P2717" i="2"/>
  <c r="J2717" i="2" s="1"/>
  <c r="U2712" i="2"/>
  <c r="M2712" i="2"/>
  <c r="N2712" i="2" s="1"/>
  <c r="P2709" i="2"/>
  <c r="J2709" i="2" s="1"/>
  <c r="U2704" i="2"/>
  <c r="M2704" i="2"/>
  <c r="N2704" i="2" s="1"/>
  <c r="P2701" i="2"/>
  <c r="J2701" i="2" s="1"/>
  <c r="U2696" i="2"/>
  <c r="M2696" i="2"/>
  <c r="N2696" i="2" s="1"/>
  <c r="U2688" i="2"/>
  <c r="M2688" i="2"/>
  <c r="N2688" i="2" s="1"/>
  <c r="U2680" i="2"/>
  <c r="M2680" i="2"/>
  <c r="N2680" i="2" s="1"/>
  <c r="U2672" i="2"/>
  <c r="M2672" i="2"/>
  <c r="N2672" i="2" s="1"/>
  <c r="U2664" i="2"/>
  <c r="M2664" i="2"/>
  <c r="N2664" i="2" s="1"/>
  <c r="U2656" i="2"/>
  <c r="M2656" i="2"/>
  <c r="N2656" i="2" s="1"/>
  <c r="U2648" i="2"/>
  <c r="M2648" i="2"/>
  <c r="N2648" i="2" s="1"/>
  <c r="U2640" i="2"/>
  <c r="M2640" i="2"/>
  <c r="N2640" i="2" s="1"/>
  <c r="U2632" i="2"/>
  <c r="M2632" i="2"/>
  <c r="N2632" i="2" s="1"/>
  <c r="U2624" i="2"/>
  <c r="M2624" i="2"/>
  <c r="N2624" i="2" s="1"/>
  <c r="U2616" i="2"/>
  <c r="M2616" i="2"/>
  <c r="N2616" i="2" s="1"/>
  <c r="U2608" i="2"/>
  <c r="M2608" i="2"/>
  <c r="N2608" i="2" s="1"/>
  <c r="U2600" i="2"/>
  <c r="M2600" i="2"/>
  <c r="N2600" i="2" s="1"/>
  <c r="U2592" i="2"/>
  <c r="M2592" i="2"/>
  <c r="N2592" i="2" s="1"/>
  <c r="T2580" i="2"/>
  <c r="M2580" i="2"/>
  <c r="N2580" i="2" s="1"/>
  <c r="U2580" i="2"/>
  <c r="T2564" i="2"/>
  <c r="M2564" i="2"/>
  <c r="N2564" i="2" s="1"/>
  <c r="U2564" i="2"/>
  <c r="N2554" i="2"/>
  <c r="M2547" i="2"/>
  <c r="N2547" i="2" s="1"/>
  <c r="U2547" i="2"/>
  <c r="T2524" i="2"/>
  <c r="M2524" i="2"/>
  <c r="N2524" i="2" s="1"/>
  <c r="U2524" i="2"/>
  <c r="P2517" i="2"/>
  <c r="J2517" i="2" s="1"/>
  <c r="V2476" i="2"/>
  <c r="R2476" i="2" s="1"/>
  <c r="I2476" i="2" s="1"/>
  <c r="Q2472" i="2"/>
  <c r="M2466" i="2"/>
  <c r="N2466" i="2" s="1"/>
  <c r="U2466" i="2"/>
  <c r="N2457" i="2"/>
  <c r="P2454" i="2"/>
  <c r="J2454" i="2" s="1"/>
  <c r="Q2448" i="2"/>
  <c r="M2443" i="2"/>
  <c r="N2443" i="2" s="1"/>
  <c r="U2443" i="2"/>
  <c r="T2443" i="2"/>
  <c r="T2434" i="2"/>
  <c r="M2419" i="2"/>
  <c r="N2419" i="2" s="1"/>
  <c r="U2419" i="2"/>
  <c r="T2419" i="2"/>
  <c r="N2417" i="2"/>
  <c r="N2404" i="2"/>
  <c r="M2403" i="2"/>
  <c r="N2403" i="2" s="1"/>
  <c r="U2403" i="2"/>
  <c r="T2403" i="2"/>
  <c r="N2401" i="2"/>
  <c r="V2396" i="2"/>
  <c r="R2396" i="2" s="1"/>
  <c r="I2396" i="2" s="1"/>
  <c r="P2383" i="2"/>
  <c r="J2383" i="2" s="1"/>
  <c r="V2380" i="2"/>
  <c r="R2380" i="2" s="1"/>
  <c r="I2380" i="2" s="1"/>
  <c r="T2378" i="2"/>
  <c r="V2374" i="2"/>
  <c r="R2374" i="2" s="1"/>
  <c r="I2374" i="2" s="1"/>
  <c r="U2369" i="2"/>
  <c r="V2367" i="2"/>
  <c r="R2367" i="2" s="1"/>
  <c r="I2367" i="2" s="1"/>
  <c r="N2361" i="2"/>
  <c r="V2356" i="2"/>
  <c r="R2356" i="2" s="1"/>
  <c r="I2356" i="2" s="1"/>
  <c r="U2345" i="2"/>
  <c r="V2343" i="2"/>
  <c r="R2343" i="2" s="1"/>
  <c r="I2343" i="2" s="1"/>
  <c r="T2338" i="2"/>
  <c r="P2333" i="2"/>
  <c r="J2333" i="2" s="1"/>
  <c r="V2332" i="2"/>
  <c r="R2332" i="2" s="1"/>
  <c r="I2332" i="2" s="1"/>
  <c r="M2315" i="2"/>
  <c r="N2315" i="2" s="1"/>
  <c r="U2315" i="2"/>
  <c r="T2315" i="2"/>
  <c r="U2312" i="2"/>
  <c r="P2303" i="2"/>
  <c r="J2303" i="2" s="1"/>
  <c r="U2297" i="2"/>
  <c r="V2295" i="2"/>
  <c r="R2295" i="2" s="1"/>
  <c r="I2295" i="2" s="1"/>
  <c r="M2290" i="2"/>
  <c r="N2290" i="2" s="1"/>
  <c r="U2290" i="2"/>
  <c r="P2285" i="2"/>
  <c r="J2285" i="2" s="1"/>
  <c r="V2284" i="2"/>
  <c r="R2284" i="2" s="1"/>
  <c r="I2284" i="2" s="1"/>
  <c r="T2282" i="2"/>
  <c r="M2275" i="2"/>
  <c r="N2275" i="2" s="1"/>
  <c r="U2275" i="2"/>
  <c r="T2275" i="2"/>
  <c r="Q2272" i="2"/>
  <c r="V2270" i="2"/>
  <c r="R2270" i="2" s="1"/>
  <c r="I2270" i="2" s="1"/>
  <c r="P2260" i="2"/>
  <c r="J2260" i="2" s="1"/>
  <c r="U2256" i="2"/>
  <c r="N2249" i="2"/>
  <c r="P2246" i="2"/>
  <c r="J2246" i="2" s="1"/>
  <c r="V2245" i="2"/>
  <c r="R2245" i="2" s="1"/>
  <c r="I2245" i="2" s="1"/>
  <c r="P2239" i="2"/>
  <c r="J2239" i="2" s="1"/>
  <c r="U2233" i="2"/>
  <c r="V2231" i="2"/>
  <c r="R2231" i="2" s="1"/>
  <c r="I2231" i="2" s="1"/>
  <c r="P2229" i="2"/>
  <c r="J2229" i="2" s="1"/>
  <c r="M2227" i="2"/>
  <c r="N2227" i="2" s="1"/>
  <c r="U2227" i="2"/>
  <c r="T2227" i="2"/>
  <c r="Q2224" i="2"/>
  <c r="V2222" i="2"/>
  <c r="R2222" i="2" s="1"/>
  <c r="I2222" i="2" s="1"/>
  <c r="N2217" i="2"/>
  <c r="P2214" i="2"/>
  <c r="J2214" i="2" s="1"/>
  <c r="V2213" i="2"/>
  <c r="R2213" i="2" s="1"/>
  <c r="I2213" i="2" s="1"/>
  <c r="M2210" i="2"/>
  <c r="N2210" i="2" s="1"/>
  <c r="U2210" i="2"/>
  <c r="M2196" i="2"/>
  <c r="N2196" i="2" s="1"/>
  <c r="U2196" i="2"/>
  <c r="T2196" i="2"/>
  <c r="N2195" i="2"/>
  <c r="U2194" i="2"/>
  <c r="Q2184" i="2"/>
  <c r="V2181" i="2"/>
  <c r="R2181" i="2" s="1"/>
  <c r="I2181" i="2" s="1"/>
  <c r="P2181" i="2"/>
  <c r="J2181" i="2" s="1"/>
  <c r="M2172" i="2"/>
  <c r="N2172" i="2" s="1"/>
  <c r="U2172" i="2"/>
  <c r="M2170" i="2"/>
  <c r="N2170" i="2" s="1"/>
  <c r="T2170" i="2"/>
  <c r="P2166" i="2"/>
  <c r="J2166" i="2" s="1"/>
  <c r="V2166" i="2"/>
  <c r="R2166" i="2" s="1"/>
  <c r="I2166" i="2" s="1"/>
  <c r="M2164" i="2"/>
  <c r="U2164" i="2"/>
  <c r="T2164" i="2"/>
  <c r="Q2162" i="2"/>
  <c r="T2155" i="2"/>
  <c r="U2155" i="2"/>
  <c r="M2155" i="2"/>
  <c r="N2155" i="2" s="1"/>
  <c r="U2775" i="2"/>
  <c r="M2775" i="2"/>
  <c r="N2775" i="2" s="1"/>
  <c r="U2767" i="2"/>
  <c r="M2767" i="2"/>
  <c r="N2767" i="2" s="1"/>
  <c r="U2759" i="2"/>
  <c r="M2759" i="2"/>
  <c r="N2759" i="2" s="1"/>
  <c r="U2751" i="2"/>
  <c r="M2751" i="2"/>
  <c r="N2751" i="2" s="1"/>
  <c r="U2743" i="2"/>
  <c r="M2743" i="2"/>
  <c r="N2743" i="2" s="1"/>
  <c r="U2735" i="2"/>
  <c r="M2735" i="2"/>
  <c r="N2735" i="2" s="1"/>
  <c r="U2727" i="2"/>
  <c r="M2727" i="2"/>
  <c r="N2727" i="2" s="1"/>
  <c r="U2719" i="2"/>
  <c r="M2719" i="2"/>
  <c r="N2719" i="2" s="1"/>
  <c r="U2711" i="2"/>
  <c r="M2711" i="2"/>
  <c r="N2711" i="2" s="1"/>
  <c r="U2703" i="2"/>
  <c r="M2703" i="2"/>
  <c r="N2703" i="2" s="1"/>
  <c r="U2695" i="2"/>
  <c r="M2695" i="2"/>
  <c r="N2695" i="2" s="1"/>
  <c r="U2687" i="2"/>
  <c r="M2687" i="2"/>
  <c r="N2687" i="2" s="1"/>
  <c r="U2679" i="2"/>
  <c r="M2679" i="2"/>
  <c r="N2679" i="2" s="1"/>
  <c r="U2671" i="2"/>
  <c r="M2671" i="2"/>
  <c r="N2671" i="2" s="1"/>
  <c r="U2663" i="2"/>
  <c r="M2663" i="2"/>
  <c r="N2663" i="2" s="1"/>
  <c r="U2655" i="2"/>
  <c r="U2647" i="2"/>
  <c r="U2639" i="2"/>
  <c r="U2631" i="2"/>
  <c r="U2623" i="2"/>
  <c r="U2615" i="2"/>
  <c r="U2607" i="2"/>
  <c r="U2599" i="2"/>
  <c r="U2591" i="2"/>
  <c r="M2571" i="2"/>
  <c r="N2571" i="2" s="1"/>
  <c r="U2571" i="2"/>
  <c r="N2556" i="2"/>
  <c r="P2550" i="2"/>
  <c r="J2550" i="2" s="1"/>
  <c r="P2544" i="2"/>
  <c r="J2544" i="2" s="1"/>
  <c r="N2538" i="2"/>
  <c r="M2531" i="2"/>
  <c r="N2531" i="2" s="1"/>
  <c r="U2531" i="2"/>
  <c r="N2514" i="2"/>
  <c r="M2507" i="2"/>
  <c r="N2507" i="2" s="1"/>
  <c r="U2507" i="2"/>
  <c r="Q2504" i="2"/>
  <c r="M2498" i="2"/>
  <c r="N2498" i="2" s="1"/>
  <c r="U2498" i="2"/>
  <c r="V2492" i="2"/>
  <c r="R2492" i="2" s="1"/>
  <c r="I2492" i="2" s="1"/>
  <c r="M2482" i="2"/>
  <c r="N2482" i="2" s="1"/>
  <c r="U2482" i="2"/>
  <c r="P2477" i="2"/>
  <c r="J2477" i="2" s="1"/>
  <c r="P2455" i="2"/>
  <c r="J2455" i="2" s="1"/>
  <c r="V2452" i="2"/>
  <c r="R2452" i="2" s="1"/>
  <c r="I2452" i="2" s="1"/>
  <c r="N2441" i="2"/>
  <c r="V2436" i="2"/>
  <c r="R2436" i="2" s="1"/>
  <c r="I2436" i="2" s="1"/>
  <c r="M2426" i="2"/>
  <c r="N2426" i="2" s="1"/>
  <c r="U2426" i="2"/>
  <c r="P2420" i="2"/>
  <c r="J2420" i="2" s="1"/>
  <c r="P2415" i="2"/>
  <c r="J2415" i="2" s="1"/>
  <c r="V2412" i="2"/>
  <c r="R2412" i="2" s="1"/>
  <c r="I2412" i="2" s="1"/>
  <c r="M2410" i="2"/>
  <c r="N2410" i="2" s="1"/>
  <c r="U2410" i="2"/>
  <c r="P2399" i="2"/>
  <c r="J2399" i="2" s="1"/>
  <c r="P2397" i="2"/>
  <c r="J2397" i="2" s="1"/>
  <c r="T2394" i="2"/>
  <c r="Q2392" i="2"/>
  <c r="P2381" i="2"/>
  <c r="J2381" i="2" s="1"/>
  <c r="M2379" i="2"/>
  <c r="N2379" i="2" s="1"/>
  <c r="U2379" i="2"/>
  <c r="T2379" i="2"/>
  <c r="M2370" i="2"/>
  <c r="N2370" i="2" s="1"/>
  <c r="U2370" i="2"/>
  <c r="P2364" i="2"/>
  <c r="J2364" i="2" s="1"/>
  <c r="P2359" i="2"/>
  <c r="J2359" i="2" s="1"/>
  <c r="P2357" i="2"/>
  <c r="J2357" i="2" s="1"/>
  <c r="T2354" i="2"/>
  <c r="Q2352" i="2"/>
  <c r="M2346" i="2"/>
  <c r="N2346" i="2" s="1"/>
  <c r="U2346" i="2"/>
  <c r="P2341" i="2"/>
  <c r="J2341" i="2" s="1"/>
  <c r="V2340" i="2"/>
  <c r="R2340" i="2" s="1"/>
  <c r="I2340" i="2" s="1"/>
  <c r="M2331" i="2"/>
  <c r="N2331" i="2" s="1"/>
  <c r="U2331" i="2"/>
  <c r="T2331" i="2"/>
  <c r="P2326" i="2"/>
  <c r="J2326" i="2" s="1"/>
  <c r="T2322" i="2"/>
  <c r="Q2320" i="2"/>
  <c r="N2313" i="2"/>
  <c r="P2310" i="2"/>
  <c r="J2310" i="2" s="1"/>
  <c r="M2298" i="2"/>
  <c r="N2298" i="2" s="1"/>
  <c r="U2298" i="2"/>
  <c r="P2293" i="2"/>
  <c r="J2293" i="2" s="1"/>
  <c r="V2292" i="2"/>
  <c r="R2292" i="2" s="1"/>
  <c r="I2292" i="2" s="1"/>
  <c r="M2283" i="2"/>
  <c r="N2283" i="2" s="1"/>
  <c r="U2283" i="2"/>
  <c r="T2283" i="2"/>
  <c r="P2268" i="2"/>
  <c r="J2268" i="2" s="1"/>
  <c r="N2257" i="2"/>
  <c r="P2254" i="2"/>
  <c r="J2254" i="2" s="1"/>
  <c r="P2247" i="2"/>
  <c r="J2247" i="2" s="1"/>
  <c r="M2234" i="2"/>
  <c r="N2234" i="2" s="1"/>
  <c r="U2234" i="2"/>
  <c r="P2215" i="2"/>
  <c r="J2215" i="2" s="1"/>
  <c r="V2212" i="2"/>
  <c r="R2212" i="2" s="1"/>
  <c r="I2212" i="2" s="1"/>
  <c r="T2210" i="2"/>
  <c r="P2204" i="2"/>
  <c r="J2204" i="2" s="1"/>
  <c r="M2189" i="2"/>
  <c r="N2189" i="2" s="1"/>
  <c r="U2189" i="2"/>
  <c r="T2189" i="2"/>
  <c r="T2185" i="2"/>
  <c r="U2185" i="2"/>
  <c r="M2185" i="2"/>
  <c r="N2185" i="2" s="1"/>
  <c r="T2177" i="2"/>
  <c r="Q2167" i="2"/>
  <c r="M2149" i="2"/>
  <c r="U2149" i="2"/>
  <c r="T2149" i="2"/>
  <c r="N2578" i="2"/>
  <c r="P2568" i="2"/>
  <c r="J2568" i="2" s="1"/>
  <c r="N2562" i="2"/>
  <c r="M2555" i="2"/>
  <c r="N2555" i="2" s="1"/>
  <c r="U2555" i="2"/>
  <c r="P2528" i="2"/>
  <c r="J2528" i="2" s="1"/>
  <c r="N2522" i="2"/>
  <c r="M2491" i="2"/>
  <c r="N2491" i="2" s="1"/>
  <c r="U2491" i="2"/>
  <c r="T2491" i="2"/>
  <c r="M2475" i="2"/>
  <c r="N2475" i="2" s="1"/>
  <c r="U2475" i="2"/>
  <c r="T2475" i="2"/>
  <c r="Q2464" i="2"/>
  <c r="M2451" i="2"/>
  <c r="N2451" i="2" s="1"/>
  <c r="U2451" i="2"/>
  <c r="T2451" i="2"/>
  <c r="P2439" i="2"/>
  <c r="J2439" i="2" s="1"/>
  <c r="M2435" i="2"/>
  <c r="N2435" i="2" s="1"/>
  <c r="U2435" i="2"/>
  <c r="T2435" i="2"/>
  <c r="P2413" i="2"/>
  <c r="J2413" i="2" s="1"/>
  <c r="M2395" i="2"/>
  <c r="N2395" i="2" s="1"/>
  <c r="U2395" i="2"/>
  <c r="T2395" i="2"/>
  <c r="M2386" i="2"/>
  <c r="N2386" i="2" s="1"/>
  <c r="U2386" i="2"/>
  <c r="P2374" i="2"/>
  <c r="J2374" i="2" s="1"/>
  <c r="M2355" i="2"/>
  <c r="N2355" i="2" s="1"/>
  <c r="U2355" i="2"/>
  <c r="T2355" i="2"/>
  <c r="M2339" i="2"/>
  <c r="N2339" i="2" s="1"/>
  <c r="U2339" i="2"/>
  <c r="T2339" i="2"/>
  <c r="N2329" i="2"/>
  <c r="V2324" i="2"/>
  <c r="R2324" i="2" s="1"/>
  <c r="I2324" i="2" s="1"/>
  <c r="P2316" i="2"/>
  <c r="J2316" i="2" s="1"/>
  <c r="P2311" i="2"/>
  <c r="J2311" i="2" s="1"/>
  <c r="M2306" i="2"/>
  <c r="N2306" i="2" s="1"/>
  <c r="U2306" i="2"/>
  <c r="P2301" i="2"/>
  <c r="J2301" i="2" s="1"/>
  <c r="V2300" i="2"/>
  <c r="R2300" i="2" s="1"/>
  <c r="I2300" i="2" s="1"/>
  <c r="M2291" i="2"/>
  <c r="N2291" i="2" s="1"/>
  <c r="U2291" i="2"/>
  <c r="T2291" i="2"/>
  <c r="P2276" i="2"/>
  <c r="J2276" i="2" s="1"/>
  <c r="N2265" i="2"/>
  <c r="P2262" i="2"/>
  <c r="J2262" i="2" s="1"/>
  <c r="P2255" i="2"/>
  <c r="J2255" i="2" s="1"/>
  <c r="M2242" i="2"/>
  <c r="N2242" i="2" s="1"/>
  <c r="U2242" i="2"/>
  <c r="P2237" i="2"/>
  <c r="J2237" i="2" s="1"/>
  <c r="V2236" i="2"/>
  <c r="R2236" i="2" s="1"/>
  <c r="I2236" i="2" s="1"/>
  <c r="P2228" i="2"/>
  <c r="J2228" i="2" s="1"/>
  <c r="P2213" i="2"/>
  <c r="J2213" i="2" s="1"/>
  <c r="M2211" i="2"/>
  <c r="N2211" i="2" s="1"/>
  <c r="U2211" i="2"/>
  <c r="T2211" i="2"/>
  <c r="Q2208" i="2"/>
  <c r="N2201" i="2"/>
  <c r="P2198" i="2"/>
  <c r="J2198" i="2" s="1"/>
  <c r="Q2136" i="2"/>
  <c r="M2131" i="2"/>
  <c r="N2131" i="2" s="1"/>
  <c r="T2131" i="2"/>
  <c r="U2131" i="2"/>
  <c r="V2126" i="2"/>
  <c r="R2126" i="2" s="1"/>
  <c r="I2126" i="2" s="1"/>
  <c r="P2126" i="2"/>
  <c r="J2126" i="2" s="1"/>
  <c r="V2417" i="2"/>
  <c r="R2417" i="2" s="1"/>
  <c r="I2417" i="2" s="1"/>
  <c r="V2409" i="2"/>
  <c r="R2409" i="2" s="1"/>
  <c r="I2409" i="2" s="1"/>
  <c r="V2401" i="2"/>
  <c r="R2401" i="2" s="1"/>
  <c r="I2401" i="2" s="1"/>
  <c r="P2177" i="2"/>
  <c r="J2177" i="2" s="1"/>
  <c r="N2164" i="2"/>
  <c r="P2159" i="2"/>
  <c r="J2159" i="2" s="1"/>
  <c r="M2156" i="2"/>
  <c r="N2156" i="2" s="1"/>
  <c r="U2156" i="2"/>
  <c r="T2156" i="2"/>
  <c r="M2148" i="2"/>
  <c r="N2148" i="2" s="1"/>
  <c r="U2148" i="2"/>
  <c r="Q2128" i="2"/>
  <c r="P2111" i="2"/>
  <c r="J2111" i="2" s="1"/>
  <c r="V2110" i="2"/>
  <c r="R2110" i="2" s="1"/>
  <c r="I2110" i="2" s="1"/>
  <c r="Q2098" i="2"/>
  <c r="Q2090" i="2"/>
  <c r="P2073" i="2"/>
  <c r="J2073" i="2" s="1"/>
  <c r="V2073" i="2"/>
  <c r="R2073" i="2" s="1"/>
  <c r="I2073" i="2" s="1"/>
  <c r="V2062" i="2"/>
  <c r="R2062" i="2" s="1"/>
  <c r="I2062" i="2" s="1"/>
  <c r="P2062" i="2"/>
  <c r="J2062" i="2" s="1"/>
  <c r="V2046" i="2"/>
  <c r="R2046" i="2" s="1"/>
  <c r="I2046" i="2" s="1"/>
  <c r="P2046" i="2"/>
  <c r="J2046" i="2" s="1"/>
  <c r="U2035" i="2"/>
  <c r="M2035" i="2"/>
  <c r="N2035" i="2" s="1"/>
  <c r="U2027" i="2"/>
  <c r="M2027" i="2"/>
  <c r="U2019" i="2"/>
  <c r="M2019" i="2"/>
  <c r="N2019" i="2" s="1"/>
  <c r="U2011" i="2"/>
  <c r="M2011" i="2"/>
  <c r="N2011" i="2" s="1"/>
  <c r="U2003" i="2"/>
  <c r="M2003" i="2"/>
  <c r="N2003" i="2" s="1"/>
  <c r="U1995" i="2"/>
  <c r="M1995" i="2"/>
  <c r="N1995" i="2" s="1"/>
  <c r="U1987" i="2"/>
  <c r="M1987" i="2"/>
  <c r="N1987" i="2" s="1"/>
  <c r="U1979" i="2"/>
  <c r="M1979" i="2"/>
  <c r="N1979" i="2" s="1"/>
  <c r="U1971" i="2"/>
  <c r="M1971" i="2"/>
  <c r="U1963" i="2"/>
  <c r="M1963" i="2"/>
  <c r="N1963" i="2" s="1"/>
  <c r="U1955" i="2"/>
  <c r="M1955" i="2"/>
  <c r="N1955" i="2" s="1"/>
  <c r="U1947" i="2"/>
  <c r="M1947" i="2"/>
  <c r="N1947" i="2" s="1"/>
  <c r="U1939" i="2"/>
  <c r="M1939" i="2"/>
  <c r="N1939" i="2" s="1"/>
  <c r="U1931" i="2"/>
  <c r="M1931" i="2"/>
  <c r="U1923" i="2"/>
  <c r="M1923" i="2"/>
  <c r="N1923" i="2" s="1"/>
  <c r="U1915" i="2"/>
  <c r="M1915" i="2"/>
  <c r="N1915" i="2" s="1"/>
  <c r="U1907" i="2"/>
  <c r="M1907" i="2"/>
  <c r="N1907" i="2" s="1"/>
  <c r="U1899" i="2"/>
  <c r="M1899" i="2"/>
  <c r="N1899" i="2" s="1"/>
  <c r="U1891" i="2"/>
  <c r="M1891" i="2"/>
  <c r="N1891" i="2" s="1"/>
  <c r="U1883" i="2"/>
  <c r="M1883" i="2"/>
  <c r="N1883" i="2" s="1"/>
  <c r="U1875" i="2"/>
  <c r="M1875" i="2"/>
  <c r="N1875" i="2" s="1"/>
  <c r="U1867" i="2"/>
  <c r="M1867" i="2"/>
  <c r="N1867" i="2" s="1"/>
  <c r="U1859" i="2"/>
  <c r="M1859" i="2"/>
  <c r="N1859" i="2" s="1"/>
  <c r="U1851" i="2"/>
  <c r="M1851" i="2"/>
  <c r="N1851" i="2" s="1"/>
  <c r="U1843" i="2"/>
  <c r="M1843" i="2"/>
  <c r="N1843" i="2" s="1"/>
  <c r="Q1830" i="2"/>
  <c r="P1823" i="2"/>
  <c r="J1823" i="2" s="1"/>
  <c r="V1823" i="2"/>
  <c r="R1823" i="2" s="1"/>
  <c r="I1823" i="2" s="1"/>
  <c r="Q1700" i="2"/>
  <c r="P2161" i="2"/>
  <c r="J2161" i="2" s="1"/>
  <c r="Q2160" i="2"/>
  <c r="Q2146" i="2"/>
  <c r="P2129" i="2"/>
  <c r="J2129" i="2" s="1"/>
  <c r="M2125" i="2"/>
  <c r="N2125" i="2" s="1"/>
  <c r="U2125" i="2"/>
  <c r="T2125" i="2"/>
  <c r="M2123" i="2"/>
  <c r="N2123" i="2" s="1"/>
  <c r="U2123" i="2"/>
  <c r="Q2117" i="2"/>
  <c r="M2116" i="2"/>
  <c r="N2116" i="2" s="1"/>
  <c r="U2116" i="2"/>
  <c r="T2116" i="2"/>
  <c r="Q2110" i="2"/>
  <c r="M2100" i="2"/>
  <c r="N2100" i="2" s="1"/>
  <c r="U2100" i="2"/>
  <c r="Q2096" i="2"/>
  <c r="Q2080" i="2"/>
  <c r="V2070" i="2"/>
  <c r="R2070" i="2" s="1"/>
  <c r="I2070" i="2" s="1"/>
  <c r="P2070" i="2"/>
  <c r="J2070" i="2" s="1"/>
  <c r="N2067" i="2"/>
  <c r="P2065" i="2"/>
  <c r="J2065" i="2" s="1"/>
  <c r="V2065" i="2"/>
  <c r="R2065" i="2" s="1"/>
  <c r="I2065" i="2" s="1"/>
  <c r="M2060" i="2"/>
  <c r="N2060" i="2" s="1"/>
  <c r="U2060" i="2"/>
  <c r="T2060" i="2"/>
  <c r="M2053" i="2"/>
  <c r="U2053" i="2"/>
  <c r="T2053" i="2"/>
  <c r="P2049" i="2"/>
  <c r="J2049" i="2" s="1"/>
  <c r="V2049" i="2"/>
  <c r="R2049" i="2" s="1"/>
  <c r="I2049" i="2" s="1"/>
  <c r="M2044" i="2"/>
  <c r="N2044" i="2" s="1"/>
  <c r="U2044" i="2"/>
  <c r="T2044" i="2"/>
  <c r="V1812" i="2"/>
  <c r="R1812" i="2" s="1"/>
  <c r="I1812" i="2" s="1"/>
  <c r="P1812" i="2"/>
  <c r="J1812" i="2" s="1"/>
  <c r="Q1798" i="2"/>
  <c r="P1791" i="2"/>
  <c r="J1791" i="2" s="1"/>
  <c r="V1791" i="2"/>
  <c r="R1791" i="2" s="1"/>
  <c r="I1791" i="2" s="1"/>
  <c r="V2161" i="2"/>
  <c r="R2161" i="2" s="1"/>
  <c r="I2161" i="2" s="1"/>
  <c r="U2154" i="2"/>
  <c r="Q2152" i="2"/>
  <c r="V2151" i="2"/>
  <c r="R2151" i="2" s="1"/>
  <c r="I2151" i="2" s="1"/>
  <c r="N2140" i="2"/>
  <c r="M2133" i="2"/>
  <c r="N2133" i="2" s="1"/>
  <c r="U2133" i="2"/>
  <c r="T2133" i="2"/>
  <c r="M2122" i="2"/>
  <c r="N2122" i="2" s="1"/>
  <c r="M2108" i="2"/>
  <c r="N2108" i="2" s="1"/>
  <c r="U2108" i="2"/>
  <c r="T2108" i="2"/>
  <c r="M2106" i="2"/>
  <c r="N2106" i="2" s="1"/>
  <c r="U2106" i="2"/>
  <c r="Q2101" i="2"/>
  <c r="M2093" i="2"/>
  <c r="N2093" i="2" s="1"/>
  <c r="U2093" i="2"/>
  <c r="T2093" i="2"/>
  <c r="Q2088" i="2"/>
  <c r="P2081" i="2"/>
  <c r="J2081" i="2" s="1"/>
  <c r="M2077" i="2"/>
  <c r="N2077" i="2" s="1"/>
  <c r="U2077" i="2"/>
  <c r="T2077" i="2"/>
  <c r="M2075" i="2"/>
  <c r="N2075" i="2" s="1"/>
  <c r="U2075" i="2"/>
  <c r="P2064" i="2"/>
  <c r="J2064" i="2" s="1"/>
  <c r="T2058" i="2"/>
  <c r="U2058" i="2"/>
  <c r="P2048" i="2"/>
  <c r="J2048" i="2" s="1"/>
  <c r="T2042" i="2"/>
  <c r="U2042" i="2"/>
  <c r="M2036" i="2"/>
  <c r="N2036" i="2" s="1"/>
  <c r="U2036" i="2"/>
  <c r="T2036" i="2"/>
  <c r="M2028" i="2"/>
  <c r="N2028" i="2" s="1"/>
  <c r="U2028" i="2"/>
  <c r="T2028" i="2"/>
  <c r="M2020" i="2"/>
  <c r="N2020" i="2" s="1"/>
  <c r="U2020" i="2"/>
  <c r="T2020" i="2"/>
  <c r="M2012" i="2"/>
  <c r="N2012" i="2" s="1"/>
  <c r="U2012" i="2"/>
  <c r="T2012" i="2"/>
  <c r="M2004" i="2"/>
  <c r="N2004" i="2" s="1"/>
  <c r="U2004" i="2"/>
  <c r="T2004" i="2"/>
  <c r="M1996" i="2"/>
  <c r="N1996" i="2" s="1"/>
  <c r="U1996" i="2"/>
  <c r="T1996" i="2"/>
  <c r="M1988" i="2"/>
  <c r="N1988" i="2" s="1"/>
  <c r="U1988" i="2"/>
  <c r="T1988" i="2"/>
  <c r="M1980" i="2"/>
  <c r="N1980" i="2" s="1"/>
  <c r="U1980" i="2"/>
  <c r="T1980" i="2"/>
  <c r="M1972" i="2"/>
  <c r="N1972" i="2" s="1"/>
  <c r="U1972" i="2"/>
  <c r="T1972" i="2"/>
  <c r="M1964" i="2"/>
  <c r="U1964" i="2"/>
  <c r="T1964" i="2"/>
  <c r="M1956" i="2"/>
  <c r="N1956" i="2" s="1"/>
  <c r="U1956" i="2"/>
  <c r="T1956" i="2"/>
  <c r="M1948" i="2"/>
  <c r="N1948" i="2" s="1"/>
  <c r="U1948" i="2"/>
  <c r="T1948" i="2"/>
  <c r="M1940" i="2"/>
  <c r="N1940" i="2" s="1"/>
  <c r="U1940" i="2"/>
  <c r="T1940" i="2"/>
  <c r="M1932" i="2"/>
  <c r="N1932" i="2" s="1"/>
  <c r="U1932" i="2"/>
  <c r="T1932" i="2"/>
  <c r="M1924" i="2"/>
  <c r="N1924" i="2" s="1"/>
  <c r="U1924" i="2"/>
  <c r="T1924" i="2"/>
  <c r="M1916" i="2"/>
  <c r="N1916" i="2" s="1"/>
  <c r="U1916" i="2"/>
  <c r="T1916" i="2"/>
  <c r="M1908" i="2"/>
  <c r="N1908" i="2" s="1"/>
  <c r="U1908" i="2"/>
  <c r="T1908" i="2"/>
  <c r="M1900" i="2"/>
  <c r="N1900" i="2" s="1"/>
  <c r="U1900" i="2"/>
  <c r="T1900" i="2"/>
  <c r="M1892" i="2"/>
  <c r="U1892" i="2"/>
  <c r="T1892" i="2"/>
  <c r="M1884" i="2"/>
  <c r="N1884" i="2" s="1"/>
  <c r="U1884" i="2"/>
  <c r="T1884" i="2"/>
  <c r="M1876" i="2"/>
  <c r="N1876" i="2" s="1"/>
  <c r="U1876" i="2"/>
  <c r="T1876" i="2"/>
  <c r="M1868" i="2"/>
  <c r="N1868" i="2" s="1"/>
  <c r="U1868" i="2"/>
  <c r="T1868" i="2"/>
  <c r="M1860" i="2"/>
  <c r="N1860" i="2" s="1"/>
  <c r="U1860" i="2"/>
  <c r="T1860" i="2"/>
  <c r="M1852" i="2"/>
  <c r="N1852" i="2" s="1"/>
  <c r="U1852" i="2"/>
  <c r="T1852" i="2"/>
  <c r="M1844" i="2"/>
  <c r="N1844" i="2" s="1"/>
  <c r="U1844" i="2"/>
  <c r="T1844" i="2"/>
  <c r="M1836" i="2"/>
  <c r="N1836" i="2" s="1"/>
  <c r="U1836" i="2"/>
  <c r="T1836" i="2"/>
  <c r="N1744" i="2"/>
  <c r="Q1694" i="2"/>
  <c r="Q2114" i="2"/>
  <c r="P2097" i="2"/>
  <c r="J2097" i="2" s="1"/>
  <c r="V2097" i="2"/>
  <c r="R2097" i="2" s="1"/>
  <c r="I2097" i="2" s="1"/>
  <c r="M2085" i="2"/>
  <c r="N2085" i="2" s="1"/>
  <c r="U2085" i="2"/>
  <c r="T2085" i="2"/>
  <c r="Q2075" i="2"/>
  <c r="M2068" i="2"/>
  <c r="N2068" i="2" s="1"/>
  <c r="U2068" i="2"/>
  <c r="T2068" i="2"/>
  <c r="Q2058" i="2"/>
  <c r="U2051" i="2"/>
  <c r="M2051" i="2"/>
  <c r="V2048" i="2"/>
  <c r="R2048" i="2" s="1"/>
  <c r="I2048" i="2" s="1"/>
  <c r="V2038" i="2"/>
  <c r="R2038" i="2" s="1"/>
  <c r="I2038" i="2" s="1"/>
  <c r="P2038" i="2"/>
  <c r="J2038" i="2" s="1"/>
  <c r="V2030" i="2"/>
  <c r="R2030" i="2" s="1"/>
  <c r="I2030" i="2" s="1"/>
  <c r="P2030" i="2"/>
  <c r="J2030" i="2" s="1"/>
  <c r="V2022" i="2"/>
  <c r="R2022" i="2" s="1"/>
  <c r="I2022" i="2" s="1"/>
  <c r="P2022" i="2"/>
  <c r="J2022" i="2" s="1"/>
  <c r="V2014" i="2"/>
  <c r="R2014" i="2" s="1"/>
  <c r="I2014" i="2" s="1"/>
  <c r="P2014" i="2"/>
  <c r="J2014" i="2" s="1"/>
  <c r="V2006" i="2"/>
  <c r="R2006" i="2" s="1"/>
  <c r="I2006" i="2" s="1"/>
  <c r="P2006" i="2"/>
  <c r="J2006" i="2" s="1"/>
  <c r="V1998" i="2"/>
  <c r="R1998" i="2" s="1"/>
  <c r="I1998" i="2" s="1"/>
  <c r="P1998" i="2"/>
  <c r="J1998" i="2" s="1"/>
  <c r="V1990" i="2"/>
  <c r="R1990" i="2" s="1"/>
  <c r="I1990" i="2" s="1"/>
  <c r="P1990" i="2"/>
  <c r="J1990" i="2" s="1"/>
  <c r="V1982" i="2"/>
  <c r="R1982" i="2" s="1"/>
  <c r="I1982" i="2" s="1"/>
  <c r="P1982" i="2"/>
  <c r="J1982" i="2" s="1"/>
  <c r="V1974" i="2"/>
  <c r="R1974" i="2" s="1"/>
  <c r="I1974" i="2" s="1"/>
  <c r="P1974" i="2"/>
  <c r="J1974" i="2" s="1"/>
  <c r="V1966" i="2"/>
  <c r="R1966" i="2" s="1"/>
  <c r="I1966" i="2" s="1"/>
  <c r="P1966" i="2"/>
  <c r="J1966" i="2" s="1"/>
  <c r="V1958" i="2"/>
  <c r="R1958" i="2" s="1"/>
  <c r="I1958" i="2" s="1"/>
  <c r="P1958" i="2"/>
  <c r="J1958" i="2" s="1"/>
  <c r="V1950" i="2"/>
  <c r="R1950" i="2" s="1"/>
  <c r="I1950" i="2" s="1"/>
  <c r="P1950" i="2"/>
  <c r="J1950" i="2" s="1"/>
  <c r="V1942" i="2"/>
  <c r="R1942" i="2" s="1"/>
  <c r="I1942" i="2" s="1"/>
  <c r="P1942" i="2"/>
  <c r="J1942" i="2" s="1"/>
  <c r="V1934" i="2"/>
  <c r="R1934" i="2" s="1"/>
  <c r="I1934" i="2" s="1"/>
  <c r="P1934" i="2"/>
  <c r="J1934" i="2" s="1"/>
  <c r="V1926" i="2"/>
  <c r="R1926" i="2" s="1"/>
  <c r="I1926" i="2" s="1"/>
  <c r="P1926" i="2"/>
  <c r="J1926" i="2" s="1"/>
  <c r="V1918" i="2"/>
  <c r="R1918" i="2" s="1"/>
  <c r="I1918" i="2" s="1"/>
  <c r="P1918" i="2"/>
  <c r="J1918" i="2" s="1"/>
  <c r="V1910" i="2"/>
  <c r="R1910" i="2" s="1"/>
  <c r="I1910" i="2" s="1"/>
  <c r="P1910" i="2"/>
  <c r="J1910" i="2" s="1"/>
  <c r="V1902" i="2"/>
  <c r="R1902" i="2" s="1"/>
  <c r="I1902" i="2" s="1"/>
  <c r="P1902" i="2"/>
  <c r="J1902" i="2" s="1"/>
  <c r="V1894" i="2"/>
  <c r="R1894" i="2" s="1"/>
  <c r="I1894" i="2" s="1"/>
  <c r="P1894" i="2"/>
  <c r="J1894" i="2" s="1"/>
  <c r="V1886" i="2"/>
  <c r="R1886" i="2" s="1"/>
  <c r="I1886" i="2" s="1"/>
  <c r="P1886" i="2"/>
  <c r="J1886" i="2" s="1"/>
  <c r="V1878" i="2"/>
  <c r="R1878" i="2" s="1"/>
  <c r="I1878" i="2" s="1"/>
  <c r="P1878" i="2"/>
  <c r="J1878" i="2" s="1"/>
  <c r="V1870" i="2"/>
  <c r="R1870" i="2" s="1"/>
  <c r="I1870" i="2" s="1"/>
  <c r="P1870" i="2"/>
  <c r="J1870" i="2" s="1"/>
  <c r="V1862" i="2"/>
  <c r="R1862" i="2" s="1"/>
  <c r="I1862" i="2" s="1"/>
  <c r="P1862" i="2"/>
  <c r="J1862" i="2" s="1"/>
  <c r="V1854" i="2"/>
  <c r="R1854" i="2" s="1"/>
  <c r="I1854" i="2" s="1"/>
  <c r="P1854" i="2"/>
  <c r="J1854" i="2" s="1"/>
  <c r="V1846" i="2"/>
  <c r="R1846" i="2" s="1"/>
  <c r="I1846" i="2" s="1"/>
  <c r="P1846" i="2"/>
  <c r="J1846" i="2" s="1"/>
  <c r="V1838" i="2"/>
  <c r="R1838" i="2" s="1"/>
  <c r="I1838" i="2" s="1"/>
  <c r="P1838" i="2"/>
  <c r="J1838" i="2" s="1"/>
  <c r="V1820" i="2"/>
  <c r="R1820" i="2" s="1"/>
  <c r="I1820" i="2" s="1"/>
  <c r="P1820" i="2"/>
  <c r="J1820" i="2" s="1"/>
  <c r="M1786" i="2"/>
  <c r="N1786" i="2" s="1"/>
  <c r="U1786" i="2"/>
  <c r="T1786" i="2"/>
  <c r="V2150" i="2"/>
  <c r="R2150" i="2" s="1"/>
  <c r="I2150" i="2" s="1"/>
  <c r="P2145" i="2"/>
  <c r="J2145" i="2" s="1"/>
  <c r="Q2122" i="2"/>
  <c r="M2117" i="2"/>
  <c r="N2117" i="2" s="1"/>
  <c r="U2117" i="2"/>
  <c r="T2117" i="2"/>
  <c r="V2094" i="2"/>
  <c r="R2094" i="2" s="1"/>
  <c r="I2094" i="2" s="1"/>
  <c r="P2094" i="2"/>
  <c r="J2094" i="2" s="1"/>
  <c r="V2078" i="2"/>
  <c r="R2078" i="2" s="1"/>
  <c r="I2078" i="2" s="1"/>
  <c r="V2054" i="2"/>
  <c r="R2054" i="2" s="1"/>
  <c r="I2054" i="2" s="1"/>
  <c r="P2054" i="2"/>
  <c r="J2054" i="2" s="1"/>
  <c r="T2051" i="2"/>
  <c r="Q2026" i="2"/>
  <c r="Q2002" i="2"/>
  <c r="Q1994" i="2"/>
  <c r="Q1986" i="2"/>
  <c r="Q1970" i="2"/>
  <c r="Q1962" i="2"/>
  <c r="Q1954" i="2"/>
  <c r="Q1930" i="2"/>
  <c r="Q1922" i="2"/>
  <c r="Q1914" i="2"/>
  <c r="Q1898" i="2"/>
  <c r="Q1858" i="2"/>
  <c r="V1782" i="2"/>
  <c r="R1782" i="2" s="1"/>
  <c r="I1782" i="2" s="1"/>
  <c r="P1782" i="2"/>
  <c r="J1782" i="2" s="1"/>
  <c r="Q1769" i="2"/>
  <c r="Q1638" i="2"/>
  <c r="U2581" i="2"/>
  <c r="M2581" i="2"/>
  <c r="N2581" i="2" s="1"/>
  <c r="P2578" i="2"/>
  <c r="J2578" i="2" s="1"/>
  <c r="U2573" i="2"/>
  <c r="M2573" i="2"/>
  <c r="N2573" i="2" s="1"/>
  <c r="P2570" i="2"/>
  <c r="J2570" i="2" s="1"/>
  <c r="U2565" i="2"/>
  <c r="M2565" i="2"/>
  <c r="N2565" i="2" s="1"/>
  <c r="P2562" i="2"/>
  <c r="J2562" i="2" s="1"/>
  <c r="U2557" i="2"/>
  <c r="M2557" i="2"/>
  <c r="N2557" i="2" s="1"/>
  <c r="U2549" i="2"/>
  <c r="M2549" i="2"/>
  <c r="N2549" i="2" s="1"/>
  <c r="P2546" i="2"/>
  <c r="J2546" i="2" s="1"/>
  <c r="U2541" i="2"/>
  <c r="M2541" i="2"/>
  <c r="N2541" i="2" s="1"/>
  <c r="P2538" i="2"/>
  <c r="J2538" i="2" s="1"/>
  <c r="U2533" i="2"/>
  <c r="M2533" i="2"/>
  <c r="N2533" i="2" s="1"/>
  <c r="P2530" i="2"/>
  <c r="J2530" i="2" s="1"/>
  <c r="U2525" i="2"/>
  <c r="M2525" i="2"/>
  <c r="N2525" i="2" s="1"/>
  <c r="P2522" i="2"/>
  <c r="J2522" i="2" s="1"/>
  <c r="U2509" i="2"/>
  <c r="M2509" i="2"/>
  <c r="N2509" i="2" s="1"/>
  <c r="P2506" i="2"/>
  <c r="J2506" i="2" s="1"/>
  <c r="U2501" i="2"/>
  <c r="M2501" i="2"/>
  <c r="N2501" i="2" s="1"/>
  <c r="P2498" i="2"/>
  <c r="J2498" i="2" s="1"/>
  <c r="P2490" i="2"/>
  <c r="J2490" i="2" s="1"/>
  <c r="U2485" i="2"/>
  <c r="M2485" i="2"/>
  <c r="N2485" i="2" s="1"/>
  <c r="P2474" i="2"/>
  <c r="J2474" i="2" s="1"/>
  <c r="U2469" i="2"/>
  <c r="M2469" i="2"/>
  <c r="N2469" i="2" s="1"/>
  <c r="P2466" i="2"/>
  <c r="J2466" i="2" s="1"/>
  <c r="U2461" i="2"/>
  <c r="M2461" i="2"/>
  <c r="N2461" i="2" s="1"/>
  <c r="U2453" i="2"/>
  <c r="M2453" i="2"/>
  <c r="N2453" i="2" s="1"/>
  <c r="P2450" i="2"/>
  <c r="J2450" i="2" s="1"/>
  <c r="P2442" i="2"/>
  <c r="J2442" i="2" s="1"/>
  <c r="U2437" i="2"/>
  <c r="M2437" i="2"/>
  <c r="N2437" i="2" s="1"/>
  <c r="P2434" i="2"/>
  <c r="J2434" i="2" s="1"/>
  <c r="U2429" i="2"/>
  <c r="M2429" i="2"/>
  <c r="N2429" i="2" s="1"/>
  <c r="U2421" i="2"/>
  <c r="M2421" i="2"/>
  <c r="N2421" i="2" s="1"/>
  <c r="P2418" i="2"/>
  <c r="J2418" i="2" s="1"/>
  <c r="U2413" i="2"/>
  <c r="P2410" i="2"/>
  <c r="J2410" i="2" s="1"/>
  <c r="U2405" i="2"/>
  <c r="M2405" i="2"/>
  <c r="N2405" i="2" s="1"/>
  <c r="P2402" i="2"/>
  <c r="J2402" i="2" s="1"/>
  <c r="U2397" i="2"/>
  <c r="M2397" i="2"/>
  <c r="N2397" i="2" s="1"/>
  <c r="U2389" i="2"/>
  <c r="M2389" i="2"/>
  <c r="N2389" i="2" s="1"/>
  <c r="U2381" i="2"/>
  <c r="M2381" i="2"/>
  <c r="N2381" i="2" s="1"/>
  <c r="U2373" i="2"/>
  <c r="M2373" i="2"/>
  <c r="N2373" i="2" s="1"/>
  <c r="P2370" i="2"/>
  <c r="J2370" i="2" s="1"/>
  <c r="U2365" i="2"/>
  <c r="M2365" i="2"/>
  <c r="N2365" i="2" s="1"/>
  <c r="P2362" i="2"/>
  <c r="J2362" i="2" s="1"/>
  <c r="U2357" i="2"/>
  <c r="M2357" i="2"/>
  <c r="N2357" i="2" s="1"/>
  <c r="U2349" i="2"/>
  <c r="M2349" i="2"/>
  <c r="N2349" i="2" s="1"/>
  <c r="P2346" i="2"/>
  <c r="J2346" i="2" s="1"/>
  <c r="P2330" i="2"/>
  <c r="J2330" i="2" s="1"/>
  <c r="U2325" i="2"/>
  <c r="M2325" i="2"/>
  <c r="N2325" i="2" s="1"/>
  <c r="P2322" i="2"/>
  <c r="J2322" i="2" s="1"/>
  <c r="P2314" i="2"/>
  <c r="J2314" i="2" s="1"/>
  <c r="U2229" i="2"/>
  <c r="M2229" i="2"/>
  <c r="N2229" i="2" s="1"/>
  <c r="U2221" i="2"/>
  <c r="M2221" i="2"/>
  <c r="N2221" i="2" s="1"/>
  <c r="U2213" i="2"/>
  <c r="M2213" i="2"/>
  <c r="N2213" i="2" s="1"/>
  <c r="U2205" i="2"/>
  <c r="M2205" i="2"/>
  <c r="N2205" i="2" s="1"/>
  <c r="U2197" i="2"/>
  <c r="M2197" i="2"/>
  <c r="N2197" i="2" s="1"/>
  <c r="P2193" i="2"/>
  <c r="J2193" i="2" s="1"/>
  <c r="P2169" i="2"/>
  <c r="J2169" i="2" s="1"/>
  <c r="P2151" i="2"/>
  <c r="J2151" i="2" s="1"/>
  <c r="V2145" i="2"/>
  <c r="R2145" i="2" s="1"/>
  <c r="I2145" i="2" s="1"/>
  <c r="M2141" i="2"/>
  <c r="U2141" i="2"/>
  <c r="T2141" i="2"/>
  <c r="V2136" i="2"/>
  <c r="R2136" i="2" s="1"/>
  <c r="I2136" i="2" s="1"/>
  <c r="M2124" i="2"/>
  <c r="N2124" i="2" s="1"/>
  <c r="U2124" i="2"/>
  <c r="P2120" i="2"/>
  <c r="J2120" i="2" s="1"/>
  <c r="U2114" i="2"/>
  <c r="Q2112" i="2"/>
  <c r="V2111" i="2"/>
  <c r="R2111" i="2" s="1"/>
  <c r="I2111" i="2" s="1"/>
  <c r="T2106" i="2"/>
  <c r="P2105" i="2"/>
  <c r="J2105" i="2" s="1"/>
  <c r="M2101" i="2"/>
  <c r="N2101" i="2" s="1"/>
  <c r="U2101" i="2"/>
  <c r="T2101" i="2"/>
  <c r="M2099" i="2"/>
  <c r="N2099" i="2" s="1"/>
  <c r="U2099" i="2"/>
  <c r="P2087" i="2"/>
  <c r="J2087" i="2" s="1"/>
  <c r="V2086" i="2"/>
  <c r="R2086" i="2" s="1"/>
  <c r="I2086" i="2" s="1"/>
  <c r="T2075" i="2"/>
  <c r="Q2074" i="2"/>
  <c r="M2061" i="2"/>
  <c r="N2061" i="2" s="1"/>
  <c r="U2061" i="2"/>
  <c r="T2061" i="2"/>
  <c r="P2057" i="2"/>
  <c r="J2057" i="2" s="1"/>
  <c r="V2057" i="2"/>
  <c r="R2057" i="2" s="1"/>
  <c r="I2057" i="2" s="1"/>
  <c r="M2052" i="2"/>
  <c r="N2052" i="2" s="1"/>
  <c r="U2052" i="2"/>
  <c r="T2052" i="2"/>
  <c r="M2045" i="2"/>
  <c r="U2045" i="2"/>
  <c r="T2045" i="2"/>
  <c r="P2041" i="2"/>
  <c r="J2041" i="2" s="1"/>
  <c r="V2041" i="2"/>
  <c r="R2041" i="2" s="1"/>
  <c r="I2041" i="2" s="1"/>
  <c r="T1793" i="2"/>
  <c r="U1793" i="2"/>
  <c r="M1793" i="2"/>
  <c r="N1793" i="2" s="1"/>
  <c r="U2500" i="2"/>
  <c r="M2500" i="2"/>
  <c r="N2500" i="2" s="1"/>
  <c r="U2492" i="2"/>
  <c r="M2492" i="2"/>
  <c r="N2492" i="2" s="1"/>
  <c r="U2484" i="2"/>
  <c r="M2484" i="2"/>
  <c r="N2484" i="2" s="1"/>
  <c r="U2476" i="2"/>
  <c r="M2476" i="2"/>
  <c r="N2476" i="2" s="1"/>
  <c r="U2468" i="2"/>
  <c r="M2468" i="2"/>
  <c r="N2468" i="2" s="1"/>
  <c r="U2460" i="2"/>
  <c r="M2460" i="2"/>
  <c r="N2460" i="2" s="1"/>
  <c r="U2452" i="2"/>
  <c r="M2452" i="2"/>
  <c r="N2452" i="2" s="1"/>
  <c r="U2444" i="2"/>
  <c r="M2444" i="2"/>
  <c r="N2444" i="2" s="1"/>
  <c r="U2436" i="2"/>
  <c r="M2436" i="2"/>
  <c r="N2436" i="2" s="1"/>
  <c r="U2428" i="2"/>
  <c r="M2428" i="2"/>
  <c r="N2428" i="2" s="1"/>
  <c r="U2420" i="2"/>
  <c r="M2420" i="2"/>
  <c r="N2420" i="2" s="1"/>
  <c r="U2396" i="2"/>
  <c r="M2396" i="2"/>
  <c r="N2396" i="2" s="1"/>
  <c r="U2388" i="2"/>
  <c r="M2388" i="2"/>
  <c r="N2388" i="2" s="1"/>
  <c r="U2380" i="2"/>
  <c r="M2380" i="2"/>
  <c r="N2380" i="2" s="1"/>
  <c r="U2372" i="2"/>
  <c r="M2372" i="2"/>
  <c r="N2372" i="2" s="1"/>
  <c r="U2364" i="2"/>
  <c r="M2364" i="2"/>
  <c r="N2364" i="2" s="1"/>
  <c r="U2356" i="2"/>
  <c r="M2356" i="2"/>
  <c r="N2356" i="2" s="1"/>
  <c r="U2348" i="2"/>
  <c r="M2348" i="2"/>
  <c r="N2348" i="2" s="1"/>
  <c r="U2340" i="2"/>
  <c r="M2340" i="2"/>
  <c r="N2340" i="2" s="1"/>
  <c r="U2332" i="2"/>
  <c r="M2332" i="2"/>
  <c r="N2332" i="2" s="1"/>
  <c r="U2324" i="2"/>
  <c r="M2324" i="2"/>
  <c r="N2324" i="2" s="1"/>
  <c r="U2316" i="2"/>
  <c r="M2316" i="2"/>
  <c r="N2316" i="2" s="1"/>
  <c r="U2308" i="2"/>
  <c r="M2308" i="2"/>
  <c r="N2308" i="2" s="1"/>
  <c r="U2300" i="2"/>
  <c r="M2300" i="2"/>
  <c r="N2300" i="2" s="1"/>
  <c r="U2292" i="2"/>
  <c r="M2292" i="2"/>
  <c r="N2292" i="2" s="1"/>
  <c r="U2284" i="2"/>
  <c r="M2284" i="2"/>
  <c r="N2284" i="2" s="1"/>
  <c r="U2276" i="2"/>
  <c r="M2276" i="2"/>
  <c r="N2276" i="2" s="1"/>
  <c r="U2268" i="2"/>
  <c r="M2268" i="2"/>
  <c r="N2268" i="2" s="1"/>
  <c r="U2260" i="2"/>
  <c r="M2260" i="2"/>
  <c r="N2260" i="2" s="1"/>
  <c r="U2252" i="2"/>
  <c r="M2252" i="2"/>
  <c r="N2252" i="2" s="1"/>
  <c r="U2244" i="2"/>
  <c r="M2244" i="2"/>
  <c r="N2244" i="2" s="1"/>
  <c r="U2236" i="2"/>
  <c r="M2236" i="2"/>
  <c r="N2236" i="2" s="1"/>
  <c r="U2228" i="2"/>
  <c r="M2228" i="2"/>
  <c r="N2228" i="2" s="1"/>
  <c r="U2220" i="2"/>
  <c r="M2220" i="2"/>
  <c r="N2220" i="2" s="1"/>
  <c r="U2212" i="2"/>
  <c r="M2212" i="2"/>
  <c r="N2212" i="2" s="1"/>
  <c r="U2204" i="2"/>
  <c r="M2204" i="2"/>
  <c r="N2204" i="2" s="1"/>
  <c r="V2193" i="2"/>
  <c r="R2193" i="2" s="1"/>
  <c r="I2193" i="2" s="1"/>
  <c r="V2191" i="2"/>
  <c r="R2191" i="2" s="1"/>
  <c r="I2191" i="2" s="1"/>
  <c r="M2180" i="2"/>
  <c r="N2180" i="2" s="1"/>
  <c r="U2180" i="2"/>
  <c r="M2173" i="2"/>
  <c r="N2173" i="2" s="1"/>
  <c r="U2173" i="2"/>
  <c r="T2173" i="2"/>
  <c r="V2169" i="2"/>
  <c r="R2169" i="2" s="1"/>
  <c r="I2169" i="2" s="1"/>
  <c r="V2167" i="2"/>
  <c r="R2167" i="2" s="1"/>
  <c r="I2167" i="2" s="1"/>
  <c r="V2160" i="2"/>
  <c r="R2160" i="2" s="1"/>
  <c r="I2160" i="2" s="1"/>
  <c r="P2150" i="2"/>
  <c r="J2150" i="2" s="1"/>
  <c r="N2149" i="2"/>
  <c r="V2142" i="2"/>
  <c r="R2142" i="2" s="1"/>
  <c r="I2142" i="2" s="1"/>
  <c r="M2132" i="2"/>
  <c r="N2132" i="2" s="1"/>
  <c r="U2132" i="2"/>
  <c r="T2132" i="2"/>
  <c r="M2130" i="2"/>
  <c r="N2130" i="2" s="1"/>
  <c r="U2130" i="2"/>
  <c r="T2124" i="2"/>
  <c r="T2122" i="2"/>
  <c r="Q2119" i="2"/>
  <c r="V2118" i="2"/>
  <c r="R2118" i="2" s="1"/>
  <c r="I2118" i="2" s="1"/>
  <c r="N2115" i="2"/>
  <c r="T2114" i="2"/>
  <c r="M2109" i="2"/>
  <c r="N2109" i="2" s="1"/>
  <c r="U2109" i="2"/>
  <c r="T2109" i="2"/>
  <c r="N2107" i="2"/>
  <c r="V2105" i="2"/>
  <c r="R2105" i="2" s="1"/>
  <c r="I2105" i="2" s="1"/>
  <c r="Q2103" i="2"/>
  <c r="Q2099" i="2"/>
  <c r="M2098" i="2"/>
  <c r="N2098" i="2" s="1"/>
  <c r="V2096" i="2"/>
  <c r="R2096" i="2" s="1"/>
  <c r="I2096" i="2" s="1"/>
  <c r="N2096" i="2"/>
  <c r="M2092" i="2"/>
  <c r="N2092" i="2" s="1"/>
  <c r="U2092" i="2"/>
  <c r="T2092" i="2"/>
  <c r="Q2086" i="2"/>
  <c r="U2083" i="2"/>
  <c r="P2078" i="2"/>
  <c r="J2078" i="2" s="1"/>
  <c r="M2076" i="2"/>
  <c r="N2076" i="2" s="1"/>
  <c r="U2076" i="2"/>
  <c r="P2072" i="2"/>
  <c r="J2072" i="2" s="1"/>
  <c r="P2056" i="2"/>
  <c r="J2056" i="2" s="1"/>
  <c r="N2056" i="2"/>
  <c r="T2050" i="2"/>
  <c r="U2050" i="2"/>
  <c r="P2040" i="2"/>
  <c r="J2040" i="2" s="1"/>
  <c r="N2040" i="2"/>
  <c r="P2033" i="2"/>
  <c r="J2033" i="2" s="1"/>
  <c r="V2033" i="2"/>
  <c r="R2033" i="2" s="1"/>
  <c r="I2033" i="2" s="1"/>
  <c r="P2032" i="2"/>
  <c r="J2032" i="2" s="1"/>
  <c r="N2032" i="2"/>
  <c r="P2025" i="2"/>
  <c r="J2025" i="2" s="1"/>
  <c r="V2025" i="2"/>
  <c r="R2025" i="2" s="1"/>
  <c r="I2025" i="2" s="1"/>
  <c r="P2024" i="2"/>
  <c r="J2024" i="2" s="1"/>
  <c r="N2024" i="2"/>
  <c r="P2017" i="2"/>
  <c r="J2017" i="2" s="1"/>
  <c r="V2017" i="2"/>
  <c r="R2017" i="2" s="1"/>
  <c r="I2017" i="2" s="1"/>
  <c r="P2016" i="2"/>
  <c r="J2016" i="2" s="1"/>
  <c r="N2016" i="2"/>
  <c r="P2009" i="2"/>
  <c r="J2009" i="2" s="1"/>
  <c r="V2009" i="2"/>
  <c r="R2009" i="2" s="1"/>
  <c r="I2009" i="2" s="1"/>
  <c r="P2008" i="2"/>
  <c r="J2008" i="2" s="1"/>
  <c r="N2008" i="2"/>
  <c r="P2001" i="2"/>
  <c r="J2001" i="2" s="1"/>
  <c r="V2001" i="2"/>
  <c r="R2001" i="2" s="1"/>
  <c r="I2001" i="2" s="1"/>
  <c r="P2000" i="2"/>
  <c r="J2000" i="2" s="1"/>
  <c r="N2000" i="2"/>
  <c r="P1993" i="2"/>
  <c r="J1993" i="2" s="1"/>
  <c r="V1993" i="2"/>
  <c r="R1993" i="2" s="1"/>
  <c r="I1993" i="2" s="1"/>
  <c r="P1992" i="2"/>
  <c r="J1992" i="2" s="1"/>
  <c r="N1992" i="2"/>
  <c r="P1985" i="2"/>
  <c r="J1985" i="2" s="1"/>
  <c r="V1985" i="2"/>
  <c r="R1985" i="2" s="1"/>
  <c r="I1985" i="2" s="1"/>
  <c r="P1984" i="2"/>
  <c r="J1984" i="2" s="1"/>
  <c r="N1984" i="2"/>
  <c r="P1977" i="2"/>
  <c r="J1977" i="2" s="1"/>
  <c r="V1977" i="2"/>
  <c r="R1977" i="2" s="1"/>
  <c r="I1977" i="2" s="1"/>
  <c r="P1976" i="2"/>
  <c r="J1976" i="2" s="1"/>
  <c r="N1976" i="2"/>
  <c r="P1969" i="2"/>
  <c r="J1969" i="2" s="1"/>
  <c r="V1969" i="2"/>
  <c r="R1969" i="2" s="1"/>
  <c r="I1969" i="2" s="1"/>
  <c r="P1968" i="2"/>
  <c r="J1968" i="2" s="1"/>
  <c r="N1968" i="2"/>
  <c r="P1961" i="2"/>
  <c r="J1961" i="2" s="1"/>
  <c r="V1961" i="2"/>
  <c r="R1961" i="2" s="1"/>
  <c r="I1961" i="2" s="1"/>
  <c r="P1960" i="2"/>
  <c r="J1960" i="2" s="1"/>
  <c r="N1960" i="2"/>
  <c r="P1953" i="2"/>
  <c r="J1953" i="2" s="1"/>
  <c r="V1953" i="2"/>
  <c r="R1953" i="2" s="1"/>
  <c r="I1953" i="2" s="1"/>
  <c r="P1952" i="2"/>
  <c r="J1952" i="2" s="1"/>
  <c r="N1952" i="2"/>
  <c r="P1945" i="2"/>
  <c r="J1945" i="2" s="1"/>
  <c r="V1945" i="2"/>
  <c r="R1945" i="2" s="1"/>
  <c r="I1945" i="2" s="1"/>
  <c r="P1944" i="2"/>
  <c r="J1944" i="2" s="1"/>
  <c r="N1944" i="2"/>
  <c r="P1937" i="2"/>
  <c r="J1937" i="2" s="1"/>
  <c r="V1937" i="2"/>
  <c r="R1937" i="2" s="1"/>
  <c r="I1937" i="2" s="1"/>
  <c r="P1936" i="2"/>
  <c r="J1936" i="2" s="1"/>
  <c r="N1936" i="2"/>
  <c r="P1929" i="2"/>
  <c r="J1929" i="2" s="1"/>
  <c r="V1929" i="2"/>
  <c r="R1929" i="2" s="1"/>
  <c r="I1929" i="2" s="1"/>
  <c r="P1928" i="2"/>
  <c r="J1928" i="2" s="1"/>
  <c r="N1928" i="2"/>
  <c r="P1921" i="2"/>
  <c r="J1921" i="2" s="1"/>
  <c r="V1921" i="2"/>
  <c r="R1921" i="2" s="1"/>
  <c r="I1921" i="2" s="1"/>
  <c r="P1920" i="2"/>
  <c r="J1920" i="2" s="1"/>
  <c r="N1920" i="2"/>
  <c r="P1913" i="2"/>
  <c r="J1913" i="2" s="1"/>
  <c r="V1913" i="2"/>
  <c r="R1913" i="2" s="1"/>
  <c r="I1913" i="2" s="1"/>
  <c r="P1912" i="2"/>
  <c r="J1912" i="2" s="1"/>
  <c r="N1912" i="2"/>
  <c r="P1905" i="2"/>
  <c r="J1905" i="2" s="1"/>
  <c r="V1905" i="2"/>
  <c r="R1905" i="2" s="1"/>
  <c r="I1905" i="2" s="1"/>
  <c r="P1904" i="2"/>
  <c r="J1904" i="2" s="1"/>
  <c r="N1904" i="2"/>
  <c r="P1897" i="2"/>
  <c r="J1897" i="2" s="1"/>
  <c r="V1897" i="2"/>
  <c r="R1897" i="2" s="1"/>
  <c r="I1897" i="2" s="1"/>
  <c r="P1896" i="2"/>
  <c r="J1896" i="2" s="1"/>
  <c r="N1896" i="2"/>
  <c r="P1889" i="2"/>
  <c r="J1889" i="2" s="1"/>
  <c r="V1889" i="2"/>
  <c r="R1889" i="2" s="1"/>
  <c r="I1889" i="2" s="1"/>
  <c r="P1888" i="2"/>
  <c r="J1888" i="2" s="1"/>
  <c r="N1888" i="2"/>
  <c r="P1881" i="2"/>
  <c r="J1881" i="2" s="1"/>
  <c r="V1881" i="2"/>
  <c r="R1881" i="2" s="1"/>
  <c r="I1881" i="2" s="1"/>
  <c r="P1880" i="2"/>
  <c r="J1880" i="2" s="1"/>
  <c r="N1880" i="2"/>
  <c r="P1873" i="2"/>
  <c r="J1873" i="2" s="1"/>
  <c r="V1873" i="2"/>
  <c r="R1873" i="2" s="1"/>
  <c r="I1873" i="2" s="1"/>
  <c r="P1872" i="2"/>
  <c r="J1872" i="2" s="1"/>
  <c r="N1872" i="2"/>
  <c r="P1865" i="2"/>
  <c r="J1865" i="2" s="1"/>
  <c r="V1865" i="2"/>
  <c r="R1865" i="2" s="1"/>
  <c r="I1865" i="2" s="1"/>
  <c r="P1864" i="2"/>
  <c r="J1864" i="2" s="1"/>
  <c r="P1857" i="2"/>
  <c r="J1857" i="2" s="1"/>
  <c r="V1857" i="2"/>
  <c r="R1857" i="2" s="1"/>
  <c r="I1857" i="2" s="1"/>
  <c r="P1856" i="2"/>
  <c r="J1856" i="2" s="1"/>
  <c r="P1849" i="2"/>
  <c r="J1849" i="2" s="1"/>
  <c r="V1849" i="2"/>
  <c r="R1849" i="2" s="1"/>
  <c r="I1849" i="2" s="1"/>
  <c r="P1848" i="2"/>
  <c r="J1848" i="2" s="1"/>
  <c r="P1841" i="2"/>
  <c r="J1841" i="2" s="1"/>
  <c r="V1841" i="2"/>
  <c r="R1841" i="2" s="1"/>
  <c r="I1841" i="2" s="1"/>
  <c r="P1840" i="2"/>
  <c r="J1840" i="2" s="1"/>
  <c r="P1831" i="2"/>
  <c r="J1831" i="2" s="1"/>
  <c r="V1831" i="2"/>
  <c r="R1831" i="2" s="1"/>
  <c r="I1831" i="2" s="1"/>
  <c r="P1815" i="2"/>
  <c r="J1815" i="2" s="1"/>
  <c r="V1815" i="2"/>
  <c r="R1815" i="2" s="1"/>
  <c r="I1815" i="2" s="1"/>
  <c r="N2187" i="2"/>
  <c r="N2165" i="2"/>
  <c r="V2152" i="2"/>
  <c r="R2152" i="2" s="1"/>
  <c r="I2152" i="2" s="1"/>
  <c r="M2146" i="2"/>
  <c r="N2146" i="2" s="1"/>
  <c r="Q2130" i="2"/>
  <c r="P2121" i="2"/>
  <c r="J2121" i="2" s="1"/>
  <c r="V2121" i="2"/>
  <c r="R2121" i="2" s="1"/>
  <c r="I2121" i="2" s="1"/>
  <c r="V2102" i="2"/>
  <c r="R2102" i="2" s="1"/>
  <c r="I2102" i="2" s="1"/>
  <c r="M2084" i="2"/>
  <c r="N2084" i="2" s="1"/>
  <c r="U2084" i="2"/>
  <c r="T2084" i="2"/>
  <c r="T2083" i="2"/>
  <c r="M2082" i="2"/>
  <c r="N2082" i="2" s="1"/>
  <c r="U2082" i="2"/>
  <c r="T2074" i="2"/>
  <c r="M2069" i="2"/>
  <c r="N2069" i="2" s="1"/>
  <c r="U2069" i="2"/>
  <c r="T2069" i="2"/>
  <c r="Q2063" i="2"/>
  <c r="U2059" i="2"/>
  <c r="M2059" i="2"/>
  <c r="N2059" i="2" s="1"/>
  <c r="U2043" i="2"/>
  <c r="M2043" i="2"/>
  <c r="N2043" i="2" s="1"/>
  <c r="M2037" i="2"/>
  <c r="N2037" i="2" s="1"/>
  <c r="U2037" i="2"/>
  <c r="T2037" i="2"/>
  <c r="M2029" i="2"/>
  <c r="N2029" i="2" s="1"/>
  <c r="U2029" i="2"/>
  <c r="T2029" i="2"/>
  <c r="M2021" i="2"/>
  <c r="N2021" i="2" s="1"/>
  <c r="U2021" i="2"/>
  <c r="T2021" i="2"/>
  <c r="M2013" i="2"/>
  <c r="N2013" i="2" s="1"/>
  <c r="U2013" i="2"/>
  <c r="T2013" i="2"/>
  <c r="M2005" i="2"/>
  <c r="N2005" i="2" s="1"/>
  <c r="U2005" i="2"/>
  <c r="T2005" i="2"/>
  <c r="M1997" i="2"/>
  <c r="N1997" i="2" s="1"/>
  <c r="U1997" i="2"/>
  <c r="T1997" i="2"/>
  <c r="M1989" i="2"/>
  <c r="N1989" i="2" s="1"/>
  <c r="U1989" i="2"/>
  <c r="T1989" i="2"/>
  <c r="M1981" i="2"/>
  <c r="N1981" i="2" s="1"/>
  <c r="U1981" i="2"/>
  <c r="T1981" i="2"/>
  <c r="M1973" i="2"/>
  <c r="N1973" i="2" s="1"/>
  <c r="U1973" i="2"/>
  <c r="T1973" i="2"/>
  <c r="M1965" i="2"/>
  <c r="N1965" i="2" s="1"/>
  <c r="U1965" i="2"/>
  <c r="T1965" i="2"/>
  <c r="M1957" i="2"/>
  <c r="N1957" i="2" s="1"/>
  <c r="U1957" i="2"/>
  <c r="T1957" i="2"/>
  <c r="M1949" i="2"/>
  <c r="N1949" i="2" s="1"/>
  <c r="U1949" i="2"/>
  <c r="T1949" i="2"/>
  <c r="M1941" i="2"/>
  <c r="N1941" i="2" s="1"/>
  <c r="U1941" i="2"/>
  <c r="T1941" i="2"/>
  <c r="M1933" i="2"/>
  <c r="N1933" i="2" s="1"/>
  <c r="U1933" i="2"/>
  <c r="T1933" i="2"/>
  <c r="M1925" i="2"/>
  <c r="N1925" i="2" s="1"/>
  <c r="U1925" i="2"/>
  <c r="T1925" i="2"/>
  <c r="M1917" i="2"/>
  <c r="N1917" i="2" s="1"/>
  <c r="U1917" i="2"/>
  <c r="T1917" i="2"/>
  <c r="M1909" i="2"/>
  <c r="N1909" i="2" s="1"/>
  <c r="U1909" i="2"/>
  <c r="T1909" i="2"/>
  <c r="M1901" i="2"/>
  <c r="N1901" i="2" s="1"/>
  <c r="U1901" i="2"/>
  <c r="T1901" i="2"/>
  <c r="M1893" i="2"/>
  <c r="N1893" i="2" s="1"/>
  <c r="U1893" i="2"/>
  <c r="T1893" i="2"/>
  <c r="M1885" i="2"/>
  <c r="U1885" i="2"/>
  <c r="T1885" i="2"/>
  <c r="M1877" i="2"/>
  <c r="N1877" i="2" s="1"/>
  <c r="U1877" i="2"/>
  <c r="T1877" i="2"/>
  <c r="M1869" i="2"/>
  <c r="U1869" i="2"/>
  <c r="T1869" i="2"/>
  <c r="M1861" i="2"/>
  <c r="N1861" i="2" s="1"/>
  <c r="U1861" i="2"/>
  <c r="T1861" i="2"/>
  <c r="M1853" i="2"/>
  <c r="N1853" i="2" s="1"/>
  <c r="U1853" i="2"/>
  <c r="T1853" i="2"/>
  <c r="M1845" i="2"/>
  <c r="N1845" i="2" s="1"/>
  <c r="U1845" i="2"/>
  <c r="T1845" i="2"/>
  <c r="M1837" i="2"/>
  <c r="N1837" i="2" s="1"/>
  <c r="U1837" i="2"/>
  <c r="T1837" i="2"/>
  <c r="P1829" i="2"/>
  <c r="J1829" i="2" s="1"/>
  <c r="V1829" i="2"/>
  <c r="R1829" i="2" s="1"/>
  <c r="I1829" i="2" s="1"/>
  <c r="V1822" i="2"/>
  <c r="R1822" i="2" s="1"/>
  <c r="I1822" i="2" s="1"/>
  <c r="P1822" i="2"/>
  <c r="J1822" i="2" s="1"/>
  <c r="V1814" i="2"/>
  <c r="R1814" i="2" s="1"/>
  <c r="I1814" i="2" s="1"/>
  <c r="P1814" i="2"/>
  <c r="J1814" i="2" s="1"/>
  <c r="M1803" i="2"/>
  <c r="N1803" i="2" s="1"/>
  <c r="U1803" i="2"/>
  <c r="T1803" i="2"/>
  <c r="T1776" i="2"/>
  <c r="U1776" i="2"/>
  <c r="M1776" i="2"/>
  <c r="N1776" i="2" s="1"/>
  <c r="Q1772" i="2"/>
  <c r="N1664" i="2"/>
  <c r="Q1832" i="2"/>
  <c r="M1826" i="2"/>
  <c r="N1826" i="2" s="1"/>
  <c r="U1826" i="2"/>
  <c r="T1817" i="2"/>
  <c r="M1810" i="2"/>
  <c r="N1810" i="2" s="1"/>
  <c r="U1810" i="2"/>
  <c r="T1808" i="2"/>
  <c r="U1808" i="2"/>
  <c r="N1801" i="2"/>
  <c r="Q1787" i="2"/>
  <c r="V2158" i="2"/>
  <c r="R2158" i="2" s="1"/>
  <c r="I2158" i="2" s="1"/>
  <c r="Q2154" i="2"/>
  <c r="N2141" i="2"/>
  <c r="P2137" i="2"/>
  <c r="J2137" i="2" s="1"/>
  <c r="P2113" i="2"/>
  <c r="J2113" i="2" s="1"/>
  <c r="P2089" i="2"/>
  <c r="J2089" i="2" s="1"/>
  <c r="U2034" i="2"/>
  <c r="U2026" i="2"/>
  <c r="U2018" i="2"/>
  <c r="U2010" i="2"/>
  <c r="U2002" i="2"/>
  <c r="U1994" i="2"/>
  <c r="U1986" i="2"/>
  <c r="U1978" i="2"/>
  <c r="U1970" i="2"/>
  <c r="U1962" i="2"/>
  <c r="U1954" i="2"/>
  <c r="U1946" i="2"/>
  <c r="U1938" i="2"/>
  <c r="U1930" i="2"/>
  <c r="U1922" i="2"/>
  <c r="U1914" i="2"/>
  <c r="U1906" i="2"/>
  <c r="U1898" i="2"/>
  <c r="U1890" i="2"/>
  <c r="U1882" i="2"/>
  <c r="U1874" i="2"/>
  <c r="U1866" i="2"/>
  <c r="U1858" i="2"/>
  <c r="U1850" i="2"/>
  <c r="U1842" i="2"/>
  <c r="M1818" i="2"/>
  <c r="N1818" i="2" s="1"/>
  <c r="U1818" i="2"/>
  <c r="T1818" i="2"/>
  <c r="P1797" i="2"/>
  <c r="J1797" i="2" s="1"/>
  <c r="N2053" i="2"/>
  <c r="N2051" i="2"/>
  <c r="N2045" i="2"/>
  <c r="N2027" i="2"/>
  <c r="N1971" i="2"/>
  <c r="N1964" i="2"/>
  <c r="N1931" i="2"/>
  <c r="N1892" i="2"/>
  <c r="N1885" i="2"/>
  <c r="N1869" i="2"/>
  <c r="T1826" i="2"/>
  <c r="T1810" i="2"/>
  <c r="N1800" i="2"/>
  <c r="V2195" i="2"/>
  <c r="R2195" i="2" s="1"/>
  <c r="I2195" i="2" s="1"/>
  <c r="V2163" i="2"/>
  <c r="R2163" i="2" s="1"/>
  <c r="I2163" i="2" s="1"/>
  <c r="V2155" i="2"/>
  <c r="R2155" i="2" s="1"/>
  <c r="I2155" i="2" s="1"/>
  <c r="M1834" i="2"/>
  <c r="N1834" i="2" s="1"/>
  <c r="U1834" i="2"/>
  <c r="N1825" i="2"/>
  <c r="N1817" i="2"/>
  <c r="M1802" i="2"/>
  <c r="N1802" i="2" s="1"/>
  <c r="U1802" i="2"/>
  <c r="Q1792" i="2"/>
  <c r="N1785" i="2"/>
  <c r="Q1773" i="2"/>
  <c r="Q1749" i="2"/>
  <c r="Q1744" i="2"/>
  <c r="P1727" i="2"/>
  <c r="J1727" i="2" s="1"/>
  <c r="M1722" i="2"/>
  <c r="N1722" i="2" s="1"/>
  <c r="U1722" i="2"/>
  <c r="P1717" i="2"/>
  <c r="J1717" i="2" s="1"/>
  <c r="V1716" i="2"/>
  <c r="R1716" i="2" s="1"/>
  <c r="I1716" i="2" s="1"/>
  <c r="M1715" i="2"/>
  <c r="N1715" i="2" s="1"/>
  <c r="U1715" i="2"/>
  <c r="T1715" i="2"/>
  <c r="Q1712" i="2"/>
  <c r="N1697" i="2"/>
  <c r="P1687" i="2"/>
  <c r="J1687" i="2" s="1"/>
  <c r="M1674" i="2"/>
  <c r="N1674" i="2" s="1"/>
  <c r="U1674" i="2"/>
  <c r="P1669" i="2"/>
  <c r="J1669" i="2" s="1"/>
  <c r="V1668" i="2"/>
  <c r="R1668" i="2" s="1"/>
  <c r="I1668" i="2" s="1"/>
  <c r="M1659" i="2"/>
  <c r="U1659" i="2"/>
  <c r="T1659" i="2"/>
  <c r="N1641" i="2"/>
  <c r="M1634" i="2"/>
  <c r="N1634" i="2" s="1"/>
  <c r="U1634" i="2"/>
  <c r="T1559" i="2"/>
  <c r="M1559" i="2"/>
  <c r="N1559" i="2" s="1"/>
  <c r="M1553" i="2"/>
  <c r="N1553" i="2" s="1"/>
  <c r="U1553" i="2"/>
  <c r="T1553" i="2"/>
  <c r="P1550" i="2"/>
  <c r="J1550" i="2" s="1"/>
  <c r="Q1546" i="2"/>
  <c r="M1542" i="2"/>
  <c r="N1542" i="2" s="1"/>
  <c r="U1542" i="2"/>
  <c r="P1539" i="2"/>
  <c r="J1539" i="2" s="1"/>
  <c r="P1534" i="2"/>
  <c r="J1534" i="2" s="1"/>
  <c r="V1533" i="2"/>
  <c r="R1533" i="2" s="1"/>
  <c r="I1533" i="2" s="1"/>
  <c r="P1533" i="2"/>
  <c r="J1533" i="2" s="1"/>
  <c r="T1527" i="2"/>
  <c r="U1527" i="2"/>
  <c r="M1527" i="2"/>
  <c r="N1527" i="2" s="1"/>
  <c r="P1783" i="2"/>
  <c r="J1783" i="2" s="1"/>
  <c r="M1778" i="2"/>
  <c r="N1778" i="2" s="1"/>
  <c r="U1778" i="2"/>
  <c r="V1772" i="2"/>
  <c r="R1772" i="2" s="1"/>
  <c r="I1772" i="2" s="1"/>
  <c r="M1771" i="2"/>
  <c r="N1771" i="2" s="1"/>
  <c r="U1771" i="2"/>
  <c r="T1771" i="2"/>
  <c r="Q1764" i="2"/>
  <c r="N1761" i="2"/>
  <c r="Q1758" i="2"/>
  <c r="Q1755" i="2"/>
  <c r="M1754" i="2"/>
  <c r="N1754" i="2" s="1"/>
  <c r="U1754" i="2"/>
  <c r="V1748" i="2"/>
  <c r="R1748" i="2" s="1"/>
  <c r="I1748" i="2" s="1"/>
  <c r="M1747" i="2"/>
  <c r="N1747" i="2" s="1"/>
  <c r="U1747" i="2"/>
  <c r="T1747" i="2"/>
  <c r="Q1740" i="2"/>
  <c r="N1737" i="2"/>
  <c r="Q1734" i="2"/>
  <c r="Q1725" i="2"/>
  <c r="M1720" i="2"/>
  <c r="N1720" i="2" s="1"/>
  <c r="M1705" i="2"/>
  <c r="N1705" i="2" s="1"/>
  <c r="P1695" i="2"/>
  <c r="J1695" i="2" s="1"/>
  <c r="M1682" i="2"/>
  <c r="N1682" i="2" s="1"/>
  <c r="U1682" i="2"/>
  <c r="V1676" i="2"/>
  <c r="R1676" i="2" s="1"/>
  <c r="I1676" i="2" s="1"/>
  <c r="M1672" i="2"/>
  <c r="N1672" i="2" s="1"/>
  <c r="M1667" i="2"/>
  <c r="N1667" i="2" s="1"/>
  <c r="U1667" i="2"/>
  <c r="T1667" i="2"/>
  <c r="Q1660" i="2"/>
  <c r="M1649" i="2"/>
  <c r="N1649" i="2" s="1"/>
  <c r="Q1643" i="2"/>
  <c r="P1639" i="2"/>
  <c r="J1639" i="2" s="1"/>
  <c r="Q1637" i="2"/>
  <c r="V1636" i="2"/>
  <c r="R1636" i="2" s="1"/>
  <c r="I1636" i="2" s="1"/>
  <c r="M1632" i="2"/>
  <c r="N1632" i="2" s="1"/>
  <c r="M1608" i="2"/>
  <c r="N1608" i="2" s="1"/>
  <c r="M1601" i="2"/>
  <c r="N1601" i="2" s="1"/>
  <c r="U1601" i="2"/>
  <c r="T1601" i="2"/>
  <c r="P1587" i="2"/>
  <c r="J1587" i="2" s="1"/>
  <c r="T1586" i="2"/>
  <c r="M1586" i="2"/>
  <c r="U1586" i="2"/>
  <c r="Q1578" i="2"/>
  <c r="V1573" i="2"/>
  <c r="R1573" i="2" s="1"/>
  <c r="I1573" i="2" s="1"/>
  <c r="M1558" i="2"/>
  <c r="N1558" i="2" s="1"/>
  <c r="U1558" i="2"/>
  <c r="T1558" i="2"/>
  <c r="V1804" i="2"/>
  <c r="R1804" i="2" s="1"/>
  <c r="I1804" i="2" s="1"/>
  <c r="M1795" i="2"/>
  <c r="N1795" i="2" s="1"/>
  <c r="U1795" i="2"/>
  <c r="T1795" i="2"/>
  <c r="U1792" i="2"/>
  <c r="Q1781" i="2"/>
  <c r="P1759" i="2"/>
  <c r="J1759" i="2" s="1"/>
  <c r="M1752" i="2"/>
  <c r="N1752" i="2" s="1"/>
  <c r="M1745" i="2"/>
  <c r="N1745" i="2" s="1"/>
  <c r="P1735" i="2"/>
  <c r="J1735" i="2" s="1"/>
  <c r="M1730" i="2"/>
  <c r="N1730" i="2" s="1"/>
  <c r="U1730" i="2"/>
  <c r="V1724" i="2"/>
  <c r="R1724" i="2" s="1"/>
  <c r="I1724" i="2" s="1"/>
  <c r="M1723" i="2"/>
  <c r="N1723" i="2" s="1"/>
  <c r="U1723" i="2"/>
  <c r="T1723" i="2"/>
  <c r="Q1720" i="2"/>
  <c r="Q1716" i="2"/>
  <c r="M1713" i="2"/>
  <c r="N1713" i="2" s="1"/>
  <c r="Q1702" i="2"/>
  <c r="Q1699" i="2"/>
  <c r="Q1693" i="2"/>
  <c r="M1690" i="2"/>
  <c r="N1690" i="2" s="1"/>
  <c r="U1690" i="2"/>
  <c r="V1684" i="2"/>
  <c r="R1684" i="2" s="1"/>
  <c r="I1684" i="2" s="1"/>
  <c r="M1680" i="2"/>
  <c r="N1680" i="2" s="1"/>
  <c r="M1675" i="2"/>
  <c r="N1675" i="2" s="1"/>
  <c r="U1675" i="2"/>
  <c r="T1675" i="2"/>
  <c r="Q1672" i="2"/>
  <c r="Q1668" i="2"/>
  <c r="M1657" i="2"/>
  <c r="N1657" i="2" s="1"/>
  <c r="Q1646" i="2"/>
  <c r="M1635" i="2"/>
  <c r="N1635" i="2" s="1"/>
  <c r="U1635" i="2"/>
  <c r="T1635" i="2"/>
  <c r="Q1624" i="2"/>
  <c r="N1616" i="2"/>
  <c r="N1605" i="2"/>
  <c r="P1603" i="2"/>
  <c r="J1603" i="2" s="1"/>
  <c r="V1587" i="2"/>
  <c r="R1587" i="2" s="1"/>
  <c r="I1587" i="2" s="1"/>
  <c r="P1579" i="2"/>
  <c r="J1579" i="2" s="1"/>
  <c r="M1575" i="2"/>
  <c r="N1575" i="2" s="1"/>
  <c r="Q1527" i="2"/>
  <c r="Q1790" i="2"/>
  <c r="V1780" i="2"/>
  <c r="R1780" i="2" s="1"/>
  <c r="I1780" i="2" s="1"/>
  <c r="M1779" i="2"/>
  <c r="U1779" i="2"/>
  <c r="T1779" i="2"/>
  <c r="Q1776" i="2"/>
  <c r="Q1752" i="2"/>
  <c r="Q1748" i="2"/>
  <c r="Q1742" i="2"/>
  <c r="Q1710" i="2"/>
  <c r="P1703" i="2"/>
  <c r="J1703" i="2" s="1"/>
  <c r="M1698" i="2"/>
  <c r="N1698" i="2" s="1"/>
  <c r="U1698" i="2"/>
  <c r="V1692" i="2"/>
  <c r="R1692" i="2" s="1"/>
  <c r="I1692" i="2" s="1"/>
  <c r="M1683" i="2"/>
  <c r="N1683" i="2" s="1"/>
  <c r="U1683" i="2"/>
  <c r="T1683" i="2"/>
  <c r="Q1676" i="2"/>
  <c r="Q1654" i="2"/>
  <c r="P1647" i="2"/>
  <c r="J1647" i="2" s="1"/>
  <c r="M1642" i="2"/>
  <c r="N1642" i="2" s="1"/>
  <c r="U1642" i="2"/>
  <c r="Q1636" i="2"/>
  <c r="M1623" i="2"/>
  <c r="N1623" i="2" s="1"/>
  <c r="U1623" i="2"/>
  <c r="V1621" i="2"/>
  <c r="R1621" i="2" s="1"/>
  <c r="I1621" i="2" s="1"/>
  <c r="P1611" i="2"/>
  <c r="J1611" i="2" s="1"/>
  <c r="V1602" i="2"/>
  <c r="R1602" i="2" s="1"/>
  <c r="I1602" i="2" s="1"/>
  <c r="P1602" i="2"/>
  <c r="J1602" i="2" s="1"/>
  <c r="M1593" i="2"/>
  <c r="N1593" i="2" s="1"/>
  <c r="U1593" i="2"/>
  <c r="T1593" i="2"/>
  <c r="V1589" i="2"/>
  <c r="R1589" i="2" s="1"/>
  <c r="I1589" i="2" s="1"/>
  <c r="P1589" i="2"/>
  <c r="J1589" i="2" s="1"/>
  <c r="T1578" i="2"/>
  <c r="M1578" i="2"/>
  <c r="U1578" i="2"/>
  <c r="N1568" i="2"/>
  <c r="V1541" i="2"/>
  <c r="R1541" i="2" s="1"/>
  <c r="I1541" i="2" s="1"/>
  <c r="P1541" i="2"/>
  <c r="J1541" i="2" s="1"/>
  <c r="M1762" i="2"/>
  <c r="N1762" i="2" s="1"/>
  <c r="U1762" i="2"/>
  <c r="V1756" i="2"/>
  <c r="R1756" i="2" s="1"/>
  <c r="I1756" i="2" s="1"/>
  <c r="M1755" i="2"/>
  <c r="N1755" i="2" s="1"/>
  <c r="U1755" i="2"/>
  <c r="T1755" i="2"/>
  <c r="P1743" i="2"/>
  <c r="J1743" i="2" s="1"/>
  <c r="M1738" i="2"/>
  <c r="N1738" i="2" s="1"/>
  <c r="U1738" i="2"/>
  <c r="V1732" i="2"/>
  <c r="R1732" i="2" s="1"/>
  <c r="I1732" i="2" s="1"/>
  <c r="M1731" i="2"/>
  <c r="N1731" i="2" s="1"/>
  <c r="U1731" i="2"/>
  <c r="T1731" i="2"/>
  <c r="Q1728" i="2"/>
  <c r="P1711" i="2"/>
  <c r="J1711" i="2" s="1"/>
  <c r="M1691" i="2"/>
  <c r="N1691" i="2" s="1"/>
  <c r="U1691" i="2"/>
  <c r="T1691" i="2"/>
  <c r="Q1688" i="2"/>
  <c r="Q1662" i="2"/>
  <c r="P1655" i="2"/>
  <c r="J1655" i="2" s="1"/>
  <c r="V1644" i="2"/>
  <c r="R1644" i="2" s="1"/>
  <c r="I1644" i="2" s="1"/>
  <c r="M1617" i="2"/>
  <c r="N1617" i="2" s="1"/>
  <c r="U1617" i="2"/>
  <c r="M1609" i="2"/>
  <c r="N1609" i="2" s="1"/>
  <c r="U1609" i="2"/>
  <c r="P1605" i="2"/>
  <c r="J1605" i="2" s="1"/>
  <c r="P1595" i="2"/>
  <c r="J1595" i="2" s="1"/>
  <c r="T1583" i="2"/>
  <c r="U1583" i="2"/>
  <c r="Q1573" i="2"/>
  <c r="T1570" i="2"/>
  <c r="M1570" i="2"/>
  <c r="N1570" i="2" s="1"/>
  <c r="U1570" i="2"/>
  <c r="V1562" i="2"/>
  <c r="R1562" i="2" s="1"/>
  <c r="I1562" i="2" s="1"/>
  <c r="P1562" i="2"/>
  <c r="J1562" i="2" s="1"/>
  <c r="Q1561" i="2"/>
  <c r="V1554" i="2"/>
  <c r="R1554" i="2" s="1"/>
  <c r="I1554" i="2" s="1"/>
  <c r="P1554" i="2"/>
  <c r="J1554" i="2" s="1"/>
  <c r="M1550" i="2"/>
  <c r="N1550" i="2" s="1"/>
  <c r="U1550" i="2"/>
  <c r="T1550" i="2"/>
  <c r="M1545" i="2"/>
  <c r="N1545" i="2" s="1"/>
  <c r="U1545" i="2"/>
  <c r="P1542" i="2"/>
  <c r="J1542" i="2" s="1"/>
  <c r="Q1530" i="2"/>
  <c r="Q1517" i="2"/>
  <c r="N1833" i="2"/>
  <c r="Q1824" i="2"/>
  <c r="M1811" i="2"/>
  <c r="N1811" i="2" s="1"/>
  <c r="U1811" i="2"/>
  <c r="T1811" i="2"/>
  <c r="P1799" i="2"/>
  <c r="J1799" i="2" s="1"/>
  <c r="P1767" i="2"/>
  <c r="J1767" i="2" s="1"/>
  <c r="T1762" i="2"/>
  <c r="U1752" i="2"/>
  <c r="U1745" i="2"/>
  <c r="V1743" i="2"/>
  <c r="R1743" i="2" s="1"/>
  <c r="I1743" i="2" s="1"/>
  <c r="T1738" i="2"/>
  <c r="P1724" i="2"/>
  <c r="J1724" i="2" s="1"/>
  <c r="N1721" i="2"/>
  <c r="P1718" i="2"/>
  <c r="J1718" i="2" s="1"/>
  <c r="V1717" i="2"/>
  <c r="R1717" i="2" s="1"/>
  <c r="I1717" i="2" s="1"/>
  <c r="U1713" i="2"/>
  <c r="V1711" i="2"/>
  <c r="R1711" i="2" s="1"/>
  <c r="I1711" i="2" s="1"/>
  <c r="M1706" i="2"/>
  <c r="N1706" i="2" s="1"/>
  <c r="U1706" i="2"/>
  <c r="P1701" i="2"/>
  <c r="J1701" i="2" s="1"/>
  <c r="V1700" i="2"/>
  <c r="R1700" i="2" s="1"/>
  <c r="I1700" i="2" s="1"/>
  <c r="M1699" i="2"/>
  <c r="N1699" i="2" s="1"/>
  <c r="U1699" i="2"/>
  <c r="T1699" i="2"/>
  <c r="Q1696" i="2"/>
  <c r="V1694" i="2"/>
  <c r="R1694" i="2" s="1"/>
  <c r="I1694" i="2" s="1"/>
  <c r="P1684" i="2"/>
  <c r="J1684" i="2" s="1"/>
  <c r="U1680" i="2"/>
  <c r="N1673" i="2"/>
  <c r="P1670" i="2"/>
  <c r="J1670" i="2" s="1"/>
  <c r="V1669" i="2"/>
  <c r="R1669" i="2" s="1"/>
  <c r="I1669" i="2" s="1"/>
  <c r="P1663" i="2"/>
  <c r="J1663" i="2" s="1"/>
  <c r="U1657" i="2"/>
  <c r="V1655" i="2"/>
  <c r="R1655" i="2" s="1"/>
  <c r="I1655" i="2" s="1"/>
  <c r="M1650" i="2"/>
  <c r="N1650" i="2" s="1"/>
  <c r="U1650" i="2"/>
  <c r="P1645" i="2"/>
  <c r="J1645" i="2" s="1"/>
  <c r="M1643" i="2"/>
  <c r="N1643" i="2" s="1"/>
  <c r="U1643" i="2"/>
  <c r="T1643" i="2"/>
  <c r="V1638" i="2"/>
  <c r="R1638" i="2" s="1"/>
  <c r="I1638" i="2" s="1"/>
  <c r="N1633" i="2"/>
  <c r="P1630" i="2"/>
  <c r="J1630" i="2" s="1"/>
  <c r="V1629" i="2"/>
  <c r="R1629" i="2" s="1"/>
  <c r="I1629" i="2" s="1"/>
  <c r="M1626" i="2"/>
  <c r="N1626" i="2" s="1"/>
  <c r="U1626" i="2"/>
  <c r="T1623" i="2"/>
  <c r="P1620" i="2"/>
  <c r="J1620" i="2" s="1"/>
  <c r="N1607" i="2"/>
  <c r="V1605" i="2"/>
  <c r="R1605" i="2" s="1"/>
  <c r="I1605" i="2" s="1"/>
  <c r="V1595" i="2"/>
  <c r="R1595" i="2" s="1"/>
  <c r="I1595" i="2" s="1"/>
  <c r="V1594" i="2"/>
  <c r="R1594" i="2" s="1"/>
  <c r="I1594" i="2" s="1"/>
  <c r="P1594" i="2"/>
  <c r="J1594" i="2" s="1"/>
  <c r="Q1583" i="2"/>
  <c r="N1549" i="2"/>
  <c r="P1547" i="2"/>
  <c r="J1547" i="2" s="1"/>
  <c r="V1547" i="2"/>
  <c r="R1547" i="2" s="1"/>
  <c r="I1547" i="2" s="1"/>
  <c r="V1546" i="2"/>
  <c r="R1546" i="2" s="1"/>
  <c r="I1546" i="2" s="1"/>
  <c r="V1542" i="2"/>
  <c r="R1542" i="2" s="1"/>
  <c r="I1542" i="2" s="1"/>
  <c r="P1523" i="2"/>
  <c r="J1523" i="2" s="1"/>
  <c r="V1523" i="2"/>
  <c r="R1523" i="2" s="1"/>
  <c r="I1523" i="2" s="1"/>
  <c r="U2190" i="2"/>
  <c r="M2190" i="2"/>
  <c r="N2190" i="2" s="1"/>
  <c r="U2182" i="2"/>
  <c r="M2182" i="2"/>
  <c r="N2182" i="2" s="1"/>
  <c r="U2174" i="2"/>
  <c r="M2174" i="2"/>
  <c r="N2174" i="2" s="1"/>
  <c r="U2166" i="2"/>
  <c r="M2166" i="2"/>
  <c r="N2166" i="2" s="1"/>
  <c r="U2158" i="2"/>
  <c r="U2150" i="2"/>
  <c r="M2150" i="2"/>
  <c r="N2150" i="2" s="1"/>
  <c r="U2142" i="2"/>
  <c r="M2142" i="2"/>
  <c r="N2142" i="2" s="1"/>
  <c r="U2134" i="2"/>
  <c r="M2134" i="2"/>
  <c r="N2134" i="2" s="1"/>
  <c r="U2126" i="2"/>
  <c r="M2126" i="2"/>
  <c r="N2126" i="2" s="1"/>
  <c r="U2118" i="2"/>
  <c r="M2118" i="2"/>
  <c r="N2118" i="2" s="1"/>
  <c r="U2110" i="2"/>
  <c r="M2110" i="2"/>
  <c r="N2110" i="2" s="1"/>
  <c r="U2102" i="2"/>
  <c r="M2102" i="2"/>
  <c r="N2102" i="2" s="1"/>
  <c r="U2094" i="2"/>
  <c r="M2094" i="2"/>
  <c r="N2094" i="2" s="1"/>
  <c r="U2086" i="2"/>
  <c r="M2086" i="2"/>
  <c r="N2086" i="2" s="1"/>
  <c r="U2078" i="2"/>
  <c r="M2078" i="2"/>
  <c r="N2078" i="2" s="1"/>
  <c r="U2070" i="2"/>
  <c r="M2070" i="2"/>
  <c r="N2070" i="2" s="1"/>
  <c r="U2062" i="2"/>
  <c r="M2062" i="2"/>
  <c r="N2062" i="2" s="1"/>
  <c r="U2054" i="2"/>
  <c r="M2054" i="2"/>
  <c r="N2054" i="2" s="1"/>
  <c r="U2046" i="2"/>
  <c r="M2046" i="2"/>
  <c r="N2046" i="2" s="1"/>
  <c r="U2038" i="2"/>
  <c r="M2038" i="2"/>
  <c r="N2038" i="2" s="1"/>
  <c r="U2030" i="2"/>
  <c r="M2030" i="2"/>
  <c r="N2030" i="2" s="1"/>
  <c r="U2022" i="2"/>
  <c r="M2022" i="2"/>
  <c r="N2022" i="2" s="1"/>
  <c r="U2014" i="2"/>
  <c r="M2014" i="2"/>
  <c r="N2014" i="2" s="1"/>
  <c r="U2006" i="2"/>
  <c r="M2006" i="2"/>
  <c r="N2006" i="2" s="1"/>
  <c r="U1998" i="2"/>
  <c r="M1998" i="2"/>
  <c r="N1998" i="2" s="1"/>
  <c r="U1990" i="2"/>
  <c r="M1990" i="2"/>
  <c r="N1990" i="2" s="1"/>
  <c r="U1982" i="2"/>
  <c r="M1982" i="2"/>
  <c r="N1982" i="2" s="1"/>
  <c r="U1974" i="2"/>
  <c r="M1974" i="2"/>
  <c r="N1974" i="2" s="1"/>
  <c r="U1966" i="2"/>
  <c r="M1966" i="2"/>
  <c r="N1966" i="2" s="1"/>
  <c r="U1958" i="2"/>
  <c r="M1958" i="2"/>
  <c r="N1958" i="2" s="1"/>
  <c r="U1950" i="2"/>
  <c r="M1950" i="2"/>
  <c r="N1950" i="2" s="1"/>
  <c r="U1942" i="2"/>
  <c r="M1942" i="2"/>
  <c r="N1942" i="2" s="1"/>
  <c r="U1934" i="2"/>
  <c r="M1934" i="2"/>
  <c r="N1934" i="2" s="1"/>
  <c r="U1926" i="2"/>
  <c r="M1926" i="2"/>
  <c r="N1926" i="2" s="1"/>
  <c r="U1918" i="2"/>
  <c r="M1918" i="2"/>
  <c r="N1918" i="2" s="1"/>
  <c r="U1910" i="2"/>
  <c r="M1910" i="2"/>
  <c r="N1910" i="2" s="1"/>
  <c r="U1902" i="2"/>
  <c r="M1902" i="2"/>
  <c r="N1902" i="2" s="1"/>
  <c r="U1894" i="2"/>
  <c r="M1894" i="2"/>
  <c r="N1894" i="2" s="1"/>
  <c r="U1886" i="2"/>
  <c r="M1886" i="2"/>
  <c r="N1886" i="2" s="1"/>
  <c r="U1878" i="2"/>
  <c r="M1878" i="2"/>
  <c r="N1878" i="2" s="1"/>
  <c r="U1870" i="2"/>
  <c r="M1870" i="2"/>
  <c r="N1870" i="2" s="1"/>
  <c r="U1862" i="2"/>
  <c r="M1862" i="2"/>
  <c r="N1862" i="2" s="1"/>
  <c r="U1854" i="2"/>
  <c r="M1854" i="2"/>
  <c r="N1854" i="2" s="1"/>
  <c r="U1846" i="2"/>
  <c r="M1846" i="2"/>
  <c r="N1846" i="2" s="1"/>
  <c r="U1838" i="2"/>
  <c r="M1838" i="2"/>
  <c r="N1838" i="2" s="1"/>
  <c r="V1830" i="2"/>
  <c r="R1830" i="2" s="1"/>
  <c r="I1830" i="2" s="1"/>
  <c r="V1828" i="2"/>
  <c r="R1828" i="2" s="1"/>
  <c r="I1828" i="2" s="1"/>
  <c r="M1827" i="2"/>
  <c r="N1827" i="2" s="1"/>
  <c r="U1827" i="2"/>
  <c r="T1827" i="2"/>
  <c r="M1819" i="2"/>
  <c r="N1819" i="2" s="1"/>
  <c r="U1819" i="2"/>
  <c r="T1819" i="2"/>
  <c r="N1812" i="2"/>
  <c r="N1809" i="2"/>
  <c r="P1806" i="2"/>
  <c r="J1806" i="2" s="1"/>
  <c r="V1805" i="2"/>
  <c r="R1805" i="2" s="1"/>
  <c r="I1805" i="2" s="1"/>
  <c r="P1804" i="2"/>
  <c r="J1804" i="2" s="1"/>
  <c r="U1801" i="2"/>
  <c r="V1799" i="2"/>
  <c r="R1799" i="2" s="1"/>
  <c r="I1799" i="2" s="1"/>
  <c r="P1789" i="2"/>
  <c r="J1789" i="2" s="1"/>
  <c r="V1788" i="2"/>
  <c r="R1788" i="2" s="1"/>
  <c r="I1788" i="2" s="1"/>
  <c r="M1787" i="2"/>
  <c r="N1787" i="2" s="1"/>
  <c r="U1787" i="2"/>
  <c r="T1787" i="2"/>
  <c r="P1780" i="2"/>
  <c r="J1780" i="2" s="1"/>
  <c r="N1777" i="2"/>
  <c r="P1774" i="2"/>
  <c r="J1774" i="2" s="1"/>
  <c r="V1773" i="2"/>
  <c r="R1773" i="2" s="1"/>
  <c r="I1773" i="2" s="1"/>
  <c r="U1769" i="2"/>
  <c r="V1767" i="2"/>
  <c r="R1767" i="2" s="1"/>
  <c r="I1767" i="2" s="1"/>
  <c r="Q1760" i="2"/>
  <c r="V1758" i="2"/>
  <c r="R1758" i="2" s="1"/>
  <c r="I1758" i="2" s="1"/>
  <c r="N1753" i="2"/>
  <c r="P1750" i="2"/>
  <c r="J1750" i="2" s="1"/>
  <c r="V1749" i="2"/>
  <c r="R1749" i="2" s="1"/>
  <c r="I1749" i="2" s="1"/>
  <c r="M1746" i="2"/>
  <c r="N1746" i="2" s="1"/>
  <c r="U1746" i="2"/>
  <c r="V1734" i="2"/>
  <c r="R1734" i="2" s="1"/>
  <c r="I1734" i="2" s="1"/>
  <c r="U1728" i="2"/>
  <c r="P1719" i="2"/>
  <c r="J1719" i="2" s="1"/>
  <c r="M1714" i="2"/>
  <c r="N1714" i="2" s="1"/>
  <c r="U1714" i="2"/>
  <c r="P1709" i="2"/>
  <c r="J1709" i="2" s="1"/>
  <c r="V1708" i="2"/>
  <c r="R1708" i="2" s="1"/>
  <c r="I1708" i="2" s="1"/>
  <c r="T1706" i="2"/>
  <c r="P1692" i="2"/>
  <c r="J1692" i="2" s="1"/>
  <c r="U1688" i="2"/>
  <c r="N1681" i="2"/>
  <c r="P1678" i="2"/>
  <c r="J1678" i="2" s="1"/>
  <c r="V1677" i="2"/>
  <c r="R1677" i="2" s="1"/>
  <c r="I1677" i="2" s="1"/>
  <c r="P1671" i="2"/>
  <c r="J1671" i="2" s="1"/>
  <c r="U1665" i="2"/>
  <c r="V1663" i="2"/>
  <c r="R1663" i="2" s="1"/>
  <c r="I1663" i="2" s="1"/>
  <c r="M1658" i="2"/>
  <c r="N1658" i="2" s="1"/>
  <c r="U1658" i="2"/>
  <c r="P1653" i="2"/>
  <c r="J1653" i="2" s="1"/>
  <c r="V1652" i="2"/>
  <c r="R1652" i="2" s="1"/>
  <c r="I1652" i="2" s="1"/>
  <c r="P1631" i="2"/>
  <c r="J1631" i="2" s="1"/>
  <c r="V1628" i="2"/>
  <c r="R1628" i="2" s="1"/>
  <c r="I1628" i="2" s="1"/>
  <c r="M1624" i="2"/>
  <c r="N1624" i="2" s="1"/>
  <c r="U1624" i="2"/>
  <c r="T1624" i="2"/>
  <c r="P1621" i="2"/>
  <c r="J1621" i="2" s="1"/>
  <c r="P1613" i="2"/>
  <c r="J1613" i="2" s="1"/>
  <c r="P1597" i="2"/>
  <c r="J1597" i="2" s="1"/>
  <c r="T1567" i="2"/>
  <c r="M1567" i="2"/>
  <c r="N1567" i="2" s="1"/>
  <c r="T1562" i="2"/>
  <c r="M1562" i="2"/>
  <c r="N1562" i="2" s="1"/>
  <c r="U1562" i="2"/>
  <c r="T1545" i="2"/>
  <c r="T1542" i="2"/>
  <c r="P1531" i="2"/>
  <c r="J1531" i="2" s="1"/>
  <c r="T1530" i="2"/>
  <c r="M1530" i="2"/>
  <c r="U1530" i="2"/>
  <c r="P1807" i="2"/>
  <c r="J1807" i="2" s="1"/>
  <c r="V1796" i="2"/>
  <c r="R1796" i="2" s="1"/>
  <c r="I1796" i="2" s="1"/>
  <c r="M1794" i="2"/>
  <c r="N1794" i="2" s="1"/>
  <c r="U1794" i="2"/>
  <c r="N1779" i="2"/>
  <c r="P1775" i="2"/>
  <c r="J1775" i="2" s="1"/>
  <c r="M1770" i="2"/>
  <c r="N1770" i="2" s="1"/>
  <c r="U1770" i="2"/>
  <c r="P1765" i="2"/>
  <c r="J1765" i="2" s="1"/>
  <c r="V1764" i="2"/>
  <c r="R1764" i="2" s="1"/>
  <c r="I1764" i="2" s="1"/>
  <c r="M1763" i="2"/>
  <c r="N1763" i="2" s="1"/>
  <c r="U1763" i="2"/>
  <c r="T1763" i="2"/>
  <c r="P1756" i="2"/>
  <c r="J1756" i="2" s="1"/>
  <c r="P1751" i="2"/>
  <c r="J1751" i="2" s="1"/>
  <c r="T1746" i="2"/>
  <c r="P1741" i="2"/>
  <c r="J1741" i="2" s="1"/>
  <c r="V1740" i="2"/>
  <c r="R1740" i="2" s="1"/>
  <c r="I1740" i="2" s="1"/>
  <c r="M1739" i="2"/>
  <c r="N1739" i="2" s="1"/>
  <c r="U1739" i="2"/>
  <c r="T1739" i="2"/>
  <c r="P1732" i="2"/>
  <c r="J1732" i="2" s="1"/>
  <c r="N1729" i="2"/>
  <c r="P1726" i="2"/>
  <c r="J1726" i="2" s="1"/>
  <c r="V1725" i="2"/>
  <c r="R1725" i="2" s="1"/>
  <c r="I1725" i="2" s="1"/>
  <c r="V1719" i="2"/>
  <c r="R1719" i="2" s="1"/>
  <c r="I1719" i="2" s="1"/>
  <c r="T1714" i="2"/>
  <c r="M1707" i="2"/>
  <c r="N1707" i="2" s="1"/>
  <c r="U1707" i="2"/>
  <c r="T1707" i="2"/>
  <c r="Q1704" i="2"/>
  <c r="V1702" i="2"/>
  <c r="R1702" i="2" s="1"/>
  <c r="I1702" i="2" s="1"/>
  <c r="N1689" i="2"/>
  <c r="P1686" i="2"/>
  <c r="J1686" i="2" s="1"/>
  <c r="V1685" i="2"/>
  <c r="R1685" i="2" s="1"/>
  <c r="I1685" i="2" s="1"/>
  <c r="P1679" i="2"/>
  <c r="J1679" i="2" s="1"/>
  <c r="V1671" i="2"/>
  <c r="R1671" i="2" s="1"/>
  <c r="I1671" i="2" s="1"/>
  <c r="M1666" i="2"/>
  <c r="N1666" i="2" s="1"/>
  <c r="U1666" i="2"/>
  <c r="P1661" i="2"/>
  <c r="J1661" i="2" s="1"/>
  <c r="V1660" i="2"/>
  <c r="R1660" i="2" s="1"/>
  <c r="I1660" i="2" s="1"/>
  <c r="N1659" i="2"/>
  <c r="T1658" i="2"/>
  <c r="M1651" i="2"/>
  <c r="N1651" i="2" s="1"/>
  <c r="U1651" i="2"/>
  <c r="T1651" i="2"/>
  <c r="V1646" i="2"/>
  <c r="R1646" i="2" s="1"/>
  <c r="I1646" i="2" s="1"/>
  <c r="P1644" i="2"/>
  <c r="J1644" i="2" s="1"/>
  <c r="V1631" i="2"/>
  <c r="R1631" i="2" s="1"/>
  <c r="I1631" i="2" s="1"/>
  <c r="P1629" i="2"/>
  <c r="J1629" i="2" s="1"/>
  <c r="M1627" i="2"/>
  <c r="N1627" i="2" s="1"/>
  <c r="U1627" i="2"/>
  <c r="T1627" i="2"/>
  <c r="T1617" i="2"/>
  <c r="N1615" i="2"/>
  <c r="V1613" i="2"/>
  <c r="R1613" i="2" s="1"/>
  <c r="I1613" i="2" s="1"/>
  <c r="T1609" i="2"/>
  <c r="N1599" i="2"/>
  <c r="V1597" i="2"/>
  <c r="R1597" i="2" s="1"/>
  <c r="I1597" i="2" s="1"/>
  <c r="Q1586" i="2"/>
  <c r="V1581" i="2"/>
  <c r="R1581" i="2" s="1"/>
  <c r="I1581" i="2" s="1"/>
  <c r="P1581" i="2"/>
  <c r="J1581" i="2" s="1"/>
  <c r="U1575" i="2"/>
  <c r="Q1565" i="2"/>
  <c r="M1561" i="2"/>
  <c r="N1561" i="2" s="1"/>
  <c r="U1561" i="2"/>
  <c r="T1561" i="2"/>
  <c r="Q1557" i="2"/>
  <c r="V1531" i="2"/>
  <c r="R1531" i="2" s="1"/>
  <c r="I1531" i="2" s="1"/>
  <c r="Q1524" i="2"/>
  <c r="V1833" i="2"/>
  <c r="R1833" i="2" s="1"/>
  <c r="I1833" i="2" s="1"/>
  <c r="V1817" i="2"/>
  <c r="R1817" i="2" s="1"/>
  <c r="I1817" i="2" s="1"/>
  <c r="V1809" i="2"/>
  <c r="R1809" i="2" s="1"/>
  <c r="I1809" i="2" s="1"/>
  <c r="V1801" i="2"/>
  <c r="R1801" i="2" s="1"/>
  <c r="I1801" i="2" s="1"/>
  <c r="V1793" i="2"/>
  <c r="R1793" i="2" s="1"/>
  <c r="I1793" i="2" s="1"/>
  <c r="V1785" i="2"/>
  <c r="R1785" i="2" s="1"/>
  <c r="I1785" i="2" s="1"/>
  <c r="P1590" i="2"/>
  <c r="J1590" i="2" s="1"/>
  <c r="P1582" i="2"/>
  <c r="J1582" i="2" s="1"/>
  <c r="P1571" i="2"/>
  <c r="J1571" i="2" s="1"/>
  <c r="V1565" i="2"/>
  <c r="R1565" i="2" s="1"/>
  <c r="I1565" i="2" s="1"/>
  <c r="T1554" i="2"/>
  <c r="M1554" i="2"/>
  <c r="N1554" i="2" s="1"/>
  <c r="U1554" i="2"/>
  <c r="Q1549" i="2"/>
  <c r="V1538" i="2"/>
  <c r="R1538" i="2" s="1"/>
  <c r="I1538" i="2" s="1"/>
  <c r="M1537" i="2"/>
  <c r="N1537" i="2" s="1"/>
  <c r="U1537" i="2"/>
  <c r="M1534" i="2"/>
  <c r="N1534" i="2" s="1"/>
  <c r="U1534" i="2"/>
  <c r="P1526" i="2"/>
  <c r="J1526" i="2" s="1"/>
  <c r="P1515" i="2"/>
  <c r="J1515" i="2" s="1"/>
  <c r="M1511" i="2"/>
  <c r="N1511" i="2" s="1"/>
  <c r="V1509" i="2"/>
  <c r="R1509" i="2" s="1"/>
  <c r="I1509" i="2" s="1"/>
  <c r="T1498" i="2"/>
  <c r="M1498" i="2"/>
  <c r="N1498" i="2" s="1"/>
  <c r="U1498" i="2"/>
  <c r="V1490" i="2"/>
  <c r="R1490" i="2" s="1"/>
  <c r="I1490" i="2" s="1"/>
  <c r="M1489" i="2"/>
  <c r="N1489" i="2" s="1"/>
  <c r="U1489" i="2"/>
  <c r="M1486" i="2"/>
  <c r="N1486" i="2" s="1"/>
  <c r="U1486" i="2"/>
  <c r="M1479" i="2"/>
  <c r="N1479" i="2" s="1"/>
  <c r="V1477" i="2"/>
  <c r="R1477" i="2" s="1"/>
  <c r="I1477" i="2" s="1"/>
  <c r="Q1469" i="2"/>
  <c r="P1462" i="2"/>
  <c r="J1462" i="2" s="1"/>
  <c r="Q1460" i="2"/>
  <c r="P1445" i="2"/>
  <c r="J1445" i="2" s="1"/>
  <c r="T1440" i="2"/>
  <c r="T1432" i="2"/>
  <c r="M1432" i="2"/>
  <c r="P1430" i="2"/>
  <c r="J1430" i="2" s="1"/>
  <c r="Q1403" i="2"/>
  <c r="M1391" i="2"/>
  <c r="N1391" i="2" s="1"/>
  <c r="T1391" i="2"/>
  <c r="Q1371" i="2"/>
  <c r="M1359" i="2"/>
  <c r="N1359" i="2" s="1"/>
  <c r="T1359" i="2"/>
  <c r="Q1339" i="2"/>
  <c r="M1327" i="2"/>
  <c r="N1327" i="2" s="1"/>
  <c r="T1327" i="2"/>
  <c r="T1312" i="2"/>
  <c r="U1312" i="2"/>
  <c r="P1308" i="2"/>
  <c r="J1308" i="2" s="1"/>
  <c r="V1308" i="2"/>
  <c r="R1308" i="2" s="1"/>
  <c r="I1308" i="2" s="1"/>
  <c r="N1231" i="2"/>
  <c r="V1517" i="2"/>
  <c r="R1517" i="2" s="1"/>
  <c r="I1517" i="2" s="1"/>
  <c r="T1506" i="2"/>
  <c r="M1506" i="2"/>
  <c r="N1506" i="2" s="1"/>
  <c r="U1506" i="2"/>
  <c r="Q1493" i="2"/>
  <c r="P1486" i="2"/>
  <c r="J1486" i="2" s="1"/>
  <c r="P1459" i="2"/>
  <c r="J1459" i="2" s="1"/>
  <c r="T1458" i="2"/>
  <c r="M1458" i="2"/>
  <c r="N1458" i="2" s="1"/>
  <c r="U1458" i="2"/>
  <c r="V1450" i="2"/>
  <c r="R1450" i="2" s="1"/>
  <c r="I1450" i="2" s="1"/>
  <c r="M1449" i="2"/>
  <c r="N1449" i="2" s="1"/>
  <c r="U1449" i="2"/>
  <c r="V1429" i="2"/>
  <c r="R1429" i="2" s="1"/>
  <c r="I1429" i="2" s="1"/>
  <c r="M1400" i="2"/>
  <c r="N1400" i="2" s="1"/>
  <c r="Q1389" i="2"/>
  <c r="P1380" i="2"/>
  <c r="J1380" i="2" s="1"/>
  <c r="M1378" i="2"/>
  <c r="N1378" i="2" s="1"/>
  <c r="U1378" i="2"/>
  <c r="T1378" i="2"/>
  <c r="M1368" i="2"/>
  <c r="N1368" i="2" s="1"/>
  <c r="Q1357" i="2"/>
  <c r="P1348" i="2"/>
  <c r="J1348" i="2" s="1"/>
  <c r="M1346" i="2"/>
  <c r="N1346" i="2" s="1"/>
  <c r="U1346" i="2"/>
  <c r="T1346" i="2"/>
  <c r="M1336" i="2"/>
  <c r="N1336" i="2" s="1"/>
  <c r="Q1325" i="2"/>
  <c r="P1316" i="2"/>
  <c r="J1316" i="2" s="1"/>
  <c r="M1314" i="2"/>
  <c r="N1314" i="2" s="1"/>
  <c r="U1314" i="2"/>
  <c r="T1314" i="2"/>
  <c r="Q1203" i="2"/>
  <c r="V1525" i="2"/>
  <c r="R1525" i="2" s="1"/>
  <c r="I1525" i="2" s="1"/>
  <c r="Q1521" i="2"/>
  <c r="T1514" i="2"/>
  <c r="M1514" i="2"/>
  <c r="N1514" i="2" s="1"/>
  <c r="U1514" i="2"/>
  <c r="N1504" i="2"/>
  <c r="U1503" i="2"/>
  <c r="Q1501" i="2"/>
  <c r="V1486" i="2"/>
  <c r="R1486" i="2" s="1"/>
  <c r="I1486" i="2" s="1"/>
  <c r="P1483" i="2"/>
  <c r="J1483" i="2" s="1"/>
  <c r="T1482" i="2"/>
  <c r="M1482" i="2"/>
  <c r="N1482" i="2" s="1"/>
  <c r="U1482" i="2"/>
  <c r="V1474" i="2"/>
  <c r="R1474" i="2" s="1"/>
  <c r="I1474" i="2" s="1"/>
  <c r="M1473" i="2"/>
  <c r="N1473" i="2" s="1"/>
  <c r="U1473" i="2"/>
  <c r="M1470" i="2"/>
  <c r="N1470" i="2" s="1"/>
  <c r="U1470" i="2"/>
  <c r="M1463" i="2"/>
  <c r="N1463" i="2" s="1"/>
  <c r="V1461" i="2"/>
  <c r="R1461" i="2" s="1"/>
  <c r="I1461" i="2" s="1"/>
  <c r="V1459" i="2"/>
  <c r="R1459" i="2" s="1"/>
  <c r="I1459" i="2" s="1"/>
  <c r="N1456" i="2"/>
  <c r="U1455" i="2"/>
  <c r="Q1453" i="2"/>
  <c r="M1446" i="2"/>
  <c r="N1446" i="2" s="1"/>
  <c r="M1440" i="2"/>
  <c r="T1439" i="2"/>
  <c r="M1438" i="2"/>
  <c r="N1438" i="2" s="1"/>
  <c r="T1438" i="2"/>
  <c r="M1434" i="2"/>
  <c r="N1434" i="2" s="1"/>
  <c r="U1434" i="2"/>
  <c r="T1434" i="2"/>
  <c r="V1426" i="2"/>
  <c r="R1426" i="2" s="1"/>
  <c r="I1426" i="2" s="1"/>
  <c r="P1426" i="2"/>
  <c r="J1426" i="2" s="1"/>
  <c r="N1423" i="2"/>
  <c r="P1420" i="2"/>
  <c r="J1420" i="2" s="1"/>
  <c r="V1420" i="2"/>
  <c r="R1420" i="2" s="1"/>
  <c r="I1420" i="2" s="1"/>
  <c r="Q1395" i="2"/>
  <c r="M1383" i="2"/>
  <c r="N1383" i="2" s="1"/>
  <c r="T1383" i="2"/>
  <c r="V1380" i="2"/>
  <c r="R1380" i="2" s="1"/>
  <c r="I1380" i="2" s="1"/>
  <c r="V1373" i="2"/>
  <c r="R1373" i="2" s="1"/>
  <c r="I1373" i="2" s="1"/>
  <c r="Q1363" i="2"/>
  <c r="M1351" i="2"/>
  <c r="N1351" i="2" s="1"/>
  <c r="T1351" i="2"/>
  <c r="V1348" i="2"/>
  <c r="R1348" i="2" s="1"/>
  <c r="I1348" i="2" s="1"/>
  <c r="V1341" i="2"/>
  <c r="R1341" i="2" s="1"/>
  <c r="I1341" i="2" s="1"/>
  <c r="Q1331" i="2"/>
  <c r="M1319" i="2"/>
  <c r="N1319" i="2" s="1"/>
  <c r="T1319" i="2"/>
  <c r="V1316" i="2"/>
  <c r="R1316" i="2" s="1"/>
  <c r="I1316" i="2" s="1"/>
  <c r="M1311" i="2"/>
  <c r="N1311" i="2" s="1"/>
  <c r="T1311" i="2"/>
  <c r="N1207" i="2"/>
  <c r="T1522" i="2"/>
  <c r="M1522" i="2"/>
  <c r="N1522" i="2" s="1"/>
  <c r="U1522" i="2"/>
  <c r="Q1509" i="2"/>
  <c r="V1498" i="2"/>
  <c r="R1498" i="2" s="1"/>
  <c r="I1498" i="2" s="1"/>
  <c r="M1497" i="2"/>
  <c r="N1497" i="2" s="1"/>
  <c r="U1497" i="2"/>
  <c r="M1494" i="2"/>
  <c r="N1494" i="2" s="1"/>
  <c r="U1494" i="2"/>
  <c r="V1485" i="2"/>
  <c r="R1485" i="2" s="1"/>
  <c r="I1485" i="2" s="1"/>
  <c r="V1483" i="2"/>
  <c r="R1483" i="2" s="1"/>
  <c r="I1483" i="2" s="1"/>
  <c r="Q1477" i="2"/>
  <c r="P1470" i="2"/>
  <c r="J1470" i="2" s="1"/>
  <c r="Q1468" i="2"/>
  <c r="Q1465" i="2"/>
  <c r="T1449" i="2"/>
  <c r="Q1442" i="2"/>
  <c r="Q1436" i="2"/>
  <c r="Q1433" i="2"/>
  <c r="Q1421" i="2"/>
  <c r="M1402" i="2"/>
  <c r="N1402" i="2" s="1"/>
  <c r="U1402" i="2"/>
  <c r="T1402" i="2"/>
  <c r="P1372" i="2"/>
  <c r="J1372" i="2" s="1"/>
  <c r="M1370" i="2"/>
  <c r="U1370" i="2"/>
  <c r="T1370" i="2"/>
  <c r="Q1349" i="2"/>
  <c r="P1340" i="2"/>
  <c r="J1340" i="2" s="1"/>
  <c r="M1338" i="2"/>
  <c r="N1338" i="2" s="1"/>
  <c r="U1338" i="2"/>
  <c r="T1338" i="2"/>
  <c r="Q1317" i="2"/>
  <c r="Q1312" i="2"/>
  <c r="Q1307" i="2"/>
  <c r="V1506" i="2"/>
  <c r="R1506" i="2" s="1"/>
  <c r="I1506" i="2" s="1"/>
  <c r="M1505" i="2"/>
  <c r="N1505" i="2" s="1"/>
  <c r="U1505" i="2"/>
  <c r="M1502" i="2"/>
  <c r="N1502" i="2" s="1"/>
  <c r="U1502" i="2"/>
  <c r="P1494" i="2"/>
  <c r="J1494" i="2" s="1"/>
  <c r="P1467" i="2"/>
  <c r="J1467" i="2" s="1"/>
  <c r="T1466" i="2"/>
  <c r="M1466" i="2"/>
  <c r="U1466" i="2"/>
  <c r="V1458" i="2"/>
  <c r="R1458" i="2" s="1"/>
  <c r="I1458" i="2" s="1"/>
  <c r="M1457" i="2"/>
  <c r="N1457" i="2" s="1"/>
  <c r="U1457" i="2"/>
  <c r="M1454" i="2"/>
  <c r="N1454" i="2" s="1"/>
  <c r="U1454" i="2"/>
  <c r="P1450" i="2"/>
  <c r="J1450" i="2" s="1"/>
  <c r="P1446" i="2"/>
  <c r="J1446" i="2" s="1"/>
  <c r="N1444" i="2"/>
  <c r="P1429" i="2"/>
  <c r="J1429" i="2" s="1"/>
  <c r="V1428" i="2"/>
  <c r="R1428" i="2" s="1"/>
  <c r="I1428" i="2" s="1"/>
  <c r="N1422" i="2"/>
  <c r="V1397" i="2"/>
  <c r="R1397" i="2" s="1"/>
  <c r="I1397" i="2" s="1"/>
  <c r="Q1387" i="2"/>
  <c r="U1376" i="2"/>
  <c r="M1375" i="2"/>
  <c r="N1375" i="2" s="1"/>
  <c r="T1375" i="2"/>
  <c r="V1372" i="2"/>
  <c r="R1372" i="2" s="1"/>
  <c r="I1372" i="2" s="1"/>
  <c r="V1365" i="2"/>
  <c r="R1365" i="2" s="1"/>
  <c r="I1365" i="2" s="1"/>
  <c r="Q1355" i="2"/>
  <c r="U1344" i="2"/>
  <c r="M1343" i="2"/>
  <c r="N1343" i="2" s="1"/>
  <c r="T1343" i="2"/>
  <c r="V1340" i="2"/>
  <c r="R1340" i="2" s="1"/>
  <c r="I1340" i="2" s="1"/>
  <c r="V1333" i="2"/>
  <c r="R1333" i="2" s="1"/>
  <c r="I1333" i="2" s="1"/>
  <c r="Q1323" i="2"/>
  <c r="M1645" i="2"/>
  <c r="N1645" i="2" s="1"/>
  <c r="U1637" i="2"/>
  <c r="M1637" i="2"/>
  <c r="N1637" i="2" s="1"/>
  <c r="U1629" i="2"/>
  <c r="M1629" i="2"/>
  <c r="N1629" i="2" s="1"/>
  <c r="T1618" i="2"/>
  <c r="M1618" i="2"/>
  <c r="N1618" i="2" s="1"/>
  <c r="U1618" i="2"/>
  <c r="P1614" i="2"/>
  <c r="J1614" i="2" s="1"/>
  <c r="N1584" i="2"/>
  <c r="V1570" i="2"/>
  <c r="R1570" i="2" s="1"/>
  <c r="I1570" i="2" s="1"/>
  <c r="M1569" i="2"/>
  <c r="N1569" i="2" s="1"/>
  <c r="U1569" i="2"/>
  <c r="M1566" i="2"/>
  <c r="N1566" i="2" s="1"/>
  <c r="U1566" i="2"/>
  <c r="P1558" i="2"/>
  <c r="J1558" i="2" s="1"/>
  <c r="V1549" i="2"/>
  <c r="R1549" i="2" s="1"/>
  <c r="I1549" i="2" s="1"/>
  <c r="T1538" i="2"/>
  <c r="M1538" i="2"/>
  <c r="N1538" i="2" s="1"/>
  <c r="U1538" i="2"/>
  <c r="N1528" i="2"/>
  <c r="P1525" i="2"/>
  <c r="J1525" i="2" s="1"/>
  <c r="V1514" i="2"/>
  <c r="R1514" i="2" s="1"/>
  <c r="I1514" i="2" s="1"/>
  <c r="M1513" i="2"/>
  <c r="N1513" i="2" s="1"/>
  <c r="U1513" i="2"/>
  <c r="M1510" i="2"/>
  <c r="N1510" i="2" s="1"/>
  <c r="U1510" i="2"/>
  <c r="P1502" i="2"/>
  <c r="J1502" i="2" s="1"/>
  <c r="T1497" i="2"/>
  <c r="V1494" i="2"/>
  <c r="R1494" i="2" s="1"/>
  <c r="I1494" i="2" s="1"/>
  <c r="P1491" i="2"/>
  <c r="J1491" i="2" s="1"/>
  <c r="T1490" i="2"/>
  <c r="M1490" i="2"/>
  <c r="N1490" i="2" s="1"/>
  <c r="U1490" i="2"/>
  <c r="V1482" i="2"/>
  <c r="R1482" i="2" s="1"/>
  <c r="I1482" i="2" s="1"/>
  <c r="M1481" i="2"/>
  <c r="N1481" i="2" s="1"/>
  <c r="U1481" i="2"/>
  <c r="M1478" i="2"/>
  <c r="N1478" i="2" s="1"/>
  <c r="U1478" i="2"/>
  <c r="P1474" i="2"/>
  <c r="J1474" i="2" s="1"/>
  <c r="T1470" i="2"/>
  <c r="V1469" i="2"/>
  <c r="R1469" i="2" s="1"/>
  <c r="I1469" i="2" s="1"/>
  <c r="V1467" i="2"/>
  <c r="R1467" i="2" s="1"/>
  <c r="I1467" i="2" s="1"/>
  <c r="N1464" i="2"/>
  <c r="U1463" i="2"/>
  <c r="P1461" i="2"/>
  <c r="J1461" i="2" s="1"/>
  <c r="P1454" i="2"/>
  <c r="J1454" i="2" s="1"/>
  <c r="V1446" i="2"/>
  <c r="R1446" i="2" s="1"/>
  <c r="I1446" i="2" s="1"/>
  <c r="P1437" i="2"/>
  <c r="J1437" i="2" s="1"/>
  <c r="Q1432" i="2"/>
  <c r="U1431" i="2"/>
  <c r="M1426" i="2"/>
  <c r="U1426" i="2"/>
  <c r="T1426" i="2"/>
  <c r="N1408" i="2"/>
  <c r="T1407" i="2"/>
  <c r="P1396" i="2"/>
  <c r="J1396" i="2" s="1"/>
  <c r="M1394" i="2"/>
  <c r="N1394" i="2" s="1"/>
  <c r="U1394" i="2"/>
  <c r="T1394" i="2"/>
  <c r="U1383" i="2"/>
  <c r="N1374" i="2"/>
  <c r="P1373" i="2"/>
  <c r="J1373" i="2" s="1"/>
  <c r="P1364" i="2"/>
  <c r="J1364" i="2" s="1"/>
  <c r="M1362" i="2"/>
  <c r="N1362" i="2" s="1"/>
  <c r="U1362" i="2"/>
  <c r="T1362" i="2"/>
  <c r="U1351" i="2"/>
  <c r="N1342" i="2"/>
  <c r="P1341" i="2"/>
  <c r="J1341" i="2" s="1"/>
  <c r="P1332" i="2"/>
  <c r="J1332" i="2" s="1"/>
  <c r="M1330" i="2"/>
  <c r="N1330" i="2" s="1"/>
  <c r="U1330" i="2"/>
  <c r="T1330" i="2"/>
  <c r="U1319" i="2"/>
  <c r="U1311" i="2"/>
  <c r="U1828" i="2"/>
  <c r="M1828" i="2"/>
  <c r="N1828" i="2" s="1"/>
  <c r="M1804" i="2"/>
  <c r="N1804" i="2" s="1"/>
  <c r="U1788" i="2"/>
  <c r="M1788" i="2"/>
  <c r="N1788" i="2" s="1"/>
  <c r="U1780" i="2"/>
  <c r="M1780" i="2"/>
  <c r="N1780" i="2" s="1"/>
  <c r="U1772" i="2"/>
  <c r="M1772" i="2"/>
  <c r="N1772" i="2" s="1"/>
  <c r="U1764" i="2"/>
  <c r="M1764" i="2"/>
  <c r="N1764" i="2" s="1"/>
  <c r="U1756" i="2"/>
  <c r="M1756" i="2"/>
  <c r="N1756" i="2" s="1"/>
  <c r="U1748" i="2"/>
  <c r="M1748" i="2"/>
  <c r="N1748" i="2" s="1"/>
  <c r="U1740" i="2"/>
  <c r="M1740" i="2"/>
  <c r="N1740" i="2" s="1"/>
  <c r="U1732" i="2"/>
  <c r="M1732" i="2"/>
  <c r="N1732" i="2" s="1"/>
  <c r="U1724" i="2"/>
  <c r="M1724" i="2"/>
  <c r="N1724" i="2" s="1"/>
  <c r="U1716" i="2"/>
  <c r="M1716" i="2"/>
  <c r="N1716" i="2" s="1"/>
  <c r="U1708" i="2"/>
  <c r="M1708" i="2"/>
  <c r="N1708" i="2" s="1"/>
  <c r="U1700" i="2"/>
  <c r="M1700" i="2"/>
  <c r="N1700" i="2" s="1"/>
  <c r="U1692" i="2"/>
  <c r="M1692" i="2"/>
  <c r="N1692" i="2" s="1"/>
  <c r="U1684" i="2"/>
  <c r="M1684" i="2"/>
  <c r="N1684" i="2" s="1"/>
  <c r="U1676" i="2"/>
  <c r="M1676" i="2"/>
  <c r="N1676" i="2" s="1"/>
  <c r="U1668" i="2"/>
  <c r="M1668" i="2"/>
  <c r="N1668" i="2" s="1"/>
  <c r="U1660" i="2"/>
  <c r="M1660" i="2"/>
  <c r="N1660" i="2" s="1"/>
  <c r="U1652" i="2"/>
  <c r="M1652" i="2"/>
  <c r="N1652" i="2" s="1"/>
  <c r="U1644" i="2"/>
  <c r="M1644" i="2"/>
  <c r="N1644" i="2" s="1"/>
  <c r="U1636" i="2"/>
  <c r="M1636" i="2"/>
  <c r="N1636" i="2" s="1"/>
  <c r="U1628" i="2"/>
  <c r="M1628" i="2"/>
  <c r="N1628" i="2" s="1"/>
  <c r="M1625" i="2"/>
  <c r="N1625" i="2" s="1"/>
  <c r="P1622" i="2"/>
  <c r="J1622" i="2" s="1"/>
  <c r="V1614" i="2"/>
  <c r="R1614" i="2" s="1"/>
  <c r="I1614" i="2" s="1"/>
  <c r="V1612" i="2"/>
  <c r="R1612" i="2" s="1"/>
  <c r="I1612" i="2" s="1"/>
  <c r="T1610" i="2"/>
  <c r="M1610" i="2"/>
  <c r="N1610" i="2" s="1"/>
  <c r="U1610" i="2"/>
  <c r="P1606" i="2"/>
  <c r="J1606" i="2" s="1"/>
  <c r="P1598" i="2"/>
  <c r="J1598" i="2" s="1"/>
  <c r="M1574" i="2"/>
  <c r="N1574" i="2" s="1"/>
  <c r="U1574" i="2"/>
  <c r="P1566" i="2"/>
  <c r="J1566" i="2" s="1"/>
  <c r="Q1564" i="2"/>
  <c r="V1558" i="2"/>
  <c r="R1558" i="2" s="1"/>
  <c r="I1558" i="2" s="1"/>
  <c r="P1555" i="2"/>
  <c r="J1555" i="2" s="1"/>
  <c r="T1546" i="2"/>
  <c r="M1546" i="2"/>
  <c r="N1546" i="2" s="1"/>
  <c r="U1546" i="2"/>
  <c r="N1536" i="2"/>
  <c r="U1535" i="2"/>
  <c r="V1522" i="2"/>
  <c r="R1522" i="2" s="1"/>
  <c r="I1522" i="2" s="1"/>
  <c r="M1521" i="2"/>
  <c r="N1521" i="2" s="1"/>
  <c r="U1521" i="2"/>
  <c r="M1518" i="2"/>
  <c r="N1518" i="2" s="1"/>
  <c r="U1518" i="2"/>
  <c r="P1510" i="2"/>
  <c r="J1510" i="2" s="1"/>
  <c r="Q1508" i="2"/>
  <c r="T1505" i="2"/>
  <c r="V1502" i="2"/>
  <c r="R1502" i="2" s="1"/>
  <c r="I1502" i="2" s="1"/>
  <c r="P1499" i="2"/>
  <c r="J1499" i="2" s="1"/>
  <c r="P1498" i="2"/>
  <c r="J1498" i="2" s="1"/>
  <c r="M1495" i="2"/>
  <c r="N1495" i="2" s="1"/>
  <c r="T1494" i="2"/>
  <c r="V1493" i="2"/>
  <c r="R1493" i="2" s="1"/>
  <c r="I1493" i="2" s="1"/>
  <c r="V1491" i="2"/>
  <c r="R1491" i="2" s="1"/>
  <c r="I1491" i="2" s="1"/>
  <c r="N1488" i="2"/>
  <c r="U1487" i="2"/>
  <c r="P1485" i="2"/>
  <c r="J1485" i="2" s="1"/>
  <c r="P1478" i="2"/>
  <c r="J1478" i="2" s="1"/>
  <c r="Q1476" i="2"/>
  <c r="Q1473" i="2"/>
  <c r="T1457" i="2"/>
  <c r="V1454" i="2"/>
  <c r="R1454" i="2" s="1"/>
  <c r="I1454" i="2" s="1"/>
  <c r="P1451" i="2"/>
  <c r="J1451" i="2" s="1"/>
  <c r="T1450" i="2"/>
  <c r="M1450" i="2"/>
  <c r="N1450" i="2" s="1"/>
  <c r="U1450" i="2"/>
  <c r="M1447" i="2"/>
  <c r="N1447" i="2" s="1"/>
  <c r="T1446" i="2"/>
  <c r="M1445" i="2"/>
  <c r="N1445" i="2" s="1"/>
  <c r="Q1441" i="2"/>
  <c r="V1437" i="2"/>
  <c r="R1437" i="2" s="1"/>
  <c r="I1437" i="2" s="1"/>
  <c r="T1431" i="2"/>
  <c r="M1430" i="2"/>
  <c r="N1430" i="2" s="1"/>
  <c r="U1430" i="2"/>
  <c r="V1427" i="2"/>
  <c r="R1427" i="2" s="1"/>
  <c r="I1427" i="2" s="1"/>
  <c r="P1427" i="2"/>
  <c r="J1427" i="2" s="1"/>
  <c r="N1424" i="2"/>
  <c r="V1418" i="2"/>
  <c r="R1418" i="2" s="1"/>
  <c r="I1418" i="2" s="1"/>
  <c r="P1412" i="2"/>
  <c r="J1412" i="2" s="1"/>
  <c r="V1412" i="2"/>
  <c r="R1412" i="2" s="1"/>
  <c r="I1412" i="2" s="1"/>
  <c r="P1406" i="2"/>
  <c r="J1406" i="2" s="1"/>
  <c r="V1406" i="2"/>
  <c r="R1406" i="2" s="1"/>
  <c r="I1406" i="2" s="1"/>
  <c r="U1400" i="2"/>
  <c r="M1399" i="2"/>
  <c r="N1399" i="2" s="1"/>
  <c r="T1399" i="2"/>
  <c r="V1396" i="2"/>
  <c r="R1396" i="2" s="1"/>
  <c r="I1396" i="2" s="1"/>
  <c r="V1389" i="2"/>
  <c r="R1389" i="2" s="1"/>
  <c r="I1389" i="2" s="1"/>
  <c r="Q1379" i="2"/>
  <c r="N1370" i="2"/>
  <c r="U1368" i="2"/>
  <c r="M1367" i="2"/>
  <c r="N1367" i="2" s="1"/>
  <c r="T1367" i="2"/>
  <c r="V1364" i="2"/>
  <c r="R1364" i="2" s="1"/>
  <c r="I1364" i="2" s="1"/>
  <c r="V1357" i="2"/>
  <c r="R1357" i="2" s="1"/>
  <c r="I1357" i="2" s="1"/>
  <c r="Q1347" i="2"/>
  <c r="U1336" i="2"/>
  <c r="M1335" i="2"/>
  <c r="N1335" i="2" s="1"/>
  <c r="T1335" i="2"/>
  <c r="V1332" i="2"/>
  <c r="R1332" i="2" s="1"/>
  <c r="I1332" i="2" s="1"/>
  <c r="V1325" i="2"/>
  <c r="R1325" i="2" s="1"/>
  <c r="I1325" i="2" s="1"/>
  <c r="Q1315" i="2"/>
  <c r="M1312" i="2"/>
  <c r="N1312" i="2" s="1"/>
  <c r="M1303" i="2"/>
  <c r="N1303" i="2" s="1"/>
  <c r="T1303" i="2"/>
  <c r="T1602" i="2"/>
  <c r="M1602" i="2"/>
  <c r="N1602" i="2" s="1"/>
  <c r="U1602" i="2"/>
  <c r="T1594" i="2"/>
  <c r="M1594" i="2"/>
  <c r="N1594" i="2" s="1"/>
  <c r="U1594" i="2"/>
  <c r="V1586" i="2"/>
  <c r="R1586" i="2" s="1"/>
  <c r="I1586" i="2" s="1"/>
  <c r="N1586" i="2"/>
  <c r="M1585" i="2"/>
  <c r="N1585" i="2" s="1"/>
  <c r="U1585" i="2"/>
  <c r="M1582" i="2"/>
  <c r="N1582" i="2" s="1"/>
  <c r="U1582" i="2"/>
  <c r="V1578" i="2"/>
  <c r="R1578" i="2" s="1"/>
  <c r="I1578" i="2" s="1"/>
  <c r="N1578" i="2"/>
  <c r="M1577" i="2"/>
  <c r="N1577" i="2" s="1"/>
  <c r="U1577" i="2"/>
  <c r="P1574" i="2"/>
  <c r="J1574" i="2" s="1"/>
  <c r="Q1572" i="2"/>
  <c r="T1569" i="2"/>
  <c r="P1563" i="2"/>
  <c r="J1563" i="2" s="1"/>
  <c r="V1557" i="2"/>
  <c r="R1557" i="2" s="1"/>
  <c r="I1557" i="2" s="1"/>
  <c r="V1530" i="2"/>
  <c r="R1530" i="2" s="1"/>
  <c r="I1530" i="2" s="1"/>
  <c r="N1530" i="2"/>
  <c r="M1529" i="2"/>
  <c r="N1529" i="2" s="1"/>
  <c r="U1529" i="2"/>
  <c r="M1526" i="2"/>
  <c r="N1526" i="2" s="1"/>
  <c r="U1526" i="2"/>
  <c r="P1518" i="2"/>
  <c r="J1518" i="2" s="1"/>
  <c r="Q1516" i="2"/>
  <c r="T1513" i="2"/>
  <c r="P1507" i="2"/>
  <c r="J1507" i="2" s="1"/>
  <c r="P1506" i="2"/>
  <c r="J1506" i="2" s="1"/>
  <c r="M1503" i="2"/>
  <c r="N1503" i="2" s="1"/>
  <c r="T1502" i="2"/>
  <c r="V1501" i="2"/>
  <c r="R1501" i="2" s="1"/>
  <c r="I1501" i="2" s="1"/>
  <c r="Q1497" i="2"/>
  <c r="P1475" i="2"/>
  <c r="J1475" i="2" s="1"/>
  <c r="T1474" i="2"/>
  <c r="M1474" i="2"/>
  <c r="N1474" i="2" s="1"/>
  <c r="U1474" i="2"/>
  <c r="V1466" i="2"/>
  <c r="R1466" i="2" s="1"/>
  <c r="I1466" i="2" s="1"/>
  <c r="N1466" i="2"/>
  <c r="M1465" i="2"/>
  <c r="N1465" i="2" s="1"/>
  <c r="U1465" i="2"/>
  <c r="M1462" i="2"/>
  <c r="N1462" i="2" s="1"/>
  <c r="U1462" i="2"/>
  <c r="P1458" i="2"/>
  <c r="J1458" i="2" s="1"/>
  <c r="M1455" i="2"/>
  <c r="N1455" i="2" s="1"/>
  <c r="T1454" i="2"/>
  <c r="V1453" i="2"/>
  <c r="R1453" i="2" s="1"/>
  <c r="I1453" i="2" s="1"/>
  <c r="U1447" i="2"/>
  <c r="M1439" i="2"/>
  <c r="N1439" i="2" s="1"/>
  <c r="U1438" i="2"/>
  <c r="P1435" i="2"/>
  <c r="J1435" i="2" s="1"/>
  <c r="N1432" i="2"/>
  <c r="P1428" i="2"/>
  <c r="J1428" i="2" s="1"/>
  <c r="P1422" i="2"/>
  <c r="J1422" i="2" s="1"/>
  <c r="V1422" i="2"/>
  <c r="R1422" i="2" s="1"/>
  <c r="I1422" i="2" s="1"/>
  <c r="M1417" i="2"/>
  <c r="N1417" i="2" s="1"/>
  <c r="U1417" i="2"/>
  <c r="N1411" i="2"/>
  <c r="P1397" i="2"/>
  <c r="J1397" i="2" s="1"/>
  <c r="P1388" i="2"/>
  <c r="J1388" i="2" s="1"/>
  <c r="M1386" i="2"/>
  <c r="N1386" i="2" s="1"/>
  <c r="U1386" i="2"/>
  <c r="T1386" i="2"/>
  <c r="M1376" i="2"/>
  <c r="N1376" i="2" s="1"/>
  <c r="U1375" i="2"/>
  <c r="P1365" i="2"/>
  <c r="J1365" i="2" s="1"/>
  <c r="P1356" i="2"/>
  <c r="J1356" i="2" s="1"/>
  <c r="M1354" i="2"/>
  <c r="N1354" i="2" s="1"/>
  <c r="U1354" i="2"/>
  <c r="T1354" i="2"/>
  <c r="M1344" i="2"/>
  <c r="N1344" i="2" s="1"/>
  <c r="U1343" i="2"/>
  <c r="N1334" i="2"/>
  <c r="P1333" i="2"/>
  <c r="J1333" i="2" s="1"/>
  <c r="P1324" i="2"/>
  <c r="J1324" i="2" s="1"/>
  <c r="M1322" i="2"/>
  <c r="N1322" i="2" s="1"/>
  <c r="U1322" i="2"/>
  <c r="T1322" i="2"/>
  <c r="Q1304" i="2"/>
  <c r="N1279" i="2"/>
  <c r="N1255" i="2"/>
  <c r="Q1227" i="2"/>
  <c r="M1306" i="2"/>
  <c r="N1306" i="2" s="1"/>
  <c r="U1306" i="2"/>
  <c r="T1306" i="2"/>
  <c r="M1298" i="2"/>
  <c r="N1298" i="2" s="1"/>
  <c r="U1298" i="2"/>
  <c r="T1298" i="2"/>
  <c r="M1290" i="2"/>
  <c r="U1290" i="2"/>
  <c r="T1290" i="2"/>
  <c r="M1282" i="2"/>
  <c r="N1282" i="2" s="1"/>
  <c r="U1282" i="2"/>
  <c r="T1282" i="2"/>
  <c r="Q1269" i="2"/>
  <c r="M1265" i="2"/>
  <c r="N1265" i="2" s="1"/>
  <c r="U1265" i="2"/>
  <c r="N1259" i="2"/>
  <c r="P1246" i="2"/>
  <c r="J1246" i="2" s="1"/>
  <c r="V1243" i="2"/>
  <c r="R1243" i="2" s="1"/>
  <c r="I1243" i="2" s="1"/>
  <c r="M1241" i="2"/>
  <c r="N1241" i="2" s="1"/>
  <c r="U1241" i="2"/>
  <c r="N1235" i="2"/>
  <c r="M1234" i="2"/>
  <c r="N1234" i="2" s="1"/>
  <c r="U1234" i="2"/>
  <c r="T1234" i="2"/>
  <c r="N1224" i="2"/>
  <c r="M1210" i="2"/>
  <c r="N1210" i="2" s="1"/>
  <c r="U1210" i="2"/>
  <c r="T1210" i="2"/>
  <c r="N1197" i="2"/>
  <c r="U1179" i="2"/>
  <c r="M1159" i="2"/>
  <c r="N1159" i="2" s="1"/>
  <c r="U1159" i="2"/>
  <c r="T1159" i="2"/>
  <c r="P1270" i="2"/>
  <c r="J1270" i="2" s="1"/>
  <c r="V1267" i="2"/>
  <c r="R1267" i="2" s="1"/>
  <c r="I1267" i="2" s="1"/>
  <c r="Q1221" i="2"/>
  <c r="M1217" i="2"/>
  <c r="N1217" i="2" s="1"/>
  <c r="U1217" i="2"/>
  <c r="M1190" i="2"/>
  <c r="N1190" i="2" s="1"/>
  <c r="U1190" i="2"/>
  <c r="P1185" i="2"/>
  <c r="J1185" i="2" s="1"/>
  <c r="T1179" i="2"/>
  <c r="T1172" i="2"/>
  <c r="M1172" i="2"/>
  <c r="N1172" i="2" s="1"/>
  <c r="Q1157" i="2"/>
  <c r="P1440" i="2"/>
  <c r="J1440" i="2" s="1"/>
  <c r="V1440" i="2"/>
  <c r="R1440" i="2" s="1"/>
  <c r="I1440" i="2" s="1"/>
  <c r="N1440" i="2"/>
  <c r="M1418" i="2"/>
  <c r="N1418" i="2" s="1"/>
  <c r="U1418" i="2"/>
  <c r="T1418" i="2"/>
  <c r="P1414" i="2"/>
  <c r="J1414" i="2" s="1"/>
  <c r="Q1413" i="2"/>
  <c r="N1392" i="2"/>
  <c r="N1384" i="2"/>
  <c r="N1360" i="2"/>
  <c r="N1352" i="2"/>
  <c r="N1328" i="2"/>
  <c r="N1320" i="2"/>
  <c r="N1304" i="2"/>
  <c r="Q1299" i="2"/>
  <c r="N1296" i="2"/>
  <c r="T1295" i="2"/>
  <c r="Q1291" i="2"/>
  <c r="N1288" i="2"/>
  <c r="T1287" i="2"/>
  <c r="Q1283" i="2"/>
  <c r="N1280" i="2"/>
  <c r="T1279" i="2"/>
  <c r="Q1274" i="2"/>
  <c r="T1272" i="2"/>
  <c r="V1270" i="2"/>
  <c r="R1270" i="2" s="1"/>
  <c r="I1270" i="2" s="1"/>
  <c r="M1266" i="2"/>
  <c r="N1266" i="2" s="1"/>
  <c r="U1266" i="2"/>
  <c r="T1266" i="2"/>
  <c r="V1261" i="2"/>
  <c r="R1261" i="2" s="1"/>
  <c r="I1261" i="2" s="1"/>
  <c r="Q1253" i="2"/>
  <c r="V1252" i="2"/>
  <c r="R1252" i="2" s="1"/>
  <c r="I1252" i="2" s="1"/>
  <c r="M1249" i="2"/>
  <c r="N1249" i="2" s="1"/>
  <c r="U1249" i="2"/>
  <c r="M1242" i="2"/>
  <c r="N1242" i="2" s="1"/>
  <c r="U1242" i="2"/>
  <c r="T1242" i="2"/>
  <c r="V1237" i="2"/>
  <c r="R1237" i="2" s="1"/>
  <c r="I1237" i="2" s="1"/>
  <c r="N1232" i="2"/>
  <c r="T1231" i="2"/>
  <c r="Q1226" i="2"/>
  <c r="U1224" i="2"/>
  <c r="P1222" i="2"/>
  <c r="J1222" i="2" s="1"/>
  <c r="V1219" i="2"/>
  <c r="R1219" i="2" s="1"/>
  <c r="I1219" i="2" s="1"/>
  <c r="T1217" i="2"/>
  <c r="M1215" i="2"/>
  <c r="N1215" i="2" s="1"/>
  <c r="Q1211" i="2"/>
  <c r="N1208" i="2"/>
  <c r="T1207" i="2"/>
  <c r="Q1202" i="2"/>
  <c r="Q1198" i="2"/>
  <c r="U1197" i="2"/>
  <c r="P1194" i="2"/>
  <c r="J1194" i="2" s="1"/>
  <c r="T1190" i="2"/>
  <c r="V1185" i="2"/>
  <c r="R1185" i="2" s="1"/>
  <c r="I1185" i="2" s="1"/>
  <c r="M1174" i="2"/>
  <c r="N1174" i="2" s="1"/>
  <c r="U1174" i="2"/>
  <c r="T1174" i="2"/>
  <c r="Q1169" i="2"/>
  <c r="P1168" i="2"/>
  <c r="J1168" i="2" s="1"/>
  <c r="V1168" i="2"/>
  <c r="R1168" i="2" s="1"/>
  <c r="I1168" i="2" s="1"/>
  <c r="M1166" i="2"/>
  <c r="N1166" i="2" s="1"/>
  <c r="U1166" i="2"/>
  <c r="T1166" i="2"/>
  <c r="U1156" i="2"/>
  <c r="M1156" i="2"/>
  <c r="N1156" i="2" s="1"/>
  <c r="Q1144" i="2"/>
  <c r="N1046" i="2"/>
  <c r="Q1277" i="2"/>
  <c r="M1273" i="2"/>
  <c r="N1273" i="2" s="1"/>
  <c r="U1273" i="2"/>
  <c r="P1254" i="2"/>
  <c r="J1254" i="2" s="1"/>
  <c r="V1251" i="2"/>
  <c r="R1251" i="2" s="1"/>
  <c r="I1251" i="2" s="1"/>
  <c r="Q1243" i="2"/>
  <c r="Q1229" i="2"/>
  <c r="T1224" i="2"/>
  <c r="P1220" i="2"/>
  <c r="J1220" i="2" s="1"/>
  <c r="M1218" i="2"/>
  <c r="N1218" i="2" s="1"/>
  <c r="U1218" i="2"/>
  <c r="T1218" i="2"/>
  <c r="Q1205" i="2"/>
  <c r="M1201" i="2"/>
  <c r="N1201" i="2" s="1"/>
  <c r="U1201" i="2"/>
  <c r="T1197" i="2"/>
  <c r="Q1191" i="2"/>
  <c r="Q1186" i="2"/>
  <c r="V1183" i="2"/>
  <c r="R1183" i="2" s="1"/>
  <c r="I1183" i="2" s="1"/>
  <c r="P1183" i="2"/>
  <c r="J1183" i="2" s="1"/>
  <c r="P1309" i="2"/>
  <c r="J1309" i="2" s="1"/>
  <c r="U1304" i="2"/>
  <c r="P1301" i="2"/>
  <c r="J1301" i="2" s="1"/>
  <c r="V1300" i="2"/>
  <c r="R1300" i="2" s="1"/>
  <c r="I1300" i="2" s="1"/>
  <c r="U1296" i="2"/>
  <c r="P1293" i="2"/>
  <c r="J1293" i="2" s="1"/>
  <c r="V1292" i="2"/>
  <c r="R1292" i="2" s="1"/>
  <c r="I1292" i="2" s="1"/>
  <c r="N1290" i="2"/>
  <c r="U1288" i="2"/>
  <c r="P1285" i="2"/>
  <c r="J1285" i="2" s="1"/>
  <c r="V1284" i="2"/>
  <c r="R1284" i="2" s="1"/>
  <c r="I1284" i="2" s="1"/>
  <c r="U1280" i="2"/>
  <c r="P1278" i="2"/>
  <c r="J1278" i="2" s="1"/>
  <c r="V1275" i="2"/>
  <c r="R1275" i="2" s="1"/>
  <c r="I1275" i="2" s="1"/>
  <c r="T1273" i="2"/>
  <c r="P1252" i="2"/>
  <c r="J1252" i="2" s="1"/>
  <c r="M1250" i="2"/>
  <c r="N1250" i="2" s="1"/>
  <c r="U1250" i="2"/>
  <c r="T1250" i="2"/>
  <c r="P1230" i="2"/>
  <c r="J1230" i="2" s="1"/>
  <c r="V1227" i="2"/>
  <c r="R1227" i="2" s="1"/>
  <c r="I1227" i="2" s="1"/>
  <c r="M1225" i="2"/>
  <c r="N1225" i="2" s="1"/>
  <c r="U1225" i="2"/>
  <c r="P1206" i="2"/>
  <c r="J1206" i="2" s="1"/>
  <c r="V1203" i="2"/>
  <c r="R1203" i="2" s="1"/>
  <c r="I1203" i="2" s="1"/>
  <c r="Q1200" i="2"/>
  <c r="V1176" i="2"/>
  <c r="R1176" i="2" s="1"/>
  <c r="I1176" i="2" s="1"/>
  <c r="P1176" i="2"/>
  <c r="J1176" i="2" s="1"/>
  <c r="V1160" i="2"/>
  <c r="R1160" i="2" s="1"/>
  <c r="I1160" i="2" s="1"/>
  <c r="P1160" i="2"/>
  <c r="J1160" i="2" s="1"/>
  <c r="U1491" i="2"/>
  <c r="M1491" i="2"/>
  <c r="N1491" i="2" s="1"/>
  <c r="U1483" i="2"/>
  <c r="M1483" i="2"/>
  <c r="N1483" i="2" s="1"/>
  <c r="U1475" i="2"/>
  <c r="M1475" i="2"/>
  <c r="N1475" i="2" s="1"/>
  <c r="U1467" i="2"/>
  <c r="M1467" i="2"/>
  <c r="N1467" i="2" s="1"/>
  <c r="U1459" i="2"/>
  <c r="M1459" i="2"/>
  <c r="N1459" i="2" s="1"/>
  <c r="U1451" i="2"/>
  <c r="M1451" i="2"/>
  <c r="N1451" i="2" s="1"/>
  <c r="M1441" i="2"/>
  <c r="N1441" i="2" s="1"/>
  <c r="U1441" i="2"/>
  <c r="N1426" i="2"/>
  <c r="N1416" i="2"/>
  <c r="V1411" i="2"/>
  <c r="R1411" i="2" s="1"/>
  <c r="I1411" i="2" s="1"/>
  <c r="M1409" i="2"/>
  <c r="N1409" i="2" s="1"/>
  <c r="U1409" i="2"/>
  <c r="P1398" i="2"/>
  <c r="J1398" i="2" s="1"/>
  <c r="P1390" i="2"/>
  <c r="J1390" i="2" s="1"/>
  <c r="P1382" i="2"/>
  <c r="J1382" i="2" s="1"/>
  <c r="P1374" i="2"/>
  <c r="J1374" i="2" s="1"/>
  <c r="P1366" i="2"/>
  <c r="J1366" i="2" s="1"/>
  <c r="P1358" i="2"/>
  <c r="J1358" i="2" s="1"/>
  <c r="P1350" i="2"/>
  <c r="J1350" i="2" s="1"/>
  <c r="P1342" i="2"/>
  <c r="J1342" i="2" s="1"/>
  <c r="P1334" i="2"/>
  <c r="J1334" i="2" s="1"/>
  <c r="P1326" i="2"/>
  <c r="J1326" i="2" s="1"/>
  <c r="P1318" i="2"/>
  <c r="J1318" i="2" s="1"/>
  <c r="P1310" i="2"/>
  <c r="J1310" i="2" s="1"/>
  <c r="P1302" i="2"/>
  <c r="J1302" i="2" s="1"/>
  <c r="P1294" i="2"/>
  <c r="J1294" i="2" s="1"/>
  <c r="P1286" i="2"/>
  <c r="J1286" i="2" s="1"/>
  <c r="V1278" i="2"/>
  <c r="R1278" i="2" s="1"/>
  <c r="I1278" i="2" s="1"/>
  <c r="P1276" i="2"/>
  <c r="J1276" i="2" s="1"/>
  <c r="M1274" i="2"/>
  <c r="N1274" i="2" s="1"/>
  <c r="U1274" i="2"/>
  <c r="T1274" i="2"/>
  <c r="V1269" i="2"/>
  <c r="R1269" i="2" s="1"/>
  <c r="I1269" i="2" s="1"/>
  <c r="P1267" i="2"/>
  <c r="J1267" i="2" s="1"/>
  <c r="P1261" i="2"/>
  <c r="J1261" i="2" s="1"/>
  <c r="V1260" i="2"/>
  <c r="R1260" i="2" s="1"/>
  <c r="I1260" i="2" s="1"/>
  <c r="M1257" i="2"/>
  <c r="N1257" i="2" s="1"/>
  <c r="U1257" i="2"/>
  <c r="N1251" i="2"/>
  <c r="P1237" i="2"/>
  <c r="J1237" i="2" s="1"/>
  <c r="V1236" i="2"/>
  <c r="R1236" i="2" s="1"/>
  <c r="I1236" i="2" s="1"/>
  <c r="V1230" i="2"/>
  <c r="R1230" i="2" s="1"/>
  <c r="I1230" i="2" s="1"/>
  <c r="P1228" i="2"/>
  <c r="J1228" i="2" s="1"/>
  <c r="T1225" i="2"/>
  <c r="N1216" i="2"/>
  <c r="V1206" i="2"/>
  <c r="R1206" i="2" s="1"/>
  <c r="I1206" i="2" s="1"/>
  <c r="P1204" i="2"/>
  <c r="J1204" i="2" s="1"/>
  <c r="M1202" i="2"/>
  <c r="N1202" i="2" s="1"/>
  <c r="U1202" i="2"/>
  <c r="T1202" i="2"/>
  <c r="M1198" i="2"/>
  <c r="N1198" i="2" s="1"/>
  <c r="U1198" i="2"/>
  <c r="T1198" i="2"/>
  <c r="T1187" i="2"/>
  <c r="U1187" i="2"/>
  <c r="U1180" i="2"/>
  <c r="N1173" i="2"/>
  <c r="U1172" i="2"/>
  <c r="P1434" i="2"/>
  <c r="J1434" i="2" s="1"/>
  <c r="M1433" i="2"/>
  <c r="N1433" i="2" s="1"/>
  <c r="U1433" i="2"/>
  <c r="V1421" i="2"/>
  <c r="R1421" i="2" s="1"/>
  <c r="I1421" i="2" s="1"/>
  <c r="V1419" i="2"/>
  <c r="R1419" i="2" s="1"/>
  <c r="I1419" i="2" s="1"/>
  <c r="T1409" i="2"/>
  <c r="P1404" i="2"/>
  <c r="J1404" i="2" s="1"/>
  <c r="V1403" i="2"/>
  <c r="R1403" i="2" s="1"/>
  <c r="I1403" i="2" s="1"/>
  <c r="M1401" i="2"/>
  <c r="N1401" i="2" s="1"/>
  <c r="U1401" i="2"/>
  <c r="V1398" i="2"/>
  <c r="R1398" i="2" s="1"/>
  <c r="I1398" i="2" s="1"/>
  <c r="M1393" i="2"/>
  <c r="N1393" i="2" s="1"/>
  <c r="U1393" i="2"/>
  <c r="V1390" i="2"/>
  <c r="R1390" i="2" s="1"/>
  <c r="I1390" i="2" s="1"/>
  <c r="M1385" i="2"/>
  <c r="N1385" i="2" s="1"/>
  <c r="U1385" i="2"/>
  <c r="V1382" i="2"/>
  <c r="R1382" i="2" s="1"/>
  <c r="I1382" i="2" s="1"/>
  <c r="M1377" i="2"/>
  <c r="N1377" i="2" s="1"/>
  <c r="U1377" i="2"/>
  <c r="V1374" i="2"/>
  <c r="R1374" i="2" s="1"/>
  <c r="I1374" i="2" s="1"/>
  <c r="M1369" i="2"/>
  <c r="N1369" i="2" s="1"/>
  <c r="U1369" i="2"/>
  <c r="V1366" i="2"/>
  <c r="R1366" i="2" s="1"/>
  <c r="I1366" i="2" s="1"/>
  <c r="M1361" i="2"/>
  <c r="N1361" i="2" s="1"/>
  <c r="U1361" i="2"/>
  <c r="V1358" i="2"/>
  <c r="R1358" i="2" s="1"/>
  <c r="I1358" i="2" s="1"/>
  <c r="M1353" i="2"/>
  <c r="N1353" i="2" s="1"/>
  <c r="U1353" i="2"/>
  <c r="V1350" i="2"/>
  <c r="R1350" i="2" s="1"/>
  <c r="I1350" i="2" s="1"/>
  <c r="M1345" i="2"/>
  <c r="N1345" i="2" s="1"/>
  <c r="U1345" i="2"/>
  <c r="V1342" i="2"/>
  <c r="R1342" i="2" s="1"/>
  <c r="I1342" i="2" s="1"/>
  <c r="M1337" i="2"/>
  <c r="N1337" i="2" s="1"/>
  <c r="U1337" i="2"/>
  <c r="V1334" i="2"/>
  <c r="R1334" i="2" s="1"/>
  <c r="I1334" i="2" s="1"/>
  <c r="M1329" i="2"/>
  <c r="N1329" i="2" s="1"/>
  <c r="U1329" i="2"/>
  <c r="V1326" i="2"/>
  <c r="R1326" i="2" s="1"/>
  <c r="I1326" i="2" s="1"/>
  <c r="M1321" i="2"/>
  <c r="N1321" i="2" s="1"/>
  <c r="U1321" i="2"/>
  <c r="V1318" i="2"/>
  <c r="R1318" i="2" s="1"/>
  <c r="I1318" i="2" s="1"/>
  <c r="M1313" i="2"/>
  <c r="N1313" i="2" s="1"/>
  <c r="U1313" i="2"/>
  <c r="V1310" i="2"/>
  <c r="R1310" i="2" s="1"/>
  <c r="I1310" i="2" s="1"/>
  <c r="M1305" i="2"/>
  <c r="N1305" i="2" s="1"/>
  <c r="U1305" i="2"/>
  <c r="V1302" i="2"/>
  <c r="R1302" i="2" s="1"/>
  <c r="I1302" i="2" s="1"/>
  <c r="M1297" i="2"/>
  <c r="N1297" i="2" s="1"/>
  <c r="U1297" i="2"/>
  <c r="V1294" i="2"/>
  <c r="R1294" i="2" s="1"/>
  <c r="I1294" i="2" s="1"/>
  <c r="M1289" i="2"/>
  <c r="N1289" i="2" s="1"/>
  <c r="U1289" i="2"/>
  <c r="V1286" i="2"/>
  <c r="R1286" i="2" s="1"/>
  <c r="I1286" i="2" s="1"/>
  <c r="M1281" i="2"/>
  <c r="N1281" i="2" s="1"/>
  <c r="U1281" i="2"/>
  <c r="N1275" i="2"/>
  <c r="P1262" i="2"/>
  <c r="J1262" i="2" s="1"/>
  <c r="V1259" i="2"/>
  <c r="R1259" i="2" s="1"/>
  <c r="I1259" i="2" s="1"/>
  <c r="T1257" i="2"/>
  <c r="N1248" i="2"/>
  <c r="P1238" i="2"/>
  <c r="J1238" i="2" s="1"/>
  <c r="V1235" i="2"/>
  <c r="R1235" i="2" s="1"/>
  <c r="I1235" i="2" s="1"/>
  <c r="M1233" i="2"/>
  <c r="N1233" i="2" s="1"/>
  <c r="U1233" i="2"/>
  <c r="N1227" i="2"/>
  <c r="M1226" i="2"/>
  <c r="N1226" i="2" s="1"/>
  <c r="U1226" i="2"/>
  <c r="T1226" i="2"/>
  <c r="V1221" i="2"/>
  <c r="R1221" i="2" s="1"/>
  <c r="I1221" i="2" s="1"/>
  <c r="P1219" i="2"/>
  <c r="J1219" i="2" s="1"/>
  <c r="P1213" i="2"/>
  <c r="J1213" i="2" s="1"/>
  <c r="V1212" i="2"/>
  <c r="R1212" i="2" s="1"/>
  <c r="I1212" i="2" s="1"/>
  <c r="M1209" i="2"/>
  <c r="N1209" i="2" s="1"/>
  <c r="U1209" i="2"/>
  <c r="N1203" i="2"/>
  <c r="M1200" i="2"/>
  <c r="N1200" i="2" s="1"/>
  <c r="U1200" i="2"/>
  <c r="M1191" i="2"/>
  <c r="N1191" i="2" s="1"/>
  <c r="U1191" i="2"/>
  <c r="T1191" i="2"/>
  <c r="M1183" i="2"/>
  <c r="N1183" i="2" s="1"/>
  <c r="U1183" i="2"/>
  <c r="T1183" i="2"/>
  <c r="N1181" i="2"/>
  <c r="N1179" i="2"/>
  <c r="P1170" i="2"/>
  <c r="J1170" i="2" s="1"/>
  <c r="V1170" i="2"/>
  <c r="R1170" i="2" s="1"/>
  <c r="I1170" i="2" s="1"/>
  <c r="T1156" i="2"/>
  <c r="P1438" i="2"/>
  <c r="J1438" i="2" s="1"/>
  <c r="M1425" i="2"/>
  <c r="N1425" i="2" s="1"/>
  <c r="U1425" i="2"/>
  <c r="M1410" i="2"/>
  <c r="N1410" i="2" s="1"/>
  <c r="U1410" i="2"/>
  <c r="T1410" i="2"/>
  <c r="V1395" i="2"/>
  <c r="R1395" i="2" s="1"/>
  <c r="I1395" i="2" s="1"/>
  <c r="V1387" i="2"/>
  <c r="R1387" i="2" s="1"/>
  <c r="I1387" i="2" s="1"/>
  <c r="V1379" i="2"/>
  <c r="R1379" i="2" s="1"/>
  <c r="I1379" i="2" s="1"/>
  <c r="V1371" i="2"/>
  <c r="R1371" i="2" s="1"/>
  <c r="I1371" i="2" s="1"/>
  <c r="V1363" i="2"/>
  <c r="R1363" i="2" s="1"/>
  <c r="I1363" i="2" s="1"/>
  <c r="V1355" i="2"/>
  <c r="R1355" i="2" s="1"/>
  <c r="I1355" i="2" s="1"/>
  <c r="V1347" i="2"/>
  <c r="R1347" i="2" s="1"/>
  <c r="I1347" i="2" s="1"/>
  <c r="V1339" i="2"/>
  <c r="R1339" i="2" s="1"/>
  <c r="I1339" i="2" s="1"/>
  <c r="V1331" i="2"/>
  <c r="R1331" i="2" s="1"/>
  <c r="I1331" i="2" s="1"/>
  <c r="V1323" i="2"/>
  <c r="R1323" i="2" s="1"/>
  <c r="I1323" i="2" s="1"/>
  <c r="V1315" i="2"/>
  <c r="R1315" i="2" s="1"/>
  <c r="I1315" i="2" s="1"/>
  <c r="V1307" i="2"/>
  <c r="R1307" i="2" s="1"/>
  <c r="I1307" i="2" s="1"/>
  <c r="P1300" i="2"/>
  <c r="J1300" i="2" s="1"/>
  <c r="V1299" i="2"/>
  <c r="R1299" i="2" s="1"/>
  <c r="I1299" i="2" s="1"/>
  <c r="P1292" i="2"/>
  <c r="J1292" i="2" s="1"/>
  <c r="V1291" i="2"/>
  <c r="R1291" i="2" s="1"/>
  <c r="I1291" i="2" s="1"/>
  <c r="P1284" i="2"/>
  <c r="J1284" i="2" s="1"/>
  <c r="V1283" i="2"/>
  <c r="R1283" i="2" s="1"/>
  <c r="I1283" i="2" s="1"/>
  <c r="N1272" i="2"/>
  <c r="P1260" i="2"/>
  <c r="J1260" i="2" s="1"/>
  <c r="M1258" i="2"/>
  <c r="N1258" i="2" s="1"/>
  <c r="U1258" i="2"/>
  <c r="T1258" i="2"/>
  <c r="P1251" i="2"/>
  <c r="J1251" i="2" s="1"/>
  <c r="P1245" i="2"/>
  <c r="J1245" i="2" s="1"/>
  <c r="P1236" i="2"/>
  <c r="J1236" i="2" s="1"/>
  <c r="P1214" i="2"/>
  <c r="J1214" i="2" s="1"/>
  <c r="Q1212" i="2"/>
  <c r="V1211" i="2"/>
  <c r="R1211" i="2" s="1"/>
  <c r="I1211" i="2" s="1"/>
  <c r="Q1193" i="2"/>
  <c r="P1192" i="2"/>
  <c r="J1192" i="2" s="1"/>
  <c r="P1187" i="2"/>
  <c r="J1187" i="2" s="1"/>
  <c r="Q1182" i="2"/>
  <c r="V1178" i="2"/>
  <c r="R1178" i="2" s="1"/>
  <c r="I1178" i="2" s="1"/>
  <c r="P1178" i="2"/>
  <c r="J1178" i="2" s="1"/>
  <c r="Q1174" i="2"/>
  <c r="M1167" i="2"/>
  <c r="U1167" i="2"/>
  <c r="T1167" i="2"/>
  <c r="N1048" i="2"/>
  <c r="V1432" i="2"/>
  <c r="R1432" i="2" s="1"/>
  <c r="I1432" i="2" s="1"/>
  <c r="V1424" i="2"/>
  <c r="R1424" i="2" s="1"/>
  <c r="I1424" i="2" s="1"/>
  <c r="V1416" i="2"/>
  <c r="R1416" i="2" s="1"/>
  <c r="I1416" i="2" s="1"/>
  <c r="V1408" i="2"/>
  <c r="R1408" i="2" s="1"/>
  <c r="I1408" i="2" s="1"/>
  <c r="V1400" i="2"/>
  <c r="R1400" i="2" s="1"/>
  <c r="I1400" i="2" s="1"/>
  <c r="V1392" i="2"/>
  <c r="R1392" i="2" s="1"/>
  <c r="I1392" i="2" s="1"/>
  <c r="V1384" i="2"/>
  <c r="R1384" i="2" s="1"/>
  <c r="I1384" i="2" s="1"/>
  <c r="V1376" i="2"/>
  <c r="R1376" i="2" s="1"/>
  <c r="I1376" i="2" s="1"/>
  <c r="V1368" i="2"/>
  <c r="R1368" i="2" s="1"/>
  <c r="I1368" i="2" s="1"/>
  <c r="V1360" i="2"/>
  <c r="R1360" i="2" s="1"/>
  <c r="I1360" i="2" s="1"/>
  <c r="V1352" i="2"/>
  <c r="R1352" i="2" s="1"/>
  <c r="I1352" i="2" s="1"/>
  <c r="V1344" i="2"/>
  <c r="R1344" i="2" s="1"/>
  <c r="I1344" i="2" s="1"/>
  <c r="V1336" i="2"/>
  <c r="R1336" i="2" s="1"/>
  <c r="I1336" i="2" s="1"/>
  <c r="V1328" i="2"/>
  <c r="R1328" i="2" s="1"/>
  <c r="I1328" i="2" s="1"/>
  <c r="V1320" i="2"/>
  <c r="R1320" i="2" s="1"/>
  <c r="I1320" i="2" s="1"/>
  <c r="V1312" i="2"/>
  <c r="R1312" i="2" s="1"/>
  <c r="I1312" i="2" s="1"/>
  <c r="V1304" i="2"/>
  <c r="R1304" i="2" s="1"/>
  <c r="I1304" i="2" s="1"/>
  <c r="V1296" i="2"/>
  <c r="R1296" i="2" s="1"/>
  <c r="I1296" i="2" s="1"/>
  <c r="V1288" i="2"/>
  <c r="R1288" i="2" s="1"/>
  <c r="I1288" i="2" s="1"/>
  <c r="V1280" i="2"/>
  <c r="R1280" i="2" s="1"/>
  <c r="I1280" i="2" s="1"/>
  <c r="V1272" i="2"/>
  <c r="R1272" i="2" s="1"/>
  <c r="I1272" i="2" s="1"/>
  <c r="V1264" i="2"/>
  <c r="R1264" i="2" s="1"/>
  <c r="I1264" i="2" s="1"/>
  <c r="V1256" i="2"/>
  <c r="R1256" i="2" s="1"/>
  <c r="I1256" i="2" s="1"/>
  <c r="V1248" i="2"/>
  <c r="R1248" i="2" s="1"/>
  <c r="I1248" i="2" s="1"/>
  <c r="V1240" i="2"/>
  <c r="R1240" i="2" s="1"/>
  <c r="I1240" i="2" s="1"/>
  <c r="V1232" i="2"/>
  <c r="R1232" i="2" s="1"/>
  <c r="I1232" i="2" s="1"/>
  <c r="V1224" i="2"/>
  <c r="R1224" i="2" s="1"/>
  <c r="I1224" i="2" s="1"/>
  <c r="V1216" i="2"/>
  <c r="R1216" i="2" s="1"/>
  <c r="I1216" i="2" s="1"/>
  <c r="V1208" i="2"/>
  <c r="R1208" i="2" s="1"/>
  <c r="I1208" i="2" s="1"/>
  <c r="V1200" i="2"/>
  <c r="R1200" i="2" s="1"/>
  <c r="I1200" i="2" s="1"/>
  <c r="U1195" i="2"/>
  <c r="T1188" i="2"/>
  <c r="V1184" i="2"/>
  <c r="R1184" i="2" s="1"/>
  <c r="I1184" i="2" s="1"/>
  <c r="P1179" i="2"/>
  <c r="J1179" i="2" s="1"/>
  <c r="U1171" i="2"/>
  <c r="N1167" i="2"/>
  <c r="P1163" i="2"/>
  <c r="J1163" i="2" s="1"/>
  <c r="P1139" i="2"/>
  <c r="J1139" i="2" s="1"/>
  <c r="M1132" i="2"/>
  <c r="N1132" i="2" s="1"/>
  <c r="M1125" i="2"/>
  <c r="N1125" i="2" s="1"/>
  <c r="U1124" i="2"/>
  <c r="U1117" i="2"/>
  <c r="M1050" i="2"/>
  <c r="N1050" i="2" s="1"/>
  <c r="U1050" i="2"/>
  <c r="M1049" i="2"/>
  <c r="N1049" i="2" s="1"/>
  <c r="U1048" i="2"/>
  <c r="P1046" i="2"/>
  <c r="J1046" i="2" s="1"/>
  <c r="Q1037" i="2"/>
  <c r="T1033" i="2"/>
  <c r="N1031" i="2"/>
  <c r="Q1004" i="2"/>
  <c r="V1003" i="2"/>
  <c r="R1003" i="2" s="1"/>
  <c r="I1003" i="2" s="1"/>
  <c r="P1003" i="2"/>
  <c r="J1003" i="2" s="1"/>
  <c r="Q991" i="2"/>
  <c r="Q988" i="2"/>
  <c r="Q967" i="2"/>
  <c r="T959" i="2"/>
  <c r="U959" i="2"/>
  <c r="M951" i="2"/>
  <c r="N951" i="2" s="1"/>
  <c r="N943" i="2"/>
  <c r="N895" i="2"/>
  <c r="Q1152" i="2"/>
  <c r="Q1137" i="2"/>
  <c r="Q1128" i="2"/>
  <c r="Q1122" i="2"/>
  <c r="Q1119" i="2"/>
  <c r="M1118" i="2"/>
  <c r="N1118" i="2" s="1"/>
  <c r="U1118" i="2"/>
  <c r="Q1113" i="2"/>
  <c r="Q1105" i="2"/>
  <c r="Q1097" i="2"/>
  <c r="Q1073" i="2"/>
  <c r="Q1052" i="2"/>
  <c r="P1021" i="2"/>
  <c r="J1021" i="2" s="1"/>
  <c r="P1014" i="2"/>
  <c r="J1014" i="2" s="1"/>
  <c r="Q959" i="2"/>
  <c r="Q956" i="2"/>
  <c r="V955" i="2"/>
  <c r="R955" i="2" s="1"/>
  <c r="I955" i="2" s="1"/>
  <c r="P955" i="2"/>
  <c r="J955" i="2" s="1"/>
  <c r="V947" i="2"/>
  <c r="R947" i="2" s="1"/>
  <c r="I947" i="2" s="1"/>
  <c r="Q939" i="2"/>
  <c r="N936" i="2"/>
  <c r="N903" i="2"/>
  <c r="Q1146" i="2"/>
  <c r="M1142" i="2"/>
  <c r="N1142" i="2" s="1"/>
  <c r="U1142" i="2"/>
  <c r="V1136" i="2"/>
  <c r="R1136" i="2" s="1"/>
  <c r="I1136" i="2" s="1"/>
  <c r="M1135" i="2"/>
  <c r="N1135" i="2" s="1"/>
  <c r="U1135" i="2"/>
  <c r="T1135" i="2"/>
  <c r="P1123" i="2"/>
  <c r="J1123" i="2" s="1"/>
  <c r="M1116" i="2"/>
  <c r="N1116" i="2" s="1"/>
  <c r="V1112" i="2"/>
  <c r="R1112" i="2" s="1"/>
  <c r="I1112" i="2" s="1"/>
  <c r="M1111" i="2"/>
  <c r="N1111" i="2" s="1"/>
  <c r="U1111" i="2"/>
  <c r="T1111" i="2"/>
  <c r="M1108" i="2"/>
  <c r="N1108" i="2" s="1"/>
  <c r="V1104" i="2"/>
  <c r="R1104" i="2" s="1"/>
  <c r="I1104" i="2" s="1"/>
  <c r="M1103" i="2"/>
  <c r="N1103" i="2" s="1"/>
  <c r="U1103" i="2"/>
  <c r="T1103" i="2"/>
  <c r="M1100" i="2"/>
  <c r="N1100" i="2" s="1"/>
  <c r="V1096" i="2"/>
  <c r="R1096" i="2" s="1"/>
  <c r="I1096" i="2" s="1"/>
  <c r="M1095" i="2"/>
  <c r="N1095" i="2" s="1"/>
  <c r="U1095" i="2"/>
  <c r="T1095" i="2"/>
  <c r="M1092" i="2"/>
  <c r="N1092" i="2" s="1"/>
  <c r="V1088" i="2"/>
  <c r="R1088" i="2" s="1"/>
  <c r="I1088" i="2" s="1"/>
  <c r="M1087" i="2"/>
  <c r="N1087" i="2" s="1"/>
  <c r="U1087" i="2"/>
  <c r="T1087" i="2"/>
  <c r="M1084" i="2"/>
  <c r="N1084" i="2" s="1"/>
  <c r="V1080" i="2"/>
  <c r="R1080" i="2" s="1"/>
  <c r="I1080" i="2" s="1"/>
  <c r="M1079" i="2"/>
  <c r="N1079" i="2" s="1"/>
  <c r="U1079" i="2"/>
  <c r="T1079" i="2"/>
  <c r="M1076" i="2"/>
  <c r="N1076" i="2" s="1"/>
  <c r="V1072" i="2"/>
  <c r="R1072" i="2" s="1"/>
  <c r="I1072" i="2" s="1"/>
  <c r="M1071" i="2"/>
  <c r="N1071" i="2" s="1"/>
  <c r="U1071" i="2"/>
  <c r="T1071" i="2"/>
  <c r="M1068" i="2"/>
  <c r="N1068" i="2" s="1"/>
  <c r="V1064" i="2"/>
  <c r="R1064" i="2" s="1"/>
  <c r="I1064" i="2" s="1"/>
  <c r="M1063" i="2"/>
  <c r="N1063" i="2" s="1"/>
  <c r="U1063" i="2"/>
  <c r="T1063" i="2"/>
  <c r="M1060" i="2"/>
  <c r="N1060" i="2" s="1"/>
  <c r="V1056" i="2"/>
  <c r="R1056" i="2" s="1"/>
  <c r="I1056" i="2" s="1"/>
  <c r="V1053" i="2"/>
  <c r="R1053" i="2" s="1"/>
  <c r="I1053" i="2" s="1"/>
  <c r="P1050" i="2"/>
  <c r="J1050" i="2" s="1"/>
  <c r="M1016" i="2"/>
  <c r="N1016" i="2" s="1"/>
  <c r="U1016" i="2"/>
  <c r="V1013" i="2"/>
  <c r="R1013" i="2" s="1"/>
  <c r="I1013" i="2" s="1"/>
  <c r="P1013" i="2"/>
  <c r="J1013" i="2" s="1"/>
  <c r="P1006" i="2"/>
  <c r="J1006" i="2" s="1"/>
  <c r="P973" i="2"/>
  <c r="J973" i="2" s="1"/>
  <c r="Q948" i="2"/>
  <c r="P1147" i="2"/>
  <c r="J1147" i="2" s="1"/>
  <c r="T1142" i="2"/>
  <c r="V1123" i="2"/>
  <c r="R1123" i="2" s="1"/>
  <c r="I1123" i="2" s="1"/>
  <c r="Q1121" i="2"/>
  <c r="Q1116" i="2"/>
  <c r="V1114" i="2"/>
  <c r="R1114" i="2" s="1"/>
  <c r="I1114" i="2" s="1"/>
  <c r="Q1108" i="2"/>
  <c r="V1106" i="2"/>
  <c r="R1106" i="2" s="1"/>
  <c r="I1106" i="2" s="1"/>
  <c r="V1098" i="2"/>
  <c r="R1098" i="2" s="1"/>
  <c r="I1098" i="2" s="1"/>
  <c r="Q1092" i="2"/>
  <c r="V1090" i="2"/>
  <c r="R1090" i="2" s="1"/>
  <c r="I1090" i="2" s="1"/>
  <c r="V1082" i="2"/>
  <c r="R1082" i="2" s="1"/>
  <c r="I1082" i="2" s="1"/>
  <c r="V1074" i="2"/>
  <c r="R1074" i="2" s="1"/>
  <c r="I1074" i="2" s="1"/>
  <c r="V1066" i="2"/>
  <c r="R1066" i="2" s="1"/>
  <c r="I1066" i="2" s="1"/>
  <c r="Q1060" i="2"/>
  <c r="V1058" i="2"/>
  <c r="R1058" i="2" s="1"/>
  <c r="I1058" i="2" s="1"/>
  <c r="Q1051" i="2"/>
  <c r="V1050" i="2"/>
  <c r="R1050" i="2" s="1"/>
  <c r="I1050" i="2" s="1"/>
  <c r="V1049" i="2"/>
  <c r="R1049" i="2" s="1"/>
  <c r="I1049" i="2" s="1"/>
  <c r="P1049" i="2"/>
  <c r="J1049" i="2" s="1"/>
  <c r="Q1041" i="2"/>
  <c r="M1034" i="2"/>
  <c r="N1034" i="2" s="1"/>
  <c r="U1034" i="2"/>
  <c r="N1033" i="2"/>
  <c r="T1031" i="2"/>
  <c r="V1027" i="2"/>
  <c r="R1027" i="2" s="1"/>
  <c r="I1027" i="2" s="1"/>
  <c r="P1027" i="2"/>
  <c r="J1027" i="2" s="1"/>
  <c r="M1026" i="2"/>
  <c r="U1026" i="2"/>
  <c r="T1026" i="2"/>
  <c r="T1016" i="2"/>
  <c r="M1008" i="2"/>
  <c r="N1008" i="2" s="1"/>
  <c r="U1008" i="2"/>
  <c r="V1006" i="2"/>
  <c r="R1006" i="2" s="1"/>
  <c r="I1006" i="2" s="1"/>
  <c r="V1005" i="2"/>
  <c r="R1005" i="2" s="1"/>
  <c r="I1005" i="2" s="1"/>
  <c r="P1005" i="2"/>
  <c r="J1005" i="2" s="1"/>
  <c r="P997" i="2"/>
  <c r="J997" i="2" s="1"/>
  <c r="P989" i="2"/>
  <c r="J989" i="2" s="1"/>
  <c r="P982" i="2"/>
  <c r="J982" i="2" s="1"/>
  <c r="V973" i="2"/>
  <c r="R973" i="2" s="1"/>
  <c r="I973" i="2" s="1"/>
  <c r="P965" i="2"/>
  <c r="J965" i="2" s="1"/>
  <c r="M962" i="2"/>
  <c r="N962" i="2" s="1"/>
  <c r="U962" i="2"/>
  <c r="T962" i="2"/>
  <c r="Q951" i="2"/>
  <c r="Q947" i="2"/>
  <c r="V924" i="2"/>
  <c r="R924" i="2" s="1"/>
  <c r="I924" i="2" s="1"/>
  <c r="P924" i="2"/>
  <c r="J924" i="2" s="1"/>
  <c r="T919" i="2"/>
  <c r="U919" i="2"/>
  <c r="M919" i="2"/>
  <c r="N919" i="2" s="1"/>
  <c r="Q1130" i="2"/>
  <c r="M1126" i="2"/>
  <c r="N1126" i="2" s="1"/>
  <c r="U1126" i="2"/>
  <c r="V1120" i="2"/>
  <c r="R1120" i="2" s="1"/>
  <c r="I1120" i="2" s="1"/>
  <c r="M1119" i="2"/>
  <c r="N1119" i="2" s="1"/>
  <c r="U1119" i="2"/>
  <c r="T1119" i="2"/>
  <c r="U1049" i="2"/>
  <c r="Q1036" i="2"/>
  <c r="M1017" i="2"/>
  <c r="N1017" i="2" s="1"/>
  <c r="U1017" i="2"/>
  <c r="M984" i="2"/>
  <c r="N984" i="2" s="1"/>
  <c r="U984" i="2"/>
  <c r="P981" i="2"/>
  <c r="J981" i="2" s="1"/>
  <c r="V981" i="2"/>
  <c r="R981" i="2" s="1"/>
  <c r="I981" i="2" s="1"/>
  <c r="U1276" i="2"/>
  <c r="M1276" i="2"/>
  <c r="N1276" i="2" s="1"/>
  <c r="U1268" i="2"/>
  <c r="M1268" i="2"/>
  <c r="N1268" i="2" s="1"/>
  <c r="U1260" i="2"/>
  <c r="M1260" i="2"/>
  <c r="N1260" i="2" s="1"/>
  <c r="U1252" i="2"/>
  <c r="M1252" i="2"/>
  <c r="N1252" i="2" s="1"/>
  <c r="U1244" i="2"/>
  <c r="M1244" i="2"/>
  <c r="N1244" i="2" s="1"/>
  <c r="U1236" i="2"/>
  <c r="M1236" i="2"/>
  <c r="N1236" i="2" s="1"/>
  <c r="U1228" i="2"/>
  <c r="M1228" i="2"/>
  <c r="N1228" i="2" s="1"/>
  <c r="U1220" i="2"/>
  <c r="M1220" i="2"/>
  <c r="N1220" i="2" s="1"/>
  <c r="U1212" i="2"/>
  <c r="M1212" i="2"/>
  <c r="N1212" i="2" s="1"/>
  <c r="U1204" i="2"/>
  <c r="M1204" i="2"/>
  <c r="N1204" i="2" s="1"/>
  <c r="P1155" i="2"/>
  <c r="J1155" i="2" s="1"/>
  <c r="M1150" i="2"/>
  <c r="N1150" i="2" s="1"/>
  <c r="U1150" i="2"/>
  <c r="P1145" i="2"/>
  <c r="J1145" i="2" s="1"/>
  <c r="V1144" i="2"/>
  <c r="R1144" i="2" s="1"/>
  <c r="I1144" i="2" s="1"/>
  <c r="M1143" i="2"/>
  <c r="N1143" i="2" s="1"/>
  <c r="U1143" i="2"/>
  <c r="T1143" i="2"/>
  <c r="P1136" i="2"/>
  <c r="J1136" i="2" s="1"/>
  <c r="P1131" i="2"/>
  <c r="J1131" i="2" s="1"/>
  <c r="T1126" i="2"/>
  <c r="U1116" i="2"/>
  <c r="P1112" i="2"/>
  <c r="J1112" i="2" s="1"/>
  <c r="M1109" i="2"/>
  <c r="N1109" i="2" s="1"/>
  <c r="U1108" i="2"/>
  <c r="P1104" i="2"/>
  <c r="J1104" i="2" s="1"/>
  <c r="M1101" i="2"/>
  <c r="N1101" i="2" s="1"/>
  <c r="U1100" i="2"/>
  <c r="P1096" i="2"/>
  <c r="J1096" i="2" s="1"/>
  <c r="M1093" i="2"/>
  <c r="N1093" i="2" s="1"/>
  <c r="U1092" i="2"/>
  <c r="P1088" i="2"/>
  <c r="J1088" i="2" s="1"/>
  <c r="M1085" i="2"/>
  <c r="N1085" i="2" s="1"/>
  <c r="U1084" i="2"/>
  <c r="P1080" i="2"/>
  <c r="J1080" i="2" s="1"/>
  <c r="M1077" i="2"/>
  <c r="N1077" i="2" s="1"/>
  <c r="U1076" i="2"/>
  <c r="P1072" i="2"/>
  <c r="J1072" i="2" s="1"/>
  <c r="M1069" i="2"/>
  <c r="U1068" i="2"/>
  <c r="P1064" i="2"/>
  <c r="J1064" i="2" s="1"/>
  <c r="M1061" i="2"/>
  <c r="N1061" i="2" s="1"/>
  <c r="U1060" i="2"/>
  <c r="P1056" i="2"/>
  <c r="J1056" i="2" s="1"/>
  <c r="P1047" i="2"/>
  <c r="J1047" i="2" s="1"/>
  <c r="U1045" i="2"/>
  <c r="V1037" i="2"/>
  <c r="R1037" i="2" s="1"/>
  <c r="I1037" i="2" s="1"/>
  <c r="P1034" i="2"/>
  <c r="J1034" i="2" s="1"/>
  <c r="V1019" i="2"/>
  <c r="R1019" i="2" s="1"/>
  <c r="I1019" i="2" s="1"/>
  <c r="P1019" i="2"/>
  <c r="J1019" i="2" s="1"/>
  <c r="M1009" i="2"/>
  <c r="N1009" i="2" s="1"/>
  <c r="U1009" i="2"/>
  <c r="M1002" i="2"/>
  <c r="N1002" i="2" s="1"/>
  <c r="U1002" i="2"/>
  <c r="T1002" i="2"/>
  <c r="M994" i="2"/>
  <c r="N994" i="2" s="1"/>
  <c r="U994" i="2"/>
  <c r="T994" i="2"/>
  <c r="T984" i="2"/>
  <c r="M977" i="2"/>
  <c r="N977" i="2" s="1"/>
  <c r="U977" i="2"/>
  <c r="V971" i="2"/>
  <c r="R971" i="2" s="1"/>
  <c r="I971" i="2" s="1"/>
  <c r="P971" i="2"/>
  <c r="J971" i="2" s="1"/>
  <c r="M970" i="2"/>
  <c r="N970" i="2" s="1"/>
  <c r="U970" i="2"/>
  <c r="T970" i="2"/>
  <c r="P957" i="2"/>
  <c r="J957" i="2" s="1"/>
  <c r="N957" i="2"/>
  <c r="M954" i="2"/>
  <c r="U954" i="2"/>
  <c r="T954" i="2"/>
  <c r="U951" i="2"/>
  <c r="N944" i="2"/>
  <c r="Q933" i="2"/>
  <c r="N926" i="2"/>
  <c r="U1395" i="2"/>
  <c r="U1387" i="2"/>
  <c r="U1379" i="2"/>
  <c r="U1371" i="2"/>
  <c r="U1363" i="2"/>
  <c r="U1355" i="2"/>
  <c r="U1347" i="2"/>
  <c r="U1339" i="2"/>
  <c r="U1331" i="2"/>
  <c r="U1323" i="2"/>
  <c r="U1315" i="2"/>
  <c r="U1307" i="2"/>
  <c r="U1299" i="2"/>
  <c r="U1291" i="2"/>
  <c r="U1283" i="2"/>
  <c r="U1275" i="2"/>
  <c r="U1267" i="2"/>
  <c r="U1259" i="2"/>
  <c r="U1251" i="2"/>
  <c r="U1243" i="2"/>
  <c r="U1235" i="2"/>
  <c r="U1227" i="2"/>
  <c r="U1219" i="2"/>
  <c r="U1211" i="2"/>
  <c r="U1203" i="2"/>
  <c r="P1195" i="2"/>
  <c r="J1195" i="2" s="1"/>
  <c r="M1182" i="2"/>
  <c r="N1182" i="2" s="1"/>
  <c r="U1182" i="2"/>
  <c r="M1175" i="2"/>
  <c r="N1175" i="2" s="1"/>
  <c r="U1175" i="2"/>
  <c r="T1175" i="2"/>
  <c r="P1171" i="2"/>
  <c r="J1171" i="2" s="1"/>
  <c r="V1155" i="2"/>
  <c r="R1155" i="2" s="1"/>
  <c r="I1155" i="2" s="1"/>
  <c r="T1150" i="2"/>
  <c r="V1131" i="2"/>
  <c r="R1131" i="2" s="1"/>
  <c r="I1131" i="2" s="1"/>
  <c r="Q1124" i="2"/>
  <c r="V1122" i="2"/>
  <c r="R1122" i="2" s="1"/>
  <c r="I1122" i="2" s="1"/>
  <c r="N1117" i="2"/>
  <c r="P1114" i="2"/>
  <c r="J1114" i="2" s="1"/>
  <c r="V1113" i="2"/>
  <c r="R1113" i="2" s="1"/>
  <c r="I1113" i="2" s="1"/>
  <c r="P1106" i="2"/>
  <c r="J1106" i="2" s="1"/>
  <c r="V1105" i="2"/>
  <c r="R1105" i="2" s="1"/>
  <c r="I1105" i="2" s="1"/>
  <c r="P1098" i="2"/>
  <c r="J1098" i="2" s="1"/>
  <c r="V1097" i="2"/>
  <c r="R1097" i="2" s="1"/>
  <c r="I1097" i="2" s="1"/>
  <c r="P1090" i="2"/>
  <c r="J1090" i="2" s="1"/>
  <c r="V1089" i="2"/>
  <c r="R1089" i="2" s="1"/>
  <c r="I1089" i="2" s="1"/>
  <c r="P1082" i="2"/>
  <c r="J1082" i="2" s="1"/>
  <c r="V1081" i="2"/>
  <c r="R1081" i="2" s="1"/>
  <c r="I1081" i="2" s="1"/>
  <c r="P1074" i="2"/>
  <c r="J1074" i="2" s="1"/>
  <c r="V1073" i="2"/>
  <c r="R1073" i="2" s="1"/>
  <c r="I1073" i="2" s="1"/>
  <c r="N1069" i="2"/>
  <c r="P1066" i="2"/>
  <c r="J1066" i="2" s="1"/>
  <c r="V1065" i="2"/>
  <c r="R1065" i="2" s="1"/>
  <c r="I1065" i="2" s="1"/>
  <c r="P1058" i="2"/>
  <c r="J1058" i="2" s="1"/>
  <c r="V1057" i="2"/>
  <c r="R1057" i="2" s="1"/>
  <c r="I1057" i="2" s="1"/>
  <c r="P1053" i="2"/>
  <c r="J1053" i="2" s="1"/>
  <c r="V1052" i="2"/>
  <c r="R1052" i="2" s="1"/>
  <c r="I1052" i="2" s="1"/>
  <c r="V1047" i="2"/>
  <c r="R1047" i="2" s="1"/>
  <c r="I1047" i="2" s="1"/>
  <c r="T1043" i="2"/>
  <c r="M1043" i="2"/>
  <c r="N1043" i="2" s="1"/>
  <c r="P1035" i="2"/>
  <c r="J1035" i="2" s="1"/>
  <c r="V1034" i="2"/>
  <c r="R1034" i="2" s="1"/>
  <c r="I1034" i="2" s="1"/>
  <c r="V1033" i="2"/>
  <c r="R1033" i="2" s="1"/>
  <c r="I1033" i="2" s="1"/>
  <c r="P1033" i="2"/>
  <c r="J1033" i="2" s="1"/>
  <c r="Q1020" i="2"/>
  <c r="M985" i="2"/>
  <c r="N985" i="2" s="1"/>
  <c r="U985" i="2"/>
  <c r="V979" i="2"/>
  <c r="R979" i="2" s="1"/>
  <c r="I979" i="2" s="1"/>
  <c r="P979" i="2"/>
  <c r="J979" i="2" s="1"/>
  <c r="M959" i="2"/>
  <c r="N959" i="2" s="1"/>
  <c r="V957" i="2"/>
  <c r="R957" i="2" s="1"/>
  <c r="I957" i="2" s="1"/>
  <c r="P949" i="2"/>
  <c r="J949" i="2" s="1"/>
  <c r="N1189" i="2"/>
  <c r="N1165" i="2"/>
  <c r="P1162" i="2"/>
  <c r="J1162" i="2" s="1"/>
  <c r="M1158" i="2"/>
  <c r="N1158" i="2" s="1"/>
  <c r="U1158" i="2"/>
  <c r="P1153" i="2"/>
  <c r="J1153" i="2" s="1"/>
  <c r="V1152" i="2"/>
  <c r="R1152" i="2" s="1"/>
  <c r="I1152" i="2" s="1"/>
  <c r="M1151" i="2"/>
  <c r="N1151" i="2" s="1"/>
  <c r="U1151" i="2"/>
  <c r="T1151" i="2"/>
  <c r="N1141" i="2"/>
  <c r="P1138" i="2"/>
  <c r="J1138" i="2" s="1"/>
  <c r="M1134" i="2"/>
  <c r="N1134" i="2" s="1"/>
  <c r="U1134" i="2"/>
  <c r="P1129" i="2"/>
  <c r="J1129" i="2" s="1"/>
  <c r="V1128" i="2"/>
  <c r="R1128" i="2" s="1"/>
  <c r="I1128" i="2" s="1"/>
  <c r="M1127" i="2"/>
  <c r="N1127" i="2" s="1"/>
  <c r="U1127" i="2"/>
  <c r="T1127" i="2"/>
  <c r="P1120" i="2"/>
  <c r="J1120" i="2" s="1"/>
  <c r="P1115" i="2"/>
  <c r="J1115" i="2" s="1"/>
  <c r="M1110" i="2"/>
  <c r="N1110" i="2" s="1"/>
  <c r="U1110" i="2"/>
  <c r="P1107" i="2"/>
  <c r="J1107" i="2" s="1"/>
  <c r="M1102" i="2"/>
  <c r="N1102" i="2" s="1"/>
  <c r="U1102" i="2"/>
  <c r="P1099" i="2"/>
  <c r="J1099" i="2" s="1"/>
  <c r="M1094" i="2"/>
  <c r="N1094" i="2" s="1"/>
  <c r="U1094" i="2"/>
  <c r="P1091" i="2"/>
  <c r="J1091" i="2" s="1"/>
  <c r="M1086" i="2"/>
  <c r="N1086" i="2" s="1"/>
  <c r="U1086" i="2"/>
  <c r="P1083" i="2"/>
  <c r="J1083" i="2" s="1"/>
  <c r="M1078" i="2"/>
  <c r="N1078" i="2" s="1"/>
  <c r="U1078" i="2"/>
  <c r="P1075" i="2"/>
  <c r="J1075" i="2" s="1"/>
  <c r="M1070" i="2"/>
  <c r="N1070" i="2" s="1"/>
  <c r="U1070" i="2"/>
  <c r="P1067" i="2"/>
  <c r="J1067" i="2" s="1"/>
  <c r="M1062" i="2"/>
  <c r="N1062" i="2" s="1"/>
  <c r="U1062" i="2"/>
  <c r="P1059" i="2"/>
  <c r="J1059" i="2" s="1"/>
  <c r="T1034" i="2"/>
  <c r="U1033" i="2"/>
  <c r="P1029" i="2"/>
  <c r="J1029" i="2" s="1"/>
  <c r="N1029" i="2"/>
  <c r="V1011" i="2"/>
  <c r="R1011" i="2" s="1"/>
  <c r="I1011" i="2" s="1"/>
  <c r="P1011" i="2"/>
  <c r="J1011" i="2" s="1"/>
  <c r="V995" i="2"/>
  <c r="R995" i="2" s="1"/>
  <c r="I995" i="2" s="1"/>
  <c r="P995" i="2"/>
  <c r="J995" i="2" s="1"/>
  <c r="V987" i="2"/>
  <c r="R987" i="2" s="1"/>
  <c r="I987" i="2" s="1"/>
  <c r="P987" i="2"/>
  <c r="J987" i="2" s="1"/>
  <c r="Q980" i="2"/>
  <c r="V963" i="2"/>
  <c r="R963" i="2" s="1"/>
  <c r="I963" i="2" s="1"/>
  <c r="P963" i="2"/>
  <c r="J963" i="2" s="1"/>
  <c r="V948" i="2"/>
  <c r="R948" i="2" s="1"/>
  <c r="I948" i="2" s="1"/>
  <c r="V940" i="2"/>
  <c r="R940" i="2" s="1"/>
  <c r="I940" i="2" s="1"/>
  <c r="P940" i="2"/>
  <c r="J940" i="2" s="1"/>
  <c r="Q931" i="2"/>
  <c r="M1042" i="2"/>
  <c r="N1042" i="2" s="1"/>
  <c r="U1042" i="2"/>
  <c r="N1026" i="2"/>
  <c r="M1025" i="2"/>
  <c r="N1025" i="2" s="1"/>
  <c r="U1025" i="2"/>
  <c r="P1022" i="2"/>
  <c r="J1022" i="2" s="1"/>
  <c r="M1001" i="2"/>
  <c r="N1001" i="2" s="1"/>
  <c r="U1001" i="2"/>
  <c r="P998" i="2"/>
  <c r="J998" i="2" s="1"/>
  <c r="M993" i="2"/>
  <c r="N993" i="2" s="1"/>
  <c r="U993" i="2"/>
  <c r="P990" i="2"/>
  <c r="J990" i="2" s="1"/>
  <c r="P974" i="2"/>
  <c r="J974" i="2" s="1"/>
  <c r="M969" i="2"/>
  <c r="N969" i="2" s="1"/>
  <c r="U969" i="2"/>
  <c r="P966" i="2"/>
  <c r="J966" i="2" s="1"/>
  <c r="V939" i="2"/>
  <c r="R939" i="2" s="1"/>
  <c r="I939" i="2" s="1"/>
  <c r="M938" i="2"/>
  <c r="N938" i="2" s="1"/>
  <c r="U938" i="2"/>
  <c r="T938" i="2"/>
  <c r="V923" i="2"/>
  <c r="R923" i="2" s="1"/>
  <c r="I923" i="2" s="1"/>
  <c r="P908" i="2"/>
  <c r="J908" i="2" s="1"/>
  <c r="V907" i="2"/>
  <c r="R907" i="2" s="1"/>
  <c r="I907" i="2" s="1"/>
  <c r="M906" i="2"/>
  <c r="N906" i="2" s="1"/>
  <c r="U906" i="2"/>
  <c r="T906" i="2"/>
  <c r="Q903" i="2"/>
  <c r="P892" i="2"/>
  <c r="J892" i="2" s="1"/>
  <c r="V891" i="2"/>
  <c r="R891" i="2" s="1"/>
  <c r="I891" i="2" s="1"/>
  <c r="M890" i="2"/>
  <c r="N890" i="2" s="1"/>
  <c r="U890" i="2"/>
  <c r="T890" i="2"/>
  <c r="M887" i="2"/>
  <c r="N887" i="2" s="1"/>
  <c r="P884" i="2"/>
  <c r="J884" i="2" s="1"/>
  <c r="V883" i="2"/>
  <c r="R883" i="2" s="1"/>
  <c r="I883" i="2" s="1"/>
  <c r="M879" i="2"/>
  <c r="N879" i="2" s="1"/>
  <c r="M874" i="2"/>
  <c r="N874" i="2" s="1"/>
  <c r="U874" i="2"/>
  <c r="T874" i="2"/>
  <c r="N864" i="2"/>
  <c r="P854" i="2"/>
  <c r="J854" i="2" s="1"/>
  <c r="M849" i="2"/>
  <c r="N849" i="2" s="1"/>
  <c r="U849" i="2"/>
  <c r="V830" i="2"/>
  <c r="R830" i="2" s="1"/>
  <c r="I830" i="2" s="1"/>
  <c r="P830" i="2"/>
  <c r="J830" i="2" s="1"/>
  <c r="N828" i="2"/>
  <c r="M946" i="2"/>
  <c r="N946" i="2" s="1"/>
  <c r="U946" i="2"/>
  <c r="T946" i="2"/>
  <c r="Q943" i="2"/>
  <c r="M930" i="2"/>
  <c r="N930" i="2" s="1"/>
  <c r="U930" i="2"/>
  <c r="T930" i="2"/>
  <c r="P916" i="2"/>
  <c r="J916" i="2" s="1"/>
  <c r="V915" i="2"/>
  <c r="R915" i="2" s="1"/>
  <c r="I915" i="2" s="1"/>
  <c r="M914" i="2"/>
  <c r="N914" i="2" s="1"/>
  <c r="U914" i="2"/>
  <c r="T914" i="2"/>
  <c r="M898" i="2"/>
  <c r="N898" i="2" s="1"/>
  <c r="U898" i="2"/>
  <c r="T898" i="2"/>
  <c r="Q887" i="2"/>
  <c r="M882" i="2"/>
  <c r="N882" i="2" s="1"/>
  <c r="U882" i="2"/>
  <c r="T882" i="2"/>
  <c r="Q879" i="2"/>
  <c r="Q875" i="2"/>
  <c r="M872" i="2"/>
  <c r="N872" i="2" s="1"/>
  <c r="Q869" i="2"/>
  <c r="P862" i="2"/>
  <c r="J862" i="2" s="1"/>
  <c r="Q858" i="2"/>
  <c r="M857" i="2"/>
  <c r="N857" i="2" s="1"/>
  <c r="U857" i="2"/>
  <c r="P844" i="2"/>
  <c r="J844" i="2" s="1"/>
  <c r="V843" i="2"/>
  <c r="R843" i="2" s="1"/>
  <c r="I843" i="2" s="1"/>
  <c r="T827" i="2"/>
  <c r="M827" i="2"/>
  <c r="N827" i="2" s="1"/>
  <c r="Q810" i="2"/>
  <c r="M922" i="2"/>
  <c r="U922" i="2"/>
  <c r="T922" i="2"/>
  <c r="Q919" i="2"/>
  <c r="V917" i="2"/>
  <c r="R917" i="2" s="1"/>
  <c r="I917" i="2" s="1"/>
  <c r="Q907" i="2"/>
  <c r="Q899" i="2"/>
  <c r="Q891" i="2"/>
  <c r="Q883" i="2"/>
  <c r="Q866" i="2"/>
  <c r="M865" i="2"/>
  <c r="N865" i="2" s="1"/>
  <c r="U865" i="2"/>
  <c r="Q860" i="2"/>
  <c r="V851" i="2"/>
  <c r="R851" i="2" s="1"/>
  <c r="I851" i="2" s="1"/>
  <c r="V838" i="2"/>
  <c r="R838" i="2" s="1"/>
  <c r="I838" i="2" s="1"/>
  <c r="P838" i="2"/>
  <c r="J838" i="2" s="1"/>
  <c r="P835" i="2"/>
  <c r="J835" i="2" s="1"/>
  <c r="V835" i="2"/>
  <c r="R835" i="2" s="1"/>
  <c r="I835" i="2" s="1"/>
  <c r="N904" i="2"/>
  <c r="Q877" i="2"/>
  <c r="P870" i="2"/>
  <c r="J870" i="2" s="1"/>
  <c r="V859" i="2"/>
  <c r="R859" i="2" s="1"/>
  <c r="I859" i="2" s="1"/>
  <c r="Q847" i="2"/>
  <c r="M842" i="2"/>
  <c r="N842" i="2" s="1"/>
  <c r="U842" i="2"/>
  <c r="T842" i="2"/>
  <c r="M830" i="2"/>
  <c r="N830" i="2" s="1"/>
  <c r="U830" i="2"/>
  <c r="T830" i="2"/>
  <c r="Q941" i="2"/>
  <c r="M937" i="2"/>
  <c r="N937" i="2" s="1"/>
  <c r="U937" i="2"/>
  <c r="P934" i="2"/>
  <c r="J934" i="2" s="1"/>
  <c r="N928" i="2"/>
  <c r="N912" i="2"/>
  <c r="Q909" i="2"/>
  <c r="V908" i="2"/>
  <c r="R908" i="2" s="1"/>
  <c r="I908" i="2" s="1"/>
  <c r="M905" i="2"/>
  <c r="N905" i="2" s="1"/>
  <c r="U905" i="2"/>
  <c r="P902" i="2"/>
  <c r="J902" i="2" s="1"/>
  <c r="N896" i="2"/>
  <c r="Q893" i="2"/>
  <c r="V892" i="2"/>
  <c r="R892" i="2" s="1"/>
  <c r="I892" i="2" s="1"/>
  <c r="N888" i="2"/>
  <c r="Q885" i="2"/>
  <c r="V884" i="2"/>
  <c r="R884" i="2" s="1"/>
  <c r="I884" i="2" s="1"/>
  <c r="N880" i="2"/>
  <c r="M873" i="2"/>
  <c r="N873" i="2" s="1"/>
  <c r="U873" i="2"/>
  <c r="V870" i="2"/>
  <c r="R870" i="2" s="1"/>
  <c r="I870" i="2" s="1"/>
  <c r="T865" i="2"/>
  <c r="Q855" i="2"/>
  <c r="V853" i="2"/>
  <c r="R853" i="2" s="1"/>
  <c r="I853" i="2" s="1"/>
  <c r="M850" i="2"/>
  <c r="N850" i="2" s="1"/>
  <c r="U850" i="2"/>
  <c r="T850" i="2"/>
  <c r="P843" i="2"/>
  <c r="J843" i="2" s="1"/>
  <c r="N826" i="2"/>
  <c r="M1018" i="2"/>
  <c r="N1018" i="2" s="1"/>
  <c r="U1018" i="2"/>
  <c r="T1018" i="2"/>
  <c r="Q1015" i="2"/>
  <c r="M1010" i="2"/>
  <c r="N1010" i="2" s="1"/>
  <c r="U1010" i="2"/>
  <c r="T1010" i="2"/>
  <c r="Q1007" i="2"/>
  <c r="M986" i="2"/>
  <c r="N986" i="2" s="1"/>
  <c r="U986" i="2"/>
  <c r="T986" i="2"/>
  <c r="M978" i="2"/>
  <c r="N978" i="2" s="1"/>
  <c r="U978" i="2"/>
  <c r="T978" i="2"/>
  <c r="N952" i="2"/>
  <c r="M945" i="2"/>
  <c r="N945" i="2" s="1"/>
  <c r="U945" i="2"/>
  <c r="P942" i="2"/>
  <c r="J942" i="2" s="1"/>
  <c r="V934" i="2"/>
  <c r="R934" i="2" s="1"/>
  <c r="I934" i="2" s="1"/>
  <c r="M929" i="2"/>
  <c r="N929" i="2" s="1"/>
  <c r="U929" i="2"/>
  <c r="P926" i="2"/>
  <c r="J926" i="2" s="1"/>
  <c r="N920" i="2"/>
  <c r="P917" i="2"/>
  <c r="J917" i="2" s="1"/>
  <c r="V916" i="2"/>
  <c r="R916" i="2" s="1"/>
  <c r="I916" i="2" s="1"/>
  <c r="M913" i="2"/>
  <c r="N913" i="2" s="1"/>
  <c r="U913" i="2"/>
  <c r="P910" i="2"/>
  <c r="J910" i="2" s="1"/>
  <c r="V902" i="2"/>
  <c r="R902" i="2" s="1"/>
  <c r="I902" i="2" s="1"/>
  <c r="M897" i="2"/>
  <c r="N897" i="2" s="1"/>
  <c r="U897" i="2"/>
  <c r="P894" i="2"/>
  <c r="J894" i="2" s="1"/>
  <c r="M889" i="2"/>
  <c r="N889" i="2" s="1"/>
  <c r="U889" i="2"/>
  <c r="P886" i="2"/>
  <c r="J886" i="2" s="1"/>
  <c r="M881" i="2"/>
  <c r="N881" i="2" s="1"/>
  <c r="U881" i="2"/>
  <c r="P878" i="2"/>
  <c r="J878" i="2" s="1"/>
  <c r="P868" i="2"/>
  <c r="J868" i="2" s="1"/>
  <c r="V867" i="2"/>
  <c r="R867" i="2" s="1"/>
  <c r="I867" i="2" s="1"/>
  <c r="Q863" i="2"/>
  <c r="V861" i="2"/>
  <c r="R861" i="2" s="1"/>
  <c r="I861" i="2" s="1"/>
  <c r="M858" i="2"/>
  <c r="N858" i="2" s="1"/>
  <c r="U858" i="2"/>
  <c r="T858" i="2"/>
  <c r="P851" i="2"/>
  <c r="J851" i="2" s="1"/>
  <c r="U847" i="2"/>
  <c r="P845" i="2"/>
  <c r="J845" i="2" s="1"/>
  <c r="V844" i="2"/>
  <c r="R844" i="2" s="1"/>
  <c r="I844" i="2" s="1"/>
  <c r="U840" i="2"/>
  <c r="P836" i="2"/>
  <c r="J836" i="2" s="1"/>
  <c r="V834" i="2"/>
  <c r="R834" i="2" s="1"/>
  <c r="I834" i="2" s="1"/>
  <c r="P834" i="2"/>
  <c r="J834" i="2" s="1"/>
  <c r="U829" i="2"/>
  <c r="M829" i="2"/>
  <c r="N829" i="2" s="1"/>
  <c r="U1192" i="2"/>
  <c r="M1192" i="2"/>
  <c r="N1192" i="2" s="1"/>
  <c r="U1184" i="2"/>
  <c r="M1184" i="2"/>
  <c r="N1184" i="2" s="1"/>
  <c r="U1176" i="2"/>
  <c r="M1176" i="2"/>
  <c r="N1176" i="2" s="1"/>
  <c r="U1168" i="2"/>
  <c r="M1168" i="2"/>
  <c r="N1168" i="2" s="1"/>
  <c r="U1160" i="2"/>
  <c r="M1160" i="2"/>
  <c r="N1160" i="2" s="1"/>
  <c r="U1152" i="2"/>
  <c r="M1152" i="2"/>
  <c r="N1152" i="2" s="1"/>
  <c r="U1144" i="2"/>
  <c r="M1144" i="2"/>
  <c r="N1144" i="2" s="1"/>
  <c r="U1136" i="2"/>
  <c r="M1136" i="2"/>
  <c r="N1136" i="2" s="1"/>
  <c r="U1128" i="2"/>
  <c r="M1128" i="2"/>
  <c r="N1128" i="2" s="1"/>
  <c r="U1120" i="2"/>
  <c r="M1120" i="2"/>
  <c r="N1120" i="2" s="1"/>
  <c r="U1112" i="2"/>
  <c r="M1112" i="2"/>
  <c r="N1112" i="2" s="1"/>
  <c r="U1104" i="2"/>
  <c r="M1104" i="2"/>
  <c r="N1104" i="2" s="1"/>
  <c r="U1096" i="2"/>
  <c r="M1096" i="2"/>
  <c r="N1096" i="2" s="1"/>
  <c r="U1088" i="2"/>
  <c r="M1088" i="2"/>
  <c r="N1088" i="2" s="1"/>
  <c r="U1080" i="2"/>
  <c r="M1080" i="2"/>
  <c r="N1080" i="2" s="1"/>
  <c r="U1072" i="2"/>
  <c r="M1072" i="2"/>
  <c r="N1072" i="2" s="1"/>
  <c r="U1064" i="2"/>
  <c r="M1064" i="2"/>
  <c r="N1064" i="2" s="1"/>
  <c r="U1056" i="2"/>
  <c r="M1056" i="2"/>
  <c r="N1056" i="2" s="1"/>
  <c r="V1055" i="2"/>
  <c r="R1055" i="2" s="1"/>
  <c r="I1055" i="2" s="1"/>
  <c r="M1055" i="2"/>
  <c r="N1055" i="2" s="1"/>
  <c r="V1054" i="2"/>
  <c r="R1054" i="2" s="1"/>
  <c r="I1054" i="2" s="1"/>
  <c r="M1054" i="2"/>
  <c r="N1054" i="2" s="1"/>
  <c r="U1040" i="2"/>
  <c r="M1040" i="2"/>
  <c r="N1040" i="2" s="1"/>
  <c r="V1039" i="2"/>
  <c r="R1039" i="2" s="1"/>
  <c r="I1039" i="2" s="1"/>
  <c r="M1039" i="2"/>
  <c r="N1039" i="2" s="1"/>
  <c r="V1038" i="2"/>
  <c r="R1038" i="2" s="1"/>
  <c r="I1038" i="2" s="1"/>
  <c r="M1038" i="2"/>
  <c r="N1038" i="2" s="1"/>
  <c r="P1030" i="2"/>
  <c r="J1030" i="2" s="1"/>
  <c r="V1028" i="2"/>
  <c r="R1028" i="2" s="1"/>
  <c r="I1028" i="2" s="1"/>
  <c r="M1024" i="2"/>
  <c r="N1024" i="2" s="1"/>
  <c r="U1023" i="2"/>
  <c r="M1000" i="2"/>
  <c r="N1000" i="2" s="1"/>
  <c r="U999" i="2"/>
  <c r="M992" i="2"/>
  <c r="N992" i="2" s="1"/>
  <c r="U991" i="2"/>
  <c r="U975" i="2"/>
  <c r="V972" i="2"/>
  <c r="R972" i="2" s="1"/>
  <c r="I972" i="2" s="1"/>
  <c r="M968" i="2"/>
  <c r="N968" i="2" s="1"/>
  <c r="U967" i="2"/>
  <c r="N960" i="2"/>
  <c r="V956" i="2"/>
  <c r="R956" i="2" s="1"/>
  <c r="I956" i="2" s="1"/>
  <c r="N954" i="2"/>
  <c r="M953" i="2"/>
  <c r="N953" i="2" s="1"/>
  <c r="U953" i="2"/>
  <c r="P950" i="2"/>
  <c r="J950" i="2" s="1"/>
  <c r="V942" i="2"/>
  <c r="R942" i="2" s="1"/>
  <c r="I942" i="2" s="1"/>
  <c r="T937" i="2"/>
  <c r="V926" i="2"/>
  <c r="R926" i="2" s="1"/>
  <c r="I926" i="2" s="1"/>
  <c r="N922" i="2"/>
  <c r="M921" i="2"/>
  <c r="N921" i="2" s="1"/>
  <c r="U921" i="2"/>
  <c r="P918" i="2"/>
  <c r="J918" i="2" s="1"/>
  <c r="V910" i="2"/>
  <c r="R910" i="2" s="1"/>
  <c r="I910" i="2" s="1"/>
  <c r="T905" i="2"/>
  <c r="V894" i="2"/>
  <c r="R894" i="2" s="1"/>
  <c r="I894" i="2" s="1"/>
  <c r="T889" i="2"/>
  <c r="V886" i="2"/>
  <c r="R886" i="2" s="1"/>
  <c r="I886" i="2" s="1"/>
  <c r="V878" i="2"/>
  <c r="R878" i="2" s="1"/>
  <c r="I878" i="2" s="1"/>
  <c r="T873" i="2"/>
  <c r="M866" i="2"/>
  <c r="N866" i="2" s="1"/>
  <c r="U866" i="2"/>
  <c r="T866" i="2"/>
  <c r="P859" i="2"/>
  <c r="J859" i="2" s="1"/>
  <c r="U855" i="2"/>
  <c r="P853" i="2"/>
  <c r="J853" i="2" s="1"/>
  <c r="V852" i="2"/>
  <c r="R852" i="2" s="1"/>
  <c r="I852" i="2" s="1"/>
  <c r="N848" i="2"/>
  <c r="Q837" i="2"/>
  <c r="V836" i="2"/>
  <c r="R836" i="2" s="1"/>
  <c r="I836" i="2" s="1"/>
  <c r="U827" i="2"/>
  <c r="Q745" i="2"/>
  <c r="V1030" i="2"/>
  <c r="R1030" i="2" s="1"/>
  <c r="I1030" i="2" s="1"/>
  <c r="V1020" i="2"/>
  <c r="R1020" i="2" s="1"/>
  <c r="I1020" i="2" s="1"/>
  <c r="V996" i="2"/>
  <c r="R996" i="2" s="1"/>
  <c r="I996" i="2" s="1"/>
  <c r="V988" i="2"/>
  <c r="R988" i="2" s="1"/>
  <c r="I988" i="2" s="1"/>
  <c r="V980" i="2"/>
  <c r="R980" i="2" s="1"/>
  <c r="I980" i="2" s="1"/>
  <c r="N976" i="2"/>
  <c r="V964" i="2"/>
  <c r="R964" i="2" s="1"/>
  <c r="I964" i="2" s="1"/>
  <c r="M961" i="2"/>
  <c r="N961" i="2" s="1"/>
  <c r="U961" i="2"/>
  <c r="P958" i="2"/>
  <c r="J958" i="2" s="1"/>
  <c r="V950" i="2"/>
  <c r="R950" i="2" s="1"/>
  <c r="I950" i="2" s="1"/>
  <c r="T945" i="2"/>
  <c r="P932" i="2"/>
  <c r="J932" i="2" s="1"/>
  <c r="V931" i="2"/>
  <c r="R931" i="2" s="1"/>
  <c r="I931" i="2" s="1"/>
  <c r="T929" i="2"/>
  <c r="V918" i="2"/>
  <c r="R918" i="2" s="1"/>
  <c r="I918" i="2" s="1"/>
  <c r="T913" i="2"/>
  <c r="P900" i="2"/>
  <c r="J900" i="2" s="1"/>
  <c r="V899" i="2"/>
  <c r="R899" i="2" s="1"/>
  <c r="I899" i="2" s="1"/>
  <c r="T897" i="2"/>
  <c r="T881" i="2"/>
  <c r="P876" i="2"/>
  <c r="J876" i="2" s="1"/>
  <c r="V875" i="2"/>
  <c r="R875" i="2" s="1"/>
  <c r="I875" i="2" s="1"/>
  <c r="Q871" i="2"/>
  <c r="V869" i="2"/>
  <c r="R869" i="2" s="1"/>
  <c r="I869" i="2" s="1"/>
  <c r="P861" i="2"/>
  <c r="J861" i="2" s="1"/>
  <c r="V860" i="2"/>
  <c r="R860" i="2" s="1"/>
  <c r="I860" i="2" s="1"/>
  <c r="N856" i="2"/>
  <c r="P846" i="2"/>
  <c r="J846" i="2" s="1"/>
  <c r="M839" i="2"/>
  <c r="N839" i="2" s="1"/>
  <c r="U839" i="2"/>
  <c r="T829" i="2"/>
  <c r="Q823" i="2"/>
  <c r="U841" i="2"/>
  <c r="P824" i="2"/>
  <c r="J824" i="2" s="1"/>
  <c r="Q821" i="2"/>
  <c r="P815" i="2"/>
  <c r="J815" i="2" s="1"/>
  <c r="M814" i="2"/>
  <c r="N814" i="2" s="1"/>
  <c r="U814" i="2"/>
  <c r="M757" i="2"/>
  <c r="N757" i="2" s="1"/>
  <c r="U757" i="2"/>
  <c r="P754" i="2"/>
  <c r="J754" i="2" s="1"/>
  <c r="U748" i="2"/>
  <c r="N748" i="2"/>
  <c r="Q723" i="2"/>
  <c r="M718" i="2"/>
  <c r="N718" i="2" s="1"/>
  <c r="U718" i="2"/>
  <c r="T718" i="2"/>
  <c r="M715" i="2"/>
  <c r="N715" i="2" s="1"/>
  <c r="P712" i="2"/>
  <c r="J712" i="2" s="1"/>
  <c r="V711" i="2"/>
  <c r="R711" i="2" s="1"/>
  <c r="I711" i="2" s="1"/>
  <c r="V673" i="2"/>
  <c r="R673" i="2" s="1"/>
  <c r="I673" i="2" s="1"/>
  <c r="P673" i="2"/>
  <c r="J673" i="2" s="1"/>
  <c r="M629" i="2"/>
  <c r="N629" i="2" s="1"/>
  <c r="U629" i="2"/>
  <c r="T629" i="2"/>
  <c r="P621" i="2"/>
  <c r="J621" i="2" s="1"/>
  <c r="V621" i="2"/>
  <c r="R621" i="2" s="1"/>
  <c r="I621" i="2" s="1"/>
  <c r="P827" i="2"/>
  <c r="J827" i="2" s="1"/>
  <c r="P825" i="2"/>
  <c r="J825" i="2" s="1"/>
  <c r="T823" i="2"/>
  <c r="M823" i="2"/>
  <c r="N823" i="2" s="1"/>
  <c r="U823" i="2"/>
  <c r="M818" i="2"/>
  <c r="N818" i="2" s="1"/>
  <c r="M806" i="2"/>
  <c r="N806" i="2" s="1"/>
  <c r="U806" i="2"/>
  <c r="P800" i="2"/>
  <c r="J800" i="2" s="1"/>
  <c r="V799" i="2"/>
  <c r="R799" i="2" s="1"/>
  <c r="I799" i="2" s="1"/>
  <c r="M798" i="2"/>
  <c r="N798" i="2" s="1"/>
  <c r="U798" i="2"/>
  <c r="T798" i="2"/>
  <c r="P792" i="2"/>
  <c r="J792" i="2" s="1"/>
  <c r="V791" i="2"/>
  <c r="R791" i="2" s="1"/>
  <c r="I791" i="2" s="1"/>
  <c r="M790" i="2"/>
  <c r="N790" i="2" s="1"/>
  <c r="U790" i="2"/>
  <c r="T790" i="2"/>
  <c r="P784" i="2"/>
  <c r="J784" i="2" s="1"/>
  <c r="V783" i="2"/>
  <c r="R783" i="2" s="1"/>
  <c r="I783" i="2" s="1"/>
  <c r="M782" i="2"/>
  <c r="N782" i="2" s="1"/>
  <c r="U782" i="2"/>
  <c r="T782" i="2"/>
  <c r="P776" i="2"/>
  <c r="J776" i="2" s="1"/>
  <c r="V775" i="2"/>
  <c r="R775" i="2" s="1"/>
  <c r="I775" i="2" s="1"/>
  <c r="M774" i="2"/>
  <c r="N774" i="2" s="1"/>
  <c r="U774" i="2"/>
  <c r="T774" i="2"/>
  <c r="P768" i="2"/>
  <c r="J768" i="2" s="1"/>
  <c r="V767" i="2"/>
  <c r="R767" i="2" s="1"/>
  <c r="I767" i="2" s="1"/>
  <c r="M749" i="2"/>
  <c r="N749" i="2" s="1"/>
  <c r="U749" i="2"/>
  <c r="P746" i="2"/>
  <c r="J746" i="2" s="1"/>
  <c r="N740" i="2"/>
  <c r="Q737" i="2"/>
  <c r="Q715" i="2"/>
  <c r="T700" i="2"/>
  <c r="U700" i="2"/>
  <c r="M693" i="2"/>
  <c r="N693" i="2" s="1"/>
  <c r="U693" i="2"/>
  <c r="T693" i="2"/>
  <c r="M669" i="2"/>
  <c r="N669" i="2" s="1"/>
  <c r="U669" i="2"/>
  <c r="M664" i="2"/>
  <c r="N664" i="2" s="1"/>
  <c r="U664" i="2"/>
  <c r="T654" i="2"/>
  <c r="U654" i="2"/>
  <c r="M654" i="2"/>
  <c r="N654" i="2" s="1"/>
  <c r="U828" i="2"/>
  <c r="V827" i="2"/>
  <c r="R827" i="2" s="1"/>
  <c r="I827" i="2" s="1"/>
  <c r="T826" i="2"/>
  <c r="V823" i="2"/>
  <c r="R823" i="2" s="1"/>
  <c r="I823" i="2" s="1"/>
  <c r="V818" i="2"/>
  <c r="R818" i="2" s="1"/>
  <c r="I818" i="2" s="1"/>
  <c r="Q817" i="2"/>
  <c r="P816" i="2"/>
  <c r="J816" i="2" s="1"/>
  <c r="Q803" i="2"/>
  <c r="V801" i="2"/>
  <c r="R801" i="2" s="1"/>
  <c r="I801" i="2" s="1"/>
  <c r="Q795" i="2"/>
  <c r="V793" i="2"/>
  <c r="R793" i="2" s="1"/>
  <c r="I793" i="2" s="1"/>
  <c r="Q787" i="2"/>
  <c r="V785" i="2"/>
  <c r="R785" i="2" s="1"/>
  <c r="I785" i="2" s="1"/>
  <c r="Q779" i="2"/>
  <c r="V777" i="2"/>
  <c r="R777" i="2" s="1"/>
  <c r="I777" i="2" s="1"/>
  <c r="Q771" i="2"/>
  <c r="V769" i="2"/>
  <c r="R769" i="2" s="1"/>
  <c r="I769" i="2" s="1"/>
  <c r="M766" i="2"/>
  <c r="N766" i="2" s="1"/>
  <c r="U766" i="2"/>
  <c r="T766" i="2"/>
  <c r="M763" i="2"/>
  <c r="N763" i="2" s="1"/>
  <c r="V759" i="2"/>
  <c r="R759" i="2" s="1"/>
  <c r="I759" i="2" s="1"/>
  <c r="T749" i="2"/>
  <c r="V746" i="2"/>
  <c r="R746" i="2" s="1"/>
  <c r="I746" i="2" s="1"/>
  <c r="M741" i="2"/>
  <c r="N741" i="2" s="1"/>
  <c r="U741" i="2"/>
  <c r="P738" i="2"/>
  <c r="J738" i="2" s="1"/>
  <c r="N732" i="2"/>
  <c r="Q729" i="2"/>
  <c r="V728" i="2"/>
  <c r="R728" i="2" s="1"/>
  <c r="I728" i="2" s="1"/>
  <c r="M724" i="2"/>
  <c r="N724" i="2" s="1"/>
  <c r="U723" i="2"/>
  <c r="P708" i="2"/>
  <c r="J708" i="2" s="1"/>
  <c r="P705" i="2"/>
  <c r="J705" i="2" s="1"/>
  <c r="P697" i="2"/>
  <c r="J697" i="2" s="1"/>
  <c r="M677" i="2"/>
  <c r="N677" i="2" s="1"/>
  <c r="U677" i="2"/>
  <c r="T677" i="2"/>
  <c r="P666" i="2"/>
  <c r="J666" i="2" s="1"/>
  <c r="V666" i="2"/>
  <c r="R666" i="2" s="1"/>
  <c r="I666" i="2" s="1"/>
  <c r="V665" i="2"/>
  <c r="R665" i="2" s="1"/>
  <c r="I665" i="2" s="1"/>
  <c r="Q649" i="2"/>
  <c r="V625" i="2"/>
  <c r="R625" i="2" s="1"/>
  <c r="I625" i="2" s="1"/>
  <c r="P625" i="2"/>
  <c r="J625" i="2" s="1"/>
  <c r="P819" i="2"/>
  <c r="J819" i="2" s="1"/>
  <c r="T815" i="2"/>
  <c r="M815" i="2"/>
  <c r="N815" i="2" s="1"/>
  <c r="U815" i="2"/>
  <c r="Q799" i="2"/>
  <c r="Q791" i="2"/>
  <c r="Q783" i="2"/>
  <c r="Q775" i="2"/>
  <c r="Q767" i="2"/>
  <c r="Q763" i="2"/>
  <c r="V761" i="2"/>
  <c r="R761" i="2" s="1"/>
  <c r="I761" i="2" s="1"/>
  <c r="M758" i="2"/>
  <c r="N758" i="2" s="1"/>
  <c r="U758" i="2"/>
  <c r="T758" i="2"/>
  <c r="V751" i="2"/>
  <c r="R751" i="2" s="1"/>
  <c r="I751" i="2" s="1"/>
  <c r="T741" i="2"/>
  <c r="V738" i="2"/>
  <c r="R738" i="2" s="1"/>
  <c r="I738" i="2" s="1"/>
  <c r="M733" i="2"/>
  <c r="N733" i="2" s="1"/>
  <c r="U733" i="2"/>
  <c r="P730" i="2"/>
  <c r="J730" i="2" s="1"/>
  <c r="T723" i="2"/>
  <c r="Q721" i="2"/>
  <c r="V720" i="2"/>
  <c r="R720" i="2" s="1"/>
  <c r="I720" i="2" s="1"/>
  <c r="V708" i="2"/>
  <c r="R708" i="2" s="1"/>
  <c r="I708" i="2" s="1"/>
  <c r="V705" i="2"/>
  <c r="R705" i="2" s="1"/>
  <c r="I705" i="2" s="1"/>
  <c r="V697" i="2"/>
  <c r="R697" i="2" s="1"/>
  <c r="I697" i="2" s="1"/>
  <c r="Q696" i="2"/>
  <c r="N695" i="2"/>
  <c r="P685" i="2"/>
  <c r="J685" i="2" s="1"/>
  <c r="V685" i="2"/>
  <c r="R685" i="2" s="1"/>
  <c r="I685" i="2" s="1"/>
  <c r="V681" i="2"/>
  <c r="R681" i="2" s="1"/>
  <c r="I681" i="2" s="1"/>
  <c r="P681" i="2"/>
  <c r="J681" i="2" s="1"/>
  <c r="N676" i="2"/>
  <c r="Q675" i="2"/>
  <c r="T664" i="2"/>
  <c r="Q654" i="2"/>
  <c r="N821" i="2"/>
  <c r="V819" i="2"/>
  <c r="R819" i="2" s="1"/>
  <c r="I819" i="2" s="1"/>
  <c r="V815" i="2"/>
  <c r="R815" i="2" s="1"/>
  <c r="I815" i="2" s="1"/>
  <c r="V810" i="2"/>
  <c r="R810" i="2" s="1"/>
  <c r="I810" i="2" s="1"/>
  <c r="M750" i="2"/>
  <c r="N750" i="2" s="1"/>
  <c r="U750" i="2"/>
  <c r="T750" i="2"/>
  <c r="V743" i="2"/>
  <c r="R743" i="2" s="1"/>
  <c r="I743" i="2" s="1"/>
  <c r="M725" i="2"/>
  <c r="N725" i="2" s="1"/>
  <c r="U725" i="2"/>
  <c r="P722" i="2"/>
  <c r="J722" i="2" s="1"/>
  <c r="Q713" i="2"/>
  <c r="V689" i="2"/>
  <c r="R689" i="2" s="1"/>
  <c r="I689" i="2" s="1"/>
  <c r="P689" i="2"/>
  <c r="J689" i="2" s="1"/>
  <c r="Q688" i="2"/>
  <c r="V668" i="2"/>
  <c r="R668" i="2" s="1"/>
  <c r="I668" i="2" s="1"/>
  <c r="P668" i="2"/>
  <c r="J668" i="2" s="1"/>
  <c r="V652" i="2"/>
  <c r="R652" i="2" s="1"/>
  <c r="I652" i="2" s="1"/>
  <c r="P652" i="2"/>
  <c r="J652" i="2" s="1"/>
  <c r="T649" i="2"/>
  <c r="M649" i="2"/>
  <c r="N649" i="2" s="1"/>
  <c r="U649" i="2"/>
  <c r="Q644" i="2"/>
  <c r="M624" i="2"/>
  <c r="N624" i="2" s="1"/>
  <c r="U624" i="2"/>
  <c r="T624" i="2"/>
  <c r="P1025" i="2"/>
  <c r="J1025" i="2" s="1"/>
  <c r="P1017" i="2"/>
  <c r="J1017" i="2" s="1"/>
  <c r="P1009" i="2"/>
  <c r="J1009" i="2" s="1"/>
  <c r="P1001" i="2"/>
  <c r="J1001" i="2" s="1"/>
  <c r="P993" i="2"/>
  <c r="J993" i="2" s="1"/>
  <c r="P985" i="2"/>
  <c r="J985" i="2" s="1"/>
  <c r="P977" i="2"/>
  <c r="J977" i="2" s="1"/>
  <c r="P969" i="2"/>
  <c r="J969" i="2" s="1"/>
  <c r="P961" i="2"/>
  <c r="J961" i="2" s="1"/>
  <c r="P953" i="2"/>
  <c r="J953" i="2" s="1"/>
  <c r="P945" i="2"/>
  <c r="J945" i="2" s="1"/>
  <c r="P937" i="2"/>
  <c r="J937" i="2" s="1"/>
  <c r="P929" i="2"/>
  <c r="J929" i="2" s="1"/>
  <c r="P921" i="2"/>
  <c r="J921" i="2" s="1"/>
  <c r="P913" i="2"/>
  <c r="J913" i="2" s="1"/>
  <c r="P905" i="2"/>
  <c r="J905" i="2" s="1"/>
  <c r="P897" i="2"/>
  <c r="J897" i="2" s="1"/>
  <c r="P881" i="2"/>
  <c r="J881" i="2" s="1"/>
  <c r="P873" i="2"/>
  <c r="J873" i="2" s="1"/>
  <c r="P865" i="2"/>
  <c r="J865" i="2" s="1"/>
  <c r="P857" i="2"/>
  <c r="J857" i="2" s="1"/>
  <c r="P849" i="2"/>
  <c r="J849" i="2" s="1"/>
  <c r="P841" i="2"/>
  <c r="J841" i="2" s="1"/>
  <c r="V825" i="2"/>
  <c r="R825" i="2" s="1"/>
  <c r="I825" i="2" s="1"/>
  <c r="V816" i="2"/>
  <c r="R816" i="2" s="1"/>
  <c r="I816" i="2" s="1"/>
  <c r="P814" i="2"/>
  <c r="J814" i="2" s="1"/>
  <c r="P811" i="2"/>
  <c r="J811" i="2" s="1"/>
  <c r="P809" i="2"/>
  <c r="J809" i="2" s="1"/>
  <c r="T807" i="2"/>
  <c r="M807" i="2"/>
  <c r="N807" i="2" s="1"/>
  <c r="U807" i="2"/>
  <c r="N804" i="2"/>
  <c r="P801" i="2"/>
  <c r="J801" i="2" s="1"/>
  <c r="V800" i="2"/>
  <c r="R800" i="2" s="1"/>
  <c r="I800" i="2" s="1"/>
  <c r="N796" i="2"/>
  <c r="P793" i="2"/>
  <c r="J793" i="2" s="1"/>
  <c r="V792" i="2"/>
  <c r="R792" i="2" s="1"/>
  <c r="I792" i="2" s="1"/>
  <c r="N788" i="2"/>
  <c r="P785" i="2"/>
  <c r="J785" i="2" s="1"/>
  <c r="V784" i="2"/>
  <c r="R784" i="2" s="1"/>
  <c r="I784" i="2" s="1"/>
  <c r="N780" i="2"/>
  <c r="P777" i="2"/>
  <c r="J777" i="2" s="1"/>
  <c r="V776" i="2"/>
  <c r="R776" i="2" s="1"/>
  <c r="I776" i="2" s="1"/>
  <c r="N772" i="2"/>
  <c r="P769" i="2"/>
  <c r="J769" i="2" s="1"/>
  <c r="V768" i="2"/>
  <c r="R768" i="2" s="1"/>
  <c r="I768" i="2" s="1"/>
  <c r="U763" i="2"/>
  <c r="P759" i="2"/>
  <c r="J759" i="2" s="1"/>
  <c r="Q747" i="2"/>
  <c r="V745" i="2"/>
  <c r="R745" i="2" s="1"/>
  <c r="I745" i="2" s="1"/>
  <c r="M742" i="2"/>
  <c r="N742" i="2" s="1"/>
  <c r="U742" i="2"/>
  <c r="T742" i="2"/>
  <c r="P736" i="2"/>
  <c r="J736" i="2" s="1"/>
  <c r="V735" i="2"/>
  <c r="R735" i="2" s="1"/>
  <c r="I735" i="2" s="1"/>
  <c r="T725" i="2"/>
  <c r="V722" i="2"/>
  <c r="R722" i="2" s="1"/>
  <c r="I722" i="2" s="1"/>
  <c r="M717" i="2"/>
  <c r="N717" i="2" s="1"/>
  <c r="U717" i="2"/>
  <c r="P714" i="2"/>
  <c r="J714" i="2" s="1"/>
  <c r="V700" i="2"/>
  <c r="R700" i="2" s="1"/>
  <c r="I700" i="2" s="1"/>
  <c r="P700" i="2"/>
  <c r="J700" i="2" s="1"/>
  <c r="Q684" i="2"/>
  <c r="P669" i="2"/>
  <c r="J669" i="2" s="1"/>
  <c r="P665" i="2"/>
  <c r="J665" i="2" s="1"/>
  <c r="M1011" i="2"/>
  <c r="N1011" i="2" s="1"/>
  <c r="U1003" i="2"/>
  <c r="M1003" i="2"/>
  <c r="N1003" i="2" s="1"/>
  <c r="M995" i="2"/>
  <c r="N995" i="2" s="1"/>
  <c r="U963" i="2"/>
  <c r="M963" i="2"/>
  <c r="N963" i="2" s="1"/>
  <c r="U955" i="2"/>
  <c r="M955" i="2"/>
  <c r="N955" i="2" s="1"/>
  <c r="U947" i="2"/>
  <c r="M947" i="2"/>
  <c r="N947" i="2" s="1"/>
  <c r="U939" i="2"/>
  <c r="M939" i="2"/>
  <c r="N939" i="2" s="1"/>
  <c r="U915" i="2"/>
  <c r="M915" i="2"/>
  <c r="N915" i="2" s="1"/>
  <c r="U907" i="2"/>
  <c r="M907" i="2"/>
  <c r="N907" i="2" s="1"/>
  <c r="U891" i="2"/>
  <c r="M891" i="2"/>
  <c r="N891" i="2" s="1"/>
  <c r="U883" i="2"/>
  <c r="M883" i="2"/>
  <c r="N883" i="2" s="1"/>
  <c r="U875" i="2"/>
  <c r="M875" i="2"/>
  <c r="N875" i="2" s="1"/>
  <c r="U867" i="2"/>
  <c r="M867" i="2"/>
  <c r="N867" i="2" s="1"/>
  <c r="U859" i="2"/>
  <c r="M859" i="2"/>
  <c r="N859" i="2" s="1"/>
  <c r="U851" i="2"/>
  <c r="M851" i="2"/>
  <c r="N851" i="2" s="1"/>
  <c r="U843" i="2"/>
  <c r="M843" i="2"/>
  <c r="N843" i="2" s="1"/>
  <c r="P832" i="2"/>
  <c r="J832" i="2" s="1"/>
  <c r="M822" i="2"/>
  <c r="N822" i="2" s="1"/>
  <c r="U822" i="2"/>
  <c r="P818" i="2"/>
  <c r="J818" i="2" s="1"/>
  <c r="U812" i="2"/>
  <c r="M812" i="2"/>
  <c r="N812" i="2" s="1"/>
  <c r="M805" i="2"/>
  <c r="N805" i="2" s="1"/>
  <c r="U805" i="2"/>
  <c r="P802" i="2"/>
  <c r="J802" i="2" s="1"/>
  <c r="M797" i="2"/>
  <c r="N797" i="2" s="1"/>
  <c r="U797" i="2"/>
  <c r="P794" i="2"/>
  <c r="J794" i="2" s="1"/>
  <c r="M789" i="2"/>
  <c r="N789" i="2" s="1"/>
  <c r="U789" i="2"/>
  <c r="P786" i="2"/>
  <c r="J786" i="2" s="1"/>
  <c r="M781" i="2"/>
  <c r="N781" i="2" s="1"/>
  <c r="U781" i="2"/>
  <c r="P778" i="2"/>
  <c r="J778" i="2" s="1"/>
  <c r="M773" i="2"/>
  <c r="N773" i="2" s="1"/>
  <c r="U773" i="2"/>
  <c r="P770" i="2"/>
  <c r="J770" i="2" s="1"/>
  <c r="P761" i="2"/>
  <c r="J761" i="2" s="1"/>
  <c r="M756" i="2"/>
  <c r="N756" i="2" s="1"/>
  <c r="P751" i="2"/>
  <c r="J751" i="2" s="1"/>
  <c r="Q739" i="2"/>
  <c r="M734" i="2"/>
  <c r="N734" i="2" s="1"/>
  <c r="U734" i="2"/>
  <c r="T734" i="2"/>
  <c r="P728" i="2"/>
  <c r="J728" i="2" s="1"/>
  <c r="V727" i="2"/>
  <c r="R727" i="2" s="1"/>
  <c r="I727" i="2" s="1"/>
  <c r="T705" i="2"/>
  <c r="M705" i="2"/>
  <c r="N705" i="2" s="1"/>
  <c r="U705" i="2"/>
  <c r="T697" i="2"/>
  <c r="M697" i="2"/>
  <c r="N697" i="2" s="1"/>
  <c r="U697" i="2"/>
  <c r="M696" i="2"/>
  <c r="N696" i="2" s="1"/>
  <c r="U696" i="2"/>
  <c r="T696" i="2"/>
  <c r="T689" i="2"/>
  <c r="M689" i="2"/>
  <c r="N689" i="2" s="1"/>
  <c r="U689" i="2"/>
  <c r="P677" i="2"/>
  <c r="J677" i="2" s="1"/>
  <c r="M672" i="2"/>
  <c r="N672" i="2" s="1"/>
  <c r="U672" i="2"/>
  <c r="V669" i="2"/>
  <c r="R669" i="2" s="1"/>
  <c r="I669" i="2" s="1"/>
  <c r="P658" i="2"/>
  <c r="J658" i="2" s="1"/>
  <c r="P833" i="2"/>
  <c r="J833" i="2" s="1"/>
  <c r="T831" i="2"/>
  <c r="M831" i="2"/>
  <c r="N831" i="2" s="1"/>
  <c r="U831" i="2"/>
  <c r="T822" i="2"/>
  <c r="V817" i="2"/>
  <c r="R817" i="2" s="1"/>
  <c r="I817" i="2" s="1"/>
  <c r="V808" i="2"/>
  <c r="R808" i="2" s="1"/>
  <c r="I808" i="2" s="1"/>
  <c r="P806" i="2"/>
  <c r="J806" i="2" s="1"/>
  <c r="T805" i="2"/>
  <c r="V802" i="2"/>
  <c r="R802" i="2" s="1"/>
  <c r="I802" i="2" s="1"/>
  <c r="T797" i="2"/>
  <c r="V794" i="2"/>
  <c r="R794" i="2" s="1"/>
  <c r="I794" i="2" s="1"/>
  <c r="T789" i="2"/>
  <c r="V786" i="2"/>
  <c r="R786" i="2" s="1"/>
  <c r="I786" i="2" s="1"/>
  <c r="T781" i="2"/>
  <c r="V778" i="2"/>
  <c r="R778" i="2" s="1"/>
  <c r="I778" i="2" s="1"/>
  <c r="T773" i="2"/>
  <c r="V770" i="2"/>
  <c r="R770" i="2" s="1"/>
  <c r="I770" i="2" s="1"/>
  <c r="M765" i="2"/>
  <c r="N765" i="2" s="1"/>
  <c r="U765" i="2"/>
  <c r="P762" i="2"/>
  <c r="J762" i="2" s="1"/>
  <c r="P753" i="2"/>
  <c r="J753" i="2" s="1"/>
  <c r="V752" i="2"/>
  <c r="R752" i="2" s="1"/>
  <c r="I752" i="2" s="1"/>
  <c r="P743" i="2"/>
  <c r="J743" i="2" s="1"/>
  <c r="Q731" i="2"/>
  <c r="V729" i="2"/>
  <c r="R729" i="2" s="1"/>
  <c r="I729" i="2" s="1"/>
  <c r="M726" i="2"/>
  <c r="N726" i="2" s="1"/>
  <c r="U726" i="2"/>
  <c r="T726" i="2"/>
  <c r="P720" i="2"/>
  <c r="J720" i="2" s="1"/>
  <c r="V719" i="2"/>
  <c r="R719" i="2" s="1"/>
  <c r="I719" i="2" s="1"/>
  <c r="M700" i="2"/>
  <c r="N700" i="2" s="1"/>
  <c r="T694" i="2"/>
  <c r="M694" i="2"/>
  <c r="N694" i="2" s="1"/>
  <c r="Q692" i="2"/>
  <c r="M688" i="2"/>
  <c r="N688" i="2" s="1"/>
  <c r="U688" i="2"/>
  <c r="T688" i="2"/>
  <c r="M685" i="2"/>
  <c r="N685" i="2" s="1"/>
  <c r="U685" i="2"/>
  <c r="T685" i="2"/>
  <c r="M680" i="2"/>
  <c r="N680" i="2" s="1"/>
  <c r="U680" i="2"/>
  <c r="T680" i="2"/>
  <c r="V677" i="2"/>
  <c r="R677" i="2" s="1"/>
  <c r="I677" i="2" s="1"/>
  <c r="T669" i="2"/>
  <c r="P661" i="2"/>
  <c r="J661" i="2" s="1"/>
  <c r="V660" i="2"/>
  <c r="R660" i="2" s="1"/>
  <c r="I660" i="2" s="1"/>
  <c r="P660" i="2"/>
  <c r="J660" i="2" s="1"/>
  <c r="V658" i="2"/>
  <c r="R658" i="2" s="1"/>
  <c r="I658" i="2" s="1"/>
  <c r="P650" i="2"/>
  <c r="J650" i="2" s="1"/>
  <c r="V650" i="2"/>
  <c r="R650" i="2" s="1"/>
  <c r="I650" i="2" s="1"/>
  <c r="P701" i="2"/>
  <c r="J701" i="2" s="1"/>
  <c r="M701" i="2"/>
  <c r="N701" i="2" s="1"/>
  <c r="U701" i="2"/>
  <c r="T681" i="2"/>
  <c r="M681" i="2"/>
  <c r="N681" i="2" s="1"/>
  <c r="U681" i="2"/>
  <c r="Q676" i="2"/>
  <c r="M661" i="2"/>
  <c r="N661" i="2" s="1"/>
  <c r="U661" i="2"/>
  <c r="V657" i="2"/>
  <c r="R657" i="2" s="1"/>
  <c r="I657" i="2" s="1"/>
  <c r="M656" i="2"/>
  <c r="N656" i="2" s="1"/>
  <c r="U656" i="2"/>
  <c r="P653" i="2"/>
  <c r="J653" i="2" s="1"/>
  <c r="V636" i="2"/>
  <c r="R636" i="2" s="1"/>
  <c r="I636" i="2" s="1"/>
  <c r="P634" i="2"/>
  <c r="J634" i="2" s="1"/>
  <c r="M630" i="2"/>
  <c r="N630" i="2" s="1"/>
  <c r="Q624" i="2"/>
  <c r="T617" i="2"/>
  <c r="M617" i="2"/>
  <c r="U617" i="2"/>
  <c r="Q612" i="2"/>
  <c r="U581" i="2"/>
  <c r="M560" i="2"/>
  <c r="T560" i="2"/>
  <c r="Q555" i="2"/>
  <c r="Q497" i="2"/>
  <c r="M495" i="2"/>
  <c r="N495" i="2" s="1"/>
  <c r="P493" i="2"/>
  <c r="J493" i="2" s="1"/>
  <c r="V493" i="2"/>
  <c r="R493" i="2" s="1"/>
  <c r="I493" i="2" s="1"/>
  <c r="V644" i="2"/>
  <c r="R644" i="2" s="1"/>
  <c r="I644" i="2" s="1"/>
  <c r="P642" i="2"/>
  <c r="J642" i="2" s="1"/>
  <c r="M638" i="2"/>
  <c r="N638" i="2" s="1"/>
  <c r="Q632" i="2"/>
  <c r="T625" i="2"/>
  <c r="M625" i="2"/>
  <c r="N625" i="2" s="1"/>
  <c r="U625" i="2"/>
  <c r="Q620" i="2"/>
  <c r="Q606" i="2"/>
  <c r="V605" i="2"/>
  <c r="R605" i="2" s="1"/>
  <c r="I605" i="2" s="1"/>
  <c r="M604" i="2"/>
  <c r="N604" i="2" s="1"/>
  <c r="U604" i="2"/>
  <c r="Q589" i="2"/>
  <c r="P587" i="2"/>
  <c r="J587" i="2" s="1"/>
  <c r="V587" i="2"/>
  <c r="R587" i="2" s="1"/>
  <c r="I587" i="2" s="1"/>
  <c r="T581" i="2"/>
  <c r="T554" i="2"/>
  <c r="M554" i="2"/>
  <c r="N554" i="2" s="1"/>
  <c r="U554" i="2"/>
  <c r="P541" i="2"/>
  <c r="J541" i="2" s="1"/>
  <c r="V538" i="2"/>
  <c r="R538" i="2" s="1"/>
  <c r="I538" i="2" s="1"/>
  <c r="P538" i="2"/>
  <c r="J538" i="2" s="1"/>
  <c r="Q517" i="2"/>
  <c r="Q501" i="2"/>
  <c r="T498" i="2"/>
  <c r="M498" i="2"/>
  <c r="N498" i="2" s="1"/>
  <c r="U498" i="2"/>
  <c r="T633" i="2"/>
  <c r="M633" i="2"/>
  <c r="N633" i="2" s="1"/>
  <c r="U633" i="2"/>
  <c r="Q628" i="2"/>
  <c r="M613" i="2"/>
  <c r="N613" i="2" s="1"/>
  <c r="U613" i="2"/>
  <c r="V609" i="2"/>
  <c r="R609" i="2" s="1"/>
  <c r="I609" i="2" s="1"/>
  <c r="M608" i="2"/>
  <c r="N608" i="2" s="1"/>
  <c r="U608" i="2"/>
  <c r="T602" i="2"/>
  <c r="M602" i="2"/>
  <c r="N602" i="2" s="1"/>
  <c r="U602" i="2"/>
  <c r="V597" i="2"/>
  <c r="R597" i="2" s="1"/>
  <c r="I597" i="2" s="1"/>
  <c r="P597" i="2"/>
  <c r="J597" i="2" s="1"/>
  <c r="Q588" i="2"/>
  <c r="N584" i="2"/>
  <c r="M543" i="2"/>
  <c r="N543" i="2" s="1"/>
  <c r="U543" i="2"/>
  <c r="T543" i="2"/>
  <c r="V541" i="2"/>
  <c r="R541" i="2" s="1"/>
  <c r="I541" i="2" s="1"/>
  <c r="U518" i="2"/>
  <c r="T518" i="2"/>
  <c r="M518" i="2"/>
  <c r="N518" i="2" s="1"/>
  <c r="T641" i="2"/>
  <c r="M641" i="2"/>
  <c r="N641" i="2" s="1"/>
  <c r="U641" i="2"/>
  <c r="Q636" i="2"/>
  <c r="N631" i="2"/>
  <c r="U630" i="2"/>
  <c r="M621" i="2"/>
  <c r="N621" i="2" s="1"/>
  <c r="U621" i="2"/>
  <c r="V617" i="2"/>
  <c r="R617" i="2" s="1"/>
  <c r="I617" i="2" s="1"/>
  <c r="N617" i="2"/>
  <c r="M616" i="2"/>
  <c r="N616" i="2" s="1"/>
  <c r="U616" i="2"/>
  <c r="P613" i="2"/>
  <c r="J613" i="2" s="1"/>
  <c r="N612" i="2"/>
  <c r="P605" i="2"/>
  <c r="J605" i="2" s="1"/>
  <c r="Q531" i="2"/>
  <c r="T570" i="2"/>
  <c r="M570" i="2"/>
  <c r="N570" i="2" s="1"/>
  <c r="U570" i="2"/>
  <c r="U559" i="2"/>
  <c r="M559" i="2"/>
  <c r="N559" i="2" s="1"/>
  <c r="P548" i="2"/>
  <c r="J548" i="2" s="1"/>
  <c r="V522" i="2"/>
  <c r="R522" i="2" s="1"/>
  <c r="I522" i="2" s="1"/>
  <c r="P709" i="2"/>
  <c r="J709" i="2" s="1"/>
  <c r="P707" i="2"/>
  <c r="J707" i="2" s="1"/>
  <c r="M704" i="2"/>
  <c r="N704" i="2" s="1"/>
  <c r="U704" i="2"/>
  <c r="P698" i="2"/>
  <c r="J698" i="2" s="1"/>
  <c r="P693" i="2"/>
  <c r="J693" i="2" s="1"/>
  <c r="Q691" i="2"/>
  <c r="V676" i="2"/>
  <c r="R676" i="2" s="1"/>
  <c r="I676" i="2" s="1"/>
  <c r="P674" i="2"/>
  <c r="J674" i="2" s="1"/>
  <c r="T657" i="2"/>
  <c r="M657" i="2"/>
  <c r="N657" i="2" s="1"/>
  <c r="U657" i="2"/>
  <c r="N647" i="2"/>
  <c r="U646" i="2"/>
  <c r="M637" i="2"/>
  <c r="N637" i="2" s="1"/>
  <c r="U637" i="2"/>
  <c r="V633" i="2"/>
  <c r="R633" i="2" s="1"/>
  <c r="I633" i="2" s="1"/>
  <c r="M632" i="2"/>
  <c r="N632" i="2" s="1"/>
  <c r="U632" i="2"/>
  <c r="P629" i="2"/>
  <c r="J629" i="2" s="1"/>
  <c r="T616" i="2"/>
  <c r="T613" i="2"/>
  <c r="V612" i="2"/>
  <c r="R612" i="2" s="1"/>
  <c r="I612" i="2" s="1"/>
  <c r="P610" i="2"/>
  <c r="J610" i="2" s="1"/>
  <c r="P609" i="2"/>
  <c r="J609" i="2" s="1"/>
  <c r="M605" i="2"/>
  <c r="N605" i="2" s="1"/>
  <c r="U605" i="2"/>
  <c r="T605" i="2"/>
  <c r="N592" i="2"/>
  <c r="Q579" i="2"/>
  <c r="P565" i="2"/>
  <c r="J565" i="2" s="1"/>
  <c r="V548" i="2"/>
  <c r="R548" i="2" s="1"/>
  <c r="I548" i="2" s="1"/>
  <c r="Q546" i="2"/>
  <c r="M544" i="2"/>
  <c r="N544" i="2" s="1"/>
  <c r="U544" i="2"/>
  <c r="Q533" i="2"/>
  <c r="P532" i="2"/>
  <c r="J532" i="2" s="1"/>
  <c r="N532" i="2"/>
  <c r="V514" i="2"/>
  <c r="R514" i="2" s="1"/>
  <c r="I514" i="2" s="1"/>
  <c r="P514" i="2"/>
  <c r="J514" i="2" s="1"/>
  <c r="U799" i="2"/>
  <c r="M799" i="2"/>
  <c r="N799" i="2" s="1"/>
  <c r="U791" i="2"/>
  <c r="M791" i="2"/>
  <c r="N791" i="2" s="1"/>
  <c r="U783" i="2"/>
  <c r="M783" i="2"/>
  <c r="N783" i="2" s="1"/>
  <c r="U775" i="2"/>
  <c r="M775" i="2"/>
  <c r="N775" i="2" s="1"/>
  <c r="U767" i="2"/>
  <c r="M767" i="2"/>
  <c r="N767" i="2" s="1"/>
  <c r="U759" i="2"/>
  <c r="M759" i="2"/>
  <c r="N759" i="2" s="1"/>
  <c r="U751" i="2"/>
  <c r="M751" i="2"/>
  <c r="N751" i="2" s="1"/>
  <c r="U743" i="2"/>
  <c r="M743" i="2"/>
  <c r="N743" i="2" s="1"/>
  <c r="U735" i="2"/>
  <c r="M735" i="2"/>
  <c r="N735" i="2" s="1"/>
  <c r="U727" i="2"/>
  <c r="M727" i="2"/>
  <c r="N727" i="2" s="1"/>
  <c r="U719" i="2"/>
  <c r="M719" i="2"/>
  <c r="N719" i="2" s="1"/>
  <c r="U711" i="2"/>
  <c r="M711" i="2"/>
  <c r="N711" i="2" s="1"/>
  <c r="V710" i="2"/>
  <c r="R710" i="2" s="1"/>
  <c r="I710" i="2" s="1"/>
  <c r="M710" i="2"/>
  <c r="N710" i="2" s="1"/>
  <c r="V709" i="2"/>
  <c r="R709" i="2" s="1"/>
  <c r="I709" i="2" s="1"/>
  <c r="P706" i="2"/>
  <c r="J706" i="2" s="1"/>
  <c r="V698" i="2"/>
  <c r="R698" i="2" s="1"/>
  <c r="I698" i="2" s="1"/>
  <c r="V684" i="2"/>
  <c r="R684" i="2" s="1"/>
  <c r="I684" i="2" s="1"/>
  <c r="P682" i="2"/>
  <c r="J682" i="2" s="1"/>
  <c r="T665" i="2"/>
  <c r="M665" i="2"/>
  <c r="N665" i="2" s="1"/>
  <c r="U665" i="2"/>
  <c r="M645" i="2"/>
  <c r="N645" i="2" s="1"/>
  <c r="U645" i="2"/>
  <c r="V641" i="2"/>
  <c r="R641" i="2" s="1"/>
  <c r="I641" i="2" s="1"/>
  <c r="M640" i="2"/>
  <c r="N640" i="2" s="1"/>
  <c r="U640" i="2"/>
  <c r="P637" i="2"/>
  <c r="J637" i="2" s="1"/>
  <c r="V629" i="2"/>
  <c r="R629" i="2" s="1"/>
  <c r="I629" i="2" s="1"/>
  <c r="T621" i="2"/>
  <c r="V620" i="2"/>
  <c r="R620" i="2" s="1"/>
  <c r="I620" i="2" s="1"/>
  <c r="P618" i="2"/>
  <c r="J618" i="2" s="1"/>
  <c r="P617" i="2"/>
  <c r="J617" i="2" s="1"/>
  <c r="V610" i="2"/>
  <c r="R610" i="2" s="1"/>
  <c r="I610" i="2" s="1"/>
  <c r="P574" i="2"/>
  <c r="J574" i="2" s="1"/>
  <c r="V574" i="2"/>
  <c r="R574" i="2" s="1"/>
  <c r="I574" i="2" s="1"/>
  <c r="V565" i="2"/>
  <c r="R565" i="2" s="1"/>
  <c r="I565" i="2" s="1"/>
  <c r="T559" i="2"/>
  <c r="P522" i="2"/>
  <c r="J522" i="2" s="1"/>
  <c r="V506" i="2"/>
  <c r="R506" i="2" s="1"/>
  <c r="I506" i="2" s="1"/>
  <c r="P506" i="2"/>
  <c r="J506" i="2" s="1"/>
  <c r="Q491" i="2"/>
  <c r="Q480" i="2"/>
  <c r="V706" i="2"/>
  <c r="R706" i="2" s="1"/>
  <c r="I706" i="2" s="1"/>
  <c r="T704" i="2"/>
  <c r="V692" i="2"/>
  <c r="R692" i="2" s="1"/>
  <c r="I692" i="2" s="1"/>
  <c r="P690" i="2"/>
  <c r="J690" i="2" s="1"/>
  <c r="M686" i="2"/>
  <c r="N686" i="2" s="1"/>
  <c r="V682" i="2"/>
  <c r="R682" i="2" s="1"/>
  <c r="I682" i="2" s="1"/>
  <c r="Q680" i="2"/>
  <c r="T673" i="2"/>
  <c r="M673" i="2"/>
  <c r="N673" i="2" s="1"/>
  <c r="U673" i="2"/>
  <c r="N663" i="2"/>
  <c r="U662" i="2"/>
  <c r="M653" i="2"/>
  <c r="N653" i="2" s="1"/>
  <c r="U653" i="2"/>
  <c r="V649" i="2"/>
  <c r="R649" i="2" s="1"/>
  <c r="I649" i="2" s="1"/>
  <c r="M648" i="2"/>
  <c r="N648" i="2" s="1"/>
  <c r="U648" i="2"/>
  <c r="P645" i="2"/>
  <c r="J645" i="2" s="1"/>
  <c r="V637" i="2"/>
  <c r="R637" i="2" s="1"/>
  <c r="I637" i="2" s="1"/>
  <c r="T632" i="2"/>
  <c r="V628" i="2"/>
  <c r="R628" i="2" s="1"/>
  <c r="I628" i="2" s="1"/>
  <c r="P626" i="2"/>
  <c r="J626" i="2" s="1"/>
  <c r="M622" i="2"/>
  <c r="N622" i="2" s="1"/>
  <c r="V618" i="2"/>
  <c r="R618" i="2" s="1"/>
  <c r="I618" i="2" s="1"/>
  <c r="Q616" i="2"/>
  <c r="T609" i="2"/>
  <c r="M609" i="2"/>
  <c r="N609" i="2" s="1"/>
  <c r="U609" i="2"/>
  <c r="N590" i="2"/>
  <c r="V588" i="2"/>
  <c r="R588" i="2" s="1"/>
  <c r="I588" i="2" s="1"/>
  <c r="P581" i="2"/>
  <c r="J581" i="2" s="1"/>
  <c r="V581" i="2"/>
  <c r="R581" i="2" s="1"/>
  <c r="I581" i="2" s="1"/>
  <c r="M567" i="2"/>
  <c r="N567" i="2" s="1"/>
  <c r="U567" i="2"/>
  <c r="T567" i="2"/>
  <c r="N560" i="2"/>
  <c r="T550" i="2"/>
  <c r="U550" i="2"/>
  <c r="T536" i="2"/>
  <c r="M536" i="2"/>
  <c r="N536" i="2" s="1"/>
  <c r="P518" i="2"/>
  <c r="J518" i="2" s="1"/>
  <c r="V518" i="2"/>
  <c r="R518" i="2" s="1"/>
  <c r="I518" i="2" s="1"/>
  <c r="Q484" i="2"/>
  <c r="Q450" i="2"/>
  <c r="V593" i="2"/>
  <c r="R593" i="2" s="1"/>
  <c r="I593" i="2" s="1"/>
  <c r="P590" i="2"/>
  <c r="J590" i="2" s="1"/>
  <c r="V578" i="2"/>
  <c r="R578" i="2" s="1"/>
  <c r="I578" i="2" s="1"/>
  <c r="P578" i="2"/>
  <c r="J578" i="2" s="1"/>
  <c r="Q561" i="2"/>
  <c r="Q549" i="2"/>
  <c r="T534" i="2"/>
  <c r="V525" i="2"/>
  <c r="R525" i="2" s="1"/>
  <c r="I525" i="2" s="1"/>
  <c r="P525" i="2"/>
  <c r="J525" i="2" s="1"/>
  <c r="U520" i="2"/>
  <c r="M520" i="2"/>
  <c r="P510" i="2"/>
  <c r="J510" i="2" s="1"/>
  <c r="P415" i="2"/>
  <c r="J415" i="2" s="1"/>
  <c r="V415" i="2"/>
  <c r="R415" i="2" s="1"/>
  <c r="I415" i="2" s="1"/>
  <c r="P476" i="2"/>
  <c r="J476" i="2" s="1"/>
  <c r="V476" i="2"/>
  <c r="R476" i="2" s="1"/>
  <c r="I476" i="2" s="1"/>
  <c r="P460" i="2"/>
  <c r="J460" i="2" s="1"/>
  <c r="V460" i="2"/>
  <c r="R460" i="2" s="1"/>
  <c r="I460" i="2" s="1"/>
  <c r="T586" i="2"/>
  <c r="M586" i="2"/>
  <c r="N586" i="2" s="1"/>
  <c r="U586" i="2"/>
  <c r="T578" i="2"/>
  <c r="M578" i="2"/>
  <c r="N578" i="2" s="1"/>
  <c r="U578" i="2"/>
  <c r="N576" i="2"/>
  <c r="M574" i="2"/>
  <c r="N574" i="2" s="1"/>
  <c r="P572" i="2"/>
  <c r="J572" i="2" s="1"/>
  <c r="P563" i="2"/>
  <c r="J563" i="2" s="1"/>
  <c r="M561" i="2"/>
  <c r="N561" i="2" s="1"/>
  <c r="U561" i="2"/>
  <c r="T561" i="2"/>
  <c r="V557" i="2"/>
  <c r="R557" i="2" s="1"/>
  <c r="I557" i="2" s="1"/>
  <c r="P557" i="2"/>
  <c r="J557" i="2" s="1"/>
  <c r="P550" i="2"/>
  <c r="J550" i="2" s="1"/>
  <c r="N528" i="2"/>
  <c r="Q515" i="2"/>
  <c r="Q509" i="2"/>
  <c r="P508" i="2"/>
  <c r="J508" i="2" s="1"/>
  <c r="T506" i="2"/>
  <c r="M506" i="2"/>
  <c r="N506" i="2" s="1"/>
  <c r="U506" i="2"/>
  <c r="Q463" i="2"/>
  <c r="V600" i="2"/>
  <c r="R600" i="2" s="1"/>
  <c r="I600" i="2" s="1"/>
  <c r="P596" i="2"/>
  <c r="J596" i="2" s="1"/>
  <c r="Q585" i="2"/>
  <c r="U584" i="2"/>
  <c r="Q577" i="2"/>
  <c r="Q573" i="2"/>
  <c r="V572" i="2"/>
  <c r="R572" i="2" s="1"/>
  <c r="I572" i="2" s="1"/>
  <c r="V563" i="2"/>
  <c r="R563" i="2" s="1"/>
  <c r="I563" i="2" s="1"/>
  <c r="U558" i="2"/>
  <c r="V550" i="2"/>
  <c r="R550" i="2" s="1"/>
  <c r="I550" i="2" s="1"/>
  <c r="M545" i="2"/>
  <c r="N545" i="2" s="1"/>
  <c r="U545" i="2"/>
  <c r="N541" i="2"/>
  <c r="Q540" i="2"/>
  <c r="T530" i="2"/>
  <c r="M530" i="2"/>
  <c r="N530" i="2" s="1"/>
  <c r="U530" i="2"/>
  <c r="M521" i="2"/>
  <c r="N521" i="2" s="1"/>
  <c r="U521" i="2"/>
  <c r="P516" i="2"/>
  <c r="J516" i="2" s="1"/>
  <c r="Q513" i="2"/>
  <c r="N512" i="2"/>
  <c r="V508" i="2"/>
  <c r="R508" i="2" s="1"/>
  <c r="I508" i="2" s="1"/>
  <c r="V501" i="2"/>
  <c r="R501" i="2" s="1"/>
  <c r="I501" i="2" s="1"/>
  <c r="M489" i="2"/>
  <c r="N489" i="2" s="1"/>
  <c r="U489" i="2"/>
  <c r="T489" i="2"/>
  <c r="V452" i="2"/>
  <c r="R452" i="2" s="1"/>
  <c r="I452" i="2" s="1"/>
  <c r="P452" i="2"/>
  <c r="J452" i="2" s="1"/>
  <c r="T606" i="2"/>
  <c r="M606" i="2"/>
  <c r="N606" i="2" s="1"/>
  <c r="U606" i="2"/>
  <c r="P598" i="2"/>
  <c r="J598" i="2" s="1"/>
  <c r="V598" i="2"/>
  <c r="R598" i="2" s="1"/>
  <c r="I598" i="2" s="1"/>
  <c r="M593" i="2"/>
  <c r="N593" i="2" s="1"/>
  <c r="U593" i="2"/>
  <c r="N589" i="2"/>
  <c r="P582" i="2"/>
  <c r="J582" i="2" s="1"/>
  <c r="N581" i="2"/>
  <c r="V579" i="2"/>
  <c r="R579" i="2" s="1"/>
  <c r="I579" i="2" s="1"/>
  <c r="M569" i="2"/>
  <c r="N569" i="2" s="1"/>
  <c r="U569" i="2"/>
  <c r="V562" i="2"/>
  <c r="R562" i="2" s="1"/>
  <c r="I562" i="2" s="1"/>
  <c r="P562" i="2"/>
  <c r="J562" i="2" s="1"/>
  <c r="T558" i="2"/>
  <c r="V554" i="2"/>
  <c r="R554" i="2" s="1"/>
  <c r="I554" i="2" s="1"/>
  <c r="P554" i="2"/>
  <c r="J554" i="2" s="1"/>
  <c r="P534" i="2"/>
  <c r="J534" i="2" s="1"/>
  <c r="M510" i="2"/>
  <c r="N510" i="2" s="1"/>
  <c r="T510" i="2"/>
  <c r="T503" i="2"/>
  <c r="M503" i="2"/>
  <c r="N503" i="2" s="1"/>
  <c r="P500" i="2"/>
  <c r="J500" i="2" s="1"/>
  <c r="V500" i="2"/>
  <c r="R500" i="2" s="1"/>
  <c r="I500" i="2" s="1"/>
  <c r="Q498" i="2"/>
  <c r="V448" i="2"/>
  <c r="R448" i="2" s="1"/>
  <c r="I448" i="2" s="1"/>
  <c r="P448" i="2"/>
  <c r="J448" i="2" s="1"/>
  <c r="M442" i="2"/>
  <c r="N442" i="2" s="1"/>
  <c r="T442" i="2"/>
  <c r="P425" i="2"/>
  <c r="J425" i="2" s="1"/>
  <c r="V425" i="2"/>
  <c r="R425" i="2" s="1"/>
  <c r="I425" i="2" s="1"/>
  <c r="M601" i="2"/>
  <c r="N601" i="2" s="1"/>
  <c r="U601" i="2"/>
  <c r="P558" i="2"/>
  <c r="J558" i="2" s="1"/>
  <c r="T538" i="2"/>
  <c r="M538" i="2"/>
  <c r="N538" i="2" s="1"/>
  <c r="U538" i="2"/>
  <c r="M529" i="2"/>
  <c r="N529" i="2" s="1"/>
  <c r="U529" i="2"/>
  <c r="P526" i="2"/>
  <c r="J526" i="2" s="1"/>
  <c r="M519" i="2"/>
  <c r="N519" i="2" s="1"/>
  <c r="U519" i="2"/>
  <c r="P481" i="2"/>
  <c r="J481" i="2" s="1"/>
  <c r="P477" i="2"/>
  <c r="J477" i="2" s="1"/>
  <c r="V477" i="2"/>
  <c r="R477" i="2" s="1"/>
  <c r="I477" i="2" s="1"/>
  <c r="M471" i="2"/>
  <c r="N471" i="2" s="1"/>
  <c r="T471" i="2"/>
  <c r="Q467" i="2"/>
  <c r="T461" i="2"/>
  <c r="U461" i="2"/>
  <c r="M412" i="2"/>
  <c r="N412" i="2" s="1"/>
  <c r="U412" i="2"/>
  <c r="T412" i="2"/>
  <c r="Q407" i="2"/>
  <c r="P406" i="2"/>
  <c r="J406" i="2" s="1"/>
  <c r="V406" i="2"/>
  <c r="R406" i="2" s="1"/>
  <c r="I406" i="2" s="1"/>
  <c r="T395" i="2"/>
  <c r="Q390" i="2"/>
  <c r="P383" i="2"/>
  <c r="J383" i="2" s="1"/>
  <c r="M356" i="2"/>
  <c r="N356" i="2" s="1"/>
  <c r="U356" i="2"/>
  <c r="N284" i="2"/>
  <c r="Q272" i="2"/>
  <c r="M266" i="2"/>
  <c r="N266" i="2" s="1"/>
  <c r="T266" i="2"/>
  <c r="U266" i="2"/>
  <c r="P462" i="2"/>
  <c r="J462" i="2" s="1"/>
  <c r="M460" i="2"/>
  <c r="N460" i="2" s="1"/>
  <c r="U460" i="2"/>
  <c r="M455" i="2"/>
  <c r="N455" i="2" s="1"/>
  <c r="U455" i="2"/>
  <c r="Q454" i="2"/>
  <c r="P445" i="2"/>
  <c r="J445" i="2" s="1"/>
  <c r="P417" i="2"/>
  <c r="J417" i="2" s="1"/>
  <c r="V417" i="2"/>
  <c r="R417" i="2" s="1"/>
  <c r="I417" i="2" s="1"/>
  <c r="Q408" i="2"/>
  <c r="Q367" i="2"/>
  <c r="V362" i="2"/>
  <c r="R362" i="2" s="1"/>
  <c r="I362" i="2" s="1"/>
  <c r="P362" i="2"/>
  <c r="J362" i="2" s="1"/>
  <c r="T360" i="2"/>
  <c r="U360" i="2"/>
  <c r="M311" i="2"/>
  <c r="N311" i="2" s="1"/>
  <c r="U311" i="2"/>
  <c r="T311" i="2"/>
  <c r="T310" i="2"/>
  <c r="U310" i="2"/>
  <c r="M310" i="2"/>
  <c r="N310" i="2" s="1"/>
  <c r="V462" i="2"/>
  <c r="R462" i="2" s="1"/>
  <c r="I462" i="2" s="1"/>
  <c r="N457" i="2"/>
  <c r="P449" i="2"/>
  <c r="J449" i="2" s="1"/>
  <c r="V449" i="2"/>
  <c r="R449" i="2" s="1"/>
  <c r="I449" i="2" s="1"/>
  <c r="N447" i="2"/>
  <c r="V445" i="2"/>
  <c r="R445" i="2" s="1"/>
  <c r="I445" i="2" s="1"/>
  <c r="T441" i="2"/>
  <c r="P431" i="2"/>
  <c r="J431" i="2" s="1"/>
  <c r="N385" i="2"/>
  <c r="P348" i="2"/>
  <c r="J348" i="2" s="1"/>
  <c r="V348" i="2"/>
  <c r="R348" i="2" s="1"/>
  <c r="I348" i="2" s="1"/>
  <c r="V288" i="2"/>
  <c r="R288" i="2" s="1"/>
  <c r="I288" i="2" s="1"/>
  <c r="P288" i="2"/>
  <c r="J288" i="2" s="1"/>
  <c r="M370" i="2"/>
  <c r="N370" i="2" s="1"/>
  <c r="T370" i="2"/>
  <c r="U370" i="2"/>
  <c r="P307" i="2"/>
  <c r="J307" i="2" s="1"/>
  <c r="V307" i="2"/>
  <c r="R307" i="2" s="1"/>
  <c r="I307" i="2" s="1"/>
  <c r="Q289" i="2"/>
  <c r="P447" i="2"/>
  <c r="J447" i="2" s="1"/>
  <c r="M436" i="2"/>
  <c r="N436" i="2" s="1"/>
  <c r="U436" i="2"/>
  <c r="T436" i="2"/>
  <c r="Q432" i="2"/>
  <c r="Q421" i="2"/>
  <c r="M393" i="2"/>
  <c r="N393" i="2" s="1"/>
  <c r="U393" i="2"/>
  <c r="N387" i="2"/>
  <c r="P377" i="2"/>
  <c r="J377" i="2" s="1"/>
  <c r="V377" i="2"/>
  <c r="R377" i="2" s="1"/>
  <c r="I377" i="2" s="1"/>
  <c r="N355" i="2"/>
  <c r="M303" i="2"/>
  <c r="N303" i="2" s="1"/>
  <c r="U303" i="2"/>
  <c r="T303" i="2"/>
  <c r="Q297" i="2"/>
  <c r="Q262" i="2"/>
  <c r="P566" i="2"/>
  <c r="J566" i="2" s="1"/>
  <c r="N552" i="2"/>
  <c r="T546" i="2"/>
  <c r="M546" i="2"/>
  <c r="N546" i="2" s="1"/>
  <c r="U546" i="2"/>
  <c r="M537" i="2"/>
  <c r="N537" i="2" s="1"/>
  <c r="U537" i="2"/>
  <c r="V492" i="2"/>
  <c r="R492" i="2" s="1"/>
  <c r="I492" i="2" s="1"/>
  <c r="M476" i="2"/>
  <c r="N476" i="2" s="1"/>
  <c r="U476" i="2"/>
  <c r="T476" i="2"/>
  <c r="Q471" i="2"/>
  <c r="N467" i="2"/>
  <c r="N464" i="2"/>
  <c r="V451" i="2"/>
  <c r="R451" i="2" s="1"/>
  <c r="I451" i="2" s="1"/>
  <c r="P451" i="2"/>
  <c r="J451" i="2" s="1"/>
  <c r="V447" i="2"/>
  <c r="R447" i="2" s="1"/>
  <c r="I447" i="2" s="1"/>
  <c r="M428" i="2"/>
  <c r="N428" i="2" s="1"/>
  <c r="U428" i="2"/>
  <c r="T413" i="2"/>
  <c r="M413" i="2"/>
  <c r="N413" i="2" s="1"/>
  <c r="U413" i="2"/>
  <c r="P409" i="2"/>
  <c r="J409" i="2" s="1"/>
  <c r="V409" i="2"/>
  <c r="R409" i="2" s="1"/>
  <c r="I409" i="2" s="1"/>
  <c r="P398" i="2"/>
  <c r="J398" i="2" s="1"/>
  <c r="T387" i="2"/>
  <c r="U387" i="2"/>
  <c r="Q347" i="2"/>
  <c r="M318" i="2"/>
  <c r="N318" i="2" s="1"/>
  <c r="T318" i="2"/>
  <c r="U318" i="2"/>
  <c r="U599" i="2"/>
  <c r="M599" i="2"/>
  <c r="N599" i="2" s="1"/>
  <c r="M598" i="2"/>
  <c r="N598" i="2" s="1"/>
  <c r="P595" i="2"/>
  <c r="J595" i="2" s="1"/>
  <c r="M585" i="2"/>
  <c r="N585" i="2" s="1"/>
  <c r="U585" i="2"/>
  <c r="M577" i="2"/>
  <c r="N577" i="2" s="1"/>
  <c r="U577" i="2"/>
  <c r="M568" i="2"/>
  <c r="N568" i="2" s="1"/>
  <c r="V566" i="2"/>
  <c r="R566" i="2" s="1"/>
  <c r="I566" i="2" s="1"/>
  <c r="V564" i="2"/>
  <c r="R564" i="2" s="1"/>
  <c r="I564" i="2" s="1"/>
  <c r="V555" i="2"/>
  <c r="R555" i="2" s="1"/>
  <c r="I555" i="2" s="1"/>
  <c r="P547" i="2"/>
  <c r="J547" i="2" s="1"/>
  <c r="P542" i="2"/>
  <c r="J542" i="2" s="1"/>
  <c r="T537" i="2"/>
  <c r="V533" i="2"/>
  <c r="R533" i="2" s="1"/>
  <c r="I533" i="2" s="1"/>
  <c r="T522" i="2"/>
  <c r="M522" i="2"/>
  <c r="N522" i="2" s="1"/>
  <c r="U522" i="2"/>
  <c r="M513" i="2"/>
  <c r="N513" i="2" s="1"/>
  <c r="U513" i="2"/>
  <c r="V509" i="2"/>
  <c r="R509" i="2" s="1"/>
  <c r="I509" i="2" s="1"/>
  <c r="V507" i="2"/>
  <c r="R507" i="2" s="1"/>
  <c r="I507" i="2" s="1"/>
  <c r="P502" i="2"/>
  <c r="J502" i="2" s="1"/>
  <c r="V498" i="2"/>
  <c r="R498" i="2" s="1"/>
  <c r="I498" i="2" s="1"/>
  <c r="M497" i="2"/>
  <c r="N497" i="2" s="1"/>
  <c r="U497" i="2"/>
  <c r="Q469" i="2"/>
  <c r="V468" i="2"/>
  <c r="R468" i="2" s="1"/>
  <c r="I468" i="2" s="1"/>
  <c r="P468" i="2"/>
  <c r="J468" i="2" s="1"/>
  <c r="P464" i="2"/>
  <c r="J464" i="2" s="1"/>
  <c r="N456" i="2"/>
  <c r="T443" i="2"/>
  <c r="T421" i="2"/>
  <c r="M421" i="2"/>
  <c r="N421" i="2" s="1"/>
  <c r="U421" i="2"/>
  <c r="V408" i="2"/>
  <c r="R408" i="2" s="1"/>
  <c r="I408" i="2" s="1"/>
  <c r="N400" i="2"/>
  <c r="V398" i="2"/>
  <c r="R398" i="2" s="1"/>
  <c r="I398" i="2" s="1"/>
  <c r="P375" i="2"/>
  <c r="J375" i="2" s="1"/>
  <c r="V375" i="2"/>
  <c r="R375" i="2" s="1"/>
  <c r="I375" i="2" s="1"/>
  <c r="M358" i="2"/>
  <c r="N358" i="2" s="1"/>
  <c r="T358" i="2"/>
  <c r="M343" i="2"/>
  <c r="N343" i="2" s="1"/>
  <c r="U343" i="2"/>
  <c r="T343" i="2"/>
  <c r="Q339" i="2"/>
  <c r="T336" i="2"/>
  <c r="M336" i="2"/>
  <c r="N336" i="2" s="1"/>
  <c r="U336" i="2"/>
  <c r="P324" i="2"/>
  <c r="J324" i="2" s="1"/>
  <c r="V324" i="2"/>
  <c r="R324" i="2" s="1"/>
  <c r="I324" i="2" s="1"/>
  <c r="T594" i="2"/>
  <c r="M594" i="2"/>
  <c r="N594" i="2" s="1"/>
  <c r="U594" i="2"/>
  <c r="T562" i="2"/>
  <c r="M562" i="2"/>
  <c r="N562" i="2" s="1"/>
  <c r="U562" i="2"/>
  <c r="M553" i="2"/>
  <c r="N553" i="2" s="1"/>
  <c r="U553" i="2"/>
  <c r="P524" i="2"/>
  <c r="J524" i="2" s="1"/>
  <c r="P494" i="2"/>
  <c r="J494" i="2" s="1"/>
  <c r="V494" i="2"/>
  <c r="R494" i="2" s="1"/>
  <c r="I494" i="2" s="1"/>
  <c r="P492" i="2"/>
  <c r="J492" i="2" s="1"/>
  <c r="M473" i="2"/>
  <c r="N473" i="2" s="1"/>
  <c r="T473" i="2"/>
  <c r="M461" i="2"/>
  <c r="N461" i="2" s="1"/>
  <c r="Q439" i="2"/>
  <c r="T437" i="2"/>
  <c r="M437" i="2"/>
  <c r="N437" i="2" s="1"/>
  <c r="U437" i="2"/>
  <c r="T428" i="2"/>
  <c r="T425" i="2"/>
  <c r="U425" i="2"/>
  <c r="U395" i="2"/>
  <c r="V389" i="2"/>
  <c r="R389" i="2" s="1"/>
  <c r="I389" i="2" s="1"/>
  <c r="P389" i="2"/>
  <c r="J389" i="2" s="1"/>
  <c r="U358" i="2"/>
  <c r="P344" i="2"/>
  <c r="J344" i="2" s="1"/>
  <c r="V344" i="2"/>
  <c r="R344" i="2" s="1"/>
  <c r="I344" i="2" s="1"/>
  <c r="N340" i="2"/>
  <c r="N520" i="2"/>
  <c r="T514" i="2"/>
  <c r="M514" i="2"/>
  <c r="N514" i="2" s="1"/>
  <c r="U514" i="2"/>
  <c r="M505" i="2"/>
  <c r="N505" i="2" s="1"/>
  <c r="U505" i="2"/>
  <c r="N488" i="2"/>
  <c r="V483" i="2"/>
  <c r="R483" i="2" s="1"/>
  <c r="I483" i="2" s="1"/>
  <c r="N441" i="2"/>
  <c r="U433" i="2"/>
  <c r="Q424" i="2"/>
  <c r="T402" i="2"/>
  <c r="T381" i="2"/>
  <c r="M381" i="2"/>
  <c r="N381" i="2" s="1"/>
  <c r="U381" i="2"/>
  <c r="P363" i="2"/>
  <c r="J363" i="2" s="1"/>
  <c r="Q275" i="2"/>
  <c r="N487" i="2"/>
  <c r="Q479" i="2"/>
  <c r="P478" i="2"/>
  <c r="J478" i="2" s="1"/>
  <c r="Q466" i="2"/>
  <c r="P461" i="2"/>
  <c r="J461" i="2" s="1"/>
  <c r="N459" i="2"/>
  <c r="N458" i="2"/>
  <c r="M444" i="2"/>
  <c r="N444" i="2" s="1"/>
  <c r="U444" i="2"/>
  <c r="Q416" i="2"/>
  <c r="Q413" i="2"/>
  <c r="P400" i="2"/>
  <c r="J400" i="2" s="1"/>
  <c r="V390" i="2"/>
  <c r="R390" i="2" s="1"/>
  <c r="I390" i="2" s="1"/>
  <c r="T389" i="2"/>
  <c r="M389" i="2"/>
  <c r="N389" i="2" s="1"/>
  <c r="U389" i="2"/>
  <c r="Q388" i="2"/>
  <c r="M380" i="2"/>
  <c r="N380" i="2" s="1"/>
  <c r="U380" i="2"/>
  <c r="V350" i="2"/>
  <c r="R350" i="2" s="1"/>
  <c r="I350" i="2" s="1"/>
  <c r="P350" i="2"/>
  <c r="J350" i="2" s="1"/>
  <c r="N293" i="2"/>
  <c r="T280" i="2"/>
  <c r="M280" i="2"/>
  <c r="N280" i="2" s="1"/>
  <c r="U280" i="2"/>
  <c r="M241" i="2"/>
  <c r="N241" i="2" s="1"/>
  <c r="U241" i="2"/>
  <c r="T241" i="2"/>
  <c r="V484" i="2"/>
  <c r="R484" i="2" s="1"/>
  <c r="I484" i="2" s="1"/>
  <c r="V467" i="2"/>
  <c r="R467" i="2" s="1"/>
  <c r="I467" i="2" s="1"/>
  <c r="M420" i="2"/>
  <c r="N420" i="2" s="1"/>
  <c r="U420" i="2"/>
  <c r="T417" i="2"/>
  <c r="U417" i="2"/>
  <c r="U410" i="2"/>
  <c r="M410" i="2"/>
  <c r="N410" i="2" s="1"/>
  <c r="M404" i="2"/>
  <c r="N404" i="2" s="1"/>
  <c r="U404" i="2"/>
  <c r="V397" i="2"/>
  <c r="R397" i="2" s="1"/>
  <c r="I397" i="2" s="1"/>
  <c r="P397" i="2"/>
  <c r="J397" i="2" s="1"/>
  <c r="M396" i="2"/>
  <c r="N396" i="2" s="1"/>
  <c r="U396" i="2"/>
  <c r="T396" i="2"/>
  <c r="P392" i="2"/>
  <c r="J392" i="2" s="1"/>
  <c r="P385" i="2"/>
  <c r="J385" i="2" s="1"/>
  <c r="M375" i="2"/>
  <c r="N375" i="2" s="1"/>
  <c r="U375" i="2"/>
  <c r="P364" i="2"/>
  <c r="J364" i="2" s="1"/>
  <c r="P361" i="2"/>
  <c r="J361" i="2" s="1"/>
  <c r="V322" i="2"/>
  <c r="R322" i="2" s="1"/>
  <c r="I322" i="2" s="1"/>
  <c r="P322" i="2"/>
  <c r="J322" i="2" s="1"/>
  <c r="N301" i="2"/>
  <c r="T490" i="2"/>
  <c r="M490" i="2"/>
  <c r="N490" i="2" s="1"/>
  <c r="U490" i="2"/>
  <c r="U487" i="2"/>
  <c r="V480" i="2"/>
  <c r="R480" i="2" s="1"/>
  <c r="I480" i="2" s="1"/>
  <c r="P465" i="2"/>
  <c r="J465" i="2" s="1"/>
  <c r="V463" i="2"/>
  <c r="R463" i="2" s="1"/>
  <c r="I463" i="2" s="1"/>
  <c r="T459" i="2"/>
  <c r="P446" i="2"/>
  <c r="J446" i="2" s="1"/>
  <c r="T444" i="2"/>
  <c r="T439" i="2"/>
  <c r="V437" i="2"/>
  <c r="R437" i="2" s="1"/>
  <c r="I437" i="2" s="1"/>
  <c r="P433" i="2"/>
  <c r="J433" i="2" s="1"/>
  <c r="T429" i="2"/>
  <c r="M429" i="2"/>
  <c r="N429" i="2" s="1"/>
  <c r="U429" i="2"/>
  <c r="P423" i="2"/>
  <c r="J423" i="2" s="1"/>
  <c r="V407" i="2"/>
  <c r="R407" i="2" s="1"/>
  <c r="I407" i="2" s="1"/>
  <c r="N395" i="2"/>
  <c r="V392" i="2"/>
  <c r="R392" i="2" s="1"/>
  <c r="I392" i="2" s="1"/>
  <c r="V385" i="2"/>
  <c r="R385" i="2" s="1"/>
  <c r="I385" i="2" s="1"/>
  <c r="N371" i="2"/>
  <c r="V366" i="2"/>
  <c r="R366" i="2" s="1"/>
  <c r="I366" i="2" s="1"/>
  <c r="P366" i="2"/>
  <c r="J366" i="2" s="1"/>
  <c r="P360" i="2"/>
  <c r="J360" i="2" s="1"/>
  <c r="N346" i="2"/>
  <c r="P340" i="2"/>
  <c r="J340" i="2" s="1"/>
  <c r="P313" i="2"/>
  <c r="J313" i="2" s="1"/>
  <c r="V313" i="2"/>
  <c r="R313" i="2" s="1"/>
  <c r="I313" i="2" s="1"/>
  <c r="V304" i="2"/>
  <c r="R304" i="2" s="1"/>
  <c r="I304" i="2" s="1"/>
  <c r="P304" i="2"/>
  <c r="J304" i="2" s="1"/>
  <c r="N294" i="2"/>
  <c r="Q216" i="2"/>
  <c r="M252" i="2"/>
  <c r="N252" i="2" s="1"/>
  <c r="U252" i="2"/>
  <c r="P248" i="2"/>
  <c r="J248" i="2" s="1"/>
  <c r="V248" i="2"/>
  <c r="R248" i="2" s="1"/>
  <c r="I248" i="2" s="1"/>
  <c r="P225" i="2"/>
  <c r="J225" i="2" s="1"/>
  <c r="V225" i="2"/>
  <c r="R225" i="2" s="1"/>
  <c r="I225" i="2" s="1"/>
  <c r="P332" i="2"/>
  <c r="J332" i="2" s="1"/>
  <c r="T328" i="2"/>
  <c r="M328" i="2"/>
  <c r="N328" i="2" s="1"/>
  <c r="U328" i="2"/>
  <c r="Q323" i="2"/>
  <c r="P321" i="2"/>
  <c r="J321" i="2" s="1"/>
  <c r="Q320" i="2"/>
  <c r="M317" i="2"/>
  <c r="N317" i="2" s="1"/>
  <c r="U317" i="2"/>
  <c r="Q312" i="2"/>
  <c r="N309" i="2"/>
  <c r="N302" i="2"/>
  <c r="T292" i="2"/>
  <c r="M271" i="2"/>
  <c r="N271" i="2" s="1"/>
  <c r="U271" i="2"/>
  <c r="T252" i="2"/>
  <c r="Q246" i="2"/>
  <c r="V245" i="2"/>
  <c r="R245" i="2" s="1"/>
  <c r="I245" i="2" s="1"/>
  <c r="P245" i="2"/>
  <c r="J245" i="2" s="1"/>
  <c r="T221" i="2"/>
  <c r="M221" i="2"/>
  <c r="N221" i="2" s="1"/>
  <c r="U221" i="2"/>
  <c r="M204" i="2"/>
  <c r="N204" i="2" s="1"/>
  <c r="U204" i="2"/>
  <c r="T204" i="2"/>
  <c r="N203" i="2"/>
  <c r="V191" i="2"/>
  <c r="R191" i="2" s="1"/>
  <c r="I191" i="2" s="1"/>
  <c r="Q159" i="2"/>
  <c r="T301" i="2"/>
  <c r="P284" i="2"/>
  <c r="J284" i="2" s="1"/>
  <c r="P274" i="2"/>
  <c r="J274" i="2" s="1"/>
  <c r="P268" i="2"/>
  <c r="J268" i="2" s="1"/>
  <c r="M263" i="2"/>
  <c r="N263" i="2" s="1"/>
  <c r="T263" i="2"/>
  <c r="P256" i="2"/>
  <c r="J256" i="2" s="1"/>
  <c r="T253" i="2"/>
  <c r="U253" i="2"/>
  <c r="V215" i="2"/>
  <c r="R215" i="2" s="1"/>
  <c r="I215" i="2" s="1"/>
  <c r="P214" i="2"/>
  <c r="J214" i="2" s="1"/>
  <c r="V205" i="2"/>
  <c r="R205" i="2" s="1"/>
  <c r="I205" i="2" s="1"/>
  <c r="P205" i="2"/>
  <c r="J205" i="2" s="1"/>
  <c r="Q192" i="2"/>
  <c r="P191" i="2"/>
  <c r="J191" i="2" s="1"/>
  <c r="P330" i="2"/>
  <c r="J330" i="2" s="1"/>
  <c r="T245" i="2"/>
  <c r="M245" i="2"/>
  <c r="N245" i="2" s="1"/>
  <c r="U245" i="2"/>
  <c r="P231" i="2"/>
  <c r="J231" i="2" s="1"/>
  <c r="V231" i="2"/>
  <c r="R231" i="2" s="1"/>
  <c r="I231" i="2" s="1"/>
  <c r="T225" i="2"/>
  <c r="U225" i="2"/>
  <c r="Q215" i="2"/>
  <c r="V214" i="2"/>
  <c r="R214" i="2" s="1"/>
  <c r="I214" i="2" s="1"/>
  <c r="P504" i="2"/>
  <c r="J504" i="2" s="1"/>
  <c r="P496" i="2"/>
  <c r="J496" i="2" s="1"/>
  <c r="N435" i="2"/>
  <c r="N427" i="2"/>
  <c r="T405" i="2"/>
  <c r="M405" i="2"/>
  <c r="N405" i="2" s="1"/>
  <c r="U405" i="2"/>
  <c r="P401" i="2"/>
  <c r="J401" i="2" s="1"/>
  <c r="N379" i="2"/>
  <c r="N372" i="2"/>
  <c r="Q370" i="2"/>
  <c r="P346" i="2"/>
  <c r="J346" i="2" s="1"/>
  <c r="P345" i="2"/>
  <c r="J345" i="2" s="1"/>
  <c r="M344" i="2"/>
  <c r="N344" i="2" s="1"/>
  <c r="U340" i="2"/>
  <c r="V330" i="2"/>
  <c r="R330" i="2" s="1"/>
  <c r="I330" i="2" s="1"/>
  <c r="M327" i="2"/>
  <c r="N327" i="2" s="1"/>
  <c r="U327" i="2"/>
  <c r="Q306" i="2"/>
  <c r="V297" i="2"/>
  <c r="R297" i="2" s="1"/>
  <c r="I297" i="2" s="1"/>
  <c r="T284" i="2"/>
  <c r="V280" i="2"/>
  <c r="R280" i="2" s="1"/>
  <c r="I280" i="2" s="1"/>
  <c r="T272" i="2"/>
  <c r="M272" i="2"/>
  <c r="N272" i="2" s="1"/>
  <c r="U272" i="2"/>
  <c r="T267" i="2"/>
  <c r="U263" i="2"/>
  <c r="P254" i="2"/>
  <c r="J254" i="2" s="1"/>
  <c r="P193" i="2"/>
  <c r="J193" i="2" s="1"/>
  <c r="V193" i="2"/>
  <c r="R193" i="2" s="1"/>
  <c r="I193" i="2" s="1"/>
  <c r="M484" i="2"/>
  <c r="N484" i="2" s="1"/>
  <c r="U484" i="2"/>
  <c r="M468" i="2"/>
  <c r="N468" i="2" s="1"/>
  <c r="U468" i="2"/>
  <c r="M452" i="2"/>
  <c r="N452" i="2" s="1"/>
  <c r="U452" i="2"/>
  <c r="M388" i="2"/>
  <c r="N388" i="2" s="1"/>
  <c r="U388" i="2"/>
  <c r="P376" i="2"/>
  <c r="J376" i="2" s="1"/>
  <c r="N373" i="2"/>
  <c r="M359" i="2"/>
  <c r="N359" i="2" s="1"/>
  <c r="U359" i="2"/>
  <c r="V351" i="2"/>
  <c r="R351" i="2" s="1"/>
  <c r="I351" i="2" s="1"/>
  <c r="M319" i="2"/>
  <c r="N319" i="2" s="1"/>
  <c r="U319" i="2"/>
  <c r="N292" i="2"/>
  <c r="V289" i="2"/>
  <c r="R289" i="2" s="1"/>
  <c r="I289" i="2" s="1"/>
  <c r="T288" i="2"/>
  <c r="M288" i="2"/>
  <c r="U288" i="2"/>
  <c r="P282" i="2"/>
  <c r="J282" i="2" s="1"/>
  <c r="M279" i="2"/>
  <c r="N279" i="2" s="1"/>
  <c r="U279" i="2"/>
  <c r="P276" i="2"/>
  <c r="J276" i="2" s="1"/>
  <c r="Q255" i="2"/>
  <c r="Q250" i="2"/>
  <c r="P249" i="2"/>
  <c r="J249" i="2" s="1"/>
  <c r="V246" i="2"/>
  <c r="R246" i="2" s="1"/>
  <c r="I246" i="2" s="1"/>
  <c r="M228" i="2"/>
  <c r="N228" i="2" s="1"/>
  <c r="U228" i="2"/>
  <c r="N199" i="2"/>
  <c r="M185" i="2"/>
  <c r="N185" i="2" s="1"/>
  <c r="T185" i="2"/>
  <c r="U185" i="2"/>
  <c r="V488" i="2"/>
  <c r="R488" i="2" s="1"/>
  <c r="I488" i="2" s="1"/>
  <c r="V432" i="2"/>
  <c r="R432" i="2" s="1"/>
  <c r="I432" i="2" s="1"/>
  <c r="V430" i="2"/>
  <c r="R430" i="2" s="1"/>
  <c r="I430" i="2" s="1"/>
  <c r="N411" i="2"/>
  <c r="T397" i="2"/>
  <c r="M397" i="2"/>
  <c r="N397" i="2" s="1"/>
  <c r="U397" i="2"/>
  <c r="P393" i="2"/>
  <c r="J393" i="2" s="1"/>
  <c r="T388" i="2"/>
  <c r="V382" i="2"/>
  <c r="R382" i="2" s="1"/>
  <c r="I382" i="2" s="1"/>
  <c r="V376" i="2"/>
  <c r="R376" i="2" s="1"/>
  <c r="I376" i="2" s="1"/>
  <c r="V367" i="2"/>
  <c r="R367" i="2" s="1"/>
  <c r="I367" i="2" s="1"/>
  <c r="V359" i="2"/>
  <c r="R359" i="2" s="1"/>
  <c r="I359" i="2" s="1"/>
  <c r="U354" i="2"/>
  <c r="V347" i="2"/>
  <c r="R347" i="2" s="1"/>
  <c r="I347" i="2" s="1"/>
  <c r="P338" i="2"/>
  <c r="J338" i="2" s="1"/>
  <c r="M335" i="2"/>
  <c r="N335" i="2" s="1"/>
  <c r="U335" i="2"/>
  <c r="T332" i="2"/>
  <c r="U332" i="2"/>
  <c r="U325" i="2"/>
  <c r="M325" i="2"/>
  <c r="N325" i="2" s="1"/>
  <c r="P315" i="2"/>
  <c r="J315" i="2" s="1"/>
  <c r="P299" i="2"/>
  <c r="J299" i="2" s="1"/>
  <c r="V296" i="2"/>
  <c r="R296" i="2" s="1"/>
  <c r="I296" i="2" s="1"/>
  <c r="P296" i="2"/>
  <c r="J296" i="2" s="1"/>
  <c r="M295" i="2"/>
  <c r="N295" i="2" s="1"/>
  <c r="U295" i="2"/>
  <c r="T295" i="2"/>
  <c r="P291" i="2"/>
  <c r="J291" i="2" s="1"/>
  <c r="Q283" i="2"/>
  <c r="V282" i="2"/>
  <c r="R282" i="2" s="1"/>
  <c r="I282" i="2" s="1"/>
  <c r="N282" i="2"/>
  <c r="T279" i="2"/>
  <c r="V276" i="2"/>
  <c r="R276" i="2" s="1"/>
  <c r="I276" i="2" s="1"/>
  <c r="M268" i="2"/>
  <c r="N268" i="2" s="1"/>
  <c r="U268" i="2"/>
  <c r="T268" i="2"/>
  <c r="V260" i="2"/>
  <c r="R260" i="2" s="1"/>
  <c r="I260" i="2" s="1"/>
  <c r="P260" i="2"/>
  <c r="J260" i="2" s="1"/>
  <c r="N259" i="2"/>
  <c r="P253" i="2"/>
  <c r="J253" i="2" s="1"/>
  <c r="V253" i="2"/>
  <c r="R253" i="2" s="1"/>
  <c r="I253" i="2" s="1"/>
  <c r="V249" i="2"/>
  <c r="R249" i="2" s="1"/>
  <c r="I249" i="2" s="1"/>
  <c r="P241" i="2"/>
  <c r="J241" i="2" s="1"/>
  <c r="T237" i="2"/>
  <c r="M237" i="2"/>
  <c r="N237" i="2" s="1"/>
  <c r="U237" i="2"/>
  <c r="Q221" i="2"/>
  <c r="M219" i="2"/>
  <c r="N219" i="2" s="1"/>
  <c r="U219" i="2"/>
  <c r="M211" i="2"/>
  <c r="N211" i="2" s="1"/>
  <c r="U211" i="2"/>
  <c r="P208" i="2"/>
  <c r="J208" i="2" s="1"/>
  <c r="V208" i="2"/>
  <c r="R208" i="2" s="1"/>
  <c r="I208" i="2" s="1"/>
  <c r="T189" i="2"/>
  <c r="U189" i="2"/>
  <c r="M189" i="2"/>
  <c r="N189" i="2" s="1"/>
  <c r="T160" i="2"/>
  <c r="M160" i="2"/>
  <c r="N160" i="2" s="1"/>
  <c r="U160" i="2"/>
  <c r="T173" i="2"/>
  <c r="M173" i="2"/>
  <c r="N173" i="2" s="1"/>
  <c r="U173" i="2"/>
  <c r="T165" i="2"/>
  <c r="M165" i="2"/>
  <c r="N165" i="2" s="1"/>
  <c r="U165" i="2"/>
  <c r="M154" i="2"/>
  <c r="N154" i="2" s="1"/>
  <c r="U154" i="2"/>
  <c r="T154" i="2"/>
  <c r="Q232" i="2"/>
  <c r="P217" i="2"/>
  <c r="J217" i="2" s="1"/>
  <c r="V217" i="2"/>
  <c r="R217" i="2" s="1"/>
  <c r="I217" i="2" s="1"/>
  <c r="U187" i="2"/>
  <c r="M187" i="2"/>
  <c r="N187" i="2" s="1"/>
  <c r="M180" i="2"/>
  <c r="N180" i="2" s="1"/>
  <c r="U180" i="2"/>
  <c r="T169" i="2"/>
  <c r="U169" i="2"/>
  <c r="M169" i="2"/>
  <c r="N169" i="2" s="1"/>
  <c r="P435" i="2"/>
  <c r="J435" i="2" s="1"/>
  <c r="P427" i="2"/>
  <c r="J427" i="2" s="1"/>
  <c r="P419" i="2"/>
  <c r="J419" i="2" s="1"/>
  <c r="P411" i="2"/>
  <c r="J411" i="2" s="1"/>
  <c r="P403" i="2"/>
  <c r="J403" i="2" s="1"/>
  <c r="P395" i="2"/>
  <c r="J395" i="2" s="1"/>
  <c r="P387" i="2"/>
  <c r="J387" i="2" s="1"/>
  <c r="P379" i="2"/>
  <c r="J379" i="2" s="1"/>
  <c r="N342" i="2"/>
  <c r="T320" i="2"/>
  <c r="M320" i="2"/>
  <c r="N320" i="2" s="1"/>
  <c r="U320" i="2"/>
  <c r="P316" i="2"/>
  <c r="J316" i="2" s="1"/>
  <c r="N288" i="2"/>
  <c r="N278" i="2"/>
  <c r="N270" i="2"/>
  <c r="V259" i="2"/>
  <c r="R259" i="2" s="1"/>
  <c r="I259" i="2" s="1"/>
  <c r="M220" i="2"/>
  <c r="N220" i="2" s="1"/>
  <c r="U220" i="2"/>
  <c r="T220" i="2"/>
  <c r="N210" i="2"/>
  <c r="P206" i="2"/>
  <c r="J206" i="2" s="1"/>
  <c r="Q204" i="2"/>
  <c r="N177" i="2"/>
  <c r="Q157" i="2"/>
  <c r="V369" i="2"/>
  <c r="R369" i="2" s="1"/>
  <c r="I369" i="2" s="1"/>
  <c r="M367" i="2"/>
  <c r="N367" i="2" s="1"/>
  <c r="U367" i="2"/>
  <c r="M351" i="2"/>
  <c r="N351" i="2" s="1"/>
  <c r="U351" i="2"/>
  <c r="V314" i="2"/>
  <c r="R314" i="2" s="1"/>
  <c r="I314" i="2" s="1"/>
  <c r="T312" i="2"/>
  <c r="M312" i="2"/>
  <c r="N312" i="2" s="1"/>
  <c r="U312" i="2"/>
  <c r="P308" i="2"/>
  <c r="J308" i="2" s="1"/>
  <c r="P300" i="2"/>
  <c r="J300" i="2" s="1"/>
  <c r="V283" i="2"/>
  <c r="R283" i="2" s="1"/>
  <c r="I283" i="2" s="1"/>
  <c r="V281" i="2"/>
  <c r="R281" i="2" s="1"/>
  <c r="I281" i="2" s="1"/>
  <c r="P257" i="2"/>
  <c r="J257" i="2" s="1"/>
  <c r="V255" i="2"/>
  <c r="R255" i="2" s="1"/>
  <c r="I255" i="2" s="1"/>
  <c r="P239" i="2"/>
  <c r="J239" i="2" s="1"/>
  <c r="V237" i="2"/>
  <c r="R237" i="2" s="1"/>
  <c r="I237" i="2" s="1"/>
  <c r="P233" i="2"/>
  <c r="J233" i="2" s="1"/>
  <c r="T229" i="2"/>
  <c r="M229" i="2"/>
  <c r="N229" i="2" s="1"/>
  <c r="U229" i="2"/>
  <c r="U203" i="2"/>
  <c r="M176" i="2"/>
  <c r="N176" i="2" s="1"/>
  <c r="U176" i="2"/>
  <c r="P160" i="2"/>
  <c r="J160" i="2" s="1"/>
  <c r="V160" i="2"/>
  <c r="R160" i="2" s="1"/>
  <c r="I160" i="2" s="1"/>
  <c r="V339" i="2"/>
  <c r="R339" i="2" s="1"/>
  <c r="I339" i="2" s="1"/>
  <c r="V337" i="2"/>
  <c r="R337" i="2" s="1"/>
  <c r="I337" i="2" s="1"/>
  <c r="N326" i="2"/>
  <c r="V308" i="2"/>
  <c r="R308" i="2" s="1"/>
  <c r="I308" i="2" s="1"/>
  <c r="V306" i="2"/>
  <c r="R306" i="2" s="1"/>
  <c r="I306" i="2" s="1"/>
  <c r="T304" i="2"/>
  <c r="M304" i="2"/>
  <c r="N304" i="2" s="1"/>
  <c r="U304" i="2"/>
  <c r="V300" i="2"/>
  <c r="R300" i="2" s="1"/>
  <c r="I300" i="2" s="1"/>
  <c r="V298" i="2"/>
  <c r="R298" i="2" s="1"/>
  <c r="I298" i="2" s="1"/>
  <c r="T296" i="2"/>
  <c r="M296" i="2"/>
  <c r="N296" i="2" s="1"/>
  <c r="U296" i="2"/>
  <c r="P292" i="2"/>
  <c r="J292" i="2" s="1"/>
  <c r="M287" i="2"/>
  <c r="N287" i="2" s="1"/>
  <c r="U287" i="2"/>
  <c r="V275" i="2"/>
  <c r="R275" i="2" s="1"/>
  <c r="I275" i="2" s="1"/>
  <c r="V273" i="2"/>
  <c r="R273" i="2" s="1"/>
  <c r="I273" i="2" s="1"/>
  <c r="N265" i="2"/>
  <c r="V257" i="2"/>
  <c r="R257" i="2" s="1"/>
  <c r="I257" i="2" s="1"/>
  <c r="N243" i="2"/>
  <c r="Q240" i="2"/>
  <c r="V239" i="2"/>
  <c r="R239" i="2" s="1"/>
  <c r="I239" i="2" s="1"/>
  <c r="N239" i="2"/>
  <c r="P237" i="2"/>
  <c r="J237" i="2" s="1"/>
  <c r="M236" i="2"/>
  <c r="N236" i="2" s="1"/>
  <c r="U236" i="2"/>
  <c r="V233" i="2"/>
  <c r="R233" i="2" s="1"/>
  <c r="I233" i="2" s="1"/>
  <c r="U218" i="2"/>
  <c r="M218" i="2"/>
  <c r="N218" i="2" s="1"/>
  <c r="U210" i="2"/>
  <c r="T200" i="2"/>
  <c r="U200" i="2"/>
  <c r="Q184" i="2"/>
  <c r="Q155" i="2"/>
  <c r="Q154" i="2"/>
  <c r="N144" i="2"/>
  <c r="Q107" i="2"/>
  <c r="T100" i="2"/>
  <c r="M100" i="2"/>
  <c r="N100" i="2" s="1"/>
  <c r="U100" i="2"/>
  <c r="V150" i="2"/>
  <c r="R150" i="2" s="1"/>
  <c r="I150" i="2" s="1"/>
  <c r="N149" i="2"/>
  <c r="V140" i="2"/>
  <c r="R140" i="2" s="1"/>
  <c r="I140" i="2" s="1"/>
  <c r="P140" i="2"/>
  <c r="J140" i="2" s="1"/>
  <c r="P130" i="2"/>
  <c r="J130" i="2" s="1"/>
  <c r="P110" i="2"/>
  <c r="J110" i="2" s="1"/>
  <c r="V110" i="2"/>
  <c r="R110" i="2" s="1"/>
  <c r="I110" i="2" s="1"/>
  <c r="P177" i="2"/>
  <c r="J177" i="2" s="1"/>
  <c r="Q176" i="2"/>
  <c r="N171" i="2"/>
  <c r="V141" i="2"/>
  <c r="R141" i="2" s="1"/>
  <c r="I141" i="2" s="1"/>
  <c r="V132" i="2"/>
  <c r="R132" i="2" s="1"/>
  <c r="I132" i="2" s="1"/>
  <c r="V130" i="2"/>
  <c r="R130" i="2" s="1"/>
  <c r="I130" i="2" s="1"/>
  <c r="V125" i="2"/>
  <c r="R125" i="2" s="1"/>
  <c r="I125" i="2" s="1"/>
  <c r="P125" i="2"/>
  <c r="J125" i="2" s="1"/>
  <c r="P124" i="2"/>
  <c r="J124" i="2" s="1"/>
  <c r="V124" i="2"/>
  <c r="R124" i="2" s="1"/>
  <c r="I124" i="2" s="1"/>
  <c r="Q224" i="2"/>
  <c r="M212" i="2"/>
  <c r="N212" i="2" s="1"/>
  <c r="U212" i="2"/>
  <c r="P200" i="2"/>
  <c r="J200" i="2" s="1"/>
  <c r="T197" i="2"/>
  <c r="M197" i="2"/>
  <c r="N197" i="2" s="1"/>
  <c r="M188" i="2"/>
  <c r="N188" i="2" s="1"/>
  <c r="U188" i="2"/>
  <c r="V180" i="2"/>
  <c r="R180" i="2" s="1"/>
  <c r="I180" i="2" s="1"/>
  <c r="V177" i="2"/>
  <c r="R177" i="2" s="1"/>
  <c r="I177" i="2" s="1"/>
  <c r="Q175" i="2"/>
  <c r="P174" i="2"/>
  <c r="J174" i="2" s="1"/>
  <c r="T157" i="2"/>
  <c r="M157" i="2"/>
  <c r="N157" i="2" s="1"/>
  <c r="U157" i="2"/>
  <c r="P150" i="2"/>
  <c r="J150" i="2" s="1"/>
  <c r="Q149" i="2"/>
  <c r="V142" i="2"/>
  <c r="R142" i="2" s="1"/>
  <c r="I142" i="2" s="1"/>
  <c r="P142" i="2"/>
  <c r="J142" i="2" s="1"/>
  <c r="M129" i="2"/>
  <c r="N129" i="2" s="1"/>
  <c r="U129" i="2"/>
  <c r="T129" i="2"/>
  <c r="P141" i="2"/>
  <c r="J141" i="2" s="1"/>
  <c r="U124" i="2"/>
  <c r="T124" i="2"/>
  <c r="M124" i="2"/>
  <c r="N124" i="2" s="1"/>
  <c r="P342" i="2"/>
  <c r="J342" i="2" s="1"/>
  <c r="P334" i="2"/>
  <c r="J334" i="2" s="1"/>
  <c r="P326" i="2"/>
  <c r="J326" i="2" s="1"/>
  <c r="P318" i="2"/>
  <c r="J318" i="2" s="1"/>
  <c r="P310" i="2"/>
  <c r="J310" i="2" s="1"/>
  <c r="P302" i="2"/>
  <c r="J302" i="2" s="1"/>
  <c r="P294" i="2"/>
  <c r="J294" i="2" s="1"/>
  <c r="P286" i="2"/>
  <c r="J286" i="2" s="1"/>
  <c r="P278" i="2"/>
  <c r="J278" i="2" s="1"/>
  <c r="P270" i="2"/>
  <c r="J270" i="2" s="1"/>
  <c r="N235" i="2"/>
  <c r="T213" i="2"/>
  <c r="M213" i="2"/>
  <c r="N213" i="2" s="1"/>
  <c r="U213" i="2"/>
  <c r="P209" i="2"/>
  <c r="J209" i="2" s="1"/>
  <c r="U197" i="2"/>
  <c r="V195" i="2"/>
  <c r="R195" i="2" s="1"/>
  <c r="I195" i="2" s="1"/>
  <c r="V188" i="2"/>
  <c r="R188" i="2" s="1"/>
  <c r="I188" i="2" s="1"/>
  <c r="P188" i="2"/>
  <c r="J188" i="2" s="1"/>
  <c r="V184" i="2"/>
  <c r="R184" i="2" s="1"/>
  <c r="I184" i="2" s="1"/>
  <c r="P180" i="2"/>
  <c r="J180" i="2" s="1"/>
  <c r="P169" i="2"/>
  <c r="J169" i="2" s="1"/>
  <c r="U149" i="2"/>
  <c r="P147" i="2"/>
  <c r="J147" i="2" s="1"/>
  <c r="V147" i="2"/>
  <c r="R147" i="2" s="1"/>
  <c r="I147" i="2" s="1"/>
  <c r="U144" i="2"/>
  <c r="P132" i="2"/>
  <c r="J132" i="2" s="1"/>
  <c r="V262" i="2"/>
  <c r="R262" i="2" s="1"/>
  <c r="I262" i="2" s="1"/>
  <c r="M260" i="2"/>
  <c r="N260" i="2" s="1"/>
  <c r="U260" i="2"/>
  <c r="N253" i="2"/>
  <c r="V251" i="2"/>
  <c r="R251" i="2" s="1"/>
  <c r="I251" i="2" s="1"/>
  <c r="P251" i="2"/>
  <c r="J251" i="2" s="1"/>
  <c r="V209" i="2"/>
  <c r="R209" i="2" s="1"/>
  <c r="I209" i="2" s="1"/>
  <c r="V207" i="2"/>
  <c r="R207" i="2" s="1"/>
  <c r="I207" i="2" s="1"/>
  <c r="T205" i="2"/>
  <c r="M205" i="2"/>
  <c r="N205" i="2" s="1"/>
  <c r="U205" i="2"/>
  <c r="P201" i="2"/>
  <c r="J201" i="2" s="1"/>
  <c r="P189" i="2"/>
  <c r="J189" i="2" s="1"/>
  <c r="T188" i="2"/>
  <c r="M186" i="2"/>
  <c r="N186" i="2" s="1"/>
  <c r="U186" i="2"/>
  <c r="V169" i="2"/>
  <c r="R169" i="2" s="1"/>
  <c r="I169" i="2" s="1"/>
  <c r="V157" i="2"/>
  <c r="R157" i="2" s="1"/>
  <c r="I157" i="2" s="1"/>
  <c r="P156" i="2"/>
  <c r="J156" i="2" s="1"/>
  <c r="T149" i="2"/>
  <c r="T144" i="2"/>
  <c r="M244" i="2"/>
  <c r="N244" i="2" s="1"/>
  <c r="U244" i="2"/>
  <c r="V232" i="2"/>
  <c r="R232" i="2" s="1"/>
  <c r="I232" i="2" s="1"/>
  <c r="V230" i="2"/>
  <c r="R230" i="2" s="1"/>
  <c r="I230" i="2" s="1"/>
  <c r="P223" i="2"/>
  <c r="J223" i="2" s="1"/>
  <c r="V201" i="2"/>
  <c r="R201" i="2" s="1"/>
  <c r="I201" i="2" s="1"/>
  <c r="N195" i="2"/>
  <c r="V192" i="2"/>
  <c r="R192" i="2" s="1"/>
  <c r="I192" i="2" s="1"/>
  <c r="T186" i="2"/>
  <c r="P183" i="2"/>
  <c r="J183" i="2" s="1"/>
  <c r="V173" i="2"/>
  <c r="R173" i="2" s="1"/>
  <c r="I173" i="2" s="1"/>
  <c r="P168" i="2"/>
  <c r="J168" i="2" s="1"/>
  <c r="P161" i="2"/>
  <c r="J161" i="2" s="1"/>
  <c r="V161" i="2"/>
  <c r="R161" i="2" s="1"/>
  <c r="I161" i="2" s="1"/>
  <c r="V156" i="2"/>
  <c r="R156" i="2" s="1"/>
  <c r="I156" i="2" s="1"/>
  <c r="V154" i="2"/>
  <c r="R154" i="2" s="1"/>
  <c r="I154" i="2" s="1"/>
  <c r="P151" i="2"/>
  <c r="J151" i="2" s="1"/>
  <c r="T142" i="2"/>
  <c r="U142" i="2"/>
  <c r="N134" i="2"/>
  <c r="T106" i="2"/>
  <c r="U106" i="2"/>
  <c r="M106" i="2"/>
  <c r="N106" i="2" s="1"/>
  <c r="M146" i="2"/>
  <c r="N146" i="2" s="1"/>
  <c r="U146" i="2"/>
  <c r="P134" i="2"/>
  <c r="J134" i="2" s="1"/>
  <c r="U128" i="2"/>
  <c r="T128" i="2"/>
  <c r="U112" i="2"/>
  <c r="T112" i="2"/>
  <c r="T122" i="2"/>
  <c r="U122" i="2"/>
  <c r="V96" i="2"/>
  <c r="R96" i="2" s="1"/>
  <c r="I96" i="2" s="1"/>
  <c r="P96" i="2"/>
  <c r="J96" i="2" s="1"/>
  <c r="P243" i="2"/>
  <c r="J243" i="2" s="1"/>
  <c r="P235" i="2"/>
  <c r="J235" i="2" s="1"/>
  <c r="P227" i="2"/>
  <c r="J227" i="2" s="1"/>
  <c r="P219" i="2"/>
  <c r="J219" i="2" s="1"/>
  <c r="P211" i="2"/>
  <c r="J211" i="2" s="1"/>
  <c r="P203" i="2"/>
  <c r="J203" i="2" s="1"/>
  <c r="M172" i="2"/>
  <c r="N172" i="2" s="1"/>
  <c r="U172" i="2"/>
  <c r="N163" i="2"/>
  <c r="P148" i="2"/>
  <c r="J148" i="2" s="1"/>
  <c r="P135" i="2"/>
  <c r="J135" i="2" s="1"/>
  <c r="U131" i="2"/>
  <c r="V115" i="2"/>
  <c r="R115" i="2" s="1"/>
  <c r="I115" i="2" s="1"/>
  <c r="P115" i="2"/>
  <c r="J115" i="2" s="1"/>
  <c r="N103" i="2"/>
  <c r="P185" i="2"/>
  <c r="J185" i="2" s="1"/>
  <c r="T181" i="2"/>
  <c r="M181" i="2"/>
  <c r="N181" i="2" s="1"/>
  <c r="U181" i="2"/>
  <c r="V145" i="2"/>
  <c r="R145" i="2" s="1"/>
  <c r="I145" i="2" s="1"/>
  <c r="P143" i="2"/>
  <c r="J143" i="2" s="1"/>
  <c r="M138" i="2"/>
  <c r="N138" i="2" s="1"/>
  <c r="U138" i="2"/>
  <c r="N137" i="2"/>
  <c r="V135" i="2"/>
  <c r="R135" i="2" s="1"/>
  <c r="I135" i="2" s="1"/>
  <c r="P122" i="2"/>
  <c r="J122" i="2" s="1"/>
  <c r="N117" i="2"/>
  <c r="T102" i="2"/>
  <c r="U102" i="2"/>
  <c r="M102" i="2"/>
  <c r="N102" i="2" s="1"/>
  <c r="M101" i="2"/>
  <c r="N101" i="2" s="1"/>
  <c r="U101" i="2"/>
  <c r="T101" i="2"/>
  <c r="Q98" i="2"/>
  <c r="V198" i="2"/>
  <c r="R198" i="2" s="1"/>
  <c r="I198" i="2" s="1"/>
  <c r="M196" i="2"/>
  <c r="N196" i="2" s="1"/>
  <c r="U196" i="2"/>
  <c r="V185" i="2"/>
  <c r="R185" i="2" s="1"/>
  <c r="I185" i="2" s="1"/>
  <c r="V176" i="2"/>
  <c r="R176" i="2" s="1"/>
  <c r="I176" i="2" s="1"/>
  <c r="M164" i="2"/>
  <c r="N164" i="2" s="1"/>
  <c r="U164" i="2"/>
  <c r="V153" i="2"/>
  <c r="R153" i="2" s="1"/>
  <c r="I153" i="2" s="1"/>
  <c r="V143" i="2"/>
  <c r="R143" i="2" s="1"/>
  <c r="I143" i="2" s="1"/>
  <c r="N142" i="2"/>
  <c r="M139" i="2"/>
  <c r="N139" i="2" s="1"/>
  <c r="V138" i="2"/>
  <c r="R138" i="2" s="1"/>
  <c r="I138" i="2" s="1"/>
  <c r="V122" i="2"/>
  <c r="R122" i="2" s="1"/>
  <c r="I122" i="2" s="1"/>
  <c r="V114" i="2"/>
  <c r="R114" i="2" s="1"/>
  <c r="I114" i="2" s="1"/>
  <c r="P114" i="2"/>
  <c r="J114" i="2" s="1"/>
  <c r="V112" i="2"/>
  <c r="R112" i="2" s="1"/>
  <c r="I112" i="2" s="1"/>
  <c r="P112" i="2"/>
  <c r="J112" i="2" s="1"/>
  <c r="V128" i="2"/>
  <c r="R128" i="2" s="1"/>
  <c r="I128" i="2" s="1"/>
  <c r="P126" i="2"/>
  <c r="J126" i="2" s="1"/>
  <c r="V126" i="2"/>
  <c r="R126" i="2" s="1"/>
  <c r="I126" i="2" s="1"/>
  <c r="N118" i="2"/>
  <c r="M109" i="2"/>
  <c r="N109" i="2" s="1"/>
  <c r="U109" i="2"/>
  <c r="P101" i="2"/>
  <c r="J101" i="2" s="1"/>
  <c r="M141" i="2"/>
  <c r="N141" i="2" s="1"/>
  <c r="U141" i="2"/>
  <c r="V137" i="2"/>
  <c r="R137" i="2" s="1"/>
  <c r="I137" i="2" s="1"/>
  <c r="P123" i="2"/>
  <c r="J123" i="2" s="1"/>
  <c r="P121" i="2"/>
  <c r="J121" i="2" s="1"/>
  <c r="M121" i="2"/>
  <c r="N121" i="2" s="1"/>
  <c r="U121" i="2"/>
  <c r="P109" i="2"/>
  <c r="J109" i="2" s="1"/>
  <c r="M105" i="2"/>
  <c r="N105" i="2" s="1"/>
  <c r="U105" i="2"/>
  <c r="T105" i="2"/>
  <c r="Q97" i="2"/>
  <c r="M86" i="2"/>
  <c r="N86" i="2" s="1"/>
  <c r="U86" i="2"/>
  <c r="T86" i="2"/>
  <c r="T141" i="2"/>
  <c r="M133" i="2"/>
  <c r="N133" i="2" s="1"/>
  <c r="U133" i="2"/>
  <c r="N128" i="2"/>
  <c r="V123" i="2"/>
  <c r="R123" i="2" s="1"/>
  <c r="I123" i="2" s="1"/>
  <c r="V121" i="2"/>
  <c r="R121" i="2" s="1"/>
  <c r="I121" i="2" s="1"/>
  <c r="V109" i="2"/>
  <c r="R109" i="2" s="1"/>
  <c r="I109" i="2" s="1"/>
  <c r="N107" i="2"/>
  <c r="Q90" i="2"/>
  <c r="P105" i="2"/>
  <c r="J105" i="2" s="1"/>
  <c r="Q93" i="2"/>
  <c r="N84" i="2"/>
  <c r="U127" i="2"/>
  <c r="P116" i="2"/>
  <c r="J116" i="2" s="1"/>
  <c r="P104" i="2"/>
  <c r="J104" i="2" s="1"/>
  <c r="P100" i="2"/>
  <c r="J100" i="2" s="1"/>
  <c r="V97" i="2"/>
  <c r="R97" i="2" s="1"/>
  <c r="I97" i="2" s="1"/>
  <c r="M97" i="2"/>
  <c r="N97" i="2" s="1"/>
  <c r="U97" i="2"/>
  <c r="V93" i="2"/>
  <c r="R93" i="2" s="1"/>
  <c r="I93" i="2" s="1"/>
  <c r="M93" i="2"/>
  <c r="N93" i="2" s="1"/>
  <c r="U93" i="2"/>
  <c r="M90" i="2"/>
  <c r="N90" i="2" s="1"/>
  <c r="V87" i="2"/>
  <c r="R87" i="2" s="1"/>
  <c r="I87" i="2" s="1"/>
  <c r="Q81" i="2"/>
  <c r="M98" i="2"/>
  <c r="N98" i="2" s="1"/>
  <c r="M94" i="2"/>
  <c r="N94" i="2" s="1"/>
  <c r="P92" i="2"/>
  <c r="J92" i="2" s="1"/>
  <c r="M91" i="2"/>
  <c r="N91" i="2" s="1"/>
  <c r="P88" i="2"/>
  <c r="J88" i="2" s="1"/>
  <c r="N85" i="2"/>
  <c r="M113" i="2"/>
  <c r="N113" i="2" s="1"/>
  <c r="U113" i="2"/>
  <c r="V98" i="2"/>
  <c r="R98" i="2" s="1"/>
  <c r="I98" i="2" s="1"/>
  <c r="U76" i="2"/>
  <c r="M76" i="2"/>
  <c r="N76" i="2" s="1"/>
  <c r="P64" i="2"/>
  <c r="J64" i="2" s="1"/>
  <c r="V64" i="2"/>
  <c r="R64" i="2" s="1"/>
  <c r="I64" i="2" s="1"/>
  <c r="U98" i="2"/>
  <c r="U94" i="2"/>
  <c r="U85" i="2"/>
  <c r="T76" i="2"/>
  <c r="P66" i="2"/>
  <c r="J66" i="2" s="1"/>
  <c r="V66" i="2"/>
  <c r="R66" i="2" s="1"/>
  <c r="I66" i="2" s="1"/>
  <c r="T85" i="2"/>
  <c r="N75" i="2"/>
  <c r="V69" i="2"/>
  <c r="R69" i="2" s="1"/>
  <c r="I69" i="2" s="1"/>
  <c r="P69" i="2"/>
  <c r="J69" i="2" s="1"/>
  <c r="N68" i="2"/>
  <c r="V65" i="2"/>
  <c r="R65" i="2" s="1"/>
  <c r="I65" i="2" s="1"/>
  <c r="P65" i="2"/>
  <c r="J65" i="2" s="1"/>
  <c r="V81" i="2"/>
  <c r="R81" i="2" s="1"/>
  <c r="I81" i="2" s="1"/>
  <c r="Q59" i="2"/>
  <c r="P78" i="2"/>
  <c r="J78" i="2" s="1"/>
  <c r="V78" i="2"/>
  <c r="R78" i="2" s="1"/>
  <c r="I78" i="2" s="1"/>
  <c r="M77" i="2"/>
  <c r="N77" i="2" s="1"/>
  <c r="T77" i="2"/>
  <c r="P75" i="2"/>
  <c r="J75" i="2" s="1"/>
  <c r="N71" i="2"/>
  <c r="V61" i="2"/>
  <c r="R61" i="2" s="1"/>
  <c r="I61" i="2" s="1"/>
  <c r="P61" i="2"/>
  <c r="J61" i="2" s="1"/>
  <c r="Q42" i="2"/>
  <c r="M78" i="2"/>
  <c r="N78" i="2" s="1"/>
  <c r="U78" i="2"/>
  <c r="P74" i="2"/>
  <c r="J74" i="2" s="1"/>
  <c r="V74" i="2"/>
  <c r="R74" i="2" s="1"/>
  <c r="I74" i="2" s="1"/>
  <c r="Q73" i="2"/>
  <c r="V72" i="2"/>
  <c r="R72" i="2" s="1"/>
  <c r="I72" i="2" s="1"/>
  <c r="M70" i="2"/>
  <c r="N70" i="2" s="1"/>
  <c r="U70" i="2"/>
  <c r="T70" i="2"/>
  <c r="V63" i="2"/>
  <c r="R63" i="2" s="1"/>
  <c r="I63" i="2" s="1"/>
  <c r="M60" i="2"/>
  <c r="N60" i="2" s="1"/>
  <c r="U60" i="2"/>
  <c r="T60" i="2"/>
  <c r="T51" i="2"/>
  <c r="U51" i="2"/>
  <c r="Q48" i="2"/>
  <c r="M65" i="2"/>
  <c r="N65" i="2" s="1"/>
  <c r="N63" i="2"/>
  <c r="Q47" i="2"/>
  <c r="M45" i="2"/>
  <c r="N45" i="2" s="1"/>
  <c r="U45" i="2"/>
  <c r="T45" i="2"/>
  <c r="M62" i="2"/>
  <c r="N62" i="2" s="1"/>
  <c r="U62" i="2"/>
  <c r="T62" i="2"/>
  <c r="M59" i="2"/>
  <c r="N59" i="2" s="1"/>
  <c r="U59" i="2"/>
  <c r="N49" i="2"/>
  <c r="M73" i="2"/>
  <c r="N73" i="2" s="1"/>
  <c r="P72" i="2"/>
  <c r="J72" i="2" s="1"/>
  <c r="V71" i="2"/>
  <c r="R71" i="2" s="1"/>
  <c r="I71" i="2" s="1"/>
  <c r="P63" i="2"/>
  <c r="J63" i="2" s="1"/>
  <c r="P80" i="2"/>
  <c r="J80" i="2" s="1"/>
  <c r="V77" i="2"/>
  <c r="R77" i="2" s="1"/>
  <c r="I77" i="2" s="1"/>
  <c r="P77" i="2"/>
  <c r="J77" i="2" s="1"/>
  <c r="M69" i="2"/>
  <c r="N69" i="2" s="1"/>
  <c r="U69" i="2"/>
  <c r="U65" i="2"/>
  <c r="M58" i="2"/>
  <c r="N58" i="2" s="1"/>
  <c r="U58" i="2"/>
  <c r="Q54" i="2"/>
  <c r="P49" i="2"/>
  <c r="J49" i="2" s="1"/>
  <c r="V49" i="2"/>
  <c r="R49" i="2" s="1"/>
  <c r="I49" i="2" s="1"/>
  <c r="Q38" i="2"/>
  <c r="M28" i="2"/>
  <c r="N28" i="2" s="1"/>
  <c r="U28" i="2"/>
  <c r="T27" i="2"/>
  <c r="N19" i="2"/>
  <c r="V14" i="2"/>
  <c r="R14" i="2" s="1"/>
  <c r="I14" i="2" s="1"/>
  <c r="M44" i="2"/>
  <c r="N44" i="2" s="1"/>
  <c r="U44" i="2"/>
  <c r="M35" i="2"/>
  <c r="N35" i="2" s="1"/>
  <c r="Q32" i="2"/>
  <c r="M26" i="2"/>
  <c r="N26" i="2" s="1"/>
  <c r="P17" i="2"/>
  <c r="J17" i="2" s="1"/>
  <c r="Q10" i="2"/>
  <c r="V7" i="2"/>
  <c r="R7" i="2" s="1"/>
  <c r="I7" i="2" s="1"/>
  <c r="Q3" i="2"/>
  <c r="N51" i="2"/>
  <c r="V46" i="2"/>
  <c r="R46" i="2" s="1"/>
  <c r="I46" i="2" s="1"/>
  <c r="T44" i="2"/>
  <c r="V30" i="2"/>
  <c r="R30" i="2" s="1"/>
  <c r="I30" i="2" s="1"/>
  <c r="Q26" i="2"/>
  <c r="V24" i="2"/>
  <c r="R24" i="2" s="1"/>
  <c r="I24" i="2" s="1"/>
  <c r="U19" i="2"/>
  <c r="M13" i="2"/>
  <c r="N13" i="2" s="1"/>
  <c r="U13" i="2"/>
  <c r="T13" i="2"/>
  <c r="Q8" i="2"/>
  <c r="P33" i="2"/>
  <c r="J33" i="2" s="1"/>
  <c r="M29" i="2"/>
  <c r="N29" i="2" s="1"/>
  <c r="U29" i="2"/>
  <c r="T29" i="2"/>
  <c r="M20" i="2"/>
  <c r="N20" i="2" s="1"/>
  <c r="U20" i="2"/>
  <c r="T19" i="2"/>
  <c r="P7" i="2"/>
  <c r="J7" i="2" s="1"/>
  <c r="Q6" i="2"/>
  <c r="U35" i="2"/>
  <c r="V33" i="2"/>
  <c r="R33" i="2" s="1"/>
  <c r="I33" i="2" s="1"/>
  <c r="U26" i="2"/>
  <c r="P24" i="2"/>
  <c r="J24" i="2" s="1"/>
  <c r="V23" i="2"/>
  <c r="R23" i="2" s="1"/>
  <c r="I23" i="2" s="1"/>
  <c r="U72" i="2"/>
  <c r="U64" i="2"/>
  <c r="V56" i="2"/>
  <c r="R56" i="2" s="1"/>
  <c r="I56" i="2" s="1"/>
  <c r="M52" i="2"/>
  <c r="N52" i="2" s="1"/>
  <c r="U52" i="2"/>
  <c r="P46" i="2"/>
  <c r="J46" i="2" s="1"/>
  <c r="U42" i="2"/>
  <c r="P40" i="2"/>
  <c r="J40" i="2" s="1"/>
  <c r="V39" i="2"/>
  <c r="R39" i="2" s="1"/>
  <c r="I39" i="2" s="1"/>
  <c r="M36" i="2"/>
  <c r="N36" i="2" s="1"/>
  <c r="U36" i="2"/>
  <c r="P30" i="2"/>
  <c r="J30" i="2" s="1"/>
  <c r="N27" i="2"/>
  <c r="V22" i="2"/>
  <c r="R22" i="2" s="1"/>
  <c r="I22" i="2" s="1"/>
  <c r="T20" i="2"/>
  <c r="Q18" i="2"/>
  <c r="V16" i="2"/>
  <c r="R16" i="2" s="1"/>
  <c r="I16" i="2" s="1"/>
  <c r="P9" i="2"/>
  <c r="J9" i="2" s="1"/>
  <c r="P55" i="2"/>
  <c r="J55" i="2" s="1"/>
  <c r="V54" i="2"/>
  <c r="R54" i="2" s="1"/>
  <c r="I54" i="2" s="1"/>
  <c r="T52" i="2"/>
  <c r="N43" i="2"/>
  <c r="V38" i="2"/>
  <c r="R38" i="2" s="1"/>
  <c r="I38" i="2" s="1"/>
  <c r="P25" i="2"/>
  <c r="J25" i="2" s="1"/>
  <c r="P23" i="2"/>
  <c r="J23" i="2" s="1"/>
  <c r="M21" i="2"/>
  <c r="N21" i="2" s="1"/>
  <c r="U21" i="2"/>
  <c r="T21" i="2"/>
  <c r="U11" i="2"/>
  <c r="V9" i="2"/>
  <c r="R9" i="2" s="1"/>
  <c r="I9" i="2" s="1"/>
  <c r="N5" i="2"/>
  <c r="V59" i="2"/>
  <c r="R59" i="2" s="1"/>
  <c r="I59" i="2" s="1"/>
  <c r="M53" i="2"/>
  <c r="N53" i="2" s="1"/>
  <c r="U53" i="2"/>
  <c r="T53" i="2"/>
  <c r="V48" i="2"/>
  <c r="R48" i="2" s="1"/>
  <c r="I48" i="2" s="1"/>
  <c r="P41" i="2"/>
  <c r="J41" i="2" s="1"/>
  <c r="P39" i="2"/>
  <c r="J39" i="2" s="1"/>
  <c r="M37" i="2"/>
  <c r="N37" i="2" s="1"/>
  <c r="U37" i="2"/>
  <c r="T37" i="2"/>
  <c r="V32" i="2"/>
  <c r="R32" i="2" s="1"/>
  <c r="I32" i="2" s="1"/>
  <c r="V25" i="2"/>
  <c r="R25" i="2" s="1"/>
  <c r="I25" i="2" s="1"/>
  <c r="P16" i="2"/>
  <c r="J16" i="2" s="1"/>
  <c r="M12" i="2"/>
  <c r="N12" i="2" s="1"/>
  <c r="U12" i="2"/>
  <c r="T5" i="2"/>
  <c r="U4" i="2"/>
  <c r="M4" i="2"/>
  <c r="N4" i="2" s="1"/>
  <c r="V3" i="2"/>
  <c r="R3" i="2" s="1"/>
  <c r="I3" i="2" s="1"/>
  <c r="U3" i="2"/>
  <c r="M3" i="2"/>
  <c r="N3" i="2" s="1"/>
  <c r="U55" i="2"/>
  <c r="M55" i="2"/>
  <c r="N55" i="2" s="1"/>
  <c r="U47" i="2"/>
  <c r="M47" i="2"/>
  <c r="N47" i="2" s="1"/>
  <c r="U39" i="2"/>
  <c r="M39" i="2"/>
  <c r="N39" i="2" s="1"/>
  <c r="U31" i="2"/>
  <c r="M31" i="2"/>
  <c r="N31" i="2" s="1"/>
  <c r="U23" i="2"/>
  <c r="M23" i="2"/>
  <c r="N23" i="2" s="1"/>
  <c r="U15" i="2"/>
  <c r="M15" i="2"/>
  <c r="N15" i="2" s="1"/>
  <c r="U7" i="2"/>
  <c r="M7" i="2"/>
  <c r="N7" i="2" s="1"/>
  <c r="U54" i="2"/>
  <c r="M54" i="2"/>
  <c r="N54" i="2" s="1"/>
  <c r="U46" i="2"/>
  <c r="M46" i="2"/>
  <c r="N46" i="2" s="1"/>
  <c r="U38" i="2"/>
  <c r="M38" i="2"/>
  <c r="N38" i="2" s="1"/>
  <c r="U30" i="2"/>
  <c r="M30" i="2"/>
  <c r="N30" i="2" s="1"/>
  <c r="U22" i="2"/>
  <c r="M22" i="2"/>
  <c r="N22" i="2" s="1"/>
  <c r="U14" i="2"/>
  <c r="M14" i="2"/>
  <c r="N14" i="2" s="1"/>
  <c r="U6" i="2"/>
  <c r="M6" i="2"/>
  <c r="N6" i="2" s="1"/>
  <c r="U5" i="2"/>
  <c r="N2" i="2"/>
  <c r="P2" i="2"/>
  <c r="V2" i="2"/>
  <c r="R2" i="2" s="1"/>
  <c r="U2" i="2"/>
  <c r="Q996" i="2" l="1"/>
  <c r="Q2296" i="2"/>
  <c r="Q2363" i="2"/>
  <c r="Q52" i="2"/>
  <c r="Q2283" i="2"/>
  <c r="Q50" i="2"/>
  <c r="Q20" i="2"/>
  <c r="Q86" i="2"/>
  <c r="Q108" i="2"/>
  <c r="Q305" i="2"/>
  <c r="Q580" i="2"/>
  <c r="Q1148" i="2"/>
  <c r="Q1045" i="2"/>
  <c r="Q1068" i="2"/>
  <c r="Q1664" i="2"/>
  <c r="Q1593" i="2"/>
  <c r="Q2034" i="2"/>
  <c r="Q2432" i="2"/>
  <c r="Q2182" i="2"/>
  <c r="Q2456" i="2"/>
  <c r="Q2553" i="2"/>
  <c r="Q2817" i="2"/>
  <c r="Q3050" i="2"/>
  <c r="Q3276" i="2"/>
  <c r="J1463" i="2"/>
  <c r="J2684" i="2"/>
  <c r="Q1048" i="2"/>
  <c r="Q2189" i="2"/>
  <c r="Q2879" i="2"/>
  <c r="Q3241" i="2"/>
  <c r="Q2571" i="2"/>
  <c r="Q3035" i="2"/>
  <c r="Q3427" i="2"/>
  <c r="Q925" i="2"/>
  <c r="Q1757" i="2"/>
  <c r="Q2325" i="2"/>
  <c r="Q2328" i="2"/>
  <c r="Q2227" i="2"/>
  <c r="Q2485" i="2"/>
  <c r="Q2491" i="2"/>
  <c r="Q2911" i="2"/>
  <c r="Q564" i="2"/>
  <c r="J686" i="2"/>
  <c r="Q1217" i="2"/>
  <c r="Q560" i="2"/>
  <c r="Q984" i="2"/>
  <c r="J2433" i="2"/>
  <c r="Q2752" i="2"/>
  <c r="J2740" i="2"/>
  <c r="Q1900" i="2"/>
  <c r="J2758" i="2"/>
  <c r="Q3330" i="2"/>
  <c r="Q822" i="2"/>
  <c r="Q1691" i="2"/>
  <c r="Q1100" i="2"/>
  <c r="Q1018" i="2"/>
  <c r="Q2082" i="2"/>
  <c r="Q2887" i="2"/>
  <c r="Q679" i="2"/>
  <c r="Q89" i="2"/>
  <c r="Q2739" i="2"/>
  <c r="Q3232" i="2"/>
  <c r="Q455" i="2"/>
  <c r="Q1963" i="2"/>
  <c r="Q1997" i="2"/>
  <c r="J2604" i="2"/>
  <c r="J3163" i="2"/>
  <c r="Q3111" i="2"/>
  <c r="Q3042" i="2"/>
  <c r="Q1837" i="2"/>
  <c r="Q1076" i="2"/>
  <c r="Q1505" i="2"/>
  <c r="Q2196" i="2"/>
  <c r="Q699" i="2"/>
  <c r="Q852" i="2"/>
  <c r="Q1081" i="2"/>
  <c r="Q1180" i="2"/>
  <c r="Q2050" i="2"/>
  <c r="Q2077" i="2"/>
  <c r="Q2106" i="2"/>
  <c r="Q2440" i="2"/>
  <c r="Q2669" i="2"/>
  <c r="Q2793" i="2"/>
  <c r="Q3437" i="2"/>
  <c r="J1359" i="2"/>
  <c r="J2139" i="2"/>
  <c r="J2635" i="2"/>
  <c r="Q1973" i="2"/>
  <c r="J3340" i="2"/>
  <c r="Q2991" i="2"/>
  <c r="J3252" i="2"/>
  <c r="Q34" i="2"/>
  <c r="Q584" i="2"/>
  <c r="Q611" i="2"/>
  <c r="Q935" i="2"/>
  <c r="Q1028" i="2"/>
  <c r="Q1154" i="2"/>
  <c r="Q2248" i="2"/>
  <c r="Q145" i="2"/>
  <c r="Q850" i="2"/>
  <c r="Q1089" i="2"/>
  <c r="Q1601" i="2"/>
  <c r="Q1656" i="2"/>
  <c r="Q1677" i="2"/>
  <c r="Q1874" i="2"/>
  <c r="Q2488" i="2"/>
  <c r="Q2275" i="2"/>
  <c r="Q2828" i="2"/>
  <c r="Q3130" i="2"/>
  <c r="Q3389" i="2"/>
  <c r="Q3405" i="2"/>
  <c r="Q1362" i="2"/>
  <c r="Q608" i="2"/>
  <c r="Q229" i="2"/>
  <c r="Q839" i="2"/>
  <c r="Q1156" i="2"/>
  <c r="Q1640" i="2"/>
  <c r="Q1731" i="2"/>
  <c r="Q2342" i="2"/>
  <c r="Q2221" i="2"/>
  <c r="Q3154" i="2"/>
  <c r="Q694" i="2"/>
  <c r="Q178" i="2"/>
  <c r="Q2107" i="2"/>
  <c r="J2019" i="2"/>
  <c r="J3300" i="2"/>
  <c r="Q404" i="2"/>
  <c r="Q643" i="2"/>
  <c r="Q826" i="2"/>
  <c r="Q648" i="2"/>
  <c r="Q651" i="2"/>
  <c r="Q1023" i="2"/>
  <c r="Q1057" i="2"/>
  <c r="Q1175" i="2"/>
  <c r="Q1648" i="2"/>
  <c r="Q1938" i="2"/>
  <c r="Q2104" i="2"/>
  <c r="Q2042" i="2"/>
  <c r="Q2624" i="2"/>
  <c r="Q2838" i="2"/>
  <c r="Q2978" i="2"/>
  <c r="Q3066" i="2"/>
  <c r="Q3381" i="2"/>
  <c r="J848" i="2"/>
  <c r="Q2061" i="2"/>
  <c r="Q1512" i="2"/>
  <c r="Q1634" i="2"/>
  <c r="Q2582" i="2"/>
  <c r="J2523" i="2"/>
  <c r="Q144" i="2"/>
  <c r="Q152" i="2"/>
  <c r="Q1065" i="2"/>
  <c r="Q1585" i="2"/>
  <c r="Q1632" i="2"/>
  <c r="Q2066" i="2"/>
  <c r="Q1793" i="2"/>
  <c r="Q774" i="2"/>
  <c r="J2643" i="2"/>
  <c r="Q430" i="2"/>
  <c r="Q842" i="2"/>
  <c r="Q831" i="2"/>
  <c r="Q895" i="2"/>
  <c r="Q1685" i="2"/>
  <c r="Q2302" i="2"/>
  <c r="Q2354" i="2"/>
  <c r="Q2368" i="2"/>
  <c r="Q2946" i="2"/>
  <c r="J13" i="2"/>
  <c r="J3171" i="2"/>
  <c r="Q2405" i="2"/>
  <c r="Q911" i="2"/>
  <c r="Q2533" i="2"/>
  <c r="Q103" i="2"/>
  <c r="Q391" i="2"/>
  <c r="Q553" i="2"/>
  <c r="Q1535" i="2"/>
  <c r="Q2125" i="2"/>
  <c r="Q2421" i="2"/>
  <c r="Q744" i="2"/>
  <c r="Q1443" i="2"/>
  <c r="Q2870" i="2"/>
  <c r="Q1026" i="2"/>
  <c r="Q1244" i="2"/>
  <c r="Q1588" i="2"/>
  <c r="Q1978" i="2"/>
  <c r="Q2205" i="2"/>
  <c r="Q2253" i="2"/>
  <c r="Q2435" i="2"/>
  <c r="Q2501" i="2"/>
  <c r="Q2815" i="2"/>
  <c r="Q2771" i="2"/>
  <c r="Q2109" i="2"/>
  <c r="Q2280" i="2"/>
  <c r="Q2358" i="2"/>
  <c r="Q2914" i="2"/>
  <c r="Q453" i="2"/>
  <c r="Q755" i="2"/>
  <c r="Q975" i="2"/>
  <c r="Q1842" i="2"/>
  <c r="Q2365" i="2"/>
  <c r="Q2575" i="2"/>
  <c r="Q2693" i="2"/>
  <c r="J614" i="2"/>
  <c r="Q740" i="2"/>
  <c r="J3011" i="2"/>
  <c r="Q539" i="2"/>
  <c r="Q999" i="2"/>
  <c r="Q1405" i="2"/>
  <c r="Q67" i="2"/>
  <c r="Q1381" i="2"/>
  <c r="Q1604" i="2"/>
  <c r="Q1768" i="2"/>
  <c r="Q2344" i="2"/>
  <c r="Q2804" i="2"/>
  <c r="Q2909" i="2"/>
  <c r="Q2742" i="2"/>
  <c r="Q3429" i="2"/>
  <c r="J1490" i="2"/>
  <c r="J2369" i="2"/>
  <c r="J2979" i="2"/>
  <c r="Q1086" i="2"/>
  <c r="Q1989" i="2"/>
  <c r="Q1979" i="2"/>
  <c r="Q3119" i="2"/>
  <c r="Q384" i="2"/>
  <c r="Q1766" i="2"/>
  <c r="Q1882" i="2"/>
  <c r="Q505" i="2"/>
  <c r="Q983" i="2"/>
  <c r="Q1457" i="2"/>
  <c r="Q1890" i="2"/>
  <c r="Q2131" i="2"/>
  <c r="Q2309" i="2"/>
  <c r="Q2373" i="2"/>
  <c r="Q2808" i="2"/>
  <c r="Q3186" i="2"/>
  <c r="Q475" i="2"/>
  <c r="J703" i="2"/>
  <c r="J922" i="2"/>
  <c r="Q1087" i="2"/>
  <c r="Q1917" i="2"/>
  <c r="Q2559" i="2"/>
  <c r="Q3114" i="2"/>
  <c r="Q1675" i="2"/>
  <c r="Q1070" i="2"/>
  <c r="Q3323" i="2"/>
  <c r="J3352" i="2"/>
  <c r="Q190" i="2"/>
  <c r="Q396" i="2"/>
  <c r="Q486" i="2"/>
  <c r="Q1906" i="2"/>
  <c r="Q2306" i="2"/>
  <c r="Q166" i="2"/>
  <c r="Q1140" i="2"/>
  <c r="Q1553" i="2"/>
  <c r="Q1816" i="2"/>
  <c r="Q1610" i="2"/>
  <c r="J1133" i="2"/>
  <c r="Q1682" i="2"/>
  <c r="Q1158" i="2"/>
  <c r="J2195" i="2"/>
  <c r="Q56" i="2"/>
  <c r="Q2264" i="2"/>
  <c r="Q2173" i="2"/>
  <c r="Q2278" i="2"/>
  <c r="Q2496" i="2"/>
  <c r="Q2549" i="2"/>
  <c r="Q3034" i="2"/>
  <c r="Q2885" i="2"/>
  <c r="Q3461" i="2"/>
  <c r="J82" i="2"/>
  <c r="Q1296" i="2"/>
  <c r="Q1085" i="2"/>
  <c r="Q583" i="2"/>
  <c r="Q1667" i="2"/>
  <c r="Q1135" i="2"/>
  <c r="Q2133" i="2"/>
  <c r="Q901" i="2"/>
  <c r="Q1612" i="2"/>
  <c r="Q1808" i="2"/>
  <c r="Q750" i="2"/>
  <c r="Q1132" i="2"/>
  <c r="Q2175" i="2"/>
  <c r="Q2890" i="2"/>
  <c r="Q2922" i="2"/>
  <c r="Q568" i="2"/>
  <c r="Q1556" i="2"/>
  <c r="J2836" i="2"/>
  <c r="J2473" i="2"/>
  <c r="J2651" i="2"/>
  <c r="J3416" i="2"/>
  <c r="J3083" i="2"/>
  <c r="Q3363" i="2"/>
  <c r="Q1850" i="2"/>
  <c r="Q2071" i="2"/>
  <c r="Q2336" i="2"/>
  <c r="Q331" i="2"/>
  <c r="Q523" i="2"/>
  <c r="Q964" i="2"/>
  <c r="Q1538" i="2"/>
  <c r="Q1784" i="2"/>
  <c r="Q1680" i="2"/>
  <c r="Q1866" i="2"/>
  <c r="Q2469" i="2"/>
  <c r="Q3170" i="2"/>
  <c r="Q131" i="2"/>
  <c r="J1256" i="2"/>
  <c r="Q1321" i="2"/>
  <c r="Q2919" i="2"/>
  <c r="J2307" i="2"/>
  <c r="Q2299" i="2"/>
  <c r="J3312" i="2"/>
  <c r="Q3452" i="2"/>
  <c r="Q1733" i="2"/>
  <c r="Q1800" i="2"/>
  <c r="Q1540" i="2"/>
  <c r="Q2047" i="2"/>
  <c r="Q2288" i="2"/>
  <c r="Q2376" i="2"/>
  <c r="Q2403" i="2"/>
  <c r="Q2845" i="2"/>
  <c r="Q213" i="2"/>
  <c r="Q290" i="2"/>
  <c r="Q2108" i="2"/>
  <c r="J2883" i="2"/>
  <c r="J2628" i="2"/>
  <c r="Q2524" i="2"/>
  <c r="J3099" i="2"/>
  <c r="Q1218" i="2"/>
  <c r="Q1736" i="2"/>
  <c r="Q2138" i="2"/>
  <c r="Q1946" i="2"/>
  <c r="Q2010" i="2"/>
  <c r="Q2408" i="2"/>
  <c r="Q2480" i="2"/>
  <c r="Q2903" i="2"/>
  <c r="Q3453" i="2"/>
  <c r="Q571" i="2"/>
  <c r="Q3347" i="2"/>
  <c r="Q2076" i="2"/>
  <c r="Q2132" i="2"/>
  <c r="Q3247" i="2"/>
  <c r="J3324" i="2"/>
  <c r="Q3388" i="2"/>
  <c r="Q15" i="2"/>
  <c r="Q530" i="2"/>
  <c r="Q927" i="2"/>
  <c r="Q171" i="2"/>
  <c r="Q263" i="2"/>
  <c r="Q31" i="2"/>
  <c r="Q57" i="2"/>
  <c r="Q487" i="2"/>
  <c r="Q986" i="2"/>
  <c r="Q1084" i="2"/>
  <c r="Q1164" i="2"/>
  <c r="Q2018" i="2"/>
  <c r="Q2123" i="2"/>
  <c r="Q2261" i="2"/>
  <c r="Q2675" i="2"/>
  <c r="Q2653" i="2"/>
  <c r="S2" i="2"/>
  <c r="I2" i="2" s="1"/>
  <c r="J2" i="2" s="1"/>
  <c r="J619" i="2"/>
  <c r="Q619" i="2"/>
  <c r="J129" i="2"/>
  <c r="Q129" i="2"/>
  <c r="J1576" i="2"/>
  <c r="Q1576" i="2"/>
  <c r="J1184" i="2"/>
  <c r="Q1184" i="2"/>
  <c r="J960" i="2"/>
  <c r="Q960" i="2"/>
  <c r="J1338" i="2"/>
  <c r="Q1338" i="2"/>
  <c r="J1480" i="2"/>
  <c r="Q1480" i="2"/>
  <c r="J1763" i="2"/>
  <c r="Q1763" i="2"/>
  <c r="J3451" i="2"/>
  <c r="Q3451" i="2"/>
  <c r="J2338" i="2"/>
  <c r="Q2338" i="2"/>
  <c r="J3339" i="2"/>
  <c r="Q3339" i="2"/>
  <c r="J2531" i="2"/>
  <c r="Q2531" i="2"/>
  <c r="J3402" i="2"/>
  <c r="Q3402" i="2"/>
  <c r="J1313" i="2"/>
  <c r="Q1313" i="2"/>
  <c r="J766" i="2"/>
  <c r="Q766" i="2"/>
  <c r="J1265" i="2"/>
  <c r="Q1265" i="2"/>
  <c r="J2188" i="2"/>
  <c r="Q2188" i="2"/>
  <c r="J3372" i="2"/>
  <c r="Q3372" i="2"/>
  <c r="J2789" i="2"/>
  <c r="Q2789" i="2"/>
  <c r="Q2141" i="2"/>
  <c r="J127" i="2"/>
  <c r="Q127" i="2"/>
  <c r="J1488" i="2"/>
  <c r="Q1488" i="2"/>
  <c r="J1722" i="2"/>
  <c r="Q1722" i="2"/>
  <c r="J3191" i="2"/>
  <c r="Q3191" i="2"/>
  <c r="J1584" i="2"/>
  <c r="Q1584" i="2"/>
  <c r="J1999" i="2"/>
  <c r="Q1999" i="2"/>
  <c r="J3109" i="2"/>
  <c r="Q3109" i="2"/>
  <c r="J3411" i="2"/>
  <c r="Q3411" i="2"/>
  <c r="J635" i="2"/>
  <c r="Q635" i="2"/>
  <c r="J567" i="2"/>
  <c r="Q567" i="2"/>
  <c r="J1225" i="2"/>
  <c r="Q1225" i="2"/>
  <c r="J1257" i="2"/>
  <c r="Q1257" i="2"/>
  <c r="J3299" i="2"/>
  <c r="Q3299" i="2"/>
  <c r="J3101" i="2"/>
  <c r="Q3101" i="2"/>
  <c r="J1031" i="2"/>
  <c r="Q1031" i="2"/>
  <c r="J1297" i="2"/>
  <c r="Q1297" i="2"/>
  <c r="J1833" i="2"/>
  <c r="Q1833" i="2"/>
  <c r="J2059" i="2"/>
  <c r="Q2059" i="2"/>
  <c r="J1821" i="2"/>
  <c r="Q1821" i="2"/>
  <c r="J3396" i="2"/>
  <c r="Q3396" i="2"/>
  <c r="J3277" i="2"/>
  <c r="Q3277" i="2"/>
  <c r="Q2429" i="2"/>
  <c r="Q2864" i="2"/>
  <c r="J889" i="2"/>
  <c r="Q889" i="2"/>
  <c r="J752" i="2"/>
  <c r="Q752" i="2"/>
  <c r="J812" i="2"/>
  <c r="Q812" i="2"/>
  <c r="J1337" i="2"/>
  <c r="Q1337" i="2"/>
  <c r="J765" i="2"/>
  <c r="Q765" i="2"/>
  <c r="J1608" i="2"/>
  <c r="Q1608" i="2"/>
  <c r="J2274" i="2"/>
  <c r="Q2274" i="2"/>
  <c r="J2085" i="2"/>
  <c r="Q2085" i="2"/>
  <c r="J3165" i="2"/>
  <c r="Q3165" i="2"/>
  <c r="J3045" i="2"/>
  <c r="Q3045" i="2"/>
  <c r="J3213" i="2"/>
  <c r="Q3213" i="2"/>
  <c r="J2514" i="2"/>
  <c r="Q2514" i="2"/>
  <c r="J2613" i="2"/>
  <c r="Q2613" i="2"/>
  <c r="J3263" i="2"/>
  <c r="Q3263" i="2"/>
  <c r="J3460" i="2"/>
  <c r="Q3460" i="2"/>
  <c r="J2084" i="2"/>
  <c r="Q2084" i="2"/>
  <c r="Q1580" i="2"/>
  <c r="J382" i="2"/>
  <c r="Q382" i="2"/>
  <c r="J734" i="2"/>
  <c r="Q734" i="2"/>
  <c r="J164" i="2"/>
  <c r="Q164" i="2"/>
  <c r="J717" i="2"/>
  <c r="Q717" i="2"/>
  <c r="J890" i="2"/>
  <c r="Q890" i="2"/>
  <c r="J267" i="2"/>
  <c r="Q267" i="2"/>
  <c r="J197" i="2"/>
  <c r="Q197" i="2"/>
  <c r="J1249" i="2"/>
  <c r="Q1249" i="2"/>
  <c r="J1991" i="2"/>
  <c r="Q1991" i="2"/>
  <c r="J2282" i="2"/>
  <c r="Q2282" i="2"/>
  <c r="J3246" i="2"/>
  <c r="Q3246" i="2"/>
  <c r="J3436" i="2"/>
  <c r="Q3436" i="2"/>
  <c r="J3280" i="2"/>
  <c r="Q3280" i="2"/>
  <c r="Q29" i="2"/>
  <c r="J29" i="2"/>
  <c r="J187" i="2"/>
  <c r="Q187" i="2"/>
  <c r="J94" i="2"/>
  <c r="Q94" i="2"/>
  <c r="Q179" i="2"/>
  <c r="J179" i="2"/>
  <c r="Q440" i="2"/>
  <c r="J440" i="2"/>
  <c r="J667" i="2"/>
  <c r="Q667" i="2"/>
  <c r="J512" i="2"/>
  <c r="Q512" i="2"/>
  <c r="J808" i="2"/>
  <c r="Q808" i="2"/>
  <c r="J167" i="2"/>
  <c r="Q167" i="2"/>
  <c r="J261" i="2"/>
  <c r="Q261" i="2"/>
  <c r="J319" i="2"/>
  <c r="Q319" i="2"/>
  <c r="J458" i="2"/>
  <c r="Q458" i="2"/>
  <c r="J266" i="2"/>
  <c r="Q266" i="2"/>
  <c r="J1063" i="2"/>
  <c r="Q1063" i="2"/>
  <c r="Q1495" i="2"/>
  <c r="J1495" i="2"/>
  <c r="J788" i="2"/>
  <c r="Q788" i="2"/>
  <c r="Q1391" i="2"/>
  <c r="J1391" i="2"/>
  <c r="Q1705" i="2"/>
  <c r="J1705" i="2"/>
  <c r="Q337" i="2"/>
  <c r="J337" i="2"/>
  <c r="J796" i="2"/>
  <c r="Q796" i="2"/>
  <c r="J1126" i="2"/>
  <c r="Q1126" i="2"/>
  <c r="Q1384" i="2"/>
  <c r="J1384" i="2"/>
  <c r="Q212" i="2"/>
  <c r="J212" i="2"/>
  <c r="J528" i="2"/>
  <c r="Q528" i="2"/>
  <c r="J1847" i="2"/>
  <c r="Q1847" i="2"/>
  <c r="Q2459" i="2"/>
  <c r="J2459" i="2"/>
  <c r="Q1425" i="2"/>
  <c r="J1425" i="2"/>
  <c r="J1545" i="2"/>
  <c r="Q1545" i="2"/>
  <c r="J1860" i="2"/>
  <c r="Q1860" i="2"/>
  <c r="J1919" i="2"/>
  <c r="Q1919" i="2"/>
  <c r="J1794" i="2"/>
  <c r="Q1794" i="2"/>
  <c r="J1875" i="2"/>
  <c r="Q1875" i="2"/>
  <c r="J1927" i="2"/>
  <c r="Q1927" i="2"/>
  <c r="Q2611" i="2"/>
  <c r="J2611" i="2"/>
  <c r="Q1327" i="2"/>
  <c r="J1327" i="2"/>
  <c r="Q954" i="2"/>
  <c r="J954" i="2"/>
  <c r="J1110" i="2"/>
  <c r="Q1110" i="2"/>
  <c r="J1069" i="2"/>
  <c r="Q1069" i="2"/>
  <c r="Q1141" i="2"/>
  <c r="J1141" i="2"/>
  <c r="Q1223" i="2"/>
  <c r="J1223" i="2"/>
  <c r="Q1247" i="2"/>
  <c r="J1247" i="2"/>
  <c r="J1410" i="2"/>
  <c r="Q1410" i="2"/>
  <c r="J1210" i="2"/>
  <c r="Q1210" i="2"/>
  <c r="Q1617" i="2"/>
  <c r="J1617" i="2"/>
  <c r="Q1723" i="2"/>
  <c r="J1723" i="2"/>
  <c r="J2379" i="2"/>
  <c r="Q2379" i="2"/>
  <c r="Q2499" i="2"/>
  <c r="J2499" i="2"/>
  <c r="J1983" i="2"/>
  <c r="Q1983" i="2"/>
  <c r="J2068" i="2"/>
  <c r="Q2068" i="2"/>
  <c r="Q2654" i="2"/>
  <c r="J2654" i="2"/>
  <c r="Q2371" i="2"/>
  <c r="J2371" i="2"/>
  <c r="J2766" i="2"/>
  <c r="Q2766" i="2"/>
  <c r="Q2860" i="2"/>
  <c r="J2860" i="2"/>
  <c r="J1931" i="2"/>
  <c r="Q1931" i="2"/>
  <c r="Q3348" i="2"/>
  <c r="J3348" i="2"/>
  <c r="J3435" i="2"/>
  <c r="Q3435" i="2"/>
  <c r="J2515" i="2"/>
  <c r="Q2515" i="2"/>
  <c r="J2555" i="2"/>
  <c r="Q2555" i="2"/>
  <c r="J2637" i="2"/>
  <c r="Q2637" i="2"/>
  <c r="J2258" i="2"/>
  <c r="Q2258" i="2"/>
  <c r="Q2622" i="2"/>
  <c r="J2622" i="2"/>
  <c r="Q3067" i="2"/>
  <c r="J3067" i="2"/>
  <c r="J3071" i="2"/>
  <c r="Q3071" i="2"/>
  <c r="J2725" i="2"/>
  <c r="Q2725" i="2"/>
  <c r="J118" i="2"/>
  <c r="Q118" i="2"/>
  <c r="J687" i="2"/>
  <c r="Q687" i="2"/>
  <c r="J797" i="2"/>
  <c r="Q797" i="2"/>
  <c r="J368" i="2"/>
  <c r="Q368" i="2"/>
  <c r="J394" i="2"/>
  <c r="Q394" i="2"/>
  <c r="J683" i="2"/>
  <c r="Q683" i="2"/>
  <c r="Q638" i="2"/>
  <c r="J638" i="2"/>
  <c r="J647" i="2"/>
  <c r="Q647" i="2"/>
  <c r="J904" i="2"/>
  <c r="Q904" i="2"/>
  <c r="Q1551" i="2"/>
  <c r="J1551" i="2"/>
  <c r="J1747" i="2"/>
  <c r="Q1747" i="2"/>
  <c r="J1306" i="2"/>
  <c r="Q1306" i="2"/>
  <c r="Q1431" i="2"/>
  <c r="J1431" i="2"/>
  <c r="J672" i="2"/>
  <c r="Q672" i="2"/>
  <c r="Q1455" i="2"/>
  <c r="J1455" i="2"/>
  <c r="J543" i="2"/>
  <c r="Q543" i="2"/>
  <c r="J576" i="2"/>
  <c r="Q576" i="2"/>
  <c r="J1079" i="2"/>
  <c r="Q1079" i="2"/>
  <c r="Q1503" i="2"/>
  <c r="J1503" i="2"/>
  <c r="Q472" i="2"/>
  <c r="J472" i="2"/>
  <c r="Q670" i="2"/>
  <c r="J670" i="2"/>
  <c r="J556" i="2"/>
  <c r="Q556" i="2"/>
  <c r="J898" i="2"/>
  <c r="Q898" i="2"/>
  <c r="J1916" i="2"/>
  <c r="Q1916" i="2"/>
  <c r="J1290" i="2"/>
  <c r="Q1290" i="2"/>
  <c r="J1867" i="2"/>
  <c r="Q1867" i="2"/>
  <c r="J1008" i="2"/>
  <c r="Q1008" i="2"/>
  <c r="J1877" i="2"/>
  <c r="Q1877" i="2"/>
  <c r="Q2619" i="2"/>
  <c r="J2619" i="2"/>
  <c r="J1201" i="2"/>
  <c r="Q1201" i="2"/>
  <c r="J1623" i="2"/>
  <c r="Q1623" i="2"/>
  <c r="J1666" i="2"/>
  <c r="Q1666" i="2"/>
  <c r="Q1231" i="2"/>
  <c r="J1231" i="2"/>
  <c r="J1329" i="2"/>
  <c r="Q1329" i="2"/>
  <c r="J1818" i="2"/>
  <c r="Q1818" i="2"/>
  <c r="J1345" i="2"/>
  <c r="Q1345" i="2"/>
  <c r="J1826" i="2"/>
  <c r="Q1826" i="2"/>
  <c r="J1903" i="2"/>
  <c r="Q1903" i="2"/>
  <c r="Q2545" i="2"/>
  <c r="J2545" i="2"/>
  <c r="J2799" i="2"/>
  <c r="Q2799" i="2"/>
  <c r="J2140" i="2"/>
  <c r="Q2140" i="2"/>
  <c r="Q2483" i="2"/>
  <c r="J2483" i="2"/>
  <c r="Q2217" i="2"/>
  <c r="J2217" i="2"/>
  <c r="J1964" i="2"/>
  <c r="Q1964" i="2"/>
  <c r="Q2516" i="2"/>
  <c r="J2516" i="2"/>
  <c r="J2055" i="2"/>
  <c r="Q2055" i="2"/>
  <c r="Q2345" i="2"/>
  <c r="J2345" i="2"/>
  <c r="J3379" i="2"/>
  <c r="Q3379" i="2"/>
  <c r="Q2947" i="2"/>
  <c r="J2947" i="2"/>
  <c r="J2036" i="2"/>
  <c r="Q2036" i="2"/>
  <c r="Q2854" i="2"/>
  <c r="J2854" i="2"/>
  <c r="J3157" i="2"/>
  <c r="Q3157" i="2"/>
  <c r="J3331" i="2"/>
  <c r="Q3331" i="2"/>
  <c r="J2848" i="2"/>
  <c r="Q2848" i="2"/>
  <c r="Q3227" i="2"/>
  <c r="J3227" i="2"/>
  <c r="Q3265" i="2"/>
  <c r="J3265" i="2"/>
  <c r="J3459" i="2"/>
  <c r="Q3459" i="2"/>
  <c r="J2290" i="2"/>
  <c r="Q2290" i="2"/>
  <c r="J3005" i="2"/>
  <c r="Q3005" i="2"/>
  <c r="J2951" i="2"/>
  <c r="Q2951" i="2"/>
  <c r="J3173" i="2"/>
  <c r="Q3173" i="2"/>
  <c r="J3364" i="2"/>
  <c r="Q3364" i="2"/>
  <c r="J3428" i="2"/>
  <c r="Q3428" i="2"/>
  <c r="J3007" i="2"/>
  <c r="Q3007" i="2"/>
  <c r="Q120" i="2"/>
  <c r="J120" i="2"/>
  <c r="Q238" i="2"/>
  <c r="J238" i="2"/>
  <c r="Q87" i="2"/>
  <c r="J87" i="2"/>
  <c r="J314" i="2"/>
  <c r="Q314" i="2"/>
  <c r="J656" i="2"/>
  <c r="Q656" i="2"/>
  <c r="Q456" i="2"/>
  <c r="J456" i="2"/>
  <c r="J519" i="2"/>
  <c r="Q519" i="2"/>
  <c r="J222" i="2"/>
  <c r="Q222" i="2"/>
  <c r="J438" i="2"/>
  <c r="Q438" i="2"/>
  <c r="J354" i="2"/>
  <c r="Q354" i="2"/>
  <c r="J732" i="2"/>
  <c r="Q732" i="2"/>
  <c r="J1062" i="2"/>
  <c r="Q1062" i="2"/>
  <c r="J1094" i="2"/>
  <c r="Q1094" i="2"/>
  <c r="Q1399" i="2"/>
  <c r="J1399" i="2"/>
  <c r="J1002" i="2"/>
  <c r="Q1002" i="2"/>
  <c r="J536" i="2"/>
  <c r="Q536" i="2"/>
  <c r="Q1407" i="2"/>
  <c r="J1407" i="2"/>
  <c r="J592" i="2"/>
  <c r="Q592" i="2"/>
  <c r="Q726" i="2"/>
  <c r="J726" i="2"/>
  <c r="J952" i="2"/>
  <c r="Q952" i="2"/>
  <c r="J1177" i="2"/>
  <c r="Q1177" i="2"/>
  <c r="J1836" i="2"/>
  <c r="Q1836" i="2"/>
  <c r="J1600" i="2"/>
  <c r="Q1600" i="2"/>
  <c r="J1869" i="2"/>
  <c r="Q1869" i="2"/>
  <c r="J1924" i="2"/>
  <c r="Q1924" i="2"/>
  <c r="J1370" i="2"/>
  <c r="Q1370" i="2"/>
  <c r="Q1575" i="2"/>
  <c r="J1575" i="2"/>
  <c r="J1863" i="2"/>
  <c r="Q1863" i="2"/>
  <c r="J1528" i="2"/>
  <c r="Q1528" i="2"/>
  <c r="J1819" i="2"/>
  <c r="Q1819" i="2"/>
  <c r="J1167" i="2"/>
  <c r="Q1167" i="2"/>
  <c r="J1513" i="2"/>
  <c r="Q1513" i="2"/>
  <c r="J1674" i="2"/>
  <c r="Q1674" i="2"/>
  <c r="Q1729" i="2"/>
  <c r="J1729" i="2"/>
  <c r="J1353" i="2"/>
  <c r="Q1353" i="2"/>
  <c r="J1010" i="2"/>
  <c r="Q1010" i="2"/>
  <c r="J1078" i="2"/>
  <c r="Q1078" i="2"/>
  <c r="Q1248" i="2"/>
  <c r="J1248" i="2"/>
  <c r="J1592" i="2"/>
  <c r="Q1592" i="2"/>
  <c r="Q2732" i="2"/>
  <c r="J2732" i="2"/>
  <c r="J3095" i="2"/>
  <c r="Q3095" i="2"/>
  <c r="J1995" i="2"/>
  <c r="Q1995" i="2"/>
  <c r="Q2241" i="2"/>
  <c r="J2241" i="2"/>
  <c r="J2877" i="2"/>
  <c r="Q2877" i="2"/>
  <c r="J1943" i="2"/>
  <c r="Q1943" i="2"/>
  <c r="J1980" i="2"/>
  <c r="Q1980" i="2"/>
  <c r="J2015" i="2"/>
  <c r="Q2015" i="2"/>
  <c r="J2027" i="2"/>
  <c r="Q2027" i="2"/>
  <c r="J2949" i="2"/>
  <c r="Q2949" i="2"/>
  <c r="J3125" i="2"/>
  <c r="Q3125" i="2"/>
  <c r="J3261" i="2"/>
  <c r="Q3261" i="2"/>
  <c r="Q2449" i="2"/>
  <c r="J2449" i="2"/>
  <c r="J2566" i="2"/>
  <c r="Q2566" i="2"/>
  <c r="J2648" i="2"/>
  <c r="Q2648" i="2"/>
  <c r="J3230" i="2"/>
  <c r="Q3230" i="2"/>
  <c r="J3279" i="2"/>
  <c r="Q3279" i="2"/>
  <c r="J3338" i="2"/>
  <c r="Q3338" i="2"/>
  <c r="J3419" i="2"/>
  <c r="Q3419" i="2"/>
  <c r="J3371" i="2"/>
  <c r="Q3371" i="2"/>
  <c r="Q2636" i="2"/>
  <c r="J2636" i="2"/>
  <c r="J2266" i="2"/>
  <c r="Q2266" i="2"/>
  <c r="J2801" i="2"/>
  <c r="Q2801" i="2"/>
  <c r="J2045" i="2"/>
  <c r="Q2045" i="2"/>
  <c r="Q2465" i="2"/>
  <c r="J2465" i="2"/>
  <c r="J2790" i="2"/>
  <c r="Q2790" i="2"/>
  <c r="Q2281" i="2"/>
  <c r="J2281" i="2"/>
  <c r="Q2668" i="2"/>
  <c r="J2668" i="2"/>
  <c r="J3031" i="2"/>
  <c r="Q3031" i="2"/>
  <c r="J2100" i="2"/>
  <c r="Q2100" i="2"/>
  <c r="J2386" i="2"/>
  <c r="Q2386" i="2"/>
  <c r="Q2587" i="2"/>
  <c r="J2587" i="2"/>
  <c r="Q3259" i="2"/>
  <c r="J3259" i="2"/>
  <c r="Q1618" i="2"/>
  <c r="J21" i="2"/>
  <c r="Q21" i="2"/>
  <c r="J173" i="2"/>
  <c r="Q173" i="2"/>
  <c r="J139" i="2"/>
  <c r="Q139" i="2"/>
  <c r="Q962" i="2"/>
  <c r="J962" i="2"/>
  <c r="Q371" i="2"/>
  <c r="J371" i="2"/>
  <c r="Q758" i="2"/>
  <c r="J758" i="2"/>
  <c r="J1569" i="2"/>
  <c r="Q1569" i="2"/>
  <c r="J874" i="2"/>
  <c r="Q874" i="2"/>
  <c r="Q333" i="2"/>
  <c r="J333" i="2"/>
  <c r="J805" i="2"/>
  <c r="Q805" i="2"/>
  <c r="J369" i="2"/>
  <c r="Q369" i="2"/>
  <c r="Q864" i="2"/>
  <c r="J864" i="2"/>
  <c r="J1012" i="2"/>
  <c r="Q1012" i="2"/>
  <c r="J1111" i="2"/>
  <c r="Q1111" i="2"/>
  <c r="Q702" i="2"/>
  <c r="J702" i="2"/>
  <c r="J807" i="2"/>
  <c r="Q807" i="2"/>
  <c r="J1852" i="2"/>
  <c r="Q1852" i="2"/>
  <c r="Q2243" i="2"/>
  <c r="J2243" i="2"/>
  <c r="Q1785" i="2"/>
  <c r="J1785" i="2"/>
  <c r="J1933" i="2"/>
  <c r="Q1933" i="2"/>
  <c r="J968" i="2"/>
  <c r="Q968" i="2"/>
  <c r="J1444" i="2"/>
  <c r="Q1444" i="2"/>
  <c r="J1730" i="2"/>
  <c r="Q1730" i="2"/>
  <c r="Q1117" i="2"/>
  <c r="J1117" i="2"/>
  <c r="J1077" i="2"/>
  <c r="Q1077" i="2"/>
  <c r="J1394" i="2"/>
  <c r="Q1394" i="2"/>
  <c r="J1941" i="2"/>
  <c r="Q1941" i="2"/>
  <c r="J2187" i="2"/>
  <c r="Q2187" i="2"/>
  <c r="Q2273" i="2"/>
  <c r="J2273" i="2"/>
  <c r="J2475" i="2"/>
  <c r="Q2475" i="2"/>
  <c r="Q2595" i="2"/>
  <c r="J2595" i="2"/>
  <c r="Q2931" i="2"/>
  <c r="J2931" i="2"/>
  <c r="J2482" i="2"/>
  <c r="Q2482" i="2"/>
  <c r="J2598" i="2"/>
  <c r="Q2598" i="2"/>
  <c r="J2037" i="2"/>
  <c r="Q2037" i="2"/>
  <c r="Q2353" i="2"/>
  <c r="J2353" i="2"/>
  <c r="Q2686" i="2"/>
  <c r="J2686" i="2"/>
  <c r="J2959" i="2"/>
  <c r="Q2959" i="2"/>
  <c r="J3039" i="2"/>
  <c r="Q3039" i="2"/>
  <c r="J3151" i="2"/>
  <c r="Q3151" i="2"/>
  <c r="J3404" i="2"/>
  <c r="Q3404" i="2"/>
  <c r="Q2409" i="2"/>
  <c r="J2409" i="2"/>
  <c r="Q3332" i="2"/>
  <c r="J3332" i="2"/>
  <c r="J3395" i="2"/>
  <c r="Q3395" i="2"/>
  <c r="J2163" i="2"/>
  <c r="Q2163" i="2"/>
  <c r="J2148" i="2"/>
  <c r="Q2148" i="2"/>
  <c r="Q2603" i="2"/>
  <c r="J2603" i="2"/>
  <c r="Q2155" i="2"/>
  <c r="J2155" i="2"/>
  <c r="J3189" i="2"/>
  <c r="Q3189" i="2"/>
  <c r="J3264" i="2"/>
  <c r="Q3264" i="2"/>
  <c r="Q76" i="2"/>
  <c r="J76" i="2"/>
  <c r="J172" i="2"/>
  <c r="Q172" i="2"/>
  <c r="Q58" i="2"/>
  <c r="J58" i="2"/>
  <c r="Q485" i="2"/>
  <c r="J485" i="2"/>
  <c r="J298" i="2"/>
  <c r="Q298" i="2"/>
  <c r="J655" i="2"/>
  <c r="Q655" i="2"/>
  <c r="J704" i="2"/>
  <c r="Q704" i="2"/>
  <c r="J760" i="2"/>
  <c r="Q760" i="2"/>
  <c r="J162" i="2"/>
  <c r="Q162" i="2"/>
  <c r="J230" i="2"/>
  <c r="Q230" i="2"/>
  <c r="J220" i="2"/>
  <c r="Q220" i="2"/>
  <c r="Q420" i="2"/>
  <c r="J420" i="2"/>
  <c r="J780" i="2"/>
  <c r="Q780" i="2"/>
  <c r="Q1042" i="2"/>
  <c r="J1042" i="2"/>
  <c r="J1095" i="2"/>
  <c r="Q1095" i="2"/>
  <c r="Q1599" i="2"/>
  <c r="J1599" i="2"/>
  <c r="J373" i="2"/>
  <c r="Q373" i="2"/>
  <c r="Q1559" i="2"/>
  <c r="J1559" i="2"/>
  <c r="J570" i="2"/>
  <c r="Q570" i="2"/>
  <c r="J1281" i="2"/>
  <c r="Q1281" i="2"/>
  <c r="J1923" i="2"/>
  <c r="Q1923" i="2"/>
  <c r="J1659" i="2"/>
  <c r="Q1659" i="2"/>
  <c r="J1871" i="2"/>
  <c r="Q1871" i="2"/>
  <c r="J1935" i="2"/>
  <c r="Q1935" i="2"/>
  <c r="J994" i="2"/>
  <c r="Q994" i="2"/>
  <c r="Q1466" i="2"/>
  <c r="J1466" i="2"/>
  <c r="Q1627" i="2"/>
  <c r="J1627" i="2"/>
  <c r="Q1809" i="2"/>
  <c r="J1809" i="2"/>
  <c r="J1596" i="2"/>
  <c r="Q1596" i="2"/>
  <c r="J1109" i="2"/>
  <c r="Q1109" i="2"/>
  <c r="Q1607" i="2"/>
  <c r="J1607" i="2"/>
  <c r="J1827" i="2"/>
  <c r="Q1827" i="2"/>
  <c r="J1839" i="2"/>
  <c r="Q1839" i="2"/>
  <c r="J1959" i="2"/>
  <c r="Q1959" i="2"/>
  <c r="J1932" i="2"/>
  <c r="Q1932" i="2"/>
  <c r="J2003" i="2"/>
  <c r="Q2003" i="2"/>
  <c r="Q2305" i="2"/>
  <c r="J2305" i="2"/>
  <c r="Q2387" i="2"/>
  <c r="J2387" i="2"/>
  <c r="Q2791" i="2"/>
  <c r="J2791" i="2"/>
  <c r="J1981" i="2"/>
  <c r="Q1981" i="2"/>
  <c r="J2664" i="2"/>
  <c r="Q2664" i="2"/>
  <c r="Q2313" i="2"/>
  <c r="J2313" i="2"/>
  <c r="Q3284" i="2"/>
  <c r="J3284" i="2"/>
  <c r="Q3292" i="2"/>
  <c r="J3292" i="2"/>
  <c r="J3021" i="2"/>
  <c r="Q3021" i="2"/>
  <c r="Q2899" i="2"/>
  <c r="J2899" i="2"/>
  <c r="J3248" i="2"/>
  <c r="Q3248" i="2"/>
  <c r="Q3123" i="2"/>
  <c r="J3123" i="2"/>
  <c r="J2661" i="2"/>
  <c r="Q2661" i="2"/>
  <c r="J2298" i="2"/>
  <c r="Q2298" i="2"/>
  <c r="J2426" i="2"/>
  <c r="Q2426" i="2"/>
  <c r="Q2395" i="2"/>
  <c r="J2395" i="2"/>
  <c r="J3023" i="2"/>
  <c r="Q3023" i="2"/>
  <c r="J2829" i="2"/>
  <c r="Q2829" i="2"/>
  <c r="J3079" i="2"/>
  <c r="Q3079" i="2"/>
  <c r="J3069" i="2"/>
  <c r="Q3069" i="2"/>
  <c r="J3278" i="2"/>
  <c r="Q3278" i="2"/>
  <c r="Q3336" i="2"/>
  <c r="J3336" i="2"/>
  <c r="Q3384" i="2"/>
  <c r="J3384" i="2"/>
  <c r="Q3448" i="2"/>
  <c r="J3448" i="2"/>
  <c r="J3015" i="2"/>
  <c r="Q3015" i="2"/>
  <c r="J12" i="2"/>
  <c r="Q12" i="2"/>
  <c r="J99" i="2"/>
  <c r="Q99" i="2"/>
  <c r="J329" i="2"/>
  <c r="Q329" i="2"/>
  <c r="J136" i="2"/>
  <c r="Q136" i="2"/>
  <c r="J182" i="2"/>
  <c r="Q182" i="2"/>
  <c r="J53" i="2"/>
  <c r="Q53" i="2"/>
  <c r="J91" i="2"/>
  <c r="Q91" i="2"/>
  <c r="J380" i="2"/>
  <c r="Q380" i="2"/>
  <c r="J495" i="2"/>
  <c r="Q495" i="2"/>
  <c r="Q603" i="2"/>
  <c r="J603" i="2"/>
  <c r="J789" i="2"/>
  <c r="Q789" i="2"/>
  <c r="J928" i="2"/>
  <c r="Q928" i="2"/>
  <c r="J247" i="2"/>
  <c r="Q247" i="2"/>
  <c r="J328" i="2"/>
  <c r="Q328" i="2"/>
  <c r="Q1172" i="2"/>
  <c r="J1172" i="2"/>
  <c r="Q1255" i="2"/>
  <c r="J1255" i="2"/>
  <c r="J1282" i="2"/>
  <c r="Q1282" i="2"/>
  <c r="Q1319" i="2"/>
  <c r="J1319" i="2"/>
  <c r="J1771" i="2"/>
  <c r="Q1771" i="2"/>
  <c r="J569" i="2"/>
  <c r="Q569" i="2"/>
  <c r="J906" i="2"/>
  <c r="Q906" i="2"/>
  <c r="J594" i="2"/>
  <c r="Q594" i="2"/>
  <c r="Q1335" i="2"/>
  <c r="J1335" i="2"/>
  <c r="J442" i="2"/>
  <c r="Q442" i="2"/>
  <c r="J1330" i="2"/>
  <c r="Q1330" i="2"/>
  <c r="Q1615" i="2"/>
  <c r="J1615" i="2"/>
  <c r="Q1713" i="2"/>
  <c r="J1713" i="2"/>
  <c r="J489" i="2"/>
  <c r="Q489" i="2"/>
  <c r="Q813" i="2"/>
  <c r="J813" i="2"/>
  <c r="J938" i="2"/>
  <c r="Q938" i="2"/>
  <c r="J507" i="2"/>
  <c r="Q507" i="2"/>
  <c r="J1925" i="2"/>
  <c r="Q1925" i="2"/>
  <c r="Q2855" i="2"/>
  <c r="J2855" i="2"/>
  <c r="Q1196" i="2"/>
  <c r="J1196" i="2"/>
  <c r="Q1272" i="2"/>
  <c r="J1272" i="2"/>
  <c r="J1868" i="2"/>
  <c r="Q1868" i="2"/>
  <c r="J1939" i="2"/>
  <c r="Q1939" i="2"/>
  <c r="J1544" i="2"/>
  <c r="Q1544" i="2"/>
  <c r="J1619" i="2"/>
  <c r="Q1619" i="2"/>
  <c r="J1354" i="2"/>
  <c r="Q1354" i="2"/>
  <c r="J1810" i="2"/>
  <c r="Q1810" i="2"/>
  <c r="J1044" i="2"/>
  <c r="Q1044" i="2"/>
  <c r="J1887" i="2"/>
  <c r="Q1887" i="2"/>
  <c r="J1127" i="2"/>
  <c r="Q1127" i="2"/>
  <c r="J1166" i="2"/>
  <c r="Q1166" i="2"/>
  <c r="Q1795" i="2"/>
  <c r="J1795" i="2"/>
  <c r="J2012" i="2"/>
  <c r="Q2012" i="2"/>
  <c r="Q2878" i="2"/>
  <c r="J2878" i="2"/>
  <c r="J2269" i="2"/>
  <c r="Q2269" i="2"/>
  <c r="J2179" i="2"/>
  <c r="Q2179" i="2"/>
  <c r="J2451" i="2"/>
  <c r="Q2451" i="2"/>
  <c r="J3103" i="2"/>
  <c r="Q3103" i="2"/>
  <c r="J3443" i="2"/>
  <c r="Q3443" i="2"/>
  <c r="Q2521" i="2"/>
  <c r="J2521" i="2"/>
  <c r="Q2812" i="2"/>
  <c r="J2812" i="2"/>
  <c r="Q3308" i="2"/>
  <c r="J3308" i="2"/>
  <c r="J3444" i="2"/>
  <c r="Q3444" i="2"/>
  <c r="Q2427" i="2"/>
  <c r="J2427" i="2"/>
  <c r="J3143" i="2"/>
  <c r="Q3143" i="2"/>
  <c r="J2662" i="2"/>
  <c r="Q2662" i="2"/>
  <c r="Q3139" i="2"/>
  <c r="J3139" i="2"/>
  <c r="J3245" i="2"/>
  <c r="Q3245" i="2"/>
  <c r="Q2291" i="2"/>
  <c r="J2291" i="2"/>
  <c r="Q2225" i="2"/>
  <c r="J2225" i="2"/>
  <c r="Q2347" i="2"/>
  <c r="J2347" i="2"/>
  <c r="Q2529" i="2"/>
  <c r="J2529" i="2"/>
  <c r="J2830" i="2"/>
  <c r="Q2830" i="2"/>
  <c r="Q3131" i="2"/>
  <c r="J3131" i="2"/>
  <c r="J3219" i="2"/>
  <c r="Q3219" i="2"/>
  <c r="J163" i="2"/>
  <c r="Q163" i="2"/>
  <c r="J85" i="2"/>
  <c r="Q85" i="2"/>
  <c r="J181" i="2"/>
  <c r="Q181" i="2"/>
  <c r="J281" i="2"/>
  <c r="Q281" i="2"/>
  <c r="J607" i="2"/>
  <c r="Q607" i="2"/>
  <c r="J725" i="2"/>
  <c r="Q725" i="2"/>
  <c r="J426" i="2"/>
  <c r="Q426" i="2"/>
  <c r="J798" i="2"/>
  <c r="Q798" i="2"/>
  <c r="J295" i="2"/>
  <c r="Q295" i="2"/>
  <c r="J349" i="2"/>
  <c r="Q349" i="2"/>
  <c r="J880" i="2"/>
  <c r="Q880" i="2"/>
  <c r="J1452" i="2"/>
  <c r="Q1452" i="2"/>
  <c r="J1635" i="2"/>
  <c r="Q1635" i="2"/>
  <c r="Q1803" i="2"/>
  <c r="J1803" i="2"/>
  <c r="J936" i="2"/>
  <c r="Q936" i="2"/>
  <c r="Q1423" i="2"/>
  <c r="J1423" i="2"/>
  <c r="J303" i="2"/>
  <c r="Q303" i="2"/>
  <c r="J336" i="2"/>
  <c r="Q336" i="2"/>
  <c r="J829" i="2"/>
  <c r="Q829" i="2"/>
  <c r="Q1651" i="2"/>
  <c r="J1651" i="2"/>
  <c r="Q1383" i="2"/>
  <c r="J1383" i="2"/>
  <c r="Q210" i="2"/>
  <c r="J210" i="2"/>
  <c r="Q434" i="2"/>
  <c r="J434" i="2"/>
  <c r="Q1707" i="2"/>
  <c r="J1707" i="2"/>
  <c r="J1859" i="2"/>
  <c r="Q1859" i="2"/>
  <c r="J1911" i="2"/>
  <c r="Q1911" i="2"/>
  <c r="J1802" i="2"/>
  <c r="Q1802" i="2"/>
  <c r="J1855" i="2"/>
  <c r="Q1855" i="2"/>
  <c r="Q1400" i="2"/>
  <c r="J1400" i="2"/>
  <c r="J2004" i="2"/>
  <c r="Q2004" i="2"/>
  <c r="Q1641" i="2"/>
  <c r="J1641" i="2"/>
  <c r="Q1715" i="2"/>
  <c r="J1715" i="2"/>
  <c r="Q1567" i="2"/>
  <c r="J1567" i="2"/>
  <c r="J1101" i="2"/>
  <c r="Q1101" i="2"/>
  <c r="J1714" i="2"/>
  <c r="Q1714" i="2"/>
  <c r="J1951" i="2"/>
  <c r="Q1951" i="2"/>
  <c r="J1449" i="2"/>
  <c r="Q1449" i="2"/>
  <c r="Q1633" i="2"/>
  <c r="J1633" i="2"/>
  <c r="J2606" i="2"/>
  <c r="Q2606" i="2"/>
  <c r="Q2627" i="2"/>
  <c r="J2627" i="2"/>
  <c r="Q2115" i="2"/>
  <c r="J2115" i="2"/>
  <c r="Q2361" i="2"/>
  <c r="J2361" i="2"/>
  <c r="Q3059" i="2"/>
  <c r="J3059" i="2"/>
  <c r="J2044" i="2"/>
  <c r="Q2044" i="2"/>
  <c r="Q2337" i="2"/>
  <c r="J2337" i="2"/>
  <c r="J3222" i="2"/>
  <c r="Q3222" i="2"/>
  <c r="J3307" i="2"/>
  <c r="Q3307" i="2"/>
  <c r="J3380" i="2"/>
  <c r="Q3380" i="2"/>
  <c r="J2053" i="2"/>
  <c r="Q2053" i="2"/>
  <c r="Q2831" i="2"/>
  <c r="J2831" i="2"/>
  <c r="J2943" i="2"/>
  <c r="Q2943" i="2"/>
  <c r="Q3003" i="2"/>
  <c r="J3003" i="2"/>
  <c r="J3291" i="2"/>
  <c r="Q3291" i="2"/>
  <c r="Q2814" i="2"/>
  <c r="J2814" i="2"/>
  <c r="J3315" i="2"/>
  <c r="Q3315" i="2"/>
  <c r="J2007" i="2"/>
  <c r="Q2007" i="2"/>
  <c r="J3135" i="2"/>
  <c r="Q3135" i="2"/>
  <c r="Q3236" i="2"/>
  <c r="J3236" i="2"/>
  <c r="J3290" i="2"/>
  <c r="Q3290" i="2"/>
  <c r="J3394" i="2"/>
  <c r="Q3394" i="2"/>
  <c r="J3458" i="2"/>
  <c r="Q3458" i="2"/>
  <c r="Q2718" i="2"/>
  <c r="Q79" i="2"/>
  <c r="J79" i="2"/>
  <c r="Q1779" i="2"/>
  <c r="J1779" i="2"/>
  <c r="J405" i="2"/>
  <c r="Q405" i="2"/>
  <c r="J490" i="2"/>
  <c r="Q490" i="2"/>
  <c r="Q662" i="2"/>
  <c r="J662" i="2"/>
  <c r="J381" i="2"/>
  <c r="Q381" i="2"/>
  <c r="J552" i="2"/>
  <c r="Q552" i="2"/>
  <c r="Q218" i="2"/>
  <c r="J218" i="2"/>
  <c r="J718" i="2"/>
  <c r="Q718" i="2"/>
  <c r="J1298" i="2"/>
  <c r="Q1298" i="2"/>
  <c r="Q1320" i="2"/>
  <c r="J1320" i="2"/>
  <c r="J537" i="2"/>
  <c r="Q537" i="2"/>
  <c r="J1537" i="2"/>
  <c r="Q1537" i="2"/>
  <c r="J252" i="2"/>
  <c r="Q252" i="2"/>
  <c r="J1346" i="2"/>
  <c r="Q1346" i="2"/>
  <c r="J764" i="2"/>
  <c r="Q764" i="2"/>
  <c r="J1448" i="2"/>
  <c r="Q1448" i="2"/>
  <c r="J1861" i="2"/>
  <c r="Q1861" i="2"/>
  <c r="Q1197" i="2"/>
  <c r="J1197" i="2"/>
  <c r="J1835" i="2"/>
  <c r="Q1835" i="2"/>
  <c r="J1548" i="2"/>
  <c r="Q1548" i="2"/>
  <c r="J2005" i="2"/>
  <c r="Q2005" i="2"/>
  <c r="J1289" i="2"/>
  <c r="Q1289" i="2"/>
  <c r="J1416" i="2"/>
  <c r="Q1416" i="2"/>
  <c r="J1151" i="2"/>
  <c r="Q1151" i="2"/>
  <c r="J1369" i="2"/>
  <c r="Q1369" i="2"/>
  <c r="J1500" i="2"/>
  <c r="Q1500" i="2"/>
  <c r="J1690" i="2"/>
  <c r="Q1690" i="2"/>
  <c r="J1879" i="2"/>
  <c r="Q1879" i="2"/>
  <c r="J1746" i="2"/>
  <c r="Q1746" i="2"/>
  <c r="Q1375" i="2"/>
  <c r="J1375" i="2"/>
  <c r="J1895" i="2"/>
  <c r="Q1895" i="2"/>
  <c r="J1975" i="2"/>
  <c r="Q1975" i="2"/>
  <c r="J1965" i="2"/>
  <c r="Q1965" i="2"/>
  <c r="J2069" i="2"/>
  <c r="Q2069" i="2"/>
  <c r="Q2561" i="2"/>
  <c r="J2561" i="2"/>
  <c r="J2124" i="2"/>
  <c r="Q2124" i="2"/>
  <c r="Q2579" i="2"/>
  <c r="J2579" i="2"/>
  <c r="Q2741" i="2"/>
  <c r="J2741" i="2"/>
  <c r="J2776" i="2"/>
  <c r="Q2776" i="2"/>
  <c r="Q2995" i="2"/>
  <c r="J2995" i="2"/>
  <c r="Q2149" i="2"/>
  <c r="J2149" i="2"/>
  <c r="J2013" i="2"/>
  <c r="Q2013" i="2"/>
  <c r="J1967" i="2"/>
  <c r="Q1967" i="2"/>
  <c r="J1971" i="2"/>
  <c r="Q1971" i="2"/>
  <c r="Q2259" i="2"/>
  <c r="J2259" i="2"/>
  <c r="Q2939" i="2"/>
  <c r="J2939" i="2"/>
  <c r="J2035" i="2"/>
  <c r="Q2035" i="2"/>
  <c r="Q2165" i="2"/>
  <c r="J2165" i="2"/>
  <c r="J2967" i="2"/>
  <c r="Q2967" i="2"/>
  <c r="Q3273" i="2"/>
  <c r="J3273" i="2"/>
  <c r="J3159" i="2"/>
  <c r="Q3159" i="2"/>
  <c r="Q2201" i="2"/>
  <c r="J2201" i="2"/>
  <c r="Q3147" i="2"/>
  <c r="J3147" i="2"/>
  <c r="J3262" i="2"/>
  <c r="Q3262" i="2"/>
  <c r="J3355" i="2"/>
  <c r="Q3355" i="2"/>
  <c r="J3420" i="2"/>
  <c r="Q3420" i="2"/>
  <c r="J2250" i="2"/>
  <c r="Q2250" i="2"/>
  <c r="J2323" i="2"/>
  <c r="Q2323" i="2"/>
  <c r="Q2750" i="2"/>
  <c r="J2750" i="2"/>
  <c r="Q2251" i="2"/>
  <c r="J2251" i="2"/>
  <c r="J2039" i="2"/>
  <c r="Q2039" i="2"/>
  <c r="Q2172" i="2"/>
  <c r="J2172" i="2"/>
  <c r="Q2724" i="2"/>
  <c r="J2724" i="2"/>
  <c r="Q2780" i="2"/>
  <c r="J2780" i="2"/>
  <c r="J3087" i="2"/>
  <c r="Q3087" i="2"/>
  <c r="J3354" i="2"/>
  <c r="Q3354" i="2"/>
  <c r="H3" i="2"/>
  <c r="Q183" i="2"/>
  <c r="Q46" i="2"/>
  <c r="Q63" i="2"/>
  <c r="Q61" i="2"/>
  <c r="Q122" i="2"/>
  <c r="Q185" i="2"/>
  <c r="Q251" i="2"/>
  <c r="Q209" i="2"/>
  <c r="Q326" i="2"/>
  <c r="Q379" i="2"/>
  <c r="Q249" i="2"/>
  <c r="Q321" i="2"/>
  <c r="Q340" i="2"/>
  <c r="Q350" i="2"/>
  <c r="Q400" i="2"/>
  <c r="Q492" i="2"/>
  <c r="Q502" i="2"/>
  <c r="Q398" i="2"/>
  <c r="Q377" i="2"/>
  <c r="Q582" i="2"/>
  <c r="Q572" i="2"/>
  <c r="Q590" i="2"/>
  <c r="Q626" i="2"/>
  <c r="Q548" i="2"/>
  <c r="Q493" i="2"/>
  <c r="Q660" i="2"/>
  <c r="Q658" i="2"/>
  <c r="Q818" i="2"/>
  <c r="Q714" i="2"/>
  <c r="Q873" i="2"/>
  <c r="Q945" i="2"/>
  <c r="Q1009" i="2"/>
  <c r="Q668" i="2"/>
  <c r="Q708" i="2"/>
  <c r="Q746" i="2"/>
  <c r="Q768" i="2"/>
  <c r="Q776" i="2"/>
  <c r="Q784" i="2"/>
  <c r="Q792" i="2"/>
  <c r="Q800" i="2"/>
  <c r="Q621" i="2"/>
  <c r="Q844" i="2"/>
  <c r="Q940" i="2"/>
  <c r="Q963" i="2"/>
  <c r="Q1083" i="2"/>
  <c r="Q1138" i="2"/>
  <c r="Q979" i="2"/>
  <c r="Q1074" i="2"/>
  <c r="Q1072" i="2"/>
  <c r="Q1136" i="2"/>
  <c r="Q997" i="2"/>
  <c r="Q1006" i="2"/>
  <c r="Q1163" i="2"/>
  <c r="Q1236" i="2"/>
  <c r="Q1284" i="2"/>
  <c r="Q1267" i="2"/>
  <c r="Q1286" i="2"/>
  <c r="Q1302" i="2"/>
  <c r="Q1318" i="2"/>
  <c r="Q1334" i="2"/>
  <c r="Q1350" i="2"/>
  <c r="Q1366" i="2"/>
  <c r="Q1382" i="2"/>
  <c r="Q1398" i="2"/>
  <c r="Q1206" i="2"/>
  <c r="Q1183" i="2"/>
  <c r="Q1270" i="2"/>
  <c r="Q1333" i="2"/>
  <c r="Q1427" i="2"/>
  <c r="Q1451" i="2"/>
  <c r="Q1598" i="2"/>
  <c r="Q1525" i="2"/>
  <c r="Q1430" i="2"/>
  <c r="Q1582" i="2"/>
  <c r="Q1597" i="2"/>
  <c r="Q1621" i="2"/>
  <c r="Q1718" i="2"/>
  <c r="Q1541" i="2"/>
  <c r="Q1611" i="2"/>
  <c r="Q1695" i="2"/>
  <c r="Q2113" i="2"/>
  <c r="Q1831" i="2"/>
  <c r="Q1856" i="2"/>
  <c r="Q2330" i="2"/>
  <c r="Q2434" i="2"/>
  <c r="Q2498" i="2"/>
  <c r="Q2570" i="2"/>
  <c r="Q2094" i="2"/>
  <c r="Q1846" i="2"/>
  <c r="Q1910" i="2"/>
  <c r="Q1974" i="2"/>
  <c r="Q2038" i="2"/>
  <c r="Q2064" i="2"/>
  <c r="Q2070" i="2"/>
  <c r="Q2228" i="2"/>
  <c r="Q2276" i="2"/>
  <c r="Q2204" i="2"/>
  <c r="Q2293" i="2"/>
  <c r="Q2381" i="2"/>
  <c r="Q2455" i="2"/>
  <c r="Q2214" i="2"/>
  <c r="Q2333" i="2"/>
  <c r="Q2343" i="2"/>
  <c r="Q2319" i="2"/>
  <c r="Q2223" i="2"/>
  <c r="Q2192" i="2"/>
  <c r="Q2532" i="2"/>
  <c r="Q2690" i="2"/>
  <c r="Q2534" i="2"/>
  <c r="Q2594" i="2"/>
  <c r="Q2673" i="2"/>
  <c r="Q2884" i="2"/>
  <c r="Q2948" i="2"/>
  <c r="Q3012" i="2"/>
  <c r="Q3076" i="2"/>
  <c r="Q3140" i="2"/>
  <c r="Q2543" i="2"/>
  <c r="Q2610" i="2"/>
  <c r="Q2567" i="2"/>
  <c r="Q2688" i="2"/>
  <c r="Q2843" i="2"/>
  <c r="Q2896" i="2"/>
  <c r="Q2942" i="2"/>
  <c r="Q2960" i="2"/>
  <c r="Q3006" i="2"/>
  <c r="Q3024" i="2"/>
  <c r="Q3070" i="2"/>
  <c r="Q3088" i="2"/>
  <c r="Q3134" i="2"/>
  <c r="Q3152" i="2"/>
  <c r="Q2825" i="2"/>
  <c r="Q2842" i="2"/>
  <c r="Q2751" i="2"/>
  <c r="Q2800" i="2"/>
  <c r="Q2851" i="2"/>
  <c r="Q3349" i="2"/>
  <c r="Q3310" i="2"/>
  <c r="Q16" i="2"/>
  <c r="Q80" i="2"/>
  <c r="Q69" i="2"/>
  <c r="Q64" i="2"/>
  <c r="Q121" i="2"/>
  <c r="Q114" i="2"/>
  <c r="Q188" i="2"/>
  <c r="Q270" i="2"/>
  <c r="Q334" i="2"/>
  <c r="Q174" i="2"/>
  <c r="Q200" i="2"/>
  <c r="Q124" i="2"/>
  <c r="Q387" i="2"/>
  <c r="Q260" i="2"/>
  <c r="Q346" i="2"/>
  <c r="Q332" i="2"/>
  <c r="Q248" i="2"/>
  <c r="Q446" i="2"/>
  <c r="Q478" i="2"/>
  <c r="Q389" i="2"/>
  <c r="Q307" i="2"/>
  <c r="Q288" i="2"/>
  <c r="Q477" i="2"/>
  <c r="Q554" i="2"/>
  <c r="Q508" i="2"/>
  <c r="Q532" i="2"/>
  <c r="Q653" i="2"/>
  <c r="Q806" i="2"/>
  <c r="Q677" i="2"/>
  <c r="Q770" i="2"/>
  <c r="Q802" i="2"/>
  <c r="Q785" i="2"/>
  <c r="Q881" i="2"/>
  <c r="Q953" i="2"/>
  <c r="Q1017" i="2"/>
  <c r="Q730" i="2"/>
  <c r="Q824" i="2"/>
  <c r="Q934" i="2"/>
  <c r="Q870" i="2"/>
  <c r="Q998" i="2"/>
  <c r="Q1059" i="2"/>
  <c r="Q1153" i="2"/>
  <c r="Q949" i="2"/>
  <c r="Q1114" i="2"/>
  <c r="Q1096" i="2"/>
  <c r="Q1155" i="2"/>
  <c r="Q982" i="2"/>
  <c r="Q1147" i="2"/>
  <c r="Q1014" i="2"/>
  <c r="Q1046" i="2"/>
  <c r="Q1238" i="2"/>
  <c r="Q1230" i="2"/>
  <c r="Q1356" i="2"/>
  <c r="Q1435" i="2"/>
  <c r="Q1506" i="2"/>
  <c r="Q1478" i="2"/>
  <c r="Q1566" i="2"/>
  <c r="Q1622" i="2"/>
  <c r="Q1373" i="2"/>
  <c r="Q1396" i="2"/>
  <c r="Q1454" i="2"/>
  <c r="Q1491" i="2"/>
  <c r="Q1558" i="2"/>
  <c r="Q1429" i="2"/>
  <c r="Q1340" i="2"/>
  <c r="Q1316" i="2"/>
  <c r="Q1459" i="2"/>
  <c r="Q1515" i="2"/>
  <c r="Q1644" i="2"/>
  <c r="Q1751" i="2"/>
  <c r="Q1719" i="2"/>
  <c r="Q1780" i="2"/>
  <c r="Q1767" i="2"/>
  <c r="Q1605" i="2"/>
  <c r="Q1703" i="2"/>
  <c r="Q1579" i="2"/>
  <c r="Q1735" i="2"/>
  <c r="Q1759" i="2"/>
  <c r="Q1639" i="2"/>
  <c r="Q1669" i="2"/>
  <c r="Q1848" i="2"/>
  <c r="Q2151" i="2"/>
  <c r="Q2362" i="2"/>
  <c r="Q2418" i="2"/>
  <c r="Q2474" i="2"/>
  <c r="Q2522" i="2"/>
  <c r="Q2538" i="2"/>
  <c r="Q1820" i="2"/>
  <c r="Q1870" i="2"/>
  <c r="Q1934" i="2"/>
  <c r="Q1998" i="2"/>
  <c r="Q1812" i="2"/>
  <c r="Q2159" i="2"/>
  <c r="Q2364" i="2"/>
  <c r="Q2397" i="2"/>
  <c r="Q2229" i="2"/>
  <c r="Q2383" i="2"/>
  <c r="Q2773" i="2"/>
  <c r="Q2295" i="2"/>
  <c r="Q2287" i="2"/>
  <c r="Q2437" i="2"/>
  <c r="Q2674" i="2"/>
  <c r="Q2601" i="2"/>
  <c r="Q2714" i="2"/>
  <c r="Q2859" i="2"/>
  <c r="Q2892" i="2"/>
  <c r="Q2956" i="2"/>
  <c r="Q3020" i="2"/>
  <c r="Q3084" i="2"/>
  <c r="Q3148" i="2"/>
  <c r="Q2423" i="2"/>
  <c r="Q2548" i="2"/>
  <c r="Q2586" i="2"/>
  <c r="Q2650" i="2"/>
  <c r="Q2512" i="2"/>
  <c r="Q2600" i="2"/>
  <c r="Q2682" i="2"/>
  <c r="Q2802" i="2"/>
  <c r="Q2902" i="2"/>
  <c r="Q2920" i="2"/>
  <c r="Q2966" i="2"/>
  <c r="Q2984" i="2"/>
  <c r="Q3030" i="2"/>
  <c r="Q3048" i="2"/>
  <c r="Q3094" i="2"/>
  <c r="Q3112" i="2"/>
  <c r="Q3158" i="2"/>
  <c r="Q3176" i="2"/>
  <c r="Q2737" i="2"/>
  <c r="Q2811" i="2"/>
  <c r="Q3297" i="2"/>
  <c r="Q3329" i="2"/>
  <c r="Q3361" i="2"/>
  <c r="Q3393" i="2"/>
  <c r="Q3425" i="2"/>
  <c r="Q3457" i="2"/>
  <c r="Q2706" i="2"/>
  <c r="Q2722" i="2"/>
  <c r="Q2865" i="2"/>
  <c r="Q3293" i="2"/>
  <c r="Q3357" i="2"/>
  <c r="Q3254" i="2"/>
  <c r="Q3302" i="2"/>
  <c r="Q3358" i="2"/>
  <c r="Q3390" i="2"/>
  <c r="Q3422" i="2"/>
  <c r="Q3454" i="2"/>
  <c r="Q707" i="2"/>
  <c r="Q642" i="2"/>
  <c r="Q701" i="2"/>
  <c r="Q720" i="2"/>
  <c r="Q762" i="2"/>
  <c r="Q736" i="2"/>
  <c r="Q809" i="2"/>
  <c r="Q897" i="2"/>
  <c r="Q961" i="2"/>
  <c r="Q1025" i="2"/>
  <c r="Q625" i="2"/>
  <c r="Q738" i="2"/>
  <c r="Q825" i="2"/>
  <c r="Q845" i="2"/>
  <c r="Q917" i="2"/>
  <c r="Q902" i="2"/>
  <c r="Q835" i="2"/>
  <c r="Q995" i="2"/>
  <c r="Q1029" i="2"/>
  <c r="Q1099" i="2"/>
  <c r="Q1033" i="2"/>
  <c r="Q1090" i="2"/>
  <c r="Q1171" i="2"/>
  <c r="Q1195" i="2"/>
  <c r="Q1056" i="2"/>
  <c r="Q981" i="2"/>
  <c r="Q1139" i="2"/>
  <c r="Q1245" i="2"/>
  <c r="Q1300" i="2"/>
  <c r="Q1170" i="2"/>
  <c r="Q1434" i="2"/>
  <c r="Q1237" i="2"/>
  <c r="Q1254" i="2"/>
  <c r="Q1507" i="2"/>
  <c r="Q1574" i="2"/>
  <c r="Q1412" i="2"/>
  <c r="Q1606" i="2"/>
  <c r="Q1467" i="2"/>
  <c r="Q1426" i="2"/>
  <c r="Q1308" i="2"/>
  <c r="Q1590" i="2"/>
  <c r="Q1765" i="2"/>
  <c r="Q1724" i="2"/>
  <c r="Q1743" i="2"/>
  <c r="Q2089" i="2"/>
  <c r="Q1829" i="2"/>
  <c r="Q1840" i="2"/>
  <c r="Q2041" i="2"/>
  <c r="Q2087" i="2"/>
  <c r="Q2314" i="2"/>
  <c r="Q2346" i="2"/>
  <c r="Q2402" i="2"/>
  <c r="Q1894" i="2"/>
  <c r="Q1958" i="2"/>
  <c r="Q2022" i="2"/>
  <c r="Q1791" i="2"/>
  <c r="Q2049" i="2"/>
  <c r="Q2046" i="2"/>
  <c r="Q2316" i="2"/>
  <c r="Q2254" i="2"/>
  <c r="Q2326" i="2"/>
  <c r="Q2399" i="2"/>
  <c r="Q2709" i="2"/>
  <c r="Q2231" i="2"/>
  <c r="Q2207" i="2"/>
  <c r="Q2375" i="2"/>
  <c r="Q2134" i="2"/>
  <c r="Q2245" i="2"/>
  <c r="Q2518" i="2"/>
  <c r="Q2689" i="2"/>
  <c r="Q2453" i="2"/>
  <c r="Q2656" i="2"/>
  <c r="Q2900" i="2"/>
  <c r="Q2964" i="2"/>
  <c r="Q3028" i="2"/>
  <c r="Q3092" i="2"/>
  <c r="Q3156" i="2"/>
  <c r="Q2666" i="2"/>
  <c r="Q2626" i="2"/>
  <c r="Q2602" i="2"/>
  <c r="Q2736" i="2"/>
  <c r="Q2719" i="2"/>
  <c r="Q2926" i="2"/>
  <c r="Q2944" i="2"/>
  <c r="Q2990" i="2"/>
  <c r="Q3008" i="2"/>
  <c r="Q3054" i="2"/>
  <c r="Q3072" i="2"/>
  <c r="Q3118" i="2"/>
  <c r="Q3136" i="2"/>
  <c r="Q3182" i="2"/>
  <c r="Q2712" i="2"/>
  <c r="Q3196" i="2"/>
  <c r="Q2834" i="2"/>
  <c r="Q2839" i="2"/>
  <c r="Q2783" i="2"/>
  <c r="Q2847" i="2"/>
  <c r="Q2832" i="2"/>
  <c r="Q2889" i="2"/>
  <c r="Q2905" i="2"/>
  <c r="Q2921" i="2"/>
  <c r="Q2937" i="2"/>
  <c r="Q2953" i="2"/>
  <c r="Q2969" i="2"/>
  <c r="Q2985" i="2"/>
  <c r="Q3001" i="2"/>
  <c r="Q3017" i="2"/>
  <c r="Q3033" i="2"/>
  <c r="Q3049" i="2"/>
  <c r="Q3065" i="2"/>
  <c r="Q3081" i="2"/>
  <c r="Q3097" i="2"/>
  <c r="Q3113" i="2"/>
  <c r="Q3129" i="2"/>
  <c r="Q3145" i="2"/>
  <c r="Q3161" i="2"/>
  <c r="Q3177" i="2"/>
  <c r="Q3301" i="2"/>
  <c r="Q2698" i="2"/>
  <c r="Q2785" i="2"/>
  <c r="Q3215" i="2"/>
  <c r="Q3255" i="2"/>
  <c r="Q3294" i="2"/>
  <c r="Q100" i="2"/>
  <c r="Q284" i="2"/>
  <c r="Q363" i="2"/>
  <c r="Q566" i="2"/>
  <c r="Q538" i="2"/>
  <c r="Q211" i="2"/>
  <c r="Q916" i="2"/>
  <c r="Q924" i="2"/>
  <c r="Q1301" i="2"/>
  <c r="Q1222" i="2"/>
  <c r="Q1458" i="2"/>
  <c r="Q1485" i="2"/>
  <c r="Q1332" i="2"/>
  <c r="Q1461" i="2"/>
  <c r="Q1614" i="2"/>
  <c r="Q1372" i="2"/>
  <c r="Q1470" i="2"/>
  <c r="Q1483" i="2"/>
  <c r="Q1462" i="2"/>
  <c r="Q1581" i="2"/>
  <c r="Q1686" i="2"/>
  <c r="Q1807" i="2"/>
  <c r="Q1678" i="2"/>
  <c r="Q1523" i="2"/>
  <c r="Q1670" i="2"/>
  <c r="Q1534" i="2"/>
  <c r="Q1717" i="2"/>
  <c r="Q1814" i="2"/>
  <c r="Q1815" i="2"/>
  <c r="Q1865" i="2"/>
  <c r="Q1873" i="2"/>
  <c r="Q1881" i="2"/>
  <c r="Q1889" i="2"/>
  <c r="Q1897" i="2"/>
  <c r="Q1905" i="2"/>
  <c r="Q1913" i="2"/>
  <c r="Q1921" i="2"/>
  <c r="Q1929" i="2"/>
  <c r="Q1937" i="2"/>
  <c r="Q1945" i="2"/>
  <c r="Q1953" i="2"/>
  <c r="Q1961" i="2"/>
  <c r="Q1969" i="2"/>
  <c r="Q1977" i="2"/>
  <c r="Q1985" i="2"/>
  <c r="Q1993" i="2"/>
  <c r="Q2001" i="2"/>
  <c r="Q2009" i="2"/>
  <c r="Q2017" i="2"/>
  <c r="Q2025" i="2"/>
  <c r="Q2033" i="2"/>
  <c r="Q2072" i="2"/>
  <c r="Q1782" i="2"/>
  <c r="Q2054" i="2"/>
  <c r="Q1854" i="2"/>
  <c r="Q1918" i="2"/>
  <c r="Q1982" i="2"/>
  <c r="Q2048" i="2"/>
  <c r="Q2081" i="2"/>
  <c r="Q1823" i="2"/>
  <c r="Q2073" i="2"/>
  <c r="Q2255" i="2"/>
  <c r="Q2415" i="2"/>
  <c r="Q2181" i="2"/>
  <c r="Q2246" i="2"/>
  <c r="Q2303" i="2"/>
  <c r="Q2757" i="2"/>
  <c r="Q2797" i="2"/>
  <c r="Q2869" i="2"/>
  <c r="Q2367" i="2"/>
  <c r="Q2168" i="2"/>
  <c r="Q2391" i="2"/>
  <c r="Q2185" i="2"/>
  <c r="Q2447" i="2"/>
  <c r="Q2552" i="2"/>
  <c r="Q2174" i="2"/>
  <c r="Q2404" i="2"/>
  <c r="Q2438" i="2"/>
  <c r="Q2493" i="2"/>
  <c r="Q2527" i="2"/>
  <c r="Q2640" i="2"/>
  <c r="Q2508" i="2"/>
  <c r="Q2607" i="2"/>
  <c r="Q2695" i="2"/>
  <c r="Q2581" i="2"/>
  <c r="Q2658" i="2"/>
  <c r="Q2908" i="2"/>
  <c r="Q2972" i="2"/>
  <c r="Q3036" i="2"/>
  <c r="Q3100" i="2"/>
  <c r="Q3164" i="2"/>
  <c r="Q2430" i="2"/>
  <c r="Q2463" i="2"/>
  <c r="Q2479" i="2"/>
  <c r="Q2510" i="2"/>
  <c r="Q2565" i="2"/>
  <c r="Q2486" i="2"/>
  <c r="Q2556" i="2"/>
  <c r="Q2572" i="2"/>
  <c r="Q2738" i="2"/>
  <c r="Q2886" i="2"/>
  <c r="Q2904" i="2"/>
  <c r="Q2950" i="2"/>
  <c r="Q2968" i="2"/>
  <c r="Q3014" i="2"/>
  <c r="Q3032" i="2"/>
  <c r="Q3078" i="2"/>
  <c r="Q3096" i="2"/>
  <c r="Q3142" i="2"/>
  <c r="Q3160" i="2"/>
  <c r="Q2696" i="2"/>
  <c r="Q2816" i="2"/>
  <c r="Q2858" i="2"/>
  <c r="Q3305" i="2"/>
  <c r="Q3337" i="2"/>
  <c r="Q3369" i="2"/>
  <c r="Q3401" i="2"/>
  <c r="Q3433" i="2"/>
  <c r="Q2778" i="2"/>
  <c r="Q2867" i="2"/>
  <c r="Q2874" i="2"/>
  <c r="Q2743" i="2"/>
  <c r="Q2754" i="2"/>
  <c r="Q3309" i="2"/>
  <c r="Q2809" i="2"/>
  <c r="Q3286" i="2"/>
  <c r="Q3350" i="2"/>
  <c r="Q3382" i="2"/>
  <c r="Q3414" i="2"/>
  <c r="Q3446" i="2"/>
  <c r="Q395" i="2"/>
  <c r="Q496" i="2"/>
  <c r="Q565" i="2"/>
  <c r="Q884" i="2"/>
  <c r="Q1857" i="2"/>
  <c r="Q2105" i="2"/>
  <c r="Q2322" i="2"/>
  <c r="Q2442" i="2"/>
  <c r="Q2506" i="2"/>
  <c r="Q1878" i="2"/>
  <c r="Q1942" i="2"/>
  <c r="Q2006" i="2"/>
  <c r="Q2065" i="2"/>
  <c r="Q2126" i="2"/>
  <c r="Q2301" i="2"/>
  <c r="Q2268" i="2"/>
  <c r="Q2341" i="2"/>
  <c r="Q2285" i="2"/>
  <c r="Q2176" i="2"/>
  <c r="Q2407" i="2"/>
  <c r="Q2190" i="2"/>
  <c r="Q2279" i="2"/>
  <c r="Q2351" i="2"/>
  <c r="Q2153" i="2"/>
  <c r="Q2199" i="2"/>
  <c r="Q2584" i="2"/>
  <c r="Q2642" i="2"/>
  <c r="Q2779" i="2"/>
  <c r="Q2641" i="2"/>
  <c r="Q2746" i="2"/>
  <c r="Q2835" i="2"/>
  <c r="Q2916" i="2"/>
  <c r="Q2980" i="2"/>
  <c r="Q3044" i="2"/>
  <c r="Q3108" i="2"/>
  <c r="Q3172" i="2"/>
  <c r="Q2634" i="2"/>
  <c r="Q2503" i="2"/>
  <c r="Q2775" i="2"/>
  <c r="Q2849" i="2"/>
  <c r="Q2910" i="2"/>
  <c r="Q2928" i="2"/>
  <c r="Q2974" i="2"/>
  <c r="Q2992" i="2"/>
  <c r="Q3038" i="2"/>
  <c r="Q3056" i="2"/>
  <c r="Q3102" i="2"/>
  <c r="Q3120" i="2"/>
  <c r="Q3166" i="2"/>
  <c r="Q3184" i="2"/>
  <c r="Q3223" i="2"/>
  <c r="Q3201" i="2"/>
  <c r="Q2721" i="2"/>
  <c r="Q2827" i="2"/>
  <c r="Q2856" i="2"/>
  <c r="Q3317" i="2"/>
  <c r="Q2794" i="2"/>
  <c r="Q3217" i="2"/>
  <c r="Q3270" i="2"/>
  <c r="Q3342" i="2"/>
  <c r="Q189" i="2"/>
  <c r="Q316" i="2"/>
  <c r="Q205" i="2"/>
  <c r="Q433" i="2"/>
  <c r="Q448" i="2"/>
  <c r="Q645" i="2"/>
  <c r="Q65" i="2"/>
  <c r="Q104" i="2"/>
  <c r="Q123" i="2"/>
  <c r="Q169" i="2"/>
  <c r="Q286" i="2"/>
  <c r="Q257" i="2"/>
  <c r="Q504" i="2"/>
  <c r="Q361" i="2"/>
  <c r="Q324" i="2"/>
  <c r="Q464" i="2"/>
  <c r="Q516" i="2"/>
  <c r="Q597" i="2"/>
  <c r="Q728" i="2"/>
  <c r="Q794" i="2"/>
  <c r="Q801" i="2"/>
  <c r="Q685" i="2"/>
  <c r="Q697" i="2"/>
  <c r="Q834" i="2"/>
  <c r="Q910" i="2"/>
  <c r="Q838" i="2"/>
  <c r="Q1066" i="2"/>
  <c r="Q1013" i="2"/>
  <c r="Q33" i="2"/>
  <c r="Q92" i="2"/>
  <c r="Q219" i="2"/>
  <c r="Q150" i="2"/>
  <c r="Q292" i="2"/>
  <c r="Q300" i="2"/>
  <c r="Q595" i="2"/>
  <c r="Q451" i="2"/>
  <c r="Q449" i="2"/>
  <c r="Q550" i="2"/>
  <c r="Q674" i="2"/>
  <c r="Q759" i="2"/>
  <c r="Q841" i="2"/>
  <c r="Q827" i="2"/>
  <c r="Q900" i="2"/>
  <c r="Q1115" i="2"/>
  <c r="Q1106" i="2"/>
  <c r="Q1310" i="2"/>
  <c r="Q1358" i="2"/>
  <c r="Q1168" i="2"/>
  <c r="Q1414" i="2"/>
  <c r="Q1388" i="2"/>
  <c r="Q1555" i="2"/>
  <c r="Q1437" i="2"/>
  <c r="Q1348" i="2"/>
  <c r="Q1526" i="2"/>
  <c r="Q1756" i="2"/>
  <c r="Q1531" i="2"/>
  <c r="Q39" i="2"/>
  <c r="Q23" i="2"/>
  <c r="Q75" i="2"/>
  <c r="Q105" i="2"/>
  <c r="Q112" i="2"/>
  <c r="Q115" i="2"/>
  <c r="Q148" i="2"/>
  <c r="Q227" i="2"/>
  <c r="Q151" i="2"/>
  <c r="Q302" i="2"/>
  <c r="Q142" i="2"/>
  <c r="Q419" i="2"/>
  <c r="Q208" i="2"/>
  <c r="Q296" i="2"/>
  <c r="Q256" i="2"/>
  <c r="Q268" i="2"/>
  <c r="Q360" i="2"/>
  <c r="Q385" i="2"/>
  <c r="Q542" i="2"/>
  <c r="Q409" i="2"/>
  <c r="Q348" i="2"/>
  <c r="Q452" i="2"/>
  <c r="Q596" i="2"/>
  <c r="Q557" i="2"/>
  <c r="Q510" i="2"/>
  <c r="Q578" i="2"/>
  <c r="Q690" i="2"/>
  <c r="Q618" i="2"/>
  <c r="Q609" i="2"/>
  <c r="Q698" i="2"/>
  <c r="Q650" i="2"/>
  <c r="Q661" i="2"/>
  <c r="Q833" i="2"/>
  <c r="Q786" i="2"/>
  <c r="Q814" i="2"/>
  <c r="Q849" i="2"/>
  <c r="Q921" i="2"/>
  <c r="Q985" i="2"/>
  <c r="Q681" i="2"/>
  <c r="Q666" i="2"/>
  <c r="Q876" i="2"/>
  <c r="Q932" i="2"/>
  <c r="Q853" i="2"/>
  <c r="Q886" i="2"/>
  <c r="Q926" i="2"/>
  <c r="Q862" i="2"/>
  <c r="Q854" i="2"/>
  <c r="Q892" i="2"/>
  <c r="Q974" i="2"/>
  <c r="Q1091" i="2"/>
  <c r="Q1129" i="2"/>
  <c r="Q1035" i="2"/>
  <c r="Q1082" i="2"/>
  <c r="Q971" i="2"/>
  <c r="Q1064" i="2"/>
  <c r="Q1131" i="2"/>
  <c r="Q965" i="2"/>
  <c r="Q989" i="2"/>
  <c r="Q973" i="2"/>
  <c r="Q1021" i="2"/>
  <c r="Q1178" i="2"/>
  <c r="Q1192" i="2"/>
  <c r="Q1292" i="2"/>
  <c r="Q1213" i="2"/>
  <c r="Q1262" i="2"/>
  <c r="Q1404" i="2"/>
  <c r="Q1276" i="2"/>
  <c r="Q1293" i="2"/>
  <c r="Q1220" i="2"/>
  <c r="Q1440" i="2"/>
  <c r="Q1324" i="2"/>
  <c r="Q1422" i="2"/>
  <c r="Q1563" i="2"/>
  <c r="Q1406" i="2"/>
  <c r="Q1510" i="2"/>
  <c r="Q1474" i="2"/>
  <c r="Q1446" i="2"/>
  <c r="Q1486" i="2"/>
  <c r="Q1445" i="2"/>
  <c r="Q1571" i="2"/>
  <c r="Q1629" i="2"/>
  <c r="Q1726" i="2"/>
  <c r="Q1741" i="2"/>
  <c r="Q1775" i="2"/>
  <c r="Q1613" i="2"/>
  <c r="Q1750" i="2"/>
  <c r="Q1804" i="2"/>
  <c r="Q1711" i="2"/>
  <c r="Q1647" i="2"/>
  <c r="Q1603" i="2"/>
  <c r="Q1783" i="2"/>
  <c r="Q1539" i="2"/>
  <c r="Q2121" i="2"/>
  <c r="Q1849" i="2"/>
  <c r="Q2056" i="2"/>
  <c r="Q2057" i="2"/>
  <c r="Q2193" i="2"/>
  <c r="Q2370" i="2"/>
  <c r="Q2466" i="2"/>
  <c r="Q2530" i="2"/>
  <c r="Q2546" i="2"/>
  <c r="Q2145" i="2"/>
  <c r="Q1838" i="2"/>
  <c r="Q1902" i="2"/>
  <c r="Q1966" i="2"/>
  <c r="Q2030" i="2"/>
  <c r="Q2062" i="2"/>
  <c r="Q2177" i="2"/>
  <c r="Q2374" i="2"/>
  <c r="Q2528" i="2"/>
  <c r="Q2568" i="2"/>
  <c r="Q2310" i="2"/>
  <c r="Q2357" i="2"/>
  <c r="Q2166" i="2"/>
  <c r="Q2454" i="2"/>
  <c r="Q2781" i="2"/>
  <c r="Q2837" i="2"/>
  <c r="Q2335" i="2"/>
  <c r="Q2487" i="2"/>
  <c r="Q2625" i="2"/>
  <c r="Q2924" i="2"/>
  <c r="Q2988" i="2"/>
  <c r="Q3052" i="2"/>
  <c r="Q3116" i="2"/>
  <c r="Q3180" i="2"/>
  <c r="Q2536" i="2"/>
  <c r="Q2525" i="2"/>
  <c r="Q2574" i="2"/>
  <c r="Q2460" i="2"/>
  <c r="Q2803" i="2"/>
  <c r="Q2888" i="2"/>
  <c r="Q2934" i="2"/>
  <c r="Q2952" i="2"/>
  <c r="Q2998" i="2"/>
  <c r="Q3016" i="2"/>
  <c r="Q3062" i="2"/>
  <c r="Q3080" i="2"/>
  <c r="Q3126" i="2"/>
  <c r="Q3144" i="2"/>
  <c r="Q3190" i="2"/>
  <c r="Q3206" i="2"/>
  <c r="Q3225" i="2"/>
  <c r="Q2713" i="2"/>
  <c r="Q2872" i="2"/>
  <c r="Q3231" i="2"/>
  <c r="Q3281" i="2"/>
  <c r="Q3313" i="2"/>
  <c r="Q3345" i="2"/>
  <c r="Q3377" i="2"/>
  <c r="Q3409" i="2"/>
  <c r="Q3441" i="2"/>
  <c r="Q2705" i="2"/>
  <c r="Q2807" i="2"/>
  <c r="Q3325" i="2"/>
  <c r="Q3271" i="2"/>
  <c r="Q3334" i="2"/>
  <c r="Q3374" i="2"/>
  <c r="Q3406" i="2"/>
  <c r="Q3438" i="2"/>
  <c r="Q30" i="2"/>
  <c r="Q101" i="2"/>
  <c r="Q203" i="2"/>
  <c r="Q168" i="2"/>
  <c r="Q342" i="2"/>
  <c r="Q217" i="2"/>
  <c r="Q406" i="2"/>
  <c r="Q525" i="2"/>
  <c r="Q581" i="2"/>
  <c r="Q72" i="2"/>
  <c r="Q78" i="2"/>
  <c r="Q177" i="2"/>
  <c r="Q206" i="2"/>
  <c r="Q403" i="2"/>
  <c r="Q231" i="2"/>
  <c r="Q313" i="2"/>
  <c r="Q423" i="2"/>
  <c r="Q494" i="2"/>
  <c r="Q693" i="2"/>
  <c r="Q700" i="2"/>
  <c r="Q905" i="2"/>
  <c r="Q1022" i="2"/>
  <c r="Q1075" i="2"/>
  <c r="Q1019" i="2"/>
  <c r="Q1080" i="2"/>
  <c r="Q955" i="2"/>
  <c r="Q7" i="2"/>
  <c r="Q116" i="2"/>
  <c r="Q109" i="2"/>
  <c r="Q201" i="2"/>
  <c r="Q125" i="2"/>
  <c r="Q140" i="2"/>
  <c r="Q411" i="2"/>
  <c r="Q397" i="2"/>
  <c r="Q417" i="2"/>
  <c r="Q506" i="2"/>
  <c r="Q617" i="2"/>
  <c r="Q709" i="2"/>
  <c r="Q613" i="2"/>
  <c r="Q743" i="2"/>
  <c r="Q751" i="2"/>
  <c r="Q913" i="2"/>
  <c r="Q652" i="2"/>
  <c r="Q1030" i="2"/>
  <c r="Q851" i="2"/>
  <c r="Q1162" i="2"/>
  <c r="Q1438" i="2"/>
  <c r="Q1326" i="2"/>
  <c r="Q1374" i="2"/>
  <c r="Q1160" i="2"/>
  <c r="Q1246" i="2"/>
  <c r="Q1589" i="2"/>
  <c r="Q1587" i="2"/>
  <c r="Q2562" i="2"/>
  <c r="Q25" i="2"/>
  <c r="Q40" i="2"/>
  <c r="Q88" i="2"/>
  <c r="Q143" i="2"/>
  <c r="Q235" i="2"/>
  <c r="Q134" i="2"/>
  <c r="Q156" i="2"/>
  <c r="Q147" i="2"/>
  <c r="Q310" i="2"/>
  <c r="Q308" i="2"/>
  <c r="Q427" i="2"/>
  <c r="Q315" i="2"/>
  <c r="Q393" i="2"/>
  <c r="Q214" i="2"/>
  <c r="Q274" i="2"/>
  <c r="Q366" i="2"/>
  <c r="Q465" i="2"/>
  <c r="Q322" i="2"/>
  <c r="Q392" i="2"/>
  <c r="Q461" i="2"/>
  <c r="Q344" i="2"/>
  <c r="Q524" i="2"/>
  <c r="Q468" i="2"/>
  <c r="Q547" i="2"/>
  <c r="Q534" i="2"/>
  <c r="Q562" i="2"/>
  <c r="Q598" i="2"/>
  <c r="Q415" i="2"/>
  <c r="Q522" i="2"/>
  <c r="Q637" i="2"/>
  <c r="Q610" i="2"/>
  <c r="Q629" i="2"/>
  <c r="Q753" i="2"/>
  <c r="Q761" i="2"/>
  <c r="Q669" i="2"/>
  <c r="Q793" i="2"/>
  <c r="Q857" i="2"/>
  <c r="Q929" i="2"/>
  <c r="Q993" i="2"/>
  <c r="Q722" i="2"/>
  <c r="Q705" i="2"/>
  <c r="Q816" i="2"/>
  <c r="Q673" i="2"/>
  <c r="Q754" i="2"/>
  <c r="Q815" i="2"/>
  <c r="Q861" i="2"/>
  <c r="Q918" i="2"/>
  <c r="Q836" i="2"/>
  <c r="Q868" i="2"/>
  <c r="Q1011" i="2"/>
  <c r="Q1067" i="2"/>
  <c r="Q1058" i="2"/>
  <c r="Q1034" i="2"/>
  <c r="Q1088" i="2"/>
  <c r="Q1145" i="2"/>
  <c r="Q1027" i="2"/>
  <c r="Q1003" i="2"/>
  <c r="Q1179" i="2"/>
  <c r="Q1219" i="2"/>
  <c r="Q1204" i="2"/>
  <c r="Q1228" i="2"/>
  <c r="Q1309" i="2"/>
  <c r="Q1194" i="2"/>
  <c r="Q1185" i="2"/>
  <c r="Q1498" i="2"/>
  <c r="Q1341" i="2"/>
  <c r="Q1364" i="2"/>
  <c r="Q1502" i="2"/>
  <c r="Q1450" i="2"/>
  <c r="Q1494" i="2"/>
  <c r="Q1679" i="2"/>
  <c r="Q1671" i="2"/>
  <c r="Q1692" i="2"/>
  <c r="Q1709" i="2"/>
  <c r="Q1547" i="2"/>
  <c r="Q1620" i="2"/>
  <c r="Q1630" i="2"/>
  <c r="Q1663" i="2"/>
  <c r="Q1684" i="2"/>
  <c r="Q1554" i="2"/>
  <c r="Q1595" i="2"/>
  <c r="Q1533" i="2"/>
  <c r="Q1550" i="2"/>
  <c r="Q1687" i="2"/>
  <c r="Q1727" i="2"/>
  <c r="Q1841" i="2"/>
  <c r="Q2078" i="2"/>
  <c r="Q2150" i="2"/>
  <c r="Q2120" i="2"/>
  <c r="Q2410" i="2"/>
  <c r="Q2450" i="2"/>
  <c r="Q2490" i="2"/>
  <c r="Q1862" i="2"/>
  <c r="Q1926" i="2"/>
  <c r="Q1990" i="2"/>
  <c r="Q2097" i="2"/>
  <c r="Q2111" i="2"/>
  <c r="Q2198" i="2"/>
  <c r="Q2213" i="2"/>
  <c r="Q2237" i="2"/>
  <c r="Q2262" i="2"/>
  <c r="Q2413" i="2"/>
  <c r="Q2439" i="2"/>
  <c r="Q2359" i="2"/>
  <c r="Q2420" i="2"/>
  <c r="Q2544" i="2"/>
  <c r="Q2239" i="2"/>
  <c r="Q2260" i="2"/>
  <c r="Q2701" i="2"/>
  <c r="Q2717" i="2"/>
  <c r="Q2821" i="2"/>
  <c r="Q2271" i="2"/>
  <c r="Q2431" i="2"/>
  <c r="Q2471" i="2"/>
  <c r="Q2327" i="2"/>
  <c r="Q2444" i="2"/>
  <c r="Q2541" i="2"/>
  <c r="Q2560" i="2"/>
  <c r="Q2616" i="2"/>
  <c r="Q2819" i="2"/>
  <c r="Q2446" i="2"/>
  <c r="Q2647" i="2"/>
  <c r="Q2795" i="2"/>
  <c r="Q2932" i="2"/>
  <c r="Q2996" i="2"/>
  <c r="Q3060" i="2"/>
  <c r="Q3124" i="2"/>
  <c r="Q3188" i="2"/>
  <c r="Q2576" i="2"/>
  <c r="Q2558" i="2"/>
  <c r="Q2672" i="2"/>
  <c r="Q2728" i="2"/>
  <c r="Q2894" i="2"/>
  <c r="Q2912" i="2"/>
  <c r="Q2958" i="2"/>
  <c r="Q2976" i="2"/>
  <c r="Q3022" i="2"/>
  <c r="Q3040" i="2"/>
  <c r="Q3086" i="2"/>
  <c r="Q3104" i="2"/>
  <c r="Q3150" i="2"/>
  <c r="Q3168" i="2"/>
  <c r="Q3233" i="2"/>
  <c r="Q2768" i="2"/>
  <c r="Q2792" i="2"/>
  <c r="Q2730" i="2"/>
  <c r="Q2744" i="2"/>
  <c r="Q2897" i="2"/>
  <c r="Q2913" i="2"/>
  <c r="Q2929" i="2"/>
  <c r="Q2945" i="2"/>
  <c r="Q2961" i="2"/>
  <c r="Q2977" i="2"/>
  <c r="Q2993" i="2"/>
  <c r="Q3009" i="2"/>
  <c r="Q3025" i="2"/>
  <c r="Q3041" i="2"/>
  <c r="Q3057" i="2"/>
  <c r="Q3073" i="2"/>
  <c r="Q3089" i="2"/>
  <c r="Q3105" i="2"/>
  <c r="Q3121" i="2"/>
  <c r="Q3137" i="2"/>
  <c r="Q3153" i="2"/>
  <c r="Q3169" i="2"/>
  <c r="Q3185" i="2"/>
  <c r="Q3333" i="2"/>
  <c r="Q3220" i="2"/>
  <c r="Q3238" i="2"/>
  <c r="Q3326" i="2"/>
  <c r="Q126" i="2"/>
  <c r="Q96" i="2"/>
  <c r="Q223" i="2"/>
  <c r="Q278" i="2"/>
  <c r="Q130" i="2"/>
  <c r="Q237" i="2"/>
  <c r="Q282" i="2"/>
  <c r="Q376" i="2"/>
  <c r="Q24" i="2"/>
  <c r="Q74" i="2"/>
  <c r="Q135" i="2"/>
  <c r="Q241" i="2"/>
  <c r="Q193" i="2"/>
  <c r="Q401" i="2"/>
  <c r="Q330" i="2"/>
  <c r="Q447" i="2"/>
  <c r="Q431" i="2"/>
  <c r="Q383" i="2"/>
  <c r="Q481" i="2"/>
  <c r="Q476" i="2"/>
  <c r="Q706" i="2"/>
  <c r="Q634" i="2"/>
  <c r="Q665" i="2"/>
  <c r="Q969" i="2"/>
  <c r="Q894" i="2"/>
  <c r="Q990" i="2"/>
  <c r="Q1005" i="2"/>
  <c r="Q1050" i="2"/>
  <c r="Q1187" i="2"/>
  <c r="Q1251" i="2"/>
  <c r="Q180" i="2"/>
  <c r="Q294" i="2"/>
  <c r="Q233" i="2"/>
  <c r="Q500" i="2"/>
  <c r="Q563" i="2"/>
  <c r="Q682" i="2"/>
  <c r="Q514" i="2"/>
  <c r="Q541" i="2"/>
  <c r="Q832" i="2"/>
  <c r="Q777" i="2"/>
  <c r="Q811" i="2"/>
  <c r="Q977" i="2"/>
  <c r="Q958" i="2"/>
  <c r="Q942" i="2"/>
  <c r="Q843" i="2"/>
  <c r="Q830" i="2"/>
  <c r="Q1053" i="2"/>
  <c r="Q1104" i="2"/>
  <c r="Q1049" i="2"/>
  <c r="Q1294" i="2"/>
  <c r="Q1342" i="2"/>
  <c r="Q1390" i="2"/>
  <c r="Q1365" i="2"/>
  <c r="Q1562" i="2"/>
  <c r="Q1602" i="2"/>
  <c r="Q2578" i="2"/>
  <c r="Q55" i="2"/>
  <c r="Q41" i="2"/>
  <c r="Q9" i="2"/>
  <c r="Q17" i="2"/>
  <c r="Q49" i="2"/>
  <c r="Q77" i="2"/>
  <c r="Q66" i="2"/>
  <c r="Q243" i="2"/>
  <c r="Q161" i="2"/>
  <c r="Q132" i="2"/>
  <c r="Q318" i="2"/>
  <c r="Q141" i="2"/>
  <c r="Q110" i="2"/>
  <c r="Q160" i="2"/>
  <c r="Q239" i="2"/>
  <c r="Q435" i="2"/>
  <c r="Q253" i="2"/>
  <c r="Q291" i="2"/>
  <c r="Q299" i="2"/>
  <c r="Q338" i="2"/>
  <c r="Q276" i="2"/>
  <c r="Q254" i="2"/>
  <c r="Q345" i="2"/>
  <c r="Q191" i="2"/>
  <c r="Q245" i="2"/>
  <c r="Q225" i="2"/>
  <c r="Q304" i="2"/>
  <c r="Q364" i="2"/>
  <c r="Q375" i="2"/>
  <c r="Q362" i="2"/>
  <c r="Q445" i="2"/>
  <c r="Q462" i="2"/>
  <c r="Q526" i="2"/>
  <c r="Q558" i="2"/>
  <c r="Q425" i="2"/>
  <c r="Q460" i="2"/>
  <c r="Q518" i="2"/>
  <c r="Q574" i="2"/>
  <c r="Q605" i="2"/>
  <c r="Q587" i="2"/>
  <c r="Q778" i="2"/>
  <c r="Q769" i="2"/>
  <c r="Q865" i="2"/>
  <c r="Q937" i="2"/>
  <c r="Q1001" i="2"/>
  <c r="Q689" i="2"/>
  <c r="Q819" i="2"/>
  <c r="Q712" i="2"/>
  <c r="Q846" i="2"/>
  <c r="Q859" i="2"/>
  <c r="Q950" i="2"/>
  <c r="Q878" i="2"/>
  <c r="Q908" i="2"/>
  <c r="Q966" i="2"/>
  <c r="Q987" i="2"/>
  <c r="Q1107" i="2"/>
  <c r="Q1120" i="2"/>
  <c r="Q1098" i="2"/>
  <c r="Q957" i="2"/>
  <c r="Q1047" i="2"/>
  <c r="Q1112" i="2"/>
  <c r="Q1123" i="2"/>
  <c r="Q1214" i="2"/>
  <c r="Q1260" i="2"/>
  <c r="Q1261" i="2"/>
  <c r="Q1176" i="2"/>
  <c r="Q1252" i="2"/>
  <c r="Q1278" i="2"/>
  <c r="Q1285" i="2"/>
  <c r="Q1397" i="2"/>
  <c r="Q1428" i="2"/>
  <c r="Q1475" i="2"/>
  <c r="Q1518" i="2"/>
  <c r="Q1499" i="2"/>
  <c r="Q1420" i="2"/>
  <c r="Q1380" i="2"/>
  <c r="Q1661" i="2"/>
  <c r="Q1732" i="2"/>
  <c r="Q1631" i="2"/>
  <c r="Q1653" i="2"/>
  <c r="Q1774" i="2"/>
  <c r="Q1789" i="2"/>
  <c r="Q1806" i="2"/>
  <c r="Q1594" i="2"/>
  <c r="Q1645" i="2"/>
  <c r="Q1701" i="2"/>
  <c r="Q1799" i="2"/>
  <c r="Q1542" i="2"/>
  <c r="Q1655" i="2"/>
  <c r="Q1797" i="2"/>
  <c r="Q2137" i="2"/>
  <c r="Q1822" i="2"/>
  <c r="Q1864" i="2"/>
  <c r="Q1872" i="2"/>
  <c r="Q1880" i="2"/>
  <c r="Q1888" i="2"/>
  <c r="Q1896" i="2"/>
  <c r="Q1904" i="2"/>
  <c r="Q1912" i="2"/>
  <c r="Q1920" i="2"/>
  <c r="Q1928" i="2"/>
  <c r="Q1936" i="2"/>
  <c r="Q1944" i="2"/>
  <c r="Q1952" i="2"/>
  <c r="Q1960" i="2"/>
  <c r="Q1968" i="2"/>
  <c r="Q1976" i="2"/>
  <c r="Q1984" i="2"/>
  <c r="Q1992" i="2"/>
  <c r="Q2000" i="2"/>
  <c r="Q2008" i="2"/>
  <c r="Q2016" i="2"/>
  <c r="Q2024" i="2"/>
  <c r="Q2032" i="2"/>
  <c r="Q2040" i="2"/>
  <c r="Q2169" i="2"/>
  <c r="Q1886" i="2"/>
  <c r="Q1950" i="2"/>
  <c r="Q2014" i="2"/>
  <c r="Q2129" i="2"/>
  <c r="Q2161" i="2"/>
  <c r="Q2311" i="2"/>
  <c r="Q2215" i="2"/>
  <c r="Q2247" i="2"/>
  <c r="Q2477" i="2"/>
  <c r="Q2550" i="2"/>
  <c r="Q2517" i="2"/>
  <c r="Q2749" i="2"/>
  <c r="Q2805" i="2"/>
  <c r="Q2861" i="2"/>
  <c r="Q2183" i="2"/>
  <c r="Q2263" i="2"/>
  <c r="Q2631" i="2"/>
  <c r="Q2618" i="2"/>
  <c r="Q2679" i="2"/>
  <c r="Q2520" i="2"/>
  <c r="Q2592" i="2"/>
  <c r="Q2770" i="2"/>
  <c r="Q2875" i="2"/>
  <c r="Q2940" i="2"/>
  <c r="Q3004" i="2"/>
  <c r="Q3068" i="2"/>
  <c r="Q3132" i="2"/>
  <c r="Q2470" i="2"/>
  <c r="Q2495" i="2"/>
  <c r="Q2583" i="2"/>
  <c r="Q2761" i="2"/>
  <c r="Q2918" i="2"/>
  <c r="Q2936" i="2"/>
  <c r="Q2982" i="2"/>
  <c r="Q3000" i="2"/>
  <c r="Q3046" i="2"/>
  <c r="Q3064" i="2"/>
  <c r="Q3110" i="2"/>
  <c r="Q3128" i="2"/>
  <c r="Q3174" i="2"/>
  <c r="Q3192" i="2"/>
  <c r="Q3228" i="2"/>
  <c r="Q2762" i="2"/>
  <c r="Q2823" i="2"/>
  <c r="Q3193" i="2"/>
  <c r="Q3214" i="2"/>
  <c r="Q2787" i="2"/>
  <c r="Q3289" i="2"/>
  <c r="Q3321" i="2"/>
  <c r="Q3353" i="2"/>
  <c r="Q3385" i="2"/>
  <c r="Q3417" i="2"/>
  <c r="Q3449" i="2"/>
  <c r="Q2863" i="2"/>
  <c r="Q2818" i="2"/>
  <c r="Q2880" i="2"/>
  <c r="Q3209" i="2"/>
  <c r="Q3341" i="2"/>
  <c r="Q3198" i="2"/>
  <c r="Q3239" i="2"/>
  <c r="Q3318" i="2"/>
  <c r="Q3366" i="2"/>
  <c r="Q3398" i="2"/>
  <c r="Q3430" i="2"/>
  <c r="Q3462" i="2"/>
  <c r="Q2" i="2"/>
  <c r="H2" i="2" s="1"/>
</calcChain>
</file>

<file path=xl/sharedStrings.xml><?xml version="1.0" encoding="utf-8"?>
<sst xmlns="http://schemas.openxmlformats.org/spreadsheetml/2006/main" count="1342" uniqueCount="363">
  <si>
    <r>
      <rPr>
        <sz val="26"/>
        <color theme="1"/>
        <rFont val="Calibri"/>
        <family val="2"/>
      </rPr>
      <t xml:space="preserve">Bonjour à toutes et à tous,
Cet outil a été développé dans le cadre de la mise à jour de la méthodologie de hierarchisation des sites à Chiroptères, afin d'aider les structures voulant réaliser leur hierarchisation de sites au niveau régional.
</t>
    </r>
    <r>
      <rPr>
        <b/>
        <sz val="26"/>
        <color theme="1"/>
        <rFont val="Calibri"/>
        <family val="2"/>
      </rPr>
      <t>Cet outil est une initiative bénévole et ne prétend pas être parfait :-)</t>
    </r>
    <r>
      <rPr>
        <sz val="26"/>
        <color theme="1"/>
        <rFont val="Calibri"/>
        <family val="2"/>
      </rPr>
      <t xml:space="preserve">
Aucun engagement n'est prit quant à sa maintenance ou son développement mais il est possible d'adresser des questions, propositions d'améliorations ou des remarques (bienveillantes) à quentinrouy@yahoo.fr 
</t>
    </r>
  </si>
  <si>
    <r>
      <rPr>
        <sz val="26"/>
        <color theme="1"/>
        <rFont val="Calibri"/>
        <family val="2"/>
      </rPr>
      <t xml:space="preserve">1/ Dans le principe on renseigne dans </t>
    </r>
    <r>
      <rPr>
        <b/>
        <sz val="26"/>
        <color theme="1"/>
        <rFont val="Calibri"/>
        <family val="2"/>
      </rPr>
      <t>l'onglet Hierarchisation</t>
    </r>
    <r>
      <rPr>
        <sz val="26"/>
        <color theme="1"/>
        <rFont val="Calibri"/>
        <family val="2"/>
      </rPr>
      <t xml:space="preserve"> les colonnes Jaune ( de A à F) le reste se fait tout seul sur cet onglet :-)
2/ Puis on va dans </t>
    </r>
    <r>
      <rPr>
        <b/>
        <sz val="26"/>
        <color theme="1"/>
        <rFont val="Calibri"/>
        <family val="2"/>
      </rPr>
      <t>l'onglet Résultat</t>
    </r>
    <r>
      <rPr>
        <sz val="26"/>
        <color theme="1"/>
        <rFont val="Calibri"/>
        <family val="2"/>
      </rPr>
      <t xml:space="preserve"> pour actualiser les tableaux croisés dynamiques.</t>
    </r>
  </si>
  <si>
    <r>
      <rPr>
        <b/>
        <u/>
        <sz val="18"/>
        <color theme="1"/>
        <rFont val="Calibri (Corps)"/>
      </rPr>
      <t xml:space="preserve">Particularités au sujet des Noctules : </t>
    </r>
    <r>
      <rPr>
        <b/>
        <sz val="18"/>
        <color theme="1"/>
        <rFont val="Calibri"/>
        <family val="2"/>
      </rPr>
      <t xml:space="preserve">
</t>
    </r>
    <r>
      <rPr>
        <sz val="18"/>
        <color theme="1"/>
        <rFont val="Calibri"/>
        <family val="2"/>
      </rPr>
      <t>Pour les trois espèces de Noctules, lors de la mise à jour de la méthodologie, et notamment au niveau de la collecte des données, il à été décidé de s'appuyer sur les données synthétisées par le GT Noctules de la CCN. Ce jeu de données est différents en deux points par rapport aux données des autres espèces :
° la période choisie va de 2014 à 2024 ( 2010 à 2020 pour les autres espèces )
° Les chiffres retenus pour les noctules sont des maximums et non des moyennes comme pour les autres espèces</t>
    </r>
    <r>
      <rPr>
        <b/>
        <sz val="18"/>
        <color theme="1"/>
        <rFont val="Calibri"/>
        <family val="2"/>
      </rPr>
      <t xml:space="preserve">
==&gt; </t>
    </r>
    <r>
      <rPr>
        <b/>
        <u/>
        <sz val="18"/>
        <color theme="1"/>
        <rFont val="Calibri (Corps)"/>
      </rPr>
      <t>Les chiffres que vous devez saisir pour ces espèces dans la colonne F sont donc des effectifs max</t>
    </r>
    <r>
      <rPr>
        <b/>
        <sz val="18"/>
        <color theme="1"/>
        <rFont val="Calibri"/>
        <family val="2"/>
      </rPr>
      <t xml:space="preserve"> et non des moyennes.</t>
    </r>
  </si>
  <si>
    <r>
      <rPr>
        <b/>
        <u/>
        <sz val="18"/>
        <color theme="1"/>
        <rFont val="Calibri (Corps)"/>
      </rPr>
      <t>Rappel sur la Méthodologie :</t>
    </r>
    <r>
      <rPr>
        <b/>
        <sz val="18"/>
        <color theme="1"/>
        <rFont val="Calibri"/>
        <family val="2"/>
      </rPr>
      <t xml:space="preserve">
La note du site :
</t>
    </r>
    <r>
      <rPr>
        <sz val="18"/>
        <color theme="1"/>
        <rFont val="Calibri"/>
        <family val="2"/>
      </rPr>
      <t>° une note est calculée sur chaque ligne pour chaque effectif d'une espèce dans un type de gite (hibernation, reproduction, …)  au sein d'un site. Dans l'onglet résultat sont additionnées les notes pour chaque site. Ainsi un site pourra additionner les notes des différentes espèces présentes ainsi que les notes des différentes saison pour une même espèce.</t>
    </r>
    <r>
      <rPr>
        <b/>
        <sz val="18"/>
        <color theme="1"/>
        <rFont val="Calibri"/>
        <family val="2"/>
      </rPr>
      <t xml:space="preserve">
L'intérêt du site :
</t>
    </r>
    <r>
      <rPr>
        <sz val="18"/>
        <color theme="1"/>
        <rFont val="Calibri"/>
        <family val="2"/>
      </rPr>
      <t xml:space="preserve">° en fonction des données nationales récoltées pendant l'enquête, </t>
    </r>
    <r>
      <rPr>
        <u/>
        <sz val="18"/>
        <color theme="1"/>
        <rFont val="Calibri (Corps)"/>
      </rPr>
      <t>pour certaines espèces uniquement</t>
    </r>
    <r>
      <rPr>
        <sz val="18"/>
        <color theme="1"/>
        <rFont val="Calibri"/>
        <family val="2"/>
      </rPr>
      <t xml:space="preserve"> un intérêt régional, national ou international peut être calculé. si les données nationales pour cette espèce sont inférieures à 1000 individus cet intérêt sera notifié en "Non représentatif".
</t>
    </r>
    <r>
      <rPr>
        <b/>
        <u/>
        <sz val="18"/>
        <color theme="1"/>
        <rFont val="Calibri (Corps)"/>
      </rPr>
      <t>Repportez vous au document de guide méthodologique disponible sur le site de la SFEPM pour avoir l'ensemble des informations.</t>
    </r>
  </si>
  <si>
    <t>Nom du site ou ID</t>
  </si>
  <si>
    <t>Dept</t>
  </si>
  <si>
    <t>Biomorphologie 
du site</t>
  </si>
  <si>
    <t>Type de gîte</t>
  </si>
  <si>
    <t>CODE TAXON</t>
  </si>
  <si>
    <t>Moyenne Nb d'adultes pour reproduction, sinon Moyenne nombre d'individus
(Moyenne sur un pas de temps des 5 dernières années, ou 10 ans si pas dispo sur 5 ans) *sauf noctules = max</t>
  </si>
  <si>
    <t>TAXON</t>
  </si>
  <si>
    <t>Evaluation 
de l'espèce au sein du site</t>
  </si>
  <si>
    <t>Importance Internationale, Nationale, Régionale de l'effectif de l'espèce</t>
  </si>
  <si>
    <t>Commentaires</t>
  </si>
  <si>
    <t>Région Biogéographique</t>
  </si>
  <si>
    <t>Note
Sensibilité</t>
  </si>
  <si>
    <t>Note 
Responsabilité</t>
  </si>
  <si>
    <t>Ke
(Coefficient de l'espèce)</t>
  </si>
  <si>
    <t>Tg</t>
  </si>
  <si>
    <t>Classe
 Ic</t>
  </si>
  <si>
    <t>Ic</t>
  </si>
  <si>
    <t>% national</t>
  </si>
  <si>
    <t>% Régional</t>
  </si>
  <si>
    <t>Effectif Régional été</t>
  </si>
  <si>
    <t>Effectif Régional Hiver</t>
  </si>
  <si>
    <t>Effectif National</t>
  </si>
  <si>
    <t>Saison</t>
  </si>
  <si>
    <t>Hypogé et mixte</t>
  </si>
  <si>
    <t>H : Hivernage</t>
  </si>
  <si>
    <t>RHIHIP</t>
  </si>
  <si>
    <t>MYOMYO</t>
  </si>
  <si>
    <t>MYOEMA</t>
  </si>
  <si>
    <t>GRPMYS</t>
  </si>
  <si>
    <t>MYODAU</t>
  </si>
  <si>
    <t>MYONAT</t>
  </si>
  <si>
    <t>RHIFER</t>
  </si>
  <si>
    <t>Notes d'évaluation 
des sites Épigés</t>
  </si>
  <si>
    <t>Notes d'évaluation 
des sites Hypogés et mixtes</t>
  </si>
  <si>
    <t>Intérêt des sites pour les espèces</t>
  </si>
  <si>
    <t>Grand Murin</t>
  </si>
  <si>
    <t>Murin de Daubenton</t>
  </si>
  <si>
    <t>Murin de Natterer</t>
  </si>
  <si>
    <t>Myotis alcathoe / Myotis brandtii / Myotis mystacinus</t>
  </si>
  <si>
    <t>Petit rhinolophe</t>
  </si>
  <si>
    <t>Grand rhinolophe</t>
  </si>
  <si>
    <t>Murin à oreilles Échancrées</t>
  </si>
  <si>
    <t>Total général</t>
  </si>
  <si>
    <t>TAXREF</t>
  </si>
  <si>
    <t>CODE</t>
  </si>
  <si>
    <t>Nom espèce</t>
  </si>
  <si>
    <t>BARBAR</t>
  </si>
  <si>
    <t>Barbastelle d'Europe</t>
  </si>
  <si>
    <t>EPTNIL</t>
  </si>
  <si>
    <t>Sérotine de Nilsson</t>
  </si>
  <si>
    <t>EPTSER</t>
  </si>
  <si>
    <t>Sérotine commune</t>
  </si>
  <si>
    <t>GRPMYO</t>
  </si>
  <si>
    <t>Myotis myotis / Myotis blythii</t>
  </si>
  <si>
    <t>GRPMYOCN</t>
  </si>
  <si>
    <t>Myotis crypticus / Myotis nattereri</t>
  </si>
  <si>
    <t>GRPPLE</t>
  </si>
  <si>
    <t>Plecotus austriacus / Plecotus auritus / Plecotus Macrobularis</t>
  </si>
  <si>
    <t>HYPSAV</t>
  </si>
  <si>
    <t>Vespère de Savi</t>
  </si>
  <si>
    <t>MINSCH</t>
  </si>
  <si>
    <t>Minioptère de Schreibers</t>
  </si>
  <si>
    <t>MYOALC</t>
  </si>
  <si>
    <t>Murin d'Alcathoe</t>
  </si>
  <si>
    <t>MYOBEC</t>
  </si>
  <si>
    <t>Murin de Bechstein</t>
  </si>
  <si>
    <t>MYOBLY</t>
  </si>
  <si>
    <t>Petit Murin</t>
  </si>
  <si>
    <t>MYOBRA</t>
  </si>
  <si>
    <t>Murin de Brandt</t>
  </si>
  <si>
    <t>MYOCAP</t>
  </si>
  <si>
    <t>Murin de Capaccini</t>
  </si>
  <si>
    <t>MYOCRY</t>
  </si>
  <si>
    <t>Murin cryptique</t>
  </si>
  <si>
    <t>MYODAS</t>
  </si>
  <si>
    <t>Murin des marais</t>
  </si>
  <si>
    <t>MYOESC</t>
  </si>
  <si>
    <t>Murin d'Escalera</t>
  </si>
  <si>
    <t>MYOMYS</t>
  </si>
  <si>
    <t>Murin à moustaches</t>
  </si>
  <si>
    <t>MYOPUN</t>
  </si>
  <si>
    <t>Murin du Maghreb</t>
  </si>
  <si>
    <t>MYOSPC</t>
  </si>
  <si>
    <t>Myotis nattereri / Myotis escalerai / Myotis crypticus</t>
  </si>
  <si>
    <t>NYCLAS</t>
  </si>
  <si>
    <t>Grande Noctule</t>
  </si>
  <si>
    <t>NYCLEI</t>
  </si>
  <si>
    <t>Noctule de Leisler</t>
  </si>
  <si>
    <t>NYCNOC</t>
  </si>
  <si>
    <t>Noctule commune</t>
  </si>
  <si>
    <t>PLEAUR</t>
  </si>
  <si>
    <t>Oreillard roux, Oreillard septentrional</t>
  </si>
  <si>
    <t>PLEAUS</t>
  </si>
  <si>
    <t>Oreillard gris, Oreillard méridional</t>
  </si>
  <si>
    <t>PLEMAC</t>
  </si>
  <si>
    <t>Oreillard montagnard</t>
  </si>
  <si>
    <t>RHIEUR</t>
  </si>
  <si>
    <t>Rhinolophe euryale</t>
  </si>
  <si>
    <t>TADTEN</t>
  </si>
  <si>
    <t>Molosse de Cestoni</t>
  </si>
  <si>
    <t>VESMUR</t>
  </si>
  <si>
    <t>Vespertilion bicolore, Sérotine bicolore</t>
  </si>
  <si>
    <t>Taxon</t>
  </si>
  <si>
    <t>note 1</t>
  </si>
  <si>
    <t>Indice 2a : Amplitude écologique gîte de mise-bas</t>
  </si>
  <si>
    <t>note 2a</t>
  </si>
  <si>
    <t>Indice 2b : Amplitude écologique terrains de chasse</t>
  </si>
  <si>
    <t>note 2b</t>
  </si>
  <si>
    <t>note 3</t>
  </si>
  <si>
    <t>Indice 4 : Dynamique des populations</t>
  </si>
  <si>
    <t>note 4</t>
  </si>
  <si>
    <t>Note de sensibilité totale</t>
  </si>
  <si>
    <t>Paléarctique occidental</t>
  </si>
  <si>
    <t>Restreinte</t>
  </si>
  <si>
    <t>Bien représentée</t>
  </si>
  <si>
    <t>En expansion</t>
  </si>
  <si>
    <t xml:space="preserve">Méditerranée ou Europe de l’Ouest uniquement </t>
  </si>
  <si>
    <t xml:space="preserve">Restreinte </t>
  </si>
  <si>
    <t xml:space="preserve">Bien représentée </t>
  </si>
  <si>
    <t xml:space="preserve">Stable </t>
  </si>
  <si>
    <t xml:space="preserve">Paléarctique ou monde </t>
  </si>
  <si>
    <t xml:space="preserve">Paléarctique occidental </t>
  </si>
  <si>
    <t>Très étroite</t>
  </si>
  <si>
    <t>Large</t>
  </si>
  <si>
    <t>Rare</t>
  </si>
  <si>
    <t>Forte régression</t>
  </si>
  <si>
    <t>Méditerranée ou Europe de l’Ouest uniquement</t>
  </si>
  <si>
    <t>Régression lente</t>
  </si>
  <si>
    <t xml:space="preserve">Très rare </t>
  </si>
  <si>
    <t xml:space="preserve">Régression lente </t>
  </si>
  <si>
    <t xml:space="preserve">Très étroite </t>
  </si>
  <si>
    <t xml:space="preserve">Rare </t>
  </si>
  <si>
    <t xml:space="preserve">Large </t>
  </si>
  <si>
    <t xml:space="preserve">Fréquente </t>
  </si>
  <si>
    <t>Très rare</t>
  </si>
  <si>
    <t>Murin nustrale / de Corse</t>
  </si>
  <si>
    <t>France</t>
  </si>
  <si>
    <t>Pipistrelle commune</t>
  </si>
  <si>
    <t>Commune</t>
  </si>
  <si>
    <t>Pipistrelle de Kuhl</t>
  </si>
  <si>
    <t xml:space="preserve">Commune </t>
  </si>
  <si>
    <t>Stable</t>
  </si>
  <si>
    <t>Pipistrelle de Nathusius</t>
  </si>
  <si>
    <t>Pipistrelle pygmée</t>
  </si>
  <si>
    <t>Plecotus austriacus / Plecotus auritus</t>
  </si>
  <si>
    <t>Rhinolophe de Méhely</t>
  </si>
  <si>
    <t xml:space="preserve">Disparu </t>
  </si>
  <si>
    <t>Note de responsabilité régionale</t>
  </si>
  <si>
    <t>Grand Nord</t>
  </si>
  <si>
    <t>Nord Ouest</t>
  </si>
  <si>
    <t>Nord Est</t>
  </si>
  <si>
    <t>Centre</t>
  </si>
  <si>
    <t>Sud Ouest</t>
  </si>
  <si>
    <t>Sud Est</t>
  </si>
  <si>
    <t>Nord
île de France
Haute Normandie
Picardie</t>
  </si>
  <si>
    <t>Basse Normandie
Bretagne
Pays de la Loire
Poitou-Charentes</t>
  </si>
  <si>
    <t>Auvergne
Bourgogne
Centre</t>
  </si>
  <si>
    <t>Aquitaine
Limousin
Midi-Pyrénées</t>
  </si>
  <si>
    <t>Corse
Languedoc-Roussillon
PACA
Rhône-Alpes</t>
  </si>
  <si>
    <t>Murin Cryptique</t>
  </si>
  <si>
    <t>NA</t>
  </si>
  <si>
    <t>N°</t>
  </si>
  <si>
    <t>Departement</t>
  </si>
  <si>
    <t>Région</t>
  </si>
  <si>
    <t>Ain</t>
  </si>
  <si>
    <t>Auvergne-Rhône-Alpes</t>
  </si>
  <si>
    <t>Aisne</t>
  </si>
  <si>
    <t>Hauts-de-France</t>
  </si>
  <si>
    <t>Allier</t>
  </si>
  <si>
    <t>Bourgogne-Franche-Comté</t>
  </si>
  <si>
    <t>Alpes-de-Haute-Provence</t>
  </si>
  <si>
    <t>Provence-Alpes-Côte d'Azur</t>
  </si>
  <si>
    <t>Bretagne</t>
  </si>
  <si>
    <t>Hautes-Alpes</t>
  </si>
  <si>
    <t>Centre-Val de Loire</t>
  </si>
  <si>
    <t>Alpes-Maritimes</t>
  </si>
  <si>
    <t>Corse</t>
  </si>
  <si>
    <t>Ardèche</t>
  </si>
  <si>
    <t>Grand Est</t>
  </si>
  <si>
    <t>Ardennes</t>
  </si>
  <si>
    <t>Ariège</t>
  </si>
  <si>
    <t>Occitanie</t>
  </si>
  <si>
    <t>Ile-de-France</t>
  </si>
  <si>
    <t>Aube</t>
  </si>
  <si>
    <t>Normandie</t>
  </si>
  <si>
    <t>Aude</t>
  </si>
  <si>
    <t>Nouvelle-Aquitaine</t>
  </si>
  <si>
    <t>Aveyron</t>
  </si>
  <si>
    <t>Bouches-du-Rhône</t>
  </si>
  <si>
    <t>Pays de la Loire</t>
  </si>
  <si>
    <t>Calvados</t>
  </si>
  <si>
    <t>Cantal</t>
  </si>
  <si>
    <t>Charente</t>
  </si>
  <si>
    <t>Charente-Maritime</t>
  </si>
  <si>
    <t>Cher</t>
  </si>
  <si>
    <t>Corrèze</t>
  </si>
  <si>
    <t>2A</t>
  </si>
  <si>
    <t>Corse-du-Sud</t>
  </si>
  <si>
    <t>2B</t>
  </si>
  <si>
    <t>Haute-Corse</t>
  </si>
  <si>
    <t>Côte-d'Or</t>
  </si>
  <si>
    <t>Côtes 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</si>
  <si>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</si>
  <si>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</si>
  <si>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</si>
  <si>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</si>
  <si>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</si>
  <si>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</si>
  <si>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</si>
  <si>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</si>
  <si>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</si>
  <si>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</si>
  <si>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</si>
  <si>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</si>
  <si>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</si>
  <si>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</si>
  <si>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</si>
  <si>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</si>
  <si>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</si>
  <si>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</si>
  <si>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</si>
  <si>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</si>
  <si>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</si>
  <si>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</si>
  <si>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</si>
  <si>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</si>
  <si>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</si>
  <si>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</si>
  <si>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</si>
  <si>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</si>
  <si>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</si>
  <si>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</si>
  <si>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</si>
  <si>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</si>
  <si>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</si>
  <si>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</si>
  <si>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</si>
  <si>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</si>
  <si>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</si>
  <si>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</si>
  <si>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</si>
  <si>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</si>
  <si>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</si>
  <si>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</si>
  <si>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</si>
  <si>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</si>
  <si>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</si>
  <si>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</si>
  <si>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</si>
  <si>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</si>
  <si>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</si>
  <si>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</si>
  <si>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</si>
  <si>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</si>
  <si>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</si>
  <si>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</si>
  <si>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</si>
  <si>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</si>
  <si>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</si>
  <si>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</si>
  <si>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</si>
  <si>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</si>
  <si>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</si>
  <si>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</si>
  <si>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</si>
  <si>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</si>
  <si>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</si>
  <si>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</si>
  <si>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</si>
  <si>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Territoire-de-Belfort</t>
  </si>
  <si>
    <t>Essonne</t>
  </si>
  <si>
    <t>Hauts-de-Seine</t>
  </si>
  <si>
    <t>Seine-Saint-Denis</t>
  </si>
  <si>
    <t>Val-de-Marne</t>
  </si>
  <si>
    <t>Val-D'Oise</t>
  </si>
  <si>
    <t>Type Ic été</t>
  </si>
  <si>
    <t>Type Ic Hiver</t>
  </si>
  <si>
    <t>Commentaire</t>
  </si>
  <si>
    <t>TYPE Ic 1</t>
  </si>
  <si>
    <t>TYPE Ic 2</t>
  </si>
  <si>
    <t>TYPE Ic 3</t>
  </si>
  <si>
    <t>Ic 2014 (Ic 4)</t>
  </si>
  <si>
    <t>min</t>
  </si>
  <si>
    <t>max</t>
  </si>
  <si>
    <t>IC</t>
  </si>
  <si>
    <t>NR</t>
  </si>
  <si>
    <t>chiffres peu représentatifs dans l'enquête</t>
  </si>
  <si>
    <t>Type Ic 1</t>
  </si>
  <si>
    <t>Espèce très populeuse</t>
  </si>
  <si>
    <t>Type Ic 2</t>
  </si>
  <si>
    <t>Espèce Populeuse</t>
  </si>
  <si>
    <t>Type Ic 3</t>
  </si>
  <si>
    <t>Espèce peu populeuse</t>
  </si>
  <si>
    <t>Pour le Transit l'IC retenu est celui de l'hiver</t>
  </si>
  <si>
    <t>R : Reproduction</t>
  </si>
  <si>
    <t>été</t>
  </si>
  <si>
    <t>code</t>
  </si>
  <si>
    <t>Chiroptère SP</t>
  </si>
  <si>
    <t>épigé</t>
  </si>
  <si>
    <t>Hiver</t>
  </si>
  <si>
    <t>E : Estivage</t>
  </si>
  <si>
    <t>T : Transit mono saison</t>
  </si>
  <si>
    <t>transit</t>
  </si>
  <si>
    <t>TT : Transit Printemps et automne</t>
  </si>
  <si>
    <t>PIPKUH</t>
  </si>
  <si>
    <t>PIPNAT</t>
  </si>
  <si>
    <t>PIPPIP</t>
  </si>
  <si>
    <t>PIPPYG</t>
  </si>
  <si>
    <t>RHIMEH</t>
  </si>
  <si>
    <t>Myotis capaccinii / Myotis daubentonii</t>
  </si>
  <si>
    <t>Myotis escalerai / Myotis crypticus</t>
  </si>
  <si>
    <t>Nyctalus lasiopterus / Tadarida teniotis</t>
  </si>
  <si>
    <t>Nyctalus lasiopterus / Nyctalus noctula</t>
  </si>
  <si>
    <t>Nyctalus leisleri / Vespertilio murinus</t>
  </si>
  <si>
    <t>Pipistrellus nathusii / Pipistrellus kuhlii / Hypsugo savii</t>
  </si>
  <si>
    <t>Plecotus auritus / Plecotus macrobullaris</t>
  </si>
  <si>
    <t>Rhinolophus hipposideros / Rhinolophus euryale</t>
  </si>
  <si>
    <t>Nyctalus leisleri / Eptesicus serotinus</t>
  </si>
  <si>
    <t>Eptesicus serotinus / Vespertilio murinus / Nyctalus leisleri / Nyctalus noctula / Eptesicus nilssonii</t>
  </si>
  <si>
    <t>Miniopterus schreibersii / Pipistrellus pygmaeus / Pipistrellus pipistrellus</t>
  </si>
  <si>
    <t>Myotis alcathoe / Myotis emarginatus</t>
  </si>
  <si>
    <t>Myotis alcathoe / Myotis mystacinus</t>
  </si>
  <si>
    <t>Myotis myotis / Myotis bechsteinii / Myotis blythii</t>
  </si>
  <si>
    <t>Myotis myotis / Myotis nattereri / Myotis blythii</t>
  </si>
  <si>
    <t>Myotis brandtii / Myotis mystacinus</t>
  </si>
  <si>
    <t>Myotis daubentonii / Myotis mystacinus</t>
  </si>
  <si>
    <t>Myotis myotis / Myotis nattereri</t>
  </si>
  <si>
    <t>Nyctalus leisleri / Nyctalus noctula</t>
  </si>
  <si>
    <t>Pipistrellus nathusii / Pipistrellus kuhlii</t>
  </si>
  <si>
    <t>Pipistrellus pipistrellus / Pipistrellus kuhlii</t>
  </si>
  <si>
    <t>Pipistrellus pipistrellus / Pipistrellus nathusii</t>
  </si>
  <si>
    <t>Pipistrellus pygmaeus / Pipistrellus pipistrellus</t>
  </si>
  <si>
    <t>Genre Pipistrellus</t>
  </si>
  <si>
    <t>Genre Myotis</t>
  </si>
  <si>
    <t>Genre Nyctalus</t>
  </si>
  <si>
    <t>Genre Eptesicus</t>
  </si>
  <si>
    <t>Genre Plecotus</t>
  </si>
  <si>
    <t>Code</t>
  </si>
  <si>
    <t>Nom</t>
  </si>
  <si>
    <t>Total national</t>
  </si>
  <si>
    <t>GRPMYO*</t>
  </si>
  <si>
    <t>GRPMYOCN*</t>
  </si>
  <si>
    <t>GRPMYS*</t>
  </si>
  <si>
    <t>GRPPLE*</t>
  </si>
  <si>
    <t>MYOSPC*</t>
  </si>
  <si>
    <t>Murin du Magreg</t>
  </si>
  <si>
    <t>#N/A</t>
  </si>
  <si>
    <t>(vide)</t>
  </si>
  <si>
    <t>Total #N/A</t>
  </si>
  <si>
    <t>Total (vide)</t>
  </si>
  <si>
    <t>Effectif Nat/ Reg  Min</t>
  </si>
  <si>
    <t>Petit murin</t>
  </si>
  <si>
    <t>Grande noctule</t>
  </si>
  <si>
    <t>Grand murin</t>
  </si>
  <si>
    <t>Murin à oreilles échancrées</t>
  </si>
  <si>
    <t>Données fournies à l'agrégat lors de l'enquête nationale
Dans le tableau ci-dessus les agrégats sont additionnés aux données d'espèces composant l'agrégat + les données d'agrégat</t>
  </si>
  <si>
    <t>Alsace
Champagne-Ardenne
Franche-Comté
Lorraine</t>
  </si>
  <si>
    <t>Indice 1 : Aire de répartition</t>
  </si>
  <si>
    <t>Indice 3 : Niveau d’effectifs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</si>
</sst>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36">
    <font>
      <sz val="12"/>
      <color theme="1"/>
      <name val="Calibri"/>
      <scheme val="minor"/>
    </font>
    <font>
      <sz val="26"/>
      <color theme="1"/>
      <name val="Calibri"/>
      <family val="2"/>
    </font>
    <font>
      <b/>
      <sz val="18"/>
      <color theme="1"/>
      <name val="Calibri"/>
      <family val="2"/>
    </font>
    <font>
      <sz val="12"/>
      <color theme="1"/>
      <name val="Calibri"/>
      <family val="2"/>
    </font>
    <font>
      <sz val="10"/>
      <color theme="0"/>
      <name val="Calibri"/>
      <family val="2"/>
    </font>
    <font>
      <sz val="11"/>
      <color theme="0"/>
      <name val="Calibri"/>
      <family val="2"/>
    </font>
    <font>
      <sz val="8"/>
      <color theme="1"/>
      <name val="Calibri"/>
      <family val="2"/>
    </font>
    <font>
      <sz val="11"/>
      <color theme="1"/>
      <name val="Calibri"/>
      <family val="2"/>
    </font>
    <font>
      <sz val="18"/>
      <color theme="1"/>
      <name val="Calibri"/>
      <family val="2"/>
    </font>
    <font>
      <b/>
      <sz val="18"/>
      <color theme="0"/>
      <name val="Calibri"/>
      <family val="2"/>
    </font>
    <font>
      <sz val="12"/>
      <name val="Calibri"/>
      <family val="2"/>
    </font>
    <font>
      <sz val="12"/>
      <color theme="0"/>
      <name val="Calibri"/>
      <family val="2"/>
    </font>
    <font>
      <sz val="12"/>
      <color theme="1"/>
      <name val="Helvetica Neue"/>
      <family val="2"/>
    </font>
    <font>
      <sz val="10"/>
      <color rgb="FF000000"/>
      <name val="Calibri"/>
      <family val="2"/>
    </font>
    <font>
      <b/>
      <sz val="9"/>
      <color rgb="FF7030A0"/>
      <name val="Calibri"/>
      <family val="2"/>
    </font>
    <font>
      <sz val="10"/>
      <color theme="1"/>
      <name val="Calibri"/>
      <family val="2"/>
    </font>
    <font>
      <b/>
      <sz val="11"/>
      <color rgb="FF151723"/>
      <name val="Helvetica Neue"/>
      <family val="2"/>
    </font>
    <font>
      <sz val="11"/>
      <color rgb="FF151723"/>
      <name val="Helvetica Neue"/>
      <family val="2"/>
    </font>
    <font>
      <b/>
      <sz val="12"/>
      <color theme="0"/>
      <name val="Calibri"/>
      <family val="2"/>
    </font>
    <font>
      <b/>
      <sz val="12"/>
      <color theme="1"/>
      <name val="Calibri"/>
      <family val="2"/>
    </font>
    <font>
      <b/>
      <sz val="9"/>
      <color rgb="FFFF0000"/>
      <name val="Calibri"/>
      <family val="2"/>
    </font>
    <font>
      <sz val="12"/>
      <color rgb="FF000000"/>
      <name val="Calibri"/>
      <family val="2"/>
    </font>
    <font>
      <b/>
      <sz val="11"/>
      <color theme="1"/>
      <name val="Calibri"/>
      <family val="2"/>
    </font>
    <font>
      <b/>
      <sz val="26"/>
      <color theme="1"/>
      <name val="Calibri"/>
      <family val="2"/>
    </font>
    <font>
      <b/>
      <u/>
      <sz val="18"/>
      <color theme="1"/>
      <name val="Calibri (Corps)"/>
    </font>
    <font>
      <u/>
      <sz val="18"/>
      <color theme="1"/>
      <name val="Calibri (Corps)"/>
    </font>
    <font>
      <sz val="10"/>
      <color theme="1"/>
      <name val="Calibri"/>
      <family val="2"/>
      <scheme val="minor"/>
    </font>
    <font>
      <sz val="12"/>
      <color theme="0"/>
      <name val="Helvetica Neue"/>
      <family val="2"/>
    </font>
    <font>
      <sz val="8"/>
      <color theme="0"/>
      <name val="Calibri"/>
      <family val="2"/>
    </font>
    <font>
      <sz val="18"/>
      <color theme="0"/>
      <name val="Calibri"/>
      <family val="2"/>
    </font>
    <font>
      <b/>
      <sz val="11"/>
      <color theme="0"/>
      <name val="Calibri"/>
      <family val="2"/>
    </font>
    <font>
      <b/>
      <i/>
      <sz val="11"/>
      <color theme="1"/>
      <name val="Calibri"/>
      <family val="2"/>
    </font>
    <font>
      <i/>
      <sz val="12"/>
      <color theme="1"/>
      <name val="Calibri"/>
      <family val="2"/>
    </font>
    <font>
      <i/>
      <sz val="10"/>
      <color theme="1"/>
      <name val="Calibri"/>
      <family val="2"/>
    </font>
    <font>
      <i/>
      <sz val="10"/>
      <color theme="1"/>
      <name val="Calibri"/>
      <family val="2"/>
      <scheme val="minor"/>
    </font>
    <font>
      <i/>
      <sz val="12"/>
      <color rgb="FF000000"/>
      <name val="Calibri"/>
      <family val="2"/>
    </font>
  </fonts>
  <fills count="18">
    <fill>
      <patternFill patternType="none"/>
    </fill>
    <fill>
      <patternFill patternType="gray125"/>
    </fill>
    <fill>
      <patternFill patternType="solid">
        <fgColor rgb="FFFEF2CB"/>
        <bgColor rgb="FFFEF2CB"/>
      </patternFill>
    </fill>
    <fill>
      <patternFill patternType="solid">
        <fgColor rgb="FFDADADA"/>
        <bgColor rgb="FFDADADA"/>
      </patternFill>
    </fill>
    <fill>
      <patternFill patternType="solid">
        <fgColor rgb="FF007E83"/>
        <bgColor rgb="FF007E83"/>
      </patternFill>
    </fill>
    <fill>
      <patternFill patternType="solid">
        <fgColor rgb="FFE7E6E6"/>
        <bgColor rgb="FFE7E6E6"/>
      </patternFill>
    </fill>
    <fill>
      <patternFill patternType="solid">
        <fgColor rgb="FFFFE598"/>
        <bgColor rgb="FFFFE598"/>
      </patternFill>
    </fill>
    <fill>
      <patternFill patternType="solid">
        <fgColor rgb="FF6592C5"/>
        <bgColor rgb="FF6592C5"/>
      </patternFill>
    </fill>
    <fill>
      <patternFill patternType="solid">
        <fgColor rgb="FFFF974E"/>
        <bgColor rgb="FFFF974E"/>
      </patternFill>
    </fill>
    <fill>
      <patternFill patternType="solid">
        <fgColor rgb="FF92D050"/>
        <bgColor rgb="FF92D050"/>
      </patternFill>
    </fill>
    <fill>
      <patternFill patternType="solid">
        <fgColor rgb="FFBFBFBF"/>
        <bgColor rgb="FFBFBFBF"/>
      </patternFill>
    </fill>
    <fill>
      <patternFill patternType="solid">
        <fgColor theme="8"/>
        <bgColor theme="8"/>
      </patternFill>
    </fill>
    <fill>
      <patternFill patternType="solid">
        <fgColor rgb="FFD8D8D8"/>
        <bgColor rgb="FFD8D8D8"/>
      </patternFill>
    </fill>
    <fill>
      <patternFill patternType="solid">
        <fgColor rgb="FFFFC000"/>
        <bgColor rgb="FFFFC000"/>
      </patternFill>
    </fill>
    <fill>
      <patternFill patternType="solid">
        <fgColor theme="0"/>
        <bgColor theme="0"/>
      </patternFill>
    </fill>
    <fill>
      <patternFill patternType="solid">
        <fgColor rgb="FF007E83"/>
        <bgColor rgb="FFB4C6E7"/>
      </patternFill>
    </fill>
    <fill>
      <patternFill patternType="solid">
        <fgColor rgb="FF007E83"/>
        <bgColor indexed="64"/>
      </patternFill>
    </fill>
    <fill>
      <patternFill patternType="solid">
        <fgColor rgb="FF007E83"/>
        <bgColor rgb="FFC06F87"/>
      </patternFill>
    </fill>
  </fills>
  <borders count="29">
    <border>
      <left/>
      <right/>
      <top/>
      <bottom/>
      <diagonal/>
    </border>
    <border>
      <left/>
      <right/>
      <top/>
      <bottom/>
      <diagonal/>
    </border>
    <border>
      <left/>
      <right/>
      <top/>
      <bottom style="thin">
        <color rgb="FF8EAADB"/>
      </bottom>
      <diagonal/>
    </border>
    <border>
      <left/>
      <right/>
      <top/>
      <bottom style="thin">
        <color rgb="FF8EAADB"/>
      </bottom>
      <diagonal/>
    </border>
    <border>
      <left/>
      <right/>
      <top/>
      <bottom style="thin">
        <color rgb="FF8EAADB"/>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thin">
        <color rgb="FF999999"/>
      </left>
      <right/>
      <top style="thin">
        <color rgb="FF999999"/>
      </top>
      <bottom style="thin">
        <color rgb="FF99999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999999"/>
      </left>
      <right/>
      <top style="thin">
        <color indexed="65"/>
      </top>
      <bottom/>
      <diagonal/>
    </border>
    <border>
      <left style="thin">
        <color indexed="65"/>
      </left>
      <right style="thin">
        <color rgb="FF999999"/>
      </right>
      <top style="thin">
        <color rgb="FF999999"/>
      </top>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5"/>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0">
    <xf numFmtId="0" fontId="0" fillId="0" borderId="0" xfId="0"/>
    <xf numFmtId="0" fontId="1" fillId="0" borderId="0" xfId="0" applyFont="1" applyAlignment="1">
      <alignment horizontal="center"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0" xfId="0" applyFont="1"/>
    <xf numFmtId="0" fontId="3" fillId="0" borderId="0" xfId="0" applyFont="1" applyAlignment="1">
      <alignment horizontal="center"/>
    </xf>
    <xf numFmtId="1" fontId="3" fillId="0" borderId="0" xfId="0" applyNumberFormat="1" applyFont="1" applyAlignment="1">
      <alignment horizontal="center"/>
    </xf>
    <xf numFmtId="0" fontId="7" fillId="0" borderId="0" xfId="0" applyFont="1" applyAlignment="1">
      <alignment horizontal="left"/>
    </xf>
    <xf numFmtId="0" fontId="6" fillId="5" borderId="1" xfId="0" applyFont="1" applyFill="1" applyBorder="1" applyAlignment="1">
      <alignment horizontal="center"/>
    </xf>
    <xf numFmtId="10" fontId="3" fillId="5" borderId="1" xfId="0" applyNumberFormat="1" applyFont="1" applyFill="1" applyBorder="1" applyAlignment="1">
      <alignment horizontal="center"/>
    </xf>
    <xf numFmtId="1" fontId="3" fillId="5" borderId="1" xfId="0" applyNumberFormat="1" applyFont="1" applyFill="1" applyBorder="1" applyAlignment="1">
      <alignment horizontal="center"/>
    </xf>
    <xf numFmtId="0" fontId="3" fillId="5" borderId="1" xfId="0" applyFont="1" applyFill="1" applyBorder="1" applyAlignment="1">
      <alignment horizontal="center"/>
    </xf>
    <xf numFmtId="1" fontId="6" fillId="5" borderId="1" xfId="0" applyNumberFormat="1" applyFont="1" applyFill="1" applyBorder="1" applyAlignment="1">
      <alignment horizontal="center"/>
    </xf>
    <xf numFmtId="0" fontId="8" fillId="0" borderId="0" xfId="0" applyFont="1" applyAlignment="1">
      <alignment vertical="center"/>
    </xf>
    <xf numFmtId="0" fontId="9" fillId="4" borderId="4" xfId="0"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vertical="center" wrapText="1"/>
    </xf>
    <xf numFmtId="1" fontId="3" fillId="0" borderId="0" xfId="0" applyNumberFormat="1" applyFont="1"/>
    <xf numFmtId="0" fontId="3" fillId="0" borderId="0" xfId="0" applyFont="1" applyAlignment="1">
      <alignment vertical="center"/>
    </xf>
    <xf numFmtId="0" fontId="13" fillId="0" borderId="8" xfId="0" applyFont="1" applyBorder="1"/>
    <xf numFmtId="1" fontId="14" fillId="0" borderId="8" xfId="0" applyNumberFormat="1" applyFont="1" applyBorder="1" applyAlignment="1">
      <alignment horizontal="center" vertical="center"/>
    </xf>
    <xf numFmtId="0" fontId="15" fillId="0" borderId="8" xfId="0" applyFont="1" applyBorder="1"/>
    <xf numFmtId="0" fontId="3" fillId="0" borderId="0" xfId="0" applyFont="1" applyAlignment="1">
      <alignment horizontal="center" vertical="center"/>
    </xf>
    <xf numFmtId="0" fontId="7" fillId="0" borderId="0" xfId="0" applyFont="1" applyAlignment="1">
      <alignment horizontal="center"/>
    </xf>
    <xf numFmtId="0" fontId="16" fillId="0" borderId="0" xfId="0" applyFont="1"/>
    <xf numFmtId="0" fontId="17" fillId="0" borderId="0" xfId="0" applyFont="1"/>
    <xf numFmtId="0" fontId="12" fillId="0" borderId="0" xfId="0" applyFont="1"/>
    <xf numFmtId="0" fontId="7" fillId="6" borderId="1" xfId="0" applyFont="1" applyFill="1" applyBorder="1"/>
    <xf numFmtId="0" fontId="11" fillId="10" borderId="1" xfId="0" applyFont="1" applyFill="1" applyBorder="1" applyAlignment="1">
      <alignment horizontal="center"/>
    </xf>
    <xf numFmtId="0" fontId="3" fillId="0" borderId="8" xfId="0" applyFont="1" applyBorder="1" applyAlignment="1">
      <alignment horizontal="left"/>
    </xf>
    <xf numFmtId="0" fontId="3" fillId="0" borderId="8" xfId="0" applyFont="1" applyBorder="1"/>
    <xf numFmtId="0" fontId="19" fillId="0" borderId="8" xfId="0" applyFont="1" applyBorder="1" applyAlignment="1">
      <alignment horizontal="center" vertical="center"/>
    </xf>
    <xf numFmtId="0" fontId="3" fillId="0" borderId="8" xfId="0" applyFont="1" applyBorder="1" applyAlignment="1">
      <alignment horizontal="center"/>
    </xf>
    <xf numFmtId="0" fontId="3" fillId="5" borderId="8" xfId="0" applyFont="1" applyFill="1" applyBorder="1" applyAlignment="1">
      <alignment horizontal="center"/>
    </xf>
    <xf numFmtId="0" fontId="20" fillId="0" borderId="8" xfId="0" applyFont="1" applyBorder="1" applyAlignment="1">
      <alignment horizontal="center" vertical="center"/>
    </xf>
    <xf numFmtId="0" fontId="18" fillId="11" borderId="8" xfId="0" applyFont="1" applyFill="1" applyBorder="1" applyAlignment="1">
      <alignment horizontal="center" vertical="center"/>
    </xf>
    <xf numFmtId="0" fontId="18" fillId="8" borderId="8" xfId="0" applyFont="1" applyFill="1" applyBorder="1" applyAlignment="1">
      <alignment horizontal="center" vertical="center"/>
    </xf>
    <xf numFmtId="0" fontId="18" fillId="9" borderId="8" xfId="0" applyFont="1" applyFill="1" applyBorder="1" applyAlignment="1">
      <alignment horizontal="center" vertical="center"/>
    </xf>
    <xf numFmtId="0" fontId="19" fillId="0" borderId="0" xfId="0" applyFont="1" applyAlignment="1">
      <alignment horizontal="center" vertical="center"/>
    </xf>
    <xf numFmtId="0" fontId="21" fillId="0" borderId="0" xfId="0" applyFont="1"/>
    <xf numFmtId="0" fontId="21" fillId="12" borderId="1" xfId="0" applyFont="1" applyFill="1" applyBorder="1"/>
    <xf numFmtId="0" fontId="7" fillId="0" borderId="0" xfId="0" applyFont="1"/>
    <xf numFmtId="0" fontId="7" fillId="0" borderId="8" xfId="0" applyFont="1" applyBorder="1"/>
    <xf numFmtId="0" fontId="22" fillId="0" borderId="8" xfId="0" applyFont="1" applyBorder="1"/>
    <xf numFmtId="1" fontId="7" fillId="0" borderId="8" xfId="0" applyNumberFormat="1" applyFont="1" applyBorder="1" applyAlignment="1">
      <alignment horizontal="center"/>
    </xf>
    <xf numFmtId="1" fontId="22" fillId="0" borderId="8" xfId="0" applyNumberFormat="1" applyFont="1" applyBorder="1"/>
    <xf numFmtId="1" fontId="7" fillId="13" borderId="8" xfId="0" applyNumberFormat="1" applyFont="1" applyFill="1" applyBorder="1" applyAlignment="1">
      <alignment horizontal="center"/>
    </xf>
    <xf numFmtId="1" fontId="3" fillId="14" borderId="8" xfId="0" applyNumberFormat="1" applyFont="1" applyFill="1" applyBorder="1" applyAlignment="1">
      <alignment horizontal="center"/>
    </xf>
    <xf numFmtId="1" fontId="22" fillId="0" borderId="8" xfId="0" applyNumberFormat="1" applyFont="1" applyBorder="1" applyAlignment="1">
      <alignment horizontal="center"/>
    </xf>
    <xf numFmtId="1" fontId="3" fillId="0" borderId="8" xfId="0" applyNumberFormat="1" applyFont="1" applyBorder="1" applyAlignment="1">
      <alignment horizontal="center"/>
    </xf>
    <xf numFmtId="1" fontId="19" fillId="0" borderId="8" xfId="0" applyNumberFormat="1" applyFont="1" applyBorder="1" applyAlignment="1">
      <alignment horizontal="center"/>
    </xf>
    <xf numFmtId="9" fontId="7" fillId="0" borderId="0" xfId="0" applyNumberFormat="1" applyFont="1"/>
    <xf numFmtId="1" fontId="3" fillId="13" borderId="8" xfId="0" applyNumberFormat="1" applyFont="1" applyFill="1" applyBorder="1" applyAlignment="1">
      <alignment horizontal="center"/>
    </xf>
    <xf numFmtId="164" fontId="7" fillId="0" borderId="0" xfId="0" applyNumberFormat="1" applyFont="1"/>
    <xf numFmtId="0" fontId="7" fillId="0" borderId="0" xfId="0" applyFont="1" applyAlignment="1">
      <alignment vertical="center"/>
    </xf>
    <xf numFmtId="1" fontId="19" fillId="13" borderId="8" xfId="0" applyNumberFormat="1" applyFont="1" applyFill="1" applyBorder="1" applyAlignment="1">
      <alignment horizontal="center"/>
    </xf>
    <xf numFmtId="0" fontId="0" fillId="0" borderId="6" xfId="0" pivotButton="1" applyBorder="1"/>
    <xf numFmtId="0" fontId="0" fillId="0" borderId="5" xfId="0" pivotButton="1" applyBorder="1"/>
    <xf numFmtId="0" fontId="0" fillId="0" borderId="6" xfId="0" applyBorder="1"/>
    <xf numFmtId="0" fontId="0" fillId="0" borderId="5" xfId="0" applyBorder="1"/>
    <xf numFmtId="0" fontId="0" fillId="0" borderId="22" xfId="0" applyBorder="1"/>
    <xf numFmtId="0" fontId="0" fillId="0" borderId="23" xfId="0" applyBorder="1"/>
    <xf numFmtId="0" fontId="0" fillId="0" borderId="24" xfId="0" applyBorder="1"/>
    <xf numFmtId="0" fontId="0" fillId="0" borderId="7" xfId="0" applyBorder="1"/>
    <xf numFmtId="0" fontId="0" fillId="0" borderId="25" xfId="0" applyBorder="1"/>
    <xf numFmtId="0" fontId="0" fillId="0" borderId="26" xfId="0" applyBorder="1"/>
    <xf numFmtId="0" fontId="19" fillId="2" borderId="1" xfId="0" applyFont="1" applyFill="1" applyBorder="1" applyAlignment="1">
      <alignment horizontal="center"/>
    </xf>
    <xf numFmtId="9" fontId="0" fillId="0" borderId="0" xfId="0" applyNumberFormat="1"/>
    <xf numFmtId="0" fontId="0" fillId="0" borderId="27" xfId="0" applyBorder="1"/>
    <xf numFmtId="1" fontId="19" fillId="0" borderId="28" xfId="0" applyNumberFormat="1"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26" fillId="0" borderId="28" xfId="0" applyFont="1" applyBorder="1"/>
    <xf numFmtId="0" fontId="26" fillId="0" borderId="28" xfId="0" applyFont="1" applyBorder="1" applyAlignment="1">
      <alignment horizontal="center"/>
    </xf>
    <xf numFmtId="0" fontId="11" fillId="7" borderId="28" xfId="0" applyFont="1" applyFill="1" applyBorder="1" applyAlignment="1">
      <alignment horizontal="center"/>
    </xf>
    <xf numFmtId="0" fontId="3" fillId="5" borderId="28" xfId="0" applyFont="1" applyFill="1" applyBorder="1" applyAlignment="1">
      <alignment horizontal="center"/>
    </xf>
    <xf numFmtId="0" fontId="11" fillId="8" borderId="28" xfId="0" applyFont="1" applyFill="1" applyBorder="1" applyAlignment="1">
      <alignment horizontal="center"/>
    </xf>
    <xf numFmtId="0" fontId="11" fillId="9" borderId="28" xfId="0" applyFont="1" applyFill="1" applyBorder="1" applyAlignment="1">
      <alignment horizontal="center"/>
    </xf>
    <xf numFmtId="0" fontId="18" fillId="15" borderId="28" xfId="0" applyFont="1" applyFill="1" applyBorder="1" applyAlignment="1">
      <alignment horizontal="center" vertical="center" wrapText="1"/>
    </xf>
    <xf numFmtId="0" fontId="27" fillId="16" borderId="0" xfId="0" applyFont="1" applyFill="1" applyAlignment="1">
      <alignment horizontal="center"/>
    </xf>
    <xf numFmtId="0" fontId="28" fillId="16" borderId="8" xfId="0" applyFont="1" applyFill="1" applyBorder="1" applyAlignment="1">
      <alignment horizontal="center" vertical="center" wrapText="1"/>
    </xf>
    <xf numFmtId="0" fontId="18" fillId="17" borderId="8" xfId="0" applyFont="1" applyFill="1" applyBorder="1" applyAlignment="1">
      <alignment horizontal="center" vertical="center"/>
    </xf>
    <xf numFmtId="0" fontId="30" fillId="16" borderId="8" xfId="0" applyFont="1" applyFill="1" applyBorder="1"/>
    <xf numFmtId="0" fontId="30" fillId="16" borderId="8" xfId="0" applyFont="1" applyFill="1" applyBorder="1" applyAlignment="1">
      <alignment horizontal="center"/>
    </xf>
    <xf numFmtId="0" fontId="18" fillId="16" borderId="8" xfId="0" applyFont="1" applyFill="1" applyBorder="1"/>
    <xf numFmtId="0" fontId="18" fillId="16" borderId="8" xfId="0" applyFont="1" applyFill="1" applyBorder="1" applyAlignment="1">
      <alignment horizontal="center"/>
    </xf>
    <xf numFmtId="0" fontId="9" fillId="4" borderId="2" xfId="0" applyFont="1" applyFill="1" applyBorder="1" applyAlignment="1">
      <alignment horizontal="center" vertical="center" wrapText="1"/>
    </xf>
    <xf numFmtId="0" fontId="10" fillId="0" borderId="3" xfId="0" applyFont="1" applyBorder="1"/>
    <xf numFmtId="0" fontId="3" fillId="0" borderId="0" xfId="0" applyFont="1"/>
    <xf numFmtId="0" fontId="0" fillId="0" borderId="0" xfId="0"/>
    <xf numFmtId="0" fontId="3" fillId="0" borderId="9" xfId="0" applyFont="1" applyBorder="1" applyAlignment="1">
      <alignment horizontal="center" vertical="center"/>
    </xf>
    <xf numFmtId="0" fontId="10" fillId="0" borderId="10" xfId="0" applyFont="1" applyBorder="1"/>
    <xf numFmtId="0" fontId="10" fillId="0" borderId="11" xfId="0" applyFont="1" applyBorder="1"/>
    <xf numFmtId="0" fontId="11" fillId="16" borderId="12" xfId="0" applyFont="1" applyFill="1" applyBorder="1" applyAlignment="1">
      <alignment horizontal="center" vertical="center"/>
    </xf>
    <xf numFmtId="0" fontId="11" fillId="16" borderId="13" xfId="0" applyFont="1" applyFill="1" applyBorder="1"/>
    <xf numFmtId="0" fontId="11" fillId="10" borderId="14" xfId="0" applyFont="1" applyFill="1" applyBorder="1" applyAlignment="1">
      <alignment horizontal="center"/>
    </xf>
    <xf numFmtId="0" fontId="10" fillId="0" borderId="15" xfId="0" applyFont="1" applyBorder="1"/>
    <xf numFmtId="0" fontId="29" fillId="16" borderId="16" xfId="0" applyFont="1" applyFill="1" applyBorder="1" applyAlignment="1">
      <alignment horizontal="center" vertical="center"/>
    </xf>
    <xf numFmtId="0" fontId="11" fillId="16" borderId="17" xfId="0" applyFont="1" applyFill="1" applyBorder="1"/>
    <xf numFmtId="0" fontId="11" fillId="16" borderId="18" xfId="0" applyFont="1" applyFill="1" applyBorder="1"/>
    <xf numFmtId="0" fontId="11" fillId="7" borderId="28" xfId="0" applyFont="1" applyFill="1" applyBorder="1" applyAlignment="1">
      <alignment horizontal="center"/>
    </xf>
    <xf numFmtId="0" fontId="10" fillId="0" borderId="28" xfId="0" applyFont="1" applyBorder="1"/>
    <xf numFmtId="0" fontId="11" fillId="8" borderId="28" xfId="0" applyFont="1" applyFill="1" applyBorder="1" applyAlignment="1">
      <alignment horizontal="center"/>
    </xf>
    <xf numFmtId="0" fontId="11" fillId="9" borderId="28" xfId="0" applyFont="1" applyFill="1" applyBorder="1" applyAlignment="1">
      <alignment horizontal="center"/>
    </xf>
    <xf numFmtId="0" fontId="18" fillId="4" borderId="19" xfId="0" applyFont="1" applyFill="1" applyBorder="1" applyAlignment="1">
      <alignment horizontal="center" vertical="center" wrapText="1"/>
    </xf>
    <xf numFmtId="0" fontId="10" fillId="0" borderId="20" xfId="0" applyFont="1" applyBorder="1"/>
    <xf numFmtId="0" fontId="10" fillId="0" borderId="21" xfId="0" applyFont="1" applyBorder="1"/>
    <xf numFmtId="0" fontId="31" fillId="0" borderId="8" xfId="0" applyFont="1" applyBorder="1"/>
    <xf numFmtId="0" fontId="32" fillId="0" borderId="8" xfId="0" applyFont="1" applyBorder="1"/>
    <xf numFmtId="0" fontId="33" fillId="0" borderId="8" xfId="0" applyFont="1" applyBorder="1"/>
    <xf numFmtId="0" fontId="34" fillId="0" borderId="28" xfId="0" applyFont="1" applyBorder="1"/>
    <xf numFmtId="0" fontId="32" fillId="0" borderId="0" xfId="0" applyFont="1"/>
    <xf numFmtId="0" fontId="35" fillId="12" borderId="1" xfId="0" applyFont="1" applyFill="1" applyBorder="1"/>
  </cellXfs>
  <cellStyles count="1">
    <cellStyle name="Normal" xfId="0" builtinId="0"/>
  </cellStyles>
  <dxfs count="6">
    <dxf>
      <fill>
        <patternFill patternType="solid">
          <fgColor theme="8"/>
          <bgColor theme="8"/>
        </patternFill>
      </fill>
    </dxf>
    <dxf>
      <fill>
        <patternFill patternType="solid">
          <fgColor theme="5"/>
          <bgColor theme="5"/>
        </patternFill>
      </fill>
    </dxf>
    <dxf>
      <fill>
        <patternFill patternType="solid">
          <fgColor rgb="FFA8D08D"/>
          <bgColor rgb="FFA8D08D"/>
        </patternFill>
      </fill>
    </dxf>
    <dxf>
      <fill>
        <patternFill patternType="solid">
          <fgColor theme="8"/>
          <bgColor theme="8"/>
        </patternFill>
      </fill>
    </dxf>
    <dxf>
      <fill>
        <patternFill patternType="solid">
          <fgColor theme="5"/>
          <bgColor theme="5"/>
        </patternFill>
      </fill>
    </dxf>
    <dxf>
      <fill>
        <patternFill patternType="solid">
          <fgColor rgb="FFA8D08D"/>
          <bgColor rgb="FFA8D08D"/>
        </patternFill>
      </fill>
    </dxf>
  </dxfs>
  <tableStyles count="0" defaultTableStyle="TableStyleMedium2" defaultPivotStyle="PivotStyleLight16"/>
  <colors>
    <mruColors>
      <color rgb="FF007E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abrielle Montier" refreshedDate="46099.42739733796" refreshedVersion="8" recordCount="3462" xr:uid="{00000000-000A-0000-FFFF-FFFF00000000}">
  <cacheSource type="worksheet">
    <worksheetSource ref="A1:H3463" sheet="Hierarchisation"/>
  </cacheSource>
  <cacheFields count="8">
    <cacheField name="Nom du site ou ID" numFmtId="0">
      <sharedItems containsNonDate="0" containsBlank="1" count="2">
        <m/>
        <s v="Carrière de la Comté" u="1"/>
      </sharedItems>
    </cacheField>
    <cacheField name="Dept" numFmtId="0">
      <sharedItems containsNonDate="0" containsString="0" containsBlank="1"/>
    </cacheField>
    <cacheField name="Biomorphologie _x000a_du site" numFmtId="0">
      <sharedItems containsNonDate="0" containsString="0" containsBlank="1"/>
    </cacheField>
    <cacheField name="Type de gîte" numFmtId="0">
      <sharedItems containsNonDate="0" containsString="0" containsBlank="1"/>
    </cacheField>
    <cacheField name="CODE TAXON" numFmtId="0">
      <sharedItems containsNonDate="0" containsString="0" containsBlank="1"/>
    </cacheField>
    <cacheField name="Moyenne Nb d'adultes pour reproduction, sinon Moyenne nombre d'individus_x000a_(Moyenne sur un pas de temps des 5 dernières années, ou 10 ans si pas dispo sur 5 ans) *sauf noctules = max" numFmtId="0">
      <sharedItems containsNonDate="0" containsString="0" containsBlank="1"/>
    </cacheField>
    <cacheField name="TAXON" numFmtId="0">
      <sharedItems/>
    </cacheField>
    <cacheField name="Evaluation _x000a_de l'espèce au sein du site"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abrielle Montier" refreshedDate="46099.427398032407" refreshedVersion="8" recordCount="3462" xr:uid="{00000000-000A-0000-FFFF-FFFF01000000}">
  <cacheSource type="worksheet">
    <worksheetSource ref="A1:I3463" sheet="Hierarchisation"/>
  </cacheSource>
  <cacheFields count="9">
    <cacheField name="Nom du site ou ID" numFmtId="0">
      <sharedItems containsNonDate="0" containsBlank="1" count="2">
        <m/>
        <s v="Carrière de la Comté" u="1"/>
      </sharedItems>
    </cacheField>
    <cacheField name="Dept" numFmtId="0">
      <sharedItems containsNonDate="0" containsString="0" containsBlank="1"/>
    </cacheField>
    <cacheField name="Biomorphologie _x000a_du site" numFmtId="0">
      <sharedItems containsNonDate="0" containsString="0" containsBlank="1"/>
    </cacheField>
    <cacheField name="Type de gîte" numFmtId="0">
      <sharedItems containsNonDate="0" containsBlank="1" count="2">
        <m/>
        <s v="H : Hivernage" u="1"/>
      </sharedItems>
    </cacheField>
    <cacheField name="CODE TAXON" numFmtId="0">
      <sharedItems containsNonDate="0" containsString="0" containsBlank="1"/>
    </cacheField>
    <cacheField name="Moyenne Nb d'adultes pour reproduction, sinon Moyenne nombre d'individus_x000a_(Moyenne sur un pas de temps des 5 dernières années, ou 10 ans si pas dispo sur 5 ans) *sauf noctules = max" numFmtId="0">
      <sharedItems containsNonDate="0" containsString="0" containsBlank="1"/>
    </cacheField>
    <cacheField name="TAXON" numFmtId="0">
      <sharedItems containsBlank="1" count="9">
        <e v="#N/A"/>
        <m u="1"/>
        <s v="Petit rhinolophe" u="1"/>
        <s v="Grand Murin" u="1"/>
        <s v="Murin à oreilles Échancrées" u="1"/>
        <s v="Myotis alcathoe / Myotis brandtii / Myotis mystacinus" u="1"/>
        <s v="Murin de Daubenton" u="1"/>
        <s v="Murin de Natterer" u="1"/>
        <s v="Grand rhinolophe" u="1"/>
      </sharedItems>
    </cacheField>
    <cacheField name="Evaluation _x000a_de l'espèce au sein du site" numFmtId="1">
      <sharedItems containsSemiMixedTypes="0" containsString="0" containsNumber="1" containsInteger="1" minValue="0" maxValue="0"/>
    </cacheField>
    <cacheField name="Importance Internationale, Nationale, Régionale de l'effectif de l'espèce" numFmtId="0">
      <sharedItems count="3">
        <e v="#N/A"/>
        <s v="Non représentatif" u="1"/>
        <s v="Région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2">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2">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Résultats 3" cacheId="12" applyNumberFormats="0" applyBorderFormats="0" applyFontFormats="0" applyPatternFormats="0" applyAlignmentFormats="0" applyWidthHeightFormats="0" dataCaption="" updatedVersion="8" compact="0" compactData="0">
  <location ref="H6:K11" firstHeaderRow="1" firstDataRow="1" firstDataCol="4"/>
  <pivotFields count="9">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axis="axisRow" compact="0" outline="0" multipleItemSelectionAllowed="1" showAll="0" sortType="ascending">
      <items count="3">
        <item m="1" x="1"/>
        <item x="0"/>
        <item t="default"/>
      </items>
    </pivotField>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axis="axisRow" compact="0" outline="0" multipleItemSelectionAllowed="1" showAll="0" sortType="ascending">
      <items count="10">
        <item m="1" x="3"/>
        <item m="1" x="8"/>
        <item m="1" x="4"/>
        <item m="1" x="6"/>
        <item m="1" x="7"/>
        <item m="1" x="5"/>
        <item m="1" x="2"/>
        <item x="0"/>
        <item m="1" x="1"/>
        <item t="default"/>
      </items>
    </pivotField>
    <pivotField name="Evaluation _x000a_de l'espèce au sein du site" compact="0" numFmtId="1" outline="0" multipleItemSelectionAllowed="1" showAll="0"/>
    <pivotField name="Importance Internationale, Nationale, Régionale de l'effectif de l'espèce" axis="axisRow" compact="0" outline="0" multipleItemSelectionAllowed="1" showAll="0" sortType="ascending">
      <items count="4">
        <item m="1" x="1"/>
        <item m="1" x="2"/>
        <item x="0"/>
        <item t="default"/>
      </items>
    </pivotField>
  </pivotFields>
  <rowFields count="4">
    <field x="8"/>
    <field x="3"/>
    <field x="6"/>
    <field x="0"/>
  </rowFields>
  <rowItems count="5">
    <i>
      <x v="2"/>
      <x v="1"/>
      <x v="7"/>
      <x v="1"/>
    </i>
    <i t="default" r="2">
      <x v="7"/>
    </i>
    <i t="default" r="1">
      <x v="1"/>
    </i>
    <i t="default">
      <x v="2"/>
    </i>
    <i t="grand">
      <x/>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Résultats" cacheId="5" applyNumberFormats="0" applyBorderFormats="0" applyFontFormats="0" applyPatternFormats="0" applyAlignmentFormats="0" applyWidthHeightFormats="0" dataCaption="" updatedVersion="8" rowGrandTotals="0" compact="0" compactData="0">
  <location ref="B6:B7" firstHeaderRow="1" firstDataRow="1" firstDataCol="1"/>
  <pivotFields count="8">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compact="0" outline="0" multipleItemSelectionAllowed="1" showAll="0"/>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compact="0" outline="0" multipleItemSelectionAllowed="1" showAll="0"/>
    <pivotField name="Evaluation _x000a_de l'espèce au sein du site" compact="0" numFmtId="1" outline="0" multipleItemSelectionAllowed="1" showAll="0"/>
  </pivotFields>
  <rowFields count="1">
    <field x="0"/>
  </rowFields>
  <rowItems count="1">
    <i>
      <x v="1"/>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Résultats 2" cacheId="5" applyNumberFormats="0" applyBorderFormats="0" applyFontFormats="0" applyPatternFormats="0" applyAlignmentFormats="0" applyWidthHeightFormats="0" dataCaption="" updatedVersion="8" rowGrandTotals="0" compact="0" compactData="0">
  <location ref="E6:E7" firstHeaderRow="1" firstDataRow="1" firstDataCol="1"/>
  <pivotFields count="8">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compact="0" outline="0" multipleItemSelectionAllowed="1" showAll="0"/>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compact="0" outline="0" multipleItemSelectionAllowed="1" showAll="0"/>
    <pivotField name="Evaluation _x000a_de l'espèce au sein du site" compact="0" numFmtId="1" outline="0" multipleItemSelectionAllowed="1" showAll="0"/>
  </pivotFields>
  <rowFields count="1">
    <field x="0"/>
  </rowFields>
  <rowItems count="1">
    <i>
      <x v="1"/>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E83"/>
  </sheetPr>
  <dimension ref="A1:A1000"/>
  <sheetViews>
    <sheetView showGridLines="0" workbookViewId="0"/>
  </sheetViews>
  <sheetFormatPr baseColWidth="10" defaultColWidth="11.19921875" defaultRowHeight="15" customHeight="1"/>
  <cols>
    <col min="1" max="1" width="201" customWidth="1"/>
    <col min="2" max="26" width="10.5" customWidth="1"/>
  </cols>
  <sheetData>
    <row r="1" spans="1:1" ht="292.5" customHeight="1">
      <c r="A1" s="1" t="s">
        <v>0</v>
      </c>
    </row>
    <row r="2" spans="1:1" ht="129.75" customHeight="1">
      <c r="A2" s="1" t="s">
        <v>1</v>
      </c>
    </row>
    <row r="3" spans="1:1" ht="159" customHeight="1"/>
    <row r="4" spans="1:1" ht="159" customHeight="1">
      <c r="A4" s="2" t="s">
        <v>2</v>
      </c>
    </row>
    <row r="5" spans="1:1" ht="15.75" customHeight="1"/>
    <row r="6" spans="1:1" ht="283.5" customHeight="1">
      <c r="A6" s="3" t="s">
        <v>3</v>
      </c>
    </row>
    <row r="7" spans="1:1" ht="15.75" customHeight="1"/>
    <row r="8" spans="1:1" ht="15.75" customHeight="1"/>
    <row r="9" spans="1:1" ht="15.75" customHeight="1"/>
    <row r="10" spans="1:1" ht="15.75" customHeight="1"/>
    <row r="11" spans="1:1" ht="15.75" customHeight="1"/>
    <row r="12" spans="1:1" ht="15.75" customHeight="1"/>
    <row r="13" spans="1:1" ht="15.75" customHeight="1"/>
    <row r="14" spans="1:1" ht="15.75" customHeight="1"/>
    <row r="15" spans="1:1" ht="15.75" customHeight="1"/>
    <row r="16" spans="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74E"/>
  </sheetPr>
  <dimension ref="A1:J1000"/>
  <sheetViews>
    <sheetView topLeftCell="B55" zoomScale="170" zoomScaleNormal="170" workbookViewId="0">
      <selection activeCell="J37" sqref="J37:J64"/>
    </sheetView>
  </sheetViews>
  <sheetFormatPr baseColWidth="10" defaultColWidth="11.19921875" defaultRowHeight="15" customHeight="1"/>
  <cols>
    <col min="1" max="1" width="18.796875" customWidth="1"/>
    <col min="2" max="2" width="30.796875" customWidth="1"/>
    <col min="3" max="4" width="10.5" customWidth="1"/>
    <col min="5" max="5" width="19.5" bestFit="1" customWidth="1"/>
    <col min="6" max="8" width="10.5" customWidth="1"/>
    <col min="9" max="9" width="10.796875" customWidth="1"/>
    <col min="10" max="10" width="32.796875" customWidth="1"/>
    <col min="11" max="26" width="10.5" customWidth="1"/>
  </cols>
  <sheetData>
    <row r="1" spans="1:10" ht="15.75" customHeight="1">
      <c r="A1" s="11" t="s">
        <v>27</v>
      </c>
      <c r="B1" s="11" t="s">
        <v>298</v>
      </c>
      <c r="C1" s="11" t="s">
        <v>299</v>
      </c>
      <c r="E1" s="11" t="s">
        <v>354</v>
      </c>
      <c r="F1" s="73">
        <v>1000</v>
      </c>
      <c r="I1" s="11" t="s">
        <v>300</v>
      </c>
      <c r="J1" s="46" t="s">
        <v>301</v>
      </c>
    </row>
    <row r="2" spans="1:10" ht="15.75" customHeight="1">
      <c r="A2" s="11" t="s">
        <v>302</v>
      </c>
      <c r="B2" s="11" t="s">
        <v>28</v>
      </c>
      <c r="C2" s="11" t="s">
        <v>303</v>
      </c>
      <c r="I2" s="11" t="s">
        <v>50</v>
      </c>
      <c r="J2" s="46" t="s">
        <v>51</v>
      </c>
    </row>
    <row r="3" spans="1:10" ht="15.75" customHeight="1">
      <c r="B3" s="11" t="s">
        <v>304</v>
      </c>
      <c r="C3" s="11" t="s">
        <v>299</v>
      </c>
      <c r="I3" s="11" t="s">
        <v>52</v>
      </c>
      <c r="J3" s="46" t="s">
        <v>53</v>
      </c>
    </row>
    <row r="4" spans="1:10" ht="15.75" customHeight="1">
      <c r="B4" s="11" t="s">
        <v>305</v>
      </c>
      <c r="C4" s="11" t="s">
        <v>306</v>
      </c>
      <c r="I4" s="11" t="s">
        <v>54</v>
      </c>
      <c r="J4" s="46" t="s">
        <v>55</v>
      </c>
    </row>
    <row r="5" spans="1:10" ht="15.75" customHeight="1">
      <c r="B5" s="11" t="s">
        <v>307</v>
      </c>
      <c r="C5" s="11" t="s">
        <v>306</v>
      </c>
      <c r="I5" s="11" t="s">
        <v>62</v>
      </c>
      <c r="J5" s="46" t="s">
        <v>63</v>
      </c>
    </row>
    <row r="6" spans="1:10" ht="15.75" customHeight="1">
      <c r="I6" s="11" t="s">
        <v>64</v>
      </c>
      <c r="J6" s="46" t="s">
        <v>65</v>
      </c>
    </row>
    <row r="7" spans="1:10" ht="15.75" customHeight="1">
      <c r="I7" s="11" t="s">
        <v>66</v>
      </c>
      <c r="J7" s="46" t="s">
        <v>67</v>
      </c>
    </row>
    <row r="8" spans="1:10" ht="15.75" customHeight="1">
      <c r="I8" s="11" t="s">
        <v>68</v>
      </c>
      <c r="J8" s="46" t="s">
        <v>69</v>
      </c>
    </row>
    <row r="9" spans="1:10" ht="15.75" customHeight="1">
      <c r="B9" s="11" t="s">
        <v>298</v>
      </c>
      <c r="C9" s="11">
        <f>IF(B9=B6,"SWARMING",IF(OR(B9=B1,B9=B2,B9=B5),2,1))</f>
        <v>2</v>
      </c>
      <c r="I9" s="11" t="s">
        <v>70</v>
      </c>
      <c r="J9" s="46" t="s">
        <v>355</v>
      </c>
    </row>
    <row r="10" spans="1:10" ht="15.75" customHeight="1">
      <c r="I10" s="11" t="s">
        <v>72</v>
      </c>
      <c r="J10" s="46" t="s">
        <v>73</v>
      </c>
    </row>
    <row r="11" spans="1:10" ht="15.75" customHeight="1">
      <c r="I11" s="11" t="s">
        <v>74</v>
      </c>
      <c r="J11" s="46" t="s">
        <v>75</v>
      </c>
    </row>
    <row r="12" spans="1:10" ht="15.75" customHeight="1">
      <c r="I12" s="11" t="s">
        <v>76</v>
      </c>
      <c r="J12" s="46" t="s">
        <v>77</v>
      </c>
    </row>
    <row r="13" spans="1:10" ht="15.75" customHeight="1">
      <c r="I13" s="11" t="s">
        <v>78</v>
      </c>
      <c r="J13" s="46" t="s">
        <v>79</v>
      </c>
    </row>
    <row r="14" spans="1:10" ht="15.75" customHeight="1">
      <c r="I14" s="11" t="s">
        <v>33</v>
      </c>
      <c r="J14" s="46" t="s">
        <v>40</v>
      </c>
    </row>
    <row r="15" spans="1:10" ht="15.75" customHeight="1">
      <c r="I15" s="11" t="s">
        <v>31</v>
      </c>
      <c r="J15" s="46" t="s">
        <v>358</v>
      </c>
    </row>
    <row r="16" spans="1:10" ht="15.75" customHeight="1">
      <c r="I16" s="11" t="s">
        <v>80</v>
      </c>
      <c r="J16" s="46" t="s">
        <v>81</v>
      </c>
    </row>
    <row r="17" spans="9:10" ht="15.75" customHeight="1">
      <c r="I17" s="11" t="s">
        <v>30</v>
      </c>
      <c r="J17" s="46" t="s">
        <v>357</v>
      </c>
    </row>
    <row r="18" spans="9:10" ht="15.75" customHeight="1">
      <c r="I18" s="11" t="s">
        <v>82</v>
      </c>
      <c r="J18" s="46" t="s">
        <v>83</v>
      </c>
    </row>
    <row r="19" spans="9:10" ht="15.75" customHeight="1">
      <c r="I19" s="11" t="s">
        <v>34</v>
      </c>
      <c r="J19" s="46" t="s">
        <v>41</v>
      </c>
    </row>
    <row r="20" spans="9:10" ht="15.75" customHeight="1">
      <c r="I20" s="11" t="s">
        <v>84</v>
      </c>
      <c r="J20" s="46" t="s">
        <v>85</v>
      </c>
    </row>
    <row r="21" spans="9:10" ht="15.75" customHeight="1">
      <c r="I21" s="11" t="s">
        <v>88</v>
      </c>
      <c r="J21" s="46" t="s">
        <v>356</v>
      </c>
    </row>
    <row r="22" spans="9:10" ht="15.75" customHeight="1">
      <c r="I22" s="11" t="s">
        <v>90</v>
      </c>
      <c r="J22" s="46" t="s">
        <v>91</v>
      </c>
    </row>
    <row r="23" spans="9:10" ht="15.75" customHeight="1">
      <c r="I23" s="11" t="s">
        <v>92</v>
      </c>
      <c r="J23" s="46" t="s">
        <v>93</v>
      </c>
    </row>
    <row r="24" spans="9:10" ht="15.75" customHeight="1">
      <c r="I24" s="11" t="s">
        <v>308</v>
      </c>
      <c r="J24" s="46" t="s">
        <v>143</v>
      </c>
    </row>
    <row r="25" spans="9:10" ht="15.75" customHeight="1">
      <c r="I25" s="11" t="s">
        <v>309</v>
      </c>
      <c r="J25" s="46" t="s">
        <v>146</v>
      </c>
    </row>
    <row r="26" spans="9:10" ht="15.75" customHeight="1">
      <c r="I26" s="11" t="s">
        <v>310</v>
      </c>
      <c r="J26" s="46" t="s">
        <v>141</v>
      </c>
    </row>
    <row r="27" spans="9:10" ht="15.75" customHeight="1">
      <c r="I27" s="11" t="s">
        <v>311</v>
      </c>
      <c r="J27" s="46" t="s">
        <v>147</v>
      </c>
    </row>
    <row r="28" spans="9:10" ht="15.75" customHeight="1">
      <c r="I28" s="11" t="s">
        <v>94</v>
      </c>
      <c r="J28" s="46" t="s">
        <v>95</v>
      </c>
    </row>
    <row r="29" spans="9:10" ht="15.75" customHeight="1">
      <c r="I29" s="11" t="s">
        <v>96</v>
      </c>
      <c r="J29" s="46" t="s">
        <v>97</v>
      </c>
    </row>
    <row r="30" spans="9:10" ht="15.75" customHeight="1">
      <c r="I30" s="11" t="s">
        <v>98</v>
      </c>
      <c r="J30" s="46" t="s">
        <v>99</v>
      </c>
    </row>
    <row r="31" spans="9:10" ht="15.75" customHeight="1">
      <c r="I31" s="11" t="s">
        <v>100</v>
      </c>
      <c r="J31" s="46" t="s">
        <v>101</v>
      </c>
    </row>
    <row r="32" spans="9:10" ht="15.75" customHeight="1">
      <c r="I32" s="11" t="s">
        <v>35</v>
      </c>
      <c r="J32" s="46" t="s">
        <v>44</v>
      </c>
    </row>
    <row r="33" spans="9:10" ht="15.75" customHeight="1">
      <c r="I33" s="11" t="s">
        <v>29</v>
      </c>
      <c r="J33" s="46" t="s">
        <v>43</v>
      </c>
    </row>
    <row r="34" spans="9:10" ht="15.75" customHeight="1">
      <c r="I34" s="11" t="s">
        <v>312</v>
      </c>
      <c r="J34" s="46" t="s">
        <v>149</v>
      </c>
    </row>
    <row r="35" spans="9:10" ht="15.75" customHeight="1">
      <c r="I35" s="11" t="s">
        <v>102</v>
      </c>
      <c r="J35" s="46" t="s">
        <v>103</v>
      </c>
    </row>
    <row r="36" spans="9:10" ht="15.75" customHeight="1">
      <c r="I36" s="11" t="s">
        <v>104</v>
      </c>
      <c r="J36" s="46" t="s">
        <v>105</v>
      </c>
    </row>
    <row r="37" spans="9:10" ht="15.75" customHeight="1">
      <c r="I37" s="11" t="s">
        <v>56</v>
      </c>
      <c r="J37" s="119" t="s">
        <v>57</v>
      </c>
    </row>
    <row r="38" spans="9:10" ht="15.75" customHeight="1">
      <c r="J38" s="119" t="s">
        <v>313</v>
      </c>
    </row>
    <row r="39" spans="9:10" ht="15.75" customHeight="1">
      <c r="J39" s="119" t="s">
        <v>314</v>
      </c>
    </row>
    <row r="40" spans="9:10" ht="15.75" customHeight="1">
      <c r="I40" s="11" t="s">
        <v>86</v>
      </c>
      <c r="J40" s="119" t="s">
        <v>87</v>
      </c>
    </row>
    <row r="41" spans="9:10" ht="15.75" customHeight="1">
      <c r="I41" s="11" t="s">
        <v>58</v>
      </c>
      <c r="J41" s="119" t="s">
        <v>59</v>
      </c>
    </row>
    <row r="42" spans="9:10" ht="15.75" customHeight="1">
      <c r="J42" s="119" t="s">
        <v>315</v>
      </c>
    </row>
    <row r="43" spans="9:10" ht="15.75" customHeight="1">
      <c r="J43" s="119" t="s">
        <v>316</v>
      </c>
    </row>
    <row r="44" spans="9:10" ht="15.75" customHeight="1">
      <c r="J44" s="119" t="s">
        <v>317</v>
      </c>
    </row>
    <row r="45" spans="9:10" ht="15.75" customHeight="1">
      <c r="J45" s="119" t="s">
        <v>318</v>
      </c>
    </row>
    <row r="46" spans="9:10" ht="15.75" customHeight="1">
      <c r="J46" s="119" t="s">
        <v>319</v>
      </c>
    </row>
    <row r="47" spans="9:10" ht="15.75" customHeight="1">
      <c r="J47" s="119" t="s">
        <v>320</v>
      </c>
    </row>
    <row r="48" spans="9:10" ht="15.75" customHeight="1">
      <c r="J48" s="119" t="s">
        <v>321</v>
      </c>
    </row>
    <row r="49" spans="9:10" ht="15.75" customHeight="1">
      <c r="J49" s="119" t="s">
        <v>322</v>
      </c>
    </row>
    <row r="50" spans="9:10" ht="15.75" customHeight="1">
      <c r="J50" s="119" t="s">
        <v>323</v>
      </c>
    </row>
    <row r="51" spans="9:10" ht="15.75" customHeight="1">
      <c r="I51" s="11" t="s">
        <v>32</v>
      </c>
      <c r="J51" s="119" t="s">
        <v>42</v>
      </c>
    </row>
    <row r="52" spans="9:10" ht="15.75" customHeight="1">
      <c r="J52" s="119" t="s">
        <v>324</v>
      </c>
    </row>
    <row r="53" spans="9:10" ht="15.75" customHeight="1">
      <c r="J53" s="119" t="s">
        <v>325</v>
      </c>
    </row>
    <row r="54" spans="9:10" ht="15.75" customHeight="1">
      <c r="J54" s="119" t="s">
        <v>326</v>
      </c>
    </row>
    <row r="55" spans="9:10" ht="15.75" customHeight="1">
      <c r="J55" s="119" t="s">
        <v>327</v>
      </c>
    </row>
    <row r="56" spans="9:10" ht="15.75" customHeight="1">
      <c r="J56" s="119" t="s">
        <v>328</v>
      </c>
    </row>
    <row r="57" spans="9:10" ht="15.75" customHeight="1">
      <c r="J57" s="119" t="s">
        <v>329</v>
      </c>
    </row>
    <row r="58" spans="9:10" ht="15.75" customHeight="1">
      <c r="J58" s="119" t="s">
        <v>330</v>
      </c>
    </row>
    <row r="59" spans="9:10" ht="15.75" customHeight="1">
      <c r="J59" s="119" t="s">
        <v>331</v>
      </c>
    </row>
    <row r="60" spans="9:10" ht="15.75" customHeight="1">
      <c r="J60" s="119" t="s">
        <v>332</v>
      </c>
    </row>
    <row r="61" spans="9:10" ht="15.75" customHeight="1">
      <c r="J61" s="119" t="s">
        <v>333</v>
      </c>
    </row>
    <row r="62" spans="9:10" ht="15.75" customHeight="1">
      <c r="J62" s="119" t="s">
        <v>334</v>
      </c>
    </row>
    <row r="63" spans="9:10" ht="15.75" customHeight="1">
      <c r="J63" s="119" t="s">
        <v>335</v>
      </c>
    </row>
    <row r="64" spans="9:10" ht="15.75" customHeight="1">
      <c r="I64" s="11" t="s">
        <v>60</v>
      </c>
      <c r="J64" s="119" t="s">
        <v>148</v>
      </c>
    </row>
    <row r="65" spans="9:10" ht="15.75" customHeight="1">
      <c r="J65" s="47" t="s">
        <v>336</v>
      </c>
    </row>
    <row r="66" spans="9:10" ht="15.75" customHeight="1">
      <c r="J66" s="47" t="s">
        <v>337</v>
      </c>
    </row>
    <row r="67" spans="9:10" ht="15.75" customHeight="1">
      <c r="J67" s="47" t="s">
        <v>338</v>
      </c>
    </row>
    <row r="68" spans="9:10" ht="15.75" customHeight="1">
      <c r="J68" s="47" t="s">
        <v>339</v>
      </c>
    </row>
    <row r="69" spans="9:10" ht="15.75" customHeight="1">
      <c r="I69" s="11" t="s">
        <v>60</v>
      </c>
      <c r="J69" s="47" t="s">
        <v>340</v>
      </c>
    </row>
    <row r="70" spans="9:10" ht="15.75" customHeight="1"/>
    <row r="71" spans="9:10" ht="15.75" customHeight="1"/>
    <row r="72" spans="9:10" ht="15.75" customHeight="1"/>
    <row r="73" spans="9:10" ht="15.75" customHeight="1"/>
    <row r="74" spans="9:10" ht="15.75" customHeight="1"/>
    <row r="75" spans="9:10" ht="15.75" customHeight="1"/>
    <row r="76" spans="9:10" ht="15.75" customHeight="1"/>
    <row r="77" spans="9:10" ht="15.75" customHeight="1"/>
    <row r="78" spans="9:10" ht="15.75" customHeight="1"/>
    <row r="79" spans="9:10" ht="15.75" customHeight="1"/>
    <row r="80" spans="9:1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74E"/>
  </sheetPr>
  <dimension ref="A1:Z1000"/>
  <sheetViews>
    <sheetView showGridLines="0" zoomScale="130" zoomScaleNormal="130" workbookViewId="0">
      <selection activeCell="A48" sqref="A48"/>
    </sheetView>
  </sheetViews>
  <sheetFormatPr baseColWidth="10" defaultColWidth="11.19921875" defaultRowHeight="15" customHeight="1"/>
  <cols>
    <col min="1" max="1" width="31.296875" customWidth="1"/>
    <col min="2" max="2" width="43.5" customWidth="1"/>
    <col min="3" max="9" width="12.796875" customWidth="1"/>
    <col min="10" max="26" width="10.5" customWidth="1"/>
  </cols>
  <sheetData>
    <row r="1" spans="1:26" ht="36" customHeight="1">
      <c r="A1" s="30">
        <v>1</v>
      </c>
      <c r="B1" s="30">
        <v>2</v>
      </c>
      <c r="C1" s="30">
        <v>3</v>
      </c>
      <c r="D1" s="30">
        <v>4</v>
      </c>
      <c r="E1" s="30">
        <v>5</v>
      </c>
      <c r="F1" s="30">
        <v>6</v>
      </c>
      <c r="G1" s="30">
        <v>7</v>
      </c>
      <c r="H1" s="30">
        <v>8</v>
      </c>
      <c r="I1" s="30">
        <v>9</v>
      </c>
      <c r="J1" s="48"/>
      <c r="K1" s="48"/>
      <c r="L1" s="48"/>
      <c r="M1" s="48"/>
      <c r="N1" s="48"/>
      <c r="O1" s="48"/>
      <c r="P1" s="48"/>
      <c r="Q1" s="48"/>
      <c r="R1" s="48"/>
      <c r="S1" s="48"/>
      <c r="T1" s="48"/>
      <c r="U1" s="48"/>
      <c r="V1" s="48"/>
      <c r="W1" s="48"/>
      <c r="X1" s="48"/>
      <c r="Y1" s="48"/>
      <c r="Z1" s="48"/>
    </row>
    <row r="2" spans="1:26" ht="15.6">
      <c r="A2" s="89" t="s">
        <v>341</v>
      </c>
      <c r="B2" s="89" t="s">
        <v>342</v>
      </c>
      <c r="C2" s="90" t="s">
        <v>155</v>
      </c>
      <c r="D2" s="90" t="s">
        <v>152</v>
      </c>
      <c r="E2" s="90" t="s">
        <v>154</v>
      </c>
      <c r="F2" s="90" t="s">
        <v>153</v>
      </c>
      <c r="G2" s="90" t="s">
        <v>157</v>
      </c>
      <c r="H2" s="90" t="s">
        <v>156</v>
      </c>
      <c r="I2" s="90" t="s">
        <v>343</v>
      </c>
      <c r="J2" s="48"/>
      <c r="K2" s="48"/>
      <c r="L2" s="48"/>
      <c r="M2" s="48"/>
      <c r="N2" s="48"/>
      <c r="O2" s="48"/>
      <c r="P2" s="48"/>
      <c r="Q2" s="48"/>
      <c r="R2" s="48"/>
      <c r="S2" s="48"/>
      <c r="T2" s="48"/>
      <c r="U2" s="48"/>
      <c r="V2" s="48"/>
      <c r="W2" s="48"/>
      <c r="X2" s="48"/>
      <c r="Y2" s="48"/>
      <c r="Z2" s="48"/>
    </row>
    <row r="3" spans="1:26" ht="15.6">
      <c r="A3" s="49" t="s">
        <v>50</v>
      </c>
      <c r="B3" s="50" t="s">
        <v>51</v>
      </c>
      <c r="C3" s="51">
        <v>3109.6333333370003</v>
      </c>
      <c r="D3" s="51">
        <v>16</v>
      </c>
      <c r="E3" s="51">
        <v>348.5</v>
      </c>
      <c r="F3" s="51">
        <v>2496.5337660950004</v>
      </c>
      <c r="G3" s="51">
        <v>2076.48571429</v>
      </c>
      <c r="H3" s="51">
        <v>679.66666667000004</v>
      </c>
      <c r="I3" s="52">
        <f t="shared" ref="I3:I37" si="0">SUM(C3:H3)</f>
        <v>8726.8194803920014</v>
      </c>
      <c r="J3" s="48"/>
      <c r="K3" s="48"/>
      <c r="L3" s="48"/>
      <c r="M3" s="48"/>
      <c r="N3" s="48"/>
      <c r="O3" s="48"/>
      <c r="P3" s="48"/>
      <c r="Q3" s="48"/>
      <c r="R3" s="48"/>
      <c r="S3" s="48"/>
      <c r="T3" s="48"/>
      <c r="U3" s="48"/>
      <c r="V3" s="48"/>
      <c r="W3" s="48"/>
      <c r="X3" s="48"/>
      <c r="Y3" s="48"/>
      <c r="Z3" s="48"/>
    </row>
    <row r="4" spans="1:26" ht="15.6">
      <c r="A4" s="49" t="s">
        <v>52</v>
      </c>
      <c r="B4" s="50" t="s">
        <v>53</v>
      </c>
      <c r="C4" s="53" t="s">
        <v>164</v>
      </c>
      <c r="D4" s="53" t="s">
        <v>164</v>
      </c>
      <c r="E4" s="51">
        <v>44</v>
      </c>
      <c r="F4" s="53" t="s">
        <v>164</v>
      </c>
      <c r="G4" s="53" t="s">
        <v>164</v>
      </c>
      <c r="H4" s="53" t="s">
        <v>164</v>
      </c>
      <c r="I4" s="52">
        <f t="shared" si="0"/>
        <v>44</v>
      </c>
      <c r="J4" s="48"/>
      <c r="K4" s="48"/>
      <c r="L4" s="48"/>
      <c r="M4" s="48"/>
      <c r="N4" s="48"/>
      <c r="O4" s="48"/>
      <c r="P4" s="48"/>
      <c r="Q4" s="48"/>
      <c r="R4" s="48"/>
      <c r="S4" s="48"/>
      <c r="T4" s="48"/>
      <c r="U4" s="48"/>
      <c r="V4" s="48"/>
      <c r="W4" s="48"/>
      <c r="X4" s="48"/>
      <c r="Y4" s="48"/>
      <c r="Z4" s="48"/>
    </row>
    <row r="5" spans="1:26" ht="15.6">
      <c r="A5" s="49" t="s">
        <v>54</v>
      </c>
      <c r="B5" s="50" t="s">
        <v>55</v>
      </c>
      <c r="C5" s="51">
        <v>8323.2999999999993</v>
      </c>
      <c r="D5" s="51">
        <v>1618</v>
      </c>
      <c r="E5" s="51">
        <v>3929.0800218959998</v>
      </c>
      <c r="F5" s="51">
        <v>1956.6944444000001</v>
      </c>
      <c r="G5" s="51">
        <v>2423.641666673333</v>
      </c>
      <c r="H5" s="51">
        <v>609.16666669999995</v>
      </c>
      <c r="I5" s="52">
        <f t="shared" si="0"/>
        <v>18859.882799669333</v>
      </c>
      <c r="J5" s="48"/>
      <c r="K5" s="48"/>
      <c r="L5" s="48"/>
      <c r="M5" s="48"/>
      <c r="N5" s="48"/>
      <c r="O5" s="48"/>
      <c r="P5" s="48"/>
      <c r="Q5" s="48"/>
      <c r="R5" s="48"/>
      <c r="S5" s="48"/>
      <c r="T5" s="48"/>
      <c r="U5" s="48"/>
      <c r="V5" s="48"/>
      <c r="W5" s="48"/>
      <c r="X5" s="48"/>
      <c r="Y5" s="48"/>
      <c r="Z5" s="48"/>
    </row>
    <row r="6" spans="1:26" ht="15.6">
      <c r="A6" s="49" t="s">
        <v>56</v>
      </c>
      <c r="B6" s="114" t="s">
        <v>57</v>
      </c>
      <c r="C6" s="51">
        <v>31777.842460321997</v>
      </c>
      <c r="D6" s="51">
        <v>2144.5100000000002</v>
      </c>
      <c r="E6" s="51">
        <v>37559.337748633006</v>
      </c>
      <c r="F6" s="51">
        <v>14657.268367349516</v>
      </c>
      <c r="G6" s="51">
        <v>25314.638491155551</v>
      </c>
      <c r="H6" s="51">
        <v>20542.4232625</v>
      </c>
      <c r="I6" s="52">
        <f t="shared" si="0"/>
        <v>131996.02032996007</v>
      </c>
      <c r="J6" s="48"/>
      <c r="K6" s="48"/>
      <c r="L6" s="48"/>
      <c r="M6" s="48"/>
      <c r="N6" s="48"/>
      <c r="O6" s="48"/>
      <c r="P6" s="48"/>
      <c r="Q6" s="48"/>
      <c r="R6" s="48"/>
      <c r="S6" s="48"/>
      <c r="T6" s="48"/>
      <c r="U6" s="48"/>
      <c r="V6" s="48"/>
      <c r="W6" s="48"/>
      <c r="X6" s="48"/>
      <c r="Y6" s="48"/>
      <c r="Z6" s="48"/>
    </row>
    <row r="7" spans="1:26" ht="15.6">
      <c r="A7" s="49" t="s">
        <v>58</v>
      </c>
      <c r="B7" s="114" t="s">
        <v>59</v>
      </c>
      <c r="C7" s="51">
        <v>305</v>
      </c>
      <c r="D7" s="51">
        <v>34</v>
      </c>
      <c r="E7" s="51">
        <v>162.66666666999998</v>
      </c>
      <c r="F7" s="51">
        <v>255.33333333000002</v>
      </c>
      <c r="G7" s="51">
        <v>828.1583333333333</v>
      </c>
      <c r="H7" s="51">
        <v>14</v>
      </c>
      <c r="I7" s="52">
        <f t="shared" si="0"/>
        <v>1599.1583333333333</v>
      </c>
      <c r="J7" s="48"/>
      <c r="K7" s="48"/>
      <c r="L7" s="48"/>
      <c r="M7" s="48"/>
      <c r="N7" s="48"/>
      <c r="O7" s="48"/>
      <c r="P7" s="48"/>
      <c r="Q7" s="48"/>
      <c r="R7" s="48"/>
      <c r="S7" s="48"/>
      <c r="T7" s="48"/>
      <c r="U7" s="48"/>
      <c r="V7" s="48"/>
      <c r="W7" s="48"/>
      <c r="X7" s="48"/>
      <c r="Y7" s="48"/>
      <c r="Z7" s="48"/>
    </row>
    <row r="8" spans="1:26" ht="15.6">
      <c r="A8" s="49" t="s">
        <v>32</v>
      </c>
      <c r="B8" s="114" t="s">
        <v>42</v>
      </c>
      <c r="C8" s="51">
        <v>1022.666666663</v>
      </c>
      <c r="D8" s="51">
        <v>381</v>
      </c>
      <c r="E8" s="51">
        <v>1713.9666666999999</v>
      </c>
      <c r="F8" s="51">
        <v>334.15</v>
      </c>
      <c r="G8" s="51">
        <v>2244.1222222000001</v>
      </c>
      <c r="H8" s="51">
        <v>19</v>
      </c>
      <c r="I8" s="52">
        <f t="shared" si="0"/>
        <v>5714.9055555630002</v>
      </c>
      <c r="J8" s="48"/>
      <c r="K8" s="48"/>
      <c r="L8" s="48"/>
      <c r="M8" s="48"/>
      <c r="N8" s="48"/>
      <c r="O8" s="48"/>
      <c r="P8" s="48"/>
      <c r="Q8" s="48"/>
      <c r="R8" s="48"/>
      <c r="S8" s="48"/>
      <c r="T8" s="48"/>
      <c r="U8" s="48"/>
      <c r="V8" s="48"/>
      <c r="W8" s="48"/>
      <c r="X8" s="48"/>
      <c r="Y8" s="48"/>
      <c r="Z8" s="48"/>
    </row>
    <row r="9" spans="1:26" ht="15.6">
      <c r="A9" s="49" t="s">
        <v>60</v>
      </c>
      <c r="B9" s="114" t="s">
        <v>148</v>
      </c>
      <c r="C9" s="51">
        <v>1969.5285714290001</v>
      </c>
      <c r="D9" s="51">
        <v>207.4</v>
      </c>
      <c r="E9" s="51">
        <v>550.52023809000002</v>
      </c>
      <c r="F9" s="51">
        <v>1246.3928571430001</v>
      </c>
      <c r="G9" s="51">
        <v>1562.9666666666667</v>
      </c>
      <c r="H9" s="51">
        <v>341.5</v>
      </c>
      <c r="I9" s="52">
        <f t="shared" si="0"/>
        <v>5878.3083333286668</v>
      </c>
      <c r="J9" s="48"/>
      <c r="K9" s="48"/>
      <c r="L9" s="48"/>
      <c r="M9" s="48"/>
      <c r="N9" s="48"/>
      <c r="O9" s="48"/>
      <c r="P9" s="48"/>
      <c r="Q9" s="48"/>
      <c r="R9" s="48"/>
      <c r="S9" s="48"/>
      <c r="T9" s="48"/>
      <c r="U9" s="48"/>
      <c r="V9" s="48"/>
      <c r="W9" s="48"/>
      <c r="X9" s="48"/>
      <c r="Y9" s="48"/>
      <c r="Z9" s="48"/>
    </row>
    <row r="10" spans="1:26" ht="15.6">
      <c r="A10" s="49" t="s">
        <v>62</v>
      </c>
      <c r="B10" s="50" t="s">
        <v>63</v>
      </c>
      <c r="C10" s="51">
        <v>6</v>
      </c>
      <c r="D10" s="53" t="s">
        <v>164</v>
      </c>
      <c r="E10" s="51">
        <v>10</v>
      </c>
      <c r="F10" s="53" t="s">
        <v>164</v>
      </c>
      <c r="G10" s="51">
        <v>170.39999999999998</v>
      </c>
      <c r="H10" s="51">
        <v>7</v>
      </c>
      <c r="I10" s="52">
        <f t="shared" si="0"/>
        <v>193.39999999999998</v>
      </c>
      <c r="J10" s="48"/>
      <c r="K10" s="48"/>
      <c r="L10" s="48"/>
      <c r="M10" s="48"/>
      <c r="N10" s="48"/>
      <c r="O10" s="48"/>
      <c r="P10" s="48"/>
      <c r="Q10" s="48"/>
      <c r="R10" s="48"/>
      <c r="S10" s="48"/>
      <c r="T10" s="48"/>
      <c r="U10" s="48"/>
      <c r="V10" s="48"/>
      <c r="W10" s="48"/>
      <c r="X10" s="48"/>
      <c r="Y10" s="48"/>
      <c r="Z10" s="48"/>
    </row>
    <row r="11" spans="1:26" ht="15.6">
      <c r="A11" s="49" t="s">
        <v>64</v>
      </c>
      <c r="B11" s="50" t="s">
        <v>65</v>
      </c>
      <c r="C11" s="53" t="s">
        <v>164</v>
      </c>
      <c r="D11" s="53" t="s">
        <v>164</v>
      </c>
      <c r="E11" s="51">
        <v>6468.5</v>
      </c>
      <c r="F11" s="51">
        <v>2113.0777773</v>
      </c>
      <c r="G11" s="51">
        <v>55416.080830431245</v>
      </c>
      <c r="H11" s="51">
        <v>31981.735718399999</v>
      </c>
      <c r="I11" s="52">
        <f t="shared" si="0"/>
        <v>95979.394326131238</v>
      </c>
      <c r="J11" s="48"/>
      <c r="K11" s="48"/>
      <c r="L11" s="48"/>
      <c r="M11" s="48"/>
      <c r="N11" s="48"/>
      <c r="O11" s="48"/>
      <c r="P11" s="48"/>
      <c r="Q11" s="48"/>
      <c r="R11" s="48"/>
      <c r="S11" s="48"/>
      <c r="T11" s="48"/>
      <c r="U11" s="48"/>
      <c r="V11" s="48"/>
      <c r="W11" s="48"/>
      <c r="X11" s="48"/>
      <c r="Y11" s="48"/>
      <c r="Z11" s="48"/>
    </row>
    <row r="12" spans="1:26" ht="15.6">
      <c r="A12" s="49" t="s">
        <v>66</v>
      </c>
      <c r="B12" s="50" t="s">
        <v>67</v>
      </c>
      <c r="C12" s="51">
        <v>49</v>
      </c>
      <c r="D12" s="51">
        <v>5</v>
      </c>
      <c r="E12" s="53" t="s">
        <v>164</v>
      </c>
      <c r="F12" s="53" t="s">
        <v>164</v>
      </c>
      <c r="G12" s="53" t="s">
        <v>164</v>
      </c>
      <c r="H12" s="53" t="s">
        <v>164</v>
      </c>
      <c r="I12" s="52">
        <f t="shared" si="0"/>
        <v>54</v>
      </c>
      <c r="J12" s="48"/>
      <c r="K12" s="48"/>
      <c r="L12" s="48"/>
      <c r="M12" s="48"/>
      <c r="N12" s="48"/>
      <c r="O12" s="48"/>
      <c r="P12" s="48"/>
      <c r="Q12" s="48"/>
      <c r="R12" s="48"/>
      <c r="S12" s="48"/>
      <c r="T12" s="48"/>
      <c r="U12" s="48"/>
      <c r="V12" s="48"/>
      <c r="W12" s="48"/>
      <c r="X12" s="48"/>
      <c r="Y12" s="48"/>
      <c r="Z12" s="48"/>
    </row>
    <row r="13" spans="1:26" ht="15.6">
      <c r="A13" s="49" t="s">
        <v>68</v>
      </c>
      <c r="B13" s="50" t="s">
        <v>69</v>
      </c>
      <c r="C13" s="51">
        <v>259.5</v>
      </c>
      <c r="D13" s="51">
        <v>257</v>
      </c>
      <c r="E13" s="51">
        <v>333.93589744000002</v>
      </c>
      <c r="F13" s="51">
        <v>229.71428571000001</v>
      </c>
      <c r="G13" s="51">
        <v>2410.8297619366667</v>
      </c>
      <c r="H13" s="51">
        <v>51</v>
      </c>
      <c r="I13" s="52">
        <f t="shared" si="0"/>
        <v>3541.9799450866667</v>
      </c>
      <c r="J13" s="48"/>
      <c r="K13" s="48"/>
      <c r="L13" s="48"/>
      <c r="M13" s="48"/>
      <c r="N13" s="48"/>
      <c r="O13" s="48"/>
      <c r="P13" s="48"/>
      <c r="Q13" s="48"/>
      <c r="R13" s="48"/>
      <c r="S13" s="48"/>
      <c r="T13" s="48"/>
      <c r="U13" s="48"/>
      <c r="V13" s="48"/>
      <c r="W13" s="48"/>
      <c r="X13" s="48"/>
      <c r="Y13" s="48"/>
      <c r="Z13" s="48"/>
    </row>
    <row r="14" spans="1:26" ht="15.6">
      <c r="A14" s="49" t="s">
        <v>70</v>
      </c>
      <c r="B14" s="50" t="s">
        <v>355</v>
      </c>
      <c r="C14" s="53" t="s">
        <v>164</v>
      </c>
      <c r="D14" s="53" t="s">
        <v>164</v>
      </c>
      <c r="E14" s="51">
        <v>80</v>
      </c>
      <c r="F14" s="53" t="s">
        <v>164</v>
      </c>
      <c r="G14" s="51">
        <v>3090.9333333333329</v>
      </c>
      <c r="H14" s="51">
        <v>1139.8666667</v>
      </c>
      <c r="I14" s="52">
        <f t="shared" si="0"/>
        <v>4310.8000000333332</v>
      </c>
      <c r="J14" s="48"/>
      <c r="K14" s="48"/>
      <c r="L14" s="48"/>
      <c r="M14" s="48"/>
      <c r="N14" s="48"/>
      <c r="O14" s="48"/>
      <c r="P14" s="48"/>
      <c r="Q14" s="48"/>
      <c r="R14" s="48"/>
      <c r="S14" s="48"/>
      <c r="T14" s="48"/>
      <c r="U14" s="48"/>
      <c r="V14" s="48"/>
      <c r="W14" s="48"/>
      <c r="X14" s="48"/>
      <c r="Y14" s="48"/>
      <c r="Z14" s="48"/>
    </row>
    <row r="15" spans="1:26" ht="15.6">
      <c r="A15" s="49" t="s">
        <v>72</v>
      </c>
      <c r="B15" s="50" t="s">
        <v>73</v>
      </c>
      <c r="C15" s="51">
        <v>2</v>
      </c>
      <c r="D15" s="51">
        <v>153</v>
      </c>
      <c r="E15" s="51">
        <v>40</v>
      </c>
      <c r="F15" s="53" t="s">
        <v>164</v>
      </c>
      <c r="G15" s="51">
        <v>126</v>
      </c>
      <c r="H15" s="53" t="s">
        <v>164</v>
      </c>
      <c r="I15" s="52">
        <f t="shared" si="0"/>
        <v>321</v>
      </c>
      <c r="J15" s="48"/>
      <c r="K15" s="48"/>
      <c r="L15" s="48"/>
      <c r="M15" s="48"/>
      <c r="N15" s="48"/>
      <c r="O15" s="48"/>
      <c r="P15" s="48"/>
      <c r="Q15" s="48"/>
      <c r="R15" s="48"/>
      <c r="S15" s="48"/>
      <c r="T15" s="48"/>
      <c r="U15" s="48"/>
      <c r="V15" s="48"/>
      <c r="W15" s="48"/>
      <c r="X15" s="48"/>
      <c r="Y15" s="48"/>
      <c r="Z15" s="48"/>
    </row>
    <row r="16" spans="1:26" ht="15.6">
      <c r="A16" s="49" t="s">
        <v>74</v>
      </c>
      <c r="B16" s="50" t="s">
        <v>75</v>
      </c>
      <c r="C16" s="53" t="s">
        <v>164</v>
      </c>
      <c r="D16" s="53" t="s">
        <v>164</v>
      </c>
      <c r="E16" s="53" t="s">
        <v>164</v>
      </c>
      <c r="F16" s="53" t="s">
        <v>164</v>
      </c>
      <c r="G16" s="51">
        <v>7160.2309523585718</v>
      </c>
      <c r="H16" s="53" t="s">
        <v>164</v>
      </c>
      <c r="I16" s="52">
        <f t="shared" si="0"/>
        <v>7160.2309523585718</v>
      </c>
      <c r="J16" s="48"/>
      <c r="K16" s="48"/>
      <c r="L16" s="48"/>
      <c r="M16" s="48"/>
      <c r="N16" s="48"/>
      <c r="O16" s="48"/>
      <c r="P16" s="48"/>
      <c r="Q16" s="48"/>
      <c r="R16" s="48"/>
      <c r="S16" s="48"/>
      <c r="T16" s="48"/>
      <c r="U16" s="48"/>
      <c r="V16" s="48"/>
      <c r="W16" s="48"/>
      <c r="X16" s="48"/>
      <c r="Y16" s="48"/>
      <c r="Z16" s="48"/>
    </row>
    <row r="17" spans="1:26" ht="15.6">
      <c r="A17" s="49" t="s">
        <v>76</v>
      </c>
      <c r="B17" s="50" t="s">
        <v>77</v>
      </c>
      <c r="C17" s="53" t="s">
        <v>164</v>
      </c>
      <c r="D17" s="53" t="s">
        <v>164</v>
      </c>
      <c r="E17" s="53" t="s">
        <v>164</v>
      </c>
      <c r="F17" s="53" t="s">
        <v>164</v>
      </c>
      <c r="G17" s="51">
        <v>299.5333333333333</v>
      </c>
      <c r="H17" s="53" t="s">
        <v>164</v>
      </c>
      <c r="I17" s="52">
        <f t="shared" si="0"/>
        <v>299.5333333333333</v>
      </c>
      <c r="J17" s="48"/>
      <c r="K17" s="48"/>
      <c r="L17" s="48"/>
      <c r="M17" s="48"/>
      <c r="N17" s="48"/>
      <c r="O17" s="48"/>
      <c r="P17" s="48"/>
      <c r="Q17" s="48"/>
      <c r="R17" s="48"/>
      <c r="S17" s="48"/>
      <c r="T17" s="48"/>
      <c r="U17" s="48"/>
      <c r="V17" s="48"/>
      <c r="W17" s="48"/>
      <c r="X17" s="48"/>
      <c r="Y17" s="48"/>
      <c r="Z17" s="48"/>
    </row>
    <row r="18" spans="1:26" ht="15.6">
      <c r="A18" s="49" t="s">
        <v>78</v>
      </c>
      <c r="B18" s="50" t="s">
        <v>79</v>
      </c>
      <c r="C18" s="53" t="s">
        <v>164</v>
      </c>
      <c r="D18" s="51">
        <v>158.94285714</v>
      </c>
      <c r="E18" s="53" t="s">
        <v>164</v>
      </c>
      <c r="F18" s="53" t="s">
        <v>164</v>
      </c>
      <c r="G18" s="53" t="s">
        <v>164</v>
      </c>
      <c r="H18" s="53" t="s">
        <v>164</v>
      </c>
      <c r="I18" s="52">
        <f t="shared" si="0"/>
        <v>158.94285714</v>
      </c>
      <c r="J18" s="48"/>
      <c r="K18" s="48"/>
      <c r="L18" s="48"/>
      <c r="M18" s="48"/>
      <c r="N18" s="48"/>
      <c r="O18" s="48"/>
      <c r="P18" s="48"/>
      <c r="Q18" s="48"/>
      <c r="R18" s="48"/>
      <c r="S18" s="48"/>
      <c r="T18" s="48"/>
      <c r="U18" s="48"/>
      <c r="V18" s="48"/>
      <c r="W18" s="48"/>
      <c r="X18" s="48"/>
      <c r="Y18" s="48"/>
      <c r="Z18" s="48"/>
    </row>
    <row r="19" spans="1:26" ht="15.6">
      <c r="A19" s="49" t="s">
        <v>33</v>
      </c>
      <c r="B19" s="50" t="s">
        <v>40</v>
      </c>
      <c r="C19" s="51">
        <v>4061.9166666400001</v>
      </c>
      <c r="D19" s="51">
        <v>368.38</v>
      </c>
      <c r="E19" s="51">
        <v>2324.6499999369998</v>
      </c>
      <c r="F19" s="51">
        <v>4590.8249998069996</v>
      </c>
      <c r="G19" s="51">
        <v>5007.5500000273323</v>
      </c>
      <c r="H19" s="51">
        <v>1479.340476190476</v>
      </c>
      <c r="I19" s="52">
        <f t="shared" si="0"/>
        <v>17832.662142601806</v>
      </c>
      <c r="J19" s="48"/>
      <c r="K19" s="48"/>
      <c r="L19" s="48"/>
      <c r="M19" s="48"/>
      <c r="N19" s="48"/>
      <c r="O19" s="48"/>
      <c r="P19" s="48"/>
      <c r="Q19" s="48"/>
      <c r="R19" s="48"/>
      <c r="S19" s="48"/>
      <c r="T19" s="48"/>
      <c r="U19" s="48"/>
      <c r="V19" s="48"/>
      <c r="W19" s="48"/>
      <c r="X19" s="48"/>
      <c r="Y19" s="48"/>
      <c r="Z19" s="48"/>
    </row>
    <row r="20" spans="1:26" ht="15.6">
      <c r="A20" s="49" t="s">
        <v>31</v>
      </c>
      <c r="B20" s="50" t="s">
        <v>358</v>
      </c>
      <c r="C20" s="51">
        <v>18913.396031765998</v>
      </c>
      <c r="D20" s="51">
        <v>4562.7472727599998</v>
      </c>
      <c r="E20" s="51">
        <v>9952.68924677</v>
      </c>
      <c r="F20" s="51">
        <v>23681.809869688088</v>
      </c>
      <c r="G20" s="51">
        <v>37070.743941787478</v>
      </c>
      <c r="H20" s="51">
        <v>15836.499711500001</v>
      </c>
      <c r="I20" s="52">
        <f t="shared" si="0"/>
        <v>110017.88607427156</v>
      </c>
      <c r="J20" s="48"/>
      <c r="K20" s="48"/>
      <c r="L20" s="48"/>
      <c r="M20" s="48"/>
      <c r="N20" s="48"/>
      <c r="O20" s="48"/>
      <c r="P20" s="48"/>
      <c r="Q20" s="48"/>
      <c r="R20" s="48"/>
      <c r="S20" s="48"/>
      <c r="T20" s="48"/>
      <c r="U20" s="48"/>
      <c r="V20" s="48"/>
      <c r="W20" s="48"/>
      <c r="X20" s="48"/>
      <c r="Y20" s="48"/>
      <c r="Z20" s="48"/>
    </row>
    <row r="21" spans="1:26" ht="15.75" customHeight="1">
      <c r="A21" s="49" t="s">
        <v>80</v>
      </c>
      <c r="B21" s="50" t="s">
        <v>81</v>
      </c>
      <c r="C21" s="53" t="s">
        <v>164</v>
      </c>
      <c r="D21" s="53" t="s">
        <v>164</v>
      </c>
      <c r="E21" s="53" t="s">
        <v>164</v>
      </c>
      <c r="F21" s="53" t="s">
        <v>164</v>
      </c>
      <c r="G21" s="51">
        <v>666</v>
      </c>
      <c r="H21" s="53" t="s">
        <v>164</v>
      </c>
      <c r="I21" s="52">
        <f t="shared" si="0"/>
        <v>666</v>
      </c>
      <c r="J21" s="48"/>
      <c r="K21" s="48"/>
      <c r="L21" s="48"/>
      <c r="M21" s="48"/>
      <c r="N21" s="48"/>
      <c r="O21" s="48"/>
      <c r="P21" s="48"/>
      <c r="Q21" s="48"/>
      <c r="R21" s="48"/>
      <c r="S21" s="48"/>
      <c r="T21" s="48"/>
      <c r="U21" s="48"/>
      <c r="V21" s="48"/>
      <c r="W21" s="48"/>
      <c r="X21" s="48"/>
      <c r="Y21" s="48"/>
      <c r="Z21" s="48"/>
    </row>
    <row r="22" spans="1:26" ht="15.75" customHeight="1">
      <c r="A22" s="49" t="s">
        <v>30</v>
      </c>
      <c r="B22" s="50" t="s">
        <v>357</v>
      </c>
      <c r="C22" s="51">
        <v>25574.399999999998</v>
      </c>
      <c r="D22" s="51">
        <v>2144.5100000000002</v>
      </c>
      <c r="E22" s="51">
        <v>36926.194891533007</v>
      </c>
      <c r="F22" s="51">
        <v>14657.268367349516</v>
      </c>
      <c r="G22" s="51">
        <v>6816.0138886666664</v>
      </c>
      <c r="H22" s="51">
        <v>13094.556595800002</v>
      </c>
      <c r="I22" s="52">
        <f t="shared" si="0"/>
        <v>99212.943743349198</v>
      </c>
      <c r="J22" s="48"/>
      <c r="K22" s="48"/>
      <c r="L22" s="48"/>
      <c r="M22" s="48"/>
      <c r="N22" s="48"/>
      <c r="O22" s="48"/>
      <c r="P22" s="48"/>
      <c r="Q22" s="48"/>
      <c r="R22" s="48"/>
      <c r="S22" s="48"/>
      <c r="T22" s="48"/>
      <c r="U22" s="48"/>
      <c r="V22" s="48"/>
      <c r="W22" s="48"/>
      <c r="X22" s="48"/>
      <c r="Y22" s="48"/>
      <c r="Z22" s="48"/>
    </row>
    <row r="23" spans="1:26" ht="15.75" customHeight="1">
      <c r="A23" s="49" t="s">
        <v>82</v>
      </c>
      <c r="B23" s="50" t="s">
        <v>83</v>
      </c>
      <c r="C23" s="51">
        <v>475</v>
      </c>
      <c r="D23" s="51">
        <v>152</v>
      </c>
      <c r="E23" s="51">
        <v>338.5</v>
      </c>
      <c r="F23" s="51">
        <v>251.15</v>
      </c>
      <c r="G23" s="51">
        <v>1615.2222222</v>
      </c>
      <c r="H23" s="51">
        <v>50</v>
      </c>
      <c r="I23" s="52">
        <f t="shared" si="0"/>
        <v>2881.8722222000001</v>
      </c>
      <c r="J23" s="48"/>
      <c r="K23" s="48"/>
      <c r="L23" s="48"/>
      <c r="M23" s="48"/>
      <c r="N23" s="48"/>
      <c r="O23" s="48"/>
      <c r="P23" s="48"/>
      <c r="Q23" s="48"/>
      <c r="R23" s="48"/>
      <c r="S23" s="48"/>
      <c r="T23" s="48"/>
      <c r="U23" s="48"/>
      <c r="V23" s="48"/>
      <c r="W23" s="48"/>
      <c r="X23" s="48"/>
      <c r="Y23" s="48"/>
      <c r="Z23" s="48"/>
    </row>
    <row r="24" spans="1:26" ht="15.75" customHeight="1">
      <c r="A24" s="49" t="s">
        <v>34</v>
      </c>
      <c r="B24" s="50" t="s">
        <v>41</v>
      </c>
      <c r="C24" s="51">
        <v>286</v>
      </c>
      <c r="D24" s="51">
        <v>34</v>
      </c>
      <c r="E24" s="51">
        <v>162.66666666999998</v>
      </c>
      <c r="F24" s="51">
        <v>255.33333333000002</v>
      </c>
      <c r="G24" s="51">
        <v>528.625</v>
      </c>
      <c r="H24" s="51">
        <v>14</v>
      </c>
      <c r="I24" s="52">
        <f t="shared" si="0"/>
        <v>1280.625</v>
      </c>
      <c r="J24" s="48"/>
      <c r="K24" s="48"/>
      <c r="L24" s="48"/>
      <c r="M24" s="48"/>
      <c r="N24" s="48"/>
      <c r="O24" s="48"/>
      <c r="P24" s="48"/>
      <c r="Q24" s="48"/>
      <c r="R24" s="48"/>
      <c r="S24" s="48"/>
      <c r="T24" s="48"/>
      <c r="U24" s="48"/>
      <c r="V24" s="48"/>
      <c r="W24" s="48"/>
      <c r="X24" s="48"/>
      <c r="Y24" s="48"/>
      <c r="Z24" s="48"/>
    </row>
    <row r="25" spans="1:26" ht="15.75" customHeight="1">
      <c r="A25" s="49" t="s">
        <v>84</v>
      </c>
      <c r="B25" s="50" t="s">
        <v>85</v>
      </c>
      <c r="C25" s="53" t="s">
        <v>164</v>
      </c>
      <c r="D25" s="53" t="s">
        <v>164</v>
      </c>
      <c r="E25" s="53" t="s">
        <v>164</v>
      </c>
      <c r="F25" s="53" t="s">
        <v>164</v>
      </c>
      <c r="G25" s="51">
        <v>2200.76363636</v>
      </c>
      <c r="H25" s="53" t="s">
        <v>164</v>
      </c>
      <c r="I25" s="52">
        <f t="shared" si="0"/>
        <v>2200.76363636</v>
      </c>
      <c r="J25" s="48"/>
      <c r="K25" s="48"/>
      <c r="L25" s="48"/>
      <c r="M25" s="48"/>
      <c r="N25" s="48"/>
      <c r="O25" s="48"/>
      <c r="P25" s="48"/>
      <c r="Q25" s="48"/>
      <c r="R25" s="48"/>
      <c r="S25" s="48"/>
      <c r="T25" s="48"/>
      <c r="U25" s="48"/>
      <c r="V25" s="48"/>
      <c r="W25" s="48"/>
      <c r="X25" s="48"/>
      <c r="Y25" s="48"/>
      <c r="Z25" s="48"/>
    </row>
    <row r="26" spans="1:26" ht="15.75" customHeight="1">
      <c r="A26" s="49" t="s">
        <v>86</v>
      </c>
      <c r="B26" s="114" t="s">
        <v>87</v>
      </c>
      <c r="C26" s="51">
        <v>286</v>
      </c>
      <c r="D26" s="51">
        <v>34</v>
      </c>
      <c r="E26" s="51">
        <v>162.66666666999998</v>
      </c>
      <c r="F26" s="51">
        <v>255.33333333000002</v>
      </c>
      <c r="G26" s="51">
        <v>3370.4398267933334</v>
      </c>
      <c r="H26" s="51">
        <v>14</v>
      </c>
      <c r="I26" s="52">
        <f t="shared" si="0"/>
        <v>4122.4398267933339</v>
      </c>
      <c r="J26" s="48"/>
      <c r="K26" s="48"/>
      <c r="L26" s="48"/>
      <c r="M26" s="48"/>
      <c r="N26" s="48"/>
      <c r="O26" s="48"/>
      <c r="P26" s="48"/>
      <c r="Q26" s="48"/>
      <c r="R26" s="48"/>
      <c r="S26" s="48"/>
      <c r="T26" s="48"/>
      <c r="U26" s="48"/>
      <c r="V26" s="48"/>
      <c r="W26" s="48"/>
      <c r="X26" s="48"/>
      <c r="Y26" s="48"/>
      <c r="Z26" s="48"/>
    </row>
    <row r="27" spans="1:26" ht="15.75" customHeight="1">
      <c r="A27" s="49" t="s">
        <v>88</v>
      </c>
      <c r="B27" s="50" t="s">
        <v>356</v>
      </c>
      <c r="C27" s="53" t="s">
        <v>164</v>
      </c>
      <c r="D27" s="53" t="s">
        <v>164</v>
      </c>
      <c r="E27" s="53" t="s">
        <v>164</v>
      </c>
      <c r="F27" s="53" t="s">
        <v>164</v>
      </c>
      <c r="G27" s="54">
        <v>491</v>
      </c>
      <c r="H27" s="54">
        <v>411</v>
      </c>
      <c r="I27" s="52">
        <f t="shared" si="0"/>
        <v>902</v>
      </c>
      <c r="J27" s="48"/>
      <c r="K27" s="48"/>
      <c r="L27" s="48"/>
      <c r="M27" s="48"/>
      <c r="N27" s="48"/>
      <c r="O27" s="48"/>
      <c r="P27" s="48"/>
      <c r="Q27" s="48"/>
      <c r="R27" s="48"/>
      <c r="S27" s="48"/>
      <c r="T27" s="48"/>
      <c r="U27" s="48"/>
      <c r="V27" s="48"/>
      <c r="W27" s="48"/>
      <c r="X27" s="48"/>
      <c r="Y27" s="48"/>
      <c r="Z27" s="48"/>
    </row>
    <row r="28" spans="1:26" ht="15.75" customHeight="1">
      <c r="A28" s="49" t="s">
        <v>90</v>
      </c>
      <c r="B28" s="50" t="s">
        <v>91</v>
      </c>
      <c r="C28" s="51">
        <v>509</v>
      </c>
      <c r="D28" s="51">
        <v>163</v>
      </c>
      <c r="E28" s="51">
        <v>100</v>
      </c>
      <c r="F28" s="51">
        <v>70</v>
      </c>
      <c r="G28" s="51">
        <v>1567</v>
      </c>
      <c r="H28" s="51">
        <v>3</v>
      </c>
      <c r="I28" s="52">
        <f t="shared" si="0"/>
        <v>2412</v>
      </c>
      <c r="J28" s="48"/>
      <c r="K28" s="48"/>
      <c r="L28" s="48"/>
      <c r="M28" s="48"/>
      <c r="N28" s="48"/>
      <c r="O28" s="48"/>
      <c r="P28" s="48"/>
      <c r="Q28" s="48"/>
      <c r="R28" s="48"/>
      <c r="S28" s="48"/>
      <c r="T28" s="48"/>
      <c r="U28" s="48"/>
      <c r="V28" s="48"/>
      <c r="W28" s="48"/>
      <c r="X28" s="48"/>
      <c r="Y28" s="48"/>
      <c r="Z28" s="48"/>
    </row>
    <row r="29" spans="1:26" ht="15.75" customHeight="1">
      <c r="A29" s="49" t="s">
        <v>92</v>
      </c>
      <c r="B29" s="50" t="s">
        <v>93</v>
      </c>
      <c r="C29" s="51">
        <v>2057</v>
      </c>
      <c r="D29" s="51">
        <v>171</v>
      </c>
      <c r="E29" s="51">
        <v>493</v>
      </c>
      <c r="F29" s="51">
        <v>2234</v>
      </c>
      <c r="G29" s="51">
        <v>831</v>
      </c>
      <c r="H29" s="51">
        <v>206</v>
      </c>
      <c r="I29" s="52">
        <f t="shared" si="0"/>
        <v>5992</v>
      </c>
      <c r="J29" s="48"/>
      <c r="K29" s="48"/>
      <c r="L29" s="48"/>
      <c r="M29" s="48"/>
      <c r="N29" s="48"/>
      <c r="O29" s="48"/>
      <c r="P29" s="48"/>
      <c r="Q29" s="48"/>
      <c r="R29" s="48"/>
      <c r="S29" s="48"/>
      <c r="T29" s="48"/>
      <c r="U29" s="48"/>
      <c r="V29" s="48"/>
      <c r="W29" s="48"/>
      <c r="X29" s="48"/>
      <c r="Y29" s="48"/>
      <c r="Z29" s="48"/>
    </row>
    <row r="30" spans="1:26" ht="15.75" customHeight="1">
      <c r="A30" s="49" t="s">
        <v>94</v>
      </c>
      <c r="B30" s="50" t="s">
        <v>95</v>
      </c>
      <c r="C30" s="51">
        <v>223</v>
      </c>
      <c r="D30" s="51">
        <v>50</v>
      </c>
      <c r="E30" s="51"/>
      <c r="F30" s="51">
        <v>43</v>
      </c>
      <c r="G30" s="51">
        <v>658.5</v>
      </c>
      <c r="H30" s="53" t="s">
        <v>164</v>
      </c>
      <c r="I30" s="52">
        <f t="shared" si="0"/>
        <v>974.5</v>
      </c>
      <c r="J30" s="48"/>
      <c r="K30" s="48"/>
      <c r="L30" s="48"/>
      <c r="M30" s="48"/>
      <c r="N30" s="48"/>
      <c r="O30" s="48"/>
      <c r="P30" s="48"/>
      <c r="Q30" s="48"/>
      <c r="R30" s="48"/>
      <c r="S30" s="48"/>
      <c r="T30" s="48"/>
      <c r="U30" s="48"/>
      <c r="V30" s="48"/>
      <c r="W30" s="48"/>
      <c r="X30" s="48"/>
      <c r="Y30" s="48"/>
      <c r="Z30" s="48"/>
    </row>
    <row r="31" spans="1:26" ht="15.75" customHeight="1">
      <c r="A31" s="49" t="s">
        <v>96</v>
      </c>
      <c r="B31" s="50" t="s">
        <v>97</v>
      </c>
      <c r="C31" s="51">
        <v>1251</v>
      </c>
      <c r="D31" s="51">
        <v>67</v>
      </c>
      <c r="E31" s="51">
        <v>34</v>
      </c>
      <c r="F31" s="51">
        <v>940.5</v>
      </c>
      <c r="G31" s="51">
        <v>225</v>
      </c>
      <c r="H31" s="51">
        <v>37</v>
      </c>
      <c r="I31" s="52">
        <f t="shared" si="0"/>
        <v>2554.5</v>
      </c>
      <c r="J31" s="48"/>
      <c r="K31" s="48"/>
      <c r="L31" s="48"/>
      <c r="M31" s="48"/>
      <c r="N31" s="48"/>
      <c r="O31" s="48"/>
      <c r="P31" s="48"/>
      <c r="Q31" s="48"/>
      <c r="R31" s="48"/>
      <c r="S31" s="48"/>
      <c r="T31" s="48"/>
      <c r="U31" s="48"/>
      <c r="V31" s="48"/>
      <c r="W31" s="48"/>
      <c r="X31" s="48"/>
      <c r="Y31" s="48"/>
      <c r="Z31" s="48"/>
    </row>
    <row r="32" spans="1:26" ht="15.75" customHeight="1">
      <c r="A32" s="49" t="s">
        <v>98</v>
      </c>
      <c r="B32" s="50" t="s">
        <v>99</v>
      </c>
      <c r="C32" s="53" t="s">
        <v>164</v>
      </c>
      <c r="D32" s="53" t="s">
        <v>164</v>
      </c>
      <c r="E32" s="53" t="s">
        <v>164</v>
      </c>
      <c r="F32" s="53" t="s">
        <v>164</v>
      </c>
      <c r="G32" s="51">
        <v>531.625</v>
      </c>
      <c r="H32" s="51">
        <v>11</v>
      </c>
      <c r="I32" s="52">
        <f t="shared" si="0"/>
        <v>542.625</v>
      </c>
      <c r="J32" s="48"/>
      <c r="K32" s="48"/>
      <c r="L32" s="48"/>
      <c r="M32" s="48"/>
      <c r="N32" s="48"/>
      <c r="O32" s="48"/>
      <c r="P32" s="48"/>
      <c r="Q32" s="48"/>
      <c r="R32" s="48"/>
      <c r="S32" s="48"/>
      <c r="T32" s="48"/>
      <c r="U32" s="48"/>
      <c r="V32" s="48"/>
      <c r="W32" s="48"/>
      <c r="X32" s="48"/>
      <c r="Y32" s="48"/>
      <c r="Z32" s="48"/>
    </row>
    <row r="33" spans="1:26" ht="15.75" customHeight="1">
      <c r="A33" s="49" t="s">
        <v>100</v>
      </c>
      <c r="B33" s="50" t="s">
        <v>101</v>
      </c>
      <c r="C33" s="51">
        <v>139.6</v>
      </c>
      <c r="D33" s="51"/>
      <c r="E33" s="51">
        <v>698</v>
      </c>
      <c r="F33" s="51">
        <v>3958.024675657</v>
      </c>
      <c r="G33" s="51">
        <v>7780.1909090998233</v>
      </c>
      <c r="H33" s="51">
        <v>19972.6517857</v>
      </c>
      <c r="I33" s="52">
        <f t="shared" si="0"/>
        <v>32548.467370456823</v>
      </c>
      <c r="J33" s="48"/>
      <c r="K33" s="48"/>
      <c r="L33" s="48"/>
      <c r="M33" s="48"/>
      <c r="N33" s="48"/>
      <c r="O33" s="48"/>
      <c r="P33" s="48"/>
      <c r="Q33" s="48"/>
      <c r="R33" s="48"/>
      <c r="S33" s="48"/>
      <c r="T33" s="48"/>
      <c r="U33" s="48"/>
      <c r="V33" s="48"/>
      <c r="W33" s="48"/>
      <c r="X33" s="48"/>
      <c r="Y33" s="48"/>
      <c r="Z33" s="48"/>
    </row>
    <row r="34" spans="1:26" ht="15.75" customHeight="1">
      <c r="A34" s="49" t="s">
        <v>35</v>
      </c>
      <c r="B34" s="50" t="s">
        <v>44</v>
      </c>
      <c r="C34" s="51">
        <v>10496.500865659</v>
      </c>
      <c r="D34" s="51">
        <v>1226.0999999999999</v>
      </c>
      <c r="E34" s="51">
        <v>7874.5288965100008</v>
      </c>
      <c r="F34" s="51">
        <v>19441.667322631241</v>
      </c>
      <c r="G34" s="51">
        <v>19313.419967464284</v>
      </c>
      <c r="H34" s="51">
        <v>10957.6716449</v>
      </c>
      <c r="I34" s="52">
        <f t="shared" si="0"/>
        <v>69309.888697164526</v>
      </c>
      <c r="J34" s="48"/>
      <c r="K34" s="48"/>
      <c r="L34" s="48"/>
      <c r="M34" s="48"/>
      <c r="N34" s="48"/>
      <c r="O34" s="48"/>
      <c r="P34" s="48"/>
      <c r="Q34" s="48"/>
      <c r="R34" s="48"/>
      <c r="S34" s="48"/>
      <c r="T34" s="48"/>
      <c r="U34" s="48"/>
      <c r="V34" s="48"/>
      <c r="W34" s="48"/>
      <c r="X34" s="48"/>
      <c r="Y34" s="48"/>
      <c r="Z34" s="48"/>
    </row>
    <row r="35" spans="1:26" ht="15.75" customHeight="1">
      <c r="A35" s="49" t="s">
        <v>29</v>
      </c>
      <c r="B35" s="50" t="s">
        <v>43</v>
      </c>
      <c r="C35" s="51">
        <v>15470.516630585</v>
      </c>
      <c r="D35" s="51">
        <v>3479.4</v>
      </c>
      <c r="E35" s="51">
        <v>13788.812201370003</v>
      </c>
      <c r="F35" s="51">
        <v>8067.5399489706797</v>
      </c>
      <c r="G35" s="51">
        <v>33324.93001428253</v>
      </c>
      <c r="H35" s="51">
        <v>6031.7500000333339</v>
      </c>
      <c r="I35" s="52">
        <f t="shared" si="0"/>
        <v>80162.948795241551</v>
      </c>
      <c r="J35" s="48"/>
      <c r="K35" s="48"/>
      <c r="L35" s="48"/>
      <c r="M35" s="48"/>
      <c r="N35" s="48"/>
      <c r="O35" s="48"/>
      <c r="P35" s="48"/>
      <c r="Q35" s="48"/>
      <c r="R35" s="48"/>
      <c r="S35" s="48"/>
      <c r="T35" s="48"/>
      <c r="U35" s="48"/>
      <c r="V35" s="48"/>
      <c r="W35" s="48"/>
      <c r="X35" s="48"/>
      <c r="Y35" s="48"/>
      <c r="Z35" s="48"/>
    </row>
    <row r="36" spans="1:26" ht="15.75" customHeight="1">
      <c r="A36" s="49" t="s">
        <v>102</v>
      </c>
      <c r="B36" s="50" t="s">
        <v>103</v>
      </c>
      <c r="C36" s="51">
        <v>10</v>
      </c>
      <c r="D36" s="53" t="s">
        <v>164</v>
      </c>
      <c r="E36" s="53" t="s">
        <v>164</v>
      </c>
      <c r="F36" s="53" t="s">
        <v>164</v>
      </c>
      <c r="G36" s="51">
        <v>103.50000000333333</v>
      </c>
      <c r="H36" s="53" t="s">
        <v>164</v>
      </c>
      <c r="I36" s="52">
        <f t="shared" si="0"/>
        <v>113.50000000333333</v>
      </c>
      <c r="J36" s="48"/>
      <c r="K36" s="48"/>
      <c r="L36" s="48"/>
      <c r="M36" s="48"/>
      <c r="N36" s="48"/>
      <c r="O36" s="48"/>
      <c r="P36" s="48"/>
      <c r="Q36" s="48"/>
      <c r="R36" s="48"/>
      <c r="S36" s="48"/>
      <c r="T36" s="48"/>
      <c r="U36" s="48"/>
      <c r="V36" s="48"/>
      <c r="W36" s="48"/>
      <c r="X36" s="48"/>
      <c r="Y36" s="48"/>
      <c r="Z36" s="48"/>
    </row>
    <row r="37" spans="1:26" ht="15.75" customHeight="1">
      <c r="A37" s="49" t="s">
        <v>104</v>
      </c>
      <c r="B37" s="50" t="s">
        <v>105</v>
      </c>
      <c r="C37" s="51">
        <v>2</v>
      </c>
      <c r="D37" s="53" t="s">
        <v>164</v>
      </c>
      <c r="E37" s="51">
        <v>102.65909091</v>
      </c>
      <c r="F37" s="53" t="s">
        <v>164</v>
      </c>
      <c r="G37" s="51">
        <v>37</v>
      </c>
      <c r="H37" s="53" t="s">
        <v>164</v>
      </c>
      <c r="I37" s="52">
        <f t="shared" si="0"/>
        <v>141.65909091</v>
      </c>
      <c r="J37" s="48"/>
      <c r="K37" s="48"/>
      <c r="L37" s="48"/>
      <c r="M37" s="48"/>
      <c r="N37" s="48"/>
      <c r="O37" s="48"/>
      <c r="P37" s="48"/>
      <c r="Q37" s="48"/>
      <c r="R37" s="48"/>
      <c r="S37" s="48"/>
      <c r="T37" s="48"/>
      <c r="U37" s="48"/>
      <c r="V37" s="48"/>
      <c r="W37" s="48"/>
      <c r="X37" s="48"/>
      <c r="Y37" s="48"/>
      <c r="Z37" s="48"/>
    </row>
    <row r="38" spans="1:26" ht="15.75" customHeight="1">
      <c r="J38" s="48"/>
      <c r="K38" s="48"/>
      <c r="L38" s="48"/>
      <c r="M38" s="48"/>
      <c r="N38" s="48"/>
      <c r="O38" s="48"/>
      <c r="P38" s="48"/>
      <c r="Q38" s="48"/>
      <c r="R38" s="48"/>
      <c r="S38" s="48"/>
      <c r="T38" s="48"/>
      <c r="U38" s="48"/>
      <c r="V38" s="48"/>
      <c r="W38" s="48"/>
      <c r="X38" s="48"/>
      <c r="Y38" s="48"/>
      <c r="Z38" s="48"/>
    </row>
    <row r="39" spans="1:26" ht="15.75" customHeight="1">
      <c r="A39" s="48"/>
      <c r="B39" s="48"/>
      <c r="C39" s="30"/>
      <c r="D39" s="30"/>
      <c r="E39" s="30"/>
      <c r="F39" s="30"/>
      <c r="G39" s="30"/>
      <c r="H39" s="30"/>
      <c r="I39" s="30"/>
      <c r="J39" s="48"/>
      <c r="K39" s="48"/>
      <c r="L39" s="48"/>
      <c r="M39" s="48"/>
      <c r="N39" s="48"/>
      <c r="O39" s="48"/>
      <c r="P39" s="48"/>
      <c r="Q39" s="48"/>
      <c r="R39" s="48"/>
      <c r="S39" s="48"/>
      <c r="T39" s="48"/>
      <c r="U39" s="48"/>
      <c r="V39" s="48"/>
      <c r="W39" s="48"/>
      <c r="X39" s="48"/>
      <c r="Y39" s="48"/>
      <c r="Z39" s="48"/>
    </row>
    <row r="40" spans="1:26" ht="15.75" customHeight="1">
      <c r="A40" s="48"/>
      <c r="B40" s="48"/>
      <c r="C40" s="30"/>
      <c r="D40" s="30"/>
      <c r="E40" s="30"/>
      <c r="F40" s="30"/>
      <c r="G40" s="30"/>
      <c r="H40" s="30"/>
      <c r="I40" s="30"/>
      <c r="J40" s="48"/>
      <c r="K40" s="48"/>
      <c r="L40" s="48"/>
      <c r="M40" s="48"/>
      <c r="N40" s="48"/>
      <c r="O40" s="48"/>
      <c r="P40" s="48"/>
      <c r="Q40" s="48"/>
      <c r="R40" s="48"/>
      <c r="S40" s="48"/>
      <c r="T40" s="48"/>
      <c r="U40" s="48"/>
      <c r="V40" s="48"/>
      <c r="W40" s="48"/>
      <c r="X40" s="48"/>
      <c r="Y40" s="48"/>
      <c r="Z40" s="48"/>
    </row>
    <row r="41" spans="1:26" ht="46.5" customHeight="1">
      <c r="A41" s="111" t="s">
        <v>359</v>
      </c>
      <c r="B41" s="112"/>
      <c r="C41" s="112"/>
      <c r="D41" s="112"/>
      <c r="E41" s="112"/>
      <c r="F41" s="112"/>
      <c r="G41" s="112"/>
      <c r="H41" s="112"/>
      <c r="I41" s="113"/>
      <c r="J41" s="48"/>
      <c r="K41" s="48"/>
      <c r="L41" s="48"/>
      <c r="M41" s="48"/>
      <c r="N41" s="48"/>
      <c r="O41" s="48"/>
      <c r="P41" s="48"/>
      <c r="Q41" s="48"/>
      <c r="R41" s="48"/>
      <c r="S41" s="48"/>
      <c r="T41" s="48"/>
      <c r="U41" s="48"/>
      <c r="V41" s="48"/>
      <c r="W41" s="48"/>
      <c r="X41" s="48"/>
      <c r="Y41" s="48"/>
      <c r="Z41" s="48"/>
    </row>
    <row r="42" spans="1:26" ht="15.75" customHeight="1">
      <c r="A42" s="49" t="s">
        <v>344</v>
      </c>
      <c r="B42" s="114" t="s">
        <v>57</v>
      </c>
      <c r="C42" s="51">
        <v>6203.4424603219995</v>
      </c>
      <c r="D42" s="53" t="s">
        <v>164</v>
      </c>
      <c r="E42" s="51">
        <v>553.14285710000001</v>
      </c>
      <c r="F42" s="53" t="s">
        <v>164</v>
      </c>
      <c r="G42" s="51">
        <v>15407.691269155552</v>
      </c>
      <c r="H42" s="51">
        <v>6308</v>
      </c>
      <c r="I42" s="55">
        <v>28472.276586577551</v>
      </c>
      <c r="J42" s="48"/>
      <c r="K42" s="48"/>
      <c r="L42" s="48"/>
      <c r="M42" s="48"/>
      <c r="N42" s="48"/>
      <c r="O42" s="48"/>
      <c r="P42" s="48"/>
      <c r="Q42" s="48"/>
      <c r="R42" s="48"/>
      <c r="S42" s="48"/>
      <c r="T42" s="48"/>
      <c r="U42" s="48"/>
      <c r="V42" s="48"/>
      <c r="W42" s="48"/>
      <c r="X42" s="48"/>
      <c r="Y42" s="48"/>
      <c r="Z42" s="48"/>
    </row>
    <row r="43" spans="1:26" ht="15.75" customHeight="1">
      <c r="A43" s="49" t="s">
        <v>345</v>
      </c>
      <c r="B43" s="114" t="s">
        <v>59</v>
      </c>
      <c r="C43" s="51">
        <v>19</v>
      </c>
      <c r="D43" s="53" t="s">
        <v>164</v>
      </c>
      <c r="E43" s="53" t="s">
        <v>164</v>
      </c>
      <c r="F43" s="53" t="s">
        <v>164</v>
      </c>
      <c r="G43" s="53" t="s">
        <v>164</v>
      </c>
      <c r="H43" s="53" t="s">
        <v>164</v>
      </c>
      <c r="I43" s="55">
        <v>19</v>
      </c>
      <c r="J43" s="48"/>
      <c r="K43" s="48"/>
      <c r="L43" s="48"/>
      <c r="M43" s="48"/>
      <c r="N43" s="48"/>
      <c r="O43" s="48"/>
      <c r="P43" s="48"/>
      <c r="Q43" s="48"/>
      <c r="R43" s="48"/>
      <c r="S43" s="48"/>
      <c r="T43" s="48"/>
      <c r="U43" s="48"/>
      <c r="V43" s="48"/>
      <c r="W43" s="48"/>
      <c r="X43" s="48"/>
      <c r="Y43" s="48"/>
      <c r="Z43" s="48"/>
    </row>
    <row r="44" spans="1:26" ht="15.75" customHeight="1">
      <c r="A44" s="49" t="s">
        <v>346</v>
      </c>
      <c r="B44" s="114" t="s">
        <v>42</v>
      </c>
      <c r="C44" s="51">
        <v>496.666666663</v>
      </c>
      <c r="D44" s="51">
        <v>71</v>
      </c>
      <c r="E44" s="51">
        <v>1335.4666666999999</v>
      </c>
      <c r="F44" s="51">
        <v>83</v>
      </c>
      <c r="G44" s="51">
        <v>502.9</v>
      </c>
      <c r="H44" s="51">
        <v>5</v>
      </c>
      <c r="I44" s="55">
        <v>2494.0333333630001</v>
      </c>
      <c r="J44" s="48"/>
      <c r="K44" s="48"/>
      <c r="L44" s="48"/>
      <c r="M44" s="48"/>
      <c r="N44" s="48"/>
      <c r="O44" s="48"/>
      <c r="P44" s="48"/>
      <c r="Q44" s="48"/>
      <c r="R44" s="48"/>
      <c r="S44" s="48"/>
      <c r="T44" s="48"/>
      <c r="U44" s="48"/>
      <c r="V44" s="48"/>
      <c r="W44" s="48"/>
      <c r="X44" s="48"/>
      <c r="Y44" s="48"/>
      <c r="Z44" s="48"/>
    </row>
    <row r="45" spans="1:26" ht="15.75" customHeight="1">
      <c r="A45" s="49" t="s">
        <v>347</v>
      </c>
      <c r="B45" s="114" t="s">
        <v>148</v>
      </c>
      <c r="C45" s="51">
        <v>495.52857142900001</v>
      </c>
      <c r="D45" s="51">
        <v>90.4</v>
      </c>
      <c r="E45" s="51">
        <v>516.52023809000002</v>
      </c>
      <c r="F45" s="51">
        <v>262.89285714300001</v>
      </c>
      <c r="G45" s="51">
        <v>679.4666666666667</v>
      </c>
      <c r="H45" s="51">
        <v>304.5</v>
      </c>
      <c r="I45" s="55">
        <v>2349.3083333286668</v>
      </c>
      <c r="J45" s="48"/>
      <c r="K45" s="48"/>
      <c r="L45" s="48"/>
      <c r="M45" s="48"/>
      <c r="N45" s="48"/>
      <c r="O45" s="48"/>
      <c r="P45" s="48"/>
      <c r="Q45" s="48"/>
      <c r="R45" s="48"/>
      <c r="S45" s="48"/>
      <c r="T45" s="48"/>
      <c r="U45" s="48"/>
      <c r="V45" s="48"/>
      <c r="W45" s="48"/>
      <c r="X45" s="48"/>
      <c r="Y45" s="48"/>
      <c r="Z45" s="48"/>
    </row>
    <row r="46" spans="1:26" ht="15.75" customHeight="1">
      <c r="A46" s="49" t="s">
        <v>348</v>
      </c>
      <c r="B46" s="114" t="s">
        <v>87</v>
      </c>
      <c r="C46" s="53" t="s">
        <v>164</v>
      </c>
      <c r="D46" s="53" t="s">
        <v>164</v>
      </c>
      <c r="E46" s="53" t="s">
        <v>164</v>
      </c>
      <c r="F46" s="53" t="s">
        <v>164</v>
      </c>
      <c r="G46" s="51">
        <v>204.14285709999999</v>
      </c>
      <c r="H46" s="53" t="s">
        <v>164</v>
      </c>
      <c r="I46" s="55">
        <v>204.14285709999999</v>
      </c>
      <c r="J46" s="48"/>
      <c r="K46" s="48"/>
      <c r="L46" s="48"/>
      <c r="M46" s="48"/>
      <c r="N46" s="48"/>
      <c r="O46" s="48"/>
      <c r="P46" s="48"/>
      <c r="Q46" s="48"/>
      <c r="R46" s="48"/>
      <c r="S46" s="48"/>
      <c r="T46" s="48"/>
      <c r="U46" s="48"/>
      <c r="V46" s="48"/>
      <c r="W46" s="48"/>
      <c r="X46" s="48"/>
      <c r="Y46" s="48"/>
      <c r="Z46" s="48"/>
    </row>
    <row r="47" spans="1:26" ht="15.75" customHeight="1">
      <c r="A47" s="48"/>
      <c r="B47" s="48"/>
      <c r="C47" s="30"/>
      <c r="D47" s="30"/>
      <c r="E47" s="30"/>
      <c r="F47" s="30"/>
      <c r="G47" s="30"/>
      <c r="H47" s="30"/>
      <c r="I47" s="30"/>
      <c r="J47" s="48"/>
      <c r="K47" s="48"/>
      <c r="L47" s="48"/>
      <c r="M47" s="48"/>
      <c r="N47" s="48"/>
      <c r="O47" s="48"/>
      <c r="P47" s="48"/>
      <c r="Q47" s="48"/>
      <c r="R47" s="48"/>
      <c r="S47" s="48"/>
      <c r="T47" s="48"/>
      <c r="U47" s="48"/>
      <c r="V47" s="48"/>
      <c r="W47" s="48"/>
      <c r="X47" s="48"/>
      <c r="Y47" s="48"/>
      <c r="Z47" s="48"/>
    </row>
    <row r="48" spans="1:26" ht="15.75" customHeight="1">
      <c r="A48" s="48"/>
      <c r="B48" s="48"/>
      <c r="C48" s="30"/>
      <c r="D48" s="30"/>
      <c r="E48" s="30"/>
      <c r="F48" s="30"/>
      <c r="G48" s="30"/>
      <c r="H48" s="30"/>
      <c r="I48" s="30"/>
      <c r="J48" s="48"/>
      <c r="K48" s="48"/>
      <c r="L48" s="48"/>
      <c r="M48" s="48"/>
      <c r="N48" s="48"/>
      <c r="O48" s="48"/>
      <c r="P48" s="48"/>
      <c r="Q48" s="48"/>
      <c r="R48" s="48"/>
      <c r="S48" s="48"/>
      <c r="T48" s="48"/>
      <c r="U48" s="48"/>
      <c r="V48" s="48"/>
      <c r="W48" s="48"/>
      <c r="X48" s="48"/>
      <c r="Y48" s="48"/>
      <c r="Z48" s="48"/>
    </row>
    <row r="49" spans="1:26" ht="15.75" customHeight="1">
      <c r="A49" s="48"/>
      <c r="B49" s="48"/>
      <c r="C49" s="30"/>
      <c r="D49" s="30"/>
      <c r="E49" s="30"/>
      <c r="F49" s="30"/>
      <c r="G49" s="30"/>
      <c r="H49" s="30"/>
      <c r="I49" s="30"/>
      <c r="J49" s="48"/>
      <c r="K49" s="48"/>
      <c r="L49" s="48"/>
      <c r="M49" s="48"/>
      <c r="N49" s="48"/>
      <c r="O49" s="48"/>
      <c r="P49" s="48"/>
      <c r="Q49" s="48"/>
      <c r="R49" s="48"/>
      <c r="S49" s="48"/>
      <c r="T49" s="48"/>
      <c r="U49" s="48"/>
      <c r="V49" s="48"/>
      <c r="W49" s="48"/>
      <c r="X49" s="48"/>
      <c r="Y49" s="48"/>
      <c r="Z49" s="48"/>
    </row>
    <row r="50" spans="1:26" ht="15.75" customHeight="1">
      <c r="A50" s="48"/>
      <c r="B50" s="48"/>
      <c r="C50" s="30"/>
      <c r="D50" s="30"/>
      <c r="E50" s="30"/>
      <c r="F50" s="30"/>
      <c r="G50" s="30"/>
      <c r="H50" s="30"/>
      <c r="I50" s="30"/>
      <c r="J50" s="48"/>
      <c r="K50" s="48"/>
      <c r="L50" s="48"/>
      <c r="M50" s="48"/>
      <c r="N50" s="48"/>
      <c r="O50" s="48"/>
      <c r="P50" s="48"/>
      <c r="Q50" s="48"/>
      <c r="R50" s="48"/>
      <c r="S50" s="48"/>
      <c r="T50" s="48"/>
      <c r="U50" s="48"/>
      <c r="V50" s="48"/>
      <c r="W50" s="48"/>
      <c r="X50" s="48"/>
      <c r="Y50" s="48"/>
      <c r="Z50" s="48"/>
    </row>
    <row r="51" spans="1:26" ht="15.75" customHeight="1">
      <c r="A51" s="48"/>
      <c r="B51" s="48"/>
      <c r="C51" s="30"/>
      <c r="D51" s="30"/>
      <c r="E51" s="30"/>
      <c r="F51" s="30"/>
      <c r="G51" s="30"/>
      <c r="H51" s="30"/>
      <c r="I51" s="30"/>
      <c r="J51" s="48"/>
      <c r="K51" s="48"/>
      <c r="L51" s="48"/>
      <c r="M51" s="48"/>
      <c r="N51" s="48"/>
      <c r="O51" s="48"/>
      <c r="P51" s="48"/>
      <c r="Q51" s="48"/>
      <c r="R51" s="48"/>
      <c r="S51" s="48"/>
      <c r="T51" s="48"/>
      <c r="U51" s="48"/>
      <c r="V51" s="48"/>
      <c r="W51" s="48"/>
      <c r="X51" s="48"/>
      <c r="Y51" s="48"/>
      <c r="Z51" s="48"/>
    </row>
    <row r="52" spans="1:26" ht="15.75" customHeight="1">
      <c r="A52" s="48"/>
      <c r="B52" s="48"/>
      <c r="C52" s="30"/>
      <c r="D52" s="30"/>
      <c r="E52" s="30"/>
      <c r="F52" s="30"/>
      <c r="G52" s="30"/>
      <c r="H52" s="30"/>
      <c r="I52" s="30"/>
      <c r="J52" s="48"/>
      <c r="K52" s="48"/>
      <c r="L52" s="48"/>
      <c r="M52" s="48"/>
      <c r="N52" s="48"/>
      <c r="O52" s="48"/>
      <c r="P52" s="48"/>
      <c r="Q52" s="48"/>
      <c r="R52" s="48"/>
      <c r="S52" s="48"/>
      <c r="T52" s="48"/>
      <c r="U52" s="48"/>
      <c r="V52" s="48"/>
      <c r="W52" s="48"/>
      <c r="X52" s="48"/>
      <c r="Y52" s="48"/>
      <c r="Z52" s="48"/>
    </row>
    <row r="53" spans="1:26" ht="15.75" customHeight="1">
      <c r="A53" s="48"/>
      <c r="B53" s="48"/>
      <c r="C53" s="30"/>
      <c r="D53" s="30"/>
      <c r="E53" s="30"/>
      <c r="F53" s="30"/>
      <c r="G53" s="30"/>
      <c r="H53" s="30"/>
      <c r="I53" s="30"/>
      <c r="J53" s="48"/>
      <c r="K53" s="48"/>
      <c r="L53" s="48"/>
      <c r="M53" s="48"/>
      <c r="N53" s="48"/>
      <c r="O53" s="48"/>
      <c r="P53" s="48"/>
      <c r="Q53" s="48"/>
      <c r="R53" s="48"/>
      <c r="S53" s="48"/>
      <c r="T53" s="48"/>
      <c r="U53" s="48"/>
      <c r="V53" s="48"/>
      <c r="W53" s="48"/>
      <c r="X53" s="48"/>
      <c r="Y53" s="48"/>
      <c r="Z53" s="48"/>
    </row>
    <row r="54" spans="1:26" ht="15.75" customHeight="1">
      <c r="A54" s="48"/>
      <c r="B54" s="48"/>
      <c r="C54" s="30"/>
      <c r="D54" s="30"/>
      <c r="E54" s="30"/>
      <c r="F54" s="30"/>
      <c r="G54" s="30"/>
      <c r="H54" s="30"/>
      <c r="I54" s="30"/>
      <c r="J54" s="48"/>
      <c r="K54" s="48"/>
      <c r="L54" s="48"/>
      <c r="M54" s="48"/>
      <c r="N54" s="48"/>
      <c r="O54" s="48"/>
      <c r="P54" s="48"/>
      <c r="Q54" s="48"/>
      <c r="R54" s="48"/>
      <c r="S54" s="48"/>
      <c r="T54" s="48"/>
      <c r="U54" s="48"/>
      <c r="V54" s="48"/>
      <c r="W54" s="48"/>
      <c r="X54" s="48"/>
      <c r="Y54" s="48"/>
      <c r="Z54" s="48"/>
    </row>
    <row r="55" spans="1:26" ht="15.75" customHeight="1">
      <c r="A55" s="48"/>
      <c r="B55" s="48"/>
      <c r="C55" s="30"/>
      <c r="D55" s="30"/>
      <c r="E55" s="30"/>
      <c r="F55" s="30"/>
      <c r="G55" s="30"/>
      <c r="H55" s="30"/>
      <c r="I55" s="30"/>
      <c r="J55" s="48"/>
      <c r="K55" s="48"/>
      <c r="L55" s="48"/>
      <c r="M55" s="48"/>
      <c r="N55" s="48"/>
      <c r="O55" s="48"/>
      <c r="P55" s="48"/>
      <c r="Q55" s="48"/>
      <c r="R55" s="48"/>
      <c r="S55" s="48"/>
      <c r="T55" s="48"/>
      <c r="U55" s="48"/>
      <c r="V55" s="48"/>
      <c r="W55" s="48"/>
      <c r="X55" s="48"/>
      <c r="Y55" s="48"/>
      <c r="Z55" s="48"/>
    </row>
    <row r="56" spans="1:26" ht="15.75" customHeight="1">
      <c r="A56" s="48"/>
      <c r="B56" s="48"/>
      <c r="C56" s="30"/>
      <c r="D56" s="30"/>
      <c r="E56" s="30"/>
      <c r="F56" s="30"/>
      <c r="G56" s="30"/>
      <c r="H56" s="30"/>
      <c r="I56" s="30"/>
      <c r="J56" s="48"/>
      <c r="K56" s="48"/>
      <c r="L56" s="48"/>
      <c r="M56" s="48"/>
      <c r="N56" s="48"/>
      <c r="O56" s="48"/>
      <c r="P56" s="48"/>
      <c r="Q56" s="48"/>
      <c r="R56" s="48"/>
      <c r="S56" s="48"/>
      <c r="T56" s="48"/>
      <c r="U56" s="48"/>
      <c r="V56" s="48"/>
      <c r="W56" s="48"/>
      <c r="X56" s="48"/>
      <c r="Y56" s="48"/>
      <c r="Z56" s="48"/>
    </row>
    <row r="57" spans="1:26" ht="15.75" customHeight="1">
      <c r="A57" s="48"/>
      <c r="B57" s="48"/>
      <c r="C57" s="30"/>
      <c r="D57" s="30"/>
      <c r="E57" s="30"/>
      <c r="F57" s="30"/>
      <c r="G57" s="30"/>
      <c r="H57" s="30"/>
      <c r="I57" s="30"/>
      <c r="J57" s="48"/>
      <c r="K57" s="48"/>
      <c r="L57" s="48"/>
      <c r="M57" s="48"/>
      <c r="N57" s="48"/>
      <c r="O57" s="48"/>
      <c r="P57" s="48"/>
      <c r="Q57" s="48"/>
      <c r="R57" s="48"/>
      <c r="S57" s="48"/>
      <c r="T57" s="48"/>
      <c r="U57" s="48"/>
      <c r="V57" s="48"/>
      <c r="W57" s="48"/>
      <c r="X57" s="48"/>
      <c r="Y57" s="48"/>
      <c r="Z57" s="48"/>
    </row>
    <row r="58" spans="1:26" ht="15.75" customHeight="1">
      <c r="A58" s="48"/>
      <c r="B58" s="48"/>
      <c r="C58" s="30"/>
      <c r="D58" s="30"/>
      <c r="E58" s="30"/>
      <c r="F58" s="30"/>
      <c r="G58" s="30"/>
      <c r="H58" s="30"/>
      <c r="I58" s="30"/>
      <c r="J58" s="48"/>
      <c r="K58" s="48"/>
      <c r="L58" s="48"/>
      <c r="M58" s="48"/>
      <c r="N58" s="48"/>
      <c r="O58" s="48"/>
      <c r="P58" s="48"/>
      <c r="Q58" s="48"/>
      <c r="R58" s="48"/>
      <c r="S58" s="48"/>
      <c r="T58" s="48"/>
      <c r="U58" s="48"/>
      <c r="V58" s="48"/>
      <c r="W58" s="48"/>
      <c r="X58" s="48"/>
      <c r="Y58" s="48"/>
      <c r="Z58" s="48"/>
    </row>
    <row r="59" spans="1:26" ht="15.75" customHeight="1">
      <c r="A59" s="48"/>
      <c r="B59" s="48"/>
      <c r="C59" s="30"/>
      <c r="D59" s="30"/>
      <c r="E59" s="30"/>
      <c r="F59" s="30"/>
      <c r="G59" s="30"/>
      <c r="H59" s="30"/>
      <c r="I59" s="30"/>
      <c r="J59" s="48"/>
      <c r="K59" s="48"/>
      <c r="L59" s="48"/>
      <c r="M59" s="48"/>
      <c r="N59" s="48"/>
      <c r="O59" s="48"/>
      <c r="P59" s="48"/>
      <c r="Q59" s="48"/>
      <c r="R59" s="48"/>
      <c r="S59" s="48"/>
      <c r="T59" s="48"/>
      <c r="U59" s="48"/>
      <c r="V59" s="48"/>
      <c r="W59" s="48"/>
      <c r="X59" s="48"/>
      <c r="Y59" s="48"/>
      <c r="Z59" s="48"/>
    </row>
    <row r="60" spans="1:26" ht="15.75" customHeight="1">
      <c r="A60" s="48"/>
      <c r="B60" s="48"/>
      <c r="C60" s="30"/>
      <c r="D60" s="30"/>
      <c r="E60" s="30"/>
      <c r="F60" s="30"/>
      <c r="G60" s="30"/>
      <c r="H60" s="30"/>
      <c r="I60" s="30"/>
      <c r="J60" s="48"/>
      <c r="K60" s="48"/>
      <c r="L60" s="48"/>
      <c r="M60" s="48"/>
      <c r="N60" s="48"/>
      <c r="O60" s="48"/>
      <c r="P60" s="48"/>
      <c r="Q60" s="48"/>
      <c r="R60" s="48"/>
      <c r="S60" s="48"/>
      <c r="T60" s="48"/>
      <c r="U60" s="48"/>
      <c r="V60" s="48"/>
      <c r="W60" s="48"/>
      <c r="X60" s="48"/>
      <c r="Y60" s="48"/>
      <c r="Z60" s="48"/>
    </row>
    <row r="61" spans="1:26" ht="15.75" customHeight="1">
      <c r="A61" s="48"/>
      <c r="B61" s="48"/>
      <c r="C61" s="30"/>
      <c r="D61" s="30"/>
      <c r="E61" s="30"/>
      <c r="F61" s="30"/>
      <c r="G61" s="30"/>
      <c r="H61" s="30"/>
      <c r="I61" s="30"/>
      <c r="J61" s="48"/>
      <c r="K61" s="48"/>
      <c r="L61" s="48"/>
      <c r="M61" s="48"/>
      <c r="N61" s="48"/>
      <c r="O61" s="48"/>
      <c r="P61" s="48"/>
      <c r="Q61" s="48"/>
      <c r="R61" s="48"/>
      <c r="S61" s="48"/>
      <c r="T61" s="48"/>
      <c r="U61" s="48"/>
      <c r="V61" s="48"/>
      <c r="W61" s="48"/>
      <c r="X61" s="48"/>
      <c r="Y61" s="48"/>
      <c r="Z61" s="48"/>
    </row>
    <row r="62" spans="1:26" ht="15.75" customHeight="1">
      <c r="A62" s="48"/>
      <c r="B62" s="48"/>
      <c r="C62" s="30"/>
      <c r="D62" s="30"/>
      <c r="E62" s="30"/>
      <c r="F62" s="30"/>
      <c r="G62" s="30"/>
      <c r="H62" s="30"/>
      <c r="I62" s="30"/>
      <c r="J62" s="48"/>
      <c r="K62" s="48"/>
      <c r="L62" s="48"/>
      <c r="M62" s="48"/>
      <c r="N62" s="48"/>
      <c r="O62" s="48"/>
      <c r="P62" s="48"/>
      <c r="Q62" s="48"/>
      <c r="R62" s="48"/>
      <c r="S62" s="48"/>
      <c r="T62" s="48"/>
      <c r="U62" s="48"/>
      <c r="V62" s="48"/>
      <c r="W62" s="48"/>
      <c r="X62" s="48"/>
      <c r="Y62" s="48"/>
      <c r="Z62" s="48"/>
    </row>
    <row r="63" spans="1:26" ht="15.75" customHeight="1">
      <c r="A63" s="48"/>
      <c r="B63" s="48"/>
      <c r="C63" s="30"/>
      <c r="D63" s="30"/>
      <c r="E63" s="30"/>
      <c r="F63" s="30"/>
      <c r="G63" s="30"/>
      <c r="H63" s="30"/>
      <c r="I63" s="30"/>
      <c r="J63" s="48"/>
      <c r="K63" s="48"/>
      <c r="L63" s="48"/>
      <c r="M63" s="48"/>
      <c r="N63" s="48"/>
      <c r="O63" s="48"/>
      <c r="P63" s="48"/>
      <c r="Q63" s="48"/>
      <c r="R63" s="48"/>
      <c r="S63" s="48"/>
      <c r="T63" s="48"/>
      <c r="U63" s="48"/>
      <c r="V63" s="48"/>
      <c r="W63" s="48"/>
      <c r="X63" s="48"/>
      <c r="Y63" s="48"/>
      <c r="Z63" s="48"/>
    </row>
    <row r="64" spans="1:26" ht="15.75" customHeight="1">
      <c r="A64" s="48"/>
      <c r="B64" s="48"/>
      <c r="C64" s="30"/>
      <c r="D64" s="30"/>
      <c r="E64" s="30"/>
      <c r="F64" s="30"/>
      <c r="G64" s="30"/>
      <c r="H64" s="30"/>
      <c r="I64" s="30"/>
      <c r="J64" s="48"/>
      <c r="K64" s="48"/>
      <c r="L64" s="48"/>
      <c r="M64" s="48"/>
      <c r="N64" s="48"/>
      <c r="O64" s="48"/>
      <c r="P64" s="48"/>
      <c r="Q64" s="48"/>
      <c r="R64" s="48"/>
      <c r="S64" s="48"/>
      <c r="T64" s="48"/>
      <c r="U64" s="48"/>
      <c r="V64" s="48"/>
      <c r="W64" s="48"/>
      <c r="X64" s="48"/>
      <c r="Y64" s="48"/>
      <c r="Z64" s="48"/>
    </row>
    <row r="65" spans="1:26" ht="15.75" customHeight="1">
      <c r="A65" s="48"/>
      <c r="B65" s="48"/>
      <c r="C65" s="30"/>
      <c r="D65" s="30"/>
      <c r="E65" s="30"/>
      <c r="F65" s="30"/>
      <c r="G65" s="30"/>
      <c r="H65" s="30"/>
      <c r="I65" s="30"/>
      <c r="J65" s="48"/>
      <c r="K65" s="48"/>
      <c r="L65" s="48"/>
      <c r="M65" s="48"/>
      <c r="N65" s="48"/>
      <c r="O65" s="48"/>
      <c r="P65" s="48"/>
      <c r="Q65" s="48"/>
      <c r="R65" s="48"/>
      <c r="S65" s="48"/>
      <c r="T65" s="48"/>
      <c r="U65" s="48"/>
      <c r="V65" s="48"/>
      <c r="W65" s="48"/>
      <c r="X65" s="48"/>
      <c r="Y65" s="48"/>
      <c r="Z65" s="48"/>
    </row>
    <row r="66" spans="1:26" ht="15.75" customHeight="1">
      <c r="A66" s="48"/>
      <c r="B66" s="48"/>
      <c r="C66" s="30"/>
      <c r="D66" s="30"/>
      <c r="E66" s="30"/>
      <c r="F66" s="30"/>
      <c r="G66" s="30"/>
      <c r="H66" s="30"/>
      <c r="I66" s="30"/>
      <c r="J66" s="48"/>
      <c r="K66" s="48"/>
      <c r="L66" s="48"/>
      <c r="M66" s="48"/>
      <c r="N66" s="48"/>
      <c r="O66" s="48"/>
      <c r="P66" s="48"/>
      <c r="Q66" s="48"/>
      <c r="R66" s="48"/>
      <c r="S66" s="48"/>
      <c r="T66" s="48"/>
      <c r="U66" s="48"/>
      <c r="V66" s="48"/>
      <c r="W66" s="48"/>
      <c r="X66" s="48"/>
      <c r="Y66" s="48"/>
      <c r="Z66" s="48"/>
    </row>
    <row r="67" spans="1:26" ht="15.75" customHeight="1">
      <c r="A67" s="48"/>
      <c r="B67" s="48"/>
      <c r="C67" s="30"/>
      <c r="D67" s="30"/>
      <c r="E67" s="30"/>
      <c r="F67" s="30"/>
      <c r="G67" s="30"/>
      <c r="H67" s="30"/>
      <c r="I67" s="30"/>
      <c r="J67" s="48"/>
      <c r="K67" s="48"/>
      <c r="L67" s="48"/>
      <c r="M67" s="48"/>
      <c r="N67" s="48"/>
      <c r="O67" s="48"/>
      <c r="P67" s="48"/>
      <c r="Q67" s="48"/>
      <c r="R67" s="48"/>
      <c r="S67" s="48"/>
      <c r="T67" s="48"/>
      <c r="U67" s="48"/>
      <c r="V67" s="48"/>
      <c r="W67" s="48"/>
      <c r="X67" s="48"/>
      <c r="Y67" s="48"/>
      <c r="Z67" s="48"/>
    </row>
    <row r="68" spans="1:26" ht="15.75" customHeight="1">
      <c r="A68" s="48"/>
      <c r="B68" s="48"/>
      <c r="C68" s="30"/>
      <c r="D68" s="30"/>
      <c r="E68" s="30"/>
      <c r="F68" s="30"/>
      <c r="G68" s="30"/>
      <c r="H68" s="30"/>
      <c r="I68" s="30"/>
      <c r="J68" s="48"/>
      <c r="K68" s="48"/>
      <c r="L68" s="48"/>
      <c r="M68" s="48"/>
      <c r="N68" s="48"/>
      <c r="O68" s="48"/>
      <c r="P68" s="48"/>
      <c r="Q68" s="48"/>
      <c r="R68" s="48"/>
      <c r="S68" s="48"/>
      <c r="T68" s="48"/>
      <c r="U68" s="48"/>
      <c r="V68" s="48"/>
      <c r="W68" s="48"/>
      <c r="X68" s="48"/>
      <c r="Y68" s="48"/>
      <c r="Z68" s="48"/>
    </row>
    <row r="69" spans="1:26" ht="15.75" customHeight="1">
      <c r="A69" s="48"/>
      <c r="B69" s="48"/>
      <c r="C69" s="30"/>
      <c r="D69" s="30"/>
      <c r="E69" s="30"/>
      <c r="F69" s="30"/>
      <c r="G69" s="30"/>
      <c r="H69" s="30"/>
      <c r="I69" s="30"/>
      <c r="J69" s="48"/>
      <c r="K69" s="48"/>
      <c r="L69" s="48"/>
      <c r="M69" s="48"/>
      <c r="N69" s="48"/>
      <c r="O69" s="48"/>
      <c r="P69" s="48"/>
      <c r="Q69" s="48"/>
      <c r="R69" s="48"/>
      <c r="S69" s="48"/>
      <c r="T69" s="48"/>
      <c r="U69" s="48"/>
      <c r="V69" s="48"/>
      <c r="W69" s="48"/>
      <c r="X69" s="48"/>
      <c r="Y69" s="48"/>
      <c r="Z69" s="48"/>
    </row>
    <row r="70" spans="1:26" ht="15.75" customHeight="1">
      <c r="A70" s="48"/>
      <c r="B70" s="48"/>
      <c r="C70" s="30"/>
      <c r="D70" s="30"/>
      <c r="E70" s="30"/>
      <c r="F70" s="30"/>
      <c r="G70" s="30"/>
      <c r="H70" s="30"/>
      <c r="I70" s="30"/>
      <c r="J70" s="48"/>
      <c r="K70" s="48"/>
      <c r="L70" s="48"/>
      <c r="M70" s="48"/>
      <c r="N70" s="48"/>
      <c r="O70" s="48"/>
      <c r="P70" s="48"/>
      <c r="Q70" s="48"/>
      <c r="R70" s="48"/>
      <c r="S70" s="48"/>
      <c r="T70" s="48"/>
      <c r="U70" s="48"/>
      <c r="V70" s="48"/>
      <c r="W70" s="48"/>
      <c r="X70" s="48"/>
      <c r="Y70" s="48"/>
      <c r="Z70" s="48"/>
    </row>
    <row r="71" spans="1:26" ht="15.75" customHeight="1">
      <c r="A71" s="48"/>
      <c r="B71" s="48"/>
      <c r="C71" s="30"/>
      <c r="D71" s="30"/>
      <c r="E71" s="30"/>
      <c r="F71" s="30"/>
      <c r="G71" s="30"/>
      <c r="H71" s="30"/>
      <c r="I71" s="30"/>
      <c r="J71" s="48"/>
      <c r="K71" s="48"/>
      <c r="L71" s="48"/>
      <c r="M71" s="48"/>
      <c r="N71" s="48"/>
      <c r="O71" s="48"/>
      <c r="P71" s="48"/>
      <c r="Q71" s="48"/>
      <c r="R71" s="48"/>
      <c r="S71" s="48"/>
      <c r="T71" s="48"/>
      <c r="U71" s="48"/>
      <c r="V71" s="48"/>
      <c r="W71" s="48"/>
      <c r="X71" s="48"/>
      <c r="Y71" s="48"/>
      <c r="Z71" s="48"/>
    </row>
    <row r="72" spans="1:26" ht="15.75" customHeight="1">
      <c r="A72" s="48"/>
      <c r="B72" s="48"/>
      <c r="C72" s="30"/>
      <c r="D72" s="30"/>
      <c r="E72" s="30"/>
      <c r="F72" s="30"/>
      <c r="G72" s="30"/>
      <c r="H72" s="30"/>
      <c r="I72" s="30"/>
      <c r="J72" s="48"/>
      <c r="K72" s="48"/>
      <c r="L72" s="48"/>
      <c r="M72" s="48"/>
      <c r="N72" s="48"/>
      <c r="O72" s="48"/>
      <c r="P72" s="48"/>
      <c r="Q72" s="48"/>
      <c r="R72" s="48"/>
      <c r="S72" s="48"/>
      <c r="T72" s="48"/>
      <c r="U72" s="48"/>
      <c r="V72" s="48"/>
      <c r="W72" s="48"/>
      <c r="X72" s="48"/>
      <c r="Y72" s="48"/>
      <c r="Z72" s="48"/>
    </row>
    <row r="73" spans="1:26" ht="15.75" customHeight="1">
      <c r="A73" s="48"/>
      <c r="B73" s="48"/>
      <c r="C73" s="30"/>
      <c r="D73" s="30"/>
      <c r="E73" s="30"/>
      <c r="F73" s="30"/>
      <c r="G73" s="30"/>
      <c r="H73" s="30"/>
      <c r="I73" s="30"/>
      <c r="J73" s="48"/>
      <c r="K73" s="48"/>
      <c r="L73" s="48"/>
      <c r="M73" s="48"/>
      <c r="N73" s="48"/>
      <c r="O73" s="48"/>
      <c r="P73" s="48"/>
      <c r="Q73" s="48"/>
      <c r="R73" s="48"/>
      <c r="S73" s="48"/>
      <c r="T73" s="48"/>
      <c r="U73" s="48"/>
      <c r="V73" s="48"/>
      <c r="W73" s="48"/>
      <c r="X73" s="48"/>
      <c r="Y73" s="48"/>
      <c r="Z73" s="48"/>
    </row>
    <row r="74" spans="1:26" ht="15.75" customHeight="1">
      <c r="A74" s="48"/>
      <c r="B74" s="48"/>
      <c r="C74" s="30"/>
      <c r="D74" s="30"/>
      <c r="E74" s="30"/>
      <c r="F74" s="30"/>
      <c r="G74" s="30"/>
      <c r="H74" s="30"/>
      <c r="I74" s="30"/>
      <c r="J74" s="48"/>
      <c r="K74" s="48"/>
      <c r="L74" s="48"/>
      <c r="M74" s="48"/>
      <c r="N74" s="48"/>
      <c r="O74" s="48"/>
      <c r="P74" s="48"/>
      <c r="Q74" s="48"/>
      <c r="R74" s="48"/>
      <c r="S74" s="48"/>
      <c r="T74" s="48"/>
      <c r="U74" s="48"/>
      <c r="V74" s="48"/>
      <c r="W74" s="48"/>
      <c r="X74" s="48"/>
      <c r="Y74" s="48"/>
      <c r="Z74" s="48"/>
    </row>
    <row r="75" spans="1:26" ht="15.75" customHeight="1">
      <c r="A75" s="48"/>
      <c r="B75" s="48"/>
      <c r="C75" s="30"/>
      <c r="D75" s="30"/>
      <c r="E75" s="30"/>
      <c r="F75" s="30"/>
      <c r="G75" s="30"/>
      <c r="H75" s="30"/>
      <c r="I75" s="30"/>
      <c r="J75" s="48"/>
      <c r="K75" s="48"/>
      <c r="L75" s="48"/>
      <c r="M75" s="48"/>
      <c r="N75" s="48"/>
      <c r="O75" s="48"/>
      <c r="P75" s="48"/>
      <c r="Q75" s="48"/>
      <c r="R75" s="48"/>
      <c r="S75" s="48"/>
      <c r="T75" s="48"/>
      <c r="U75" s="48"/>
      <c r="V75" s="48"/>
      <c r="W75" s="48"/>
      <c r="X75" s="48"/>
      <c r="Y75" s="48"/>
      <c r="Z75" s="48"/>
    </row>
    <row r="76" spans="1:26" ht="15.75" customHeight="1">
      <c r="A76" s="48"/>
      <c r="B76" s="48"/>
      <c r="C76" s="30"/>
      <c r="D76" s="30"/>
      <c r="E76" s="30"/>
      <c r="F76" s="30"/>
      <c r="G76" s="30"/>
      <c r="H76" s="30"/>
      <c r="I76" s="30"/>
      <c r="J76" s="48"/>
      <c r="K76" s="48"/>
      <c r="L76" s="48"/>
      <c r="M76" s="48"/>
      <c r="N76" s="48"/>
      <c r="O76" s="48"/>
      <c r="P76" s="48"/>
      <c r="Q76" s="48"/>
      <c r="R76" s="48"/>
      <c r="S76" s="48"/>
      <c r="T76" s="48"/>
      <c r="U76" s="48"/>
      <c r="V76" s="48"/>
      <c r="W76" s="48"/>
      <c r="X76" s="48"/>
      <c r="Y76" s="48"/>
      <c r="Z76" s="48"/>
    </row>
    <row r="77" spans="1:26" ht="15.75" customHeight="1">
      <c r="A77" s="48"/>
      <c r="B77" s="48"/>
      <c r="C77" s="30"/>
      <c r="D77" s="30"/>
      <c r="E77" s="30"/>
      <c r="F77" s="30"/>
      <c r="G77" s="30"/>
      <c r="H77" s="30"/>
      <c r="I77" s="30"/>
      <c r="J77" s="48"/>
      <c r="K77" s="48"/>
      <c r="L77" s="48"/>
      <c r="M77" s="48"/>
      <c r="N77" s="48"/>
      <c r="O77" s="48"/>
      <c r="P77" s="48"/>
      <c r="Q77" s="48"/>
      <c r="R77" s="48"/>
      <c r="S77" s="48"/>
      <c r="T77" s="48"/>
      <c r="U77" s="48"/>
      <c r="V77" s="48"/>
      <c r="W77" s="48"/>
      <c r="X77" s="48"/>
      <c r="Y77" s="48"/>
      <c r="Z77" s="48"/>
    </row>
    <row r="78" spans="1:26" ht="15.75" customHeight="1">
      <c r="A78" s="48"/>
      <c r="B78" s="48"/>
      <c r="C78" s="30"/>
      <c r="D78" s="30"/>
      <c r="E78" s="30"/>
      <c r="F78" s="30"/>
      <c r="G78" s="30"/>
      <c r="H78" s="30"/>
      <c r="I78" s="30"/>
      <c r="J78" s="48"/>
      <c r="K78" s="48"/>
      <c r="L78" s="48"/>
      <c r="M78" s="48"/>
      <c r="N78" s="48"/>
      <c r="O78" s="48"/>
      <c r="P78" s="48"/>
      <c r="Q78" s="48"/>
      <c r="R78" s="48"/>
      <c r="S78" s="48"/>
      <c r="T78" s="48"/>
      <c r="U78" s="48"/>
      <c r="V78" s="48"/>
      <c r="W78" s="48"/>
      <c r="X78" s="48"/>
      <c r="Y78" s="48"/>
      <c r="Z78" s="48"/>
    </row>
    <row r="79" spans="1:26" ht="15.75" customHeight="1">
      <c r="A79" s="48"/>
      <c r="B79" s="48"/>
      <c r="C79" s="30"/>
      <c r="D79" s="30"/>
      <c r="E79" s="30"/>
      <c r="F79" s="30"/>
      <c r="G79" s="30"/>
      <c r="H79" s="30"/>
      <c r="I79" s="30"/>
      <c r="J79" s="48"/>
      <c r="K79" s="48"/>
      <c r="L79" s="48"/>
      <c r="M79" s="48"/>
      <c r="N79" s="48"/>
      <c r="O79" s="48"/>
      <c r="P79" s="48"/>
      <c r="Q79" s="48"/>
      <c r="R79" s="48"/>
      <c r="S79" s="48"/>
      <c r="T79" s="48"/>
      <c r="U79" s="48"/>
      <c r="V79" s="48"/>
      <c r="W79" s="48"/>
      <c r="X79" s="48"/>
      <c r="Y79" s="48"/>
      <c r="Z79" s="48"/>
    </row>
    <row r="80" spans="1:26" ht="15.75" customHeight="1">
      <c r="A80" s="48"/>
      <c r="B80" s="48"/>
      <c r="C80" s="30"/>
      <c r="D80" s="30"/>
      <c r="E80" s="30"/>
      <c r="F80" s="30"/>
      <c r="G80" s="30"/>
      <c r="H80" s="30"/>
      <c r="I80" s="30"/>
      <c r="J80" s="48"/>
      <c r="K80" s="48"/>
      <c r="L80" s="48"/>
      <c r="M80" s="48"/>
      <c r="N80" s="48"/>
      <c r="O80" s="48"/>
      <c r="P80" s="48"/>
      <c r="Q80" s="48"/>
      <c r="R80" s="48"/>
      <c r="S80" s="48"/>
      <c r="T80" s="48"/>
      <c r="U80" s="48"/>
      <c r="V80" s="48"/>
      <c r="W80" s="48"/>
      <c r="X80" s="48"/>
      <c r="Y80" s="48"/>
      <c r="Z80" s="48"/>
    </row>
    <row r="81" spans="1:26" ht="15.75" customHeight="1">
      <c r="A81" s="48"/>
      <c r="B81" s="48"/>
      <c r="C81" s="30"/>
      <c r="D81" s="30"/>
      <c r="E81" s="30"/>
      <c r="F81" s="30"/>
      <c r="G81" s="30"/>
      <c r="H81" s="30"/>
      <c r="I81" s="30"/>
      <c r="J81" s="48"/>
      <c r="K81" s="48"/>
      <c r="L81" s="48"/>
      <c r="M81" s="48"/>
      <c r="N81" s="48"/>
      <c r="O81" s="48"/>
      <c r="P81" s="48"/>
      <c r="Q81" s="48"/>
      <c r="R81" s="48"/>
      <c r="S81" s="48"/>
      <c r="T81" s="48"/>
      <c r="U81" s="48"/>
      <c r="V81" s="48"/>
      <c r="W81" s="48"/>
      <c r="X81" s="48"/>
      <c r="Y81" s="48"/>
      <c r="Z81" s="48"/>
    </row>
    <row r="82" spans="1:26" ht="15.75" customHeight="1">
      <c r="A82" s="48"/>
      <c r="B82" s="48"/>
      <c r="C82" s="30"/>
      <c r="D82" s="30"/>
      <c r="E82" s="30"/>
      <c r="F82" s="30"/>
      <c r="G82" s="30"/>
      <c r="H82" s="30"/>
      <c r="I82" s="30"/>
      <c r="J82" s="48"/>
      <c r="K82" s="48"/>
      <c r="L82" s="48"/>
      <c r="M82" s="48"/>
      <c r="N82" s="48"/>
      <c r="O82" s="48"/>
      <c r="P82" s="48"/>
      <c r="Q82" s="48"/>
      <c r="R82" s="48"/>
      <c r="S82" s="48"/>
      <c r="T82" s="48"/>
      <c r="U82" s="48"/>
      <c r="V82" s="48"/>
      <c r="W82" s="48"/>
      <c r="X82" s="48"/>
      <c r="Y82" s="48"/>
      <c r="Z82" s="48"/>
    </row>
    <row r="83" spans="1:26" ht="15.75" customHeight="1">
      <c r="A83" s="48"/>
      <c r="B83" s="48"/>
      <c r="C83" s="30"/>
      <c r="D83" s="30"/>
      <c r="E83" s="30"/>
      <c r="F83" s="30"/>
      <c r="G83" s="30"/>
      <c r="H83" s="30"/>
      <c r="I83" s="30"/>
      <c r="J83" s="48"/>
      <c r="K83" s="48"/>
      <c r="L83" s="48"/>
      <c r="M83" s="48"/>
      <c r="N83" s="48"/>
      <c r="O83" s="48"/>
      <c r="P83" s="48"/>
      <c r="Q83" s="48"/>
      <c r="R83" s="48"/>
      <c r="S83" s="48"/>
      <c r="T83" s="48"/>
      <c r="U83" s="48"/>
      <c r="V83" s="48"/>
      <c r="W83" s="48"/>
      <c r="X83" s="48"/>
      <c r="Y83" s="48"/>
      <c r="Z83" s="48"/>
    </row>
    <row r="84" spans="1:26" ht="15.75" customHeight="1">
      <c r="A84" s="48"/>
      <c r="B84" s="48"/>
      <c r="C84" s="30"/>
      <c r="D84" s="30"/>
      <c r="E84" s="30"/>
      <c r="F84" s="30"/>
      <c r="G84" s="30"/>
      <c r="H84" s="30"/>
      <c r="I84" s="30"/>
      <c r="J84" s="48"/>
      <c r="K84" s="48"/>
      <c r="L84" s="48"/>
      <c r="M84" s="48"/>
      <c r="N84" s="48"/>
      <c r="O84" s="48"/>
      <c r="P84" s="48"/>
      <c r="Q84" s="48"/>
      <c r="R84" s="48"/>
      <c r="S84" s="48"/>
      <c r="T84" s="48"/>
      <c r="U84" s="48"/>
      <c r="V84" s="48"/>
      <c r="W84" s="48"/>
      <c r="X84" s="48"/>
      <c r="Y84" s="48"/>
      <c r="Z84" s="48"/>
    </row>
    <row r="85" spans="1:26" ht="15.75" customHeight="1">
      <c r="A85" s="48"/>
      <c r="B85" s="48"/>
      <c r="C85" s="30"/>
      <c r="D85" s="30"/>
      <c r="E85" s="30"/>
      <c r="F85" s="30"/>
      <c r="G85" s="30"/>
      <c r="H85" s="30"/>
      <c r="I85" s="30"/>
      <c r="J85" s="48"/>
      <c r="K85" s="48"/>
      <c r="L85" s="48"/>
      <c r="M85" s="48"/>
      <c r="N85" s="48"/>
      <c r="O85" s="48"/>
      <c r="P85" s="48"/>
      <c r="Q85" s="48"/>
      <c r="R85" s="48"/>
      <c r="S85" s="48"/>
      <c r="T85" s="48"/>
      <c r="U85" s="48"/>
      <c r="V85" s="48"/>
      <c r="W85" s="48"/>
      <c r="X85" s="48"/>
      <c r="Y85" s="48"/>
      <c r="Z85" s="48"/>
    </row>
    <row r="86" spans="1:26" ht="15.75" customHeight="1">
      <c r="A86" s="48"/>
      <c r="B86" s="48"/>
      <c r="C86" s="30"/>
      <c r="D86" s="30"/>
      <c r="E86" s="30"/>
      <c r="F86" s="30"/>
      <c r="G86" s="30"/>
      <c r="H86" s="30"/>
      <c r="I86" s="30"/>
      <c r="J86" s="48"/>
      <c r="K86" s="48"/>
      <c r="L86" s="48"/>
      <c r="M86" s="48"/>
      <c r="N86" s="48"/>
      <c r="O86" s="48"/>
      <c r="P86" s="48"/>
      <c r="Q86" s="48"/>
      <c r="R86" s="48"/>
      <c r="S86" s="48"/>
      <c r="T86" s="48"/>
      <c r="U86" s="48"/>
      <c r="V86" s="48"/>
      <c r="W86" s="48"/>
      <c r="X86" s="48"/>
      <c r="Y86" s="48"/>
      <c r="Z86" s="48"/>
    </row>
    <row r="87" spans="1:26" ht="15.75" customHeight="1">
      <c r="A87" s="48"/>
      <c r="B87" s="48"/>
      <c r="C87" s="30"/>
      <c r="D87" s="30"/>
      <c r="E87" s="30"/>
      <c r="F87" s="30"/>
      <c r="G87" s="30"/>
      <c r="H87" s="30"/>
      <c r="I87" s="30"/>
      <c r="J87" s="48"/>
      <c r="K87" s="48"/>
      <c r="L87" s="48"/>
      <c r="M87" s="48"/>
      <c r="N87" s="48"/>
      <c r="O87" s="48"/>
      <c r="P87" s="48"/>
      <c r="Q87" s="48"/>
      <c r="R87" s="48"/>
      <c r="S87" s="48"/>
      <c r="T87" s="48"/>
      <c r="U87" s="48"/>
      <c r="V87" s="48"/>
      <c r="W87" s="48"/>
      <c r="X87" s="48"/>
      <c r="Y87" s="48"/>
      <c r="Z87" s="48"/>
    </row>
    <row r="88" spans="1:26" ht="15.75" customHeight="1">
      <c r="A88" s="48"/>
      <c r="B88" s="48"/>
      <c r="C88" s="30"/>
      <c r="D88" s="30"/>
      <c r="E88" s="30"/>
      <c r="F88" s="30"/>
      <c r="G88" s="30"/>
      <c r="H88" s="30"/>
      <c r="I88" s="30"/>
      <c r="J88" s="48"/>
      <c r="K88" s="48"/>
      <c r="L88" s="48"/>
      <c r="M88" s="48"/>
      <c r="N88" s="48"/>
      <c r="O88" s="48"/>
      <c r="P88" s="48"/>
      <c r="Q88" s="48"/>
      <c r="R88" s="48"/>
      <c r="S88" s="48"/>
      <c r="T88" s="48"/>
      <c r="U88" s="48"/>
      <c r="V88" s="48"/>
      <c r="W88" s="48"/>
      <c r="X88" s="48"/>
      <c r="Y88" s="48"/>
      <c r="Z88" s="48"/>
    </row>
    <row r="89" spans="1:26" ht="15.75" customHeight="1">
      <c r="A89" s="48"/>
      <c r="B89" s="48"/>
      <c r="C89" s="30"/>
      <c r="D89" s="30"/>
      <c r="E89" s="30"/>
      <c r="F89" s="30"/>
      <c r="G89" s="30"/>
      <c r="H89" s="30"/>
      <c r="I89" s="30"/>
      <c r="J89" s="48"/>
      <c r="K89" s="48"/>
      <c r="L89" s="48"/>
      <c r="M89" s="48"/>
      <c r="N89" s="48"/>
      <c r="O89" s="48"/>
      <c r="P89" s="48"/>
      <c r="Q89" s="48"/>
      <c r="R89" s="48"/>
      <c r="S89" s="48"/>
      <c r="T89" s="48"/>
      <c r="U89" s="48"/>
      <c r="V89" s="48"/>
      <c r="W89" s="48"/>
      <c r="X89" s="48"/>
      <c r="Y89" s="48"/>
      <c r="Z89" s="48"/>
    </row>
    <row r="90" spans="1:26" ht="15.75" customHeight="1">
      <c r="A90" s="48"/>
      <c r="B90" s="48"/>
      <c r="C90" s="30"/>
      <c r="D90" s="30"/>
      <c r="E90" s="30"/>
      <c r="F90" s="30"/>
      <c r="G90" s="30"/>
      <c r="H90" s="30"/>
      <c r="I90" s="30"/>
      <c r="J90" s="48"/>
      <c r="K90" s="48"/>
      <c r="L90" s="48"/>
      <c r="M90" s="48"/>
      <c r="N90" s="48"/>
      <c r="O90" s="48"/>
      <c r="P90" s="48"/>
      <c r="Q90" s="48"/>
      <c r="R90" s="48"/>
      <c r="S90" s="48"/>
      <c r="T90" s="48"/>
      <c r="U90" s="48"/>
      <c r="V90" s="48"/>
      <c r="W90" s="48"/>
      <c r="X90" s="48"/>
      <c r="Y90" s="48"/>
      <c r="Z90" s="48"/>
    </row>
    <row r="91" spans="1:26" ht="15.75" customHeight="1">
      <c r="A91" s="48"/>
      <c r="B91" s="48"/>
      <c r="C91" s="30"/>
      <c r="D91" s="30"/>
      <c r="E91" s="30"/>
      <c r="F91" s="30"/>
      <c r="G91" s="30"/>
      <c r="H91" s="30"/>
      <c r="I91" s="30"/>
      <c r="J91" s="48"/>
      <c r="K91" s="48"/>
      <c r="L91" s="48"/>
      <c r="M91" s="48"/>
      <c r="N91" s="48"/>
      <c r="O91" s="48"/>
      <c r="P91" s="48"/>
      <c r="Q91" s="48"/>
      <c r="R91" s="48"/>
      <c r="S91" s="48"/>
      <c r="T91" s="48"/>
      <c r="U91" s="48"/>
      <c r="V91" s="48"/>
      <c r="W91" s="48"/>
      <c r="X91" s="48"/>
      <c r="Y91" s="48"/>
      <c r="Z91" s="48"/>
    </row>
    <row r="92" spans="1:26" ht="15.75" customHeight="1">
      <c r="A92" s="48"/>
      <c r="B92" s="48"/>
      <c r="C92" s="30"/>
      <c r="D92" s="30"/>
      <c r="E92" s="30"/>
      <c r="F92" s="30"/>
      <c r="G92" s="30"/>
      <c r="H92" s="30"/>
      <c r="I92" s="30"/>
      <c r="J92" s="48"/>
      <c r="K92" s="48"/>
      <c r="L92" s="48"/>
      <c r="M92" s="48"/>
      <c r="N92" s="48"/>
      <c r="O92" s="48"/>
      <c r="P92" s="48"/>
      <c r="Q92" s="48"/>
      <c r="R92" s="48"/>
      <c r="S92" s="48"/>
      <c r="T92" s="48"/>
      <c r="U92" s="48"/>
      <c r="V92" s="48"/>
      <c r="W92" s="48"/>
      <c r="X92" s="48"/>
      <c r="Y92" s="48"/>
      <c r="Z92" s="48"/>
    </row>
    <row r="93" spans="1:26" ht="15.75" customHeight="1">
      <c r="A93" s="48"/>
      <c r="B93" s="48"/>
      <c r="C93" s="30"/>
      <c r="D93" s="30"/>
      <c r="E93" s="30"/>
      <c r="F93" s="30"/>
      <c r="G93" s="30"/>
      <c r="H93" s="30"/>
      <c r="I93" s="30"/>
      <c r="J93" s="48"/>
      <c r="K93" s="48"/>
      <c r="L93" s="48"/>
      <c r="M93" s="48"/>
      <c r="N93" s="48"/>
      <c r="O93" s="48"/>
      <c r="P93" s="48"/>
      <c r="Q93" s="48"/>
      <c r="R93" s="48"/>
      <c r="S93" s="48"/>
      <c r="T93" s="48"/>
      <c r="U93" s="48"/>
      <c r="V93" s="48"/>
      <c r="W93" s="48"/>
      <c r="X93" s="48"/>
      <c r="Y93" s="48"/>
      <c r="Z93" s="48"/>
    </row>
    <row r="94" spans="1:26" ht="15.75" customHeight="1">
      <c r="A94" s="48"/>
      <c r="B94" s="48"/>
      <c r="C94" s="30"/>
      <c r="D94" s="30"/>
      <c r="E94" s="30"/>
      <c r="F94" s="30"/>
      <c r="G94" s="30"/>
      <c r="H94" s="30"/>
      <c r="I94" s="30"/>
      <c r="J94" s="48"/>
      <c r="K94" s="48"/>
      <c r="L94" s="48"/>
      <c r="M94" s="48"/>
      <c r="N94" s="48"/>
      <c r="O94" s="48"/>
      <c r="P94" s="48"/>
      <c r="Q94" s="48"/>
      <c r="R94" s="48"/>
      <c r="S94" s="48"/>
      <c r="T94" s="48"/>
      <c r="U94" s="48"/>
      <c r="V94" s="48"/>
      <c r="W94" s="48"/>
      <c r="X94" s="48"/>
      <c r="Y94" s="48"/>
      <c r="Z94" s="48"/>
    </row>
    <row r="95" spans="1:26" ht="15.75" customHeight="1">
      <c r="A95" s="48"/>
      <c r="B95" s="48"/>
      <c r="C95" s="30"/>
      <c r="D95" s="30"/>
      <c r="E95" s="30"/>
      <c r="F95" s="30"/>
      <c r="G95" s="30"/>
      <c r="H95" s="30"/>
      <c r="I95" s="30"/>
      <c r="J95" s="48"/>
      <c r="K95" s="48"/>
      <c r="L95" s="48"/>
      <c r="M95" s="48"/>
      <c r="N95" s="48"/>
      <c r="O95" s="48"/>
      <c r="P95" s="48"/>
      <c r="Q95" s="48"/>
      <c r="R95" s="48"/>
      <c r="S95" s="48"/>
      <c r="T95" s="48"/>
      <c r="U95" s="48"/>
      <c r="V95" s="48"/>
      <c r="W95" s="48"/>
      <c r="X95" s="48"/>
      <c r="Y95" s="48"/>
      <c r="Z95" s="48"/>
    </row>
    <row r="96" spans="1:26" ht="15.75" customHeight="1">
      <c r="A96" s="48"/>
      <c r="B96" s="48"/>
      <c r="C96" s="30"/>
      <c r="D96" s="30"/>
      <c r="E96" s="30"/>
      <c r="F96" s="30"/>
      <c r="G96" s="30"/>
      <c r="H96" s="30"/>
      <c r="I96" s="30"/>
      <c r="J96" s="48"/>
      <c r="K96" s="48"/>
      <c r="L96" s="48"/>
      <c r="M96" s="48"/>
      <c r="N96" s="48"/>
      <c r="O96" s="48"/>
      <c r="P96" s="48"/>
      <c r="Q96" s="48"/>
      <c r="R96" s="48"/>
      <c r="S96" s="48"/>
      <c r="T96" s="48"/>
      <c r="U96" s="48"/>
      <c r="V96" s="48"/>
      <c r="W96" s="48"/>
      <c r="X96" s="48"/>
      <c r="Y96" s="48"/>
      <c r="Z96" s="48"/>
    </row>
    <row r="97" spans="1:26" ht="15.75" customHeight="1">
      <c r="A97" s="48"/>
      <c r="B97" s="48"/>
      <c r="C97" s="30"/>
      <c r="D97" s="30"/>
      <c r="E97" s="30"/>
      <c r="F97" s="30"/>
      <c r="G97" s="30"/>
      <c r="H97" s="30"/>
      <c r="I97" s="30"/>
      <c r="J97" s="48"/>
      <c r="K97" s="48"/>
      <c r="L97" s="48"/>
      <c r="M97" s="48"/>
      <c r="N97" s="48"/>
      <c r="O97" s="48"/>
      <c r="P97" s="48"/>
      <c r="Q97" s="48"/>
      <c r="R97" s="48"/>
      <c r="S97" s="48"/>
      <c r="T97" s="48"/>
      <c r="U97" s="48"/>
      <c r="V97" s="48"/>
      <c r="W97" s="48"/>
      <c r="X97" s="48"/>
      <c r="Y97" s="48"/>
      <c r="Z97" s="48"/>
    </row>
    <row r="98" spans="1:26" ht="15.75" customHeight="1">
      <c r="A98" s="48"/>
      <c r="B98" s="48"/>
      <c r="C98" s="30"/>
      <c r="D98" s="30"/>
      <c r="E98" s="30"/>
      <c r="F98" s="30"/>
      <c r="G98" s="30"/>
      <c r="H98" s="30"/>
      <c r="I98" s="30"/>
      <c r="J98" s="48"/>
      <c r="K98" s="48"/>
      <c r="L98" s="48"/>
      <c r="M98" s="48"/>
      <c r="N98" s="48"/>
      <c r="O98" s="48"/>
      <c r="P98" s="48"/>
      <c r="Q98" s="48"/>
      <c r="R98" s="48"/>
      <c r="S98" s="48"/>
      <c r="T98" s="48"/>
      <c r="U98" s="48"/>
      <c r="V98" s="48"/>
      <c r="W98" s="48"/>
      <c r="X98" s="48"/>
      <c r="Y98" s="48"/>
      <c r="Z98" s="48"/>
    </row>
    <row r="99" spans="1:26" ht="15.75" customHeight="1">
      <c r="A99" s="48"/>
      <c r="B99" s="48"/>
      <c r="C99" s="30"/>
      <c r="D99" s="30"/>
      <c r="E99" s="30"/>
      <c r="F99" s="30"/>
      <c r="G99" s="30"/>
      <c r="H99" s="30"/>
      <c r="I99" s="30"/>
      <c r="J99" s="48"/>
      <c r="K99" s="48"/>
      <c r="L99" s="48"/>
      <c r="M99" s="48"/>
      <c r="N99" s="48"/>
      <c r="O99" s="48"/>
      <c r="P99" s="48"/>
      <c r="Q99" s="48"/>
      <c r="R99" s="48"/>
      <c r="S99" s="48"/>
      <c r="T99" s="48"/>
      <c r="U99" s="48"/>
      <c r="V99" s="48"/>
      <c r="W99" s="48"/>
      <c r="X99" s="48"/>
      <c r="Y99" s="48"/>
      <c r="Z99" s="48"/>
    </row>
    <row r="100" spans="1:26" ht="15.75" customHeight="1">
      <c r="A100" s="48"/>
      <c r="B100" s="48"/>
      <c r="C100" s="30"/>
      <c r="D100" s="30"/>
      <c r="E100" s="30"/>
      <c r="F100" s="30"/>
      <c r="G100" s="30"/>
      <c r="H100" s="30"/>
      <c r="I100" s="30"/>
      <c r="J100" s="48"/>
      <c r="K100" s="48"/>
      <c r="L100" s="48"/>
      <c r="M100" s="48"/>
      <c r="N100" s="48"/>
      <c r="O100" s="48"/>
      <c r="P100" s="48"/>
      <c r="Q100" s="48"/>
      <c r="R100" s="48"/>
      <c r="S100" s="48"/>
      <c r="T100" s="48"/>
      <c r="U100" s="48"/>
      <c r="V100" s="48"/>
      <c r="W100" s="48"/>
      <c r="X100" s="48"/>
      <c r="Y100" s="48"/>
      <c r="Z100" s="48"/>
    </row>
    <row r="101" spans="1:26" ht="15.75" customHeight="1">
      <c r="A101" s="48"/>
      <c r="B101" s="48"/>
      <c r="C101" s="30"/>
      <c r="D101" s="30"/>
      <c r="E101" s="30"/>
      <c r="F101" s="30"/>
      <c r="G101" s="30"/>
      <c r="H101" s="30"/>
      <c r="I101" s="30"/>
      <c r="J101" s="48"/>
      <c r="K101" s="48"/>
      <c r="L101" s="48"/>
      <c r="M101" s="48"/>
      <c r="N101" s="48"/>
      <c r="O101" s="48"/>
      <c r="P101" s="48"/>
      <c r="Q101" s="48"/>
      <c r="R101" s="48"/>
      <c r="S101" s="48"/>
      <c r="T101" s="48"/>
      <c r="U101" s="48"/>
      <c r="V101" s="48"/>
      <c r="W101" s="48"/>
      <c r="X101" s="48"/>
      <c r="Y101" s="48"/>
      <c r="Z101" s="48"/>
    </row>
    <row r="102" spans="1:26" ht="15.75" customHeight="1">
      <c r="A102" s="48"/>
      <c r="B102" s="48"/>
      <c r="C102" s="30"/>
      <c r="D102" s="30"/>
      <c r="E102" s="30"/>
      <c r="F102" s="30"/>
      <c r="G102" s="30"/>
      <c r="H102" s="30"/>
      <c r="I102" s="30"/>
      <c r="J102" s="48"/>
      <c r="K102" s="48"/>
      <c r="L102" s="48"/>
      <c r="M102" s="48"/>
      <c r="N102" s="48"/>
      <c r="O102" s="48"/>
      <c r="P102" s="48"/>
      <c r="Q102" s="48"/>
      <c r="R102" s="48"/>
      <c r="S102" s="48"/>
      <c r="T102" s="48"/>
      <c r="U102" s="48"/>
      <c r="V102" s="48"/>
      <c r="W102" s="48"/>
      <c r="X102" s="48"/>
      <c r="Y102" s="48"/>
      <c r="Z102" s="48"/>
    </row>
    <row r="103" spans="1:26" ht="15.75" customHeight="1">
      <c r="A103" s="48"/>
      <c r="B103" s="48"/>
      <c r="C103" s="30"/>
      <c r="D103" s="30"/>
      <c r="E103" s="30"/>
      <c r="F103" s="30"/>
      <c r="G103" s="30"/>
      <c r="H103" s="30"/>
      <c r="I103" s="30"/>
      <c r="J103" s="48"/>
      <c r="K103" s="48"/>
      <c r="L103" s="48"/>
      <c r="M103" s="48"/>
      <c r="N103" s="48"/>
      <c r="O103" s="48"/>
      <c r="P103" s="48"/>
      <c r="Q103" s="48"/>
      <c r="R103" s="48"/>
      <c r="S103" s="48"/>
      <c r="T103" s="48"/>
      <c r="U103" s="48"/>
      <c r="V103" s="48"/>
      <c r="W103" s="48"/>
      <c r="X103" s="48"/>
      <c r="Y103" s="48"/>
      <c r="Z103" s="48"/>
    </row>
    <row r="104" spans="1:26" ht="15.75" customHeight="1">
      <c r="A104" s="48"/>
      <c r="B104" s="48"/>
      <c r="C104" s="30"/>
      <c r="D104" s="30"/>
      <c r="E104" s="30"/>
      <c r="F104" s="30"/>
      <c r="G104" s="30"/>
      <c r="H104" s="30"/>
      <c r="I104" s="30"/>
      <c r="J104" s="48"/>
      <c r="K104" s="48"/>
      <c r="L104" s="48"/>
      <c r="M104" s="48"/>
      <c r="N104" s="48"/>
      <c r="O104" s="48"/>
      <c r="P104" s="48"/>
      <c r="Q104" s="48"/>
      <c r="R104" s="48"/>
      <c r="S104" s="48"/>
      <c r="T104" s="48"/>
      <c r="U104" s="48"/>
      <c r="V104" s="48"/>
      <c r="W104" s="48"/>
      <c r="X104" s="48"/>
      <c r="Y104" s="48"/>
      <c r="Z104" s="48"/>
    </row>
    <row r="105" spans="1:26" ht="15.75" customHeight="1">
      <c r="A105" s="48"/>
      <c r="B105" s="48"/>
      <c r="C105" s="30"/>
      <c r="D105" s="30"/>
      <c r="E105" s="30"/>
      <c r="F105" s="30"/>
      <c r="G105" s="30"/>
      <c r="H105" s="30"/>
      <c r="I105" s="30"/>
      <c r="J105" s="48"/>
      <c r="K105" s="48"/>
      <c r="L105" s="48"/>
      <c r="M105" s="48"/>
      <c r="N105" s="48"/>
      <c r="O105" s="48"/>
      <c r="P105" s="48"/>
      <c r="Q105" s="48"/>
      <c r="R105" s="48"/>
      <c r="S105" s="48"/>
      <c r="T105" s="48"/>
      <c r="U105" s="48"/>
      <c r="V105" s="48"/>
      <c r="W105" s="48"/>
      <c r="X105" s="48"/>
      <c r="Y105" s="48"/>
      <c r="Z105" s="48"/>
    </row>
    <row r="106" spans="1:26" ht="15.75" customHeight="1">
      <c r="A106" s="48"/>
      <c r="B106" s="48"/>
      <c r="C106" s="30"/>
      <c r="D106" s="30"/>
      <c r="E106" s="30"/>
      <c r="F106" s="30"/>
      <c r="G106" s="30"/>
      <c r="H106" s="30"/>
      <c r="I106" s="30"/>
      <c r="J106" s="48"/>
      <c r="K106" s="48"/>
      <c r="L106" s="48"/>
      <c r="M106" s="48"/>
      <c r="N106" s="48"/>
      <c r="O106" s="48"/>
      <c r="P106" s="48"/>
      <c r="Q106" s="48"/>
      <c r="R106" s="48"/>
      <c r="S106" s="48"/>
      <c r="T106" s="48"/>
      <c r="U106" s="48"/>
      <c r="V106" s="48"/>
      <c r="W106" s="48"/>
      <c r="X106" s="48"/>
      <c r="Y106" s="48"/>
      <c r="Z106" s="48"/>
    </row>
    <row r="107" spans="1:26" ht="15.75" customHeight="1">
      <c r="A107" s="48"/>
      <c r="B107" s="48"/>
      <c r="C107" s="30"/>
      <c r="D107" s="30"/>
      <c r="E107" s="30"/>
      <c r="F107" s="30"/>
      <c r="G107" s="30"/>
      <c r="H107" s="30"/>
      <c r="I107" s="30"/>
      <c r="J107" s="48"/>
      <c r="K107" s="48"/>
      <c r="L107" s="48"/>
      <c r="M107" s="48"/>
      <c r="N107" s="48"/>
      <c r="O107" s="48"/>
      <c r="P107" s="48"/>
      <c r="Q107" s="48"/>
      <c r="R107" s="48"/>
      <c r="S107" s="48"/>
      <c r="T107" s="48"/>
      <c r="U107" s="48"/>
      <c r="V107" s="48"/>
      <c r="W107" s="48"/>
      <c r="X107" s="48"/>
      <c r="Y107" s="48"/>
      <c r="Z107" s="48"/>
    </row>
    <row r="108" spans="1:26" ht="15.75" customHeight="1">
      <c r="A108" s="48"/>
      <c r="B108" s="48"/>
      <c r="C108" s="30"/>
      <c r="D108" s="30"/>
      <c r="E108" s="30"/>
      <c r="F108" s="30"/>
      <c r="G108" s="30"/>
      <c r="H108" s="30"/>
      <c r="I108" s="30"/>
      <c r="J108" s="48"/>
      <c r="K108" s="48"/>
      <c r="L108" s="48"/>
      <c r="M108" s="48"/>
      <c r="N108" s="48"/>
      <c r="O108" s="48"/>
      <c r="P108" s="48"/>
      <c r="Q108" s="48"/>
      <c r="R108" s="48"/>
      <c r="S108" s="48"/>
      <c r="T108" s="48"/>
      <c r="U108" s="48"/>
      <c r="V108" s="48"/>
      <c r="W108" s="48"/>
      <c r="X108" s="48"/>
      <c r="Y108" s="48"/>
      <c r="Z108" s="48"/>
    </row>
    <row r="109" spans="1:26" ht="15.75" customHeight="1">
      <c r="A109" s="48"/>
      <c r="B109" s="48"/>
      <c r="C109" s="30"/>
      <c r="D109" s="30"/>
      <c r="E109" s="30"/>
      <c r="F109" s="30"/>
      <c r="G109" s="30"/>
      <c r="H109" s="30"/>
      <c r="I109" s="30"/>
      <c r="J109" s="48"/>
      <c r="K109" s="48"/>
      <c r="L109" s="48"/>
      <c r="M109" s="48"/>
      <c r="N109" s="48"/>
      <c r="O109" s="48"/>
      <c r="P109" s="48"/>
      <c r="Q109" s="48"/>
      <c r="R109" s="48"/>
      <c r="S109" s="48"/>
      <c r="T109" s="48"/>
      <c r="U109" s="48"/>
      <c r="V109" s="48"/>
      <c r="W109" s="48"/>
      <c r="X109" s="48"/>
      <c r="Y109" s="48"/>
      <c r="Z109" s="48"/>
    </row>
    <row r="110" spans="1:26" ht="15.75" customHeight="1">
      <c r="A110" s="48"/>
      <c r="B110" s="48"/>
      <c r="C110" s="30"/>
      <c r="D110" s="30"/>
      <c r="E110" s="30"/>
      <c r="F110" s="30"/>
      <c r="G110" s="30"/>
      <c r="H110" s="30"/>
      <c r="I110" s="30"/>
      <c r="J110" s="48"/>
      <c r="K110" s="48"/>
      <c r="L110" s="48"/>
      <c r="M110" s="48"/>
      <c r="N110" s="48"/>
      <c r="O110" s="48"/>
      <c r="P110" s="48"/>
      <c r="Q110" s="48"/>
      <c r="R110" s="48"/>
      <c r="S110" s="48"/>
      <c r="T110" s="48"/>
      <c r="U110" s="48"/>
      <c r="V110" s="48"/>
      <c r="W110" s="48"/>
      <c r="X110" s="48"/>
      <c r="Y110" s="48"/>
      <c r="Z110" s="48"/>
    </row>
    <row r="111" spans="1:26" ht="15.75" customHeight="1">
      <c r="A111" s="48"/>
      <c r="B111" s="48"/>
      <c r="C111" s="30"/>
      <c r="D111" s="30"/>
      <c r="E111" s="30"/>
      <c r="F111" s="30"/>
      <c r="G111" s="30"/>
      <c r="H111" s="30"/>
      <c r="I111" s="30"/>
      <c r="J111" s="48"/>
      <c r="K111" s="48"/>
      <c r="L111" s="48"/>
      <c r="M111" s="48"/>
      <c r="N111" s="48"/>
      <c r="O111" s="48"/>
      <c r="P111" s="48"/>
      <c r="Q111" s="48"/>
      <c r="R111" s="48"/>
      <c r="S111" s="48"/>
      <c r="T111" s="48"/>
      <c r="U111" s="48"/>
      <c r="V111" s="48"/>
      <c r="W111" s="48"/>
      <c r="X111" s="48"/>
      <c r="Y111" s="48"/>
      <c r="Z111" s="48"/>
    </row>
    <row r="112" spans="1:26" ht="15.75" customHeight="1">
      <c r="A112" s="48"/>
      <c r="B112" s="48"/>
      <c r="C112" s="30"/>
      <c r="D112" s="30"/>
      <c r="E112" s="30"/>
      <c r="F112" s="30"/>
      <c r="G112" s="30"/>
      <c r="H112" s="30"/>
      <c r="I112" s="30"/>
      <c r="J112" s="48"/>
      <c r="K112" s="48"/>
      <c r="L112" s="48"/>
      <c r="M112" s="48"/>
      <c r="N112" s="48"/>
      <c r="O112" s="48"/>
      <c r="P112" s="48"/>
      <c r="Q112" s="48"/>
      <c r="R112" s="48"/>
      <c r="S112" s="48"/>
      <c r="T112" s="48"/>
      <c r="U112" s="48"/>
      <c r="V112" s="48"/>
      <c r="W112" s="48"/>
      <c r="X112" s="48"/>
      <c r="Y112" s="48"/>
      <c r="Z112" s="48"/>
    </row>
    <row r="113" spans="1:26" ht="15.75" customHeight="1">
      <c r="A113" s="48"/>
      <c r="B113" s="48"/>
      <c r="C113" s="30"/>
      <c r="D113" s="30"/>
      <c r="E113" s="30"/>
      <c r="F113" s="30"/>
      <c r="G113" s="30"/>
      <c r="H113" s="30"/>
      <c r="I113" s="30"/>
      <c r="J113" s="48"/>
      <c r="K113" s="48"/>
      <c r="L113" s="48"/>
      <c r="M113" s="48"/>
      <c r="N113" s="48"/>
      <c r="O113" s="48"/>
      <c r="P113" s="48"/>
      <c r="Q113" s="48"/>
      <c r="R113" s="48"/>
      <c r="S113" s="48"/>
      <c r="T113" s="48"/>
      <c r="U113" s="48"/>
      <c r="V113" s="48"/>
      <c r="W113" s="48"/>
      <c r="X113" s="48"/>
      <c r="Y113" s="48"/>
      <c r="Z113" s="48"/>
    </row>
    <row r="114" spans="1:26" ht="15.75" customHeight="1">
      <c r="A114" s="48"/>
      <c r="B114" s="48"/>
      <c r="C114" s="30"/>
      <c r="D114" s="30"/>
      <c r="E114" s="30"/>
      <c r="F114" s="30"/>
      <c r="G114" s="30"/>
      <c r="H114" s="30"/>
      <c r="I114" s="30"/>
      <c r="J114" s="48"/>
      <c r="K114" s="48"/>
      <c r="L114" s="48"/>
      <c r="M114" s="48"/>
      <c r="N114" s="48"/>
      <c r="O114" s="48"/>
      <c r="P114" s="48"/>
      <c r="Q114" s="48"/>
      <c r="R114" s="48"/>
      <c r="S114" s="48"/>
      <c r="T114" s="48"/>
      <c r="U114" s="48"/>
      <c r="V114" s="48"/>
      <c r="W114" s="48"/>
      <c r="X114" s="48"/>
      <c r="Y114" s="48"/>
      <c r="Z114" s="48"/>
    </row>
    <row r="115" spans="1:26" ht="15.75" customHeight="1">
      <c r="A115" s="48"/>
      <c r="B115" s="48"/>
      <c r="C115" s="30"/>
      <c r="D115" s="30"/>
      <c r="E115" s="30"/>
      <c r="F115" s="30"/>
      <c r="G115" s="30"/>
      <c r="H115" s="30"/>
      <c r="I115" s="30"/>
      <c r="J115" s="48"/>
      <c r="K115" s="48"/>
      <c r="L115" s="48"/>
      <c r="M115" s="48"/>
      <c r="N115" s="48"/>
      <c r="O115" s="48"/>
      <c r="P115" s="48"/>
      <c r="Q115" s="48"/>
      <c r="R115" s="48"/>
      <c r="S115" s="48"/>
      <c r="T115" s="48"/>
      <c r="U115" s="48"/>
      <c r="V115" s="48"/>
      <c r="W115" s="48"/>
      <c r="X115" s="48"/>
      <c r="Y115" s="48"/>
      <c r="Z115" s="48"/>
    </row>
    <row r="116" spans="1:26" ht="15.75" customHeight="1">
      <c r="A116" s="48"/>
      <c r="B116" s="48"/>
      <c r="C116" s="30"/>
      <c r="D116" s="30"/>
      <c r="E116" s="30"/>
      <c r="F116" s="30"/>
      <c r="G116" s="30"/>
      <c r="H116" s="30"/>
      <c r="I116" s="30"/>
      <c r="J116" s="48"/>
      <c r="K116" s="48"/>
      <c r="L116" s="48"/>
      <c r="M116" s="48"/>
      <c r="N116" s="48"/>
      <c r="O116" s="48"/>
      <c r="P116" s="48"/>
      <c r="Q116" s="48"/>
      <c r="R116" s="48"/>
      <c r="S116" s="48"/>
      <c r="T116" s="48"/>
      <c r="U116" s="48"/>
      <c r="V116" s="48"/>
      <c r="W116" s="48"/>
      <c r="X116" s="48"/>
      <c r="Y116" s="48"/>
      <c r="Z116" s="48"/>
    </row>
    <row r="117" spans="1:26" ht="15.75" customHeight="1">
      <c r="A117" s="48"/>
      <c r="B117" s="48"/>
      <c r="C117" s="30"/>
      <c r="D117" s="30"/>
      <c r="E117" s="30"/>
      <c r="F117" s="30"/>
      <c r="G117" s="30"/>
      <c r="H117" s="30"/>
      <c r="I117" s="30"/>
      <c r="J117" s="48"/>
      <c r="K117" s="48"/>
      <c r="L117" s="48"/>
      <c r="M117" s="48"/>
      <c r="N117" s="48"/>
      <c r="O117" s="48"/>
      <c r="P117" s="48"/>
      <c r="Q117" s="48"/>
      <c r="R117" s="48"/>
      <c r="S117" s="48"/>
      <c r="T117" s="48"/>
      <c r="U117" s="48"/>
      <c r="V117" s="48"/>
      <c r="W117" s="48"/>
      <c r="X117" s="48"/>
      <c r="Y117" s="48"/>
      <c r="Z117" s="48"/>
    </row>
    <row r="118" spans="1:26" ht="15.75" customHeight="1">
      <c r="A118" s="48"/>
      <c r="B118" s="48"/>
      <c r="C118" s="30"/>
      <c r="D118" s="30"/>
      <c r="E118" s="30"/>
      <c r="F118" s="30"/>
      <c r="G118" s="30"/>
      <c r="H118" s="30"/>
      <c r="I118" s="30"/>
      <c r="J118" s="48"/>
      <c r="K118" s="48"/>
      <c r="L118" s="48"/>
      <c r="M118" s="48"/>
      <c r="N118" s="48"/>
      <c r="O118" s="48"/>
      <c r="P118" s="48"/>
      <c r="Q118" s="48"/>
      <c r="R118" s="48"/>
      <c r="S118" s="48"/>
      <c r="T118" s="48"/>
      <c r="U118" s="48"/>
      <c r="V118" s="48"/>
      <c r="W118" s="48"/>
      <c r="X118" s="48"/>
      <c r="Y118" s="48"/>
      <c r="Z118" s="48"/>
    </row>
    <row r="119" spans="1:26" ht="15.75" customHeight="1">
      <c r="A119" s="48"/>
      <c r="B119" s="48"/>
      <c r="C119" s="30"/>
      <c r="D119" s="30"/>
      <c r="E119" s="30"/>
      <c r="F119" s="30"/>
      <c r="G119" s="30"/>
      <c r="H119" s="30"/>
      <c r="I119" s="30"/>
      <c r="J119" s="48"/>
      <c r="K119" s="48"/>
      <c r="L119" s="48"/>
      <c r="M119" s="48"/>
      <c r="N119" s="48"/>
      <c r="O119" s="48"/>
      <c r="P119" s="48"/>
      <c r="Q119" s="48"/>
      <c r="R119" s="48"/>
      <c r="S119" s="48"/>
      <c r="T119" s="48"/>
      <c r="U119" s="48"/>
      <c r="V119" s="48"/>
      <c r="W119" s="48"/>
      <c r="X119" s="48"/>
      <c r="Y119" s="48"/>
      <c r="Z119" s="48"/>
    </row>
    <row r="120" spans="1:26" ht="15.75" customHeight="1">
      <c r="A120" s="48"/>
      <c r="B120" s="48"/>
      <c r="C120" s="30"/>
      <c r="D120" s="30"/>
      <c r="E120" s="30"/>
      <c r="F120" s="30"/>
      <c r="G120" s="30"/>
      <c r="H120" s="30"/>
      <c r="I120" s="30"/>
      <c r="J120" s="48"/>
      <c r="K120" s="48"/>
      <c r="L120" s="48"/>
      <c r="M120" s="48"/>
      <c r="N120" s="48"/>
      <c r="O120" s="48"/>
      <c r="P120" s="48"/>
      <c r="Q120" s="48"/>
      <c r="R120" s="48"/>
      <c r="S120" s="48"/>
      <c r="T120" s="48"/>
      <c r="U120" s="48"/>
      <c r="V120" s="48"/>
      <c r="W120" s="48"/>
      <c r="X120" s="48"/>
      <c r="Y120" s="48"/>
      <c r="Z120" s="48"/>
    </row>
    <row r="121" spans="1:26" ht="15.75" customHeight="1">
      <c r="A121" s="48"/>
      <c r="B121" s="48"/>
      <c r="C121" s="30"/>
      <c r="D121" s="30"/>
      <c r="E121" s="30"/>
      <c r="F121" s="30"/>
      <c r="G121" s="30"/>
      <c r="H121" s="30"/>
      <c r="I121" s="30"/>
      <c r="J121" s="48"/>
      <c r="K121" s="48"/>
      <c r="L121" s="48"/>
      <c r="M121" s="48"/>
      <c r="N121" s="48"/>
      <c r="O121" s="48"/>
      <c r="P121" s="48"/>
      <c r="Q121" s="48"/>
      <c r="R121" s="48"/>
      <c r="S121" s="48"/>
      <c r="T121" s="48"/>
      <c r="U121" s="48"/>
      <c r="V121" s="48"/>
      <c r="W121" s="48"/>
      <c r="X121" s="48"/>
      <c r="Y121" s="48"/>
      <c r="Z121" s="48"/>
    </row>
    <row r="122" spans="1:26" ht="15.75" customHeight="1">
      <c r="A122" s="48"/>
      <c r="B122" s="48"/>
      <c r="C122" s="30"/>
      <c r="D122" s="30"/>
      <c r="E122" s="30"/>
      <c r="F122" s="30"/>
      <c r="G122" s="30"/>
      <c r="H122" s="30"/>
      <c r="I122" s="30"/>
      <c r="J122" s="48"/>
      <c r="K122" s="48"/>
      <c r="L122" s="48"/>
      <c r="M122" s="48"/>
      <c r="N122" s="48"/>
      <c r="O122" s="48"/>
      <c r="P122" s="48"/>
      <c r="Q122" s="48"/>
      <c r="R122" s="48"/>
      <c r="S122" s="48"/>
      <c r="T122" s="48"/>
      <c r="U122" s="48"/>
      <c r="V122" s="48"/>
      <c r="W122" s="48"/>
      <c r="X122" s="48"/>
      <c r="Y122" s="48"/>
      <c r="Z122" s="48"/>
    </row>
    <row r="123" spans="1:26" ht="15.75" customHeight="1">
      <c r="A123" s="48"/>
      <c r="B123" s="48"/>
      <c r="C123" s="30"/>
      <c r="D123" s="30"/>
      <c r="E123" s="30"/>
      <c r="F123" s="30"/>
      <c r="G123" s="30"/>
      <c r="H123" s="30"/>
      <c r="I123" s="30"/>
      <c r="J123" s="48"/>
      <c r="K123" s="48"/>
      <c r="L123" s="48"/>
      <c r="M123" s="48"/>
      <c r="N123" s="48"/>
      <c r="O123" s="48"/>
      <c r="P123" s="48"/>
      <c r="Q123" s="48"/>
      <c r="R123" s="48"/>
      <c r="S123" s="48"/>
      <c r="T123" s="48"/>
      <c r="U123" s="48"/>
      <c r="V123" s="48"/>
      <c r="W123" s="48"/>
      <c r="X123" s="48"/>
      <c r="Y123" s="48"/>
      <c r="Z123" s="48"/>
    </row>
    <row r="124" spans="1:26" ht="15.75" customHeight="1">
      <c r="A124" s="48"/>
      <c r="B124" s="48"/>
      <c r="C124" s="30"/>
      <c r="D124" s="30"/>
      <c r="E124" s="30"/>
      <c r="F124" s="30"/>
      <c r="G124" s="30"/>
      <c r="H124" s="30"/>
      <c r="I124" s="30"/>
      <c r="J124" s="48"/>
      <c r="K124" s="48"/>
      <c r="L124" s="48"/>
      <c r="M124" s="48"/>
      <c r="N124" s="48"/>
      <c r="O124" s="48"/>
      <c r="P124" s="48"/>
      <c r="Q124" s="48"/>
      <c r="R124" s="48"/>
      <c r="S124" s="48"/>
      <c r="T124" s="48"/>
      <c r="U124" s="48"/>
      <c r="V124" s="48"/>
      <c r="W124" s="48"/>
      <c r="X124" s="48"/>
      <c r="Y124" s="48"/>
      <c r="Z124" s="48"/>
    </row>
    <row r="125" spans="1:26" ht="15.75" customHeight="1">
      <c r="A125" s="48"/>
      <c r="B125" s="48"/>
      <c r="C125" s="30"/>
      <c r="D125" s="30"/>
      <c r="E125" s="30"/>
      <c r="F125" s="30"/>
      <c r="G125" s="30"/>
      <c r="H125" s="30"/>
      <c r="I125" s="30"/>
      <c r="J125" s="48"/>
      <c r="K125" s="48"/>
      <c r="L125" s="48"/>
      <c r="M125" s="48"/>
      <c r="N125" s="48"/>
      <c r="O125" s="48"/>
      <c r="P125" s="48"/>
      <c r="Q125" s="48"/>
      <c r="R125" s="48"/>
      <c r="S125" s="48"/>
      <c r="T125" s="48"/>
      <c r="U125" s="48"/>
      <c r="V125" s="48"/>
      <c r="W125" s="48"/>
      <c r="X125" s="48"/>
      <c r="Y125" s="48"/>
      <c r="Z125" s="48"/>
    </row>
    <row r="126" spans="1:26" ht="15.75" customHeight="1">
      <c r="A126" s="48"/>
      <c r="B126" s="48"/>
      <c r="C126" s="30"/>
      <c r="D126" s="30"/>
      <c r="E126" s="30"/>
      <c r="F126" s="30"/>
      <c r="G126" s="30"/>
      <c r="H126" s="30"/>
      <c r="I126" s="30"/>
      <c r="J126" s="48"/>
      <c r="K126" s="48"/>
      <c r="L126" s="48"/>
      <c r="M126" s="48"/>
      <c r="N126" s="48"/>
      <c r="O126" s="48"/>
      <c r="P126" s="48"/>
      <c r="Q126" s="48"/>
      <c r="R126" s="48"/>
      <c r="S126" s="48"/>
      <c r="T126" s="48"/>
      <c r="U126" s="48"/>
      <c r="V126" s="48"/>
      <c r="W126" s="48"/>
      <c r="X126" s="48"/>
      <c r="Y126" s="48"/>
      <c r="Z126" s="48"/>
    </row>
    <row r="127" spans="1:26" ht="15.75" customHeight="1">
      <c r="A127" s="48"/>
      <c r="B127" s="48"/>
      <c r="C127" s="30"/>
      <c r="D127" s="30"/>
      <c r="E127" s="30"/>
      <c r="F127" s="30"/>
      <c r="G127" s="30"/>
      <c r="H127" s="30"/>
      <c r="I127" s="30"/>
      <c r="J127" s="48"/>
      <c r="K127" s="48"/>
      <c r="L127" s="48"/>
      <c r="M127" s="48"/>
      <c r="N127" s="48"/>
      <c r="O127" s="48"/>
      <c r="P127" s="48"/>
      <c r="Q127" s="48"/>
      <c r="R127" s="48"/>
      <c r="S127" s="48"/>
      <c r="T127" s="48"/>
      <c r="U127" s="48"/>
      <c r="V127" s="48"/>
      <c r="W127" s="48"/>
      <c r="X127" s="48"/>
      <c r="Y127" s="48"/>
      <c r="Z127" s="48"/>
    </row>
    <row r="128" spans="1:26" ht="15.75" customHeight="1">
      <c r="A128" s="48"/>
      <c r="B128" s="48"/>
      <c r="C128" s="30"/>
      <c r="D128" s="30"/>
      <c r="E128" s="30"/>
      <c r="F128" s="30"/>
      <c r="G128" s="30"/>
      <c r="H128" s="30"/>
      <c r="I128" s="30"/>
      <c r="J128" s="48"/>
      <c r="K128" s="48"/>
      <c r="L128" s="48"/>
      <c r="M128" s="48"/>
      <c r="N128" s="48"/>
      <c r="O128" s="48"/>
      <c r="P128" s="48"/>
      <c r="Q128" s="48"/>
      <c r="R128" s="48"/>
      <c r="S128" s="48"/>
      <c r="T128" s="48"/>
      <c r="U128" s="48"/>
      <c r="V128" s="48"/>
      <c r="W128" s="48"/>
      <c r="X128" s="48"/>
      <c r="Y128" s="48"/>
      <c r="Z128" s="48"/>
    </row>
    <row r="129" spans="1:26" ht="15.75" customHeight="1">
      <c r="A129" s="48"/>
      <c r="B129" s="48"/>
      <c r="C129" s="30"/>
      <c r="D129" s="30"/>
      <c r="E129" s="30"/>
      <c r="F129" s="30"/>
      <c r="G129" s="30"/>
      <c r="H129" s="30"/>
      <c r="I129" s="30"/>
      <c r="J129" s="48"/>
      <c r="K129" s="48"/>
      <c r="L129" s="48"/>
      <c r="M129" s="48"/>
      <c r="N129" s="48"/>
      <c r="O129" s="48"/>
      <c r="P129" s="48"/>
      <c r="Q129" s="48"/>
      <c r="R129" s="48"/>
      <c r="S129" s="48"/>
      <c r="T129" s="48"/>
      <c r="U129" s="48"/>
      <c r="V129" s="48"/>
      <c r="W129" s="48"/>
      <c r="X129" s="48"/>
      <c r="Y129" s="48"/>
      <c r="Z129" s="48"/>
    </row>
    <row r="130" spans="1:26" ht="15.75" customHeight="1">
      <c r="A130" s="48"/>
      <c r="B130" s="48"/>
      <c r="C130" s="30"/>
      <c r="D130" s="30"/>
      <c r="E130" s="30"/>
      <c r="F130" s="30"/>
      <c r="G130" s="30"/>
      <c r="H130" s="30"/>
      <c r="I130" s="30"/>
      <c r="J130" s="48"/>
      <c r="K130" s="48"/>
      <c r="L130" s="48"/>
      <c r="M130" s="48"/>
      <c r="N130" s="48"/>
      <c r="O130" s="48"/>
      <c r="P130" s="48"/>
      <c r="Q130" s="48"/>
      <c r="R130" s="48"/>
      <c r="S130" s="48"/>
      <c r="T130" s="48"/>
      <c r="U130" s="48"/>
      <c r="V130" s="48"/>
      <c r="W130" s="48"/>
      <c r="X130" s="48"/>
      <c r="Y130" s="48"/>
      <c r="Z130" s="48"/>
    </row>
    <row r="131" spans="1:26" ht="15.75" customHeight="1">
      <c r="A131" s="48"/>
      <c r="B131" s="48"/>
      <c r="C131" s="30"/>
      <c r="D131" s="30"/>
      <c r="E131" s="30"/>
      <c r="F131" s="30"/>
      <c r="G131" s="30"/>
      <c r="H131" s="30"/>
      <c r="I131" s="30"/>
      <c r="J131" s="48"/>
      <c r="K131" s="48"/>
      <c r="L131" s="48"/>
      <c r="M131" s="48"/>
      <c r="N131" s="48"/>
      <c r="O131" s="48"/>
      <c r="P131" s="48"/>
      <c r="Q131" s="48"/>
      <c r="R131" s="48"/>
      <c r="S131" s="48"/>
      <c r="T131" s="48"/>
      <c r="U131" s="48"/>
      <c r="V131" s="48"/>
      <c r="W131" s="48"/>
      <c r="X131" s="48"/>
      <c r="Y131" s="48"/>
      <c r="Z131" s="48"/>
    </row>
    <row r="132" spans="1:26" ht="15.75" customHeight="1">
      <c r="A132" s="48"/>
      <c r="B132" s="48"/>
      <c r="C132" s="30"/>
      <c r="D132" s="30"/>
      <c r="E132" s="30"/>
      <c r="F132" s="30"/>
      <c r="G132" s="30"/>
      <c r="H132" s="30"/>
      <c r="I132" s="30"/>
      <c r="J132" s="48"/>
      <c r="K132" s="48"/>
      <c r="L132" s="48"/>
      <c r="M132" s="48"/>
      <c r="N132" s="48"/>
      <c r="O132" s="48"/>
      <c r="P132" s="48"/>
      <c r="Q132" s="48"/>
      <c r="R132" s="48"/>
      <c r="S132" s="48"/>
      <c r="T132" s="48"/>
      <c r="U132" s="48"/>
      <c r="V132" s="48"/>
      <c r="W132" s="48"/>
      <c r="X132" s="48"/>
      <c r="Y132" s="48"/>
      <c r="Z132" s="48"/>
    </row>
    <row r="133" spans="1:26" ht="15.75" customHeight="1">
      <c r="A133" s="48"/>
      <c r="B133" s="48"/>
      <c r="C133" s="30"/>
      <c r="D133" s="30"/>
      <c r="E133" s="30"/>
      <c r="F133" s="30"/>
      <c r="G133" s="30"/>
      <c r="H133" s="30"/>
      <c r="I133" s="30"/>
      <c r="J133" s="48"/>
      <c r="K133" s="48"/>
      <c r="L133" s="48"/>
      <c r="M133" s="48"/>
      <c r="N133" s="48"/>
      <c r="O133" s="48"/>
      <c r="P133" s="48"/>
      <c r="Q133" s="48"/>
      <c r="R133" s="48"/>
      <c r="S133" s="48"/>
      <c r="T133" s="48"/>
      <c r="U133" s="48"/>
      <c r="V133" s="48"/>
      <c r="W133" s="48"/>
      <c r="X133" s="48"/>
      <c r="Y133" s="48"/>
      <c r="Z133" s="48"/>
    </row>
    <row r="134" spans="1:26" ht="15.75" customHeight="1">
      <c r="A134" s="48"/>
      <c r="B134" s="48"/>
      <c r="C134" s="30"/>
      <c r="D134" s="30"/>
      <c r="E134" s="30"/>
      <c r="F134" s="30"/>
      <c r="G134" s="30"/>
      <c r="H134" s="30"/>
      <c r="I134" s="30"/>
      <c r="J134" s="48"/>
      <c r="K134" s="48"/>
      <c r="L134" s="48"/>
      <c r="M134" s="48"/>
      <c r="N134" s="48"/>
      <c r="O134" s="48"/>
      <c r="P134" s="48"/>
      <c r="Q134" s="48"/>
      <c r="R134" s="48"/>
      <c r="S134" s="48"/>
      <c r="T134" s="48"/>
      <c r="U134" s="48"/>
      <c r="V134" s="48"/>
      <c r="W134" s="48"/>
      <c r="X134" s="48"/>
      <c r="Y134" s="48"/>
      <c r="Z134" s="48"/>
    </row>
    <row r="135" spans="1:26" ht="15.75" customHeight="1">
      <c r="A135" s="48"/>
      <c r="B135" s="48"/>
      <c r="C135" s="30"/>
      <c r="D135" s="30"/>
      <c r="E135" s="30"/>
      <c r="F135" s="30"/>
      <c r="G135" s="30"/>
      <c r="H135" s="30"/>
      <c r="I135" s="30"/>
      <c r="J135" s="48"/>
      <c r="K135" s="48"/>
      <c r="L135" s="48"/>
      <c r="M135" s="48"/>
      <c r="N135" s="48"/>
      <c r="O135" s="48"/>
      <c r="P135" s="48"/>
      <c r="Q135" s="48"/>
      <c r="R135" s="48"/>
      <c r="S135" s="48"/>
      <c r="T135" s="48"/>
      <c r="U135" s="48"/>
      <c r="V135" s="48"/>
      <c r="W135" s="48"/>
      <c r="X135" s="48"/>
      <c r="Y135" s="48"/>
      <c r="Z135" s="48"/>
    </row>
    <row r="136" spans="1:26" ht="15.75" customHeight="1">
      <c r="A136" s="48"/>
      <c r="B136" s="48"/>
      <c r="C136" s="30"/>
      <c r="D136" s="30"/>
      <c r="E136" s="30"/>
      <c r="F136" s="30"/>
      <c r="G136" s="30"/>
      <c r="H136" s="30"/>
      <c r="I136" s="30"/>
      <c r="J136" s="48"/>
      <c r="K136" s="48"/>
      <c r="L136" s="48"/>
      <c r="M136" s="48"/>
      <c r="N136" s="48"/>
      <c r="O136" s="48"/>
      <c r="P136" s="48"/>
      <c r="Q136" s="48"/>
      <c r="R136" s="48"/>
      <c r="S136" s="48"/>
      <c r="T136" s="48"/>
      <c r="U136" s="48"/>
      <c r="V136" s="48"/>
      <c r="W136" s="48"/>
      <c r="X136" s="48"/>
      <c r="Y136" s="48"/>
      <c r="Z136" s="48"/>
    </row>
    <row r="137" spans="1:26" ht="15.75" customHeight="1">
      <c r="A137" s="48"/>
      <c r="B137" s="48"/>
      <c r="C137" s="30"/>
      <c r="D137" s="30"/>
      <c r="E137" s="30"/>
      <c r="F137" s="30"/>
      <c r="G137" s="30"/>
      <c r="H137" s="30"/>
      <c r="I137" s="30"/>
      <c r="J137" s="48"/>
      <c r="K137" s="48"/>
      <c r="L137" s="48"/>
      <c r="M137" s="48"/>
      <c r="N137" s="48"/>
      <c r="O137" s="48"/>
      <c r="P137" s="48"/>
      <c r="Q137" s="48"/>
      <c r="R137" s="48"/>
      <c r="S137" s="48"/>
      <c r="T137" s="48"/>
      <c r="U137" s="48"/>
      <c r="V137" s="48"/>
      <c r="W137" s="48"/>
      <c r="X137" s="48"/>
      <c r="Y137" s="48"/>
      <c r="Z137" s="48"/>
    </row>
    <row r="138" spans="1:26" ht="15.75" customHeight="1">
      <c r="A138" s="48"/>
      <c r="B138" s="48"/>
      <c r="C138" s="30"/>
      <c r="D138" s="30"/>
      <c r="E138" s="30"/>
      <c r="F138" s="30"/>
      <c r="G138" s="30"/>
      <c r="H138" s="30"/>
      <c r="I138" s="30"/>
      <c r="J138" s="48"/>
      <c r="K138" s="48"/>
      <c r="L138" s="48"/>
      <c r="M138" s="48"/>
      <c r="N138" s="48"/>
      <c r="O138" s="48"/>
      <c r="P138" s="48"/>
      <c r="Q138" s="48"/>
      <c r="R138" s="48"/>
      <c r="S138" s="48"/>
      <c r="T138" s="48"/>
      <c r="U138" s="48"/>
      <c r="V138" s="48"/>
      <c r="W138" s="48"/>
      <c r="X138" s="48"/>
      <c r="Y138" s="48"/>
      <c r="Z138" s="48"/>
    </row>
    <row r="139" spans="1:26" ht="15.75" customHeight="1">
      <c r="A139" s="48"/>
      <c r="B139" s="48"/>
      <c r="C139" s="30"/>
      <c r="D139" s="30"/>
      <c r="E139" s="30"/>
      <c r="F139" s="30"/>
      <c r="G139" s="30"/>
      <c r="H139" s="30"/>
      <c r="I139" s="30"/>
      <c r="J139" s="48"/>
      <c r="K139" s="48"/>
      <c r="L139" s="48"/>
      <c r="M139" s="48"/>
      <c r="N139" s="48"/>
      <c r="O139" s="48"/>
      <c r="P139" s="48"/>
      <c r="Q139" s="48"/>
      <c r="R139" s="48"/>
      <c r="S139" s="48"/>
      <c r="T139" s="48"/>
      <c r="U139" s="48"/>
      <c r="V139" s="48"/>
      <c r="W139" s="48"/>
      <c r="X139" s="48"/>
      <c r="Y139" s="48"/>
      <c r="Z139" s="48"/>
    </row>
    <row r="140" spans="1:26" ht="15.75" customHeight="1">
      <c r="A140" s="48"/>
      <c r="B140" s="48"/>
      <c r="C140" s="30"/>
      <c r="D140" s="30"/>
      <c r="E140" s="30"/>
      <c r="F140" s="30"/>
      <c r="G140" s="30"/>
      <c r="H140" s="30"/>
      <c r="I140" s="30"/>
      <c r="J140" s="48"/>
      <c r="K140" s="48"/>
      <c r="L140" s="48"/>
      <c r="M140" s="48"/>
      <c r="N140" s="48"/>
      <c r="O140" s="48"/>
      <c r="P140" s="48"/>
      <c r="Q140" s="48"/>
      <c r="R140" s="48"/>
      <c r="S140" s="48"/>
      <c r="T140" s="48"/>
      <c r="U140" s="48"/>
      <c r="V140" s="48"/>
      <c r="W140" s="48"/>
      <c r="X140" s="48"/>
      <c r="Y140" s="48"/>
      <c r="Z140" s="48"/>
    </row>
    <row r="141" spans="1:26" ht="15.75" customHeight="1">
      <c r="A141" s="48"/>
      <c r="B141" s="48"/>
      <c r="C141" s="30"/>
      <c r="D141" s="30"/>
      <c r="E141" s="30"/>
      <c r="F141" s="30"/>
      <c r="G141" s="30"/>
      <c r="H141" s="30"/>
      <c r="I141" s="30"/>
      <c r="J141" s="48"/>
      <c r="K141" s="48"/>
      <c r="L141" s="48"/>
      <c r="M141" s="48"/>
      <c r="N141" s="48"/>
      <c r="O141" s="48"/>
      <c r="P141" s="48"/>
      <c r="Q141" s="48"/>
      <c r="R141" s="48"/>
      <c r="S141" s="48"/>
      <c r="T141" s="48"/>
      <c r="U141" s="48"/>
      <c r="V141" s="48"/>
      <c r="W141" s="48"/>
      <c r="X141" s="48"/>
      <c r="Y141" s="48"/>
      <c r="Z141" s="48"/>
    </row>
    <row r="142" spans="1:26" ht="15.75" customHeight="1">
      <c r="A142" s="48"/>
      <c r="B142" s="48"/>
      <c r="C142" s="30"/>
      <c r="D142" s="30"/>
      <c r="E142" s="30"/>
      <c r="F142" s="30"/>
      <c r="G142" s="30"/>
      <c r="H142" s="30"/>
      <c r="I142" s="30"/>
      <c r="J142" s="48"/>
      <c r="K142" s="48"/>
      <c r="L142" s="48"/>
      <c r="M142" s="48"/>
      <c r="N142" s="48"/>
      <c r="O142" s="48"/>
      <c r="P142" s="48"/>
      <c r="Q142" s="48"/>
      <c r="R142" s="48"/>
      <c r="S142" s="48"/>
      <c r="T142" s="48"/>
      <c r="U142" s="48"/>
      <c r="V142" s="48"/>
      <c r="W142" s="48"/>
      <c r="X142" s="48"/>
      <c r="Y142" s="48"/>
      <c r="Z142" s="48"/>
    </row>
    <row r="143" spans="1:26" ht="15.75" customHeight="1">
      <c r="A143" s="48"/>
      <c r="B143" s="48"/>
      <c r="C143" s="30"/>
      <c r="D143" s="30"/>
      <c r="E143" s="30"/>
      <c r="F143" s="30"/>
      <c r="G143" s="30"/>
      <c r="H143" s="30"/>
      <c r="I143" s="30"/>
      <c r="J143" s="48"/>
      <c r="K143" s="48"/>
      <c r="L143" s="48"/>
      <c r="M143" s="48"/>
      <c r="N143" s="48"/>
      <c r="O143" s="48"/>
      <c r="P143" s="48"/>
      <c r="Q143" s="48"/>
      <c r="R143" s="48"/>
      <c r="S143" s="48"/>
      <c r="T143" s="48"/>
      <c r="U143" s="48"/>
      <c r="V143" s="48"/>
      <c r="W143" s="48"/>
      <c r="X143" s="48"/>
      <c r="Y143" s="48"/>
      <c r="Z143" s="48"/>
    </row>
    <row r="144" spans="1:26" ht="15.75" customHeight="1">
      <c r="A144" s="48"/>
      <c r="B144" s="48"/>
      <c r="C144" s="30"/>
      <c r="D144" s="30"/>
      <c r="E144" s="30"/>
      <c r="F144" s="30"/>
      <c r="G144" s="30"/>
      <c r="H144" s="30"/>
      <c r="I144" s="30"/>
      <c r="J144" s="48"/>
      <c r="K144" s="48"/>
      <c r="L144" s="48"/>
      <c r="M144" s="48"/>
      <c r="N144" s="48"/>
      <c r="O144" s="48"/>
      <c r="P144" s="48"/>
      <c r="Q144" s="48"/>
      <c r="R144" s="48"/>
      <c r="S144" s="48"/>
      <c r="T144" s="48"/>
      <c r="U144" s="48"/>
      <c r="V144" s="48"/>
      <c r="W144" s="48"/>
      <c r="X144" s="48"/>
      <c r="Y144" s="48"/>
      <c r="Z144" s="48"/>
    </row>
    <row r="145" spans="1:26" ht="15.75" customHeight="1">
      <c r="A145" s="48"/>
      <c r="B145" s="48"/>
      <c r="C145" s="30"/>
      <c r="D145" s="30"/>
      <c r="E145" s="30"/>
      <c r="F145" s="30"/>
      <c r="G145" s="30"/>
      <c r="H145" s="30"/>
      <c r="I145" s="30"/>
      <c r="J145" s="48"/>
      <c r="K145" s="48"/>
      <c r="L145" s="48"/>
      <c r="M145" s="48"/>
      <c r="N145" s="48"/>
      <c r="O145" s="48"/>
      <c r="P145" s="48"/>
      <c r="Q145" s="48"/>
      <c r="R145" s="48"/>
      <c r="S145" s="48"/>
      <c r="T145" s="48"/>
      <c r="U145" s="48"/>
      <c r="V145" s="48"/>
      <c r="W145" s="48"/>
      <c r="X145" s="48"/>
      <c r="Y145" s="48"/>
      <c r="Z145" s="48"/>
    </row>
    <row r="146" spans="1:26" ht="15.75" customHeight="1">
      <c r="A146" s="48"/>
      <c r="B146" s="48"/>
      <c r="C146" s="30"/>
      <c r="D146" s="30"/>
      <c r="E146" s="30"/>
      <c r="F146" s="30"/>
      <c r="G146" s="30"/>
      <c r="H146" s="30"/>
      <c r="I146" s="30"/>
      <c r="J146" s="48"/>
      <c r="K146" s="48"/>
      <c r="L146" s="48"/>
      <c r="M146" s="48"/>
      <c r="N146" s="48"/>
      <c r="O146" s="48"/>
      <c r="P146" s="48"/>
      <c r="Q146" s="48"/>
      <c r="R146" s="48"/>
      <c r="S146" s="48"/>
      <c r="T146" s="48"/>
      <c r="U146" s="48"/>
      <c r="V146" s="48"/>
      <c r="W146" s="48"/>
      <c r="X146" s="48"/>
      <c r="Y146" s="48"/>
      <c r="Z146" s="48"/>
    </row>
    <row r="147" spans="1:26" ht="15.75" customHeight="1">
      <c r="A147" s="48"/>
      <c r="B147" s="48"/>
      <c r="C147" s="30"/>
      <c r="D147" s="30"/>
      <c r="E147" s="30"/>
      <c r="F147" s="30"/>
      <c r="G147" s="30"/>
      <c r="H147" s="30"/>
      <c r="I147" s="30"/>
      <c r="J147" s="48"/>
      <c r="K147" s="48"/>
      <c r="L147" s="48"/>
      <c r="M147" s="48"/>
      <c r="N147" s="48"/>
      <c r="O147" s="48"/>
      <c r="P147" s="48"/>
      <c r="Q147" s="48"/>
      <c r="R147" s="48"/>
      <c r="S147" s="48"/>
      <c r="T147" s="48"/>
      <c r="U147" s="48"/>
      <c r="V147" s="48"/>
      <c r="W147" s="48"/>
      <c r="X147" s="48"/>
      <c r="Y147" s="48"/>
      <c r="Z147" s="48"/>
    </row>
    <row r="148" spans="1:26" ht="15.75" customHeight="1">
      <c r="A148" s="48"/>
      <c r="B148" s="48"/>
      <c r="C148" s="30"/>
      <c r="D148" s="30"/>
      <c r="E148" s="30"/>
      <c r="F148" s="30"/>
      <c r="G148" s="30"/>
      <c r="H148" s="30"/>
      <c r="I148" s="30"/>
      <c r="J148" s="48"/>
      <c r="K148" s="48"/>
      <c r="L148" s="48"/>
      <c r="M148" s="48"/>
      <c r="N148" s="48"/>
      <c r="O148" s="48"/>
      <c r="P148" s="48"/>
      <c r="Q148" s="48"/>
      <c r="R148" s="48"/>
      <c r="S148" s="48"/>
      <c r="T148" s="48"/>
      <c r="U148" s="48"/>
      <c r="V148" s="48"/>
      <c r="W148" s="48"/>
      <c r="X148" s="48"/>
      <c r="Y148" s="48"/>
      <c r="Z148" s="48"/>
    </row>
    <row r="149" spans="1:26" ht="15.75" customHeight="1">
      <c r="A149" s="48"/>
      <c r="B149" s="48"/>
      <c r="C149" s="30"/>
      <c r="D149" s="30"/>
      <c r="E149" s="30"/>
      <c r="F149" s="30"/>
      <c r="G149" s="30"/>
      <c r="H149" s="30"/>
      <c r="I149" s="30"/>
      <c r="J149" s="48"/>
      <c r="K149" s="48"/>
      <c r="L149" s="48"/>
      <c r="M149" s="48"/>
      <c r="N149" s="48"/>
      <c r="O149" s="48"/>
      <c r="P149" s="48"/>
      <c r="Q149" s="48"/>
      <c r="R149" s="48"/>
      <c r="S149" s="48"/>
      <c r="T149" s="48"/>
      <c r="U149" s="48"/>
      <c r="V149" s="48"/>
      <c r="W149" s="48"/>
      <c r="X149" s="48"/>
      <c r="Y149" s="48"/>
      <c r="Z149" s="48"/>
    </row>
    <row r="150" spans="1:26" ht="15.75" customHeight="1">
      <c r="A150" s="48"/>
      <c r="B150" s="48"/>
      <c r="C150" s="30"/>
      <c r="D150" s="30"/>
      <c r="E150" s="30"/>
      <c r="F150" s="30"/>
      <c r="G150" s="30"/>
      <c r="H150" s="30"/>
      <c r="I150" s="30"/>
      <c r="J150" s="48"/>
      <c r="K150" s="48"/>
      <c r="L150" s="48"/>
      <c r="M150" s="48"/>
      <c r="N150" s="48"/>
      <c r="O150" s="48"/>
      <c r="P150" s="48"/>
      <c r="Q150" s="48"/>
      <c r="R150" s="48"/>
      <c r="S150" s="48"/>
      <c r="T150" s="48"/>
      <c r="U150" s="48"/>
      <c r="V150" s="48"/>
      <c r="W150" s="48"/>
      <c r="X150" s="48"/>
      <c r="Y150" s="48"/>
      <c r="Z150" s="48"/>
    </row>
    <row r="151" spans="1:26" ht="15.75" customHeight="1">
      <c r="A151" s="48"/>
      <c r="B151" s="48"/>
      <c r="C151" s="30"/>
      <c r="D151" s="30"/>
      <c r="E151" s="30"/>
      <c r="F151" s="30"/>
      <c r="G151" s="30"/>
      <c r="H151" s="30"/>
      <c r="I151" s="30"/>
      <c r="J151" s="48"/>
      <c r="K151" s="48"/>
      <c r="L151" s="48"/>
      <c r="M151" s="48"/>
      <c r="N151" s="48"/>
      <c r="O151" s="48"/>
      <c r="P151" s="48"/>
      <c r="Q151" s="48"/>
      <c r="R151" s="48"/>
      <c r="S151" s="48"/>
      <c r="T151" s="48"/>
      <c r="U151" s="48"/>
      <c r="V151" s="48"/>
      <c r="W151" s="48"/>
      <c r="X151" s="48"/>
      <c r="Y151" s="48"/>
      <c r="Z151" s="48"/>
    </row>
    <row r="152" spans="1:26" ht="15.75" customHeight="1">
      <c r="A152" s="48"/>
      <c r="B152" s="48"/>
      <c r="C152" s="30"/>
      <c r="D152" s="30"/>
      <c r="E152" s="30"/>
      <c r="F152" s="30"/>
      <c r="G152" s="30"/>
      <c r="H152" s="30"/>
      <c r="I152" s="30"/>
      <c r="J152" s="48"/>
      <c r="K152" s="48"/>
      <c r="L152" s="48"/>
      <c r="M152" s="48"/>
      <c r="N152" s="48"/>
      <c r="O152" s="48"/>
      <c r="P152" s="48"/>
      <c r="Q152" s="48"/>
      <c r="R152" s="48"/>
      <c r="S152" s="48"/>
      <c r="T152" s="48"/>
      <c r="U152" s="48"/>
      <c r="V152" s="48"/>
      <c r="W152" s="48"/>
      <c r="X152" s="48"/>
      <c r="Y152" s="48"/>
      <c r="Z152" s="48"/>
    </row>
    <row r="153" spans="1:26" ht="15.75" customHeight="1">
      <c r="A153" s="48"/>
      <c r="B153" s="48"/>
      <c r="C153" s="30"/>
      <c r="D153" s="30"/>
      <c r="E153" s="30"/>
      <c r="F153" s="30"/>
      <c r="G153" s="30"/>
      <c r="H153" s="30"/>
      <c r="I153" s="30"/>
      <c r="J153" s="48"/>
      <c r="K153" s="48"/>
      <c r="L153" s="48"/>
      <c r="M153" s="48"/>
      <c r="N153" s="48"/>
      <c r="O153" s="48"/>
      <c r="P153" s="48"/>
      <c r="Q153" s="48"/>
      <c r="R153" s="48"/>
      <c r="S153" s="48"/>
      <c r="T153" s="48"/>
      <c r="U153" s="48"/>
      <c r="V153" s="48"/>
      <c r="W153" s="48"/>
      <c r="X153" s="48"/>
      <c r="Y153" s="48"/>
      <c r="Z153" s="48"/>
    </row>
    <row r="154" spans="1:26" ht="15.75" customHeight="1">
      <c r="A154" s="48"/>
      <c r="B154" s="48"/>
      <c r="C154" s="30"/>
      <c r="D154" s="30"/>
      <c r="E154" s="30"/>
      <c r="F154" s="30"/>
      <c r="G154" s="30"/>
      <c r="H154" s="30"/>
      <c r="I154" s="30"/>
      <c r="J154" s="48"/>
      <c r="K154" s="48"/>
      <c r="L154" s="48"/>
      <c r="M154" s="48"/>
      <c r="N154" s="48"/>
      <c r="O154" s="48"/>
      <c r="P154" s="48"/>
      <c r="Q154" s="48"/>
      <c r="R154" s="48"/>
      <c r="S154" s="48"/>
      <c r="T154" s="48"/>
      <c r="U154" s="48"/>
      <c r="V154" s="48"/>
      <c r="W154" s="48"/>
      <c r="X154" s="48"/>
      <c r="Y154" s="48"/>
      <c r="Z154" s="48"/>
    </row>
    <row r="155" spans="1:26" ht="15.75" customHeight="1">
      <c r="A155" s="48"/>
      <c r="B155" s="48"/>
      <c r="C155" s="30"/>
      <c r="D155" s="30"/>
      <c r="E155" s="30"/>
      <c r="F155" s="30"/>
      <c r="G155" s="30"/>
      <c r="H155" s="30"/>
      <c r="I155" s="30"/>
      <c r="J155" s="48"/>
      <c r="K155" s="48"/>
      <c r="L155" s="48"/>
      <c r="M155" s="48"/>
      <c r="N155" s="48"/>
      <c r="O155" s="48"/>
      <c r="P155" s="48"/>
      <c r="Q155" s="48"/>
      <c r="R155" s="48"/>
      <c r="S155" s="48"/>
      <c r="T155" s="48"/>
      <c r="U155" s="48"/>
      <c r="V155" s="48"/>
      <c r="W155" s="48"/>
      <c r="X155" s="48"/>
      <c r="Y155" s="48"/>
      <c r="Z155" s="48"/>
    </row>
    <row r="156" spans="1:26" ht="15.75" customHeight="1">
      <c r="A156" s="48"/>
      <c r="B156" s="48"/>
      <c r="C156" s="30"/>
      <c r="D156" s="30"/>
      <c r="E156" s="30"/>
      <c r="F156" s="30"/>
      <c r="G156" s="30"/>
      <c r="H156" s="30"/>
      <c r="I156" s="30"/>
      <c r="J156" s="48"/>
      <c r="K156" s="48"/>
      <c r="L156" s="48"/>
      <c r="M156" s="48"/>
      <c r="N156" s="48"/>
      <c r="O156" s="48"/>
      <c r="P156" s="48"/>
      <c r="Q156" s="48"/>
      <c r="R156" s="48"/>
      <c r="S156" s="48"/>
      <c r="T156" s="48"/>
      <c r="U156" s="48"/>
      <c r="V156" s="48"/>
      <c r="W156" s="48"/>
      <c r="X156" s="48"/>
      <c r="Y156" s="48"/>
      <c r="Z156" s="48"/>
    </row>
    <row r="157" spans="1:26" ht="15.75" customHeight="1">
      <c r="A157" s="48"/>
      <c r="B157" s="48"/>
      <c r="C157" s="30"/>
      <c r="D157" s="30"/>
      <c r="E157" s="30"/>
      <c r="F157" s="30"/>
      <c r="G157" s="30"/>
      <c r="H157" s="30"/>
      <c r="I157" s="30"/>
      <c r="J157" s="48"/>
      <c r="K157" s="48"/>
      <c r="L157" s="48"/>
      <c r="M157" s="48"/>
      <c r="N157" s="48"/>
      <c r="O157" s="48"/>
      <c r="P157" s="48"/>
      <c r="Q157" s="48"/>
      <c r="R157" s="48"/>
      <c r="S157" s="48"/>
      <c r="T157" s="48"/>
      <c r="U157" s="48"/>
      <c r="V157" s="48"/>
      <c r="W157" s="48"/>
      <c r="X157" s="48"/>
      <c r="Y157" s="48"/>
      <c r="Z157" s="48"/>
    </row>
    <row r="158" spans="1:26" ht="15.75" customHeight="1">
      <c r="A158" s="48"/>
      <c r="B158" s="48"/>
      <c r="C158" s="30"/>
      <c r="D158" s="30"/>
      <c r="E158" s="30"/>
      <c r="F158" s="30"/>
      <c r="G158" s="30"/>
      <c r="H158" s="30"/>
      <c r="I158" s="30"/>
      <c r="J158" s="48"/>
      <c r="K158" s="48"/>
      <c r="L158" s="48"/>
      <c r="M158" s="48"/>
      <c r="N158" s="48"/>
      <c r="O158" s="48"/>
      <c r="P158" s="48"/>
      <c r="Q158" s="48"/>
      <c r="R158" s="48"/>
      <c r="S158" s="48"/>
      <c r="T158" s="48"/>
      <c r="U158" s="48"/>
      <c r="V158" s="48"/>
      <c r="W158" s="48"/>
      <c r="X158" s="48"/>
      <c r="Y158" s="48"/>
      <c r="Z158" s="48"/>
    </row>
    <row r="159" spans="1:26" ht="15.75" customHeight="1">
      <c r="A159" s="48"/>
      <c r="B159" s="48"/>
      <c r="C159" s="30"/>
      <c r="D159" s="30"/>
      <c r="E159" s="30"/>
      <c r="F159" s="30"/>
      <c r="G159" s="30"/>
      <c r="H159" s="30"/>
      <c r="I159" s="30"/>
      <c r="J159" s="48"/>
      <c r="K159" s="48"/>
      <c r="L159" s="48"/>
      <c r="M159" s="48"/>
      <c r="N159" s="48"/>
      <c r="O159" s="48"/>
      <c r="P159" s="48"/>
      <c r="Q159" s="48"/>
      <c r="R159" s="48"/>
      <c r="S159" s="48"/>
      <c r="T159" s="48"/>
      <c r="U159" s="48"/>
      <c r="V159" s="48"/>
      <c r="W159" s="48"/>
      <c r="X159" s="48"/>
      <c r="Y159" s="48"/>
      <c r="Z159" s="48"/>
    </row>
    <row r="160" spans="1:26" ht="15.75" customHeight="1">
      <c r="A160" s="48"/>
      <c r="B160" s="48"/>
      <c r="C160" s="30"/>
      <c r="D160" s="30"/>
      <c r="E160" s="30"/>
      <c r="F160" s="30"/>
      <c r="G160" s="30"/>
      <c r="H160" s="30"/>
      <c r="I160" s="30"/>
      <c r="J160" s="48"/>
      <c r="K160" s="48"/>
      <c r="L160" s="48"/>
      <c r="M160" s="48"/>
      <c r="N160" s="48"/>
      <c r="O160" s="48"/>
      <c r="P160" s="48"/>
      <c r="Q160" s="48"/>
      <c r="R160" s="48"/>
      <c r="S160" s="48"/>
      <c r="T160" s="48"/>
      <c r="U160" s="48"/>
      <c r="V160" s="48"/>
      <c r="W160" s="48"/>
      <c r="X160" s="48"/>
      <c r="Y160" s="48"/>
      <c r="Z160" s="48"/>
    </row>
    <row r="161" spans="1:26" ht="15.75" customHeight="1">
      <c r="A161" s="48"/>
      <c r="B161" s="48"/>
      <c r="C161" s="30"/>
      <c r="D161" s="30"/>
      <c r="E161" s="30"/>
      <c r="F161" s="30"/>
      <c r="G161" s="30"/>
      <c r="H161" s="30"/>
      <c r="I161" s="30"/>
      <c r="J161" s="48"/>
      <c r="K161" s="48"/>
      <c r="L161" s="48"/>
      <c r="M161" s="48"/>
      <c r="N161" s="48"/>
      <c r="O161" s="48"/>
      <c r="P161" s="48"/>
      <c r="Q161" s="48"/>
      <c r="R161" s="48"/>
      <c r="S161" s="48"/>
      <c r="T161" s="48"/>
      <c r="U161" s="48"/>
      <c r="V161" s="48"/>
      <c r="W161" s="48"/>
      <c r="X161" s="48"/>
      <c r="Y161" s="48"/>
      <c r="Z161" s="48"/>
    </row>
    <row r="162" spans="1:26" ht="15.75" customHeight="1">
      <c r="A162" s="48"/>
      <c r="B162" s="48"/>
      <c r="C162" s="30"/>
      <c r="D162" s="30"/>
      <c r="E162" s="30"/>
      <c r="F162" s="30"/>
      <c r="G162" s="30"/>
      <c r="H162" s="30"/>
      <c r="I162" s="30"/>
      <c r="J162" s="48"/>
      <c r="K162" s="48"/>
      <c r="L162" s="48"/>
      <c r="M162" s="48"/>
      <c r="N162" s="48"/>
      <c r="O162" s="48"/>
      <c r="P162" s="48"/>
      <c r="Q162" s="48"/>
      <c r="R162" s="48"/>
      <c r="S162" s="48"/>
      <c r="T162" s="48"/>
      <c r="U162" s="48"/>
      <c r="V162" s="48"/>
      <c r="W162" s="48"/>
      <c r="X162" s="48"/>
      <c r="Y162" s="48"/>
      <c r="Z162" s="48"/>
    </row>
    <row r="163" spans="1:26" ht="15.75" customHeight="1">
      <c r="A163" s="48"/>
      <c r="B163" s="48"/>
      <c r="C163" s="30"/>
      <c r="D163" s="30"/>
      <c r="E163" s="30"/>
      <c r="F163" s="30"/>
      <c r="G163" s="30"/>
      <c r="H163" s="30"/>
      <c r="I163" s="30"/>
      <c r="J163" s="48"/>
      <c r="K163" s="48"/>
      <c r="L163" s="48"/>
      <c r="M163" s="48"/>
      <c r="N163" s="48"/>
      <c r="O163" s="48"/>
      <c r="P163" s="48"/>
      <c r="Q163" s="48"/>
      <c r="R163" s="48"/>
      <c r="S163" s="48"/>
      <c r="T163" s="48"/>
      <c r="U163" s="48"/>
      <c r="V163" s="48"/>
      <c r="W163" s="48"/>
      <c r="X163" s="48"/>
      <c r="Y163" s="48"/>
      <c r="Z163" s="48"/>
    </row>
    <row r="164" spans="1:26" ht="15.75" customHeight="1">
      <c r="A164" s="48"/>
      <c r="B164" s="48"/>
      <c r="C164" s="30"/>
      <c r="D164" s="30"/>
      <c r="E164" s="30"/>
      <c r="F164" s="30"/>
      <c r="G164" s="30"/>
      <c r="H164" s="30"/>
      <c r="I164" s="30"/>
      <c r="J164" s="48"/>
      <c r="K164" s="48"/>
      <c r="L164" s="48"/>
      <c r="M164" s="48"/>
      <c r="N164" s="48"/>
      <c r="O164" s="48"/>
      <c r="P164" s="48"/>
      <c r="Q164" s="48"/>
      <c r="R164" s="48"/>
      <c r="S164" s="48"/>
      <c r="T164" s="48"/>
      <c r="U164" s="48"/>
      <c r="V164" s="48"/>
      <c r="W164" s="48"/>
      <c r="X164" s="48"/>
      <c r="Y164" s="48"/>
      <c r="Z164" s="48"/>
    </row>
    <row r="165" spans="1:26" ht="15.75" customHeight="1">
      <c r="A165" s="48"/>
      <c r="B165" s="48"/>
      <c r="C165" s="30"/>
      <c r="D165" s="30"/>
      <c r="E165" s="30"/>
      <c r="F165" s="30"/>
      <c r="G165" s="30"/>
      <c r="H165" s="30"/>
      <c r="I165" s="30"/>
      <c r="J165" s="48"/>
      <c r="K165" s="48"/>
      <c r="L165" s="48"/>
      <c r="M165" s="48"/>
      <c r="N165" s="48"/>
      <c r="O165" s="48"/>
      <c r="P165" s="48"/>
      <c r="Q165" s="48"/>
      <c r="R165" s="48"/>
      <c r="S165" s="48"/>
      <c r="T165" s="48"/>
      <c r="U165" s="48"/>
      <c r="V165" s="48"/>
      <c r="W165" s="48"/>
      <c r="X165" s="48"/>
      <c r="Y165" s="48"/>
      <c r="Z165" s="48"/>
    </row>
    <row r="166" spans="1:26" ht="15.75" customHeight="1">
      <c r="A166" s="48"/>
      <c r="B166" s="48"/>
      <c r="C166" s="30"/>
      <c r="D166" s="30"/>
      <c r="E166" s="30"/>
      <c r="F166" s="30"/>
      <c r="G166" s="30"/>
      <c r="H166" s="30"/>
      <c r="I166" s="30"/>
      <c r="J166" s="48"/>
      <c r="K166" s="48"/>
      <c r="L166" s="48"/>
      <c r="M166" s="48"/>
      <c r="N166" s="48"/>
      <c r="O166" s="48"/>
      <c r="P166" s="48"/>
      <c r="Q166" s="48"/>
      <c r="R166" s="48"/>
      <c r="S166" s="48"/>
      <c r="T166" s="48"/>
      <c r="U166" s="48"/>
      <c r="V166" s="48"/>
      <c r="W166" s="48"/>
      <c r="X166" s="48"/>
      <c r="Y166" s="48"/>
      <c r="Z166" s="48"/>
    </row>
    <row r="167" spans="1:26" ht="15.75" customHeight="1">
      <c r="A167" s="48"/>
      <c r="B167" s="48"/>
      <c r="C167" s="30"/>
      <c r="D167" s="30"/>
      <c r="E167" s="30"/>
      <c r="F167" s="30"/>
      <c r="G167" s="30"/>
      <c r="H167" s="30"/>
      <c r="I167" s="30"/>
      <c r="J167" s="48"/>
      <c r="K167" s="48"/>
      <c r="L167" s="48"/>
      <c r="M167" s="48"/>
      <c r="N167" s="48"/>
      <c r="O167" s="48"/>
      <c r="P167" s="48"/>
      <c r="Q167" s="48"/>
      <c r="R167" s="48"/>
      <c r="S167" s="48"/>
      <c r="T167" s="48"/>
      <c r="U167" s="48"/>
      <c r="V167" s="48"/>
      <c r="W167" s="48"/>
      <c r="X167" s="48"/>
      <c r="Y167" s="48"/>
      <c r="Z167" s="48"/>
    </row>
    <row r="168" spans="1:26" ht="15.75" customHeight="1">
      <c r="A168" s="48"/>
      <c r="B168" s="48"/>
      <c r="C168" s="30"/>
      <c r="D168" s="30"/>
      <c r="E168" s="30"/>
      <c r="F168" s="30"/>
      <c r="G168" s="30"/>
      <c r="H168" s="30"/>
      <c r="I168" s="30"/>
      <c r="J168" s="48"/>
      <c r="K168" s="48"/>
      <c r="L168" s="48"/>
      <c r="M168" s="48"/>
      <c r="N168" s="48"/>
      <c r="O168" s="48"/>
      <c r="P168" s="48"/>
      <c r="Q168" s="48"/>
      <c r="R168" s="48"/>
      <c r="S168" s="48"/>
      <c r="T168" s="48"/>
      <c r="U168" s="48"/>
      <c r="V168" s="48"/>
      <c r="W168" s="48"/>
      <c r="X168" s="48"/>
      <c r="Y168" s="48"/>
      <c r="Z168" s="48"/>
    </row>
    <row r="169" spans="1:26" ht="15.75" customHeight="1">
      <c r="A169" s="48"/>
      <c r="B169" s="48"/>
      <c r="C169" s="30"/>
      <c r="D169" s="30"/>
      <c r="E169" s="30"/>
      <c r="F169" s="30"/>
      <c r="G169" s="30"/>
      <c r="H169" s="30"/>
      <c r="I169" s="30"/>
      <c r="J169" s="48"/>
      <c r="K169" s="48"/>
      <c r="L169" s="48"/>
      <c r="M169" s="48"/>
      <c r="N169" s="48"/>
      <c r="O169" s="48"/>
      <c r="P169" s="48"/>
      <c r="Q169" s="48"/>
      <c r="R169" s="48"/>
      <c r="S169" s="48"/>
      <c r="T169" s="48"/>
      <c r="U169" s="48"/>
      <c r="V169" s="48"/>
      <c r="W169" s="48"/>
      <c r="X169" s="48"/>
      <c r="Y169" s="48"/>
      <c r="Z169" s="48"/>
    </row>
    <row r="170" spans="1:26" ht="15.75" customHeight="1">
      <c r="A170" s="48"/>
      <c r="B170" s="48"/>
      <c r="C170" s="30"/>
      <c r="D170" s="30"/>
      <c r="E170" s="30"/>
      <c r="F170" s="30"/>
      <c r="G170" s="30"/>
      <c r="H170" s="30"/>
      <c r="I170" s="30"/>
      <c r="J170" s="48"/>
      <c r="K170" s="48"/>
      <c r="L170" s="48"/>
      <c r="M170" s="48"/>
      <c r="N170" s="48"/>
      <c r="O170" s="48"/>
      <c r="P170" s="48"/>
      <c r="Q170" s="48"/>
      <c r="R170" s="48"/>
      <c r="S170" s="48"/>
      <c r="T170" s="48"/>
      <c r="U170" s="48"/>
      <c r="V170" s="48"/>
      <c r="W170" s="48"/>
      <c r="X170" s="48"/>
      <c r="Y170" s="48"/>
      <c r="Z170" s="48"/>
    </row>
    <row r="171" spans="1:26" ht="15.75" customHeight="1">
      <c r="A171" s="48"/>
      <c r="B171" s="48"/>
      <c r="C171" s="30"/>
      <c r="D171" s="30"/>
      <c r="E171" s="30"/>
      <c r="F171" s="30"/>
      <c r="G171" s="30"/>
      <c r="H171" s="30"/>
      <c r="I171" s="30"/>
      <c r="J171" s="48"/>
      <c r="K171" s="48"/>
      <c r="L171" s="48"/>
      <c r="M171" s="48"/>
      <c r="N171" s="48"/>
      <c r="O171" s="48"/>
      <c r="P171" s="48"/>
      <c r="Q171" s="48"/>
      <c r="R171" s="48"/>
      <c r="S171" s="48"/>
      <c r="T171" s="48"/>
      <c r="U171" s="48"/>
      <c r="V171" s="48"/>
      <c r="W171" s="48"/>
      <c r="X171" s="48"/>
      <c r="Y171" s="48"/>
      <c r="Z171" s="48"/>
    </row>
    <row r="172" spans="1:26" ht="15.75" customHeight="1">
      <c r="A172" s="48"/>
      <c r="B172" s="48"/>
      <c r="C172" s="30"/>
      <c r="D172" s="30"/>
      <c r="E172" s="30"/>
      <c r="F172" s="30"/>
      <c r="G172" s="30"/>
      <c r="H172" s="30"/>
      <c r="I172" s="30"/>
      <c r="J172" s="48"/>
      <c r="K172" s="48"/>
      <c r="L172" s="48"/>
      <c r="M172" s="48"/>
      <c r="N172" s="48"/>
      <c r="O172" s="48"/>
      <c r="P172" s="48"/>
      <c r="Q172" s="48"/>
      <c r="R172" s="48"/>
      <c r="S172" s="48"/>
      <c r="T172" s="48"/>
      <c r="U172" s="48"/>
      <c r="V172" s="48"/>
      <c r="W172" s="48"/>
      <c r="X172" s="48"/>
      <c r="Y172" s="48"/>
      <c r="Z172" s="48"/>
    </row>
    <row r="173" spans="1:26" ht="15.75" customHeight="1">
      <c r="A173" s="48"/>
      <c r="B173" s="48"/>
      <c r="C173" s="30"/>
      <c r="D173" s="30"/>
      <c r="E173" s="30"/>
      <c r="F173" s="30"/>
      <c r="G173" s="30"/>
      <c r="H173" s="30"/>
      <c r="I173" s="30"/>
      <c r="J173" s="48"/>
      <c r="K173" s="48"/>
      <c r="L173" s="48"/>
      <c r="M173" s="48"/>
      <c r="N173" s="48"/>
      <c r="O173" s="48"/>
      <c r="P173" s="48"/>
      <c r="Q173" s="48"/>
      <c r="R173" s="48"/>
      <c r="S173" s="48"/>
      <c r="T173" s="48"/>
      <c r="U173" s="48"/>
      <c r="V173" s="48"/>
      <c r="W173" s="48"/>
      <c r="X173" s="48"/>
      <c r="Y173" s="48"/>
      <c r="Z173" s="48"/>
    </row>
    <row r="174" spans="1:26" ht="15.75" customHeight="1">
      <c r="A174" s="48"/>
      <c r="B174" s="48"/>
      <c r="C174" s="30"/>
      <c r="D174" s="30"/>
      <c r="E174" s="30"/>
      <c r="F174" s="30"/>
      <c r="G174" s="30"/>
      <c r="H174" s="30"/>
      <c r="I174" s="30"/>
      <c r="J174" s="48"/>
      <c r="K174" s="48"/>
      <c r="L174" s="48"/>
      <c r="M174" s="48"/>
      <c r="N174" s="48"/>
      <c r="O174" s="48"/>
      <c r="P174" s="48"/>
      <c r="Q174" s="48"/>
      <c r="R174" s="48"/>
      <c r="S174" s="48"/>
      <c r="T174" s="48"/>
      <c r="U174" s="48"/>
      <c r="V174" s="48"/>
      <c r="W174" s="48"/>
      <c r="X174" s="48"/>
      <c r="Y174" s="48"/>
      <c r="Z174" s="48"/>
    </row>
    <row r="175" spans="1:26" ht="15.75" customHeight="1">
      <c r="A175" s="48"/>
      <c r="B175" s="48"/>
      <c r="C175" s="30"/>
      <c r="D175" s="30"/>
      <c r="E175" s="30"/>
      <c r="F175" s="30"/>
      <c r="G175" s="30"/>
      <c r="H175" s="30"/>
      <c r="I175" s="30"/>
      <c r="J175" s="48"/>
      <c r="K175" s="48"/>
      <c r="L175" s="48"/>
      <c r="M175" s="48"/>
      <c r="N175" s="48"/>
      <c r="O175" s="48"/>
      <c r="P175" s="48"/>
      <c r="Q175" s="48"/>
      <c r="R175" s="48"/>
      <c r="S175" s="48"/>
      <c r="T175" s="48"/>
      <c r="U175" s="48"/>
      <c r="V175" s="48"/>
      <c r="W175" s="48"/>
      <c r="X175" s="48"/>
      <c r="Y175" s="48"/>
      <c r="Z175" s="48"/>
    </row>
    <row r="176" spans="1:26" ht="15.75" customHeight="1">
      <c r="A176" s="48"/>
      <c r="B176" s="48"/>
      <c r="C176" s="30"/>
      <c r="D176" s="30"/>
      <c r="E176" s="30"/>
      <c r="F176" s="30"/>
      <c r="G176" s="30"/>
      <c r="H176" s="30"/>
      <c r="I176" s="30"/>
      <c r="J176" s="48"/>
      <c r="K176" s="48"/>
      <c r="L176" s="48"/>
      <c r="M176" s="48"/>
      <c r="N176" s="48"/>
      <c r="O176" s="48"/>
      <c r="P176" s="48"/>
      <c r="Q176" s="48"/>
      <c r="R176" s="48"/>
      <c r="S176" s="48"/>
      <c r="T176" s="48"/>
      <c r="U176" s="48"/>
      <c r="V176" s="48"/>
      <c r="W176" s="48"/>
      <c r="X176" s="48"/>
      <c r="Y176" s="48"/>
      <c r="Z176" s="48"/>
    </row>
    <row r="177" spans="1:26" ht="15.75" customHeight="1">
      <c r="A177" s="48"/>
      <c r="B177" s="48"/>
      <c r="C177" s="30"/>
      <c r="D177" s="30"/>
      <c r="E177" s="30"/>
      <c r="F177" s="30"/>
      <c r="G177" s="30"/>
      <c r="H177" s="30"/>
      <c r="I177" s="30"/>
      <c r="J177" s="48"/>
      <c r="K177" s="48"/>
      <c r="L177" s="48"/>
      <c r="M177" s="48"/>
      <c r="N177" s="48"/>
      <c r="O177" s="48"/>
      <c r="P177" s="48"/>
      <c r="Q177" s="48"/>
      <c r="R177" s="48"/>
      <c r="S177" s="48"/>
      <c r="T177" s="48"/>
      <c r="U177" s="48"/>
      <c r="V177" s="48"/>
      <c r="W177" s="48"/>
      <c r="X177" s="48"/>
      <c r="Y177" s="48"/>
      <c r="Z177" s="48"/>
    </row>
    <row r="178" spans="1:26" ht="15.75" customHeight="1">
      <c r="A178" s="48"/>
      <c r="B178" s="48"/>
      <c r="C178" s="30"/>
      <c r="D178" s="30"/>
      <c r="E178" s="30"/>
      <c r="F178" s="30"/>
      <c r="G178" s="30"/>
      <c r="H178" s="30"/>
      <c r="I178" s="30"/>
      <c r="J178" s="48"/>
      <c r="K178" s="48"/>
      <c r="L178" s="48"/>
      <c r="M178" s="48"/>
      <c r="N178" s="48"/>
      <c r="O178" s="48"/>
      <c r="P178" s="48"/>
      <c r="Q178" s="48"/>
      <c r="R178" s="48"/>
      <c r="S178" s="48"/>
      <c r="T178" s="48"/>
      <c r="U178" s="48"/>
      <c r="V178" s="48"/>
      <c r="W178" s="48"/>
      <c r="X178" s="48"/>
      <c r="Y178" s="48"/>
      <c r="Z178" s="48"/>
    </row>
    <row r="179" spans="1:26" ht="15.75" customHeight="1">
      <c r="A179" s="48"/>
      <c r="B179" s="48"/>
      <c r="C179" s="30"/>
      <c r="D179" s="30"/>
      <c r="E179" s="30"/>
      <c r="F179" s="30"/>
      <c r="G179" s="30"/>
      <c r="H179" s="30"/>
      <c r="I179" s="30"/>
      <c r="J179" s="48"/>
      <c r="K179" s="48"/>
      <c r="L179" s="48"/>
      <c r="M179" s="48"/>
      <c r="N179" s="48"/>
      <c r="O179" s="48"/>
      <c r="P179" s="48"/>
      <c r="Q179" s="48"/>
      <c r="R179" s="48"/>
      <c r="S179" s="48"/>
      <c r="T179" s="48"/>
      <c r="U179" s="48"/>
      <c r="V179" s="48"/>
      <c r="W179" s="48"/>
      <c r="X179" s="48"/>
      <c r="Y179" s="48"/>
      <c r="Z179" s="48"/>
    </row>
    <row r="180" spans="1:26" ht="15.75" customHeight="1">
      <c r="A180" s="48"/>
      <c r="B180" s="48"/>
      <c r="C180" s="30"/>
      <c r="D180" s="30"/>
      <c r="E180" s="30"/>
      <c r="F180" s="30"/>
      <c r="G180" s="30"/>
      <c r="H180" s="30"/>
      <c r="I180" s="30"/>
      <c r="J180" s="48"/>
      <c r="K180" s="48"/>
      <c r="L180" s="48"/>
      <c r="M180" s="48"/>
      <c r="N180" s="48"/>
      <c r="O180" s="48"/>
      <c r="P180" s="48"/>
      <c r="Q180" s="48"/>
      <c r="R180" s="48"/>
      <c r="S180" s="48"/>
      <c r="T180" s="48"/>
      <c r="U180" s="48"/>
      <c r="V180" s="48"/>
      <c r="W180" s="48"/>
      <c r="X180" s="48"/>
      <c r="Y180" s="48"/>
      <c r="Z180" s="48"/>
    </row>
    <row r="181" spans="1:26" ht="15.75" customHeight="1">
      <c r="A181" s="48"/>
      <c r="B181" s="48"/>
      <c r="C181" s="30"/>
      <c r="D181" s="30"/>
      <c r="E181" s="30"/>
      <c r="F181" s="30"/>
      <c r="G181" s="30"/>
      <c r="H181" s="30"/>
      <c r="I181" s="30"/>
      <c r="J181" s="48"/>
      <c r="K181" s="48"/>
      <c r="L181" s="48"/>
      <c r="M181" s="48"/>
      <c r="N181" s="48"/>
      <c r="O181" s="48"/>
      <c r="P181" s="48"/>
      <c r="Q181" s="48"/>
      <c r="R181" s="48"/>
      <c r="S181" s="48"/>
      <c r="T181" s="48"/>
      <c r="U181" s="48"/>
      <c r="V181" s="48"/>
      <c r="W181" s="48"/>
      <c r="X181" s="48"/>
      <c r="Y181" s="48"/>
      <c r="Z181" s="48"/>
    </row>
    <row r="182" spans="1:26" ht="15.75" customHeight="1">
      <c r="A182" s="48"/>
      <c r="B182" s="48"/>
      <c r="C182" s="30"/>
      <c r="D182" s="30"/>
      <c r="E182" s="30"/>
      <c r="F182" s="30"/>
      <c r="G182" s="30"/>
      <c r="H182" s="30"/>
      <c r="I182" s="30"/>
      <c r="J182" s="48"/>
      <c r="K182" s="48"/>
      <c r="L182" s="48"/>
      <c r="M182" s="48"/>
      <c r="N182" s="48"/>
      <c r="O182" s="48"/>
      <c r="P182" s="48"/>
      <c r="Q182" s="48"/>
      <c r="R182" s="48"/>
      <c r="S182" s="48"/>
      <c r="T182" s="48"/>
      <c r="U182" s="48"/>
      <c r="V182" s="48"/>
      <c r="W182" s="48"/>
      <c r="X182" s="48"/>
      <c r="Y182" s="48"/>
      <c r="Z182" s="48"/>
    </row>
    <row r="183" spans="1:26" ht="15.75" customHeight="1">
      <c r="A183" s="48"/>
      <c r="B183" s="48"/>
      <c r="C183" s="30"/>
      <c r="D183" s="30"/>
      <c r="E183" s="30"/>
      <c r="F183" s="30"/>
      <c r="G183" s="30"/>
      <c r="H183" s="30"/>
      <c r="I183" s="30"/>
      <c r="J183" s="48"/>
      <c r="K183" s="48"/>
      <c r="L183" s="48"/>
      <c r="M183" s="48"/>
      <c r="N183" s="48"/>
      <c r="O183" s="48"/>
      <c r="P183" s="48"/>
      <c r="Q183" s="48"/>
      <c r="R183" s="48"/>
      <c r="S183" s="48"/>
      <c r="T183" s="48"/>
      <c r="U183" s="48"/>
      <c r="V183" s="48"/>
      <c r="W183" s="48"/>
      <c r="X183" s="48"/>
      <c r="Y183" s="48"/>
      <c r="Z183" s="48"/>
    </row>
    <row r="184" spans="1:26" ht="15.75" customHeight="1">
      <c r="A184" s="48"/>
      <c r="B184" s="48"/>
      <c r="C184" s="30"/>
      <c r="D184" s="30"/>
      <c r="E184" s="30"/>
      <c r="F184" s="30"/>
      <c r="G184" s="30"/>
      <c r="H184" s="30"/>
      <c r="I184" s="30"/>
      <c r="J184" s="48"/>
      <c r="K184" s="48"/>
      <c r="L184" s="48"/>
      <c r="M184" s="48"/>
      <c r="N184" s="48"/>
      <c r="O184" s="48"/>
      <c r="P184" s="48"/>
      <c r="Q184" s="48"/>
      <c r="R184" s="48"/>
      <c r="S184" s="48"/>
      <c r="T184" s="48"/>
      <c r="U184" s="48"/>
      <c r="V184" s="48"/>
      <c r="W184" s="48"/>
      <c r="X184" s="48"/>
      <c r="Y184" s="48"/>
      <c r="Z184" s="48"/>
    </row>
    <row r="185" spans="1:26" ht="15.75" customHeight="1">
      <c r="A185" s="48"/>
      <c r="B185" s="48"/>
      <c r="C185" s="30"/>
      <c r="D185" s="30"/>
      <c r="E185" s="30"/>
      <c r="F185" s="30"/>
      <c r="G185" s="30"/>
      <c r="H185" s="30"/>
      <c r="I185" s="30"/>
      <c r="J185" s="48"/>
      <c r="K185" s="48"/>
      <c r="L185" s="48"/>
      <c r="M185" s="48"/>
      <c r="N185" s="48"/>
      <c r="O185" s="48"/>
      <c r="P185" s="48"/>
      <c r="Q185" s="48"/>
      <c r="R185" s="48"/>
      <c r="S185" s="48"/>
      <c r="T185" s="48"/>
      <c r="U185" s="48"/>
      <c r="V185" s="48"/>
      <c r="W185" s="48"/>
      <c r="X185" s="48"/>
      <c r="Y185" s="48"/>
      <c r="Z185" s="48"/>
    </row>
    <row r="186" spans="1:26" ht="15.75" customHeight="1">
      <c r="A186" s="48"/>
      <c r="B186" s="48"/>
      <c r="C186" s="30"/>
      <c r="D186" s="30"/>
      <c r="E186" s="30"/>
      <c r="F186" s="30"/>
      <c r="G186" s="30"/>
      <c r="H186" s="30"/>
      <c r="I186" s="30"/>
      <c r="J186" s="48"/>
      <c r="K186" s="48"/>
      <c r="L186" s="48"/>
      <c r="M186" s="48"/>
      <c r="N186" s="48"/>
      <c r="O186" s="48"/>
      <c r="P186" s="48"/>
      <c r="Q186" s="48"/>
      <c r="R186" s="48"/>
      <c r="S186" s="48"/>
      <c r="T186" s="48"/>
      <c r="U186" s="48"/>
      <c r="V186" s="48"/>
      <c r="W186" s="48"/>
      <c r="X186" s="48"/>
      <c r="Y186" s="48"/>
      <c r="Z186" s="48"/>
    </row>
    <row r="187" spans="1:26" ht="15.75" customHeight="1">
      <c r="A187" s="48"/>
      <c r="B187" s="48"/>
      <c r="C187" s="30"/>
      <c r="D187" s="30"/>
      <c r="E187" s="30"/>
      <c r="F187" s="30"/>
      <c r="G187" s="30"/>
      <c r="H187" s="30"/>
      <c r="I187" s="30"/>
      <c r="J187" s="48"/>
      <c r="K187" s="48"/>
      <c r="L187" s="48"/>
      <c r="M187" s="48"/>
      <c r="N187" s="48"/>
      <c r="O187" s="48"/>
      <c r="P187" s="48"/>
      <c r="Q187" s="48"/>
      <c r="R187" s="48"/>
      <c r="S187" s="48"/>
      <c r="T187" s="48"/>
      <c r="U187" s="48"/>
      <c r="V187" s="48"/>
      <c r="W187" s="48"/>
      <c r="X187" s="48"/>
      <c r="Y187" s="48"/>
      <c r="Z187" s="48"/>
    </row>
    <row r="188" spans="1:26" ht="15.75" customHeight="1">
      <c r="A188" s="48"/>
      <c r="B188" s="48"/>
      <c r="C188" s="30"/>
      <c r="D188" s="30"/>
      <c r="E188" s="30"/>
      <c r="F188" s="30"/>
      <c r="G188" s="30"/>
      <c r="H188" s="30"/>
      <c r="I188" s="30"/>
      <c r="J188" s="48"/>
      <c r="K188" s="48"/>
      <c r="L188" s="48"/>
      <c r="M188" s="48"/>
      <c r="N188" s="48"/>
      <c r="O188" s="48"/>
      <c r="P188" s="48"/>
      <c r="Q188" s="48"/>
      <c r="R188" s="48"/>
      <c r="S188" s="48"/>
      <c r="T188" s="48"/>
      <c r="U188" s="48"/>
      <c r="V188" s="48"/>
      <c r="W188" s="48"/>
      <c r="X188" s="48"/>
      <c r="Y188" s="48"/>
      <c r="Z188" s="48"/>
    </row>
    <row r="189" spans="1:26" ht="15.75" customHeight="1">
      <c r="A189" s="48"/>
      <c r="B189" s="48"/>
      <c r="C189" s="30"/>
      <c r="D189" s="30"/>
      <c r="E189" s="30"/>
      <c r="F189" s="30"/>
      <c r="G189" s="30"/>
      <c r="H189" s="30"/>
      <c r="I189" s="30"/>
      <c r="J189" s="48"/>
      <c r="K189" s="48"/>
      <c r="L189" s="48"/>
      <c r="M189" s="48"/>
      <c r="N189" s="48"/>
      <c r="O189" s="48"/>
      <c r="P189" s="48"/>
      <c r="Q189" s="48"/>
      <c r="R189" s="48"/>
      <c r="S189" s="48"/>
      <c r="T189" s="48"/>
      <c r="U189" s="48"/>
      <c r="V189" s="48"/>
      <c r="W189" s="48"/>
      <c r="X189" s="48"/>
      <c r="Y189" s="48"/>
      <c r="Z189" s="48"/>
    </row>
    <row r="190" spans="1:26" ht="15.75" customHeight="1">
      <c r="A190" s="48"/>
      <c r="B190" s="48"/>
      <c r="C190" s="30"/>
      <c r="D190" s="30"/>
      <c r="E190" s="30"/>
      <c r="F190" s="30"/>
      <c r="G190" s="30"/>
      <c r="H190" s="30"/>
      <c r="I190" s="30"/>
      <c r="J190" s="48"/>
      <c r="K190" s="48"/>
      <c r="L190" s="48"/>
      <c r="M190" s="48"/>
      <c r="N190" s="48"/>
      <c r="O190" s="48"/>
      <c r="P190" s="48"/>
      <c r="Q190" s="48"/>
      <c r="R190" s="48"/>
      <c r="S190" s="48"/>
      <c r="T190" s="48"/>
      <c r="U190" s="48"/>
      <c r="V190" s="48"/>
      <c r="W190" s="48"/>
      <c r="X190" s="48"/>
      <c r="Y190" s="48"/>
      <c r="Z190" s="48"/>
    </row>
    <row r="191" spans="1:26" ht="15.75" customHeight="1">
      <c r="A191" s="48"/>
      <c r="B191" s="48"/>
      <c r="C191" s="30"/>
      <c r="D191" s="30"/>
      <c r="E191" s="30"/>
      <c r="F191" s="30"/>
      <c r="G191" s="30"/>
      <c r="H191" s="30"/>
      <c r="I191" s="30"/>
      <c r="J191" s="48"/>
      <c r="K191" s="48"/>
      <c r="L191" s="48"/>
      <c r="M191" s="48"/>
      <c r="N191" s="48"/>
      <c r="O191" s="48"/>
      <c r="P191" s="48"/>
      <c r="Q191" s="48"/>
      <c r="R191" s="48"/>
      <c r="S191" s="48"/>
      <c r="T191" s="48"/>
      <c r="U191" s="48"/>
      <c r="V191" s="48"/>
      <c r="W191" s="48"/>
      <c r="X191" s="48"/>
      <c r="Y191" s="48"/>
      <c r="Z191" s="48"/>
    </row>
    <row r="192" spans="1:26" ht="15.75" customHeight="1">
      <c r="A192" s="48"/>
      <c r="B192" s="48"/>
      <c r="C192" s="30"/>
      <c r="D192" s="30"/>
      <c r="E192" s="30"/>
      <c r="F192" s="30"/>
      <c r="G192" s="30"/>
      <c r="H192" s="30"/>
      <c r="I192" s="30"/>
      <c r="J192" s="48"/>
      <c r="K192" s="48"/>
      <c r="L192" s="48"/>
      <c r="M192" s="48"/>
      <c r="N192" s="48"/>
      <c r="O192" s="48"/>
      <c r="P192" s="48"/>
      <c r="Q192" s="48"/>
      <c r="R192" s="48"/>
      <c r="S192" s="48"/>
      <c r="T192" s="48"/>
      <c r="U192" s="48"/>
      <c r="V192" s="48"/>
      <c r="W192" s="48"/>
      <c r="X192" s="48"/>
      <c r="Y192" s="48"/>
      <c r="Z192" s="48"/>
    </row>
    <row r="193" spans="1:26" ht="15.75" customHeight="1">
      <c r="A193" s="48"/>
      <c r="B193" s="48"/>
      <c r="C193" s="30"/>
      <c r="D193" s="30"/>
      <c r="E193" s="30"/>
      <c r="F193" s="30"/>
      <c r="G193" s="30"/>
      <c r="H193" s="30"/>
      <c r="I193" s="30"/>
      <c r="J193" s="48"/>
      <c r="K193" s="48"/>
      <c r="L193" s="48"/>
      <c r="M193" s="48"/>
      <c r="N193" s="48"/>
      <c r="O193" s="48"/>
      <c r="P193" s="48"/>
      <c r="Q193" s="48"/>
      <c r="R193" s="48"/>
      <c r="S193" s="48"/>
      <c r="T193" s="48"/>
      <c r="U193" s="48"/>
      <c r="V193" s="48"/>
      <c r="W193" s="48"/>
      <c r="X193" s="48"/>
      <c r="Y193" s="48"/>
      <c r="Z193" s="48"/>
    </row>
    <row r="194" spans="1:26" ht="15.75" customHeight="1">
      <c r="A194" s="48"/>
      <c r="B194" s="48"/>
      <c r="C194" s="30"/>
      <c r="D194" s="30"/>
      <c r="E194" s="30"/>
      <c r="F194" s="30"/>
      <c r="G194" s="30"/>
      <c r="H194" s="30"/>
      <c r="I194" s="30"/>
      <c r="J194" s="48"/>
      <c r="K194" s="48"/>
      <c r="L194" s="48"/>
      <c r="M194" s="48"/>
      <c r="N194" s="48"/>
      <c r="O194" s="48"/>
      <c r="P194" s="48"/>
      <c r="Q194" s="48"/>
      <c r="R194" s="48"/>
      <c r="S194" s="48"/>
      <c r="T194" s="48"/>
      <c r="U194" s="48"/>
      <c r="V194" s="48"/>
      <c r="W194" s="48"/>
      <c r="X194" s="48"/>
      <c r="Y194" s="48"/>
      <c r="Z194" s="48"/>
    </row>
    <row r="195" spans="1:26" ht="15.75" customHeight="1">
      <c r="A195" s="48"/>
      <c r="B195" s="48"/>
      <c r="C195" s="30"/>
      <c r="D195" s="30"/>
      <c r="E195" s="30"/>
      <c r="F195" s="30"/>
      <c r="G195" s="30"/>
      <c r="H195" s="30"/>
      <c r="I195" s="30"/>
      <c r="J195" s="48"/>
      <c r="K195" s="48"/>
      <c r="L195" s="48"/>
      <c r="M195" s="48"/>
      <c r="N195" s="48"/>
      <c r="O195" s="48"/>
      <c r="P195" s="48"/>
      <c r="Q195" s="48"/>
      <c r="R195" s="48"/>
      <c r="S195" s="48"/>
      <c r="T195" s="48"/>
      <c r="U195" s="48"/>
      <c r="V195" s="48"/>
      <c r="W195" s="48"/>
      <c r="X195" s="48"/>
      <c r="Y195" s="48"/>
      <c r="Z195" s="48"/>
    </row>
    <row r="196" spans="1:26" ht="15.75" customHeight="1">
      <c r="A196" s="48"/>
      <c r="B196" s="48"/>
      <c r="C196" s="30"/>
      <c r="D196" s="30"/>
      <c r="E196" s="30"/>
      <c r="F196" s="30"/>
      <c r="G196" s="30"/>
      <c r="H196" s="30"/>
      <c r="I196" s="30"/>
      <c r="J196" s="48"/>
      <c r="K196" s="48"/>
      <c r="L196" s="48"/>
      <c r="M196" s="48"/>
      <c r="N196" s="48"/>
      <c r="O196" s="48"/>
      <c r="P196" s="48"/>
      <c r="Q196" s="48"/>
      <c r="R196" s="48"/>
      <c r="S196" s="48"/>
      <c r="T196" s="48"/>
      <c r="U196" s="48"/>
      <c r="V196" s="48"/>
      <c r="W196" s="48"/>
      <c r="X196" s="48"/>
      <c r="Y196" s="48"/>
      <c r="Z196" s="48"/>
    </row>
    <row r="197" spans="1:26" ht="15.75" customHeight="1">
      <c r="A197" s="48"/>
      <c r="B197" s="48"/>
      <c r="C197" s="30"/>
      <c r="D197" s="30"/>
      <c r="E197" s="30"/>
      <c r="F197" s="30"/>
      <c r="G197" s="30"/>
      <c r="H197" s="30"/>
      <c r="I197" s="30"/>
      <c r="J197" s="48"/>
      <c r="K197" s="48"/>
      <c r="L197" s="48"/>
      <c r="M197" s="48"/>
      <c r="N197" s="48"/>
      <c r="O197" s="48"/>
      <c r="P197" s="48"/>
      <c r="Q197" s="48"/>
      <c r="R197" s="48"/>
      <c r="S197" s="48"/>
      <c r="T197" s="48"/>
      <c r="U197" s="48"/>
      <c r="V197" s="48"/>
      <c r="W197" s="48"/>
      <c r="X197" s="48"/>
      <c r="Y197" s="48"/>
      <c r="Z197" s="48"/>
    </row>
    <row r="198" spans="1:26" ht="15.75" customHeight="1">
      <c r="A198" s="48"/>
      <c r="B198" s="48"/>
      <c r="C198" s="30"/>
      <c r="D198" s="30"/>
      <c r="E198" s="30"/>
      <c r="F198" s="30"/>
      <c r="G198" s="30"/>
      <c r="H198" s="30"/>
      <c r="I198" s="30"/>
      <c r="J198" s="48"/>
      <c r="K198" s="48"/>
      <c r="L198" s="48"/>
      <c r="M198" s="48"/>
      <c r="N198" s="48"/>
      <c r="O198" s="48"/>
      <c r="P198" s="48"/>
      <c r="Q198" s="48"/>
      <c r="R198" s="48"/>
      <c r="S198" s="48"/>
      <c r="T198" s="48"/>
      <c r="U198" s="48"/>
      <c r="V198" s="48"/>
      <c r="W198" s="48"/>
      <c r="X198" s="48"/>
      <c r="Y198" s="48"/>
      <c r="Z198" s="48"/>
    </row>
    <row r="199" spans="1:26" ht="15.75" customHeight="1">
      <c r="A199" s="48"/>
      <c r="B199" s="48"/>
      <c r="C199" s="30"/>
      <c r="D199" s="30"/>
      <c r="E199" s="30"/>
      <c r="F199" s="30"/>
      <c r="G199" s="30"/>
      <c r="H199" s="30"/>
      <c r="I199" s="30"/>
      <c r="J199" s="48"/>
      <c r="K199" s="48"/>
      <c r="L199" s="48"/>
      <c r="M199" s="48"/>
      <c r="N199" s="48"/>
      <c r="O199" s="48"/>
      <c r="P199" s="48"/>
      <c r="Q199" s="48"/>
      <c r="R199" s="48"/>
      <c r="S199" s="48"/>
      <c r="T199" s="48"/>
      <c r="U199" s="48"/>
      <c r="V199" s="48"/>
      <c r="W199" s="48"/>
      <c r="X199" s="48"/>
      <c r="Y199" s="48"/>
      <c r="Z199" s="48"/>
    </row>
    <row r="200" spans="1:26" ht="15.75" customHeight="1">
      <c r="A200" s="48"/>
      <c r="B200" s="48"/>
      <c r="C200" s="30"/>
      <c r="D200" s="30"/>
      <c r="E200" s="30"/>
      <c r="F200" s="30"/>
      <c r="G200" s="30"/>
      <c r="H200" s="30"/>
      <c r="I200" s="30"/>
      <c r="J200" s="48"/>
      <c r="K200" s="48"/>
      <c r="L200" s="48"/>
      <c r="M200" s="48"/>
      <c r="N200" s="48"/>
      <c r="O200" s="48"/>
      <c r="P200" s="48"/>
      <c r="Q200" s="48"/>
      <c r="R200" s="48"/>
      <c r="S200" s="48"/>
      <c r="T200" s="48"/>
      <c r="U200" s="48"/>
      <c r="V200" s="48"/>
      <c r="W200" s="48"/>
      <c r="X200" s="48"/>
      <c r="Y200" s="48"/>
      <c r="Z200" s="48"/>
    </row>
    <row r="201" spans="1:26" ht="15.75" customHeight="1">
      <c r="A201" s="48"/>
      <c r="B201" s="48"/>
      <c r="C201" s="30"/>
      <c r="D201" s="30"/>
      <c r="E201" s="30"/>
      <c r="F201" s="30"/>
      <c r="G201" s="30"/>
      <c r="H201" s="30"/>
      <c r="I201" s="30"/>
      <c r="J201" s="48"/>
      <c r="K201" s="48"/>
      <c r="L201" s="48"/>
      <c r="M201" s="48"/>
      <c r="N201" s="48"/>
      <c r="O201" s="48"/>
      <c r="P201" s="48"/>
      <c r="Q201" s="48"/>
      <c r="R201" s="48"/>
      <c r="S201" s="48"/>
      <c r="T201" s="48"/>
      <c r="U201" s="48"/>
      <c r="V201" s="48"/>
      <c r="W201" s="48"/>
      <c r="X201" s="48"/>
      <c r="Y201" s="48"/>
      <c r="Z201" s="48"/>
    </row>
    <row r="202" spans="1:26" ht="15.75" customHeight="1">
      <c r="A202" s="48"/>
      <c r="B202" s="48"/>
      <c r="C202" s="30"/>
      <c r="D202" s="30"/>
      <c r="E202" s="30"/>
      <c r="F202" s="30"/>
      <c r="G202" s="30"/>
      <c r="H202" s="30"/>
      <c r="I202" s="30"/>
      <c r="J202" s="48"/>
      <c r="K202" s="48"/>
      <c r="L202" s="48"/>
      <c r="M202" s="48"/>
      <c r="N202" s="48"/>
      <c r="O202" s="48"/>
      <c r="P202" s="48"/>
      <c r="Q202" s="48"/>
      <c r="R202" s="48"/>
      <c r="S202" s="48"/>
      <c r="T202" s="48"/>
      <c r="U202" s="48"/>
      <c r="V202" s="48"/>
      <c r="W202" s="48"/>
      <c r="X202" s="48"/>
      <c r="Y202" s="48"/>
      <c r="Z202" s="48"/>
    </row>
    <row r="203" spans="1:26" ht="15.75" customHeight="1">
      <c r="A203" s="48"/>
      <c r="B203" s="48"/>
      <c r="C203" s="30"/>
      <c r="D203" s="30"/>
      <c r="E203" s="30"/>
      <c r="F203" s="30"/>
      <c r="G203" s="30"/>
      <c r="H203" s="30"/>
      <c r="I203" s="30"/>
      <c r="J203" s="48"/>
      <c r="K203" s="48"/>
      <c r="L203" s="48"/>
      <c r="M203" s="48"/>
      <c r="N203" s="48"/>
      <c r="O203" s="48"/>
      <c r="P203" s="48"/>
      <c r="Q203" s="48"/>
      <c r="R203" s="48"/>
      <c r="S203" s="48"/>
      <c r="T203" s="48"/>
      <c r="U203" s="48"/>
      <c r="V203" s="48"/>
      <c r="W203" s="48"/>
      <c r="X203" s="48"/>
      <c r="Y203" s="48"/>
      <c r="Z203" s="48"/>
    </row>
    <row r="204" spans="1:26" ht="15.75" customHeight="1">
      <c r="A204" s="48"/>
      <c r="B204" s="48"/>
      <c r="C204" s="30"/>
      <c r="D204" s="30"/>
      <c r="E204" s="30"/>
      <c r="F204" s="30"/>
      <c r="G204" s="30"/>
      <c r="H204" s="30"/>
      <c r="I204" s="30"/>
      <c r="J204" s="48"/>
      <c r="K204" s="48"/>
      <c r="L204" s="48"/>
      <c r="M204" s="48"/>
      <c r="N204" s="48"/>
      <c r="O204" s="48"/>
      <c r="P204" s="48"/>
      <c r="Q204" s="48"/>
      <c r="R204" s="48"/>
      <c r="S204" s="48"/>
      <c r="T204" s="48"/>
      <c r="U204" s="48"/>
      <c r="V204" s="48"/>
      <c r="W204" s="48"/>
      <c r="X204" s="48"/>
      <c r="Y204" s="48"/>
      <c r="Z204" s="48"/>
    </row>
    <row r="205" spans="1:26" ht="15.75" customHeight="1">
      <c r="A205" s="48"/>
      <c r="B205" s="48"/>
      <c r="C205" s="30"/>
      <c r="D205" s="30"/>
      <c r="E205" s="30"/>
      <c r="F205" s="30"/>
      <c r="G205" s="30"/>
      <c r="H205" s="30"/>
      <c r="I205" s="30"/>
      <c r="J205" s="48"/>
      <c r="K205" s="48"/>
      <c r="L205" s="48"/>
      <c r="M205" s="48"/>
      <c r="N205" s="48"/>
      <c r="O205" s="48"/>
      <c r="P205" s="48"/>
      <c r="Q205" s="48"/>
      <c r="R205" s="48"/>
      <c r="S205" s="48"/>
      <c r="T205" s="48"/>
      <c r="U205" s="48"/>
      <c r="V205" s="48"/>
      <c r="W205" s="48"/>
      <c r="X205" s="48"/>
      <c r="Y205" s="48"/>
      <c r="Z205" s="48"/>
    </row>
    <row r="206" spans="1:26" ht="15.75" customHeight="1">
      <c r="A206" s="48"/>
      <c r="B206" s="48"/>
      <c r="C206" s="30"/>
      <c r="D206" s="30"/>
      <c r="E206" s="30"/>
      <c r="F206" s="30"/>
      <c r="G206" s="30"/>
      <c r="H206" s="30"/>
      <c r="I206" s="30"/>
      <c r="J206" s="48"/>
      <c r="K206" s="48"/>
      <c r="L206" s="48"/>
      <c r="M206" s="48"/>
      <c r="N206" s="48"/>
      <c r="O206" s="48"/>
      <c r="P206" s="48"/>
      <c r="Q206" s="48"/>
      <c r="R206" s="48"/>
      <c r="S206" s="48"/>
      <c r="T206" s="48"/>
      <c r="U206" s="48"/>
      <c r="V206" s="48"/>
      <c r="W206" s="48"/>
      <c r="X206" s="48"/>
      <c r="Y206" s="48"/>
      <c r="Z206" s="48"/>
    </row>
    <row r="207" spans="1:26" ht="15.75" customHeight="1">
      <c r="A207" s="48"/>
      <c r="B207" s="48"/>
      <c r="C207" s="30"/>
      <c r="D207" s="30"/>
      <c r="E207" s="30"/>
      <c r="F207" s="30"/>
      <c r="G207" s="30"/>
      <c r="H207" s="30"/>
      <c r="I207" s="30"/>
      <c r="J207" s="48"/>
      <c r="K207" s="48"/>
      <c r="L207" s="48"/>
      <c r="M207" s="48"/>
      <c r="N207" s="48"/>
      <c r="O207" s="48"/>
      <c r="P207" s="48"/>
      <c r="Q207" s="48"/>
      <c r="R207" s="48"/>
      <c r="S207" s="48"/>
      <c r="T207" s="48"/>
      <c r="U207" s="48"/>
      <c r="V207" s="48"/>
      <c r="W207" s="48"/>
      <c r="X207" s="48"/>
      <c r="Y207" s="48"/>
      <c r="Z207" s="48"/>
    </row>
    <row r="208" spans="1:26" ht="15.75" customHeight="1">
      <c r="A208" s="48"/>
      <c r="B208" s="48"/>
      <c r="C208" s="30"/>
      <c r="D208" s="30"/>
      <c r="E208" s="30"/>
      <c r="F208" s="30"/>
      <c r="G208" s="30"/>
      <c r="H208" s="30"/>
      <c r="I208" s="30"/>
      <c r="J208" s="48"/>
      <c r="K208" s="48"/>
      <c r="L208" s="48"/>
      <c r="M208" s="48"/>
      <c r="N208" s="48"/>
      <c r="O208" s="48"/>
      <c r="P208" s="48"/>
      <c r="Q208" s="48"/>
      <c r="R208" s="48"/>
      <c r="S208" s="48"/>
      <c r="T208" s="48"/>
      <c r="U208" s="48"/>
      <c r="V208" s="48"/>
      <c r="W208" s="48"/>
      <c r="X208" s="48"/>
      <c r="Y208" s="48"/>
      <c r="Z208" s="48"/>
    </row>
    <row r="209" spans="1:26" ht="15.75" customHeight="1">
      <c r="A209" s="48"/>
      <c r="B209" s="48"/>
      <c r="C209" s="30"/>
      <c r="D209" s="30"/>
      <c r="E209" s="30"/>
      <c r="F209" s="30"/>
      <c r="G209" s="30"/>
      <c r="H209" s="30"/>
      <c r="I209" s="30"/>
      <c r="J209" s="48"/>
      <c r="K209" s="48"/>
      <c r="L209" s="48"/>
      <c r="M209" s="48"/>
      <c r="N209" s="48"/>
      <c r="O209" s="48"/>
      <c r="P209" s="48"/>
      <c r="Q209" s="48"/>
      <c r="R209" s="48"/>
      <c r="S209" s="48"/>
      <c r="T209" s="48"/>
      <c r="U209" s="48"/>
      <c r="V209" s="48"/>
      <c r="W209" s="48"/>
      <c r="X209" s="48"/>
      <c r="Y209" s="48"/>
      <c r="Z209" s="48"/>
    </row>
    <row r="210" spans="1:26" ht="15.75" customHeight="1">
      <c r="A210" s="48"/>
      <c r="B210" s="48"/>
      <c r="C210" s="30"/>
      <c r="D210" s="30"/>
      <c r="E210" s="30"/>
      <c r="F210" s="30"/>
      <c r="G210" s="30"/>
      <c r="H210" s="30"/>
      <c r="I210" s="30"/>
      <c r="J210" s="48"/>
      <c r="K210" s="48"/>
      <c r="L210" s="48"/>
      <c r="M210" s="48"/>
      <c r="N210" s="48"/>
      <c r="O210" s="48"/>
      <c r="P210" s="48"/>
      <c r="Q210" s="48"/>
      <c r="R210" s="48"/>
      <c r="S210" s="48"/>
      <c r="T210" s="48"/>
      <c r="U210" s="48"/>
      <c r="V210" s="48"/>
      <c r="W210" s="48"/>
      <c r="X210" s="48"/>
      <c r="Y210" s="48"/>
      <c r="Z210" s="48"/>
    </row>
    <row r="211" spans="1:26" ht="15.75" customHeight="1">
      <c r="A211" s="48"/>
      <c r="B211" s="48"/>
      <c r="C211" s="30"/>
      <c r="D211" s="30"/>
      <c r="E211" s="30"/>
      <c r="F211" s="30"/>
      <c r="G211" s="30"/>
      <c r="H211" s="30"/>
      <c r="I211" s="30"/>
      <c r="J211" s="48"/>
      <c r="K211" s="48"/>
      <c r="L211" s="48"/>
      <c r="M211" s="48"/>
      <c r="N211" s="48"/>
      <c r="O211" s="48"/>
      <c r="P211" s="48"/>
      <c r="Q211" s="48"/>
      <c r="R211" s="48"/>
      <c r="S211" s="48"/>
      <c r="T211" s="48"/>
      <c r="U211" s="48"/>
      <c r="V211" s="48"/>
      <c r="W211" s="48"/>
      <c r="X211" s="48"/>
      <c r="Y211" s="48"/>
      <c r="Z211" s="48"/>
    </row>
    <row r="212" spans="1:26" ht="15.75" customHeight="1">
      <c r="A212" s="48"/>
      <c r="B212" s="48"/>
      <c r="C212" s="30"/>
      <c r="D212" s="30"/>
      <c r="E212" s="30"/>
      <c r="F212" s="30"/>
      <c r="G212" s="30"/>
      <c r="H212" s="30"/>
      <c r="I212" s="30"/>
      <c r="J212" s="48"/>
      <c r="K212" s="48"/>
      <c r="L212" s="48"/>
      <c r="M212" s="48"/>
      <c r="N212" s="48"/>
      <c r="O212" s="48"/>
      <c r="P212" s="48"/>
      <c r="Q212" s="48"/>
      <c r="R212" s="48"/>
      <c r="S212" s="48"/>
      <c r="T212" s="48"/>
      <c r="U212" s="48"/>
      <c r="V212" s="48"/>
      <c r="W212" s="48"/>
      <c r="X212" s="48"/>
      <c r="Y212" s="48"/>
      <c r="Z212" s="48"/>
    </row>
    <row r="213" spans="1:26" ht="15.75" customHeight="1">
      <c r="A213" s="48"/>
      <c r="B213" s="48"/>
      <c r="C213" s="30"/>
      <c r="D213" s="30"/>
      <c r="E213" s="30"/>
      <c r="F213" s="30"/>
      <c r="G213" s="30"/>
      <c r="H213" s="30"/>
      <c r="I213" s="30"/>
      <c r="J213" s="48"/>
      <c r="K213" s="48"/>
      <c r="L213" s="48"/>
      <c r="M213" s="48"/>
      <c r="N213" s="48"/>
      <c r="O213" s="48"/>
      <c r="P213" s="48"/>
      <c r="Q213" s="48"/>
      <c r="R213" s="48"/>
      <c r="S213" s="48"/>
      <c r="T213" s="48"/>
      <c r="U213" s="48"/>
      <c r="V213" s="48"/>
      <c r="W213" s="48"/>
      <c r="X213" s="48"/>
      <c r="Y213" s="48"/>
      <c r="Z213" s="48"/>
    </row>
    <row r="214" spans="1:26" ht="15.75" customHeight="1">
      <c r="A214" s="48"/>
      <c r="B214" s="48"/>
      <c r="C214" s="30"/>
      <c r="D214" s="30"/>
      <c r="E214" s="30"/>
      <c r="F214" s="30"/>
      <c r="G214" s="30"/>
      <c r="H214" s="30"/>
      <c r="I214" s="30"/>
      <c r="J214" s="48"/>
      <c r="K214" s="48"/>
      <c r="L214" s="48"/>
      <c r="M214" s="48"/>
      <c r="N214" s="48"/>
      <c r="O214" s="48"/>
      <c r="P214" s="48"/>
      <c r="Q214" s="48"/>
      <c r="R214" s="48"/>
      <c r="S214" s="48"/>
      <c r="T214" s="48"/>
      <c r="U214" s="48"/>
      <c r="V214" s="48"/>
      <c r="W214" s="48"/>
      <c r="X214" s="48"/>
      <c r="Y214" s="48"/>
      <c r="Z214" s="48"/>
    </row>
    <row r="215" spans="1:26" ht="15.75" customHeight="1">
      <c r="A215" s="48"/>
      <c r="B215" s="48"/>
      <c r="C215" s="30"/>
      <c r="D215" s="30"/>
      <c r="E215" s="30"/>
      <c r="F215" s="30"/>
      <c r="G215" s="30"/>
      <c r="H215" s="30"/>
      <c r="I215" s="30"/>
      <c r="J215" s="48"/>
      <c r="K215" s="48"/>
      <c r="L215" s="48"/>
      <c r="M215" s="48"/>
      <c r="N215" s="48"/>
      <c r="O215" s="48"/>
      <c r="P215" s="48"/>
      <c r="Q215" s="48"/>
      <c r="R215" s="48"/>
      <c r="S215" s="48"/>
      <c r="T215" s="48"/>
      <c r="U215" s="48"/>
      <c r="V215" s="48"/>
      <c r="W215" s="48"/>
      <c r="X215" s="48"/>
      <c r="Y215" s="48"/>
      <c r="Z215" s="48"/>
    </row>
    <row r="216" spans="1:26" ht="15.75" customHeight="1">
      <c r="A216" s="48"/>
      <c r="B216" s="48"/>
      <c r="C216" s="30"/>
      <c r="D216" s="30"/>
      <c r="E216" s="30"/>
      <c r="F216" s="30"/>
      <c r="G216" s="30"/>
      <c r="H216" s="30"/>
      <c r="I216" s="30"/>
      <c r="J216" s="48"/>
      <c r="K216" s="48"/>
      <c r="L216" s="48"/>
      <c r="M216" s="48"/>
      <c r="N216" s="48"/>
      <c r="O216" s="48"/>
      <c r="P216" s="48"/>
      <c r="Q216" s="48"/>
      <c r="R216" s="48"/>
      <c r="S216" s="48"/>
      <c r="T216" s="48"/>
      <c r="U216" s="48"/>
      <c r="V216" s="48"/>
      <c r="W216" s="48"/>
      <c r="X216" s="48"/>
      <c r="Y216" s="48"/>
      <c r="Z216" s="48"/>
    </row>
    <row r="217" spans="1:26" ht="15.75" customHeight="1">
      <c r="A217" s="48"/>
      <c r="B217" s="48"/>
      <c r="C217" s="30"/>
      <c r="D217" s="30"/>
      <c r="E217" s="30"/>
      <c r="F217" s="30"/>
      <c r="G217" s="30"/>
      <c r="H217" s="30"/>
      <c r="I217" s="30"/>
      <c r="J217" s="48"/>
      <c r="K217" s="48"/>
      <c r="L217" s="48"/>
      <c r="M217" s="48"/>
      <c r="N217" s="48"/>
      <c r="O217" s="48"/>
      <c r="P217" s="48"/>
      <c r="Q217" s="48"/>
      <c r="R217" s="48"/>
      <c r="S217" s="48"/>
      <c r="T217" s="48"/>
      <c r="U217" s="48"/>
      <c r="V217" s="48"/>
      <c r="W217" s="48"/>
      <c r="X217" s="48"/>
      <c r="Y217" s="48"/>
      <c r="Z217" s="48"/>
    </row>
    <row r="218" spans="1:26" ht="15.75" customHeight="1">
      <c r="A218" s="48"/>
      <c r="B218" s="48"/>
      <c r="C218" s="30"/>
      <c r="D218" s="30"/>
      <c r="E218" s="30"/>
      <c r="F218" s="30"/>
      <c r="G218" s="30"/>
      <c r="H218" s="30"/>
      <c r="I218" s="30"/>
      <c r="J218" s="48"/>
      <c r="K218" s="48"/>
      <c r="L218" s="48"/>
      <c r="M218" s="48"/>
      <c r="N218" s="48"/>
      <c r="O218" s="48"/>
      <c r="P218" s="48"/>
      <c r="Q218" s="48"/>
      <c r="R218" s="48"/>
      <c r="S218" s="48"/>
      <c r="T218" s="48"/>
      <c r="U218" s="48"/>
      <c r="V218" s="48"/>
      <c r="W218" s="48"/>
      <c r="X218" s="48"/>
      <c r="Y218" s="48"/>
      <c r="Z218" s="48"/>
    </row>
    <row r="219" spans="1:26" ht="15.75" customHeight="1">
      <c r="A219" s="48"/>
      <c r="B219" s="48"/>
      <c r="C219" s="30"/>
      <c r="D219" s="30"/>
      <c r="E219" s="30"/>
      <c r="F219" s="30"/>
      <c r="G219" s="30"/>
      <c r="H219" s="30"/>
      <c r="I219" s="30"/>
      <c r="J219" s="48"/>
      <c r="K219" s="48"/>
      <c r="L219" s="48"/>
      <c r="M219" s="48"/>
      <c r="N219" s="48"/>
      <c r="O219" s="48"/>
      <c r="P219" s="48"/>
      <c r="Q219" s="48"/>
      <c r="R219" s="48"/>
      <c r="S219" s="48"/>
      <c r="T219" s="48"/>
      <c r="U219" s="48"/>
      <c r="V219" s="48"/>
      <c r="W219" s="48"/>
      <c r="X219" s="48"/>
      <c r="Y219" s="48"/>
      <c r="Z219" s="48"/>
    </row>
    <row r="220" spans="1:26" ht="15.75" customHeight="1">
      <c r="A220" s="48"/>
      <c r="B220" s="48"/>
      <c r="C220" s="30"/>
      <c r="D220" s="30"/>
      <c r="E220" s="30"/>
      <c r="F220" s="30"/>
      <c r="G220" s="30"/>
      <c r="H220" s="30"/>
      <c r="I220" s="30"/>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30"/>
      <c r="D221" s="30"/>
      <c r="E221" s="30"/>
      <c r="F221" s="30"/>
      <c r="G221" s="30"/>
      <c r="H221" s="30"/>
      <c r="I221" s="30"/>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30"/>
      <c r="D222" s="30"/>
      <c r="E222" s="30"/>
      <c r="F222" s="30"/>
      <c r="G222" s="30"/>
      <c r="H222" s="30"/>
      <c r="I222" s="30"/>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30"/>
      <c r="D223" s="30"/>
      <c r="E223" s="30"/>
      <c r="F223" s="30"/>
      <c r="G223" s="30"/>
      <c r="H223" s="30"/>
      <c r="I223" s="30"/>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30"/>
      <c r="D224" s="30"/>
      <c r="E224" s="30"/>
      <c r="F224" s="30"/>
      <c r="G224" s="30"/>
      <c r="H224" s="30"/>
      <c r="I224" s="30"/>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30"/>
      <c r="D225" s="30"/>
      <c r="E225" s="30"/>
      <c r="F225" s="30"/>
      <c r="G225" s="30"/>
      <c r="H225" s="30"/>
      <c r="I225" s="30"/>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30"/>
      <c r="D226" s="30"/>
      <c r="E226" s="30"/>
      <c r="F226" s="30"/>
      <c r="G226" s="30"/>
      <c r="H226" s="30"/>
      <c r="I226" s="30"/>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30"/>
      <c r="D227" s="30"/>
      <c r="E227" s="30"/>
      <c r="F227" s="30"/>
      <c r="G227" s="30"/>
      <c r="H227" s="30"/>
      <c r="I227" s="30"/>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30"/>
      <c r="D228" s="30"/>
      <c r="E228" s="30"/>
      <c r="F228" s="30"/>
      <c r="G228" s="30"/>
      <c r="H228" s="30"/>
      <c r="I228" s="30"/>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30"/>
      <c r="D229" s="30"/>
      <c r="E229" s="30"/>
      <c r="F229" s="30"/>
      <c r="G229" s="30"/>
      <c r="H229" s="30"/>
      <c r="I229" s="30"/>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30"/>
      <c r="D230" s="30"/>
      <c r="E230" s="30"/>
      <c r="F230" s="30"/>
      <c r="G230" s="30"/>
      <c r="H230" s="30"/>
      <c r="I230" s="30"/>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30"/>
      <c r="D231" s="30"/>
      <c r="E231" s="30"/>
      <c r="F231" s="30"/>
      <c r="G231" s="30"/>
      <c r="H231" s="30"/>
      <c r="I231" s="30"/>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30"/>
      <c r="D232" s="30"/>
      <c r="E232" s="30"/>
      <c r="F232" s="30"/>
      <c r="G232" s="30"/>
      <c r="H232" s="30"/>
      <c r="I232" s="30"/>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30"/>
      <c r="D233" s="30"/>
      <c r="E233" s="30"/>
      <c r="F233" s="30"/>
      <c r="G233" s="30"/>
      <c r="H233" s="30"/>
      <c r="I233" s="30"/>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30"/>
      <c r="D234" s="30"/>
      <c r="E234" s="30"/>
      <c r="F234" s="30"/>
      <c r="G234" s="30"/>
      <c r="H234" s="30"/>
      <c r="I234" s="30"/>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30"/>
      <c r="D235" s="30"/>
      <c r="E235" s="30"/>
      <c r="F235" s="30"/>
      <c r="G235" s="30"/>
      <c r="H235" s="30"/>
      <c r="I235" s="30"/>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30"/>
      <c r="D236" s="30"/>
      <c r="E236" s="30"/>
      <c r="F236" s="30"/>
      <c r="G236" s="30"/>
      <c r="H236" s="30"/>
      <c r="I236" s="30"/>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30"/>
      <c r="D237" s="30"/>
      <c r="E237" s="30"/>
      <c r="F237" s="30"/>
      <c r="G237" s="30"/>
      <c r="H237" s="30"/>
      <c r="I237" s="30"/>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30"/>
      <c r="D238" s="30"/>
      <c r="E238" s="30"/>
      <c r="F238" s="30"/>
      <c r="G238" s="30"/>
      <c r="H238" s="30"/>
      <c r="I238" s="30"/>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30"/>
      <c r="D239" s="30"/>
      <c r="E239" s="30"/>
      <c r="F239" s="30"/>
      <c r="G239" s="30"/>
      <c r="H239" s="30"/>
      <c r="I239" s="30"/>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30"/>
      <c r="D240" s="30"/>
      <c r="E240" s="30"/>
      <c r="F240" s="30"/>
      <c r="G240" s="30"/>
      <c r="H240" s="30"/>
      <c r="I240" s="30"/>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30"/>
      <c r="D241" s="30"/>
      <c r="E241" s="30"/>
      <c r="F241" s="30"/>
      <c r="G241" s="30"/>
      <c r="H241" s="30"/>
      <c r="I241" s="30"/>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30"/>
      <c r="D242" s="30"/>
      <c r="E242" s="30"/>
      <c r="F242" s="30"/>
      <c r="G242" s="30"/>
      <c r="H242" s="30"/>
      <c r="I242" s="30"/>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30"/>
      <c r="D243" s="30"/>
      <c r="E243" s="30"/>
      <c r="F243" s="30"/>
      <c r="G243" s="30"/>
      <c r="H243" s="30"/>
      <c r="I243" s="30"/>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30"/>
      <c r="D244" s="30"/>
      <c r="E244" s="30"/>
      <c r="F244" s="30"/>
      <c r="G244" s="30"/>
      <c r="H244" s="30"/>
      <c r="I244" s="30"/>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30"/>
      <c r="D245" s="30"/>
      <c r="E245" s="30"/>
      <c r="F245" s="30"/>
      <c r="G245" s="30"/>
      <c r="H245" s="30"/>
      <c r="I245" s="30"/>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30"/>
      <c r="D246" s="30"/>
      <c r="E246" s="30"/>
      <c r="F246" s="30"/>
      <c r="G246" s="30"/>
      <c r="H246" s="30"/>
      <c r="I246" s="30"/>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30"/>
      <c r="D247" s="30"/>
      <c r="E247" s="30"/>
      <c r="F247" s="30"/>
      <c r="G247" s="30"/>
      <c r="H247" s="30"/>
      <c r="I247" s="30"/>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30"/>
      <c r="D248" s="30"/>
      <c r="E248" s="30"/>
      <c r="F248" s="30"/>
      <c r="G248" s="30"/>
      <c r="H248" s="30"/>
      <c r="I248" s="30"/>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30"/>
      <c r="D249" s="30"/>
      <c r="E249" s="30"/>
      <c r="F249" s="30"/>
      <c r="G249" s="30"/>
      <c r="H249" s="30"/>
      <c r="I249" s="30"/>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30"/>
      <c r="D250" s="30"/>
      <c r="E250" s="30"/>
      <c r="F250" s="30"/>
      <c r="G250" s="30"/>
      <c r="H250" s="30"/>
      <c r="I250" s="30"/>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30"/>
      <c r="D251" s="30"/>
      <c r="E251" s="30"/>
      <c r="F251" s="30"/>
      <c r="G251" s="30"/>
      <c r="H251" s="30"/>
      <c r="I251" s="30"/>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30"/>
      <c r="D252" s="30"/>
      <c r="E252" s="30"/>
      <c r="F252" s="30"/>
      <c r="G252" s="30"/>
      <c r="H252" s="30"/>
      <c r="I252" s="30"/>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30"/>
      <c r="D253" s="30"/>
      <c r="E253" s="30"/>
      <c r="F253" s="30"/>
      <c r="G253" s="30"/>
      <c r="H253" s="30"/>
      <c r="I253" s="30"/>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30"/>
      <c r="D254" s="30"/>
      <c r="E254" s="30"/>
      <c r="F254" s="30"/>
      <c r="G254" s="30"/>
      <c r="H254" s="30"/>
      <c r="I254" s="30"/>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30"/>
      <c r="D255" s="30"/>
      <c r="E255" s="30"/>
      <c r="F255" s="30"/>
      <c r="G255" s="30"/>
      <c r="H255" s="30"/>
      <c r="I255" s="30"/>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30"/>
      <c r="D256" s="30"/>
      <c r="E256" s="30"/>
      <c r="F256" s="30"/>
      <c r="G256" s="30"/>
      <c r="H256" s="30"/>
      <c r="I256" s="30"/>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30"/>
      <c r="D257" s="30"/>
      <c r="E257" s="30"/>
      <c r="F257" s="30"/>
      <c r="G257" s="30"/>
      <c r="H257" s="30"/>
      <c r="I257" s="30"/>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30"/>
      <c r="D258" s="30"/>
      <c r="E258" s="30"/>
      <c r="F258" s="30"/>
      <c r="G258" s="30"/>
      <c r="H258" s="30"/>
      <c r="I258" s="30"/>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30"/>
      <c r="D259" s="30"/>
      <c r="E259" s="30"/>
      <c r="F259" s="30"/>
      <c r="G259" s="30"/>
      <c r="H259" s="30"/>
      <c r="I259" s="30"/>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30"/>
      <c r="D260" s="30"/>
      <c r="E260" s="30"/>
      <c r="F260" s="30"/>
      <c r="G260" s="30"/>
      <c r="H260" s="30"/>
      <c r="I260" s="30"/>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30"/>
      <c r="D261" s="30"/>
      <c r="E261" s="30"/>
      <c r="F261" s="30"/>
      <c r="G261" s="30"/>
      <c r="H261" s="30"/>
      <c r="I261" s="30"/>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30"/>
      <c r="D262" s="30"/>
      <c r="E262" s="30"/>
      <c r="F262" s="30"/>
      <c r="G262" s="30"/>
      <c r="H262" s="30"/>
      <c r="I262" s="30"/>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30"/>
      <c r="D263" s="30"/>
      <c r="E263" s="30"/>
      <c r="F263" s="30"/>
      <c r="G263" s="30"/>
      <c r="H263" s="30"/>
      <c r="I263" s="30"/>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30"/>
      <c r="D264" s="30"/>
      <c r="E264" s="30"/>
      <c r="F264" s="30"/>
      <c r="G264" s="30"/>
      <c r="H264" s="30"/>
      <c r="I264" s="30"/>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30"/>
      <c r="D265" s="30"/>
      <c r="E265" s="30"/>
      <c r="F265" s="30"/>
      <c r="G265" s="30"/>
      <c r="H265" s="30"/>
      <c r="I265" s="30"/>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30"/>
      <c r="D266" s="30"/>
      <c r="E266" s="30"/>
      <c r="F266" s="30"/>
      <c r="G266" s="30"/>
      <c r="H266" s="30"/>
      <c r="I266" s="30"/>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30"/>
      <c r="D267" s="30"/>
      <c r="E267" s="30"/>
      <c r="F267" s="30"/>
      <c r="G267" s="30"/>
      <c r="H267" s="30"/>
      <c r="I267" s="30"/>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30"/>
      <c r="D268" s="30"/>
      <c r="E268" s="30"/>
      <c r="F268" s="30"/>
      <c r="G268" s="30"/>
      <c r="H268" s="30"/>
      <c r="I268" s="30"/>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30"/>
      <c r="D269" s="30"/>
      <c r="E269" s="30"/>
      <c r="F269" s="30"/>
      <c r="G269" s="30"/>
      <c r="H269" s="30"/>
      <c r="I269" s="30"/>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30"/>
      <c r="D270" s="30"/>
      <c r="E270" s="30"/>
      <c r="F270" s="30"/>
      <c r="G270" s="30"/>
      <c r="H270" s="30"/>
      <c r="I270" s="30"/>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30"/>
      <c r="D271" s="30"/>
      <c r="E271" s="30"/>
      <c r="F271" s="30"/>
      <c r="G271" s="30"/>
      <c r="H271" s="30"/>
      <c r="I271" s="30"/>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30"/>
      <c r="D272" s="30"/>
      <c r="E272" s="30"/>
      <c r="F272" s="30"/>
      <c r="G272" s="30"/>
      <c r="H272" s="30"/>
      <c r="I272" s="30"/>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30"/>
      <c r="D273" s="30"/>
      <c r="E273" s="30"/>
      <c r="F273" s="30"/>
      <c r="G273" s="30"/>
      <c r="H273" s="30"/>
      <c r="I273" s="30"/>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30"/>
      <c r="D274" s="30"/>
      <c r="E274" s="30"/>
      <c r="F274" s="30"/>
      <c r="G274" s="30"/>
      <c r="H274" s="30"/>
      <c r="I274" s="30"/>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30"/>
      <c r="D275" s="30"/>
      <c r="E275" s="30"/>
      <c r="F275" s="30"/>
      <c r="G275" s="30"/>
      <c r="H275" s="30"/>
      <c r="I275" s="30"/>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30"/>
      <c r="D276" s="30"/>
      <c r="E276" s="30"/>
      <c r="F276" s="30"/>
      <c r="G276" s="30"/>
      <c r="H276" s="30"/>
      <c r="I276" s="30"/>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30"/>
      <c r="D277" s="30"/>
      <c r="E277" s="30"/>
      <c r="F277" s="30"/>
      <c r="G277" s="30"/>
      <c r="H277" s="30"/>
      <c r="I277" s="30"/>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30"/>
      <c r="D278" s="30"/>
      <c r="E278" s="30"/>
      <c r="F278" s="30"/>
      <c r="G278" s="30"/>
      <c r="H278" s="30"/>
      <c r="I278" s="30"/>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30"/>
      <c r="D279" s="30"/>
      <c r="E279" s="30"/>
      <c r="F279" s="30"/>
      <c r="G279" s="30"/>
      <c r="H279" s="30"/>
      <c r="I279" s="30"/>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30"/>
      <c r="D280" s="30"/>
      <c r="E280" s="30"/>
      <c r="F280" s="30"/>
      <c r="G280" s="30"/>
      <c r="H280" s="30"/>
      <c r="I280" s="30"/>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30"/>
      <c r="D281" s="30"/>
      <c r="E281" s="30"/>
      <c r="F281" s="30"/>
      <c r="G281" s="30"/>
      <c r="H281" s="30"/>
      <c r="I281" s="30"/>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30"/>
      <c r="D282" s="30"/>
      <c r="E282" s="30"/>
      <c r="F282" s="30"/>
      <c r="G282" s="30"/>
      <c r="H282" s="30"/>
      <c r="I282" s="30"/>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30"/>
      <c r="D283" s="30"/>
      <c r="E283" s="30"/>
      <c r="F283" s="30"/>
      <c r="G283" s="30"/>
      <c r="H283" s="30"/>
      <c r="I283" s="30"/>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30"/>
      <c r="D284" s="30"/>
      <c r="E284" s="30"/>
      <c r="F284" s="30"/>
      <c r="G284" s="30"/>
      <c r="H284" s="30"/>
      <c r="I284" s="30"/>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30"/>
      <c r="D285" s="30"/>
      <c r="E285" s="30"/>
      <c r="F285" s="30"/>
      <c r="G285" s="30"/>
      <c r="H285" s="30"/>
      <c r="I285" s="30"/>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30"/>
      <c r="D286" s="30"/>
      <c r="E286" s="30"/>
      <c r="F286" s="30"/>
      <c r="G286" s="30"/>
      <c r="H286" s="30"/>
      <c r="I286" s="30"/>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30"/>
      <c r="D287" s="30"/>
      <c r="E287" s="30"/>
      <c r="F287" s="30"/>
      <c r="G287" s="30"/>
      <c r="H287" s="30"/>
      <c r="I287" s="30"/>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30"/>
      <c r="D288" s="30"/>
      <c r="E288" s="30"/>
      <c r="F288" s="30"/>
      <c r="G288" s="30"/>
      <c r="H288" s="30"/>
      <c r="I288" s="30"/>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30"/>
      <c r="D289" s="30"/>
      <c r="E289" s="30"/>
      <c r="F289" s="30"/>
      <c r="G289" s="30"/>
      <c r="H289" s="30"/>
      <c r="I289" s="30"/>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30"/>
      <c r="D290" s="30"/>
      <c r="E290" s="30"/>
      <c r="F290" s="30"/>
      <c r="G290" s="30"/>
      <c r="H290" s="30"/>
      <c r="I290" s="30"/>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30"/>
      <c r="D291" s="30"/>
      <c r="E291" s="30"/>
      <c r="F291" s="30"/>
      <c r="G291" s="30"/>
      <c r="H291" s="30"/>
      <c r="I291" s="30"/>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30"/>
      <c r="D292" s="30"/>
      <c r="E292" s="30"/>
      <c r="F292" s="30"/>
      <c r="G292" s="30"/>
      <c r="H292" s="30"/>
      <c r="I292" s="30"/>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30"/>
      <c r="D293" s="30"/>
      <c r="E293" s="30"/>
      <c r="F293" s="30"/>
      <c r="G293" s="30"/>
      <c r="H293" s="30"/>
      <c r="I293" s="30"/>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30"/>
      <c r="D294" s="30"/>
      <c r="E294" s="30"/>
      <c r="F294" s="30"/>
      <c r="G294" s="30"/>
      <c r="H294" s="30"/>
      <c r="I294" s="30"/>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30"/>
      <c r="D295" s="30"/>
      <c r="E295" s="30"/>
      <c r="F295" s="30"/>
      <c r="G295" s="30"/>
      <c r="H295" s="30"/>
      <c r="I295" s="30"/>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30"/>
      <c r="D296" s="30"/>
      <c r="E296" s="30"/>
      <c r="F296" s="30"/>
      <c r="G296" s="30"/>
      <c r="H296" s="30"/>
      <c r="I296" s="30"/>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30"/>
      <c r="D297" s="30"/>
      <c r="E297" s="30"/>
      <c r="F297" s="30"/>
      <c r="G297" s="30"/>
      <c r="H297" s="30"/>
      <c r="I297" s="30"/>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30"/>
      <c r="D298" s="30"/>
      <c r="E298" s="30"/>
      <c r="F298" s="30"/>
      <c r="G298" s="30"/>
      <c r="H298" s="30"/>
      <c r="I298" s="30"/>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30"/>
      <c r="D299" s="30"/>
      <c r="E299" s="30"/>
      <c r="F299" s="30"/>
      <c r="G299" s="30"/>
      <c r="H299" s="30"/>
      <c r="I299" s="30"/>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30"/>
      <c r="D300" s="30"/>
      <c r="E300" s="30"/>
      <c r="F300" s="30"/>
      <c r="G300" s="30"/>
      <c r="H300" s="30"/>
      <c r="I300" s="30"/>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30"/>
      <c r="D301" s="30"/>
      <c r="E301" s="30"/>
      <c r="F301" s="30"/>
      <c r="G301" s="30"/>
      <c r="H301" s="30"/>
      <c r="I301" s="30"/>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30"/>
      <c r="D302" s="30"/>
      <c r="E302" s="30"/>
      <c r="F302" s="30"/>
      <c r="G302" s="30"/>
      <c r="H302" s="30"/>
      <c r="I302" s="30"/>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30"/>
      <c r="D303" s="30"/>
      <c r="E303" s="30"/>
      <c r="F303" s="30"/>
      <c r="G303" s="30"/>
      <c r="H303" s="30"/>
      <c r="I303" s="30"/>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30"/>
      <c r="D304" s="30"/>
      <c r="E304" s="30"/>
      <c r="F304" s="30"/>
      <c r="G304" s="30"/>
      <c r="H304" s="30"/>
      <c r="I304" s="30"/>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30"/>
      <c r="D305" s="30"/>
      <c r="E305" s="30"/>
      <c r="F305" s="30"/>
      <c r="G305" s="30"/>
      <c r="H305" s="30"/>
      <c r="I305" s="30"/>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30"/>
      <c r="D306" s="30"/>
      <c r="E306" s="30"/>
      <c r="F306" s="30"/>
      <c r="G306" s="30"/>
      <c r="H306" s="30"/>
      <c r="I306" s="30"/>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30"/>
      <c r="D307" s="30"/>
      <c r="E307" s="30"/>
      <c r="F307" s="30"/>
      <c r="G307" s="30"/>
      <c r="H307" s="30"/>
      <c r="I307" s="30"/>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30"/>
      <c r="D308" s="30"/>
      <c r="E308" s="30"/>
      <c r="F308" s="30"/>
      <c r="G308" s="30"/>
      <c r="H308" s="30"/>
      <c r="I308" s="30"/>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30"/>
      <c r="D309" s="30"/>
      <c r="E309" s="30"/>
      <c r="F309" s="30"/>
      <c r="G309" s="30"/>
      <c r="H309" s="30"/>
      <c r="I309" s="30"/>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30"/>
      <c r="D310" s="30"/>
      <c r="E310" s="30"/>
      <c r="F310" s="30"/>
      <c r="G310" s="30"/>
      <c r="H310" s="30"/>
      <c r="I310" s="30"/>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30"/>
      <c r="D311" s="30"/>
      <c r="E311" s="30"/>
      <c r="F311" s="30"/>
      <c r="G311" s="30"/>
      <c r="H311" s="30"/>
      <c r="I311" s="30"/>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30"/>
      <c r="D312" s="30"/>
      <c r="E312" s="30"/>
      <c r="F312" s="30"/>
      <c r="G312" s="30"/>
      <c r="H312" s="30"/>
      <c r="I312" s="30"/>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30"/>
      <c r="D313" s="30"/>
      <c r="E313" s="30"/>
      <c r="F313" s="30"/>
      <c r="G313" s="30"/>
      <c r="H313" s="30"/>
      <c r="I313" s="30"/>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30"/>
      <c r="D314" s="30"/>
      <c r="E314" s="30"/>
      <c r="F314" s="30"/>
      <c r="G314" s="30"/>
      <c r="H314" s="30"/>
      <c r="I314" s="30"/>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30"/>
      <c r="D315" s="30"/>
      <c r="E315" s="30"/>
      <c r="F315" s="30"/>
      <c r="G315" s="30"/>
      <c r="H315" s="30"/>
      <c r="I315" s="30"/>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30"/>
      <c r="D316" s="30"/>
      <c r="E316" s="30"/>
      <c r="F316" s="30"/>
      <c r="G316" s="30"/>
      <c r="H316" s="30"/>
      <c r="I316" s="30"/>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30"/>
      <c r="D317" s="30"/>
      <c r="E317" s="30"/>
      <c r="F317" s="30"/>
      <c r="G317" s="30"/>
      <c r="H317" s="30"/>
      <c r="I317" s="30"/>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30"/>
      <c r="D318" s="30"/>
      <c r="E318" s="30"/>
      <c r="F318" s="30"/>
      <c r="G318" s="30"/>
      <c r="H318" s="30"/>
      <c r="I318" s="30"/>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30"/>
      <c r="D319" s="30"/>
      <c r="E319" s="30"/>
      <c r="F319" s="30"/>
      <c r="G319" s="30"/>
      <c r="H319" s="30"/>
      <c r="I319" s="30"/>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30"/>
      <c r="D320" s="30"/>
      <c r="E320" s="30"/>
      <c r="F320" s="30"/>
      <c r="G320" s="30"/>
      <c r="H320" s="30"/>
      <c r="I320" s="30"/>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30"/>
      <c r="D321" s="30"/>
      <c r="E321" s="30"/>
      <c r="F321" s="30"/>
      <c r="G321" s="30"/>
      <c r="H321" s="30"/>
      <c r="I321" s="30"/>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30"/>
      <c r="D322" s="30"/>
      <c r="E322" s="30"/>
      <c r="F322" s="30"/>
      <c r="G322" s="30"/>
      <c r="H322" s="30"/>
      <c r="I322" s="30"/>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30"/>
      <c r="D323" s="30"/>
      <c r="E323" s="30"/>
      <c r="F323" s="30"/>
      <c r="G323" s="30"/>
      <c r="H323" s="30"/>
      <c r="I323" s="30"/>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30"/>
      <c r="D324" s="30"/>
      <c r="E324" s="30"/>
      <c r="F324" s="30"/>
      <c r="G324" s="30"/>
      <c r="H324" s="30"/>
      <c r="I324" s="30"/>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30"/>
      <c r="D325" s="30"/>
      <c r="E325" s="30"/>
      <c r="F325" s="30"/>
      <c r="G325" s="30"/>
      <c r="H325" s="30"/>
      <c r="I325" s="30"/>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30"/>
      <c r="D326" s="30"/>
      <c r="E326" s="30"/>
      <c r="F326" s="30"/>
      <c r="G326" s="30"/>
      <c r="H326" s="30"/>
      <c r="I326" s="30"/>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30"/>
      <c r="D327" s="30"/>
      <c r="E327" s="30"/>
      <c r="F327" s="30"/>
      <c r="G327" s="30"/>
      <c r="H327" s="30"/>
      <c r="I327" s="30"/>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30"/>
      <c r="D328" s="30"/>
      <c r="E328" s="30"/>
      <c r="F328" s="30"/>
      <c r="G328" s="30"/>
      <c r="H328" s="30"/>
      <c r="I328" s="30"/>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30"/>
      <c r="D329" s="30"/>
      <c r="E329" s="30"/>
      <c r="F329" s="30"/>
      <c r="G329" s="30"/>
      <c r="H329" s="30"/>
      <c r="I329" s="30"/>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30"/>
      <c r="D330" s="30"/>
      <c r="E330" s="30"/>
      <c r="F330" s="30"/>
      <c r="G330" s="30"/>
      <c r="H330" s="30"/>
      <c r="I330" s="30"/>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30"/>
      <c r="D331" s="30"/>
      <c r="E331" s="30"/>
      <c r="F331" s="30"/>
      <c r="G331" s="30"/>
      <c r="H331" s="30"/>
      <c r="I331" s="30"/>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30"/>
      <c r="D332" s="30"/>
      <c r="E332" s="30"/>
      <c r="F332" s="30"/>
      <c r="G332" s="30"/>
      <c r="H332" s="30"/>
      <c r="I332" s="30"/>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30"/>
      <c r="D333" s="30"/>
      <c r="E333" s="30"/>
      <c r="F333" s="30"/>
      <c r="G333" s="30"/>
      <c r="H333" s="30"/>
      <c r="I333" s="30"/>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30"/>
      <c r="D334" s="30"/>
      <c r="E334" s="30"/>
      <c r="F334" s="30"/>
      <c r="G334" s="30"/>
      <c r="H334" s="30"/>
      <c r="I334" s="30"/>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30"/>
      <c r="D335" s="30"/>
      <c r="E335" s="30"/>
      <c r="F335" s="30"/>
      <c r="G335" s="30"/>
      <c r="H335" s="30"/>
      <c r="I335" s="30"/>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30"/>
      <c r="D336" s="30"/>
      <c r="E336" s="30"/>
      <c r="F336" s="30"/>
      <c r="G336" s="30"/>
      <c r="H336" s="30"/>
      <c r="I336" s="30"/>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30"/>
      <c r="D337" s="30"/>
      <c r="E337" s="30"/>
      <c r="F337" s="30"/>
      <c r="G337" s="30"/>
      <c r="H337" s="30"/>
      <c r="I337" s="30"/>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30"/>
      <c r="D338" s="30"/>
      <c r="E338" s="30"/>
      <c r="F338" s="30"/>
      <c r="G338" s="30"/>
      <c r="H338" s="30"/>
      <c r="I338" s="30"/>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30"/>
      <c r="D339" s="30"/>
      <c r="E339" s="30"/>
      <c r="F339" s="30"/>
      <c r="G339" s="30"/>
      <c r="H339" s="30"/>
      <c r="I339" s="30"/>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30"/>
      <c r="D340" s="30"/>
      <c r="E340" s="30"/>
      <c r="F340" s="30"/>
      <c r="G340" s="30"/>
      <c r="H340" s="30"/>
      <c r="I340" s="30"/>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30"/>
      <c r="D341" s="30"/>
      <c r="E341" s="30"/>
      <c r="F341" s="30"/>
      <c r="G341" s="30"/>
      <c r="H341" s="30"/>
      <c r="I341" s="30"/>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30"/>
      <c r="D342" s="30"/>
      <c r="E342" s="30"/>
      <c r="F342" s="30"/>
      <c r="G342" s="30"/>
      <c r="H342" s="30"/>
      <c r="I342" s="30"/>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30"/>
      <c r="D343" s="30"/>
      <c r="E343" s="30"/>
      <c r="F343" s="30"/>
      <c r="G343" s="30"/>
      <c r="H343" s="30"/>
      <c r="I343" s="30"/>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30"/>
      <c r="D344" s="30"/>
      <c r="E344" s="30"/>
      <c r="F344" s="30"/>
      <c r="G344" s="30"/>
      <c r="H344" s="30"/>
      <c r="I344" s="30"/>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30"/>
      <c r="D345" s="30"/>
      <c r="E345" s="30"/>
      <c r="F345" s="30"/>
      <c r="G345" s="30"/>
      <c r="H345" s="30"/>
      <c r="I345" s="30"/>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30"/>
      <c r="D346" s="30"/>
      <c r="E346" s="30"/>
      <c r="F346" s="30"/>
      <c r="G346" s="30"/>
      <c r="H346" s="30"/>
      <c r="I346" s="30"/>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30"/>
      <c r="D347" s="30"/>
      <c r="E347" s="30"/>
      <c r="F347" s="30"/>
      <c r="G347" s="30"/>
      <c r="H347" s="30"/>
      <c r="I347" s="30"/>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30"/>
      <c r="D348" s="30"/>
      <c r="E348" s="30"/>
      <c r="F348" s="30"/>
      <c r="G348" s="30"/>
      <c r="H348" s="30"/>
      <c r="I348" s="30"/>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30"/>
      <c r="D349" s="30"/>
      <c r="E349" s="30"/>
      <c r="F349" s="30"/>
      <c r="G349" s="30"/>
      <c r="H349" s="30"/>
      <c r="I349" s="30"/>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30"/>
      <c r="D350" s="30"/>
      <c r="E350" s="30"/>
      <c r="F350" s="30"/>
      <c r="G350" s="30"/>
      <c r="H350" s="30"/>
      <c r="I350" s="30"/>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30"/>
      <c r="D351" s="30"/>
      <c r="E351" s="30"/>
      <c r="F351" s="30"/>
      <c r="G351" s="30"/>
      <c r="H351" s="30"/>
      <c r="I351" s="30"/>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30"/>
      <c r="D352" s="30"/>
      <c r="E352" s="30"/>
      <c r="F352" s="30"/>
      <c r="G352" s="30"/>
      <c r="H352" s="30"/>
      <c r="I352" s="30"/>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30"/>
      <c r="D353" s="30"/>
      <c r="E353" s="30"/>
      <c r="F353" s="30"/>
      <c r="G353" s="30"/>
      <c r="H353" s="30"/>
      <c r="I353" s="30"/>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30"/>
      <c r="D354" s="30"/>
      <c r="E354" s="30"/>
      <c r="F354" s="30"/>
      <c r="G354" s="30"/>
      <c r="H354" s="30"/>
      <c r="I354" s="30"/>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30"/>
      <c r="D355" s="30"/>
      <c r="E355" s="30"/>
      <c r="F355" s="30"/>
      <c r="G355" s="30"/>
      <c r="H355" s="30"/>
      <c r="I355" s="30"/>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30"/>
      <c r="D356" s="30"/>
      <c r="E356" s="30"/>
      <c r="F356" s="30"/>
      <c r="G356" s="30"/>
      <c r="H356" s="30"/>
      <c r="I356" s="30"/>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30"/>
      <c r="D357" s="30"/>
      <c r="E357" s="30"/>
      <c r="F357" s="30"/>
      <c r="G357" s="30"/>
      <c r="H357" s="30"/>
      <c r="I357" s="30"/>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30"/>
      <c r="D358" s="30"/>
      <c r="E358" s="30"/>
      <c r="F358" s="30"/>
      <c r="G358" s="30"/>
      <c r="H358" s="30"/>
      <c r="I358" s="30"/>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30"/>
      <c r="D359" s="30"/>
      <c r="E359" s="30"/>
      <c r="F359" s="30"/>
      <c r="G359" s="30"/>
      <c r="H359" s="30"/>
      <c r="I359" s="30"/>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30"/>
      <c r="D360" s="30"/>
      <c r="E360" s="30"/>
      <c r="F360" s="30"/>
      <c r="G360" s="30"/>
      <c r="H360" s="30"/>
      <c r="I360" s="30"/>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30"/>
      <c r="D361" s="30"/>
      <c r="E361" s="30"/>
      <c r="F361" s="30"/>
      <c r="G361" s="30"/>
      <c r="H361" s="30"/>
      <c r="I361" s="30"/>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30"/>
      <c r="D362" s="30"/>
      <c r="E362" s="30"/>
      <c r="F362" s="30"/>
      <c r="G362" s="30"/>
      <c r="H362" s="30"/>
      <c r="I362" s="30"/>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30"/>
      <c r="D363" s="30"/>
      <c r="E363" s="30"/>
      <c r="F363" s="30"/>
      <c r="G363" s="30"/>
      <c r="H363" s="30"/>
      <c r="I363" s="30"/>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30"/>
      <c r="D364" s="30"/>
      <c r="E364" s="30"/>
      <c r="F364" s="30"/>
      <c r="G364" s="30"/>
      <c r="H364" s="30"/>
      <c r="I364" s="30"/>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30"/>
      <c r="D365" s="30"/>
      <c r="E365" s="30"/>
      <c r="F365" s="30"/>
      <c r="G365" s="30"/>
      <c r="H365" s="30"/>
      <c r="I365" s="30"/>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30"/>
      <c r="D366" s="30"/>
      <c r="E366" s="30"/>
      <c r="F366" s="30"/>
      <c r="G366" s="30"/>
      <c r="H366" s="30"/>
      <c r="I366" s="30"/>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30"/>
      <c r="D367" s="30"/>
      <c r="E367" s="30"/>
      <c r="F367" s="30"/>
      <c r="G367" s="30"/>
      <c r="H367" s="30"/>
      <c r="I367" s="30"/>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30"/>
      <c r="D368" s="30"/>
      <c r="E368" s="30"/>
      <c r="F368" s="30"/>
      <c r="G368" s="30"/>
      <c r="H368" s="30"/>
      <c r="I368" s="30"/>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30"/>
      <c r="D369" s="30"/>
      <c r="E369" s="30"/>
      <c r="F369" s="30"/>
      <c r="G369" s="30"/>
      <c r="H369" s="30"/>
      <c r="I369" s="30"/>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30"/>
      <c r="D370" s="30"/>
      <c r="E370" s="30"/>
      <c r="F370" s="30"/>
      <c r="G370" s="30"/>
      <c r="H370" s="30"/>
      <c r="I370" s="30"/>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30"/>
      <c r="D371" s="30"/>
      <c r="E371" s="30"/>
      <c r="F371" s="30"/>
      <c r="G371" s="30"/>
      <c r="H371" s="30"/>
      <c r="I371" s="30"/>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30"/>
      <c r="D372" s="30"/>
      <c r="E372" s="30"/>
      <c r="F372" s="30"/>
      <c r="G372" s="30"/>
      <c r="H372" s="30"/>
      <c r="I372" s="30"/>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30"/>
      <c r="D373" s="30"/>
      <c r="E373" s="30"/>
      <c r="F373" s="30"/>
      <c r="G373" s="30"/>
      <c r="H373" s="30"/>
      <c r="I373" s="30"/>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30"/>
      <c r="D374" s="30"/>
      <c r="E374" s="30"/>
      <c r="F374" s="30"/>
      <c r="G374" s="30"/>
      <c r="H374" s="30"/>
      <c r="I374" s="30"/>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30"/>
      <c r="D375" s="30"/>
      <c r="E375" s="30"/>
      <c r="F375" s="30"/>
      <c r="G375" s="30"/>
      <c r="H375" s="30"/>
      <c r="I375" s="30"/>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30"/>
      <c r="D376" s="30"/>
      <c r="E376" s="30"/>
      <c r="F376" s="30"/>
      <c r="G376" s="30"/>
      <c r="H376" s="30"/>
      <c r="I376" s="30"/>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30"/>
      <c r="D377" s="30"/>
      <c r="E377" s="30"/>
      <c r="F377" s="30"/>
      <c r="G377" s="30"/>
      <c r="H377" s="30"/>
      <c r="I377" s="30"/>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30"/>
      <c r="D378" s="30"/>
      <c r="E378" s="30"/>
      <c r="F378" s="30"/>
      <c r="G378" s="30"/>
      <c r="H378" s="30"/>
      <c r="I378" s="30"/>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30"/>
      <c r="D379" s="30"/>
      <c r="E379" s="30"/>
      <c r="F379" s="30"/>
      <c r="G379" s="30"/>
      <c r="H379" s="30"/>
      <c r="I379" s="30"/>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30"/>
      <c r="D380" s="30"/>
      <c r="E380" s="30"/>
      <c r="F380" s="30"/>
      <c r="G380" s="30"/>
      <c r="H380" s="30"/>
      <c r="I380" s="30"/>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30"/>
      <c r="D381" s="30"/>
      <c r="E381" s="30"/>
      <c r="F381" s="30"/>
      <c r="G381" s="30"/>
      <c r="H381" s="30"/>
      <c r="I381" s="30"/>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30"/>
      <c r="D382" s="30"/>
      <c r="E382" s="30"/>
      <c r="F382" s="30"/>
      <c r="G382" s="30"/>
      <c r="H382" s="30"/>
      <c r="I382" s="30"/>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30"/>
      <c r="D383" s="30"/>
      <c r="E383" s="30"/>
      <c r="F383" s="30"/>
      <c r="G383" s="30"/>
      <c r="H383" s="30"/>
      <c r="I383" s="30"/>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30"/>
      <c r="D384" s="30"/>
      <c r="E384" s="30"/>
      <c r="F384" s="30"/>
      <c r="G384" s="30"/>
      <c r="H384" s="30"/>
      <c r="I384" s="30"/>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30"/>
      <c r="D385" s="30"/>
      <c r="E385" s="30"/>
      <c r="F385" s="30"/>
      <c r="G385" s="30"/>
      <c r="H385" s="30"/>
      <c r="I385" s="30"/>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30"/>
      <c r="D386" s="30"/>
      <c r="E386" s="30"/>
      <c r="F386" s="30"/>
      <c r="G386" s="30"/>
      <c r="H386" s="30"/>
      <c r="I386" s="30"/>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30"/>
      <c r="D387" s="30"/>
      <c r="E387" s="30"/>
      <c r="F387" s="30"/>
      <c r="G387" s="30"/>
      <c r="H387" s="30"/>
      <c r="I387" s="30"/>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30"/>
      <c r="D388" s="30"/>
      <c r="E388" s="30"/>
      <c r="F388" s="30"/>
      <c r="G388" s="30"/>
      <c r="H388" s="30"/>
      <c r="I388" s="30"/>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30"/>
      <c r="D389" s="30"/>
      <c r="E389" s="30"/>
      <c r="F389" s="30"/>
      <c r="G389" s="30"/>
      <c r="H389" s="30"/>
      <c r="I389" s="30"/>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30"/>
      <c r="D390" s="30"/>
      <c r="E390" s="30"/>
      <c r="F390" s="30"/>
      <c r="G390" s="30"/>
      <c r="H390" s="30"/>
      <c r="I390" s="30"/>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30"/>
      <c r="D391" s="30"/>
      <c r="E391" s="30"/>
      <c r="F391" s="30"/>
      <c r="G391" s="30"/>
      <c r="H391" s="30"/>
      <c r="I391" s="30"/>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30"/>
      <c r="D392" s="30"/>
      <c r="E392" s="30"/>
      <c r="F392" s="30"/>
      <c r="G392" s="30"/>
      <c r="H392" s="30"/>
      <c r="I392" s="30"/>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30"/>
      <c r="D393" s="30"/>
      <c r="E393" s="30"/>
      <c r="F393" s="30"/>
      <c r="G393" s="30"/>
      <c r="H393" s="30"/>
      <c r="I393" s="30"/>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30"/>
      <c r="D394" s="30"/>
      <c r="E394" s="30"/>
      <c r="F394" s="30"/>
      <c r="G394" s="30"/>
      <c r="H394" s="30"/>
      <c r="I394" s="30"/>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30"/>
      <c r="D395" s="30"/>
      <c r="E395" s="30"/>
      <c r="F395" s="30"/>
      <c r="G395" s="30"/>
      <c r="H395" s="30"/>
      <c r="I395" s="30"/>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30"/>
      <c r="D396" s="30"/>
      <c r="E396" s="30"/>
      <c r="F396" s="30"/>
      <c r="G396" s="30"/>
      <c r="H396" s="30"/>
      <c r="I396" s="30"/>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30"/>
      <c r="D397" s="30"/>
      <c r="E397" s="30"/>
      <c r="F397" s="30"/>
      <c r="G397" s="30"/>
      <c r="H397" s="30"/>
      <c r="I397" s="30"/>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30"/>
      <c r="D398" s="30"/>
      <c r="E398" s="30"/>
      <c r="F398" s="30"/>
      <c r="G398" s="30"/>
      <c r="H398" s="30"/>
      <c r="I398" s="30"/>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30"/>
      <c r="D399" s="30"/>
      <c r="E399" s="30"/>
      <c r="F399" s="30"/>
      <c r="G399" s="30"/>
      <c r="H399" s="30"/>
      <c r="I399" s="30"/>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30"/>
      <c r="D400" s="30"/>
      <c r="E400" s="30"/>
      <c r="F400" s="30"/>
      <c r="G400" s="30"/>
      <c r="H400" s="30"/>
      <c r="I400" s="30"/>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30"/>
      <c r="D401" s="30"/>
      <c r="E401" s="30"/>
      <c r="F401" s="30"/>
      <c r="G401" s="30"/>
      <c r="H401" s="30"/>
      <c r="I401" s="30"/>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30"/>
      <c r="D402" s="30"/>
      <c r="E402" s="30"/>
      <c r="F402" s="30"/>
      <c r="G402" s="30"/>
      <c r="H402" s="30"/>
      <c r="I402" s="30"/>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30"/>
      <c r="D403" s="30"/>
      <c r="E403" s="30"/>
      <c r="F403" s="30"/>
      <c r="G403" s="30"/>
      <c r="H403" s="30"/>
      <c r="I403" s="30"/>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30"/>
      <c r="D404" s="30"/>
      <c r="E404" s="30"/>
      <c r="F404" s="30"/>
      <c r="G404" s="30"/>
      <c r="H404" s="30"/>
      <c r="I404" s="30"/>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30"/>
      <c r="D405" s="30"/>
      <c r="E405" s="30"/>
      <c r="F405" s="30"/>
      <c r="G405" s="30"/>
      <c r="H405" s="30"/>
      <c r="I405" s="30"/>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30"/>
      <c r="D406" s="30"/>
      <c r="E406" s="30"/>
      <c r="F406" s="30"/>
      <c r="G406" s="30"/>
      <c r="H406" s="30"/>
      <c r="I406" s="30"/>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30"/>
      <c r="D407" s="30"/>
      <c r="E407" s="30"/>
      <c r="F407" s="30"/>
      <c r="G407" s="30"/>
      <c r="H407" s="30"/>
      <c r="I407" s="30"/>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30"/>
      <c r="D408" s="30"/>
      <c r="E408" s="30"/>
      <c r="F408" s="30"/>
      <c r="G408" s="30"/>
      <c r="H408" s="30"/>
      <c r="I408" s="30"/>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30"/>
      <c r="D409" s="30"/>
      <c r="E409" s="30"/>
      <c r="F409" s="30"/>
      <c r="G409" s="30"/>
      <c r="H409" s="30"/>
      <c r="I409" s="30"/>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30"/>
      <c r="D410" s="30"/>
      <c r="E410" s="30"/>
      <c r="F410" s="30"/>
      <c r="G410" s="30"/>
      <c r="H410" s="30"/>
      <c r="I410" s="30"/>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30"/>
      <c r="D411" s="30"/>
      <c r="E411" s="30"/>
      <c r="F411" s="30"/>
      <c r="G411" s="30"/>
      <c r="H411" s="30"/>
      <c r="I411" s="30"/>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30"/>
      <c r="D412" s="30"/>
      <c r="E412" s="30"/>
      <c r="F412" s="30"/>
      <c r="G412" s="30"/>
      <c r="H412" s="30"/>
      <c r="I412" s="30"/>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30"/>
      <c r="D413" s="30"/>
      <c r="E413" s="30"/>
      <c r="F413" s="30"/>
      <c r="G413" s="30"/>
      <c r="H413" s="30"/>
      <c r="I413" s="30"/>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30"/>
      <c r="D414" s="30"/>
      <c r="E414" s="30"/>
      <c r="F414" s="30"/>
      <c r="G414" s="30"/>
      <c r="H414" s="30"/>
      <c r="I414" s="30"/>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30"/>
      <c r="D415" s="30"/>
      <c r="E415" s="30"/>
      <c r="F415" s="30"/>
      <c r="G415" s="30"/>
      <c r="H415" s="30"/>
      <c r="I415" s="30"/>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30"/>
      <c r="D416" s="30"/>
      <c r="E416" s="30"/>
      <c r="F416" s="30"/>
      <c r="G416" s="30"/>
      <c r="H416" s="30"/>
      <c r="I416" s="30"/>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30"/>
      <c r="D417" s="30"/>
      <c r="E417" s="30"/>
      <c r="F417" s="30"/>
      <c r="G417" s="30"/>
      <c r="H417" s="30"/>
      <c r="I417" s="30"/>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30"/>
      <c r="D418" s="30"/>
      <c r="E418" s="30"/>
      <c r="F418" s="30"/>
      <c r="G418" s="30"/>
      <c r="H418" s="30"/>
      <c r="I418" s="30"/>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30"/>
      <c r="D419" s="30"/>
      <c r="E419" s="30"/>
      <c r="F419" s="30"/>
      <c r="G419" s="30"/>
      <c r="H419" s="30"/>
      <c r="I419" s="30"/>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30"/>
      <c r="D420" s="30"/>
      <c r="E420" s="30"/>
      <c r="F420" s="30"/>
      <c r="G420" s="30"/>
      <c r="H420" s="30"/>
      <c r="I420" s="30"/>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30"/>
      <c r="D421" s="30"/>
      <c r="E421" s="30"/>
      <c r="F421" s="30"/>
      <c r="G421" s="30"/>
      <c r="H421" s="30"/>
      <c r="I421" s="30"/>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30"/>
      <c r="D422" s="30"/>
      <c r="E422" s="30"/>
      <c r="F422" s="30"/>
      <c r="G422" s="30"/>
      <c r="H422" s="30"/>
      <c r="I422" s="30"/>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30"/>
      <c r="D423" s="30"/>
      <c r="E423" s="30"/>
      <c r="F423" s="30"/>
      <c r="G423" s="30"/>
      <c r="H423" s="30"/>
      <c r="I423" s="30"/>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30"/>
      <c r="D424" s="30"/>
      <c r="E424" s="30"/>
      <c r="F424" s="30"/>
      <c r="G424" s="30"/>
      <c r="H424" s="30"/>
      <c r="I424" s="30"/>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30"/>
      <c r="D425" s="30"/>
      <c r="E425" s="30"/>
      <c r="F425" s="30"/>
      <c r="G425" s="30"/>
      <c r="H425" s="30"/>
      <c r="I425" s="30"/>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30"/>
      <c r="D426" s="30"/>
      <c r="E426" s="30"/>
      <c r="F426" s="30"/>
      <c r="G426" s="30"/>
      <c r="H426" s="30"/>
      <c r="I426" s="30"/>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30"/>
      <c r="D427" s="30"/>
      <c r="E427" s="30"/>
      <c r="F427" s="30"/>
      <c r="G427" s="30"/>
      <c r="H427" s="30"/>
      <c r="I427" s="30"/>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30"/>
      <c r="D428" s="30"/>
      <c r="E428" s="30"/>
      <c r="F428" s="30"/>
      <c r="G428" s="30"/>
      <c r="H428" s="30"/>
      <c r="I428" s="30"/>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30"/>
      <c r="D429" s="30"/>
      <c r="E429" s="30"/>
      <c r="F429" s="30"/>
      <c r="G429" s="30"/>
      <c r="H429" s="30"/>
      <c r="I429" s="30"/>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30"/>
      <c r="D430" s="30"/>
      <c r="E430" s="30"/>
      <c r="F430" s="30"/>
      <c r="G430" s="30"/>
      <c r="H430" s="30"/>
      <c r="I430" s="30"/>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30"/>
      <c r="D431" s="30"/>
      <c r="E431" s="30"/>
      <c r="F431" s="30"/>
      <c r="G431" s="30"/>
      <c r="H431" s="30"/>
      <c r="I431" s="30"/>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30"/>
      <c r="D432" s="30"/>
      <c r="E432" s="30"/>
      <c r="F432" s="30"/>
      <c r="G432" s="30"/>
      <c r="H432" s="30"/>
      <c r="I432" s="30"/>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30"/>
      <c r="D433" s="30"/>
      <c r="E433" s="30"/>
      <c r="F433" s="30"/>
      <c r="G433" s="30"/>
      <c r="H433" s="30"/>
      <c r="I433" s="30"/>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30"/>
      <c r="D434" s="30"/>
      <c r="E434" s="30"/>
      <c r="F434" s="30"/>
      <c r="G434" s="30"/>
      <c r="H434" s="30"/>
      <c r="I434" s="30"/>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30"/>
      <c r="D435" s="30"/>
      <c r="E435" s="30"/>
      <c r="F435" s="30"/>
      <c r="G435" s="30"/>
      <c r="H435" s="30"/>
      <c r="I435" s="30"/>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30"/>
      <c r="D436" s="30"/>
      <c r="E436" s="30"/>
      <c r="F436" s="30"/>
      <c r="G436" s="30"/>
      <c r="H436" s="30"/>
      <c r="I436" s="30"/>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30"/>
      <c r="D437" s="30"/>
      <c r="E437" s="30"/>
      <c r="F437" s="30"/>
      <c r="G437" s="30"/>
      <c r="H437" s="30"/>
      <c r="I437" s="30"/>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30"/>
      <c r="D438" s="30"/>
      <c r="E438" s="30"/>
      <c r="F438" s="30"/>
      <c r="G438" s="30"/>
      <c r="H438" s="30"/>
      <c r="I438" s="30"/>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30"/>
      <c r="D439" s="30"/>
      <c r="E439" s="30"/>
      <c r="F439" s="30"/>
      <c r="G439" s="30"/>
      <c r="H439" s="30"/>
      <c r="I439" s="30"/>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30"/>
      <c r="D440" s="30"/>
      <c r="E440" s="30"/>
      <c r="F440" s="30"/>
      <c r="G440" s="30"/>
      <c r="H440" s="30"/>
      <c r="I440" s="30"/>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30"/>
      <c r="D441" s="30"/>
      <c r="E441" s="30"/>
      <c r="F441" s="30"/>
      <c r="G441" s="30"/>
      <c r="H441" s="30"/>
      <c r="I441" s="30"/>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30"/>
      <c r="D442" s="30"/>
      <c r="E442" s="30"/>
      <c r="F442" s="30"/>
      <c r="G442" s="30"/>
      <c r="H442" s="30"/>
      <c r="I442" s="30"/>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30"/>
      <c r="D443" s="30"/>
      <c r="E443" s="30"/>
      <c r="F443" s="30"/>
      <c r="G443" s="30"/>
      <c r="H443" s="30"/>
      <c r="I443" s="30"/>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30"/>
      <c r="D444" s="30"/>
      <c r="E444" s="30"/>
      <c r="F444" s="30"/>
      <c r="G444" s="30"/>
      <c r="H444" s="30"/>
      <c r="I444" s="30"/>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30"/>
      <c r="D445" s="30"/>
      <c r="E445" s="30"/>
      <c r="F445" s="30"/>
      <c r="G445" s="30"/>
      <c r="H445" s="30"/>
      <c r="I445" s="30"/>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30"/>
      <c r="D446" s="30"/>
      <c r="E446" s="30"/>
      <c r="F446" s="30"/>
      <c r="G446" s="30"/>
      <c r="H446" s="30"/>
      <c r="I446" s="30"/>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30"/>
      <c r="D447" s="30"/>
      <c r="E447" s="30"/>
      <c r="F447" s="30"/>
      <c r="G447" s="30"/>
      <c r="H447" s="30"/>
      <c r="I447" s="30"/>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30"/>
      <c r="D448" s="30"/>
      <c r="E448" s="30"/>
      <c r="F448" s="30"/>
      <c r="G448" s="30"/>
      <c r="H448" s="30"/>
      <c r="I448" s="30"/>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30"/>
      <c r="D449" s="30"/>
      <c r="E449" s="30"/>
      <c r="F449" s="30"/>
      <c r="G449" s="30"/>
      <c r="H449" s="30"/>
      <c r="I449" s="30"/>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30"/>
      <c r="D450" s="30"/>
      <c r="E450" s="30"/>
      <c r="F450" s="30"/>
      <c r="G450" s="30"/>
      <c r="H450" s="30"/>
      <c r="I450" s="30"/>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30"/>
      <c r="D451" s="30"/>
      <c r="E451" s="30"/>
      <c r="F451" s="30"/>
      <c r="G451" s="30"/>
      <c r="H451" s="30"/>
      <c r="I451" s="30"/>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30"/>
      <c r="D452" s="30"/>
      <c r="E452" s="30"/>
      <c r="F452" s="30"/>
      <c r="G452" s="30"/>
      <c r="H452" s="30"/>
      <c r="I452" s="30"/>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30"/>
      <c r="D453" s="30"/>
      <c r="E453" s="30"/>
      <c r="F453" s="30"/>
      <c r="G453" s="30"/>
      <c r="H453" s="30"/>
      <c r="I453" s="30"/>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30"/>
      <c r="D454" s="30"/>
      <c r="E454" s="30"/>
      <c r="F454" s="30"/>
      <c r="G454" s="30"/>
      <c r="H454" s="30"/>
      <c r="I454" s="30"/>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30"/>
      <c r="D455" s="30"/>
      <c r="E455" s="30"/>
      <c r="F455" s="30"/>
      <c r="G455" s="30"/>
      <c r="H455" s="30"/>
      <c r="I455" s="30"/>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30"/>
      <c r="D456" s="30"/>
      <c r="E456" s="30"/>
      <c r="F456" s="30"/>
      <c r="G456" s="30"/>
      <c r="H456" s="30"/>
      <c r="I456" s="30"/>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30"/>
      <c r="D457" s="30"/>
      <c r="E457" s="30"/>
      <c r="F457" s="30"/>
      <c r="G457" s="30"/>
      <c r="H457" s="30"/>
      <c r="I457" s="30"/>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30"/>
      <c r="D458" s="30"/>
      <c r="E458" s="30"/>
      <c r="F458" s="30"/>
      <c r="G458" s="30"/>
      <c r="H458" s="30"/>
      <c r="I458" s="30"/>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30"/>
      <c r="D459" s="30"/>
      <c r="E459" s="30"/>
      <c r="F459" s="30"/>
      <c r="G459" s="30"/>
      <c r="H459" s="30"/>
      <c r="I459" s="30"/>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30"/>
      <c r="D460" s="30"/>
      <c r="E460" s="30"/>
      <c r="F460" s="30"/>
      <c r="G460" s="30"/>
      <c r="H460" s="30"/>
      <c r="I460" s="30"/>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30"/>
      <c r="D461" s="30"/>
      <c r="E461" s="30"/>
      <c r="F461" s="30"/>
      <c r="G461" s="30"/>
      <c r="H461" s="30"/>
      <c r="I461" s="30"/>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30"/>
      <c r="D462" s="30"/>
      <c r="E462" s="30"/>
      <c r="F462" s="30"/>
      <c r="G462" s="30"/>
      <c r="H462" s="30"/>
      <c r="I462" s="30"/>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30"/>
      <c r="D463" s="30"/>
      <c r="E463" s="30"/>
      <c r="F463" s="30"/>
      <c r="G463" s="30"/>
      <c r="H463" s="30"/>
      <c r="I463" s="30"/>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30"/>
      <c r="D464" s="30"/>
      <c r="E464" s="30"/>
      <c r="F464" s="30"/>
      <c r="G464" s="30"/>
      <c r="H464" s="30"/>
      <c r="I464" s="30"/>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30"/>
      <c r="D465" s="30"/>
      <c r="E465" s="30"/>
      <c r="F465" s="30"/>
      <c r="G465" s="30"/>
      <c r="H465" s="30"/>
      <c r="I465" s="30"/>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30"/>
      <c r="D466" s="30"/>
      <c r="E466" s="30"/>
      <c r="F466" s="30"/>
      <c r="G466" s="30"/>
      <c r="H466" s="30"/>
      <c r="I466" s="30"/>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30"/>
      <c r="D467" s="30"/>
      <c r="E467" s="30"/>
      <c r="F467" s="30"/>
      <c r="G467" s="30"/>
      <c r="H467" s="30"/>
      <c r="I467" s="30"/>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30"/>
      <c r="D468" s="30"/>
      <c r="E468" s="30"/>
      <c r="F468" s="30"/>
      <c r="G468" s="30"/>
      <c r="H468" s="30"/>
      <c r="I468" s="30"/>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30"/>
      <c r="D469" s="30"/>
      <c r="E469" s="30"/>
      <c r="F469" s="30"/>
      <c r="G469" s="30"/>
      <c r="H469" s="30"/>
      <c r="I469" s="30"/>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30"/>
      <c r="D470" s="30"/>
      <c r="E470" s="30"/>
      <c r="F470" s="30"/>
      <c r="G470" s="30"/>
      <c r="H470" s="30"/>
      <c r="I470" s="30"/>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30"/>
      <c r="D471" s="30"/>
      <c r="E471" s="30"/>
      <c r="F471" s="30"/>
      <c r="G471" s="30"/>
      <c r="H471" s="30"/>
      <c r="I471" s="30"/>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30"/>
      <c r="D472" s="30"/>
      <c r="E472" s="30"/>
      <c r="F472" s="30"/>
      <c r="G472" s="30"/>
      <c r="H472" s="30"/>
      <c r="I472" s="30"/>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30"/>
      <c r="D473" s="30"/>
      <c r="E473" s="30"/>
      <c r="F473" s="30"/>
      <c r="G473" s="30"/>
      <c r="H473" s="30"/>
      <c r="I473" s="30"/>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30"/>
      <c r="D474" s="30"/>
      <c r="E474" s="30"/>
      <c r="F474" s="30"/>
      <c r="G474" s="30"/>
      <c r="H474" s="30"/>
      <c r="I474" s="30"/>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30"/>
      <c r="D475" s="30"/>
      <c r="E475" s="30"/>
      <c r="F475" s="30"/>
      <c r="G475" s="30"/>
      <c r="H475" s="30"/>
      <c r="I475" s="30"/>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30"/>
      <c r="D476" s="30"/>
      <c r="E476" s="30"/>
      <c r="F476" s="30"/>
      <c r="G476" s="30"/>
      <c r="H476" s="30"/>
      <c r="I476" s="30"/>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30"/>
      <c r="D477" s="30"/>
      <c r="E477" s="30"/>
      <c r="F477" s="30"/>
      <c r="G477" s="30"/>
      <c r="H477" s="30"/>
      <c r="I477" s="30"/>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30"/>
      <c r="D478" s="30"/>
      <c r="E478" s="30"/>
      <c r="F478" s="30"/>
      <c r="G478" s="30"/>
      <c r="H478" s="30"/>
      <c r="I478" s="30"/>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30"/>
      <c r="D479" s="30"/>
      <c r="E479" s="30"/>
      <c r="F479" s="30"/>
      <c r="G479" s="30"/>
      <c r="H479" s="30"/>
      <c r="I479" s="30"/>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30"/>
      <c r="D480" s="30"/>
      <c r="E480" s="30"/>
      <c r="F480" s="30"/>
      <c r="G480" s="30"/>
      <c r="H480" s="30"/>
      <c r="I480" s="30"/>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30"/>
      <c r="D481" s="30"/>
      <c r="E481" s="30"/>
      <c r="F481" s="30"/>
      <c r="G481" s="30"/>
      <c r="H481" s="30"/>
      <c r="I481" s="30"/>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30"/>
      <c r="D482" s="30"/>
      <c r="E482" s="30"/>
      <c r="F482" s="30"/>
      <c r="G482" s="30"/>
      <c r="H482" s="30"/>
      <c r="I482" s="30"/>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30"/>
      <c r="D483" s="30"/>
      <c r="E483" s="30"/>
      <c r="F483" s="30"/>
      <c r="G483" s="30"/>
      <c r="H483" s="30"/>
      <c r="I483" s="30"/>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30"/>
      <c r="D484" s="30"/>
      <c r="E484" s="30"/>
      <c r="F484" s="30"/>
      <c r="G484" s="30"/>
      <c r="H484" s="30"/>
      <c r="I484" s="30"/>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30"/>
      <c r="D485" s="30"/>
      <c r="E485" s="30"/>
      <c r="F485" s="30"/>
      <c r="G485" s="30"/>
      <c r="H485" s="30"/>
      <c r="I485" s="30"/>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30"/>
      <c r="D486" s="30"/>
      <c r="E486" s="30"/>
      <c r="F486" s="30"/>
      <c r="G486" s="30"/>
      <c r="H486" s="30"/>
      <c r="I486" s="30"/>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30"/>
      <c r="D487" s="30"/>
      <c r="E487" s="30"/>
      <c r="F487" s="30"/>
      <c r="G487" s="30"/>
      <c r="H487" s="30"/>
      <c r="I487" s="30"/>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30"/>
      <c r="D488" s="30"/>
      <c r="E488" s="30"/>
      <c r="F488" s="30"/>
      <c r="G488" s="30"/>
      <c r="H488" s="30"/>
      <c r="I488" s="30"/>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30"/>
      <c r="D489" s="30"/>
      <c r="E489" s="30"/>
      <c r="F489" s="30"/>
      <c r="G489" s="30"/>
      <c r="H489" s="30"/>
      <c r="I489" s="30"/>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30"/>
      <c r="D490" s="30"/>
      <c r="E490" s="30"/>
      <c r="F490" s="30"/>
      <c r="G490" s="30"/>
      <c r="H490" s="30"/>
      <c r="I490" s="30"/>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30"/>
      <c r="D491" s="30"/>
      <c r="E491" s="30"/>
      <c r="F491" s="30"/>
      <c r="G491" s="30"/>
      <c r="H491" s="30"/>
      <c r="I491" s="30"/>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30"/>
      <c r="D492" s="30"/>
      <c r="E492" s="30"/>
      <c r="F492" s="30"/>
      <c r="G492" s="30"/>
      <c r="H492" s="30"/>
      <c r="I492" s="30"/>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30"/>
      <c r="D493" s="30"/>
      <c r="E493" s="30"/>
      <c r="F493" s="30"/>
      <c r="G493" s="30"/>
      <c r="H493" s="30"/>
      <c r="I493" s="30"/>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30"/>
      <c r="D494" s="30"/>
      <c r="E494" s="30"/>
      <c r="F494" s="30"/>
      <c r="G494" s="30"/>
      <c r="H494" s="30"/>
      <c r="I494" s="30"/>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30"/>
      <c r="D495" s="30"/>
      <c r="E495" s="30"/>
      <c r="F495" s="30"/>
      <c r="G495" s="30"/>
      <c r="H495" s="30"/>
      <c r="I495" s="30"/>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30"/>
      <c r="D496" s="30"/>
      <c r="E496" s="30"/>
      <c r="F496" s="30"/>
      <c r="G496" s="30"/>
      <c r="H496" s="30"/>
      <c r="I496" s="30"/>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30"/>
      <c r="D497" s="30"/>
      <c r="E497" s="30"/>
      <c r="F497" s="30"/>
      <c r="G497" s="30"/>
      <c r="H497" s="30"/>
      <c r="I497" s="30"/>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30"/>
      <c r="D498" s="30"/>
      <c r="E498" s="30"/>
      <c r="F498" s="30"/>
      <c r="G498" s="30"/>
      <c r="H498" s="30"/>
      <c r="I498" s="30"/>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30"/>
      <c r="D499" s="30"/>
      <c r="E499" s="30"/>
      <c r="F499" s="30"/>
      <c r="G499" s="30"/>
      <c r="H499" s="30"/>
      <c r="I499" s="30"/>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30"/>
      <c r="D500" s="30"/>
      <c r="E500" s="30"/>
      <c r="F500" s="30"/>
      <c r="G500" s="30"/>
      <c r="H500" s="30"/>
      <c r="I500" s="30"/>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30"/>
      <c r="D501" s="30"/>
      <c r="E501" s="30"/>
      <c r="F501" s="30"/>
      <c r="G501" s="30"/>
      <c r="H501" s="30"/>
      <c r="I501" s="30"/>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30"/>
      <c r="D502" s="30"/>
      <c r="E502" s="30"/>
      <c r="F502" s="30"/>
      <c r="G502" s="30"/>
      <c r="H502" s="30"/>
      <c r="I502" s="30"/>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30"/>
      <c r="D503" s="30"/>
      <c r="E503" s="30"/>
      <c r="F503" s="30"/>
      <c r="G503" s="30"/>
      <c r="H503" s="30"/>
      <c r="I503" s="30"/>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30"/>
      <c r="D504" s="30"/>
      <c r="E504" s="30"/>
      <c r="F504" s="30"/>
      <c r="G504" s="30"/>
      <c r="H504" s="30"/>
      <c r="I504" s="30"/>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30"/>
      <c r="D505" s="30"/>
      <c r="E505" s="30"/>
      <c r="F505" s="30"/>
      <c r="G505" s="30"/>
      <c r="H505" s="30"/>
      <c r="I505" s="30"/>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30"/>
      <c r="D506" s="30"/>
      <c r="E506" s="30"/>
      <c r="F506" s="30"/>
      <c r="G506" s="30"/>
      <c r="H506" s="30"/>
      <c r="I506" s="30"/>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30"/>
      <c r="D507" s="30"/>
      <c r="E507" s="30"/>
      <c r="F507" s="30"/>
      <c r="G507" s="30"/>
      <c r="H507" s="30"/>
      <c r="I507" s="30"/>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30"/>
      <c r="D508" s="30"/>
      <c r="E508" s="30"/>
      <c r="F508" s="30"/>
      <c r="G508" s="30"/>
      <c r="H508" s="30"/>
      <c r="I508" s="30"/>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30"/>
      <c r="D509" s="30"/>
      <c r="E509" s="30"/>
      <c r="F509" s="30"/>
      <c r="G509" s="30"/>
      <c r="H509" s="30"/>
      <c r="I509" s="30"/>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30"/>
      <c r="D510" s="30"/>
      <c r="E510" s="30"/>
      <c r="F510" s="30"/>
      <c r="G510" s="30"/>
      <c r="H510" s="30"/>
      <c r="I510" s="30"/>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30"/>
      <c r="D511" s="30"/>
      <c r="E511" s="30"/>
      <c r="F511" s="30"/>
      <c r="G511" s="30"/>
      <c r="H511" s="30"/>
      <c r="I511" s="30"/>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30"/>
      <c r="D512" s="30"/>
      <c r="E512" s="30"/>
      <c r="F512" s="30"/>
      <c r="G512" s="30"/>
      <c r="H512" s="30"/>
      <c r="I512" s="30"/>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30"/>
      <c r="D513" s="30"/>
      <c r="E513" s="30"/>
      <c r="F513" s="30"/>
      <c r="G513" s="30"/>
      <c r="H513" s="30"/>
      <c r="I513" s="30"/>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30"/>
      <c r="D514" s="30"/>
      <c r="E514" s="30"/>
      <c r="F514" s="30"/>
      <c r="G514" s="30"/>
      <c r="H514" s="30"/>
      <c r="I514" s="30"/>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30"/>
      <c r="D515" s="30"/>
      <c r="E515" s="30"/>
      <c r="F515" s="30"/>
      <c r="G515" s="30"/>
      <c r="H515" s="30"/>
      <c r="I515" s="30"/>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30"/>
      <c r="D516" s="30"/>
      <c r="E516" s="30"/>
      <c r="F516" s="30"/>
      <c r="G516" s="30"/>
      <c r="H516" s="30"/>
      <c r="I516" s="30"/>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30"/>
      <c r="D517" s="30"/>
      <c r="E517" s="30"/>
      <c r="F517" s="30"/>
      <c r="G517" s="30"/>
      <c r="H517" s="30"/>
      <c r="I517" s="30"/>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30"/>
      <c r="D518" s="30"/>
      <c r="E518" s="30"/>
      <c r="F518" s="30"/>
      <c r="G518" s="30"/>
      <c r="H518" s="30"/>
      <c r="I518" s="30"/>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30"/>
      <c r="D519" s="30"/>
      <c r="E519" s="30"/>
      <c r="F519" s="30"/>
      <c r="G519" s="30"/>
      <c r="H519" s="30"/>
      <c r="I519" s="30"/>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30"/>
      <c r="D520" s="30"/>
      <c r="E520" s="30"/>
      <c r="F520" s="30"/>
      <c r="G520" s="30"/>
      <c r="H520" s="30"/>
      <c r="I520" s="30"/>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30"/>
      <c r="D521" s="30"/>
      <c r="E521" s="30"/>
      <c r="F521" s="30"/>
      <c r="G521" s="30"/>
      <c r="H521" s="30"/>
      <c r="I521" s="30"/>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30"/>
      <c r="D522" s="30"/>
      <c r="E522" s="30"/>
      <c r="F522" s="30"/>
      <c r="G522" s="30"/>
      <c r="H522" s="30"/>
      <c r="I522" s="30"/>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30"/>
      <c r="D523" s="30"/>
      <c r="E523" s="30"/>
      <c r="F523" s="30"/>
      <c r="G523" s="30"/>
      <c r="H523" s="30"/>
      <c r="I523" s="30"/>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30"/>
      <c r="D524" s="30"/>
      <c r="E524" s="30"/>
      <c r="F524" s="30"/>
      <c r="G524" s="30"/>
      <c r="H524" s="30"/>
      <c r="I524" s="30"/>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30"/>
      <c r="D525" s="30"/>
      <c r="E525" s="30"/>
      <c r="F525" s="30"/>
      <c r="G525" s="30"/>
      <c r="H525" s="30"/>
      <c r="I525" s="30"/>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30"/>
      <c r="D526" s="30"/>
      <c r="E526" s="30"/>
      <c r="F526" s="30"/>
      <c r="G526" s="30"/>
      <c r="H526" s="30"/>
      <c r="I526" s="30"/>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30"/>
      <c r="D527" s="30"/>
      <c r="E527" s="30"/>
      <c r="F527" s="30"/>
      <c r="G527" s="30"/>
      <c r="H527" s="30"/>
      <c r="I527" s="30"/>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30"/>
      <c r="D528" s="30"/>
      <c r="E528" s="30"/>
      <c r="F528" s="30"/>
      <c r="G528" s="30"/>
      <c r="H528" s="30"/>
      <c r="I528" s="30"/>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30"/>
      <c r="D529" s="30"/>
      <c r="E529" s="30"/>
      <c r="F529" s="30"/>
      <c r="G529" s="30"/>
      <c r="H529" s="30"/>
      <c r="I529" s="30"/>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30"/>
      <c r="D530" s="30"/>
      <c r="E530" s="30"/>
      <c r="F530" s="30"/>
      <c r="G530" s="30"/>
      <c r="H530" s="30"/>
      <c r="I530" s="30"/>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30"/>
      <c r="D531" s="30"/>
      <c r="E531" s="30"/>
      <c r="F531" s="30"/>
      <c r="G531" s="30"/>
      <c r="H531" s="30"/>
      <c r="I531" s="30"/>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30"/>
      <c r="D532" s="30"/>
      <c r="E532" s="30"/>
      <c r="F532" s="30"/>
      <c r="G532" s="30"/>
      <c r="H532" s="30"/>
      <c r="I532" s="30"/>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30"/>
      <c r="D533" s="30"/>
      <c r="E533" s="30"/>
      <c r="F533" s="30"/>
      <c r="G533" s="30"/>
      <c r="H533" s="30"/>
      <c r="I533" s="30"/>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30"/>
      <c r="D534" s="30"/>
      <c r="E534" s="30"/>
      <c r="F534" s="30"/>
      <c r="G534" s="30"/>
      <c r="H534" s="30"/>
      <c r="I534" s="30"/>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30"/>
      <c r="D535" s="30"/>
      <c r="E535" s="30"/>
      <c r="F535" s="30"/>
      <c r="G535" s="30"/>
      <c r="H535" s="30"/>
      <c r="I535" s="30"/>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30"/>
      <c r="D536" s="30"/>
      <c r="E536" s="30"/>
      <c r="F536" s="30"/>
      <c r="G536" s="30"/>
      <c r="H536" s="30"/>
      <c r="I536" s="30"/>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30"/>
      <c r="D537" s="30"/>
      <c r="E537" s="30"/>
      <c r="F537" s="30"/>
      <c r="G537" s="30"/>
      <c r="H537" s="30"/>
      <c r="I537" s="30"/>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30"/>
      <c r="D538" s="30"/>
      <c r="E538" s="30"/>
      <c r="F538" s="30"/>
      <c r="G538" s="30"/>
      <c r="H538" s="30"/>
      <c r="I538" s="30"/>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30"/>
      <c r="D539" s="30"/>
      <c r="E539" s="30"/>
      <c r="F539" s="30"/>
      <c r="G539" s="30"/>
      <c r="H539" s="30"/>
      <c r="I539" s="30"/>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30"/>
      <c r="D540" s="30"/>
      <c r="E540" s="30"/>
      <c r="F540" s="30"/>
      <c r="G540" s="30"/>
      <c r="H540" s="30"/>
      <c r="I540" s="30"/>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30"/>
      <c r="D541" s="30"/>
      <c r="E541" s="30"/>
      <c r="F541" s="30"/>
      <c r="G541" s="30"/>
      <c r="H541" s="30"/>
      <c r="I541" s="30"/>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30"/>
      <c r="D542" s="30"/>
      <c r="E542" s="30"/>
      <c r="F542" s="30"/>
      <c r="G542" s="30"/>
      <c r="H542" s="30"/>
      <c r="I542" s="30"/>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30"/>
      <c r="D543" s="30"/>
      <c r="E543" s="30"/>
      <c r="F543" s="30"/>
      <c r="G543" s="30"/>
      <c r="H543" s="30"/>
      <c r="I543" s="30"/>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30"/>
      <c r="D544" s="30"/>
      <c r="E544" s="30"/>
      <c r="F544" s="30"/>
      <c r="G544" s="30"/>
      <c r="H544" s="30"/>
      <c r="I544" s="30"/>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30"/>
      <c r="D545" s="30"/>
      <c r="E545" s="30"/>
      <c r="F545" s="30"/>
      <c r="G545" s="30"/>
      <c r="H545" s="30"/>
      <c r="I545" s="30"/>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30"/>
      <c r="D546" s="30"/>
      <c r="E546" s="30"/>
      <c r="F546" s="30"/>
      <c r="G546" s="30"/>
      <c r="H546" s="30"/>
      <c r="I546" s="30"/>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30"/>
      <c r="D547" s="30"/>
      <c r="E547" s="30"/>
      <c r="F547" s="30"/>
      <c r="G547" s="30"/>
      <c r="H547" s="30"/>
      <c r="I547" s="30"/>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30"/>
      <c r="D548" s="30"/>
      <c r="E548" s="30"/>
      <c r="F548" s="30"/>
      <c r="G548" s="30"/>
      <c r="H548" s="30"/>
      <c r="I548" s="30"/>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30"/>
      <c r="D549" s="30"/>
      <c r="E549" s="30"/>
      <c r="F549" s="30"/>
      <c r="G549" s="30"/>
      <c r="H549" s="30"/>
      <c r="I549" s="30"/>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30"/>
      <c r="D550" s="30"/>
      <c r="E550" s="30"/>
      <c r="F550" s="30"/>
      <c r="G550" s="30"/>
      <c r="H550" s="30"/>
      <c r="I550" s="30"/>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30"/>
      <c r="D551" s="30"/>
      <c r="E551" s="30"/>
      <c r="F551" s="30"/>
      <c r="G551" s="30"/>
      <c r="H551" s="30"/>
      <c r="I551" s="30"/>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30"/>
      <c r="D552" s="30"/>
      <c r="E552" s="30"/>
      <c r="F552" s="30"/>
      <c r="G552" s="30"/>
      <c r="H552" s="30"/>
      <c r="I552" s="30"/>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30"/>
      <c r="D553" s="30"/>
      <c r="E553" s="30"/>
      <c r="F553" s="30"/>
      <c r="G553" s="30"/>
      <c r="H553" s="30"/>
      <c r="I553" s="30"/>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30"/>
      <c r="D554" s="30"/>
      <c r="E554" s="30"/>
      <c r="F554" s="30"/>
      <c r="G554" s="30"/>
      <c r="H554" s="30"/>
      <c r="I554" s="30"/>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30"/>
      <c r="D555" s="30"/>
      <c r="E555" s="30"/>
      <c r="F555" s="30"/>
      <c r="G555" s="30"/>
      <c r="H555" s="30"/>
      <c r="I555" s="30"/>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30"/>
      <c r="D556" s="30"/>
      <c r="E556" s="30"/>
      <c r="F556" s="30"/>
      <c r="G556" s="30"/>
      <c r="H556" s="30"/>
      <c r="I556" s="30"/>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30"/>
      <c r="D557" s="30"/>
      <c r="E557" s="30"/>
      <c r="F557" s="30"/>
      <c r="G557" s="30"/>
      <c r="H557" s="30"/>
      <c r="I557" s="30"/>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30"/>
      <c r="D558" s="30"/>
      <c r="E558" s="30"/>
      <c r="F558" s="30"/>
      <c r="G558" s="30"/>
      <c r="H558" s="30"/>
      <c r="I558" s="30"/>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30"/>
      <c r="D559" s="30"/>
      <c r="E559" s="30"/>
      <c r="F559" s="30"/>
      <c r="G559" s="30"/>
      <c r="H559" s="30"/>
      <c r="I559" s="30"/>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30"/>
      <c r="D560" s="30"/>
      <c r="E560" s="30"/>
      <c r="F560" s="30"/>
      <c r="G560" s="30"/>
      <c r="H560" s="30"/>
      <c r="I560" s="30"/>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30"/>
      <c r="D561" s="30"/>
      <c r="E561" s="30"/>
      <c r="F561" s="30"/>
      <c r="G561" s="30"/>
      <c r="H561" s="30"/>
      <c r="I561" s="30"/>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30"/>
      <c r="D562" s="30"/>
      <c r="E562" s="30"/>
      <c r="F562" s="30"/>
      <c r="G562" s="30"/>
      <c r="H562" s="30"/>
      <c r="I562" s="30"/>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30"/>
      <c r="D563" s="30"/>
      <c r="E563" s="30"/>
      <c r="F563" s="30"/>
      <c r="G563" s="30"/>
      <c r="H563" s="30"/>
      <c r="I563" s="30"/>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30"/>
      <c r="D564" s="30"/>
      <c r="E564" s="30"/>
      <c r="F564" s="30"/>
      <c r="G564" s="30"/>
      <c r="H564" s="30"/>
      <c r="I564" s="30"/>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30"/>
      <c r="D565" s="30"/>
      <c r="E565" s="30"/>
      <c r="F565" s="30"/>
      <c r="G565" s="30"/>
      <c r="H565" s="30"/>
      <c r="I565" s="30"/>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30"/>
      <c r="D566" s="30"/>
      <c r="E566" s="30"/>
      <c r="F566" s="30"/>
      <c r="G566" s="30"/>
      <c r="H566" s="30"/>
      <c r="I566" s="30"/>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30"/>
      <c r="D567" s="30"/>
      <c r="E567" s="30"/>
      <c r="F567" s="30"/>
      <c r="G567" s="30"/>
      <c r="H567" s="30"/>
      <c r="I567" s="30"/>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30"/>
      <c r="D568" s="30"/>
      <c r="E568" s="30"/>
      <c r="F568" s="30"/>
      <c r="G568" s="30"/>
      <c r="H568" s="30"/>
      <c r="I568" s="30"/>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30"/>
      <c r="D569" s="30"/>
      <c r="E569" s="30"/>
      <c r="F569" s="30"/>
      <c r="G569" s="30"/>
      <c r="H569" s="30"/>
      <c r="I569" s="30"/>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30"/>
      <c r="D570" s="30"/>
      <c r="E570" s="30"/>
      <c r="F570" s="30"/>
      <c r="G570" s="30"/>
      <c r="H570" s="30"/>
      <c r="I570" s="30"/>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30"/>
      <c r="D571" s="30"/>
      <c r="E571" s="30"/>
      <c r="F571" s="30"/>
      <c r="G571" s="30"/>
      <c r="H571" s="30"/>
      <c r="I571" s="30"/>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30"/>
      <c r="D572" s="30"/>
      <c r="E572" s="30"/>
      <c r="F572" s="30"/>
      <c r="G572" s="30"/>
      <c r="H572" s="30"/>
      <c r="I572" s="30"/>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30"/>
      <c r="D573" s="30"/>
      <c r="E573" s="30"/>
      <c r="F573" s="30"/>
      <c r="G573" s="30"/>
      <c r="H573" s="30"/>
      <c r="I573" s="30"/>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30"/>
      <c r="D574" s="30"/>
      <c r="E574" s="30"/>
      <c r="F574" s="30"/>
      <c r="G574" s="30"/>
      <c r="H574" s="30"/>
      <c r="I574" s="30"/>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30"/>
      <c r="D575" s="30"/>
      <c r="E575" s="30"/>
      <c r="F575" s="30"/>
      <c r="G575" s="30"/>
      <c r="H575" s="30"/>
      <c r="I575" s="30"/>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30"/>
      <c r="D576" s="30"/>
      <c r="E576" s="30"/>
      <c r="F576" s="30"/>
      <c r="G576" s="30"/>
      <c r="H576" s="30"/>
      <c r="I576" s="30"/>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30"/>
      <c r="D577" s="30"/>
      <c r="E577" s="30"/>
      <c r="F577" s="30"/>
      <c r="G577" s="30"/>
      <c r="H577" s="30"/>
      <c r="I577" s="30"/>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30"/>
      <c r="D578" s="30"/>
      <c r="E578" s="30"/>
      <c r="F578" s="30"/>
      <c r="G578" s="30"/>
      <c r="H578" s="30"/>
      <c r="I578" s="30"/>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30"/>
      <c r="D579" s="30"/>
      <c r="E579" s="30"/>
      <c r="F579" s="30"/>
      <c r="G579" s="30"/>
      <c r="H579" s="30"/>
      <c r="I579" s="30"/>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30"/>
      <c r="D580" s="30"/>
      <c r="E580" s="30"/>
      <c r="F580" s="30"/>
      <c r="G580" s="30"/>
      <c r="H580" s="30"/>
      <c r="I580" s="30"/>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30"/>
      <c r="D581" s="30"/>
      <c r="E581" s="30"/>
      <c r="F581" s="30"/>
      <c r="G581" s="30"/>
      <c r="H581" s="30"/>
      <c r="I581" s="30"/>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30"/>
      <c r="D582" s="30"/>
      <c r="E582" s="30"/>
      <c r="F582" s="30"/>
      <c r="G582" s="30"/>
      <c r="H582" s="30"/>
      <c r="I582" s="30"/>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30"/>
      <c r="D583" s="30"/>
      <c r="E583" s="30"/>
      <c r="F583" s="30"/>
      <c r="G583" s="30"/>
      <c r="H583" s="30"/>
      <c r="I583" s="30"/>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30"/>
      <c r="D584" s="30"/>
      <c r="E584" s="30"/>
      <c r="F584" s="30"/>
      <c r="G584" s="30"/>
      <c r="H584" s="30"/>
      <c r="I584" s="30"/>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30"/>
      <c r="D585" s="30"/>
      <c r="E585" s="30"/>
      <c r="F585" s="30"/>
      <c r="G585" s="30"/>
      <c r="H585" s="30"/>
      <c r="I585" s="30"/>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30"/>
      <c r="D586" s="30"/>
      <c r="E586" s="30"/>
      <c r="F586" s="30"/>
      <c r="G586" s="30"/>
      <c r="H586" s="30"/>
      <c r="I586" s="30"/>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30"/>
      <c r="D587" s="30"/>
      <c r="E587" s="30"/>
      <c r="F587" s="30"/>
      <c r="G587" s="30"/>
      <c r="H587" s="30"/>
      <c r="I587" s="30"/>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30"/>
      <c r="D588" s="30"/>
      <c r="E588" s="30"/>
      <c r="F588" s="30"/>
      <c r="G588" s="30"/>
      <c r="H588" s="30"/>
      <c r="I588" s="30"/>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30"/>
      <c r="D589" s="30"/>
      <c r="E589" s="30"/>
      <c r="F589" s="30"/>
      <c r="G589" s="30"/>
      <c r="H589" s="30"/>
      <c r="I589" s="30"/>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30"/>
      <c r="D590" s="30"/>
      <c r="E590" s="30"/>
      <c r="F590" s="30"/>
      <c r="G590" s="30"/>
      <c r="H590" s="30"/>
      <c r="I590" s="30"/>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30"/>
      <c r="D591" s="30"/>
      <c r="E591" s="30"/>
      <c r="F591" s="30"/>
      <c r="G591" s="30"/>
      <c r="H591" s="30"/>
      <c r="I591" s="30"/>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30"/>
      <c r="D592" s="30"/>
      <c r="E592" s="30"/>
      <c r="F592" s="30"/>
      <c r="G592" s="30"/>
      <c r="H592" s="30"/>
      <c r="I592" s="30"/>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30"/>
      <c r="D593" s="30"/>
      <c r="E593" s="30"/>
      <c r="F593" s="30"/>
      <c r="G593" s="30"/>
      <c r="H593" s="30"/>
      <c r="I593" s="30"/>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30"/>
      <c r="D594" s="30"/>
      <c r="E594" s="30"/>
      <c r="F594" s="30"/>
      <c r="G594" s="30"/>
      <c r="H594" s="30"/>
      <c r="I594" s="30"/>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30"/>
      <c r="D595" s="30"/>
      <c r="E595" s="30"/>
      <c r="F595" s="30"/>
      <c r="G595" s="30"/>
      <c r="H595" s="30"/>
      <c r="I595" s="30"/>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30"/>
      <c r="D596" s="30"/>
      <c r="E596" s="30"/>
      <c r="F596" s="30"/>
      <c r="G596" s="30"/>
      <c r="H596" s="30"/>
      <c r="I596" s="30"/>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30"/>
      <c r="D597" s="30"/>
      <c r="E597" s="30"/>
      <c r="F597" s="30"/>
      <c r="G597" s="30"/>
      <c r="H597" s="30"/>
      <c r="I597" s="30"/>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30"/>
      <c r="D598" s="30"/>
      <c r="E598" s="30"/>
      <c r="F598" s="30"/>
      <c r="G598" s="30"/>
      <c r="H598" s="30"/>
      <c r="I598" s="30"/>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30"/>
      <c r="D599" s="30"/>
      <c r="E599" s="30"/>
      <c r="F599" s="30"/>
      <c r="G599" s="30"/>
      <c r="H599" s="30"/>
      <c r="I599" s="30"/>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30"/>
      <c r="D600" s="30"/>
      <c r="E600" s="30"/>
      <c r="F600" s="30"/>
      <c r="G600" s="30"/>
      <c r="H600" s="30"/>
      <c r="I600" s="30"/>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30"/>
      <c r="D601" s="30"/>
      <c r="E601" s="30"/>
      <c r="F601" s="30"/>
      <c r="G601" s="30"/>
      <c r="H601" s="30"/>
      <c r="I601" s="30"/>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30"/>
      <c r="D602" s="30"/>
      <c r="E602" s="30"/>
      <c r="F602" s="30"/>
      <c r="G602" s="30"/>
      <c r="H602" s="30"/>
      <c r="I602" s="30"/>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30"/>
      <c r="D603" s="30"/>
      <c r="E603" s="30"/>
      <c r="F603" s="30"/>
      <c r="G603" s="30"/>
      <c r="H603" s="30"/>
      <c r="I603" s="30"/>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30"/>
      <c r="D604" s="30"/>
      <c r="E604" s="30"/>
      <c r="F604" s="30"/>
      <c r="G604" s="30"/>
      <c r="H604" s="30"/>
      <c r="I604" s="30"/>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30"/>
      <c r="D605" s="30"/>
      <c r="E605" s="30"/>
      <c r="F605" s="30"/>
      <c r="G605" s="30"/>
      <c r="H605" s="30"/>
      <c r="I605" s="30"/>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30"/>
      <c r="D606" s="30"/>
      <c r="E606" s="30"/>
      <c r="F606" s="30"/>
      <c r="G606" s="30"/>
      <c r="H606" s="30"/>
      <c r="I606" s="30"/>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30"/>
      <c r="D607" s="30"/>
      <c r="E607" s="30"/>
      <c r="F607" s="30"/>
      <c r="G607" s="30"/>
      <c r="H607" s="30"/>
      <c r="I607" s="30"/>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30"/>
      <c r="D608" s="30"/>
      <c r="E608" s="30"/>
      <c r="F608" s="30"/>
      <c r="G608" s="30"/>
      <c r="H608" s="30"/>
      <c r="I608" s="30"/>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30"/>
      <c r="D609" s="30"/>
      <c r="E609" s="30"/>
      <c r="F609" s="30"/>
      <c r="G609" s="30"/>
      <c r="H609" s="30"/>
      <c r="I609" s="30"/>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30"/>
      <c r="D610" s="30"/>
      <c r="E610" s="30"/>
      <c r="F610" s="30"/>
      <c r="G610" s="30"/>
      <c r="H610" s="30"/>
      <c r="I610" s="30"/>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30"/>
      <c r="D611" s="30"/>
      <c r="E611" s="30"/>
      <c r="F611" s="30"/>
      <c r="G611" s="30"/>
      <c r="H611" s="30"/>
      <c r="I611" s="30"/>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30"/>
      <c r="D612" s="30"/>
      <c r="E612" s="30"/>
      <c r="F612" s="30"/>
      <c r="G612" s="30"/>
      <c r="H612" s="30"/>
      <c r="I612" s="30"/>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30"/>
      <c r="D613" s="30"/>
      <c r="E613" s="30"/>
      <c r="F613" s="30"/>
      <c r="G613" s="30"/>
      <c r="H613" s="30"/>
      <c r="I613" s="30"/>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30"/>
      <c r="D614" s="30"/>
      <c r="E614" s="30"/>
      <c r="F614" s="30"/>
      <c r="G614" s="30"/>
      <c r="H614" s="30"/>
      <c r="I614" s="30"/>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30"/>
      <c r="D615" s="30"/>
      <c r="E615" s="30"/>
      <c r="F615" s="30"/>
      <c r="G615" s="30"/>
      <c r="H615" s="30"/>
      <c r="I615" s="30"/>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30"/>
      <c r="D616" s="30"/>
      <c r="E616" s="30"/>
      <c r="F616" s="30"/>
      <c r="G616" s="30"/>
      <c r="H616" s="30"/>
      <c r="I616" s="30"/>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30"/>
      <c r="D617" s="30"/>
      <c r="E617" s="30"/>
      <c r="F617" s="30"/>
      <c r="G617" s="30"/>
      <c r="H617" s="30"/>
      <c r="I617" s="30"/>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30"/>
      <c r="D618" s="30"/>
      <c r="E618" s="30"/>
      <c r="F618" s="30"/>
      <c r="G618" s="30"/>
      <c r="H618" s="30"/>
      <c r="I618" s="30"/>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30"/>
      <c r="D619" s="30"/>
      <c r="E619" s="30"/>
      <c r="F619" s="30"/>
      <c r="G619" s="30"/>
      <c r="H619" s="30"/>
      <c r="I619" s="30"/>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30"/>
      <c r="D620" s="30"/>
      <c r="E620" s="30"/>
      <c r="F620" s="30"/>
      <c r="G620" s="30"/>
      <c r="H620" s="30"/>
      <c r="I620" s="30"/>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30"/>
      <c r="D621" s="30"/>
      <c r="E621" s="30"/>
      <c r="F621" s="30"/>
      <c r="G621" s="30"/>
      <c r="H621" s="30"/>
      <c r="I621" s="30"/>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30"/>
      <c r="D622" s="30"/>
      <c r="E622" s="30"/>
      <c r="F622" s="30"/>
      <c r="G622" s="30"/>
      <c r="H622" s="30"/>
      <c r="I622" s="30"/>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30"/>
      <c r="D623" s="30"/>
      <c r="E623" s="30"/>
      <c r="F623" s="30"/>
      <c r="G623" s="30"/>
      <c r="H623" s="30"/>
      <c r="I623" s="30"/>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30"/>
      <c r="D624" s="30"/>
      <c r="E624" s="30"/>
      <c r="F624" s="30"/>
      <c r="G624" s="30"/>
      <c r="H624" s="30"/>
      <c r="I624" s="30"/>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30"/>
      <c r="D625" s="30"/>
      <c r="E625" s="30"/>
      <c r="F625" s="30"/>
      <c r="G625" s="30"/>
      <c r="H625" s="30"/>
      <c r="I625" s="30"/>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30"/>
      <c r="D626" s="30"/>
      <c r="E626" s="30"/>
      <c r="F626" s="30"/>
      <c r="G626" s="30"/>
      <c r="H626" s="30"/>
      <c r="I626" s="30"/>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30"/>
      <c r="D627" s="30"/>
      <c r="E627" s="30"/>
      <c r="F627" s="30"/>
      <c r="G627" s="30"/>
      <c r="H627" s="30"/>
      <c r="I627" s="30"/>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30"/>
      <c r="D628" s="30"/>
      <c r="E628" s="30"/>
      <c r="F628" s="30"/>
      <c r="G628" s="30"/>
      <c r="H628" s="30"/>
      <c r="I628" s="30"/>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30"/>
      <c r="D629" s="30"/>
      <c r="E629" s="30"/>
      <c r="F629" s="30"/>
      <c r="G629" s="30"/>
      <c r="H629" s="30"/>
      <c r="I629" s="30"/>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30"/>
      <c r="D630" s="30"/>
      <c r="E630" s="30"/>
      <c r="F630" s="30"/>
      <c r="G630" s="30"/>
      <c r="H630" s="30"/>
      <c r="I630" s="30"/>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30"/>
      <c r="D631" s="30"/>
      <c r="E631" s="30"/>
      <c r="F631" s="30"/>
      <c r="G631" s="30"/>
      <c r="H631" s="30"/>
      <c r="I631" s="30"/>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30"/>
      <c r="D632" s="30"/>
      <c r="E632" s="30"/>
      <c r="F632" s="30"/>
      <c r="G632" s="30"/>
      <c r="H632" s="30"/>
      <c r="I632" s="30"/>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30"/>
      <c r="D633" s="30"/>
      <c r="E633" s="30"/>
      <c r="F633" s="30"/>
      <c r="G633" s="30"/>
      <c r="H633" s="30"/>
      <c r="I633" s="30"/>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30"/>
      <c r="D634" s="30"/>
      <c r="E634" s="30"/>
      <c r="F634" s="30"/>
      <c r="G634" s="30"/>
      <c r="H634" s="30"/>
      <c r="I634" s="30"/>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30"/>
      <c r="D635" s="30"/>
      <c r="E635" s="30"/>
      <c r="F635" s="30"/>
      <c r="G635" s="30"/>
      <c r="H635" s="30"/>
      <c r="I635" s="30"/>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30"/>
      <c r="D636" s="30"/>
      <c r="E636" s="30"/>
      <c r="F636" s="30"/>
      <c r="G636" s="30"/>
      <c r="H636" s="30"/>
      <c r="I636" s="30"/>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30"/>
      <c r="D637" s="30"/>
      <c r="E637" s="30"/>
      <c r="F637" s="30"/>
      <c r="G637" s="30"/>
      <c r="H637" s="30"/>
      <c r="I637" s="30"/>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30"/>
      <c r="D638" s="30"/>
      <c r="E638" s="30"/>
      <c r="F638" s="30"/>
      <c r="G638" s="30"/>
      <c r="H638" s="30"/>
      <c r="I638" s="30"/>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30"/>
      <c r="D639" s="30"/>
      <c r="E639" s="30"/>
      <c r="F639" s="30"/>
      <c r="G639" s="30"/>
      <c r="H639" s="30"/>
      <c r="I639" s="30"/>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30"/>
      <c r="D640" s="30"/>
      <c r="E640" s="30"/>
      <c r="F640" s="30"/>
      <c r="G640" s="30"/>
      <c r="H640" s="30"/>
      <c r="I640" s="30"/>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30"/>
      <c r="D641" s="30"/>
      <c r="E641" s="30"/>
      <c r="F641" s="30"/>
      <c r="G641" s="30"/>
      <c r="H641" s="30"/>
      <c r="I641" s="30"/>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30"/>
      <c r="D642" s="30"/>
      <c r="E642" s="30"/>
      <c r="F642" s="30"/>
      <c r="G642" s="30"/>
      <c r="H642" s="30"/>
      <c r="I642" s="30"/>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30"/>
      <c r="D643" s="30"/>
      <c r="E643" s="30"/>
      <c r="F643" s="30"/>
      <c r="G643" s="30"/>
      <c r="H643" s="30"/>
      <c r="I643" s="30"/>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30"/>
      <c r="D644" s="30"/>
      <c r="E644" s="30"/>
      <c r="F644" s="30"/>
      <c r="G644" s="30"/>
      <c r="H644" s="30"/>
      <c r="I644" s="30"/>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30"/>
      <c r="D645" s="30"/>
      <c r="E645" s="30"/>
      <c r="F645" s="30"/>
      <c r="G645" s="30"/>
      <c r="H645" s="30"/>
      <c r="I645" s="30"/>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30"/>
      <c r="D646" s="30"/>
      <c r="E646" s="30"/>
      <c r="F646" s="30"/>
      <c r="G646" s="30"/>
      <c r="H646" s="30"/>
      <c r="I646" s="30"/>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30"/>
      <c r="D647" s="30"/>
      <c r="E647" s="30"/>
      <c r="F647" s="30"/>
      <c r="G647" s="30"/>
      <c r="H647" s="30"/>
      <c r="I647" s="30"/>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30"/>
      <c r="D648" s="30"/>
      <c r="E648" s="30"/>
      <c r="F648" s="30"/>
      <c r="G648" s="30"/>
      <c r="H648" s="30"/>
      <c r="I648" s="30"/>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30"/>
      <c r="D649" s="30"/>
      <c r="E649" s="30"/>
      <c r="F649" s="30"/>
      <c r="G649" s="30"/>
      <c r="H649" s="30"/>
      <c r="I649" s="30"/>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30"/>
      <c r="D650" s="30"/>
      <c r="E650" s="30"/>
      <c r="F650" s="30"/>
      <c r="G650" s="30"/>
      <c r="H650" s="30"/>
      <c r="I650" s="30"/>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30"/>
      <c r="D651" s="30"/>
      <c r="E651" s="30"/>
      <c r="F651" s="30"/>
      <c r="G651" s="30"/>
      <c r="H651" s="30"/>
      <c r="I651" s="30"/>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30"/>
      <c r="D652" s="30"/>
      <c r="E652" s="30"/>
      <c r="F652" s="30"/>
      <c r="G652" s="30"/>
      <c r="H652" s="30"/>
      <c r="I652" s="30"/>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30"/>
      <c r="D653" s="30"/>
      <c r="E653" s="30"/>
      <c r="F653" s="30"/>
      <c r="G653" s="30"/>
      <c r="H653" s="30"/>
      <c r="I653" s="30"/>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30"/>
      <c r="D654" s="30"/>
      <c r="E654" s="30"/>
      <c r="F654" s="30"/>
      <c r="G654" s="30"/>
      <c r="H654" s="30"/>
      <c r="I654" s="30"/>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30"/>
      <c r="D655" s="30"/>
      <c r="E655" s="30"/>
      <c r="F655" s="30"/>
      <c r="G655" s="30"/>
      <c r="H655" s="30"/>
      <c r="I655" s="30"/>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30"/>
      <c r="D656" s="30"/>
      <c r="E656" s="30"/>
      <c r="F656" s="30"/>
      <c r="G656" s="30"/>
      <c r="H656" s="30"/>
      <c r="I656" s="30"/>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30"/>
      <c r="D657" s="30"/>
      <c r="E657" s="30"/>
      <c r="F657" s="30"/>
      <c r="G657" s="30"/>
      <c r="H657" s="30"/>
      <c r="I657" s="30"/>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30"/>
      <c r="D658" s="30"/>
      <c r="E658" s="30"/>
      <c r="F658" s="30"/>
      <c r="G658" s="30"/>
      <c r="H658" s="30"/>
      <c r="I658" s="30"/>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30"/>
      <c r="D659" s="30"/>
      <c r="E659" s="30"/>
      <c r="F659" s="30"/>
      <c r="G659" s="30"/>
      <c r="H659" s="30"/>
      <c r="I659" s="30"/>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30"/>
      <c r="D660" s="30"/>
      <c r="E660" s="30"/>
      <c r="F660" s="30"/>
      <c r="G660" s="30"/>
      <c r="H660" s="30"/>
      <c r="I660" s="30"/>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30"/>
      <c r="D661" s="30"/>
      <c r="E661" s="30"/>
      <c r="F661" s="30"/>
      <c r="G661" s="30"/>
      <c r="H661" s="30"/>
      <c r="I661" s="30"/>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30"/>
      <c r="D662" s="30"/>
      <c r="E662" s="30"/>
      <c r="F662" s="30"/>
      <c r="G662" s="30"/>
      <c r="H662" s="30"/>
      <c r="I662" s="30"/>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30"/>
      <c r="D663" s="30"/>
      <c r="E663" s="30"/>
      <c r="F663" s="30"/>
      <c r="G663" s="30"/>
      <c r="H663" s="30"/>
      <c r="I663" s="30"/>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30"/>
      <c r="D664" s="30"/>
      <c r="E664" s="30"/>
      <c r="F664" s="30"/>
      <c r="G664" s="30"/>
      <c r="H664" s="30"/>
      <c r="I664" s="30"/>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30"/>
      <c r="D665" s="30"/>
      <c r="E665" s="30"/>
      <c r="F665" s="30"/>
      <c r="G665" s="30"/>
      <c r="H665" s="30"/>
      <c r="I665" s="30"/>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30"/>
      <c r="D666" s="30"/>
      <c r="E666" s="30"/>
      <c r="F666" s="30"/>
      <c r="G666" s="30"/>
      <c r="H666" s="30"/>
      <c r="I666" s="30"/>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30"/>
      <c r="D667" s="30"/>
      <c r="E667" s="30"/>
      <c r="F667" s="30"/>
      <c r="G667" s="30"/>
      <c r="H667" s="30"/>
      <c r="I667" s="30"/>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30"/>
      <c r="D668" s="30"/>
      <c r="E668" s="30"/>
      <c r="F668" s="30"/>
      <c r="G668" s="30"/>
      <c r="H668" s="30"/>
      <c r="I668" s="30"/>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30"/>
      <c r="D669" s="30"/>
      <c r="E669" s="30"/>
      <c r="F669" s="30"/>
      <c r="G669" s="30"/>
      <c r="H669" s="30"/>
      <c r="I669" s="30"/>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30"/>
      <c r="D670" s="30"/>
      <c r="E670" s="30"/>
      <c r="F670" s="30"/>
      <c r="G670" s="30"/>
      <c r="H670" s="30"/>
      <c r="I670" s="30"/>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30"/>
      <c r="D671" s="30"/>
      <c r="E671" s="30"/>
      <c r="F671" s="30"/>
      <c r="G671" s="30"/>
      <c r="H671" s="30"/>
      <c r="I671" s="30"/>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30"/>
      <c r="D672" s="30"/>
      <c r="E672" s="30"/>
      <c r="F672" s="30"/>
      <c r="G672" s="30"/>
      <c r="H672" s="30"/>
      <c r="I672" s="30"/>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30"/>
      <c r="D673" s="30"/>
      <c r="E673" s="30"/>
      <c r="F673" s="30"/>
      <c r="G673" s="30"/>
      <c r="H673" s="30"/>
      <c r="I673" s="30"/>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30"/>
      <c r="D674" s="30"/>
      <c r="E674" s="30"/>
      <c r="F674" s="30"/>
      <c r="G674" s="30"/>
      <c r="H674" s="30"/>
      <c r="I674" s="30"/>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30"/>
      <c r="D675" s="30"/>
      <c r="E675" s="30"/>
      <c r="F675" s="30"/>
      <c r="G675" s="30"/>
      <c r="H675" s="30"/>
      <c r="I675" s="30"/>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30"/>
      <c r="D676" s="30"/>
      <c r="E676" s="30"/>
      <c r="F676" s="30"/>
      <c r="G676" s="30"/>
      <c r="H676" s="30"/>
      <c r="I676" s="30"/>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30"/>
      <c r="D677" s="30"/>
      <c r="E677" s="30"/>
      <c r="F677" s="30"/>
      <c r="G677" s="30"/>
      <c r="H677" s="30"/>
      <c r="I677" s="30"/>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30"/>
      <c r="D678" s="30"/>
      <c r="E678" s="30"/>
      <c r="F678" s="30"/>
      <c r="G678" s="30"/>
      <c r="H678" s="30"/>
      <c r="I678" s="30"/>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30"/>
      <c r="D679" s="30"/>
      <c r="E679" s="30"/>
      <c r="F679" s="30"/>
      <c r="G679" s="30"/>
      <c r="H679" s="30"/>
      <c r="I679" s="30"/>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30"/>
      <c r="D680" s="30"/>
      <c r="E680" s="30"/>
      <c r="F680" s="30"/>
      <c r="G680" s="30"/>
      <c r="H680" s="30"/>
      <c r="I680" s="30"/>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30"/>
      <c r="D681" s="30"/>
      <c r="E681" s="30"/>
      <c r="F681" s="30"/>
      <c r="G681" s="30"/>
      <c r="H681" s="30"/>
      <c r="I681" s="30"/>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30"/>
      <c r="D682" s="30"/>
      <c r="E682" s="30"/>
      <c r="F682" s="30"/>
      <c r="G682" s="30"/>
      <c r="H682" s="30"/>
      <c r="I682" s="30"/>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30"/>
      <c r="D683" s="30"/>
      <c r="E683" s="30"/>
      <c r="F683" s="30"/>
      <c r="G683" s="30"/>
      <c r="H683" s="30"/>
      <c r="I683" s="30"/>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30"/>
      <c r="D684" s="30"/>
      <c r="E684" s="30"/>
      <c r="F684" s="30"/>
      <c r="G684" s="30"/>
      <c r="H684" s="30"/>
      <c r="I684" s="30"/>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30"/>
      <c r="D685" s="30"/>
      <c r="E685" s="30"/>
      <c r="F685" s="30"/>
      <c r="G685" s="30"/>
      <c r="H685" s="30"/>
      <c r="I685" s="30"/>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30"/>
      <c r="D686" s="30"/>
      <c r="E686" s="30"/>
      <c r="F686" s="30"/>
      <c r="G686" s="30"/>
      <c r="H686" s="30"/>
      <c r="I686" s="30"/>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30"/>
      <c r="D687" s="30"/>
      <c r="E687" s="30"/>
      <c r="F687" s="30"/>
      <c r="G687" s="30"/>
      <c r="H687" s="30"/>
      <c r="I687" s="30"/>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30"/>
      <c r="D688" s="30"/>
      <c r="E688" s="30"/>
      <c r="F688" s="30"/>
      <c r="G688" s="30"/>
      <c r="H688" s="30"/>
      <c r="I688" s="30"/>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30"/>
      <c r="D689" s="30"/>
      <c r="E689" s="30"/>
      <c r="F689" s="30"/>
      <c r="G689" s="30"/>
      <c r="H689" s="30"/>
      <c r="I689" s="30"/>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30"/>
      <c r="D690" s="30"/>
      <c r="E690" s="30"/>
      <c r="F690" s="30"/>
      <c r="G690" s="30"/>
      <c r="H690" s="30"/>
      <c r="I690" s="30"/>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30"/>
      <c r="D691" s="30"/>
      <c r="E691" s="30"/>
      <c r="F691" s="30"/>
      <c r="G691" s="30"/>
      <c r="H691" s="30"/>
      <c r="I691" s="30"/>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30"/>
      <c r="D692" s="30"/>
      <c r="E692" s="30"/>
      <c r="F692" s="30"/>
      <c r="G692" s="30"/>
      <c r="H692" s="30"/>
      <c r="I692" s="30"/>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30"/>
      <c r="D693" s="30"/>
      <c r="E693" s="30"/>
      <c r="F693" s="30"/>
      <c r="G693" s="30"/>
      <c r="H693" s="30"/>
      <c r="I693" s="30"/>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30"/>
      <c r="D694" s="30"/>
      <c r="E694" s="30"/>
      <c r="F694" s="30"/>
      <c r="G694" s="30"/>
      <c r="H694" s="30"/>
      <c r="I694" s="30"/>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30"/>
      <c r="D695" s="30"/>
      <c r="E695" s="30"/>
      <c r="F695" s="30"/>
      <c r="G695" s="30"/>
      <c r="H695" s="30"/>
      <c r="I695" s="30"/>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30"/>
      <c r="D696" s="30"/>
      <c r="E696" s="30"/>
      <c r="F696" s="30"/>
      <c r="G696" s="30"/>
      <c r="H696" s="30"/>
      <c r="I696" s="30"/>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30"/>
      <c r="D697" s="30"/>
      <c r="E697" s="30"/>
      <c r="F697" s="30"/>
      <c r="G697" s="30"/>
      <c r="H697" s="30"/>
      <c r="I697" s="30"/>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30"/>
      <c r="D698" s="30"/>
      <c r="E698" s="30"/>
      <c r="F698" s="30"/>
      <c r="G698" s="30"/>
      <c r="H698" s="30"/>
      <c r="I698" s="30"/>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30"/>
      <c r="D699" s="30"/>
      <c r="E699" s="30"/>
      <c r="F699" s="30"/>
      <c r="G699" s="30"/>
      <c r="H699" s="30"/>
      <c r="I699" s="30"/>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30"/>
      <c r="D700" s="30"/>
      <c r="E700" s="30"/>
      <c r="F700" s="30"/>
      <c r="G700" s="30"/>
      <c r="H700" s="30"/>
      <c r="I700" s="30"/>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30"/>
      <c r="D701" s="30"/>
      <c r="E701" s="30"/>
      <c r="F701" s="30"/>
      <c r="G701" s="30"/>
      <c r="H701" s="30"/>
      <c r="I701" s="30"/>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30"/>
      <c r="D702" s="30"/>
      <c r="E702" s="30"/>
      <c r="F702" s="30"/>
      <c r="G702" s="30"/>
      <c r="H702" s="30"/>
      <c r="I702" s="30"/>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30"/>
      <c r="D703" s="30"/>
      <c r="E703" s="30"/>
      <c r="F703" s="30"/>
      <c r="G703" s="30"/>
      <c r="H703" s="30"/>
      <c r="I703" s="30"/>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30"/>
      <c r="D704" s="30"/>
      <c r="E704" s="30"/>
      <c r="F704" s="30"/>
      <c r="G704" s="30"/>
      <c r="H704" s="30"/>
      <c r="I704" s="30"/>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30"/>
      <c r="D705" s="30"/>
      <c r="E705" s="30"/>
      <c r="F705" s="30"/>
      <c r="G705" s="30"/>
      <c r="H705" s="30"/>
      <c r="I705" s="30"/>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30"/>
      <c r="D706" s="30"/>
      <c r="E706" s="30"/>
      <c r="F706" s="30"/>
      <c r="G706" s="30"/>
      <c r="H706" s="30"/>
      <c r="I706" s="30"/>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30"/>
      <c r="D707" s="30"/>
      <c r="E707" s="30"/>
      <c r="F707" s="30"/>
      <c r="G707" s="30"/>
      <c r="H707" s="30"/>
      <c r="I707" s="30"/>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30"/>
      <c r="D708" s="30"/>
      <c r="E708" s="30"/>
      <c r="F708" s="30"/>
      <c r="G708" s="30"/>
      <c r="H708" s="30"/>
      <c r="I708" s="30"/>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30"/>
      <c r="D709" s="30"/>
      <c r="E709" s="30"/>
      <c r="F709" s="30"/>
      <c r="G709" s="30"/>
      <c r="H709" s="30"/>
      <c r="I709" s="30"/>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30"/>
      <c r="D710" s="30"/>
      <c r="E710" s="30"/>
      <c r="F710" s="30"/>
      <c r="G710" s="30"/>
      <c r="H710" s="30"/>
      <c r="I710" s="30"/>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30"/>
      <c r="D711" s="30"/>
      <c r="E711" s="30"/>
      <c r="F711" s="30"/>
      <c r="G711" s="30"/>
      <c r="H711" s="30"/>
      <c r="I711" s="30"/>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30"/>
      <c r="D712" s="30"/>
      <c r="E712" s="30"/>
      <c r="F712" s="30"/>
      <c r="G712" s="30"/>
      <c r="H712" s="30"/>
      <c r="I712" s="30"/>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30"/>
      <c r="D713" s="30"/>
      <c r="E713" s="30"/>
      <c r="F713" s="30"/>
      <c r="G713" s="30"/>
      <c r="H713" s="30"/>
      <c r="I713" s="30"/>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30"/>
      <c r="D714" s="30"/>
      <c r="E714" s="30"/>
      <c r="F714" s="30"/>
      <c r="G714" s="30"/>
      <c r="H714" s="30"/>
      <c r="I714" s="30"/>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30"/>
      <c r="D715" s="30"/>
      <c r="E715" s="30"/>
      <c r="F715" s="30"/>
      <c r="G715" s="30"/>
      <c r="H715" s="30"/>
      <c r="I715" s="30"/>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30"/>
      <c r="D716" s="30"/>
      <c r="E716" s="30"/>
      <c r="F716" s="30"/>
      <c r="G716" s="30"/>
      <c r="H716" s="30"/>
      <c r="I716" s="30"/>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30"/>
      <c r="D717" s="30"/>
      <c r="E717" s="30"/>
      <c r="F717" s="30"/>
      <c r="G717" s="30"/>
      <c r="H717" s="30"/>
      <c r="I717" s="30"/>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30"/>
      <c r="D718" s="30"/>
      <c r="E718" s="30"/>
      <c r="F718" s="30"/>
      <c r="G718" s="30"/>
      <c r="H718" s="30"/>
      <c r="I718" s="30"/>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30"/>
      <c r="D719" s="30"/>
      <c r="E719" s="30"/>
      <c r="F719" s="30"/>
      <c r="G719" s="30"/>
      <c r="H719" s="30"/>
      <c r="I719" s="30"/>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30"/>
      <c r="D720" s="30"/>
      <c r="E720" s="30"/>
      <c r="F720" s="30"/>
      <c r="G720" s="30"/>
      <c r="H720" s="30"/>
      <c r="I720" s="30"/>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30"/>
      <c r="D721" s="30"/>
      <c r="E721" s="30"/>
      <c r="F721" s="30"/>
      <c r="G721" s="30"/>
      <c r="H721" s="30"/>
      <c r="I721" s="30"/>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30"/>
      <c r="D722" s="30"/>
      <c r="E722" s="30"/>
      <c r="F722" s="30"/>
      <c r="G722" s="30"/>
      <c r="H722" s="30"/>
      <c r="I722" s="30"/>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30"/>
      <c r="D723" s="30"/>
      <c r="E723" s="30"/>
      <c r="F723" s="30"/>
      <c r="G723" s="30"/>
      <c r="H723" s="30"/>
      <c r="I723" s="30"/>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30"/>
      <c r="D724" s="30"/>
      <c r="E724" s="30"/>
      <c r="F724" s="30"/>
      <c r="G724" s="30"/>
      <c r="H724" s="30"/>
      <c r="I724" s="30"/>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30"/>
      <c r="D725" s="30"/>
      <c r="E725" s="30"/>
      <c r="F725" s="30"/>
      <c r="G725" s="30"/>
      <c r="H725" s="30"/>
      <c r="I725" s="30"/>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30"/>
      <c r="D726" s="30"/>
      <c r="E726" s="30"/>
      <c r="F726" s="30"/>
      <c r="G726" s="30"/>
      <c r="H726" s="30"/>
      <c r="I726" s="30"/>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30"/>
      <c r="D727" s="30"/>
      <c r="E727" s="30"/>
      <c r="F727" s="30"/>
      <c r="G727" s="30"/>
      <c r="H727" s="30"/>
      <c r="I727" s="30"/>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30"/>
      <c r="D728" s="30"/>
      <c r="E728" s="30"/>
      <c r="F728" s="30"/>
      <c r="G728" s="30"/>
      <c r="H728" s="30"/>
      <c r="I728" s="30"/>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30"/>
      <c r="D729" s="30"/>
      <c r="E729" s="30"/>
      <c r="F729" s="30"/>
      <c r="G729" s="30"/>
      <c r="H729" s="30"/>
      <c r="I729" s="30"/>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30"/>
      <c r="D730" s="30"/>
      <c r="E730" s="30"/>
      <c r="F730" s="30"/>
      <c r="G730" s="30"/>
      <c r="H730" s="30"/>
      <c r="I730" s="30"/>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30"/>
      <c r="D731" s="30"/>
      <c r="E731" s="30"/>
      <c r="F731" s="30"/>
      <c r="G731" s="30"/>
      <c r="H731" s="30"/>
      <c r="I731" s="30"/>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30"/>
      <c r="D732" s="30"/>
      <c r="E732" s="30"/>
      <c r="F732" s="30"/>
      <c r="G732" s="30"/>
      <c r="H732" s="30"/>
      <c r="I732" s="30"/>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30"/>
      <c r="D733" s="30"/>
      <c r="E733" s="30"/>
      <c r="F733" s="30"/>
      <c r="G733" s="30"/>
      <c r="H733" s="30"/>
      <c r="I733" s="30"/>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30"/>
      <c r="D734" s="30"/>
      <c r="E734" s="30"/>
      <c r="F734" s="30"/>
      <c r="G734" s="30"/>
      <c r="H734" s="30"/>
      <c r="I734" s="30"/>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30"/>
      <c r="D735" s="30"/>
      <c r="E735" s="30"/>
      <c r="F735" s="30"/>
      <c r="G735" s="30"/>
      <c r="H735" s="30"/>
      <c r="I735" s="30"/>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30"/>
      <c r="D736" s="30"/>
      <c r="E736" s="30"/>
      <c r="F736" s="30"/>
      <c r="G736" s="30"/>
      <c r="H736" s="30"/>
      <c r="I736" s="30"/>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30"/>
      <c r="D737" s="30"/>
      <c r="E737" s="30"/>
      <c r="F737" s="30"/>
      <c r="G737" s="30"/>
      <c r="H737" s="30"/>
      <c r="I737" s="30"/>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30"/>
      <c r="D738" s="30"/>
      <c r="E738" s="30"/>
      <c r="F738" s="30"/>
      <c r="G738" s="30"/>
      <c r="H738" s="30"/>
      <c r="I738" s="30"/>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30"/>
      <c r="D739" s="30"/>
      <c r="E739" s="30"/>
      <c r="F739" s="30"/>
      <c r="G739" s="30"/>
      <c r="H739" s="30"/>
      <c r="I739" s="30"/>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30"/>
      <c r="D740" s="30"/>
      <c r="E740" s="30"/>
      <c r="F740" s="30"/>
      <c r="G740" s="30"/>
      <c r="H740" s="30"/>
      <c r="I740" s="30"/>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30"/>
      <c r="D741" s="30"/>
      <c r="E741" s="30"/>
      <c r="F741" s="30"/>
      <c r="G741" s="30"/>
      <c r="H741" s="30"/>
      <c r="I741" s="30"/>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30"/>
      <c r="D742" s="30"/>
      <c r="E742" s="30"/>
      <c r="F742" s="30"/>
      <c r="G742" s="30"/>
      <c r="H742" s="30"/>
      <c r="I742" s="30"/>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30"/>
      <c r="D743" s="30"/>
      <c r="E743" s="30"/>
      <c r="F743" s="30"/>
      <c r="G743" s="30"/>
      <c r="H743" s="30"/>
      <c r="I743" s="30"/>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30"/>
      <c r="D744" s="30"/>
      <c r="E744" s="30"/>
      <c r="F744" s="30"/>
      <c r="G744" s="30"/>
      <c r="H744" s="30"/>
      <c r="I744" s="30"/>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30"/>
      <c r="D745" s="30"/>
      <c r="E745" s="30"/>
      <c r="F745" s="30"/>
      <c r="G745" s="30"/>
      <c r="H745" s="30"/>
      <c r="I745" s="30"/>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30"/>
      <c r="D746" s="30"/>
      <c r="E746" s="30"/>
      <c r="F746" s="30"/>
      <c r="G746" s="30"/>
      <c r="H746" s="30"/>
      <c r="I746" s="30"/>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30"/>
      <c r="D747" s="30"/>
      <c r="E747" s="30"/>
      <c r="F747" s="30"/>
      <c r="G747" s="30"/>
      <c r="H747" s="30"/>
      <c r="I747" s="30"/>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30"/>
      <c r="D748" s="30"/>
      <c r="E748" s="30"/>
      <c r="F748" s="30"/>
      <c r="G748" s="30"/>
      <c r="H748" s="30"/>
      <c r="I748" s="30"/>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30"/>
      <c r="D749" s="30"/>
      <c r="E749" s="30"/>
      <c r="F749" s="30"/>
      <c r="G749" s="30"/>
      <c r="H749" s="30"/>
      <c r="I749" s="30"/>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30"/>
      <c r="D750" s="30"/>
      <c r="E750" s="30"/>
      <c r="F750" s="30"/>
      <c r="G750" s="30"/>
      <c r="H750" s="30"/>
      <c r="I750" s="30"/>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30"/>
      <c r="D751" s="30"/>
      <c r="E751" s="30"/>
      <c r="F751" s="30"/>
      <c r="G751" s="30"/>
      <c r="H751" s="30"/>
      <c r="I751" s="30"/>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30"/>
      <c r="D752" s="30"/>
      <c r="E752" s="30"/>
      <c r="F752" s="30"/>
      <c r="G752" s="30"/>
      <c r="H752" s="30"/>
      <c r="I752" s="30"/>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30"/>
      <c r="D753" s="30"/>
      <c r="E753" s="30"/>
      <c r="F753" s="30"/>
      <c r="G753" s="30"/>
      <c r="H753" s="30"/>
      <c r="I753" s="30"/>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30"/>
      <c r="D754" s="30"/>
      <c r="E754" s="30"/>
      <c r="F754" s="30"/>
      <c r="G754" s="30"/>
      <c r="H754" s="30"/>
      <c r="I754" s="30"/>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30"/>
      <c r="D755" s="30"/>
      <c r="E755" s="30"/>
      <c r="F755" s="30"/>
      <c r="G755" s="30"/>
      <c r="H755" s="30"/>
      <c r="I755" s="30"/>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30"/>
      <c r="D756" s="30"/>
      <c r="E756" s="30"/>
      <c r="F756" s="30"/>
      <c r="G756" s="30"/>
      <c r="H756" s="30"/>
      <c r="I756" s="30"/>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30"/>
      <c r="D757" s="30"/>
      <c r="E757" s="30"/>
      <c r="F757" s="30"/>
      <c r="G757" s="30"/>
      <c r="H757" s="30"/>
      <c r="I757" s="30"/>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30"/>
      <c r="D758" s="30"/>
      <c r="E758" s="30"/>
      <c r="F758" s="30"/>
      <c r="G758" s="30"/>
      <c r="H758" s="30"/>
      <c r="I758" s="30"/>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30"/>
      <c r="D759" s="30"/>
      <c r="E759" s="30"/>
      <c r="F759" s="30"/>
      <c r="G759" s="30"/>
      <c r="H759" s="30"/>
      <c r="I759" s="30"/>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30"/>
      <c r="D760" s="30"/>
      <c r="E760" s="30"/>
      <c r="F760" s="30"/>
      <c r="G760" s="30"/>
      <c r="H760" s="30"/>
      <c r="I760" s="30"/>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30"/>
      <c r="D761" s="30"/>
      <c r="E761" s="30"/>
      <c r="F761" s="30"/>
      <c r="G761" s="30"/>
      <c r="H761" s="30"/>
      <c r="I761" s="30"/>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30"/>
      <c r="D762" s="30"/>
      <c r="E762" s="30"/>
      <c r="F762" s="30"/>
      <c r="G762" s="30"/>
      <c r="H762" s="30"/>
      <c r="I762" s="30"/>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30"/>
      <c r="D763" s="30"/>
      <c r="E763" s="30"/>
      <c r="F763" s="30"/>
      <c r="G763" s="30"/>
      <c r="H763" s="30"/>
      <c r="I763" s="30"/>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30"/>
      <c r="D764" s="30"/>
      <c r="E764" s="30"/>
      <c r="F764" s="30"/>
      <c r="G764" s="30"/>
      <c r="H764" s="30"/>
      <c r="I764" s="30"/>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30"/>
      <c r="D765" s="30"/>
      <c r="E765" s="30"/>
      <c r="F765" s="30"/>
      <c r="G765" s="30"/>
      <c r="H765" s="30"/>
      <c r="I765" s="30"/>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30"/>
      <c r="D766" s="30"/>
      <c r="E766" s="30"/>
      <c r="F766" s="30"/>
      <c r="G766" s="30"/>
      <c r="H766" s="30"/>
      <c r="I766" s="30"/>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30"/>
      <c r="D767" s="30"/>
      <c r="E767" s="30"/>
      <c r="F767" s="30"/>
      <c r="G767" s="30"/>
      <c r="H767" s="30"/>
      <c r="I767" s="30"/>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30"/>
      <c r="D768" s="30"/>
      <c r="E768" s="30"/>
      <c r="F768" s="30"/>
      <c r="G768" s="30"/>
      <c r="H768" s="30"/>
      <c r="I768" s="30"/>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30"/>
      <c r="D769" s="30"/>
      <c r="E769" s="30"/>
      <c r="F769" s="30"/>
      <c r="G769" s="30"/>
      <c r="H769" s="30"/>
      <c r="I769" s="30"/>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30"/>
      <c r="D770" s="30"/>
      <c r="E770" s="30"/>
      <c r="F770" s="30"/>
      <c r="G770" s="30"/>
      <c r="H770" s="30"/>
      <c r="I770" s="30"/>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30"/>
      <c r="D771" s="30"/>
      <c r="E771" s="30"/>
      <c r="F771" s="30"/>
      <c r="G771" s="30"/>
      <c r="H771" s="30"/>
      <c r="I771" s="30"/>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30"/>
      <c r="D772" s="30"/>
      <c r="E772" s="30"/>
      <c r="F772" s="30"/>
      <c r="G772" s="30"/>
      <c r="H772" s="30"/>
      <c r="I772" s="30"/>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30"/>
      <c r="D773" s="30"/>
      <c r="E773" s="30"/>
      <c r="F773" s="30"/>
      <c r="G773" s="30"/>
      <c r="H773" s="30"/>
      <c r="I773" s="30"/>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30"/>
      <c r="D774" s="30"/>
      <c r="E774" s="30"/>
      <c r="F774" s="30"/>
      <c r="G774" s="30"/>
      <c r="H774" s="30"/>
      <c r="I774" s="30"/>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30"/>
      <c r="D775" s="30"/>
      <c r="E775" s="30"/>
      <c r="F775" s="30"/>
      <c r="G775" s="30"/>
      <c r="H775" s="30"/>
      <c r="I775" s="30"/>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30"/>
      <c r="D776" s="30"/>
      <c r="E776" s="30"/>
      <c r="F776" s="30"/>
      <c r="G776" s="30"/>
      <c r="H776" s="30"/>
      <c r="I776" s="30"/>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30"/>
      <c r="D777" s="30"/>
      <c r="E777" s="30"/>
      <c r="F777" s="30"/>
      <c r="G777" s="30"/>
      <c r="H777" s="30"/>
      <c r="I777" s="30"/>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30"/>
      <c r="D778" s="30"/>
      <c r="E778" s="30"/>
      <c r="F778" s="30"/>
      <c r="G778" s="30"/>
      <c r="H778" s="30"/>
      <c r="I778" s="30"/>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30"/>
      <c r="D779" s="30"/>
      <c r="E779" s="30"/>
      <c r="F779" s="30"/>
      <c r="G779" s="30"/>
      <c r="H779" s="30"/>
      <c r="I779" s="30"/>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30"/>
      <c r="D780" s="30"/>
      <c r="E780" s="30"/>
      <c r="F780" s="30"/>
      <c r="G780" s="30"/>
      <c r="H780" s="30"/>
      <c r="I780" s="30"/>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30"/>
      <c r="D781" s="30"/>
      <c r="E781" s="30"/>
      <c r="F781" s="30"/>
      <c r="G781" s="30"/>
      <c r="H781" s="30"/>
      <c r="I781" s="30"/>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30"/>
      <c r="D782" s="30"/>
      <c r="E782" s="30"/>
      <c r="F782" s="30"/>
      <c r="G782" s="30"/>
      <c r="H782" s="30"/>
      <c r="I782" s="30"/>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30"/>
      <c r="D783" s="30"/>
      <c r="E783" s="30"/>
      <c r="F783" s="30"/>
      <c r="G783" s="30"/>
      <c r="H783" s="30"/>
      <c r="I783" s="30"/>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30"/>
      <c r="D784" s="30"/>
      <c r="E784" s="30"/>
      <c r="F784" s="30"/>
      <c r="G784" s="30"/>
      <c r="H784" s="30"/>
      <c r="I784" s="30"/>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30"/>
      <c r="D785" s="30"/>
      <c r="E785" s="30"/>
      <c r="F785" s="30"/>
      <c r="G785" s="30"/>
      <c r="H785" s="30"/>
      <c r="I785" s="30"/>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30"/>
      <c r="D786" s="30"/>
      <c r="E786" s="30"/>
      <c r="F786" s="30"/>
      <c r="G786" s="30"/>
      <c r="H786" s="30"/>
      <c r="I786" s="30"/>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30"/>
      <c r="D787" s="30"/>
      <c r="E787" s="30"/>
      <c r="F787" s="30"/>
      <c r="G787" s="30"/>
      <c r="H787" s="30"/>
      <c r="I787" s="30"/>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30"/>
      <c r="D788" s="30"/>
      <c r="E788" s="30"/>
      <c r="F788" s="30"/>
      <c r="G788" s="30"/>
      <c r="H788" s="30"/>
      <c r="I788" s="30"/>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30"/>
      <c r="D789" s="30"/>
      <c r="E789" s="30"/>
      <c r="F789" s="30"/>
      <c r="G789" s="30"/>
      <c r="H789" s="30"/>
      <c r="I789" s="30"/>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30"/>
      <c r="D790" s="30"/>
      <c r="E790" s="30"/>
      <c r="F790" s="30"/>
      <c r="G790" s="30"/>
      <c r="H790" s="30"/>
      <c r="I790" s="30"/>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30"/>
      <c r="D791" s="30"/>
      <c r="E791" s="30"/>
      <c r="F791" s="30"/>
      <c r="G791" s="30"/>
      <c r="H791" s="30"/>
      <c r="I791" s="30"/>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30"/>
      <c r="D792" s="30"/>
      <c r="E792" s="30"/>
      <c r="F792" s="30"/>
      <c r="G792" s="30"/>
      <c r="H792" s="30"/>
      <c r="I792" s="30"/>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30"/>
      <c r="D793" s="30"/>
      <c r="E793" s="30"/>
      <c r="F793" s="30"/>
      <c r="G793" s="30"/>
      <c r="H793" s="30"/>
      <c r="I793" s="30"/>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30"/>
      <c r="D794" s="30"/>
      <c r="E794" s="30"/>
      <c r="F794" s="30"/>
      <c r="G794" s="30"/>
      <c r="H794" s="30"/>
      <c r="I794" s="30"/>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30"/>
      <c r="D795" s="30"/>
      <c r="E795" s="30"/>
      <c r="F795" s="30"/>
      <c r="G795" s="30"/>
      <c r="H795" s="30"/>
      <c r="I795" s="30"/>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30"/>
      <c r="D796" s="30"/>
      <c r="E796" s="30"/>
      <c r="F796" s="30"/>
      <c r="G796" s="30"/>
      <c r="H796" s="30"/>
      <c r="I796" s="30"/>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30"/>
      <c r="D797" s="30"/>
      <c r="E797" s="30"/>
      <c r="F797" s="30"/>
      <c r="G797" s="30"/>
      <c r="H797" s="30"/>
      <c r="I797" s="30"/>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30"/>
      <c r="D798" s="30"/>
      <c r="E798" s="30"/>
      <c r="F798" s="30"/>
      <c r="G798" s="30"/>
      <c r="H798" s="30"/>
      <c r="I798" s="30"/>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30"/>
      <c r="D799" s="30"/>
      <c r="E799" s="30"/>
      <c r="F799" s="30"/>
      <c r="G799" s="30"/>
      <c r="H799" s="30"/>
      <c r="I799" s="30"/>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30"/>
      <c r="D800" s="30"/>
      <c r="E800" s="30"/>
      <c r="F800" s="30"/>
      <c r="G800" s="30"/>
      <c r="H800" s="30"/>
      <c r="I800" s="30"/>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30"/>
      <c r="D801" s="30"/>
      <c r="E801" s="30"/>
      <c r="F801" s="30"/>
      <c r="G801" s="30"/>
      <c r="H801" s="30"/>
      <c r="I801" s="30"/>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30"/>
      <c r="D802" s="30"/>
      <c r="E802" s="30"/>
      <c r="F802" s="30"/>
      <c r="G802" s="30"/>
      <c r="H802" s="30"/>
      <c r="I802" s="30"/>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30"/>
      <c r="D803" s="30"/>
      <c r="E803" s="30"/>
      <c r="F803" s="30"/>
      <c r="G803" s="30"/>
      <c r="H803" s="30"/>
      <c r="I803" s="30"/>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30"/>
      <c r="D804" s="30"/>
      <c r="E804" s="30"/>
      <c r="F804" s="30"/>
      <c r="G804" s="30"/>
      <c r="H804" s="30"/>
      <c r="I804" s="30"/>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30"/>
      <c r="D805" s="30"/>
      <c r="E805" s="30"/>
      <c r="F805" s="30"/>
      <c r="G805" s="30"/>
      <c r="H805" s="30"/>
      <c r="I805" s="30"/>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30"/>
      <c r="D806" s="30"/>
      <c r="E806" s="30"/>
      <c r="F806" s="30"/>
      <c r="G806" s="30"/>
      <c r="H806" s="30"/>
      <c r="I806" s="30"/>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30"/>
      <c r="D807" s="30"/>
      <c r="E807" s="30"/>
      <c r="F807" s="30"/>
      <c r="G807" s="30"/>
      <c r="H807" s="30"/>
      <c r="I807" s="30"/>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30"/>
      <c r="D808" s="30"/>
      <c r="E808" s="30"/>
      <c r="F808" s="30"/>
      <c r="G808" s="30"/>
      <c r="H808" s="30"/>
      <c r="I808" s="30"/>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30"/>
      <c r="D809" s="30"/>
      <c r="E809" s="30"/>
      <c r="F809" s="30"/>
      <c r="G809" s="30"/>
      <c r="H809" s="30"/>
      <c r="I809" s="30"/>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30"/>
      <c r="D810" s="30"/>
      <c r="E810" s="30"/>
      <c r="F810" s="30"/>
      <c r="G810" s="30"/>
      <c r="H810" s="30"/>
      <c r="I810" s="30"/>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30"/>
      <c r="D811" s="30"/>
      <c r="E811" s="30"/>
      <c r="F811" s="30"/>
      <c r="G811" s="30"/>
      <c r="H811" s="30"/>
      <c r="I811" s="30"/>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30"/>
      <c r="D812" s="30"/>
      <c r="E812" s="30"/>
      <c r="F812" s="30"/>
      <c r="G812" s="30"/>
      <c r="H812" s="30"/>
      <c r="I812" s="30"/>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30"/>
      <c r="D813" s="30"/>
      <c r="E813" s="30"/>
      <c r="F813" s="30"/>
      <c r="G813" s="30"/>
      <c r="H813" s="30"/>
      <c r="I813" s="30"/>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30"/>
      <c r="D814" s="30"/>
      <c r="E814" s="30"/>
      <c r="F814" s="30"/>
      <c r="G814" s="30"/>
      <c r="H814" s="30"/>
      <c r="I814" s="30"/>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30"/>
      <c r="D815" s="30"/>
      <c r="E815" s="30"/>
      <c r="F815" s="30"/>
      <c r="G815" s="30"/>
      <c r="H815" s="30"/>
      <c r="I815" s="30"/>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30"/>
      <c r="D816" s="30"/>
      <c r="E816" s="30"/>
      <c r="F816" s="30"/>
      <c r="G816" s="30"/>
      <c r="H816" s="30"/>
      <c r="I816" s="30"/>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30"/>
      <c r="D817" s="30"/>
      <c r="E817" s="30"/>
      <c r="F817" s="30"/>
      <c r="G817" s="30"/>
      <c r="H817" s="30"/>
      <c r="I817" s="30"/>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30"/>
      <c r="D818" s="30"/>
      <c r="E818" s="30"/>
      <c r="F818" s="30"/>
      <c r="G818" s="30"/>
      <c r="H818" s="30"/>
      <c r="I818" s="30"/>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30"/>
      <c r="D819" s="30"/>
      <c r="E819" s="30"/>
      <c r="F819" s="30"/>
      <c r="G819" s="30"/>
      <c r="H819" s="30"/>
      <c r="I819" s="30"/>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30"/>
      <c r="D820" s="30"/>
      <c r="E820" s="30"/>
      <c r="F820" s="30"/>
      <c r="G820" s="30"/>
      <c r="H820" s="30"/>
      <c r="I820" s="30"/>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30"/>
      <c r="D821" s="30"/>
      <c r="E821" s="30"/>
      <c r="F821" s="30"/>
      <c r="G821" s="30"/>
      <c r="H821" s="30"/>
      <c r="I821" s="30"/>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30"/>
      <c r="D822" s="30"/>
      <c r="E822" s="30"/>
      <c r="F822" s="30"/>
      <c r="G822" s="30"/>
      <c r="H822" s="30"/>
      <c r="I822" s="30"/>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30"/>
      <c r="D823" s="30"/>
      <c r="E823" s="30"/>
      <c r="F823" s="30"/>
      <c r="G823" s="30"/>
      <c r="H823" s="30"/>
      <c r="I823" s="30"/>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30"/>
      <c r="D824" s="30"/>
      <c r="E824" s="30"/>
      <c r="F824" s="30"/>
      <c r="G824" s="30"/>
      <c r="H824" s="30"/>
      <c r="I824" s="30"/>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30"/>
      <c r="D825" s="30"/>
      <c r="E825" s="30"/>
      <c r="F825" s="30"/>
      <c r="G825" s="30"/>
      <c r="H825" s="30"/>
      <c r="I825" s="30"/>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30"/>
      <c r="D826" s="30"/>
      <c r="E826" s="30"/>
      <c r="F826" s="30"/>
      <c r="G826" s="30"/>
      <c r="H826" s="30"/>
      <c r="I826" s="30"/>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30"/>
      <c r="D827" s="30"/>
      <c r="E827" s="30"/>
      <c r="F827" s="30"/>
      <c r="G827" s="30"/>
      <c r="H827" s="30"/>
      <c r="I827" s="30"/>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30"/>
      <c r="D828" s="30"/>
      <c r="E828" s="30"/>
      <c r="F828" s="30"/>
      <c r="G828" s="30"/>
      <c r="H828" s="30"/>
      <c r="I828" s="30"/>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30"/>
      <c r="D829" s="30"/>
      <c r="E829" s="30"/>
      <c r="F829" s="30"/>
      <c r="G829" s="30"/>
      <c r="H829" s="30"/>
      <c r="I829" s="30"/>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30"/>
      <c r="D830" s="30"/>
      <c r="E830" s="30"/>
      <c r="F830" s="30"/>
      <c r="G830" s="30"/>
      <c r="H830" s="30"/>
      <c r="I830" s="30"/>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30"/>
      <c r="D831" s="30"/>
      <c r="E831" s="30"/>
      <c r="F831" s="30"/>
      <c r="G831" s="30"/>
      <c r="H831" s="30"/>
      <c r="I831" s="30"/>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30"/>
      <c r="D832" s="30"/>
      <c r="E832" s="30"/>
      <c r="F832" s="30"/>
      <c r="G832" s="30"/>
      <c r="H832" s="30"/>
      <c r="I832" s="30"/>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30"/>
      <c r="D833" s="30"/>
      <c r="E833" s="30"/>
      <c r="F833" s="30"/>
      <c r="G833" s="30"/>
      <c r="H833" s="30"/>
      <c r="I833" s="30"/>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30"/>
      <c r="D834" s="30"/>
      <c r="E834" s="30"/>
      <c r="F834" s="30"/>
      <c r="G834" s="30"/>
      <c r="H834" s="30"/>
      <c r="I834" s="30"/>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30"/>
      <c r="D835" s="30"/>
      <c r="E835" s="30"/>
      <c r="F835" s="30"/>
      <c r="G835" s="30"/>
      <c r="H835" s="30"/>
      <c r="I835" s="30"/>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30"/>
      <c r="D836" s="30"/>
      <c r="E836" s="30"/>
      <c r="F836" s="30"/>
      <c r="G836" s="30"/>
      <c r="H836" s="30"/>
      <c r="I836" s="30"/>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30"/>
      <c r="D837" s="30"/>
      <c r="E837" s="30"/>
      <c r="F837" s="30"/>
      <c r="G837" s="30"/>
      <c r="H837" s="30"/>
      <c r="I837" s="30"/>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30"/>
      <c r="D838" s="30"/>
      <c r="E838" s="30"/>
      <c r="F838" s="30"/>
      <c r="G838" s="30"/>
      <c r="H838" s="30"/>
      <c r="I838" s="30"/>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30"/>
      <c r="D839" s="30"/>
      <c r="E839" s="30"/>
      <c r="F839" s="30"/>
      <c r="G839" s="30"/>
      <c r="H839" s="30"/>
      <c r="I839" s="30"/>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30"/>
      <c r="D840" s="30"/>
      <c r="E840" s="30"/>
      <c r="F840" s="30"/>
      <c r="G840" s="30"/>
      <c r="H840" s="30"/>
      <c r="I840" s="30"/>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30"/>
      <c r="D841" s="30"/>
      <c r="E841" s="30"/>
      <c r="F841" s="30"/>
      <c r="G841" s="30"/>
      <c r="H841" s="30"/>
      <c r="I841" s="30"/>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30"/>
      <c r="D842" s="30"/>
      <c r="E842" s="30"/>
      <c r="F842" s="30"/>
      <c r="G842" s="30"/>
      <c r="H842" s="30"/>
      <c r="I842" s="30"/>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30"/>
      <c r="D843" s="30"/>
      <c r="E843" s="30"/>
      <c r="F843" s="30"/>
      <c r="G843" s="30"/>
      <c r="H843" s="30"/>
      <c r="I843" s="30"/>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30"/>
      <c r="D844" s="30"/>
      <c r="E844" s="30"/>
      <c r="F844" s="30"/>
      <c r="G844" s="30"/>
      <c r="H844" s="30"/>
      <c r="I844" s="30"/>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30"/>
      <c r="D845" s="30"/>
      <c r="E845" s="30"/>
      <c r="F845" s="30"/>
      <c r="G845" s="30"/>
      <c r="H845" s="30"/>
      <c r="I845" s="30"/>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30"/>
      <c r="D846" s="30"/>
      <c r="E846" s="30"/>
      <c r="F846" s="30"/>
      <c r="G846" s="30"/>
      <c r="H846" s="30"/>
      <c r="I846" s="30"/>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30"/>
      <c r="D847" s="30"/>
      <c r="E847" s="30"/>
      <c r="F847" s="30"/>
      <c r="G847" s="30"/>
      <c r="H847" s="30"/>
      <c r="I847" s="30"/>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30"/>
      <c r="D848" s="30"/>
      <c r="E848" s="30"/>
      <c r="F848" s="30"/>
      <c r="G848" s="30"/>
      <c r="H848" s="30"/>
      <c r="I848" s="30"/>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30"/>
      <c r="D849" s="30"/>
      <c r="E849" s="30"/>
      <c r="F849" s="30"/>
      <c r="G849" s="30"/>
      <c r="H849" s="30"/>
      <c r="I849" s="30"/>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30"/>
      <c r="D850" s="30"/>
      <c r="E850" s="30"/>
      <c r="F850" s="30"/>
      <c r="G850" s="30"/>
      <c r="H850" s="30"/>
      <c r="I850" s="30"/>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30"/>
      <c r="D851" s="30"/>
      <c r="E851" s="30"/>
      <c r="F851" s="30"/>
      <c r="G851" s="30"/>
      <c r="H851" s="30"/>
      <c r="I851" s="30"/>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30"/>
      <c r="D852" s="30"/>
      <c r="E852" s="30"/>
      <c r="F852" s="30"/>
      <c r="G852" s="30"/>
      <c r="H852" s="30"/>
      <c r="I852" s="30"/>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30"/>
      <c r="D853" s="30"/>
      <c r="E853" s="30"/>
      <c r="F853" s="30"/>
      <c r="G853" s="30"/>
      <c r="H853" s="30"/>
      <c r="I853" s="30"/>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30"/>
      <c r="D854" s="30"/>
      <c r="E854" s="30"/>
      <c r="F854" s="30"/>
      <c r="G854" s="30"/>
      <c r="H854" s="30"/>
      <c r="I854" s="30"/>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30"/>
      <c r="D855" s="30"/>
      <c r="E855" s="30"/>
      <c r="F855" s="30"/>
      <c r="G855" s="30"/>
      <c r="H855" s="30"/>
      <c r="I855" s="30"/>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30"/>
      <c r="D856" s="30"/>
      <c r="E856" s="30"/>
      <c r="F856" s="30"/>
      <c r="G856" s="30"/>
      <c r="H856" s="30"/>
      <c r="I856" s="30"/>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30"/>
      <c r="D857" s="30"/>
      <c r="E857" s="30"/>
      <c r="F857" s="30"/>
      <c r="G857" s="30"/>
      <c r="H857" s="30"/>
      <c r="I857" s="30"/>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30"/>
      <c r="D858" s="30"/>
      <c r="E858" s="30"/>
      <c r="F858" s="30"/>
      <c r="G858" s="30"/>
      <c r="H858" s="30"/>
      <c r="I858" s="30"/>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30"/>
      <c r="D859" s="30"/>
      <c r="E859" s="30"/>
      <c r="F859" s="30"/>
      <c r="G859" s="30"/>
      <c r="H859" s="30"/>
      <c r="I859" s="30"/>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30"/>
      <c r="D860" s="30"/>
      <c r="E860" s="30"/>
      <c r="F860" s="30"/>
      <c r="G860" s="30"/>
      <c r="H860" s="30"/>
      <c r="I860" s="30"/>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30"/>
      <c r="D861" s="30"/>
      <c r="E861" s="30"/>
      <c r="F861" s="30"/>
      <c r="G861" s="30"/>
      <c r="H861" s="30"/>
      <c r="I861" s="30"/>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30"/>
      <c r="D862" s="30"/>
      <c r="E862" s="30"/>
      <c r="F862" s="30"/>
      <c r="G862" s="30"/>
      <c r="H862" s="30"/>
      <c r="I862" s="30"/>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30"/>
      <c r="D863" s="30"/>
      <c r="E863" s="30"/>
      <c r="F863" s="30"/>
      <c r="G863" s="30"/>
      <c r="H863" s="30"/>
      <c r="I863" s="30"/>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30"/>
      <c r="D864" s="30"/>
      <c r="E864" s="30"/>
      <c r="F864" s="30"/>
      <c r="G864" s="30"/>
      <c r="H864" s="30"/>
      <c r="I864" s="30"/>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30"/>
      <c r="D865" s="30"/>
      <c r="E865" s="30"/>
      <c r="F865" s="30"/>
      <c r="G865" s="30"/>
      <c r="H865" s="30"/>
      <c r="I865" s="30"/>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30"/>
      <c r="D866" s="30"/>
      <c r="E866" s="30"/>
      <c r="F866" s="30"/>
      <c r="G866" s="30"/>
      <c r="H866" s="30"/>
      <c r="I866" s="30"/>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30"/>
      <c r="D867" s="30"/>
      <c r="E867" s="30"/>
      <c r="F867" s="30"/>
      <c r="G867" s="30"/>
      <c r="H867" s="30"/>
      <c r="I867" s="30"/>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30"/>
      <c r="D868" s="30"/>
      <c r="E868" s="30"/>
      <c r="F868" s="30"/>
      <c r="G868" s="30"/>
      <c r="H868" s="30"/>
      <c r="I868" s="30"/>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30"/>
      <c r="D869" s="30"/>
      <c r="E869" s="30"/>
      <c r="F869" s="30"/>
      <c r="G869" s="30"/>
      <c r="H869" s="30"/>
      <c r="I869" s="30"/>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30"/>
      <c r="D870" s="30"/>
      <c r="E870" s="30"/>
      <c r="F870" s="30"/>
      <c r="G870" s="30"/>
      <c r="H870" s="30"/>
      <c r="I870" s="30"/>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30"/>
      <c r="D871" s="30"/>
      <c r="E871" s="30"/>
      <c r="F871" s="30"/>
      <c r="G871" s="30"/>
      <c r="H871" s="30"/>
      <c r="I871" s="30"/>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30"/>
      <c r="D872" s="30"/>
      <c r="E872" s="30"/>
      <c r="F872" s="30"/>
      <c r="G872" s="30"/>
      <c r="H872" s="30"/>
      <c r="I872" s="30"/>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30"/>
      <c r="D873" s="30"/>
      <c r="E873" s="30"/>
      <c r="F873" s="30"/>
      <c r="G873" s="30"/>
      <c r="H873" s="30"/>
      <c r="I873" s="30"/>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30"/>
      <c r="D874" s="30"/>
      <c r="E874" s="30"/>
      <c r="F874" s="30"/>
      <c r="G874" s="30"/>
      <c r="H874" s="30"/>
      <c r="I874" s="30"/>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30"/>
      <c r="D875" s="30"/>
      <c r="E875" s="30"/>
      <c r="F875" s="30"/>
      <c r="G875" s="30"/>
      <c r="H875" s="30"/>
      <c r="I875" s="30"/>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30"/>
      <c r="D876" s="30"/>
      <c r="E876" s="30"/>
      <c r="F876" s="30"/>
      <c r="G876" s="30"/>
      <c r="H876" s="30"/>
      <c r="I876" s="30"/>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30"/>
      <c r="D877" s="30"/>
      <c r="E877" s="30"/>
      <c r="F877" s="30"/>
      <c r="G877" s="30"/>
      <c r="H877" s="30"/>
      <c r="I877" s="30"/>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30"/>
      <c r="D878" s="30"/>
      <c r="E878" s="30"/>
      <c r="F878" s="30"/>
      <c r="G878" s="30"/>
      <c r="H878" s="30"/>
      <c r="I878" s="30"/>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30"/>
      <c r="D879" s="30"/>
      <c r="E879" s="30"/>
      <c r="F879" s="30"/>
      <c r="G879" s="30"/>
      <c r="H879" s="30"/>
      <c r="I879" s="30"/>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30"/>
      <c r="D880" s="30"/>
      <c r="E880" s="30"/>
      <c r="F880" s="30"/>
      <c r="G880" s="30"/>
      <c r="H880" s="30"/>
      <c r="I880" s="30"/>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30"/>
      <c r="D881" s="30"/>
      <c r="E881" s="30"/>
      <c r="F881" s="30"/>
      <c r="G881" s="30"/>
      <c r="H881" s="30"/>
      <c r="I881" s="30"/>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30"/>
      <c r="D882" s="30"/>
      <c r="E882" s="30"/>
      <c r="F882" s="30"/>
      <c r="G882" s="30"/>
      <c r="H882" s="30"/>
      <c r="I882" s="30"/>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30"/>
      <c r="D883" s="30"/>
      <c r="E883" s="30"/>
      <c r="F883" s="30"/>
      <c r="G883" s="30"/>
      <c r="H883" s="30"/>
      <c r="I883" s="30"/>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30"/>
      <c r="D884" s="30"/>
      <c r="E884" s="30"/>
      <c r="F884" s="30"/>
      <c r="G884" s="30"/>
      <c r="H884" s="30"/>
      <c r="I884" s="30"/>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30"/>
      <c r="D885" s="30"/>
      <c r="E885" s="30"/>
      <c r="F885" s="30"/>
      <c r="G885" s="30"/>
      <c r="H885" s="30"/>
      <c r="I885" s="30"/>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30"/>
      <c r="D886" s="30"/>
      <c r="E886" s="30"/>
      <c r="F886" s="30"/>
      <c r="G886" s="30"/>
      <c r="H886" s="30"/>
      <c r="I886" s="30"/>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30"/>
      <c r="D887" s="30"/>
      <c r="E887" s="30"/>
      <c r="F887" s="30"/>
      <c r="G887" s="30"/>
      <c r="H887" s="30"/>
      <c r="I887" s="30"/>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30"/>
      <c r="D888" s="30"/>
      <c r="E888" s="30"/>
      <c r="F888" s="30"/>
      <c r="G888" s="30"/>
      <c r="H888" s="30"/>
      <c r="I888" s="30"/>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30"/>
      <c r="D889" s="30"/>
      <c r="E889" s="30"/>
      <c r="F889" s="30"/>
      <c r="G889" s="30"/>
      <c r="H889" s="30"/>
      <c r="I889" s="30"/>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30"/>
      <c r="D890" s="30"/>
      <c r="E890" s="30"/>
      <c r="F890" s="30"/>
      <c r="G890" s="30"/>
      <c r="H890" s="30"/>
      <c r="I890" s="30"/>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30"/>
      <c r="D891" s="30"/>
      <c r="E891" s="30"/>
      <c r="F891" s="30"/>
      <c r="G891" s="30"/>
      <c r="H891" s="30"/>
      <c r="I891" s="30"/>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30"/>
      <c r="D892" s="30"/>
      <c r="E892" s="30"/>
      <c r="F892" s="30"/>
      <c r="G892" s="30"/>
      <c r="H892" s="30"/>
      <c r="I892" s="30"/>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30"/>
      <c r="D893" s="30"/>
      <c r="E893" s="30"/>
      <c r="F893" s="30"/>
      <c r="G893" s="30"/>
      <c r="H893" s="30"/>
      <c r="I893" s="30"/>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30"/>
      <c r="D894" s="30"/>
      <c r="E894" s="30"/>
      <c r="F894" s="30"/>
      <c r="G894" s="30"/>
      <c r="H894" s="30"/>
      <c r="I894" s="30"/>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30"/>
      <c r="D895" s="30"/>
      <c r="E895" s="30"/>
      <c r="F895" s="30"/>
      <c r="G895" s="30"/>
      <c r="H895" s="30"/>
      <c r="I895" s="30"/>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30"/>
      <c r="D896" s="30"/>
      <c r="E896" s="30"/>
      <c r="F896" s="30"/>
      <c r="G896" s="30"/>
      <c r="H896" s="30"/>
      <c r="I896" s="30"/>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30"/>
      <c r="D897" s="30"/>
      <c r="E897" s="30"/>
      <c r="F897" s="30"/>
      <c r="G897" s="30"/>
      <c r="H897" s="30"/>
      <c r="I897" s="30"/>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30"/>
      <c r="D898" s="30"/>
      <c r="E898" s="30"/>
      <c r="F898" s="30"/>
      <c r="G898" s="30"/>
      <c r="H898" s="30"/>
      <c r="I898" s="30"/>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30"/>
      <c r="D899" s="30"/>
      <c r="E899" s="30"/>
      <c r="F899" s="30"/>
      <c r="G899" s="30"/>
      <c r="H899" s="30"/>
      <c r="I899" s="30"/>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30"/>
      <c r="D900" s="30"/>
      <c r="E900" s="30"/>
      <c r="F900" s="30"/>
      <c r="G900" s="30"/>
      <c r="H900" s="30"/>
      <c r="I900" s="30"/>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30"/>
      <c r="D901" s="30"/>
      <c r="E901" s="30"/>
      <c r="F901" s="30"/>
      <c r="G901" s="30"/>
      <c r="H901" s="30"/>
      <c r="I901" s="30"/>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30"/>
      <c r="D902" s="30"/>
      <c r="E902" s="30"/>
      <c r="F902" s="30"/>
      <c r="G902" s="30"/>
      <c r="H902" s="30"/>
      <c r="I902" s="30"/>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30"/>
      <c r="D903" s="30"/>
      <c r="E903" s="30"/>
      <c r="F903" s="30"/>
      <c r="G903" s="30"/>
      <c r="H903" s="30"/>
      <c r="I903" s="30"/>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30"/>
      <c r="D904" s="30"/>
      <c r="E904" s="30"/>
      <c r="F904" s="30"/>
      <c r="G904" s="30"/>
      <c r="H904" s="30"/>
      <c r="I904" s="30"/>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30"/>
      <c r="D905" s="30"/>
      <c r="E905" s="30"/>
      <c r="F905" s="30"/>
      <c r="G905" s="30"/>
      <c r="H905" s="30"/>
      <c r="I905" s="30"/>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30"/>
      <c r="D906" s="30"/>
      <c r="E906" s="30"/>
      <c r="F906" s="30"/>
      <c r="G906" s="30"/>
      <c r="H906" s="30"/>
      <c r="I906" s="30"/>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30"/>
      <c r="D907" s="30"/>
      <c r="E907" s="30"/>
      <c r="F907" s="30"/>
      <c r="G907" s="30"/>
      <c r="H907" s="30"/>
      <c r="I907" s="30"/>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30"/>
      <c r="D908" s="30"/>
      <c r="E908" s="30"/>
      <c r="F908" s="30"/>
      <c r="G908" s="30"/>
      <c r="H908" s="30"/>
      <c r="I908" s="30"/>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30"/>
      <c r="D909" s="30"/>
      <c r="E909" s="30"/>
      <c r="F909" s="30"/>
      <c r="G909" s="30"/>
      <c r="H909" s="30"/>
      <c r="I909" s="30"/>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30"/>
      <c r="D910" s="30"/>
      <c r="E910" s="30"/>
      <c r="F910" s="30"/>
      <c r="G910" s="30"/>
      <c r="H910" s="30"/>
      <c r="I910" s="30"/>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30"/>
      <c r="D911" s="30"/>
      <c r="E911" s="30"/>
      <c r="F911" s="30"/>
      <c r="G911" s="30"/>
      <c r="H911" s="30"/>
      <c r="I911" s="30"/>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30"/>
      <c r="D912" s="30"/>
      <c r="E912" s="30"/>
      <c r="F912" s="30"/>
      <c r="G912" s="30"/>
      <c r="H912" s="30"/>
      <c r="I912" s="30"/>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30"/>
      <c r="D913" s="30"/>
      <c r="E913" s="30"/>
      <c r="F913" s="30"/>
      <c r="G913" s="30"/>
      <c r="H913" s="30"/>
      <c r="I913" s="30"/>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30"/>
      <c r="D914" s="30"/>
      <c r="E914" s="30"/>
      <c r="F914" s="30"/>
      <c r="G914" s="30"/>
      <c r="H914" s="30"/>
      <c r="I914" s="30"/>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30"/>
      <c r="D915" s="30"/>
      <c r="E915" s="30"/>
      <c r="F915" s="30"/>
      <c r="G915" s="30"/>
      <c r="H915" s="30"/>
      <c r="I915" s="30"/>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30"/>
      <c r="D916" s="30"/>
      <c r="E916" s="30"/>
      <c r="F916" s="30"/>
      <c r="G916" s="30"/>
      <c r="H916" s="30"/>
      <c r="I916" s="30"/>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30"/>
      <c r="D917" s="30"/>
      <c r="E917" s="30"/>
      <c r="F917" s="30"/>
      <c r="G917" s="30"/>
      <c r="H917" s="30"/>
      <c r="I917" s="30"/>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30"/>
      <c r="D918" s="30"/>
      <c r="E918" s="30"/>
      <c r="F918" s="30"/>
      <c r="G918" s="30"/>
      <c r="H918" s="30"/>
      <c r="I918" s="30"/>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30"/>
      <c r="D919" s="30"/>
      <c r="E919" s="30"/>
      <c r="F919" s="30"/>
      <c r="G919" s="30"/>
      <c r="H919" s="30"/>
      <c r="I919" s="30"/>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30"/>
      <c r="D920" s="30"/>
      <c r="E920" s="30"/>
      <c r="F920" s="30"/>
      <c r="G920" s="30"/>
      <c r="H920" s="30"/>
      <c r="I920" s="30"/>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30"/>
      <c r="D921" s="30"/>
      <c r="E921" s="30"/>
      <c r="F921" s="30"/>
      <c r="G921" s="30"/>
      <c r="H921" s="30"/>
      <c r="I921" s="30"/>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30"/>
      <c r="D922" s="30"/>
      <c r="E922" s="30"/>
      <c r="F922" s="30"/>
      <c r="G922" s="30"/>
      <c r="H922" s="30"/>
      <c r="I922" s="30"/>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30"/>
      <c r="D923" s="30"/>
      <c r="E923" s="30"/>
      <c r="F923" s="30"/>
      <c r="G923" s="30"/>
      <c r="H923" s="30"/>
      <c r="I923" s="30"/>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30"/>
      <c r="D924" s="30"/>
      <c r="E924" s="30"/>
      <c r="F924" s="30"/>
      <c r="G924" s="30"/>
      <c r="H924" s="30"/>
      <c r="I924" s="30"/>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30"/>
      <c r="D925" s="30"/>
      <c r="E925" s="30"/>
      <c r="F925" s="30"/>
      <c r="G925" s="30"/>
      <c r="H925" s="30"/>
      <c r="I925" s="30"/>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30"/>
      <c r="D926" s="30"/>
      <c r="E926" s="30"/>
      <c r="F926" s="30"/>
      <c r="G926" s="30"/>
      <c r="H926" s="30"/>
      <c r="I926" s="30"/>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30"/>
      <c r="D927" s="30"/>
      <c r="E927" s="30"/>
      <c r="F927" s="30"/>
      <c r="G927" s="30"/>
      <c r="H927" s="30"/>
      <c r="I927" s="30"/>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30"/>
      <c r="D928" s="30"/>
      <c r="E928" s="30"/>
      <c r="F928" s="30"/>
      <c r="G928" s="30"/>
      <c r="H928" s="30"/>
      <c r="I928" s="30"/>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30"/>
      <c r="D929" s="30"/>
      <c r="E929" s="30"/>
      <c r="F929" s="30"/>
      <c r="G929" s="30"/>
      <c r="H929" s="30"/>
      <c r="I929" s="30"/>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30"/>
      <c r="D930" s="30"/>
      <c r="E930" s="30"/>
      <c r="F930" s="30"/>
      <c r="G930" s="30"/>
      <c r="H930" s="30"/>
      <c r="I930" s="30"/>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30"/>
      <c r="D931" s="30"/>
      <c r="E931" s="30"/>
      <c r="F931" s="30"/>
      <c r="G931" s="30"/>
      <c r="H931" s="30"/>
      <c r="I931" s="30"/>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30"/>
      <c r="D932" s="30"/>
      <c r="E932" s="30"/>
      <c r="F932" s="30"/>
      <c r="G932" s="30"/>
      <c r="H932" s="30"/>
      <c r="I932" s="30"/>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30"/>
      <c r="D933" s="30"/>
      <c r="E933" s="30"/>
      <c r="F933" s="30"/>
      <c r="G933" s="30"/>
      <c r="H933" s="30"/>
      <c r="I933" s="30"/>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30"/>
      <c r="D934" s="30"/>
      <c r="E934" s="30"/>
      <c r="F934" s="30"/>
      <c r="G934" s="30"/>
      <c r="H934" s="30"/>
      <c r="I934" s="30"/>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30"/>
      <c r="D935" s="30"/>
      <c r="E935" s="30"/>
      <c r="F935" s="30"/>
      <c r="G935" s="30"/>
      <c r="H935" s="30"/>
      <c r="I935" s="30"/>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30"/>
      <c r="D936" s="30"/>
      <c r="E936" s="30"/>
      <c r="F936" s="30"/>
      <c r="G936" s="30"/>
      <c r="H936" s="30"/>
      <c r="I936" s="30"/>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30"/>
      <c r="D937" s="30"/>
      <c r="E937" s="30"/>
      <c r="F937" s="30"/>
      <c r="G937" s="30"/>
      <c r="H937" s="30"/>
      <c r="I937" s="30"/>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30"/>
      <c r="D938" s="30"/>
      <c r="E938" s="30"/>
      <c r="F938" s="30"/>
      <c r="G938" s="30"/>
      <c r="H938" s="30"/>
      <c r="I938" s="30"/>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30"/>
      <c r="D939" s="30"/>
      <c r="E939" s="30"/>
      <c r="F939" s="30"/>
      <c r="G939" s="30"/>
      <c r="H939" s="30"/>
      <c r="I939" s="30"/>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30"/>
      <c r="D940" s="30"/>
      <c r="E940" s="30"/>
      <c r="F940" s="30"/>
      <c r="G940" s="30"/>
      <c r="H940" s="30"/>
      <c r="I940" s="30"/>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30"/>
      <c r="D941" s="30"/>
      <c r="E941" s="30"/>
      <c r="F941" s="30"/>
      <c r="G941" s="30"/>
      <c r="H941" s="30"/>
      <c r="I941" s="30"/>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30"/>
      <c r="D942" s="30"/>
      <c r="E942" s="30"/>
      <c r="F942" s="30"/>
      <c r="G942" s="30"/>
      <c r="H942" s="30"/>
      <c r="I942" s="30"/>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30"/>
      <c r="D943" s="30"/>
      <c r="E943" s="30"/>
      <c r="F943" s="30"/>
      <c r="G943" s="30"/>
      <c r="H943" s="30"/>
      <c r="I943" s="30"/>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30"/>
      <c r="D944" s="30"/>
      <c r="E944" s="30"/>
      <c r="F944" s="30"/>
      <c r="G944" s="30"/>
      <c r="H944" s="30"/>
      <c r="I944" s="30"/>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30"/>
      <c r="D945" s="30"/>
      <c r="E945" s="30"/>
      <c r="F945" s="30"/>
      <c r="G945" s="30"/>
      <c r="H945" s="30"/>
      <c r="I945" s="30"/>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30"/>
      <c r="D946" s="30"/>
      <c r="E946" s="30"/>
      <c r="F946" s="30"/>
      <c r="G946" s="30"/>
      <c r="H946" s="30"/>
      <c r="I946" s="30"/>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30"/>
      <c r="D947" s="30"/>
      <c r="E947" s="30"/>
      <c r="F947" s="30"/>
      <c r="G947" s="30"/>
      <c r="H947" s="30"/>
      <c r="I947" s="30"/>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30"/>
      <c r="D948" s="30"/>
      <c r="E948" s="30"/>
      <c r="F948" s="30"/>
      <c r="G948" s="30"/>
      <c r="H948" s="30"/>
      <c r="I948" s="30"/>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30"/>
      <c r="D949" s="30"/>
      <c r="E949" s="30"/>
      <c r="F949" s="30"/>
      <c r="G949" s="30"/>
      <c r="H949" s="30"/>
      <c r="I949" s="30"/>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30"/>
      <c r="D950" s="30"/>
      <c r="E950" s="30"/>
      <c r="F950" s="30"/>
      <c r="G950" s="30"/>
      <c r="H950" s="30"/>
      <c r="I950" s="30"/>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30"/>
      <c r="D951" s="30"/>
      <c r="E951" s="30"/>
      <c r="F951" s="30"/>
      <c r="G951" s="30"/>
      <c r="H951" s="30"/>
      <c r="I951" s="30"/>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30"/>
      <c r="D952" s="30"/>
      <c r="E952" s="30"/>
      <c r="F952" s="30"/>
      <c r="G952" s="30"/>
      <c r="H952" s="30"/>
      <c r="I952" s="30"/>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30"/>
      <c r="D953" s="30"/>
      <c r="E953" s="30"/>
      <c r="F953" s="30"/>
      <c r="G953" s="30"/>
      <c r="H953" s="30"/>
      <c r="I953" s="30"/>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30"/>
      <c r="D954" s="30"/>
      <c r="E954" s="30"/>
      <c r="F954" s="30"/>
      <c r="G954" s="30"/>
      <c r="H954" s="30"/>
      <c r="I954" s="30"/>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30"/>
      <c r="D955" s="30"/>
      <c r="E955" s="30"/>
      <c r="F955" s="30"/>
      <c r="G955" s="30"/>
      <c r="H955" s="30"/>
      <c r="I955" s="30"/>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30"/>
      <c r="D956" s="30"/>
      <c r="E956" s="30"/>
      <c r="F956" s="30"/>
      <c r="G956" s="30"/>
      <c r="H956" s="30"/>
      <c r="I956" s="30"/>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30"/>
      <c r="D957" s="30"/>
      <c r="E957" s="30"/>
      <c r="F957" s="30"/>
      <c r="G957" s="30"/>
      <c r="H957" s="30"/>
      <c r="I957" s="30"/>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30"/>
      <c r="D958" s="30"/>
      <c r="E958" s="30"/>
      <c r="F958" s="30"/>
      <c r="G958" s="30"/>
      <c r="H958" s="30"/>
      <c r="I958" s="30"/>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30"/>
      <c r="D959" s="30"/>
      <c r="E959" s="30"/>
      <c r="F959" s="30"/>
      <c r="G959" s="30"/>
      <c r="H959" s="30"/>
      <c r="I959" s="30"/>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30"/>
      <c r="D960" s="30"/>
      <c r="E960" s="30"/>
      <c r="F960" s="30"/>
      <c r="G960" s="30"/>
      <c r="H960" s="30"/>
      <c r="I960" s="30"/>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30"/>
      <c r="D961" s="30"/>
      <c r="E961" s="30"/>
      <c r="F961" s="30"/>
      <c r="G961" s="30"/>
      <c r="H961" s="30"/>
      <c r="I961" s="30"/>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30"/>
      <c r="D962" s="30"/>
      <c r="E962" s="30"/>
      <c r="F962" s="30"/>
      <c r="G962" s="30"/>
      <c r="H962" s="30"/>
      <c r="I962" s="30"/>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30"/>
      <c r="D963" s="30"/>
      <c r="E963" s="30"/>
      <c r="F963" s="30"/>
      <c r="G963" s="30"/>
      <c r="H963" s="30"/>
      <c r="I963" s="30"/>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30"/>
      <c r="D964" s="30"/>
      <c r="E964" s="30"/>
      <c r="F964" s="30"/>
      <c r="G964" s="30"/>
      <c r="H964" s="30"/>
      <c r="I964" s="30"/>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30"/>
      <c r="D965" s="30"/>
      <c r="E965" s="30"/>
      <c r="F965" s="30"/>
      <c r="G965" s="30"/>
      <c r="H965" s="30"/>
      <c r="I965" s="30"/>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30"/>
      <c r="D966" s="30"/>
      <c r="E966" s="30"/>
      <c r="F966" s="30"/>
      <c r="G966" s="30"/>
      <c r="H966" s="30"/>
      <c r="I966" s="30"/>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30"/>
      <c r="D967" s="30"/>
      <c r="E967" s="30"/>
      <c r="F967" s="30"/>
      <c r="G967" s="30"/>
      <c r="H967" s="30"/>
      <c r="I967" s="30"/>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30"/>
      <c r="D968" s="30"/>
      <c r="E968" s="30"/>
      <c r="F968" s="30"/>
      <c r="G968" s="30"/>
      <c r="H968" s="30"/>
      <c r="I968" s="30"/>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30"/>
      <c r="D969" s="30"/>
      <c r="E969" s="30"/>
      <c r="F969" s="30"/>
      <c r="G969" s="30"/>
      <c r="H969" s="30"/>
      <c r="I969" s="30"/>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30"/>
      <c r="D970" s="30"/>
      <c r="E970" s="30"/>
      <c r="F970" s="30"/>
      <c r="G970" s="30"/>
      <c r="H970" s="30"/>
      <c r="I970" s="30"/>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30"/>
      <c r="D971" s="30"/>
      <c r="E971" s="30"/>
      <c r="F971" s="30"/>
      <c r="G971" s="30"/>
      <c r="H971" s="30"/>
      <c r="I971" s="30"/>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30"/>
      <c r="D972" s="30"/>
      <c r="E972" s="30"/>
      <c r="F972" s="30"/>
      <c r="G972" s="30"/>
      <c r="H972" s="30"/>
      <c r="I972" s="30"/>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30"/>
      <c r="D973" s="30"/>
      <c r="E973" s="30"/>
      <c r="F973" s="30"/>
      <c r="G973" s="30"/>
      <c r="H973" s="30"/>
      <c r="I973" s="30"/>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30"/>
      <c r="D974" s="30"/>
      <c r="E974" s="30"/>
      <c r="F974" s="30"/>
      <c r="G974" s="30"/>
      <c r="H974" s="30"/>
      <c r="I974" s="30"/>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30"/>
      <c r="D975" s="30"/>
      <c r="E975" s="30"/>
      <c r="F975" s="30"/>
      <c r="G975" s="30"/>
      <c r="H975" s="30"/>
      <c r="I975" s="30"/>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30"/>
      <c r="D976" s="30"/>
      <c r="E976" s="30"/>
      <c r="F976" s="30"/>
      <c r="G976" s="30"/>
      <c r="H976" s="30"/>
      <c r="I976" s="30"/>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30"/>
      <c r="D977" s="30"/>
      <c r="E977" s="30"/>
      <c r="F977" s="30"/>
      <c r="G977" s="30"/>
      <c r="H977" s="30"/>
      <c r="I977" s="30"/>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30"/>
      <c r="D978" s="30"/>
      <c r="E978" s="30"/>
      <c r="F978" s="30"/>
      <c r="G978" s="30"/>
      <c r="H978" s="30"/>
      <c r="I978" s="30"/>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30"/>
      <c r="D979" s="30"/>
      <c r="E979" s="30"/>
      <c r="F979" s="30"/>
      <c r="G979" s="30"/>
      <c r="H979" s="30"/>
      <c r="I979" s="30"/>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30"/>
      <c r="D980" s="30"/>
      <c r="E980" s="30"/>
      <c r="F980" s="30"/>
      <c r="G980" s="30"/>
      <c r="H980" s="30"/>
      <c r="I980" s="30"/>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30"/>
      <c r="D981" s="30"/>
      <c r="E981" s="30"/>
      <c r="F981" s="30"/>
      <c r="G981" s="30"/>
      <c r="H981" s="30"/>
      <c r="I981" s="30"/>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30"/>
      <c r="D982" s="30"/>
      <c r="E982" s="30"/>
      <c r="F982" s="30"/>
      <c r="G982" s="30"/>
      <c r="H982" s="30"/>
      <c r="I982" s="30"/>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30"/>
      <c r="D983" s="30"/>
      <c r="E983" s="30"/>
      <c r="F983" s="30"/>
      <c r="G983" s="30"/>
      <c r="H983" s="30"/>
      <c r="I983" s="30"/>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30"/>
      <c r="D984" s="30"/>
      <c r="E984" s="30"/>
      <c r="F984" s="30"/>
      <c r="G984" s="30"/>
      <c r="H984" s="30"/>
      <c r="I984" s="30"/>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30"/>
      <c r="D985" s="30"/>
      <c r="E985" s="30"/>
      <c r="F985" s="30"/>
      <c r="G985" s="30"/>
      <c r="H985" s="30"/>
      <c r="I985" s="30"/>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30"/>
      <c r="D986" s="30"/>
      <c r="E986" s="30"/>
      <c r="F986" s="30"/>
      <c r="G986" s="30"/>
      <c r="H986" s="30"/>
      <c r="I986" s="30"/>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30"/>
      <c r="D987" s="30"/>
      <c r="E987" s="30"/>
      <c r="F987" s="30"/>
      <c r="G987" s="30"/>
      <c r="H987" s="30"/>
      <c r="I987" s="30"/>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30"/>
      <c r="D988" s="30"/>
      <c r="E988" s="30"/>
      <c r="F988" s="30"/>
      <c r="G988" s="30"/>
      <c r="H988" s="30"/>
      <c r="I988" s="30"/>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30"/>
      <c r="D989" s="30"/>
      <c r="E989" s="30"/>
      <c r="F989" s="30"/>
      <c r="G989" s="30"/>
      <c r="H989" s="30"/>
      <c r="I989" s="30"/>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30"/>
      <c r="D990" s="30"/>
      <c r="E990" s="30"/>
      <c r="F990" s="30"/>
      <c r="G990" s="30"/>
      <c r="H990" s="30"/>
      <c r="I990" s="30"/>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30"/>
      <c r="D991" s="30"/>
      <c r="E991" s="30"/>
      <c r="F991" s="30"/>
      <c r="G991" s="30"/>
      <c r="H991" s="30"/>
      <c r="I991" s="30"/>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30"/>
      <c r="D992" s="30"/>
      <c r="E992" s="30"/>
      <c r="F992" s="30"/>
      <c r="G992" s="30"/>
      <c r="H992" s="30"/>
      <c r="I992" s="30"/>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30"/>
      <c r="D993" s="30"/>
      <c r="E993" s="30"/>
      <c r="F993" s="30"/>
      <c r="G993" s="30"/>
      <c r="H993" s="30"/>
      <c r="I993" s="30"/>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30"/>
      <c r="D994" s="30"/>
      <c r="E994" s="30"/>
      <c r="F994" s="30"/>
      <c r="G994" s="30"/>
      <c r="H994" s="30"/>
      <c r="I994" s="30"/>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30"/>
      <c r="D995" s="30"/>
      <c r="E995" s="30"/>
      <c r="F995" s="30"/>
      <c r="G995" s="30"/>
      <c r="H995" s="30"/>
      <c r="I995" s="30"/>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30"/>
      <c r="D996" s="30"/>
      <c r="E996" s="30"/>
      <c r="F996" s="30"/>
      <c r="G996" s="30"/>
      <c r="H996" s="30"/>
      <c r="I996" s="30"/>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30"/>
      <c r="D997" s="30"/>
      <c r="E997" s="30"/>
      <c r="F997" s="30"/>
      <c r="G997" s="30"/>
      <c r="H997" s="30"/>
      <c r="I997" s="30"/>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30"/>
      <c r="D998" s="30"/>
      <c r="E998" s="30"/>
      <c r="F998" s="30"/>
      <c r="G998" s="30"/>
      <c r="H998" s="30"/>
      <c r="I998" s="30"/>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30"/>
      <c r="D999" s="30"/>
      <c r="E999" s="30"/>
      <c r="F999" s="30"/>
      <c r="G999" s="30"/>
      <c r="H999" s="30"/>
      <c r="I999" s="30"/>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30"/>
      <c r="D1000" s="30"/>
      <c r="E1000" s="30"/>
      <c r="F1000" s="30"/>
      <c r="G1000" s="30"/>
      <c r="H1000" s="30"/>
      <c r="I1000" s="30"/>
      <c r="J1000" s="48"/>
      <c r="K1000" s="48"/>
      <c r="L1000" s="48"/>
      <c r="M1000" s="48"/>
      <c r="N1000" s="48"/>
      <c r="O1000" s="48"/>
      <c r="P1000" s="48"/>
      <c r="Q1000" s="48"/>
      <c r="R1000" s="48"/>
      <c r="S1000" s="48"/>
      <c r="T1000" s="48"/>
      <c r="U1000" s="48"/>
      <c r="V1000" s="48"/>
      <c r="W1000" s="48"/>
      <c r="X1000" s="48"/>
      <c r="Y1000" s="48"/>
      <c r="Z1000" s="48"/>
    </row>
  </sheetData>
  <mergeCells count="1">
    <mergeCell ref="A41:I4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74E"/>
  </sheetPr>
  <dimension ref="A1:Z1000"/>
  <sheetViews>
    <sheetView showGridLines="0" tabSelected="1" zoomScale="130" zoomScaleNormal="130" workbookViewId="0">
      <selection activeCell="A48" sqref="A48"/>
    </sheetView>
  </sheetViews>
  <sheetFormatPr baseColWidth="10" defaultColWidth="11.19921875" defaultRowHeight="15" customHeight="1"/>
  <cols>
    <col min="1" max="1" width="12.19921875" customWidth="1"/>
    <col min="2" max="2" width="43.5" customWidth="1"/>
    <col min="3" max="3" width="16.69921875" customWidth="1"/>
    <col min="4" max="4" width="13.69921875" customWidth="1"/>
    <col min="5" max="5" width="14.5" customWidth="1"/>
    <col min="6" max="6" width="15" customWidth="1"/>
    <col min="7" max="7" width="14.69921875" customWidth="1"/>
    <col min="8" max="8" width="14.5" customWidth="1"/>
    <col min="9" max="9" width="16.5" customWidth="1"/>
    <col min="10" max="10" width="12" customWidth="1"/>
    <col min="11" max="11" width="13.19921875" customWidth="1"/>
    <col min="12" max="12" width="23.5" customWidth="1"/>
    <col min="13" max="13" width="12.19921875" customWidth="1"/>
    <col min="14" max="14" width="10.796875" customWidth="1"/>
    <col min="15" max="26" width="10.5" customWidth="1"/>
  </cols>
  <sheetData>
    <row r="1" spans="1:26" ht="30" customHeight="1">
      <c r="A1" s="30">
        <v>1</v>
      </c>
      <c r="B1" s="30">
        <v>2</v>
      </c>
      <c r="C1" s="30">
        <v>3</v>
      </c>
      <c r="D1" s="30">
        <v>4</v>
      </c>
      <c r="E1" s="30">
        <v>5</v>
      </c>
      <c r="F1" s="30">
        <v>6</v>
      </c>
      <c r="G1" s="30">
        <v>7</v>
      </c>
      <c r="H1" s="30">
        <v>8</v>
      </c>
      <c r="I1" s="30">
        <v>9</v>
      </c>
      <c r="J1" s="48"/>
      <c r="K1" s="48"/>
      <c r="L1" s="48"/>
      <c r="M1" s="48"/>
      <c r="N1" s="48"/>
      <c r="O1" s="48"/>
      <c r="P1" s="48"/>
      <c r="Q1" s="48"/>
      <c r="R1" s="48"/>
      <c r="S1" s="48"/>
      <c r="T1" s="48"/>
      <c r="U1" s="48"/>
      <c r="V1" s="48"/>
      <c r="W1" s="48"/>
      <c r="X1" s="48"/>
      <c r="Y1" s="48"/>
      <c r="Z1" s="48"/>
    </row>
    <row r="2" spans="1:26" ht="15.6">
      <c r="A2" s="91" t="s">
        <v>341</v>
      </c>
      <c r="B2" s="91" t="s">
        <v>342</v>
      </c>
      <c r="C2" s="92" t="s">
        <v>155</v>
      </c>
      <c r="D2" s="92" t="s">
        <v>152</v>
      </c>
      <c r="E2" s="92" t="s">
        <v>154</v>
      </c>
      <c r="F2" s="92" t="s">
        <v>153</v>
      </c>
      <c r="G2" s="92" t="s">
        <v>157</v>
      </c>
      <c r="H2" s="92" t="s">
        <v>156</v>
      </c>
      <c r="I2" s="92" t="s">
        <v>343</v>
      </c>
      <c r="J2" s="48"/>
      <c r="K2" s="48"/>
      <c r="L2" s="48"/>
      <c r="M2" s="48"/>
      <c r="N2" s="48"/>
      <c r="O2" s="48"/>
      <c r="P2" s="48"/>
      <c r="Q2" s="48"/>
      <c r="R2" s="48"/>
      <c r="S2" s="48"/>
      <c r="T2" s="48"/>
      <c r="U2" s="48"/>
      <c r="V2" s="48"/>
      <c r="W2" s="48"/>
      <c r="X2" s="48"/>
      <c r="Y2" s="48"/>
      <c r="Z2" s="48"/>
    </row>
    <row r="3" spans="1:26" ht="15.6">
      <c r="A3" s="37" t="s">
        <v>50</v>
      </c>
      <c r="B3" s="50" t="s">
        <v>51</v>
      </c>
      <c r="C3" s="56">
        <v>1153.153138528</v>
      </c>
      <c r="D3" s="56">
        <v>62.306363636</v>
      </c>
      <c r="E3" s="56">
        <v>3081.4334336899997</v>
      </c>
      <c r="F3" s="56">
        <v>899.95815299333344</v>
      </c>
      <c r="G3" s="56">
        <v>1865.2898989764253</v>
      </c>
      <c r="H3" s="56">
        <v>1139.016666733</v>
      </c>
      <c r="I3" s="57">
        <f t="shared" ref="I3:I37" si="0">SUM(C3:H3)</f>
        <v>8201.1576545567586</v>
      </c>
      <c r="J3" s="58"/>
      <c r="K3" s="48"/>
      <c r="L3" s="48"/>
      <c r="M3" s="58">
        <v>0.05</v>
      </c>
      <c r="N3" s="48">
        <f>L3*M3</f>
        <v>0</v>
      </c>
      <c r="O3" s="48"/>
      <c r="P3" s="48"/>
      <c r="Q3" s="48"/>
      <c r="R3" s="48"/>
      <c r="S3" s="48"/>
      <c r="T3" s="48"/>
      <c r="U3" s="48"/>
      <c r="V3" s="48"/>
      <c r="W3" s="48"/>
      <c r="X3" s="48"/>
      <c r="Y3" s="48"/>
      <c r="Z3" s="48"/>
    </row>
    <row r="4" spans="1:26" ht="15.6">
      <c r="A4" s="37" t="s">
        <v>52</v>
      </c>
      <c r="B4" s="50" t="s">
        <v>53</v>
      </c>
      <c r="C4" s="56">
        <v>2</v>
      </c>
      <c r="D4" s="59" t="s">
        <v>164</v>
      </c>
      <c r="E4" s="56">
        <v>6.9166666670000003</v>
      </c>
      <c r="F4" s="59" t="s">
        <v>164</v>
      </c>
      <c r="G4" s="56">
        <v>2</v>
      </c>
      <c r="H4" s="59" t="s">
        <v>164</v>
      </c>
      <c r="I4" s="57">
        <f t="shared" si="0"/>
        <v>10.916666667000001</v>
      </c>
      <c r="J4" s="58"/>
      <c r="K4" s="48"/>
      <c r="N4" s="48"/>
      <c r="O4" s="48"/>
      <c r="P4" s="48"/>
      <c r="Q4" s="48"/>
      <c r="R4" s="48"/>
      <c r="S4" s="48"/>
      <c r="T4" s="48"/>
      <c r="U4" s="48"/>
      <c r="V4" s="48"/>
      <c r="W4" s="48"/>
      <c r="X4" s="48"/>
      <c r="Y4" s="48"/>
      <c r="Z4" s="48"/>
    </row>
    <row r="5" spans="1:26" ht="15.6">
      <c r="A5" s="37" t="s">
        <v>54</v>
      </c>
      <c r="B5" s="50" t="s">
        <v>55</v>
      </c>
      <c r="C5" s="56">
        <v>257.95833333299998</v>
      </c>
      <c r="D5" s="56">
        <v>59.322727275999995</v>
      </c>
      <c r="E5" s="56">
        <v>174.760213674</v>
      </c>
      <c r="F5" s="56">
        <v>157.83333333299998</v>
      </c>
      <c r="G5" s="56">
        <v>104.92380952390475</v>
      </c>
      <c r="H5" s="56">
        <v>25.557142856999999</v>
      </c>
      <c r="I5" s="57">
        <f t="shared" si="0"/>
        <v>780.35555999690473</v>
      </c>
      <c r="N5" s="48"/>
      <c r="O5" s="48"/>
      <c r="P5" s="48"/>
      <c r="Q5" s="48"/>
      <c r="R5" s="48"/>
      <c r="S5" s="48"/>
      <c r="T5" s="48"/>
      <c r="U5" s="48"/>
      <c r="V5" s="48"/>
      <c r="W5" s="48"/>
      <c r="X5" s="48"/>
      <c r="Y5" s="48"/>
      <c r="Z5" s="48"/>
    </row>
    <row r="6" spans="1:26" ht="15.6">
      <c r="A6" s="37" t="s">
        <v>56</v>
      </c>
      <c r="B6" s="114" t="s">
        <v>57</v>
      </c>
      <c r="C6" s="56">
        <v>14937.801194158999</v>
      </c>
      <c r="D6" s="56">
        <v>2201.3742424259999</v>
      </c>
      <c r="E6" s="56">
        <v>3522.5153098809997</v>
      </c>
      <c r="F6" s="56">
        <v>8379.1280053269147</v>
      </c>
      <c r="G6" s="56">
        <v>911.9949495040953</v>
      </c>
      <c r="H6" s="56">
        <v>3607.0343740549997</v>
      </c>
      <c r="I6" s="57">
        <f t="shared" si="0"/>
        <v>33559.848075352013</v>
      </c>
      <c r="N6" s="48"/>
      <c r="O6" s="48"/>
      <c r="P6" s="48"/>
      <c r="Q6" s="48"/>
      <c r="R6" s="48"/>
      <c r="S6" s="48"/>
      <c r="T6" s="48"/>
      <c r="U6" s="48"/>
      <c r="V6" s="48"/>
      <c r="W6" s="48"/>
      <c r="X6" s="48"/>
      <c r="Y6" s="48"/>
      <c r="Z6" s="48"/>
    </row>
    <row r="7" spans="1:26" ht="15.6">
      <c r="A7" s="37" t="s">
        <v>58</v>
      </c>
      <c r="B7" s="114" t="s">
        <v>59</v>
      </c>
      <c r="C7" s="56">
        <v>1839.2097902129999</v>
      </c>
      <c r="D7" s="56">
        <v>2416.1178921389974</v>
      </c>
      <c r="E7" s="56">
        <v>566.22486291200005</v>
      </c>
      <c r="F7" s="56">
        <v>1517.100137887579</v>
      </c>
      <c r="G7" s="56">
        <v>360.23416305401008</v>
      </c>
      <c r="H7" s="56">
        <v>288.16666680000003</v>
      </c>
      <c r="I7" s="57">
        <f t="shared" si="0"/>
        <v>6987.0535130055869</v>
      </c>
      <c r="N7" s="48"/>
      <c r="O7" s="48"/>
      <c r="P7" s="48"/>
      <c r="Q7" s="48"/>
      <c r="R7" s="48"/>
      <c r="S7" s="48"/>
      <c r="T7" s="48"/>
      <c r="U7" s="48"/>
      <c r="V7" s="48"/>
      <c r="W7" s="48"/>
      <c r="X7" s="48"/>
      <c r="Y7" s="48"/>
      <c r="Z7" s="48"/>
    </row>
    <row r="8" spans="1:26" ht="15.6">
      <c r="A8" s="37" t="s">
        <v>32</v>
      </c>
      <c r="B8" s="114" t="s">
        <v>42</v>
      </c>
      <c r="C8" s="56">
        <v>6585.0322693989992</v>
      </c>
      <c r="D8" s="56">
        <v>13384.489662128999</v>
      </c>
      <c r="E8" s="56">
        <v>3997.106231193</v>
      </c>
      <c r="F8" s="56">
        <v>7274.4258320465942</v>
      </c>
      <c r="G8" s="56">
        <v>201.59285714599997</v>
      </c>
      <c r="H8" s="56">
        <v>288.56038960000001</v>
      </c>
      <c r="I8" s="57">
        <f t="shared" si="0"/>
        <v>31731.207241513592</v>
      </c>
      <c r="N8" s="48"/>
      <c r="O8" s="48"/>
      <c r="P8" s="48"/>
      <c r="Q8" s="48"/>
      <c r="R8" s="48"/>
      <c r="S8" s="48"/>
      <c r="T8" s="48"/>
      <c r="U8" s="48"/>
      <c r="V8" s="48"/>
      <c r="W8" s="48"/>
      <c r="X8" s="48"/>
      <c r="Y8" s="48"/>
      <c r="Z8" s="48"/>
    </row>
    <row r="9" spans="1:26" ht="15.6">
      <c r="A9" s="37" t="s">
        <v>60</v>
      </c>
      <c r="B9" s="114" t="s">
        <v>148</v>
      </c>
      <c r="C9" s="56">
        <v>766.73134920500001</v>
      </c>
      <c r="D9" s="56">
        <v>1119.9839394400001</v>
      </c>
      <c r="E9" s="56">
        <v>810.81028138100032</v>
      </c>
      <c r="F9" s="56">
        <v>727.22243863171411</v>
      </c>
      <c r="G9" s="56">
        <v>447.86547619300006</v>
      </c>
      <c r="H9" s="56">
        <v>333.26612565342862</v>
      </c>
      <c r="I9" s="57">
        <f t="shared" si="0"/>
        <v>4205.8796105041429</v>
      </c>
      <c r="N9" s="48"/>
      <c r="O9" s="48"/>
      <c r="P9" s="48"/>
      <c r="Q9" s="48"/>
      <c r="R9" s="48"/>
      <c r="S9" s="48"/>
      <c r="T9" s="48"/>
      <c r="U9" s="48"/>
      <c r="V9" s="48"/>
      <c r="W9" s="48"/>
      <c r="X9" s="48"/>
      <c r="Y9" s="48"/>
      <c r="Z9" s="48"/>
    </row>
    <row r="10" spans="1:26" ht="15.6">
      <c r="A10" s="37" t="s">
        <v>62</v>
      </c>
      <c r="B10" s="50" t="s">
        <v>63</v>
      </c>
      <c r="C10" s="56">
        <v>14.416666666999999</v>
      </c>
      <c r="D10" s="59" t="s">
        <v>164</v>
      </c>
      <c r="E10" s="59" t="s">
        <v>164</v>
      </c>
      <c r="F10" s="59" t="s">
        <v>164</v>
      </c>
      <c r="G10" s="56">
        <v>16</v>
      </c>
      <c r="H10" s="59" t="s">
        <v>164</v>
      </c>
      <c r="I10" s="57">
        <f t="shared" si="0"/>
        <v>30.416666667000001</v>
      </c>
      <c r="N10" s="48"/>
      <c r="O10" s="48"/>
      <c r="P10" s="48"/>
      <c r="Q10" s="48"/>
      <c r="R10" s="48"/>
      <c r="S10" s="48"/>
      <c r="T10" s="48"/>
      <c r="U10" s="48"/>
      <c r="V10" s="48"/>
      <c r="W10" s="48"/>
      <c r="X10" s="48"/>
      <c r="Y10" s="48"/>
      <c r="Z10" s="48"/>
    </row>
    <row r="11" spans="1:26" ht="15.6">
      <c r="A11" s="37" t="s">
        <v>64</v>
      </c>
      <c r="B11" s="50" t="s">
        <v>65</v>
      </c>
      <c r="C11" s="56">
        <v>44.433333332999993</v>
      </c>
      <c r="D11" s="59" t="s">
        <v>164</v>
      </c>
      <c r="E11" s="56">
        <v>5984.1731016330004</v>
      </c>
      <c r="F11" s="56">
        <v>10130.709091000001</v>
      </c>
      <c r="G11" s="56">
        <v>84393.11717568434</v>
      </c>
      <c r="H11" s="56">
        <v>21399.9695345</v>
      </c>
      <c r="I11" s="57">
        <f t="shared" si="0"/>
        <v>121952.40223615034</v>
      </c>
      <c r="L11" s="24"/>
      <c r="M11" s="24"/>
      <c r="N11" s="58"/>
      <c r="O11" s="48"/>
      <c r="P11" s="48"/>
      <c r="Q11" s="48"/>
      <c r="R11" s="48"/>
      <c r="S11" s="48"/>
      <c r="T11" s="48"/>
      <c r="U11" s="48"/>
      <c r="V11" s="48"/>
      <c r="W11" s="48"/>
      <c r="X11" s="48"/>
      <c r="Y11" s="48"/>
      <c r="Z11" s="48"/>
    </row>
    <row r="12" spans="1:26" ht="15.6">
      <c r="A12" s="37" t="s">
        <v>66</v>
      </c>
      <c r="B12" s="50" t="s">
        <v>67</v>
      </c>
      <c r="C12" s="56">
        <v>14</v>
      </c>
      <c r="D12" s="56">
        <v>0.73636363699999996</v>
      </c>
      <c r="E12" s="59" t="s">
        <v>164</v>
      </c>
      <c r="F12" s="56">
        <v>20.083333332999999</v>
      </c>
      <c r="G12" s="59" t="s">
        <v>164</v>
      </c>
      <c r="H12" s="59" t="s">
        <v>164</v>
      </c>
      <c r="I12" s="57">
        <f t="shared" si="0"/>
        <v>34.819696969999995</v>
      </c>
      <c r="N12" s="48"/>
      <c r="O12" s="48"/>
      <c r="P12" s="48"/>
      <c r="Q12" s="48"/>
      <c r="R12" s="48"/>
      <c r="S12" s="48"/>
      <c r="T12" s="48"/>
      <c r="U12" s="48"/>
      <c r="V12" s="48"/>
      <c r="W12" s="48"/>
      <c r="X12" s="48"/>
      <c r="Y12" s="48"/>
      <c r="Z12" s="48"/>
    </row>
    <row r="13" spans="1:26" ht="15.6">
      <c r="A13" s="37" t="s">
        <v>68</v>
      </c>
      <c r="B13" s="50" t="s">
        <v>69</v>
      </c>
      <c r="C13" s="56">
        <v>639.15</v>
      </c>
      <c r="D13" s="56">
        <v>239.825744259</v>
      </c>
      <c r="E13" s="56">
        <v>94.803333333000054</v>
      </c>
      <c r="F13" s="56">
        <v>482.32261904133333</v>
      </c>
      <c r="G13" s="56">
        <v>30.583333332999999</v>
      </c>
      <c r="H13" s="56">
        <v>94.133333400000012</v>
      </c>
      <c r="I13" s="57">
        <f t="shared" si="0"/>
        <v>1580.8183633663334</v>
      </c>
      <c r="N13" s="48"/>
      <c r="O13" s="48"/>
      <c r="P13" s="48"/>
      <c r="Q13" s="48"/>
      <c r="R13" s="48"/>
      <c r="S13" s="48"/>
      <c r="T13" s="48"/>
      <c r="U13" s="48"/>
      <c r="V13" s="48"/>
      <c r="W13" s="48"/>
      <c r="X13" s="48"/>
      <c r="Y13" s="48"/>
      <c r="Z13" s="48"/>
    </row>
    <row r="14" spans="1:26" ht="15.6">
      <c r="A14" s="37" t="s">
        <v>70</v>
      </c>
      <c r="B14" s="50" t="s">
        <v>355</v>
      </c>
      <c r="C14" s="59" t="s">
        <v>164</v>
      </c>
      <c r="D14" s="59" t="s">
        <v>164</v>
      </c>
      <c r="E14" s="59" t="s">
        <v>164</v>
      </c>
      <c r="F14" s="59" t="s">
        <v>164</v>
      </c>
      <c r="G14" s="56">
        <v>110.24285714299999</v>
      </c>
      <c r="H14" s="56">
        <v>43.5</v>
      </c>
      <c r="I14" s="57">
        <f t="shared" si="0"/>
        <v>153.74285714299998</v>
      </c>
      <c r="N14" s="48"/>
      <c r="O14" s="48"/>
      <c r="P14" s="48"/>
      <c r="Q14" s="48"/>
      <c r="R14" s="48"/>
      <c r="S14" s="48"/>
      <c r="T14" s="48"/>
      <c r="U14" s="48"/>
      <c r="V14" s="48"/>
      <c r="W14" s="48"/>
      <c r="X14" s="48"/>
      <c r="Y14" s="48"/>
      <c r="Z14" s="48"/>
    </row>
    <row r="15" spans="1:26" ht="15.6">
      <c r="A15" s="37" t="s">
        <v>72</v>
      </c>
      <c r="B15" s="50" t="s">
        <v>73</v>
      </c>
      <c r="C15" s="59" t="s">
        <v>164</v>
      </c>
      <c r="D15" s="56">
        <v>0.72727272700000001</v>
      </c>
      <c r="E15" s="59" t="s">
        <v>164</v>
      </c>
      <c r="F15" s="59" t="s">
        <v>164</v>
      </c>
      <c r="G15" s="59" t="s">
        <v>164</v>
      </c>
      <c r="H15" s="59" t="s">
        <v>164</v>
      </c>
      <c r="I15" s="57">
        <f t="shared" si="0"/>
        <v>0.72727272700000001</v>
      </c>
      <c r="N15" s="48"/>
      <c r="O15" s="48"/>
      <c r="P15" s="48"/>
      <c r="Q15" s="48"/>
      <c r="R15" s="48"/>
      <c r="S15" s="48"/>
      <c r="T15" s="48"/>
      <c r="U15" s="48"/>
      <c r="V15" s="48"/>
      <c r="W15" s="48"/>
      <c r="X15" s="48"/>
      <c r="Y15" s="48"/>
      <c r="Z15" s="48"/>
    </row>
    <row r="16" spans="1:26" ht="15.6">
      <c r="A16" s="37" t="s">
        <v>74</v>
      </c>
      <c r="B16" s="50" t="s">
        <v>75</v>
      </c>
      <c r="C16" s="59" t="s">
        <v>164</v>
      </c>
      <c r="D16" s="59" t="s">
        <v>164</v>
      </c>
      <c r="E16" s="59" t="s">
        <v>164</v>
      </c>
      <c r="F16" s="59" t="s">
        <v>164</v>
      </c>
      <c r="G16" s="56">
        <v>993.18950216738074</v>
      </c>
      <c r="H16" s="59" t="s">
        <v>164</v>
      </c>
      <c r="I16" s="57">
        <f t="shared" si="0"/>
        <v>993.18950216738074</v>
      </c>
      <c r="N16" s="48"/>
      <c r="O16" s="48"/>
      <c r="P16" s="48"/>
      <c r="Q16" s="48"/>
      <c r="R16" s="48"/>
      <c r="S16" s="48"/>
      <c r="T16" s="48"/>
      <c r="U16" s="48"/>
      <c r="V16" s="48"/>
      <c r="W16" s="48"/>
      <c r="X16" s="48"/>
      <c r="Y16" s="48"/>
      <c r="Z16" s="48"/>
    </row>
    <row r="17" spans="1:26" ht="15.6">
      <c r="A17" s="37" t="s">
        <v>76</v>
      </c>
      <c r="B17" s="50" t="s">
        <v>77</v>
      </c>
      <c r="C17" s="59" t="s">
        <v>164</v>
      </c>
      <c r="D17" s="59" t="s">
        <v>164</v>
      </c>
      <c r="E17" s="59" t="s">
        <v>164</v>
      </c>
      <c r="F17" s="59" t="s">
        <v>164</v>
      </c>
      <c r="G17" s="56">
        <v>86.200000000000017</v>
      </c>
      <c r="H17" s="59" t="s">
        <v>164</v>
      </c>
      <c r="I17" s="57">
        <f t="shared" si="0"/>
        <v>86.200000000000017</v>
      </c>
      <c r="N17" s="48"/>
      <c r="O17" s="48"/>
      <c r="P17" s="48"/>
      <c r="Q17" s="48"/>
      <c r="R17" s="48"/>
      <c r="S17" s="48"/>
      <c r="T17" s="48"/>
      <c r="U17" s="48"/>
      <c r="V17" s="48"/>
      <c r="W17" s="48"/>
      <c r="X17" s="48"/>
      <c r="Y17" s="48"/>
      <c r="Z17" s="48"/>
    </row>
    <row r="18" spans="1:26" ht="15.6">
      <c r="A18" s="37" t="s">
        <v>78</v>
      </c>
      <c r="B18" s="50" t="s">
        <v>79</v>
      </c>
      <c r="C18" s="59" t="s">
        <v>164</v>
      </c>
      <c r="D18" s="56">
        <v>4.4545454549999999</v>
      </c>
      <c r="E18" s="59" t="s">
        <v>164</v>
      </c>
      <c r="F18" s="59" t="s">
        <v>164</v>
      </c>
      <c r="G18" s="59" t="s">
        <v>164</v>
      </c>
      <c r="H18" s="59" t="s">
        <v>164</v>
      </c>
      <c r="I18" s="57">
        <f t="shared" si="0"/>
        <v>4.4545454549999999</v>
      </c>
      <c r="N18" s="48"/>
      <c r="O18" s="48"/>
      <c r="P18" s="48"/>
      <c r="Q18" s="48"/>
      <c r="R18" s="48"/>
      <c r="S18" s="48"/>
      <c r="T18" s="48"/>
      <c r="U18" s="48"/>
      <c r="V18" s="48"/>
      <c r="W18" s="48"/>
      <c r="X18" s="48"/>
      <c r="Y18" s="48"/>
      <c r="Z18" s="48"/>
    </row>
    <row r="19" spans="1:26" ht="15.6">
      <c r="A19" s="37" t="s">
        <v>33</v>
      </c>
      <c r="B19" s="50" t="s">
        <v>40</v>
      </c>
      <c r="C19" s="56">
        <v>3066.7011904760002</v>
      </c>
      <c r="D19" s="56">
        <v>2330.0545454780004</v>
      </c>
      <c r="E19" s="56">
        <v>958.93483405299946</v>
      </c>
      <c r="F19" s="56">
        <v>2590.4674115939897</v>
      </c>
      <c r="G19" s="56">
        <v>373.66663058504764</v>
      </c>
      <c r="H19" s="56">
        <v>575.18274499900008</v>
      </c>
      <c r="I19" s="57">
        <f t="shared" si="0"/>
        <v>9895.0073571850389</v>
      </c>
      <c r="N19" s="48"/>
      <c r="O19" s="48"/>
      <c r="P19" s="48"/>
      <c r="Q19" s="48"/>
      <c r="R19" s="48"/>
      <c r="S19" s="48"/>
      <c r="T19" s="48"/>
      <c r="U19" s="48"/>
      <c r="V19" s="48"/>
      <c r="W19" s="48"/>
      <c r="X19" s="48"/>
      <c r="Y19" s="48"/>
      <c r="Z19" s="48"/>
    </row>
    <row r="20" spans="1:26" ht="15.6">
      <c r="A20" s="37" t="s">
        <v>31</v>
      </c>
      <c r="B20" s="50" t="s">
        <v>358</v>
      </c>
      <c r="C20" s="56">
        <v>20958.133333329999</v>
      </c>
      <c r="D20" s="56">
        <v>5892.3290909059988</v>
      </c>
      <c r="E20" s="56">
        <v>3330.4801936960012</v>
      </c>
      <c r="F20" s="56">
        <v>18592.933760133179</v>
      </c>
      <c r="G20" s="56">
        <v>410.19772726792905</v>
      </c>
      <c r="H20" s="56">
        <v>6169.4135472999997</v>
      </c>
      <c r="I20" s="57">
        <f t="shared" si="0"/>
        <v>55353.487652633106</v>
      </c>
      <c r="N20" s="48"/>
      <c r="O20" s="48"/>
      <c r="P20" s="48"/>
      <c r="Q20" s="48"/>
      <c r="R20" s="48"/>
      <c r="S20" s="48"/>
      <c r="T20" s="48"/>
      <c r="U20" s="48"/>
      <c r="V20" s="48"/>
      <c r="W20" s="48"/>
      <c r="X20" s="48"/>
      <c r="Y20" s="48"/>
      <c r="Z20" s="48"/>
    </row>
    <row r="21" spans="1:26" ht="15.75" customHeight="1">
      <c r="A21" s="37" t="s">
        <v>80</v>
      </c>
      <c r="B21" s="50" t="s">
        <v>81</v>
      </c>
      <c r="C21" s="59" t="s">
        <v>164</v>
      </c>
      <c r="D21" s="59" t="s">
        <v>164</v>
      </c>
      <c r="E21" s="59" t="s">
        <v>164</v>
      </c>
      <c r="F21" s="59" t="s">
        <v>164</v>
      </c>
      <c r="G21" s="56">
        <v>2</v>
      </c>
      <c r="H21" s="59" t="s">
        <v>164</v>
      </c>
      <c r="I21" s="57">
        <f t="shared" si="0"/>
        <v>2</v>
      </c>
      <c r="N21" s="48"/>
      <c r="O21" s="48"/>
      <c r="P21" s="48"/>
      <c r="Q21" s="48"/>
      <c r="R21" s="48"/>
      <c r="S21" s="48"/>
      <c r="T21" s="48"/>
      <c r="U21" s="48"/>
      <c r="V21" s="48"/>
      <c r="W21" s="48"/>
      <c r="X21" s="48"/>
      <c r="Y21" s="48"/>
      <c r="Z21" s="48"/>
    </row>
    <row r="22" spans="1:26" ht="15.75" customHeight="1">
      <c r="A22" s="37" t="s">
        <v>30</v>
      </c>
      <c r="B22" s="50" t="s">
        <v>357</v>
      </c>
      <c r="C22" s="56">
        <v>14153.866666667</v>
      </c>
      <c r="D22" s="56">
        <v>2163.1318181839997</v>
      </c>
      <c r="E22" s="56">
        <v>3475.0153098809997</v>
      </c>
      <c r="F22" s="56">
        <v>8088.7020312269142</v>
      </c>
      <c r="G22" s="56">
        <v>233.06666666999999</v>
      </c>
      <c r="H22" s="56">
        <v>2087.9788184999993</v>
      </c>
      <c r="I22" s="57">
        <f t="shared" si="0"/>
        <v>30201.761311128914</v>
      </c>
      <c r="N22" s="48"/>
      <c r="O22" s="48"/>
      <c r="P22" s="48"/>
      <c r="Q22" s="48"/>
      <c r="R22" s="48"/>
      <c r="S22" s="48"/>
      <c r="T22" s="48"/>
      <c r="U22" s="48"/>
      <c r="V22" s="48"/>
      <c r="W22" s="48"/>
      <c r="X22" s="48"/>
      <c r="Y22" s="48"/>
      <c r="Z22" s="48"/>
    </row>
    <row r="23" spans="1:26" ht="15.75" customHeight="1">
      <c r="A23" s="37" t="s">
        <v>82</v>
      </c>
      <c r="B23" s="50" t="s">
        <v>83</v>
      </c>
      <c r="C23" s="56">
        <v>6397.4</v>
      </c>
      <c r="D23" s="56">
        <v>4435.3636364669974</v>
      </c>
      <c r="E23" s="56">
        <v>15</v>
      </c>
      <c r="F23" s="56">
        <v>3124.6291510255946</v>
      </c>
      <c r="G23" s="56">
        <v>58.166666669999998</v>
      </c>
      <c r="H23" s="56">
        <v>215.56038960000001</v>
      </c>
      <c r="I23" s="57">
        <f t="shared" si="0"/>
        <v>14246.11984376259</v>
      </c>
      <c r="N23" s="48"/>
      <c r="O23" s="48"/>
      <c r="P23" s="48"/>
      <c r="Q23" s="48"/>
      <c r="R23" s="48"/>
      <c r="S23" s="48"/>
      <c r="T23" s="48"/>
      <c r="U23" s="48"/>
      <c r="V23" s="48"/>
      <c r="W23" s="48"/>
      <c r="X23" s="48"/>
      <c r="Y23" s="48"/>
      <c r="Z23" s="48"/>
    </row>
    <row r="24" spans="1:26" ht="15.75" customHeight="1">
      <c r="A24" s="37" t="s">
        <v>34</v>
      </c>
      <c r="B24" s="50" t="s">
        <v>41</v>
      </c>
      <c r="C24" s="56">
        <v>1525.5</v>
      </c>
      <c r="D24" s="56">
        <v>2416.1178921389974</v>
      </c>
      <c r="E24" s="56">
        <v>566.22486291200005</v>
      </c>
      <c r="F24" s="56">
        <v>1517.100137887579</v>
      </c>
      <c r="G24" s="56">
        <v>272.03416305401009</v>
      </c>
      <c r="H24" s="56">
        <v>279.66666680000003</v>
      </c>
      <c r="I24" s="57">
        <f t="shared" si="0"/>
        <v>6576.6437227925862</v>
      </c>
      <c r="N24" s="48"/>
      <c r="O24" s="48"/>
      <c r="P24" s="48"/>
      <c r="Q24" s="48"/>
      <c r="R24" s="48"/>
      <c r="S24" s="48"/>
      <c r="T24" s="48"/>
      <c r="U24" s="48"/>
      <c r="V24" s="48"/>
      <c r="W24" s="48"/>
      <c r="X24" s="48"/>
      <c r="Y24" s="48"/>
      <c r="Z24" s="48"/>
    </row>
    <row r="25" spans="1:26" ht="15.75" customHeight="1">
      <c r="A25" s="37" t="s">
        <v>84</v>
      </c>
      <c r="B25" s="50" t="s">
        <v>349</v>
      </c>
      <c r="C25" s="59" t="s">
        <v>164</v>
      </c>
      <c r="D25" s="59" t="s">
        <v>164</v>
      </c>
      <c r="E25" s="59" t="s">
        <v>164</v>
      </c>
      <c r="F25" s="59" t="s">
        <v>164</v>
      </c>
      <c r="G25" s="59" t="s">
        <v>164</v>
      </c>
      <c r="H25" s="59" t="s">
        <v>164</v>
      </c>
      <c r="I25" s="57">
        <f t="shared" si="0"/>
        <v>0</v>
      </c>
      <c r="N25" s="48"/>
      <c r="O25" s="48"/>
      <c r="P25" s="48"/>
      <c r="Q25" s="48"/>
      <c r="R25" s="48"/>
      <c r="S25" s="48"/>
      <c r="T25" s="48"/>
      <c r="U25" s="48"/>
      <c r="V25" s="48"/>
      <c r="W25" s="48"/>
      <c r="X25" s="48"/>
      <c r="Y25" s="48"/>
      <c r="Z25" s="48"/>
    </row>
    <row r="26" spans="1:26" ht="15.75" customHeight="1">
      <c r="A26" s="37" t="s">
        <v>86</v>
      </c>
      <c r="B26" s="114" t="s">
        <v>87</v>
      </c>
      <c r="C26" s="56">
        <v>1525.5</v>
      </c>
      <c r="D26" s="56">
        <v>2416.1178921389974</v>
      </c>
      <c r="E26" s="56">
        <v>566.22486291200005</v>
      </c>
      <c r="F26" s="56">
        <v>1517.100137887579</v>
      </c>
      <c r="G26" s="56">
        <v>358.23416305401008</v>
      </c>
      <c r="H26" s="56">
        <v>279.66666680000003</v>
      </c>
      <c r="I26" s="57">
        <f t="shared" si="0"/>
        <v>6662.843722792587</v>
      </c>
      <c r="N26" s="48"/>
      <c r="O26" s="48"/>
      <c r="P26" s="48"/>
      <c r="Q26" s="48"/>
      <c r="R26" s="48"/>
      <c r="S26" s="48"/>
      <c r="T26" s="48"/>
      <c r="U26" s="48"/>
      <c r="V26" s="48"/>
      <c r="W26" s="48"/>
      <c r="X26" s="48"/>
      <c r="Y26" s="48"/>
      <c r="Z26" s="48"/>
    </row>
    <row r="27" spans="1:26" ht="15.75" customHeight="1">
      <c r="A27" s="37" t="s">
        <v>88</v>
      </c>
      <c r="B27" s="50" t="s">
        <v>356</v>
      </c>
      <c r="C27" s="59" t="s">
        <v>164</v>
      </c>
      <c r="D27" s="59" t="s">
        <v>164</v>
      </c>
      <c r="E27" s="59" t="s">
        <v>164</v>
      </c>
      <c r="F27" s="59" t="s">
        <v>164</v>
      </c>
      <c r="G27" s="59" t="s">
        <v>164</v>
      </c>
      <c r="H27" s="56">
        <v>6</v>
      </c>
      <c r="I27" s="57">
        <f t="shared" si="0"/>
        <v>6</v>
      </c>
      <c r="N27" s="48"/>
      <c r="O27" s="48"/>
      <c r="P27" s="48"/>
      <c r="Q27" s="48"/>
      <c r="R27" s="48"/>
      <c r="S27" s="48"/>
      <c r="T27" s="48"/>
      <c r="U27" s="48"/>
      <c r="V27" s="48"/>
      <c r="W27" s="48"/>
      <c r="X27" s="48"/>
      <c r="Y27" s="48"/>
      <c r="Z27" s="48"/>
    </row>
    <row r="28" spans="1:26" ht="15.75" customHeight="1">
      <c r="A28" s="37" t="s">
        <v>90</v>
      </c>
      <c r="B28" s="50" t="s">
        <v>91</v>
      </c>
      <c r="C28" s="59" t="s">
        <v>164</v>
      </c>
      <c r="D28" s="59" t="s">
        <v>164</v>
      </c>
      <c r="E28" s="59" t="s">
        <v>164</v>
      </c>
      <c r="F28" s="59" t="s">
        <v>164</v>
      </c>
      <c r="G28" s="56">
        <v>26</v>
      </c>
      <c r="H28" s="59" t="s">
        <v>164</v>
      </c>
      <c r="I28" s="57">
        <f t="shared" si="0"/>
        <v>26</v>
      </c>
      <c r="N28" s="48"/>
      <c r="O28" s="48"/>
      <c r="P28" s="48"/>
      <c r="Q28" s="48"/>
      <c r="R28" s="48"/>
      <c r="S28" s="48"/>
      <c r="T28" s="48"/>
      <c r="U28" s="48"/>
      <c r="V28" s="48"/>
      <c r="W28" s="48"/>
      <c r="X28" s="48"/>
      <c r="Y28" s="48"/>
      <c r="Z28" s="48"/>
    </row>
    <row r="29" spans="1:26" ht="15.75" customHeight="1">
      <c r="A29" s="37" t="s">
        <v>92</v>
      </c>
      <c r="B29" s="50" t="s">
        <v>93</v>
      </c>
      <c r="C29" s="56">
        <v>598</v>
      </c>
      <c r="D29" s="56">
        <v>3</v>
      </c>
      <c r="E29" s="56">
        <v>14</v>
      </c>
      <c r="F29" s="56">
        <v>69</v>
      </c>
      <c r="G29" s="56">
        <v>17</v>
      </c>
      <c r="H29" s="56">
        <v>238</v>
      </c>
      <c r="I29" s="57">
        <f t="shared" si="0"/>
        <v>939</v>
      </c>
      <c r="N29" s="48"/>
      <c r="O29" s="48"/>
      <c r="P29" s="48"/>
      <c r="Q29" s="48"/>
      <c r="R29" s="48"/>
      <c r="S29" s="48"/>
      <c r="T29" s="48"/>
      <c r="U29" s="48"/>
      <c r="V29" s="48"/>
      <c r="W29" s="48"/>
      <c r="X29" s="48"/>
      <c r="Y29" s="48"/>
      <c r="Z29" s="48"/>
    </row>
    <row r="30" spans="1:26" ht="15.75" customHeight="1">
      <c r="A30" s="37" t="s">
        <v>94</v>
      </c>
      <c r="B30" s="50" t="s">
        <v>95</v>
      </c>
      <c r="C30" s="56">
        <v>88</v>
      </c>
      <c r="D30" s="56">
        <v>455.54545458400008</v>
      </c>
      <c r="E30" s="56">
        <v>6</v>
      </c>
      <c r="F30" s="56">
        <v>245.8634920197143</v>
      </c>
      <c r="G30" s="56">
        <v>120.55000000299999</v>
      </c>
      <c r="H30" s="56">
        <v>24.5</v>
      </c>
      <c r="I30" s="57">
        <f t="shared" si="0"/>
        <v>940.45894660671433</v>
      </c>
      <c r="N30" s="48"/>
      <c r="O30" s="48"/>
      <c r="P30" s="48"/>
      <c r="Q30" s="48"/>
      <c r="R30" s="48"/>
      <c r="S30" s="48"/>
      <c r="T30" s="48"/>
      <c r="U30" s="48"/>
      <c r="V30" s="48"/>
      <c r="W30" s="48"/>
      <c r="X30" s="48"/>
      <c r="Y30" s="48"/>
      <c r="Z30" s="48"/>
    </row>
    <row r="31" spans="1:26" ht="15.75" customHeight="1">
      <c r="A31" s="37" t="s">
        <v>96</v>
      </c>
      <c r="B31" s="50" t="s">
        <v>97</v>
      </c>
      <c r="C31" s="56">
        <v>2</v>
      </c>
      <c r="D31" s="56">
        <v>35.090909093</v>
      </c>
      <c r="E31" s="56">
        <v>2</v>
      </c>
      <c r="F31" s="56">
        <v>28.666666667000001</v>
      </c>
      <c r="G31" s="56">
        <v>17</v>
      </c>
      <c r="H31" s="59" t="s">
        <v>164</v>
      </c>
      <c r="I31" s="57">
        <f t="shared" si="0"/>
        <v>84.757575760000009</v>
      </c>
      <c r="N31" s="48"/>
      <c r="O31" s="48"/>
      <c r="P31" s="48"/>
      <c r="Q31" s="48"/>
      <c r="R31" s="48"/>
      <c r="S31" s="48"/>
      <c r="T31" s="48"/>
      <c r="U31" s="48"/>
      <c r="V31" s="48"/>
      <c r="W31" s="48"/>
      <c r="X31" s="48"/>
      <c r="Y31" s="48"/>
      <c r="Z31" s="48"/>
    </row>
    <row r="32" spans="1:26" ht="15.75" customHeight="1">
      <c r="A32" s="37" t="s">
        <v>98</v>
      </c>
      <c r="B32" s="50" t="s">
        <v>99</v>
      </c>
      <c r="C32" s="59" t="s">
        <v>164</v>
      </c>
      <c r="D32" s="59" t="s">
        <v>164</v>
      </c>
      <c r="E32" s="59" t="s">
        <v>164</v>
      </c>
      <c r="F32" s="59" t="s">
        <v>164</v>
      </c>
      <c r="G32" s="56">
        <v>1</v>
      </c>
      <c r="H32" s="59" t="s">
        <v>164</v>
      </c>
      <c r="I32" s="57">
        <f t="shared" si="0"/>
        <v>1</v>
      </c>
      <c r="N32" s="48"/>
      <c r="O32" s="48"/>
      <c r="P32" s="48"/>
      <c r="Q32" s="48"/>
      <c r="R32" s="48"/>
      <c r="S32" s="48"/>
      <c r="T32" s="48"/>
      <c r="U32" s="48"/>
      <c r="V32" s="48"/>
      <c r="W32" s="48"/>
      <c r="X32" s="48"/>
      <c r="Y32" s="48"/>
      <c r="Z32" s="48"/>
    </row>
    <row r="33" spans="1:26" ht="15.75" customHeight="1">
      <c r="A33" s="37" t="s">
        <v>100</v>
      </c>
      <c r="B33" s="50" t="s">
        <v>101</v>
      </c>
      <c r="C33" s="56">
        <v>200</v>
      </c>
      <c r="D33" s="59" t="s">
        <v>164</v>
      </c>
      <c r="E33" s="56">
        <v>146.31025641299999</v>
      </c>
      <c r="F33" s="56">
        <v>804.2926407220001</v>
      </c>
      <c r="G33" s="56">
        <v>5977.3871572464668</v>
      </c>
      <c r="H33" s="56">
        <v>15461.266666999998</v>
      </c>
      <c r="I33" s="57">
        <f t="shared" si="0"/>
        <v>22589.256721381465</v>
      </c>
      <c r="N33" s="48"/>
      <c r="O33" s="48"/>
      <c r="P33" s="48"/>
      <c r="Q33" s="48"/>
      <c r="R33" s="48"/>
      <c r="S33" s="48"/>
      <c r="T33" s="48"/>
      <c r="U33" s="48"/>
      <c r="V33" s="48"/>
      <c r="W33" s="48"/>
      <c r="X33" s="48"/>
      <c r="Y33" s="48"/>
      <c r="Z33" s="48"/>
    </row>
    <row r="34" spans="1:26" ht="15.75" customHeight="1">
      <c r="A34" s="37" t="s">
        <v>35</v>
      </c>
      <c r="B34" s="50" t="s">
        <v>44</v>
      </c>
      <c r="C34" s="56">
        <v>13850.256261398001</v>
      </c>
      <c r="D34" s="56">
        <v>2748.236363645</v>
      </c>
      <c r="E34" s="56">
        <v>11067.507774324999</v>
      </c>
      <c r="F34" s="56">
        <v>31017.672653752215</v>
      </c>
      <c r="G34" s="56">
        <v>8133.5554113189746</v>
      </c>
      <c r="H34" s="56">
        <v>24845.871970077009</v>
      </c>
      <c r="I34" s="57">
        <f t="shared" si="0"/>
        <v>91663.100434516207</v>
      </c>
      <c r="N34" s="48"/>
      <c r="O34" s="48"/>
      <c r="P34" s="48"/>
      <c r="Q34" s="48"/>
      <c r="R34" s="48"/>
      <c r="S34" s="48"/>
      <c r="T34" s="48"/>
      <c r="U34" s="48"/>
      <c r="V34" s="48"/>
      <c r="W34" s="48"/>
      <c r="X34" s="48"/>
      <c r="Y34" s="48"/>
      <c r="Z34" s="48"/>
    </row>
    <row r="35" spans="1:26" ht="15.75" customHeight="1">
      <c r="A35" s="37" t="s">
        <v>29</v>
      </c>
      <c r="B35" s="50" t="s">
        <v>43</v>
      </c>
      <c r="C35" s="56">
        <v>14378.64192484</v>
      </c>
      <c r="D35" s="56">
        <v>9787.8672727269986</v>
      </c>
      <c r="E35" s="56">
        <v>8651.6608186550038</v>
      </c>
      <c r="F35" s="56">
        <v>7452.0633850214617</v>
      </c>
      <c r="G35" s="56">
        <v>7572.7005050470052</v>
      </c>
      <c r="H35" s="56">
        <v>8123.8132044670001</v>
      </c>
      <c r="I35" s="57">
        <f t="shared" si="0"/>
        <v>55966.747110757475</v>
      </c>
      <c r="J35" s="74"/>
      <c r="N35" s="48"/>
      <c r="O35" s="48"/>
      <c r="P35" s="48"/>
      <c r="Q35" s="48"/>
      <c r="R35" s="48"/>
      <c r="S35" s="48"/>
      <c r="T35" s="48"/>
      <c r="U35" s="48"/>
      <c r="V35" s="48"/>
      <c r="W35" s="48"/>
      <c r="X35" s="48"/>
      <c r="Y35" s="48"/>
      <c r="Z35" s="48"/>
    </row>
    <row r="36" spans="1:26" ht="15.75" customHeight="1">
      <c r="A36" s="49" t="s">
        <v>102</v>
      </c>
      <c r="B36" s="50" t="s">
        <v>103</v>
      </c>
      <c r="C36" s="59" t="s">
        <v>164</v>
      </c>
      <c r="D36" s="59" t="s">
        <v>164</v>
      </c>
      <c r="E36" s="51">
        <v>2</v>
      </c>
      <c r="F36" s="59" t="s">
        <v>164</v>
      </c>
      <c r="G36" s="51">
        <v>15</v>
      </c>
      <c r="H36" s="59" t="s">
        <v>164</v>
      </c>
      <c r="I36" s="57">
        <f t="shared" si="0"/>
        <v>17</v>
      </c>
      <c r="N36" s="48"/>
      <c r="O36" s="48"/>
      <c r="P36" s="48"/>
      <c r="Q36" s="48"/>
      <c r="R36" s="48"/>
      <c r="S36" s="48"/>
      <c r="T36" s="48"/>
      <c r="U36" s="48"/>
      <c r="V36" s="48"/>
      <c r="W36" s="48"/>
      <c r="X36" s="48"/>
      <c r="Y36" s="48"/>
      <c r="Z36" s="48"/>
    </row>
    <row r="37" spans="1:26" ht="15.75" customHeight="1">
      <c r="A37" s="49" t="s">
        <v>104</v>
      </c>
      <c r="B37" s="50" t="s">
        <v>105</v>
      </c>
      <c r="C37" s="51">
        <v>1</v>
      </c>
      <c r="D37" s="59" t="s">
        <v>164</v>
      </c>
      <c r="E37" s="51">
        <v>2</v>
      </c>
      <c r="F37" s="59" t="s">
        <v>164</v>
      </c>
      <c r="G37" s="51">
        <v>1</v>
      </c>
      <c r="H37" s="59" t="s">
        <v>164</v>
      </c>
      <c r="I37" s="57">
        <f t="shared" si="0"/>
        <v>4</v>
      </c>
      <c r="J37" s="48"/>
      <c r="K37" s="48"/>
      <c r="L37" s="48"/>
      <c r="M37" s="48"/>
      <c r="N37" s="48"/>
      <c r="O37" s="48"/>
      <c r="P37" s="48"/>
      <c r="Q37" s="48"/>
      <c r="R37" s="48"/>
      <c r="S37" s="48"/>
      <c r="T37" s="48"/>
      <c r="U37" s="48"/>
      <c r="V37" s="48"/>
      <c r="W37" s="48"/>
      <c r="X37" s="48"/>
      <c r="Y37" s="48"/>
      <c r="Z37" s="48"/>
    </row>
    <row r="38" spans="1:26" ht="15.75" customHeight="1">
      <c r="J38" s="48"/>
      <c r="K38" s="48"/>
      <c r="L38" s="48"/>
      <c r="M38" s="60"/>
      <c r="N38" s="48"/>
      <c r="O38" s="48"/>
      <c r="P38" s="48"/>
      <c r="Q38" s="48"/>
      <c r="R38" s="48"/>
      <c r="S38" s="48"/>
      <c r="T38" s="48"/>
      <c r="U38" s="48"/>
      <c r="V38" s="48"/>
      <c r="W38" s="48"/>
      <c r="X38" s="48"/>
      <c r="Y38" s="48"/>
      <c r="Z38" s="48"/>
    </row>
    <row r="39" spans="1:26" ht="15.75" customHeight="1">
      <c r="A39" s="48"/>
      <c r="B39" s="48"/>
      <c r="C39" s="30"/>
      <c r="D39" s="30"/>
      <c r="E39" s="30"/>
      <c r="F39" s="30"/>
      <c r="G39" s="30"/>
      <c r="H39" s="30"/>
      <c r="I39" s="30"/>
      <c r="J39" s="48"/>
      <c r="K39" s="48"/>
      <c r="L39" s="48"/>
      <c r="M39" s="48"/>
      <c r="N39" s="48"/>
      <c r="O39" s="48"/>
      <c r="P39" s="48"/>
      <c r="Q39" s="48"/>
      <c r="R39" s="48"/>
      <c r="S39" s="48"/>
      <c r="T39" s="48"/>
      <c r="U39" s="48"/>
      <c r="V39" s="48"/>
      <c r="W39" s="48"/>
      <c r="X39" s="48"/>
      <c r="Y39" s="48"/>
      <c r="Z39" s="48"/>
    </row>
    <row r="40" spans="1:26" ht="15.75" customHeight="1">
      <c r="A40" s="48"/>
      <c r="B40" s="48"/>
      <c r="C40" s="30"/>
      <c r="D40" s="30"/>
      <c r="E40" s="30"/>
      <c r="F40" s="30"/>
      <c r="G40" s="30"/>
      <c r="H40" s="30"/>
      <c r="I40" s="30"/>
      <c r="J40" s="48"/>
      <c r="K40" s="48"/>
      <c r="L40" s="48"/>
      <c r="M40" s="48"/>
      <c r="N40" s="48"/>
      <c r="O40" s="48"/>
      <c r="P40" s="48"/>
      <c r="Q40" s="48"/>
      <c r="R40" s="48"/>
      <c r="S40" s="48"/>
      <c r="T40" s="48"/>
      <c r="U40" s="48"/>
      <c r="V40" s="48"/>
      <c r="W40" s="48"/>
      <c r="X40" s="48"/>
      <c r="Y40" s="48"/>
      <c r="Z40" s="48"/>
    </row>
    <row r="41" spans="1:26" ht="45.75" customHeight="1">
      <c r="A41" s="111" t="s">
        <v>359</v>
      </c>
      <c r="B41" s="112"/>
      <c r="C41" s="112"/>
      <c r="D41" s="112"/>
      <c r="E41" s="112"/>
      <c r="F41" s="112"/>
      <c r="G41" s="112"/>
      <c r="H41" s="112"/>
      <c r="I41" s="113"/>
      <c r="J41" s="61"/>
      <c r="K41" s="61"/>
      <c r="L41" s="61"/>
      <c r="M41" s="61"/>
      <c r="N41" s="61"/>
      <c r="O41" s="61"/>
      <c r="P41" s="61"/>
      <c r="Q41" s="61"/>
      <c r="R41" s="61"/>
      <c r="S41" s="61"/>
      <c r="T41" s="61"/>
      <c r="U41" s="61"/>
      <c r="V41" s="61"/>
      <c r="W41" s="61"/>
      <c r="X41" s="61"/>
      <c r="Y41" s="61"/>
      <c r="Z41" s="61"/>
    </row>
    <row r="42" spans="1:26" ht="15.75" customHeight="1">
      <c r="A42" s="37" t="s">
        <v>344</v>
      </c>
      <c r="B42" s="114" t="s">
        <v>57</v>
      </c>
      <c r="C42" s="56">
        <v>783.93452749199992</v>
      </c>
      <c r="D42" s="56">
        <v>38.242424241999998</v>
      </c>
      <c r="E42" s="56">
        <v>47.5</v>
      </c>
      <c r="F42" s="56">
        <v>290.42597409999996</v>
      </c>
      <c r="G42" s="56">
        <v>568.68542569109525</v>
      </c>
      <c r="H42" s="56">
        <v>1475.5555555550002</v>
      </c>
      <c r="I42" s="57">
        <v>3204.3439070800951</v>
      </c>
      <c r="N42" s="48"/>
      <c r="O42" s="48"/>
      <c r="P42" s="48"/>
      <c r="Q42" s="48"/>
      <c r="R42" s="48"/>
      <c r="S42" s="48"/>
      <c r="T42" s="48"/>
      <c r="U42" s="48"/>
      <c r="V42" s="48"/>
      <c r="W42" s="48"/>
      <c r="X42" s="48"/>
      <c r="Y42" s="48"/>
      <c r="Z42" s="48"/>
    </row>
    <row r="43" spans="1:26" ht="15.75" customHeight="1">
      <c r="A43" s="37" t="s">
        <v>345</v>
      </c>
      <c r="B43" s="114" t="s">
        <v>59</v>
      </c>
      <c r="C43" s="56">
        <v>313.70979021299991</v>
      </c>
      <c r="D43" s="59" t="s">
        <v>164</v>
      </c>
      <c r="E43" s="59" t="s">
        <v>164</v>
      </c>
      <c r="F43" s="59" t="s">
        <v>164</v>
      </c>
      <c r="G43" s="56">
        <v>2</v>
      </c>
      <c r="H43" s="56">
        <v>8.5</v>
      </c>
      <c r="I43" s="57">
        <v>324.20979021299991</v>
      </c>
      <c r="N43" s="48"/>
      <c r="O43" s="48"/>
      <c r="P43" s="48"/>
      <c r="Q43" s="48"/>
      <c r="R43" s="48"/>
      <c r="S43" s="48"/>
      <c r="T43" s="48"/>
      <c r="U43" s="48"/>
      <c r="V43" s="48"/>
      <c r="W43" s="48"/>
      <c r="X43" s="48"/>
      <c r="Y43" s="48"/>
      <c r="Z43" s="48"/>
    </row>
    <row r="44" spans="1:26" ht="15.75" customHeight="1">
      <c r="A44" s="37" t="s">
        <v>346</v>
      </c>
      <c r="B44" s="114" t="s">
        <v>42</v>
      </c>
      <c r="C44" s="56">
        <v>173.63226939900002</v>
      </c>
      <c r="D44" s="56">
        <v>8947.6623892980006</v>
      </c>
      <c r="E44" s="56">
        <v>3982.106231193</v>
      </c>
      <c r="F44" s="56">
        <v>4129.7133476879999</v>
      </c>
      <c r="G44" s="56">
        <v>143.42619047599999</v>
      </c>
      <c r="H44" s="56">
        <v>73</v>
      </c>
      <c r="I44" s="57">
        <v>17449.540428053999</v>
      </c>
      <c r="N44" s="48"/>
      <c r="O44" s="48"/>
      <c r="P44" s="48"/>
      <c r="Q44" s="48"/>
      <c r="R44" s="48"/>
      <c r="S44" s="48"/>
      <c r="T44" s="48"/>
      <c r="U44" s="48"/>
      <c r="V44" s="48"/>
      <c r="W44" s="48"/>
      <c r="X44" s="48"/>
      <c r="Y44" s="48"/>
      <c r="Z44" s="48"/>
    </row>
    <row r="45" spans="1:26" ht="15.75" customHeight="1">
      <c r="A45" s="37" t="s">
        <v>347</v>
      </c>
      <c r="B45" s="114" t="s">
        <v>148</v>
      </c>
      <c r="C45" s="56">
        <v>676.73134920500001</v>
      </c>
      <c r="D45" s="56">
        <v>629.3475757629999</v>
      </c>
      <c r="E45" s="56">
        <v>802.81028138100032</v>
      </c>
      <c r="F45" s="56">
        <v>452.69227994499988</v>
      </c>
      <c r="G45" s="56">
        <v>310.31547619000008</v>
      </c>
      <c r="H45" s="56">
        <v>308.76612565342862</v>
      </c>
      <c r="I45" s="57">
        <v>3180.6630881374285</v>
      </c>
      <c r="N45" s="48"/>
      <c r="O45" s="48"/>
      <c r="P45" s="48"/>
      <c r="Q45" s="48"/>
      <c r="R45" s="48"/>
      <c r="S45" s="48"/>
      <c r="T45" s="48"/>
      <c r="U45" s="48"/>
      <c r="V45" s="48"/>
      <c r="W45" s="48"/>
      <c r="X45" s="48"/>
      <c r="Y45" s="48"/>
      <c r="Z45" s="48"/>
    </row>
    <row r="46" spans="1:26" ht="15.75" customHeight="1">
      <c r="A46" s="37" t="s">
        <v>348</v>
      </c>
      <c r="B46" s="114" t="s">
        <v>87</v>
      </c>
      <c r="C46" s="59" t="s">
        <v>164</v>
      </c>
      <c r="D46" s="59" t="s">
        <v>164</v>
      </c>
      <c r="E46" s="59" t="s">
        <v>164</v>
      </c>
      <c r="F46" s="59" t="s">
        <v>164</v>
      </c>
      <c r="G46" s="59" t="s">
        <v>164</v>
      </c>
      <c r="H46" s="59" t="s">
        <v>164</v>
      </c>
      <c r="I46" s="62" t="s">
        <v>164</v>
      </c>
      <c r="J46" s="48"/>
      <c r="K46" s="48"/>
      <c r="L46" s="48"/>
      <c r="M46" s="48"/>
      <c r="N46" s="48"/>
      <c r="O46" s="48"/>
      <c r="P46" s="48"/>
      <c r="Q46" s="48"/>
      <c r="R46" s="48"/>
      <c r="S46" s="48"/>
      <c r="T46" s="48"/>
      <c r="U46" s="48"/>
      <c r="V46" s="48"/>
      <c r="W46" s="48"/>
      <c r="X46" s="48"/>
      <c r="Y46" s="48"/>
      <c r="Z46" s="48"/>
    </row>
    <row r="47" spans="1:26" ht="15.75" customHeight="1">
      <c r="A47" s="48"/>
      <c r="B47" s="48"/>
      <c r="C47" s="30"/>
      <c r="D47" s="30"/>
      <c r="E47" s="30"/>
      <c r="F47" s="30"/>
      <c r="G47" s="30"/>
      <c r="H47" s="30"/>
      <c r="I47" s="30"/>
      <c r="J47" s="48"/>
      <c r="K47" s="48"/>
      <c r="L47" s="48"/>
      <c r="M47" s="48"/>
      <c r="N47" s="48"/>
      <c r="O47" s="48"/>
      <c r="P47" s="48"/>
      <c r="Q47" s="48"/>
      <c r="R47" s="48"/>
      <c r="S47" s="48"/>
      <c r="T47" s="48"/>
      <c r="U47" s="48"/>
      <c r="V47" s="48"/>
      <c r="W47" s="48"/>
      <c r="X47" s="48"/>
      <c r="Y47" s="48"/>
      <c r="Z47" s="48"/>
    </row>
    <row r="48" spans="1:26" ht="15.75" customHeight="1">
      <c r="A48" s="48"/>
      <c r="B48" s="48"/>
      <c r="C48" s="30"/>
      <c r="D48" s="30"/>
      <c r="E48" s="30"/>
      <c r="F48" s="30"/>
      <c r="G48" s="30"/>
      <c r="H48" s="30"/>
      <c r="I48" s="30"/>
      <c r="J48" s="48"/>
      <c r="K48" s="48"/>
      <c r="L48" s="48"/>
      <c r="M48" s="48"/>
      <c r="N48" s="48"/>
      <c r="O48" s="48"/>
      <c r="P48" s="48"/>
      <c r="Q48" s="48"/>
      <c r="R48" s="48"/>
      <c r="S48" s="48"/>
      <c r="T48" s="48"/>
      <c r="U48" s="48"/>
      <c r="V48" s="48"/>
      <c r="W48" s="48"/>
      <c r="X48" s="48"/>
      <c r="Y48" s="48"/>
      <c r="Z48" s="48"/>
    </row>
    <row r="49" spans="1:26" ht="15.75" customHeight="1">
      <c r="A49" s="48"/>
      <c r="B49" s="48"/>
      <c r="C49" s="30"/>
      <c r="D49" s="30"/>
      <c r="E49" s="30"/>
      <c r="F49" s="30"/>
      <c r="G49" s="30"/>
      <c r="H49" s="30"/>
      <c r="I49" s="30"/>
      <c r="J49" s="48"/>
      <c r="K49" s="48"/>
      <c r="L49" s="48"/>
      <c r="M49" s="48"/>
      <c r="N49" s="48"/>
      <c r="O49" s="48"/>
      <c r="P49" s="48"/>
      <c r="Q49" s="48"/>
      <c r="R49" s="48"/>
      <c r="S49" s="48"/>
      <c r="T49" s="48"/>
      <c r="U49" s="48"/>
      <c r="V49" s="48"/>
      <c r="W49" s="48"/>
      <c r="X49" s="48"/>
      <c r="Y49" s="48"/>
      <c r="Z49" s="48"/>
    </row>
    <row r="50" spans="1:26" ht="15.75" customHeight="1">
      <c r="A50" s="48"/>
      <c r="B50" s="48"/>
      <c r="C50" s="30"/>
      <c r="D50" s="30"/>
      <c r="E50" s="30"/>
      <c r="F50" s="30"/>
      <c r="G50" s="30"/>
      <c r="H50" s="30"/>
      <c r="I50" s="30"/>
      <c r="J50" s="48"/>
      <c r="K50" s="48"/>
      <c r="L50" s="48"/>
      <c r="M50" s="48"/>
      <c r="N50" s="48"/>
      <c r="O50" s="48"/>
      <c r="P50" s="48"/>
      <c r="Q50" s="48"/>
      <c r="R50" s="48"/>
      <c r="S50" s="48"/>
      <c r="T50" s="48"/>
      <c r="U50" s="48"/>
      <c r="V50" s="48"/>
      <c r="W50" s="48"/>
      <c r="X50" s="48"/>
      <c r="Y50" s="48"/>
      <c r="Z50" s="48"/>
    </row>
    <row r="51" spans="1:26" ht="15.75" customHeight="1">
      <c r="A51" s="48"/>
      <c r="B51" s="48"/>
      <c r="C51" s="30"/>
      <c r="D51" s="30"/>
      <c r="E51" s="30"/>
      <c r="F51" s="30"/>
      <c r="G51" s="30"/>
      <c r="H51" s="30"/>
      <c r="I51" s="30"/>
      <c r="J51" s="48"/>
      <c r="K51" s="48"/>
      <c r="L51" s="48"/>
      <c r="M51" s="48"/>
      <c r="N51" s="48"/>
      <c r="O51" s="48"/>
      <c r="P51" s="48"/>
      <c r="Q51" s="48"/>
      <c r="R51" s="48"/>
      <c r="S51" s="48"/>
      <c r="T51" s="48"/>
      <c r="U51" s="48"/>
      <c r="V51" s="48"/>
      <c r="W51" s="48"/>
      <c r="X51" s="48"/>
      <c r="Y51" s="48"/>
      <c r="Z51" s="48"/>
    </row>
    <row r="52" spans="1:26" ht="15.75" customHeight="1">
      <c r="A52" s="48"/>
      <c r="B52" s="48"/>
      <c r="C52" s="30"/>
      <c r="D52" s="30"/>
      <c r="E52" s="30"/>
      <c r="F52" s="30"/>
      <c r="G52" s="30"/>
      <c r="H52" s="30"/>
      <c r="I52" s="30"/>
      <c r="J52" s="48"/>
      <c r="K52" s="48"/>
      <c r="L52" s="48"/>
      <c r="M52" s="48"/>
      <c r="N52" s="48"/>
      <c r="O52" s="48"/>
      <c r="P52" s="48"/>
      <c r="Q52" s="48"/>
      <c r="R52" s="48"/>
      <c r="S52" s="48"/>
      <c r="T52" s="48"/>
      <c r="U52" s="48"/>
      <c r="V52" s="48"/>
      <c r="W52" s="48"/>
      <c r="X52" s="48"/>
      <c r="Y52" s="48"/>
      <c r="Z52" s="48"/>
    </row>
    <row r="53" spans="1:26" ht="15.75" customHeight="1">
      <c r="A53" s="48"/>
      <c r="B53" s="48"/>
      <c r="C53" s="30"/>
      <c r="D53" s="30"/>
      <c r="E53" s="30"/>
      <c r="F53" s="30"/>
      <c r="G53" s="30"/>
      <c r="H53" s="30"/>
      <c r="I53" s="30"/>
      <c r="J53" s="48"/>
      <c r="K53" s="48"/>
      <c r="L53" s="48"/>
      <c r="M53" s="48"/>
      <c r="N53" s="48"/>
      <c r="O53" s="48"/>
      <c r="P53" s="48"/>
      <c r="Q53" s="48"/>
      <c r="R53" s="48"/>
      <c r="S53" s="48"/>
      <c r="T53" s="48"/>
      <c r="U53" s="48"/>
      <c r="V53" s="48"/>
      <c r="W53" s="48"/>
      <c r="X53" s="48"/>
      <c r="Y53" s="48"/>
      <c r="Z53" s="48"/>
    </row>
    <row r="54" spans="1:26" ht="15.75" customHeight="1">
      <c r="A54" s="48"/>
      <c r="B54" s="48"/>
      <c r="C54" s="30"/>
      <c r="D54" s="30"/>
      <c r="E54" s="30"/>
      <c r="F54" s="30"/>
      <c r="G54" s="30"/>
      <c r="H54" s="30"/>
      <c r="I54" s="30"/>
      <c r="J54" s="48"/>
      <c r="K54" s="48"/>
      <c r="L54" s="48"/>
      <c r="M54" s="48"/>
      <c r="N54" s="48"/>
      <c r="O54" s="48"/>
      <c r="P54" s="48"/>
      <c r="Q54" s="48"/>
      <c r="R54" s="48"/>
      <c r="S54" s="48"/>
      <c r="T54" s="48"/>
      <c r="U54" s="48"/>
      <c r="V54" s="48"/>
      <c r="W54" s="48"/>
      <c r="X54" s="48"/>
      <c r="Y54" s="48"/>
      <c r="Z54" s="48"/>
    </row>
    <row r="55" spans="1:26" ht="15.75" customHeight="1">
      <c r="A55" s="48"/>
      <c r="B55" s="48"/>
      <c r="C55" s="30"/>
      <c r="D55" s="30"/>
      <c r="E55" s="30"/>
      <c r="F55" s="30"/>
      <c r="G55" s="30"/>
      <c r="H55" s="30"/>
      <c r="I55" s="30"/>
      <c r="J55" s="48"/>
      <c r="K55" s="48"/>
      <c r="L55" s="48"/>
      <c r="M55" s="48"/>
      <c r="N55" s="48"/>
      <c r="O55" s="48"/>
      <c r="P55" s="48"/>
      <c r="Q55" s="48"/>
      <c r="R55" s="48"/>
      <c r="S55" s="48"/>
      <c r="T55" s="48"/>
      <c r="U55" s="48"/>
      <c r="V55" s="48"/>
      <c r="W55" s="48"/>
      <c r="X55" s="48"/>
      <c r="Y55" s="48"/>
      <c r="Z55" s="48"/>
    </row>
    <row r="56" spans="1:26" ht="15.75" customHeight="1">
      <c r="A56" s="48"/>
      <c r="B56" s="48"/>
      <c r="C56" s="30"/>
      <c r="D56" s="30"/>
      <c r="E56" s="30"/>
      <c r="F56" s="30"/>
      <c r="G56" s="30"/>
      <c r="H56" s="30"/>
      <c r="I56" s="30"/>
      <c r="J56" s="48"/>
      <c r="K56" s="48"/>
      <c r="L56" s="48"/>
      <c r="M56" s="48"/>
      <c r="N56" s="48"/>
      <c r="O56" s="48"/>
      <c r="P56" s="48"/>
      <c r="Q56" s="48"/>
      <c r="R56" s="48"/>
      <c r="S56" s="48"/>
      <c r="T56" s="48"/>
      <c r="U56" s="48"/>
      <c r="V56" s="48"/>
      <c r="W56" s="48"/>
      <c r="X56" s="48"/>
      <c r="Y56" s="48"/>
      <c r="Z56" s="48"/>
    </row>
    <row r="57" spans="1:26" ht="15.75" customHeight="1">
      <c r="A57" s="48"/>
      <c r="B57" s="48"/>
      <c r="C57" s="30"/>
      <c r="D57" s="30"/>
      <c r="E57" s="30"/>
      <c r="F57" s="30"/>
      <c r="G57" s="30"/>
      <c r="H57" s="30"/>
      <c r="I57" s="30"/>
      <c r="J57" s="48"/>
      <c r="K57" s="48"/>
      <c r="L57" s="48"/>
      <c r="M57" s="48"/>
      <c r="N57" s="48"/>
      <c r="O57" s="48"/>
      <c r="P57" s="48"/>
      <c r="Q57" s="48"/>
      <c r="R57" s="48"/>
      <c r="S57" s="48"/>
      <c r="T57" s="48"/>
      <c r="U57" s="48"/>
      <c r="V57" s="48"/>
      <c r="W57" s="48"/>
      <c r="X57" s="48"/>
      <c r="Y57" s="48"/>
      <c r="Z57" s="48"/>
    </row>
    <row r="58" spans="1:26" ht="15.75" customHeight="1">
      <c r="A58" s="48"/>
      <c r="B58" s="48"/>
      <c r="C58" s="30"/>
      <c r="D58" s="30"/>
      <c r="E58" s="30"/>
      <c r="F58" s="30"/>
      <c r="G58" s="30"/>
      <c r="H58" s="30"/>
      <c r="I58" s="30"/>
      <c r="J58" s="48"/>
      <c r="K58" s="48"/>
      <c r="L58" s="48"/>
      <c r="M58" s="48"/>
      <c r="N58" s="48"/>
      <c r="O58" s="48"/>
      <c r="P58" s="48"/>
      <c r="Q58" s="48"/>
      <c r="R58" s="48"/>
      <c r="S58" s="48"/>
      <c r="T58" s="48"/>
      <c r="U58" s="48"/>
      <c r="V58" s="48"/>
      <c r="W58" s="48"/>
      <c r="X58" s="48"/>
      <c r="Y58" s="48"/>
      <c r="Z58" s="48"/>
    </row>
    <row r="59" spans="1:26" ht="15.75" customHeight="1">
      <c r="A59" s="48"/>
      <c r="B59" s="48"/>
      <c r="C59" s="30"/>
      <c r="D59" s="30"/>
      <c r="E59" s="30"/>
      <c r="F59" s="30"/>
      <c r="G59" s="30"/>
      <c r="H59" s="30"/>
      <c r="I59" s="30"/>
      <c r="J59" s="48"/>
      <c r="K59" s="48"/>
      <c r="L59" s="48"/>
      <c r="M59" s="48"/>
      <c r="N59" s="48"/>
      <c r="O59" s="48"/>
      <c r="P59" s="48"/>
      <c r="Q59" s="48"/>
      <c r="R59" s="48"/>
      <c r="S59" s="48"/>
      <c r="T59" s="48"/>
      <c r="U59" s="48"/>
      <c r="V59" s="48"/>
      <c r="W59" s="48"/>
      <c r="X59" s="48"/>
      <c r="Y59" s="48"/>
      <c r="Z59" s="48"/>
    </row>
    <row r="60" spans="1:26" ht="15.75" customHeight="1">
      <c r="A60" s="48"/>
      <c r="B60" s="48"/>
      <c r="C60" s="30"/>
      <c r="D60" s="30"/>
      <c r="E60" s="30"/>
      <c r="F60" s="30"/>
      <c r="G60" s="30"/>
      <c r="H60" s="30"/>
      <c r="I60" s="30"/>
      <c r="J60" s="48"/>
      <c r="K60" s="48"/>
      <c r="L60" s="48"/>
      <c r="M60" s="48"/>
      <c r="N60" s="48"/>
      <c r="O60" s="48"/>
      <c r="P60" s="48"/>
      <c r="Q60" s="48"/>
      <c r="R60" s="48"/>
      <c r="S60" s="48"/>
      <c r="T60" s="48"/>
      <c r="U60" s="48"/>
      <c r="V60" s="48"/>
      <c r="W60" s="48"/>
      <c r="X60" s="48"/>
      <c r="Y60" s="48"/>
      <c r="Z60" s="48"/>
    </row>
    <row r="61" spans="1:26" ht="15.75" customHeight="1">
      <c r="A61" s="48"/>
      <c r="B61" s="48"/>
      <c r="C61" s="30"/>
      <c r="D61" s="30"/>
      <c r="E61" s="30"/>
      <c r="F61" s="30"/>
      <c r="G61" s="30"/>
      <c r="H61" s="30"/>
      <c r="I61" s="30"/>
      <c r="J61" s="48"/>
      <c r="K61" s="48"/>
      <c r="L61" s="48"/>
      <c r="M61" s="48"/>
      <c r="N61" s="48"/>
      <c r="O61" s="48"/>
      <c r="P61" s="48"/>
      <c r="Q61" s="48"/>
      <c r="R61" s="48"/>
      <c r="S61" s="48"/>
      <c r="T61" s="48"/>
      <c r="U61" s="48"/>
      <c r="V61" s="48"/>
      <c r="W61" s="48"/>
      <c r="X61" s="48"/>
      <c r="Y61" s="48"/>
      <c r="Z61" s="48"/>
    </row>
    <row r="62" spans="1:26" ht="15.75" customHeight="1">
      <c r="A62" s="48"/>
      <c r="B62" s="48"/>
      <c r="C62" s="30"/>
      <c r="D62" s="30"/>
      <c r="E62" s="30"/>
      <c r="F62" s="30"/>
      <c r="G62" s="30"/>
      <c r="H62" s="30"/>
      <c r="I62" s="30"/>
      <c r="J62" s="48"/>
      <c r="K62" s="48"/>
      <c r="L62" s="48"/>
      <c r="M62" s="48"/>
      <c r="N62" s="48"/>
      <c r="O62" s="48"/>
      <c r="P62" s="48"/>
      <c r="Q62" s="48"/>
      <c r="R62" s="48"/>
      <c r="S62" s="48"/>
      <c r="T62" s="48"/>
      <c r="U62" s="48"/>
      <c r="V62" s="48"/>
      <c r="W62" s="48"/>
      <c r="X62" s="48"/>
      <c r="Y62" s="48"/>
      <c r="Z62" s="48"/>
    </row>
    <row r="63" spans="1:26" ht="15.75" customHeight="1">
      <c r="A63" s="48"/>
      <c r="B63" s="48"/>
      <c r="C63" s="30"/>
      <c r="D63" s="30"/>
      <c r="E63" s="30"/>
      <c r="F63" s="30"/>
      <c r="G63" s="30"/>
      <c r="H63" s="30"/>
      <c r="I63" s="30"/>
      <c r="J63" s="48"/>
      <c r="K63" s="48"/>
      <c r="L63" s="48"/>
      <c r="M63" s="48"/>
      <c r="N63" s="48"/>
      <c r="O63" s="48"/>
      <c r="P63" s="48"/>
      <c r="Q63" s="48"/>
      <c r="R63" s="48"/>
      <c r="S63" s="48"/>
      <c r="T63" s="48"/>
      <c r="U63" s="48"/>
      <c r="V63" s="48"/>
      <c r="W63" s="48"/>
      <c r="X63" s="48"/>
      <c r="Y63" s="48"/>
      <c r="Z63" s="48"/>
    </row>
    <row r="64" spans="1:26" ht="15.75" customHeight="1">
      <c r="A64" s="48"/>
      <c r="B64" s="48"/>
      <c r="C64" s="30"/>
      <c r="D64" s="30"/>
      <c r="E64" s="30"/>
      <c r="F64" s="30"/>
      <c r="G64" s="30"/>
      <c r="H64" s="30"/>
      <c r="I64" s="30"/>
      <c r="J64" s="48"/>
      <c r="K64" s="48"/>
      <c r="L64" s="48"/>
      <c r="M64" s="48"/>
      <c r="N64" s="48"/>
      <c r="O64" s="48"/>
      <c r="P64" s="48"/>
      <c r="Q64" s="48"/>
      <c r="R64" s="48"/>
      <c r="S64" s="48"/>
      <c r="T64" s="48"/>
      <c r="U64" s="48"/>
      <c r="V64" s="48"/>
      <c r="W64" s="48"/>
      <c r="X64" s="48"/>
      <c r="Y64" s="48"/>
      <c r="Z64" s="48"/>
    </row>
    <row r="65" spans="1:26" ht="15.75" customHeight="1">
      <c r="A65" s="48"/>
      <c r="B65" s="48"/>
      <c r="C65" s="30"/>
      <c r="D65" s="30"/>
      <c r="E65" s="30"/>
      <c r="F65" s="30"/>
      <c r="G65" s="30"/>
      <c r="H65" s="30"/>
      <c r="I65" s="30"/>
      <c r="J65" s="48"/>
      <c r="K65" s="48"/>
      <c r="L65" s="48"/>
      <c r="M65" s="48"/>
      <c r="N65" s="48"/>
      <c r="O65" s="48"/>
      <c r="P65" s="48"/>
      <c r="Q65" s="48"/>
      <c r="R65" s="48"/>
      <c r="S65" s="48"/>
      <c r="T65" s="48"/>
      <c r="U65" s="48"/>
      <c r="V65" s="48"/>
      <c r="W65" s="48"/>
      <c r="X65" s="48"/>
      <c r="Y65" s="48"/>
      <c r="Z65" s="48"/>
    </row>
    <row r="66" spans="1:26" ht="15.75" customHeight="1">
      <c r="A66" s="48"/>
      <c r="B66" s="48"/>
      <c r="C66" s="30"/>
      <c r="D66" s="30"/>
      <c r="E66" s="30"/>
      <c r="F66" s="30"/>
      <c r="G66" s="30"/>
      <c r="H66" s="30"/>
      <c r="I66" s="30"/>
      <c r="J66" s="48"/>
      <c r="K66" s="48"/>
      <c r="L66" s="48"/>
      <c r="M66" s="48"/>
      <c r="N66" s="48"/>
      <c r="O66" s="48"/>
      <c r="P66" s="48"/>
      <c r="Q66" s="48"/>
      <c r="R66" s="48"/>
      <c r="S66" s="48"/>
      <c r="T66" s="48"/>
      <c r="U66" s="48"/>
      <c r="V66" s="48"/>
      <c r="W66" s="48"/>
      <c r="X66" s="48"/>
      <c r="Y66" s="48"/>
      <c r="Z66" s="48"/>
    </row>
    <row r="67" spans="1:26" ht="15.75" customHeight="1">
      <c r="A67" s="48"/>
      <c r="B67" s="48"/>
      <c r="C67" s="30"/>
      <c r="D67" s="30"/>
      <c r="E67" s="30"/>
      <c r="F67" s="30"/>
      <c r="G67" s="30"/>
      <c r="H67" s="30"/>
      <c r="I67" s="30"/>
      <c r="J67" s="48"/>
      <c r="K67" s="48"/>
      <c r="L67" s="48"/>
      <c r="M67" s="48"/>
      <c r="N67" s="48"/>
      <c r="O67" s="48"/>
      <c r="P67" s="48"/>
      <c r="Q67" s="48"/>
      <c r="R67" s="48"/>
      <c r="S67" s="48"/>
      <c r="T67" s="48"/>
      <c r="U67" s="48"/>
      <c r="V67" s="48"/>
      <c r="W67" s="48"/>
      <c r="X67" s="48"/>
      <c r="Y67" s="48"/>
      <c r="Z67" s="48"/>
    </row>
    <row r="68" spans="1:26" ht="15.75" customHeight="1">
      <c r="A68" s="48"/>
      <c r="B68" s="48"/>
      <c r="C68" s="30"/>
      <c r="D68" s="30"/>
      <c r="E68" s="30"/>
      <c r="F68" s="30"/>
      <c r="G68" s="30"/>
      <c r="H68" s="30"/>
      <c r="I68" s="30"/>
      <c r="J68" s="48"/>
      <c r="K68" s="48"/>
      <c r="L68" s="48"/>
      <c r="M68" s="48"/>
      <c r="N68" s="48"/>
      <c r="O68" s="48"/>
      <c r="P68" s="48"/>
      <c r="Q68" s="48"/>
      <c r="R68" s="48"/>
      <c r="S68" s="48"/>
      <c r="T68" s="48"/>
      <c r="U68" s="48"/>
      <c r="V68" s="48"/>
      <c r="W68" s="48"/>
      <c r="X68" s="48"/>
      <c r="Y68" s="48"/>
      <c r="Z68" s="48"/>
    </row>
    <row r="69" spans="1:26" ht="15.75" customHeight="1">
      <c r="A69" s="48"/>
      <c r="B69" s="48"/>
      <c r="C69" s="30"/>
      <c r="D69" s="30"/>
      <c r="E69" s="30"/>
      <c r="F69" s="30"/>
      <c r="G69" s="30"/>
      <c r="H69" s="30"/>
      <c r="I69" s="30"/>
      <c r="J69" s="48"/>
      <c r="K69" s="48"/>
      <c r="L69" s="48"/>
      <c r="M69" s="48"/>
      <c r="N69" s="48"/>
      <c r="O69" s="48"/>
      <c r="P69" s="48"/>
      <c r="Q69" s="48"/>
      <c r="R69" s="48"/>
      <c r="S69" s="48"/>
      <c r="T69" s="48"/>
      <c r="U69" s="48"/>
      <c r="V69" s="48"/>
      <c r="W69" s="48"/>
      <c r="X69" s="48"/>
      <c r="Y69" s="48"/>
      <c r="Z69" s="48"/>
    </row>
    <row r="70" spans="1:26" ht="15.75" customHeight="1">
      <c r="A70" s="48"/>
      <c r="B70" s="48"/>
      <c r="C70" s="30"/>
      <c r="D70" s="30"/>
      <c r="E70" s="30"/>
      <c r="F70" s="30"/>
      <c r="G70" s="30"/>
      <c r="H70" s="30"/>
      <c r="I70" s="30"/>
      <c r="J70" s="48"/>
      <c r="K70" s="48"/>
      <c r="L70" s="48"/>
      <c r="M70" s="48"/>
      <c r="N70" s="48"/>
      <c r="O70" s="48"/>
      <c r="P70" s="48"/>
      <c r="Q70" s="48"/>
      <c r="R70" s="48"/>
      <c r="S70" s="48"/>
      <c r="T70" s="48"/>
      <c r="U70" s="48"/>
      <c r="V70" s="48"/>
      <c r="W70" s="48"/>
      <c r="X70" s="48"/>
      <c r="Y70" s="48"/>
      <c r="Z70" s="48"/>
    </row>
    <row r="71" spans="1:26" ht="15.75" customHeight="1">
      <c r="A71" s="48"/>
      <c r="B71" s="48"/>
      <c r="C71" s="30"/>
      <c r="D71" s="30"/>
      <c r="E71" s="30"/>
      <c r="F71" s="30"/>
      <c r="G71" s="30"/>
      <c r="H71" s="30"/>
      <c r="I71" s="30"/>
      <c r="J71" s="48"/>
      <c r="K71" s="48"/>
      <c r="L71" s="48"/>
      <c r="M71" s="48"/>
      <c r="N71" s="48"/>
      <c r="O71" s="48"/>
      <c r="P71" s="48"/>
      <c r="Q71" s="48"/>
      <c r="R71" s="48"/>
      <c r="S71" s="48"/>
      <c r="T71" s="48"/>
      <c r="U71" s="48"/>
      <c r="V71" s="48"/>
      <c r="W71" s="48"/>
      <c r="X71" s="48"/>
      <c r="Y71" s="48"/>
      <c r="Z71" s="48"/>
    </row>
    <row r="72" spans="1:26" ht="15.75" customHeight="1">
      <c r="A72" s="48"/>
      <c r="B72" s="48"/>
      <c r="C72" s="30"/>
      <c r="D72" s="30"/>
      <c r="E72" s="30"/>
      <c r="F72" s="30"/>
      <c r="G72" s="30"/>
      <c r="H72" s="30"/>
      <c r="I72" s="30"/>
      <c r="J72" s="48"/>
      <c r="K72" s="48"/>
      <c r="L72" s="48"/>
      <c r="M72" s="48"/>
      <c r="N72" s="48"/>
      <c r="O72" s="48"/>
      <c r="P72" s="48"/>
      <c r="Q72" s="48"/>
      <c r="R72" s="48"/>
      <c r="S72" s="48"/>
      <c r="T72" s="48"/>
      <c r="U72" s="48"/>
      <c r="V72" s="48"/>
      <c r="W72" s="48"/>
      <c r="X72" s="48"/>
      <c r="Y72" s="48"/>
      <c r="Z72" s="48"/>
    </row>
    <row r="73" spans="1:26" ht="15.75" customHeight="1">
      <c r="A73" s="48"/>
      <c r="B73" s="48"/>
      <c r="C73" s="30"/>
      <c r="D73" s="30"/>
      <c r="E73" s="30"/>
      <c r="F73" s="30"/>
      <c r="G73" s="30"/>
      <c r="H73" s="30"/>
      <c r="I73" s="30"/>
      <c r="J73" s="48"/>
      <c r="K73" s="48"/>
      <c r="L73" s="48"/>
      <c r="M73" s="48"/>
      <c r="N73" s="48"/>
      <c r="O73" s="48"/>
      <c r="P73" s="48"/>
      <c r="Q73" s="48"/>
      <c r="R73" s="48"/>
      <c r="S73" s="48"/>
      <c r="T73" s="48"/>
      <c r="U73" s="48"/>
      <c r="V73" s="48"/>
      <c r="W73" s="48"/>
      <c r="X73" s="48"/>
      <c r="Y73" s="48"/>
      <c r="Z73" s="48"/>
    </row>
    <row r="74" spans="1:26" ht="15.75" customHeight="1">
      <c r="A74" s="48"/>
      <c r="B74" s="48"/>
      <c r="C74" s="30"/>
      <c r="D74" s="30"/>
      <c r="E74" s="30"/>
      <c r="F74" s="30"/>
      <c r="G74" s="30"/>
      <c r="H74" s="30"/>
      <c r="I74" s="30"/>
      <c r="J74" s="48"/>
      <c r="K74" s="48"/>
      <c r="L74" s="48"/>
      <c r="M74" s="48"/>
      <c r="N74" s="48"/>
      <c r="O74" s="48"/>
      <c r="P74" s="48"/>
      <c r="Q74" s="48"/>
      <c r="R74" s="48"/>
      <c r="S74" s="48"/>
      <c r="T74" s="48"/>
      <c r="U74" s="48"/>
      <c r="V74" s="48"/>
      <c r="W74" s="48"/>
      <c r="X74" s="48"/>
      <c r="Y74" s="48"/>
      <c r="Z74" s="48"/>
    </row>
    <row r="75" spans="1:26" ht="15.75" customHeight="1">
      <c r="A75" s="48"/>
      <c r="B75" s="48"/>
      <c r="C75" s="30"/>
      <c r="D75" s="30"/>
      <c r="E75" s="30"/>
      <c r="F75" s="30"/>
      <c r="G75" s="30"/>
      <c r="H75" s="30"/>
      <c r="I75" s="30"/>
      <c r="J75" s="48"/>
      <c r="K75" s="48"/>
      <c r="L75" s="48"/>
      <c r="M75" s="48"/>
      <c r="N75" s="48"/>
      <c r="O75" s="48"/>
      <c r="P75" s="48"/>
      <c r="Q75" s="48"/>
      <c r="R75" s="48"/>
      <c r="S75" s="48"/>
      <c r="T75" s="48"/>
      <c r="U75" s="48"/>
      <c r="V75" s="48"/>
      <c r="W75" s="48"/>
      <c r="X75" s="48"/>
      <c r="Y75" s="48"/>
      <c r="Z75" s="48"/>
    </row>
    <row r="76" spans="1:26" ht="15.75" customHeight="1">
      <c r="A76" s="48"/>
      <c r="B76" s="48"/>
      <c r="C76" s="30"/>
      <c r="D76" s="30"/>
      <c r="E76" s="30"/>
      <c r="F76" s="30"/>
      <c r="G76" s="30"/>
      <c r="H76" s="30"/>
      <c r="I76" s="30"/>
      <c r="J76" s="48"/>
      <c r="K76" s="48"/>
      <c r="L76" s="48"/>
      <c r="M76" s="48"/>
      <c r="N76" s="48"/>
      <c r="O76" s="48"/>
      <c r="P76" s="48"/>
      <c r="Q76" s="48"/>
      <c r="R76" s="48"/>
      <c r="S76" s="48"/>
      <c r="T76" s="48"/>
      <c r="U76" s="48"/>
      <c r="V76" s="48"/>
      <c r="W76" s="48"/>
      <c r="X76" s="48"/>
      <c r="Y76" s="48"/>
      <c r="Z76" s="48"/>
    </row>
    <row r="77" spans="1:26" ht="15.75" customHeight="1">
      <c r="A77" s="48"/>
      <c r="B77" s="48"/>
      <c r="C77" s="30"/>
      <c r="D77" s="30"/>
      <c r="E77" s="30"/>
      <c r="F77" s="30"/>
      <c r="G77" s="30"/>
      <c r="H77" s="30"/>
      <c r="I77" s="30"/>
      <c r="J77" s="48"/>
      <c r="K77" s="48"/>
      <c r="L77" s="48"/>
      <c r="M77" s="48"/>
      <c r="N77" s="48"/>
      <c r="O77" s="48"/>
      <c r="P77" s="48"/>
      <c r="Q77" s="48"/>
      <c r="R77" s="48"/>
      <c r="S77" s="48"/>
      <c r="T77" s="48"/>
      <c r="U77" s="48"/>
      <c r="V77" s="48"/>
      <c r="W77" s="48"/>
      <c r="X77" s="48"/>
      <c r="Y77" s="48"/>
      <c r="Z77" s="48"/>
    </row>
    <row r="78" spans="1:26" ht="15.75" customHeight="1">
      <c r="A78" s="48"/>
      <c r="B78" s="48"/>
      <c r="C78" s="30"/>
      <c r="D78" s="30"/>
      <c r="E78" s="30"/>
      <c r="F78" s="30"/>
      <c r="G78" s="30"/>
      <c r="H78" s="30"/>
      <c r="I78" s="30"/>
      <c r="J78" s="48"/>
      <c r="K78" s="48"/>
      <c r="L78" s="48"/>
      <c r="M78" s="48"/>
      <c r="N78" s="48"/>
      <c r="O78" s="48"/>
      <c r="P78" s="48"/>
      <c r="Q78" s="48"/>
      <c r="R78" s="48"/>
      <c r="S78" s="48"/>
      <c r="T78" s="48"/>
      <c r="U78" s="48"/>
      <c r="V78" s="48"/>
      <c r="W78" s="48"/>
      <c r="X78" s="48"/>
      <c r="Y78" s="48"/>
      <c r="Z78" s="48"/>
    </row>
    <row r="79" spans="1:26" ht="15.75" customHeight="1">
      <c r="A79" s="48"/>
      <c r="B79" s="48"/>
      <c r="C79" s="30"/>
      <c r="D79" s="30"/>
      <c r="E79" s="30"/>
      <c r="F79" s="30"/>
      <c r="G79" s="30"/>
      <c r="H79" s="30"/>
      <c r="I79" s="30"/>
      <c r="J79" s="48"/>
      <c r="K79" s="48"/>
      <c r="L79" s="48"/>
      <c r="M79" s="48"/>
      <c r="N79" s="48"/>
      <c r="O79" s="48"/>
      <c r="P79" s="48"/>
      <c r="Q79" s="48"/>
      <c r="R79" s="48"/>
      <c r="S79" s="48"/>
      <c r="T79" s="48"/>
      <c r="U79" s="48"/>
      <c r="V79" s="48"/>
      <c r="W79" s="48"/>
      <c r="X79" s="48"/>
      <c r="Y79" s="48"/>
      <c r="Z79" s="48"/>
    </row>
    <row r="80" spans="1:26" ht="15.75" customHeight="1">
      <c r="A80" s="48"/>
      <c r="B80" s="48"/>
      <c r="C80" s="30"/>
      <c r="D80" s="30"/>
      <c r="E80" s="30"/>
      <c r="F80" s="30"/>
      <c r="G80" s="30"/>
      <c r="H80" s="30"/>
      <c r="I80" s="30"/>
      <c r="J80" s="48"/>
      <c r="K80" s="48"/>
      <c r="L80" s="48"/>
      <c r="M80" s="48"/>
      <c r="N80" s="48"/>
      <c r="O80" s="48"/>
      <c r="P80" s="48"/>
      <c r="Q80" s="48"/>
      <c r="R80" s="48"/>
      <c r="S80" s="48"/>
      <c r="T80" s="48"/>
      <c r="U80" s="48"/>
      <c r="V80" s="48"/>
      <c r="W80" s="48"/>
      <c r="X80" s="48"/>
      <c r="Y80" s="48"/>
      <c r="Z80" s="48"/>
    </row>
    <row r="81" spans="1:26" ht="15.75" customHeight="1">
      <c r="A81" s="48"/>
      <c r="B81" s="48"/>
      <c r="C81" s="30"/>
      <c r="D81" s="30"/>
      <c r="E81" s="30"/>
      <c r="F81" s="30"/>
      <c r="G81" s="30"/>
      <c r="H81" s="30"/>
      <c r="I81" s="30"/>
      <c r="J81" s="48"/>
      <c r="K81" s="48"/>
      <c r="L81" s="48"/>
      <c r="M81" s="48"/>
      <c r="N81" s="48"/>
      <c r="O81" s="48"/>
      <c r="P81" s="48"/>
      <c r="Q81" s="48"/>
      <c r="R81" s="48"/>
      <c r="S81" s="48"/>
      <c r="T81" s="48"/>
      <c r="U81" s="48"/>
      <c r="V81" s="48"/>
      <c r="W81" s="48"/>
      <c r="X81" s="48"/>
      <c r="Y81" s="48"/>
      <c r="Z81" s="48"/>
    </row>
    <row r="82" spans="1:26" ht="15.75" customHeight="1">
      <c r="A82" s="48"/>
      <c r="B82" s="48"/>
      <c r="C82" s="30"/>
      <c r="D82" s="30"/>
      <c r="E82" s="30"/>
      <c r="F82" s="30"/>
      <c r="G82" s="30"/>
      <c r="H82" s="30"/>
      <c r="I82" s="30"/>
      <c r="J82" s="48"/>
      <c r="K82" s="48"/>
      <c r="L82" s="48"/>
      <c r="M82" s="48"/>
      <c r="N82" s="48"/>
      <c r="O82" s="48"/>
      <c r="P82" s="48"/>
      <c r="Q82" s="48"/>
      <c r="R82" s="48"/>
      <c r="S82" s="48"/>
      <c r="T82" s="48"/>
      <c r="U82" s="48"/>
      <c r="V82" s="48"/>
      <c r="W82" s="48"/>
      <c r="X82" s="48"/>
      <c r="Y82" s="48"/>
      <c r="Z82" s="48"/>
    </row>
    <row r="83" spans="1:26" ht="15.75" customHeight="1">
      <c r="A83" s="48"/>
      <c r="B83" s="48"/>
      <c r="C83" s="30"/>
      <c r="D83" s="30"/>
      <c r="E83" s="30"/>
      <c r="F83" s="30"/>
      <c r="G83" s="30"/>
      <c r="H83" s="30"/>
      <c r="I83" s="30"/>
      <c r="J83" s="48"/>
      <c r="K83" s="48"/>
      <c r="L83" s="48"/>
      <c r="M83" s="48"/>
      <c r="N83" s="48"/>
      <c r="O83" s="48"/>
      <c r="P83" s="48"/>
      <c r="Q83" s="48"/>
      <c r="R83" s="48"/>
      <c r="S83" s="48"/>
      <c r="T83" s="48"/>
      <c r="U83" s="48"/>
      <c r="V83" s="48"/>
      <c r="W83" s="48"/>
      <c r="X83" s="48"/>
      <c r="Y83" s="48"/>
      <c r="Z83" s="48"/>
    </row>
    <row r="84" spans="1:26" ht="15.75" customHeight="1">
      <c r="A84" s="48"/>
      <c r="B84" s="48"/>
      <c r="C84" s="30"/>
      <c r="D84" s="30"/>
      <c r="E84" s="30"/>
      <c r="F84" s="30"/>
      <c r="G84" s="30"/>
      <c r="H84" s="30"/>
      <c r="I84" s="30"/>
      <c r="J84" s="48"/>
      <c r="K84" s="48"/>
      <c r="L84" s="48"/>
      <c r="M84" s="48"/>
      <c r="N84" s="48"/>
      <c r="O84" s="48"/>
      <c r="P84" s="48"/>
      <c r="Q84" s="48"/>
      <c r="R84" s="48"/>
      <c r="S84" s="48"/>
      <c r="T84" s="48"/>
      <c r="U84" s="48"/>
      <c r="V84" s="48"/>
      <c r="W84" s="48"/>
      <c r="X84" s="48"/>
      <c r="Y84" s="48"/>
      <c r="Z84" s="48"/>
    </row>
    <row r="85" spans="1:26" ht="15.75" customHeight="1">
      <c r="A85" s="48"/>
      <c r="B85" s="48"/>
      <c r="C85" s="30"/>
      <c r="D85" s="30"/>
      <c r="E85" s="30"/>
      <c r="F85" s="30"/>
      <c r="G85" s="30"/>
      <c r="H85" s="30"/>
      <c r="I85" s="30"/>
      <c r="J85" s="48"/>
      <c r="K85" s="48"/>
      <c r="L85" s="48"/>
      <c r="M85" s="48"/>
      <c r="N85" s="48"/>
      <c r="O85" s="48"/>
      <c r="P85" s="48"/>
      <c r="Q85" s="48"/>
      <c r="R85" s="48"/>
      <c r="S85" s="48"/>
      <c r="T85" s="48"/>
      <c r="U85" s="48"/>
      <c r="V85" s="48"/>
      <c r="W85" s="48"/>
      <c r="X85" s="48"/>
      <c r="Y85" s="48"/>
      <c r="Z85" s="48"/>
    </row>
    <row r="86" spans="1:26" ht="15.75" customHeight="1">
      <c r="A86" s="48"/>
      <c r="B86" s="48"/>
      <c r="C86" s="30"/>
      <c r="D86" s="30"/>
      <c r="E86" s="30"/>
      <c r="F86" s="30"/>
      <c r="G86" s="30"/>
      <c r="H86" s="30"/>
      <c r="I86" s="30"/>
      <c r="J86" s="48"/>
      <c r="K86" s="48"/>
      <c r="L86" s="48"/>
      <c r="M86" s="48"/>
      <c r="N86" s="48"/>
      <c r="O86" s="48"/>
      <c r="P86" s="48"/>
      <c r="Q86" s="48"/>
      <c r="R86" s="48"/>
      <c r="S86" s="48"/>
      <c r="T86" s="48"/>
      <c r="U86" s="48"/>
      <c r="V86" s="48"/>
      <c r="W86" s="48"/>
      <c r="X86" s="48"/>
      <c r="Y86" s="48"/>
      <c r="Z86" s="48"/>
    </row>
    <row r="87" spans="1:26" ht="15.75" customHeight="1">
      <c r="A87" s="48"/>
      <c r="B87" s="48"/>
      <c r="C87" s="30"/>
      <c r="D87" s="30"/>
      <c r="E87" s="30"/>
      <c r="F87" s="30"/>
      <c r="G87" s="30"/>
      <c r="H87" s="30"/>
      <c r="I87" s="30"/>
      <c r="J87" s="48"/>
      <c r="K87" s="48"/>
      <c r="L87" s="48"/>
      <c r="M87" s="48"/>
      <c r="N87" s="48"/>
      <c r="O87" s="48"/>
      <c r="P87" s="48"/>
      <c r="Q87" s="48"/>
      <c r="R87" s="48"/>
      <c r="S87" s="48"/>
      <c r="T87" s="48"/>
      <c r="U87" s="48"/>
      <c r="V87" s="48"/>
      <c r="W87" s="48"/>
      <c r="X87" s="48"/>
      <c r="Y87" s="48"/>
      <c r="Z87" s="48"/>
    </row>
    <row r="88" spans="1:26" ht="15.75" customHeight="1">
      <c r="A88" s="48"/>
      <c r="B88" s="48"/>
      <c r="C88" s="30"/>
      <c r="D88" s="30"/>
      <c r="E88" s="30"/>
      <c r="F88" s="30"/>
      <c r="G88" s="30"/>
      <c r="H88" s="30"/>
      <c r="I88" s="30"/>
      <c r="J88" s="48"/>
      <c r="K88" s="48"/>
      <c r="L88" s="48"/>
      <c r="M88" s="48"/>
      <c r="N88" s="48"/>
      <c r="O88" s="48"/>
      <c r="P88" s="48"/>
      <c r="Q88" s="48"/>
      <c r="R88" s="48"/>
      <c r="S88" s="48"/>
      <c r="T88" s="48"/>
      <c r="U88" s="48"/>
      <c r="V88" s="48"/>
      <c r="W88" s="48"/>
      <c r="X88" s="48"/>
      <c r="Y88" s="48"/>
      <c r="Z88" s="48"/>
    </row>
    <row r="89" spans="1:26" ht="15.75" customHeight="1">
      <c r="A89" s="48"/>
      <c r="B89" s="48"/>
      <c r="C89" s="30"/>
      <c r="D89" s="30"/>
      <c r="E89" s="30"/>
      <c r="F89" s="30"/>
      <c r="G89" s="30"/>
      <c r="H89" s="30"/>
      <c r="I89" s="30"/>
      <c r="J89" s="48"/>
      <c r="K89" s="48"/>
      <c r="L89" s="48"/>
      <c r="M89" s="48"/>
      <c r="N89" s="48"/>
      <c r="O89" s="48"/>
      <c r="P89" s="48"/>
      <c r="Q89" s="48"/>
      <c r="R89" s="48"/>
      <c r="S89" s="48"/>
      <c r="T89" s="48"/>
      <c r="U89" s="48"/>
      <c r="V89" s="48"/>
      <c r="W89" s="48"/>
      <c r="X89" s="48"/>
      <c r="Y89" s="48"/>
      <c r="Z89" s="48"/>
    </row>
    <row r="90" spans="1:26" ht="15.75" customHeight="1">
      <c r="A90" s="48"/>
      <c r="B90" s="48"/>
      <c r="C90" s="30"/>
      <c r="D90" s="30"/>
      <c r="E90" s="30"/>
      <c r="F90" s="30"/>
      <c r="G90" s="30"/>
      <c r="H90" s="30"/>
      <c r="I90" s="30"/>
      <c r="J90" s="48"/>
      <c r="K90" s="48"/>
      <c r="L90" s="48"/>
      <c r="M90" s="48"/>
      <c r="N90" s="48"/>
      <c r="O90" s="48"/>
      <c r="P90" s="48"/>
      <c r="Q90" s="48"/>
      <c r="R90" s="48"/>
      <c r="S90" s="48"/>
      <c r="T90" s="48"/>
      <c r="U90" s="48"/>
      <c r="V90" s="48"/>
      <c r="W90" s="48"/>
      <c r="X90" s="48"/>
      <c r="Y90" s="48"/>
      <c r="Z90" s="48"/>
    </row>
    <row r="91" spans="1:26" ht="15.75" customHeight="1">
      <c r="A91" s="48"/>
      <c r="B91" s="48"/>
      <c r="C91" s="30"/>
      <c r="D91" s="30"/>
      <c r="E91" s="30"/>
      <c r="F91" s="30"/>
      <c r="G91" s="30"/>
      <c r="H91" s="30"/>
      <c r="I91" s="30"/>
      <c r="J91" s="48"/>
      <c r="K91" s="48"/>
      <c r="L91" s="48"/>
      <c r="M91" s="48"/>
      <c r="N91" s="48"/>
      <c r="O91" s="48"/>
      <c r="P91" s="48"/>
      <c r="Q91" s="48"/>
      <c r="R91" s="48"/>
      <c r="S91" s="48"/>
      <c r="T91" s="48"/>
      <c r="U91" s="48"/>
      <c r="V91" s="48"/>
      <c r="W91" s="48"/>
      <c r="X91" s="48"/>
      <c r="Y91" s="48"/>
      <c r="Z91" s="48"/>
    </row>
    <row r="92" spans="1:26" ht="15.75" customHeight="1">
      <c r="A92" s="48"/>
      <c r="B92" s="48"/>
      <c r="C92" s="30"/>
      <c r="D92" s="30"/>
      <c r="E92" s="30"/>
      <c r="F92" s="30"/>
      <c r="G92" s="30"/>
      <c r="H92" s="30"/>
      <c r="I92" s="30"/>
      <c r="J92" s="48"/>
      <c r="K92" s="48"/>
      <c r="L92" s="48"/>
      <c r="M92" s="48"/>
      <c r="N92" s="48"/>
      <c r="O92" s="48"/>
      <c r="P92" s="48"/>
      <c r="Q92" s="48"/>
      <c r="R92" s="48"/>
      <c r="S92" s="48"/>
      <c r="T92" s="48"/>
      <c r="U92" s="48"/>
      <c r="V92" s="48"/>
      <c r="W92" s="48"/>
      <c r="X92" s="48"/>
      <c r="Y92" s="48"/>
      <c r="Z92" s="48"/>
    </row>
    <row r="93" spans="1:26" ht="15.75" customHeight="1">
      <c r="A93" s="48"/>
      <c r="B93" s="48"/>
      <c r="C93" s="30"/>
      <c r="D93" s="30"/>
      <c r="E93" s="30"/>
      <c r="F93" s="30"/>
      <c r="G93" s="30"/>
      <c r="H93" s="30"/>
      <c r="I93" s="30"/>
      <c r="J93" s="48"/>
      <c r="K93" s="48"/>
      <c r="L93" s="48"/>
      <c r="M93" s="48"/>
      <c r="N93" s="48"/>
      <c r="O93" s="48"/>
      <c r="P93" s="48"/>
      <c r="Q93" s="48"/>
      <c r="R93" s="48"/>
      <c r="S93" s="48"/>
      <c r="T93" s="48"/>
      <c r="U93" s="48"/>
      <c r="V93" s="48"/>
      <c r="W93" s="48"/>
      <c r="X93" s="48"/>
      <c r="Y93" s="48"/>
      <c r="Z93" s="48"/>
    </row>
    <row r="94" spans="1:26" ht="15.75" customHeight="1">
      <c r="A94" s="48"/>
      <c r="B94" s="48"/>
      <c r="C94" s="30"/>
      <c r="D94" s="30"/>
      <c r="E94" s="30"/>
      <c r="F94" s="30"/>
      <c r="G94" s="30"/>
      <c r="H94" s="30"/>
      <c r="I94" s="30"/>
      <c r="J94" s="48"/>
      <c r="K94" s="48"/>
      <c r="L94" s="48"/>
      <c r="M94" s="48"/>
      <c r="N94" s="48"/>
      <c r="O94" s="48"/>
      <c r="P94" s="48"/>
      <c r="Q94" s="48"/>
      <c r="R94" s="48"/>
      <c r="S94" s="48"/>
      <c r="T94" s="48"/>
      <c r="U94" s="48"/>
      <c r="V94" s="48"/>
      <c r="W94" s="48"/>
      <c r="X94" s="48"/>
      <c r="Y94" s="48"/>
      <c r="Z94" s="48"/>
    </row>
    <row r="95" spans="1:26" ht="15.75" customHeight="1">
      <c r="A95" s="48"/>
      <c r="B95" s="48"/>
      <c r="C95" s="30"/>
      <c r="D95" s="30"/>
      <c r="E95" s="30"/>
      <c r="F95" s="30"/>
      <c r="G95" s="30"/>
      <c r="H95" s="30"/>
      <c r="I95" s="30"/>
      <c r="J95" s="48"/>
      <c r="K95" s="48"/>
      <c r="L95" s="48"/>
      <c r="M95" s="48"/>
      <c r="N95" s="48"/>
      <c r="O95" s="48"/>
      <c r="P95" s="48"/>
      <c r="Q95" s="48"/>
      <c r="R95" s="48"/>
      <c r="S95" s="48"/>
      <c r="T95" s="48"/>
      <c r="U95" s="48"/>
      <c r="V95" s="48"/>
      <c r="W95" s="48"/>
      <c r="X95" s="48"/>
      <c r="Y95" s="48"/>
      <c r="Z95" s="48"/>
    </row>
    <row r="96" spans="1:26" ht="15.75" customHeight="1">
      <c r="A96" s="48"/>
      <c r="B96" s="48"/>
      <c r="C96" s="30"/>
      <c r="D96" s="30"/>
      <c r="E96" s="30"/>
      <c r="F96" s="30"/>
      <c r="G96" s="30"/>
      <c r="H96" s="30"/>
      <c r="I96" s="30"/>
      <c r="J96" s="48"/>
      <c r="K96" s="48"/>
      <c r="L96" s="48"/>
      <c r="M96" s="48"/>
      <c r="N96" s="48"/>
      <c r="O96" s="48"/>
      <c r="P96" s="48"/>
      <c r="Q96" s="48"/>
      <c r="R96" s="48"/>
      <c r="S96" s="48"/>
      <c r="T96" s="48"/>
      <c r="U96" s="48"/>
      <c r="V96" s="48"/>
      <c r="W96" s="48"/>
      <c r="X96" s="48"/>
      <c r="Y96" s="48"/>
      <c r="Z96" s="48"/>
    </row>
    <row r="97" spans="1:26" ht="15.75" customHeight="1">
      <c r="A97" s="48"/>
      <c r="B97" s="48"/>
      <c r="C97" s="30"/>
      <c r="D97" s="30"/>
      <c r="E97" s="30"/>
      <c r="F97" s="30"/>
      <c r="G97" s="30"/>
      <c r="H97" s="30"/>
      <c r="I97" s="30"/>
      <c r="J97" s="48"/>
      <c r="K97" s="48"/>
      <c r="L97" s="48"/>
      <c r="M97" s="48"/>
      <c r="N97" s="48"/>
      <c r="O97" s="48"/>
      <c r="P97" s="48"/>
      <c r="Q97" s="48"/>
      <c r="R97" s="48"/>
      <c r="S97" s="48"/>
      <c r="T97" s="48"/>
      <c r="U97" s="48"/>
      <c r="V97" s="48"/>
      <c r="W97" s="48"/>
      <c r="X97" s="48"/>
      <c r="Y97" s="48"/>
      <c r="Z97" s="48"/>
    </row>
    <row r="98" spans="1:26" ht="15.75" customHeight="1">
      <c r="A98" s="48"/>
      <c r="B98" s="48"/>
      <c r="C98" s="30"/>
      <c r="D98" s="30"/>
      <c r="E98" s="30"/>
      <c r="F98" s="30"/>
      <c r="G98" s="30"/>
      <c r="H98" s="30"/>
      <c r="I98" s="30"/>
      <c r="J98" s="48"/>
      <c r="K98" s="48"/>
      <c r="L98" s="48"/>
      <c r="M98" s="48"/>
      <c r="N98" s="48"/>
      <c r="O98" s="48"/>
      <c r="P98" s="48"/>
      <c r="Q98" s="48"/>
      <c r="R98" s="48"/>
      <c r="S98" s="48"/>
      <c r="T98" s="48"/>
      <c r="U98" s="48"/>
      <c r="V98" s="48"/>
      <c r="W98" s="48"/>
      <c r="X98" s="48"/>
      <c r="Y98" s="48"/>
      <c r="Z98" s="48"/>
    </row>
    <row r="99" spans="1:26" ht="15.75" customHeight="1">
      <c r="A99" s="48"/>
      <c r="B99" s="48"/>
      <c r="C99" s="30"/>
      <c r="D99" s="30"/>
      <c r="E99" s="30"/>
      <c r="F99" s="30"/>
      <c r="G99" s="30"/>
      <c r="H99" s="30"/>
      <c r="I99" s="30"/>
      <c r="J99" s="48"/>
      <c r="K99" s="48"/>
      <c r="L99" s="48"/>
      <c r="M99" s="48"/>
      <c r="N99" s="48"/>
      <c r="O99" s="48"/>
      <c r="P99" s="48"/>
      <c r="Q99" s="48"/>
      <c r="R99" s="48"/>
      <c r="S99" s="48"/>
      <c r="T99" s="48"/>
      <c r="U99" s="48"/>
      <c r="V99" s="48"/>
      <c r="W99" s="48"/>
      <c r="X99" s="48"/>
      <c r="Y99" s="48"/>
      <c r="Z99" s="48"/>
    </row>
    <row r="100" spans="1:26" ht="15.75" customHeight="1">
      <c r="A100" s="48"/>
      <c r="B100" s="48"/>
      <c r="C100" s="30"/>
      <c r="D100" s="30"/>
      <c r="E100" s="30"/>
      <c r="F100" s="30"/>
      <c r="G100" s="30"/>
      <c r="H100" s="30"/>
      <c r="I100" s="30"/>
      <c r="J100" s="48"/>
      <c r="K100" s="48"/>
      <c r="L100" s="48"/>
      <c r="M100" s="48"/>
      <c r="N100" s="48"/>
      <c r="O100" s="48"/>
      <c r="P100" s="48"/>
      <c r="Q100" s="48"/>
      <c r="R100" s="48"/>
      <c r="S100" s="48"/>
      <c r="T100" s="48"/>
      <c r="U100" s="48"/>
      <c r="V100" s="48"/>
      <c r="W100" s="48"/>
      <c r="X100" s="48"/>
      <c r="Y100" s="48"/>
      <c r="Z100" s="48"/>
    </row>
    <row r="101" spans="1:26" ht="15.75" customHeight="1">
      <c r="A101" s="48"/>
      <c r="B101" s="48"/>
      <c r="C101" s="30"/>
      <c r="D101" s="30"/>
      <c r="E101" s="30"/>
      <c r="F101" s="30"/>
      <c r="G101" s="30"/>
      <c r="H101" s="30"/>
      <c r="I101" s="30"/>
      <c r="J101" s="48"/>
      <c r="K101" s="48"/>
      <c r="L101" s="48"/>
      <c r="M101" s="48"/>
      <c r="N101" s="48"/>
      <c r="O101" s="48"/>
      <c r="P101" s="48"/>
      <c r="Q101" s="48"/>
      <c r="R101" s="48"/>
      <c r="S101" s="48"/>
      <c r="T101" s="48"/>
      <c r="U101" s="48"/>
      <c r="V101" s="48"/>
      <c r="W101" s="48"/>
      <c r="X101" s="48"/>
      <c r="Y101" s="48"/>
      <c r="Z101" s="48"/>
    </row>
    <row r="102" spans="1:26" ht="15.75" customHeight="1">
      <c r="A102" s="48"/>
      <c r="B102" s="48"/>
      <c r="C102" s="30"/>
      <c r="D102" s="30"/>
      <c r="E102" s="30"/>
      <c r="F102" s="30"/>
      <c r="G102" s="30"/>
      <c r="H102" s="30"/>
      <c r="I102" s="30"/>
      <c r="J102" s="48"/>
      <c r="K102" s="48"/>
      <c r="L102" s="48"/>
      <c r="M102" s="48"/>
      <c r="N102" s="48"/>
      <c r="O102" s="48"/>
      <c r="P102" s="48"/>
      <c r="Q102" s="48"/>
      <c r="R102" s="48"/>
      <c r="S102" s="48"/>
      <c r="T102" s="48"/>
      <c r="U102" s="48"/>
      <c r="V102" s="48"/>
      <c r="W102" s="48"/>
      <c r="X102" s="48"/>
      <c r="Y102" s="48"/>
      <c r="Z102" s="48"/>
    </row>
    <row r="103" spans="1:26" ht="15.75" customHeight="1">
      <c r="A103" s="48"/>
      <c r="B103" s="48"/>
      <c r="C103" s="30"/>
      <c r="D103" s="30"/>
      <c r="E103" s="30"/>
      <c r="F103" s="30"/>
      <c r="G103" s="30"/>
      <c r="H103" s="30"/>
      <c r="I103" s="30"/>
      <c r="J103" s="48"/>
      <c r="K103" s="48"/>
      <c r="L103" s="48"/>
      <c r="M103" s="48"/>
      <c r="N103" s="48"/>
      <c r="O103" s="48"/>
      <c r="P103" s="48"/>
      <c r="Q103" s="48"/>
      <c r="R103" s="48"/>
      <c r="S103" s="48"/>
      <c r="T103" s="48"/>
      <c r="U103" s="48"/>
      <c r="V103" s="48"/>
      <c r="W103" s="48"/>
      <c r="X103" s="48"/>
      <c r="Y103" s="48"/>
      <c r="Z103" s="48"/>
    </row>
    <row r="104" spans="1:26" ht="15.75" customHeight="1">
      <c r="A104" s="48"/>
      <c r="B104" s="48"/>
      <c r="C104" s="30"/>
      <c r="D104" s="30"/>
      <c r="E104" s="30"/>
      <c r="F104" s="30"/>
      <c r="G104" s="30"/>
      <c r="H104" s="30"/>
      <c r="I104" s="30"/>
      <c r="J104" s="48"/>
      <c r="K104" s="48"/>
      <c r="L104" s="48"/>
      <c r="M104" s="48"/>
      <c r="N104" s="48"/>
      <c r="O104" s="48"/>
      <c r="P104" s="48"/>
      <c r="Q104" s="48"/>
      <c r="R104" s="48"/>
      <c r="S104" s="48"/>
      <c r="T104" s="48"/>
      <c r="U104" s="48"/>
      <c r="V104" s="48"/>
      <c r="W104" s="48"/>
      <c r="X104" s="48"/>
      <c r="Y104" s="48"/>
      <c r="Z104" s="48"/>
    </row>
    <row r="105" spans="1:26" ht="15.75" customHeight="1">
      <c r="A105" s="48"/>
      <c r="B105" s="48"/>
      <c r="C105" s="30"/>
      <c r="D105" s="30"/>
      <c r="E105" s="30"/>
      <c r="F105" s="30"/>
      <c r="G105" s="30"/>
      <c r="H105" s="30"/>
      <c r="I105" s="30"/>
      <c r="J105" s="48"/>
      <c r="K105" s="48"/>
      <c r="L105" s="48"/>
      <c r="M105" s="48"/>
      <c r="N105" s="48"/>
      <c r="O105" s="48"/>
      <c r="P105" s="48"/>
      <c r="Q105" s="48"/>
      <c r="R105" s="48"/>
      <c r="S105" s="48"/>
      <c r="T105" s="48"/>
      <c r="U105" s="48"/>
      <c r="V105" s="48"/>
      <c r="W105" s="48"/>
      <c r="X105" s="48"/>
      <c r="Y105" s="48"/>
      <c r="Z105" s="48"/>
    </row>
    <row r="106" spans="1:26" ht="15.75" customHeight="1">
      <c r="A106" s="48"/>
      <c r="B106" s="48"/>
      <c r="C106" s="30"/>
      <c r="D106" s="30"/>
      <c r="E106" s="30"/>
      <c r="F106" s="30"/>
      <c r="G106" s="30"/>
      <c r="H106" s="30"/>
      <c r="I106" s="30"/>
      <c r="J106" s="48"/>
      <c r="K106" s="48"/>
      <c r="L106" s="48"/>
      <c r="M106" s="48"/>
      <c r="N106" s="48"/>
      <c r="O106" s="48"/>
      <c r="P106" s="48"/>
      <c r="Q106" s="48"/>
      <c r="R106" s="48"/>
      <c r="S106" s="48"/>
      <c r="T106" s="48"/>
      <c r="U106" s="48"/>
      <c r="V106" s="48"/>
      <c r="W106" s="48"/>
      <c r="X106" s="48"/>
      <c r="Y106" s="48"/>
      <c r="Z106" s="48"/>
    </row>
    <row r="107" spans="1:26" ht="15.75" customHeight="1">
      <c r="A107" s="48"/>
      <c r="B107" s="48"/>
      <c r="C107" s="30"/>
      <c r="D107" s="30"/>
      <c r="E107" s="30"/>
      <c r="F107" s="30"/>
      <c r="G107" s="30"/>
      <c r="H107" s="30"/>
      <c r="I107" s="30"/>
      <c r="J107" s="48"/>
      <c r="K107" s="48"/>
      <c r="L107" s="48"/>
      <c r="M107" s="48"/>
      <c r="N107" s="48"/>
      <c r="O107" s="48"/>
      <c r="P107" s="48"/>
      <c r="Q107" s="48"/>
      <c r="R107" s="48"/>
      <c r="S107" s="48"/>
      <c r="T107" s="48"/>
      <c r="U107" s="48"/>
      <c r="V107" s="48"/>
      <c r="W107" s="48"/>
      <c r="X107" s="48"/>
      <c r="Y107" s="48"/>
      <c r="Z107" s="48"/>
    </row>
    <row r="108" spans="1:26" ht="15.75" customHeight="1">
      <c r="A108" s="48"/>
      <c r="B108" s="48"/>
      <c r="C108" s="30"/>
      <c r="D108" s="30"/>
      <c r="E108" s="30"/>
      <c r="F108" s="30"/>
      <c r="G108" s="30"/>
      <c r="H108" s="30"/>
      <c r="I108" s="30"/>
      <c r="J108" s="48"/>
      <c r="K108" s="48"/>
      <c r="L108" s="48"/>
      <c r="M108" s="48"/>
      <c r="N108" s="48"/>
      <c r="O108" s="48"/>
      <c r="P108" s="48"/>
      <c r="Q108" s="48"/>
      <c r="R108" s="48"/>
      <c r="S108" s="48"/>
      <c r="T108" s="48"/>
      <c r="U108" s="48"/>
      <c r="V108" s="48"/>
      <c r="W108" s="48"/>
      <c r="X108" s="48"/>
      <c r="Y108" s="48"/>
      <c r="Z108" s="48"/>
    </row>
    <row r="109" spans="1:26" ht="15.75" customHeight="1">
      <c r="A109" s="48"/>
      <c r="B109" s="48"/>
      <c r="C109" s="30"/>
      <c r="D109" s="30"/>
      <c r="E109" s="30"/>
      <c r="F109" s="30"/>
      <c r="G109" s="30"/>
      <c r="H109" s="30"/>
      <c r="I109" s="30"/>
      <c r="J109" s="48"/>
      <c r="K109" s="48"/>
      <c r="L109" s="48"/>
      <c r="M109" s="48"/>
      <c r="N109" s="48"/>
      <c r="O109" s="48"/>
      <c r="P109" s="48"/>
      <c r="Q109" s="48"/>
      <c r="R109" s="48"/>
      <c r="S109" s="48"/>
      <c r="T109" s="48"/>
      <c r="U109" s="48"/>
      <c r="V109" s="48"/>
      <c r="W109" s="48"/>
      <c r="X109" s="48"/>
      <c r="Y109" s="48"/>
      <c r="Z109" s="48"/>
    </row>
    <row r="110" spans="1:26" ht="15.75" customHeight="1">
      <c r="A110" s="48"/>
      <c r="B110" s="48"/>
      <c r="C110" s="30"/>
      <c r="D110" s="30"/>
      <c r="E110" s="30"/>
      <c r="F110" s="30"/>
      <c r="G110" s="30"/>
      <c r="H110" s="30"/>
      <c r="I110" s="30"/>
      <c r="J110" s="48"/>
      <c r="K110" s="48"/>
      <c r="L110" s="48"/>
      <c r="M110" s="48"/>
      <c r="N110" s="48"/>
      <c r="O110" s="48"/>
      <c r="P110" s="48"/>
      <c r="Q110" s="48"/>
      <c r="R110" s="48"/>
      <c r="S110" s="48"/>
      <c r="T110" s="48"/>
      <c r="U110" s="48"/>
      <c r="V110" s="48"/>
      <c r="W110" s="48"/>
      <c r="X110" s="48"/>
      <c r="Y110" s="48"/>
      <c r="Z110" s="48"/>
    </row>
    <row r="111" spans="1:26" ht="15.75" customHeight="1">
      <c r="A111" s="48"/>
      <c r="B111" s="48"/>
      <c r="C111" s="30"/>
      <c r="D111" s="30"/>
      <c r="E111" s="30"/>
      <c r="F111" s="30"/>
      <c r="G111" s="30"/>
      <c r="H111" s="30"/>
      <c r="I111" s="30"/>
      <c r="J111" s="48"/>
      <c r="K111" s="48"/>
      <c r="L111" s="48"/>
      <c r="M111" s="48"/>
      <c r="N111" s="48"/>
      <c r="O111" s="48"/>
      <c r="P111" s="48"/>
      <c r="Q111" s="48"/>
      <c r="R111" s="48"/>
      <c r="S111" s="48"/>
      <c r="T111" s="48"/>
      <c r="U111" s="48"/>
      <c r="V111" s="48"/>
      <c r="W111" s="48"/>
      <c r="X111" s="48"/>
      <c r="Y111" s="48"/>
      <c r="Z111" s="48"/>
    </row>
    <row r="112" spans="1:26" ht="15.75" customHeight="1">
      <c r="A112" s="48"/>
      <c r="B112" s="48"/>
      <c r="C112" s="30"/>
      <c r="D112" s="30"/>
      <c r="E112" s="30"/>
      <c r="F112" s="30"/>
      <c r="G112" s="30"/>
      <c r="H112" s="30"/>
      <c r="I112" s="30"/>
      <c r="J112" s="48"/>
      <c r="K112" s="48"/>
      <c r="L112" s="48"/>
      <c r="M112" s="48"/>
      <c r="N112" s="48"/>
      <c r="O112" s="48"/>
      <c r="P112" s="48"/>
      <c r="Q112" s="48"/>
      <c r="R112" s="48"/>
      <c r="S112" s="48"/>
      <c r="T112" s="48"/>
      <c r="U112" s="48"/>
      <c r="V112" s="48"/>
      <c r="W112" s="48"/>
      <c r="X112" s="48"/>
      <c r="Y112" s="48"/>
      <c r="Z112" s="48"/>
    </row>
    <row r="113" spans="1:26" ht="15.75" customHeight="1">
      <c r="A113" s="48"/>
      <c r="B113" s="48"/>
      <c r="C113" s="30"/>
      <c r="D113" s="30"/>
      <c r="E113" s="30"/>
      <c r="F113" s="30"/>
      <c r="G113" s="30"/>
      <c r="H113" s="30"/>
      <c r="I113" s="30"/>
      <c r="J113" s="48"/>
      <c r="K113" s="48"/>
      <c r="L113" s="48"/>
      <c r="M113" s="48"/>
      <c r="N113" s="48"/>
      <c r="O113" s="48"/>
      <c r="P113" s="48"/>
      <c r="Q113" s="48"/>
      <c r="R113" s="48"/>
      <c r="S113" s="48"/>
      <c r="T113" s="48"/>
      <c r="U113" s="48"/>
      <c r="V113" s="48"/>
      <c r="W113" s="48"/>
      <c r="X113" s="48"/>
      <c r="Y113" s="48"/>
      <c r="Z113" s="48"/>
    </row>
    <row r="114" spans="1:26" ht="15.75" customHeight="1">
      <c r="A114" s="48"/>
      <c r="B114" s="48"/>
      <c r="C114" s="30"/>
      <c r="D114" s="30"/>
      <c r="E114" s="30"/>
      <c r="F114" s="30"/>
      <c r="G114" s="30"/>
      <c r="H114" s="30"/>
      <c r="I114" s="30"/>
      <c r="J114" s="48"/>
      <c r="K114" s="48"/>
      <c r="L114" s="48"/>
      <c r="M114" s="48"/>
      <c r="N114" s="48"/>
      <c r="O114" s="48"/>
      <c r="P114" s="48"/>
      <c r="Q114" s="48"/>
      <c r="R114" s="48"/>
      <c r="S114" s="48"/>
      <c r="T114" s="48"/>
      <c r="U114" s="48"/>
      <c r="V114" s="48"/>
      <c r="W114" s="48"/>
      <c r="X114" s="48"/>
      <c r="Y114" s="48"/>
      <c r="Z114" s="48"/>
    </row>
    <row r="115" spans="1:26" ht="15.75" customHeight="1">
      <c r="A115" s="48"/>
      <c r="B115" s="48"/>
      <c r="C115" s="30"/>
      <c r="D115" s="30"/>
      <c r="E115" s="30"/>
      <c r="F115" s="30"/>
      <c r="G115" s="30"/>
      <c r="H115" s="30"/>
      <c r="I115" s="30"/>
      <c r="J115" s="48"/>
      <c r="K115" s="48"/>
      <c r="L115" s="48"/>
      <c r="M115" s="48"/>
      <c r="N115" s="48"/>
      <c r="O115" s="48"/>
      <c r="P115" s="48"/>
      <c r="Q115" s="48"/>
      <c r="R115" s="48"/>
      <c r="S115" s="48"/>
      <c r="T115" s="48"/>
      <c r="U115" s="48"/>
      <c r="V115" s="48"/>
      <c r="W115" s="48"/>
      <c r="X115" s="48"/>
      <c r="Y115" s="48"/>
      <c r="Z115" s="48"/>
    </row>
    <row r="116" spans="1:26" ht="15.75" customHeight="1">
      <c r="A116" s="48"/>
      <c r="B116" s="48"/>
      <c r="C116" s="30"/>
      <c r="D116" s="30"/>
      <c r="E116" s="30"/>
      <c r="F116" s="30"/>
      <c r="G116" s="30"/>
      <c r="H116" s="30"/>
      <c r="I116" s="30"/>
      <c r="J116" s="48"/>
      <c r="K116" s="48"/>
      <c r="L116" s="48"/>
      <c r="M116" s="48"/>
      <c r="N116" s="48"/>
      <c r="O116" s="48"/>
      <c r="P116" s="48"/>
      <c r="Q116" s="48"/>
      <c r="R116" s="48"/>
      <c r="S116" s="48"/>
      <c r="T116" s="48"/>
      <c r="U116" s="48"/>
      <c r="V116" s="48"/>
      <c r="W116" s="48"/>
      <c r="X116" s="48"/>
      <c r="Y116" s="48"/>
      <c r="Z116" s="48"/>
    </row>
    <row r="117" spans="1:26" ht="15.75" customHeight="1">
      <c r="A117" s="48"/>
      <c r="B117" s="48"/>
      <c r="C117" s="30"/>
      <c r="D117" s="30"/>
      <c r="E117" s="30"/>
      <c r="F117" s="30"/>
      <c r="G117" s="30"/>
      <c r="H117" s="30"/>
      <c r="I117" s="30"/>
      <c r="J117" s="48"/>
      <c r="K117" s="48"/>
      <c r="L117" s="48"/>
      <c r="M117" s="48"/>
      <c r="N117" s="48"/>
      <c r="O117" s="48"/>
      <c r="P117" s="48"/>
      <c r="Q117" s="48"/>
      <c r="R117" s="48"/>
      <c r="S117" s="48"/>
      <c r="T117" s="48"/>
      <c r="U117" s="48"/>
      <c r="V117" s="48"/>
      <c r="W117" s="48"/>
      <c r="X117" s="48"/>
      <c r="Y117" s="48"/>
      <c r="Z117" s="48"/>
    </row>
    <row r="118" spans="1:26" ht="15.75" customHeight="1">
      <c r="A118" s="48"/>
      <c r="B118" s="48"/>
      <c r="C118" s="30"/>
      <c r="D118" s="30"/>
      <c r="E118" s="30"/>
      <c r="F118" s="30"/>
      <c r="G118" s="30"/>
      <c r="H118" s="30"/>
      <c r="I118" s="30"/>
      <c r="J118" s="48"/>
      <c r="K118" s="48"/>
      <c r="L118" s="48"/>
      <c r="M118" s="48"/>
      <c r="N118" s="48"/>
      <c r="O118" s="48"/>
      <c r="P118" s="48"/>
      <c r="Q118" s="48"/>
      <c r="R118" s="48"/>
      <c r="S118" s="48"/>
      <c r="T118" s="48"/>
      <c r="U118" s="48"/>
      <c r="V118" s="48"/>
      <c r="W118" s="48"/>
      <c r="X118" s="48"/>
      <c r="Y118" s="48"/>
      <c r="Z118" s="48"/>
    </row>
    <row r="119" spans="1:26" ht="15.75" customHeight="1">
      <c r="A119" s="48"/>
      <c r="B119" s="48"/>
      <c r="C119" s="30"/>
      <c r="D119" s="30"/>
      <c r="E119" s="30"/>
      <c r="F119" s="30"/>
      <c r="G119" s="30"/>
      <c r="H119" s="30"/>
      <c r="I119" s="30"/>
      <c r="J119" s="48"/>
      <c r="K119" s="48"/>
      <c r="L119" s="48"/>
      <c r="M119" s="48"/>
      <c r="N119" s="48"/>
      <c r="O119" s="48"/>
      <c r="P119" s="48"/>
      <c r="Q119" s="48"/>
      <c r="R119" s="48"/>
      <c r="S119" s="48"/>
      <c r="T119" s="48"/>
      <c r="U119" s="48"/>
      <c r="V119" s="48"/>
      <c r="W119" s="48"/>
      <c r="X119" s="48"/>
      <c r="Y119" s="48"/>
      <c r="Z119" s="48"/>
    </row>
    <row r="120" spans="1:26" ht="15.75" customHeight="1">
      <c r="A120" s="48"/>
      <c r="B120" s="48"/>
      <c r="C120" s="30"/>
      <c r="D120" s="30"/>
      <c r="E120" s="30"/>
      <c r="F120" s="30"/>
      <c r="G120" s="30"/>
      <c r="H120" s="30"/>
      <c r="I120" s="30"/>
      <c r="J120" s="48"/>
      <c r="K120" s="48"/>
      <c r="L120" s="48"/>
      <c r="M120" s="48"/>
      <c r="N120" s="48"/>
      <c r="O120" s="48"/>
      <c r="P120" s="48"/>
      <c r="Q120" s="48"/>
      <c r="R120" s="48"/>
      <c r="S120" s="48"/>
      <c r="T120" s="48"/>
      <c r="U120" s="48"/>
      <c r="V120" s="48"/>
      <c r="W120" s="48"/>
      <c r="X120" s="48"/>
      <c r="Y120" s="48"/>
      <c r="Z120" s="48"/>
    </row>
    <row r="121" spans="1:26" ht="15.75" customHeight="1">
      <c r="A121" s="48"/>
      <c r="B121" s="48"/>
      <c r="C121" s="30"/>
      <c r="D121" s="30"/>
      <c r="E121" s="30"/>
      <c r="F121" s="30"/>
      <c r="G121" s="30"/>
      <c r="H121" s="30"/>
      <c r="I121" s="30"/>
      <c r="J121" s="48"/>
      <c r="K121" s="48"/>
      <c r="L121" s="48"/>
      <c r="M121" s="48"/>
      <c r="N121" s="48"/>
      <c r="O121" s="48"/>
      <c r="P121" s="48"/>
      <c r="Q121" s="48"/>
      <c r="R121" s="48"/>
      <c r="S121" s="48"/>
      <c r="T121" s="48"/>
      <c r="U121" s="48"/>
      <c r="V121" s="48"/>
      <c r="W121" s="48"/>
      <c r="X121" s="48"/>
      <c r="Y121" s="48"/>
      <c r="Z121" s="48"/>
    </row>
    <row r="122" spans="1:26" ht="15.75" customHeight="1">
      <c r="A122" s="48"/>
      <c r="B122" s="48"/>
      <c r="C122" s="30"/>
      <c r="D122" s="30"/>
      <c r="E122" s="30"/>
      <c r="F122" s="30"/>
      <c r="G122" s="30"/>
      <c r="H122" s="30"/>
      <c r="I122" s="30"/>
      <c r="J122" s="48"/>
      <c r="K122" s="48"/>
      <c r="L122" s="48"/>
      <c r="M122" s="48"/>
      <c r="N122" s="48"/>
      <c r="O122" s="48"/>
      <c r="P122" s="48"/>
      <c r="Q122" s="48"/>
      <c r="R122" s="48"/>
      <c r="S122" s="48"/>
      <c r="T122" s="48"/>
      <c r="U122" s="48"/>
      <c r="V122" s="48"/>
      <c r="W122" s="48"/>
      <c r="X122" s="48"/>
      <c r="Y122" s="48"/>
      <c r="Z122" s="48"/>
    </row>
    <row r="123" spans="1:26" ht="15.75" customHeight="1">
      <c r="A123" s="48"/>
      <c r="B123" s="48"/>
      <c r="C123" s="30"/>
      <c r="D123" s="30"/>
      <c r="E123" s="30"/>
      <c r="F123" s="30"/>
      <c r="G123" s="30"/>
      <c r="H123" s="30"/>
      <c r="I123" s="30"/>
      <c r="J123" s="48"/>
      <c r="K123" s="48"/>
      <c r="L123" s="48"/>
      <c r="M123" s="48"/>
      <c r="N123" s="48"/>
      <c r="O123" s="48"/>
      <c r="P123" s="48"/>
      <c r="Q123" s="48"/>
      <c r="R123" s="48"/>
      <c r="S123" s="48"/>
      <c r="T123" s="48"/>
      <c r="U123" s="48"/>
      <c r="V123" s="48"/>
      <c r="W123" s="48"/>
      <c r="X123" s="48"/>
      <c r="Y123" s="48"/>
      <c r="Z123" s="48"/>
    </row>
    <row r="124" spans="1:26" ht="15.75" customHeight="1">
      <c r="A124" s="48"/>
      <c r="B124" s="48"/>
      <c r="C124" s="30"/>
      <c r="D124" s="30"/>
      <c r="E124" s="30"/>
      <c r="F124" s="30"/>
      <c r="G124" s="30"/>
      <c r="H124" s="30"/>
      <c r="I124" s="30"/>
      <c r="J124" s="48"/>
      <c r="K124" s="48"/>
      <c r="L124" s="48"/>
      <c r="M124" s="48"/>
      <c r="N124" s="48"/>
      <c r="O124" s="48"/>
      <c r="P124" s="48"/>
      <c r="Q124" s="48"/>
      <c r="R124" s="48"/>
      <c r="S124" s="48"/>
      <c r="T124" s="48"/>
      <c r="U124" s="48"/>
      <c r="V124" s="48"/>
      <c r="W124" s="48"/>
      <c r="X124" s="48"/>
      <c r="Y124" s="48"/>
      <c r="Z124" s="48"/>
    </row>
    <row r="125" spans="1:26" ht="15.75" customHeight="1">
      <c r="A125" s="48"/>
      <c r="B125" s="48"/>
      <c r="C125" s="30"/>
      <c r="D125" s="30"/>
      <c r="E125" s="30"/>
      <c r="F125" s="30"/>
      <c r="G125" s="30"/>
      <c r="H125" s="30"/>
      <c r="I125" s="30"/>
      <c r="J125" s="48"/>
      <c r="K125" s="48"/>
      <c r="L125" s="48"/>
      <c r="M125" s="48"/>
      <c r="N125" s="48"/>
      <c r="O125" s="48"/>
      <c r="P125" s="48"/>
      <c r="Q125" s="48"/>
      <c r="R125" s="48"/>
      <c r="S125" s="48"/>
      <c r="T125" s="48"/>
      <c r="U125" s="48"/>
      <c r="V125" s="48"/>
      <c r="W125" s="48"/>
      <c r="X125" s="48"/>
      <c r="Y125" s="48"/>
      <c r="Z125" s="48"/>
    </row>
    <row r="126" spans="1:26" ht="15.75" customHeight="1">
      <c r="A126" s="48"/>
      <c r="B126" s="48"/>
      <c r="C126" s="30"/>
      <c r="D126" s="30"/>
      <c r="E126" s="30"/>
      <c r="F126" s="30"/>
      <c r="G126" s="30"/>
      <c r="H126" s="30"/>
      <c r="I126" s="30"/>
      <c r="J126" s="48"/>
      <c r="K126" s="48"/>
      <c r="L126" s="48"/>
      <c r="M126" s="48"/>
      <c r="N126" s="48"/>
      <c r="O126" s="48"/>
      <c r="P126" s="48"/>
      <c r="Q126" s="48"/>
      <c r="R126" s="48"/>
      <c r="S126" s="48"/>
      <c r="T126" s="48"/>
      <c r="U126" s="48"/>
      <c r="V126" s="48"/>
      <c r="W126" s="48"/>
      <c r="X126" s="48"/>
      <c r="Y126" s="48"/>
      <c r="Z126" s="48"/>
    </row>
    <row r="127" spans="1:26" ht="15.75" customHeight="1">
      <c r="A127" s="48"/>
      <c r="B127" s="48"/>
      <c r="C127" s="30"/>
      <c r="D127" s="30"/>
      <c r="E127" s="30"/>
      <c r="F127" s="30"/>
      <c r="G127" s="30"/>
      <c r="H127" s="30"/>
      <c r="I127" s="30"/>
      <c r="J127" s="48"/>
      <c r="K127" s="48"/>
      <c r="L127" s="48"/>
      <c r="M127" s="48"/>
      <c r="N127" s="48"/>
      <c r="O127" s="48"/>
      <c r="P127" s="48"/>
      <c r="Q127" s="48"/>
      <c r="R127" s="48"/>
      <c r="S127" s="48"/>
      <c r="T127" s="48"/>
      <c r="U127" s="48"/>
      <c r="V127" s="48"/>
      <c r="W127" s="48"/>
      <c r="X127" s="48"/>
      <c r="Y127" s="48"/>
      <c r="Z127" s="48"/>
    </row>
    <row r="128" spans="1:26" ht="15.75" customHeight="1">
      <c r="A128" s="48"/>
      <c r="B128" s="48"/>
      <c r="C128" s="30"/>
      <c r="D128" s="30"/>
      <c r="E128" s="30"/>
      <c r="F128" s="30"/>
      <c r="G128" s="30"/>
      <c r="H128" s="30"/>
      <c r="I128" s="30"/>
      <c r="J128" s="48"/>
      <c r="K128" s="48"/>
      <c r="L128" s="48"/>
      <c r="M128" s="48"/>
      <c r="N128" s="48"/>
      <c r="O128" s="48"/>
      <c r="P128" s="48"/>
      <c r="Q128" s="48"/>
      <c r="R128" s="48"/>
      <c r="S128" s="48"/>
      <c r="T128" s="48"/>
      <c r="U128" s="48"/>
      <c r="V128" s="48"/>
      <c r="W128" s="48"/>
      <c r="X128" s="48"/>
      <c r="Y128" s="48"/>
      <c r="Z128" s="48"/>
    </row>
    <row r="129" spans="1:26" ht="15.75" customHeight="1">
      <c r="A129" s="48"/>
      <c r="B129" s="48"/>
      <c r="C129" s="30"/>
      <c r="D129" s="30"/>
      <c r="E129" s="30"/>
      <c r="F129" s="30"/>
      <c r="G129" s="30"/>
      <c r="H129" s="30"/>
      <c r="I129" s="30"/>
      <c r="J129" s="48"/>
      <c r="K129" s="48"/>
      <c r="L129" s="48"/>
      <c r="M129" s="48"/>
      <c r="N129" s="48"/>
      <c r="O129" s="48"/>
      <c r="P129" s="48"/>
      <c r="Q129" s="48"/>
      <c r="R129" s="48"/>
      <c r="S129" s="48"/>
      <c r="T129" s="48"/>
      <c r="U129" s="48"/>
      <c r="V129" s="48"/>
      <c r="W129" s="48"/>
      <c r="X129" s="48"/>
      <c r="Y129" s="48"/>
      <c r="Z129" s="48"/>
    </row>
    <row r="130" spans="1:26" ht="15.75" customHeight="1">
      <c r="A130" s="48"/>
      <c r="B130" s="48"/>
      <c r="C130" s="30"/>
      <c r="D130" s="30"/>
      <c r="E130" s="30"/>
      <c r="F130" s="30"/>
      <c r="G130" s="30"/>
      <c r="H130" s="30"/>
      <c r="I130" s="30"/>
      <c r="J130" s="48"/>
      <c r="K130" s="48"/>
      <c r="L130" s="48"/>
      <c r="M130" s="48"/>
      <c r="N130" s="48"/>
      <c r="O130" s="48"/>
      <c r="P130" s="48"/>
      <c r="Q130" s="48"/>
      <c r="R130" s="48"/>
      <c r="S130" s="48"/>
      <c r="T130" s="48"/>
      <c r="U130" s="48"/>
      <c r="V130" s="48"/>
      <c r="W130" s="48"/>
      <c r="X130" s="48"/>
      <c r="Y130" s="48"/>
      <c r="Z130" s="48"/>
    </row>
    <row r="131" spans="1:26" ht="15.75" customHeight="1">
      <c r="A131" s="48"/>
      <c r="B131" s="48"/>
      <c r="C131" s="30"/>
      <c r="D131" s="30"/>
      <c r="E131" s="30"/>
      <c r="F131" s="30"/>
      <c r="G131" s="30"/>
      <c r="H131" s="30"/>
      <c r="I131" s="30"/>
      <c r="J131" s="48"/>
      <c r="K131" s="48"/>
      <c r="L131" s="48"/>
      <c r="M131" s="48"/>
      <c r="N131" s="48"/>
      <c r="O131" s="48"/>
      <c r="P131" s="48"/>
      <c r="Q131" s="48"/>
      <c r="R131" s="48"/>
      <c r="S131" s="48"/>
      <c r="T131" s="48"/>
      <c r="U131" s="48"/>
      <c r="V131" s="48"/>
      <c r="W131" s="48"/>
      <c r="X131" s="48"/>
      <c r="Y131" s="48"/>
      <c r="Z131" s="48"/>
    </row>
    <row r="132" spans="1:26" ht="15.75" customHeight="1">
      <c r="A132" s="48"/>
      <c r="B132" s="48"/>
      <c r="C132" s="30"/>
      <c r="D132" s="30"/>
      <c r="E132" s="30"/>
      <c r="F132" s="30"/>
      <c r="G132" s="30"/>
      <c r="H132" s="30"/>
      <c r="I132" s="30"/>
      <c r="J132" s="48"/>
      <c r="K132" s="48"/>
      <c r="L132" s="48"/>
      <c r="M132" s="48"/>
      <c r="N132" s="48"/>
      <c r="O132" s="48"/>
      <c r="P132" s="48"/>
      <c r="Q132" s="48"/>
      <c r="R132" s="48"/>
      <c r="S132" s="48"/>
      <c r="T132" s="48"/>
      <c r="U132" s="48"/>
      <c r="V132" s="48"/>
      <c r="W132" s="48"/>
      <c r="X132" s="48"/>
      <c r="Y132" s="48"/>
      <c r="Z132" s="48"/>
    </row>
    <row r="133" spans="1:26" ht="15.75" customHeight="1">
      <c r="A133" s="48"/>
      <c r="B133" s="48"/>
      <c r="C133" s="30"/>
      <c r="D133" s="30"/>
      <c r="E133" s="30"/>
      <c r="F133" s="30"/>
      <c r="G133" s="30"/>
      <c r="H133" s="30"/>
      <c r="I133" s="30"/>
      <c r="J133" s="48"/>
      <c r="K133" s="48"/>
      <c r="L133" s="48"/>
      <c r="M133" s="48"/>
      <c r="N133" s="48"/>
      <c r="O133" s="48"/>
      <c r="P133" s="48"/>
      <c r="Q133" s="48"/>
      <c r="R133" s="48"/>
      <c r="S133" s="48"/>
      <c r="T133" s="48"/>
      <c r="U133" s="48"/>
      <c r="V133" s="48"/>
      <c r="W133" s="48"/>
      <c r="X133" s="48"/>
      <c r="Y133" s="48"/>
      <c r="Z133" s="48"/>
    </row>
    <row r="134" spans="1:26" ht="15.75" customHeight="1">
      <c r="A134" s="48"/>
      <c r="B134" s="48"/>
      <c r="C134" s="30"/>
      <c r="D134" s="30"/>
      <c r="E134" s="30"/>
      <c r="F134" s="30"/>
      <c r="G134" s="30"/>
      <c r="H134" s="30"/>
      <c r="I134" s="30"/>
      <c r="J134" s="48"/>
      <c r="K134" s="48"/>
      <c r="L134" s="48"/>
      <c r="M134" s="48"/>
      <c r="N134" s="48"/>
      <c r="O134" s="48"/>
      <c r="P134" s="48"/>
      <c r="Q134" s="48"/>
      <c r="R134" s="48"/>
      <c r="S134" s="48"/>
      <c r="T134" s="48"/>
      <c r="U134" s="48"/>
      <c r="V134" s="48"/>
      <c r="W134" s="48"/>
      <c r="X134" s="48"/>
      <c r="Y134" s="48"/>
      <c r="Z134" s="48"/>
    </row>
    <row r="135" spans="1:26" ht="15.75" customHeight="1">
      <c r="A135" s="48"/>
      <c r="B135" s="48"/>
      <c r="C135" s="30"/>
      <c r="D135" s="30"/>
      <c r="E135" s="30"/>
      <c r="F135" s="30"/>
      <c r="G135" s="30"/>
      <c r="H135" s="30"/>
      <c r="I135" s="30"/>
      <c r="J135" s="48"/>
      <c r="K135" s="48"/>
      <c r="L135" s="48"/>
      <c r="M135" s="48"/>
      <c r="N135" s="48"/>
      <c r="O135" s="48"/>
      <c r="P135" s="48"/>
      <c r="Q135" s="48"/>
      <c r="R135" s="48"/>
      <c r="S135" s="48"/>
      <c r="T135" s="48"/>
      <c r="U135" s="48"/>
      <c r="V135" s="48"/>
      <c r="W135" s="48"/>
      <c r="X135" s="48"/>
      <c r="Y135" s="48"/>
      <c r="Z135" s="48"/>
    </row>
    <row r="136" spans="1:26" ht="15.75" customHeight="1">
      <c r="A136" s="48"/>
      <c r="B136" s="48"/>
      <c r="C136" s="30"/>
      <c r="D136" s="30"/>
      <c r="E136" s="30"/>
      <c r="F136" s="30"/>
      <c r="G136" s="30"/>
      <c r="H136" s="30"/>
      <c r="I136" s="30"/>
      <c r="J136" s="48"/>
      <c r="K136" s="48"/>
      <c r="L136" s="48"/>
      <c r="M136" s="48"/>
      <c r="N136" s="48"/>
      <c r="O136" s="48"/>
      <c r="P136" s="48"/>
      <c r="Q136" s="48"/>
      <c r="R136" s="48"/>
      <c r="S136" s="48"/>
      <c r="T136" s="48"/>
      <c r="U136" s="48"/>
      <c r="V136" s="48"/>
      <c r="W136" s="48"/>
      <c r="X136" s="48"/>
      <c r="Y136" s="48"/>
      <c r="Z136" s="48"/>
    </row>
    <row r="137" spans="1:26" ht="15.75" customHeight="1">
      <c r="A137" s="48"/>
      <c r="B137" s="48"/>
      <c r="C137" s="30"/>
      <c r="D137" s="30"/>
      <c r="E137" s="30"/>
      <c r="F137" s="30"/>
      <c r="G137" s="30"/>
      <c r="H137" s="30"/>
      <c r="I137" s="30"/>
      <c r="J137" s="48"/>
      <c r="K137" s="48"/>
      <c r="L137" s="48"/>
      <c r="M137" s="48"/>
      <c r="N137" s="48"/>
      <c r="O137" s="48"/>
      <c r="P137" s="48"/>
      <c r="Q137" s="48"/>
      <c r="R137" s="48"/>
      <c r="S137" s="48"/>
      <c r="T137" s="48"/>
      <c r="U137" s="48"/>
      <c r="V137" s="48"/>
      <c r="W137" s="48"/>
      <c r="X137" s="48"/>
      <c r="Y137" s="48"/>
      <c r="Z137" s="48"/>
    </row>
    <row r="138" spans="1:26" ht="15.75" customHeight="1">
      <c r="A138" s="48"/>
      <c r="B138" s="48"/>
      <c r="C138" s="30"/>
      <c r="D138" s="30"/>
      <c r="E138" s="30"/>
      <c r="F138" s="30"/>
      <c r="G138" s="30"/>
      <c r="H138" s="30"/>
      <c r="I138" s="30"/>
      <c r="J138" s="48"/>
      <c r="K138" s="48"/>
      <c r="L138" s="48"/>
      <c r="M138" s="48"/>
      <c r="N138" s="48"/>
      <c r="O138" s="48"/>
      <c r="P138" s="48"/>
      <c r="Q138" s="48"/>
      <c r="R138" s="48"/>
      <c r="S138" s="48"/>
      <c r="T138" s="48"/>
      <c r="U138" s="48"/>
      <c r="V138" s="48"/>
      <c r="W138" s="48"/>
      <c r="X138" s="48"/>
      <c r="Y138" s="48"/>
      <c r="Z138" s="48"/>
    </row>
    <row r="139" spans="1:26" ht="15.75" customHeight="1">
      <c r="A139" s="48"/>
      <c r="B139" s="48"/>
      <c r="C139" s="30"/>
      <c r="D139" s="30"/>
      <c r="E139" s="30"/>
      <c r="F139" s="30"/>
      <c r="G139" s="30"/>
      <c r="H139" s="30"/>
      <c r="I139" s="30"/>
      <c r="J139" s="48"/>
      <c r="K139" s="48"/>
      <c r="L139" s="48"/>
      <c r="M139" s="48"/>
      <c r="N139" s="48"/>
      <c r="O139" s="48"/>
      <c r="P139" s="48"/>
      <c r="Q139" s="48"/>
      <c r="R139" s="48"/>
      <c r="S139" s="48"/>
      <c r="T139" s="48"/>
      <c r="U139" s="48"/>
      <c r="V139" s="48"/>
      <c r="W139" s="48"/>
      <c r="X139" s="48"/>
      <c r="Y139" s="48"/>
      <c r="Z139" s="48"/>
    </row>
    <row r="140" spans="1:26" ht="15.75" customHeight="1">
      <c r="A140" s="48"/>
      <c r="B140" s="48"/>
      <c r="C140" s="30"/>
      <c r="D140" s="30"/>
      <c r="E140" s="30"/>
      <c r="F140" s="30"/>
      <c r="G140" s="30"/>
      <c r="H140" s="30"/>
      <c r="I140" s="30"/>
      <c r="J140" s="48"/>
      <c r="K140" s="48"/>
      <c r="L140" s="48"/>
      <c r="M140" s="48"/>
      <c r="N140" s="48"/>
      <c r="O140" s="48"/>
      <c r="P140" s="48"/>
      <c r="Q140" s="48"/>
      <c r="R140" s="48"/>
      <c r="S140" s="48"/>
      <c r="T140" s="48"/>
      <c r="U140" s="48"/>
      <c r="V140" s="48"/>
      <c r="W140" s="48"/>
      <c r="X140" s="48"/>
      <c r="Y140" s="48"/>
      <c r="Z140" s="48"/>
    </row>
    <row r="141" spans="1:26" ht="15.75" customHeight="1">
      <c r="A141" s="48"/>
      <c r="B141" s="48"/>
      <c r="C141" s="30"/>
      <c r="D141" s="30"/>
      <c r="E141" s="30"/>
      <c r="F141" s="30"/>
      <c r="G141" s="30"/>
      <c r="H141" s="30"/>
      <c r="I141" s="30"/>
      <c r="J141" s="48"/>
      <c r="K141" s="48"/>
      <c r="L141" s="48"/>
      <c r="M141" s="48"/>
      <c r="N141" s="48"/>
      <c r="O141" s="48"/>
      <c r="P141" s="48"/>
      <c r="Q141" s="48"/>
      <c r="R141" s="48"/>
      <c r="S141" s="48"/>
      <c r="T141" s="48"/>
      <c r="U141" s="48"/>
      <c r="V141" s="48"/>
      <c r="W141" s="48"/>
      <c r="X141" s="48"/>
      <c r="Y141" s="48"/>
      <c r="Z141" s="48"/>
    </row>
    <row r="142" spans="1:26" ht="15.75" customHeight="1">
      <c r="A142" s="48"/>
      <c r="B142" s="48"/>
      <c r="C142" s="30"/>
      <c r="D142" s="30"/>
      <c r="E142" s="30"/>
      <c r="F142" s="30"/>
      <c r="G142" s="30"/>
      <c r="H142" s="30"/>
      <c r="I142" s="30"/>
      <c r="J142" s="48"/>
      <c r="K142" s="48"/>
      <c r="L142" s="48"/>
      <c r="M142" s="48"/>
      <c r="N142" s="48"/>
      <c r="O142" s="48"/>
      <c r="P142" s="48"/>
      <c r="Q142" s="48"/>
      <c r="R142" s="48"/>
      <c r="S142" s="48"/>
      <c r="T142" s="48"/>
      <c r="U142" s="48"/>
      <c r="V142" s="48"/>
      <c r="W142" s="48"/>
      <c r="X142" s="48"/>
      <c r="Y142" s="48"/>
      <c r="Z142" s="48"/>
    </row>
    <row r="143" spans="1:26" ht="15.75" customHeight="1">
      <c r="A143" s="48"/>
      <c r="B143" s="48"/>
      <c r="C143" s="30"/>
      <c r="D143" s="30"/>
      <c r="E143" s="30"/>
      <c r="F143" s="30"/>
      <c r="G143" s="30"/>
      <c r="H143" s="30"/>
      <c r="I143" s="30"/>
      <c r="J143" s="48"/>
      <c r="K143" s="48"/>
      <c r="L143" s="48"/>
      <c r="M143" s="48"/>
      <c r="N143" s="48"/>
      <c r="O143" s="48"/>
      <c r="P143" s="48"/>
      <c r="Q143" s="48"/>
      <c r="R143" s="48"/>
      <c r="S143" s="48"/>
      <c r="T143" s="48"/>
      <c r="U143" s="48"/>
      <c r="V143" s="48"/>
      <c r="W143" s="48"/>
      <c r="X143" s="48"/>
      <c r="Y143" s="48"/>
      <c r="Z143" s="48"/>
    </row>
    <row r="144" spans="1:26" ht="15.75" customHeight="1">
      <c r="A144" s="48"/>
      <c r="B144" s="48"/>
      <c r="C144" s="30"/>
      <c r="D144" s="30"/>
      <c r="E144" s="30"/>
      <c r="F144" s="30"/>
      <c r="G144" s="30"/>
      <c r="H144" s="30"/>
      <c r="I144" s="30"/>
      <c r="J144" s="48"/>
      <c r="K144" s="48"/>
      <c r="L144" s="48"/>
      <c r="M144" s="48"/>
      <c r="N144" s="48"/>
      <c r="O144" s="48"/>
      <c r="P144" s="48"/>
      <c r="Q144" s="48"/>
      <c r="R144" s="48"/>
      <c r="S144" s="48"/>
      <c r="T144" s="48"/>
      <c r="U144" s="48"/>
      <c r="V144" s="48"/>
      <c r="W144" s="48"/>
      <c r="X144" s="48"/>
      <c r="Y144" s="48"/>
      <c r="Z144" s="48"/>
    </row>
    <row r="145" spans="1:26" ht="15.75" customHeight="1">
      <c r="A145" s="48"/>
      <c r="B145" s="48"/>
      <c r="C145" s="30"/>
      <c r="D145" s="30"/>
      <c r="E145" s="30"/>
      <c r="F145" s="30"/>
      <c r="G145" s="30"/>
      <c r="H145" s="30"/>
      <c r="I145" s="30"/>
      <c r="J145" s="48"/>
      <c r="K145" s="48"/>
      <c r="L145" s="48"/>
      <c r="M145" s="48"/>
      <c r="N145" s="48"/>
      <c r="O145" s="48"/>
      <c r="P145" s="48"/>
      <c r="Q145" s="48"/>
      <c r="R145" s="48"/>
      <c r="S145" s="48"/>
      <c r="T145" s="48"/>
      <c r="U145" s="48"/>
      <c r="V145" s="48"/>
      <c r="W145" s="48"/>
      <c r="X145" s="48"/>
      <c r="Y145" s="48"/>
      <c r="Z145" s="48"/>
    </row>
    <row r="146" spans="1:26" ht="15.75" customHeight="1">
      <c r="A146" s="48"/>
      <c r="B146" s="48"/>
      <c r="C146" s="30"/>
      <c r="D146" s="30"/>
      <c r="E146" s="30"/>
      <c r="F146" s="30"/>
      <c r="G146" s="30"/>
      <c r="H146" s="30"/>
      <c r="I146" s="30"/>
      <c r="J146" s="48"/>
      <c r="K146" s="48"/>
      <c r="L146" s="48"/>
      <c r="M146" s="48"/>
      <c r="N146" s="48"/>
      <c r="O146" s="48"/>
      <c r="P146" s="48"/>
      <c r="Q146" s="48"/>
      <c r="R146" s="48"/>
      <c r="S146" s="48"/>
      <c r="T146" s="48"/>
      <c r="U146" s="48"/>
      <c r="V146" s="48"/>
      <c r="W146" s="48"/>
      <c r="X146" s="48"/>
      <c r="Y146" s="48"/>
      <c r="Z146" s="48"/>
    </row>
    <row r="147" spans="1:26" ht="15.75" customHeight="1">
      <c r="A147" s="48"/>
      <c r="B147" s="48"/>
      <c r="C147" s="30"/>
      <c r="D147" s="30"/>
      <c r="E147" s="30"/>
      <c r="F147" s="30"/>
      <c r="G147" s="30"/>
      <c r="H147" s="30"/>
      <c r="I147" s="30"/>
      <c r="J147" s="48"/>
      <c r="K147" s="48"/>
      <c r="L147" s="48"/>
      <c r="M147" s="48"/>
      <c r="N147" s="48"/>
      <c r="O147" s="48"/>
      <c r="P147" s="48"/>
      <c r="Q147" s="48"/>
      <c r="R147" s="48"/>
      <c r="S147" s="48"/>
      <c r="T147" s="48"/>
      <c r="U147" s="48"/>
      <c r="V147" s="48"/>
      <c r="W147" s="48"/>
      <c r="X147" s="48"/>
      <c r="Y147" s="48"/>
      <c r="Z147" s="48"/>
    </row>
    <row r="148" spans="1:26" ht="15.75" customHeight="1">
      <c r="A148" s="48"/>
      <c r="B148" s="48"/>
      <c r="C148" s="30"/>
      <c r="D148" s="30"/>
      <c r="E148" s="30"/>
      <c r="F148" s="30"/>
      <c r="G148" s="30"/>
      <c r="H148" s="30"/>
      <c r="I148" s="30"/>
      <c r="J148" s="48"/>
      <c r="K148" s="48"/>
      <c r="L148" s="48"/>
      <c r="M148" s="48"/>
      <c r="N148" s="48"/>
      <c r="O148" s="48"/>
      <c r="P148" s="48"/>
      <c r="Q148" s="48"/>
      <c r="R148" s="48"/>
      <c r="S148" s="48"/>
      <c r="T148" s="48"/>
      <c r="U148" s="48"/>
      <c r="V148" s="48"/>
      <c r="W148" s="48"/>
      <c r="X148" s="48"/>
      <c r="Y148" s="48"/>
      <c r="Z148" s="48"/>
    </row>
    <row r="149" spans="1:26" ht="15.75" customHeight="1">
      <c r="A149" s="48"/>
      <c r="B149" s="48"/>
      <c r="C149" s="30"/>
      <c r="D149" s="30"/>
      <c r="E149" s="30"/>
      <c r="F149" s="30"/>
      <c r="G149" s="30"/>
      <c r="H149" s="30"/>
      <c r="I149" s="30"/>
      <c r="J149" s="48"/>
      <c r="K149" s="48"/>
      <c r="L149" s="48"/>
      <c r="M149" s="48"/>
      <c r="N149" s="48"/>
      <c r="O149" s="48"/>
      <c r="P149" s="48"/>
      <c r="Q149" s="48"/>
      <c r="R149" s="48"/>
      <c r="S149" s="48"/>
      <c r="T149" s="48"/>
      <c r="U149" s="48"/>
      <c r="V149" s="48"/>
      <c r="W149" s="48"/>
      <c r="X149" s="48"/>
      <c r="Y149" s="48"/>
      <c r="Z149" s="48"/>
    </row>
    <row r="150" spans="1:26" ht="15.75" customHeight="1">
      <c r="A150" s="48"/>
      <c r="B150" s="48"/>
      <c r="C150" s="30"/>
      <c r="D150" s="30"/>
      <c r="E150" s="30"/>
      <c r="F150" s="30"/>
      <c r="G150" s="30"/>
      <c r="H150" s="30"/>
      <c r="I150" s="30"/>
      <c r="J150" s="48"/>
      <c r="K150" s="48"/>
      <c r="L150" s="48"/>
      <c r="M150" s="48"/>
      <c r="N150" s="48"/>
      <c r="O150" s="48"/>
      <c r="P150" s="48"/>
      <c r="Q150" s="48"/>
      <c r="R150" s="48"/>
      <c r="S150" s="48"/>
      <c r="T150" s="48"/>
      <c r="U150" s="48"/>
      <c r="V150" s="48"/>
      <c r="W150" s="48"/>
      <c r="X150" s="48"/>
      <c r="Y150" s="48"/>
      <c r="Z150" s="48"/>
    </row>
    <row r="151" spans="1:26" ht="15.75" customHeight="1">
      <c r="A151" s="48"/>
      <c r="B151" s="48"/>
      <c r="C151" s="30"/>
      <c r="D151" s="30"/>
      <c r="E151" s="30"/>
      <c r="F151" s="30"/>
      <c r="G151" s="30"/>
      <c r="H151" s="30"/>
      <c r="I151" s="30"/>
      <c r="J151" s="48"/>
      <c r="K151" s="48"/>
      <c r="L151" s="48"/>
      <c r="M151" s="48"/>
      <c r="N151" s="48"/>
      <c r="O151" s="48"/>
      <c r="P151" s="48"/>
      <c r="Q151" s="48"/>
      <c r="R151" s="48"/>
      <c r="S151" s="48"/>
      <c r="T151" s="48"/>
      <c r="U151" s="48"/>
      <c r="V151" s="48"/>
      <c r="W151" s="48"/>
      <c r="X151" s="48"/>
      <c r="Y151" s="48"/>
      <c r="Z151" s="48"/>
    </row>
    <row r="152" spans="1:26" ht="15.75" customHeight="1">
      <c r="A152" s="48"/>
      <c r="B152" s="48"/>
      <c r="C152" s="30"/>
      <c r="D152" s="30"/>
      <c r="E152" s="30"/>
      <c r="F152" s="30"/>
      <c r="G152" s="30"/>
      <c r="H152" s="30"/>
      <c r="I152" s="30"/>
      <c r="J152" s="48"/>
      <c r="K152" s="48"/>
      <c r="L152" s="48"/>
      <c r="M152" s="48"/>
      <c r="N152" s="48"/>
      <c r="O152" s="48"/>
      <c r="P152" s="48"/>
      <c r="Q152" s="48"/>
      <c r="R152" s="48"/>
      <c r="S152" s="48"/>
      <c r="T152" s="48"/>
      <c r="U152" s="48"/>
      <c r="V152" s="48"/>
      <c r="W152" s="48"/>
      <c r="X152" s="48"/>
      <c r="Y152" s="48"/>
      <c r="Z152" s="48"/>
    </row>
    <row r="153" spans="1:26" ht="15.75" customHeight="1">
      <c r="A153" s="48"/>
      <c r="B153" s="48"/>
      <c r="C153" s="30"/>
      <c r="D153" s="30"/>
      <c r="E153" s="30"/>
      <c r="F153" s="30"/>
      <c r="G153" s="30"/>
      <c r="H153" s="30"/>
      <c r="I153" s="30"/>
      <c r="J153" s="48"/>
      <c r="K153" s="48"/>
      <c r="L153" s="48"/>
      <c r="M153" s="48"/>
      <c r="N153" s="48"/>
      <c r="O153" s="48"/>
      <c r="P153" s="48"/>
      <c r="Q153" s="48"/>
      <c r="R153" s="48"/>
      <c r="S153" s="48"/>
      <c r="T153" s="48"/>
      <c r="U153" s="48"/>
      <c r="V153" s="48"/>
      <c r="W153" s="48"/>
      <c r="X153" s="48"/>
      <c r="Y153" s="48"/>
      <c r="Z153" s="48"/>
    </row>
    <row r="154" spans="1:26" ht="15.75" customHeight="1">
      <c r="A154" s="48"/>
      <c r="B154" s="48"/>
      <c r="C154" s="30"/>
      <c r="D154" s="30"/>
      <c r="E154" s="30"/>
      <c r="F154" s="30"/>
      <c r="G154" s="30"/>
      <c r="H154" s="30"/>
      <c r="I154" s="30"/>
      <c r="J154" s="48"/>
      <c r="K154" s="48"/>
      <c r="L154" s="48"/>
      <c r="M154" s="48"/>
      <c r="N154" s="48"/>
      <c r="O154" s="48"/>
      <c r="P154" s="48"/>
      <c r="Q154" s="48"/>
      <c r="R154" s="48"/>
      <c r="S154" s="48"/>
      <c r="T154" s="48"/>
      <c r="U154" s="48"/>
      <c r="V154" s="48"/>
      <c r="W154" s="48"/>
      <c r="X154" s="48"/>
      <c r="Y154" s="48"/>
      <c r="Z154" s="48"/>
    </row>
    <row r="155" spans="1:26" ht="15.75" customHeight="1">
      <c r="A155" s="48"/>
      <c r="B155" s="48"/>
      <c r="C155" s="30"/>
      <c r="D155" s="30"/>
      <c r="E155" s="30"/>
      <c r="F155" s="30"/>
      <c r="G155" s="30"/>
      <c r="H155" s="30"/>
      <c r="I155" s="30"/>
      <c r="J155" s="48"/>
      <c r="K155" s="48"/>
      <c r="L155" s="48"/>
      <c r="M155" s="48"/>
      <c r="N155" s="48"/>
      <c r="O155" s="48"/>
      <c r="P155" s="48"/>
      <c r="Q155" s="48"/>
      <c r="R155" s="48"/>
      <c r="S155" s="48"/>
      <c r="T155" s="48"/>
      <c r="U155" s="48"/>
      <c r="V155" s="48"/>
      <c r="W155" s="48"/>
      <c r="X155" s="48"/>
      <c r="Y155" s="48"/>
      <c r="Z155" s="48"/>
    </row>
    <row r="156" spans="1:26" ht="15.75" customHeight="1">
      <c r="A156" s="48"/>
      <c r="B156" s="48"/>
      <c r="C156" s="30"/>
      <c r="D156" s="30"/>
      <c r="E156" s="30"/>
      <c r="F156" s="30"/>
      <c r="G156" s="30"/>
      <c r="H156" s="30"/>
      <c r="I156" s="30"/>
      <c r="J156" s="48"/>
      <c r="K156" s="48"/>
      <c r="L156" s="48"/>
      <c r="M156" s="48"/>
      <c r="N156" s="48"/>
      <c r="O156" s="48"/>
      <c r="P156" s="48"/>
      <c r="Q156" s="48"/>
      <c r="R156" s="48"/>
      <c r="S156" s="48"/>
      <c r="T156" s="48"/>
      <c r="U156" s="48"/>
      <c r="V156" s="48"/>
      <c r="W156" s="48"/>
      <c r="X156" s="48"/>
      <c r="Y156" s="48"/>
      <c r="Z156" s="48"/>
    </row>
    <row r="157" spans="1:26" ht="15.75" customHeight="1">
      <c r="A157" s="48"/>
      <c r="B157" s="48"/>
      <c r="C157" s="30"/>
      <c r="D157" s="30"/>
      <c r="E157" s="30"/>
      <c r="F157" s="30"/>
      <c r="G157" s="30"/>
      <c r="H157" s="30"/>
      <c r="I157" s="30"/>
      <c r="J157" s="48"/>
      <c r="K157" s="48"/>
      <c r="L157" s="48"/>
      <c r="M157" s="48"/>
      <c r="N157" s="48"/>
      <c r="O157" s="48"/>
      <c r="P157" s="48"/>
      <c r="Q157" s="48"/>
      <c r="R157" s="48"/>
      <c r="S157" s="48"/>
      <c r="T157" s="48"/>
      <c r="U157" s="48"/>
      <c r="V157" s="48"/>
      <c r="W157" s="48"/>
      <c r="X157" s="48"/>
      <c r="Y157" s="48"/>
      <c r="Z157" s="48"/>
    </row>
    <row r="158" spans="1:26" ht="15.75" customHeight="1">
      <c r="A158" s="48"/>
      <c r="B158" s="48"/>
      <c r="C158" s="30"/>
      <c r="D158" s="30"/>
      <c r="E158" s="30"/>
      <c r="F158" s="30"/>
      <c r="G158" s="30"/>
      <c r="H158" s="30"/>
      <c r="I158" s="30"/>
      <c r="J158" s="48"/>
      <c r="K158" s="48"/>
      <c r="L158" s="48"/>
      <c r="M158" s="48"/>
      <c r="N158" s="48"/>
      <c r="O158" s="48"/>
      <c r="P158" s="48"/>
      <c r="Q158" s="48"/>
      <c r="R158" s="48"/>
      <c r="S158" s="48"/>
      <c r="T158" s="48"/>
      <c r="U158" s="48"/>
      <c r="V158" s="48"/>
      <c r="W158" s="48"/>
      <c r="X158" s="48"/>
      <c r="Y158" s="48"/>
      <c r="Z158" s="48"/>
    </row>
    <row r="159" spans="1:26" ht="15.75" customHeight="1">
      <c r="A159" s="48"/>
      <c r="B159" s="48"/>
      <c r="C159" s="30"/>
      <c r="D159" s="30"/>
      <c r="E159" s="30"/>
      <c r="F159" s="30"/>
      <c r="G159" s="30"/>
      <c r="H159" s="30"/>
      <c r="I159" s="30"/>
      <c r="J159" s="48"/>
      <c r="K159" s="48"/>
      <c r="L159" s="48"/>
      <c r="M159" s="48"/>
      <c r="N159" s="48"/>
      <c r="O159" s="48"/>
      <c r="P159" s="48"/>
      <c r="Q159" s="48"/>
      <c r="R159" s="48"/>
      <c r="S159" s="48"/>
      <c r="T159" s="48"/>
      <c r="U159" s="48"/>
      <c r="V159" s="48"/>
      <c r="W159" s="48"/>
      <c r="X159" s="48"/>
      <c r="Y159" s="48"/>
      <c r="Z159" s="48"/>
    </row>
    <row r="160" spans="1:26" ht="15.75" customHeight="1">
      <c r="A160" s="48"/>
      <c r="B160" s="48"/>
      <c r="C160" s="30"/>
      <c r="D160" s="30"/>
      <c r="E160" s="30"/>
      <c r="F160" s="30"/>
      <c r="G160" s="30"/>
      <c r="H160" s="30"/>
      <c r="I160" s="30"/>
      <c r="J160" s="48"/>
      <c r="K160" s="48"/>
      <c r="L160" s="48"/>
      <c r="M160" s="48"/>
      <c r="N160" s="48"/>
      <c r="O160" s="48"/>
      <c r="P160" s="48"/>
      <c r="Q160" s="48"/>
      <c r="R160" s="48"/>
      <c r="S160" s="48"/>
      <c r="T160" s="48"/>
      <c r="U160" s="48"/>
      <c r="V160" s="48"/>
      <c r="W160" s="48"/>
      <c r="X160" s="48"/>
      <c r="Y160" s="48"/>
      <c r="Z160" s="48"/>
    </row>
    <row r="161" spans="1:26" ht="15.75" customHeight="1">
      <c r="A161" s="48"/>
      <c r="B161" s="48"/>
      <c r="C161" s="30"/>
      <c r="D161" s="30"/>
      <c r="E161" s="30"/>
      <c r="F161" s="30"/>
      <c r="G161" s="30"/>
      <c r="H161" s="30"/>
      <c r="I161" s="30"/>
      <c r="J161" s="48"/>
      <c r="K161" s="48"/>
      <c r="L161" s="48"/>
      <c r="M161" s="48"/>
      <c r="N161" s="48"/>
      <c r="O161" s="48"/>
      <c r="P161" s="48"/>
      <c r="Q161" s="48"/>
      <c r="R161" s="48"/>
      <c r="S161" s="48"/>
      <c r="T161" s="48"/>
      <c r="U161" s="48"/>
      <c r="V161" s="48"/>
      <c r="W161" s="48"/>
      <c r="X161" s="48"/>
      <c r="Y161" s="48"/>
      <c r="Z161" s="48"/>
    </row>
    <row r="162" spans="1:26" ht="15.75" customHeight="1">
      <c r="A162" s="48"/>
      <c r="B162" s="48"/>
      <c r="C162" s="30"/>
      <c r="D162" s="30"/>
      <c r="E162" s="30"/>
      <c r="F162" s="30"/>
      <c r="G162" s="30"/>
      <c r="H162" s="30"/>
      <c r="I162" s="30"/>
      <c r="J162" s="48"/>
      <c r="K162" s="48"/>
      <c r="L162" s="48"/>
      <c r="M162" s="48"/>
      <c r="N162" s="48"/>
      <c r="O162" s="48"/>
      <c r="P162" s="48"/>
      <c r="Q162" s="48"/>
      <c r="R162" s="48"/>
      <c r="S162" s="48"/>
      <c r="T162" s="48"/>
      <c r="U162" s="48"/>
      <c r="V162" s="48"/>
      <c r="W162" s="48"/>
      <c r="X162" s="48"/>
      <c r="Y162" s="48"/>
      <c r="Z162" s="48"/>
    </row>
    <row r="163" spans="1:26" ht="15.75" customHeight="1">
      <c r="A163" s="48"/>
      <c r="B163" s="48"/>
      <c r="C163" s="30"/>
      <c r="D163" s="30"/>
      <c r="E163" s="30"/>
      <c r="F163" s="30"/>
      <c r="G163" s="30"/>
      <c r="H163" s="30"/>
      <c r="I163" s="30"/>
      <c r="J163" s="48"/>
      <c r="K163" s="48"/>
      <c r="L163" s="48"/>
      <c r="M163" s="48"/>
      <c r="N163" s="48"/>
      <c r="O163" s="48"/>
      <c r="P163" s="48"/>
      <c r="Q163" s="48"/>
      <c r="R163" s="48"/>
      <c r="S163" s="48"/>
      <c r="T163" s="48"/>
      <c r="U163" s="48"/>
      <c r="V163" s="48"/>
      <c r="W163" s="48"/>
      <c r="X163" s="48"/>
      <c r="Y163" s="48"/>
      <c r="Z163" s="48"/>
    </row>
    <row r="164" spans="1:26" ht="15.75" customHeight="1">
      <c r="A164" s="48"/>
      <c r="B164" s="48"/>
      <c r="C164" s="30"/>
      <c r="D164" s="30"/>
      <c r="E164" s="30"/>
      <c r="F164" s="30"/>
      <c r="G164" s="30"/>
      <c r="H164" s="30"/>
      <c r="I164" s="30"/>
      <c r="J164" s="48"/>
      <c r="K164" s="48"/>
      <c r="L164" s="48"/>
      <c r="M164" s="48"/>
      <c r="N164" s="48"/>
      <c r="O164" s="48"/>
      <c r="P164" s="48"/>
      <c r="Q164" s="48"/>
      <c r="R164" s="48"/>
      <c r="S164" s="48"/>
      <c r="T164" s="48"/>
      <c r="U164" s="48"/>
      <c r="V164" s="48"/>
      <c r="W164" s="48"/>
      <c r="X164" s="48"/>
      <c r="Y164" s="48"/>
      <c r="Z164" s="48"/>
    </row>
    <row r="165" spans="1:26" ht="15.75" customHeight="1">
      <c r="A165" s="48"/>
      <c r="B165" s="48"/>
      <c r="C165" s="30"/>
      <c r="D165" s="30"/>
      <c r="E165" s="30"/>
      <c r="F165" s="30"/>
      <c r="G165" s="30"/>
      <c r="H165" s="30"/>
      <c r="I165" s="30"/>
      <c r="J165" s="48"/>
      <c r="K165" s="48"/>
      <c r="L165" s="48"/>
      <c r="M165" s="48"/>
      <c r="N165" s="48"/>
      <c r="O165" s="48"/>
      <c r="P165" s="48"/>
      <c r="Q165" s="48"/>
      <c r="R165" s="48"/>
      <c r="S165" s="48"/>
      <c r="T165" s="48"/>
      <c r="U165" s="48"/>
      <c r="V165" s="48"/>
      <c r="W165" s="48"/>
      <c r="X165" s="48"/>
      <c r="Y165" s="48"/>
      <c r="Z165" s="48"/>
    </row>
    <row r="166" spans="1:26" ht="15.75" customHeight="1">
      <c r="A166" s="48"/>
      <c r="B166" s="48"/>
      <c r="C166" s="30"/>
      <c r="D166" s="30"/>
      <c r="E166" s="30"/>
      <c r="F166" s="30"/>
      <c r="G166" s="30"/>
      <c r="H166" s="30"/>
      <c r="I166" s="30"/>
      <c r="J166" s="48"/>
      <c r="K166" s="48"/>
      <c r="L166" s="48"/>
      <c r="M166" s="48"/>
      <c r="N166" s="48"/>
      <c r="O166" s="48"/>
      <c r="P166" s="48"/>
      <c r="Q166" s="48"/>
      <c r="R166" s="48"/>
      <c r="S166" s="48"/>
      <c r="T166" s="48"/>
      <c r="U166" s="48"/>
      <c r="V166" s="48"/>
      <c r="W166" s="48"/>
      <c r="X166" s="48"/>
      <c r="Y166" s="48"/>
      <c r="Z166" s="48"/>
    </row>
    <row r="167" spans="1:26" ht="15.75" customHeight="1">
      <c r="A167" s="48"/>
      <c r="B167" s="48"/>
      <c r="C167" s="30"/>
      <c r="D167" s="30"/>
      <c r="E167" s="30"/>
      <c r="F167" s="30"/>
      <c r="G167" s="30"/>
      <c r="H167" s="30"/>
      <c r="I167" s="30"/>
      <c r="J167" s="48"/>
      <c r="K167" s="48"/>
      <c r="L167" s="48"/>
      <c r="M167" s="48"/>
      <c r="N167" s="48"/>
      <c r="O167" s="48"/>
      <c r="P167" s="48"/>
      <c r="Q167" s="48"/>
      <c r="R167" s="48"/>
      <c r="S167" s="48"/>
      <c r="T167" s="48"/>
      <c r="U167" s="48"/>
      <c r="V167" s="48"/>
      <c r="W167" s="48"/>
      <c r="X167" s="48"/>
      <c r="Y167" s="48"/>
      <c r="Z167" s="48"/>
    </row>
    <row r="168" spans="1:26" ht="15.75" customHeight="1">
      <c r="A168" s="48"/>
      <c r="B168" s="48"/>
      <c r="C168" s="30"/>
      <c r="D168" s="30"/>
      <c r="E168" s="30"/>
      <c r="F168" s="30"/>
      <c r="G168" s="30"/>
      <c r="H168" s="30"/>
      <c r="I168" s="30"/>
      <c r="J168" s="48"/>
      <c r="K168" s="48"/>
      <c r="L168" s="48"/>
      <c r="M168" s="48"/>
      <c r="N168" s="48"/>
      <c r="O168" s="48"/>
      <c r="P168" s="48"/>
      <c r="Q168" s="48"/>
      <c r="R168" s="48"/>
      <c r="S168" s="48"/>
      <c r="T168" s="48"/>
      <c r="U168" s="48"/>
      <c r="V168" s="48"/>
      <c r="W168" s="48"/>
      <c r="X168" s="48"/>
      <c r="Y168" s="48"/>
      <c r="Z168" s="48"/>
    </row>
    <row r="169" spans="1:26" ht="15.75" customHeight="1">
      <c r="A169" s="48"/>
      <c r="B169" s="48"/>
      <c r="C169" s="30"/>
      <c r="D169" s="30"/>
      <c r="E169" s="30"/>
      <c r="F169" s="30"/>
      <c r="G169" s="30"/>
      <c r="H169" s="30"/>
      <c r="I169" s="30"/>
      <c r="J169" s="48"/>
      <c r="K169" s="48"/>
      <c r="L169" s="48"/>
      <c r="M169" s="48"/>
      <c r="N169" s="48"/>
      <c r="O169" s="48"/>
      <c r="P169" s="48"/>
      <c r="Q169" s="48"/>
      <c r="R169" s="48"/>
      <c r="S169" s="48"/>
      <c r="T169" s="48"/>
      <c r="U169" s="48"/>
      <c r="V169" s="48"/>
      <c r="W169" s="48"/>
      <c r="X169" s="48"/>
      <c r="Y169" s="48"/>
      <c r="Z169" s="48"/>
    </row>
    <row r="170" spans="1:26" ht="15.75" customHeight="1">
      <c r="A170" s="48"/>
      <c r="B170" s="48"/>
      <c r="C170" s="30"/>
      <c r="D170" s="30"/>
      <c r="E170" s="30"/>
      <c r="F170" s="30"/>
      <c r="G170" s="30"/>
      <c r="H170" s="30"/>
      <c r="I170" s="30"/>
      <c r="J170" s="48"/>
      <c r="K170" s="48"/>
      <c r="L170" s="48"/>
      <c r="M170" s="48"/>
      <c r="N170" s="48"/>
      <c r="O170" s="48"/>
      <c r="P170" s="48"/>
      <c r="Q170" s="48"/>
      <c r="R170" s="48"/>
      <c r="S170" s="48"/>
      <c r="T170" s="48"/>
      <c r="U170" s="48"/>
      <c r="V170" s="48"/>
      <c r="W170" s="48"/>
      <c r="X170" s="48"/>
      <c r="Y170" s="48"/>
      <c r="Z170" s="48"/>
    </row>
    <row r="171" spans="1:26" ht="15.75" customHeight="1">
      <c r="A171" s="48"/>
      <c r="B171" s="48"/>
      <c r="C171" s="30"/>
      <c r="D171" s="30"/>
      <c r="E171" s="30"/>
      <c r="F171" s="30"/>
      <c r="G171" s="30"/>
      <c r="H171" s="30"/>
      <c r="I171" s="30"/>
      <c r="J171" s="48"/>
      <c r="K171" s="48"/>
      <c r="L171" s="48"/>
      <c r="M171" s="48"/>
      <c r="N171" s="48"/>
      <c r="O171" s="48"/>
      <c r="P171" s="48"/>
      <c r="Q171" s="48"/>
      <c r="R171" s="48"/>
      <c r="S171" s="48"/>
      <c r="T171" s="48"/>
      <c r="U171" s="48"/>
      <c r="V171" s="48"/>
      <c r="W171" s="48"/>
      <c r="X171" s="48"/>
      <c r="Y171" s="48"/>
      <c r="Z171" s="48"/>
    </row>
    <row r="172" spans="1:26" ht="15.75" customHeight="1">
      <c r="A172" s="48"/>
      <c r="B172" s="48"/>
      <c r="C172" s="30"/>
      <c r="D172" s="30"/>
      <c r="E172" s="30"/>
      <c r="F172" s="30"/>
      <c r="G172" s="30"/>
      <c r="H172" s="30"/>
      <c r="I172" s="30"/>
      <c r="J172" s="48"/>
      <c r="K172" s="48"/>
      <c r="L172" s="48"/>
      <c r="M172" s="48"/>
      <c r="N172" s="48"/>
      <c r="O172" s="48"/>
      <c r="P172" s="48"/>
      <c r="Q172" s="48"/>
      <c r="R172" s="48"/>
      <c r="S172" s="48"/>
      <c r="T172" s="48"/>
      <c r="U172" s="48"/>
      <c r="V172" s="48"/>
      <c r="W172" s="48"/>
      <c r="X172" s="48"/>
      <c r="Y172" s="48"/>
      <c r="Z172" s="48"/>
    </row>
    <row r="173" spans="1:26" ht="15.75" customHeight="1">
      <c r="A173" s="48"/>
      <c r="B173" s="48"/>
      <c r="C173" s="30"/>
      <c r="D173" s="30"/>
      <c r="E173" s="30"/>
      <c r="F173" s="30"/>
      <c r="G173" s="30"/>
      <c r="H173" s="30"/>
      <c r="I173" s="30"/>
      <c r="J173" s="48"/>
      <c r="K173" s="48"/>
      <c r="L173" s="48"/>
      <c r="M173" s="48"/>
      <c r="N173" s="48"/>
      <c r="O173" s="48"/>
      <c r="P173" s="48"/>
      <c r="Q173" s="48"/>
      <c r="R173" s="48"/>
      <c r="S173" s="48"/>
      <c r="T173" s="48"/>
      <c r="U173" s="48"/>
      <c r="V173" s="48"/>
      <c r="W173" s="48"/>
      <c r="X173" s="48"/>
      <c r="Y173" s="48"/>
      <c r="Z173" s="48"/>
    </row>
    <row r="174" spans="1:26" ht="15.75" customHeight="1">
      <c r="A174" s="48"/>
      <c r="B174" s="48"/>
      <c r="C174" s="30"/>
      <c r="D174" s="30"/>
      <c r="E174" s="30"/>
      <c r="F174" s="30"/>
      <c r="G174" s="30"/>
      <c r="H174" s="30"/>
      <c r="I174" s="30"/>
      <c r="J174" s="48"/>
      <c r="K174" s="48"/>
      <c r="L174" s="48"/>
      <c r="M174" s="48"/>
      <c r="N174" s="48"/>
      <c r="O174" s="48"/>
      <c r="P174" s="48"/>
      <c r="Q174" s="48"/>
      <c r="R174" s="48"/>
      <c r="S174" s="48"/>
      <c r="T174" s="48"/>
      <c r="U174" s="48"/>
      <c r="V174" s="48"/>
      <c r="W174" s="48"/>
      <c r="X174" s="48"/>
      <c r="Y174" s="48"/>
      <c r="Z174" s="48"/>
    </row>
    <row r="175" spans="1:26" ht="15.75" customHeight="1">
      <c r="A175" s="48"/>
      <c r="B175" s="48"/>
      <c r="C175" s="30"/>
      <c r="D175" s="30"/>
      <c r="E175" s="30"/>
      <c r="F175" s="30"/>
      <c r="G175" s="30"/>
      <c r="H175" s="30"/>
      <c r="I175" s="30"/>
      <c r="J175" s="48"/>
      <c r="K175" s="48"/>
      <c r="L175" s="48"/>
      <c r="M175" s="48"/>
      <c r="N175" s="48"/>
      <c r="O175" s="48"/>
      <c r="P175" s="48"/>
      <c r="Q175" s="48"/>
      <c r="R175" s="48"/>
      <c r="S175" s="48"/>
      <c r="T175" s="48"/>
      <c r="U175" s="48"/>
      <c r="V175" s="48"/>
      <c r="W175" s="48"/>
      <c r="X175" s="48"/>
      <c r="Y175" s="48"/>
      <c r="Z175" s="48"/>
    </row>
    <row r="176" spans="1:26" ht="15.75" customHeight="1">
      <c r="A176" s="48"/>
      <c r="B176" s="48"/>
      <c r="C176" s="30"/>
      <c r="D176" s="30"/>
      <c r="E176" s="30"/>
      <c r="F176" s="30"/>
      <c r="G176" s="30"/>
      <c r="H176" s="30"/>
      <c r="I176" s="30"/>
      <c r="J176" s="48"/>
      <c r="K176" s="48"/>
      <c r="L176" s="48"/>
      <c r="M176" s="48"/>
      <c r="N176" s="48"/>
      <c r="O176" s="48"/>
      <c r="P176" s="48"/>
      <c r="Q176" s="48"/>
      <c r="R176" s="48"/>
      <c r="S176" s="48"/>
      <c r="T176" s="48"/>
      <c r="U176" s="48"/>
      <c r="V176" s="48"/>
      <c r="W176" s="48"/>
      <c r="X176" s="48"/>
      <c r="Y176" s="48"/>
      <c r="Z176" s="48"/>
    </row>
    <row r="177" spans="1:26" ht="15.75" customHeight="1">
      <c r="A177" s="48"/>
      <c r="B177" s="48"/>
      <c r="C177" s="30"/>
      <c r="D177" s="30"/>
      <c r="E177" s="30"/>
      <c r="F177" s="30"/>
      <c r="G177" s="30"/>
      <c r="H177" s="30"/>
      <c r="I177" s="30"/>
      <c r="J177" s="48"/>
      <c r="K177" s="48"/>
      <c r="L177" s="48"/>
      <c r="M177" s="48"/>
      <c r="N177" s="48"/>
      <c r="O177" s="48"/>
      <c r="P177" s="48"/>
      <c r="Q177" s="48"/>
      <c r="R177" s="48"/>
      <c r="S177" s="48"/>
      <c r="T177" s="48"/>
      <c r="U177" s="48"/>
      <c r="V177" s="48"/>
      <c r="W177" s="48"/>
      <c r="X177" s="48"/>
      <c r="Y177" s="48"/>
      <c r="Z177" s="48"/>
    </row>
    <row r="178" spans="1:26" ht="15.75" customHeight="1">
      <c r="A178" s="48"/>
      <c r="B178" s="48"/>
      <c r="C178" s="30"/>
      <c r="D178" s="30"/>
      <c r="E178" s="30"/>
      <c r="F178" s="30"/>
      <c r="G178" s="30"/>
      <c r="H178" s="30"/>
      <c r="I178" s="30"/>
      <c r="J178" s="48"/>
      <c r="K178" s="48"/>
      <c r="L178" s="48"/>
      <c r="M178" s="48"/>
      <c r="N178" s="48"/>
      <c r="O178" s="48"/>
      <c r="P178" s="48"/>
      <c r="Q178" s="48"/>
      <c r="R178" s="48"/>
      <c r="S178" s="48"/>
      <c r="T178" s="48"/>
      <c r="U178" s="48"/>
      <c r="V178" s="48"/>
      <c r="W178" s="48"/>
      <c r="X178" s="48"/>
      <c r="Y178" s="48"/>
      <c r="Z178" s="48"/>
    </row>
    <row r="179" spans="1:26" ht="15.75" customHeight="1">
      <c r="A179" s="48"/>
      <c r="B179" s="48"/>
      <c r="C179" s="30"/>
      <c r="D179" s="30"/>
      <c r="E179" s="30"/>
      <c r="F179" s="30"/>
      <c r="G179" s="30"/>
      <c r="H179" s="30"/>
      <c r="I179" s="30"/>
      <c r="J179" s="48"/>
      <c r="K179" s="48"/>
      <c r="L179" s="48"/>
      <c r="M179" s="48"/>
      <c r="N179" s="48"/>
      <c r="O179" s="48"/>
      <c r="P179" s="48"/>
      <c r="Q179" s="48"/>
      <c r="R179" s="48"/>
      <c r="S179" s="48"/>
      <c r="T179" s="48"/>
      <c r="U179" s="48"/>
      <c r="V179" s="48"/>
      <c r="W179" s="48"/>
      <c r="X179" s="48"/>
      <c r="Y179" s="48"/>
      <c r="Z179" s="48"/>
    </row>
    <row r="180" spans="1:26" ht="15.75" customHeight="1">
      <c r="A180" s="48"/>
      <c r="B180" s="48"/>
      <c r="C180" s="30"/>
      <c r="D180" s="30"/>
      <c r="E180" s="30"/>
      <c r="F180" s="30"/>
      <c r="G180" s="30"/>
      <c r="H180" s="30"/>
      <c r="I180" s="30"/>
      <c r="J180" s="48"/>
      <c r="K180" s="48"/>
      <c r="L180" s="48"/>
      <c r="M180" s="48"/>
      <c r="N180" s="48"/>
      <c r="O180" s="48"/>
      <c r="P180" s="48"/>
      <c r="Q180" s="48"/>
      <c r="R180" s="48"/>
      <c r="S180" s="48"/>
      <c r="T180" s="48"/>
      <c r="U180" s="48"/>
      <c r="V180" s="48"/>
      <c r="W180" s="48"/>
      <c r="X180" s="48"/>
      <c r="Y180" s="48"/>
      <c r="Z180" s="48"/>
    </row>
    <row r="181" spans="1:26" ht="15.75" customHeight="1">
      <c r="A181" s="48"/>
      <c r="B181" s="48"/>
      <c r="C181" s="30"/>
      <c r="D181" s="30"/>
      <c r="E181" s="30"/>
      <c r="F181" s="30"/>
      <c r="G181" s="30"/>
      <c r="H181" s="30"/>
      <c r="I181" s="30"/>
      <c r="J181" s="48"/>
      <c r="K181" s="48"/>
      <c r="L181" s="48"/>
      <c r="M181" s="48"/>
      <c r="N181" s="48"/>
      <c r="O181" s="48"/>
      <c r="P181" s="48"/>
      <c r="Q181" s="48"/>
      <c r="R181" s="48"/>
      <c r="S181" s="48"/>
      <c r="T181" s="48"/>
      <c r="U181" s="48"/>
      <c r="V181" s="48"/>
      <c r="W181" s="48"/>
      <c r="X181" s="48"/>
      <c r="Y181" s="48"/>
      <c r="Z181" s="48"/>
    </row>
    <row r="182" spans="1:26" ht="15.75" customHeight="1">
      <c r="A182" s="48"/>
      <c r="B182" s="48"/>
      <c r="C182" s="30"/>
      <c r="D182" s="30"/>
      <c r="E182" s="30"/>
      <c r="F182" s="30"/>
      <c r="G182" s="30"/>
      <c r="H182" s="30"/>
      <c r="I182" s="30"/>
      <c r="J182" s="48"/>
      <c r="K182" s="48"/>
      <c r="L182" s="48"/>
      <c r="M182" s="48"/>
      <c r="N182" s="48"/>
      <c r="O182" s="48"/>
      <c r="P182" s="48"/>
      <c r="Q182" s="48"/>
      <c r="R182" s="48"/>
      <c r="S182" s="48"/>
      <c r="T182" s="48"/>
      <c r="U182" s="48"/>
      <c r="V182" s="48"/>
      <c r="W182" s="48"/>
      <c r="X182" s="48"/>
      <c r="Y182" s="48"/>
      <c r="Z182" s="48"/>
    </row>
    <row r="183" spans="1:26" ht="15.75" customHeight="1">
      <c r="A183" s="48"/>
      <c r="B183" s="48"/>
      <c r="C183" s="30"/>
      <c r="D183" s="30"/>
      <c r="E183" s="30"/>
      <c r="F183" s="30"/>
      <c r="G183" s="30"/>
      <c r="H183" s="30"/>
      <c r="I183" s="30"/>
      <c r="J183" s="48"/>
      <c r="K183" s="48"/>
      <c r="L183" s="48"/>
      <c r="M183" s="48"/>
      <c r="N183" s="48"/>
      <c r="O183" s="48"/>
      <c r="P183" s="48"/>
      <c r="Q183" s="48"/>
      <c r="R183" s="48"/>
      <c r="S183" s="48"/>
      <c r="T183" s="48"/>
      <c r="U183" s="48"/>
      <c r="V183" s="48"/>
      <c r="W183" s="48"/>
      <c r="X183" s="48"/>
      <c r="Y183" s="48"/>
      <c r="Z183" s="48"/>
    </row>
    <row r="184" spans="1:26" ht="15.75" customHeight="1">
      <c r="A184" s="48"/>
      <c r="B184" s="48"/>
      <c r="C184" s="30"/>
      <c r="D184" s="30"/>
      <c r="E184" s="30"/>
      <c r="F184" s="30"/>
      <c r="G184" s="30"/>
      <c r="H184" s="30"/>
      <c r="I184" s="30"/>
      <c r="J184" s="48"/>
      <c r="K184" s="48"/>
      <c r="L184" s="48"/>
      <c r="M184" s="48"/>
      <c r="N184" s="48"/>
      <c r="O184" s="48"/>
      <c r="P184" s="48"/>
      <c r="Q184" s="48"/>
      <c r="R184" s="48"/>
      <c r="S184" s="48"/>
      <c r="T184" s="48"/>
      <c r="U184" s="48"/>
      <c r="V184" s="48"/>
      <c r="W184" s="48"/>
      <c r="X184" s="48"/>
      <c r="Y184" s="48"/>
      <c r="Z184" s="48"/>
    </row>
    <row r="185" spans="1:26" ht="15.75" customHeight="1">
      <c r="A185" s="48"/>
      <c r="B185" s="48"/>
      <c r="C185" s="30"/>
      <c r="D185" s="30"/>
      <c r="E185" s="30"/>
      <c r="F185" s="30"/>
      <c r="G185" s="30"/>
      <c r="H185" s="30"/>
      <c r="I185" s="30"/>
      <c r="J185" s="48"/>
      <c r="K185" s="48"/>
      <c r="L185" s="48"/>
      <c r="M185" s="48"/>
      <c r="N185" s="48"/>
      <c r="O185" s="48"/>
      <c r="P185" s="48"/>
      <c r="Q185" s="48"/>
      <c r="R185" s="48"/>
      <c r="S185" s="48"/>
      <c r="T185" s="48"/>
      <c r="U185" s="48"/>
      <c r="V185" s="48"/>
      <c r="W185" s="48"/>
      <c r="X185" s="48"/>
      <c r="Y185" s="48"/>
      <c r="Z185" s="48"/>
    </row>
    <row r="186" spans="1:26" ht="15.75" customHeight="1">
      <c r="A186" s="48"/>
      <c r="B186" s="48"/>
      <c r="C186" s="30"/>
      <c r="D186" s="30"/>
      <c r="E186" s="30"/>
      <c r="F186" s="30"/>
      <c r="G186" s="30"/>
      <c r="H186" s="30"/>
      <c r="I186" s="30"/>
      <c r="J186" s="48"/>
      <c r="K186" s="48"/>
      <c r="L186" s="48"/>
      <c r="M186" s="48"/>
      <c r="N186" s="48"/>
      <c r="O186" s="48"/>
      <c r="P186" s="48"/>
      <c r="Q186" s="48"/>
      <c r="R186" s="48"/>
      <c r="S186" s="48"/>
      <c r="T186" s="48"/>
      <c r="U186" s="48"/>
      <c r="V186" s="48"/>
      <c r="W186" s="48"/>
      <c r="X186" s="48"/>
      <c r="Y186" s="48"/>
      <c r="Z186" s="48"/>
    </row>
    <row r="187" spans="1:26" ht="15.75" customHeight="1">
      <c r="A187" s="48"/>
      <c r="B187" s="48"/>
      <c r="C187" s="30"/>
      <c r="D187" s="30"/>
      <c r="E187" s="30"/>
      <c r="F187" s="30"/>
      <c r="G187" s="30"/>
      <c r="H187" s="30"/>
      <c r="I187" s="30"/>
      <c r="J187" s="48"/>
      <c r="K187" s="48"/>
      <c r="L187" s="48"/>
      <c r="M187" s="48"/>
      <c r="N187" s="48"/>
      <c r="O187" s="48"/>
      <c r="P187" s="48"/>
      <c r="Q187" s="48"/>
      <c r="R187" s="48"/>
      <c r="S187" s="48"/>
      <c r="T187" s="48"/>
      <c r="U187" s="48"/>
      <c r="V187" s="48"/>
      <c r="W187" s="48"/>
      <c r="X187" s="48"/>
      <c r="Y187" s="48"/>
      <c r="Z187" s="48"/>
    </row>
    <row r="188" spans="1:26" ht="15.75" customHeight="1">
      <c r="A188" s="48"/>
      <c r="B188" s="48"/>
      <c r="C188" s="30"/>
      <c r="D188" s="30"/>
      <c r="E188" s="30"/>
      <c r="F188" s="30"/>
      <c r="G188" s="30"/>
      <c r="H188" s="30"/>
      <c r="I188" s="30"/>
      <c r="J188" s="48"/>
      <c r="K188" s="48"/>
      <c r="L188" s="48"/>
      <c r="M188" s="48"/>
      <c r="N188" s="48"/>
      <c r="O188" s="48"/>
      <c r="P188" s="48"/>
      <c r="Q188" s="48"/>
      <c r="R188" s="48"/>
      <c r="S188" s="48"/>
      <c r="T188" s="48"/>
      <c r="U188" s="48"/>
      <c r="V188" s="48"/>
      <c r="W188" s="48"/>
      <c r="X188" s="48"/>
      <c r="Y188" s="48"/>
      <c r="Z188" s="48"/>
    </row>
    <row r="189" spans="1:26" ht="15.75" customHeight="1">
      <c r="A189" s="48"/>
      <c r="B189" s="48"/>
      <c r="C189" s="30"/>
      <c r="D189" s="30"/>
      <c r="E189" s="30"/>
      <c r="F189" s="30"/>
      <c r="G189" s="30"/>
      <c r="H189" s="30"/>
      <c r="I189" s="30"/>
      <c r="J189" s="48"/>
      <c r="K189" s="48"/>
      <c r="L189" s="48"/>
      <c r="M189" s="48"/>
      <c r="N189" s="48"/>
      <c r="O189" s="48"/>
      <c r="P189" s="48"/>
      <c r="Q189" s="48"/>
      <c r="R189" s="48"/>
      <c r="S189" s="48"/>
      <c r="T189" s="48"/>
      <c r="U189" s="48"/>
      <c r="V189" s="48"/>
      <c r="W189" s="48"/>
      <c r="X189" s="48"/>
      <c r="Y189" s="48"/>
      <c r="Z189" s="48"/>
    </row>
    <row r="190" spans="1:26" ht="15.75" customHeight="1">
      <c r="A190" s="48"/>
      <c r="B190" s="48"/>
      <c r="C190" s="30"/>
      <c r="D190" s="30"/>
      <c r="E190" s="30"/>
      <c r="F190" s="30"/>
      <c r="G190" s="30"/>
      <c r="H190" s="30"/>
      <c r="I190" s="30"/>
      <c r="J190" s="48"/>
      <c r="K190" s="48"/>
      <c r="L190" s="48"/>
      <c r="M190" s="48"/>
      <c r="N190" s="48"/>
      <c r="O190" s="48"/>
      <c r="P190" s="48"/>
      <c r="Q190" s="48"/>
      <c r="R190" s="48"/>
      <c r="S190" s="48"/>
      <c r="T190" s="48"/>
      <c r="U190" s="48"/>
      <c r="V190" s="48"/>
      <c r="W190" s="48"/>
      <c r="X190" s="48"/>
      <c r="Y190" s="48"/>
      <c r="Z190" s="48"/>
    </row>
    <row r="191" spans="1:26" ht="15.75" customHeight="1">
      <c r="A191" s="48"/>
      <c r="B191" s="48"/>
      <c r="C191" s="30"/>
      <c r="D191" s="30"/>
      <c r="E191" s="30"/>
      <c r="F191" s="30"/>
      <c r="G191" s="30"/>
      <c r="H191" s="30"/>
      <c r="I191" s="30"/>
      <c r="J191" s="48"/>
      <c r="K191" s="48"/>
      <c r="L191" s="48"/>
      <c r="M191" s="48"/>
      <c r="N191" s="48"/>
      <c r="O191" s="48"/>
      <c r="P191" s="48"/>
      <c r="Q191" s="48"/>
      <c r="R191" s="48"/>
      <c r="S191" s="48"/>
      <c r="T191" s="48"/>
      <c r="U191" s="48"/>
      <c r="V191" s="48"/>
      <c r="W191" s="48"/>
      <c r="X191" s="48"/>
      <c r="Y191" s="48"/>
      <c r="Z191" s="48"/>
    </row>
    <row r="192" spans="1:26" ht="15.75" customHeight="1">
      <c r="A192" s="48"/>
      <c r="B192" s="48"/>
      <c r="C192" s="30"/>
      <c r="D192" s="30"/>
      <c r="E192" s="30"/>
      <c r="F192" s="30"/>
      <c r="G192" s="30"/>
      <c r="H192" s="30"/>
      <c r="I192" s="30"/>
      <c r="J192" s="48"/>
      <c r="K192" s="48"/>
      <c r="L192" s="48"/>
      <c r="M192" s="48"/>
      <c r="N192" s="48"/>
      <c r="O192" s="48"/>
      <c r="P192" s="48"/>
      <c r="Q192" s="48"/>
      <c r="R192" s="48"/>
      <c r="S192" s="48"/>
      <c r="T192" s="48"/>
      <c r="U192" s="48"/>
      <c r="V192" s="48"/>
      <c r="W192" s="48"/>
      <c r="X192" s="48"/>
      <c r="Y192" s="48"/>
      <c r="Z192" s="48"/>
    </row>
    <row r="193" spans="1:26" ht="15.75" customHeight="1">
      <c r="A193" s="48"/>
      <c r="B193" s="48"/>
      <c r="C193" s="30"/>
      <c r="D193" s="30"/>
      <c r="E193" s="30"/>
      <c r="F193" s="30"/>
      <c r="G193" s="30"/>
      <c r="H193" s="30"/>
      <c r="I193" s="30"/>
      <c r="J193" s="48"/>
      <c r="K193" s="48"/>
      <c r="L193" s="48"/>
      <c r="M193" s="48"/>
      <c r="N193" s="48"/>
      <c r="O193" s="48"/>
      <c r="P193" s="48"/>
      <c r="Q193" s="48"/>
      <c r="R193" s="48"/>
      <c r="S193" s="48"/>
      <c r="T193" s="48"/>
      <c r="U193" s="48"/>
      <c r="V193" s="48"/>
      <c r="W193" s="48"/>
      <c r="X193" s="48"/>
      <c r="Y193" s="48"/>
      <c r="Z193" s="48"/>
    </row>
    <row r="194" spans="1:26" ht="15.75" customHeight="1">
      <c r="A194" s="48"/>
      <c r="B194" s="48"/>
      <c r="C194" s="30"/>
      <c r="D194" s="30"/>
      <c r="E194" s="30"/>
      <c r="F194" s="30"/>
      <c r="G194" s="30"/>
      <c r="H194" s="30"/>
      <c r="I194" s="30"/>
      <c r="J194" s="48"/>
      <c r="K194" s="48"/>
      <c r="L194" s="48"/>
      <c r="M194" s="48"/>
      <c r="N194" s="48"/>
      <c r="O194" s="48"/>
      <c r="P194" s="48"/>
      <c r="Q194" s="48"/>
      <c r="R194" s="48"/>
      <c r="S194" s="48"/>
      <c r="T194" s="48"/>
      <c r="U194" s="48"/>
      <c r="V194" s="48"/>
      <c r="W194" s="48"/>
      <c r="X194" s="48"/>
      <c r="Y194" s="48"/>
      <c r="Z194" s="48"/>
    </row>
    <row r="195" spans="1:26" ht="15.75" customHeight="1">
      <c r="A195" s="48"/>
      <c r="B195" s="48"/>
      <c r="C195" s="30"/>
      <c r="D195" s="30"/>
      <c r="E195" s="30"/>
      <c r="F195" s="30"/>
      <c r="G195" s="30"/>
      <c r="H195" s="30"/>
      <c r="I195" s="30"/>
      <c r="J195" s="48"/>
      <c r="K195" s="48"/>
      <c r="L195" s="48"/>
      <c r="M195" s="48"/>
      <c r="N195" s="48"/>
      <c r="O195" s="48"/>
      <c r="P195" s="48"/>
      <c r="Q195" s="48"/>
      <c r="R195" s="48"/>
      <c r="S195" s="48"/>
      <c r="T195" s="48"/>
      <c r="U195" s="48"/>
      <c r="V195" s="48"/>
      <c r="W195" s="48"/>
      <c r="X195" s="48"/>
      <c r="Y195" s="48"/>
      <c r="Z195" s="48"/>
    </row>
    <row r="196" spans="1:26" ht="15.75" customHeight="1">
      <c r="A196" s="48"/>
      <c r="B196" s="48"/>
      <c r="C196" s="30"/>
      <c r="D196" s="30"/>
      <c r="E196" s="30"/>
      <c r="F196" s="30"/>
      <c r="G196" s="30"/>
      <c r="H196" s="30"/>
      <c r="I196" s="30"/>
      <c r="J196" s="48"/>
      <c r="K196" s="48"/>
      <c r="L196" s="48"/>
      <c r="M196" s="48"/>
      <c r="N196" s="48"/>
      <c r="O196" s="48"/>
      <c r="P196" s="48"/>
      <c r="Q196" s="48"/>
      <c r="R196" s="48"/>
      <c r="S196" s="48"/>
      <c r="T196" s="48"/>
      <c r="U196" s="48"/>
      <c r="V196" s="48"/>
      <c r="W196" s="48"/>
      <c r="X196" s="48"/>
      <c r="Y196" s="48"/>
      <c r="Z196" s="48"/>
    </row>
    <row r="197" spans="1:26" ht="15.75" customHeight="1">
      <c r="A197" s="48"/>
      <c r="B197" s="48"/>
      <c r="C197" s="30"/>
      <c r="D197" s="30"/>
      <c r="E197" s="30"/>
      <c r="F197" s="30"/>
      <c r="G197" s="30"/>
      <c r="H197" s="30"/>
      <c r="I197" s="30"/>
      <c r="J197" s="48"/>
      <c r="K197" s="48"/>
      <c r="L197" s="48"/>
      <c r="M197" s="48"/>
      <c r="N197" s="48"/>
      <c r="O197" s="48"/>
      <c r="P197" s="48"/>
      <c r="Q197" s="48"/>
      <c r="R197" s="48"/>
      <c r="S197" s="48"/>
      <c r="T197" s="48"/>
      <c r="U197" s="48"/>
      <c r="V197" s="48"/>
      <c r="W197" s="48"/>
      <c r="X197" s="48"/>
      <c r="Y197" s="48"/>
      <c r="Z197" s="48"/>
    </row>
    <row r="198" spans="1:26" ht="15.75" customHeight="1">
      <c r="A198" s="48"/>
      <c r="B198" s="48"/>
      <c r="C198" s="30"/>
      <c r="D198" s="30"/>
      <c r="E198" s="30"/>
      <c r="F198" s="30"/>
      <c r="G198" s="30"/>
      <c r="H198" s="30"/>
      <c r="I198" s="30"/>
      <c r="J198" s="48"/>
      <c r="K198" s="48"/>
      <c r="L198" s="48"/>
      <c r="M198" s="48"/>
      <c r="N198" s="48"/>
      <c r="O198" s="48"/>
      <c r="P198" s="48"/>
      <c r="Q198" s="48"/>
      <c r="R198" s="48"/>
      <c r="S198" s="48"/>
      <c r="T198" s="48"/>
      <c r="U198" s="48"/>
      <c r="V198" s="48"/>
      <c r="W198" s="48"/>
      <c r="X198" s="48"/>
      <c r="Y198" s="48"/>
      <c r="Z198" s="48"/>
    </row>
    <row r="199" spans="1:26" ht="15.75" customHeight="1">
      <c r="A199" s="48"/>
      <c r="B199" s="48"/>
      <c r="C199" s="30"/>
      <c r="D199" s="30"/>
      <c r="E199" s="30"/>
      <c r="F199" s="30"/>
      <c r="G199" s="30"/>
      <c r="H199" s="30"/>
      <c r="I199" s="30"/>
      <c r="J199" s="48"/>
      <c r="K199" s="48"/>
      <c r="L199" s="48"/>
      <c r="M199" s="48"/>
      <c r="N199" s="48"/>
      <c r="O199" s="48"/>
      <c r="P199" s="48"/>
      <c r="Q199" s="48"/>
      <c r="R199" s="48"/>
      <c r="S199" s="48"/>
      <c r="T199" s="48"/>
      <c r="U199" s="48"/>
      <c r="V199" s="48"/>
      <c r="W199" s="48"/>
      <c r="X199" s="48"/>
      <c r="Y199" s="48"/>
      <c r="Z199" s="48"/>
    </row>
    <row r="200" spans="1:26" ht="15.75" customHeight="1">
      <c r="A200" s="48"/>
      <c r="B200" s="48"/>
      <c r="C200" s="30"/>
      <c r="D200" s="30"/>
      <c r="E200" s="30"/>
      <c r="F200" s="30"/>
      <c r="G200" s="30"/>
      <c r="H200" s="30"/>
      <c r="I200" s="30"/>
      <c r="J200" s="48"/>
      <c r="K200" s="48"/>
      <c r="L200" s="48"/>
      <c r="M200" s="48"/>
      <c r="N200" s="48"/>
      <c r="O200" s="48"/>
      <c r="P200" s="48"/>
      <c r="Q200" s="48"/>
      <c r="R200" s="48"/>
      <c r="S200" s="48"/>
      <c r="T200" s="48"/>
      <c r="U200" s="48"/>
      <c r="V200" s="48"/>
      <c r="W200" s="48"/>
      <c r="X200" s="48"/>
      <c r="Y200" s="48"/>
      <c r="Z200" s="48"/>
    </row>
    <row r="201" spans="1:26" ht="15.75" customHeight="1">
      <c r="A201" s="48"/>
      <c r="B201" s="48"/>
      <c r="C201" s="30"/>
      <c r="D201" s="30"/>
      <c r="E201" s="30"/>
      <c r="F201" s="30"/>
      <c r="G201" s="30"/>
      <c r="H201" s="30"/>
      <c r="I201" s="30"/>
      <c r="J201" s="48"/>
      <c r="K201" s="48"/>
      <c r="L201" s="48"/>
      <c r="M201" s="48"/>
      <c r="N201" s="48"/>
      <c r="O201" s="48"/>
      <c r="P201" s="48"/>
      <c r="Q201" s="48"/>
      <c r="R201" s="48"/>
      <c r="S201" s="48"/>
      <c r="T201" s="48"/>
      <c r="U201" s="48"/>
      <c r="V201" s="48"/>
      <c r="W201" s="48"/>
      <c r="X201" s="48"/>
      <c r="Y201" s="48"/>
      <c r="Z201" s="48"/>
    </row>
    <row r="202" spans="1:26" ht="15.75" customHeight="1">
      <c r="A202" s="48"/>
      <c r="B202" s="48"/>
      <c r="C202" s="30"/>
      <c r="D202" s="30"/>
      <c r="E202" s="30"/>
      <c r="F202" s="30"/>
      <c r="G202" s="30"/>
      <c r="H202" s="30"/>
      <c r="I202" s="30"/>
      <c r="J202" s="48"/>
      <c r="K202" s="48"/>
      <c r="L202" s="48"/>
      <c r="M202" s="48"/>
      <c r="N202" s="48"/>
      <c r="O202" s="48"/>
      <c r="P202" s="48"/>
      <c r="Q202" s="48"/>
      <c r="R202" s="48"/>
      <c r="S202" s="48"/>
      <c r="T202" s="48"/>
      <c r="U202" s="48"/>
      <c r="V202" s="48"/>
      <c r="W202" s="48"/>
      <c r="X202" s="48"/>
      <c r="Y202" s="48"/>
      <c r="Z202" s="48"/>
    </row>
    <row r="203" spans="1:26" ht="15.75" customHeight="1">
      <c r="A203" s="48"/>
      <c r="B203" s="48"/>
      <c r="C203" s="30"/>
      <c r="D203" s="30"/>
      <c r="E203" s="30"/>
      <c r="F203" s="30"/>
      <c r="G203" s="30"/>
      <c r="H203" s="30"/>
      <c r="I203" s="30"/>
      <c r="J203" s="48"/>
      <c r="K203" s="48"/>
      <c r="L203" s="48"/>
      <c r="M203" s="48"/>
      <c r="N203" s="48"/>
      <c r="O203" s="48"/>
      <c r="P203" s="48"/>
      <c r="Q203" s="48"/>
      <c r="R203" s="48"/>
      <c r="S203" s="48"/>
      <c r="T203" s="48"/>
      <c r="U203" s="48"/>
      <c r="V203" s="48"/>
      <c r="W203" s="48"/>
      <c r="X203" s="48"/>
      <c r="Y203" s="48"/>
      <c r="Z203" s="48"/>
    </row>
    <row r="204" spans="1:26" ht="15.75" customHeight="1">
      <c r="A204" s="48"/>
      <c r="B204" s="48"/>
      <c r="C204" s="30"/>
      <c r="D204" s="30"/>
      <c r="E204" s="30"/>
      <c r="F204" s="30"/>
      <c r="G204" s="30"/>
      <c r="H204" s="30"/>
      <c r="I204" s="30"/>
      <c r="J204" s="48"/>
      <c r="K204" s="48"/>
      <c r="L204" s="48"/>
      <c r="M204" s="48"/>
      <c r="N204" s="48"/>
      <c r="O204" s="48"/>
      <c r="P204" s="48"/>
      <c r="Q204" s="48"/>
      <c r="R204" s="48"/>
      <c r="S204" s="48"/>
      <c r="T204" s="48"/>
      <c r="U204" s="48"/>
      <c r="V204" s="48"/>
      <c r="W204" s="48"/>
      <c r="X204" s="48"/>
      <c r="Y204" s="48"/>
      <c r="Z204" s="48"/>
    </row>
    <row r="205" spans="1:26" ht="15.75" customHeight="1">
      <c r="A205" s="48"/>
      <c r="B205" s="48"/>
      <c r="C205" s="30"/>
      <c r="D205" s="30"/>
      <c r="E205" s="30"/>
      <c r="F205" s="30"/>
      <c r="G205" s="30"/>
      <c r="H205" s="30"/>
      <c r="I205" s="30"/>
      <c r="J205" s="48"/>
      <c r="K205" s="48"/>
      <c r="L205" s="48"/>
      <c r="M205" s="48"/>
      <c r="N205" s="48"/>
      <c r="O205" s="48"/>
      <c r="P205" s="48"/>
      <c r="Q205" s="48"/>
      <c r="R205" s="48"/>
      <c r="S205" s="48"/>
      <c r="T205" s="48"/>
      <c r="U205" s="48"/>
      <c r="V205" s="48"/>
      <c r="W205" s="48"/>
      <c r="X205" s="48"/>
      <c r="Y205" s="48"/>
      <c r="Z205" s="48"/>
    </row>
    <row r="206" spans="1:26" ht="15.75" customHeight="1">
      <c r="A206" s="48"/>
      <c r="B206" s="48"/>
      <c r="C206" s="30"/>
      <c r="D206" s="30"/>
      <c r="E206" s="30"/>
      <c r="F206" s="30"/>
      <c r="G206" s="30"/>
      <c r="H206" s="30"/>
      <c r="I206" s="30"/>
      <c r="J206" s="48"/>
      <c r="K206" s="48"/>
      <c r="L206" s="48"/>
      <c r="M206" s="48"/>
      <c r="N206" s="48"/>
      <c r="O206" s="48"/>
      <c r="P206" s="48"/>
      <c r="Q206" s="48"/>
      <c r="R206" s="48"/>
      <c r="S206" s="48"/>
      <c r="T206" s="48"/>
      <c r="U206" s="48"/>
      <c r="V206" s="48"/>
      <c r="W206" s="48"/>
      <c r="X206" s="48"/>
      <c r="Y206" s="48"/>
      <c r="Z206" s="48"/>
    </row>
    <row r="207" spans="1:26" ht="15.75" customHeight="1">
      <c r="A207" s="48"/>
      <c r="B207" s="48"/>
      <c r="C207" s="30"/>
      <c r="D207" s="30"/>
      <c r="E207" s="30"/>
      <c r="F207" s="30"/>
      <c r="G207" s="30"/>
      <c r="H207" s="30"/>
      <c r="I207" s="30"/>
      <c r="J207" s="48"/>
      <c r="K207" s="48"/>
      <c r="L207" s="48"/>
      <c r="M207" s="48"/>
      <c r="N207" s="48"/>
      <c r="O207" s="48"/>
      <c r="P207" s="48"/>
      <c r="Q207" s="48"/>
      <c r="R207" s="48"/>
      <c r="S207" s="48"/>
      <c r="T207" s="48"/>
      <c r="U207" s="48"/>
      <c r="V207" s="48"/>
      <c r="W207" s="48"/>
      <c r="X207" s="48"/>
      <c r="Y207" s="48"/>
      <c r="Z207" s="48"/>
    </row>
    <row r="208" spans="1:26" ht="15.75" customHeight="1">
      <c r="A208" s="48"/>
      <c r="B208" s="48"/>
      <c r="C208" s="30"/>
      <c r="D208" s="30"/>
      <c r="E208" s="30"/>
      <c r="F208" s="30"/>
      <c r="G208" s="30"/>
      <c r="H208" s="30"/>
      <c r="I208" s="30"/>
      <c r="J208" s="48"/>
      <c r="K208" s="48"/>
      <c r="L208" s="48"/>
      <c r="M208" s="48"/>
      <c r="N208" s="48"/>
      <c r="O208" s="48"/>
      <c r="P208" s="48"/>
      <c r="Q208" s="48"/>
      <c r="R208" s="48"/>
      <c r="S208" s="48"/>
      <c r="T208" s="48"/>
      <c r="U208" s="48"/>
      <c r="V208" s="48"/>
      <c r="W208" s="48"/>
      <c r="X208" s="48"/>
      <c r="Y208" s="48"/>
      <c r="Z208" s="48"/>
    </row>
    <row r="209" spans="1:26" ht="15.75" customHeight="1">
      <c r="A209" s="48"/>
      <c r="B209" s="48"/>
      <c r="C209" s="30"/>
      <c r="D209" s="30"/>
      <c r="E209" s="30"/>
      <c r="F209" s="30"/>
      <c r="G209" s="30"/>
      <c r="H209" s="30"/>
      <c r="I209" s="30"/>
      <c r="J209" s="48"/>
      <c r="K209" s="48"/>
      <c r="L209" s="48"/>
      <c r="M209" s="48"/>
      <c r="N209" s="48"/>
      <c r="O209" s="48"/>
      <c r="P209" s="48"/>
      <c r="Q209" s="48"/>
      <c r="R209" s="48"/>
      <c r="S209" s="48"/>
      <c r="T209" s="48"/>
      <c r="U209" s="48"/>
      <c r="V209" s="48"/>
      <c r="W209" s="48"/>
      <c r="X209" s="48"/>
      <c r="Y209" s="48"/>
      <c r="Z209" s="48"/>
    </row>
    <row r="210" spans="1:26" ht="15.75" customHeight="1">
      <c r="A210" s="48"/>
      <c r="B210" s="48"/>
      <c r="C210" s="30"/>
      <c r="D210" s="30"/>
      <c r="E210" s="30"/>
      <c r="F210" s="30"/>
      <c r="G210" s="30"/>
      <c r="H210" s="30"/>
      <c r="I210" s="30"/>
      <c r="J210" s="48"/>
      <c r="K210" s="48"/>
      <c r="L210" s="48"/>
      <c r="M210" s="48"/>
      <c r="N210" s="48"/>
      <c r="O210" s="48"/>
      <c r="P210" s="48"/>
      <c r="Q210" s="48"/>
      <c r="R210" s="48"/>
      <c r="S210" s="48"/>
      <c r="T210" s="48"/>
      <c r="U210" s="48"/>
      <c r="V210" s="48"/>
      <c r="W210" s="48"/>
      <c r="X210" s="48"/>
      <c r="Y210" s="48"/>
      <c r="Z210" s="48"/>
    </row>
    <row r="211" spans="1:26" ht="15.75" customHeight="1">
      <c r="A211" s="48"/>
      <c r="B211" s="48"/>
      <c r="C211" s="30"/>
      <c r="D211" s="30"/>
      <c r="E211" s="30"/>
      <c r="F211" s="30"/>
      <c r="G211" s="30"/>
      <c r="H211" s="30"/>
      <c r="I211" s="30"/>
      <c r="J211" s="48"/>
      <c r="K211" s="48"/>
      <c r="L211" s="48"/>
      <c r="M211" s="48"/>
      <c r="N211" s="48"/>
      <c r="O211" s="48"/>
      <c r="P211" s="48"/>
      <c r="Q211" s="48"/>
      <c r="R211" s="48"/>
      <c r="S211" s="48"/>
      <c r="T211" s="48"/>
      <c r="U211" s="48"/>
      <c r="V211" s="48"/>
      <c r="W211" s="48"/>
      <c r="X211" s="48"/>
      <c r="Y211" s="48"/>
      <c r="Z211" s="48"/>
    </row>
    <row r="212" spans="1:26" ht="15.75" customHeight="1">
      <c r="A212" s="48"/>
      <c r="B212" s="48"/>
      <c r="C212" s="30"/>
      <c r="D212" s="30"/>
      <c r="E212" s="30"/>
      <c r="F212" s="30"/>
      <c r="G212" s="30"/>
      <c r="H212" s="30"/>
      <c r="I212" s="30"/>
      <c r="J212" s="48"/>
      <c r="K212" s="48"/>
      <c r="L212" s="48"/>
      <c r="M212" s="48"/>
      <c r="N212" s="48"/>
      <c r="O212" s="48"/>
      <c r="P212" s="48"/>
      <c r="Q212" s="48"/>
      <c r="R212" s="48"/>
      <c r="S212" s="48"/>
      <c r="T212" s="48"/>
      <c r="U212" s="48"/>
      <c r="V212" s="48"/>
      <c r="W212" s="48"/>
      <c r="X212" s="48"/>
      <c r="Y212" s="48"/>
      <c r="Z212" s="48"/>
    </row>
    <row r="213" spans="1:26" ht="15.75" customHeight="1">
      <c r="A213" s="48"/>
      <c r="B213" s="48"/>
      <c r="C213" s="30"/>
      <c r="D213" s="30"/>
      <c r="E213" s="30"/>
      <c r="F213" s="30"/>
      <c r="G213" s="30"/>
      <c r="H213" s="30"/>
      <c r="I213" s="30"/>
      <c r="J213" s="48"/>
      <c r="K213" s="48"/>
      <c r="L213" s="48"/>
      <c r="M213" s="48"/>
      <c r="N213" s="48"/>
      <c r="O213" s="48"/>
      <c r="P213" s="48"/>
      <c r="Q213" s="48"/>
      <c r="R213" s="48"/>
      <c r="S213" s="48"/>
      <c r="T213" s="48"/>
      <c r="U213" s="48"/>
      <c r="V213" s="48"/>
      <c r="W213" s="48"/>
      <c r="X213" s="48"/>
      <c r="Y213" s="48"/>
      <c r="Z213" s="48"/>
    </row>
    <row r="214" spans="1:26" ht="15.75" customHeight="1">
      <c r="A214" s="48"/>
      <c r="B214" s="48"/>
      <c r="C214" s="30"/>
      <c r="D214" s="30"/>
      <c r="E214" s="30"/>
      <c r="F214" s="30"/>
      <c r="G214" s="30"/>
      <c r="H214" s="30"/>
      <c r="I214" s="30"/>
      <c r="J214" s="48"/>
      <c r="K214" s="48"/>
      <c r="L214" s="48"/>
      <c r="M214" s="48"/>
      <c r="N214" s="48"/>
      <c r="O214" s="48"/>
      <c r="P214" s="48"/>
      <c r="Q214" s="48"/>
      <c r="R214" s="48"/>
      <c r="S214" s="48"/>
      <c r="T214" s="48"/>
      <c r="U214" s="48"/>
      <c r="V214" s="48"/>
      <c r="W214" s="48"/>
      <c r="X214" s="48"/>
      <c r="Y214" s="48"/>
      <c r="Z214" s="48"/>
    </row>
    <row r="215" spans="1:26" ht="15.75" customHeight="1">
      <c r="A215" s="48"/>
      <c r="B215" s="48"/>
      <c r="C215" s="30"/>
      <c r="D215" s="30"/>
      <c r="E215" s="30"/>
      <c r="F215" s="30"/>
      <c r="G215" s="30"/>
      <c r="H215" s="30"/>
      <c r="I215" s="30"/>
      <c r="J215" s="48"/>
      <c r="K215" s="48"/>
      <c r="L215" s="48"/>
      <c r="M215" s="48"/>
      <c r="N215" s="48"/>
      <c r="O215" s="48"/>
      <c r="P215" s="48"/>
      <c r="Q215" s="48"/>
      <c r="R215" s="48"/>
      <c r="S215" s="48"/>
      <c r="T215" s="48"/>
      <c r="U215" s="48"/>
      <c r="V215" s="48"/>
      <c r="W215" s="48"/>
      <c r="X215" s="48"/>
      <c r="Y215" s="48"/>
      <c r="Z215" s="48"/>
    </row>
    <row r="216" spans="1:26" ht="15.75" customHeight="1">
      <c r="A216" s="48"/>
      <c r="B216" s="48"/>
      <c r="C216" s="30"/>
      <c r="D216" s="30"/>
      <c r="E216" s="30"/>
      <c r="F216" s="30"/>
      <c r="G216" s="30"/>
      <c r="H216" s="30"/>
      <c r="I216" s="30"/>
      <c r="J216" s="48"/>
      <c r="K216" s="48"/>
      <c r="L216" s="48"/>
      <c r="M216" s="48"/>
      <c r="N216" s="48"/>
      <c r="O216" s="48"/>
      <c r="P216" s="48"/>
      <c r="Q216" s="48"/>
      <c r="R216" s="48"/>
      <c r="S216" s="48"/>
      <c r="T216" s="48"/>
      <c r="U216" s="48"/>
      <c r="V216" s="48"/>
      <c r="W216" s="48"/>
      <c r="X216" s="48"/>
      <c r="Y216" s="48"/>
      <c r="Z216" s="48"/>
    </row>
    <row r="217" spans="1:26" ht="15.75" customHeight="1">
      <c r="A217" s="48"/>
      <c r="B217" s="48"/>
      <c r="C217" s="30"/>
      <c r="D217" s="30"/>
      <c r="E217" s="30"/>
      <c r="F217" s="30"/>
      <c r="G217" s="30"/>
      <c r="H217" s="30"/>
      <c r="I217" s="30"/>
      <c r="J217" s="48"/>
      <c r="K217" s="48"/>
      <c r="L217" s="48"/>
      <c r="M217" s="48"/>
      <c r="N217" s="48"/>
      <c r="O217" s="48"/>
      <c r="P217" s="48"/>
      <c r="Q217" s="48"/>
      <c r="R217" s="48"/>
      <c r="S217" s="48"/>
      <c r="T217" s="48"/>
      <c r="U217" s="48"/>
      <c r="V217" s="48"/>
      <c r="W217" s="48"/>
      <c r="X217" s="48"/>
      <c r="Y217" s="48"/>
      <c r="Z217" s="48"/>
    </row>
    <row r="218" spans="1:26" ht="15.75" customHeight="1">
      <c r="A218" s="48"/>
      <c r="B218" s="48"/>
      <c r="C218" s="30"/>
      <c r="D218" s="30"/>
      <c r="E218" s="30"/>
      <c r="F218" s="30"/>
      <c r="G218" s="30"/>
      <c r="H218" s="30"/>
      <c r="I218" s="30"/>
      <c r="J218" s="48"/>
      <c r="K218" s="48"/>
      <c r="L218" s="48"/>
      <c r="M218" s="48"/>
      <c r="N218" s="48"/>
      <c r="O218" s="48"/>
      <c r="P218" s="48"/>
      <c r="Q218" s="48"/>
      <c r="R218" s="48"/>
      <c r="S218" s="48"/>
      <c r="T218" s="48"/>
      <c r="U218" s="48"/>
      <c r="V218" s="48"/>
      <c r="W218" s="48"/>
      <c r="X218" s="48"/>
      <c r="Y218" s="48"/>
      <c r="Z218" s="48"/>
    </row>
    <row r="219" spans="1:26" ht="15.75" customHeight="1">
      <c r="A219" s="48"/>
      <c r="B219" s="48"/>
      <c r="C219" s="30"/>
      <c r="D219" s="30"/>
      <c r="E219" s="30"/>
      <c r="F219" s="30"/>
      <c r="G219" s="30"/>
      <c r="H219" s="30"/>
      <c r="I219" s="30"/>
      <c r="J219" s="48"/>
      <c r="K219" s="48"/>
      <c r="L219" s="48"/>
      <c r="M219" s="48"/>
      <c r="N219" s="48"/>
      <c r="O219" s="48"/>
      <c r="P219" s="48"/>
      <c r="Q219" s="48"/>
      <c r="R219" s="48"/>
      <c r="S219" s="48"/>
      <c r="T219" s="48"/>
      <c r="U219" s="48"/>
      <c r="V219" s="48"/>
      <c r="W219" s="48"/>
      <c r="X219" s="48"/>
      <c r="Y219" s="48"/>
      <c r="Z219" s="48"/>
    </row>
    <row r="220" spans="1:26" ht="15.75" customHeight="1">
      <c r="A220" s="48"/>
      <c r="B220" s="48"/>
      <c r="C220" s="30"/>
      <c r="D220" s="30"/>
      <c r="E220" s="30"/>
      <c r="F220" s="30"/>
      <c r="G220" s="30"/>
      <c r="H220" s="30"/>
      <c r="I220" s="30"/>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30"/>
      <c r="D221" s="30"/>
      <c r="E221" s="30"/>
      <c r="F221" s="30"/>
      <c r="G221" s="30"/>
      <c r="H221" s="30"/>
      <c r="I221" s="30"/>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30"/>
      <c r="D222" s="30"/>
      <c r="E222" s="30"/>
      <c r="F222" s="30"/>
      <c r="G222" s="30"/>
      <c r="H222" s="30"/>
      <c r="I222" s="30"/>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30"/>
      <c r="D223" s="30"/>
      <c r="E223" s="30"/>
      <c r="F223" s="30"/>
      <c r="G223" s="30"/>
      <c r="H223" s="30"/>
      <c r="I223" s="30"/>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30"/>
      <c r="D224" s="30"/>
      <c r="E224" s="30"/>
      <c r="F224" s="30"/>
      <c r="G224" s="30"/>
      <c r="H224" s="30"/>
      <c r="I224" s="30"/>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30"/>
      <c r="D225" s="30"/>
      <c r="E225" s="30"/>
      <c r="F225" s="30"/>
      <c r="G225" s="30"/>
      <c r="H225" s="30"/>
      <c r="I225" s="30"/>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30"/>
      <c r="D226" s="30"/>
      <c r="E226" s="30"/>
      <c r="F226" s="30"/>
      <c r="G226" s="30"/>
      <c r="H226" s="30"/>
      <c r="I226" s="30"/>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30"/>
      <c r="D227" s="30"/>
      <c r="E227" s="30"/>
      <c r="F227" s="30"/>
      <c r="G227" s="30"/>
      <c r="H227" s="30"/>
      <c r="I227" s="30"/>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30"/>
      <c r="D228" s="30"/>
      <c r="E228" s="30"/>
      <c r="F228" s="30"/>
      <c r="G228" s="30"/>
      <c r="H228" s="30"/>
      <c r="I228" s="30"/>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30"/>
      <c r="D229" s="30"/>
      <c r="E229" s="30"/>
      <c r="F229" s="30"/>
      <c r="G229" s="30"/>
      <c r="H229" s="30"/>
      <c r="I229" s="30"/>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30"/>
      <c r="D230" s="30"/>
      <c r="E230" s="30"/>
      <c r="F230" s="30"/>
      <c r="G230" s="30"/>
      <c r="H230" s="30"/>
      <c r="I230" s="30"/>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30"/>
      <c r="D231" s="30"/>
      <c r="E231" s="30"/>
      <c r="F231" s="30"/>
      <c r="G231" s="30"/>
      <c r="H231" s="30"/>
      <c r="I231" s="30"/>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30"/>
      <c r="D232" s="30"/>
      <c r="E232" s="30"/>
      <c r="F232" s="30"/>
      <c r="G232" s="30"/>
      <c r="H232" s="30"/>
      <c r="I232" s="30"/>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30"/>
      <c r="D233" s="30"/>
      <c r="E233" s="30"/>
      <c r="F233" s="30"/>
      <c r="G233" s="30"/>
      <c r="H233" s="30"/>
      <c r="I233" s="30"/>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30"/>
      <c r="D234" s="30"/>
      <c r="E234" s="30"/>
      <c r="F234" s="30"/>
      <c r="G234" s="30"/>
      <c r="H234" s="30"/>
      <c r="I234" s="30"/>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30"/>
      <c r="D235" s="30"/>
      <c r="E235" s="30"/>
      <c r="F235" s="30"/>
      <c r="G235" s="30"/>
      <c r="H235" s="30"/>
      <c r="I235" s="30"/>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30"/>
      <c r="D236" s="30"/>
      <c r="E236" s="30"/>
      <c r="F236" s="30"/>
      <c r="G236" s="30"/>
      <c r="H236" s="30"/>
      <c r="I236" s="30"/>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30"/>
      <c r="D237" s="30"/>
      <c r="E237" s="30"/>
      <c r="F237" s="30"/>
      <c r="G237" s="30"/>
      <c r="H237" s="30"/>
      <c r="I237" s="30"/>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30"/>
      <c r="D238" s="30"/>
      <c r="E238" s="30"/>
      <c r="F238" s="30"/>
      <c r="G238" s="30"/>
      <c r="H238" s="30"/>
      <c r="I238" s="30"/>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30"/>
      <c r="D239" s="30"/>
      <c r="E239" s="30"/>
      <c r="F239" s="30"/>
      <c r="G239" s="30"/>
      <c r="H239" s="30"/>
      <c r="I239" s="30"/>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30"/>
      <c r="D240" s="30"/>
      <c r="E240" s="30"/>
      <c r="F240" s="30"/>
      <c r="G240" s="30"/>
      <c r="H240" s="30"/>
      <c r="I240" s="30"/>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30"/>
      <c r="D241" s="30"/>
      <c r="E241" s="30"/>
      <c r="F241" s="30"/>
      <c r="G241" s="30"/>
      <c r="H241" s="30"/>
      <c r="I241" s="30"/>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30"/>
      <c r="D242" s="30"/>
      <c r="E242" s="30"/>
      <c r="F242" s="30"/>
      <c r="G242" s="30"/>
      <c r="H242" s="30"/>
      <c r="I242" s="30"/>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30"/>
      <c r="D243" s="30"/>
      <c r="E243" s="30"/>
      <c r="F243" s="30"/>
      <c r="G243" s="30"/>
      <c r="H243" s="30"/>
      <c r="I243" s="30"/>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30"/>
      <c r="D244" s="30"/>
      <c r="E244" s="30"/>
      <c r="F244" s="30"/>
      <c r="G244" s="30"/>
      <c r="H244" s="30"/>
      <c r="I244" s="30"/>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30"/>
      <c r="D245" s="30"/>
      <c r="E245" s="30"/>
      <c r="F245" s="30"/>
      <c r="G245" s="30"/>
      <c r="H245" s="30"/>
      <c r="I245" s="30"/>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30"/>
      <c r="D246" s="30"/>
      <c r="E246" s="30"/>
      <c r="F246" s="30"/>
      <c r="G246" s="30"/>
      <c r="H246" s="30"/>
      <c r="I246" s="30"/>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30"/>
      <c r="D247" s="30"/>
      <c r="E247" s="30"/>
      <c r="F247" s="30"/>
      <c r="G247" s="30"/>
      <c r="H247" s="30"/>
      <c r="I247" s="30"/>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30"/>
      <c r="D248" s="30"/>
      <c r="E248" s="30"/>
      <c r="F248" s="30"/>
      <c r="G248" s="30"/>
      <c r="H248" s="30"/>
      <c r="I248" s="30"/>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30"/>
      <c r="D249" s="30"/>
      <c r="E249" s="30"/>
      <c r="F249" s="30"/>
      <c r="G249" s="30"/>
      <c r="H249" s="30"/>
      <c r="I249" s="30"/>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30"/>
      <c r="D250" s="30"/>
      <c r="E250" s="30"/>
      <c r="F250" s="30"/>
      <c r="G250" s="30"/>
      <c r="H250" s="30"/>
      <c r="I250" s="30"/>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30"/>
      <c r="D251" s="30"/>
      <c r="E251" s="30"/>
      <c r="F251" s="30"/>
      <c r="G251" s="30"/>
      <c r="H251" s="30"/>
      <c r="I251" s="30"/>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30"/>
      <c r="D252" s="30"/>
      <c r="E252" s="30"/>
      <c r="F252" s="30"/>
      <c r="G252" s="30"/>
      <c r="H252" s="30"/>
      <c r="I252" s="30"/>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30"/>
      <c r="D253" s="30"/>
      <c r="E253" s="30"/>
      <c r="F253" s="30"/>
      <c r="G253" s="30"/>
      <c r="H253" s="30"/>
      <c r="I253" s="30"/>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30"/>
      <c r="D254" s="30"/>
      <c r="E254" s="30"/>
      <c r="F254" s="30"/>
      <c r="G254" s="30"/>
      <c r="H254" s="30"/>
      <c r="I254" s="30"/>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30"/>
      <c r="D255" s="30"/>
      <c r="E255" s="30"/>
      <c r="F255" s="30"/>
      <c r="G255" s="30"/>
      <c r="H255" s="30"/>
      <c r="I255" s="30"/>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30"/>
      <c r="D256" s="30"/>
      <c r="E256" s="30"/>
      <c r="F256" s="30"/>
      <c r="G256" s="30"/>
      <c r="H256" s="30"/>
      <c r="I256" s="30"/>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30"/>
      <c r="D257" s="30"/>
      <c r="E257" s="30"/>
      <c r="F257" s="30"/>
      <c r="G257" s="30"/>
      <c r="H257" s="30"/>
      <c r="I257" s="30"/>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30"/>
      <c r="D258" s="30"/>
      <c r="E258" s="30"/>
      <c r="F258" s="30"/>
      <c r="G258" s="30"/>
      <c r="H258" s="30"/>
      <c r="I258" s="30"/>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30"/>
      <c r="D259" s="30"/>
      <c r="E259" s="30"/>
      <c r="F259" s="30"/>
      <c r="G259" s="30"/>
      <c r="H259" s="30"/>
      <c r="I259" s="30"/>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30"/>
      <c r="D260" s="30"/>
      <c r="E260" s="30"/>
      <c r="F260" s="30"/>
      <c r="G260" s="30"/>
      <c r="H260" s="30"/>
      <c r="I260" s="30"/>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30"/>
      <c r="D261" s="30"/>
      <c r="E261" s="30"/>
      <c r="F261" s="30"/>
      <c r="G261" s="30"/>
      <c r="H261" s="30"/>
      <c r="I261" s="30"/>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30"/>
      <c r="D262" s="30"/>
      <c r="E262" s="30"/>
      <c r="F262" s="30"/>
      <c r="G262" s="30"/>
      <c r="H262" s="30"/>
      <c r="I262" s="30"/>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30"/>
      <c r="D263" s="30"/>
      <c r="E263" s="30"/>
      <c r="F263" s="30"/>
      <c r="G263" s="30"/>
      <c r="H263" s="30"/>
      <c r="I263" s="30"/>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30"/>
      <c r="D264" s="30"/>
      <c r="E264" s="30"/>
      <c r="F264" s="30"/>
      <c r="G264" s="30"/>
      <c r="H264" s="30"/>
      <c r="I264" s="30"/>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30"/>
      <c r="D265" s="30"/>
      <c r="E265" s="30"/>
      <c r="F265" s="30"/>
      <c r="G265" s="30"/>
      <c r="H265" s="30"/>
      <c r="I265" s="30"/>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30"/>
      <c r="D266" s="30"/>
      <c r="E266" s="30"/>
      <c r="F266" s="30"/>
      <c r="G266" s="30"/>
      <c r="H266" s="30"/>
      <c r="I266" s="30"/>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30"/>
      <c r="D267" s="30"/>
      <c r="E267" s="30"/>
      <c r="F267" s="30"/>
      <c r="G267" s="30"/>
      <c r="H267" s="30"/>
      <c r="I267" s="30"/>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30"/>
      <c r="D268" s="30"/>
      <c r="E268" s="30"/>
      <c r="F268" s="30"/>
      <c r="G268" s="30"/>
      <c r="H268" s="30"/>
      <c r="I268" s="30"/>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30"/>
      <c r="D269" s="30"/>
      <c r="E269" s="30"/>
      <c r="F269" s="30"/>
      <c r="G269" s="30"/>
      <c r="H269" s="30"/>
      <c r="I269" s="30"/>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30"/>
      <c r="D270" s="30"/>
      <c r="E270" s="30"/>
      <c r="F270" s="30"/>
      <c r="G270" s="30"/>
      <c r="H270" s="30"/>
      <c r="I270" s="30"/>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30"/>
      <c r="D271" s="30"/>
      <c r="E271" s="30"/>
      <c r="F271" s="30"/>
      <c r="G271" s="30"/>
      <c r="H271" s="30"/>
      <c r="I271" s="30"/>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30"/>
      <c r="D272" s="30"/>
      <c r="E272" s="30"/>
      <c r="F272" s="30"/>
      <c r="G272" s="30"/>
      <c r="H272" s="30"/>
      <c r="I272" s="30"/>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30"/>
      <c r="D273" s="30"/>
      <c r="E273" s="30"/>
      <c r="F273" s="30"/>
      <c r="G273" s="30"/>
      <c r="H273" s="30"/>
      <c r="I273" s="30"/>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30"/>
      <c r="D274" s="30"/>
      <c r="E274" s="30"/>
      <c r="F274" s="30"/>
      <c r="G274" s="30"/>
      <c r="H274" s="30"/>
      <c r="I274" s="30"/>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30"/>
      <c r="D275" s="30"/>
      <c r="E275" s="30"/>
      <c r="F275" s="30"/>
      <c r="G275" s="30"/>
      <c r="H275" s="30"/>
      <c r="I275" s="30"/>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30"/>
      <c r="D276" s="30"/>
      <c r="E276" s="30"/>
      <c r="F276" s="30"/>
      <c r="G276" s="30"/>
      <c r="H276" s="30"/>
      <c r="I276" s="30"/>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30"/>
      <c r="D277" s="30"/>
      <c r="E277" s="30"/>
      <c r="F277" s="30"/>
      <c r="G277" s="30"/>
      <c r="H277" s="30"/>
      <c r="I277" s="30"/>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30"/>
      <c r="D278" s="30"/>
      <c r="E278" s="30"/>
      <c r="F278" s="30"/>
      <c r="G278" s="30"/>
      <c r="H278" s="30"/>
      <c r="I278" s="30"/>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30"/>
      <c r="D279" s="30"/>
      <c r="E279" s="30"/>
      <c r="F279" s="30"/>
      <c r="G279" s="30"/>
      <c r="H279" s="30"/>
      <c r="I279" s="30"/>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30"/>
      <c r="D280" s="30"/>
      <c r="E280" s="30"/>
      <c r="F280" s="30"/>
      <c r="G280" s="30"/>
      <c r="H280" s="30"/>
      <c r="I280" s="30"/>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30"/>
      <c r="D281" s="30"/>
      <c r="E281" s="30"/>
      <c r="F281" s="30"/>
      <c r="G281" s="30"/>
      <c r="H281" s="30"/>
      <c r="I281" s="30"/>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30"/>
      <c r="D282" s="30"/>
      <c r="E282" s="30"/>
      <c r="F282" s="30"/>
      <c r="G282" s="30"/>
      <c r="H282" s="30"/>
      <c r="I282" s="30"/>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30"/>
      <c r="D283" s="30"/>
      <c r="E283" s="30"/>
      <c r="F283" s="30"/>
      <c r="G283" s="30"/>
      <c r="H283" s="30"/>
      <c r="I283" s="30"/>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30"/>
      <c r="D284" s="30"/>
      <c r="E284" s="30"/>
      <c r="F284" s="30"/>
      <c r="G284" s="30"/>
      <c r="H284" s="30"/>
      <c r="I284" s="30"/>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30"/>
      <c r="D285" s="30"/>
      <c r="E285" s="30"/>
      <c r="F285" s="30"/>
      <c r="G285" s="30"/>
      <c r="H285" s="30"/>
      <c r="I285" s="30"/>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30"/>
      <c r="D286" s="30"/>
      <c r="E286" s="30"/>
      <c r="F286" s="30"/>
      <c r="G286" s="30"/>
      <c r="H286" s="30"/>
      <c r="I286" s="30"/>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30"/>
      <c r="D287" s="30"/>
      <c r="E287" s="30"/>
      <c r="F287" s="30"/>
      <c r="G287" s="30"/>
      <c r="H287" s="30"/>
      <c r="I287" s="30"/>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30"/>
      <c r="D288" s="30"/>
      <c r="E288" s="30"/>
      <c r="F288" s="30"/>
      <c r="G288" s="30"/>
      <c r="H288" s="30"/>
      <c r="I288" s="30"/>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30"/>
      <c r="D289" s="30"/>
      <c r="E289" s="30"/>
      <c r="F289" s="30"/>
      <c r="G289" s="30"/>
      <c r="H289" s="30"/>
      <c r="I289" s="30"/>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30"/>
      <c r="D290" s="30"/>
      <c r="E290" s="30"/>
      <c r="F290" s="30"/>
      <c r="G290" s="30"/>
      <c r="H290" s="30"/>
      <c r="I290" s="30"/>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30"/>
      <c r="D291" s="30"/>
      <c r="E291" s="30"/>
      <c r="F291" s="30"/>
      <c r="G291" s="30"/>
      <c r="H291" s="30"/>
      <c r="I291" s="30"/>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30"/>
      <c r="D292" s="30"/>
      <c r="E292" s="30"/>
      <c r="F292" s="30"/>
      <c r="G292" s="30"/>
      <c r="H292" s="30"/>
      <c r="I292" s="30"/>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30"/>
      <c r="D293" s="30"/>
      <c r="E293" s="30"/>
      <c r="F293" s="30"/>
      <c r="G293" s="30"/>
      <c r="H293" s="30"/>
      <c r="I293" s="30"/>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30"/>
      <c r="D294" s="30"/>
      <c r="E294" s="30"/>
      <c r="F294" s="30"/>
      <c r="G294" s="30"/>
      <c r="H294" s="30"/>
      <c r="I294" s="30"/>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30"/>
      <c r="D295" s="30"/>
      <c r="E295" s="30"/>
      <c r="F295" s="30"/>
      <c r="G295" s="30"/>
      <c r="H295" s="30"/>
      <c r="I295" s="30"/>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30"/>
      <c r="D296" s="30"/>
      <c r="E296" s="30"/>
      <c r="F296" s="30"/>
      <c r="G296" s="30"/>
      <c r="H296" s="30"/>
      <c r="I296" s="30"/>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30"/>
      <c r="D297" s="30"/>
      <c r="E297" s="30"/>
      <c r="F297" s="30"/>
      <c r="G297" s="30"/>
      <c r="H297" s="30"/>
      <c r="I297" s="30"/>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30"/>
      <c r="D298" s="30"/>
      <c r="E298" s="30"/>
      <c r="F298" s="30"/>
      <c r="G298" s="30"/>
      <c r="H298" s="30"/>
      <c r="I298" s="30"/>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30"/>
      <c r="D299" s="30"/>
      <c r="E299" s="30"/>
      <c r="F299" s="30"/>
      <c r="G299" s="30"/>
      <c r="H299" s="30"/>
      <c r="I299" s="30"/>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30"/>
      <c r="D300" s="30"/>
      <c r="E300" s="30"/>
      <c r="F300" s="30"/>
      <c r="G300" s="30"/>
      <c r="H300" s="30"/>
      <c r="I300" s="30"/>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30"/>
      <c r="D301" s="30"/>
      <c r="E301" s="30"/>
      <c r="F301" s="30"/>
      <c r="G301" s="30"/>
      <c r="H301" s="30"/>
      <c r="I301" s="30"/>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30"/>
      <c r="D302" s="30"/>
      <c r="E302" s="30"/>
      <c r="F302" s="30"/>
      <c r="G302" s="30"/>
      <c r="H302" s="30"/>
      <c r="I302" s="30"/>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30"/>
      <c r="D303" s="30"/>
      <c r="E303" s="30"/>
      <c r="F303" s="30"/>
      <c r="G303" s="30"/>
      <c r="H303" s="30"/>
      <c r="I303" s="30"/>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30"/>
      <c r="D304" s="30"/>
      <c r="E304" s="30"/>
      <c r="F304" s="30"/>
      <c r="G304" s="30"/>
      <c r="H304" s="30"/>
      <c r="I304" s="30"/>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30"/>
      <c r="D305" s="30"/>
      <c r="E305" s="30"/>
      <c r="F305" s="30"/>
      <c r="G305" s="30"/>
      <c r="H305" s="30"/>
      <c r="I305" s="30"/>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30"/>
      <c r="D306" s="30"/>
      <c r="E306" s="30"/>
      <c r="F306" s="30"/>
      <c r="G306" s="30"/>
      <c r="H306" s="30"/>
      <c r="I306" s="30"/>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30"/>
      <c r="D307" s="30"/>
      <c r="E307" s="30"/>
      <c r="F307" s="30"/>
      <c r="G307" s="30"/>
      <c r="H307" s="30"/>
      <c r="I307" s="30"/>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30"/>
      <c r="D308" s="30"/>
      <c r="E308" s="30"/>
      <c r="F308" s="30"/>
      <c r="G308" s="30"/>
      <c r="H308" s="30"/>
      <c r="I308" s="30"/>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30"/>
      <c r="D309" s="30"/>
      <c r="E309" s="30"/>
      <c r="F309" s="30"/>
      <c r="G309" s="30"/>
      <c r="H309" s="30"/>
      <c r="I309" s="30"/>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30"/>
      <c r="D310" s="30"/>
      <c r="E310" s="30"/>
      <c r="F310" s="30"/>
      <c r="G310" s="30"/>
      <c r="H310" s="30"/>
      <c r="I310" s="30"/>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30"/>
      <c r="D311" s="30"/>
      <c r="E311" s="30"/>
      <c r="F311" s="30"/>
      <c r="G311" s="30"/>
      <c r="H311" s="30"/>
      <c r="I311" s="30"/>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30"/>
      <c r="D312" s="30"/>
      <c r="E312" s="30"/>
      <c r="F312" s="30"/>
      <c r="G312" s="30"/>
      <c r="H312" s="30"/>
      <c r="I312" s="30"/>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30"/>
      <c r="D313" s="30"/>
      <c r="E313" s="30"/>
      <c r="F313" s="30"/>
      <c r="G313" s="30"/>
      <c r="H313" s="30"/>
      <c r="I313" s="30"/>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30"/>
      <c r="D314" s="30"/>
      <c r="E314" s="30"/>
      <c r="F314" s="30"/>
      <c r="G314" s="30"/>
      <c r="H314" s="30"/>
      <c r="I314" s="30"/>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30"/>
      <c r="D315" s="30"/>
      <c r="E315" s="30"/>
      <c r="F315" s="30"/>
      <c r="G315" s="30"/>
      <c r="H315" s="30"/>
      <c r="I315" s="30"/>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30"/>
      <c r="D316" s="30"/>
      <c r="E316" s="30"/>
      <c r="F316" s="30"/>
      <c r="G316" s="30"/>
      <c r="H316" s="30"/>
      <c r="I316" s="30"/>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30"/>
      <c r="D317" s="30"/>
      <c r="E317" s="30"/>
      <c r="F317" s="30"/>
      <c r="G317" s="30"/>
      <c r="H317" s="30"/>
      <c r="I317" s="30"/>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30"/>
      <c r="D318" s="30"/>
      <c r="E318" s="30"/>
      <c r="F318" s="30"/>
      <c r="G318" s="30"/>
      <c r="H318" s="30"/>
      <c r="I318" s="30"/>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30"/>
      <c r="D319" s="30"/>
      <c r="E319" s="30"/>
      <c r="F319" s="30"/>
      <c r="G319" s="30"/>
      <c r="H319" s="30"/>
      <c r="I319" s="30"/>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30"/>
      <c r="D320" s="30"/>
      <c r="E320" s="30"/>
      <c r="F320" s="30"/>
      <c r="G320" s="30"/>
      <c r="H320" s="30"/>
      <c r="I320" s="30"/>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30"/>
      <c r="D321" s="30"/>
      <c r="E321" s="30"/>
      <c r="F321" s="30"/>
      <c r="G321" s="30"/>
      <c r="H321" s="30"/>
      <c r="I321" s="30"/>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30"/>
      <c r="D322" s="30"/>
      <c r="E322" s="30"/>
      <c r="F322" s="30"/>
      <c r="G322" s="30"/>
      <c r="H322" s="30"/>
      <c r="I322" s="30"/>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30"/>
      <c r="D323" s="30"/>
      <c r="E323" s="30"/>
      <c r="F323" s="30"/>
      <c r="G323" s="30"/>
      <c r="H323" s="30"/>
      <c r="I323" s="30"/>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30"/>
      <c r="D324" s="30"/>
      <c r="E324" s="30"/>
      <c r="F324" s="30"/>
      <c r="G324" s="30"/>
      <c r="H324" s="30"/>
      <c r="I324" s="30"/>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30"/>
      <c r="D325" s="30"/>
      <c r="E325" s="30"/>
      <c r="F325" s="30"/>
      <c r="G325" s="30"/>
      <c r="H325" s="30"/>
      <c r="I325" s="30"/>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30"/>
      <c r="D326" s="30"/>
      <c r="E326" s="30"/>
      <c r="F326" s="30"/>
      <c r="G326" s="30"/>
      <c r="H326" s="30"/>
      <c r="I326" s="30"/>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30"/>
      <c r="D327" s="30"/>
      <c r="E327" s="30"/>
      <c r="F327" s="30"/>
      <c r="G327" s="30"/>
      <c r="H327" s="30"/>
      <c r="I327" s="30"/>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30"/>
      <c r="D328" s="30"/>
      <c r="E328" s="30"/>
      <c r="F328" s="30"/>
      <c r="G328" s="30"/>
      <c r="H328" s="30"/>
      <c r="I328" s="30"/>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30"/>
      <c r="D329" s="30"/>
      <c r="E329" s="30"/>
      <c r="F329" s="30"/>
      <c r="G329" s="30"/>
      <c r="H329" s="30"/>
      <c r="I329" s="30"/>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30"/>
      <c r="D330" s="30"/>
      <c r="E330" s="30"/>
      <c r="F330" s="30"/>
      <c r="G330" s="30"/>
      <c r="H330" s="30"/>
      <c r="I330" s="30"/>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30"/>
      <c r="D331" s="30"/>
      <c r="E331" s="30"/>
      <c r="F331" s="30"/>
      <c r="G331" s="30"/>
      <c r="H331" s="30"/>
      <c r="I331" s="30"/>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30"/>
      <c r="D332" s="30"/>
      <c r="E332" s="30"/>
      <c r="F332" s="30"/>
      <c r="G332" s="30"/>
      <c r="H332" s="30"/>
      <c r="I332" s="30"/>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30"/>
      <c r="D333" s="30"/>
      <c r="E333" s="30"/>
      <c r="F333" s="30"/>
      <c r="G333" s="30"/>
      <c r="H333" s="30"/>
      <c r="I333" s="30"/>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30"/>
      <c r="D334" s="30"/>
      <c r="E334" s="30"/>
      <c r="F334" s="30"/>
      <c r="G334" s="30"/>
      <c r="H334" s="30"/>
      <c r="I334" s="30"/>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30"/>
      <c r="D335" s="30"/>
      <c r="E335" s="30"/>
      <c r="F335" s="30"/>
      <c r="G335" s="30"/>
      <c r="H335" s="30"/>
      <c r="I335" s="30"/>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30"/>
      <c r="D336" s="30"/>
      <c r="E336" s="30"/>
      <c r="F336" s="30"/>
      <c r="G336" s="30"/>
      <c r="H336" s="30"/>
      <c r="I336" s="30"/>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30"/>
      <c r="D337" s="30"/>
      <c r="E337" s="30"/>
      <c r="F337" s="30"/>
      <c r="G337" s="30"/>
      <c r="H337" s="30"/>
      <c r="I337" s="30"/>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30"/>
      <c r="D338" s="30"/>
      <c r="E338" s="30"/>
      <c r="F338" s="30"/>
      <c r="G338" s="30"/>
      <c r="H338" s="30"/>
      <c r="I338" s="30"/>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30"/>
      <c r="D339" s="30"/>
      <c r="E339" s="30"/>
      <c r="F339" s="30"/>
      <c r="G339" s="30"/>
      <c r="H339" s="30"/>
      <c r="I339" s="30"/>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30"/>
      <c r="D340" s="30"/>
      <c r="E340" s="30"/>
      <c r="F340" s="30"/>
      <c r="G340" s="30"/>
      <c r="H340" s="30"/>
      <c r="I340" s="30"/>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30"/>
      <c r="D341" s="30"/>
      <c r="E341" s="30"/>
      <c r="F341" s="30"/>
      <c r="G341" s="30"/>
      <c r="H341" s="30"/>
      <c r="I341" s="30"/>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30"/>
      <c r="D342" s="30"/>
      <c r="E342" s="30"/>
      <c r="F342" s="30"/>
      <c r="G342" s="30"/>
      <c r="H342" s="30"/>
      <c r="I342" s="30"/>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30"/>
      <c r="D343" s="30"/>
      <c r="E343" s="30"/>
      <c r="F343" s="30"/>
      <c r="G343" s="30"/>
      <c r="H343" s="30"/>
      <c r="I343" s="30"/>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30"/>
      <c r="D344" s="30"/>
      <c r="E344" s="30"/>
      <c r="F344" s="30"/>
      <c r="G344" s="30"/>
      <c r="H344" s="30"/>
      <c r="I344" s="30"/>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30"/>
      <c r="D345" s="30"/>
      <c r="E345" s="30"/>
      <c r="F345" s="30"/>
      <c r="G345" s="30"/>
      <c r="H345" s="30"/>
      <c r="I345" s="30"/>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30"/>
      <c r="D346" s="30"/>
      <c r="E346" s="30"/>
      <c r="F346" s="30"/>
      <c r="G346" s="30"/>
      <c r="H346" s="30"/>
      <c r="I346" s="30"/>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30"/>
      <c r="D347" s="30"/>
      <c r="E347" s="30"/>
      <c r="F347" s="30"/>
      <c r="G347" s="30"/>
      <c r="H347" s="30"/>
      <c r="I347" s="30"/>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30"/>
      <c r="D348" s="30"/>
      <c r="E348" s="30"/>
      <c r="F348" s="30"/>
      <c r="G348" s="30"/>
      <c r="H348" s="30"/>
      <c r="I348" s="30"/>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30"/>
      <c r="D349" s="30"/>
      <c r="E349" s="30"/>
      <c r="F349" s="30"/>
      <c r="G349" s="30"/>
      <c r="H349" s="30"/>
      <c r="I349" s="30"/>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30"/>
      <c r="D350" s="30"/>
      <c r="E350" s="30"/>
      <c r="F350" s="30"/>
      <c r="G350" s="30"/>
      <c r="H350" s="30"/>
      <c r="I350" s="30"/>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30"/>
      <c r="D351" s="30"/>
      <c r="E351" s="30"/>
      <c r="F351" s="30"/>
      <c r="G351" s="30"/>
      <c r="H351" s="30"/>
      <c r="I351" s="30"/>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30"/>
      <c r="D352" s="30"/>
      <c r="E352" s="30"/>
      <c r="F352" s="30"/>
      <c r="G352" s="30"/>
      <c r="H352" s="30"/>
      <c r="I352" s="30"/>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30"/>
      <c r="D353" s="30"/>
      <c r="E353" s="30"/>
      <c r="F353" s="30"/>
      <c r="G353" s="30"/>
      <c r="H353" s="30"/>
      <c r="I353" s="30"/>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30"/>
      <c r="D354" s="30"/>
      <c r="E354" s="30"/>
      <c r="F354" s="30"/>
      <c r="G354" s="30"/>
      <c r="H354" s="30"/>
      <c r="I354" s="30"/>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30"/>
      <c r="D355" s="30"/>
      <c r="E355" s="30"/>
      <c r="F355" s="30"/>
      <c r="G355" s="30"/>
      <c r="H355" s="30"/>
      <c r="I355" s="30"/>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30"/>
      <c r="D356" s="30"/>
      <c r="E356" s="30"/>
      <c r="F356" s="30"/>
      <c r="G356" s="30"/>
      <c r="H356" s="30"/>
      <c r="I356" s="30"/>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30"/>
      <c r="D357" s="30"/>
      <c r="E357" s="30"/>
      <c r="F357" s="30"/>
      <c r="G357" s="30"/>
      <c r="H357" s="30"/>
      <c r="I357" s="30"/>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30"/>
      <c r="D358" s="30"/>
      <c r="E358" s="30"/>
      <c r="F358" s="30"/>
      <c r="G358" s="30"/>
      <c r="H358" s="30"/>
      <c r="I358" s="30"/>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30"/>
      <c r="D359" s="30"/>
      <c r="E359" s="30"/>
      <c r="F359" s="30"/>
      <c r="G359" s="30"/>
      <c r="H359" s="30"/>
      <c r="I359" s="30"/>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30"/>
      <c r="D360" s="30"/>
      <c r="E360" s="30"/>
      <c r="F360" s="30"/>
      <c r="G360" s="30"/>
      <c r="H360" s="30"/>
      <c r="I360" s="30"/>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30"/>
      <c r="D361" s="30"/>
      <c r="E361" s="30"/>
      <c r="F361" s="30"/>
      <c r="G361" s="30"/>
      <c r="H361" s="30"/>
      <c r="I361" s="30"/>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30"/>
      <c r="D362" s="30"/>
      <c r="E362" s="30"/>
      <c r="F362" s="30"/>
      <c r="G362" s="30"/>
      <c r="H362" s="30"/>
      <c r="I362" s="30"/>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30"/>
      <c r="D363" s="30"/>
      <c r="E363" s="30"/>
      <c r="F363" s="30"/>
      <c r="G363" s="30"/>
      <c r="H363" s="30"/>
      <c r="I363" s="30"/>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30"/>
      <c r="D364" s="30"/>
      <c r="E364" s="30"/>
      <c r="F364" s="30"/>
      <c r="G364" s="30"/>
      <c r="H364" s="30"/>
      <c r="I364" s="30"/>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30"/>
      <c r="D365" s="30"/>
      <c r="E365" s="30"/>
      <c r="F365" s="30"/>
      <c r="G365" s="30"/>
      <c r="H365" s="30"/>
      <c r="I365" s="30"/>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30"/>
      <c r="D366" s="30"/>
      <c r="E366" s="30"/>
      <c r="F366" s="30"/>
      <c r="G366" s="30"/>
      <c r="H366" s="30"/>
      <c r="I366" s="30"/>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30"/>
      <c r="D367" s="30"/>
      <c r="E367" s="30"/>
      <c r="F367" s="30"/>
      <c r="G367" s="30"/>
      <c r="H367" s="30"/>
      <c r="I367" s="30"/>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30"/>
      <c r="D368" s="30"/>
      <c r="E368" s="30"/>
      <c r="F368" s="30"/>
      <c r="G368" s="30"/>
      <c r="H368" s="30"/>
      <c r="I368" s="30"/>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30"/>
      <c r="D369" s="30"/>
      <c r="E369" s="30"/>
      <c r="F369" s="30"/>
      <c r="G369" s="30"/>
      <c r="H369" s="30"/>
      <c r="I369" s="30"/>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30"/>
      <c r="D370" s="30"/>
      <c r="E370" s="30"/>
      <c r="F370" s="30"/>
      <c r="G370" s="30"/>
      <c r="H370" s="30"/>
      <c r="I370" s="30"/>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30"/>
      <c r="D371" s="30"/>
      <c r="E371" s="30"/>
      <c r="F371" s="30"/>
      <c r="G371" s="30"/>
      <c r="H371" s="30"/>
      <c r="I371" s="30"/>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30"/>
      <c r="D372" s="30"/>
      <c r="E372" s="30"/>
      <c r="F372" s="30"/>
      <c r="G372" s="30"/>
      <c r="H372" s="30"/>
      <c r="I372" s="30"/>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30"/>
      <c r="D373" s="30"/>
      <c r="E373" s="30"/>
      <c r="F373" s="30"/>
      <c r="G373" s="30"/>
      <c r="H373" s="30"/>
      <c r="I373" s="30"/>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30"/>
      <c r="D374" s="30"/>
      <c r="E374" s="30"/>
      <c r="F374" s="30"/>
      <c r="G374" s="30"/>
      <c r="H374" s="30"/>
      <c r="I374" s="30"/>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30"/>
      <c r="D375" s="30"/>
      <c r="E375" s="30"/>
      <c r="F375" s="30"/>
      <c r="G375" s="30"/>
      <c r="H375" s="30"/>
      <c r="I375" s="30"/>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30"/>
      <c r="D376" s="30"/>
      <c r="E376" s="30"/>
      <c r="F376" s="30"/>
      <c r="G376" s="30"/>
      <c r="H376" s="30"/>
      <c r="I376" s="30"/>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30"/>
      <c r="D377" s="30"/>
      <c r="E377" s="30"/>
      <c r="F377" s="30"/>
      <c r="G377" s="30"/>
      <c r="H377" s="30"/>
      <c r="I377" s="30"/>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30"/>
      <c r="D378" s="30"/>
      <c r="E378" s="30"/>
      <c r="F378" s="30"/>
      <c r="G378" s="30"/>
      <c r="H378" s="30"/>
      <c r="I378" s="30"/>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30"/>
      <c r="D379" s="30"/>
      <c r="E379" s="30"/>
      <c r="F379" s="30"/>
      <c r="G379" s="30"/>
      <c r="H379" s="30"/>
      <c r="I379" s="30"/>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30"/>
      <c r="D380" s="30"/>
      <c r="E380" s="30"/>
      <c r="F380" s="30"/>
      <c r="G380" s="30"/>
      <c r="H380" s="30"/>
      <c r="I380" s="30"/>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30"/>
      <c r="D381" s="30"/>
      <c r="E381" s="30"/>
      <c r="F381" s="30"/>
      <c r="G381" s="30"/>
      <c r="H381" s="30"/>
      <c r="I381" s="30"/>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30"/>
      <c r="D382" s="30"/>
      <c r="E382" s="30"/>
      <c r="F382" s="30"/>
      <c r="G382" s="30"/>
      <c r="H382" s="30"/>
      <c r="I382" s="30"/>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30"/>
      <c r="D383" s="30"/>
      <c r="E383" s="30"/>
      <c r="F383" s="30"/>
      <c r="G383" s="30"/>
      <c r="H383" s="30"/>
      <c r="I383" s="30"/>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30"/>
      <c r="D384" s="30"/>
      <c r="E384" s="30"/>
      <c r="F384" s="30"/>
      <c r="G384" s="30"/>
      <c r="H384" s="30"/>
      <c r="I384" s="30"/>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30"/>
      <c r="D385" s="30"/>
      <c r="E385" s="30"/>
      <c r="F385" s="30"/>
      <c r="G385" s="30"/>
      <c r="H385" s="30"/>
      <c r="I385" s="30"/>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30"/>
      <c r="D386" s="30"/>
      <c r="E386" s="30"/>
      <c r="F386" s="30"/>
      <c r="G386" s="30"/>
      <c r="H386" s="30"/>
      <c r="I386" s="30"/>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30"/>
      <c r="D387" s="30"/>
      <c r="E387" s="30"/>
      <c r="F387" s="30"/>
      <c r="G387" s="30"/>
      <c r="H387" s="30"/>
      <c r="I387" s="30"/>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30"/>
      <c r="D388" s="30"/>
      <c r="E388" s="30"/>
      <c r="F388" s="30"/>
      <c r="G388" s="30"/>
      <c r="H388" s="30"/>
      <c r="I388" s="30"/>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30"/>
      <c r="D389" s="30"/>
      <c r="E389" s="30"/>
      <c r="F389" s="30"/>
      <c r="G389" s="30"/>
      <c r="H389" s="30"/>
      <c r="I389" s="30"/>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30"/>
      <c r="D390" s="30"/>
      <c r="E390" s="30"/>
      <c r="F390" s="30"/>
      <c r="G390" s="30"/>
      <c r="H390" s="30"/>
      <c r="I390" s="30"/>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30"/>
      <c r="D391" s="30"/>
      <c r="E391" s="30"/>
      <c r="F391" s="30"/>
      <c r="G391" s="30"/>
      <c r="H391" s="30"/>
      <c r="I391" s="30"/>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30"/>
      <c r="D392" s="30"/>
      <c r="E392" s="30"/>
      <c r="F392" s="30"/>
      <c r="G392" s="30"/>
      <c r="H392" s="30"/>
      <c r="I392" s="30"/>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30"/>
      <c r="D393" s="30"/>
      <c r="E393" s="30"/>
      <c r="F393" s="30"/>
      <c r="G393" s="30"/>
      <c r="H393" s="30"/>
      <c r="I393" s="30"/>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30"/>
      <c r="D394" s="30"/>
      <c r="E394" s="30"/>
      <c r="F394" s="30"/>
      <c r="G394" s="30"/>
      <c r="H394" s="30"/>
      <c r="I394" s="30"/>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30"/>
      <c r="D395" s="30"/>
      <c r="E395" s="30"/>
      <c r="F395" s="30"/>
      <c r="G395" s="30"/>
      <c r="H395" s="30"/>
      <c r="I395" s="30"/>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30"/>
      <c r="D396" s="30"/>
      <c r="E396" s="30"/>
      <c r="F396" s="30"/>
      <c r="G396" s="30"/>
      <c r="H396" s="30"/>
      <c r="I396" s="30"/>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30"/>
      <c r="D397" s="30"/>
      <c r="E397" s="30"/>
      <c r="F397" s="30"/>
      <c r="G397" s="30"/>
      <c r="H397" s="30"/>
      <c r="I397" s="30"/>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30"/>
      <c r="D398" s="30"/>
      <c r="E398" s="30"/>
      <c r="F398" s="30"/>
      <c r="G398" s="30"/>
      <c r="H398" s="30"/>
      <c r="I398" s="30"/>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30"/>
      <c r="D399" s="30"/>
      <c r="E399" s="30"/>
      <c r="F399" s="30"/>
      <c r="G399" s="30"/>
      <c r="H399" s="30"/>
      <c r="I399" s="30"/>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30"/>
      <c r="D400" s="30"/>
      <c r="E400" s="30"/>
      <c r="F400" s="30"/>
      <c r="G400" s="30"/>
      <c r="H400" s="30"/>
      <c r="I400" s="30"/>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30"/>
      <c r="D401" s="30"/>
      <c r="E401" s="30"/>
      <c r="F401" s="30"/>
      <c r="G401" s="30"/>
      <c r="H401" s="30"/>
      <c r="I401" s="30"/>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30"/>
      <c r="D402" s="30"/>
      <c r="E402" s="30"/>
      <c r="F402" s="30"/>
      <c r="G402" s="30"/>
      <c r="H402" s="30"/>
      <c r="I402" s="30"/>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30"/>
      <c r="D403" s="30"/>
      <c r="E403" s="30"/>
      <c r="F403" s="30"/>
      <c r="G403" s="30"/>
      <c r="H403" s="30"/>
      <c r="I403" s="30"/>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30"/>
      <c r="D404" s="30"/>
      <c r="E404" s="30"/>
      <c r="F404" s="30"/>
      <c r="G404" s="30"/>
      <c r="H404" s="30"/>
      <c r="I404" s="30"/>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30"/>
      <c r="D405" s="30"/>
      <c r="E405" s="30"/>
      <c r="F405" s="30"/>
      <c r="G405" s="30"/>
      <c r="H405" s="30"/>
      <c r="I405" s="30"/>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30"/>
      <c r="D406" s="30"/>
      <c r="E406" s="30"/>
      <c r="F406" s="30"/>
      <c r="G406" s="30"/>
      <c r="H406" s="30"/>
      <c r="I406" s="30"/>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30"/>
      <c r="D407" s="30"/>
      <c r="E407" s="30"/>
      <c r="F407" s="30"/>
      <c r="G407" s="30"/>
      <c r="H407" s="30"/>
      <c r="I407" s="30"/>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30"/>
      <c r="D408" s="30"/>
      <c r="E408" s="30"/>
      <c r="F408" s="30"/>
      <c r="G408" s="30"/>
      <c r="H408" s="30"/>
      <c r="I408" s="30"/>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30"/>
      <c r="D409" s="30"/>
      <c r="E409" s="30"/>
      <c r="F409" s="30"/>
      <c r="G409" s="30"/>
      <c r="H409" s="30"/>
      <c r="I409" s="30"/>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30"/>
      <c r="D410" s="30"/>
      <c r="E410" s="30"/>
      <c r="F410" s="30"/>
      <c r="G410" s="30"/>
      <c r="H410" s="30"/>
      <c r="I410" s="30"/>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30"/>
      <c r="D411" s="30"/>
      <c r="E411" s="30"/>
      <c r="F411" s="30"/>
      <c r="G411" s="30"/>
      <c r="H411" s="30"/>
      <c r="I411" s="30"/>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30"/>
      <c r="D412" s="30"/>
      <c r="E412" s="30"/>
      <c r="F412" s="30"/>
      <c r="G412" s="30"/>
      <c r="H412" s="30"/>
      <c r="I412" s="30"/>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30"/>
      <c r="D413" s="30"/>
      <c r="E413" s="30"/>
      <c r="F413" s="30"/>
      <c r="G413" s="30"/>
      <c r="H413" s="30"/>
      <c r="I413" s="30"/>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30"/>
      <c r="D414" s="30"/>
      <c r="E414" s="30"/>
      <c r="F414" s="30"/>
      <c r="G414" s="30"/>
      <c r="H414" s="30"/>
      <c r="I414" s="30"/>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30"/>
      <c r="D415" s="30"/>
      <c r="E415" s="30"/>
      <c r="F415" s="30"/>
      <c r="G415" s="30"/>
      <c r="H415" s="30"/>
      <c r="I415" s="30"/>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30"/>
      <c r="D416" s="30"/>
      <c r="E416" s="30"/>
      <c r="F416" s="30"/>
      <c r="G416" s="30"/>
      <c r="H416" s="30"/>
      <c r="I416" s="30"/>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30"/>
      <c r="D417" s="30"/>
      <c r="E417" s="30"/>
      <c r="F417" s="30"/>
      <c r="G417" s="30"/>
      <c r="H417" s="30"/>
      <c r="I417" s="30"/>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30"/>
      <c r="D418" s="30"/>
      <c r="E418" s="30"/>
      <c r="F418" s="30"/>
      <c r="G418" s="30"/>
      <c r="H418" s="30"/>
      <c r="I418" s="30"/>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30"/>
      <c r="D419" s="30"/>
      <c r="E419" s="30"/>
      <c r="F419" s="30"/>
      <c r="G419" s="30"/>
      <c r="H419" s="30"/>
      <c r="I419" s="30"/>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30"/>
      <c r="D420" s="30"/>
      <c r="E420" s="30"/>
      <c r="F420" s="30"/>
      <c r="G420" s="30"/>
      <c r="H420" s="30"/>
      <c r="I420" s="30"/>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30"/>
      <c r="D421" s="30"/>
      <c r="E421" s="30"/>
      <c r="F421" s="30"/>
      <c r="G421" s="30"/>
      <c r="H421" s="30"/>
      <c r="I421" s="30"/>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30"/>
      <c r="D422" s="30"/>
      <c r="E422" s="30"/>
      <c r="F422" s="30"/>
      <c r="G422" s="30"/>
      <c r="H422" s="30"/>
      <c r="I422" s="30"/>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30"/>
      <c r="D423" s="30"/>
      <c r="E423" s="30"/>
      <c r="F423" s="30"/>
      <c r="G423" s="30"/>
      <c r="H423" s="30"/>
      <c r="I423" s="30"/>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30"/>
      <c r="D424" s="30"/>
      <c r="E424" s="30"/>
      <c r="F424" s="30"/>
      <c r="G424" s="30"/>
      <c r="H424" s="30"/>
      <c r="I424" s="30"/>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30"/>
      <c r="D425" s="30"/>
      <c r="E425" s="30"/>
      <c r="F425" s="30"/>
      <c r="G425" s="30"/>
      <c r="H425" s="30"/>
      <c r="I425" s="30"/>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30"/>
      <c r="D426" s="30"/>
      <c r="E426" s="30"/>
      <c r="F426" s="30"/>
      <c r="G426" s="30"/>
      <c r="H426" s="30"/>
      <c r="I426" s="30"/>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30"/>
      <c r="D427" s="30"/>
      <c r="E427" s="30"/>
      <c r="F427" s="30"/>
      <c r="G427" s="30"/>
      <c r="H427" s="30"/>
      <c r="I427" s="30"/>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30"/>
      <c r="D428" s="30"/>
      <c r="E428" s="30"/>
      <c r="F428" s="30"/>
      <c r="G428" s="30"/>
      <c r="H428" s="30"/>
      <c r="I428" s="30"/>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30"/>
      <c r="D429" s="30"/>
      <c r="E429" s="30"/>
      <c r="F429" s="30"/>
      <c r="G429" s="30"/>
      <c r="H429" s="30"/>
      <c r="I429" s="30"/>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30"/>
      <c r="D430" s="30"/>
      <c r="E430" s="30"/>
      <c r="F430" s="30"/>
      <c r="G430" s="30"/>
      <c r="H430" s="30"/>
      <c r="I430" s="30"/>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30"/>
      <c r="D431" s="30"/>
      <c r="E431" s="30"/>
      <c r="F431" s="30"/>
      <c r="G431" s="30"/>
      <c r="H431" s="30"/>
      <c r="I431" s="30"/>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30"/>
      <c r="D432" s="30"/>
      <c r="E432" s="30"/>
      <c r="F432" s="30"/>
      <c r="G432" s="30"/>
      <c r="H432" s="30"/>
      <c r="I432" s="30"/>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30"/>
      <c r="D433" s="30"/>
      <c r="E433" s="30"/>
      <c r="F433" s="30"/>
      <c r="G433" s="30"/>
      <c r="H433" s="30"/>
      <c r="I433" s="30"/>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30"/>
      <c r="D434" s="30"/>
      <c r="E434" s="30"/>
      <c r="F434" s="30"/>
      <c r="G434" s="30"/>
      <c r="H434" s="30"/>
      <c r="I434" s="30"/>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30"/>
      <c r="D435" s="30"/>
      <c r="E435" s="30"/>
      <c r="F435" s="30"/>
      <c r="G435" s="30"/>
      <c r="H435" s="30"/>
      <c r="I435" s="30"/>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30"/>
      <c r="D436" s="30"/>
      <c r="E436" s="30"/>
      <c r="F436" s="30"/>
      <c r="G436" s="30"/>
      <c r="H436" s="30"/>
      <c r="I436" s="30"/>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30"/>
      <c r="D437" s="30"/>
      <c r="E437" s="30"/>
      <c r="F437" s="30"/>
      <c r="G437" s="30"/>
      <c r="H437" s="30"/>
      <c r="I437" s="30"/>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30"/>
      <c r="D438" s="30"/>
      <c r="E438" s="30"/>
      <c r="F438" s="30"/>
      <c r="G438" s="30"/>
      <c r="H438" s="30"/>
      <c r="I438" s="30"/>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30"/>
      <c r="D439" s="30"/>
      <c r="E439" s="30"/>
      <c r="F439" s="30"/>
      <c r="G439" s="30"/>
      <c r="H439" s="30"/>
      <c r="I439" s="30"/>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30"/>
      <c r="D440" s="30"/>
      <c r="E440" s="30"/>
      <c r="F440" s="30"/>
      <c r="G440" s="30"/>
      <c r="H440" s="30"/>
      <c r="I440" s="30"/>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30"/>
      <c r="D441" s="30"/>
      <c r="E441" s="30"/>
      <c r="F441" s="30"/>
      <c r="G441" s="30"/>
      <c r="H441" s="30"/>
      <c r="I441" s="30"/>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30"/>
      <c r="D442" s="30"/>
      <c r="E442" s="30"/>
      <c r="F442" s="30"/>
      <c r="G442" s="30"/>
      <c r="H442" s="30"/>
      <c r="I442" s="30"/>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30"/>
      <c r="D443" s="30"/>
      <c r="E443" s="30"/>
      <c r="F443" s="30"/>
      <c r="G443" s="30"/>
      <c r="H443" s="30"/>
      <c r="I443" s="30"/>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30"/>
      <c r="D444" s="30"/>
      <c r="E444" s="30"/>
      <c r="F444" s="30"/>
      <c r="G444" s="30"/>
      <c r="H444" s="30"/>
      <c r="I444" s="30"/>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30"/>
      <c r="D445" s="30"/>
      <c r="E445" s="30"/>
      <c r="F445" s="30"/>
      <c r="G445" s="30"/>
      <c r="H445" s="30"/>
      <c r="I445" s="30"/>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30"/>
      <c r="D446" s="30"/>
      <c r="E446" s="30"/>
      <c r="F446" s="30"/>
      <c r="G446" s="30"/>
      <c r="H446" s="30"/>
      <c r="I446" s="30"/>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30"/>
      <c r="D447" s="30"/>
      <c r="E447" s="30"/>
      <c r="F447" s="30"/>
      <c r="G447" s="30"/>
      <c r="H447" s="30"/>
      <c r="I447" s="30"/>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30"/>
      <c r="D448" s="30"/>
      <c r="E448" s="30"/>
      <c r="F448" s="30"/>
      <c r="G448" s="30"/>
      <c r="H448" s="30"/>
      <c r="I448" s="30"/>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30"/>
      <c r="D449" s="30"/>
      <c r="E449" s="30"/>
      <c r="F449" s="30"/>
      <c r="G449" s="30"/>
      <c r="H449" s="30"/>
      <c r="I449" s="30"/>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30"/>
      <c r="D450" s="30"/>
      <c r="E450" s="30"/>
      <c r="F450" s="30"/>
      <c r="G450" s="30"/>
      <c r="H450" s="30"/>
      <c r="I450" s="30"/>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30"/>
      <c r="D451" s="30"/>
      <c r="E451" s="30"/>
      <c r="F451" s="30"/>
      <c r="G451" s="30"/>
      <c r="H451" s="30"/>
      <c r="I451" s="30"/>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30"/>
      <c r="D452" s="30"/>
      <c r="E452" s="30"/>
      <c r="F452" s="30"/>
      <c r="G452" s="30"/>
      <c r="H452" s="30"/>
      <c r="I452" s="30"/>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30"/>
      <c r="D453" s="30"/>
      <c r="E453" s="30"/>
      <c r="F453" s="30"/>
      <c r="G453" s="30"/>
      <c r="H453" s="30"/>
      <c r="I453" s="30"/>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30"/>
      <c r="D454" s="30"/>
      <c r="E454" s="30"/>
      <c r="F454" s="30"/>
      <c r="G454" s="30"/>
      <c r="H454" s="30"/>
      <c r="I454" s="30"/>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30"/>
      <c r="D455" s="30"/>
      <c r="E455" s="30"/>
      <c r="F455" s="30"/>
      <c r="G455" s="30"/>
      <c r="H455" s="30"/>
      <c r="I455" s="30"/>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30"/>
      <c r="D456" s="30"/>
      <c r="E456" s="30"/>
      <c r="F456" s="30"/>
      <c r="G456" s="30"/>
      <c r="H456" s="30"/>
      <c r="I456" s="30"/>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30"/>
      <c r="D457" s="30"/>
      <c r="E457" s="30"/>
      <c r="F457" s="30"/>
      <c r="G457" s="30"/>
      <c r="H457" s="30"/>
      <c r="I457" s="30"/>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30"/>
      <c r="D458" s="30"/>
      <c r="E458" s="30"/>
      <c r="F458" s="30"/>
      <c r="G458" s="30"/>
      <c r="H458" s="30"/>
      <c r="I458" s="30"/>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30"/>
      <c r="D459" s="30"/>
      <c r="E459" s="30"/>
      <c r="F459" s="30"/>
      <c r="G459" s="30"/>
      <c r="H459" s="30"/>
      <c r="I459" s="30"/>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30"/>
      <c r="D460" s="30"/>
      <c r="E460" s="30"/>
      <c r="F460" s="30"/>
      <c r="G460" s="30"/>
      <c r="H460" s="30"/>
      <c r="I460" s="30"/>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30"/>
      <c r="D461" s="30"/>
      <c r="E461" s="30"/>
      <c r="F461" s="30"/>
      <c r="G461" s="30"/>
      <c r="H461" s="30"/>
      <c r="I461" s="30"/>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30"/>
      <c r="D462" s="30"/>
      <c r="E462" s="30"/>
      <c r="F462" s="30"/>
      <c r="G462" s="30"/>
      <c r="H462" s="30"/>
      <c r="I462" s="30"/>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30"/>
      <c r="D463" s="30"/>
      <c r="E463" s="30"/>
      <c r="F463" s="30"/>
      <c r="G463" s="30"/>
      <c r="H463" s="30"/>
      <c r="I463" s="30"/>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30"/>
      <c r="D464" s="30"/>
      <c r="E464" s="30"/>
      <c r="F464" s="30"/>
      <c r="G464" s="30"/>
      <c r="H464" s="30"/>
      <c r="I464" s="30"/>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30"/>
      <c r="D465" s="30"/>
      <c r="E465" s="30"/>
      <c r="F465" s="30"/>
      <c r="G465" s="30"/>
      <c r="H465" s="30"/>
      <c r="I465" s="30"/>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30"/>
      <c r="D466" s="30"/>
      <c r="E466" s="30"/>
      <c r="F466" s="30"/>
      <c r="G466" s="30"/>
      <c r="H466" s="30"/>
      <c r="I466" s="30"/>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30"/>
      <c r="D467" s="30"/>
      <c r="E467" s="30"/>
      <c r="F467" s="30"/>
      <c r="G467" s="30"/>
      <c r="H467" s="30"/>
      <c r="I467" s="30"/>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30"/>
      <c r="D468" s="30"/>
      <c r="E468" s="30"/>
      <c r="F468" s="30"/>
      <c r="G468" s="30"/>
      <c r="H468" s="30"/>
      <c r="I468" s="30"/>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30"/>
      <c r="D469" s="30"/>
      <c r="E469" s="30"/>
      <c r="F469" s="30"/>
      <c r="G469" s="30"/>
      <c r="H469" s="30"/>
      <c r="I469" s="30"/>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30"/>
      <c r="D470" s="30"/>
      <c r="E470" s="30"/>
      <c r="F470" s="30"/>
      <c r="G470" s="30"/>
      <c r="H470" s="30"/>
      <c r="I470" s="30"/>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30"/>
      <c r="D471" s="30"/>
      <c r="E471" s="30"/>
      <c r="F471" s="30"/>
      <c r="G471" s="30"/>
      <c r="H471" s="30"/>
      <c r="I471" s="30"/>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30"/>
      <c r="D472" s="30"/>
      <c r="E472" s="30"/>
      <c r="F472" s="30"/>
      <c r="G472" s="30"/>
      <c r="H472" s="30"/>
      <c r="I472" s="30"/>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30"/>
      <c r="D473" s="30"/>
      <c r="E473" s="30"/>
      <c r="F473" s="30"/>
      <c r="G473" s="30"/>
      <c r="H473" s="30"/>
      <c r="I473" s="30"/>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30"/>
      <c r="D474" s="30"/>
      <c r="E474" s="30"/>
      <c r="F474" s="30"/>
      <c r="G474" s="30"/>
      <c r="H474" s="30"/>
      <c r="I474" s="30"/>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30"/>
      <c r="D475" s="30"/>
      <c r="E475" s="30"/>
      <c r="F475" s="30"/>
      <c r="G475" s="30"/>
      <c r="H475" s="30"/>
      <c r="I475" s="30"/>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30"/>
      <c r="D476" s="30"/>
      <c r="E476" s="30"/>
      <c r="F476" s="30"/>
      <c r="G476" s="30"/>
      <c r="H476" s="30"/>
      <c r="I476" s="30"/>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30"/>
      <c r="D477" s="30"/>
      <c r="E477" s="30"/>
      <c r="F477" s="30"/>
      <c r="G477" s="30"/>
      <c r="H477" s="30"/>
      <c r="I477" s="30"/>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30"/>
      <c r="D478" s="30"/>
      <c r="E478" s="30"/>
      <c r="F478" s="30"/>
      <c r="G478" s="30"/>
      <c r="H478" s="30"/>
      <c r="I478" s="30"/>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30"/>
      <c r="D479" s="30"/>
      <c r="E479" s="30"/>
      <c r="F479" s="30"/>
      <c r="G479" s="30"/>
      <c r="H479" s="30"/>
      <c r="I479" s="30"/>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30"/>
      <c r="D480" s="30"/>
      <c r="E480" s="30"/>
      <c r="F480" s="30"/>
      <c r="G480" s="30"/>
      <c r="H480" s="30"/>
      <c r="I480" s="30"/>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30"/>
      <c r="D481" s="30"/>
      <c r="E481" s="30"/>
      <c r="F481" s="30"/>
      <c r="G481" s="30"/>
      <c r="H481" s="30"/>
      <c r="I481" s="30"/>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30"/>
      <c r="D482" s="30"/>
      <c r="E482" s="30"/>
      <c r="F482" s="30"/>
      <c r="G482" s="30"/>
      <c r="H482" s="30"/>
      <c r="I482" s="30"/>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30"/>
      <c r="D483" s="30"/>
      <c r="E483" s="30"/>
      <c r="F483" s="30"/>
      <c r="G483" s="30"/>
      <c r="H483" s="30"/>
      <c r="I483" s="30"/>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30"/>
      <c r="D484" s="30"/>
      <c r="E484" s="30"/>
      <c r="F484" s="30"/>
      <c r="G484" s="30"/>
      <c r="H484" s="30"/>
      <c r="I484" s="30"/>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30"/>
      <c r="D485" s="30"/>
      <c r="E485" s="30"/>
      <c r="F485" s="30"/>
      <c r="G485" s="30"/>
      <c r="H485" s="30"/>
      <c r="I485" s="30"/>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30"/>
      <c r="D486" s="30"/>
      <c r="E486" s="30"/>
      <c r="F486" s="30"/>
      <c r="G486" s="30"/>
      <c r="H486" s="30"/>
      <c r="I486" s="30"/>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30"/>
      <c r="D487" s="30"/>
      <c r="E487" s="30"/>
      <c r="F487" s="30"/>
      <c r="G487" s="30"/>
      <c r="H487" s="30"/>
      <c r="I487" s="30"/>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30"/>
      <c r="D488" s="30"/>
      <c r="E488" s="30"/>
      <c r="F488" s="30"/>
      <c r="G488" s="30"/>
      <c r="H488" s="30"/>
      <c r="I488" s="30"/>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30"/>
      <c r="D489" s="30"/>
      <c r="E489" s="30"/>
      <c r="F489" s="30"/>
      <c r="G489" s="30"/>
      <c r="H489" s="30"/>
      <c r="I489" s="30"/>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30"/>
      <c r="D490" s="30"/>
      <c r="E490" s="30"/>
      <c r="F490" s="30"/>
      <c r="G490" s="30"/>
      <c r="H490" s="30"/>
      <c r="I490" s="30"/>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30"/>
      <c r="D491" s="30"/>
      <c r="E491" s="30"/>
      <c r="F491" s="30"/>
      <c r="G491" s="30"/>
      <c r="H491" s="30"/>
      <c r="I491" s="30"/>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30"/>
      <c r="D492" s="30"/>
      <c r="E492" s="30"/>
      <c r="F492" s="30"/>
      <c r="G492" s="30"/>
      <c r="H492" s="30"/>
      <c r="I492" s="30"/>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30"/>
      <c r="D493" s="30"/>
      <c r="E493" s="30"/>
      <c r="F493" s="30"/>
      <c r="G493" s="30"/>
      <c r="H493" s="30"/>
      <c r="I493" s="30"/>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30"/>
      <c r="D494" s="30"/>
      <c r="E494" s="30"/>
      <c r="F494" s="30"/>
      <c r="G494" s="30"/>
      <c r="H494" s="30"/>
      <c r="I494" s="30"/>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30"/>
      <c r="D495" s="30"/>
      <c r="E495" s="30"/>
      <c r="F495" s="30"/>
      <c r="G495" s="30"/>
      <c r="H495" s="30"/>
      <c r="I495" s="30"/>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30"/>
      <c r="D496" s="30"/>
      <c r="E496" s="30"/>
      <c r="F496" s="30"/>
      <c r="G496" s="30"/>
      <c r="H496" s="30"/>
      <c r="I496" s="30"/>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30"/>
      <c r="D497" s="30"/>
      <c r="E497" s="30"/>
      <c r="F497" s="30"/>
      <c r="G497" s="30"/>
      <c r="H497" s="30"/>
      <c r="I497" s="30"/>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30"/>
      <c r="D498" s="30"/>
      <c r="E498" s="30"/>
      <c r="F498" s="30"/>
      <c r="G498" s="30"/>
      <c r="H498" s="30"/>
      <c r="I498" s="30"/>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30"/>
      <c r="D499" s="30"/>
      <c r="E499" s="30"/>
      <c r="F499" s="30"/>
      <c r="G499" s="30"/>
      <c r="H499" s="30"/>
      <c r="I499" s="30"/>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30"/>
      <c r="D500" s="30"/>
      <c r="E500" s="30"/>
      <c r="F500" s="30"/>
      <c r="G500" s="30"/>
      <c r="H500" s="30"/>
      <c r="I500" s="30"/>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30"/>
      <c r="D501" s="30"/>
      <c r="E501" s="30"/>
      <c r="F501" s="30"/>
      <c r="G501" s="30"/>
      <c r="H501" s="30"/>
      <c r="I501" s="30"/>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30"/>
      <c r="D502" s="30"/>
      <c r="E502" s="30"/>
      <c r="F502" s="30"/>
      <c r="G502" s="30"/>
      <c r="H502" s="30"/>
      <c r="I502" s="30"/>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30"/>
      <c r="D503" s="30"/>
      <c r="E503" s="30"/>
      <c r="F503" s="30"/>
      <c r="G503" s="30"/>
      <c r="H503" s="30"/>
      <c r="I503" s="30"/>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30"/>
      <c r="D504" s="30"/>
      <c r="E504" s="30"/>
      <c r="F504" s="30"/>
      <c r="G504" s="30"/>
      <c r="H504" s="30"/>
      <c r="I504" s="30"/>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30"/>
      <c r="D505" s="30"/>
      <c r="E505" s="30"/>
      <c r="F505" s="30"/>
      <c r="G505" s="30"/>
      <c r="H505" s="30"/>
      <c r="I505" s="30"/>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30"/>
      <c r="D506" s="30"/>
      <c r="E506" s="30"/>
      <c r="F506" s="30"/>
      <c r="G506" s="30"/>
      <c r="H506" s="30"/>
      <c r="I506" s="30"/>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30"/>
      <c r="D507" s="30"/>
      <c r="E507" s="30"/>
      <c r="F507" s="30"/>
      <c r="G507" s="30"/>
      <c r="H507" s="30"/>
      <c r="I507" s="30"/>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30"/>
      <c r="D508" s="30"/>
      <c r="E508" s="30"/>
      <c r="F508" s="30"/>
      <c r="G508" s="30"/>
      <c r="H508" s="30"/>
      <c r="I508" s="30"/>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30"/>
      <c r="D509" s="30"/>
      <c r="E509" s="30"/>
      <c r="F509" s="30"/>
      <c r="G509" s="30"/>
      <c r="H509" s="30"/>
      <c r="I509" s="30"/>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30"/>
      <c r="D510" s="30"/>
      <c r="E510" s="30"/>
      <c r="F510" s="30"/>
      <c r="G510" s="30"/>
      <c r="H510" s="30"/>
      <c r="I510" s="30"/>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30"/>
      <c r="D511" s="30"/>
      <c r="E511" s="30"/>
      <c r="F511" s="30"/>
      <c r="G511" s="30"/>
      <c r="H511" s="30"/>
      <c r="I511" s="30"/>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30"/>
      <c r="D512" s="30"/>
      <c r="E512" s="30"/>
      <c r="F512" s="30"/>
      <c r="G512" s="30"/>
      <c r="H512" s="30"/>
      <c r="I512" s="30"/>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30"/>
      <c r="D513" s="30"/>
      <c r="E513" s="30"/>
      <c r="F513" s="30"/>
      <c r="G513" s="30"/>
      <c r="H513" s="30"/>
      <c r="I513" s="30"/>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30"/>
      <c r="D514" s="30"/>
      <c r="E514" s="30"/>
      <c r="F514" s="30"/>
      <c r="G514" s="30"/>
      <c r="H514" s="30"/>
      <c r="I514" s="30"/>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30"/>
      <c r="D515" s="30"/>
      <c r="E515" s="30"/>
      <c r="F515" s="30"/>
      <c r="G515" s="30"/>
      <c r="H515" s="30"/>
      <c r="I515" s="30"/>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30"/>
      <c r="D516" s="30"/>
      <c r="E516" s="30"/>
      <c r="F516" s="30"/>
      <c r="G516" s="30"/>
      <c r="H516" s="30"/>
      <c r="I516" s="30"/>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30"/>
      <c r="D517" s="30"/>
      <c r="E517" s="30"/>
      <c r="F517" s="30"/>
      <c r="G517" s="30"/>
      <c r="H517" s="30"/>
      <c r="I517" s="30"/>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30"/>
      <c r="D518" s="30"/>
      <c r="E518" s="30"/>
      <c r="F518" s="30"/>
      <c r="G518" s="30"/>
      <c r="H518" s="30"/>
      <c r="I518" s="30"/>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30"/>
      <c r="D519" s="30"/>
      <c r="E519" s="30"/>
      <c r="F519" s="30"/>
      <c r="G519" s="30"/>
      <c r="H519" s="30"/>
      <c r="I519" s="30"/>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30"/>
      <c r="D520" s="30"/>
      <c r="E520" s="30"/>
      <c r="F520" s="30"/>
      <c r="G520" s="30"/>
      <c r="H520" s="30"/>
      <c r="I520" s="30"/>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30"/>
      <c r="D521" s="30"/>
      <c r="E521" s="30"/>
      <c r="F521" s="30"/>
      <c r="G521" s="30"/>
      <c r="H521" s="30"/>
      <c r="I521" s="30"/>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30"/>
      <c r="D522" s="30"/>
      <c r="E522" s="30"/>
      <c r="F522" s="30"/>
      <c r="G522" s="30"/>
      <c r="H522" s="30"/>
      <c r="I522" s="30"/>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30"/>
      <c r="D523" s="30"/>
      <c r="E523" s="30"/>
      <c r="F523" s="30"/>
      <c r="G523" s="30"/>
      <c r="H523" s="30"/>
      <c r="I523" s="30"/>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30"/>
      <c r="D524" s="30"/>
      <c r="E524" s="30"/>
      <c r="F524" s="30"/>
      <c r="G524" s="30"/>
      <c r="H524" s="30"/>
      <c r="I524" s="30"/>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30"/>
      <c r="D525" s="30"/>
      <c r="E525" s="30"/>
      <c r="F525" s="30"/>
      <c r="G525" s="30"/>
      <c r="H525" s="30"/>
      <c r="I525" s="30"/>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30"/>
      <c r="D526" s="30"/>
      <c r="E526" s="30"/>
      <c r="F526" s="30"/>
      <c r="G526" s="30"/>
      <c r="H526" s="30"/>
      <c r="I526" s="30"/>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30"/>
      <c r="D527" s="30"/>
      <c r="E527" s="30"/>
      <c r="F527" s="30"/>
      <c r="G527" s="30"/>
      <c r="H527" s="30"/>
      <c r="I527" s="30"/>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30"/>
      <c r="D528" s="30"/>
      <c r="E528" s="30"/>
      <c r="F528" s="30"/>
      <c r="G528" s="30"/>
      <c r="H528" s="30"/>
      <c r="I528" s="30"/>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30"/>
      <c r="D529" s="30"/>
      <c r="E529" s="30"/>
      <c r="F529" s="30"/>
      <c r="G529" s="30"/>
      <c r="H529" s="30"/>
      <c r="I529" s="30"/>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30"/>
      <c r="D530" s="30"/>
      <c r="E530" s="30"/>
      <c r="F530" s="30"/>
      <c r="G530" s="30"/>
      <c r="H530" s="30"/>
      <c r="I530" s="30"/>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30"/>
      <c r="D531" s="30"/>
      <c r="E531" s="30"/>
      <c r="F531" s="30"/>
      <c r="G531" s="30"/>
      <c r="H531" s="30"/>
      <c r="I531" s="30"/>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30"/>
      <c r="D532" s="30"/>
      <c r="E532" s="30"/>
      <c r="F532" s="30"/>
      <c r="G532" s="30"/>
      <c r="H532" s="30"/>
      <c r="I532" s="30"/>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30"/>
      <c r="D533" s="30"/>
      <c r="E533" s="30"/>
      <c r="F533" s="30"/>
      <c r="G533" s="30"/>
      <c r="H533" s="30"/>
      <c r="I533" s="30"/>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30"/>
      <c r="D534" s="30"/>
      <c r="E534" s="30"/>
      <c r="F534" s="30"/>
      <c r="G534" s="30"/>
      <c r="H534" s="30"/>
      <c r="I534" s="30"/>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30"/>
      <c r="D535" s="30"/>
      <c r="E535" s="30"/>
      <c r="F535" s="30"/>
      <c r="G535" s="30"/>
      <c r="H535" s="30"/>
      <c r="I535" s="30"/>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30"/>
      <c r="D536" s="30"/>
      <c r="E536" s="30"/>
      <c r="F536" s="30"/>
      <c r="G536" s="30"/>
      <c r="H536" s="30"/>
      <c r="I536" s="30"/>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30"/>
      <c r="D537" s="30"/>
      <c r="E537" s="30"/>
      <c r="F537" s="30"/>
      <c r="G537" s="30"/>
      <c r="H537" s="30"/>
      <c r="I537" s="30"/>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30"/>
      <c r="D538" s="30"/>
      <c r="E538" s="30"/>
      <c r="F538" s="30"/>
      <c r="G538" s="30"/>
      <c r="H538" s="30"/>
      <c r="I538" s="30"/>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30"/>
      <c r="D539" s="30"/>
      <c r="E539" s="30"/>
      <c r="F539" s="30"/>
      <c r="G539" s="30"/>
      <c r="H539" s="30"/>
      <c r="I539" s="30"/>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30"/>
      <c r="D540" s="30"/>
      <c r="E540" s="30"/>
      <c r="F540" s="30"/>
      <c r="G540" s="30"/>
      <c r="H540" s="30"/>
      <c r="I540" s="30"/>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30"/>
      <c r="D541" s="30"/>
      <c r="E541" s="30"/>
      <c r="F541" s="30"/>
      <c r="G541" s="30"/>
      <c r="H541" s="30"/>
      <c r="I541" s="30"/>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30"/>
      <c r="D542" s="30"/>
      <c r="E542" s="30"/>
      <c r="F542" s="30"/>
      <c r="G542" s="30"/>
      <c r="H542" s="30"/>
      <c r="I542" s="30"/>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30"/>
      <c r="D543" s="30"/>
      <c r="E543" s="30"/>
      <c r="F543" s="30"/>
      <c r="G543" s="30"/>
      <c r="H543" s="30"/>
      <c r="I543" s="30"/>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30"/>
      <c r="D544" s="30"/>
      <c r="E544" s="30"/>
      <c r="F544" s="30"/>
      <c r="G544" s="30"/>
      <c r="H544" s="30"/>
      <c r="I544" s="30"/>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30"/>
      <c r="D545" s="30"/>
      <c r="E545" s="30"/>
      <c r="F545" s="30"/>
      <c r="G545" s="30"/>
      <c r="H545" s="30"/>
      <c r="I545" s="30"/>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30"/>
      <c r="D546" s="30"/>
      <c r="E546" s="30"/>
      <c r="F546" s="30"/>
      <c r="G546" s="30"/>
      <c r="H546" s="30"/>
      <c r="I546" s="30"/>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30"/>
      <c r="D547" s="30"/>
      <c r="E547" s="30"/>
      <c r="F547" s="30"/>
      <c r="G547" s="30"/>
      <c r="H547" s="30"/>
      <c r="I547" s="30"/>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30"/>
      <c r="D548" s="30"/>
      <c r="E548" s="30"/>
      <c r="F548" s="30"/>
      <c r="G548" s="30"/>
      <c r="H548" s="30"/>
      <c r="I548" s="30"/>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30"/>
      <c r="D549" s="30"/>
      <c r="E549" s="30"/>
      <c r="F549" s="30"/>
      <c r="G549" s="30"/>
      <c r="H549" s="30"/>
      <c r="I549" s="30"/>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30"/>
      <c r="D550" s="30"/>
      <c r="E550" s="30"/>
      <c r="F550" s="30"/>
      <c r="G550" s="30"/>
      <c r="H550" s="30"/>
      <c r="I550" s="30"/>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30"/>
      <c r="D551" s="30"/>
      <c r="E551" s="30"/>
      <c r="F551" s="30"/>
      <c r="G551" s="30"/>
      <c r="H551" s="30"/>
      <c r="I551" s="30"/>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30"/>
      <c r="D552" s="30"/>
      <c r="E552" s="30"/>
      <c r="F552" s="30"/>
      <c r="G552" s="30"/>
      <c r="H552" s="30"/>
      <c r="I552" s="30"/>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30"/>
      <c r="D553" s="30"/>
      <c r="E553" s="30"/>
      <c r="F553" s="30"/>
      <c r="G553" s="30"/>
      <c r="H553" s="30"/>
      <c r="I553" s="30"/>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30"/>
      <c r="D554" s="30"/>
      <c r="E554" s="30"/>
      <c r="F554" s="30"/>
      <c r="G554" s="30"/>
      <c r="H554" s="30"/>
      <c r="I554" s="30"/>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30"/>
      <c r="D555" s="30"/>
      <c r="E555" s="30"/>
      <c r="F555" s="30"/>
      <c r="G555" s="30"/>
      <c r="H555" s="30"/>
      <c r="I555" s="30"/>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30"/>
      <c r="D556" s="30"/>
      <c r="E556" s="30"/>
      <c r="F556" s="30"/>
      <c r="G556" s="30"/>
      <c r="H556" s="30"/>
      <c r="I556" s="30"/>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30"/>
      <c r="D557" s="30"/>
      <c r="E557" s="30"/>
      <c r="F557" s="30"/>
      <c r="G557" s="30"/>
      <c r="H557" s="30"/>
      <c r="I557" s="30"/>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30"/>
      <c r="D558" s="30"/>
      <c r="E558" s="30"/>
      <c r="F558" s="30"/>
      <c r="G558" s="30"/>
      <c r="H558" s="30"/>
      <c r="I558" s="30"/>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30"/>
      <c r="D559" s="30"/>
      <c r="E559" s="30"/>
      <c r="F559" s="30"/>
      <c r="G559" s="30"/>
      <c r="H559" s="30"/>
      <c r="I559" s="30"/>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30"/>
      <c r="D560" s="30"/>
      <c r="E560" s="30"/>
      <c r="F560" s="30"/>
      <c r="G560" s="30"/>
      <c r="H560" s="30"/>
      <c r="I560" s="30"/>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30"/>
      <c r="D561" s="30"/>
      <c r="E561" s="30"/>
      <c r="F561" s="30"/>
      <c r="G561" s="30"/>
      <c r="H561" s="30"/>
      <c r="I561" s="30"/>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30"/>
      <c r="D562" s="30"/>
      <c r="E562" s="30"/>
      <c r="F562" s="30"/>
      <c r="G562" s="30"/>
      <c r="H562" s="30"/>
      <c r="I562" s="30"/>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30"/>
      <c r="D563" s="30"/>
      <c r="E563" s="30"/>
      <c r="F563" s="30"/>
      <c r="G563" s="30"/>
      <c r="H563" s="30"/>
      <c r="I563" s="30"/>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30"/>
      <c r="D564" s="30"/>
      <c r="E564" s="30"/>
      <c r="F564" s="30"/>
      <c r="G564" s="30"/>
      <c r="H564" s="30"/>
      <c r="I564" s="30"/>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30"/>
      <c r="D565" s="30"/>
      <c r="E565" s="30"/>
      <c r="F565" s="30"/>
      <c r="G565" s="30"/>
      <c r="H565" s="30"/>
      <c r="I565" s="30"/>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30"/>
      <c r="D566" s="30"/>
      <c r="E566" s="30"/>
      <c r="F566" s="30"/>
      <c r="G566" s="30"/>
      <c r="H566" s="30"/>
      <c r="I566" s="30"/>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30"/>
      <c r="D567" s="30"/>
      <c r="E567" s="30"/>
      <c r="F567" s="30"/>
      <c r="G567" s="30"/>
      <c r="H567" s="30"/>
      <c r="I567" s="30"/>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30"/>
      <c r="D568" s="30"/>
      <c r="E568" s="30"/>
      <c r="F568" s="30"/>
      <c r="G568" s="30"/>
      <c r="H568" s="30"/>
      <c r="I568" s="30"/>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30"/>
      <c r="D569" s="30"/>
      <c r="E569" s="30"/>
      <c r="F569" s="30"/>
      <c r="G569" s="30"/>
      <c r="H569" s="30"/>
      <c r="I569" s="30"/>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30"/>
      <c r="D570" s="30"/>
      <c r="E570" s="30"/>
      <c r="F570" s="30"/>
      <c r="G570" s="30"/>
      <c r="H570" s="30"/>
      <c r="I570" s="30"/>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30"/>
      <c r="D571" s="30"/>
      <c r="E571" s="30"/>
      <c r="F571" s="30"/>
      <c r="G571" s="30"/>
      <c r="H571" s="30"/>
      <c r="I571" s="30"/>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30"/>
      <c r="D572" s="30"/>
      <c r="E572" s="30"/>
      <c r="F572" s="30"/>
      <c r="G572" s="30"/>
      <c r="H572" s="30"/>
      <c r="I572" s="30"/>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30"/>
      <c r="D573" s="30"/>
      <c r="E573" s="30"/>
      <c r="F573" s="30"/>
      <c r="G573" s="30"/>
      <c r="H573" s="30"/>
      <c r="I573" s="30"/>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30"/>
      <c r="D574" s="30"/>
      <c r="E574" s="30"/>
      <c r="F574" s="30"/>
      <c r="G574" s="30"/>
      <c r="H574" s="30"/>
      <c r="I574" s="30"/>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30"/>
      <c r="D575" s="30"/>
      <c r="E575" s="30"/>
      <c r="F575" s="30"/>
      <c r="G575" s="30"/>
      <c r="H575" s="30"/>
      <c r="I575" s="30"/>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30"/>
      <c r="D576" s="30"/>
      <c r="E576" s="30"/>
      <c r="F576" s="30"/>
      <c r="G576" s="30"/>
      <c r="H576" s="30"/>
      <c r="I576" s="30"/>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30"/>
      <c r="D577" s="30"/>
      <c r="E577" s="30"/>
      <c r="F577" s="30"/>
      <c r="G577" s="30"/>
      <c r="H577" s="30"/>
      <c r="I577" s="30"/>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30"/>
      <c r="D578" s="30"/>
      <c r="E578" s="30"/>
      <c r="F578" s="30"/>
      <c r="G578" s="30"/>
      <c r="H578" s="30"/>
      <c r="I578" s="30"/>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30"/>
      <c r="D579" s="30"/>
      <c r="E579" s="30"/>
      <c r="F579" s="30"/>
      <c r="G579" s="30"/>
      <c r="H579" s="30"/>
      <c r="I579" s="30"/>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30"/>
      <c r="D580" s="30"/>
      <c r="E580" s="30"/>
      <c r="F580" s="30"/>
      <c r="G580" s="30"/>
      <c r="H580" s="30"/>
      <c r="I580" s="30"/>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30"/>
      <c r="D581" s="30"/>
      <c r="E581" s="30"/>
      <c r="F581" s="30"/>
      <c r="G581" s="30"/>
      <c r="H581" s="30"/>
      <c r="I581" s="30"/>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30"/>
      <c r="D582" s="30"/>
      <c r="E582" s="30"/>
      <c r="F582" s="30"/>
      <c r="G582" s="30"/>
      <c r="H582" s="30"/>
      <c r="I582" s="30"/>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30"/>
      <c r="D583" s="30"/>
      <c r="E583" s="30"/>
      <c r="F583" s="30"/>
      <c r="G583" s="30"/>
      <c r="H583" s="30"/>
      <c r="I583" s="30"/>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30"/>
      <c r="D584" s="30"/>
      <c r="E584" s="30"/>
      <c r="F584" s="30"/>
      <c r="G584" s="30"/>
      <c r="H584" s="30"/>
      <c r="I584" s="30"/>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30"/>
      <c r="D585" s="30"/>
      <c r="E585" s="30"/>
      <c r="F585" s="30"/>
      <c r="G585" s="30"/>
      <c r="H585" s="30"/>
      <c r="I585" s="30"/>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30"/>
      <c r="D586" s="30"/>
      <c r="E586" s="30"/>
      <c r="F586" s="30"/>
      <c r="G586" s="30"/>
      <c r="H586" s="30"/>
      <c r="I586" s="30"/>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30"/>
      <c r="D587" s="30"/>
      <c r="E587" s="30"/>
      <c r="F587" s="30"/>
      <c r="G587" s="30"/>
      <c r="H587" s="30"/>
      <c r="I587" s="30"/>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30"/>
      <c r="D588" s="30"/>
      <c r="E588" s="30"/>
      <c r="F588" s="30"/>
      <c r="G588" s="30"/>
      <c r="H588" s="30"/>
      <c r="I588" s="30"/>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30"/>
      <c r="D589" s="30"/>
      <c r="E589" s="30"/>
      <c r="F589" s="30"/>
      <c r="G589" s="30"/>
      <c r="H589" s="30"/>
      <c r="I589" s="30"/>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30"/>
      <c r="D590" s="30"/>
      <c r="E590" s="30"/>
      <c r="F590" s="30"/>
      <c r="G590" s="30"/>
      <c r="H590" s="30"/>
      <c r="I590" s="30"/>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30"/>
      <c r="D591" s="30"/>
      <c r="E591" s="30"/>
      <c r="F591" s="30"/>
      <c r="G591" s="30"/>
      <c r="H591" s="30"/>
      <c r="I591" s="30"/>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30"/>
      <c r="D592" s="30"/>
      <c r="E592" s="30"/>
      <c r="F592" s="30"/>
      <c r="G592" s="30"/>
      <c r="H592" s="30"/>
      <c r="I592" s="30"/>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30"/>
      <c r="D593" s="30"/>
      <c r="E593" s="30"/>
      <c r="F593" s="30"/>
      <c r="G593" s="30"/>
      <c r="H593" s="30"/>
      <c r="I593" s="30"/>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30"/>
      <c r="D594" s="30"/>
      <c r="E594" s="30"/>
      <c r="F594" s="30"/>
      <c r="G594" s="30"/>
      <c r="H594" s="30"/>
      <c r="I594" s="30"/>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30"/>
      <c r="D595" s="30"/>
      <c r="E595" s="30"/>
      <c r="F595" s="30"/>
      <c r="G595" s="30"/>
      <c r="H595" s="30"/>
      <c r="I595" s="30"/>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30"/>
      <c r="D596" s="30"/>
      <c r="E596" s="30"/>
      <c r="F596" s="30"/>
      <c r="G596" s="30"/>
      <c r="H596" s="30"/>
      <c r="I596" s="30"/>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30"/>
      <c r="D597" s="30"/>
      <c r="E597" s="30"/>
      <c r="F597" s="30"/>
      <c r="G597" s="30"/>
      <c r="H597" s="30"/>
      <c r="I597" s="30"/>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30"/>
      <c r="D598" s="30"/>
      <c r="E598" s="30"/>
      <c r="F598" s="30"/>
      <c r="G598" s="30"/>
      <c r="H598" s="30"/>
      <c r="I598" s="30"/>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30"/>
      <c r="D599" s="30"/>
      <c r="E599" s="30"/>
      <c r="F599" s="30"/>
      <c r="G599" s="30"/>
      <c r="H599" s="30"/>
      <c r="I599" s="30"/>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30"/>
      <c r="D600" s="30"/>
      <c r="E600" s="30"/>
      <c r="F600" s="30"/>
      <c r="G600" s="30"/>
      <c r="H600" s="30"/>
      <c r="I600" s="30"/>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30"/>
      <c r="D601" s="30"/>
      <c r="E601" s="30"/>
      <c r="F601" s="30"/>
      <c r="G601" s="30"/>
      <c r="H601" s="30"/>
      <c r="I601" s="30"/>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30"/>
      <c r="D602" s="30"/>
      <c r="E602" s="30"/>
      <c r="F602" s="30"/>
      <c r="G602" s="30"/>
      <c r="H602" s="30"/>
      <c r="I602" s="30"/>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30"/>
      <c r="D603" s="30"/>
      <c r="E603" s="30"/>
      <c r="F603" s="30"/>
      <c r="G603" s="30"/>
      <c r="H603" s="30"/>
      <c r="I603" s="30"/>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30"/>
      <c r="D604" s="30"/>
      <c r="E604" s="30"/>
      <c r="F604" s="30"/>
      <c r="G604" s="30"/>
      <c r="H604" s="30"/>
      <c r="I604" s="30"/>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30"/>
      <c r="D605" s="30"/>
      <c r="E605" s="30"/>
      <c r="F605" s="30"/>
      <c r="G605" s="30"/>
      <c r="H605" s="30"/>
      <c r="I605" s="30"/>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30"/>
      <c r="D606" s="30"/>
      <c r="E606" s="30"/>
      <c r="F606" s="30"/>
      <c r="G606" s="30"/>
      <c r="H606" s="30"/>
      <c r="I606" s="30"/>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30"/>
      <c r="D607" s="30"/>
      <c r="E607" s="30"/>
      <c r="F607" s="30"/>
      <c r="G607" s="30"/>
      <c r="H607" s="30"/>
      <c r="I607" s="30"/>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30"/>
      <c r="D608" s="30"/>
      <c r="E608" s="30"/>
      <c r="F608" s="30"/>
      <c r="G608" s="30"/>
      <c r="H608" s="30"/>
      <c r="I608" s="30"/>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30"/>
      <c r="D609" s="30"/>
      <c r="E609" s="30"/>
      <c r="F609" s="30"/>
      <c r="G609" s="30"/>
      <c r="H609" s="30"/>
      <c r="I609" s="30"/>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30"/>
      <c r="D610" s="30"/>
      <c r="E610" s="30"/>
      <c r="F610" s="30"/>
      <c r="G610" s="30"/>
      <c r="H610" s="30"/>
      <c r="I610" s="30"/>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30"/>
      <c r="D611" s="30"/>
      <c r="E611" s="30"/>
      <c r="F611" s="30"/>
      <c r="G611" s="30"/>
      <c r="H611" s="30"/>
      <c r="I611" s="30"/>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30"/>
      <c r="D612" s="30"/>
      <c r="E612" s="30"/>
      <c r="F612" s="30"/>
      <c r="G612" s="30"/>
      <c r="H612" s="30"/>
      <c r="I612" s="30"/>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30"/>
      <c r="D613" s="30"/>
      <c r="E613" s="30"/>
      <c r="F613" s="30"/>
      <c r="G613" s="30"/>
      <c r="H613" s="30"/>
      <c r="I613" s="30"/>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30"/>
      <c r="D614" s="30"/>
      <c r="E614" s="30"/>
      <c r="F614" s="30"/>
      <c r="G614" s="30"/>
      <c r="H614" s="30"/>
      <c r="I614" s="30"/>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30"/>
      <c r="D615" s="30"/>
      <c r="E615" s="30"/>
      <c r="F615" s="30"/>
      <c r="G615" s="30"/>
      <c r="H615" s="30"/>
      <c r="I615" s="30"/>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30"/>
      <c r="D616" s="30"/>
      <c r="E616" s="30"/>
      <c r="F616" s="30"/>
      <c r="G616" s="30"/>
      <c r="H616" s="30"/>
      <c r="I616" s="30"/>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30"/>
      <c r="D617" s="30"/>
      <c r="E617" s="30"/>
      <c r="F617" s="30"/>
      <c r="G617" s="30"/>
      <c r="H617" s="30"/>
      <c r="I617" s="30"/>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30"/>
      <c r="D618" s="30"/>
      <c r="E618" s="30"/>
      <c r="F618" s="30"/>
      <c r="G618" s="30"/>
      <c r="H618" s="30"/>
      <c r="I618" s="30"/>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30"/>
      <c r="D619" s="30"/>
      <c r="E619" s="30"/>
      <c r="F619" s="30"/>
      <c r="G619" s="30"/>
      <c r="H619" s="30"/>
      <c r="I619" s="30"/>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30"/>
      <c r="D620" s="30"/>
      <c r="E620" s="30"/>
      <c r="F620" s="30"/>
      <c r="G620" s="30"/>
      <c r="H620" s="30"/>
      <c r="I620" s="30"/>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30"/>
      <c r="D621" s="30"/>
      <c r="E621" s="30"/>
      <c r="F621" s="30"/>
      <c r="G621" s="30"/>
      <c r="H621" s="30"/>
      <c r="I621" s="30"/>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30"/>
      <c r="D622" s="30"/>
      <c r="E622" s="30"/>
      <c r="F622" s="30"/>
      <c r="G622" s="30"/>
      <c r="H622" s="30"/>
      <c r="I622" s="30"/>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30"/>
      <c r="D623" s="30"/>
      <c r="E623" s="30"/>
      <c r="F623" s="30"/>
      <c r="G623" s="30"/>
      <c r="H623" s="30"/>
      <c r="I623" s="30"/>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30"/>
      <c r="D624" s="30"/>
      <c r="E624" s="30"/>
      <c r="F624" s="30"/>
      <c r="G624" s="30"/>
      <c r="H624" s="30"/>
      <c r="I624" s="30"/>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30"/>
      <c r="D625" s="30"/>
      <c r="E625" s="30"/>
      <c r="F625" s="30"/>
      <c r="G625" s="30"/>
      <c r="H625" s="30"/>
      <c r="I625" s="30"/>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30"/>
      <c r="D626" s="30"/>
      <c r="E626" s="30"/>
      <c r="F626" s="30"/>
      <c r="G626" s="30"/>
      <c r="H626" s="30"/>
      <c r="I626" s="30"/>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30"/>
      <c r="D627" s="30"/>
      <c r="E627" s="30"/>
      <c r="F627" s="30"/>
      <c r="G627" s="30"/>
      <c r="H627" s="30"/>
      <c r="I627" s="30"/>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30"/>
      <c r="D628" s="30"/>
      <c r="E628" s="30"/>
      <c r="F628" s="30"/>
      <c r="G628" s="30"/>
      <c r="H628" s="30"/>
      <c r="I628" s="30"/>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30"/>
      <c r="D629" s="30"/>
      <c r="E629" s="30"/>
      <c r="F629" s="30"/>
      <c r="G629" s="30"/>
      <c r="H629" s="30"/>
      <c r="I629" s="30"/>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30"/>
      <c r="D630" s="30"/>
      <c r="E630" s="30"/>
      <c r="F630" s="30"/>
      <c r="G630" s="30"/>
      <c r="H630" s="30"/>
      <c r="I630" s="30"/>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30"/>
      <c r="D631" s="30"/>
      <c r="E631" s="30"/>
      <c r="F631" s="30"/>
      <c r="G631" s="30"/>
      <c r="H631" s="30"/>
      <c r="I631" s="30"/>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30"/>
      <c r="D632" s="30"/>
      <c r="E632" s="30"/>
      <c r="F632" s="30"/>
      <c r="G632" s="30"/>
      <c r="H632" s="30"/>
      <c r="I632" s="30"/>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30"/>
      <c r="D633" s="30"/>
      <c r="E633" s="30"/>
      <c r="F633" s="30"/>
      <c r="G633" s="30"/>
      <c r="H633" s="30"/>
      <c r="I633" s="30"/>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30"/>
      <c r="D634" s="30"/>
      <c r="E634" s="30"/>
      <c r="F634" s="30"/>
      <c r="G634" s="30"/>
      <c r="H634" s="30"/>
      <c r="I634" s="30"/>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30"/>
      <c r="D635" s="30"/>
      <c r="E635" s="30"/>
      <c r="F635" s="30"/>
      <c r="G635" s="30"/>
      <c r="H635" s="30"/>
      <c r="I635" s="30"/>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30"/>
      <c r="D636" s="30"/>
      <c r="E636" s="30"/>
      <c r="F636" s="30"/>
      <c r="G636" s="30"/>
      <c r="H636" s="30"/>
      <c r="I636" s="30"/>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30"/>
      <c r="D637" s="30"/>
      <c r="E637" s="30"/>
      <c r="F637" s="30"/>
      <c r="G637" s="30"/>
      <c r="H637" s="30"/>
      <c r="I637" s="30"/>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30"/>
      <c r="D638" s="30"/>
      <c r="E638" s="30"/>
      <c r="F638" s="30"/>
      <c r="G638" s="30"/>
      <c r="H638" s="30"/>
      <c r="I638" s="30"/>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30"/>
      <c r="D639" s="30"/>
      <c r="E639" s="30"/>
      <c r="F639" s="30"/>
      <c r="G639" s="30"/>
      <c r="H639" s="30"/>
      <c r="I639" s="30"/>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30"/>
      <c r="D640" s="30"/>
      <c r="E640" s="30"/>
      <c r="F640" s="30"/>
      <c r="G640" s="30"/>
      <c r="H640" s="30"/>
      <c r="I640" s="30"/>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30"/>
      <c r="D641" s="30"/>
      <c r="E641" s="30"/>
      <c r="F641" s="30"/>
      <c r="G641" s="30"/>
      <c r="H641" s="30"/>
      <c r="I641" s="30"/>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30"/>
      <c r="D642" s="30"/>
      <c r="E642" s="30"/>
      <c r="F642" s="30"/>
      <c r="G642" s="30"/>
      <c r="H642" s="30"/>
      <c r="I642" s="30"/>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30"/>
      <c r="D643" s="30"/>
      <c r="E643" s="30"/>
      <c r="F643" s="30"/>
      <c r="G643" s="30"/>
      <c r="H643" s="30"/>
      <c r="I643" s="30"/>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30"/>
      <c r="D644" s="30"/>
      <c r="E644" s="30"/>
      <c r="F644" s="30"/>
      <c r="G644" s="30"/>
      <c r="H644" s="30"/>
      <c r="I644" s="30"/>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30"/>
      <c r="D645" s="30"/>
      <c r="E645" s="30"/>
      <c r="F645" s="30"/>
      <c r="G645" s="30"/>
      <c r="H645" s="30"/>
      <c r="I645" s="30"/>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30"/>
      <c r="D646" s="30"/>
      <c r="E646" s="30"/>
      <c r="F646" s="30"/>
      <c r="G646" s="30"/>
      <c r="H646" s="30"/>
      <c r="I646" s="30"/>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30"/>
      <c r="D647" s="30"/>
      <c r="E647" s="30"/>
      <c r="F647" s="30"/>
      <c r="G647" s="30"/>
      <c r="H647" s="30"/>
      <c r="I647" s="30"/>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30"/>
      <c r="D648" s="30"/>
      <c r="E648" s="30"/>
      <c r="F648" s="30"/>
      <c r="G648" s="30"/>
      <c r="H648" s="30"/>
      <c r="I648" s="30"/>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30"/>
      <c r="D649" s="30"/>
      <c r="E649" s="30"/>
      <c r="F649" s="30"/>
      <c r="G649" s="30"/>
      <c r="H649" s="30"/>
      <c r="I649" s="30"/>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30"/>
      <c r="D650" s="30"/>
      <c r="E650" s="30"/>
      <c r="F650" s="30"/>
      <c r="G650" s="30"/>
      <c r="H650" s="30"/>
      <c r="I650" s="30"/>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30"/>
      <c r="D651" s="30"/>
      <c r="E651" s="30"/>
      <c r="F651" s="30"/>
      <c r="G651" s="30"/>
      <c r="H651" s="30"/>
      <c r="I651" s="30"/>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30"/>
      <c r="D652" s="30"/>
      <c r="E652" s="30"/>
      <c r="F652" s="30"/>
      <c r="G652" s="30"/>
      <c r="H652" s="30"/>
      <c r="I652" s="30"/>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30"/>
      <c r="D653" s="30"/>
      <c r="E653" s="30"/>
      <c r="F653" s="30"/>
      <c r="G653" s="30"/>
      <c r="H653" s="30"/>
      <c r="I653" s="30"/>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30"/>
      <c r="D654" s="30"/>
      <c r="E654" s="30"/>
      <c r="F654" s="30"/>
      <c r="G654" s="30"/>
      <c r="H654" s="30"/>
      <c r="I654" s="30"/>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30"/>
      <c r="D655" s="30"/>
      <c r="E655" s="30"/>
      <c r="F655" s="30"/>
      <c r="G655" s="30"/>
      <c r="H655" s="30"/>
      <c r="I655" s="30"/>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30"/>
      <c r="D656" s="30"/>
      <c r="E656" s="30"/>
      <c r="F656" s="30"/>
      <c r="G656" s="30"/>
      <c r="H656" s="30"/>
      <c r="I656" s="30"/>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30"/>
      <c r="D657" s="30"/>
      <c r="E657" s="30"/>
      <c r="F657" s="30"/>
      <c r="G657" s="30"/>
      <c r="H657" s="30"/>
      <c r="I657" s="30"/>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30"/>
      <c r="D658" s="30"/>
      <c r="E658" s="30"/>
      <c r="F658" s="30"/>
      <c r="G658" s="30"/>
      <c r="H658" s="30"/>
      <c r="I658" s="30"/>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30"/>
      <c r="D659" s="30"/>
      <c r="E659" s="30"/>
      <c r="F659" s="30"/>
      <c r="G659" s="30"/>
      <c r="H659" s="30"/>
      <c r="I659" s="30"/>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30"/>
      <c r="D660" s="30"/>
      <c r="E660" s="30"/>
      <c r="F660" s="30"/>
      <c r="G660" s="30"/>
      <c r="H660" s="30"/>
      <c r="I660" s="30"/>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30"/>
      <c r="D661" s="30"/>
      <c r="E661" s="30"/>
      <c r="F661" s="30"/>
      <c r="G661" s="30"/>
      <c r="H661" s="30"/>
      <c r="I661" s="30"/>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30"/>
      <c r="D662" s="30"/>
      <c r="E662" s="30"/>
      <c r="F662" s="30"/>
      <c r="G662" s="30"/>
      <c r="H662" s="30"/>
      <c r="I662" s="30"/>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30"/>
      <c r="D663" s="30"/>
      <c r="E663" s="30"/>
      <c r="F663" s="30"/>
      <c r="G663" s="30"/>
      <c r="H663" s="30"/>
      <c r="I663" s="30"/>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30"/>
      <c r="D664" s="30"/>
      <c r="E664" s="30"/>
      <c r="F664" s="30"/>
      <c r="G664" s="30"/>
      <c r="H664" s="30"/>
      <c r="I664" s="30"/>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30"/>
      <c r="D665" s="30"/>
      <c r="E665" s="30"/>
      <c r="F665" s="30"/>
      <c r="G665" s="30"/>
      <c r="H665" s="30"/>
      <c r="I665" s="30"/>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30"/>
      <c r="D666" s="30"/>
      <c r="E666" s="30"/>
      <c r="F666" s="30"/>
      <c r="G666" s="30"/>
      <c r="H666" s="30"/>
      <c r="I666" s="30"/>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30"/>
      <c r="D667" s="30"/>
      <c r="E667" s="30"/>
      <c r="F667" s="30"/>
      <c r="G667" s="30"/>
      <c r="H667" s="30"/>
      <c r="I667" s="30"/>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30"/>
      <c r="D668" s="30"/>
      <c r="E668" s="30"/>
      <c r="F668" s="30"/>
      <c r="G668" s="30"/>
      <c r="H668" s="30"/>
      <c r="I668" s="30"/>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30"/>
      <c r="D669" s="30"/>
      <c r="E669" s="30"/>
      <c r="F669" s="30"/>
      <c r="G669" s="30"/>
      <c r="H669" s="30"/>
      <c r="I669" s="30"/>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30"/>
      <c r="D670" s="30"/>
      <c r="E670" s="30"/>
      <c r="F670" s="30"/>
      <c r="G670" s="30"/>
      <c r="H670" s="30"/>
      <c r="I670" s="30"/>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30"/>
      <c r="D671" s="30"/>
      <c r="E671" s="30"/>
      <c r="F671" s="30"/>
      <c r="G671" s="30"/>
      <c r="H671" s="30"/>
      <c r="I671" s="30"/>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30"/>
      <c r="D672" s="30"/>
      <c r="E672" s="30"/>
      <c r="F672" s="30"/>
      <c r="G672" s="30"/>
      <c r="H672" s="30"/>
      <c r="I672" s="30"/>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30"/>
      <c r="D673" s="30"/>
      <c r="E673" s="30"/>
      <c r="F673" s="30"/>
      <c r="G673" s="30"/>
      <c r="H673" s="30"/>
      <c r="I673" s="30"/>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30"/>
      <c r="D674" s="30"/>
      <c r="E674" s="30"/>
      <c r="F674" s="30"/>
      <c r="G674" s="30"/>
      <c r="H674" s="30"/>
      <c r="I674" s="30"/>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30"/>
      <c r="D675" s="30"/>
      <c r="E675" s="30"/>
      <c r="F675" s="30"/>
      <c r="G675" s="30"/>
      <c r="H675" s="30"/>
      <c r="I675" s="30"/>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30"/>
      <c r="D676" s="30"/>
      <c r="E676" s="30"/>
      <c r="F676" s="30"/>
      <c r="G676" s="30"/>
      <c r="H676" s="30"/>
      <c r="I676" s="30"/>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30"/>
      <c r="D677" s="30"/>
      <c r="E677" s="30"/>
      <c r="F677" s="30"/>
      <c r="G677" s="30"/>
      <c r="H677" s="30"/>
      <c r="I677" s="30"/>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30"/>
      <c r="D678" s="30"/>
      <c r="E678" s="30"/>
      <c r="F678" s="30"/>
      <c r="G678" s="30"/>
      <c r="H678" s="30"/>
      <c r="I678" s="30"/>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30"/>
      <c r="D679" s="30"/>
      <c r="E679" s="30"/>
      <c r="F679" s="30"/>
      <c r="G679" s="30"/>
      <c r="H679" s="30"/>
      <c r="I679" s="30"/>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30"/>
      <c r="D680" s="30"/>
      <c r="E680" s="30"/>
      <c r="F680" s="30"/>
      <c r="G680" s="30"/>
      <c r="H680" s="30"/>
      <c r="I680" s="30"/>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30"/>
      <c r="D681" s="30"/>
      <c r="E681" s="30"/>
      <c r="F681" s="30"/>
      <c r="G681" s="30"/>
      <c r="H681" s="30"/>
      <c r="I681" s="30"/>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30"/>
      <c r="D682" s="30"/>
      <c r="E682" s="30"/>
      <c r="F682" s="30"/>
      <c r="G682" s="30"/>
      <c r="H682" s="30"/>
      <c r="I682" s="30"/>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30"/>
      <c r="D683" s="30"/>
      <c r="E683" s="30"/>
      <c r="F683" s="30"/>
      <c r="G683" s="30"/>
      <c r="H683" s="30"/>
      <c r="I683" s="30"/>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30"/>
      <c r="D684" s="30"/>
      <c r="E684" s="30"/>
      <c r="F684" s="30"/>
      <c r="G684" s="30"/>
      <c r="H684" s="30"/>
      <c r="I684" s="30"/>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30"/>
      <c r="D685" s="30"/>
      <c r="E685" s="30"/>
      <c r="F685" s="30"/>
      <c r="G685" s="30"/>
      <c r="H685" s="30"/>
      <c r="I685" s="30"/>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30"/>
      <c r="D686" s="30"/>
      <c r="E686" s="30"/>
      <c r="F686" s="30"/>
      <c r="G686" s="30"/>
      <c r="H686" s="30"/>
      <c r="I686" s="30"/>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30"/>
      <c r="D687" s="30"/>
      <c r="E687" s="30"/>
      <c r="F687" s="30"/>
      <c r="G687" s="30"/>
      <c r="H687" s="30"/>
      <c r="I687" s="30"/>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30"/>
      <c r="D688" s="30"/>
      <c r="E688" s="30"/>
      <c r="F688" s="30"/>
      <c r="G688" s="30"/>
      <c r="H688" s="30"/>
      <c r="I688" s="30"/>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30"/>
      <c r="D689" s="30"/>
      <c r="E689" s="30"/>
      <c r="F689" s="30"/>
      <c r="G689" s="30"/>
      <c r="H689" s="30"/>
      <c r="I689" s="30"/>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30"/>
      <c r="D690" s="30"/>
      <c r="E690" s="30"/>
      <c r="F690" s="30"/>
      <c r="G690" s="30"/>
      <c r="H690" s="30"/>
      <c r="I690" s="30"/>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30"/>
      <c r="D691" s="30"/>
      <c r="E691" s="30"/>
      <c r="F691" s="30"/>
      <c r="G691" s="30"/>
      <c r="H691" s="30"/>
      <c r="I691" s="30"/>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30"/>
      <c r="D692" s="30"/>
      <c r="E692" s="30"/>
      <c r="F692" s="30"/>
      <c r="G692" s="30"/>
      <c r="H692" s="30"/>
      <c r="I692" s="30"/>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30"/>
      <c r="D693" s="30"/>
      <c r="E693" s="30"/>
      <c r="F693" s="30"/>
      <c r="G693" s="30"/>
      <c r="H693" s="30"/>
      <c r="I693" s="30"/>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30"/>
      <c r="D694" s="30"/>
      <c r="E694" s="30"/>
      <c r="F694" s="30"/>
      <c r="G694" s="30"/>
      <c r="H694" s="30"/>
      <c r="I694" s="30"/>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30"/>
      <c r="D695" s="30"/>
      <c r="E695" s="30"/>
      <c r="F695" s="30"/>
      <c r="G695" s="30"/>
      <c r="H695" s="30"/>
      <c r="I695" s="30"/>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30"/>
      <c r="D696" s="30"/>
      <c r="E696" s="30"/>
      <c r="F696" s="30"/>
      <c r="G696" s="30"/>
      <c r="H696" s="30"/>
      <c r="I696" s="30"/>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30"/>
      <c r="D697" s="30"/>
      <c r="E697" s="30"/>
      <c r="F697" s="30"/>
      <c r="G697" s="30"/>
      <c r="H697" s="30"/>
      <c r="I697" s="30"/>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30"/>
      <c r="D698" s="30"/>
      <c r="E698" s="30"/>
      <c r="F698" s="30"/>
      <c r="G698" s="30"/>
      <c r="H698" s="30"/>
      <c r="I698" s="30"/>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30"/>
      <c r="D699" s="30"/>
      <c r="E699" s="30"/>
      <c r="F699" s="30"/>
      <c r="G699" s="30"/>
      <c r="H699" s="30"/>
      <c r="I699" s="30"/>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30"/>
      <c r="D700" s="30"/>
      <c r="E700" s="30"/>
      <c r="F700" s="30"/>
      <c r="G700" s="30"/>
      <c r="H700" s="30"/>
      <c r="I700" s="30"/>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30"/>
      <c r="D701" s="30"/>
      <c r="E701" s="30"/>
      <c r="F701" s="30"/>
      <c r="G701" s="30"/>
      <c r="H701" s="30"/>
      <c r="I701" s="30"/>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30"/>
      <c r="D702" s="30"/>
      <c r="E702" s="30"/>
      <c r="F702" s="30"/>
      <c r="G702" s="30"/>
      <c r="H702" s="30"/>
      <c r="I702" s="30"/>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30"/>
      <c r="D703" s="30"/>
      <c r="E703" s="30"/>
      <c r="F703" s="30"/>
      <c r="G703" s="30"/>
      <c r="H703" s="30"/>
      <c r="I703" s="30"/>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30"/>
      <c r="D704" s="30"/>
      <c r="E704" s="30"/>
      <c r="F704" s="30"/>
      <c r="G704" s="30"/>
      <c r="H704" s="30"/>
      <c r="I704" s="30"/>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30"/>
      <c r="D705" s="30"/>
      <c r="E705" s="30"/>
      <c r="F705" s="30"/>
      <c r="G705" s="30"/>
      <c r="H705" s="30"/>
      <c r="I705" s="30"/>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30"/>
      <c r="D706" s="30"/>
      <c r="E706" s="30"/>
      <c r="F706" s="30"/>
      <c r="G706" s="30"/>
      <c r="H706" s="30"/>
      <c r="I706" s="30"/>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30"/>
      <c r="D707" s="30"/>
      <c r="E707" s="30"/>
      <c r="F707" s="30"/>
      <c r="G707" s="30"/>
      <c r="H707" s="30"/>
      <c r="I707" s="30"/>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30"/>
      <c r="D708" s="30"/>
      <c r="E708" s="30"/>
      <c r="F708" s="30"/>
      <c r="G708" s="30"/>
      <c r="H708" s="30"/>
      <c r="I708" s="30"/>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30"/>
      <c r="D709" s="30"/>
      <c r="E709" s="30"/>
      <c r="F709" s="30"/>
      <c r="G709" s="30"/>
      <c r="H709" s="30"/>
      <c r="I709" s="30"/>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30"/>
      <c r="D710" s="30"/>
      <c r="E710" s="30"/>
      <c r="F710" s="30"/>
      <c r="G710" s="30"/>
      <c r="H710" s="30"/>
      <c r="I710" s="30"/>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30"/>
      <c r="D711" s="30"/>
      <c r="E711" s="30"/>
      <c r="F711" s="30"/>
      <c r="G711" s="30"/>
      <c r="H711" s="30"/>
      <c r="I711" s="30"/>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30"/>
      <c r="D712" s="30"/>
      <c r="E712" s="30"/>
      <c r="F712" s="30"/>
      <c r="G712" s="30"/>
      <c r="H712" s="30"/>
      <c r="I712" s="30"/>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30"/>
      <c r="D713" s="30"/>
      <c r="E713" s="30"/>
      <c r="F713" s="30"/>
      <c r="G713" s="30"/>
      <c r="H713" s="30"/>
      <c r="I713" s="30"/>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30"/>
      <c r="D714" s="30"/>
      <c r="E714" s="30"/>
      <c r="F714" s="30"/>
      <c r="G714" s="30"/>
      <c r="H714" s="30"/>
      <c r="I714" s="30"/>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30"/>
      <c r="D715" s="30"/>
      <c r="E715" s="30"/>
      <c r="F715" s="30"/>
      <c r="G715" s="30"/>
      <c r="H715" s="30"/>
      <c r="I715" s="30"/>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30"/>
      <c r="D716" s="30"/>
      <c r="E716" s="30"/>
      <c r="F716" s="30"/>
      <c r="G716" s="30"/>
      <c r="H716" s="30"/>
      <c r="I716" s="30"/>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30"/>
      <c r="D717" s="30"/>
      <c r="E717" s="30"/>
      <c r="F717" s="30"/>
      <c r="G717" s="30"/>
      <c r="H717" s="30"/>
      <c r="I717" s="30"/>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30"/>
      <c r="D718" s="30"/>
      <c r="E718" s="30"/>
      <c r="F718" s="30"/>
      <c r="G718" s="30"/>
      <c r="H718" s="30"/>
      <c r="I718" s="30"/>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30"/>
      <c r="D719" s="30"/>
      <c r="E719" s="30"/>
      <c r="F719" s="30"/>
      <c r="G719" s="30"/>
      <c r="H719" s="30"/>
      <c r="I719" s="30"/>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30"/>
      <c r="D720" s="30"/>
      <c r="E720" s="30"/>
      <c r="F720" s="30"/>
      <c r="G720" s="30"/>
      <c r="H720" s="30"/>
      <c r="I720" s="30"/>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30"/>
      <c r="D721" s="30"/>
      <c r="E721" s="30"/>
      <c r="F721" s="30"/>
      <c r="G721" s="30"/>
      <c r="H721" s="30"/>
      <c r="I721" s="30"/>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30"/>
      <c r="D722" s="30"/>
      <c r="E722" s="30"/>
      <c r="F722" s="30"/>
      <c r="G722" s="30"/>
      <c r="H722" s="30"/>
      <c r="I722" s="30"/>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30"/>
      <c r="D723" s="30"/>
      <c r="E723" s="30"/>
      <c r="F723" s="30"/>
      <c r="G723" s="30"/>
      <c r="H723" s="30"/>
      <c r="I723" s="30"/>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30"/>
      <c r="D724" s="30"/>
      <c r="E724" s="30"/>
      <c r="F724" s="30"/>
      <c r="G724" s="30"/>
      <c r="H724" s="30"/>
      <c r="I724" s="30"/>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30"/>
      <c r="D725" s="30"/>
      <c r="E725" s="30"/>
      <c r="F725" s="30"/>
      <c r="G725" s="30"/>
      <c r="H725" s="30"/>
      <c r="I725" s="30"/>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30"/>
      <c r="D726" s="30"/>
      <c r="E726" s="30"/>
      <c r="F726" s="30"/>
      <c r="G726" s="30"/>
      <c r="H726" s="30"/>
      <c r="I726" s="30"/>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30"/>
      <c r="D727" s="30"/>
      <c r="E727" s="30"/>
      <c r="F727" s="30"/>
      <c r="G727" s="30"/>
      <c r="H727" s="30"/>
      <c r="I727" s="30"/>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30"/>
      <c r="D728" s="30"/>
      <c r="E728" s="30"/>
      <c r="F728" s="30"/>
      <c r="G728" s="30"/>
      <c r="H728" s="30"/>
      <c r="I728" s="30"/>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30"/>
      <c r="D729" s="30"/>
      <c r="E729" s="30"/>
      <c r="F729" s="30"/>
      <c r="G729" s="30"/>
      <c r="H729" s="30"/>
      <c r="I729" s="30"/>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30"/>
      <c r="D730" s="30"/>
      <c r="E730" s="30"/>
      <c r="F730" s="30"/>
      <c r="G730" s="30"/>
      <c r="H730" s="30"/>
      <c r="I730" s="30"/>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30"/>
      <c r="D731" s="30"/>
      <c r="E731" s="30"/>
      <c r="F731" s="30"/>
      <c r="G731" s="30"/>
      <c r="H731" s="30"/>
      <c r="I731" s="30"/>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30"/>
      <c r="D732" s="30"/>
      <c r="E732" s="30"/>
      <c r="F732" s="30"/>
      <c r="G732" s="30"/>
      <c r="H732" s="30"/>
      <c r="I732" s="30"/>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30"/>
      <c r="D733" s="30"/>
      <c r="E733" s="30"/>
      <c r="F733" s="30"/>
      <c r="G733" s="30"/>
      <c r="H733" s="30"/>
      <c r="I733" s="30"/>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30"/>
      <c r="D734" s="30"/>
      <c r="E734" s="30"/>
      <c r="F734" s="30"/>
      <c r="G734" s="30"/>
      <c r="H734" s="30"/>
      <c r="I734" s="30"/>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30"/>
      <c r="D735" s="30"/>
      <c r="E735" s="30"/>
      <c r="F735" s="30"/>
      <c r="G735" s="30"/>
      <c r="H735" s="30"/>
      <c r="I735" s="30"/>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30"/>
      <c r="D736" s="30"/>
      <c r="E736" s="30"/>
      <c r="F736" s="30"/>
      <c r="G736" s="30"/>
      <c r="H736" s="30"/>
      <c r="I736" s="30"/>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30"/>
      <c r="D737" s="30"/>
      <c r="E737" s="30"/>
      <c r="F737" s="30"/>
      <c r="G737" s="30"/>
      <c r="H737" s="30"/>
      <c r="I737" s="30"/>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30"/>
      <c r="D738" s="30"/>
      <c r="E738" s="30"/>
      <c r="F738" s="30"/>
      <c r="G738" s="30"/>
      <c r="H738" s="30"/>
      <c r="I738" s="30"/>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30"/>
      <c r="D739" s="30"/>
      <c r="E739" s="30"/>
      <c r="F739" s="30"/>
      <c r="G739" s="30"/>
      <c r="H739" s="30"/>
      <c r="I739" s="30"/>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30"/>
      <c r="D740" s="30"/>
      <c r="E740" s="30"/>
      <c r="F740" s="30"/>
      <c r="G740" s="30"/>
      <c r="H740" s="30"/>
      <c r="I740" s="30"/>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30"/>
      <c r="D741" s="30"/>
      <c r="E741" s="30"/>
      <c r="F741" s="30"/>
      <c r="G741" s="30"/>
      <c r="H741" s="30"/>
      <c r="I741" s="30"/>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30"/>
      <c r="D742" s="30"/>
      <c r="E742" s="30"/>
      <c r="F742" s="30"/>
      <c r="G742" s="30"/>
      <c r="H742" s="30"/>
      <c r="I742" s="30"/>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30"/>
      <c r="D743" s="30"/>
      <c r="E743" s="30"/>
      <c r="F743" s="30"/>
      <c r="G743" s="30"/>
      <c r="H743" s="30"/>
      <c r="I743" s="30"/>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30"/>
      <c r="D744" s="30"/>
      <c r="E744" s="30"/>
      <c r="F744" s="30"/>
      <c r="G744" s="30"/>
      <c r="H744" s="30"/>
      <c r="I744" s="30"/>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30"/>
      <c r="D745" s="30"/>
      <c r="E745" s="30"/>
      <c r="F745" s="30"/>
      <c r="G745" s="30"/>
      <c r="H745" s="30"/>
      <c r="I745" s="30"/>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30"/>
      <c r="D746" s="30"/>
      <c r="E746" s="30"/>
      <c r="F746" s="30"/>
      <c r="G746" s="30"/>
      <c r="H746" s="30"/>
      <c r="I746" s="30"/>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30"/>
      <c r="D747" s="30"/>
      <c r="E747" s="30"/>
      <c r="F747" s="30"/>
      <c r="G747" s="30"/>
      <c r="H747" s="30"/>
      <c r="I747" s="30"/>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30"/>
      <c r="D748" s="30"/>
      <c r="E748" s="30"/>
      <c r="F748" s="30"/>
      <c r="G748" s="30"/>
      <c r="H748" s="30"/>
      <c r="I748" s="30"/>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30"/>
      <c r="D749" s="30"/>
      <c r="E749" s="30"/>
      <c r="F749" s="30"/>
      <c r="G749" s="30"/>
      <c r="H749" s="30"/>
      <c r="I749" s="30"/>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30"/>
      <c r="D750" s="30"/>
      <c r="E750" s="30"/>
      <c r="F750" s="30"/>
      <c r="G750" s="30"/>
      <c r="H750" s="30"/>
      <c r="I750" s="30"/>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30"/>
      <c r="D751" s="30"/>
      <c r="E751" s="30"/>
      <c r="F751" s="30"/>
      <c r="G751" s="30"/>
      <c r="H751" s="30"/>
      <c r="I751" s="30"/>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30"/>
      <c r="D752" s="30"/>
      <c r="E752" s="30"/>
      <c r="F752" s="30"/>
      <c r="G752" s="30"/>
      <c r="H752" s="30"/>
      <c r="I752" s="30"/>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30"/>
      <c r="D753" s="30"/>
      <c r="E753" s="30"/>
      <c r="F753" s="30"/>
      <c r="G753" s="30"/>
      <c r="H753" s="30"/>
      <c r="I753" s="30"/>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30"/>
      <c r="D754" s="30"/>
      <c r="E754" s="30"/>
      <c r="F754" s="30"/>
      <c r="G754" s="30"/>
      <c r="H754" s="30"/>
      <c r="I754" s="30"/>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30"/>
      <c r="D755" s="30"/>
      <c r="E755" s="30"/>
      <c r="F755" s="30"/>
      <c r="G755" s="30"/>
      <c r="H755" s="30"/>
      <c r="I755" s="30"/>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30"/>
      <c r="D756" s="30"/>
      <c r="E756" s="30"/>
      <c r="F756" s="30"/>
      <c r="G756" s="30"/>
      <c r="H756" s="30"/>
      <c r="I756" s="30"/>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30"/>
      <c r="D757" s="30"/>
      <c r="E757" s="30"/>
      <c r="F757" s="30"/>
      <c r="G757" s="30"/>
      <c r="H757" s="30"/>
      <c r="I757" s="30"/>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30"/>
      <c r="D758" s="30"/>
      <c r="E758" s="30"/>
      <c r="F758" s="30"/>
      <c r="G758" s="30"/>
      <c r="H758" s="30"/>
      <c r="I758" s="30"/>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30"/>
      <c r="D759" s="30"/>
      <c r="E759" s="30"/>
      <c r="F759" s="30"/>
      <c r="G759" s="30"/>
      <c r="H759" s="30"/>
      <c r="I759" s="30"/>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30"/>
      <c r="D760" s="30"/>
      <c r="E760" s="30"/>
      <c r="F760" s="30"/>
      <c r="G760" s="30"/>
      <c r="H760" s="30"/>
      <c r="I760" s="30"/>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30"/>
      <c r="D761" s="30"/>
      <c r="E761" s="30"/>
      <c r="F761" s="30"/>
      <c r="G761" s="30"/>
      <c r="H761" s="30"/>
      <c r="I761" s="30"/>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30"/>
      <c r="D762" s="30"/>
      <c r="E762" s="30"/>
      <c r="F762" s="30"/>
      <c r="G762" s="30"/>
      <c r="H762" s="30"/>
      <c r="I762" s="30"/>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30"/>
      <c r="D763" s="30"/>
      <c r="E763" s="30"/>
      <c r="F763" s="30"/>
      <c r="G763" s="30"/>
      <c r="H763" s="30"/>
      <c r="I763" s="30"/>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30"/>
      <c r="D764" s="30"/>
      <c r="E764" s="30"/>
      <c r="F764" s="30"/>
      <c r="G764" s="30"/>
      <c r="H764" s="30"/>
      <c r="I764" s="30"/>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30"/>
      <c r="D765" s="30"/>
      <c r="E765" s="30"/>
      <c r="F765" s="30"/>
      <c r="G765" s="30"/>
      <c r="H765" s="30"/>
      <c r="I765" s="30"/>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30"/>
      <c r="D766" s="30"/>
      <c r="E766" s="30"/>
      <c r="F766" s="30"/>
      <c r="G766" s="30"/>
      <c r="H766" s="30"/>
      <c r="I766" s="30"/>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30"/>
      <c r="D767" s="30"/>
      <c r="E767" s="30"/>
      <c r="F767" s="30"/>
      <c r="G767" s="30"/>
      <c r="H767" s="30"/>
      <c r="I767" s="30"/>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30"/>
      <c r="D768" s="30"/>
      <c r="E768" s="30"/>
      <c r="F768" s="30"/>
      <c r="G768" s="30"/>
      <c r="H768" s="30"/>
      <c r="I768" s="30"/>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30"/>
      <c r="D769" s="30"/>
      <c r="E769" s="30"/>
      <c r="F769" s="30"/>
      <c r="G769" s="30"/>
      <c r="H769" s="30"/>
      <c r="I769" s="30"/>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30"/>
      <c r="D770" s="30"/>
      <c r="E770" s="30"/>
      <c r="F770" s="30"/>
      <c r="G770" s="30"/>
      <c r="H770" s="30"/>
      <c r="I770" s="30"/>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30"/>
      <c r="D771" s="30"/>
      <c r="E771" s="30"/>
      <c r="F771" s="30"/>
      <c r="G771" s="30"/>
      <c r="H771" s="30"/>
      <c r="I771" s="30"/>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30"/>
      <c r="D772" s="30"/>
      <c r="E772" s="30"/>
      <c r="F772" s="30"/>
      <c r="G772" s="30"/>
      <c r="H772" s="30"/>
      <c r="I772" s="30"/>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30"/>
      <c r="D773" s="30"/>
      <c r="E773" s="30"/>
      <c r="F773" s="30"/>
      <c r="G773" s="30"/>
      <c r="H773" s="30"/>
      <c r="I773" s="30"/>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30"/>
      <c r="D774" s="30"/>
      <c r="E774" s="30"/>
      <c r="F774" s="30"/>
      <c r="G774" s="30"/>
      <c r="H774" s="30"/>
      <c r="I774" s="30"/>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30"/>
      <c r="D775" s="30"/>
      <c r="E775" s="30"/>
      <c r="F775" s="30"/>
      <c r="G775" s="30"/>
      <c r="H775" s="30"/>
      <c r="I775" s="30"/>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30"/>
      <c r="D776" s="30"/>
      <c r="E776" s="30"/>
      <c r="F776" s="30"/>
      <c r="G776" s="30"/>
      <c r="H776" s="30"/>
      <c r="I776" s="30"/>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30"/>
      <c r="D777" s="30"/>
      <c r="E777" s="30"/>
      <c r="F777" s="30"/>
      <c r="G777" s="30"/>
      <c r="H777" s="30"/>
      <c r="I777" s="30"/>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30"/>
      <c r="D778" s="30"/>
      <c r="E778" s="30"/>
      <c r="F778" s="30"/>
      <c r="G778" s="30"/>
      <c r="H778" s="30"/>
      <c r="I778" s="30"/>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30"/>
      <c r="D779" s="30"/>
      <c r="E779" s="30"/>
      <c r="F779" s="30"/>
      <c r="G779" s="30"/>
      <c r="H779" s="30"/>
      <c r="I779" s="30"/>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30"/>
      <c r="D780" s="30"/>
      <c r="E780" s="30"/>
      <c r="F780" s="30"/>
      <c r="G780" s="30"/>
      <c r="H780" s="30"/>
      <c r="I780" s="30"/>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30"/>
      <c r="D781" s="30"/>
      <c r="E781" s="30"/>
      <c r="F781" s="30"/>
      <c r="G781" s="30"/>
      <c r="H781" s="30"/>
      <c r="I781" s="30"/>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30"/>
      <c r="D782" s="30"/>
      <c r="E782" s="30"/>
      <c r="F782" s="30"/>
      <c r="G782" s="30"/>
      <c r="H782" s="30"/>
      <c r="I782" s="30"/>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30"/>
      <c r="D783" s="30"/>
      <c r="E783" s="30"/>
      <c r="F783" s="30"/>
      <c r="G783" s="30"/>
      <c r="H783" s="30"/>
      <c r="I783" s="30"/>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30"/>
      <c r="D784" s="30"/>
      <c r="E784" s="30"/>
      <c r="F784" s="30"/>
      <c r="G784" s="30"/>
      <c r="H784" s="30"/>
      <c r="I784" s="30"/>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30"/>
      <c r="D785" s="30"/>
      <c r="E785" s="30"/>
      <c r="F785" s="30"/>
      <c r="G785" s="30"/>
      <c r="H785" s="30"/>
      <c r="I785" s="30"/>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30"/>
      <c r="D786" s="30"/>
      <c r="E786" s="30"/>
      <c r="F786" s="30"/>
      <c r="G786" s="30"/>
      <c r="H786" s="30"/>
      <c r="I786" s="30"/>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30"/>
      <c r="D787" s="30"/>
      <c r="E787" s="30"/>
      <c r="F787" s="30"/>
      <c r="G787" s="30"/>
      <c r="H787" s="30"/>
      <c r="I787" s="30"/>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30"/>
      <c r="D788" s="30"/>
      <c r="E788" s="30"/>
      <c r="F788" s="30"/>
      <c r="G788" s="30"/>
      <c r="H788" s="30"/>
      <c r="I788" s="30"/>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30"/>
      <c r="D789" s="30"/>
      <c r="E789" s="30"/>
      <c r="F789" s="30"/>
      <c r="G789" s="30"/>
      <c r="H789" s="30"/>
      <c r="I789" s="30"/>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30"/>
      <c r="D790" s="30"/>
      <c r="E790" s="30"/>
      <c r="F790" s="30"/>
      <c r="G790" s="30"/>
      <c r="H790" s="30"/>
      <c r="I790" s="30"/>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30"/>
      <c r="D791" s="30"/>
      <c r="E791" s="30"/>
      <c r="F791" s="30"/>
      <c r="G791" s="30"/>
      <c r="H791" s="30"/>
      <c r="I791" s="30"/>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30"/>
      <c r="D792" s="30"/>
      <c r="E792" s="30"/>
      <c r="F792" s="30"/>
      <c r="G792" s="30"/>
      <c r="H792" s="30"/>
      <c r="I792" s="30"/>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30"/>
      <c r="D793" s="30"/>
      <c r="E793" s="30"/>
      <c r="F793" s="30"/>
      <c r="G793" s="30"/>
      <c r="H793" s="30"/>
      <c r="I793" s="30"/>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30"/>
      <c r="D794" s="30"/>
      <c r="E794" s="30"/>
      <c r="F794" s="30"/>
      <c r="G794" s="30"/>
      <c r="H794" s="30"/>
      <c r="I794" s="30"/>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30"/>
      <c r="D795" s="30"/>
      <c r="E795" s="30"/>
      <c r="F795" s="30"/>
      <c r="G795" s="30"/>
      <c r="H795" s="30"/>
      <c r="I795" s="30"/>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30"/>
      <c r="D796" s="30"/>
      <c r="E796" s="30"/>
      <c r="F796" s="30"/>
      <c r="G796" s="30"/>
      <c r="H796" s="30"/>
      <c r="I796" s="30"/>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30"/>
      <c r="D797" s="30"/>
      <c r="E797" s="30"/>
      <c r="F797" s="30"/>
      <c r="G797" s="30"/>
      <c r="H797" s="30"/>
      <c r="I797" s="30"/>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30"/>
      <c r="D798" s="30"/>
      <c r="E798" s="30"/>
      <c r="F798" s="30"/>
      <c r="G798" s="30"/>
      <c r="H798" s="30"/>
      <c r="I798" s="30"/>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30"/>
      <c r="D799" s="30"/>
      <c r="E799" s="30"/>
      <c r="F799" s="30"/>
      <c r="G799" s="30"/>
      <c r="H799" s="30"/>
      <c r="I799" s="30"/>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30"/>
      <c r="D800" s="30"/>
      <c r="E800" s="30"/>
      <c r="F800" s="30"/>
      <c r="G800" s="30"/>
      <c r="H800" s="30"/>
      <c r="I800" s="30"/>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30"/>
      <c r="D801" s="30"/>
      <c r="E801" s="30"/>
      <c r="F801" s="30"/>
      <c r="G801" s="30"/>
      <c r="H801" s="30"/>
      <c r="I801" s="30"/>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30"/>
      <c r="D802" s="30"/>
      <c r="E802" s="30"/>
      <c r="F802" s="30"/>
      <c r="G802" s="30"/>
      <c r="H802" s="30"/>
      <c r="I802" s="30"/>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30"/>
      <c r="D803" s="30"/>
      <c r="E803" s="30"/>
      <c r="F803" s="30"/>
      <c r="G803" s="30"/>
      <c r="H803" s="30"/>
      <c r="I803" s="30"/>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30"/>
      <c r="D804" s="30"/>
      <c r="E804" s="30"/>
      <c r="F804" s="30"/>
      <c r="G804" s="30"/>
      <c r="H804" s="30"/>
      <c r="I804" s="30"/>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30"/>
      <c r="D805" s="30"/>
      <c r="E805" s="30"/>
      <c r="F805" s="30"/>
      <c r="G805" s="30"/>
      <c r="H805" s="30"/>
      <c r="I805" s="30"/>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30"/>
      <c r="D806" s="30"/>
      <c r="E806" s="30"/>
      <c r="F806" s="30"/>
      <c r="G806" s="30"/>
      <c r="H806" s="30"/>
      <c r="I806" s="30"/>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30"/>
      <c r="D807" s="30"/>
      <c r="E807" s="30"/>
      <c r="F807" s="30"/>
      <c r="G807" s="30"/>
      <c r="H807" s="30"/>
      <c r="I807" s="30"/>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30"/>
      <c r="D808" s="30"/>
      <c r="E808" s="30"/>
      <c r="F808" s="30"/>
      <c r="G808" s="30"/>
      <c r="H808" s="30"/>
      <c r="I808" s="30"/>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30"/>
      <c r="D809" s="30"/>
      <c r="E809" s="30"/>
      <c r="F809" s="30"/>
      <c r="G809" s="30"/>
      <c r="H809" s="30"/>
      <c r="I809" s="30"/>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30"/>
      <c r="D810" s="30"/>
      <c r="E810" s="30"/>
      <c r="F810" s="30"/>
      <c r="G810" s="30"/>
      <c r="H810" s="30"/>
      <c r="I810" s="30"/>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30"/>
      <c r="D811" s="30"/>
      <c r="E811" s="30"/>
      <c r="F811" s="30"/>
      <c r="G811" s="30"/>
      <c r="H811" s="30"/>
      <c r="I811" s="30"/>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30"/>
      <c r="D812" s="30"/>
      <c r="E812" s="30"/>
      <c r="F812" s="30"/>
      <c r="G812" s="30"/>
      <c r="H812" s="30"/>
      <c r="I812" s="30"/>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30"/>
      <c r="D813" s="30"/>
      <c r="E813" s="30"/>
      <c r="F813" s="30"/>
      <c r="G813" s="30"/>
      <c r="H813" s="30"/>
      <c r="I813" s="30"/>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30"/>
      <c r="D814" s="30"/>
      <c r="E814" s="30"/>
      <c r="F814" s="30"/>
      <c r="G814" s="30"/>
      <c r="H814" s="30"/>
      <c r="I814" s="30"/>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30"/>
      <c r="D815" s="30"/>
      <c r="E815" s="30"/>
      <c r="F815" s="30"/>
      <c r="G815" s="30"/>
      <c r="H815" s="30"/>
      <c r="I815" s="30"/>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30"/>
      <c r="D816" s="30"/>
      <c r="E816" s="30"/>
      <c r="F816" s="30"/>
      <c r="G816" s="30"/>
      <c r="H816" s="30"/>
      <c r="I816" s="30"/>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30"/>
      <c r="D817" s="30"/>
      <c r="E817" s="30"/>
      <c r="F817" s="30"/>
      <c r="G817" s="30"/>
      <c r="H817" s="30"/>
      <c r="I817" s="30"/>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30"/>
      <c r="D818" s="30"/>
      <c r="E818" s="30"/>
      <c r="F818" s="30"/>
      <c r="G818" s="30"/>
      <c r="H818" s="30"/>
      <c r="I818" s="30"/>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30"/>
      <c r="D819" s="30"/>
      <c r="E819" s="30"/>
      <c r="F819" s="30"/>
      <c r="G819" s="30"/>
      <c r="H819" s="30"/>
      <c r="I819" s="30"/>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30"/>
      <c r="D820" s="30"/>
      <c r="E820" s="30"/>
      <c r="F820" s="30"/>
      <c r="G820" s="30"/>
      <c r="H820" s="30"/>
      <c r="I820" s="30"/>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30"/>
      <c r="D821" s="30"/>
      <c r="E821" s="30"/>
      <c r="F821" s="30"/>
      <c r="G821" s="30"/>
      <c r="H821" s="30"/>
      <c r="I821" s="30"/>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30"/>
      <c r="D822" s="30"/>
      <c r="E822" s="30"/>
      <c r="F822" s="30"/>
      <c r="G822" s="30"/>
      <c r="H822" s="30"/>
      <c r="I822" s="30"/>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30"/>
      <c r="D823" s="30"/>
      <c r="E823" s="30"/>
      <c r="F823" s="30"/>
      <c r="G823" s="30"/>
      <c r="H823" s="30"/>
      <c r="I823" s="30"/>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30"/>
      <c r="D824" s="30"/>
      <c r="E824" s="30"/>
      <c r="F824" s="30"/>
      <c r="G824" s="30"/>
      <c r="H824" s="30"/>
      <c r="I824" s="30"/>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30"/>
      <c r="D825" s="30"/>
      <c r="E825" s="30"/>
      <c r="F825" s="30"/>
      <c r="G825" s="30"/>
      <c r="H825" s="30"/>
      <c r="I825" s="30"/>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30"/>
      <c r="D826" s="30"/>
      <c r="E826" s="30"/>
      <c r="F826" s="30"/>
      <c r="G826" s="30"/>
      <c r="H826" s="30"/>
      <c r="I826" s="30"/>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30"/>
      <c r="D827" s="30"/>
      <c r="E827" s="30"/>
      <c r="F827" s="30"/>
      <c r="G827" s="30"/>
      <c r="H827" s="30"/>
      <c r="I827" s="30"/>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30"/>
      <c r="D828" s="30"/>
      <c r="E828" s="30"/>
      <c r="F828" s="30"/>
      <c r="G828" s="30"/>
      <c r="H828" s="30"/>
      <c r="I828" s="30"/>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30"/>
      <c r="D829" s="30"/>
      <c r="E829" s="30"/>
      <c r="F829" s="30"/>
      <c r="G829" s="30"/>
      <c r="H829" s="30"/>
      <c r="I829" s="30"/>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30"/>
      <c r="D830" s="30"/>
      <c r="E830" s="30"/>
      <c r="F830" s="30"/>
      <c r="G830" s="30"/>
      <c r="H830" s="30"/>
      <c r="I830" s="30"/>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30"/>
      <c r="D831" s="30"/>
      <c r="E831" s="30"/>
      <c r="F831" s="30"/>
      <c r="G831" s="30"/>
      <c r="H831" s="30"/>
      <c r="I831" s="30"/>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30"/>
      <c r="D832" s="30"/>
      <c r="E832" s="30"/>
      <c r="F832" s="30"/>
      <c r="G832" s="30"/>
      <c r="H832" s="30"/>
      <c r="I832" s="30"/>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30"/>
      <c r="D833" s="30"/>
      <c r="E833" s="30"/>
      <c r="F833" s="30"/>
      <c r="G833" s="30"/>
      <c r="H833" s="30"/>
      <c r="I833" s="30"/>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30"/>
      <c r="D834" s="30"/>
      <c r="E834" s="30"/>
      <c r="F834" s="30"/>
      <c r="G834" s="30"/>
      <c r="H834" s="30"/>
      <c r="I834" s="30"/>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30"/>
      <c r="D835" s="30"/>
      <c r="E835" s="30"/>
      <c r="F835" s="30"/>
      <c r="G835" s="30"/>
      <c r="H835" s="30"/>
      <c r="I835" s="30"/>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30"/>
      <c r="D836" s="30"/>
      <c r="E836" s="30"/>
      <c r="F836" s="30"/>
      <c r="G836" s="30"/>
      <c r="H836" s="30"/>
      <c r="I836" s="30"/>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30"/>
      <c r="D837" s="30"/>
      <c r="E837" s="30"/>
      <c r="F837" s="30"/>
      <c r="G837" s="30"/>
      <c r="H837" s="30"/>
      <c r="I837" s="30"/>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30"/>
      <c r="D838" s="30"/>
      <c r="E838" s="30"/>
      <c r="F838" s="30"/>
      <c r="G838" s="30"/>
      <c r="H838" s="30"/>
      <c r="I838" s="30"/>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30"/>
      <c r="D839" s="30"/>
      <c r="E839" s="30"/>
      <c r="F839" s="30"/>
      <c r="G839" s="30"/>
      <c r="H839" s="30"/>
      <c r="I839" s="30"/>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30"/>
      <c r="D840" s="30"/>
      <c r="E840" s="30"/>
      <c r="F840" s="30"/>
      <c r="G840" s="30"/>
      <c r="H840" s="30"/>
      <c r="I840" s="30"/>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30"/>
      <c r="D841" s="30"/>
      <c r="E841" s="30"/>
      <c r="F841" s="30"/>
      <c r="G841" s="30"/>
      <c r="H841" s="30"/>
      <c r="I841" s="30"/>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30"/>
      <c r="D842" s="30"/>
      <c r="E842" s="30"/>
      <c r="F842" s="30"/>
      <c r="G842" s="30"/>
      <c r="H842" s="30"/>
      <c r="I842" s="30"/>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30"/>
      <c r="D843" s="30"/>
      <c r="E843" s="30"/>
      <c r="F843" s="30"/>
      <c r="G843" s="30"/>
      <c r="H843" s="30"/>
      <c r="I843" s="30"/>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30"/>
      <c r="D844" s="30"/>
      <c r="E844" s="30"/>
      <c r="F844" s="30"/>
      <c r="G844" s="30"/>
      <c r="H844" s="30"/>
      <c r="I844" s="30"/>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30"/>
      <c r="D845" s="30"/>
      <c r="E845" s="30"/>
      <c r="F845" s="30"/>
      <c r="G845" s="30"/>
      <c r="H845" s="30"/>
      <c r="I845" s="30"/>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30"/>
      <c r="D846" s="30"/>
      <c r="E846" s="30"/>
      <c r="F846" s="30"/>
      <c r="G846" s="30"/>
      <c r="H846" s="30"/>
      <c r="I846" s="30"/>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30"/>
      <c r="D847" s="30"/>
      <c r="E847" s="30"/>
      <c r="F847" s="30"/>
      <c r="G847" s="30"/>
      <c r="H847" s="30"/>
      <c r="I847" s="30"/>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30"/>
      <c r="D848" s="30"/>
      <c r="E848" s="30"/>
      <c r="F848" s="30"/>
      <c r="G848" s="30"/>
      <c r="H848" s="30"/>
      <c r="I848" s="30"/>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30"/>
      <c r="D849" s="30"/>
      <c r="E849" s="30"/>
      <c r="F849" s="30"/>
      <c r="G849" s="30"/>
      <c r="H849" s="30"/>
      <c r="I849" s="30"/>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30"/>
      <c r="D850" s="30"/>
      <c r="E850" s="30"/>
      <c r="F850" s="30"/>
      <c r="G850" s="30"/>
      <c r="H850" s="30"/>
      <c r="I850" s="30"/>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30"/>
      <c r="D851" s="30"/>
      <c r="E851" s="30"/>
      <c r="F851" s="30"/>
      <c r="G851" s="30"/>
      <c r="H851" s="30"/>
      <c r="I851" s="30"/>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30"/>
      <c r="D852" s="30"/>
      <c r="E852" s="30"/>
      <c r="F852" s="30"/>
      <c r="G852" s="30"/>
      <c r="H852" s="30"/>
      <c r="I852" s="30"/>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30"/>
      <c r="D853" s="30"/>
      <c r="E853" s="30"/>
      <c r="F853" s="30"/>
      <c r="G853" s="30"/>
      <c r="H853" s="30"/>
      <c r="I853" s="30"/>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30"/>
      <c r="D854" s="30"/>
      <c r="E854" s="30"/>
      <c r="F854" s="30"/>
      <c r="G854" s="30"/>
      <c r="H854" s="30"/>
      <c r="I854" s="30"/>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30"/>
      <c r="D855" s="30"/>
      <c r="E855" s="30"/>
      <c r="F855" s="30"/>
      <c r="G855" s="30"/>
      <c r="H855" s="30"/>
      <c r="I855" s="30"/>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30"/>
      <c r="D856" s="30"/>
      <c r="E856" s="30"/>
      <c r="F856" s="30"/>
      <c r="G856" s="30"/>
      <c r="H856" s="30"/>
      <c r="I856" s="30"/>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30"/>
      <c r="D857" s="30"/>
      <c r="E857" s="30"/>
      <c r="F857" s="30"/>
      <c r="G857" s="30"/>
      <c r="H857" s="30"/>
      <c r="I857" s="30"/>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30"/>
      <c r="D858" s="30"/>
      <c r="E858" s="30"/>
      <c r="F858" s="30"/>
      <c r="G858" s="30"/>
      <c r="H858" s="30"/>
      <c r="I858" s="30"/>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30"/>
      <c r="D859" s="30"/>
      <c r="E859" s="30"/>
      <c r="F859" s="30"/>
      <c r="G859" s="30"/>
      <c r="H859" s="30"/>
      <c r="I859" s="30"/>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30"/>
      <c r="D860" s="30"/>
      <c r="E860" s="30"/>
      <c r="F860" s="30"/>
      <c r="G860" s="30"/>
      <c r="H860" s="30"/>
      <c r="I860" s="30"/>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30"/>
      <c r="D861" s="30"/>
      <c r="E861" s="30"/>
      <c r="F861" s="30"/>
      <c r="G861" s="30"/>
      <c r="H861" s="30"/>
      <c r="I861" s="30"/>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30"/>
      <c r="D862" s="30"/>
      <c r="E862" s="30"/>
      <c r="F862" s="30"/>
      <c r="G862" s="30"/>
      <c r="H862" s="30"/>
      <c r="I862" s="30"/>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30"/>
      <c r="D863" s="30"/>
      <c r="E863" s="30"/>
      <c r="F863" s="30"/>
      <c r="G863" s="30"/>
      <c r="H863" s="30"/>
      <c r="I863" s="30"/>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30"/>
      <c r="D864" s="30"/>
      <c r="E864" s="30"/>
      <c r="F864" s="30"/>
      <c r="G864" s="30"/>
      <c r="H864" s="30"/>
      <c r="I864" s="30"/>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30"/>
      <c r="D865" s="30"/>
      <c r="E865" s="30"/>
      <c r="F865" s="30"/>
      <c r="G865" s="30"/>
      <c r="H865" s="30"/>
      <c r="I865" s="30"/>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30"/>
      <c r="D866" s="30"/>
      <c r="E866" s="30"/>
      <c r="F866" s="30"/>
      <c r="G866" s="30"/>
      <c r="H866" s="30"/>
      <c r="I866" s="30"/>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30"/>
      <c r="D867" s="30"/>
      <c r="E867" s="30"/>
      <c r="F867" s="30"/>
      <c r="G867" s="30"/>
      <c r="H867" s="30"/>
      <c r="I867" s="30"/>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30"/>
      <c r="D868" s="30"/>
      <c r="E868" s="30"/>
      <c r="F868" s="30"/>
      <c r="G868" s="30"/>
      <c r="H868" s="30"/>
      <c r="I868" s="30"/>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30"/>
      <c r="D869" s="30"/>
      <c r="E869" s="30"/>
      <c r="F869" s="30"/>
      <c r="G869" s="30"/>
      <c r="H869" s="30"/>
      <c r="I869" s="30"/>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30"/>
      <c r="D870" s="30"/>
      <c r="E870" s="30"/>
      <c r="F870" s="30"/>
      <c r="G870" s="30"/>
      <c r="H870" s="30"/>
      <c r="I870" s="30"/>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30"/>
      <c r="D871" s="30"/>
      <c r="E871" s="30"/>
      <c r="F871" s="30"/>
      <c r="G871" s="30"/>
      <c r="H871" s="30"/>
      <c r="I871" s="30"/>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30"/>
      <c r="D872" s="30"/>
      <c r="E872" s="30"/>
      <c r="F872" s="30"/>
      <c r="G872" s="30"/>
      <c r="H872" s="30"/>
      <c r="I872" s="30"/>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30"/>
      <c r="D873" s="30"/>
      <c r="E873" s="30"/>
      <c r="F873" s="30"/>
      <c r="G873" s="30"/>
      <c r="H873" s="30"/>
      <c r="I873" s="30"/>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30"/>
      <c r="D874" s="30"/>
      <c r="E874" s="30"/>
      <c r="F874" s="30"/>
      <c r="G874" s="30"/>
      <c r="H874" s="30"/>
      <c r="I874" s="30"/>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30"/>
      <c r="D875" s="30"/>
      <c r="E875" s="30"/>
      <c r="F875" s="30"/>
      <c r="G875" s="30"/>
      <c r="H875" s="30"/>
      <c r="I875" s="30"/>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30"/>
      <c r="D876" s="30"/>
      <c r="E876" s="30"/>
      <c r="F876" s="30"/>
      <c r="G876" s="30"/>
      <c r="H876" s="30"/>
      <c r="I876" s="30"/>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30"/>
      <c r="D877" s="30"/>
      <c r="E877" s="30"/>
      <c r="F877" s="30"/>
      <c r="G877" s="30"/>
      <c r="H877" s="30"/>
      <c r="I877" s="30"/>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30"/>
      <c r="D878" s="30"/>
      <c r="E878" s="30"/>
      <c r="F878" s="30"/>
      <c r="G878" s="30"/>
      <c r="H878" s="30"/>
      <c r="I878" s="30"/>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30"/>
      <c r="D879" s="30"/>
      <c r="E879" s="30"/>
      <c r="F879" s="30"/>
      <c r="G879" s="30"/>
      <c r="H879" s="30"/>
      <c r="I879" s="30"/>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30"/>
      <c r="D880" s="30"/>
      <c r="E880" s="30"/>
      <c r="F880" s="30"/>
      <c r="G880" s="30"/>
      <c r="H880" s="30"/>
      <c r="I880" s="30"/>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30"/>
      <c r="D881" s="30"/>
      <c r="E881" s="30"/>
      <c r="F881" s="30"/>
      <c r="G881" s="30"/>
      <c r="H881" s="30"/>
      <c r="I881" s="30"/>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30"/>
      <c r="D882" s="30"/>
      <c r="E882" s="30"/>
      <c r="F882" s="30"/>
      <c r="G882" s="30"/>
      <c r="H882" s="30"/>
      <c r="I882" s="30"/>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30"/>
      <c r="D883" s="30"/>
      <c r="E883" s="30"/>
      <c r="F883" s="30"/>
      <c r="G883" s="30"/>
      <c r="H883" s="30"/>
      <c r="I883" s="30"/>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30"/>
      <c r="D884" s="30"/>
      <c r="E884" s="30"/>
      <c r="F884" s="30"/>
      <c r="G884" s="30"/>
      <c r="H884" s="30"/>
      <c r="I884" s="30"/>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30"/>
      <c r="D885" s="30"/>
      <c r="E885" s="30"/>
      <c r="F885" s="30"/>
      <c r="G885" s="30"/>
      <c r="H885" s="30"/>
      <c r="I885" s="30"/>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30"/>
      <c r="D886" s="30"/>
      <c r="E886" s="30"/>
      <c r="F886" s="30"/>
      <c r="G886" s="30"/>
      <c r="H886" s="30"/>
      <c r="I886" s="30"/>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30"/>
      <c r="D887" s="30"/>
      <c r="E887" s="30"/>
      <c r="F887" s="30"/>
      <c r="G887" s="30"/>
      <c r="H887" s="30"/>
      <c r="I887" s="30"/>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30"/>
      <c r="D888" s="30"/>
      <c r="E888" s="30"/>
      <c r="F888" s="30"/>
      <c r="G888" s="30"/>
      <c r="H888" s="30"/>
      <c r="I888" s="30"/>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30"/>
      <c r="D889" s="30"/>
      <c r="E889" s="30"/>
      <c r="F889" s="30"/>
      <c r="G889" s="30"/>
      <c r="H889" s="30"/>
      <c r="I889" s="30"/>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30"/>
      <c r="D890" s="30"/>
      <c r="E890" s="30"/>
      <c r="F890" s="30"/>
      <c r="G890" s="30"/>
      <c r="H890" s="30"/>
      <c r="I890" s="30"/>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30"/>
      <c r="D891" s="30"/>
      <c r="E891" s="30"/>
      <c r="F891" s="30"/>
      <c r="G891" s="30"/>
      <c r="H891" s="30"/>
      <c r="I891" s="30"/>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30"/>
      <c r="D892" s="30"/>
      <c r="E892" s="30"/>
      <c r="F892" s="30"/>
      <c r="G892" s="30"/>
      <c r="H892" s="30"/>
      <c r="I892" s="30"/>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30"/>
      <c r="D893" s="30"/>
      <c r="E893" s="30"/>
      <c r="F893" s="30"/>
      <c r="G893" s="30"/>
      <c r="H893" s="30"/>
      <c r="I893" s="30"/>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30"/>
      <c r="D894" s="30"/>
      <c r="E894" s="30"/>
      <c r="F894" s="30"/>
      <c r="G894" s="30"/>
      <c r="H894" s="30"/>
      <c r="I894" s="30"/>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30"/>
      <c r="D895" s="30"/>
      <c r="E895" s="30"/>
      <c r="F895" s="30"/>
      <c r="G895" s="30"/>
      <c r="H895" s="30"/>
      <c r="I895" s="30"/>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30"/>
      <c r="D896" s="30"/>
      <c r="E896" s="30"/>
      <c r="F896" s="30"/>
      <c r="G896" s="30"/>
      <c r="H896" s="30"/>
      <c r="I896" s="30"/>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30"/>
      <c r="D897" s="30"/>
      <c r="E897" s="30"/>
      <c r="F897" s="30"/>
      <c r="G897" s="30"/>
      <c r="H897" s="30"/>
      <c r="I897" s="30"/>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30"/>
      <c r="D898" s="30"/>
      <c r="E898" s="30"/>
      <c r="F898" s="30"/>
      <c r="G898" s="30"/>
      <c r="H898" s="30"/>
      <c r="I898" s="30"/>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30"/>
      <c r="D899" s="30"/>
      <c r="E899" s="30"/>
      <c r="F899" s="30"/>
      <c r="G899" s="30"/>
      <c r="H899" s="30"/>
      <c r="I899" s="30"/>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30"/>
      <c r="D900" s="30"/>
      <c r="E900" s="30"/>
      <c r="F900" s="30"/>
      <c r="G900" s="30"/>
      <c r="H900" s="30"/>
      <c r="I900" s="30"/>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30"/>
      <c r="D901" s="30"/>
      <c r="E901" s="30"/>
      <c r="F901" s="30"/>
      <c r="G901" s="30"/>
      <c r="H901" s="30"/>
      <c r="I901" s="30"/>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30"/>
      <c r="D902" s="30"/>
      <c r="E902" s="30"/>
      <c r="F902" s="30"/>
      <c r="G902" s="30"/>
      <c r="H902" s="30"/>
      <c r="I902" s="30"/>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30"/>
      <c r="D903" s="30"/>
      <c r="E903" s="30"/>
      <c r="F903" s="30"/>
      <c r="G903" s="30"/>
      <c r="H903" s="30"/>
      <c r="I903" s="30"/>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30"/>
      <c r="D904" s="30"/>
      <c r="E904" s="30"/>
      <c r="F904" s="30"/>
      <c r="G904" s="30"/>
      <c r="H904" s="30"/>
      <c r="I904" s="30"/>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30"/>
      <c r="D905" s="30"/>
      <c r="E905" s="30"/>
      <c r="F905" s="30"/>
      <c r="G905" s="30"/>
      <c r="H905" s="30"/>
      <c r="I905" s="30"/>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30"/>
      <c r="D906" s="30"/>
      <c r="E906" s="30"/>
      <c r="F906" s="30"/>
      <c r="G906" s="30"/>
      <c r="H906" s="30"/>
      <c r="I906" s="30"/>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30"/>
      <c r="D907" s="30"/>
      <c r="E907" s="30"/>
      <c r="F907" s="30"/>
      <c r="G907" s="30"/>
      <c r="H907" s="30"/>
      <c r="I907" s="30"/>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30"/>
      <c r="D908" s="30"/>
      <c r="E908" s="30"/>
      <c r="F908" s="30"/>
      <c r="G908" s="30"/>
      <c r="H908" s="30"/>
      <c r="I908" s="30"/>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30"/>
      <c r="D909" s="30"/>
      <c r="E909" s="30"/>
      <c r="F909" s="30"/>
      <c r="G909" s="30"/>
      <c r="H909" s="30"/>
      <c r="I909" s="30"/>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30"/>
      <c r="D910" s="30"/>
      <c r="E910" s="30"/>
      <c r="F910" s="30"/>
      <c r="G910" s="30"/>
      <c r="H910" s="30"/>
      <c r="I910" s="30"/>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30"/>
      <c r="D911" s="30"/>
      <c r="E911" s="30"/>
      <c r="F911" s="30"/>
      <c r="G911" s="30"/>
      <c r="H911" s="30"/>
      <c r="I911" s="30"/>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30"/>
      <c r="D912" s="30"/>
      <c r="E912" s="30"/>
      <c r="F912" s="30"/>
      <c r="G912" s="30"/>
      <c r="H912" s="30"/>
      <c r="I912" s="30"/>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30"/>
      <c r="D913" s="30"/>
      <c r="E913" s="30"/>
      <c r="F913" s="30"/>
      <c r="G913" s="30"/>
      <c r="H913" s="30"/>
      <c r="I913" s="30"/>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30"/>
      <c r="D914" s="30"/>
      <c r="E914" s="30"/>
      <c r="F914" s="30"/>
      <c r="G914" s="30"/>
      <c r="H914" s="30"/>
      <c r="I914" s="30"/>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30"/>
      <c r="D915" s="30"/>
      <c r="E915" s="30"/>
      <c r="F915" s="30"/>
      <c r="G915" s="30"/>
      <c r="H915" s="30"/>
      <c r="I915" s="30"/>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30"/>
      <c r="D916" s="30"/>
      <c r="E916" s="30"/>
      <c r="F916" s="30"/>
      <c r="G916" s="30"/>
      <c r="H916" s="30"/>
      <c r="I916" s="30"/>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30"/>
      <c r="D917" s="30"/>
      <c r="E917" s="30"/>
      <c r="F917" s="30"/>
      <c r="G917" s="30"/>
      <c r="H917" s="30"/>
      <c r="I917" s="30"/>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30"/>
      <c r="D918" s="30"/>
      <c r="E918" s="30"/>
      <c r="F918" s="30"/>
      <c r="G918" s="30"/>
      <c r="H918" s="30"/>
      <c r="I918" s="30"/>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30"/>
      <c r="D919" s="30"/>
      <c r="E919" s="30"/>
      <c r="F919" s="30"/>
      <c r="G919" s="30"/>
      <c r="H919" s="30"/>
      <c r="I919" s="30"/>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30"/>
      <c r="D920" s="30"/>
      <c r="E920" s="30"/>
      <c r="F920" s="30"/>
      <c r="G920" s="30"/>
      <c r="H920" s="30"/>
      <c r="I920" s="30"/>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30"/>
      <c r="D921" s="30"/>
      <c r="E921" s="30"/>
      <c r="F921" s="30"/>
      <c r="G921" s="30"/>
      <c r="H921" s="30"/>
      <c r="I921" s="30"/>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30"/>
      <c r="D922" s="30"/>
      <c r="E922" s="30"/>
      <c r="F922" s="30"/>
      <c r="G922" s="30"/>
      <c r="H922" s="30"/>
      <c r="I922" s="30"/>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30"/>
      <c r="D923" s="30"/>
      <c r="E923" s="30"/>
      <c r="F923" s="30"/>
      <c r="G923" s="30"/>
      <c r="H923" s="30"/>
      <c r="I923" s="30"/>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30"/>
      <c r="D924" s="30"/>
      <c r="E924" s="30"/>
      <c r="F924" s="30"/>
      <c r="G924" s="30"/>
      <c r="H924" s="30"/>
      <c r="I924" s="30"/>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30"/>
      <c r="D925" s="30"/>
      <c r="E925" s="30"/>
      <c r="F925" s="30"/>
      <c r="G925" s="30"/>
      <c r="H925" s="30"/>
      <c r="I925" s="30"/>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30"/>
      <c r="D926" s="30"/>
      <c r="E926" s="30"/>
      <c r="F926" s="30"/>
      <c r="G926" s="30"/>
      <c r="H926" s="30"/>
      <c r="I926" s="30"/>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30"/>
      <c r="D927" s="30"/>
      <c r="E927" s="30"/>
      <c r="F927" s="30"/>
      <c r="G927" s="30"/>
      <c r="H927" s="30"/>
      <c r="I927" s="30"/>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30"/>
      <c r="D928" s="30"/>
      <c r="E928" s="30"/>
      <c r="F928" s="30"/>
      <c r="G928" s="30"/>
      <c r="H928" s="30"/>
      <c r="I928" s="30"/>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30"/>
      <c r="D929" s="30"/>
      <c r="E929" s="30"/>
      <c r="F929" s="30"/>
      <c r="G929" s="30"/>
      <c r="H929" s="30"/>
      <c r="I929" s="30"/>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30"/>
      <c r="D930" s="30"/>
      <c r="E930" s="30"/>
      <c r="F930" s="30"/>
      <c r="G930" s="30"/>
      <c r="H930" s="30"/>
      <c r="I930" s="30"/>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30"/>
      <c r="D931" s="30"/>
      <c r="E931" s="30"/>
      <c r="F931" s="30"/>
      <c r="G931" s="30"/>
      <c r="H931" s="30"/>
      <c r="I931" s="30"/>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30"/>
      <c r="D932" s="30"/>
      <c r="E932" s="30"/>
      <c r="F932" s="30"/>
      <c r="G932" s="30"/>
      <c r="H932" s="30"/>
      <c r="I932" s="30"/>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30"/>
      <c r="D933" s="30"/>
      <c r="E933" s="30"/>
      <c r="F933" s="30"/>
      <c r="G933" s="30"/>
      <c r="H933" s="30"/>
      <c r="I933" s="30"/>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30"/>
      <c r="D934" s="30"/>
      <c r="E934" s="30"/>
      <c r="F934" s="30"/>
      <c r="G934" s="30"/>
      <c r="H934" s="30"/>
      <c r="I934" s="30"/>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30"/>
      <c r="D935" s="30"/>
      <c r="E935" s="30"/>
      <c r="F935" s="30"/>
      <c r="G935" s="30"/>
      <c r="H935" s="30"/>
      <c r="I935" s="30"/>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30"/>
      <c r="D936" s="30"/>
      <c r="E936" s="30"/>
      <c r="F936" s="30"/>
      <c r="G936" s="30"/>
      <c r="H936" s="30"/>
      <c r="I936" s="30"/>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30"/>
      <c r="D937" s="30"/>
      <c r="E937" s="30"/>
      <c r="F937" s="30"/>
      <c r="G937" s="30"/>
      <c r="H937" s="30"/>
      <c r="I937" s="30"/>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30"/>
      <c r="D938" s="30"/>
      <c r="E938" s="30"/>
      <c r="F938" s="30"/>
      <c r="G938" s="30"/>
      <c r="H938" s="30"/>
      <c r="I938" s="30"/>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30"/>
      <c r="D939" s="30"/>
      <c r="E939" s="30"/>
      <c r="F939" s="30"/>
      <c r="G939" s="30"/>
      <c r="H939" s="30"/>
      <c r="I939" s="30"/>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30"/>
      <c r="D940" s="30"/>
      <c r="E940" s="30"/>
      <c r="F940" s="30"/>
      <c r="G940" s="30"/>
      <c r="H940" s="30"/>
      <c r="I940" s="30"/>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30"/>
      <c r="D941" s="30"/>
      <c r="E941" s="30"/>
      <c r="F941" s="30"/>
      <c r="G941" s="30"/>
      <c r="H941" s="30"/>
      <c r="I941" s="30"/>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30"/>
      <c r="D942" s="30"/>
      <c r="E942" s="30"/>
      <c r="F942" s="30"/>
      <c r="G942" s="30"/>
      <c r="H942" s="30"/>
      <c r="I942" s="30"/>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30"/>
      <c r="D943" s="30"/>
      <c r="E943" s="30"/>
      <c r="F943" s="30"/>
      <c r="G943" s="30"/>
      <c r="H943" s="30"/>
      <c r="I943" s="30"/>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30"/>
      <c r="D944" s="30"/>
      <c r="E944" s="30"/>
      <c r="F944" s="30"/>
      <c r="G944" s="30"/>
      <c r="H944" s="30"/>
      <c r="I944" s="30"/>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30"/>
      <c r="D945" s="30"/>
      <c r="E945" s="30"/>
      <c r="F945" s="30"/>
      <c r="G945" s="30"/>
      <c r="H945" s="30"/>
      <c r="I945" s="30"/>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30"/>
      <c r="D946" s="30"/>
      <c r="E946" s="30"/>
      <c r="F946" s="30"/>
      <c r="G946" s="30"/>
      <c r="H946" s="30"/>
      <c r="I946" s="30"/>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30"/>
      <c r="D947" s="30"/>
      <c r="E947" s="30"/>
      <c r="F947" s="30"/>
      <c r="G947" s="30"/>
      <c r="H947" s="30"/>
      <c r="I947" s="30"/>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30"/>
      <c r="D948" s="30"/>
      <c r="E948" s="30"/>
      <c r="F948" s="30"/>
      <c r="G948" s="30"/>
      <c r="H948" s="30"/>
      <c r="I948" s="30"/>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30"/>
      <c r="D949" s="30"/>
      <c r="E949" s="30"/>
      <c r="F949" s="30"/>
      <c r="G949" s="30"/>
      <c r="H949" s="30"/>
      <c r="I949" s="30"/>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30"/>
      <c r="D950" s="30"/>
      <c r="E950" s="30"/>
      <c r="F950" s="30"/>
      <c r="G950" s="30"/>
      <c r="H950" s="30"/>
      <c r="I950" s="30"/>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30"/>
      <c r="D951" s="30"/>
      <c r="E951" s="30"/>
      <c r="F951" s="30"/>
      <c r="G951" s="30"/>
      <c r="H951" s="30"/>
      <c r="I951" s="30"/>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30"/>
      <c r="D952" s="30"/>
      <c r="E952" s="30"/>
      <c r="F952" s="30"/>
      <c r="G952" s="30"/>
      <c r="H952" s="30"/>
      <c r="I952" s="30"/>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30"/>
      <c r="D953" s="30"/>
      <c r="E953" s="30"/>
      <c r="F953" s="30"/>
      <c r="G953" s="30"/>
      <c r="H953" s="30"/>
      <c r="I953" s="30"/>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30"/>
      <c r="D954" s="30"/>
      <c r="E954" s="30"/>
      <c r="F954" s="30"/>
      <c r="G954" s="30"/>
      <c r="H954" s="30"/>
      <c r="I954" s="30"/>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30"/>
      <c r="D955" s="30"/>
      <c r="E955" s="30"/>
      <c r="F955" s="30"/>
      <c r="G955" s="30"/>
      <c r="H955" s="30"/>
      <c r="I955" s="30"/>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30"/>
      <c r="D956" s="30"/>
      <c r="E956" s="30"/>
      <c r="F956" s="30"/>
      <c r="G956" s="30"/>
      <c r="H956" s="30"/>
      <c r="I956" s="30"/>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30"/>
      <c r="D957" s="30"/>
      <c r="E957" s="30"/>
      <c r="F957" s="30"/>
      <c r="G957" s="30"/>
      <c r="H957" s="30"/>
      <c r="I957" s="30"/>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30"/>
      <c r="D958" s="30"/>
      <c r="E958" s="30"/>
      <c r="F958" s="30"/>
      <c r="G958" s="30"/>
      <c r="H958" s="30"/>
      <c r="I958" s="30"/>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30"/>
      <c r="D959" s="30"/>
      <c r="E959" s="30"/>
      <c r="F959" s="30"/>
      <c r="G959" s="30"/>
      <c r="H959" s="30"/>
      <c r="I959" s="30"/>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30"/>
      <c r="D960" s="30"/>
      <c r="E960" s="30"/>
      <c r="F960" s="30"/>
      <c r="G960" s="30"/>
      <c r="H960" s="30"/>
      <c r="I960" s="30"/>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30"/>
      <c r="D961" s="30"/>
      <c r="E961" s="30"/>
      <c r="F961" s="30"/>
      <c r="G961" s="30"/>
      <c r="H961" s="30"/>
      <c r="I961" s="30"/>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30"/>
      <c r="D962" s="30"/>
      <c r="E962" s="30"/>
      <c r="F962" s="30"/>
      <c r="G962" s="30"/>
      <c r="H962" s="30"/>
      <c r="I962" s="30"/>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30"/>
      <c r="D963" s="30"/>
      <c r="E963" s="30"/>
      <c r="F963" s="30"/>
      <c r="G963" s="30"/>
      <c r="H963" s="30"/>
      <c r="I963" s="30"/>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30"/>
      <c r="D964" s="30"/>
      <c r="E964" s="30"/>
      <c r="F964" s="30"/>
      <c r="G964" s="30"/>
      <c r="H964" s="30"/>
      <c r="I964" s="30"/>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30"/>
      <c r="D965" s="30"/>
      <c r="E965" s="30"/>
      <c r="F965" s="30"/>
      <c r="G965" s="30"/>
      <c r="H965" s="30"/>
      <c r="I965" s="30"/>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30"/>
      <c r="D966" s="30"/>
      <c r="E966" s="30"/>
      <c r="F966" s="30"/>
      <c r="G966" s="30"/>
      <c r="H966" s="30"/>
      <c r="I966" s="30"/>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30"/>
      <c r="D967" s="30"/>
      <c r="E967" s="30"/>
      <c r="F967" s="30"/>
      <c r="G967" s="30"/>
      <c r="H967" s="30"/>
      <c r="I967" s="30"/>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30"/>
      <c r="D968" s="30"/>
      <c r="E968" s="30"/>
      <c r="F968" s="30"/>
      <c r="G968" s="30"/>
      <c r="H968" s="30"/>
      <c r="I968" s="30"/>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30"/>
      <c r="D969" s="30"/>
      <c r="E969" s="30"/>
      <c r="F969" s="30"/>
      <c r="G969" s="30"/>
      <c r="H969" s="30"/>
      <c r="I969" s="30"/>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30"/>
      <c r="D970" s="30"/>
      <c r="E970" s="30"/>
      <c r="F970" s="30"/>
      <c r="G970" s="30"/>
      <c r="H970" s="30"/>
      <c r="I970" s="30"/>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30"/>
      <c r="D971" s="30"/>
      <c r="E971" s="30"/>
      <c r="F971" s="30"/>
      <c r="G971" s="30"/>
      <c r="H971" s="30"/>
      <c r="I971" s="30"/>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30"/>
      <c r="D972" s="30"/>
      <c r="E972" s="30"/>
      <c r="F972" s="30"/>
      <c r="G972" s="30"/>
      <c r="H972" s="30"/>
      <c r="I972" s="30"/>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30"/>
      <c r="D973" s="30"/>
      <c r="E973" s="30"/>
      <c r="F973" s="30"/>
      <c r="G973" s="30"/>
      <c r="H973" s="30"/>
      <c r="I973" s="30"/>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30"/>
      <c r="D974" s="30"/>
      <c r="E974" s="30"/>
      <c r="F974" s="30"/>
      <c r="G974" s="30"/>
      <c r="H974" s="30"/>
      <c r="I974" s="30"/>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30"/>
      <c r="D975" s="30"/>
      <c r="E975" s="30"/>
      <c r="F975" s="30"/>
      <c r="G975" s="30"/>
      <c r="H975" s="30"/>
      <c r="I975" s="30"/>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30"/>
      <c r="D976" s="30"/>
      <c r="E976" s="30"/>
      <c r="F976" s="30"/>
      <c r="G976" s="30"/>
      <c r="H976" s="30"/>
      <c r="I976" s="30"/>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30"/>
      <c r="D977" s="30"/>
      <c r="E977" s="30"/>
      <c r="F977" s="30"/>
      <c r="G977" s="30"/>
      <c r="H977" s="30"/>
      <c r="I977" s="30"/>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30"/>
      <c r="D978" s="30"/>
      <c r="E978" s="30"/>
      <c r="F978" s="30"/>
      <c r="G978" s="30"/>
      <c r="H978" s="30"/>
      <c r="I978" s="30"/>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30"/>
      <c r="D979" s="30"/>
      <c r="E979" s="30"/>
      <c r="F979" s="30"/>
      <c r="G979" s="30"/>
      <c r="H979" s="30"/>
      <c r="I979" s="30"/>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30"/>
      <c r="D980" s="30"/>
      <c r="E980" s="30"/>
      <c r="F980" s="30"/>
      <c r="G980" s="30"/>
      <c r="H980" s="30"/>
      <c r="I980" s="30"/>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30"/>
      <c r="D981" s="30"/>
      <c r="E981" s="30"/>
      <c r="F981" s="30"/>
      <c r="G981" s="30"/>
      <c r="H981" s="30"/>
      <c r="I981" s="30"/>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30"/>
      <c r="D982" s="30"/>
      <c r="E982" s="30"/>
      <c r="F982" s="30"/>
      <c r="G982" s="30"/>
      <c r="H982" s="30"/>
      <c r="I982" s="30"/>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30"/>
      <c r="D983" s="30"/>
      <c r="E983" s="30"/>
      <c r="F983" s="30"/>
      <c r="G983" s="30"/>
      <c r="H983" s="30"/>
      <c r="I983" s="30"/>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30"/>
      <c r="D984" s="30"/>
      <c r="E984" s="30"/>
      <c r="F984" s="30"/>
      <c r="G984" s="30"/>
      <c r="H984" s="30"/>
      <c r="I984" s="30"/>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30"/>
      <c r="D985" s="30"/>
      <c r="E985" s="30"/>
      <c r="F985" s="30"/>
      <c r="G985" s="30"/>
      <c r="H985" s="30"/>
      <c r="I985" s="30"/>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30"/>
      <c r="D986" s="30"/>
      <c r="E986" s="30"/>
      <c r="F986" s="30"/>
      <c r="G986" s="30"/>
      <c r="H986" s="30"/>
      <c r="I986" s="30"/>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30"/>
      <c r="D987" s="30"/>
      <c r="E987" s="30"/>
      <c r="F987" s="30"/>
      <c r="G987" s="30"/>
      <c r="H987" s="30"/>
      <c r="I987" s="30"/>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30"/>
      <c r="D988" s="30"/>
      <c r="E988" s="30"/>
      <c r="F988" s="30"/>
      <c r="G988" s="30"/>
      <c r="H988" s="30"/>
      <c r="I988" s="30"/>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30"/>
      <c r="D989" s="30"/>
      <c r="E989" s="30"/>
      <c r="F989" s="30"/>
      <c r="G989" s="30"/>
      <c r="H989" s="30"/>
      <c r="I989" s="30"/>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30"/>
      <c r="D990" s="30"/>
      <c r="E990" s="30"/>
      <c r="F990" s="30"/>
      <c r="G990" s="30"/>
      <c r="H990" s="30"/>
      <c r="I990" s="30"/>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30"/>
      <c r="D991" s="30"/>
      <c r="E991" s="30"/>
      <c r="F991" s="30"/>
      <c r="G991" s="30"/>
      <c r="H991" s="30"/>
      <c r="I991" s="30"/>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30"/>
      <c r="D992" s="30"/>
      <c r="E992" s="30"/>
      <c r="F992" s="30"/>
      <c r="G992" s="30"/>
      <c r="H992" s="30"/>
      <c r="I992" s="30"/>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30"/>
      <c r="D993" s="30"/>
      <c r="E993" s="30"/>
      <c r="F993" s="30"/>
      <c r="G993" s="30"/>
      <c r="H993" s="30"/>
      <c r="I993" s="30"/>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30"/>
      <c r="D994" s="30"/>
      <c r="E994" s="30"/>
      <c r="F994" s="30"/>
      <c r="G994" s="30"/>
      <c r="H994" s="30"/>
      <c r="I994" s="30"/>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30"/>
      <c r="D995" s="30"/>
      <c r="E995" s="30"/>
      <c r="F995" s="30"/>
      <c r="G995" s="30"/>
      <c r="H995" s="30"/>
      <c r="I995" s="30"/>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30"/>
      <c r="D996" s="30"/>
      <c r="E996" s="30"/>
      <c r="F996" s="30"/>
      <c r="G996" s="30"/>
      <c r="H996" s="30"/>
      <c r="I996" s="30"/>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30"/>
      <c r="D997" s="30"/>
      <c r="E997" s="30"/>
      <c r="F997" s="30"/>
      <c r="G997" s="30"/>
      <c r="H997" s="30"/>
      <c r="I997" s="30"/>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30"/>
      <c r="D998" s="30"/>
      <c r="E998" s="30"/>
      <c r="F998" s="30"/>
      <c r="G998" s="30"/>
      <c r="H998" s="30"/>
      <c r="I998" s="30"/>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30"/>
      <c r="D999" s="30"/>
      <c r="E999" s="30"/>
      <c r="F999" s="30"/>
      <c r="G999" s="30"/>
      <c r="H999" s="30"/>
      <c r="I999" s="30"/>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30"/>
      <c r="D1000" s="30"/>
      <c r="E1000" s="30"/>
      <c r="F1000" s="30"/>
      <c r="G1000" s="30"/>
      <c r="H1000" s="30"/>
      <c r="I1000" s="30"/>
      <c r="J1000" s="48"/>
      <c r="K1000" s="48"/>
      <c r="L1000" s="48"/>
      <c r="M1000" s="48"/>
      <c r="N1000" s="48"/>
      <c r="O1000" s="48"/>
      <c r="P1000" s="48"/>
      <c r="Q1000" s="48"/>
      <c r="R1000" s="48"/>
      <c r="S1000" s="48"/>
      <c r="T1000" s="48"/>
      <c r="U1000" s="48"/>
      <c r="V1000" s="48"/>
      <c r="W1000" s="48"/>
      <c r="X1000" s="48"/>
      <c r="Y1000" s="48"/>
      <c r="Z1000" s="48"/>
    </row>
  </sheetData>
  <mergeCells count="1">
    <mergeCell ref="A41:I41"/>
  </mergeCells>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E83"/>
  </sheetPr>
  <dimension ref="A1:W3463"/>
  <sheetViews>
    <sheetView workbookViewId="0">
      <pane ySplit="1" topLeftCell="A2" activePane="bottomLeft" state="frozen"/>
      <selection pane="bottomLeft" activeCell="A2" sqref="A2"/>
    </sheetView>
  </sheetViews>
  <sheetFormatPr baseColWidth="10" defaultColWidth="11.19921875" defaultRowHeight="15" customHeight="1"/>
  <cols>
    <col min="1" max="1" width="31" customWidth="1"/>
    <col min="2" max="2" width="5" customWidth="1"/>
    <col min="3" max="3" width="17.796875" customWidth="1"/>
    <col min="4" max="5" width="29.69921875" customWidth="1"/>
    <col min="6" max="6" width="49" customWidth="1"/>
    <col min="7" max="7" width="46.296875" customWidth="1"/>
    <col min="8" max="8" width="12.69921875" customWidth="1"/>
    <col min="9" max="9" width="24.796875" bestFit="1" customWidth="1"/>
    <col min="10" max="10" width="41.69921875" bestFit="1" customWidth="1"/>
    <col min="11" max="11" width="10.19921875" customWidth="1"/>
    <col min="12" max="12" width="7.19921875" customWidth="1"/>
    <col min="13" max="13" width="9" customWidth="1"/>
    <col min="14" max="14" width="7.19921875" customWidth="1"/>
    <col min="15" max="15" width="10" customWidth="1"/>
    <col min="16" max="16" width="7.19921875" customWidth="1"/>
    <col min="17" max="17" width="10.796875" customWidth="1"/>
    <col min="18" max="18" width="13" customWidth="1"/>
    <col min="19" max="19" width="13.296875" customWidth="1"/>
    <col min="20" max="22" width="8.19921875" customWidth="1"/>
    <col min="23" max="23" width="6.5" customWidth="1"/>
  </cols>
  <sheetData>
    <row r="1" spans="1:23" ht="66" customHeight="1">
      <c r="A1" s="4" t="s">
        <v>4</v>
      </c>
      <c r="B1" s="4" t="s">
        <v>5</v>
      </c>
      <c r="C1" s="4" t="s">
        <v>6</v>
      </c>
      <c r="D1" s="4" t="s">
        <v>7</v>
      </c>
      <c r="E1" s="4" t="s">
        <v>8</v>
      </c>
      <c r="F1" s="4" t="s">
        <v>9</v>
      </c>
      <c r="G1" s="5" t="s">
        <v>10</v>
      </c>
      <c r="H1" s="6" t="s">
        <v>11</v>
      </c>
      <c r="I1" s="6" t="s">
        <v>12</v>
      </c>
      <c r="J1" s="7" t="s">
        <v>13</v>
      </c>
      <c r="K1" s="8" t="s">
        <v>14</v>
      </c>
      <c r="L1" s="8" t="s">
        <v>15</v>
      </c>
      <c r="M1" s="8" t="s">
        <v>16</v>
      </c>
      <c r="N1" s="8" t="s">
        <v>17</v>
      </c>
      <c r="O1" s="8" t="s">
        <v>18</v>
      </c>
      <c r="P1" s="8" t="s">
        <v>19</v>
      </c>
      <c r="Q1" s="9" t="s">
        <v>20</v>
      </c>
      <c r="R1" s="9" t="s">
        <v>21</v>
      </c>
      <c r="S1" s="9" t="s">
        <v>22</v>
      </c>
      <c r="T1" s="10" t="s">
        <v>23</v>
      </c>
      <c r="U1" s="10" t="s">
        <v>24</v>
      </c>
      <c r="V1" s="10" t="s">
        <v>25</v>
      </c>
      <c r="W1" s="10" t="s">
        <v>26</v>
      </c>
    </row>
    <row r="2" spans="1:23" ht="15.75" customHeight="1">
      <c r="A2" s="11"/>
      <c r="B2" s="12"/>
      <c r="C2" s="12"/>
      <c r="D2" s="12"/>
      <c r="E2" s="12"/>
      <c r="F2" s="12"/>
      <c r="G2" s="11" t="e">
        <f>VLOOKUP(E2,TAXONS!B:C,2,FALSE)</f>
        <v>#N/A</v>
      </c>
      <c r="H2" s="13">
        <f t="shared" ref="H2" si="0">IF(F2&lt;5,0,N2*(O2*Q2))</f>
        <v>0</v>
      </c>
      <c r="I2" s="12" t="e">
        <f>IF(OR(W2="transit",R2="non applicable"),"Non applicable",IF(R2&gt;10%,"International",IF(R2&gt;5%,"National",IF(S2="non applicable","non applicable",IF(S2&gt;2%,"Régional","non représentatif")))))</f>
        <v>#N/A</v>
      </c>
      <c r="J2" s="14" t="e">
        <f>IF(P2="NR","Données non représentatives au National",IF(I2="Non applicable","Données non représentatives au National ou régional",IF(I2="non représentatif","effectif non représentatif au niveau national ou régional","--")))</f>
        <v>#N/A</v>
      </c>
      <c r="K2" s="15" t="e">
        <f>VLOOKUP(B2,REGIONS!A:D,4,FALSE)</f>
        <v>#N/A</v>
      </c>
      <c r="L2" s="19" t="e">
        <f>VLOOKUP(G2,Sensibilité!$A:$L,12,FALSE)</f>
        <v>#N/A</v>
      </c>
      <c r="M2" s="19" t="e">
        <f t="shared" ref="M2" si="1">IF(K2="Grand Nord",VLOOKUP(G2,responsabilite,2,FALSE),IF(K2="Nord Ouest",VLOOKUP(G2,responsabilite,3,FALSE),IF(K2="Nord Est",VLOOKUP(G2,responsabilite,4,FALSE),IF(K2="Centre",VLOOKUP(G2,responsabilite,5,FALSE),IF(K2="Sud Ouest",VLOOKUP(G2,responsabilite,6,FALSE),IF(K2="Sud Est",VLOOKUP(G2,responsabilite,7,FALSE),"erreur"))))))</f>
        <v>#N/A</v>
      </c>
      <c r="N2" s="19" t="e">
        <f t="shared" ref="N2" si="2">L2+M2</f>
        <v>#N/A</v>
      </c>
      <c r="O2" s="15" t="str">
        <f>IF(D2=Listes!$B$6,"SWARMING",IF(OR(D2=Listes!$B$1,D2=Listes!$B$2,D2=Listes!$B$5),2,IF(OR(D2=Listes!$B$3,D2=Listes!$B$4),1,"erreur colonne D")))</f>
        <v>SWARMING</v>
      </c>
      <c r="P2" s="15" t="e">
        <f>IF(OR(W2="Hiver",W2="Transit"),VLOOKUP(E2,IC!A:E,4,FALSE),IF(W2="été",VLOOKUP(E2,IC!A:E,3,FALSE),"erreur"))</f>
        <v>#N/A</v>
      </c>
      <c r="Q2" s="15" t="e">
        <f>IF(P2="NR",0,IF(F2&lt;5,0,IF(P2=1,VLOOKUP(F2,IC!$G$1:$I$8,3,TRUE),
IF(P2=2,VLOOKUP(F2,IC!$K$1:$M$8,3,TRUE),
IF(P2=3,VLOOKUP(F2,IC!$O$1:$Q$8,3,TRUE),IF(P2=4,VLOOKUP(F2,IC!$S$2:$U$9,3,TRUE),
"erreur"))))))</f>
        <v>#N/A</v>
      </c>
      <c r="R2" s="16" t="e">
        <f>IF(OR(V2="NA",V2="Transit",V2&lt;Listes!$F$1),"non applicable",F2/V2)</f>
        <v>#N/A</v>
      </c>
      <c r="S2" s="16" t="e">
        <f>IF(W2="Transit","Non applicable",IF(AND(W2="été",T2&gt;Listes!F1),F2/T2,IF(AND(W2="Hiver",Hierarchisation!U2&gt;Listes!F1),F2/U2,"non applicable")))</f>
        <v>#N/A</v>
      </c>
      <c r="T2" s="17" t="e">
        <f>IF(K2="Centre",VLOOKUP(E2,effectifs_ete,3,FALSE),IF(Hierarchisation!K2="Grand Nord",VLOOKUP(Hierarchisation!E2,effectifs_ete,4,FALSE),IF(Hierarchisation!K2="Nord Est",VLOOKUP(Hierarchisation!E2,effectifs_ete,5,FALSE),IF(Hierarchisation!K2="Nord Ouest",VLOOKUP(Hierarchisation!E2,effectifs_ete,6,FALSE),IF(Hierarchisation!K2="Sud Est",VLOOKUP(Hierarchisation!E2,effectifs_ete,7,FALSE),IF(Hierarchisation!K2="Sud Ouest",VLOOKUP(Hierarchisation!E2,effectifs_ete,8,FALSE),"Erreur Région"))))))</f>
        <v>#N/A</v>
      </c>
      <c r="U2" s="17" t="e">
        <f>IF(K2="Centre",VLOOKUP(E2,effectifs_hiver,3,FALSE),IF(Hierarchisation!K2="Grand Nord",VLOOKUP(Hierarchisation!E2,effectifs_hiver,4,FALSE),IF(Hierarchisation!K2="Nord Est",VLOOKUP(Hierarchisation!E2,effectifs_hiver,5,FALSE),IF(Hierarchisation!K2="Nord Ouest",VLOOKUP(Hierarchisation!E2,effectifs_hiver,6,FALSE),IF(Hierarchisation!K2="Sud Est",VLOOKUP(Hierarchisation!E2,effectifs_hiver,7,FALSE),IF(Hierarchisation!K2="Sud Ouest",VLOOKUP(Hierarchisation!E2,effectifs_hiver,8,FALSE),"Erreur Région"))))))</f>
        <v>#N/A</v>
      </c>
      <c r="V2" s="17" t="e">
        <f>IF(W2="Transit","Transit",IF(W2="hiver",VLOOKUP(E2,'EFFECTIFS Hiver'!$A:$I,9,FALSE),IF(W2="été",VLOOKUP(E2,'EFFECTIFS Eté'!$A:$I,9,FALSE),"Erreur saison")))</f>
        <v>#N/A</v>
      </c>
      <c r="W2" s="18" t="e">
        <f>VLOOKUP(D2,Listes!B:C,2,FALSE)</f>
        <v>#N/A</v>
      </c>
    </row>
    <row r="3" spans="1:23" ht="15.75" customHeight="1">
      <c r="A3" s="11"/>
      <c r="B3" s="12"/>
      <c r="C3" s="12"/>
      <c r="D3" s="12"/>
      <c r="E3" s="12"/>
      <c r="F3" s="12"/>
      <c r="G3" s="11" t="e">
        <f>VLOOKUP(E3,TAXONS!B:C,2,FALSE)</f>
        <v>#N/A</v>
      </c>
      <c r="H3" s="13">
        <f t="shared" ref="H3:H66" si="3">IF(F3&lt;5,0,N3*(O3*Q3))</f>
        <v>0</v>
      </c>
      <c r="I3" s="12" t="e">
        <f t="shared" ref="I3:I66" si="4">IF(OR(W3="transit",R3="non applicable"),"Non applicable",IF(R3&gt;10%,"International",IF(R3&gt;5%,"National",IF(S3="non applicable","non applicable",IF(S3&gt;2%,"Régional","non représentatif")))))</f>
        <v>#N/A</v>
      </c>
      <c r="J3" s="14" t="e">
        <f t="shared" ref="J3:J66" si="5">IF(P3="NR","Données non représentatives au National",IF(I3="Non applicable","Données non représentatives au National ou régional",IF(I3="non représentatif","effectif non représentatif au niveau national ou régional","--")))</f>
        <v>#N/A</v>
      </c>
      <c r="K3" s="15" t="e">
        <f>VLOOKUP(B3,REGIONS!A:D,4,FALSE)</f>
        <v>#N/A</v>
      </c>
      <c r="L3" s="19" t="e">
        <f>VLOOKUP(G3,Sensibilité!$A:$L,12,FALSE)</f>
        <v>#N/A</v>
      </c>
      <c r="M3" s="19" t="e">
        <f t="shared" ref="M3:M66" si="6">IF(K3="Grand Nord",VLOOKUP(G3,responsabilite,2,FALSE),IF(K3="Nord Ouest",VLOOKUP(G3,responsabilite,3,FALSE),IF(K3="Nord Est",VLOOKUP(G3,responsabilite,4,FALSE),IF(K3="Centre",VLOOKUP(G3,responsabilite,5,FALSE),IF(K3="Sud Ouest",VLOOKUP(G3,responsabilite,6,FALSE),IF(K3="Sud Est",VLOOKUP(G3,responsabilite,7,FALSE),"erreur"))))))</f>
        <v>#N/A</v>
      </c>
      <c r="N3" s="19" t="e">
        <f t="shared" ref="N3:N66" si="7">L3+M3</f>
        <v>#N/A</v>
      </c>
      <c r="O3" s="15" t="str">
        <f>IF(D3=Listes!$B$6,"SWARMING",IF(OR(D3=Listes!$B$1,D3=Listes!$B$2,D3=Listes!$B$5),2,IF(OR(D3=Listes!$B$3,D3=Listes!$B$4),1,"erreur colonne D")))</f>
        <v>SWARMING</v>
      </c>
      <c r="P3" s="15" t="e">
        <f>IF(OR(W3="Hiver",W3="Transit"),VLOOKUP(E3,IC!A:E,4,FALSE),IF(W3="été",VLOOKUP(E3,IC!A:E,3,FALSE),"erreur"))</f>
        <v>#N/A</v>
      </c>
      <c r="Q3" s="15" t="e">
        <f>IF(P3="NR",0,IF(F3&lt;5,0,IF(P3=1,VLOOKUP(F3,IC!$G$1:$I$8,3,TRUE),
IF(P3=2,VLOOKUP(F3,IC!$K$1:$M$8,3,TRUE),
IF(P3=3,VLOOKUP(F3,IC!$O$1:$Q$8,3,TRUE),IF(P3=4,VLOOKUP(F3,IC!$S$2:$U$9,3,TRUE),
"erreur"))))))</f>
        <v>#N/A</v>
      </c>
      <c r="R3" s="16" t="e">
        <f>IF(OR(V3="NA",V3="Transit",V3&lt;Listes!$F$1),"non applicable",F3/V3)</f>
        <v>#N/A</v>
      </c>
      <c r="S3" s="16" t="e">
        <f>IF(W3="Transit","Non applicable",IF(AND(W3="été",T3&gt;Listes!F2),F3/T3,IF(AND(W3="Hiver",Hierarchisation!U3&gt;Listes!F2),F3/U3,"non applicable")))</f>
        <v>#N/A</v>
      </c>
      <c r="T3" s="17" t="e">
        <f>IF(K3="Centre",VLOOKUP(E3,effectifs_ete,3,FALSE),IF(Hierarchisation!K3="Grand Nord",VLOOKUP(Hierarchisation!E3,effectifs_ete,4,FALSE),IF(Hierarchisation!K3="Nord Est",VLOOKUP(Hierarchisation!E3,effectifs_ete,5,FALSE),IF(Hierarchisation!K3="Nord Ouest",VLOOKUP(Hierarchisation!E3,effectifs_ete,6,FALSE),IF(Hierarchisation!K3="Sud Est",VLOOKUP(Hierarchisation!E3,effectifs_ete,7,FALSE),IF(Hierarchisation!K3="Sud Ouest",VLOOKUP(Hierarchisation!E3,effectifs_ete,8,FALSE),"Erreur Région"))))))</f>
        <v>#N/A</v>
      </c>
      <c r="U3" s="17" t="e">
        <f>IF(K3="Centre",VLOOKUP(E3,effectifs_hiver,3,FALSE),IF(Hierarchisation!K3="Grand Nord",VLOOKUP(Hierarchisation!E3,effectifs_hiver,4,FALSE),IF(Hierarchisation!K3="Nord Est",VLOOKUP(Hierarchisation!E3,effectifs_hiver,5,FALSE),IF(Hierarchisation!K3="Nord Ouest",VLOOKUP(Hierarchisation!E3,effectifs_hiver,6,FALSE),IF(Hierarchisation!K3="Sud Est",VLOOKUP(Hierarchisation!E3,effectifs_hiver,7,FALSE),IF(Hierarchisation!K3="Sud Ouest",VLOOKUP(Hierarchisation!E3,effectifs_hiver,8,FALSE),"Erreur Région"))))))</f>
        <v>#N/A</v>
      </c>
      <c r="V3" s="17" t="e">
        <f>IF(W3="Transit","Transit",IF(W3="hiver",VLOOKUP(E3,'EFFECTIFS Hiver'!$A:$I,9,FALSE),IF(W3="été",VLOOKUP(E3,'EFFECTIFS Eté'!$A:$I,9,FALSE),"Erreur saison")))</f>
        <v>#N/A</v>
      </c>
      <c r="W3" s="18" t="e">
        <f>VLOOKUP(D3,Listes!B:C,2,FALSE)</f>
        <v>#N/A</v>
      </c>
    </row>
    <row r="4" spans="1:23" ht="15.75" customHeight="1">
      <c r="A4" s="11"/>
      <c r="B4" s="12"/>
      <c r="C4" s="12"/>
      <c r="D4" s="12"/>
      <c r="E4" s="12"/>
      <c r="F4" s="12"/>
      <c r="G4" s="11" t="e">
        <f>VLOOKUP(E4,TAXONS!B:C,2,FALSE)</f>
        <v>#N/A</v>
      </c>
      <c r="H4" s="13">
        <f t="shared" si="3"/>
        <v>0</v>
      </c>
      <c r="I4" s="12" t="e">
        <f t="shared" si="4"/>
        <v>#N/A</v>
      </c>
      <c r="J4" s="14" t="e">
        <f t="shared" si="5"/>
        <v>#N/A</v>
      </c>
      <c r="K4" s="15" t="e">
        <f>VLOOKUP(B4,REGIONS!A:D,4,FALSE)</f>
        <v>#N/A</v>
      </c>
      <c r="L4" s="19" t="e">
        <f>VLOOKUP(G4,Sensibilité!$A:$L,12,FALSE)</f>
        <v>#N/A</v>
      </c>
      <c r="M4" s="19" t="e">
        <f t="shared" si="6"/>
        <v>#N/A</v>
      </c>
      <c r="N4" s="19" t="e">
        <f t="shared" si="7"/>
        <v>#N/A</v>
      </c>
      <c r="O4" s="15" t="str">
        <f>IF(D4=Listes!$B$6,"SWARMING",IF(OR(D4=Listes!$B$1,D4=Listes!$B$2,D4=Listes!$B$5),2,IF(OR(D4=Listes!$B$3,D4=Listes!$B$4),1,"erreur colonne D")))</f>
        <v>SWARMING</v>
      </c>
      <c r="P4" s="15" t="e">
        <f>IF(OR(W4="Hiver",W4="Transit"),VLOOKUP(E4,IC!A:E,4,FALSE),IF(W4="été",VLOOKUP(E4,IC!A:E,3,FALSE),"erreur"))</f>
        <v>#N/A</v>
      </c>
      <c r="Q4" s="15" t="e">
        <f>IF(P4="NR",0,IF(F4&lt;5,0,IF(P4=1,VLOOKUP(F4,IC!$G$1:$I$8,3,TRUE),
IF(P4=2,VLOOKUP(F4,IC!$K$1:$M$8,3,TRUE),
IF(P4=3,VLOOKUP(F4,IC!$O$1:$Q$8,3,TRUE),IF(P4=4,VLOOKUP(F4,IC!$S$2:$U$9,3,TRUE),
"erreur"))))))</f>
        <v>#N/A</v>
      </c>
      <c r="R4" s="16" t="e">
        <f>IF(OR(V4="NA",V4="Transit",V4&lt;Listes!$F$1),"non applicable",F4/V4)</f>
        <v>#N/A</v>
      </c>
      <c r="S4" s="16" t="e">
        <f>IF(W4="Transit","Non applicable",IF(AND(W4="été",T4&gt;Listes!F3),F4/T4,IF(AND(W4="Hiver",Hierarchisation!U4&gt;Listes!F3),F4/U4,"non applicable")))</f>
        <v>#N/A</v>
      </c>
      <c r="T4" s="17" t="e">
        <f>IF(K4="Centre",VLOOKUP(E4,effectifs_ete,3,FALSE),IF(Hierarchisation!K4="Grand Nord",VLOOKUP(Hierarchisation!E4,effectifs_ete,4,FALSE),IF(Hierarchisation!K4="Nord Est",VLOOKUP(Hierarchisation!E4,effectifs_ete,5,FALSE),IF(Hierarchisation!K4="Nord Ouest",VLOOKUP(Hierarchisation!E4,effectifs_ete,6,FALSE),IF(Hierarchisation!K4="Sud Est",VLOOKUP(Hierarchisation!E4,effectifs_ete,7,FALSE),IF(Hierarchisation!K4="Sud Ouest",VLOOKUP(Hierarchisation!E4,effectifs_ete,8,FALSE),"Erreur Région"))))))</f>
        <v>#N/A</v>
      </c>
      <c r="U4" s="17" t="e">
        <f>IF(K4="Centre",VLOOKUP(E4,effectifs_hiver,3,FALSE),IF(Hierarchisation!K4="Grand Nord",VLOOKUP(Hierarchisation!E4,effectifs_hiver,4,FALSE),IF(Hierarchisation!K4="Nord Est",VLOOKUP(Hierarchisation!E4,effectifs_hiver,5,FALSE),IF(Hierarchisation!K4="Nord Ouest",VLOOKUP(Hierarchisation!E4,effectifs_hiver,6,FALSE),IF(Hierarchisation!K4="Sud Est",VLOOKUP(Hierarchisation!E4,effectifs_hiver,7,FALSE),IF(Hierarchisation!K4="Sud Ouest",VLOOKUP(Hierarchisation!E4,effectifs_hiver,8,FALSE),"Erreur Région"))))))</f>
        <v>#N/A</v>
      </c>
      <c r="V4" s="17" t="e">
        <f>IF(W4="Transit","Transit",IF(W4="hiver",VLOOKUP(E4,'EFFECTIFS Hiver'!$A:$I,9,FALSE),IF(W4="été",VLOOKUP(E4,'EFFECTIFS Eté'!$A:$I,9,FALSE),"Erreur saison")))</f>
        <v>#N/A</v>
      </c>
      <c r="W4" s="18" t="e">
        <f>VLOOKUP(D4,Listes!B:C,2,FALSE)</f>
        <v>#N/A</v>
      </c>
    </row>
    <row r="5" spans="1:23" ht="15.75" customHeight="1">
      <c r="A5" s="11"/>
      <c r="B5" s="12"/>
      <c r="C5" s="12"/>
      <c r="D5" s="12"/>
      <c r="E5" s="12"/>
      <c r="F5" s="12"/>
      <c r="G5" s="11" t="e">
        <f>VLOOKUP(E5,TAXONS!B:C,2,FALSE)</f>
        <v>#N/A</v>
      </c>
      <c r="H5" s="13">
        <f t="shared" si="3"/>
        <v>0</v>
      </c>
      <c r="I5" s="12" t="e">
        <f t="shared" si="4"/>
        <v>#N/A</v>
      </c>
      <c r="J5" s="14" t="e">
        <f t="shared" si="5"/>
        <v>#N/A</v>
      </c>
      <c r="K5" s="15" t="e">
        <f>VLOOKUP(B5,REGIONS!A:D,4,FALSE)</f>
        <v>#N/A</v>
      </c>
      <c r="L5" s="19" t="e">
        <f>VLOOKUP(G5,Sensibilité!$A:$L,12,FALSE)</f>
        <v>#N/A</v>
      </c>
      <c r="M5" s="19" t="e">
        <f t="shared" si="6"/>
        <v>#N/A</v>
      </c>
      <c r="N5" s="19" t="e">
        <f t="shared" si="7"/>
        <v>#N/A</v>
      </c>
      <c r="O5" s="15" t="str">
        <f>IF(D5=Listes!$B$6,"SWARMING",IF(OR(D5=Listes!$B$1,D5=Listes!$B$2,D5=Listes!$B$5),2,IF(OR(D5=Listes!$B$3,D5=Listes!$B$4),1,"erreur colonne D")))</f>
        <v>SWARMING</v>
      </c>
      <c r="P5" s="15" t="e">
        <f>IF(OR(W5="Hiver",W5="Transit"),VLOOKUP(E5,IC!A:E,4,FALSE),IF(W5="été",VLOOKUP(E5,IC!A:E,3,FALSE),"erreur"))</f>
        <v>#N/A</v>
      </c>
      <c r="Q5" s="15" t="e">
        <f>IF(P5="NR",0,IF(F5&lt;5,0,IF(P5=1,VLOOKUP(F5,IC!$G$1:$I$8,3,TRUE),
IF(P5=2,VLOOKUP(F5,IC!$K$1:$M$8,3,TRUE),
IF(P5=3,VLOOKUP(F5,IC!$O$1:$Q$8,3,TRUE),IF(P5=4,VLOOKUP(F5,IC!$S$2:$U$9,3,TRUE),
"erreur"))))))</f>
        <v>#N/A</v>
      </c>
      <c r="R5" s="16" t="e">
        <f>IF(OR(V5="NA",V5="Transit",V5&lt;Listes!$F$1),"non applicable",F5/V5)</f>
        <v>#N/A</v>
      </c>
      <c r="S5" s="16" t="e">
        <f>IF(W5="Transit","Non applicable",IF(AND(W5="été",T5&gt;Listes!F4),F5/T5,IF(AND(W5="Hiver",Hierarchisation!U5&gt;Listes!F4),F5/U5,"non applicable")))</f>
        <v>#N/A</v>
      </c>
      <c r="T5" s="17" t="e">
        <f>IF(K5="Centre",VLOOKUP(E5,effectifs_ete,3,FALSE),IF(Hierarchisation!K5="Grand Nord",VLOOKUP(Hierarchisation!E5,effectifs_ete,4,FALSE),IF(Hierarchisation!K5="Nord Est",VLOOKUP(Hierarchisation!E5,effectifs_ete,5,FALSE),IF(Hierarchisation!K5="Nord Ouest",VLOOKUP(Hierarchisation!E5,effectifs_ete,6,FALSE),IF(Hierarchisation!K5="Sud Est",VLOOKUP(Hierarchisation!E5,effectifs_ete,7,FALSE),IF(Hierarchisation!K5="Sud Ouest",VLOOKUP(Hierarchisation!E5,effectifs_ete,8,FALSE),"Erreur Région"))))))</f>
        <v>#N/A</v>
      </c>
      <c r="U5" s="17" t="e">
        <f>IF(K5="Centre",VLOOKUP(E5,effectifs_hiver,3,FALSE),IF(Hierarchisation!K5="Grand Nord",VLOOKUP(Hierarchisation!E5,effectifs_hiver,4,FALSE),IF(Hierarchisation!K5="Nord Est",VLOOKUP(Hierarchisation!E5,effectifs_hiver,5,FALSE),IF(Hierarchisation!K5="Nord Ouest",VLOOKUP(Hierarchisation!E5,effectifs_hiver,6,FALSE),IF(Hierarchisation!K5="Sud Est",VLOOKUP(Hierarchisation!E5,effectifs_hiver,7,FALSE),IF(Hierarchisation!K5="Sud Ouest",VLOOKUP(Hierarchisation!E5,effectifs_hiver,8,FALSE),"Erreur Région"))))))</f>
        <v>#N/A</v>
      </c>
      <c r="V5" s="17" t="e">
        <f>IF(W5="Transit","Transit",IF(W5="hiver",VLOOKUP(E5,'EFFECTIFS Hiver'!$A:$I,9,FALSE),IF(W5="été",VLOOKUP(E5,'EFFECTIFS Eté'!$A:$I,9,FALSE),"Erreur saison")))</f>
        <v>#N/A</v>
      </c>
      <c r="W5" s="18" t="e">
        <f>VLOOKUP(D5,Listes!B:C,2,FALSE)</f>
        <v>#N/A</v>
      </c>
    </row>
    <row r="6" spans="1:23" ht="15.75" customHeight="1">
      <c r="A6" s="11"/>
      <c r="B6" s="12"/>
      <c r="C6" s="12"/>
      <c r="D6" s="12"/>
      <c r="E6" s="12"/>
      <c r="F6" s="12"/>
      <c r="G6" s="11" t="e">
        <f>VLOOKUP(E6,TAXONS!B:C,2,FALSE)</f>
        <v>#N/A</v>
      </c>
      <c r="H6" s="13">
        <f t="shared" si="3"/>
        <v>0</v>
      </c>
      <c r="I6" s="12" t="e">
        <f t="shared" si="4"/>
        <v>#N/A</v>
      </c>
      <c r="J6" s="14" t="e">
        <f t="shared" si="5"/>
        <v>#N/A</v>
      </c>
      <c r="K6" s="15" t="e">
        <f>VLOOKUP(B6,REGIONS!A:D,4,FALSE)</f>
        <v>#N/A</v>
      </c>
      <c r="L6" s="19" t="e">
        <f>VLOOKUP(G6,Sensibilité!$A:$L,12,FALSE)</f>
        <v>#N/A</v>
      </c>
      <c r="M6" s="19" t="e">
        <f t="shared" si="6"/>
        <v>#N/A</v>
      </c>
      <c r="N6" s="19" t="e">
        <f t="shared" si="7"/>
        <v>#N/A</v>
      </c>
      <c r="O6" s="15" t="str">
        <f>IF(D6=Listes!$B$6,"SWARMING",IF(OR(D6=Listes!$B$1,D6=Listes!$B$2,D6=Listes!$B$5),2,IF(OR(D6=Listes!$B$3,D6=Listes!$B$4),1,"erreur colonne D")))</f>
        <v>SWARMING</v>
      </c>
      <c r="P6" s="15" t="e">
        <f>IF(OR(W6="Hiver",W6="Transit"),VLOOKUP(E6,IC!A:E,4,FALSE),IF(W6="été",VLOOKUP(E6,IC!A:E,3,FALSE),"erreur"))</f>
        <v>#N/A</v>
      </c>
      <c r="Q6" s="15" t="e">
        <f>IF(P6="NR",0,IF(F6&lt;5,0,IF(P6=1,VLOOKUP(F6,IC!$G$1:$I$8,3,TRUE),
IF(P6=2,VLOOKUP(F6,IC!$K$1:$M$8,3,TRUE),
IF(P6=3,VLOOKUP(F6,IC!$O$1:$Q$8,3,TRUE),IF(P6=4,VLOOKUP(F6,IC!$S$2:$U$9,3,TRUE),
"erreur"))))))</f>
        <v>#N/A</v>
      </c>
      <c r="R6" s="16" t="e">
        <f>IF(OR(V6="NA",V6="Transit",V6&lt;Listes!$F$1),"non applicable",F6/V6)</f>
        <v>#N/A</v>
      </c>
      <c r="S6" s="16" t="e">
        <f>IF(W6="Transit","Non applicable",IF(AND(W6="été",T6&gt;Listes!F5),F6/T6,IF(AND(W6="Hiver",Hierarchisation!U6&gt;Listes!F5),F6/U6,"non applicable")))</f>
        <v>#N/A</v>
      </c>
      <c r="T6" s="17" t="e">
        <f>IF(K6="Centre",VLOOKUP(E6,effectifs_ete,3,FALSE),IF(Hierarchisation!K6="Grand Nord",VLOOKUP(Hierarchisation!E6,effectifs_ete,4,FALSE),IF(Hierarchisation!K6="Nord Est",VLOOKUP(Hierarchisation!E6,effectifs_ete,5,FALSE),IF(Hierarchisation!K6="Nord Ouest",VLOOKUP(Hierarchisation!E6,effectifs_ete,6,FALSE),IF(Hierarchisation!K6="Sud Est",VLOOKUP(Hierarchisation!E6,effectifs_ete,7,FALSE),IF(Hierarchisation!K6="Sud Ouest",VLOOKUP(Hierarchisation!E6,effectifs_ete,8,FALSE),"Erreur Région"))))))</f>
        <v>#N/A</v>
      </c>
      <c r="U6" s="17" t="e">
        <f>IF(K6="Centre",VLOOKUP(E6,effectifs_hiver,3,FALSE),IF(Hierarchisation!K6="Grand Nord",VLOOKUP(Hierarchisation!E6,effectifs_hiver,4,FALSE),IF(Hierarchisation!K6="Nord Est",VLOOKUP(Hierarchisation!E6,effectifs_hiver,5,FALSE),IF(Hierarchisation!K6="Nord Ouest",VLOOKUP(Hierarchisation!E6,effectifs_hiver,6,FALSE),IF(Hierarchisation!K6="Sud Est",VLOOKUP(Hierarchisation!E6,effectifs_hiver,7,FALSE),IF(Hierarchisation!K6="Sud Ouest",VLOOKUP(Hierarchisation!E6,effectifs_hiver,8,FALSE),"Erreur Région"))))))</f>
        <v>#N/A</v>
      </c>
      <c r="V6" s="17" t="e">
        <f>IF(W6="Transit","Transit",IF(W6="hiver",VLOOKUP(E6,'EFFECTIFS Hiver'!$A:$I,9,FALSE),IF(W6="été",VLOOKUP(E6,'EFFECTIFS Eté'!$A:$I,9,FALSE),"Erreur saison")))</f>
        <v>#N/A</v>
      </c>
      <c r="W6" s="18" t="e">
        <f>VLOOKUP(D6,Listes!B:C,2,FALSE)</f>
        <v>#N/A</v>
      </c>
    </row>
    <row r="7" spans="1:23" ht="15.75" customHeight="1">
      <c r="A7" s="11"/>
      <c r="B7" s="12"/>
      <c r="C7" s="12"/>
      <c r="D7" s="12"/>
      <c r="E7" s="12"/>
      <c r="F7" s="12"/>
      <c r="G7" s="11" t="e">
        <f>VLOOKUP(E7,TAXONS!B:C,2,FALSE)</f>
        <v>#N/A</v>
      </c>
      <c r="H7" s="13">
        <f t="shared" si="3"/>
        <v>0</v>
      </c>
      <c r="I7" s="12" t="e">
        <f t="shared" si="4"/>
        <v>#N/A</v>
      </c>
      <c r="J7" s="14" t="e">
        <f t="shared" si="5"/>
        <v>#N/A</v>
      </c>
      <c r="K7" s="15" t="e">
        <f>VLOOKUP(B7,REGIONS!A:D,4,FALSE)</f>
        <v>#N/A</v>
      </c>
      <c r="L7" s="19" t="e">
        <f>VLOOKUP(G7,Sensibilité!$A:$L,12,FALSE)</f>
        <v>#N/A</v>
      </c>
      <c r="M7" s="19" t="e">
        <f t="shared" si="6"/>
        <v>#N/A</v>
      </c>
      <c r="N7" s="19" t="e">
        <f t="shared" si="7"/>
        <v>#N/A</v>
      </c>
      <c r="O7" s="15" t="str">
        <f>IF(D7=Listes!$B$6,"SWARMING",IF(OR(D7=Listes!$B$1,D7=Listes!$B$2,D7=Listes!$B$5),2,IF(OR(D7=Listes!$B$3,D7=Listes!$B$4),1,"erreur colonne D")))</f>
        <v>SWARMING</v>
      </c>
      <c r="P7" s="15" t="e">
        <f>IF(OR(W7="Hiver",W7="Transit"),VLOOKUP(E7,IC!A:E,4,FALSE),IF(W7="été",VLOOKUP(E7,IC!A:E,3,FALSE),"erreur"))</f>
        <v>#N/A</v>
      </c>
      <c r="Q7" s="15" t="e">
        <f>IF(P7="NR",0,IF(F7&lt;5,0,IF(P7=1,VLOOKUP(F7,IC!$G$1:$I$8,3,TRUE),
IF(P7=2,VLOOKUP(F7,IC!$K$1:$M$8,3,TRUE),
IF(P7=3,VLOOKUP(F7,IC!$O$1:$Q$8,3,TRUE),IF(P7=4,VLOOKUP(F7,IC!$S$2:$U$9,3,TRUE),
"erreur"))))))</f>
        <v>#N/A</v>
      </c>
      <c r="R7" s="16" t="e">
        <f>IF(OR(V7="NA",V7="Transit",V7&lt;Listes!$F$1),"non applicable",F7/V7)</f>
        <v>#N/A</v>
      </c>
      <c r="S7" s="16" t="e">
        <f>IF(W7="Transit","Non applicable",IF(AND(W7="été",T7&gt;Listes!F6),F7/T7,IF(AND(W7="Hiver",Hierarchisation!U7&gt;Listes!F6),F7/U7,"non applicable")))</f>
        <v>#N/A</v>
      </c>
      <c r="T7" s="17" t="e">
        <f>IF(K7="Centre",VLOOKUP(E7,effectifs_ete,3,FALSE),IF(Hierarchisation!K7="Grand Nord",VLOOKUP(Hierarchisation!E7,effectifs_ete,4,FALSE),IF(Hierarchisation!K7="Nord Est",VLOOKUP(Hierarchisation!E7,effectifs_ete,5,FALSE),IF(Hierarchisation!K7="Nord Ouest",VLOOKUP(Hierarchisation!E7,effectifs_ete,6,FALSE),IF(Hierarchisation!K7="Sud Est",VLOOKUP(Hierarchisation!E7,effectifs_ete,7,FALSE),IF(Hierarchisation!K7="Sud Ouest",VLOOKUP(Hierarchisation!E7,effectifs_ete,8,FALSE),"Erreur Région"))))))</f>
        <v>#N/A</v>
      </c>
      <c r="U7" s="17" t="e">
        <f>IF(K7="Centre",VLOOKUP(E7,effectifs_hiver,3,FALSE),IF(Hierarchisation!K7="Grand Nord",VLOOKUP(Hierarchisation!E7,effectifs_hiver,4,FALSE),IF(Hierarchisation!K7="Nord Est",VLOOKUP(Hierarchisation!E7,effectifs_hiver,5,FALSE),IF(Hierarchisation!K7="Nord Ouest",VLOOKUP(Hierarchisation!E7,effectifs_hiver,6,FALSE),IF(Hierarchisation!K7="Sud Est",VLOOKUP(Hierarchisation!E7,effectifs_hiver,7,FALSE),IF(Hierarchisation!K7="Sud Ouest",VLOOKUP(Hierarchisation!E7,effectifs_hiver,8,FALSE),"Erreur Région"))))))</f>
        <v>#N/A</v>
      </c>
      <c r="V7" s="17" t="e">
        <f>IF(W7="Transit","Transit",IF(W7="hiver",VLOOKUP(E7,'EFFECTIFS Hiver'!$A:$I,9,FALSE),IF(W7="été",VLOOKUP(E7,'EFFECTIFS Eté'!$A:$I,9,FALSE),"Erreur saison")))</f>
        <v>#N/A</v>
      </c>
      <c r="W7" s="18" t="e">
        <f>VLOOKUP(D7,Listes!B:C,2,FALSE)</f>
        <v>#N/A</v>
      </c>
    </row>
    <row r="8" spans="1:23" ht="15.75" customHeight="1">
      <c r="A8" s="11"/>
      <c r="B8" s="12"/>
      <c r="C8" s="12"/>
      <c r="D8" s="12"/>
      <c r="E8" s="12"/>
      <c r="F8" s="12"/>
      <c r="G8" s="11" t="e">
        <f>VLOOKUP(E8,TAXONS!B:C,2,FALSE)</f>
        <v>#N/A</v>
      </c>
      <c r="H8" s="13">
        <f t="shared" si="3"/>
        <v>0</v>
      </c>
      <c r="I8" s="12" t="e">
        <f t="shared" si="4"/>
        <v>#N/A</v>
      </c>
      <c r="J8" s="14" t="e">
        <f t="shared" si="5"/>
        <v>#N/A</v>
      </c>
      <c r="K8" s="15" t="e">
        <f>VLOOKUP(B8,REGIONS!A:D,4,FALSE)</f>
        <v>#N/A</v>
      </c>
      <c r="L8" s="19" t="e">
        <f>VLOOKUP(G8,Sensibilité!$A:$L,12,FALSE)</f>
        <v>#N/A</v>
      </c>
      <c r="M8" s="19" t="e">
        <f t="shared" si="6"/>
        <v>#N/A</v>
      </c>
      <c r="N8" s="19" t="e">
        <f t="shared" si="7"/>
        <v>#N/A</v>
      </c>
      <c r="O8" s="15" t="str">
        <f>IF(D8=Listes!$B$6,"SWARMING",IF(OR(D8=Listes!$B$1,D8=Listes!$B$2,D8=Listes!$B$5),2,IF(OR(D8=Listes!$B$3,D8=Listes!$B$4),1,"erreur colonne D")))</f>
        <v>SWARMING</v>
      </c>
      <c r="P8" s="15" t="e">
        <f>IF(OR(W8="Hiver",W8="Transit"),VLOOKUP(E8,IC!A:E,4,FALSE),IF(W8="été",VLOOKUP(E8,IC!A:E,3,FALSE),"erreur"))</f>
        <v>#N/A</v>
      </c>
      <c r="Q8" s="15" t="e">
        <f>IF(P8="NR",0,IF(F8&lt;5,0,IF(P8=1,VLOOKUP(F8,IC!$G$1:$I$8,3,TRUE),
IF(P8=2,VLOOKUP(F8,IC!$K$1:$M$8,3,TRUE),
IF(P8=3,VLOOKUP(F8,IC!$O$1:$Q$8,3,TRUE),IF(P8=4,VLOOKUP(F8,IC!$S$2:$U$9,3,TRUE),
"erreur"))))))</f>
        <v>#N/A</v>
      </c>
      <c r="R8" s="16" t="e">
        <f>IF(OR(V8="NA",V8="Transit",V8&lt;Listes!$F$1),"non applicable",F8/V8)</f>
        <v>#N/A</v>
      </c>
      <c r="S8" s="16" t="e">
        <f>IF(W8="Transit","Non applicable",IF(AND(W8="été",T8&gt;Listes!F7),F8/T8,IF(AND(W8="Hiver",Hierarchisation!U8&gt;Listes!F7),F8/U8,"non applicable")))</f>
        <v>#N/A</v>
      </c>
      <c r="T8" s="17" t="e">
        <f>IF(K8="Centre",VLOOKUP(E8,effectifs_ete,3,FALSE),IF(Hierarchisation!K8="Grand Nord",VLOOKUP(Hierarchisation!E8,effectifs_ete,4,FALSE),IF(Hierarchisation!K8="Nord Est",VLOOKUP(Hierarchisation!E8,effectifs_ete,5,FALSE),IF(Hierarchisation!K8="Nord Ouest",VLOOKUP(Hierarchisation!E8,effectifs_ete,6,FALSE),IF(Hierarchisation!K8="Sud Est",VLOOKUP(Hierarchisation!E8,effectifs_ete,7,FALSE),IF(Hierarchisation!K8="Sud Ouest",VLOOKUP(Hierarchisation!E8,effectifs_ete,8,FALSE),"Erreur Région"))))))</f>
        <v>#N/A</v>
      </c>
      <c r="U8" s="17" t="e">
        <f>IF(K8="Centre",VLOOKUP(E8,effectifs_hiver,3,FALSE),IF(Hierarchisation!K8="Grand Nord",VLOOKUP(Hierarchisation!E8,effectifs_hiver,4,FALSE),IF(Hierarchisation!K8="Nord Est",VLOOKUP(Hierarchisation!E8,effectifs_hiver,5,FALSE),IF(Hierarchisation!K8="Nord Ouest",VLOOKUP(Hierarchisation!E8,effectifs_hiver,6,FALSE),IF(Hierarchisation!K8="Sud Est",VLOOKUP(Hierarchisation!E8,effectifs_hiver,7,FALSE),IF(Hierarchisation!K8="Sud Ouest",VLOOKUP(Hierarchisation!E8,effectifs_hiver,8,FALSE),"Erreur Région"))))))</f>
        <v>#N/A</v>
      </c>
      <c r="V8" s="17" t="e">
        <f>IF(W8="Transit","Transit",IF(W8="hiver",VLOOKUP(E8,'EFFECTIFS Hiver'!$A:$I,9,FALSE),IF(W8="été",VLOOKUP(E8,'EFFECTIFS Eté'!$A:$I,9,FALSE),"Erreur saison")))</f>
        <v>#N/A</v>
      </c>
      <c r="W8" s="18" t="e">
        <f>VLOOKUP(D8,Listes!B:C,2,FALSE)</f>
        <v>#N/A</v>
      </c>
    </row>
    <row r="9" spans="1:23" ht="15.75" customHeight="1">
      <c r="A9" s="11"/>
      <c r="B9" s="12"/>
      <c r="C9" s="12"/>
      <c r="D9" s="12"/>
      <c r="E9" s="12"/>
      <c r="F9" s="12"/>
      <c r="G9" s="11" t="e">
        <f>VLOOKUP(E9,TAXONS!B:C,2,FALSE)</f>
        <v>#N/A</v>
      </c>
      <c r="H9" s="13">
        <f t="shared" si="3"/>
        <v>0</v>
      </c>
      <c r="I9" s="12" t="e">
        <f t="shared" si="4"/>
        <v>#N/A</v>
      </c>
      <c r="J9" s="14" t="e">
        <f t="shared" si="5"/>
        <v>#N/A</v>
      </c>
      <c r="K9" s="15" t="e">
        <f>VLOOKUP(B9,REGIONS!A:D,4,FALSE)</f>
        <v>#N/A</v>
      </c>
      <c r="L9" s="19" t="e">
        <f>VLOOKUP(G9,Sensibilité!$A:$L,12,FALSE)</f>
        <v>#N/A</v>
      </c>
      <c r="M9" s="19" t="e">
        <f t="shared" si="6"/>
        <v>#N/A</v>
      </c>
      <c r="N9" s="19" t="e">
        <f t="shared" si="7"/>
        <v>#N/A</v>
      </c>
      <c r="O9" s="15" t="str">
        <f>IF(D9=Listes!$B$6,"SWARMING",IF(OR(D9=Listes!$B$1,D9=Listes!$B$2,D9=Listes!$B$5),2,IF(OR(D9=Listes!$B$3,D9=Listes!$B$4),1,"erreur colonne D")))</f>
        <v>SWARMING</v>
      </c>
      <c r="P9" s="15" t="e">
        <f>IF(OR(W9="Hiver",W9="Transit"),VLOOKUP(E9,IC!A:E,4,FALSE),IF(W9="été",VLOOKUP(E9,IC!A:E,3,FALSE),"erreur"))</f>
        <v>#N/A</v>
      </c>
      <c r="Q9" s="15" t="e">
        <f>IF(P9="NR",0,IF(F9&lt;5,0,IF(P9=1,VLOOKUP(F9,IC!$G$1:$I$8,3,TRUE),
IF(P9=2,VLOOKUP(F9,IC!$K$1:$M$8,3,TRUE),
IF(P9=3,VLOOKUP(F9,IC!$O$1:$Q$8,3,TRUE),IF(P9=4,VLOOKUP(F9,IC!$S$2:$U$9,3,TRUE),
"erreur"))))))</f>
        <v>#N/A</v>
      </c>
      <c r="R9" s="16" t="e">
        <f>IF(OR(V9="NA",V9="Transit",V9&lt;Listes!$F$1),"non applicable",F9/V9)</f>
        <v>#N/A</v>
      </c>
      <c r="S9" s="16" t="e">
        <f>IF(W9="Transit","Non applicable",IF(AND(W9="été",T9&gt;Listes!F8),F9/T9,IF(AND(W9="Hiver",Hierarchisation!U9&gt;Listes!F8),F9/U9,"non applicable")))</f>
        <v>#N/A</v>
      </c>
      <c r="T9" s="17" t="e">
        <f>IF(K9="Centre",VLOOKUP(E9,effectifs_ete,3,FALSE),IF(Hierarchisation!K9="Grand Nord",VLOOKUP(Hierarchisation!E9,effectifs_ete,4,FALSE),IF(Hierarchisation!K9="Nord Est",VLOOKUP(Hierarchisation!E9,effectifs_ete,5,FALSE),IF(Hierarchisation!K9="Nord Ouest",VLOOKUP(Hierarchisation!E9,effectifs_ete,6,FALSE),IF(Hierarchisation!K9="Sud Est",VLOOKUP(Hierarchisation!E9,effectifs_ete,7,FALSE),IF(Hierarchisation!K9="Sud Ouest",VLOOKUP(Hierarchisation!E9,effectifs_ete,8,FALSE),"Erreur Région"))))))</f>
        <v>#N/A</v>
      </c>
      <c r="U9" s="17" t="e">
        <f>IF(K9="Centre",VLOOKUP(E9,effectifs_hiver,3,FALSE),IF(Hierarchisation!K9="Grand Nord",VLOOKUP(Hierarchisation!E9,effectifs_hiver,4,FALSE),IF(Hierarchisation!K9="Nord Est",VLOOKUP(Hierarchisation!E9,effectifs_hiver,5,FALSE),IF(Hierarchisation!K9="Nord Ouest",VLOOKUP(Hierarchisation!E9,effectifs_hiver,6,FALSE),IF(Hierarchisation!K9="Sud Est",VLOOKUP(Hierarchisation!E9,effectifs_hiver,7,FALSE),IF(Hierarchisation!K9="Sud Ouest",VLOOKUP(Hierarchisation!E9,effectifs_hiver,8,FALSE),"Erreur Région"))))))</f>
        <v>#N/A</v>
      </c>
      <c r="V9" s="17" t="e">
        <f>IF(W9="Transit","Transit",IF(W9="hiver",VLOOKUP(E9,'EFFECTIFS Hiver'!$A:$I,9,FALSE),IF(W9="été",VLOOKUP(E9,'EFFECTIFS Eté'!$A:$I,9,FALSE),"Erreur saison")))</f>
        <v>#N/A</v>
      </c>
      <c r="W9" s="18" t="e">
        <f>VLOOKUP(D9,Listes!B:C,2,FALSE)</f>
        <v>#N/A</v>
      </c>
    </row>
    <row r="10" spans="1:23" ht="15.75" customHeight="1">
      <c r="A10" s="11"/>
      <c r="B10" s="12"/>
      <c r="C10" s="12"/>
      <c r="D10" s="12"/>
      <c r="E10" s="12"/>
      <c r="F10" s="12"/>
      <c r="G10" s="11" t="e">
        <f>VLOOKUP(E10,TAXONS!B:C,2,FALSE)</f>
        <v>#N/A</v>
      </c>
      <c r="H10" s="13">
        <f t="shared" si="3"/>
        <v>0</v>
      </c>
      <c r="I10" s="12" t="e">
        <f t="shared" si="4"/>
        <v>#N/A</v>
      </c>
      <c r="J10" s="14" t="e">
        <f t="shared" si="5"/>
        <v>#N/A</v>
      </c>
      <c r="K10" s="15" t="e">
        <f>VLOOKUP(B10,REGIONS!A:D,4,FALSE)</f>
        <v>#N/A</v>
      </c>
      <c r="L10" s="19" t="e">
        <f>VLOOKUP(G10,Sensibilité!$A:$L,12,FALSE)</f>
        <v>#N/A</v>
      </c>
      <c r="M10" s="19" t="e">
        <f t="shared" si="6"/>
        <v>#N/A</v>
      </c>
      <c r="N10" s="19" t="e">
        <f t="shared" si="7"/>
        <v>#N/A</v>
      </c>
      <c r="O10" s="15" t="str">
        <f>IF(D10=Listes!$B$6,"SWARMING",IF(OR(D10=Listes!$B$1,D10=Listes!$B$2,D10=Listes!$B$5),2,IF(OR(D10=Listes!$B$3,D10=Listes!$B$4),1,"erreur colonne D")))</f>
        <v>SWARMING</v>
      </c>
      <c r="P10" s="15" t="e">
        <f>IF(OR(W10="Hiver",W10="Transit"),VLOOKUP(E10,IC!A:E,4,FALSE),IF(W10="été",VLOOKUP(E10,IC!A:E,3,FALSE),"erreur"))</f>
        <v>#N/A</v>
      </c>
      <c r="Q10" s="15" t="e">
        <f>IF(P10="NR",0,IF(F10&lt;5,0,IF(P10=1,VLOOKUP(F10,IC!$G$1:$I$8,3,TRUE),
IF(P10=2,VLOOKUP(F10,IC!$K$1:$M$8,3,TRUE),
IF(P10=3,VLOOKUP(F10,IC!$O$1:$Q$8,3,TRUE),IF(P10=4,VLOOKUP(F10,IC!$S$2:$U$9,3,TRUE),
"erreur"))))))</f>
        <v>#N/A</v>
      </c>
      <c r="R10" s="16" t="e">
        <f>IF(OR(V10="NA",V10="Transit",V10&lt;Listes!$F$1),"non applicable",F10/V10)</f>
        <v>#N/A</v>
      </c>
      <c r="S10" s="16" t="e">
        <f>IF(W10="Transit","Non applicable",IF(AND(W10="été",T10&gt;Listes!F9),F10/T10,IF(AND(W10="Hiver",Hierarchisation!U10&gt;Listes!F9),F10/U10,"non applicable")))</f>
        <v>#N/A</v>
      </c>
      <c r="T10" s="17" t="e">
        <f>IF(K10="Centre",VLOOKUP(E10,effectifs_ete,3,FALSE),IF(Hierarchisation!K10="Grand Nord",VLOOKUP(Hierarchisation!E10,effectifs_ete,4,FALSE),IF(Hierarchisation!K10="Nord Est",VLOOKUP(Hierarchisation!E10,effectifs_ete,5,FALSE),IF(Hierarchisation!K10="Nord Ouest",VLOOKUP(Hierarchisation!E10,effectifs_ete,6,FALSE),IF(Hierarchisation!K10="Sud Est",VLOOKUP(Hierarchisation!E10,effectifs_ete,7,FALSE),IF(Hierarchisation!K10="Sud Ouest",VLOOKUP(Hierarchisation!E10,effectifs_ete,8,FALSE),"Erreur Région"))))))</f>
        <v>#N/A</v>
      </c>
      <c r="U10" s="17" t="e">
        <f>IF(K10="Centre",VLOOKUP(E10,effectifs_hiver,3,FALSE),IF(Hierarchisation!K10="Grand Nord",VLOOKUP(Hierarchisation!E10,effectifs_hiver,4,FALSE),IF(Hierarchisation!K10="Nord Est",VLOOKUP(Hierarchisation!E10,effectifs_hiver,5,FALSE),IF(Hierarchisation!K10="Nord Ouest",VLOOKUP(Hierarchisation!E10,effectifs_hiver,6,FALSE),IF(Hierarchisation!K10="Sud Est",VLOOKUP(Hierarchisation!E10,effectifs_hiver,7,FALSE),IF(Hierarchisation!K10="Sud Ouest",VLOOKUP(Hierarchisation!E10,effectifs_hiver,8,FALSE),"Erreur Région"))))))</f>
        <v>#N/A</v>
      </c>
      <c r="V10" s="17" t="e">
        <f>IF(W10="Transit","Transit",IF(W10="hiver",VLOOKUP(E10,'EFFECTIFS Hiver'!$A:$I,9,FALSE),IF(W10="été",VLOOKUP(E10,'EFFECTIFS Eté'!$A:$I,9,FALSE),"Erreur saison")))</f>
        <v>#N/A</v>
      </c>
      <c r="W10" s="18" t="e">
        <f>VLOOKUP(D10,Listes!B:C,2,FALSE)</f>
        <v>#N/A</v>
      </c>
    </row>
    <row r="11" spans="1:23" ht="15.75" customHeight="1">
      <c r="A11" s="11"/>
      <c r="B11" s="12"/>
      <c r="C11" s="12"/>
      <c r="D11" s="12"/>
      <c r="E11" s="12"/>
      <c r="F11" s="12"/>
      <c r="G11" s="11" t="e">
        <f>VLOOKUP(E11,TAXONS!B:C,2,FALSE)</f>
        <v>#N/A</v>
      </c>
      <c r="H11" s="13">
        <f t="shared" si="3"/>
        <v>0</v>
      </c>
      <c r="I11" s="12" t="e">
        <f t="shared" si="4"/>
        <v>#N/A</v>
      </c>
      <c r="J11" s="14" t="e">
        <f t="shared" si="5"/>
        <v>#N/A</v>
      </c>
      <c r="K11" s="15" t="e">
        <f>VLOOKUP(B11,REGIONS!A:D,4,FALSE)</f>
        <v>#N/A</v>
      </c>
      <c r="L11" s="19" t="e">
        <f>VLOOKUP(G11,Sensibilité!$A:$L,12,FALSE)</f>
        <v>#N/A</v>
      </c>
      <c r="M11" s="19" t="e">
        <f t="shared" si="6"/>
        <v>#N/A</v>
      </c>
      <c r="N11" s="19" t="e">
        <f t="shared" si="7"/>
        <v>#N/A</v>
      </c>
      <c r="O11" s="15" t="str">
        <f>IF(D11=Listes!$B$6,"SWARMING",IF(OR(D11=Listes!$B$1,D11=Listes!$B$2,D11=Listes!$B$5),2,IF(OR(D11=Listes!$B$3,D11=Listes!$B$4),1,"erreur colonne D")))</f>
        <v>SWARMING</v>
      </c>
      <c r="P11" s="15" t="e">
        <f>IF(OR(W11="Hiver",W11="Transit"),VLOOKUP(E11,IC!A:E,4,FALSE),IF(W11="été",VLOOKUP(E11,IC!A:E,3,FALSE),"erreur"))</f>
        <v>#N/A</v>
      </c>
      <c r="Q11" s="15" t="e">
        <f>IF(P11="NR",0,IF(F11&lt;5,0,IF(P11=1,VLOOKUP(F11,IC!$G$1:$I$8,3,TRUE),
IF(P11=2,VLOOKUP(F11,IC!$K$1:$M$8,3,TRUE),
IF(P11=3,VLOOKUP(F11,IC!$O$1:$Q$8,3,TRUE),IF(P11=4,VLOOKUP(F11,IC!$S$2:$U$9,3,TRUE),
"erreur"))))))</f>
        <v>#N/A</v>
      </c>
      <c r="R11" s="16" t="e">
        <f>IF(OR(V11="NA",V11="Transit",V11&lt;Listes!$F$1),"non applicable",F11/V11)</f>
        <v>#N/A</v>
      </c>
      <c r="S11" s="16" t="e">
        <f>IF(W11="Transit","Non applicable",IF(AND(W11="été",T11&gt;Listes!F10),F11/T11,IF(AND(W11="Hiver",Hierarchisation!U11&gt;Listes!F10),F11/U11,"non applicable")))</f>
        <v>#N/A</v>
      </c>
      <c r="T11" s="17" t="e">
        <f>IF(K11="Centre",VLOOKUP(E11,effectifs_ete,3,FALSE),IF(Hierarchisation!K11="Grand Nord",VLOOKUP(Hierarchisation!E11,effectifs_ete,4,FALSE),IF(Hierarchisation!K11="Nord Est",VLOOKUP(Hierarchisation!E11,effectifs_ete,5,FALSE),IF(Hierarchisation!K11="Nord Ouest",VLOOKUP(Hierarchisation!E11,effectifs_ete,6,FALSE),IF(Hierarchisation!K11="Sud Est",VLOOKUP(Hierarchisation!E11,effectifs_ete,7,FALSE),IF(Hierarchisation!K11="Sud Ouest",VLOOKUP(Hierarchisation!E11,effectifs_ete,8,FALSE),"Erreur Région"))))))</f>
        <v>#N/A</v>
      </c>
      <c r="U11" s="17" t="e">
        <f>IF(K11="Centre",VLOOKUP(E11,effectifs_hiver,3,FALSE),IF(Hierarchisation!K11="Grand Nord",VLOOKUP(Hierarchisation!E11,effectifs_hiver,4,FALSE),IF(Hierarchisation!K11="Nord Est",VLOOKUP(Hierarchisation!E11,effectifs_hiver,5,FALSE),IF(Hierarchisation!K11="Nord Ouest",VLOOKUP(Hierarchisation!E11,effectifs_hiver,6,FALSE),IF(Hierarchisation!K11="Sud Est",VLOOKUP(Hierarchisation!E11,effectifs_hiver,7,FALSE),IF(Hierarchisation!K11="Sud Ouest",VLOOKUP(Hierarchisation!E11,effectifs_hiver,8,FALSE),"Erreur Région"))))))</f>
        <v>#N/A</v>
      </c>
      <c r="V11" s="17" t="e">
        <f>IF(W11="Transit","Transit",IF(W11="hiver",VLOOKUP(E11,'EFFECTIFS Hiver'!$A:$I,9,FALSE),IF(W11="été",VLOOKUP(E11,'EFFECTIFS Eté'!$A:$I,9,FALSE),"Erreur saison")))</f>
        <v>#N/A</v>
      </c>
      <c r="W11" s="18" t="e">
        <f>VLOOKUP(D11,Listes!B:C,2,FALSE)</f>
        <v>#N/A</v>
      </c>
    </row>
    <row r="12" spans="1:23" ht="15.75" customHeight="1">
      <c r="A12" s="11"/>
      <c r="B12" s="12"/>
      <c r="C12" s="12"/>
      <c r="D12" s="12"/>
      <c r="E12" s="12"/>
      <c r="F12" s="12"/>
      <c r="G12" s="11" t="e">
        <f>VLOOKUP(E12,TAXONS!B:C,2,FALSE)</f>
        <v>#N/A</v>
      </c>
      <c r="H12" s="13">
        <f t="shared" si="3"/>
        <v>0</v>
      </c>
      <c r="I12" s="12" t="e">
        <f t="shared" si="4"/>
        <v>#N/A</v>
      </c>
      <c r="J12" s="14" t="e">
        <f t="shared" si="5"/>
        <v>#N/A</v>
      </c>
      <c r="K12" s="15" t="e">
        <f>VLOOKUP(B12,REGIONS!A:D,4,FALSE)</f>
        <v>#N/A</v>
      </c>
      <c r="L12" s="19" t="e">
        <f>VLOOKUP(G12,Sensibilité!$A:$L,12,FALSE)</f>
        <v>#N/A</v>
      </c>
      <c r="M12" s="19" t="e">
        <f t="shared" si="6"/>
        <v>#N/A</v>
      </c>
      <c r="N12" s="19" t="e">
        <f t="shared" si="7"/>
        <v>#N/A</v>
      </c>
      <c r="O12" s="15" t="str">
        <f>IF(D12=Listes!$B$6,"SWARMING",IF(OR(D12=Listes!$B$1,D12=Listes!$B$2,D12=Listes!$B$5),2,IF(OR(D12=Listes!$B$3,D12=Listes!$B$4),1,"erreur colonne D")))</f>
        <v>SWARMING</v>
      </c>
      <c r="P12" s="15" t="e">
        <f>IF(OR(W12="Hiver",W12="Transit"),VLOOKUP(E12,IC!A:E,4,FALSE),IF(W12="été",VLOOKUP(E12,IC!A:E,3,FALSE),"erreur"))</f>
        <v>#N/A</v>
      </c>
      <c r="Q12" s="15" t="e">
        <f>IF(P12="NR",0,IF(F12&lt;5,0,IF(P12=1,VLOOKUP(F12,IC!$G$1:$I$8,3,TRUE),
IF(P12=2,VLOOKUP(F12,IC!$K$1:$M$8,3,TRUE),
IF(P12=3,VLOOKUP(F12,IC!$O$1:$Q$8,3,TRUE),IF(P12=4,VLOOKUP(F12,IC!$S$2:$U$9,3,TRUE),
"erreur"))))))</f>
        <v>#N/A</v>
      </c>
      <c r="R12" s="16" t="e">
        <f>IF(OR(V12="NA",V12="Transit",V12&lt;Listes!$F$1),"non applicable",F12/V12)</f>
        <v>#N/A</v>
      </c>
      <c r="S12" s="16" t="e">
        <f>IF(W12="Transit","Non applicable",IF(AND(W12="été",T12&gt;Listes!F11),F12/T12,IF(AND(W12="Hiver",Hierarchisation!U12&gt;Listes!F11),F12/U12,"non applicable")))</f>
        <v>#N/A</v>
      </c>
      <c r="T12" s="17" t="e">
        <f>IF(K12="Centre",VLOOKUP(E12,effectifs_ete,3,FALSE),IF(Hierarchisation!K12="Grand Nord",VLOOKUP(Hierarchisation!E12,effectifs_ete,4,FALSE),IF(Hierarchisation!K12="Nord Est",VLOOKUP(Hierarchisation!E12,effectifs_ete,5,FALSE),IF(Hierarchisation!K12="Nord Ouest",VLOOKUP(Hierarchisation!E12,effectifs_ete,6,FALSE),IF(Hierarchisation!K12="Sud Est",VLOOKUP(Hierarchisation!E12,effectifs_ete,7,FALSE),IF(Hierarchisation!K12="Sud Ouest",VLOOKUP(Hierarchisation!E12,effectifs_ete,8,FALSE),"Erreur Région"))))))</f>
        <v>#N/A</v>
      </c>
      <c r="U12" s="17" t="e">
        <f>IF(K12="Centre",VLOOKUP(E12,effectifs_hiver,3,FALSE),IF(Hierarchisation!K12="Grand Nord",VLOOKUP(Hierarchisation!E12,effectifs_hiver,4,FALSE),IF(Hierarchisation!K12="Nord Est",VLOOKUP(Hierarchisation!E12,effectifs_hiver,5,FALSE),IF(Hierarchisation!K12="Nord Ouest",VLOOKUP(Hierarchisation!E12,effectifs_hiver,6,FALSE),IF(Hierarchisation!K12="Sud Est",VLOOKUP(Hierarchisation!E12,effectifs_hiver,7,FALSE),IF(Hierarchisation!K12="Sud Ouest",VLOOKUP(Hierarchisation!E12,effectifs_hiver,8,FALSE),"Erreur Région"))))))</f>
        <v>#N/A</v>
      </c>
      <c r="V12" s="17" t="e">
        <f>IF(W12="Transit","Transit",IF(W12="hiver",VLOOKUP(E12,'EFFECTIFS Hiver'!$A:$I,9,FALSE),IF(W12="été",VLOOKUP(E12,'EFFECTIFS Eté'!$A:$I,9,FALSE),"Erreur saison")))</f>
        <v>#N/A</v>
      </c>
      <c r="W12" s="18" t="e">
        <f>VLOOKUP(D12,Listes!B:C,2,FALSE)</f>
        <v>#N/A</v>
      </c>
    </row>
    <row r="13" spans="1:23" ht="15.75" customHeight="1">
      <c r="A13" s="11"/>
      <c r="B13" s="12"/>
      <c r="C13" s="12"/>
      <c r="D13" s="12"/>
      <c r="E13" s="12"/>
      <c r="F13" s="12"/>
      <c r="G13" s="11" t="e">
        <f>VLOOKUP(E13,TAXONS!B:C,2,FALSE)</f>
        <v>#N/A</v>
      </c>
      <c r="H13" s="13">
        <f t="shared" si="3"/>
        <v>0</v>
      </c>
      <c r="I13" s="12" t="e">
        <f t="shared" si="4"/>
        <v>#N/A</v>
      </c>
      <c r="J13" s="14" t="e">
        <f t="shared" si="5"/>
        <v>#N/A</v>
      </c>
      <c r="K13" s="15" t="e">
        <f>VLOOKUP(B13,REGIONS!A:D,4,FALSE)</f>
        <v>#N/A</v>
      </c>
      <c r="L13" s="19" t="e">
        <f>VLOOKUP(G13,Sensibilité!$A:$L,12,FALSE)</f>
        <v>#N/A</v>
      </c>
      <c r="M13" s="19" t="e">
        <f t="shared" si="6"/>
        <v>#N/A</v>
      </c>
      <c r="N13" s="19" t="e">
        <f t="shared" si="7"/>
        <v>#N/A</v>
      </c>
      <c r="O13" s="15" t="str">
        <f>IF(D13=Listes!$B$6,"SWARMING",IF(OR(D13=Listes!$B$1,D13=Listes!$B$2,D13=Listes!$B$5),2,IF(OR(D13=Listes!$B$3,D13=Listes!$B$4),1,"erreur colonne D")))</f>
        <v>SWARMING</v>
      </c>
      <c r="P13" s="15" t="e">
        <f>IF(OR(W13="Hiver",W13="Transit"),VLOOKUP(E13,IC!A:E,4,FALSE),IF(W13="été",VLOOKUP(E13,IC!A:E,3,FALSE),"erreur"))</f>
        <v>#N/A</v>
      </c>
      <c r="Q13" s="15" t="e">
        <f>IF(P13="NR",0,IF(F13&lt;5,0,IF(P13=1,VLOOKUP(F13,IC!$G$1:$I$8,3,TRUE),
IF(P13=2,VLOOKUP(F13,IC!$K$1:$M$8,3,TRUE),
IF(P13=3,VLOOKUP(F13,IC!$O$1:$Q$8,3,TRUE),IF(P13=4,VLOOKUP(F13,IC!$S$2:$U$9,3,TRUE),
"erreur"))))))</f>
        <v>#N/A</v>
      </c>
      <c r="R13" s="16" t="e">
        <f>IF(OR(V13="NA",V13="Transit",V13&lt;Listes!$F$1),"non applicable",F13/V13)</f>
        <v>#N/A</v>
      </c>
      <c r="S13" s="16" t="e">
        <f>IF(W13="Transit","Non applicable",IF(AND(W13="été",T13&gt;Listes!F12),F13/T13,IF(AND(W13="Hiver",Hierarchisation!U13&gt;Listes!F12),F13/U13,"non applicable")))</f>
        <v>#N/A</v>
      </c>
      <c r="T13" s="17" t="e">
        <f>IF(K13="Centre",VLOOKUP(E13,effectifs_ete,3,FALSE),IF(Hierarchisation!K13="Grand Nord",VLOOKUP(Hierarchisation!E13,effectifs_ete,4,FALSE),IF(Hierarchisation!K13="Nord Est",VLOOKUP(Hierarchisation!E13,effectifs_ete,5,FALSE),IF(Hierarchisation!K13="Nord Ouest",VLOOKUP(Hierarchisation!E13,effectifs_ete,6,FALSE),IF(Hierarchisation!K13="Sud Est",VLOOKUP(Hierarchisation!E13,effectifs_ete,7,FALSE),IF(Hierarchisation!K13="Sud Ouest",VLOOKUP(Hierarchisation!E13,effectifs_ete,8,FALSE),"Erreur Région"))))))</f>
        <v>#N/A</v>
      </c>
      <c r="U13" s="17" t="e">
        <f>IF(K13="Centre",VLOOKUP(E13,effectifs_hiver,3,FALSE),IF(Hierarchisation!K13="Grand Nord",VLOOKUP(Hierarchisation!E13,effectifs_hiver,4,FALSE),IF(Hierarchisation!K13="Nord Est",VLOOKUP(Hierarchisation!E13,effectifs_hiver,5,FALSE),IF(Hierarchisation!K13="Nord Ouest",VLOOKUP(Hierarchisation!E13,effectifs_hiver,6,FALSE),IF(Hierarchisation!K13="Sud Est",VLOOKUP(Hierarchisation!E13,effectifs_hiver,7,FALSE),IF(Hierarchisation!K13="Sud Ouest",VLOOKUP(Hierarchisation!E13,effectifs_hiver,8,FALSE),"Erreur Région"))))))</f>
        <v>#N/A</v>
      </c>
      <c r="V13" s="17" t="e">
        <f>IF(W13="Transit","Transit",IF(W13="hiver",VLOOKUP(E13,'EFFECTIFS Hiver'!$A:$I,9,FALSE),IF(W13="été",VLOOKUP(E13,'EFFECTIFS Eté'!$A:$I,9,FALSE),"Erreur saison")))</f>
        <v>#N/A</v>
      </c>
      <c r="W13" s="18" t="e">
        <f>VLOOKUP(D13,Listes!B:C,2,FALSE)</f>
        <v>#N/A</v>
      </c>
    </row>
    <row r="14" spans="1:23" ht="15.75" customHeight="1">
      <c r="A14" s="11"/>
      <c r="B14" s="12"/>
      <c r="C14" s="12"/>
      <c r="D14" s="12"/>
      <c r="E14" s="12"/>
      <c r="F14" s="12"/>
      <c r="G14" s="11" t="e">
        <f>VLOOKUP(E14,TAXONS!B:C,2,FALSE)</f>
        <v>#N/A</v>
      </c>
      <c r="H14" s="13">
        <f t="shared" si="3"/>
        <v>0</v>
      </c>
      <c r="I14" s="12" t="e">
        <f t="shared" si="4"/>
        <v>#N/A</v>
      </c>
      <c r="J14" s="14" t="e">
        <f t="shared" si="5"/>
        <v>#N/A</v>
      </c>
      <c r="K14" s="15" t="e">
        <f>VLOOKUP(B14,REGIONS!A:D,4,FALSE)</f>
        <v>#N/A</v>
      </c>
      <c r="L14" s="19" t="e">
        <f>VLOOKUP(G14,Sensibilité!$A:$L,12,FALSE)</f>
        <v>#N/A</v>
      </c>
      <c r="M14" s="19" t="e">
        <f t="shared" si="6"/>
        <v>#N/A</v>
      </c>
      <c r="N14" s="19" t="e">
        <f t="shared" si="7"/>
        <v>#N/A</v>
      </c>
      <c r="O14" s="15" t="str">
        <f>IF(D14=Listes!$B$6,"SWARMING",IF(OR(D14=Listes!$B$1,D14=Listes!$B$2,D14=Listes!$B$5),2,IF(OR(D14=Listes!$B$3,D14=Listes!$B$4),1,"erreur colonne D")))</f>
        <v>SWARMING</v>
      </c>
      <c r="P14" s="15" t="e">
        <f>IF(OR(W14="Hiver",W14="Transit"),VLOOKUP(E14,IC!A:E,4,FALSE),IF(W14="été",VLOOKUP(E14,IC!A:E,3,FALSE),"erreur"))</f>
        <v>#N/A</v>
      </c>
      <c r="Q14" s="15" t="e">
        <f>IF(P14="NR",0,IF(F14&lt;5,0,IF(P14=1,VLOOKUP(F14,IC!$G$1:$I$8,3,TRUE),
IF(P14=2,VLOOKUP(F14,IC!$K$1:$M$8,3,TRUE),
IF(P14=3,VLOOKUP(F14,IC!$O$1:$Q$8,3,TRUE),IF(P14=4,VLOOKUP(F14,IC!$S$2:$U$9,3,TRUE),
"erreur"))))))</f>
        <v>#N/A</v>
      </c>
      <c r="R14" s="16" t="e">
        <f>IF(OR(V14="NA",V14="Transit",V14&lt;Listes!$F$1),"non applicable",F14/V14)</f>
        <v>#N/A</v>
      </c>
      <c r="S14" s="16" t="e">
        <f>IF(W14="Transit","Non applicable",IF(AND(W14="été",T14&gt;Listes!F13),F14/T14,IF(AND(W14="Hiver",Hierarchisation!U14&gt;Listes!F13),F14/U14,"non applicable")))</f>
        <v>#N/A</v>
      </c>
      <c r="T14" s="17" t="e">
        <f>IF(K14="Centre",VLOOKUP(E14,effectifs_ete,3,FALSE),IF(Hierarchisation!K14="Grand Nord",VLOOKUP(Hierarchisation!E14,effectifs_ete,4,FALSE),IF(Hierarchisation!K14="Nord Est",VLOOKUP(Hierarchisation!E14,effectifs_ete,5,FALSE),IF(Hierarchisation!K14="Nord Ouest",VLOOKUP(Hierarchisation!E14,effectifs_ete,6,FALSE),IF(Hierarchisation!K14="Sud Est",VLOOKUP(Hierarchisation!E14,effectifs_ete,7,FALSE),IF(Hierarchisation!K14="Sud Ouest",VLOOKUP(Hierarchisation!E14,effectifs_ete,8,FALSE),"Erreur Région"))))))</f>
        <v>#N/A</v>
      </c>
      <c r="U14" s="17" t="e">
        <f>IF(K14="Centre",VLOOKUP(E14,effectifs_hiver,3,FALSE),IF(Hierarchisation!K14="Grand Nord",VLOOKUP(Hierarchisation!E14,effectifs_hiver,4,FALSE),IF(Hierarchisation!K14="Nord Est",VLOOKUP(Hierarchisation!E14,effectifs_hiver,5,FALSE),IF(Hierarchisation!K14="Nord Ouest",VLOOKUP(Hierarchisation!E14,effectifs_hiver,6,FALSE),IF(Hierarchisation!K14="Sud Est",VLOOKUP(Hierarchisation!E14,effectifs_hiver,7,FALSE),IF(Hierarchisation!K14="Sud Ouest",VLOOKUP(Hierarchisation!E14,effectifs_hiver,8,FALSE),"Erreur Région"))))))</f>
        <v>#N/A</v>
      </c>
      <c r="V14" s="17" t="e">
        <f>IF(W14="Transit","Transit",IF(W14="hiver",VLOOKUP(E14,'EFFECTIFS Hiver'!$A:$I,9,FALSE),IF(W14="été",VLOOKUP(E14,'EFFECTIFS Eté'!$A:$I,9,FALSE),"Erreur saison")))</f>
        <v>#N/A</v>
      </c>
      <c r="W14" s="18" t="e">
        <f>VLOOKUP(D14,Listes!B:C,2,FALSE)</f>
        <v>#N/A</v>
      </c>
    </row>
    <row r="15" spans="1:23" ht="15.75" customHeight="1">
      <c r="A15" s="11"/>
      <c r="B15" s="12"/>
      <c r="C15" s="12"/>
      <c r="D15" s="12"/>
      <c r="E15" s="12"/>
      <c r="F15" s="12"/>
      <c r="G15" s="11" t="e">
        <f>VLOOKUP(E15,TAXONS!B:C,2,FALSE)</f>
        <v>#N/A</v>
      </c>
      <c r="H15" s="13">
        <f t="shared" si="3"/>
        <v>0</v>
      </c>
      <c r="I15" s="12" t="e">
        <f t="shared" si="4"/>
        <v>#N/A</v>
      </c>
      <c r="J15" s="14" t="e">
        <f t="shared" si="5"/>
        <v>#N/A</v>
      </c>
      <c r="K15" s="15" t="e">
        <f>VLOOKUP(B15,REGIONS!A:D,4,FALSE)</f>
        <v>#N/A</v>
      </c>
      <c r="L15" s="19" t="e">
        <f>VLOOKUP(G15,Sensibilité!$A:$L,12,FALSE)</f>
        <v>#N/A</v>
      </c>
      <c r="M15" s="19" t="e">
        <f t="shared" si="6"/>
        <v>#N/A</v>
      </c>
      <c r="N15" s="19" t="e">
        <f t="shared" si="7"/>
        <v>#N/A</v>
      </c>
      <c r="O15" s="15" t="str">
        <f>IF(D15=Listes!$B$6,"SWARMING",IF(OR(D15=Listes!$B$1,D15=Listes!$B$2,D15=Listes!$B$5),2,IF(OR(D15=Listes!$B$3,D15=Listes!$B$4),1,"erreur colonne D")))</f>
        <v>SWARMING</v>
      </c>
      <c r="P15" s="15" t="e">
        <f>IF(OR(W15="Hiver",W15="Transit"),VLOOKUP(E15,IC!A:E,4,FALSE),IF(W15="été",VLOOKUP(E15,IC!A:E,3,FALSE),"erreur"))</f>
        <v>#N/A</v>
      </c>
      <c r="Q15" s="15" t="e">
        <f>IF(P15="NR",0,IF(F15&lt;5,0,IF(P15=1,VLOOKUP(F15,IC!$G$1:$I$8,3,TRUE),
IF(P15=2,VLOOKUP(F15,IC!$K$1:$M$8,3,TRUE),
IF(P15=3,VLOOKUP(F15,IC!$O$1:$Q$8,3,TRUE),IF(P15=4,VLOOKUP(F15,IC!$S$2:$U$9,3,TRUE),
"erreur"))))))</f>
        <v>#N/A</v>
      </c>
      <c r="R15" s="16" t="e">
        <f>IF(OR(V15="NA",V15="Transit",V15&lt;Listes!$F$1),"non applicable",F15/V15)</f>
        <v>#N/A</v>
      </c>
      <c r="S15" s="16" t="e">
        <f>IF(W15="Transit","Non applicable",IF(AND(W15="été",T15&gt;Listes!F14),F15/T15,IF(AND(W15="Hiver",Hierarchisation!U15&gt;Listes!F14),F15/U15,"non applicable")))</f>
        <v>#N/A</v>
      </c>
      <c r="T15" s="17" t="e">
        <f>IF(K15="Centre",VLOOKUP(E15,effectifs_ete,3,FALSE),IF(Hierarchisation!K15="Grand Nord",VLOOKUP(Hierarchisation!E15,effectifs_ete,4,FALSE),IF(Hierarchisation!K15="Nord Est",VLOOKUP(Hierarchisation!E15,effectifs_ete,5,FALSE),IF(Hierarchisation!K15="Nord Ouest",VLOOKUP(Hierarchisation!E15,effectifs_ete,6,FALSE),IF(Hierarchisation!K15="Sud Est",VLOOKUP(Hierarchisation!E15,effectifs_ete,7,FALSE),IF(Hierarchisation!K15="Sud Ouest",VLOOKUP(Hierarchisation!E15,effectifs_ete,8,FALSE),"Erreur Région"))))))</f>
        <v>#N/A</v>
      </c>
      <c r="U15" s="17" t="e">
        <f>IF(K15="Centre",VLOOKUP(E15,effectifs_hiver,3,FALSE),IF(Hierarchisation!K15="Grand Nord",VLOOKUP(Hierarchisation!E15,effectifs_hiver,4,FALSE),IF(Hierarchisation!K15="Nord Est",VLOOKUP(Hierarchisation!E15,effectifs_hiver,5,FALSE),IF(Hierarchisation!K15="Nord Ouest",VLOOKUP(Hierarchisation!E15,effectifs_hiver,6,FALSE),IF(Hierarchisation!K15="Sud Est",VLOOKUP(Hierarchisation!E15,effectifs_hiver,7,FALSE),IF(Hierarchisation!K15="Sud Ouest",VLOOKUP(Hierarchisation!E15,effectifs_hiver,8,FALSE),"Erreur Région"))))))</f>
        <v>#N/A</v>
      </c>
      <c r="V15" s="17" t="e">
        <f>IF(W15="Transit","Transit",IF(W15="hiver",VLOOKUP(E15,'EFFECTIFS Hiver'!$A:$I,9,FALSE),IF(W15="été",VLOOKUP(E15,'EFFECTIFS Eté'!$A:$I,9,FALSE),"Erreur saison")))</f>
        <v>#N/A</v>
      </c>
      <c r="W15" s="18" t="e">
        <f>VLOOKUP(D15,Listes!B:C,2,FALSE)</f>
        <v>#N/A</v>
      </c>
    </row>
    <row r="16" spans="1:23" ht="15.75" customHeight="1">
      <c r="A16" s="11"/>
      <c r="B16" s="11"/>
      <c r="C16" s="11"/>
      <c r="D16" s="11"/>
      <c r="E16" s="11"/>
      <c r="F16" s="11"/>
      <c r="G16" s="11" t="e">
        <f>VLOOKUP(E16,TAXONS!B:C,2,FALSE)</f>
        <v>#N/A</v>
      </c>
      <c r="H16" s="13">
        <f t="shared" si="3"/>
        <v>0</v>
      </c>
      <c r="I16" s="12" t="e">
        <f t="shared" si="4"/>
        <v>#N/A</v>
      </c>
      <c r="J16" s="14" t="e">
        <f t="shared" si="5"/>
        <v>#N/A</v>
      </c>
      <c r="K16" s="15" t="e">
        <f>VLOOKUP(B16,REGIONS!A:D,4,FALSE)</f>
        <v>#N/A</v>
      </c>
      <c r="L16" s="19" t="e">
        <f>VLOOKUP(G16,Sensibilité!$A:$L,12,FALSE)</f>
        <v>#N/A</v>
      </c>
      <c r="M16" s="19" t="e">
        <f t="shared" si="6"/>
        <v>#N/A</v>
      </c>
      <c r="N16" s="19" t="e">
        <f t="shared" si="7"/>
        <v>#N/A</v>
      </c>
      <c r="O16" s="15" t="str">
        <f>IF(D16=Listes!$B$6,"SWARMING",IF(OR(D16=Listes!$B$1,D16=Listes!$B$2,D16=Listes!$B$5),2,IF(OR(D16=Listes!$B$3,D16=Listes!$B$4),1,"erreur colonne D")))</f>
        <v>SWARMING</v>
      </c>
      <c r="P16" s="15" t="e">
        <f>IF(OR(W16="Hiver",W16="Transit"),VLOOKUP(E16,IC!A:E,4,FALSE),IF(W16="été",VLOOKUP(E16,IC!A:E,3,FALSE),"erreur"))</f>
        <v>#N/A</v>
      </c>
      <c r="Q16" s="15" t="e">
        <f>IF(P16="NR",0,IF(F16&lt;5,0,IF(P16=1,VLOOKUP(F16,IC!$G$1:$I$8,3,TRUE),
IF(P16=2,VLOOKUP(F16,IC!$K$1:$M$8,3,TRUE),
IF(P16=3,VLOOKUP(F16,IC!$O$1:$Q$8,3,TRUE),IF(P16=4,VLOOKUP(F16,IC!$S$2:$U$9,3,TRUE),
"erreur"))))))</f>
        <v>#N/A</v>
      </c>
      <c r="R16" s="16" t="e">
        <f>IF(OR(V16="NA",V16="Transit",V16&lt;Listes!$F$1),"non applicable",F16/V16)</f>
        <v>#N/A</v>
      </c>
      <c r="S16" s="16" t="e">
        <f>IF(W16="Transit","Non applicable",IF(AND(W16="été",T16&gt;Listes!F15),F16/T16,IF(AND(W16="Hiver",Hierarchisation!U16&gt;Listes!F15),F16/U16,"non applicable")))</f>
        <v>#N/A</v>
      </c>
      <c r="T16" s="17" t="e">
        <f>IF(K16="Centre",VLOOKUP(E16,effectifs_ete,3,FALSE),IF(Hierarchisation!K16="Grand Nord",VLOOKUP(Hierarchisation!E16,effectifs_ete,4,FALSE),IF(Hierarchisation!K16="Nord Est",VLOOKUP(Hierarchisation!E16,effectifs_ete,5,FALSE),IF(Hierarchisation!K16="Nord Ouest",VLOOKUP(Hierarchisation!E16,effectifs_ete,6,FALSE),IF(Hierarchisation!K16="Sud Est",VLOOKUP(Hierarchisation!E16,effectifs_ete,7,FALSE),IF(Hierarchisation!K16="Sud Ouest",VLOOKUP(Hierarchisation!E16,effectifs_ete,8,FALSE),"Erreur Région"))))))</f>
        <v>#N/A</v>
      </c>
      <c r="U16" s="17" t="e">
        <f>IF(K16="Centre",VLOOKUP(E16,effectifs_hiver,3,FALSE),IF(Hierarchisation!K16="Grand Nord",VLOOKUP(Hierarchisation!E16,effectifs_hiver,4,FALSE),IF(Hierarchisation!K16="Nord Est",VLOOKUP(Hierarchisation!E16,effectifs_hiver,5,FALSE),IF(Hierarchisation!K16="Nord Ouest",VLOOKUP(Hierarchisation!E16,effectifs_hiver,6,FALSE),IF(Hierarchisation!K16="Sud Est",VLOOKUP(Hierarchisation!E16,effectifs_hiver,7,FALSE),IF(Hierarchisation!K16="Sud Ouest",VLOOKUP(Hierarchisation!E16,effectifs_hiver,8,FALSE),"Erreur Région"))))))</f>
        <v>#N/A</v>
      </c>
      <c r="V16" s="17" t="e">
        <f>IF(W16="Transit","Transit",IF(W16="hiver",VLOOKUP(E16,'EFFECTIFS Hiver'!$A:$I,9,FALSE),IF(W16="été",VLOOKUP(E16,'EFFECTIFS Eté'!$A:$I,9,FALSE),"Erreur saison")))</f>
        <v>#N/A</v>
      </c>
      <c r="W16" s="18" t="e">
        <f>VLOOKUP(D16,Listes!B:C,2,FALSE)</f>
        <v>#N/A</v>
      </c>
    </row>
    <row r="17" spans="1:23" ht="15.75" customHeight="1">
      <c r="A17" s="11"/>
      <c r="B17" s="11"/>
      <c r="C17" s="11"/>
      <c r="D17" s="11"/>
      <c r="E17" s="11"/>
      <c r="F17" s="11"/>
      <c r="G17" s="11" t="e">
        <f>VLOOKUP(E17,TAXONS!B:C,2,FALSE)</f>
        <v>#N/A</v>
      </c>
      <c r="H17" s="13">
        <f t="shared" si="3"/>
        <v>0</v>
      </c>
      <c r="I17" s="12" t="e">
        <f t="shared" si="4"/>
        <v>#N/A</v>
      </c>
      <c r="J17" s="14" t="e">
        <f t="shared" si="5"/>
        <v>#N/A</v>
      </c>
      <c r="K17" s="15" t="e">
        <f>VLOOKUP(B17,REGIONS!A:D,4,FALSE)</f>
        <v>#N/A</v>
      </c>
      <c r="L17" s="19" t="e">
        <f>VLOOKUP(G17,Sensibilité!$A:$L,12,FALSE)</f>
        <v>#N/A</v>
      </c>
      <c r="M17" s="19" t="e">
        <f t="shared" si="6"/>
        <v>#N/A</v>
      </c>
      <c r="N17" s="19" t="e">
        <f t="shared" si="7"/>
        <v>#N/A</v>
      </c>
      <c r="O17" s="15" t="str">
        <f>IF(D17=Listes!$B$6,"SWARMING",IF(OR(D17=Listes!$B$1,D17=Listes!$B$2,D17=Listes!$B$5),2,IF(OR(D17=Listes!$B$3,D17=Listes!$B$4),1,"erreur colonne D")))</f>
        <v>SWARMING</v>
      </c>
      <c r="P17" s="15" t="e">
        <f>IF(OR(W17="Hiver",W17="Transit"),VLOOKUP(E17,IC!A:E,4,FALSE),IF(W17="été",VLOOKUP(E17,IC!A:E,3,FALSE),"erreur"))</f>
        <v>#N/A</v>
      </c>
      <c r="Q17" s="15" t="e">
        <f>IF(P17="NR",0,IF(F17&lt;5,0,IF(P17=1,VLOOKUP(F17,IC!$G$1:$I$8,3,TRUE),
IF(P17=2,VLOOKUP(F17,IC!$K$1:$M$8,3,TRUE),
IF(P17=3,VLOOKUP(F17,IC!$O$1:$Q$8,3,TRUE),IF(P17=4,VLOOKUP(F17,IC!$S$2:$U$9,3,TRUE),
"erreur"))))))</f>
        <v>#N/A</v>
      </c>
      <c r="R17" s="16" t="e">
        <f>IF(OR(V17="NA",V17="Transit",V17&lt;Listes!$F$1),"non applicable",F17/V17)</f>
        <v>#N/A</v>
      </c>
      <c r="S17" s="16" t="e">
        <f>IF(W17="Transit","Non applicable",IF(AND(W17="été",T17&gt;Listes!F16),F17/T17,IF(AND(W17="Hiver",Hierarchisation!U17&gt;Listes!F16),F17/U17,"non applicable")))</f>
        <v>#N/A</v>
      </c>
      <c r="T17" s="17" t="e">
        <f>IF(K17="Centre",VLOOKUP(E17,effectifs_ete,3,FALSE),IF(Hierarchisation!K17="Grand Nord",VLOOKUP(Hierarchisation!E17,effectifs_ete,4,FALSE),IF(Hierarchisation!K17="Nord Est",VLOOKUP(Hierarchisation!E17,effectifs_ete,5,FALSE),IF(Hierarchisation!K17="Nord Ouest",VLOOKUP(Hierarchisation!E17,effectifs_ete,6,FALSE),IF(Hierarchisation!K17="Sud Est",VLOOKUP(Hierarchisation!E17,effectifs_ete,7,FALSE),IF(Hierarchisation!K17="Sud Ouest",VLOOKUP(Hierarchisation!E17,effectifs_ete,8,FALSE),"Erreur Région"))))))</f>
        <v>#N/A</v>
      </c>
      <c r="U17" s="17" t="e">
        <f>IF(K17="Centre",VLOOKUP(E17,effectifs_hiver,3,FALSE),IF(Hierarchisation!K17="Grand Nord",VLOOKUP(Hierarchisation!E17,effectifs_hiver,4,FALSE),IF(Hierarchisation!K17="Nord Est",VLOOKUP(Hierarchisation!E17,effectifs_hiver,5,FALSE),IF(Hierarchisation!K17="Nord Ouest",VLOOKUP(Hierarchisation!E17,effectifs_hiver,6,FALSE),IF(Hierarchisation!K17="Sud Est",VLOOKUP(Hierarchisation!E17,effectifs_hiver,7,FALSE),IF(Hierarchisation!K17="Sud Ouest",VLOOKUP(Hierarchisation!E17,effectifs_hiver,8,FALSE),"Erreur Région"))))))</f>
        <v>#N/A</v>
      </c>
      <c r="V17" s="17" t="e">
        <f>IF(W17="Transit","Transit",IF(W17="hiver",VLOOKUP(E17,'EFFECTIFS Hiver'!$A:$I,9,FALSE),IF(W17="été",VLOOKUP(E17,'EFFECTIFS Eté'!$A:$I,9,FALSE),"Erreur saison")))</f>
        <v>#N/A</v>
      </c>
      <c r="W17" s="18" t="e">
        <f>VLOOKUP(D17,Listes!B:C,2,FALSE)</f>
        <v>#N/A</v>
      </c>
    </row>
    <row r="18" spans="1:23" ht="15.75" customHeight="1">
      <c r="A18" s="11"/>
      <c r="B18" s="11"/>
      <c r="C18" s="11"/>
      <c r="D18" s="11"/>
      <c r="E18" s="11"/>
      <c r="F18" s="11"/>
      <c r="G18" s="11" t="e">
        <f>VLOOKUP(E18,TAXONS!B:C,2,FALSE)</f>
        <v>#N/A</v>
      </c>
      <c r="H18" s="13">
        <f t="shared" si="3"/>
        <v>0</v>
      </c>
      <c r="I18" s="12" t="e">
        <f t="shared" si="4"/>
        <v>#N/A</v>
      </c>
      <c r="J18" s="14" t="e">
        <f t="shared" si="5"/>
        <v>#N/A</v>
      </c>
      <c r="K18" s="15" t="e">
        <f>VLOOKUP(B18,REGIONS!A:D,4,FALSE)</f>
        <v>#N/A</v>
      </c>
      <c r="L18" s="19" t="e">
        <f>VLOOKUP(G18,Sensibilité!$A:$L,12,FALSE)</f>
        <v>#N/A</v>
      </c>
      <c r="M18" s="19" t="e">
        <f t="shared" si="6"/>
        <v>#N/A</v>
      </c>
      <c r="N18" s="19" t="e">
        <f t="shared" si="7"/>
        <v>#N/A</v>
      </c>
      <c r="O18" s="15" t="str">
        <f>IF(D18=Listes!$B$6,"SWARMING",IF(OR(D18=Listes!$B$1,D18=Listes!$B$2,D18=Listes!$B$5),2,IF(OR(D18=Listes!$B$3,D18=Listes!$B$4),1,"erreur colonne D")))</f>
        <v>SWARMING</v>
      </c>
      <c r="P18" s="15" t="e">
        <f>IF(OR(W18="Hiver",W18="Transit"),VLOOKUP(E18,IC!A:E,4,FALSE),IF(W18="été",VLOOKUP(E18,IC!A:E,3,FALSE),"erreur"))</f>
        <v>#N/A</v>
      </c>
      <c r="Q18" s="15" t="e">
        <f>IF(P18="NR",0,IF(F18&lt;5,0,IF(P18=1,VLOOKUP(F18,IC!$G$1:$I$8,3,TRUE),
IF(P18=2,VLOOKUP(F18,IC!$K$1:$M$8,3,TRUE),
IF(P18=3,VLOOKUP(F18,IC!$O$1:$Q$8,3,TRUE),IF(P18=4,VLOOKUP(F18,IC!$S$2:$U$9,3,TRUE),
"erreur"))))))</f>
        <v>#N/A</v>
      </c>
      <c r="R18" s="16" t="e">
        <f>IF(OR(V18="NA",V18="Transit",V18&lt;Listes!$F$1),"non applicable",F18/V18)</f>
        <v>#N/A</v>
      </c>
      <c r="S18" s="16" t="e">
        <f>IF(W18="Transit","Non applicable",IF(AND(W18="été",T18&gt;Listes!F17),F18/T18,IF(AND(W18="Hiver",Hierarchisation!U18&gt;Listes!F17),F18/U18,"non applicable")))</f>
        <v>#N/A</v>
      </c>
      <c r="T18" s="17" t="e">
        <f>IF(K18="Centre",VLOOKUP(E18,effectifs_ete,3,FALSE),IF(Hierarchisation!K18="Grand Nord",VLOOKUP(Hierarchisation!E18,effectifs_ete,4,FALSE),IF(Hierarchisation!K18="Nord Est",VLOOKUP(Hierarchisation!E18,effectifs_ete,5,FALSE),IF(Hierarchisation!K18="Nord Ouest",VLOOKUP(Hierarchisation!E18,effectifs_ete,6,FALSE),IF(Hierarchisation!K18="Sud Est",VLOOKUP(Hierarchisation!E18,effectifs_ete,7,FALSE),IF(Hierarchisation!K18="Sud Ouest",VLOOKUP(Hierarchisation!E18,effectifs_ete,8,FALSE),"Erreur Région"))))))</f>
        <v>#N/A</v>
      </c>
      <c r="U18" s="17" t="e">
        <f>IF(K18="Centre",VLOOKUP(E18,effectifs_hiver,3,FALSE),IF(Hierarchisation!K18="Grand Nord",VLOOKUP(Hierarchisation!E18,effectifs_hiver,4,FALSE),IF(Hierarchisation!K18="Nord Est",VLOOKUP(Hierarchisation!E18,effectifs_hiver,5,FALSE),IF(Hierarchisation!K18="Nord Ouest",VLOOKUP(Hierarchisation!E18,effectifs_hiver,6,FALSE),IF(Hierarchisation!K18="Sud Est",VLOOKUP(Hierarchisation!E18,effectifs_hiver,7,FALSE),IF(Hierarchisation!K18="Sud Ouest",VLOOKUP(Hierarchisation!E18,effectifs_hiver,8,FALSE),"Erreur Région"))))))</f>
        <v>#N/A</v>
      </c>
      <c r="V18" s="17" t="e">
        <f>IF(W18="Transit","Transit",IF(W18="hiver",VLOOKUP(E18,'EFFECTIFS Hiver'!$A:$I,9,FALSE),IF(W18="été",VLOOKUP(E18,'EFFECTIFS Eté'!$A:$I,9,FALSE),"Erreur saison")))</f>
        <v>#N/A</v>
      </c>
      <c r="W18" s="18" t="e">
        <f>VLOOKUP(D18,Listes!B:C,2,FALSE)</f>
        <v>#N/A</v>
      </c>
    </row>
    <row r="19" spans="1:23" ht="15.75" customHeight="1">
      <c r="A19" s="11"/>
      <c r="B19" s="11"/>
      <c r="C19" s="11"/>
      <c r="D19" s="11"/>
      <c r="E19" s="11"/>
      <c r="F19" s="11"/>
      <c r="G19" s="11" t="e">
        <f>VLOOKUP(E19,TAXONS!B:C,2,FALSE)</f>
        <v>#N/A</v>
      </c>
      <c r="H19" s="13">
        <f t="shared" si="3"/>
        <v>0</v>
      </c>
      <c r="I19" s="12" t="e">
        <f t="shared" si="4"/>
        <v>#N/A</v>
      </c>
      <c r="J19" s="14" t="e">
        <f t="shared" si="5"/>
        <v>#N/A</v>
      </c>
      <c r="K19" s="15" t="e">
        <f>VLOOKUP(B19,REGIONS!A:D,4,FALSE)</f>
        <v>#N/A</v>
      </c>
      <c r="L19" s="19" t="e">
        <f>VLOOKUP(G19,Sensibilité!$A:$L,12,FALSE)</f>
        <v>#N/A</v>
      </c>
      <c r="M19" s="19" t="e">
        <f t="shared" si="6"/>
        <v>#N/A</v>
      </c>
      <c r="N19" s="19" t="e">
        <f t="shared" si="7"/>
        <v>#N/A</v>
      </c>
      <c r="O19" s="15" t="str">
        <f>IF(D19=Listes!$B$6,"SWARMING",IF(OR(D19=Listes!$B$1,D19=Listes!$B$2,D19=Listes!$B$5),2,IF(OR(D19=Listes!$B$3,D19=Listes!$B$4),1,"erreur colonne D")))</f>
        <v>SWARMING</v>
      </c>
      <c r="P19" s="15" t="e">
        <f>IF(OR(W19="Hiver",W19="Transit"),VLOOKUP(E19,IC!A:E,4,FALSE),IF(W19="été",VLOOKUP(E19,IC!A:E,3,FALSE),"erreur"))</f>
        <v>#N/A</v>
      </c>
      <c r="Q19" s="15" t="e">
        <f>IF(P19="NR",0,IF(F19&lt;5,0,IF(P19=1,VLOOKUP(F19,IC!$G$1:$I$8,3,TRUE),
IF(P19=2,VLOOKUP(F19,IC!$K$1:$M$8,3,TRUE),
IF(P19=3,VLOOKUP(F19,IC!$O$1:$Q$8,3,TRUE),IF(P19=4,VLOOKUP(F19,IC!$S$2:$U$9,3,TRUE),
"erreur"))))))</f>
        <v>#N/A</v>
      </c>
      <c r="R19" s="16" t="e">
        <f>IF(OR(V19="NA",V19="Transit",V19&lt;Listes!$F$1),"non applicable",F19/V19)</f>
        <v>#N/A</v>
      </c>
      <c r="S19" s="16" t="e">
        <f>IF(W19="Transit","Non applicable",IF(AND(W19="été",T19&gt;Listes!F18),F19/T19,IF(AND(W19="Hiver",Hierarchisation!U19&gt;Listes!F18),F19/U19,"non applicable")))</f>
        <v>#N/A</v>
      </c>
      <c r="T19" s="17" t="e">
        <f>IF(K19="Centre",VLOOKUP(E19,effectifs_ete,3,FALSE),IF(Hierarchisation!K19="Grand Nord",VLOOKUP(Hierarchisation!E19,effectifs_ete,4,FALSE),IF(Hierarchisation!K19="Nord Est",VLOOKUP(Hierarchisation!E19,effectifs_ete,5,FALSE),IF(Hierarchisation!K19="Nord Ouest",VLOOKUP(Hierarchisation!E19,effectifs_ete,6,FALSE),IF(Hierarchisation!K19="Sud Est",VLOOKUP(Hierarchisation!E19,effectifs_ete,7,FALSE),IF(Hierarchisation!K19="Sud Ouest",VLOOKUP(Hierarchisation!E19,effectifs_ete,8,FALSE),"Erreur Région"))))))</f>
        <v>#N/A</v>
      </c>
      <c r="U19" s="17" t="e">
        <f>IF(K19="Centre",VLOOKUP(E19,effectifs_hiver,3,FALSE),IF(Hierarchisation!K19="Grand Nord",VLOOKUP(Hierarchisation!E19,effectifs_hiver,4,FALSE),IF(Hierarchisation!K19="Nord Est",VLOOKUP(Hierarchisation!E19,effectifs_hiver,5,FALSE),IF(Hierarchisation!K19="Nord Ouest",VLOOKUP(Hierarchisation!E19,effectifs_hiver,6,FALSE),IF(Hierarchisation!K19="Sud Est",VLOOKUP(Hierarchisation!E19,effectifs_hiver,7,FALSE),IF(Hierarchisation!K19="Sud Ouest",VLOOKUP(Hierarchisation!E19,effectifs_hiver,8,FALSE),"Erreur Région"))))))</f>
        <v>#N/A</v>
      </c>
      <c r="V19" s="17" t="e">
        <f>IF(W19="Transit","Transit",IF(W19="hiver",VLOOKUP(E19,'EFFECTIFS Hiver'!$A:$I,9,FALSE),IF(W19="été",VLOOKUP(E19,'EFFECTIFS Eté'!$A:$I,9,FALSE),"Erreur saison")))</f>
        <v>#N/A</v>
      </c>
      <c r="W19" s="18" t="e">
        <f>VLOOKUP(D19,Listes!B:C,2,FALSE)</f>
        <v>#N/A</v>
      </c>
    </row>
    <row r="20" spans="1:23" ht="15.75" customHeight="1">
      <c r="A20" s="11"/>
      <c r="B20" s="11"/>
      <c r="C20" s="11"/>
      <c r="D20" s="11"/>
      <c r="E20" s="11"/>
      <c r="F20" s="11"/>
      <c r="G20" s="11" t="e">
        <f>VLOOKUP(E20,TAXONS!B:C,2,FALSE)</f>
        <v>#N/A</v>
      </c>
      <c r="H20" s="13">
        <f t="shared" si="3"/>
        <v>0</v>
      </c>
      <c r="I20" s="12" t="e">
        <f t="shared" si="4"/>
        <v>#N/A</v>
      </c>
      <c r="J20" s="14" t="e">
        <f t="shared" si="5"/>
        <v>#N/A</v>
      </c>
      <c r="K20" s="15" t="e">
        <f>VLOOKUP(B20,REGIONS!A:D,4,FALSE)</f>
        <v>#N/A</v>
      </c>
      <c r="L20" s="19" t="e">
        <f>VLOOKUP(G20,Sensibilité!$A:$L,12,FALSE)</f>
        <v>#N/A</v>
      </c>
      <c r="M20" s="19" t="e">
        <f t="shared" si="6"/>
        <v>#N/A</v>
      </c>
      <c r="N20" s="19" t="e">
        <f t="shared" si="7"/>
        <v>#N/A</v>
      </c>
      <c r="O20" s="15" t="str">
        <f>IF(D20=Listes!$B$6,"SWARMING",IF(OR(D20=Listes!$B$1,D20=Listes!$B$2,D20=Listes!$B$5),2,IF(OR(D20=Listes!$B$3,D20=Listes!$B$4),1,"erreur colonne D")))</f>
        <v>SWARMING</v>
      </c>
      <c r="P20" s="15" t="e">
        <f>IF(OR(W20="Hiver",W20="Transit"),VLOOKUP(E20,IC!A:E,4,FALSE),IF(W20="été",VLOOKUP(E20,IC!A:E,3,FALSE),"erreur"))</f>
        <v>#N/A</v>
      </c>
      <c r="Q20" s="15" t="e">
        <f>IF(P20="NR",0,IF(F20&lt;5,0,IF(P20=1,VLOOKUP(F20,IC!$G$1:$I$8,3,TRUE),
IF(P20=2,VLOOKUP(F20,IC!$K$1:$M$8,3,TRUE),
IF(P20=3,VLOOKUP(F20,IC!$O$1:$Q$8,3,TRUE),IF(P20=4,VLOOKUP(F20,IC!$S$2:$U$9,3,TRUE),
"erreur"))))))</f>
        <v>#N/A</v>
      </c>
      <c r="R20" s="16" t="e">
        <f>IF(OR(V20="NA",V20="Transit",V20&lt;Listes!$F$1),"non applicable",F20/V20)</f>
        <v>#N/A</v>
      </c>
      <c r="S20" s="16" t="e">
        <f>IF(W20="Transit","Non applicable",IF(AND(W20="été",T20&gt;Listes!F19),F20/T20,IF(AND(W20="Hiver",Hierarchisation!U20&gt;Listes!F19),F20/U20,"non applicable")))</f>
        <v>#N/A</v>
      </c>
      <c r="T20" s="17" t="e">
        <f>IF(K20="Centre",VLOOKUP(E20,effectifs_ete,3,FALSE),IF(Hierarchisation!K20="Grand Nord",VLOOKUP(Hierarchisation!E20,effectifs_ete,4,FALSE),IF(Hierarchisation!K20="Nord Est",VLOOKUP(Hierarchisation!E20,effectifs_ete,5,FALSE),IF(Hierarchisation!K20="Nord Ouest",VLOOKUP(Hierarchisation!E20,effectifs_ete,6,FALSE),IF(Hierarchisation!K20="Sud Est",VLOOKUP(Hierarchisation!E20,effectifs_ete,7,FALSE),IF(Hierarchisation!K20="Sud Ouest",VLOOKUP(Hierarchisation!E20,effectifs_ete,8,FALSE),"Erreur Région"))))))</f>
        <v>#N/A</v>
      </c>
      <c r="U20" s="17" t="e">
        <f>IF(K20="Centre",VLOOKUP(E20,effectifs_hiver,3,FALSE),IF(Hierarchisation!K20="Grand Nord",VLOOKUP(Hierarchisation!E20,effectifs_hiver,4,FALSE),IF(Hierarchisation!K20="Nord Est",VLOOKUP(Hierarchisation!E20,effectifs_hiver,5,FALSE),IF(Hierarchisation!K20="Nord Ouest",VLOOKUP(Hierarchisation!E20,effectifs_hiver,6,FALSE),IF(Hierarchisation!K20="Sud Est",VLOOKUP(Hierarchisation!E20,effectifs_hiver,7,FALSE),IF(Hierarchisation!K20="Sud Ouest",VLOOKUP(Hierarchisation!E20,effectifs_hiver,8,FALSE),"Erreur Région"))))))</f>
        <v>#N/A</v>
      </c>
      <c r="V20" s="17" t="e">
        <f>IF(W20="Transit","Transit",IF(W20="hiver",VLOOKUP(E20,'EFFECTIFS Hiver'!$A:$I,9,FALSE),IF(W20="été",VLOOKUP(E20,'EFFECTIFS Eté'!$A:$I,9,FALSE),"Erreur saison")))</f>
        <v>#N/A</v>
      </c>
      <c r="W20" s="18" t="e">
        <f>VLOOKUP(D20,Listes!B:C,2,FALSE)</f>
        <v>#N/A</v>
      </c>
    </row>
    <row r="21" spans="1:23" ht="15.75" customHeight="1">
      <c r="A21" s="11"/>
      <c r="B21" s="11"/>
      <c r="C21" s="11"/>
      <c r="D21" s="11"/>
      <c r="E21" s="11"/>
      <c r="F21" s="11"/>
      <c r="G21" s="11" t="e">
        <f>VLOOKUP(E21,TAXONS!B:C,2,FALSE)</f>
        <v>#N/A</v>
      </c>
      <c r="H21" s="13">
        <f t="shared" si="3"/>
        <v>0</v>
      </c>
      <c r="I21" s="12" t="e">
        <f t="shared" si="4"/>
        <v>#N/A</v>
      </c>
      <c r="J21" s="14" t="e">
        <f t="shared" si="5"/>
        <v>#N/A</v>
      </c>
      <c r="K21" s="15" t="e">
        <f>VLOOKUP(B21,REGIONS!A:D,4,FALSE)</f>
        <v>#N/A</v>
      </c>
      <c r="L21" s="19" t="e">
        <f>VLOOKUP(G21,Sensibilité!$A:$L,12,FALSE)</f>
        <v>#N/A</v>
      </c>
      <c r="M21" s="19" t="e">
        <f t="shared" si="6"/>
        <v>#N/A</v>
      </c>
      <c r="N21" s="19" t="e">
        <f t="shared" si="7"/>
        <v>#N/A</v>
      </c>
      <c r="O21" s="15" t="str">
        <f>IF(D21=Listes!$B$6,"SWARMING",IF(OR(D21=Listes!$B$1,D21=Listes!$B$2,D21=Listes!$B$5),2,IF(OR(D21=Listes!$B$3,D21=Listes!$B$4),1,"erreur colonne D")))</f>
        <v>SWARMING</v>
      </c>
      <c r="P21" s="15" t="e">
        <f>IF(OR(W21="Hiver",W21="Transit"),VLOOKUP(E21,IC!A:E,4,FALSE),IF(W21="été",VLOOKUP(E21,IC!A:E,3,FALSE),"erreur"))</f>
        <v>#N/A</v>
      </c>
      <c r="Q21" s="15" t="e">
        <f>IF(P21="NR",0,IF(F21&lt;5,0,IF(P21=1,VLOOKUP(F21,IC!$G$1:$I$8,3,TRUE),
IF(P21=2,VLOOKUP(F21,IC!$K$1:$M$8,3,TRUE),
IF(P21=3,VLOOKUP(F21,IC!$O$1:$Q$8,3,TRUE),IF(P21=4,VLOOKUP(F21,IC!$S$2:$U$9,3,TRUE),
"erreur"))))))</f>
        <v>#N/A</v>
      </c>
      <c r="R21" s="16" t="e">
        <f>IF(OR(V21="NA",V21="Transit",V21&lt;Listes!$F$1),"non applicable",F21/V21)</f>
        <v>#N/A</v>
      </c>
      <c r="S21" s="16" t="e">
        <f>IF(W21="Transit","Non applicable",IF(AND(W21="été",T21&gt;Listes!F20),F21/T21,IF(AND(W21="Hiver",Hierarchisation!U21&gt;Listes!F20),F21/U21,"non applicable")))</f>
        <v>#N/A</v>
      </c>
      <c r="T21" s="17" t="e">
        <f>IF(K21="Centre",VLOOKUP(E21,effectifs_ete,3,FALSE),IF(Hierarchisation!K21="Grand Nord",VLOOKUP(Hierarchisation!E21,effectifs_ete,4,FALSE),IF(Hierarchisation!K21="Nord Est",VLOOKUP(Hierarchisation!E21,effectifs_ete,5,FALSE),IF(Hierarchisation!K21="Nord Ouest",VLOOKUP(Hierarchisation!E21,effectifs_ete,6,FALSE),IF(Hierarchisation!K21="Sud Est",VLOOKUP(Hierarchisation!E21,effectifs_ete,7,FALSE),IF(Hierarchisation!K21="Sud Ouest",VLOOKUP(Hierarchisation!E21,effectifs_ete,8,FALSE),"Erreur Région"))))))</f>
        <v>#N/A</v>
      </c>
      <c r="U21" s="17" t="e">
        <f>IF(K21="Centre",VLOOKUP(E21,effectifs_hiver,3,FALSE),IF(Hierarchisation!K21="Grand Nord",VLOOKUP(Hierarchisation!E21,effectifs_hiver,4,FALSE),IF(Hierarchisation!K21="Nord Est",VLOOKUP(Hierarchisation!E21,effectifs_hiver,5,FALSE),IF(Hierarchisation!K21="Nord Ouest",VLOOKUP(Hierarchisation!E21,effectifs_hiver,6,FALSE),IF(Hierarchisation!K21="Sud Est",VLOOKUP(Hierarchisation!E21,effectifs_hiver,7,FALSE),IF(Hierarchisation!K21="Sud Ouest",VLOOKUP(Hierarchisation!E21,effectifs_hiver,8,FALSE),"Erreur Région"))))))</f>
        <v>#N/A</v>
      </c>
      <c r="V21" s="17" t="e">
        <f>IF(W21="Transit","Transit",IF(W21="hiver",VLOOKUP(E21,'EFFECTIFS Hiver'!$A:$I,9,FALSE),IF(W21="été",VLOOKUP(E21,'EFFECTIFS Eté'!$A:$I,9,FALSE),"Erreur saison")))</f>
        <v>#N/A</v>
      </c>
      <c r="W21" s="18" t="e">
        <f>VLOOKUP(D21,Listes!B:C,2,FALSE)</f>
        <v>#N/A</v>
      </c>
    </row>
    <row r="22" spans="1:23" ht="15.75" customHeight="1">
      <c r="A22" s="11"/>
      <c r="B22" s="11"/>
      <c r="C22" s="11"/>
      <c r="D22" s="11"/>
      <c r="E22" s="11"/>
      <c r="F22" s="11"/>
      <c r="G22" s="11" t="e">
        <f>VLOOKUP(E22,TAXONS!B:C,2,FALSE)</f>
        <v>#N/A</v>
      </c>
      <c r="H22" s="13">
        <f t="shared" si="3"/>
        <v>0</v>
      </c>
      <c r="I22" s="12" t="e">
        <f t="shared" si="4"/>
        <v>#N/A</v>
      </c>
      <c r="J22" s="14" t="e">
        <f t="shared" si="5"/>
        <v>#N/A</v>
      </c>
      <c r="K22" s="15" t="e">
        <f>VLOOKUP(B22,REGIONS!A:D,4,FALSE)</f>
        <v>#N/A</v>
      </c>
      <c r="L22" s="19" t="e">
        <f>VLOOKUP(G22,Sensibilité!$A:$L,12,FALSE)</f>
        <v>#N/A</v>
      </c>
      <c r="M22" s="19" t="e">
        <f t="shared" si="6"/>
        <v>#N/A</v>
      </c>
      <c r="N22" s="19" t="e">
        <f t="shared" si="7"/>
        <v>#N/A</v>
      </c>
      <c r="O22" s="15" t="str">
        <f>IF(D22=Listes!$B$6,"SWARMING",IF(OR(D22=Listes!$B$1,D22=Listes!$B$2,D22=Listes!$B$5),2,IF(OR(D22=Listes!$B$3,D22=Listes!$B$4),1,"erreur colonne D")))</f>
        <v>SWARMING</v>
      </c>
      <c r="P22" s="15" t="e">
        <f>IF(OR(W22="Hiver",W22="Transit"),VLOOKUP(E22,IC!A:E,4,FALSE),IF(W22="été",VLOOKUP(E22,IC!A:E,3,FALSE),"erreur"))</f>
        <v>#N/A</v>
      </c>
      <c r="Q22" s="15" t="e">
        <f>IF(P22="NR",0,IF(F22&lt;5,0,IF(P22=1,VLOOKUP(F22,IC!$G$1:$I$8,3,TRUE),
IF(P22=2,VLOOKUP(F22,IC!$K$1:$M$8,3,TRUE),
IF(P22=3,VLOOKUP(F22,IC!$O$1:$Q$8,3,TRUE),IF(P22=4,VLOOKUP(F22,IC!$S$2:$U$9,3,TRUE),
"erreur"))))))</f>
        <v>#N/A</v>
      </c>
      <c r="R22" s="16" t="e">
        <f>IF(OR(V22="NA",V22="Transit",V22&lt;Listes!$F$1),"non applicable",F22/V22)</f>
        <v>#N/A</v>
      </c>
      <c r="S22" s="16" t="e">
        <f>IF(W22="Transit","Non applicable",IF(AND(W22="été",T22&gt;Listes!F21),F22/T22,IF(AND(W22="Hiver",Hierarchisation!U22&gt;Listes!F21),F22/U22,"non applicable")))</f>
        <v>#N/A</v>
      </c>
      <c r="T22" s="17" t="e">
        <f>IF(K22="Centre",VLOOKUP(E22,effectifs_ete,3,FALSE),IF(Hierarchisation!K22="Grand Nord",VLOOKUP(Hierarchisation!E22,effectifs_ete,4,FALSE),IF(Hierarchisation!K22="Nord Est",VLOOKUP(Hierarchisation!E22,effectifs_ete,5,FALSE),IF(Hierarchisation!K22="Nord Ouest",VLOOKUP(Hierarchisation!E22,effectifs_ete,6,FALSE),IF(Hierarchisation!K22="Sud Est",VLOOKUP(Hierarchisation!E22,effectifs_ete,7,FALSE),IF(Hierarchisation!K22="Sud Ouest",VLOOKUP(Hierarchisation!E22,effectifs_ete,8,FALSE),"Erreur Région"))))))</f>
        <v>#N/A</v>
      </c>
      <c r="U22" s="17" t="e">
        <f>IF(K22="Centre",VLOOKUP(E22,effectifs_hiver,3,FALSE),IF(Hierarchisation!K22="Grand Nord",VLOOKUP(Hierarchisation!E22,effectifs_hiver,4,FALSE),IF(Hierarchisation!K22="Nord Est",VLOOKUP(Hierarchisation!E22,effectifs_hiver,5,FALSE),IF(Hierarchisation!K22="Nord Ouest",VLOOKUP(Hierarchisation!E22,effectifs_hiver,6,FALSE),IF(Hierarchisation!K22="Sud Est",VLOOKUP(Hierarchisation!E22,effectifs_hiver,7,FALSE),IF(Hierarchisation!K22="Sud Ouest",VLOOKUP(Hierarchisation!E22,effectifs_hiver,8,FALSE),"Erreur Région"))))))</f>
        <v>#N/A</v>
      </c>
      <c r="V22" s="17" t="e">
        <f>IF(W22="Transit","Transit",IF(W22="hiver",VLOOKUP(E22,'EFFECTIFS Hiver'!$A:$I,9,FALSE),IF(W22="été",VLOOKUP(E22,'EFFECTIFS Eté'!$A:$I,9,FALSE),"Erreur saison")))</f>
        <v>#N/A</v>
      </c>
      <c r="W22" s="18" t="e">
        <f>VLOOKUP(D22,Listes!B:C,2,FALSE)</f>
        <v>#N/A</v>
      </c>
    </row>
    <row r="23" spans="1:23" ht="15.75" customHeight="1">
      <c r="A23" s="11"/>
      <c r="B23" s="11"/>
      <c r="C23" s="11"/>
      <c r="D23" s="11"/>
      <c r="E23" s="11"/>
      <c r="F23" s="11"/>
      <c r="G23" s="11" t="e">
        <f>VLOOKUP(E23,TAXONS!B:C,2,FALSE)</f>
        <v>#N/A</v>
      </c>
      <c r="H23" s="13">
        <f t="shared" si="3"/>
        <v>0</v>
      </c>
      <c r="I23" s="12" t="e">
        <f t="shared" si="4"/>
        <v>#N/A</v>
      </c>
      <c r="J23" s="14" t="e">
        <f t="shared" si="5"/>
        <v>#N/A</v>
      </c>
      <c r="K23" s="15" t="e">
        <f>VLOOKUP(B23,REGIONS!A:D,4,FALSE)</f>
        <v>#N/A</v>
      </c>
      <c r="L23" s="19" t="e">
        <f>VLOOKUP(G23,Sensibilité!$A:$L,12,FALSE)</f>
        <v>#N/A</v>
      </c>
      <c r="M23" s="19" t="e">
        <f t="shared" si="6"/>
        <v>#N/A</v>
      </c>
      <c r="N23" s="19" t="e">
        <f t="shared" si="7"/>
        <v>#N/A</v>
      </c>
      <c r="O23" s="15" t="str">
        <f>IF(D23=Listes!$B$6,"SWARMING",IF(OR(D23=Listes!$B$1,D23=Listes!$B$2,D23=Listes!$B$5),2,IF(OR(D23=Listes!$B$3,D23=Listes!$B$4),1,"erreur colonne D")))</f>
        <v>SWARMING</v>
      </c>
      <c r="P23" s="15" t="e">
        <f>IF(OR(W23="Hiver",W23="Transit"),VLOOKUP(E23,IC!A:E,4,FALSE),IF(W23="été",VLOOKUP(E23,IC!A:E,3,FALSE),"erreur"))</f>
        <v>#N/A</v>
      </c>
      <c r="Q23" s="15" t="e">
        <f>IF(P23="NR",0,IF(F23&lt;5,0,IF(P23=1,VLOOKUP(F23,IC!$G$1:$I$8,3,TRUE),
IF(P23=2,VLOOKUP(F23,IC!$K$1:$M$8,3,TRUE),
IF(P23=3,VLOOKUP(F23,IC!$O$1:$Q$8,3,TRUE),IF(P23=4,VLOOKUP(F23,IC!$S$2:$U$9,3,TRUE),
"erreur"))))))</f>
        <v>#N/A</v>
      </c>
      <c r="R23" s="16" t="e">
        <f>IF(OR(V23="NA",V23="Transit",V23&lt;Listes!$F$1),"non applicable",F23/V23)</f>
        <v>#N/A</v>
      </c>
      <c r="S23" s="16" t="e">
        <f>IF(W23="Transit","Non applicable",IF(AND(W23="été",T23&gt;Listes!F22),F23/T23,IF(AND(W23="Hiver",Hierarchisation!U23&gt;Listes!F22),F23/U23,"non applicable")))</f>
        <v>#N/A</v>
      </c>
      <c r="T23" s="17" t="e">
        <f>IF(K23="Centre",VLOOKUP(E23,effectifs_ete,3,FALSE),IF(Hierarchisation!K23="Grand Nord",VLOOKUP(Hierarchisation!E23,effectifs_ete,4,FALSE),IF(Hierarchisation!K23="Nord Est",VLOOKUP(Hierarchisation!E23,effectifs_ete,5,FALSE),IF(Hierarchisation!K23="Nord Ouest",VLOOKUP(Hierarchisation!E23,effectifs_ete,6,FALSE),IF(Hierarchisation!K23="Sud Est",VLOOKUP(Hierarchisation!E23,effectifs_ete,7,FALSE),IF(Hierarchisation!K23="Sud Ouest",VLOOKUP(Hierarchisation!E23,effectifs_ete,8,FALSE),"Erreur Région"))))))</f>
        <v>#N/A</v>
      </c>
      <c r="U23" s="17" t="e">
        <f>IF(K23="Centre",VLOOKUP(E23,effectifs_hiver,3,FALSE),IF(Hierarchisation!K23="Grand Nord",VLOOKUP(Hierarchisation!E23,effectifs_hiver,4,FALSE),IF(Hierarchisation!K23="Nord Est",VLOOKUP(Hierarchisation!E23,effectifs_hiver,5,FALSE),IF(Hierarchisation!K23="Nord Ouest",VLOOKUP(Hierarchisation!E23,effectifs_hiver,6,FALSE),IF(Hierarchisation!K23="Sud Est",VLOOKUP(Hierarchisation!E23,effectifs_hiver,7,FALSE),IF(Hierarchisation!K23="Sud Ouest",VLOOKUP(Hierarchisation!E23,effectifs_hiver,8,FALSE),"Erreur Région"))))))</f>
        <v>#N/A</v>
      </c>
      <c r="V23" s="17" t="e">
        <f>IF(W23="Transit","Transit",IF(W23="hiver",VLOOKUP(E23,'EFFECTIFS Hiver'!$A:$I,9,FALSE),IF(W23="été",VLOOKUP(E23,'EFFECTIFS Eté'!$A:$I,9,FALSE),"Erreur saison")))</f>
        <v>#N/A</v>
      </c>
      <c r="W23" s="18" t="e">
        <f>VLOOKUP(D23,Listes!B:C,2,FALSE)</f>
        <v>#N/A</v>
      </c>
    </row>
    <row r="24" spans="1:23" ht="15.75" customHeight="1">
      <c r="A24" s="11"/>
      <c r="B24" s="11"/>
      <c r="C24" s="11"/>
      <c r="D24" s="11"/>
      <c r="E24" s="11"/>
      <c r="F24" s="11"/>
      <c r="G24" s="11" t="e">
        <f>VLOOKUP(E24,TAXONS!B:C,2,FALSE)</f>
        <v>#N/A</v>
      </c>
      <c r="H24" s="13">
        <f t="shared" si="3"/>
        <v>0</v>
      </c>
      <c r="I24" s="12" t="e">
        <f t="shared" si="4"/>
        <v>#N/A</v>
      </c>
      <c r="J24" s="14" t="e">
        <f t="shared" si="5"/>
        <v>#N/A</v>
      </c>
      <c r="K24" s="15" t="e">
        <f>VLOOKUP(B24,REGIONS!A:D,4,FALSE)</f>
        <v>#N/A</v>
      </c>
      <c r="L24" s="19" t="e">
        <f>VLOOKUP(G24,Sensibilité!$A:$L,12,FALSE)</f>
        <v>#N/A</v>
      </c>
      <c r="M24" s="19" t="e">
        <f t="shared" si="6"/>
        <v>#N/A</v>
      </c>
      <c r="N24" s="19" t="e">
        <f t="shared" si="7"/>
        <v>#N/A</v>
      </c>
      <c r="O24" s="15" t="str">
        <f>IF(D24=Listes!$B$6,"SWARMING",IF(OR(D24=Listes!$B$1,D24=Listes!$B$2,D24=Listes!$B$5),2,IF(OR(D24=Listes!$B$3,D24=Listes!$B$4),1,"erreur colonne D")))</f>
        <v>SWARMING</v>
      </c>
      <c r="P24" s="15" t="e">
        <f>IF(OR(W24="Hiver",W24="Transit"),VLOOKUP(E24,IC!A:E,4,FALSE),IF(W24="été",VLOOKUP(E24,IC!A:E,3,FALSE),"erreur"))</f>
        <v>#N/A</v>
      </c>
      <c r="Q24" s="15" t="e">
        <f>IF(P24="NR",0,IF(F24&lt;5,0,IF(P24=1,VLOOKUP(F24,IC!$G$1:$I$8,3,TRUE),
IF(P24=2,VLOOKUP(F24,IC!$K$1:$M$8,3,TRUE),
IF(P24=3,VLOOKUP(F24,IC!$O$1:$Q$8,3,TRUE),IF(P24=4,VLOOKUP(F24,IC!$S$2:$U$9,3,TRUE),
"erreur"))))))</f>
        <v>#N/A</v>
      </c>
      <c r="R24" s="16" t="e">
        <f>IF(OR(V24="NA",V24="Transit",V24&lt;Listes!$F$1),"non applicable",F24/V24)</f>
        <v>#N/A</v>
      </c>
      <c r="S24" s="16" t="e">
        <f>IF(W24="Transit","Non applicable",IF(AND(W24="été",T24&gt;Listes!F23),F24/T24,IF(AND(W24="Hiver",Hierarchisation!U24&gt;Listes!F23),F24/U24,"non applicable")))</f>
        <v>#N/A</v>
      </c>
      <c r="T24" s="17" t="e">
        <f>IF(K24="Centre",VLOOKUP(E24,effectifs_ete,3,FALSE),IF(Hierarchisation!K24="Grand Nord",VLOOKUP(Hierarchisation!E24,effectifs_ete,4,FALSE),IF(Hierarchisation!K24="Nord Est",VLOOKUP(Hierarchisation!E24,effectifs_ete,5,FALSE),IF(Hierarchisation!K24="Nord Ouest",VLOOKUP(Hierarchisation!E24,effectifs_ete,6,FALSE),IF(Hierarchisation!K24="Sud Est",VLOOKUP(Hierarchisation!E24,effectifs_ete,7,FALSE),IF(Hierarchisation!K24="Sud Ouest",VLOOKUP(Hierarchisation!E24,effectifs_ete,8,FALSE),"Erreur Région"))))))</f>
        <v>#N/A</v>
      </c>
      <c r="U24" s="17" t="e">
        <f>IF(K24="Centre",VLOOKUP(E24,effectifs_hiver,3,FALSE),IF(Hierarchisation!K24="Grand Nord",VLOOKUP(Hierarchisation!E24,effectifs_hiver,4,FALSE),IF(Hierarchisation!K24="Nord Est",VLOOKUP(Hierarchisation!E24,effectifs_hiver,5,FALSE),IF(Hierarchisation!K24="Nord Ouest",VLOOKUP(Hierarchisation!E24,effectifs_hiver,6,FALSE),IF(Hierarchisation!K24="Sud Est",VLOOKUP(Hierarchisation!E24,effectifs_hiver,7,FALSE),IF(Hierarchisation!K24="Sud Ouest",VLOOKUP(Hierarchisation!E24,effectifs_hiver,8,FALSE),"Erreur Région"))))))</f>
        <v>#N/A</v>
      </c>
      <c r="V24" s="17" t="e">
        <f>IF(W24="Transit","Transit",IF(W24="hiver",VLOOKUP(E24,'EFFECTIFS Hiver'!$A:$I,9,FALSE),IF(W24="été",VLOOKUP(E24,'EFFECTIFS Eté'!$A:$I,9,FALSE),"Erreur saison")))</f>
        <v>#N/A</v>
      </c>
      <c r="W24" s="18" t="e">
        <f>VLOOKUP(D24,Listes!B:C,2,FALSE)</f>
        <v>#N/A</v>
      </c>
    </row>
    <row r="25" spans="1:23" ht="15.75" customHeight="1">
      <c r="A25" s="11"/>
      <c r="B25" s="11"/>
      <c r="C25" s="11"/>
      <c r="D25" s="11"/>
      <c r="E25" s="11"/>
      <c r="F25" s="11"/>
      <c r="G25" s="11" t="e">
        <f>VLOOKUP(E25,TAXONS!B:C,2,FALSE)</f>
        <v>#N/A</v>
      </c>
      <c r="H25" s="13">
        <f t="shared" si="3"/>
        <v>0</v>
      </c>
      <c r="I25" s="12" t="e">
        <f t="shared" si="4"/>
        <v>#N/A</v>
      </c>
      <c r="J25" s="14" t="e">
        <f t="shared" si="5"/>
        <v>#N/A</v>
      </c>
      <c r="K25" s="15" t="e">
        <f>VLOOKUP(B25,REGIONS!A:D,4,FALSE)</f>
        <v>#N/A</v>
      </c>
      <c r="L25" s="19" t="e">
        <f>VLOOKUP(G25,Sensibilité!$A:$L,12,FALSE)</f>
        <v>#N/A</v>
      </c>
      <c r="M25" s="19" t="e">
        <f t="shared" si="6"/>
        <v>#N/A</v>
      </c>
      <c r="N25" s="19" t="e">
        <f t="shared" si="7"/>
        <v>#N/A</v>
      </c>
      <c r="O25" s="15" t="str">
        <f>IF(D25=Listes!$B$6,"SWARMING",IF(OR(D25=Listes!$B$1,D25=Listes!$B$2,D25=Listes!$B$5),2,IF(OR(D25=Listes!$B$3,D25=Listes!$B$4),1,"erreur colonne D")))</f>
        <v>SWARMING</v>
      </c>
      <c r="P25" s="15" t="e">
        <f>IF(OR(W25="Hiver",W25="Transit"),VLOOKUP(E25,IC!A:E,4,FALSE),IF(W25="été",VLOOKUP(E25,IC!A:E,3,FALSE),"erreur"))</f>
        <v>#N/A</v>
      </c>
      <c r="Q25" s="15" t="e">
        <f>IF(P25="NR",0,IF(F25&lt;5,0,IF(P25=1,VLOOKUP(F25,IC!$G$1:$I$8,3,TRUE),
IF(P25=2,VLOOKUP(F25,IC!$K$1:$M$8,3,TRUE),
IF(P25=3,VLOOKUP(F25,IC!$O$1:$Q$8,3,TRUE),IF(P25=4,VLOOKUP(F25,IC!$S$2:$U$9,3,TRUE),
"erreur"))))))</f>
        <v>#N/A</v>
      </c>
      <c r="R25" s="16" t="e">
        <f>IF(OR(V25="NA",V25="Transit",V25&lt;Listes!$F$1),"non applicable",F25/V25)</f>
        <v>#N/A</v>
      </c>
      <c r="S25" s="16" t="e">
        <f>IF(W25="Transit","Non applicable",IF(AND(W25="été",T25&gt;Listes!F24),F25/T25,IF(AND(W25="Hiver",Hierarchisation!U25&gt;Listes!F24),F25/U25,"non applicable")))</f>
        <v>#N/A</v>
      </c>
      <c r="T25" s="17" t="e">
        <f>IF(K25="Centre",VLOOKUP(E25,effectifs_ete,3,FALSE),IF(Hierarchisation!K25="Grand Nord",VLOOKUP(Hierarchisation!E25,effectifs_ete,4,FALSE),IF(Hierarchisation!K25="Nord Est",VLOOKUP(Hierarchisation!E25,effectifs_ete,5,FALSE),IF(Hierarchisation!K25="Nord Ouest",VLOOKUP(Hierarchisation!E25,effectifs_ete,6,FALSE),IF(Hierarchisation!K25="Sud Est",VLOOKUP(Hierarchisation!E25,effectifs_ete,7,FALSE),IF(Hierarchisation!K25="Sud Ouest",VLOOKUP(Hierarchisation!E25,effectifs_ete,8,FALSE),"Erreur Région"))))))</f>
        <v>#N/A</v>
      </c>
      <c r="U25" s="17" t="e">
        <f>IF(K25="Centre",VLOOKUP(E25,effectifs_hiver,3,FALSE),IF(Hierarchisation!K25="Grand Nord",VLOOKUP(Hierarchisation!E25,effectifs_hiver,4,FALSE),IF(Hierarchisation!K25="Nord Est",VLOOKUP(Hierarchisation!E25,effectifs_hiver,5,FALSE),IF(Hierarchisation!K25="Nord Ouest",VLOOKUP(Hierarchisation!E25,effectifs_hiver,6,FALSE),IF(Hierarchisation!K25="Sud Est",VLOOKUP(Hierarchisation!E25,effectifs_hiver,7,FALSE),IF(Hierarchisation!K25="Sud Ouest",VLOOKUP(Hierarchisation!E25,effectifs_hiver,8,FALSE),"Erreur Région"))))))</f>
        <v>#N/A</v>
      </c>
      <c r="V25" s="17" t="e">
        <f>IF(W25="Transit","Transit",IF(W25="hiver",VLOOKUP(E25,'EFFECTIFS Hiver'!$A:$I,9,FALSE),IF(W25="été",VLOOKUP(E25,'EFFECTIFS Eté'!$A:$I,9,FALSE),"Erreur saison")))</f>
        <v>#N/A</v>
      </c>
      <c r="W25" s="18" t="e">
        <f>VLOOKUP(D25,Listes!B:C,2,FALSE)</f>
        <v>#N/A</v>
      </c>
    </row>
    <row r="26" spans="1:23" ht="15.75" customHeight="1">
      <c r="A26" s="11"/>
      <c r="B26" s="11"/>
      <c r="C26" s="11"/>
      <c r="D26" s="11"/>
      <c r="E26" s="11"/>
      <c r="F26" s="11"/>
      <c r="G26" s="11" t="e">
        <f>VLOOKUP(E26,TAXONS!B:C,2,FALSE)</f>
        <v>#N/A</v>
      </c>
      <c r="H26" s="13">
        <f t="shared" si="3"/>
        <v>0</v>
      </c>
      <c r="I26" s="12" t="e">
        <f t="shared" si="4"/>
        <v>#N/A</v>
      </c>
      <c r="J26" s="14" t="e">
        <f t="shared" si="5"/>
        <v>#N/A</v>
      </c>
      <c r="K26" s="15" t="e">
        <f>VLOOKUP(B26,REGIONS!A:D,4,FALSE)</f>
        <v>#N/A</v>
      </c>
      <c r="L26" s="19" t="e">
        <f>VLOOKUP(G26,Sensibilité!$A:$L,12,FALSE)</f>
        <v>#N/A</v>
      </c>
      <c r="M26" s="19" t="e">
        <f t="shared" si="6"/>
        <v>#N/A</v>
      </c>
      <c r="N26" s="19" t="e">
        <f t="shared" si="7"/>
        <v>#N/A</v>
      </c>
      <c r="O26" s="15" t="str">
        <f>IF(D26=Listes!$B$6,"SWARMING",IF(OR(D26=Listes!$B$1,D26=Listes!$B$2,D26=Listes!$B$5),2,IF(OR(D26=Listes!$B$3,D26=Listes!$B$4),1,"erreur colonne D")))</f>
        <v>SWARMING</v>
      </c>
      <c r="P26" s="15" t="e">
        <f>IF(OR(W26="Hiver",W26="Transit"),VLOOKUP(E26,IC!A:E,4,FALSE),IF(W26="été",VLOOKUP(E26,IC!A:E,3,FALSE),"erreur"))</f>
        <v>#N/A</v>
      </c>
      <c r="Q26" s="15" t="e">
        <f>IF(P26="NR",0,IF(F26&lt;5,0,IF(P26=1,VLOOKUP(F26,IC!$G$1:$I$8,3,TRUE),
IF(P26=2,VLOOKUP(F26,IC!$K$1:$M$8,3,TRUE),
IF(P26=3,VLOOKUP(F26,IC!$O$1:$Q$8,3,TRUE),IF(P26=4,VLOOKUP(F26,IC!$S$2:$U$9,3,TRUE),
"erreur"))))))</f>
        <v>#N/A</v>
      </c>
      <c r="R26" s="16" t="e">
        <f>IF(OR(V26="NA",V26="Transit",V26&lt;Listes!$F$1),"non applicable",F26/V26)</f>
        <v>#N/A</v>
      </c>
      <c r="S26" s="16" t="e">
        <f>IF(W26="Transit","Non applicable",IF(AND(W26="été",T26&gt;Listes!F25),F26/T26,IF(AND(W26="Hiver",Hierarchisation!U26&gt;Listes!F25),F26/U26,"non applicable")))</f>
        <v>#N/A</v>
      </c>
      <c r="T26" s="17" t="e">
        <f>IF(K26="Centre",VLOOKUP(E26,effectifs_ete,3,FALSE),IF(Hierarchisation!K26="Grand Nord",VLOOKUP(Hierarchisation!E26,effectifs_ete,4,FALSE),IF(Hierarchisation!K26="Nord Est",VLOOKUP(Hierarchisation!E26,effectifs_ete,5,FALSE),IF(Hierarchisation!K26="Nord Ouest",VLOOKUP(Hierarchisation!E26,effectifs_ete,6,FALSE),IF(Hierarchisation!K26="Sud Est",VLOOKUP(Hierarchisation!E26,effectifs_ete,7,FALSE),IF(Hierarchisation!K26="Sud Ouest",VLOOKUP(Hierarchisation!E26,effectifs_ete,8,FALSE),"Erreur Région"))))))</f>
        <v>#N/A</v>
      </c>
      <c r="U26" s="17" t="e">
        <f>IF(K26="Centre",VLOOKUP(E26,effectifs_hiver,3,FALSE),IF(Hierarchisation!K26="Grand Nord",VLOOKUP(Hierarchisation!E26,effectifs_hiver,4,FALSE),IF(Hierarchisation!K26="Nord Est",VLOOKUP(Hierarchisation!E26,effectifs_hiver,5,FALSE),IF(Hierarchisation!K26="Nord Ouest",VLOOKUP(Hierarchisation!E26,effectifs_hiver,6,FALSE),IF(Hierarchisation!K26="Sud Est",VLOOKUP(Hierarchisation!E26,effectifs_hiver,7,FALSE),IF(Hierarchisation!K26="Sud Ouest",VLOOKUP(Hierarchisation!E26,effectifs_hiver,8,FALSE),"Erreur Région"))))))</f>
        <v>#N/A</v>
      </c>
      <c r="V26" s="17" t="e">
        <f>IF(W26="Transit","Transit",IF(W26="hiver",VLOOKUP(E26,'EFFECTIFS Hiver'!$A:$I,9,FALSE),IF(W26="été",VLOOKUP(E26,'EFFECTIFS Eté'!$A:$I,9,FALSE),"Erreur saison")))</f>
        <v>#N/A</v>
      </c>
      <c r="W26" s="18" t="e">
        <f>VLOOKUP(D26,Listes!B:C,2,FALSE)</f>
        <v>#N/A</v>
      </c>
    </row>
    <row r="27" spans="1:23" ht="15.75" customHeight="1">
      <c r="A27" s="11"/>
      <c r="B27" s="11"/>
      <c r="C27" s="11"/>
      <c r="D27" s="11"/>
      <c r="E27" s="11"/>
      <c r="F27" s="11"/>
      <c r="G27" s="11" t="e">
        <f>VLOOKUP(E27,TAXONS!B:C,2,FALSE)</f>
        <v>#N/A</v>
      </c>
      <c r="H27" s="13">
        <f t="shared" si="3"/>
        <v>0</v>
      </c>
      <c r="I27" s="12" t="e">
        <f t="shared" si="4"/>
        <v>#N/A</v>
      </c>
      <c r="J27" s="14" t="e">
        <f t="shared" si="5"/>
        <v>#N/A</v>
      </c>
      <c r="K27" s="15" t="e">
        <f>VLOOKUP(B27,REGIONS!A:D,4,FALSE)</f>
        <v>#N/A</v>
      </c>
      <c r="L27" s="19" t="e">
        <f>VLOOKUP(G27,Sensibilité!$A:$L,12,FALSE)</f>
        <v>#N/A</v>
      </c>
      <c r="M27" s="19" t="e">
        <f t="shared" si="6"/>
        <v>#N/A</v>
      </c>
      <c r="N27" s="19" t="e">
        <f t="shared" si="7"/>
        <v>#N/A</v>
      </c>
      <c r="O27" s="15" t="str">
        <f>IF(D27=Listes!$B$6,"SWARMING",IF(OR(D27=Listes!$B$1,D27=Listes!$B$2,D27=Listes!$B$5),2,IF(OR(D27=Listes!$B$3,D27=Listes!$B$4),1,"erreur colonne D")))</f>
        <v>SWARMING</v>
      </c>
      <c r="P27" s="15" t="e">
        <f>IF(OR(W27="Hiver",W27="Transit"),VLOOKUP(E27,IC!A:E,4,FALSE),IF(W27="été",VLOOKUP(E27,IC!A:E,3,FALSE),"erreur"))</f>
        <v>#N/A</v>
      </c>
      <c r="Q27" s="15" t="e">
        <f>IF(P27="NR",0,IF(F27&lt;5,0,IF(P27=1,VLOOKUP(F27,IC!$G$1:$I$8,3,TRUE),
IF(P27=2,VLOOKUP(F27,IC!$K$1:$M$8,3,TRUE),
IF(P27=3,VLOOKUP(F27,IC!$O$1:$Q$8,3,TRUE),IF(P27=4,VLOOKUP(F27,IC!$S$2:$U$9,3,TRUE),
"erreur"))))))</f>
        <v>#N/A</v>
      </c>
      <c r="R27" s="16" t="e">
        <f>IF(OR(V27="NA",V27="Transit",V27&lt;Listes!$F$1),"non applicable",F27/V27)</f>
        <v>#N/A</v>
      </c>
      <c r="S27" s="16" t="e">
        <f>IF(W27="Transit","Non applicable",IF(AND(W27="été",T27&gt;Listes!F26),F27/T27,IF(AND(W27="Hiver",Hierarchisation!U27&gt;Listes!F26),F27/U27,"non applicable")))</f>
        <v>#N/A</v>
      </c>
      <c r="T27" s="17" t="e">
        <f>IF(K27="Centre",VLOOKUP(E27,effectifs_ete,3,FALSE),IF(Hierarchisation!K27="Grand Nord",VLOOKUP(Hierarchisation!E27,effectifs_ete,4,FALSE),IF(Hierarchisation!K27="Nord Est",VLOOKUP(Hierarchisation!E27,effectifs_ete,5,FALSE),IF(Hierarchisation!K27="Nord Ouest",VLOOKUP(Hierarchisation!E27,effectifs_ete,6,FALSE),IF(Hierarchisation!K27="Sud Est",VLOOKUP(Hierarchisation!E27,effectifs_ete,7,FALSE),IF(Hierarchisation!K27="Sud Ouest",VLOOKUP(Hierarchisation!E27,effectifs_ete,8,FALSE),"Erreur Région"))))))</f>
        <v>#N/A</v>
      </c>
      <c r="U27" s="17" t="e">
        <f>IF(K27="Centre",VLOOKUP(E27,effectifs_hiver,3,FALSE),IF(Hierarchisation!K27="Grand Nord",VLOOKUP(Hierarchisation!E27,effectifs_hiver,4,FALSE),IF(Hierarchisation!K27="Nord Est",VLOOKUP(Hierarchisation!E27,effectifs_hiver,5,FALSE),IF(Hierarchisation!K27="Nord Ouest",VLOOKUP(Hierarchisation!E27,effectifs_hiver,6,FALSE),IF(Hierarchisation!K27="Sud Est",VLOOKUP(Hierarchisation!E27,effectifs_hiver,7,FALSE),IF(Hierarchisation!K27="Sud Ouest",VLOOKUP(Hierarchisation!E27,effectifs_hiver,8,FALSE),"Erreur Région"))))))</f>
        <v>#N/A</v>
      </c>
      <c r="V27" s="17" t="e">
        <f>IF(W27="Transit","Transit",IF(W27="hiver",VLOOKUP(E27,'EFFECTIFS Hiver'!$A:$I,9,FALSE),IF(W27="été",VLOOKUP(E27,'EFFECTIFS Eté'!$A:$I,9,FALSE),"Erreur saison")))</f>
        <v>#N/A</v>
      </c>
      <c r="W27" s="18" t="e">
        <f>VLOOKUP(D27,Listes!B:C,2,FALSE)</f>
        <v>#N/A</v>
      </c>
    </row>
    <row r="28" spans="1:23" ht="15.75" customHeight="1">
      <c r="A28" s="11"/>
      <c r="B28" s="11"/>
      <c r="C28" s="11"/>
      <c r="D28" s="11"/>
      <c r="E28" s="11"/>
      <c r="F28" s="11"/>
      <c r="G28" s="11" t="e">
        <f>VLOOKUP(E28,TAXONS!B:C,2,FALSE)</f>
        <v>#N/A</v>
      </c>
      <c r="H28" s="13">
        <f t="shared" si="3"/>
        <v>0</v>
      </c>
      <c r="I28" s="12" t="e">
        <f t="shared" si="4"/>
        <v>#N/A</v>
      </c>
      <c r="J28" s="14" t="e">
        <f t="shared" si="5"/>
        <v>#N/A</v>
      </c>
      <c r="K28" s="15" t="e">
        <f>VLOOKUP(B28,REGIONS!A:D,4,FALSE)</f>
        <v>#N/A</v>
      </c>
      <c r="L28" s="19" t="e">
        <f>VLOOKUP(G28,Sensibilité!$A:$L,12,FALSE)</f>
        <v>#N/A</v>
      </c>
      <c r="M28" s="19" t="e">
        <f t="shared" si="6"/>
        <v>#N/A</v>
      </c>
      <c r="N28" s="19" t="e">
        <f t="shared" si="7"/>
        <v>#N/A</v>
      </c>
      <c r="O28" s="15" t="str">
        <f>IF(D28=Listes!$B$6,"SWARMING",IF(OR(D28=Listes!$B$1,D28=Listes!$B$2,D28=Listes!$B$5),2,IF(OR(D28=Listes!$B$3,D28=Listes!$B$4),1,"erreur colonne D")))</f>
        <v>SWARMING</v>
      </c>
      <c r="P28" s="15" t="e">
        <f>IF(OR(W28="Hiver",W28="Transit"),VLOOKUP(E28,IC!A:E,4,FALSE),IF(W28="été",VLOOKUP(E28,IC!A:E,3,FALSE),"erreur"))</f>
        <v>#N/A</v>
      </c>
      <c r="Q28" s="15" t="e">
        <f>IF(P28="NR",0,IF(F28&lt;5,0,IF(P28=1,VLOOKUP(F28,IC!$G$1:$I$8,3,TRUE),
IF(P28=2,VLOOKUP(F28,IC!$K$1:$M$8,3,TRUE),
IF(P28=3,VLOOKUP(F28,IC!$O$1:$Q$8,3,TRUE),IF(P28=4,VLOOKUP(F28,IC!$S$2:$U$9,3,TRUE),
"erreur"))))))</f>
        <v>#N/A</v>
      </c>
      <c r="R28" s="16" t="e">
        <f>IF(OR(V28="NA",V28="Transit",V28&lt;Listes!$F$1),"non applicable",F28/V28)</f>
        <v>#N/A</v>
      </c>
      <c r="S28" s="16" t="e">
        <f>IF(W28="Transit","Non applicable",IF(AND(W28="été",T28&gt;Listes!F27),F28/T28,IF(AND(W28="Hiver",Hierarchisation!U28&gt;Listes!F27),F28/U28,"non applicable")))</f>
        <v>#N/A</v>
      </c>
      <c r="T28" s="17" t="e">
        <f>IF(K28="Centre",VLOOKUP(E28,effectifs_ete,3,FALSE),IF(Hierarchisation!K28="Grand Nord",VLOOKUP(Hierarchisation!E28,effectifs_ete,4,FALSE),IF(Hierarchisation!K28="Nord Est",VLOOKUP(Hierarchisation!E28,effectifs_ete,5,FALSE),IF(Hierarchisation!K28="Nord Ouest",VLOOKUP(Hierarchisation!E28,effectifs_ete,6,FALSE),IF(Hierarchisation!K28="Sud Est",VLOOKUP(Hierarchisation!E28,effectifs_ete,7,FALSE),IF(Hierarchisation!K28="Sud Ouest",VLOOKUP(Hierarchisation!E28,effectifs_ete,8,FALSE),"Erreur Région"))))))</f>
        <v>#N/A</v>
      </c>
      <c r="U28" s="17" t="e">
        <f>IF(K28="Centre",VLOOKUP(E28,effectifs_hiver,3,FALSE),IF(Hierarchisation!K28="Grand Nord",VLOOKUP(Hierarchisation!E28,effectifs_hiver,4,FALSE),IF(Hierarchisation!K28="Nord Est",VLOOKUP(Hierarchisation!E28,effectifs_hiver,5,FALSE),IF(Hierarchisation!K28="Nord Ouest",VLOOKUP(Hierarchisation!E28,effectifs_hiver,6,FALSE),IF(Hierarchisation!K28="Sud Est",VLOOKUP(Hierarchisation!E28,effectifs_hiver,7,FALSE),IF(Hierarchisation!K28="Sud Ouest",VLOOKUP(Hierarchisation!E28,effectifs_hiver,8,FALSE),"Erreur Région"))))))</f>
        <v>#N/A</v>
      </c>
      <c r="V28" s="17" t="e">
        <f>IF(W28="Transit","Transit",IF(W28="hiver",VLOOKUP(E28,'EFFECTIFS Hiver'!$A:$I,9,FALSE),IF(W28="été",VLOOKUP(E28,'EFFECTIFS Eté'!$A:$I,9,FALSE),"Erreur saison")))</f>
        <v>#N/A</v>
      </c>
      <c r="W28" s="18" t="e">
        <f>VLOOKUP(D28,Listes!B:C,2,FALSE)</f>
        <v>#N/A</v>
      </c>
    </row>
    <row r="29" spans="1:23" ht="15.75" customHeight="1">
      <c r="A29" s="11"/>
      <c r="B29" s="11"/>
      <c r="C29" s="11"/>
      <c r="D29" s="11"/>
      <c r="E29" s="11"/>
      <c r="F29" s="11"/>
      <c r="G29" s="11" t="e">
        <f>VLOOKUP(E29,TAXONS!B:C,2,FALSE)</f>
        <v>#N/A</v>
      </c>
      <c r="H29" s="13">
        <f t="shared" si="3"/>
        <v>0</v>
      </c>
      <c r="I29" s="12" t="e">
        <f t="shared" si="4"/>
        <v>#N/A</v>
      </c>
      <c r="J29" s="14" t="e">
        <f t="shared" si="5"/>
        <v>#N/A</v>
      </c>
      <c r="K29" s="15" t="e">
        <f>VLOOKUP(B29,REGIONS!A:D,4,FALSE)</f>
        <v>#N/A</v>
      </c>
      <c r="L29" s="19" t="e">
        <f>VLOOKUP(G29,Sensibilité!$A:$L,12,FALSE)</f>
        <v>#N/A</v>
      </c>
      <c r="M29" s="19" t="e">
        <f t="shared" si="6"/>
        <v>#N/A</v>
      </c>
      <c r="N29" s="19" t="e">
        <f t="shared" si="7"/>
        <v>#N/A</v>
      </c>
      <c r="O29" s="15" t="str">
        <f>IF(D29=Listes!$B$6,"SWARMING",IF(OR(D29=Listes!$B$1,D29=Listes!$B$2,D29=Listes!$B$5),2,IF(OR(D29=Listes!$B$3,D29=Listes!$B$4),1,"erreur colonne D")))</f>
        <v>SWARMING</v>
      </c>
      <c r="P29" s="15" t="e">
        <f>IF(OR(W29="Hiver",W29="Transit"),VLOOKUP(E29,IC!A:E,4,FALSE),IF(W29="été",VLOOKUP(E29,IC!A:E,3,FALSE),"erreur"))</f>
        <v>#N/A</v>
      </c>
      <c r="Q29" s="15" t="e">
        <f>IF(P29="NR",0,IF(F29&lt;5,0,IF(P29=1,VLOOKUP(F29,IC!$G$1:$I$8,3,TRUE),
IF(P29=2,VLOOKUP(F29,IC!$K$1:$M$8,3,TRUE),
IF(P29=3,VLOOKUP(F29,IC!$O$1:$Q$8,3,TRUE),IF(P29=4,VLOOKUP(F29,IC!$S$2:$U$9,3,TRUE),
"erreur"))))))</f>
        <v>#N/A</v>
      </c>
      <c r="R29" s="16" t="e">
        <f>IF(OR(V29="NA",V29="Transit",V29&lt;Listes!$F$1),"non applicable",F29/V29)</f>
        <v>#N/A</v>
      </c>
      <c r="S29" s="16" t="e">
        <f>IF(W29="Transit","Non applicable",IF(AND(W29="été",T29&gt;Listes!F28),F29/T29,IF(AND(W29="Hiver",Hierarchisation!U29&gt;Listes!F28),F29/U29,"non applicable")))</f>
        <v>#N/A</v>
      </c>
      <c r="T29" s="17" t="e">
        <f>IF(K29="Centre",VLOOKUP(E29,effectifs_ete,3,FALSE),IF(Hierarchisation!K29="Grand Nord",VLOOKUP(Hierarchisation!E29,effectifs_ete,4,FALSE),IF(Hierarchisation!K29="Nord Est",VLOOKUP(Hierarchisation!E29,effectifs_ete,5,FALSE),IF(Hierarchisation!K29="Nord Ouest",VLOOKUP(Hierarchisation!E29,effectifs_ete,6,FALSE),IF(Hierarchisation!K29="Sud Est",VLOOKUP(Hierarchisation!E29,effectifs_ete,7,FALSE),IF(Hierarchisation!K29="Sud Ouest",VLOOKUP(Hierarchisation!E29,effectifs_ete,8,FALSE),"Erreur Région"))))))</f>
        <v>#N/A</v>
      </c>
      <c r="U29" s="17" t="e">
        <f>IF(K29="Centre",VLOOKUP(E29,effectifs_hiver,3,FALSE),IF(Hierarchisation!K29="Grand Nord",VLOOKUP(Hierarchisation!E29,effectifs_hiver,4,FALSE),IF(Hierarchisation!K29="Nord Est",VLOOKUP(Hierarchisation!E29,effectifs_hiver,5,FALSE),IF(Hierarchisation!K29="Nord Ouest",VLOOKUP(Hierarchisation!E29,effectifs_hiver,6,FALSE),IF(Hierarchisation!K29="Sud Est",VLOOKUP(Hierarchisation!E29,effectifs_hiver,7,FALSE),IF(Hierarchisation!K29="Sud Ouest",VLOOKUP(Hierarchisation!E29,effectifs_hiver,8,FALSE),"Erreur Région"))))))</f>
        <v>#N/A</v>
      </c>
      <c r="V29" s="17" t="e">
        <f>IF(W29="Transit","Transit",IF(W29="hiver",VLOOKUP(E29,'EFFECTIFS Hiver'!$A:$I,9,FALSE),IF(W29="été",VLOOKUP(E29,'EFFECTIFS Eté'!$A:$I,9,FALSE),"Erreur saison")))</f>
        <v>#N/A</v>
      </c>
      <c r="W29" s="18" t="e">
        <f>VLOOKUP(D29,Listes!B:C,2,FALSE)</f>
        <v>#N/A</v>
      </c>
    </row>
    <row r="30" spans="1:23" ht="15.75" customHeight="1">
      <c r="A30" s="11"/>
      <c r="B30" s="11"/>
      <c r="C30" s="11"/>
      <c r="D30" s="11"/>
      <c r="E30" s="11"/>
      <c r="F30" s="11"/>
      <c r="G30" s="11" t="e">
        <f>VLOOKUP(E30,TAXONS!B:C,2,FALSE)</f>
        <v>#N/A</v>
      </c>
      <c r="H30" s="13">
        <f t="shared" si="3"/>
        <v>0</v>
      </c>
      <c r="I30" s="12" t="e">
        <f t="shared" si="4"/>
        <v>#N/A</v>
      </c>
      <c r="J30" s="14" t="e">
        <f t="shared" si="5"/>
        <v>#N/A</v>
      </c>
      <c r="K30" s="15" t="e">
        <f>VLOOKUP(B30,REGIONS!A:D,4,FALSE)</f>
        <v>#N/A</v>
      </c>
      <c r="L30" s="19" t="e">
        <f>VLOOKUP(G30,Sensibilité!$A:$L,12,FALSE)</f>
        <v>#N/A</v>
      </c>
      <c r="M30" s="19" t="e">
        <f t="shared" si="6"/>
        <v>#N/A</v>
      </c>
      <c r="N30" s="19" t="e">
        <f t="shared" si="7"/>
        <v>#N/A</v>
      </c>
      <c r="O30" s="15" t="str">
        <f>IF(D30=Listes!$B$6,"SWARMING",IF(OR(D30=Listes!$B$1,D30=Listes!$B$2,D30=Listes!$B$5),2,IF(OR(D30=Listes!$B$3,D30=Listes!$B$4),1,"erreur colonne D")))</f>
        <v>SWARMING</v>
      </c>
      <c r="P30" s="15" t="e">
        <f>IF(OR(W30="Hiver",W30="Transit"),VLOOKUP(E30,IC!A:E,4,FALSE),IF(W30="été",VLOOKUP(E30,IC!A:E,3,FALSE),"erreur"))</f>
        <v>#N/A</v>
      </c>
      <c r="Q30" s="15" t="e">
        <f>IF(P30="NR",0,IF(F30&lt;5,0,IF(P30=1,VLOOKUP(F30,IC!$G$1:$I$8,3,TRUE),
IF(P30=2,VLOOKUP(F30,IC!$K$1:$M$8,3,TRUE),
IF(P30=3,VLOOKUP(F30,IC!$O$1:$Q$8,3,TRUE),IF(P30=4,VLOOKUP(F30,IC!$S$2:$U$9,3,TRUE),
"erreur"))))))</f>
        <v>#N/A</v>
      </c>
      <c r="R30" s="16" t="e">
        <f>IF(OR(V30="NA",V30="Transit",V30&lt;Listes!$F$1),"non applicable",F30/V30)</f>
        <v>#N/A</v>
      </c>
      <c r="S30" s="16" t="e">
        <f>IF(W30="Transit","Non applicable",IF(AND(W30="été",T30&gt;Listes!F29),F30/T30,IF(AND(W30="Hiver",Hierarchisation!U30&gt;Listes!F29),F30/U30,"non applicable")))</f>
        <v>#N/A</v>
      </c>
      <c r="T30" s="17" t="e">
        <f>IF(K30="Centre",VLOOKUP(E30,effectifs_ete,3,FALSE),IF(Hierarchisation!K30="Grand Nord",VLOOKUP(Hierarchisation!E30,effectifs_ete,4,FALSE),IF(Hierarchisation!K30="Nord Est",VLOOKUP(Hierarchisation!E30,effectifs_ete,5,FALSE),IF(Hierarchisation!K30="Nord Ouest",VLOOKUP(Hierarchisation!E30,effectifs_ete,6,FALSE),IF(Hierarchisation!K30="Sud Est",VLOOKUP(Hierarchisation!E30,effectifs_ete,7,FALSE),IF(Hierarchisation!K30="Sud Ouest",VLOOKUP(Hierarchisation!E30,effectifs_ete,8,FALSE),"Erreur Région"))))))</f>
        <v>#N/A</v>
      </c>
      <c r="U30" s="17" t="e">
        <f>IF(K30="Centre",VLOOKUP(E30,effectifs_hiver,3,FALSE),IF(Hierarchisation!K30="Grand Nord",VLOOKUP(Hierarchisation!E30,effectifs_hiver,4,FALSE),IF(Hierarchisation!K30="Nord Est",VLOOKUP(Hierarchisation!E30,effectifs_hiver,5,FALSE),IF(Hierarchisation!K30="Nord Ouest",VLOOKUP(Hierarchisation!E30,effectifs_hiver,6,FALSE),IF(Hierarchisation!K30="Sud Est",VLOOKUP(Hierarchisation!E30,effectifs_hiver,7,FALSE),IF(Hierarchisation!K30="Sud Ouest",VLOOKUP(Hierarchisation!E30,effectifs_hiver,8,FALSE),"Erreur Région"))))))</f>
        <v>#N/A</v>
      </c>
      <c r="V30" s="17" t="e">
        <f>IF(W30="Transit","Transit",IF(W30="hiver",VLOOKUP(E30,'EFFECTIFS Hiver'!$A:$I,9,FALSE),IF(W30="été",VLOOKUP(E30,'EFFECTIFS Eté'!$A:$I,9,FALSE),"Erreur saison")))</f>
        <v>#N/A</v>
      </c>
      <c r="W30" s="18" t="e">
        <f>VLOOKUP(D30,Listes!B:C,2,FALSE)</f>
        <v>#N/A</v>
      </c>
    </row>
    <row r="31" spans="1:23" ht="15.75" customHeight="1">
      <c r="A31" s="11"/>
      <c r="B31" s="11"/>
      <c r="C31" s="11"/>
      <c r="D31" s="11"/>
      <c r="E31" s="11"/>
      <c r="F31" s="11"/>
      <c r="G31" s="11" t="e">
        <f>VLOOKUP(E31,TAXONS!B:C,2,FALSE)</f>
        <v>#N/A</v>
      </c>
      <c r="H31" s="13">
        <f t="shared" si="3"/>
        <v>0</v>
      </c>
      <c r="I31" s="12" t="e">
        <f t="shared" si="4"/>
        <v>#N/A</v>
      </c>
      <c r="J31" s="14" t="e">
        <f t="shared" si="5"/>
        <v>#N/A</v>
      </c>
      <c r="K31" s="15" t="e">
        <f>VLOOKUP(B31,REGIONS!A:D,4,FALSE)</f>
        <v>#N/A</v>
      </c>
      <c r="L31" s="19" t="e">
        <f>VLOOKUP(G31,Sensibilité!$A:$L,12,FALSE)</f>
        <v>#N/A</v>
      </c>
      <c r="M31" s="19" t="e">
        <f t="shared" si="6"/>
        <v>#N/A</v>
      </c>
      <c r="N31" s="19" t="e">
        <f t="shared" si="7"/>
        <v>#N/A</v>
      </c>
      <c r="O31" s="15" t="str">
        <f>IF(D31=Listes!$B$6,"SWARMING",IF(OR(D31=Listes!$B$1,D31=Listes!$B$2,D31=Listes!$B$5),2,IF(OR(D31=Listes!$B$3,D31=Listes!$B$4),1,"erreur colonne D")))</f>
        <v>SWARMING</v>
      </c>
      <c r="P31" s="15" t="e">
        <f>IF(OR(W31="Hiver",W31="Transit"),VLOOKUP(E31,IC!A:E,4,FALSE),IF(W31="été",VLOOKUP(E31,IC!A:E,3,FALSE),"erreur"))</f>
        <v>#N/A</v>
      </c>
      <c r="Q31" s="15" t="e">
        <f>IF(P31="NR",0,IF(F31&lt;5,0,IF(P31=1,VLOOKUP(F31,IC!$G$1:$I$8,3,TRUE),
IF(P31=2,VLOOKUP(F31,IC!$K$1:$M$8,3,TRUE),
IF(P31=3,VLOOKUP(F31,IC!$O$1:$Q$8,3,TRUE),IF(P31=4,VLOOKUP(F31,IC!$S$2:$U$9,3,TRUE),
"erreur"))))))</f>
        <v>#N/A</v>
      </c>
      <c r="R31" s="16" t="e">
        <f>IF(OR(V31="NA",V31="Transit",V31&lt;Listes!$F$1),"non applicable",F31/V31)</f>
        <v>#N/A</v>
      </c>
      <c r="S31" s="16" t="e">
        <f>IF(W31="Transit","Non applicable",IF(AND(W31="été",T31&gt;Listes!F30),F31/T31,IF(AND(W31="Hiver",Hierarchisation!U31&gt;Listes!F30),F31/U31,"non applicable")))</f>
        <v>#N/A</v>
      </c>
      <c r="T31" s="17" t="e">
        <f>IF(K31="Centre",VLOOKUP(E31,effectifs_ete,3,FALSE),IF(Hierarchisation!K31="Grand Nord",VLOOKUP(Hierarchisation!E31,effectifs_ete,4,FALSE),IF(Hierarchisation!K31="Nord Est",VLOOKUP(Hierarchisation!E31,effectifs_ete,5,FALSE),IF(Hierarchisation!K31="Nord Ouest",VLOOKUP(Hierarchisation!E31,effectifs_ete,6,FALSE),IF(Hierarchisation!K31="Sud Est",VLOOKUP(Hierarchisation!E31,effectifs_ete,7,FALSE),IF(Hierarchisation!K31="Sud Ouest",VLOOKUP(Hierarchisation!E31,effectifs_ete,8,FALSE),"Erreur Région"))))))</f>
        <v>#N/A</v>
      </c>
      <c r="U31" s="17" t="e">
        <f>IF(K31="Centre",VLOOKUP(E31,effectifs_hiver,3,FALSE),IF(Hierarchisation!K31="Grand Nord",VLOOKUP(Hierarchisation!E31,effectifs_hiver,4,FALSE),IF(Hierarchisation!K31="Nord Est",VLOOKUP(Hierarchisation!E31,effectifs_hiver,5,FALSE),IF(Hierarchisation!K31="Nord Ouest",VLOOKUP(Hierarchisation!E31,effectifs_hiver,6,FALSE),IF(Hierarchisation!K31="Sud Est",VLOOKUP(Hierarchisation!E31,effectifs_hiver,7,FALSE),IF(Hierarchisation!K31="Sud Ouest",VLOOKUP(Hierarchisation!E31,effectifs_hiver,8,FALSE),"Erreur Région"))))))</f>
        <v>#N/A</v>
      </c>
      <c r="V31" s="17" t="e">
        <f>IF(W31="Transit","Transit",IF(W31="hiver",VLOOKUP(E31,'EFFECTIFS Hiver'!$A:$I,9,FALSE),IF(W31="été",VLOOKUP(E31,'EFFECTIFS Eté'!$A:$I,9,FALSE),"Erreur saison")))</f>
        <v>#N/A</v>
      </c>
      <c r="W31" s="18" t="e">
        <f>VLOOKUP(D31,Listes!B:C,2,FALSE)</f>
        <v>#N/A</v>
      </c>
    </row>
    <row r="32" spans="1:23" ht="15.75" customHeight="1">
      <c r="A32" s="11"/>
      <c r="B32" s="11"/>
      <c r="C32" s="11"/>
      <c r="D32" s="11"/>
      <c r="E32" s="11"/>
      <c r="F32" s="11"/>
      <c r="G32" s="11" t="e">
        <f>VLOOKUP(E32,TAXONS!B:C,2,FALSE)</f>
        <v>#N/A</v>
      </c>
      <c r="H32" s="13">
        <f t="shared" si="3"/>
        <v>0</v>
      </c>
      <c r="I32" s="12" t="e">
        <f t="shared" si="4"/>
        <v>#N/A</v>
      </c>
      <c r="J32" s="14" t="e">
        <f t="shared" si="5"/>
        <v>#N/A</v>
      </c>
      <c r="K32" s="15" t="e">
        <f>VLOOKUP(B32,REGIONS!A:D,4,FALSE)</f>
        <v>#N/A</v>
      </c>
      <c r="L32" s="19" t="e">
        <f>VLOOKUP(G32,Sensibilité!$A:$L,12,FALSE)</f>
        <v>#N/A</v>
      </c>
      <c r="M32" s="19" t="e">
        <f t="shared" si="6"/>
        <v>#N/A</v>
      </c>
      <c r="N32" s="19" t="e">
        <f t="shared" si="7"/>
        <v>#N/A</v>
      </c>
      <c r="O32" s="15" t="str">
        <f>IF(D32=Listes!$B$6,"SWARMING",IF(OR(D32=Listes!$B$1,D32=Listes!$B$2,D32=Listes!$B$5),2,IF(OR(D32=Listes!$B$3,D32=Listes!$B$4),1,"erreur colonne D")))</f>
        <v>SWARMING</v>
      </c>
      <c r="P32" s="15" t="e">
        <f>IF(OR(W32="Hiver",W32="Transit"),VLOOKUP(E32,IC!A:E,4,FALSE),IF(W32="été",VLOOKUP(E32,IC!A:E,3,FALSE),"erreur"))</f>
        <v>#N/A</v>
      </c>
      <c r="Q32" s="15" t="e">
        <f>IF(P32="NR",0,IF(F32&lt;5,0,IF(P32=1,VLOOKUP(F32,IC!$G$1:$I$8,3,TRUE),
IF(P32=2,VLOOKUP(F32,IC!$K$1:$M$8,3,TRUE),
IF(P32=3,VLOOKUP(F32,IC!$O$1:$Q$8,3,TRUE),IF(P32=4,VLOOKUP(F32,IC!$S$2:$U$9,3,TRUE),
"erreur"))))))</f>
        <v>#N/A</v>
      </c>
      <c r="R32" s="16" t="e">
        <f>IF(OR(V32="NA",V32="Transit",V32&lt;Listes!$F$1),"non applicable",F32/V32)</f>
        <v>#N/A</v>
      </c>
      <c r="S32" s="16" t="e">
        <f>IF(W32="Transit","Non applicable",IF(AND(W32="été",T32&gt;Listes!F31),F32/T32,IF(AND(W32="Hiver",Hierarchisation!U32&gt;Listes!F31),F32/U32,"non applicable")))</f>
        <v>#N/A</v>
      </c>
      <c r="T32" s="17" t="e">
        <f>IF(K32="Centre",VLOOKUP(E32,effectifs_ete,3,FALSE),IF(Hierarchisation!K32="Grand Nord",VLOOKUP(Hierarchisation!E32,effectifs_ete,4,FALSE),IF(Hierarchisation!K32="Nord Est",VLOOKUP(Hierarchisation!E32,effectifs_ete,5,FALSE),IF(Hierarchisation!K32="Nord Ouest",VLOOKUP(Hierarchisation!E32,effectifs_ete,6,FALSE),IF(Hierarchisation!K32="Sud Est",VLOOKUP(Hierarchisation!E32,effectifs_ete,7,FALSE),IF(Hierarchisation!K32="Sud Ouest",VLOOKUP(Hierarchisation!E32,effectifs_ete,8,FALSE),"Erreur Région"))))))</f>
        <v>#N/A</v>
      </c>
      <c r="U32" s="17" t="e">
        <f>IF(K32="Centre",VLOOKUP(E32,effectifs_hiver,3,FALSE),IF(Hierarchisation!K32="Grand Nord",VLOOKUP(Hierarchisation!E32,effectifs_hiver,4,FALSE),IF(Hierarchisation!K32="Nord Est",VLOOKUP(Hierarchisation!E32,effectifs_hiver,5,FALSE),IF(Hierarchisation!K32="Nord Ouest",VLOOKUP(Hierarchisation!E32,effectifs_hiver,6,FALSE),IF(Hierarchisation!K32="Sud Est",VLOOKUP(Hierarchisation!E32,effectifs_hiver,7,FALSE),IF(Hierarchisation!K32="Sud Ouest",VLOOKUP(Hierarchisation!E32,effectifs_hiver,8,FALSE),"Erreur Région"))))))</f>
        <v>#N/A</v>
      </c>
      <c r="V32" s="17" t="e">
        <f>IF(W32="Transit","Transit",IF(W32="hiver",VLOOKUP(E32,'EFFECTIFS Hiver'!$A:$I,9,FALSE),IF(W32="été",VLOOKUP(E32,'EFFECTIFS Eté'!$A:$I,9,FALSE),"Erreur saison")))</f>
        <v>#N/A</v>
      </c>
      <c r="W32" s="18" t="e">
        <f>VLOOKUP(D32,Listes!B:C,2,FALSE)</f>
        <v>#N/A</v>
      </c>
    </row>
    <row r="33" spans="1:23" ht="15.75" customHeight="1">
      <c r="A33" s="11"/>
      <c r="B33" s="11"/>
      <c r="C33" s="11"/>
      <c r="D33" s="11"/>
      <c r="E33" s="11"/>
      <c r="F33" s="11"/>
      <c r="G33" s="11" t="e">
        <f>VLOOKUP(E33,TAXONS!B:C,2,FALSE)</f>
        <v>#N/A</v>
      </c>
      <c r="H33" s="13">
        <f t="shared" si="3"/>
        <v>0</v>
      </c>
      <c r="I33" s="12" t="e">
        <f t="shared" si="4"/>
        <v>#N/A</v>
      </c>
      <c r="J33" s="14" t="e">
        <f t="shared" si="5"/>
        <v>#N/A</v>
      </c>
      <c r="K33" s="15" t="e">
        <f>VLOOKUP(B33,REGIONS!A:D,4,FALSE)</f>
        <v>#N/A</v>
      </c>
      <c r="L33" s="19" t="e">
        <f>VLOOKUP(G33,Sensibilité!$A:$L,12,FALSE)</f>
        <v>#N/A</v>
      </c>
      <c r="M33" s="19" t="e">
        <f t="shared" si="6"/>
        <v>#N/A</v>
      </c>
      <c r="N33" s="19" t="e">
        <f t="shared" si="7"/>
        <v>#N/A</v>
      </c>
      <c r="O33" s="15" t="str">
        <f>IF(D33=Listes!$B$6,"SWARMING",IF(OR(D33=Listes!$B$1,D33=Listes!$B$2,D33=Listes!$B$5),2,IF(OR(D33=Listes!$B$3,D33=Listes!$B$4),1,"erreur colonne D")))</f>
        <v>SWARMING</v>
      </c>
      <c r="P33" s="15" t="e">
        <f>IF(OR(W33="Hiver",W33="Transit"),VLOOKUP(E33,IC!A:E,4,FALSE),IF(W33="été",VLOOKUP(E33,IC!A:E,3,FALSE),"erreur"))</f>
        <v>#N/A</v>
      </c>
      <c r="Q33" s="15" t="e">
        <f>IF(P33="NR",0,IF(F33&lt;5,0,IF(P33=1,VLOOKUP(F33,IC!$G$1:$I$8,3,TRUE),
IF(P33=2,VLOOKUP(F33,IC!$K$1:$M$8,3,TRUE),
IF(P33=3,VLOOKUP(F33,IC!$O$1:$Q$8,3,TRUE),IF(P33=4,VLOOKUP(F33,IC!$S$2:$U$9,3,TRUE),
"erreur"))))))</f>
        <v>#N/A</v>
      </c>
      <c r="R33" s="16" t="e">
        <f>IF(OR(V33="NA",V33="Transit",V33&lt;Listes!$F$1),"non applicable",F33/V33)</f>
        <v>#N/A</v>
      </c>
      <c r="S33" s="16" t="e">
        <f>IF(W33="Transit","Non applicable",IF(AND(W33="été",T33&gt;Listes!F32),F33/T33,IF(AND(W33="Hiver",Hierarchisation!U33&gt;Listes!F32),F33/U33,"non applicable")))</f>
        <v>#N/A</v>
      </c>
      <c r="T33" s="17" t="e">
        <f>IF(K33="Centre",VLOOKUP(E33,effectifs_ete,3,FALSE),IF(Hierarchisation!K33="Grand Nord",VLOOKUP(Hierarchisation!E33,effectifs_ete,4,FALSE),IF(Hierarchisation!K33="Nord Est",VLOOKUP(Hierarchisation!E33,effectifs_ete,5,FALSE),IF(Hierarchisation!K33="Nord Ouest",VLOOKUP(Hierarchisation!E33,effectifs_ete,6,FALSE),IF(Hierarchisation!K33="Sud Est",VLOOKUP(Hierarchisation!E33,effectifs_ete,7,FALSE),IF(Hierarchisation!K33="Sud Ouest",VLOOKUP(Hierarchisation!E33,effectifs_ete,8,FALSE),"Erreur Région"))))))</f>
        <v>#N/A</v>
      </c>
      <c r="U33" s="17" t="e">
        <f>IF(K33="Centre",VLOOKUP(E33,effectifs_hiver,3,FALSE),IF(Hierarchisation!K33="Grand Nord",VLOOKUP(Hierarchisation!E33,effectifs_hiver,4,FALSE),IF(Hierarchisation!K33="Nord Est",VLOOKUP(Hierarchisation!E33,effectifs_hiver,5,FALSE),IF(Hierarchisation!K33="Nord Ouest",VLOOKUP(Hierarchisation!E33,effectifs_hiver,6,FALSE),IF(Hierarchisation!K33="Sud Est",VLOOKUP(Hierarchisation!E33,effectifs_hiver,7,FALSE),IF(Hierarchisation!K33="Sud Ouest",VLOOKUP(Hierarchisation!E33,effectifs_hiver,8,FALSE),"Erreur Région"))))))</f>
        <v>#N/A</v>
      </c>
      <c r="V33" s="17" t="e">
        <f>IF(W33="Transit","Transit",IF(W33="hiver",VLOOKUP(E33,'EFFECTIFS Hiver'!$A:$I,9,FALSE),IF(W33="été",VLOOKUP(E33,'EFFECTIFS Eté'!$A:$I,9,FALSE),"Erreur saison")))</f>
        <v>#N/A</v>
      </c>
      <c r="W33" s="18" t="e">
        <f>VLOOKUP(D33,Listes!B:C,2,FALSE)</f>
        <v>#N/A</v>
      </c>
    </row>
    <row r="34" spans="1:23" ht="15.75" customHeight="1">
      <c r="A34" s="11"/>
      <c r="B34" s="11"/>
      <c r="C34" s="11"/>
      <c r="D34" s="11"/>
      <c r="E34" s="11"/>
      <c r="F34" s="11"/>
      <c r="G34" s="11" t="e">
        <f>VLOOKUP(E34,TAXONS!B:C,2,FALSE)</f>
        <v>#N/A</v>
      </c>
      <c r="H34" s="13">
        <f t="shared" si="3"/>
        <v>0</v>
      </c>
      <c r="I34" s="12" t="e">
        <f t="shared" si="4"/>
        <v>#N/A</v>
      </c>
      <c r="J34" s="14" t="e">
        <f t="shared" si="5"/>
        <v>#N/A</v>
      </c>
      <c r="K34" s="15" t="e">
        <f>VLOOKUP(B34,REGIONS!A:D,4,FALSE)</f>
        <v>#N/A</v>
      </c>
      <c r="L34" s="19" t="e">
        <f>VLOOKUP(G34,Sensibilité!$A:$L,12,FALSE)</f>
        <v>#N/A</v>
      </c>
      <c r="M34" s="19" t="e">
        <f t="shared" si="6"/>
        <v>#N/A</v>
      </c>
      <c r="N34" s="19" t="e">
        <f t="shared" si="7"/>
        <v>#N/A</v>
      </c>
      <c r="O34" s="15" t="str">
        <f>IF(D34=Listes!$B$6,"SWARMING",IF(OR(D34=Listes!$B$1,D34=Listes!$B$2,D34=Listes!$B$5),2,IF(OR(D34=Listes!$B$3,D34=Listes!$B$4),1,"erreur colonne D")))</f>
        <v>SWARMING</v>
      </c>
      <c r="P34" s="15" t="e">
        <f>IF(OR(W34="Hiver",W34="Transit"),VLOOKUP(E34,IC!A:E,4,FALSE),IF(W34="été",VLOOKUP(E34,IC!A:E,3,FALSE),"erreur"))</f>
        <v>#N/A</v>
      </c>
      <c r="Q34" s="15" t="e">
        <f>IF(P34="NR",0,IF(F34&lt;5,0,IF(P34=1,VLOOKUP(F34,IC!$G$1:$I$8,3,TRUE),
IF(P34=2,VLOOKUP(F34,IC!$K$1:$M$8,3,TRUE),
IF(P34=3,VLOOKUP(F34,IC!$O$1:$Q$8,3,TRUE),IF(P34=4,VLOOKUP(F34,IC!$S$2:$U$9,3,TRUE),
"erreur"))))))</f>
        <v>#N/A</v>
      </c>
      <c r="R34" s="16" t="e">
        <f>IF(OR(V34="NA",V34="Transit",V34&lt;Listes!$F$1),"non applicable",F34/V34)</f>
        <v>#N/A</v>
      </c>
      <c r="S34" s="16" t="e">
        <f>IF(W34="Transit","Non applicable",IF(AND(W34="été",T34&gt;Listes!F33),F34/T34,IF(AND(W34="Hiver",Hierarchisation!U34&gt;Listes!F33),F34/U34,"non applicable")))</f>
        <v>#N/A</v>
      </c>
      <c r="T34" s="17" t="e">
        <f>IF(K34="Centre",VLOOKUP(E34,effectifs_ete,3,FALSE),IF(Hierarchisation!K34="Grand Nord",VLOOKUP(Hierarchisation!E34,effectifs_ete,4,FALSE),IF(Hierarchisation!K34="Nord Est",VLOOKUP(Hierarchisation!E34,effectifs_ete,5,FALSE),IF(Hierarchisation!K34="Nord Ouest",VLOOKUP(Hierarchisation!E34,effectifs_ete,6,FALSE),IF(Hierarchisation!K34="Sud Est",VLOOKUP(Hierarchisation!E34,effectifs_ete,7,FALSE),IF(Hierarchisation!K34="Sud Ouest",VLOOKUP(Hierarchisation!E34,effectifs_ete,8,FALSE),"Erreur Région"))))))</f>
        <v>#N/A</v>
      </c>
      <c r="U34" s="17" t="e">
        <f>IF(K34="Centre",VLOOKUP(E34,effectifs_hiver,3,FALSE),IF(Hierarchisation!K34="Grand Nord",VLOOKUP(Hierarchisation!E34,effectifs_hiver,4,FALSE),IF(Hierarchisation!K34="Nord Est",VLOOKUP(Hierarchisation!E34,effectifs_hiver,5,FALSE),IF(Hierarchisation!K34="Nord Ouest",VLOOKUP(Hierarchisation!E34,effectifs_hiver,6,FALSE),IF(Hierarchisation!K34="Sud Est",VLOOKUP(Hierarchisation!E34,effectifs_hiver,7,FALSE),IF(Hierarchisation!K34="Sud Ouest",VLOOKUP(Hierarchisation!E34,effectifs_hiver,8,FALSE),"Erreur Région"))))))</f>
        <v>#N/A</v>
      </c>
      <c r="V34" s="17" t="e">
        <f>IF(W34="Transit","Transit",IF(W34="hiver",VLOOKUP(E34,'EFFECTIFS Hiver'!$A:$I,9,FALSE),IF(W34="été",VLOOKUP(E34,'EFFECTIFS Eté'!$A:$I,9,FALSE),"Erreur saison")))</f>
        <v>#N/A</v>
      </c>
      <c r="W34" s="18" t="e">
        <f>VLOOKUP(D34,Listes!B:C,2,FALSE)</f>
        <v>#N/A</v>
      </c>
    </row>
    <row r="35" spans="1:23" ht="15.75" customHeight="1">
      <c r="A35" s="11"/>
      <c r="B35" s="11"/>
      <c r="C35" s="11"/>
      <c r="D35" s="11"/>
      <c r="E35" s="11"/>
      <c r="F35" s="11"/>
      <c r="G35" s="11" t="e">
        <f>VLOOKUP(E35,TAXONS!B:C,2,FALSE)</f>
        <v>#N/A</v>
      </c>
      <c r="H35" s="13">
        <f t="shared" si="3"/>
        <v>0</v>
      </c>
      <c r="I35" s="12" t="e">
        <f t="shared" si="4"/>
        <v>#N/A</v>
      </c>
      <c r="J35" s="14" t="e">
        <f t="shared" si="5"/>
        <v>#N/A</v>
      </c>
      <c r="K35" s="15" t="e">
        <f>VLOOKUP(B35,REGIONS!A:D,4,FALSE)</f>
        <v>#N/A</v>
      </c>
      <c r="L35" s="19" t="e">
        <f>VLOOKUP(G35,Sensibilité!$A:$L,12,FALSE)</f>
        <v>#N/A</v>
      </c>
      <c r="M35" s="19" t="e">
        <f t="shared" si="6"/>
        <v>#N/A</v>
      </c>
      <c r="N35" s="19" t="e">
        <f t="shared" si="7"/>
        <v>#N/A</v>
      </c>
      <c r="O35" s="15" t="str">
        <f>IF(D35=Listes!$B$6,"SWARMING",IF(OR(D35=Listes!$B$1,D35=Listes!$B$2,D35=Listes!$B$5),2,IF(OR(D35=Listes!$B$3,D35=Listes!$B$4),1,"erreur colonne D")))</f>
        <v>SWARMING</v>
      </c>
      <c r="P35" s="15" t="e">
        <f>IF(OR(W35="Hiver",W35="Transit"),VLOOKUP(E35,IC!A:E,4,FALSE),IF(W35="été",VLOOKUP(E35,IC!A:E,3,FALSE),"erreur"))</f>
        <v>#N/A</v>
      </c>
      <c r="Q35" s="15" t="e">
        <f>IF(P35="NR",0,IF(F35&lt;5,0,IF(P35=1,VLOOKUP(F35,IC!$G$1:$I$8,3,TRUE),
IF(P35=2,VLOOKUP(F35,IC!$K$1:$M$8,3,TRUE),
IF(P35=3,VLOOKUP(F35,IC!$O$1:$Q$8,3,TRUE),IF(P35=4,VLOOKUP(F35,IC!$S$2:$U$9,3,TRUE),
"erreur"))))))</f>
        <v>#N/A</v>
      </c>
      <c r="R35" s="16" t="e">
        <f>IF(OR(V35="NA",V35="Transit",V35&lt;Listes!$F$1),"non applicable",F35/V35)</f>
        <v>#N/A</v>
      </c>
      <c r="S35" s="16" t="e">
        <f>IF(W35="Transit","Non applicable",IF(AND(W35="été",T35&gt;Listes!F34),F35/T35,IF(AND(W35="Hiver",Hierarchisation!U35&gt;Listes!F34),F35/U35,"non applicable")))</f>
        <v>#N/A</v>
      </c>
      <c r="T35" s="17" t="e">
        <f>IF(K35="Centre",VLOOKUP(E35,effectifs_ete,3,FALSE),IF(Hierarchisation!K35="Grand Nord",VLOOKUP(Hierarchisation!E35,effectifs_ete,4,FALSE),IF(Hierarchisation!K35="Nord Est",VLOOKUP(Hierarchisation!E35,effectifs_ete,5,FALSE),IF(Hierarchisation!K35="Nord Ouest",VLOOKUP(Hierarchisation!E35,effectifs_ete,6,FALSE),IF(Hierarchisation!K35="Sud Est",VLOOKUP(Hierarchisation!E35,effectifs_ete,7,FALSE),IF(Hierarchisation!K35="Sud Ouest",VLOOKUP(Hierarchisation!E35,effectifs_ete,8,FALSE),"Erreur Région"))))))</f>
        <v>#N/A</v>
      </c>
      <c r="U35" s="17" t="e">
        <f>IF(K35="Centre",VLOOKUP(E35,effectifs_hiver,3,FALSE),IF(Hierarchisation!K35="Grand Nord",VLOOKUP(Hierarchisation!E35,effectifs_hiver,4,FALSE),IF(Hierarchisation!K35="Nord Est",VLOOKUP(Hierarchisation!E35,effectifs_hiver,5,FALSE),IF(Hierarchisation!K35="Nord Ouest",VLOOKUP(Hierarchisation!E35,effectifs_hiver,6,FALSE),IF(Hierarchisation!K35="Sud Est",VLOOKUP(Hierarchisation!E35,effectifs_hiver,7,FALSE),IF(Hierarchisation!K35="Sud Ouest",VLOOKUP(Hierarchisation!E35,effectifs_hiver,8,FALSE),"Erreur Région"))))))</f>
        <v>#N/A</v>
      </c>
      <c r="V35" s="17" t="e">
        <f>IF(W35="Transit","Transit",IF(W35="hiver",VLOOKUP(E35,'EFFECTIFS Hiver'!$A:$I,9,FALSE),IF(W35="été",VLOOKUP(E35,'EFFECTIFS Eté'!$A:$I,9,FALSE),"Erreur saison")))</f>
        <v>#N/A</v>
      </c>
      <c r="W35" s="18" t="e">
        <f>VLOOKUP(D35,Listes!B:C,2,FALSE)</f>
        <v>#N/A</v>
      </c>
    </row>
    <row r="36" spans="1:23" ht="15.75" customHeight="1">
      <c r="A36" s="11"/>
      <c r="B36" s="11"/>
      <c r="C36" s="11"/>
      <c r="D36" s="11"/>
      <c r="E36" s="11"/>
      <c r="F36" s="11"/>
      <c r="G36" s="11" t="e">
        <f>VLOOKUP(E36,TAXONS!B:C,2,FALSE)</f>
        <v>#N/A</v>
      </c>
      <c r="H36" s="13">
        <f t="shared" si="3"/>
        <v>0</v>
      </c>
      <c r="I36" s="12" t="e">
        <f t="shared" si="4"/>
        <v>#N/A</v>
      </c>
      <c r="J36" s="14" t="e">
        <f t="shared" si="5"/>
        <v>#N/A</v>
      </c>
      <c r="K36" s="15" t="e">
        <f>VLOOKUP(B36,REGIONS!A:D,4,FALSE)</f>
        <v>#N/A</v>
      </c>
      <c r="L36" s="19" t="e">
        <f>VLOOKUP(G36,Sensibilité!$A:$L,12,FALSE)</f>
        <v>#N/A</v>
      </c>
      <c r="M36" s="19" t="e">
        <f t="shared" si="6"/>
        <v>#N/A</v>
      </c>
      <c r="N36" s="19" t="e">
        <f t="shared" si="7"/>
        <v>#N/A</v>
      </c>
      <c r="O36" s="15" t="str">
        <f>IF(D36=Listes!$B$6,"SWARMING",IF(OR(D36=Listes!$B$1,D36=Listes!$B$2,D36=Listes!$B$5),2,IF(OR(D36=Listes!$B$3,D36=Listes!$B$4),1,"erreur colonne D")))</f>
        <v>SWARMING</v>
      </c>
      <c r="P36" s="15" t="e">
        <f>IF(OR(W36="Hiver",W36="Transit"),VLOOKUP(E36,IC!A:E,4,FALSE),IF(W36="été",VLOOKUP(E36,IC!A:E,3,FALSE),"erreur"))</f>
        <v>#N/A</v>
      </c>
      <c r="Q36" s="15" t="e">
        <f>IF(P36="NR",0,IF(F36&lt;5,0,IF(P36=1,VLOOKUP(F36,IC!$G$1:$I$8,3,TRUE),
IF(P36=2,VLOOKUP(F36,IC!$K$1:$M$8,3,TRUE),
IF(P36=3,VLOOKUP(F36,IC!$O$1:$Q$8,3,TRUE),IF(P36=4,VLOOKUP(F36,IC!$S$2:$U$9,3,TRUE),
"erreur"))))))</f>
        <v>#N/A</v>
      </c>
      <c r="R36" s="16" t="e">
        <f>IF(OR(V36="NA",V36="Transit",V36&lt;Listes!$F$1),"non applicable",F36/V36)</f>
        <v>#N/A</v>
      </c>
      <c r="S36" s="16" t="e">
        <f>IF(W36="Transit","Non applicable",IF(AND(W36="été",T36&gt;Listes!F35),F36/T36,IF(AND(W36="Hiver",Hierarchisation!U36&gt;Listes!F35),F36/U36,"non applicable")))</f>
        <v>#N/A</v>
      </c>
      <c r="T36" s="17" t="e">
        <f>IF(K36="Centre",VLOOKUP(E36,effectifs_ete,3,FALSE),IF(Hierarchisation!K36="Grand Nord",VLOOKUP(Hierarchisation!E36,effectifs_ete,4,FALSE),IF(Hierarchisation!K36="Nord Est",VLOOKUP(Hierarchisation!E36,effectifs_ete,5,FALSE),IF(Hierarchisation!K36="Nord Ouest",VLOOKUP(Hierarchisation!E36,effectifs_ete,6,FALSE),IF(Hierarchisation!K36="Sud Est",VLOOKUP(Hierarchisation!E36,effectifs_ete,7,FALSE),IF(Hierarchisation!K36="Sud Ouest",VLOOKUP(Hierarchisation!E36,effectifs_ete,8,FALSE),"Erreur Région"))))))</f>
        <v>#N/A</v>
      </c>
      <c r="U36" s="17" t="e">
        <f>IF(K36="Centre",VLOOKUP(E36,effectifs_hiver,3,FALSE),IF(Hierarchisation!K36="Grand Nord",VLOOKUP(Hierarchisation!E36,effectifs_hiver,4,FALSE),IF(Hierarchisation!K36="Nord Est",VLOOKUP(Hierarchisation!E36,effectifs_hiver,5,FALSE),IF(Hierarchisation!K36="Nord Ouest",VLOOKUP(Hierarchisation!E36,effectifs_hiver,6,FALSE),IF(Hierarchisation!K36="Sud Est",VLOOKUP(Hierarchisation!E36,effectifs_hiver,7,FALSE),IF(Hierarchisation!K36="Sud Ouest",VLOOKUP(Hierarchisation!E36,effectifs_hiver,8,FALSE),"Erreur Région"))))))</f>
        <v>#N/A</v>
      </c>
      <c r="V36" s="17" t="e">
        <f>IF(W36="Transit","Transit",IF(W36="hiver",VLOOKUP(E36,'EFFECTIFS Hiver'!$A:$I,9,FALSE),IF(W36="été",VLOOKUP(E36,'EFFECTIFS Eté'!$A:$I,9,FALSE),"Erreur saison")))</f>
        <v>#N/A</v>
      </c>
      <c r="W36" s="18" t="e">
        <f>VLOOKUP(D36,Listes!B:C,2,FALSE)</f>
        <v>#N/A</v>
      </c>
    </row>
    <row r="37" spans="1:23" ht="15.75" customHeight="1">
      <c r="A37" s="11"/>
      <c r="B37" s="11"/>
      <c r="C37" s="11"/>
      <c r="D37" s="11"/>
      <c r="E37" s="11"/>
      <c r="F37" s="11"/>
      <c r="G37" s="11" t="e">
        <f>VLOOKUP(E37,TAXONS!B:C,2,FALSE)</f>
        <v>#N/A</v>
      </c>
      <c r="H37" s="13">
        <f t="shared" si="3"/>
        <v>0</v>
      </c>
      <c r="I37" s="12" t="e">
        <f t="shared" si="4"/>
        <v>#N/A</v>
      </c>
      <c r="J37" s="14" t="e">
        <f t="shared" si="5"/>
        <v>#N/A</v>
      </c>
      <c r="K37" s="15" t="e">
        <f>VLOOKUP(B37,REGIONS!A:D,4,FALSE)</f>
        <v>#N/A</v>
      </c>
      <c r="L37" s="19" t="e">
        <f>VLOOKUP(G37,Sensibilité!$A:$L,12,FALSE)</f>
        <v>#N/A</v>
      </c>
      <c r="M37" s="19" t="e">
        <f t="shared" si="6"/>
        <v>#N/A</v>
      </c>
      <c r="N37" s="19" t="e">
        <f t="shared" si="7"/>
        <v>#N/A</v>
      </c>
      <c r="O37" s="15" t="str">
        <f>IF(D37=Listes!$B$6,"SWARMING",IF(OR(D37=Listes!$B$1,D37=Listes!$B$2,D37=Listes!$B$5),2,IF(OR(D37=Listes!$B$3,D37=Listes!$B$4),1,"erreur colonne D")))</f>
        <v>SWARMING</v>
      </c>
      <c r="P37" s="15" t="e">
        <f>IF(OR(W37="Hiver",W37="Transit"),VLOOKUP(E37,IC!A:E,4,FALSE),IF(W37="été",VLOOKUP(E37,IC!A:E,3,FALSE),"erreur"))</f>
        <v>#N/A</v>
      </c>
      <c r="Q37" s="15" t="e">
        <f>IF(P37="NR",0,IF(F37&lt;5,0,IF(P37=1,VLOOKUP(F37,IC!$G$1:$I$8,3,TRUE),
IF(P37=2,VLOOKUP(F37,IC!$K$1:$M$8,3,TRUE),
IF(P37=3,VLOOKUP(F37,IC!$O$1:$Q$8,3,TRUE),IF(P37=4,VLOOKUP(F37,IC!$S$2:$U$9,3,TRUE),
"erreur"))))))</f>
        <v>#N/A</v>
      </c>
      <c r="R37" s="16" t="e">
        <f>IF(OR(V37="NA",V37="Transit",V37&lt;Listes!$F$1),"non applicable",F37/V37)</f>
        <v>#N/A</v>
      </c>
      <c r="S37" s="16" t="e">
        <f>IF(W37="Transit","Non applicable",IF(AND(W37="été",T37&gt;Listes!F36),F37/T37,IF(AND(W37="Hiver",Hierarchisation!U37&gt;Listes!F36),F37/U37,"non applicable")))</f>
        <v>#N/A</v>
      </c>
      <c r="T37" s="17" t="e">
        <f>IF(K37="Centre",VLOOKUP(E37,effectifs_ete,3,FALSE),IF(Hierarchisation!K37="Grand Nord",VLOOKUP(Hierarchisation!E37,effectifs_ete,4,FALSE),IF(Hierarchisation!K37="Nord Est",VLOOKUP(Hierarchisation!E37,effectifs_ete,5,FALSE),IF(Hierarchisation!K37="Nord Ouest",VLOOKUP(Hierarchisation!E37,effectifs_ete,6,FALSE),IF(Hierarchisation!K37="Sud Est",VLOOKUP(Hierarchisation!E37,effectifs_ete,7,FALSE),IF(Hierarchisation!K37="Sud Ouest",VLOOKUP(Hierarchisation!E37,effectifs_ete,8,FALSE),"Erreur Région"))))))</f>
        <v>#N/A</v>
      </c>
      <c r="U37" s="17" t="e">
        <f>IF(K37="Centre",VLOOKUP(E37,effectifs_hiver,3,FALSE),IF(Hierarchisation!K37="Grand Nord",VLOOKUP(Hierarchisation!E37,effectifs_hiver,4,FALSE),IF(Hierarchisation!K37="Nord Est",VLOOKUP(Hierarchisation!E37,effectifs_hiver,5,FALSE),IF(Hierarchisation!K37="Nord Ouest",VLOOKUP(Hierarchisation!E37,effectifs_hiver,6,FALSE),IF(Hierarchisation!K37="Sud Est",VLOOKUP(Hierarchisation!E37,effectifs_hiver,7,FALSE),IF(Hierarchisation!K37="Sud Ouest",VLOOKUP(Hierarchisation!E37,effectifs_hiver,8,FALSE),"Erreur Région"))))))</f>
        <v>#N/A</v>
      </c>
      <c r="V37" s="17" t="e">
        <f>IF(W37="Transit","Transit",IF(W37="hiver",VLOOKUP(E37,'EFFECTIFS Hiver'!$A:$I,9,FALSE),IF(W37="été",VLOOKUP(E37,'EFFECTIFS Eté'!$A:$I,9,FALSE),"Erreur saison")))</f>
        <v>#N/A</v>
      </c>
      <c r="W37" s="18" t="e">
        <f>VLOOKUP(D37,Listes!B:C,2,FALSE)</f>
        <v>#N/A</v>
      </c>
    </row>
    <row r="38" spans="1:23" ht="15.75" customHeight="1">
      <c r="A38" s="11"/>
      <c r="B38" s="11"/>
      <c r="C38" s="11"/>
      <c r="D38" s="11"/>
      <c r="E38" s="11"/>
      <c r="F38" s="11"/>
      <c r="G38" s="11" t="e">
        <f>VLOOKUP(E38,TAXONS!B:C,2,FALSE)</f>
        <v>#N/A</v>
      </c>
      <c r="H38" s="13">
        <f t="shared" si="3"/>
        <v>0</v>
      </c>
      <c r="I38" s="12" t="e">
        <f t="shared" si="4"/>
        <v>#N/A</v>
      </c>
      <c r="J38" s="14" t="e">
        <f t="shared" si="5"/>
        <v>#N/A</v>
      </c>
      <c r="K38" s="15" t="e">
        <f>VLOOKUP(B38,REGIONS!A:D,4,FALSE)</f>
        <v>#N/A</v>
      </c>
      <c r="L38" s="19" t="e">
        <f>VLOOKUP(G38,Sensibilité!$A:$L,12,FALSE)</f>
        <v>#N/A</v>
      </c>
      <c r="M38" s="19" t="e">
        <f t="shared" si="6"/>
        <v>#N/A</v>
      </c>
      <c r="N38" s="19" t="e">
        <f t="shared" si="7"/>
        <v>#N/A</v>
      </c>
      <c r="O38" s="15" t="str">
        <f>IF(D38=Listes!$B$6,"SWARMING",IF(OR(D38=Listes!$B$1,D38=Listes!$B$2,D38=Listes!$B$5),2,IF(OR(D38=Listes!$B$3,D38=Listes!$B$4),1,"erreur colonne D")))</f>
        <v>SWARMING</v>
      </c>
      <c r="P38" s="15" t="e">
        <f>IF(OR(W38="Hiver",W38="Transit"),VLOOKUP(E38,IC!A:E,4,FALSE),IF(W38="été",VLOOKUP(E38,IC!A:E,3,FALSE),"erreur"))</f>
        <v>#N/A</v>
      </c>
      <c r="Q38" s="15" t="e">
        <f>IF(P38="NR",0,IF(F38&lt;5,0,IF(P38=1,VLOOKUP(F38,IC!$G$1:$I$8,3,TRUE),
IF(P38=2,VLOOKUP(F38,IC!$K$1:$M$8,3,TRUE),
IF(P38=3,VLOOKUP(F38,IC!$O$1:$Q$8,3,TRUE),IF(P38=4,VLOOKUP(F38,IC!$S$2:$U$9,3,TRUE),
"erreur"))))))</f>
        <v>#N/A</v>
      </c>
      <c r="R38" s="16" t="e">
        <f>IF(OR(V38="NA",V38="Transit",V38&lt;Listes!$F$1),"non applicable",F38/V38)</f>
        <v>#N/A</v>
      </c>
      <c r="S38" s="16" t="e">
        <f>IF(W38="Transit","Non applicable",IF(AND(W38="été",T38&gt;Listes!F37),F38/T38,IF(AND(W38="Hiver",Hierarchisation!U38&gt;Listes!F37),F38/U38,"non applicable")))</f>
        <v>#N/A</v>
      </c>
      <c r="T38" s="17" t="e">
        <f>IF(K38="Centre",VLOOKUP(E38,effectifs_ete,3,FALSE),IF(Hierarchisation!K38="Grand Nord",VLOOKUP(Hierarchisation!E38,effectifs_ete,4,FALSE),IF(Hierarchisation!K38="Nord Est",VLOOKUP(Hierarchisation!E38,effectifs_ete,5,FALSE),IF(Hierarchisation!K38="Nord Ouest",VLOOKUP(Hierarchisation!E38,effectifs_ete,6,FALSE),IF(Hierarchisation!K38="Sud Est",VLOOKUP(Hierarchisation!E38,effectifs_ete,7,FALSE),IF(Hierarchisation!K38="Sud Ouest",VLOOKUP(Hierarchisation!E38,effectifs_ete,8,FALSE),"Erreur Région"))))))</f>
        <v>#N/A</v>
      </c>
      <c r="U38" s="17" t="e">
        <f>IF(K38="Centre",VLOOKUP(E38,effectifs_hiver,3,FALSE),IF(Hierarchisation!K38="Grand Nord",VLOOKUP(Hierarchisation!E38,effectifs_hiver,4,FALSE),IF(Hierarchisation!K38="Nord Est",VLOOKUP(Hierarchisation!E38,effectifs_hiver,5,FALSE),IF(Hierarchisation!K38="Nord Ouest",VLOOKUP(Hierarchisation!E38,effectifs_hiver,6,FALSE),IF(Hierarchisation!K38="Sud Est",VLOOKUP(Hierarchisation!E38,effectifs_hiver,7,FALSE),IF(Hierarchisation!K38="Sud Ouest",VLOOKUP(Hierarchisation!E38,effectifs_hiver,8,FALSE),"Erreur Région"))))))</f>
        <v>#N/A</v>
      </c>
      <c r="V38" s="17" t="e">
        <f>IF(W38="Transit","Transit",IF(W38="hiver",VLOOKUP(E38,'EFFECTIFS Hiver'!$A:$I,9,FALSE),IF(W38="été",VLOOKUP(E38,'EFFECTIFS Eté'!$A:$I,9,FALSE),"Erreur saison")))</f>
        <v>#N/A</v>
      </c>
      <c r="W38" s="18" t="e">
        <f>VLOOKUP(D38,Listes!B:C,2,FALSE)</f>
        <v>#N/A</v>
      </c>
    </row>
    <row r="39" spans="1:23" ht="15.75" customHeight="1">
      <c r="A39" s="11"/>
      <c r="B39" s="11"/>
      <c r="C39" s="11"/>
      <c r="D39" s="11"/>
      <c r="E39" s="11"/>
      <c r="F39" s="11"/>
      <c r="G39" s="11" t="e">
        <f>VLOOKUP(E39,TAXONS!B:C,2,FALSE)</f>
        <v>#N/A</v>
      </c>
      <c r="H39" s="13">
        <f t="shared" si="3"/>
        <v>0</v>
      </c>
      <c r="I39" s="12" t="e">
        <f t="shared" si="4"/>
        <v>#N/A</v>
      </c>
      <c r="J39" s="14" t="e">
        <f t="shared" si="5"/>
        <v>#N/A</v>
      </c>
      <c r="K39" s="15" t="e">
        <f>VLOOKUP(B39,REGIONS!A:D,4,FALSE)</f>
        <v>#N/A</v>
      </c>
      <c r="L39" s="19" t="e">
        <f>VLOOKUP(G39,Sensibilité!$A:$L,12,FALSE)</f>
        <v>#N/A</v>
      </c>
      <c r="M39" s="19" t="e">
        <f t="shared" si="6"/>
        <v>#N/A</v>
      </c>
      <c r="N39" s="19" t="e">
        <f t="shared" si="7"/>
        <v>#N/A</v>
      </c>
      <c r="O39" s="15" t="str">
        <f>IF(D39=Listes!$B$6,"SWARMING",IF(OR(D39=Listes!$B$1,D39=Listes!$B$2,D39=Listes!$B$5),2,IF(OR(D39=Listes!$B$3,D39=Listes!$B$4),1,"erreur colonne D")))</f>
        <v>SWARMING</v>
      </c>
      <c r="P39" s="15" t="e">
        <f>IF(OR(W39="Hiver",W39="Transit"),VLOOKUP(E39,IC!A:E,4,FALSE),IF(W39="été",VLOOKUP(E39,IC!A:E,3,FALSE),"erreur"))</f>
        <v>#N/A</v>
      </c>
      <c r="Q39" s="15" t="e">
        <f>IF(P39="NR",0,IF(F39&lt;5,0,IF(P39=1,VLOOKUP(F39,IC!$G$1:$I$8,3,TRUE),
IF(P39=2,VLOOKUP(F39,IC!$K$1:$M$8,3,TRUE),
IF(P39=3,VLOOKUP(F39,IC!$O$1:$Q$8,3,TRUE),IF(P39=4,VLOOKUP(F39,IC!$S$2:$U$9,3,TRUE),
"erreur"))))))</f>
        <v>#N/A</v>
      </c>
      <c r="R39" s="16" t="e">
        <f>IF(OR(V39="NA",V39="Transit",V39&lt;Listes!$F$1),"non applicable",F39/V39)</f>
        <v>#N/A</v>
      </c>
      <c r="S39" s="16" t="e">
        <f>IF(W39="Transit","Non applicable",IF(AND(W39="été",T39&gt;Listes!F38),F39/T39,IF(AND(W39="Hiver",Hierarchisation!U39&gt;Listes!F38),F39/U39,"non applicable")))</f>
        <v>#N/A</v>
      </c>
      <c r="T39" s="17" t="e">
        <f>IF(K39="Centre",VLOOKUP(E39,effectifs_ete,3,FALSE),IF(Hierarchisation!K39="Grand Nord",VLOOKUP(Hierarchisation!E39,effectifs_ete,4,FALSE),IF(Hierarchisation!K39="Nord Est",VLOOKUP(Hierarchisation!E39,effectifs_ete,5,FALSE),IF(Hierarchisation!K39="Nord Ouest",VLOOKUP(Hierarchisation!E39,effectifs_ete,6,FALSE),IF(Hierarchisation!K39="Sud Est",VLOOKUP(Hierarchisation!E39,effectifs_ete,7,FALSE),IF(Hierarchisation!K39="Sud Ouest",VLOOKUP(Hierarchisation!E39,effectifs_ete,8,FALSE),"Erreur Région"))))))</f>
        <v>#N/A</v>
      </c>
      <c r="U39" s="17" t="e">
        <f>IF(K39="Centre",VLOOKUP(E39,effectifs_hiver,3,FALSE),IF(Hierarchisation!K39="Grand Nord",VLOOKUP(Hierarchisation!E39,effectifs_hiver,4,FALSE),IF(Hierarchisation!K39="Nord Est",VLOOKUP(Hierarchisation!E39,effectifs_hiver,5,FALSE),IF(Hierarchisation!K39="Nord Ouest",VLOOKUP(Hierarchisation!E39,effectifs_hiver,6,FALSE),IF(Hierarchisation!K39="Sud Est",VLOOKUP(Hierarchisation!E39,effectifs_hiver,7,FALSE),IF(Hierarchisation!K39="Sud Ouest",VLOOKUP(Hierarchisation!E39,effectifs_hiver,8,FALSE),"Erreur Région"))))))</f>
        <v>#N/A</v>
      </c>
      <c r="V39" s="17" t="e">
        <f>IF(W39="Transit","Transit",IF(W39="hiver",VLOOKUP(E39,'EFFECTIFS Hiver'!$A:$I,9,FALSE),IF(W39="été",VLOOKUP(E39,'EFFECTIFS Eté'!$A:$I,9,FALSE),"Erreur saison")))</f>
        <v>#N/A</v>
      </c>
      <c r="W39" s="18" t="e">
        <f>VLOOKUP(D39,Listes!B:C,2,FALSE)</f>
        <v>#N/A</v>
      </c>
    </row>
    <row r="40" spans="1:23" ht="15.75" customHeight="1">
      <c r="A40" s="11"/>
      <c r="B40" s="11"/>
      <c r="C40" s="11"/>
      <c r="D40" s="11"/>
      <c r="E40" s="11"/>
      <c r="F40" s="11"/>
      <c r="G40" s="11" t="e">
        <f>VLOOKUP(E40,TAXONS!B:C,2,FALSE)</f>
        <v>#N/A</v>
      </c>
      <c r="H40" s="13">
        <f t="shared" si="3"/>
        <v>0</v>
      </c>
      <c r="I40" s="12" t="e">
        <f t="shared" si="4"/>
        <v>#N/A</v>
      </c>
      <c r="J40" s="14" t="e">
        <f t="shared" si="5"/>
        <v>#N/A</v>
      </c>
      <c r="K40" s="15" t="e">
        <f>VLOOKUP(B40,REGIONS!A:D,4,FALSE)</f>
        <v>#N/A</v>
      </c>
      <c r="L40" s="19" t="e">
        <f>VLOOKUP(G40,Sensibilité!$A:$L,12,FALSE)</f>
        <v>#N/A</v>
      </c>
      <c r="M40" s="19" t="e">
        <f t="shared" si="6"/>
        <v>#N/A</v>
      </c>
      <c r="N40" s="19" t="e">
        <f t="shared" si="7"/>
        <v>#N/A</v>
      </c>
      <c r="O40" s="15" t="str">
        <f>IF(D40=Listes!$B$6,"SWARMING",IF(OR(D40=Listes!$B$1,D40=Listes!$B$2,D40=Listes!$B$5),2,IF(OR(D40=Listes!$B$3,D40=Listes!$B$4),1,"erreur colonne D")))</f>
        <v>SWARMING</v>
      </c>
      <c r="P40" s="15" t="e">
        <f>IF(OR(W40="Hiver",W40="Transit"),VLOOKUP(E40,IC!A:E,4,FALSE),IF(W40="été",VLOOKUP(E40,IC!A:E,3,FALSE),"erreur"))</f>
        <v>#N/A</v>
      </c>
      <c r="Q40" s="15" t="e">
        <f>IF(P40="NR",0,IF(F40&lt;5,0,IF(P40=1,VLOOKUP(F40,IC!$G$1:$I$8,3,TRUE),
IF(P40=2,VLOOKUP(F40,IC!$K$1:$M$8,3,TRUE),
IF(P40=3,VLOOKUP(F40,IC!$O$1:$Q$8,3,TRUE),IF(P40=4,VLOOKUP(F40,IC!$S$2:$U$9,3,TRUE),
"erreur"))))))</f>
        <v>#N/A</v>
      </c>
      <c r="R40" s="16" t="e">
        <f>IF(OR(V40="NA",V40="Transit",V40&lt;Listes!$F$1),"non applicable",F40/V40)</f>
        <v>#N/A</v>
      </c>
      <c r="S40" s="16" t="e">
        <f>IF(W40="Transit","Non applicable",IF(AND(W40="été",T40&gt;Listes!F39),F40/T40,IF(AND(W40="Hiver",Hierarchisation!U40&gt;Listes!F39),F40/U40,"non applicable")))</f>
        <v>#N/A</v>
      </c>
      <c r="T40" s="17" t="e">
        <f>IF(K40="Centre",VLOOKUP(E40,effectifs_ete,3,FALSE),IF(Hierarchisation!K40="Grand Nord",VLOOKUP(Hierarchisation!E40,effectifs_ete,4,FALSE),IF(Hierarchisation!K40="Nord Est",VLOOKUP(Hierarchisation!E40,effectifs_ete,5,FALSE),IF(Hierarchisation!K40="Nord Ouest",VLOOKUP(Hierarchisation!E40,effectifs_ete,6,FALSE),IF(Hierarchisation!K40="Sud Est",VLOOKUP(Hierarchisation!E40,effectifs_ete,7,FALSE),IF(Hierarchisation!K40="Sud Ouest",VLOOKUP(Hierarchisation!E40,effectifs_ete,8,FALSE),"Erreur Région"))))))</f>
        <v>#N/A</v>
      </c>
      <c r="U40" s="17" t="e">
        <f>IF(K40="Centre",VLOOKUP(E40,effectifs_hiver,3,FALSE),IF(Hierarchisation!K40="Grand Nord",VLOOKUP(Hierarchisation!E40,effectifs_hiver,4,FALSE),IF(Hierarchisation!K40="Nord Est",VLOOKUP(Hierarchisation!E40,effectifs_hiver,5,FALSE),IF(Hierarchisation!K40="Nord Ouest",VLOOKUP(Hierarchisation!E40,effectifs_hiver,6,FALSE),IF(Hierarchisation!K40="Sud Est",VLOOKUP(Hierarchisation!E40,effectifs_hiver,7,FALSE),IF(Hierarchisation!K40="Sud Ouest",VLOOKUP(Hierarchisation!E40,effectifs_hiver,8,FALSE),"Erreur Région"))))))</f>
        <v>#N/A</v>
      </c>
      <c r="V40" s="17" t="e">
        <f>IF(W40="Transit","Transit",IF(W40="hiver",VLOOKUP(E40,'EFFECTIFS Hiver'!$A:$I,9,FALSE),IF(W40="été",VLOOKUP(E40,'EFFECTIFS Eté'!$A:$I,9,FALSE),"Erreur saison")))</f>
        <v>#N/A</v>
      </c>
      <c r="W40" s="18" t="e">
        <f>VLOOKUP(D40,Listes!B:C,2,FALSE)</f>
        <v>#N/A</v>
      </c>
    </row>
    <row r="41" spans="1:23" ht="15.75" customHeight="1">
      <c r="A41" s="11"/>
      <c r="B41" s="11"/>
      <c r="C41" s="11"/>
      <c r="D41" s="11"/>
      <c r="E41" s="11"/>
      <c r="F41" s="11"/>
      <c r="G41" s="11" t="e">
        <f>VLOOKUP(E41,TAXONS!B:C,2,FALSE)</f>
        <v>#N/A</v>
      </c>
      <c r="H41" s="13">
        <f t="shared" si="3"/>
        <v>0</v>
      </c>
      <c r="I41" s="12" t="e">
        <f t="shared" si="4"/>
        <v>#N/A</v>
      </c>
      <c r="J41" s="14" t="e">
        <f t="shared" si="5"/>
        <v>#N/A</v>
      </c>
      <c r="K41" s="15" t="e">
        <f>VLOOKUP(B41,REGIONS!A:D,4,FALSE)</f>
        <v>#N/A</v>
      </c>
      <c r="L41" s="19" t="e">
        <f>VLOOKUP(G41,Sensibilité!$A:$L,12,FALSE)</f>
        <v>#N/A</v>
      </c>
      <c r="M41" s="19" t="e">
        <f t="shared" si="6"/>
        <v>#N/A</v>
      </c>
      <c r="N41" s="19" t="e">
        <f t="shared" si="7"/>
        <v>#N/A</v>
      </c>
      <c r="O41" s="15" t="str">
        <f>IF(D41=Listes!$B$6,"SWARMING",IF(OR(D41=Listes!$B$1,D41=Listes!$B$2,D41=Listes!$B$5),2,IF(OR(D41=Listes!$B$3,D41=Listes!$B$4),1,"erreur colonne D")))</f>
        <v>SWARMING</v>
      </c>
      <c r="P41" s="15" t="e">
        <f>IF(OR(W41="Hiver",W41="Transit"),VLOOKUP(E41,IC!A:E,4,FALSE),IF(W41="été",VLOOKUP(E41,IC!A:E,3,FALSE),"erreur"))</f>
        <v>#N/A</v>
      </c>
      <c r="Q41" s="15" t="e">
        <f>IF(P41="NR",0,IF(F41&lt;5,0,IF(P41=1,VLOOKUP(F41,IC!$G$1:$I$8,3,TRUE),
IF(P41=2,VLOOKUP(F41,IC!$K$1:$M$8,3,TRUE),
IF(P41=3,VLOOKUP(F41,IC!$O$1:$Q$8,3,TRUE),IF(P41=4,VLOOKUP(F41,IC!$S$2:$U$9,3,TRUE),
"erreur"))))))</f>
        <v>#N/A</v>
      </c>
      <c r="R41" s="16" t="e">
        <f>IF(OR(V41="NA",V41="Transit",V41&lt;Listes!$F$1),"non applicable",F41/V41)</f>
        <v>#N/A</v>
      </c>
      <c r="S41" s="16" t="e">
        <f>IF(W41="Transit","Non applicable",IF(AND(W41="été",T41&gt;Listes!F40),F41/T41,IF(AND(W41="Hiver",Hierarchisation!U41&gt;Listes!F40),F41/U41,"non applicable")))</f>
        <v>#N/A</v>
      </c>
      <c r="T41" s="17" t="e">
        <f>IF(K41="Centre",VLOOKUP(E41,effectifs_ete,3,FALSE),IF(Hierarchisation!K41="Grand Nord",VLOOKUP(Hierarchisation!E41,effectifs_ete,4,FALSE),IF(Hierarchisation!K41="Nord Est",VLOOKUP(Hierarchisation!E41,effectifs_ete,5,FALSE),IF(Hierarchisation!K41="Nord Ouest",VLOOKUP(Hierarchisation!E41,effectifs_ete,6,FALSE),IF(Hierarchisation!K41="Sud Est",VLOOKUP(Hierarchisation!E41,effectifs_ete,7,FALSE),IF(Hierarchisation!K41="Sud Ouest",VLOOKUP(Hierarchisation!E41,effectifs_ete,8,FALSE),"Erreur Région"))))))</f>
        <v>#N/A</v>
      </c>
      <c r="U41" s="17" t="e">
        <f>IF(K41="Centre",VLOOKUP(E41,effectifs_hiver,3,FALSE),IF(Hierarchisation!K41="Grand Nord",VLOOKUP(Hierarchisation!E41,effectifs_hiver,4,FALSE),IF(Hierarchisation!K41="Nord Est",VLOOKUP(Hierarchisation!E41,effectifs_hiver,5,FALSE),IF(Hierarchisation!K41="Nord Ouest",VLOOKUP(Hierarchisation!E41,effectifs_hiver,6,FALSE),IF(Hierarchisation!K41="Sud Est",VLOOKUP(Hierarchisation!E41,effectifs_hiver,7,FALSE),IF(Hierarchisation!K41="Sud Ouest",VLOOKUP(Hierarchisation!E41,effectifs_hiver,8,FALSE),"Erreur Région"))))))</f>
        <v>#N/A</v>
      </c>
      <c r="V41" s="17" t="e">
        <f>IF(W41="Transit","Transit",IF(W41="hiver",VLOOKUP(E41,'EFFECTIFS Hiver'!$A:$I,9,FALSE),IF(W41="été",VLOOKUP(E41,'EFFECTIFS Eté'!$A:$I,9,FALSE),"Erreur saison")))</f>
        <v>#N/A</v>
      </c>
      <c r="W41" s="18" t="e">
        <f>VLOOKUP(D41,Listes!B:C,2,FALSE)</f>
        <v>#N/A</v>
      </c>
    </row>
    <row r="42" spans="1:23" ht="15.75" customHeight="1">
      <c r="A42" s="11"/>
      <c r="B42" s="11"/>
      <c r="C42" s="11"/>
      <c r="D42" s="11"/>
      <c r="E42" s="11"/>
      <c r="F42" s="11"/>
      <c r="G42" s="11" t="e">
        <f>VLOOKUP(E42,TAXONS!B:C,2,FALSE)</f>
        <v>#N/A</v>
      </c>
      <c r="H42" s="13">
        <f t="shared" si="3"/>
        <v>0</v>
      </c>
      <c r="I42" s="12" t="e">
        <f t="shared" si="4"/>
        <v>#N/A</v>
      </c>
      <c r="J42" s="14" t="e">
        <f t="shared" si="5"/>
        <v>#N/A</v>
      </c>
      <c r="K42" s="15" t="e">
        <f>VLOOKUP(B42,REGIONS!A:D,4,FALSE)</f>
        <v>#N/A</v>
      </c>
      <c r="L42" s="19" t="e">
        <f>VLOOKUP(G42,Sensibilité!$A:$L,12,FALSE)</f>
        <v>#N/A</v>
      </c>
      <c r="M42" s="19" t="e">
        <f t="shared" si="6"/>
        <v>#N/A</v>
      </c>
      <c r="N42" s="19" t="e">
        <f t="shared" si="7"/>
        <v>#N/A</v>
      </c>
      <c r="O42" s="15" t="str">
        <f>IF(D42=Listes!$B$6,"SWARMING",IF(OR(D42=Listes!$B$1,D42=Listes!$B$2,D42=Listes!$B$5),2,IF(OR(D42=Listes!$B$3,D42=Listes!$B$4),1,"erreur colonne D")))</f>
        <v>SWARMING</v>
      </c>
      <c r="P42" s="15" t="e">
        <f>IF(OR(W42="Hiver",W42="Transit"),VLOOKUP(E42,IC!A:E,4,FALSE),IF(W42="été",VLOOKUP(E42,IC!A:E,3,FALSE),"erreur"))</f>
        <v>#N/A</v>
      </c>
      <c r="Q42" s="15" t="e">
        <f>IF(P42="NR",0,IF(F42&lt;5,0,IF(P42=1,VLOOKUP(F42,IC!$G$1:$I$8,3,TRUE),
IF(P42=2,VLOOKUP(F42,IC!$K$1:$M$8,3,TRUE),
IF(P42=3,VLOOKUP(F42,IC!$O$1:$Q$8,3,TRUE),IF(P42=4,VLOOKUP(F42,IC!$S$2:$U$9,3,TRUE),
"erreur"))))))</f>
        <v>#N/A</v>
      </c>
      <c r="R42" s="16" t="e">
        <f>IF(OR(V42="NA",V42="Transit",V42&lt;Listes!$F$1),"non applicable",F42/V42)</f>
        <v>#N/A</v>
      </c>
      <c r="S42" s="16" t="e">
        <f>IF(W42="Transit","Non applicable",IF(AND(W42="été",T42&gt;Listes!F41),F42/T42,IF(AND(W42="Hiver",Hierarchisation!U42&gt;Listes!F41),F42/U42,"non applicable")))</f>
        <v>#N/A</v>
      </c>
      <c r="T42" s="17" t="e">
        <f>IF(K42="Centre",VLOOKUP(E42,effectifs_ete,3,FALSE),IF(Hierarchisation!K42="Grand Nord",VLOOKUP(Hierarchisation!E42,effectifs_ete,4,FALSE),IF(Hierarchisation!K42="Nord Est",VLOOKUP(Hierarchisation!E42,effectifs_ete,5,FALSE),IF(Hierarchisation!K42="Nord Ouest",VLOOKUP(Hierarchisation!E42,effectifs_ete,6,FALSE),IF(Hierarchisation!K42="Sud Est",VLOOKUP(Hierarchisation!E42,effectifs_ete,7,FALSE),IF(Hierarchisation!K42="Sud Ouest",VLOOKUP(Hierarchisation!E42,effectifs_ete,8,FALSE),"Erreur Région"))))))</f>
        <v>#N/A</v>
      </c>
      <c r="U42" s="17" t="e">
        <f>IF(K42="Centre",VLOOKUP(E42,effectifs_hiver,3,FALSE),IF(Hierarchisation!K42="Grand Nord",VLOOKUP(Hierarchisation!E42,effectifs_hiver,4,FALSE),IF(Hierarchisation!K42="Nord Est",VLOOKUP(Hierarchisation!E42,effectifs_hiver,5,FALSE),IF(Hierarchisation!K42="Nord Ouest",VLOOKUP(Hierarchisation!E42,effectifs_hiver,6,FALSE),IF(Hierarchisation!K42="Sud Est",VLOOKUP(Hierarchisation!E42,effectifs_hiver,7,FALSE),IF(Hierarchisation!K42="Sud Ouest",VLOOKUP(Hierarchisation!E42,effectifs_hiver,8,FALSE),"Erreur Région"))))))</f>
        <v>#N/A</v>
      </c>
      <c r="V42" s="17" t="e">
        <f>IF(W42="Transit","Transit",IF(W42="hiver",VLOOKUP(E42,'EFFECTIFS Hiver'!$A:$I,9,FALSE),IF(W42="été",VLOOKUP(E42,'EFFECTIFS Eté'!$A:$I,9,FALSE),"Erreur saison")))</f>
        <v>#N/A</v>
      </c>
      <c r="W42" s="18" t="e">
        <f>VLOOKUP(D42,Listes!B:C,2,FALSE)</f>
        <v>#N/A</v>
      </c>
    </row>
    <row r="43" spans="1:23" ht="15.75" customHeight="1">
      <c r="A43" s="11"/>
      <c r="B43" s="11"/>
      <c r="C43" s="11"/>
      <c r="D43" s="11"/>
      <c r="E43" s="11"/>
      <c r="F43" s="11"/>
      <c r="G43" s="11" t="e">
        <f>VLOOKUP(E43,TAXONS!B:C,2,FALSE)</f>
        <v>#N/A</v>
      </c>
      <c r="H43" s="13">
        <f t="shared" si="3"/>
        <v>0</v>
      </c>
      <c r="I43" s="12" t="e">
        <f t="shared" si="4"/>
        <v>#N/A</v>
      </c>
      <c r="J43" s="14" t="e">
        <f t="shared" si="5"/>
        <v>#N/A</v>
      </c>
      <c r="K43" s="15" t="e">
        <f>VLOOKUP(B43,REGIONS!A:D,4,FALSE)</f>
        <v>#N/A</v>
      </c>
      <c r="L43" s="19" t="e">
        <f>VLOOKUP(G43,Sensibilité!$A:$L,12,FALSE)</f>
        <v>#N/A</v>
      </c>
      <c r="M43" s="19" t="e">
        <f t="shared" si="6"/>
        <v>#N/A</v>
      </c>
      <c r="N43" s="19" t="e">
        <f t="shared" si="7"/>
        <v>#N/A</v>
      </c>
      <c r="O43" s="15" t="str">
        <f>IF(D43=Listes!$B$6,"SWARMING",IF(OR(D43=Listes!$B$1,D43=Listes!$B$2,D43=Listes!$B$5),2,IF(OR(D43=Listes!$B$3,D43=Listes!$B$4),1,"erreur colonne D")))</f>
        <v>SWARMING</v>
      </c>
      <c r="P43" s="15" t="e">
        <f>IF(OR(W43="Hiver",W43="Transit"),VLOOKUP(E43,IC!A:E,4,FALSE),IF(W43="été",VLOOKUP(E43,IC!A:E,3,FALSE),"erreur"))</f>
        <v>#N/A</v>
      </c>
      <c r="Q43" s="15" t="e">
        <f>IF(P43="NR",0,IF(F43&lt;5,0,IF(P43=1,VLOOKUP(F43,IC!$G$1:$I$8,3,TRUE),
IF(P43=2,VLOOKUP(F43,IC!$K$1:$M$8,3,TRUE),
IF(P43=3,VLOOKUP(F43,IC!$O$1:$Q$8,3,TRUE),IF(P43=4,VLOOKUP(F43,IC!$S$2:$U$9,3,TRUE),
"erreur"))))))</f>
        <v>#N/A</v>
      </c>
      <c r="R43" s="16" t="e">
        <f>IF(OR(V43="NA",V43="Transit",V43&lt;Listes!$F$1),"non applicable",F43/V43)</f>
        <v>#N/A</v>
      </c>
      <c r="S43" s="16" t="e">
        <f>IF(W43="Transit","Non applicable",IF(AND(W43="été",T43&gt;Listes!F42),F43/T43,IF(AND(W43="Hiver",Hierarchisation!U43&gt;Listes!F42),F43/U43,"non applicable")))</f>
        <v>#N/A</v>
      </c>
      <c r="T43" s="17" t="e">
        <f>IF(K43="Centre",VLOOKUP(E43,effectifs_ete,3,FALSE),IF(Hierarchisation!K43="Grand Nord",VLOOKUP(Hierarchisation!E43,effectifs_ete,4,FALSE),IF(Hierarchisation!K43="Nord Est",VLOOKUP(Hierarchisation!E43,effectifs_ete,5,FALSE),IF(Hierarchisation!K43="Nord Ouest",VLOOKUP(Hierarchisation!E43,effectifs_ete,6,FALSE),IF(Hierarchisation!K43="Sud Est",VLOOKUP(Hierarchisation!E43,effectifs_ete,7,FALSE),IF(Hierarchisation!K43="Sud Ouest",VLOOKUP(Hierarchisation!E43,effectifs_ete,8,FALSE),"Erreur Région"))))))</f>
        <v>#N/A</v>
      </c>
      <c r="U43" s="17" t="e">
        <f>IF(K43="Centre",VLOOKUP(E43,effectifs_hiver,3,FALSE),IF(Hierarchisation!K43="Grand Nord",VLOOKUP(Hierarchisation!E43,effectifs_hiver,4,FALSE),IF(Hierarchisation!K43="Nord Est",VLOOKUP(Hierarchisation!E43,effectifs_hiver,5,FALSE),IF(Hierarchisation!K43="Nord Ouest",VLOOKUP(Hierarchisation!E43,effectifs_hiver,6,FALSE),IF(Hierarchisation!K43="Sud Est",VLOOKUP(Hierarchisation!E43,effectifs_hiver,7,FALSE),IF(Hierarchisation!K43="Sud Ouest",VLOOKUP(Hierarchisation!E43,effectifs_hiver,8,FALSE),"Erreur Région"))))))</f>
        <v>#N/A</v>
      </c>
      <c r="V43" s="17" t="e">
        <f>IF(W43="Transit","Transit",IF(W43="hiver",VLOOKUP(E43,'EFFECTIFS Hiver'!$A:$I,9,FALSE),IF(W43="été",VLOOKUP(E43,'EFFECTIFS Eté'!$A:$I,9,FALSE),"Erreur saison")))</f>
        <v>#N/A</v>
      </c>
      <c r="W43" s="18" t="e">
        <f>VLOOKUP(D43,Listes!B:C,2,FALSE)</f>
        <v>#N/A</v>
      </c>
    </row>
    <row r="44" spans="1:23" ht="15.75" customHeight="1">
      <c r="A44" s="11"/>
      <c r="B44" s="11"/>
      <c r="C44" s="11"/>
      <c r="D44" s="11"/>
      <c r="E44" s="11"/>
      <c r="F44" s="11"/>
      <c r="G44" s="11" t="e">
        <f>VLOOKUP(E44,TAXONS!B:C,2,FALSE)</f>
        <v>#N/A</v>
      </c>
      <c r="H44" s="13">
        <f t="shared" si="3"/>
        <v>0</v>
      </c>
      <c r="I44" s="12" t="e">
        <f t="shared" si="4"/>
        <v>#N/A</v>
      </c>
      <c r="J44" s="14" t="e">
        <f t="shared" si="5"/>
        <v>#N/A</v>
      </c>
      <c r="K44" s="15" t="e">
        <f>VLOOKUP(B44,REGIONS!A:D,4,FALSE)</f>
        <v>#N/A</v>
      </c>
      <c r="L44" s="19" t="e">
        <f>VLOOKUP(G44,Sensibilité!$A:$L,12,FALSE)</f>
        <v>#N/A</v>
      </c>
      <c r="M44" s="19" t="e">
        <f t="shared" si="6"/>
        <v>#N/A</v>
      </c>
      <c r="N44" s="19" t="e">
        <f t="shared" si="7"/>
        <v>#N/A</v>
      </c>
      <c r="O44" s="15" t="str">
        <f>IF(D44=Listes!$B$6,"SWARMING",IF(OR(D44=Listes!$B$1,D44=Listes!$B$2,D44=Listes!$B$5),2,IF(OR(D44=Listes!$B$3,D44=Listes!$B$4),1,"erreur colonne D")))</f>
        <v>SWARMING</v>
      </c>
      <c r="P44" s="15" t="e">
        <f>IF(OR(W44="Hiver",W44="Transit"),VLOOKUP(E44,IC!A:E,4,FALSE),IF(W44="été",VLOOKUP(E44,IC!A:E,3,FALSE),"erreur"))</f>
        <v>#N/A</v>
      </c>
      <c r="Q44" s="15" t="e">
        <f>IF(P44="NR",0,IF(F44&lt;5,0,IF(P44=1,VLOOKUP(F44,IC!$G$1:$I$8,3,TRUE),
IF(P44=2,VLOOKUP(F44,IC!$K$1:$M$8,3,TRUE),
IF(P44=3,VLOOKUP(F44,IC!$O$1:$Q$8,3,TRUE),IF(P44=4,VLOOKUP(F44,IC!$S$2:$U$9,3,TRUE),
"erreur"))))))</f>
        <v>#N/A</v>
      </c>
      <c r="R44" s="16" t="e">
        <f>IF(OR(V44="NA",V44="Transit",V44&lt;Listes!$F$1),"non applicable",F44/V44)</f>
        <v>#N/A</v>
      </c>
      <c r="S44" s="16" t="e">
        <f>IF(W44="Transit","Non applicable",IF(AND(W44="été",T44&gt;Listes!F43),F44/T44,IF(AND(W44="Hiver",Hierarchisation!U44&gt;Listes!F43),F44/U44,"non applicable")))</f>
        <v>#N/A</v>
      </c>
      <c r="T44" s="17" t="e">
        <f>IF(K44="Centre",VLOOKUP(E44,effectifs_ete,3,FALSE),IF(Hierarchisation!K44="Grand Nord",VLOOKUP(Hierarchisation!E44,effectifs_ete,4,FALSE),IF(Hierarchisation!K44="Nord Est",VLOOKUP(Hierarchisation!E44,effectifs_ete,5,FALSE),IF(Hierarchisation!K44="Nord Ouest",VLOOKUP(Hierarchisation!E44,effectifs_ete,6,FALSE),IF(Hierarchisation!K44="Sud Est",VLOOKUP(Hierarchisation!E44,effectifs_ete,7,FALSE),IF(Hierarchisation!K44="Sud Ouest",VLOOKUP(Hierarchisation!E44,effectifs_ete,8,FALSE),"Erreur Région"))))))</f>
        <v>#N/A</v>
      </c>
      <c r="U44" s="17" t="e">
        <f>IF(K44="Centre",VLOOKUP(E44,effectifs_hiver,3,FALSE),IF(Hierarchisation!K44="Grand Nord",VLOOKUP(Hierarchisation!E44,effectifs_hiver,4,FALSE),IF(Hierarchisation!K44="Nord Est",VLOOKUP(Hierarchisation!E44,effectifs_hiver,5,FALSE),IF(Hierarchisation!K44="Nord Ouest",VLOOKUP(Hierarchisation!E44,effectifs_hiver,6,FALSE),IF(Hierarchisation!K44="Sud Est",VLOOKUP(Hierarchisation!E44,effectifs_hiver,7,FALSE),IF(Hierarchisation!K44="Sud Ouest",VLOOKUP(Hierarchisation!E44,effectifs_hiver,8,FALSE),"Erreur Région"))))))</f>
        <v>#N/A</v>
      </c>
      <c r="V44" s="17" t="e">
        <f>IF(W44="Transit","Transit",IF(W44="hiver",VLOOKUP(E44,'EFFECTIFS Hiver'!$A:$I,9,FALSE),IF(W44="été",VLOOKUP(E44,'EFFECTIFS Eté'!$A:$I,9,FALSE),"Erreur saison")))</f>
        <v>#N/A</v>
      </c>
      <c r="W44" s="18" t="e">
        <f>VLOOKUP(D44,Listes!B:C,2,FALSE)</f>
        <v>#N/A</v>
      </c>
    </row>
    <row r="45" spans="1:23" ht="15.75" customHeight="1">
      <c r="A45" s="11"/>
      <c r="B45" s="11"/>
      <c r="C45" s="11"/>
      <c r="D45" s="11"/>
      <c r="E45" s="11"/>
      <c r="F45" s="11"/>
      <c r="G45" s="11" t="e">
        <f>VLOOKUP(E45,TAXONS!B:C,2,FALSE)</f>
        <v>#N/A</v>
      </c>
      <c r="H45" s="13">
        <f t="shared" si="3"/>
        <v>0</v>
      </c>
      <c r="I45" s="12" t="e">
        <f t="shared" si="4"/>
        <v>#N/A</v>
      </c>
      <c r="J45" s="14" t="e">
        <f t="shared" si="5"/>
        <v>#N/A</v>
      </c>
      <c r="K45" s="15" t="e">
        <f>VLOOKUP(B45,REGIONS!A:D,4,FALSE)</f>
        <v>#N/A</v>
      </c>
      <c r="L45" s="19" t="e">
        <f>VLOOKUP(G45,Sensibilité!$A:$L,12,FALSE)</f>
        <v>#N/A</v>
      </c>
      <c r="M45" s="19" t="e">
        <f t="shared" si="6"/>
        <v>#N/A</v>
      </c>
      <c r="N45" s="19" t="e">
        <f t="shared" si="7"/>
        <v>#N/A</v>
      </c>
      <c r="O45" s="15" t="str">
        <f>IF(D45=Listes!$B$6,"SWARMING",IF(OR(D45=Listes!$B$1,D45=Listes!$B$2,D45=Listes!$B$5),2,IF(OR(D45=Listes!$B$3,D45=Listes!$B$4),1,"erreur colonne D")))</f>
        <v>SWARMING</v>
      </c>
      <c r="P45" s="15" t="e">
        <f>IF(OR(W45="Hiver",W45="Transit"),VLOOKUP(E45,IC!A:E,4,FALSE),IF(W45="été",VLOOKUP(E45,IC!A:E,3,FALSE),"erreur"))</f>
        <v>#N/A</v>
      </c>
      <c r="Q45" s="15" t="e">
        <f>IF(P45="NR",0,IF(F45&lt;5,0,IF(P45=1,VLOOKUP(F45,IC!$G$1:$I$8,3,TRUE),
IF(P45=2,VLOOKUP(F45,IC!$K$1:$M$8,3,TRUE),
IF(P45=3,VLOOKUP(F45,IC!$O$1:$Q$8,3,TRUE),IF(P45=4,VLOOKUP(F45,IC!$S$2:$U$9,3,TRUE),
"erreur"))))))</f>
        <v>#N/A</v>
      </c>
      <c r="R45" s="16" t="e">
        <f>IF(OR(V45="NA",V45="Transit",V45&lt;Listes!$F$1),"non applicable",F45/V45)</f>
        <v>#N/A</v>
      </c>
      <c r="S45" s="16" t="e">
        <f>IF(W45="Transit","Non applicable",IF(AND(W45="été",T45&gt;Listes!F44),F45/T45,IF(AND(W45="Hiver",Hierarchisation!U45&gt;Listes!F44),F45/U45,"non applicable")))</f>
        <v>#N/A</v>
      </c>
      <c r="T45" s="17" t="e">
        <f>IF(K45="Centre",VLOOKUP(E45,effectifs_ete,3,FALSE),IF(Hierarchisation!K45="Grand Nord",VLOOKUP(Hierarchisation!E45,effectifs_ete,4,FALSE),IF(Hierarchisation!K45="Nord Est",VLOOKUP(Hierarchisation!E45,effectifs_ete,5,FALSE),IF(Hierarchisation!K45="Nord Ouest",VLOOKUP(Hierarchisation!E45,effectifs_ete,6,FALSE),IF(Hierarchisation!K45="Sud Est",VLOOKUP(Hierarchisation!E45,effectifs_ete,7,FALSE),IF(Hierarchisation!K45="Sud Ouest",VLOOKUP(Hierarchisation!E45,effectifs_ete,8,FALSE),"Erreur Région"))))))</f>
        <v>#N/A</v>
      </c>
      <c r="U45" s="17" t="e">
        <f>IF(K45="Centre",VLOOKUP(E45,effectifs_hiver,3,FALSE),IF(Hierarchisation!K45="Grand Nord",VLOOKUP(Hierarchisation!E45,effectifs_hiver,4,FALSE),IF(Hierarchisation!K45="Nord Est",VLOOKUP(Hierarchisation!E45,effectifs_hiver,5,FALSE),IF(Hierarchisation!K45="Nord Ouest",VLOOKUP(Hierarchisation!E45,effectifs_hiver,6,FALSE),IF(Hierarchisation!K45="Sud Est",VLOOKUP(Hierarchisation!E45,effectifs_hiver,7,FALSE),IF(Hierarchisation!K45="Sud Ouest",VLOOKUP(Hierarchisation!E45,effectifs_hiver,8,FALSE),"Erreur Région"))))))</f>
        <v>#N/A</v>
      </c>
      <c r="V45" s="17" t="e">
        <f>IF(W45="Transit","Transit",IF(W45="hiver",VLOOKUP(E45,'EFFECTIFS Hiver'!$A:$I,9,FALSE),IF(W45="été",VLOOKUP(E45,'EFFECTIFS Eté'!$A:$I,9,FALSE),"Erreur saison")))</f>
        <v>#N/A</v>
      </c>
      <c r="W45" s="18" t="e">
        <f>VLOOKUP(D45,Listes!B:C,2,FALSE)</f>
        <v>#N/A</v>
      </c>
    </row>
    <row r="46" spans="1:23" ht="15.75" customHeight="1">
      <c r="A46" s="11"/>
      <c r="B46" s="11"/>
      <c r="C46" s="11"/>
      <c r="D46" s="11"/>
      <c r="E46" s="11"/>
      <c r="F46" s="11"/>
      <c r="G46" s="11" t="e">
        <f>VLOOKUP(E46,TAXONS!B:C,2,FALSE)</f>
        <v>#N/A</v>
      </c>
      <c r="H46" s="13">
        <f t="shared" si="3"/>
        <v>0</v>
      </c>
      <c r="I46" s="12" t="e">
        <f t="shared" si="4"/>
        <v>#N/A</v>
      </c>
      <c r="J46" s="14" t="e">
        <f t="shared" si="5"/>
        <v>#N/A</v>
      </c>
      <c r="K46" s="15" t="e">
        <f>VLOOKUP(B46,REGIONS!A:D,4,FALSE)</f>
        <v>#N/A</v>
      </c>
      <c r="L46" s="19" t="e">
        <f>VLOOKUP(G46,Sensibilité!$A:$L,12,FALSE)</f>
        <v>#N/A</v>
      </c>
      <c r="M46" s="19" t="e">
        <f t="shared" si="6"/>
        <v>#N/A</v>
      </c>
      <c r="N46" s="19" t="e">
        <f t="shared" si="7"/>
        <v>#N/A</v>
      </c>
      <c r="O46" s="15" t="str">
        <f>IF(D46=Listes!$B$6,"SWARMING",IF(OR(D46=Listes!$B$1,D46=Listes!$B$2,D46=Listes!$B$5),2,IF(OR(D46=Listes!$B$3,D46=Listes!$B$4),1,"erreur colonne D")))</f>
        <v>SWARMING</v>
      </c>
      <c r="P46" s="15" t="e">
        <f>IF(OR(W46="Hiver",W46="Transit"),VLOOKUP(E46,IC!A:E,4,FALSE),IF(W46="été",VLOOKUP(E46,IC!A:E,3,FALSE),"erreur"))</f>
        <v>#N/A</v>
      </c>
      <c r="Q46" s="15" t="e">
        <f>IF(P46="NR",0,IF(F46&lt;5,0,IF(P46=1,VLOOKUP(F46,IC!$G$1:$I$8,3,TRUE),
IF(P46=2,VLOOKUP(F46,IC!$K$1:$M$8,3,TRUE),
IF(P46=3,VLOOKUP(F46,IC!$O$1:$Q$8,3,TRUE),IF(P46=4,VLOOKUP(F46,IC!$S$2:$U$9,3,TRUE),
"erreur"))))))</f>
        <v>#N/A</v>
      </c>
      <c r="R46" s="16" t="e">
        <f>IF(OR(V46="NA",V46="Transit",V46&lt;Listes!$F$1),"non applicable",F46/V46)</f>
        <v>#N/A</v>
      </c>
      <c r="S46" s="16" t="e">
        <f>IF(W46="Transit","Non applicable",IF(AND(W46="été",T46&gt;Listes!F45),F46/T46,IF(AND(W46="Hiver",Hierarchisation!U46&gt;Listes!F45),F46/U46,"non applicable")))</f>
        <v>#N/A</v>
      </c>
      <c r="T46" s="17" t="e">
        <f>IF(K46="Centre",VLOOKUP(E46,effectifs_ete,3,FALSE),IF(Hierarchisation!K46="Grand Nord",VLOOKUP(Hierarchisation!E46,effectifs_ete,4,FALSE),IF(Hierarchisation!K46="Nord Est",VLOOKUP(Hierarchisation!E46,effectifs_ete,5,FALSE),IF(Hierarchisation!K46="Nord Ouest",VLOOKUP(Hierarchisation!E46,effectifs_ete,6,FALSE),IF(Hierarchisation!K46="Sud Est",VLOOKUP(Hierarchisation!E46,effectifs_ete,7,FALSE),IF(Hierarchisation!K46="Sud Ouest",VLOOKUP(Hierarchisation!E46,effectifs_ete,8,FALSE),"Erreur Région"))))))</f>
        <v>#N/A</v>
      </c>
      <c r="U46" s="17" t="e">
        <f>IF(K46="Centre",VLOOKUP(E46,effectifs_hiver,3,FALSE),IF(Hierarchisation!K46="Grand Nord",VLOOKUP(Hierarchisation!E46,effectifs_hiver,4,FALSE),IF(Hierarchisation!K46="Nord Est",VLOOKUP(Hierarchisation!E46,effectifs_hiver,5,FALSE),IF(Hierarchisation!K46="Nord Ouest",VLOOKUP(Hierarchisation!E46,effectifs_hiver,6,FALSE),IF(Hierarchisation!K46="Sud Est",VLOOKUP(Hierarchisation!E46,effectifs_hiver,7,FALSE),IF(Hierarchisation!K46="Sud Ouest",VLOOKUP(Hierarchisation!E46,effectifs_hiver,8,FALSE),"Erreur Région"))))))</f>
        <v>#N/A</v>
      </c>
      <c r="V46" s="17" t="e">
        <f>IF(W46="Transit","Transit",IF(W46="hiver",VLOOKUP(E46,'EFFECTIFS Hiver'!$A:$I,9,FALSE),IF(W46="été",VLOOKUP(E46,'EFFECTIFS Eté'!$A:$I,9,FALSE),"Erreur saison")))</f>
        <v>#N/A</v>
      </c>
      <c r="W46" s="18" t="e">
        <f>VLOOKUP(D46,Listes!B:C,2,FALSE)</f>
        <v>#N/A</v>
      </c>
    </row>
    <row r="47" spans="1:23" ht="15.75" customHeight="1">
      <c r="A47" s="11"/>
      <c r="B47" s="11"/>
      <c r="C47" s="11"/>
      <c r="D47" s="11"/>
      <c r="E47" s="11"/>
      <c r="F47" s="11"/>
      <c r="G47" s="11" t="e">
        <f>VLOOKUP(E47,TAXONS!B:C,2,FALSE)</f>
        <v>#N/A</v>
      </c>
      <c r="H47" s="13">
        <f t="shared" si="3"/>
        <v>0</v>
      </c>
      <c r="I47" s="12" t="e">
        <f t="shared" si="4"/>
        <v>#N/A</v>
      </c>
      <c r="J47" s="14" t="e">
        <f t="shared" si="5"/>
        <v>#N/A</v>
      </c>
      <c r="K47" s="15" t="e">
        <f>VLOOKUP(B47,REGIONS!A:D,4,FALSE)</f>
        <v>#N/A</v>
      </c>
      <c r="L47" s="19" t="e">
        <f>VLOOKUP(G47,Sensibilité!$A:$L,12,FALSE)</f>
        <v>#N/A</v>
      </c>
      <c r="M47" s="19" t="e">
        <f t="shared" si="6"/>
        <v>#N/A</v>
      </c>
      <c r="N47" s="19" t="e">
        <f t="shared" si="7"/>
        <v>#N/A</v>
      </c>
      <c r="O47" s="15" t="str">
        <f>IF(D47=Listes!$B$6,"SWARMING",IF(OR(D47=Listes!$B$1,D47=Listes!$B$2,D47=Listes!$B$5),2,IF(OR(D47=Listes!$B$3,D47=Listes!$B$4),1,"erreur colonne D")))</f>
        <v>SWARMING</v>
      </c>
      <c r="P47" s="15" t="e">
        <f>IF(OR(W47="Hiver",W47="Transit"),VLOOKUP(E47,IC!A:E,4,FALSE),IF(W47="été",VLOOKUP(E47,IC!A:E,3,FALSE),"erreur"))</f>
        <v>#N/A</v>
      </c>
      <c r="Q47" s="15" t="e">
        <f>IF(P47="NR",0,IF(F47&lt;5,0,IF(P47=1,VLOOKUP(F47,IC!$G$1:$I$8,3,TRUE),
IF(P47=2,VLOOKUP(F47,IC!$K$1:$M$8,3,TRUE),
IF(P47=3,VLOOKUP(F47,IC!$O$1:$Q$8,3,TRUE),IF(P47=4,VLOOKUP(F47,IC!$S$2:$U$9,3,TRUE),
"erreur"))))))</f>
        <v>#N/A</v>
      </c>
      <c r="R47" s="16" t="e">
        <f>IF(OR(V47="NA",V47="Transit",V47&lt;Listes!$F$1),"non applicable",F47/V47)</f>
        <v>#N/A</v>
      </c>
      <c r="S47" s="16" t="e">
        <f>IF(W47="Transit","Non applicable",IF(AND(W47="été",T47&gt;Listes!F46),F47/T47,IF(AND(W47="Hiver",Hierarchisation!U47&gt;Listes!F46),F47/U47,"non applicable")))</f>
        <v>#N/A</v>
      </c>
      <c r="T47" s="17" t="e">
        <f>IF(K47="Centre",VLOOKUP(E47,effectifs_ete,3,FALSE),IF(Hierarchisation!K47="Grand Nord",VLOOKUP(Hierarchisation!E47,effectifs_ete,4,FALSE),IF(Hierarchisation!K47="Nord Est",VLOOKUP(Hierarchisation!E47,effectifs_ete,5,FALSE),IF(Hierarchisation!K47="Nord Ouest",VLOOKUP(Hierarchisation!E47,effectifs_ete,6,FALSE),IF(Hierarchisation!K47="Sud Est",VLOOKUP(Hierarchisation!E47,effectifs_ete,7,FALSE),IF(Hierarchisation!K47="Sud Ouest",VLOOKUP(Hierarchisation!E47,effectifs_ete,8,FALSE),"Erreur Région"))))))</f>
        <v>#N/A</v>
      </c>
      <c r="U47" s="17" t="e">
        <f>IF(K47="Centre",VLOOKUP(E47,effectifs_hiver,3,FALSE),IF(Hierarchisation!K47="Grand Nord",VLOOKUP(Hierarchisation!E47,effectifs_hiver,4,FALSE),IF(Hierarchisation!K47="Nord Est",VLOOKUP(Hierarchisation!E47,effectifs_hiver,5,FALSE),IF(Hierarchisation!K47="Nord Ouest",VLOOKUP(Hierarchisation!E47,effectifs_hiver,6,FALSE),IF(Hierarchisation!K47="Sud Est",VLOOKUP(Hierarchisation!E47,effectifs_hiver,7,FALSE),IF(Hierarchisation!K47="Sud Ouest",VLOOKUP(Hierarchisation!E47,effectifs_hiver,8,FALSE),"Erreur Région"))))))</f>
        <v>#N/A</v>
      </c>
      <c r="V47" s="17" t="e">
        <f>IF(W47="Transit","Transit",IF(W47="hiver",VLOOKUP(E47,'EFFECTIFS Hiver'!$A:$I,9,FALSE),IF(W47="été",VLOOKUP(E47,'EFFECTIFS Eté'!$A:$I,9,FALSE),"Erreur saison")))</f>
        <v>#N/A</v>
      </c>
      <c r="W47" s="18" t="e">
        <f>VLOOKUP(D47,Listes!B:C,2,FALSE)</f>
        <v>#N/A</v>
      </c>
    </row>
    <row r="48" spans="1:23" ht="15.75" customHeight="1">
      <c r="A48" s="11"/>
      <c r="B48" s="11"/>
      <c r="C48" s="11"/>
      <c r="D48" s="11"/>
      <c r="E48" s="11"/>
      <c r="F48" s="11"/>
      <c r="G48" s="11" t="e">
        <f>VLOOKUP(E48,TAXONS!B:C,2,FALSE)</f>
        <v>#N/A</v>
      </c>
      <c r="H48" s="13">
        <f t="shared" si="3"/>
        <v>0</v>
      </c>
      <c r="I48" s="12" t="e">
        <f t="shared" si="4"/>
        <v>#N/A</v>
      </c>
      <c r="J48" s="14" t="e">
        <f t="shared" si="5"/>
        <v>#N/A</v>
      </c>
      <c r="K48" s="15" t="e">
        <f>VLOOKUP(B48,REGIONS!A:D,4,FALSE)</f>
        <v>#N/A</v>
      </c>
      <c r="L48" s="19" t="e">
        <f>VLOOKUP(G48,Sensibilité!$A:$L,12,FALSE)</f>
        <v>#N/A</v>
      </c>
      <c r="M48" s="19" t="e">
        <f t="shared" si="6"/>
        <v>#N/A</v>
      </c>
      <c r="N48" s="19" t="e">
        <f t="shared" si="7"/>
        <v>#N/A</v>
      </c>
      <c r="O48" s="15" t="str">
        <f>IF(D48=Listes!$B$6,"SWARMING",IF(OR(D48=Listes!$B$1,D48=Listes!$B$2,D48=Listes!$B$5),2,IF(OR(D48=Listes!$B$3,D48=Listes!$B$4),1,"erreur colonne D")))</f>
        <v>SWARMING</v>
      </c>
      <c r="P48" s="15" t="e">
        <f>IF(OR(W48="Hiver",W48="Transit"),VLOOKUP(E48,IC!A:E,4,FALSE),IF(W48="été",VLOOKUP(E48,IC!A:E,3,FALSE),"erreur"))</f>
        <v>#N/A</v>
      </c>
      <c r="Q48" s="15" t="e">
        <f>IF(P48="NR",0,IF(F48&lt;5,0,IF(P48=1,VLOOKUP(F48,IC!$G$1:$I$8,3,TRUE),
IF(P48=2,VLOOKUP(F48,IC!$K$1:$M$8,3,TRUE),
IF(P48=3,VLOOKUP(F48,IC!$O$1:$Q$8,3,TRUE),IF(P48=4,VLOOKUP(F48,IC!$S$2:$U$9,3,TRUE),
"erreur"))))))</f>
        <v>#N/A</v>
      </c>
      <c r="R48" s="16" t="e">
        <f>IF(OR(V48="NA",V48="Transit",V48&lt;Listes!$F$1),"non applicable",F48/V48)</f>
        <v>#N/A</v>
      </c>
      <c r="S48" s="16" t="e">
        <f>IF(W48="Transit","Non applicable",IF(AND(W48="été",T48&gt;Listes!F47),F48/T48,IF(AND(W48="Hiver",Hierarchisation!U48&gt;Listes!F47),F48/U48,"non applicable")))</f>
        <v>#N/A</v>
      </c>
      <c r="T48" s="17" t="e">
        <f>IF(K48="Centre",VLOOKUP(E48,effectifs_ete,3,FALSE),IF(Hierarchisation!K48="Grand Nord",VLOOKUP(Hierarchisation!E48,effectifs_ete,4,FALSE),IF(Hierarchisation!K48="Nord Est",VLOOKUP(Hierarchisation!E48,effectifs_ete,5,FALSE),IF(Hierarchisation!K48="Nord Ouest",VLOOKUP(Hierarchisation!E48,effectifs_ete,6,FALSE),IF(Hierarchisation!K48="Sud Est",VLOOKUP(Hierarchisation!E48,effectifs_ete,7,FALSE),IF(Hierarchisation!K48="Sud Ouest",VLOOKUP(Hierarchisation!E48,effectifs_ete,8,FALSE),"Erreur Région"))))))</f>
        <v>#N/A</v>
      </c>
      <c r="U48" s="17" t="e">
        <f>IF(K48="Centre",VLOOKUP(E48,effectifs_hiver,3,FALSE),IF(Hierarchisation!K48="Grand Nord",VLOOKUP(Hierarchisation!E48,effectifs_hiver,4,FALSE),IF(Hierarchisation!K48="Nord Est",VLOOKUP(Hierarchisation!E48,effectifs_hiver,5,FALSE),IF(Hierarchisation!K48="Nord Ouest",VLOOKUP(Hierarchisation!E48,effectifs_hiver,6,FALSE),IF(Hierarchisation!K48="Sud Est",VLOOKUP(Hierarchisation!E48,effectifs_hiver,7,FALSE),IF(Hierarchisation!K48="Sud Ouest",VLOOKUP(Hierarchisation!E48,effectifs_hiver,8,FALSE),"Erreur Région"))))))</f>
        <v>#N/A</v>
      </c>
      <c r="V48" s="17" t="e">
        <f>IF(W48="Transit","Transit",IF(W48="hiver",VLOOKUP(E48,'EFFECTIFS Hiver'!$A:$I,9,FALSE),IF(W48="été",VLOOKUP(E48,'EFFECTIFS Eté'!$A:$I,9,FALSE),"Erreur saison")))</f>
        <v>#N/A</v>
      </c>
      <c r="W48" s="18" t="e">
        <f>VLOOKUP(D48,Listes!B:C,2,FALSE)</f>
        <v>#N/A</v>
      </c>
    </row>
    <row r="49" spans="1:23" ht="15.75" customHeight="1">
      <c r="A49" s="11"/>
      <c r="B49" s="11"/>
      <c r="C49" s="11"/>
      <c r="D49" s="11"/>
      <c r="E49" s="11"/>
      <c r="F49" s="11"/>
      <c r="G49" s="11" t="e">
        <f>VLOOKUP(E49,TAXONS!B:C,2,FALSE)</f>
        <v>#N/A</v>
      </c>
      <c r="H49" s="13">
        <f t="shared" si="3"/>
        <v>0</v>
      </c>
      <c r="I49" s="12" t="e">
        <f t="shared" si="4"/>
        <v>#N/A</v>
      </c>
      <c r="J49" s="14" t="e">
        <f t="shared" si="5"/>
        <v>#N/A</v>
      </c>
      <c r="K49" s="15" t="e">
        <f>VLOOKUP(B49,REGIONS!A:D,4,FALSE)</f>
        <v>#N/A</v>
      </c>
      <c r="L49" s="19" t="e">
        <f>VLOOKUP(G49,Sensibilité!$A:$L,12,FALSE)</f>
        <v>#N/A</v>
      </c>
      <c r="M49" s="19" t="e">
        <f t="shared" si="6"/>
        <v>#N/A</v>
      </c>
      <c r="N49" s="19" t="e">
        <f t="shared" si="7"/>
        <v>#N/A</v>
      </c>
      <c r="O49" s="15" t="str">
        <f>IF(D49=Listes!$B$6,"SWARMING",IF(OR(D49=Listes!$B$1,D49=Listes!$B$2,D49=Listes!$B$5),2,IF(OR(D49=Listes!$B$3,D49=Listes!$B$4),1,"erreur colonne D")))</f>
        <v>SWARMING</v>
      </c>
      <c r="P49" s="15" t="e">
        <f>IF(OR(W49="Hiver",W49="Transit"),VLOOKUP(E49,IC!A:E,4,FALSE),IF(W49="été",VLOOKUP(E49,IC!A:E,3,FALSE),"erreur"))</f>
        <v>#N/A</v>
      </c>
      <c r="Q49" s="15" t="e">
        <f>IF(P49="NR",0,IF(F49&lt;5,0,IF(P49=1,VLOOKUP(F49,IC!$G$1:$I$8,3,TRUE),
IF(P49=2,VLOOKUP(F49,IC!$K$1:$M$8,3,TRUE),
IF(P49=3,VLOOKUP(F49,IC!$O$1:$Q$8,3,TRUE),IF(P49=4,VLOOKUP(F49,IC!$S$2:$U$9,3,TRUE),
"erreur"))))))</f>
        <v>#N/A</v>
      </c>
      <c r="R49" s="16" t="e">
        <f>IF(OR(V49="NA",V49="Transit",V49&lt;Listes!$F$1),"non applicable",F49/V49)</f>
        <v>#N/A</v>
      </c>
      <c r="S49" s="16" t="e">
        <f>IF(W49="Transit","Non applicable",IF(AND(W49="été",T49&gt;Listes!F48),F49/T49,IF(AND(W49="Hiver",Hierarchisation!U49&gt;Listes!F48),F49/U49,"non applicable")))</f>
        <v>#N/A</v>
      </c>
      <c r="T49" s="17" t="e">
        <f>IF(K49="Centre",VLOOKUP(E49,effectifs_ete,3,FALSE),IF(Hierarchisation!K49="Grand Nord",VLOOKUP(Hierarchisation!E49,effectifs_ete,4,FALSE),IF(Hierarchisation!K49="Nord Est",VLOOKUP(Hierarchisation!E49,effectifs_ete,5,FALSE),IF(Hierarchisation!K49="Nord Ouest",VLOOKUP(Hierarchisation!E49,effectifs_ete,6,FALSE),IF(Hierarchisation!K49="Sud Est",VLOOKUP(Hierarchisation!E49,effectifs_ete,7,FALSE),IF(Hierarchisation!K49="Sud Ouest",VLOOKUP(Hierarchisation!E49,effectifs_ete,8,FALSE),"Erreur Région"))))))</f>
        <v>#N/A</v>
      </c>
      <c r="U49" s="17" t="e">
        <f>IF(K49="Centre",VLOOKUP(E49,effectifs_hiver,3,FALSE),IF(Hierarchisation!K49="Grand Nord",VLOOKUP(Hierarchisation!E49,effectifs_hiver,4,FALSE),IF(Hierarchisation!K49="Nord Est",VLOOKUP(Hierarchisation!E49,effectifs_hiver,5,FALSE),IF(Hierarchisation!K49="Nord Ouest",VLOOKUP(Hierarchisation!E49,effectifs_hiver,6,FALSE),IF(Hierarchisation!K49="Sud Est",VLOOKUP(Hierarchisation!E49,effectifs_hiver,7,FALSE),IF(Hierarchisation!K49="Sud Ouest",VLOOKUP(Hierarchisation!E49,effectifs_hiver,8,FALSE),"Erreur Région"))))))</f>
        <v>#N/A</v>
      </c>
      <c r="V49" s="17" t="e">
        <f>IF(W49="Transit","Transit",IF(W49="hiver",VLOOKUP(E49,'EFFECTIFS Hiver'!$A:$I,9,FALSE),IF(W49="été",VLOOKUP(E49,'EFFECTIFS Eté'!$A:$I,9,FALSE),"Erreur saison")))</f>
        <v>#N/A</v>
      </c>
      <c r="W49" s="18" t="e">
        <f>VLOOKUP(D49,Listes!B:C,2,FALSE)</f>
        <v>#N/A</v>
      </c>
    </row>
    <row r="50" spans="1:23" ht="15.75" customHeight="1">
      <c r="A50" s="11"/>
      <c r="B50" s="11"/>
      <c r="C50" s="11"/>
      <c r="D50" s="11"/>
      <c r="E50" s="11"/>
      <c r="F50" s="11"/>
      <c r="G50" s="11" t="e">
        <f>VLOOKUP(E50,TAXONS!B:C,2,FALSE)</f>
        <v>#N/A</v>
      </c>
      <c r="H50" s="13">
        <f t="shared" si="3"/>
        <v>0</v>
      </c>
      <c r="I50" s="12" t="e">
        <f t="shared" si="4"/>
        <v>#N/A</v>
      </c>
      <c r="J50" s="14" t="e">
        <f t="shared" si="5"/>
        <v>#N/A</v>
      </c>
      <c r="K50" s="15" t="e">
        <f>VLOOKUP(B50,REGIONS!A:D,4,FALSE)</f>
        <v>#N/A</v>
      </c>
      <c r="L50" s="19" t="e">
        <f>VLOOKUP(G50,Sensibilité!$A:$L,12,FALSE)</f>
        <v>#N/A</v>
      </c>
      <c r="M50" s="19" t="e">
        <f t="shared" si="6"/>
        <v>#N/A</v>
      </c>
      <c r="N50" s="19" t="e">
        <f t="shared" si="7"/>
        <v>#N/A</v>
      </c>
      <c r="O50" s="15" t="str">
        <f>IF(D50=Listes!$B$6,"SWARMING",IF(OR(D50=Listes!$B$1,D50=Listes!$B$2,D50=Listes!$B$5),2,IF(OR(D50=Listes!$B$3,D50=Listes!$B$4),1,"erreur colonne D")))</f>
        <v>SWARMING</v>
      </c>
      <c r="P50" s="15" t="e">
        <f>IF(OR(W50="Hiver",W50="Transit"),VLOOKUP(E50,IC!A:E,4,FALSE),IF(W50="été",VLOOKUP(E50,IC!A:E,3,FALSE),"erreur"))</f>
        <v>#N/A</v>
      </c>
      <c r="Q50" s="15" t="e">
        <f>IF(P50="NR",0,IF(F50&lt;5,0,IF(P50=1,VLOOKUP(F50,IC!$G$1:$I$8,3,TRUE),
IF(P50=2,VLOOKUP(F50,IC!$K$1:$M$8,3,TRUE),
IF(P50=3,VLOOKUP(F50,IC!$O$1:$Q$8,3,TRUE),IF(P50=4,VLOOKUP(F50,IC!$S$2:$U$9,3,TRUE),
"erreur"))))))</f>
        <v>#N/A</v>
      </c>
      <c r="R50" s="16" t="e">
        <f>IF(OR(V50="NA",V50="Transit",V50&lt;Listes!$F$1),"non applicable",F50/V50)</f>
        <v>#N/A</v>
      </c>
      <c r="S50" s="16" t="e">
        <f>IF(W50="Transit","Non applicable",IF(AND(W50="été",T50&gt;Listes!F49),F50/T50,IF(AND(W50="Hiver",Hierarchisation!U50&gt;Listes!F49),F50/U50,"non applicable")))</f>
        <v>#N/A</v>
      </c>
      <c r="T50" s="17" t="e">
        <f>IF(K50="Centre",VLOOKUP(E50,effectifs_ete,3,FALSE),IF(Hierarchisation!K50="Grand Nord",VLOOKUP(Hierarchisation!E50,effectifs_ete,4,FALSE),IF(Hierarchisation!K50="Nord Est",VLOOKUP(Hierarchisation!E50,effectifs_ete,5,FALSE),IF(Hierarchisation!K50="Nord Ouest",VLOOKUP(Hierarchisation!E50,effectifs_ete,6,FALSE),IF(Hierarchisation!K50="Sud Est",VLOOKUP(Hierarchisation!E50,effectifs_ete,7,FALSE),IF(Hierarchisation!K50="Sud Ouest",VLOOKUP(Hierarchisation!E50,effectifs_ete,8,FALSE),"Erreur Région"))))))</f>
        <v>#N/A</v>
      </c>
      <c r="U50" s="17" t="e">
        <f>IF(K50="Centre",VLOOKUP(E50,effectifs_hiver,3,FALSE),IF(Hierarchisation!K50="Grand Nord",VLOOKUP(Hierarchisation!E50,effectifs_hiver,4,FALSE),IF(Hierarchisation!K50="Nord Est",VLOOKUP(Hierarchisation!E50,effectifs_hiver,5,FALSE),IF(Hierarchisation!K50="Nord Ouest",VLOOKUP(Hierarchisation!E50,effectifs_hiver,6,FALSE),IF(Hierarchisation!K50="Sud Est",VLOOKUP(Hierarchisation!E50,effectifs_hiver,7,FALSE),IF(Hierarchisation!K50="Sud Ouest",VLOOKUP(Hierarchisation!E50,effectifs_hiver,8,FALSE),"Erreur Région"))))))</f>
        <v>#N/A</v>
      </c>
      <c r="V50" s="17" t="e">
        <f>IF(W50="Transit","Transit",IF(W50="hiver",VLOOKUP(E50,'EFFECTIFS Hiver'!$A:$I,9,FALSE),IF(W50="été",VLOOKUP(E50,'EFFECTIFS Eté'!$A:$I,9,FALSE),"Erreur saison")))</f>
        <v>#N/A</v>
      </c>
      <c r="W50" s="18" t="e">
        <f>VLOOKUP(D50,Listes!B:C,2,FALSE)</f>
        <v>#N/A</v>
      </c>
    </row>
    <row r="51" spans="1:23" ht="15.75" customHeight="1">
      <c r="A51" s="11"/>
      <c r="B51" s="11"/>
      <c r="C51" s="11"/>
      <c r="D51" s="11"/>
      <c r="E51" s="11"/>
      <c r="F51" s="11"/>
      <c r="G51" s="11" t="e">
        <f>VLOOKUP(E51,TAXONS!B:C,2,FALSE)</f>
        <v>#N/A</v>
      </c>
      <c r="H51" s="13">
        <f t="shared" si="3"/>
        <v>0</v>
      </c>
      <c r="I51" s="12" t="e">
        <f t="shared" si="4"/>
        <v>#N/A</v>
      </c>
      <c r="J51" s="14" t="e">
        <f t="shared" si="5"/>
        <v>#N/A</v>
      </c>
      <c r="K51" s="15" t="e">
        <f>VLOOKUP(B51,REGIONS!A:D,4,FALSE)</f>
        <v>#N/A</v>
      </c>
      <c r="L51" s="19" t="e">
        <f>VLOOKUP(G51,Sensibilité!$A:$L,12,FALSE)</f>
        <v>#N/A</v>
      </c>
      <c r="M51" s="19" t="e">
        <f t="shared" si="6"/>
        <v>#N/A</v>
      </c>
      <c r="N51" s="19" t="e">
        <f t="shared" si="7"/>
        <v>#N/A</v>
      </c>
      <c r="O51" s="15" t="str">
        <f>IF(D51=Listes!$B$6,"SWARMING",IF(OR(D51=Listes!$B$1,D51=Listes!$B$2,D51=Listes!$B$5),2,IF(OR(D51=Listes!$B$3,D51=Listes!$B$4),1,"erreur colonne D")))</f>
        <v>SWARMING</v>
      </c>
      <c r="P51" s="15" t="e">
        <f>IF(OR(W51="Hiver",W51="Transit"),VLOOKUP(E51,IC!A:E,4,FALSE),IF(W51="été",VLOOKUP(E51,IC!A:E,3,FALSE),"erreur"))</f>
        <v>#N/A</v>
      </c>
      <c r="Q51" s="15" t="e">
        <f>IF(P51="NR",0,IF(F51&lt;5,0,IF(P51=1,VLOOKUP(F51,IC!$G$1:$I$8,3,TRUE),
IF(P51=2,VLOOKUP(F51,IC!$K$1:$M$8,3,TRUE),
IF(P51=3,VLOOKUP(F51,IC!$O$1:$Q$8,3,TRUE),IF(P51=4,VLOOKUP(F51,IC!$S$2:$U$9,3,TRUE),
"erreur"))))))</f>
        <v>#N/A</v>
      </c>
      <c r="R51" s="16" t="e">
        <f>IF(OR(V51="NA",V51="Transit",V51&lt;Listes!$F$1),"non applicable",F51/V51)</f>
        <v>#N/A</v>
      </c>
      <c r="S51" s="16" t="e">
        <f>IF(W51="Transit","Non applicable",IF(AND(W51="été",T51&gt;Listes!F50),F51/T51,IF(AND(W51="Hiver",Hierarchisation!U51&gt;Listes!F50),F51/U51,"non applicable")))</f>
        <v>#N/A</v>
      </c>
      <c r="T51" s="17" t="e">
        <f>IF(K51="Centre",VLOOKUP(E51,effectifs_ete,3,FALSE),IF(Hierarchisation!K51="Grand Nord",VLOOKUP(Hierarchisation!E51,effectifs_ete,4,FALSE),IF(Hierarchisation!K51="Nord Est",VLOOKUP(Hierarchisation!E51,effectifs_ete,5,FALSE),IF(Hierarchisation!K51="Nord Ouest",VLOOKUP(Hierarchisation!E51,effectifs_ete,6,FALSE),IF(Hierarchisation!K51="Sud Est",VLOOKUP(Hierarchisation!E51,effectifs_ete,7,FALSE),IF(Hierarchisation!K51="Sud Ouest",VLOOKUP(Hierarchisation!E51,effectifs_ete,8,FALSE),"Erreur Région"))))))</f>
        <v>#N/A</v>
      </c>
      <c r="U51" s="17" t="e">
        <f>IF(K51="Centre",VLOOKUP(E51,effectifs_hiver,3,FALSE),IF(Hierarchisation!K51="Grand Nord",VLOOKUP(Hierarchisation!E51,effectifs_hiver,4,FALSE),IF(Hierarchisation!K51="Nord Est",VLOOKUP(Hierarchisation!E51,effectifs_hiver,5,FALSE),IF(Hierarchisation!K51="Nord Ouest",VLOOKUP(Hierarchisation!E51,effectifs_hiver,6,FALSE),IF(Hierarchisation!K51="Sud Est",VLOOKUP(Hierarchisation!E51,effectifs_hiver,7,FALSE),IF(Hierarchisation!K51="Sud Ouest",VLOOKUP(Hierarchisation!E51,effectifs_hiver,8,FALSE),"Erreur Région"))))))</f>
        <v>#N/A</v>
      </c>
      <c r="V51" s="17" t="e">
        <f>IF(W51="Transit","Transit",IF(W51="hiver",VLOOKUP(E51,'EFFECTIFS Hiver'!$A:$I,9,FALSE),IF(W51="été",VLOOKUP(E51,'EFFECTIFS Eté'!$A:$I,9,FALSE),"Erreur saison")))</f>
        <v>#N/A</v>
      </c>
      <c r="W51" s="18" t="e">
        <f>VLOOKUP(D51,Listes!B:C,2,FALSE)</f>
        <v>#N/A</v>
      </c>
    </row>
    <row r="52" spans="1:23" ht="15.75" customHeight="1">
      <c r="A52" s="11"/>
      <c r="B52" s="11"/>
      <c r="C52" s="11"/>
      <c r="D52" s="11"/>
      <c r="E52" s="11"/>
      <c r="F52" s="11"/>
      <c r="G52" s="11" t="e">
        <f>VLOOKUP(E52,TAXONS!B:C,2,FALSE)</f>
        <v>#N/A</v>
      </c>
      <c r="H52" s="13">
        <f t="shared" si="3"/>
        <v>0</v>
      </c>
      <c r="I52" s="12" t="e">
        <f t="shared" si="4"/>
        <v>#N/A</v>
      </c>
      <c r="J52" s="14" t="e">
        <f t="shared" si="5"/>
        <v>#N/A</v>
      </c>
      <c r="K52" s="15" t="e">
        <f>VLOOKUP(B52,REGIONS!A:D,4,FALSE)</f>
        <v>#N/A</v>
      </c>
      <c r="L52" s="19" t="e">
        <f>VLOOKUP(G52,Sensibilité!$A:$L,12,FALSE)</f>
        <v>#N/A</v>
      </c>
      <c r="M52" s="19" t="e">
        <f t="shared" si="6"/>
        <v>#N/A</v>
      </c>
      <c r="N52" s="19" t="e">
        <f t="shared" si="7"/>
        <v>#N/A</v>
      </c>
      <c r="O52" s="15" t="str">
        <f>IF(D52=Listes!$B$6,"SWARMING",IF(OR(D52=Listes!$B$1,D52=Listes!$B$2,D52=Listes!$B$5),2,IF(OR(D52=Listes!$B$3,D52=Listes!$B$4),1,"erreur colonne D")))</f>
        <v>SWARMING</v>
      </c>
      <c r="P52" s="15" t="e">
        <f>IF(OR(W52="Hiver",W52="Transit"),VLOOKUP(E52,IC!A:E,4,FALSE),IF(W52="été",VLOOKUP(E52,IC!A:E,3,FALSE),"erreur"))</f>
        <v>#N/A</v>
      </c>
      <c r="Q52" s="15" t="e">
        <f>IF(P52="NR",0,IF(F52&lt;5,0,IF(P52=1,VLOOKUP(F52,IC!$G$1:$I$8,3,TRUE),
IF(P52=2,VLOOKUP(F52,IC!$K$1:$M$8,3,TRUE),
IF(P52=3,VLOOKUP(F52,IC!$O$1:$Q$8,3,TRUE),IF(P52=4,VLOOKUP(F52,IC!$S$2:$U$9,3,TRUE),
"erreur"))))))</f>
        <v>#N/A</v>
      </c>
      <c r="R52" s="16" t="e">
        <f>IF(OR(V52="NA",V52="Transit",V52&lt;Listes!$F$1),"non applicable",F52/V52)</f>
        <v>#N/A</v>
      </c>
      <c r="S52" s="16" t="e">
        <f>IF(W52="Transit","Non applicable",IF(AND(W52="été",T52&gt;Listes!F51),F52/T52,IF(AND(W52="Hiver",Hierarchisation!U52&gt;Listes!F51),F52/U52,"non applicable")))</f>
        <v>#N/A</v>
      </c>
      <c r="T52" s="17" t="e">
        <f>IF(K52="Centre",VLOOKUP(E52,effectifs_ete,3,FALSE),IF(Hierarchisation!K52="Grand Nord",VLOOKUP(Hierarchisation!E52,effectifs_ete,4,FALSE),IF(Hierarchisation!K52="Nord Est",VLOOKUP(Hierarchisation!E52,effectifs_ete,5,FALSE),IF(Hierarchisation!K52="Nord Ouest",VLOOKUP(Hierarchisation!E52,effectifs_ete,6,FALSE),IF(Hierarchisation!K52="Sud Est",VLOOKUP(Hierarchisation!E52,effectifs_ete,7,FALSE),IF(Hierarchisation!K52="Sud Ouest",VLOOKUP(Hierarchisation!E52,effectifs_ete,8,FALSE),"Erreur Région"))))))</f>
        <v>#N/A</v>
      </c>
      <c r="U52" s="17" t="e">
        <f>IF(K52="Centre",VLOOKUP(E52,effectifs_hiver,3,FALSE),IF(Hierarchisation!K52="Grand Nord",VLOOKUP(Hierarchisation!E52,effectifs_hiver,4,FALSE),IF(Hierarchisation!K52="Nord Est",VLOOKUP(Hierarchisation!E52,effectifs_hiver,5,FALSE),IF(Hierarchisation!K52="Nord Ouest",VLOOKUP(Hierarchisation!E52,effectifs_hiver,6,FALSE),IF(Hierarchisation!K52="Sud Est",VLOOKUP(Hierarchisation!E52,effectifs_hiver,7,FALSE),IF(Hierarchisation!K52="Sud Ouest",VLOOKUP(Hierarchisation!E52,effectifs_hiver,8,FALSE),"Erreur Région"))))))</f>
        <v>#N/A</v>
      </c>
      <c r="V52" s="17" t="e">
        <f>IF(W52="Transit","Transit",IF(W52="hiver",VLOOKUP(E52,'EFFECTIFS Hiver'!$A:$I,9,FALSE),IF(W52="été",VLOOKUP(E52,'EFFECTIFS Eté'!$A:$I,9,FALSE),"Erreur saison")))</f>
        <v>#N/A</v>
      </c>
      <c r="W52" s="18" t="e">
        <f>VLOOKUP(D52,Listes!B:C,2,FALSE)</f>
        <v>#N/A</v>
      </c>
    </row>
    <row r="53" spans="1:23" ht="15.75" customHeight="1">
      <c r="A53" s="11"/>
      <c r="B53" s="11"/>
      <c r="C53" s="11"/>
      <c r="D53" s="11"/>
      <c r="E53" s="11"/>
      <c r="F53" s="11"/>
      <c r="G53" s="11" t="e">
        <f>VLOOKUP(E53,TAXONS!B:C,2,FALSE)</f>
        <v>#N/A</v>
      </c>
      <c r="H53" s="13">
        <f t="shared" si="3"/>
        <v>0</v>
      </c>
      <c r="I53" s="12" t="e">
        <f t="shared" si="4"/>
        <v>#N/A</v>
      </c>
      <c r="J53" s="14" t="e">
        <f t="shared" si="5"/>
        <v>#N/A</v>
      </c>
      <c r="K53" s="15" t="e">
        <f>VLOOKUP(B53,REGIONS!A:D,4,FALSE)</f>
        <v>#N/A</v>
      </c>
      <c r="L53" s="19" t="e">
        <f>VLOOKUP(G53,Sensibilité!$A:$L,12,FALSE)</f>
        <v>#N/A</v>
      </c>
      <c r="M53" s="19" t="e">
        <f t="shared" si="6"/>
        <v>#N/A</v>
      </c>
      <c r="N53" s="19" t="e">
        <f t="shared" si="7"/>
        <v>#N/A</v>
      </c>
      <c r="O53" s="15" t="str">
        <f>IF(D53=Listes!$B$6,"SWARMING",IF(OR(D53=Listes!$B$1,D53=Listes!$B$2,D53=Listes!$B$5),2,IF(OR(D53=Listes!$B$3,D53=Listes!$B$4),1,"erreur colonne D")))</f>
        <v>SWARMING</v>
      </c>
      <c r="P53" s="15" t="e">
        <f>IF(OR(W53="Hiver",W53="Transit"),VLOOKUP(E53,IC!A:E,4,FALSE),IF(W53="été",VLOOKUP(E53,IC!A:E,3,FALSE),"erreur"))</f>
        <v>#N/A</v>
      </c>
      <c r="Q53" s="15" t="e">
        <f>IF(P53="NR",0,IF(F53&lt;5,0,IF(P53=1,VLOOKUP(F53,IC!$G$1:$I$8,3,TRUE),
IF(P53=2,VLOOKUP(F53,IC!$K$1:$M$8,3,TRUE),
IF(P53=3,VLOOKUP(F53,IC!$O$1:$Q$8,3,TRUE),IF(P53=4,VLOOKUP(F53,IC!$S$2:$U$9,3,TRUE),
"erreur"))))))</f>
        <v>#N/A</v>
      </c>
      <c r="R53" s="16" t="e">
        <f>IF(OR(V53="NA",V53="Transit",V53&lt;Listes!$F$1),"non applicable",F53/V53)</f>
        <v>#N/A</v>
      </c>
      <c r="S53" s="16" t="e">
        <f>IF(W53="Transit","Non applicable",IF(AND(W53="été",T53&gt;Listes!F52),F53/T53,IF(AND(W53="Hiver",Hierarchisation!U53&gt;Listes!F52),F53/U53,"non applicable")))</f>
        <v>#N/A</v>
      </c>
      <c r="T53" s="17" t="e">
        <f>IF(K53="Centre",VLOOKUP(E53,effectifs_ete,3,FALSE),IF(Hierarchisation!K53="Grand Nord",VLOOKUP(Hierarchisation!E53,effectifs_ete,4,FALSE),IF(Hierarchisation!K53="Nord Est",VLOOKUP(Hierarchisation!E53,effectifs_ete,5,FALSE),IF(Hierarchisation!K53="Nord Ouest",VLOOKUP(Hierarchisation!E53,effectifs_ete,6,FALSE),IF(Hierarchisation!K53="Sud Est",VLOOKUP(Hierarchisation!E53,effectifs_ete,7,FALSE),IF(Hierarchisation!K53="Sud Ouest",VLOOKUP(Hierarchisation!E53,effectifs_ete,8,FALSE),"Erreur Région"))))))</f>
        <v>#N/A</v>
      </c>
      <c r="U53" s="17" t="e">
        <f>IF(K53="Centre",VLOOKUP(E53,effectifs_hiver,3,FALSE),IF(Hierarchisation!K53="Grand Nord",VLOOKUP(Hierarchisation!E53,effectifs_hiver,4,FALSE),IF(Hierarchisation!K53="Nord Est",VLOOKUP(Hierarchisation!E53,effectifs_hiver,5,FALSE),IF(Hierarchisation!K53="Nord Ouest",VLOOKUP(Hierarchisation!E53,effectifs_hiver,6,FALSE),IF(Hierarchisation!K53="Sud Est",VLOOKUP(Hierarchisation!E53,effectifs_hiver,7,FALSE),IF(Hierarchisation!K53="Sud Ouest",VLOOKUP(Hierarchisation!E53,effectifs_hiver,8,FALSE),"Erreur Région"))))))</f>
        <v>#N/A</v>
      </c>
      <c r="V53" s="17" t="e">
        <f>IF(W53="Transit","Transit",IF(W53="hiver",VLOOKUP(E53,'EFFECTIFS Hiver'!$A:$I,9,FALSE),IF(W53="été",VLOOKUP(E53,'EFFECTIFS Eté'!$A:$I,9,FALSE),"Erreur saison")))</f>
        <v>#N/A</v>
      </c>
      <c r="W53" s="18" t="e">
        <f>VLOOKUP(D53,Listes!B:C,2,FALSE)</f>
        <v>#N/A</v>
      </c>
    </row>
    <row r="54" spans="1:23" ht="15.75" customHeight="1">
      <c r="A54" s="11"/>
      <c r="B54" s="11"/>
      <c r="C54" s="11"/>
      <c r="D54" s="11"/>
      <c r="E54" s="11"/>
      <c r="F54" s="11"/>
      <c r="G54" s="11" t="e">
        <f>VLOOKUP(E54,TAXONS!B:C,2,FALSE)</f>
        <v>#N/A</v>
      </c>
      <c r="H54" s="13">
        <f t="shared" si="3"/>
        <v>0</v>
      </c>
      <c r="I54" s="12" t="e">
        <f t="shared" si="4"/>
        <v>#N/A</v>
      </c>
      <c r="J54" s="14" t="e">
        <f t="shared" si="5"/>
        <v>#N/A</v>
      </c>
      <c r="K54" s="15" t="e">
        <f>VLOOKUP(B54,REGIONS!A:D,4,FALSE)</f>
        <v>#N/A</v>
      </c>
      <c r="L54" s="19" t="e">
        <f>VLOOKUP(G54,Sensibilité!$A:$L,12,FALSE)</f>
        <v>#N/A</v>
      </c>
      <c r="M54" s="19" t="e">
        <f t="shared" si="6"/>
        <v>#N/A</v>
      </c>
      <c r="N54" s="19" t="e">
        <f t="shared" si="7"/>
        <v>#N/A</v>
      </c>
      <c r="O54" s="15" t="str">
        <f>IF(D54=Listes!$B$6,"SWARMING",IF(OR(D54=Listes!$B$1,D54=Listes!$B$2,D54=Listes!$B$5),2,IF(OR(D54=Listes!$B$3,D54=Listes!$B$4),1,"erreur colonne D")))</f>
        <v>SWARMING</v>
      </c>
      <c r="P54" s="15" t="e">
        <f>IF(OR(W54="Hiver",W54="Transit"),VLOOKUP(E54,IC!A:E,4,FALSE),IF(W54="été",VLOOKUP(E54,IC!A:E,3,FALSE),"erreur"))</f>
        <v>#N/A</v>
      </c>
      <c r="Q54" s="15" t="e">
        <f>IF(P54="NR",0,IF(F54&lt;5,0,IF(P54=1,VLOOKUP(F54,IC!$G$1:$I$8,3,TRUE),
IF(P54=2,VLOOKUP(F54,IC!$K$1:$M$8,3,TRUE),
IF(P54=3,VLOOKUP(F54,IC!$O$1:$Q$8,3,TRUE),IF(P54=4,VLOOKUP(F54,IC!$S$2:$U$9,3,TRUE),
"erreur"))))))</f>
        <v>#N/A</v>
      </c>
      <c r="R54" s="16" t="e">
        <f>IF(OR(V54="NA",V54="Transit",V54&lt;Listes!$F$1),"non applicable",F54/V54)</f>
        <v>#N/A</v>
      </c>
      <c r="S54" s="16" t="e">
        <f>IF(W54="Transit","Non applicable",IF(AND(W54="été",T54&gt;Listes!F53),F54/T54,IF(AND(W54="Hiver",Hierarchisation!U54&gt;Listes!F53),F54/U54,"non applicable")))</f>
        <v>#N/A</v>
      </c>
      <c r="T54" s="17" t="e">
        <f>IF(K54="Centre",VLOOKUP(E54,effectifs_ete,3,FALSE),IF(Hierarchisation!K54="Grand Nord",VLOOKUP(Hierarchisation!E54,effectifs_ete,4,FALSE),IF(Hierarchisation!K54="Nord Est",VLOOKUP(Hierarchisation!E54,effectifs_ete,5,FALSE),IF(Hierarchisation!K54="Nord Ouest",VLOOKUP(Hierarchisation!E54,effectifs_ete,6,FALSE),IF(Hierarchisation!K54="Sud Est",VLOOKUP(Hierarchisation!E54,effectifs_ete,7,FALSE),IF(Hierarchisation!K54="Sud Ouest",VLOOKUP(Hierarchisation!E54,effectifs_ete,8,FALSE),"Erreur Région"))))))</f>
        <v>#N/A</v>
      </c>
      <c r="U54" s="17" t="e">
        <f>IF(K54="Centre",VLOOKUP(E54,effectifs_hiver,3,FALSE),IF(Hierarchisation!K54="Grand Nord",VLOOKUP(Hierarchisation!E54,effectifs_hiver,4,FALSE),IF(Hierarchisation!K54="Nord Est",VLOOKUP(Hierarchisation!E54,effectifs_hiver,5,FALSE),IF(Hierarchisation!K54="Nord Ouest",VLOOKUP(Hierarchisation!E54,effectifs_hiver,6,FALSE),IF(Hierarchisation!K54="Sud Est",VLOOKUP(Hierarchisation!E54,effectifs_hiver,7,FALSE),IF(Hierarchisation!K54="Sud Ouest",VLOOKUP(Hierarchisation!E54,effectifs_hiver,8,FALSE),"Erreur Région"))))))</f>
        <v>#N/A</v>
      </c>
      <c r="V54" s="17" t="e">
        <f>IF(W54="Transit","Transit",IF(W54="hiver",VLOOKUP(E54,'EFFECTIFS Hiver'!$A:$I,9,FALSE),IF(W54="été",VLOOKUP(E54,'EFFECTIFS Eté'!$A:$I,9,FALSE),"Erreur saison")))</f>
        <v>#N/A</v>
      </c>
      <c r="W54" s="18" t="e">
        <f>VLOOKUP(D54,Listes!B:C,2,FALSE)</f>
        <v>#N/A</v>
      </c>
    </row>
    <row r="55" spans="1:23" ht="15.75" customHeight="1">
      <c r="A55" s="11"/>
      <c r="B55" s="11"/>
      <c r="C55" s="11"/>
      <c r="D55" s="11"/>
      <c r="E55" s="11"/>
      <c r="F55" s="11"/>
      <c r="G55" s="11" t="e">
        <f>VLOOKUP(E55,TAXONS!B:C,2,FALSE)</f>
        <v>#N/A</v>
      </c>
      <c r="H55" s="13">
        <f t="shared" si="3"/>
        <v>0</v>
      </c>
      <c r="I55" s="12" t="e">
        <f t="shared" si="4"/>
        <v>#N/A</v>
      </c>
      <c r="J55" s="14" t="e">
        <f t="shared" si="5"/>
        <v>#N/A</v>
      </c>
      <c r="K55" s="15" t="e">
        <f>VLOOKUP(B55,REGIONS!A:D,4,FALSE)</f>
        <v>#N/A</v>
      </c>
      <c r="L55" s="19" t="e">
        <f>VLOOKUP(G55,Sensibilité!$A:$L,12,FALSE)</f>
        <v>#N/A</v>
      </c>
      <c r="M55" s="19" t="e">
        <f t="shared" si="6"/>
        <v>#N/A</v>
      </c>
      <c r="N55" s="19" t="e">
        <f t="shared" si="7"/>
        <v>#N/A</v>
      </c>
      <c r="O55" s="15" t="str">
        <f>IF(D55=Listes!$B$6,"SWARMING",IF(OR(D55=Listes!$B$1,D55=Listes!$B$2,D55=Listes!$B$5),2,IF(OR(D55=Listes!$B$3,D55=Listes!$B$4),1,"erreur colonne D")))</f>
        <v>SWARMING</v>
      </c>
      <c r="P55" s="15" t="e">
        <f>IF(OR(W55="Hiver",W55="Transit"),VLOOKUP(E55,IC!A:E,4,FALSE),IF(W55="été",VLOOKUP(E55,IC!A:E,3,FALSE),"erreur"))</f>
        <v>#N/A</v>
      </c>
      <c r="Q55" s="15" t="e">
        <f>IF(P55="NR",0,IF(F55&lt;5,0,IF(P55=1,VLOOKUP(F55,IC!$G$1:$I$8,3,TRUE),
IF(P55=2,VLOOKUP(F55,IC!$K$1:$M$8,3,TRUE),
IF(P55=3,VLOOKUP(F55,IC!$O$1:$Q$8,3,TRUE),IF(P55=4,VLOOKUP(F55,IC!$S$2:$U$9,3,TRUE),
"erreur"))))))</f>
        <v>#N/A</v>
      </c>
      <c r="R55" s="16" t="e">
        <f>IF(OR(V55="NA",V55="Transit",V55&lt;Listes!$F$1),"non applicable",F55/V55)</f>
        <v>#N/A</v>
      </c>
      <c r="S55" s="16" t="e">
        <f>IF(W55="Transit","Non applicable",IF(AND(W55="été",T55&gt;Listes!F54),F55/T55,IF(AND(W55="Hiver",Hierarchisation!U55&gt;Listes!F54),F55/U55,"non applicable")))</f>
        <v>#N/A</v>
      </c>
      <c r="T55" s="17" t="e">
        <f>IF(K55="Centre",VLOOKUP(E55,effectifs_ete,3,FALSE),IF(Hierarchisation!K55="Grand Nord",VLOOKUP(Hierarchisation!E55,effectifs_ete,4,FALSE),IF(Hierarchisation!K55="Nord Est",VLOOKUP(Hierarchisation!E55,effectifs_ete,5,FALSE),IF(Hierarchisation!K55="Nord Ouest",VLOOKUP(Hierarchisation!E55,effectifs_ete,6,FALSE),IF(Hierarchisation!K55="Sud Est",VLOOKUP(Hierarchisation!E55,effectifs_ete,7,FALSE),IF(Hierarchisation!K55="Sud Ouest",VLOOKUP(Hierarchisation!E55,effectifs_ete,8,FALSE),"Erreur Région"))))))</f>
        <v>#N/A</v>
      </c>
      <c r="U55" s="17" t="e">
        <f>IF(K55="Centre",VLOOKUP(E55,effectifs_hiver,3,FALSE),IF(Hierarchisation!K55="Grand Nord",VLOOKUP(Hierarchisation!E55,effectifs_hiver,4,FALSE),IF(Hierarchisation!K55="Nord Est",VLOOKUP(Hierarchisation!E55,effectifs_hiver,5,FALSE),IF(Hierarchisation!K55="Nord Ouest",VLOOKUP(Hierarchisation!E55,effectifs_hiver,6,FALSE),IF(Hierarchisation!K55="Sud Est",VLOOKUP(Hierarchisation!E55,effectifs_hiver,7,FALSE),IF(Hierarchisation!K55="Sud Ouest",VLOOKUP(Hierarchisation!E55,effectifs_hiver,8,FALSE),"Erreur Région"))))))</f>
        <v>#N/A</v>
      </c>
      <c r="V55" s="17" t="e">
        <f>IF(W55="Transit","Transit",IF(W55="hiver",VLOOKUP(E55,'EFFECTIFS Hiver'!$A:$I,9,FALSE),IF(W55="été",VLOOKUP(E55,'EFFECTIFS Eté'!$A:$I,9,FALSE),"Erreur saison")))</f>
        <v>#N/A</v>
      </c>
      <c r="W55" s="18" t="e">
        <f>VLOOKUP(D55,Listes!B:C,2,FALSE)</f>
        <v>#N/A</v>
      </c>
    </row>
    <row r="56" spans="1:23" ht="15.75" customHeight="1">
      <c r="A56" s="11"/>
      <c r="B56" s="11"/>
      <c r="C56" s="11"/>
      <c r="D56" s="11"/>
      <c r="E56" s="11"/>
      <c r="F56" s="11"/>
      <c r="G56" s="11" t="e">
        <f>VLOOKUP(E56,TAXONS!B:C,2,FALSE)</f>
        <v>#N/A</v>
      </c>
      <c r="H56" s="13">
        <f t="shared" si="3"/>
        <v>0</v>
      </c>
      <c r="I56" s="12" t="e">
        <f t="shared" si="4"/>
        <v>#N/A</v>
      </c>
      <c r="J56" s="14" t="e">
        <f t="shared" si="5"/>
        <v>#N/A</v>
      </c>
      <c r="K56" s="15" t="e">
        <f>VLOOKUP(B56,REGIONS!A:D,4,FALSE)</f>
        <v>#N/A</v>
      </c>
      <c r="L56" s="19" t="e">
        <f>VLOOKUP(G56,Sensibilité!$A:$L,12,FALSE)</f>
        <v>#N/A</v>
      </c>
      <c r="M56" s="19" t="e">
        <f t="shared" si="6"/>
        <v>#N/A</v>
      </c>
      <c r="N56" s="19" t="e">
        <f t="shared" si="7"/>
        <v>#N/A</v>
      </c>
      <c r="O56" s="15" t="str">
        <f>IF(D56=Listes!$B$6,"SWARMING",IF(OR(D56=Listes!$B$1,D56=Listes!$B$2,D56=Listes!$B$5),2,IF(OR(D56=Listes!$B$3,D56=Listes!$B$4),1,"erreur colonne D")))</f>
        <v>SWARMING</v>
      </c>
      <c r="P56" s="15" t="e">
        <f>IF(OR(W56="Hiver",W56="Transit"),VLOOKUP(E56,IC!A:E,4,FALSE),IF(W56="été",VLOOKUP(E56,IC!A:E,3,FALSE),"erreur"))</f>
        <v>#N/A</v>
      </c>
      <c r="Q56" s="15" t="e">
        <f>IF(P56="NR",0,IF(F56&lt;5,0,IF(P56=1,VLOOKUP(F56,IC!$G$1:$I$8,3,TRUE),
IF(P56=2,VLOOKUP(F56,IC!$K$1:$M$8,3,TRUE),
IF(P56=3,VLOOKUP(F56,IC!$O$1:$Q$8,3,TRUE),IF(P56=4,VLOOKUP(F56,IC!$S$2:$U$9,3,TRUE),
"erreur"))))))</f>
        <v>#N/A</v>
      </c>
      <c r="R56" s="16" t="e">
        <f>IF(OR(V56="NA",V56="Transit",V56&lt;Listes!$F$1),"non applicable",F56/V56)</f>
        <v>#N/A</v>
      </c>
      <c r="S56" s="16" t="e">
        <f>IF(W56="Transit","Non applicable",IF(AND(W56="été",T56&gt;Listes!F55),F56/T56,IF(AND(W56="Hiver",Hierarchisation!U56&gt;Listes!F55),F56/U56,"non applicable")))</f>
        <v>#N/A</v>
      </c>
      <c r="T56" s="17" t="e">
        <f>IF(K56="Centre",VLOOKUP(E56,effectifs_ete,3,FALSE),IF(Hierarchisation!K56="Grand Nord",VLOOKUP(Hierarchisation!E56,effectifs_ete,4,FALSE),IF(Hierarchisation!K56="Nord Est",VLOOKUP(Hierarchisation!E56,effectifs_ete,5,FALSE),IF(Hierarchisation!K56="Nord Ouest",VLOOKUP(Hierarchisation!E56,effectifs_ete,6,FALSE),IF(Hierarchisation!K56="Sud Est",VLOOKUP(Hierarchisation!E56,effectifs_ete,7,FALSE),IF(Hierarchisation!K56="Sud Ouest",VLOOKUP(Hierarchisation!E56,effectifs_ete,8,FALSE),"Erreur Région"))))))</f>
        <v>#N/A</v>
      </c>
      <c r="U56" s="17" t="e">
        <f>IF(K56="Centre",VLOOKUP(E56,effectifs_hiver,3,FALSE),IF(Hierarchisation!K56="Grand Nord",VLOOKUP(Hierarchisation!E56,effectifs_hiver,4,FALSE),IF(Hierarchisation!K56="Nord Est",VLOOKUP(Hierarchisation!E56,effectifs_hiver,5,FALSE),IF(Hierarchisation!K56="Nord Ouest",VLOOKUP(Hierarchisation!E56,effectifs_hiver,6,FALSE),IF(Hierarchisation!K56="Sud Est",VLOOKUP(Hierarchisation!E56,effectifs_hiver,7,FALSE),IF(Hierarchisation!K56="Sud Ouest",VLOOKUP(Hierarchisation!E56,effectifs_hiver,8,FALSE),"Erreur Région"))))))</f>
        <v>#N/A</v>
      </c>
      <c r="V56" s="17" t="e">
        <f>IF(W56="Transit","Transit",IF(W56="hiver",VLOOKUP(E56,'EFFECTIFS Hiver'!$A:$I,9,FALSE),IF(W56="été",VLOOKUP(E56,'EFFECTIFS Eté'!$A:$I,9,FALSE),"Erreur saison")))</f>
        <v>#N/A</v>
      </c>
      <c r="W56" s="18" t="e">
        <f>VLOOKUP(D56,Listes!B:C,2,FALSE)</f>
        <v>#N/A</v>
      </c>
    </row>
    <row r="57" spans="1:23" ht="15.75" customHeight="1">
      <c r="A57" s="11"/>
      <c r="B57" s="11"/>
      <c r="C57" s="11"/>
      <c r="D57" s="11"/>
      <c r="E57" s="11"/>
      <c r="F57" s="11"/>
      <c r="G57" s="11" t="e">
        <f>VLOOKUP(E57,TAXONS!B:C,2,FALSE)</f>
        <v>#N/A</v>
      </c>
      <c r="H57" s="13">
        <f t="shared" si="3"/>
        <v>0</v>
      </c>
      <c r="I57" s="12" t="e">
        <f t="shared" si="4"/>
        <v>#N/A</v>
      </c>
      <c r="J57" s="14" t="e">
        <f t="shared" si="5"/>
        <v>#N/A</v>
      </c>
      <c r="K57" s="15" t="e">
        <f>VLOOKUP(B57,REGIONS!A:D,4,FALSE)</f>
        <v>#N/A</v>
      </c>
      <c r="L57" s="19" t="e">
        <f>VLOOKUP(G57,Sensibilité!$A:$L,12,FALSE)</f>
        <v>#N/A</v>
      </c>
      <c r="M57" s="19" t="e">
        <f t="shared" si="6"/>
        <v>#N/A</v>
      </c>
      <c r="N57" s="19" t="e">
        <f t="shared" si="7"/>
        <v>#N/A</v>
      </c>
      <c r="O57" s="15" t="str">
        <f>IF(D57=Listes!$B$6,"SWARMING",IF(OR(D57=Listes!$B$1,D57=Listes!$B$2,D57=Listes!$B$5),2,IF(OR(D57=Listes!$B$3,D57=Listes!$B$4),1,"erreur colonne D")))</f>
        <v>SWARMING</v>
      </c>
      <c r="P57" s="15" t="e">
        <f>IF(OR(W57="Hiver",W57="Transit"),VLOOKUP(E57,IC!A:E,4,FALSE),IF(W57="été",VLOOKUP(E57,IC!A:E,3,FALSE),"erreur"))</f>
        <v>#N/A</v>
      </c>
      <c r="Q57" s="15" t="e">
        <f>IF(P57="NR",0,IF(F57&lt;5,0,IF(P57=1,VLOOKUP(F57,IC!$G$1:$I$8,3,TRUE),
IF(P57=2,VLOOKUP(F57,IC!$K$1:$M$8,3,TRUE),
IF(P57=3,VLOOKUP(F57,IC!$O$1:$Q$8,3,TRUE),IF(P57=4,VLOOKUP(F57,IC!$S$2:$U$9,3,TRUE),
"erreur"))))))</f>
        <v>#N/A</v>
      </c>
      <c r="R57" s="16" t="e">
        <f>IF(OR(V57="NA",V57="Transit",V57&lt;Listes!$F$1),"non applicable",F57/V57)</f>
        <v>#N/A</v>
      </c>
      <c r="S57" s="16" t="e">
        <f>IF(W57="Transit","Non applicable",IF(AND(W57="été",T57&gt;Listes!F56),F57/T57,IF(AND(W57="Hiver",Hierarchisation!U57&gt;Listes!F56),F57/U57,"non applicable")))</f>
        <v>#N/A</v>
      </c>
      <c r="T57" s="17" t="e">
        <f>IF(K57="Centre",VLOOKUP(E57,effectifs_ete,3,FALSE),IF(Hierarchisation!K57="Grand Nord",VLOOKUP(Hierarchisation!E57,effectifs_ete,4,FALSE),IF(Hierarchisation!K57="Nord Est",VLOOKUP(Hierarchisation!E57,effectifs_ete,5,FALSE),IF(Hierarchisation!K57="Nord Ouest",VLOOKUP(Hierarchisation!E57,effectifs_ete,6,FALSE),IF(Hierarchisation!K57="Sud Est",VLOOKUP(Hierarchisation!E57,effectifs_ete,7,FALSE),IF(Hierarchisation!K57="Sud Ouest",VLOOKUP(Hierarchisation!E57,effectifs_ete,8,FALSE),"Erreur Région"))))))</f>
        <v>#N/A</v>
      </c>
      <c r="U57" s="17" t="e">
        <f>IF(K57="Centre",VLOOKUP(E57,effectifs_hiver,3,FALSE),IF(Hierarchisation!K57="Grand Nord",VLOOKUP(Hierarchisation!E57,effectifs_hiver,4,FALSE),IF(Hierarchisation!K57="Nord Est",VLOOKUP(Hierarchisation!E57,effectifs_hiver,5,FALSE),IF(Hierarchisation!K57="Nord Ouest",VLOOKUP(Hierarchisation!E57,effectifs_hiver,6,FALSE),IF(Hierarchisation!K57="Sud Est",VLOOKUP(Hierarchisation!E57,effectifs_hiver,7,FALSE),IF(Hierarchisation!K57="Sud Ouest",VLOOKUP(Hierarchisation!E57,effectifs_hiver,8,FALSE),"Erreur Région"))))))</f>
        <v>#N/A</v>
      </c>
      <c r="V57" s="17" t="e">
        <f>IF(W57="Transit","Transit",IF(W57="hiver",VLOOKUP(E57,'EFFECTIFS Hiver'!$A:$I,9,FALSE),IF(W57="été",VLOOKUP(E57,'EFFECTIFS Eté'!$A:$I,9,FALSE),"Erreur saison")))</f>
        <v>#N/A</v>
      </c>
      <c r="W57" s="18" t="e">
        <f>VLOOKUP(D57,Listes!B:C,2,FALSE)</f>
        <v>#N/A</v>
      </c>
    </row>
    <row r="58" spans="1:23" ht="15.75" customHeight="1">
      <c r="A58" s="11"/>
      <c r="B58" s="11"/>
      <c r="C58" s="11"/>
      <c r="D58" s="11"/>
      <c r="E58" s="11"/>
      <c r="F58" s="11"/>
      <c r="G58" s="11" t="e">
        <f>VLOOKUP(E58,TAXONS!B:C,2,FALSE)</f>
        <v>#N/A</v>
      </c>
      <c r="H58" s="13">
        <f t="shared" si="3"/>
        <v>0</v>
      </c>
      <c r="I58" s="12" t="e">
        <f t="shared" si="4"/>
        <v>#N/A</v>
      </c>
      <c r="J58" s="14" t="e">
        <f t="shared" si="5"/>
        <v>#N/A</v>
      </c>
      <c r="K58" s="15" t="e">
        <f>VLOOKUP(B58,REGIONS!A:D,4,FALSE)</f>
        <v>#N/A</v>
      </c>
      <c r="L58" s="19" t="e">
        <f>VLOOKUP(G58,Sensibilité!$A:$L,12,FALSE)</f>
        <v>#N/A</v>
      </c>
      <c r="M58" s="19" t="e">
        <f t="shared" si="6"/>
        <v>#N/A</v>
      </c>
      <c r="N58" s="19" t="e">
        <f t="shared" si="7"/>
        <v>#N/A</v>
      </c>
      <c r="O58" s="15" t="str">
        <f>IF(D58=Listes!$B$6,"SWARMING",IF(OR(D58=Listes!$B$1,D58=Listes!$B$2,D58=Listes!$B$5),2,IF(OR(D58=Listes!$B$3,D58=Listes!$B$4),1,"erreur colonne D")))</f>
        <v>SWARMING</v>
      </c>
      <c r="P58" s="15" t="e">
        <f>IF(OR(W58="Hiver",W58="Transit"),VLOOKUP(E58,IC!A:E,4,FALSE),IF(W58="été",VLOOKUP(E58,IC!A:E,3,FALSE),"erreur"))</f>
        <v>#N/A</v>
      </c>
      <c r="Q58" s="15" t="e">
        <f>IF(P58="NR",0,IF(F58&lt;5,0,IF(P58=1,VLOOKUP(F58,IC!$G$1:$I$8,3,TRUE),
IF(P58=2,VLOOKUP(F58,IC!$K$1:$M$8,3,TRUE),
IF(P58=3,VLOOKUP(F58,IC!$O$1:$Q$8,3,TRUE),IF(P58=4,VLOOKUP(F58,IC!$S$2:$U$9,3,TRUE),
"erreur"))))))</f>
        <v>#N/A</v>
      </c>
      <c r="R58" s="16" t="e">
        <f>IF(OR(V58="NA",V58="Transit",V58&lt;Listes!$F$1),"non applicable",F58/V58)</f>
        <v>#N/A</v>
      </c>
      <c r="S58" s="16" t="e">
        <f>IF(W58="Transit","Non applicable",IF(AND(W58="été",T58&gt;Listes!F57),F58/T58,IF(AND(W58="Hiver",Hierarchisation!U58&gt;Listes!F57),F58/U58,"non applicable")))</f>
        <v>#N/A</v>
      </c>
      <c r="T58" s="17" t="e">
        <f>IF(K58="Centre",VLOOKUP(E58,effectifs_ete,3,FALSE),IF(Hierarchisation!K58="Grand Nord",VLOOKUP(Hierarchisation!E58,effectifs_ete,4,FALSE),IF(Hierarchisation!K58="Nord Est",VLOOKUP(Hierarchisation!E58,effectifs_ete,5,FALSE),IF(Hierarchisation!K58="Nord Ouest",VLOOKUP(Hierarchisation!E58,effectifs_ete,6,FALSE),IF(Hierarchisation!K58="Sud Est",VLOOKUP(Hierarchisation!E58,effectifs_ete,7,FALSE),IF(Hierarchisation!K58="Sud Ouest",VLOOKUP(Hierarchisation!E58,effectifs_ete,8,FALSE),"Erreur Région"))))))</f>
        <v>#N/A</v>
      </c>
      <c r="U58" s="17" t="e">
        <f>IF(K58="Centre",VLOOKUP(E58,effectifs_hiver,3,FALSE),IF(Hierarchisation!K58="Grand Nord",VLOOKUP(Hierarchisation!E58,effectifs_hiver,4,FALSE),IF(Hierarchisation!K58="Nord Est",VLOOKUP(Hierarchisation!E58,effectifs_hiver,5,FALSE),IF(Hierarchisation!K58="Nord Ouest",VLOOKUP(Hierarchisation!E58,effectifs_hiver,6,FALSE),IF(Hierarchisation!K58="Sud Est",VLOOKUP(Hierarchisation!E58,effectifs_hiver,7,FALSE),IF(Hierarchisation!K58="Sud Ouest",VLOOKUP(Hierarchisation!E58,effectifs_hiver,8,FALSE),"Erreur Région"))))))</f>
        <v>#N/A</v>
      </c>
      <c r="V58" s="17" t="e">
        <f>IF(W58="Transit","Transit",IF(W58="hiver",VLOOKUP(E58,'EFFECTIFS Hiver'!$A:$I,9,FALSE),IF(W58="été",VLOOKUP(E58,'EFFECTIFS Eté'!$A:$I,9,FALSE),"Erreur saison")))</f>
        <v>#N/A</v>
      </c>
      <c r="W58" s="18" t="e">
        <f>VLOOKUP(D58,Listes!B:C,2,FALSE)</f>
        <v>#N/A</v>
      </c>
    </row>
    <row r="59" spans="1:23" ht="15.75" customHeight="1">
      <c r="A59" s="11"/>
      <c r="B59" s="11"/>
      <c r="C59" s="11"/>
      <c r="D59" s="11"/>
      <c r="E59" s="11"/>
      <c r="F59" s="11"/>
      <c r="G59" s="11" t="e">
        <f>VLOOKUP(E59,TAXONS!B:C,2,FALSE)</f>
        <v>#N/A</v>
      </c>
      <c r="H59" s="13">
        <f t="shared" si="3"/>
        <v>0</v>
      </c>
      <c r="I59" s="12" t="e">
        <f t="shared" si="4"/>
        <v>#N/A</v>
      </c>
      <c r="J59" s="14" t="e">
        <f t="shared" si="5"/>
        <v>#N/A</v>
      </c>
      <c r="K59" s="15" t="e">
        <f>VLOOKUP(B59,REGIONS!A:D,4,FALSE)</f>
        <v>#N/A</v>
      </c>
      <c r="L59" s="19" t="e">
        <f>VLOOKUP(G59,Sensibilité!$A:$L,12,FALSE)</f>
        <v>#N/A</v>
      </c>
      <c r="M59" s="19" t="e">
        <f t="shared" si="6"/>
        <v>#N/A</v>
      </c>
      <c r="N59" s="19" t="e">
        <f t="shared" si="7"/>
        <v>#N/A</v>
      </c>
      <c r="O59" s="15" t="str">
        <f>IF(D59=Listes!$B$6,"SWARMING",IF(OR(D59=Listes!$B$1,D59=Listes!$B$2,D59=Listes!$B$5),2,IF(OR(D59=Listes!$B$3,D59=Listes!$B$4),1,"erreur colonne D")))</f>
        <v>SWARMING</v>
      </c>
      <c r="P59" s="15" t="e">
        <f>IF(OR(W59="Hiver",W59="Transit"),VLOOKUP(E59,IC!A:E,4,FALSE),IF(W59="été",VLOOKUP(E59,IC!A:E,3,FALSE),"erreur"))</f>
        <v>#N/A</v>
      </c>
      <c r="Q59" s="15" t="e">
        <f>IF(P59="NR",0,IF(F59&lt;5,0,IF(P59=1,VLOOKUP(F59,IC!$G$1:$I$8,3,TRUE),
IF(P59=2,VLOOKUP(F59,IC!$K$1:$M$8,3,TRUE),
IF(P59=3,VLOOKUP(F59,IC!$O$1:$Q$8,3,TRUE),IF(P59=4,VLOOKUP(F59,IC!$S$2:$U$9,3,TRUE),
"erreur"))))))</f>
        <v>#N/A</v>
      </c>
      <c r="R59" s="16" t="e">
        <f>IF(OR(V59="NA",V59="Transit",V59&lt;Listes!$F$1),"non applicable",F59/V59)</f>
        <v>#N/A</v>
      </c>
      <c r="S59" s="16" t="e">
        <f>IF(W59="Transit","Non applicable",IF(AND(W59="été",T59&gt;Listes!F58),F59/T59,IF(AND(W59="Hiver",Hierarchisation!U59&gt;Listes!F58),F59/U59,"non applicable")))</f>
        <v>#N/A</v>
      </c>
      <c r="T59" s="17" t="e">
        <f>IF(K59="Centre",VLOOKUP(E59,effectifs_ete,3,FALSE),IF(Hierarchisation!K59="Grand Nord",VLOOKUP(Hierarchisation!E59,effectifs_ete,4,FALSE),IF(Hierarchisation!K59="Nord Est",VLOOKUP(Hierarchisation!E59,effectifs_ete,5,FALSE),IF(Hierarchisation!K59="Nord Ouest",VLOOKUP(Hierarchisation!E59,effectifs_ete,6,FALSE),IF(Hierarchisation!K59="Sud Est",VLOOKUP(Hierarchisation!E59,effectifs_ete,7,FALSE),IF(Hierarchisation!K59="Sud Ouest",VLOOKUP(Hierarchisation!E59,effectifs_ete,8,FALSE),"Erreur Région"))))))</f>
        <v>#N/A</v>
      </c>
      <c r="U59" s="17" t="e">
        <f>IF(K59="Centre",VLOOKUP(E59,effectifs_hiver,3,FALSE),IF(Hierarchisation!K59="Grand Nord",VLOOKUP(Hierarchisation!E59,effectifs_hiver,4,FALSE),IF(Hierarchisation!K59="Nord Est",VLOOKUP(Hierarchisation!E59,effectifs_hiver,5,FALSE),IF(Hierarchisation!K59="Nord Ouest",VLOOKUP(Hierarchisation!E59,effectifs_hiver,6,FALSE),IF(Hierarchisation!K59="Sud Est",VLOOKUP(Hierarchisation!E59,effectifs_hiver,7,FALSE),IF(Hierarchisation!K59="Sud Ouest",VLOOKUP(Hierarchisation!E59,effectifs_hiver,8,FALSE),"Erreur Région"))))))</f>
        <v>#N/A</v>
      </c>
      <c r="V59" s="17" t="e">
        <f>IF(W59="Transit","Transit",IF(W59="hiver",VLOOKUP(E59,'EFFECTIFS Hiver'!$A:$I,9,FALSE),IF(W59="été",VLOOKUP(E59,'EFFECTIFS Eté'!$A:$I,9,FALSE),"Erreur saison")))</f>
        <v>#N/A</v>
      </c>
      <c r="W59" s="18" t="e">
        <f>VLOOKUP(D59,Listes!B:C,2,FALSE)</f>
        <v>#N/A</v>
      </c>
    </row>
    <row r="60" spans="1:23" ht="15.75" customHeight="1">
      <c r="A60" s="11"/>
      <c r="B60" s="11"/>
      <c r="C60" s="11"/>
      <c r="D60" s="11"/>
      <c r="E60" s="11"/>
      <c r="F60" s="11"/>
      <c r="G60" s="11" t="e">
        <f>VLOOKUP(E60,TAXONS!B:C,2,FALSE)</f>
        <v>#N/A</v>
      </c>
      <c r="H60" s="13">
        <f t="shared" si="3"/>
        <v>0</v>
      </c>
      <c r="I60" s="12" t="e">
        <f t="shared" si="4"/>
        <v>#N/A</v>
      </c>
      <c r="J60" s="14" t="e">
        <f t="shared" si="5"/>
        <v>#N/A</v>
      </c>
      <c r="K60" s="15" t="e">
        <f>VLOOKUP(B60,REGIONS!A:D,4,FALSE)</f>
        <v>#N/A</v>
      </c>
      <c r="L60" s="19" t="e">
        <f>VLOOKUP(G60,Sensibilité!$A:$L,12,FALSE)</f>
        <v>#N/A</v>
      </c>
      <c r="M60" s="19" t="e">
        <f t="shared" si="6"/>
        <v>#N/A</v>
      </c>
      <c r="N60" s="19" t="e">
        <f t="shared" si="7"/>
        <v>#N/A</v>
      </c>
      <c r="O60" s="15" t="str">
        <f>IF(D60=Listes!$B$6,"SWARMING",IF(OR(D60=Listes!$B$1,D60=Listes!$B$2,D60=Listes!$B$5),2,IF(OR(D60=Listes!$B$3,D60=Listes!$B$4),1,"erreur colonne D")))</f>
        <v>SWARMING</v>
      </c>
      <c r="P60" s="15" t="e">
        <f>IF(OR(W60="Hiver",W60="Transit"),VLOOKUP(E60,IC!A:E,4,FALSE),IF(W60="été",VLOOKUP(E60,IC!A:E,3,FALSE),"erreur"))</f>
        <v>#N/A</v>
      </c>
      <c r="Q60" s="15" t="e">
        <f>IF(P60="NR",0,IF(F60&lt;5,0,IF(P60=1,VLOOKUP(F60,IC!$G$1:$I$8,3,TRUE),
IF(P60=2,VLOOKUP(F60,IC!$K$1:$M$8,3,TRUE),
IF(P60=3,VLOOKUP(F60,IC!$O$1:$Q$8,3,TRUE),IF(P60=4,VLOOKUP(F60,IC!$S$2:$U$9,3,TRUE),
"erreur"))))))</f>
        <v>#N/A</v>
      </c>
      <c r="R60" s="16" t="e">
        <f>IF(OR(V60="NA",V60="Transit",V60&lt;Listes!$F$1),"non applicable",F60/V60)</f>
        <v>#N/A</v>
      </c>
      <c r="S60" s="16" t="e">
        <f>IF(W60="Transit","Non applicable",IF(AND(W60="été",T60&gt;Listes!F59),F60/T60,IF(AND(W60="Hiver",Hierarchisation!U60&gt;Listes!F59),F60/U60,"non applicable")))</f>
        <v>#N/A</v>
      </c>
      <c r="T60" s="17" t="e">
        <f>IF(K60="Centre",VLOOKUP(E60,effectifs_ete,3,FALSE),IF(Hierarchisation!K60="Grand Nord",VLOOKUP(Hierarchisation!E60,effectifs_ete,4,FALSE),IF(Hierarchisation!K60="Nord Est",VLOOKUP(Hierarchisation!E60,effectifs_ete,5,FALSE),IF(Hierarchisation!K60="Nord Ouest",VLOOKUP(Hierarchisation!E60,effectifs_ete,6,FALSE),IF(Hierarchisation!K60="Sud Est",VLOOKUP(Hierarchisation!E60,effectifs_ete,7,FALSE),IF(Hierarchisation!K60="Sud Ouest",VLOOKUP(Hierarchisation!E60,effectifs_ete,8,FALSE),"Erreur Région"))))))</f>
        <v>#N/A</v>
      </c>
      <c r="U60" s="17" t="e">
        <f>IF(K60="Centre",VLOOKUP(E60,effectifs_hiver,3,FALSE),IF(Hierarchisation!K60="Grand Nord",VLOOKUP(Hierarchisation!E60,effectifs_hiver,4,FALSE),IF(Hierarchisation!K60="Nord Est",VLOOKUP(Hierarchisation!E60,effectifs_hiver,5,FALSE),IF(Hierarchisation!K60="Nord Ouest",VLOOKUP(Hierarchisation!E60,effectifs_hiver,6,FALSE),IF(Hierarchisation!K60="Sud Est",VLOOKUP(Hierarchisation!E60,effectifs_hiver,7,FALSE),IF(Hierarchisation!K60="Sud Ouest",VLOOKUP(Hierarchisation!E60,effectifs_hiver,8,FALSE),"Erreur Région"))))))</f>
        <v>#N/A</v>
      </c>
      <c r="V60" s="17" t="e">
        <f>IF(W60="Transit","Transit",IF(W60="hiver",VLOOKUP(E60,'EFFECTIFS Hiver'!$A:$I,9,FALSE),IF(W60="été",VLOOKUP(E60,'EFFECTIFS Eté'!$A:$I,9,FALSE),"Erreur saison")))</f>
        <v>#N/A</v>
      </c>
      <c r="W60" s="18" t="e">
        <f>VLOOKUP(D60,Listes!B:C,2,FALSE)</f>
        <v>#N/A</v>
      </c>
    </row>
    <row r="61" spans="1:23" ht="15.75" customHeight="1">
      <c r="A61" s="11"/>
      <c r="B61" s="11"/>
      <c r="C61" s="11"/>
      <c r="D61" s="11"/>
      <c r="E61" s="11"/>
      <c r="F61" s="11"/>
      <c r="G61" s="11" t="e">
        <f>VLOOKUP(E61,TAXONS!B:C,2,FALSE)</f>
        <v>#N/A</v>
      </c>
      <c r="H61" s="13">
        <f t="shared" si="3"/>
        <v>0</v>
      </c>
      <c r="I61" s="12" t="e">
        <f t="shared" si="4"/>
        <v>#N/A</v>
      </c>
      <c r="J61" s="14" t="e">
        <f t="shared" si="5"/>
        <v>#N/A</v>
      </c>
      <c r="K61" s="15" t="e">
        <f>VLOOKUP(B61,REGIONS!A:D,4,FALSE)</f>
        <v>#N/A</v>
      </c>
      <c r="L61" s="19" t="e">
        <f>VLOOKUP(G61,Sensibilité!$A:$L,12,FALSE)</f>
        <v>#N/A</v>
      </c>
      <c r="M61" s="19" t="e">
        <f t="shared" si="6"/>
        <v>#N/A</v>
      </c>
      <c r="N61" s="19" t="e">
        <f t="shared" si="7"/>
        <v>#N/A</v>
      </c>
      <c r="O61" s="15" t="str">
        <f>IF(D61=Listes!$B$6,"SWARMING",IF(OR(D61=Listes!$B$1,D61=Listes!$B$2,D61=Listes!$B$5),2,IF(OR(D61=Listes!$B$3,D61=Listes!$B$4),1,"erreur colonne D")))</f>
        <v>SWARMING</v>
      </c>
      <c r="P61" s="15" t="e">
        <f>IF(OR(W61="Hiver",W61="Transit"),VLOOKUP(E61,IC!A:E,4,FALSE),IF(W61="été",VLOOKUP(E61,IC!A:E,3,FALSE),"erreur"))</f>
        <v>#N/A</v>
      </c>
      <c r="Q61" s="15" t="e">
        <f>IF(P61="NR",0,IF(F61&lt;5,0,IF(P61=1,VLOOKUP(F61,IC!$G$1:$I$8,3,TRUE),
IF(P61=2,VLOOKUP(F61,IC!$K$1:$M$8,3,TRUE),
IF(P61=3,VLOOKUP(F61,IC!$O$1:$Q$8,3,TRUE),IF(P61=4,VLOOKUP(F61,IC!$S$2:$U$9,3,TRUE),
"erreur"))))))</f>
        <v>#N/A</v>
      </c>
      <c r="R61" s="16" t="e">
        <f>IF(OR(V61="NA",V61="Transit",V61&lt;Listes!$F$1),"non applicable",F61/V61)</f>
        <v>#N/A</v>
      </c>
      <c r="S61" s="16" t="e">
        <f>IF(W61="Transit","Non applicable",IF(AND(W61="été",T61&gt;Listes!F60),F61/T61,IF(AND(W61="Hiver",Hierarchisation!U61&gt;Listes!F60),F61/U61,"non applicable")))</f>
        <v>#N/A</v>
      </c>
      <c r="T61" s="17" t="e">
        <f>IF(K61="Centre",VLOOKUP(E61,effectifs_ete,3,FALSE),IF(Hierarchisation!K61="Grand Nord",VLOOKUP(Hierarchisation!E61,effectifs_ete,4,FALSE),IF(Hierarchisation!K61="Nord Est",VLOOKUP(Hierarchisation!E61,effectifs_ete,5,FALSE),IF(Hierarchisation!K61="Nord Ouest",VLOOKUP(Hierarchisation!E61,effectifs_ete,6,FALSE),IF(Hierarchisation!K61="Sud Est",VLOOKUP(Hierarchisation!E61,effectifs_ete,7,FALSE),IF(Hierarchisation!K61="Sud Ouest",VLOOKUP(Hierarchisation!E61,effectifs_ete,8,FALSE),"Erreur Région"))))))</f>
        <v>#N/A</v>
      </c>
      <c r="U61" s="17" t="e">
        <f>IF(K61="Centre",VLOOKUP(E61,effectifs_hiver,3,FALSE),IF(Hierarchisation!K61="Grand Nord",VLOOKUP(Hierarchisation!E61,effectifs_hiver,4,FALSE),IF(Hierarchisation!K61="Nord Est",VLOOKUP(Hierarchisation!E61,effectifs_hiver,5,FALSE),IF(Hierarchisation!K61="Nord Ouest",VLOOKUP(Hierarchisation!E61,effectifs_hiver,6,FALSE),IF(Hierarchisation!K61="Sud Est",VLOOKUP(Hierarchisation!E61,effectifs_hiver,7,FALSE),IF(Hierarchisation!K61="Sud Ouest",VLOOKUP(Hierarchisation!E61,effectifs_hiver,8,FALSE),"Erreur Région"))))))</f>
        <v>#N/A</v>
      </c>
      <c r="V61" s="17" t="e">
        <f>IF(W61="Transit","Transit",IF(W61="hiver",VLOOKUP(E61,'EFFECTIFS Hiver'!$A:$I,9,FALSE),IF(W61="été",VLOOKUP(E61,'EFFECTIFS Eté'!$A:$I,9,FALSE),"Erreur saison")))</f>
        <v>#N/A</v>
      </c>
      <c r="W61" s="18" t="e">
        <f>VLOOKUP(D61,Listes!B:C,2,FALSE)</f>
        <v>#N/A</v>
      </c>
    </row>
    <row r="62" spans="1:23" ht="15.75" customHeight="1">
      <c r="A62" s="11"/>
      <c r="B62" s="11"/>
      <c r="C62" s="11"/>
      <c r="D62" s="11"/>
      <c r="E62" s="11"/>
      <c r="F62" s="11"/>
      <c r="G62" s="11" t="e">
        <f>VLOOKUP(E62,TAXONS!B:C,2,FALSE)</f>
        <v>#N/A</v>
      </c>
      <c r="H62" s="13">
        <f t="shared" si="3"/>
        <v>0</v>
      </c>
      <c r="I62" s="12" t="e">
        <f t="shared" si="4"/>
        <v>#N/A</v>
      </c>
      <c r="J62" s="14" t="e">
        <f t="shared" si="5"/>
        <v>#N/A</v>
      </c>
      <c r="K62" s="15" t="e">
        <f>VLOOKUP(B62,REGIONS!A:D,4,FALSE)</f>
        <v>#N/A</v>
      </c>
      <c r="L62" s="19" t="e">
        <f>VLOOKUP(G62,Sensibilité!$A:$L,12,FALSE)</f>
        <v>#N/A</v>
      </c>
      <c r="M62" s="19" t="e">
        <f t="shared" si="6"/>
        <v>#N/A</v>
      </c>
      <c r="N62" s="19" t="e">
        <f t="shared" si="7"/>
        <v>#N/A</v>
      </c>
      <c r="O62" s="15" t="str">
        <f>IF(D62=Listes!$B$6,"SWARMING",IF(OR(D62=Listes!$B$1,D62=Listes!$B$2,D62=Listes!$B$5),2,IF(OR(D62=Listes!$B$3,D62=Listes!$B$4),1,"erreur colonne D")))</f>
        <v>SWARMING</v>
      </c>
      <c r="P62" s="15" t="e">
        <f>IF(OR(W62="Hiver",W62="Transit"),VLOOKUP(E62,IC!A:E,4,FALSE),IF(W62="été",VLOOKUP(E62,IC!A:E,3,FALSE),"erreur"))</f>
        <v>#N/A</v>
      </c>
      <c r="Q62" s="15" t="e">
        <f>IF(P62="NR",0,IF(F62&lt;5,0,IF(P62=1,VLOOKUP(F62,IC!$G$1:$I$8,3,TRUE),
IF(P62=2,VLOOKUP(F62,IC!$K$1:$M$8,3,TRUE),
IF(P62=3,VLOOKUP(F62,IC!$O$1:$Q$8,3,TRUE),IF(P62=4,VLOOKUP(F62,IC!$S$2:$U$9,3,TRUE),
"erreur"))))))</f>
        <v>#N/A</v>
      </c>
      <c r="R62" s="16" t="e">
        <f>IF(OR(V62="NA",V62="Transit",V62&lt;Listes!$F$1),"non applicable",F62/V62)</f>
        <v>#N/A</v>
      </c>
      <c r="S62" s="16" t="e">
        <f>IF(W62="Transit","Non applicable",IF(AND(W62="été",T62&gt;Listes!F61),F62/T62,IF(AND(W62="Hiver",Hierarchisation!U62&gt;Listes!F61),F62/U62,"non applicable")))</f>
        <v>#N/A</v>
      </c>
      <c r="T62" s="17" t="e">
        <f>IF(K62="Centre",VLOOKUP(E62,effectifs_ete,3,FALSE),IF(Hierarchisation!K62="Grand Nord",VLOOKUP(Hierarchisation!E62,effectifs_ete,4,FALSE),IF(Hierarchisation!K62="Nord Est",VLOOKUP(Hierarchisation!E62,effectifs_ete,5,FALSE),IF(Hierarchisation!K62="Nord Ouest",VLOOKUP(Hierarchisation!E62,effectifs_ete,6,FALSE),IF(Hierarchisation!K62="Sud Est",VLOOKUP(Hierarchisation!E62,effectifs_ete,7,FALSE),IF(Hierarchisation!K62="Sud Ouest",VLOOKUP(Hierarchisation!E62,effectifs_ete,8,FALSE),"Erreur Région"))))))</f>
        <v>#N/A</v>
      </c>
      <c r="U62" s="17" t="e">
        <f>IF(K62="Centre",VLOOKUP(E62,effectifs_hiver,3,FALSE),IF(Hierarchisation!K62="Grand Nord",VLOOKUP(Hierarchisation!E62,effectifs_hiver,4,FALSE),IF(Hierarchisation!K62="Nord Est",VLOOKUP(Hierarchisation!E62,effectifs_hiver,5,FALSE),IF(Hierarchisation!K62="Nord Ouest",VLOOKUP(Hierarchisation!E62,effectifs_hiver,6,FALSE),IF(Hierarchisation!K62="Sud Est",VLOOKUP(Hierarchisation!E62,effectifs_hiver,7,FALSE),IF(Hierarchisation!K62="Sud Ouest",VLOOKUP(Hierarchisation!E62,effectifs_hiver,8,FALSE),"Erreur Région"))))))</f>
        <v>#N/A</v>
      </c>
      <c r="V62" s="17" t="e">
        <f>IF(W62="Transit","Transit",IF(W62="hiver",VLOOKUP(E62,'EFFECTIFS Hiver'!$A:$I,9,FALSE),IF(W62="été",VLOOKUP(E62,'EFFECTIFS Eté'!$A:$I,9,FALSE),"Erreur saison")))</f>
        <v>#N/A</v>
      </c>
      <c r="W62" s="18" t="e">
        <f>VLOOKUP(D62,Listes!B:C,2,FALSE)</f>
        <v>#N/A</v>
      </c>
    </row>
    <row r="63" spans="1:23" ht="15.75" customHeight="1">
      <c r="A63" s="11"/>
      <c r="B63" s="11"/>
      <c r="C63" s="11"/>
      <c r="D63" s="11"/>
      <c r="E63" s="11"/>
      <c r="F63" s="11"/>
      <c r="G63" s="11" t="e">
        <f>VLOOKUP(E63,TAXONS!B:C,2,FALSE)</f>
        <v>#N/A</v>
      </c>
      <c r="H63" s="13">
        <f t="shared" si="3"/>
        <v>0</v>
      </c>
      <c r="I63" s="12" t="e">
        <f t="shared" si="4"/>
        <v>#N/A</v>
      </c>
      <c r="J63" s="14" t="e">
        <f t="shared" si="5"/>
        <v>#N/A</v>
      </c>
      <c r="K63" s="15" t="e">
        <f>VLOOKUP(B63,REGIONS!A:D,4,FALSE)</f>
        <v>#N/A</v>
      </c>
      <c r="L63" s="19" t="e">
        <f>VLOOKUP(G63,Sensibilité!$A:$L,12,FALSE)</f>
        <v>#N/A</v>
      </c>
      <c r="M63" s="19" t="e">
        <f t="shared" si="6"/>
        <v>#N/A</v>
      </c>
      <c r="N63" s="19" t="e">
        <f t="shared" si="7"/>
        <v>#N/A</v>
      </c>
      <c r="O63" s="15" t="str">
        <f>IF(D63=Listes!$B$6,"SWARMING",IF(OR(D63=Listes!$B$1,D63=Listes!$B$2,D63=Listes!$B$5),2,IF(OR(D63=Listes!$B$3,D63=Listes!$B$4),1,"erreur colonne D")))</f>
        <v>SWARMING</v>
      </c>
      <c r="P63" s="15" t="e">
        <f>IF(OR(W63="Hiver",W63="Transit"),VLOOKUP(E63,IC!A:E,4,FALSE),IF(W63="été",VLOOKUP(E63,IC!A:E,3,FALSE),"erreur"))</f>
        <v>#N/A</v>
      </c>
      <c r="Q63" s="15" t="e">
        <f>IF(P63="NR",0,IF(F63&lt;5,0,IF(P63=1,VLOOKUP(F63,IC!$G$1:$I$8,3,TRUE),
IF(P63=2,VLOOKUP(F63,IC!$K$1:$M$8,3,TRUE),
IF(P63=3,VLOOKUP(F63,IC!$O$1:$Q$8,3,TRUE),IF(P63=4,VLOOKUP(F63,IC!$S$2:$U$9,3,TRUE),
"erreur"))))))</f>
        <v>#N/A</v>
      </c>
      <c r="R63" s="16" t="e">
        <f>IF(OR(V63="NA",V63="Transit",V63&lt;Listes!$F$1),"non applicable",F63/V63)</f>
        <v>#N/A</v>
      </c>
      <c r="S63" s="16" t="e">
        <f>IF(W63="Transit","Non applicable",IF(AND(W63="été",T63&gt;Listes!F62),F63/T63,IF(AND(W63="Hiver",Hierarchisation!U63&gt;Listes!F62),F63/U63,"non applicable")))</f>
        <v>#N/A</v>
      </c>
      <c r="T63" s="17" t="e">
        <f>IF(K63="Centre",VLOOKUP(E63,effectifs_ete,3,FALSE),IF(Hierarchisation!K63="Grand Nord",VLOOKUP(Hierarchisation!E63,effectifs_ete,4,FALSE),IF(Hierarchisation!K63="Nord Est",VLOOKUP(Hierarchisation!E63,effectifs_ete,5,FALSE),IF(Hierarchisation!K63="Nord Ouest",VLOOKUP(Hierarchisation!E63,effectifs_ete,6,FALSE),IF(Hierarchisation!K63="Sud Est",VLOOKUP(Hierarchisation!E63,effectifs_ete,7,FALSE),IF(Hierarchisation!K63="Sud Ouest",VLOOKUP(Hierarchisation!E63,effectifs_ete,8,FALSE),"Erreur Région"))))))</f>
        <v>#N/A</v>
      </c>
      <c r="U63" s="17" t="e">
        <f>IF(K63="Centre",VLOOKUP(E63,effectifs_hiver,3,FALSE),IF(Hierarchisation!K63="Grand Nord",VLOOKUP(Hierarchisation!E63,effectifs_hiver,4,FALSE),IF(Hierarchisation!K63="Nord Est",VLOOKUP(Hierarchisation!E63,effectifs_hiver,5,FALSE),IF(Hierarchisation!K63="Nord Ouest",VLOOKUP(Hierarchisation!E63,effectifs_hiver,6,FALSE),IF(Hierarchisation!K63="Sud Est",VLOOKUP(Hierarchisation!E63,effectifs_hiver,7,FALSE),IF(Hierarchisation!K63="Sud Ouest",VLOOKUP(Hierarchisation!E63,effectifs_hiver,8,FALSE),"Erreur Région"))))))</f>
        <v>#N/A</v>
      </c>
      <c r="V63" s="17" t="e">
        <f>IF(W63="Transit","Transit",IF(W63="hiver",VLOOKUP(E63,'EFFECTIFS Hiver'!$A:$I,9,FALSE),IF(W63="été",VLOOKUP(E63,'EFFECTIFS Eté'!$A:$I,9,FALSE),"Erreur saison")))</f>
        <v>#N/A</v>
      </c>
      <c r="W63" s="18" t="e">
        <f>VLOOKUP(D63,Listes!B:C,2,FALSE)</f>
        <v>#N/A</v>
      </c>
    </row>
    <row r="64" spans="1:23" ht="15.75" customHeight="1">
      <c r="A64" s="11"/>
      <c r="B64" s="11"/>
      <c r="C64" s="11"/>
      <c r="D64" s="11"/>
      <c r="E64" s="11"/>
      <c r="F64" s="11"/>
      <c r="G64" s="11" t="e">
        <f>VLOOKUP(E64,TAXONS!B:C,2,FALSE)</f>
        <v>#N/A</v>
      </c>
      <c r="H64" s="13">
        <f t="shared" si="3"/>
        <v>0</v>
      </c>
      <c r="I64" s="12" t="e">
        <f t="shared" si="4"/>
        <v>#N/A</v>
      </c>
      <c r="J64" s="14" t="e">
        <f t="shared" si="5"/>
        <v>#N/A</v>
      </c>
      <c r="K64" s="15" t="e">
        <f>VLOOKUP(B64,REGIONS!A:D,4,FALSE)</f>
        <v>#N/A</v>
      </c>
      <c r="L64" s="19" t="e">
        <f>VLOOKUP(G64,Sensibilité!$A:$L,12,FALSE)</f>
        <v>#N/A</v>
      </c>
      <c r="M64" s="19" t="e">
        <f t="shared" si="6"/>
        <v>#N/A</v>
      </c>
      <c r="N64" s="19" t="e">
        <f t="shared" si="7"/>
        <v>#N/A</v>
      </c>
      <c r="O64" s="15" t="str">
        <f>IF(D64=Listes!$B$6,"SWARMING",IF(OR(D64=Listes!$B$1,D64=Listes!$B$2,D64=Listes!$B$5),2,IF(OR(D64=Listes!$B$3,D64=Listes!$B$4),1,"erreur colonne D")))</f>
        <v>SWARMING</v>
      </c>
      <c r="P64" s="15" t="e">
        <f>IF(OR(W64="Hiver",W64="Transit"),VLOOKUP(E64,IC!A:E,4,FALSE),IF(W64="été",VLOOKUP(E64,IC!A:E,3,FALSE),"erreur"))</f>
        <v>#N/A</v>
      </c>
      <c r="Q64" s="15" t="e">
        <f>IF(P64="NR",0,IF(F64&lt;5,0,IF(P64=1,VLOOKUP(F64,IC!$G$1:$I$8,3,TRUE),
IF(P64=2,VLOOKUP(F64,IC!$K$1:$M$8,3,TRUE),
IF(P64=3,VLOOKUP(F64,IC!$O$1:$Q$8,3,TRUE),IF(P64=4,VLOOKUP(F64,IC!$S$2:$U$9,3,TRUE),
"erreur"))))))</f>
        <v>#N/A</v>
      </c>
      <c r="R64" s="16" t="e">
        <f>IF(OR(V64="NA",V64="Transit",V64&lt;Listes!$F$1),"non applicable",F64/V64)</f>
        <v>#N/A</v>
      </c>
      <c r="S64" s="16" t="e">
        <f>IF(W64="Transit","Non applicable",IF(AND(W64="été",T64&gt;Listes!F63),F64/T64,IF(AND(W64="Hiver",Hierarchisation!U64&gt;Listes!F63),F64/U64,"non applicable")))</f>
        <v>#N/A</v>
      </c>
      <c r="T64" s="17" t="e">
        <f>IF(K64="Centre",VLOOKUP(E64,effectifs_ete,3,FALSE),IF(Hierarchisation!K64="Grand Nord",VLOOKUP(Hierarchisation!E64,effectifs_ete,4,FALSE),IF(Hierarchisation!K64="Nord Est",VLOOKUP(Hierarchisation!E64,effectifs_ete,5,FALSE),IF(Hierarchisation!K64="Nord Ouest",VLOOKUP(Hierarchisation!E64,effectifs_ete,6,FALSE),IF(Hierarchisation!K64="Sud Est",VLOOKUP(Hierarchisation!E64,effectifs_ete,7,FALSE),IF(Hierarchisation!K64="Sud Ouest",VLOOKUP(Hierarchisation!E64,effectifs_ete,8,FALSE),"Erreur Région"))))))</f>
        <v>#N/A</v>
      </c>
      <c r="U64" s="17" t="e">
        <f>IF(K64="Centre",VLOOKUP(E64,effectifs_hiver,3,FALSE),IF(Hierarchisation!K64="Grand Nord",VLOOKUP(Hierarchisation!E64,effectifs_hiver,4,FALSE),IF(Hierarchisation!K64="Nord Est",VLOOKUP(Hierarchisation!E64,effectifs_hiver,5,FALSE),IF(Hierarchisation!K64="Nord Ouest",VLOOKUP(Hierarchisation!E64,effectifs_hiver,6,FALSE),IF(Hierarchisation!K64="Sud Est",VLOOKUP(Hierarchisation!E64,effectifs_hiver,7,FALSE),IF(Hierarchisation!K64="Sud Ouest",VLOOKUP(Hierarchisation!E64,effectifs_hiver,8,FALSE),"Erreur Région"))))))</f>
        <v>#N/A</v>
      </c>
      <c r="V64" s="17" t="e">
        <f>IF(W64="Transit","Transit",IF(W64="hiver",VLOOKUP(E64,'EFFECTIFS Hiver'!$A:$I,9,FALSE),IF(W64="été",VLOOKUP(E64,'EFFECTIFS Eté'!$A:$I,9,FALSE),"Erreur saison")))</f>
        <v>#N/A</v>
      </c>
      <c r="W64" s="18" t="e">
        <f>VLOOKUP(D64,Listes!B:C,2,FALSE)</f>
        <v>#N/A</v>
      </c>
    </row>
    <row r="65" spans="1:23" ht="15.75" customHeight="1">
      <c r="A65" s="11"/>
      <c r="B65" s="11"/>
      <c r="C65" s="11"/>
      <c r="D65" s="11"/>
      <c r="E65" s="11"/>
      <c r="F65" s="11"/>
      <c r="G65" s="11" t="e">
        <f>VLOOKUP(E65,TAXONS!B:C,2,FALSE)</f>
        <v>#N/A</v>
      </c>
      <c r="H65" s="13">
        <f t="shared" si="3"/>
        <v>0</v>
      </c>
      <c r="I65" s="12" t="e">
        <f t="shared" si="4"/>
        <v>#N/A</v>
      </c>
      <c r="J65" s="14" t="e">
        <f t="shared" si="5"/>
        <v>#N/A</v>
      </c>
      <c r="K65" s="15" t="e">
        <f>VLOOKUP(B65,REGIONS!A:D,4,FALSE)</f>
        <v>#N/A</v>
      </c>
      <c r="L65" s="19" t="e">
        <f>VLOOKUP(G65,Sensibilité!$A:$L,12,FALSE)</f>
        <v>#N/A</v>
      </c>
      <c r="M65" s="19" t="e">
        <f t="shared" si="6"/>
        <v>#N/A</v>
      </c>
      <c r="N65" s="19" t="e">
        <f t="shared" si="7"/>
        <v>#N/A</v>
      </c>
      <c r="O65" s="15" t="str">
        <f>IF(D65=Listes!$B$6,"SWARMING",IF(OR(D65=Listes!$B$1,D65=Listes!$B$2,D65=Listes!$B$5),2,IF(OR(D65=Listes!$B$3,D65=Listes!$B$4),1,"erreur colonne D")))</f>
        <v>SWARMING</v>
      </c>
      <c r="P65" s="15" t="e">
        <f>IF(OR(W65="Hiver",W65="Transit"),VLOOKUP(E65,IC!A:E,4,FALSE),IF(W65="été",VLOOKUP(E65,IC!A:E,3,FALSE),"erreur"))</f>
        <v>#N/A</v>
      </c>
      <c r="Q65" s="15" t="e">
        <f>IF(P65="NR",0,IF(F65&lt;5,0,IF(P65=1,VLOOKUP(F65,IC!$G$1:$I$8,3,TRUE),
IF(P65=2,VLOOKUP(F65,IC!$K$1:$M$8,3,TRUE),
IF(P65=3,VLOOKUP(F65,IC!$O$1:$Q$8,3,TRUE),IF(P65=4,VLOOKUP(F65,IC!$S$2:$U$9,3,TRUE),
"erreur"))))))</f>
        <v>#N/A</v>
      </c>
      <c r="R65" s="16" t="e">
        <f>IF(OR(V65="NA",V65="Transit",V65&lt;Listes!$F$1),"non applicable",F65/V65)</f>
        <v>#N/A</v>
      </c>
      <c r="S65" s="16" t="e">
        <f>IF(W65="Transit","Non applicable",IF(AND(W65="été",T65&gt;Listes!F64),F65/T65,IF(AND(W65="Hiver",Hierarchisation!U65&gt;Listes!F64),F65/U65,"non applicable")))</f>
        <v>#N/A</v>
      </c>
      <c r="T65" s="17" t="e">
        <f>IF(K65="Centre",VLOOKUP(E65,effectifs_ete,3,FALSE),IF(Hierarchisation!K65="Grand Nord",VLOOKUP(Hierarchisation!E65,effectifs_ete,4,FALSE),IF(Hierarchisation!K65="Nord Est",VLOOKUP(Hierarchisation!E65,effectifs_ete,5,FALSE),IF(Hierarchisation!K65="Nord Ouest",VLOOKUP(Hierarchisation!E65,effectifs_ete,6,FALSE),IF(Hierarchisation!K65="Sud Est",VLOOKUP(Hierarchisation!E65,effectifs_ete,7,FALSE),IF(Hierarchisation!K65="Sud Ouest",VLOOKUP(Hierarchisation!E65,effectifs_ete,8,FALSE),"Erreur Région"))))))</f>
        <v>#N/A</v>
      </c>
      <c r="U65" s="17" t="e">
        <f>IF(K65="Centre",VLOOKUP(E65,effectifs_hiver,3,FALSE),IF(Hierarchisation!K65="Grand Nord",VLOOKUP(Hierarchisation!E65,effectifs_hiver,4,FALSE),IF(Hierarchisation!K65="Nord Est",VLOOKUP(Hierarchisation!E65,effectifs_hiver,5,FALSE),IF(Hierarchisation!K65="Nord Ouest",VLOOKUP(Hierarchisation!E65,effectifs_hiver,6,FALSE),IF(Hierarchisation!K65="Sud Est",VLOOKUP(Hierarchisation!E65,effectifs_hiver,7,FALSE),IF(Hierarchisation!K65="Sud Ouest",VLOOKUP(Hierarchisation!E65,effectifs_hiver,8,FALSE),"Erreur Région"))))))</f>
        <v>#N/A</v>
      </c>
      <c r="V65" s="17" t="e">
        <f>IF(W65="Transit","Transit",IF(W65="hiver",VLOOKUP(E65,'EFFECTIFS Hiver'!$A:$I,9,FALSE),IF(W65="été",VLOOKUP(E65,'EFFECTIFS Eté'!$A:$I,9,FALSE),"Erreur saison")))</f>
        <v>#N/A</v>
      </c>
      <c r="W65" s="18" t="e">
        <f>VLOOKUP(D65,Listes!B:C,2,FALSE)</f>
        <v>#N/A</v>
      </c>
    </row>
    <row r="66" spans="1:23" ht="15.75" customHeight="1">
      <c r="A66" s="11"/>
      <c r="B66" s="11"/>
      <c r="C66" s="11"/>
      <c r="D66" s="11"/>
      <c r="E66" s="11"/>
      <c r="F66" s="11"/>
      <c r="G66" s="11" t="e">
        <f>VLOOKUP(E66,TAXONS!B:C,2,FALSE)</f>
        <v>#N/A</v>
      </c>
      <c r="H66" s="13">
        <f t="shared" si="3"/>
        <v>0</v>
      </c>
      <c r="I66" s="12" t="e">
        <f t="shared" si="4"/>
        <v>#N/A</v>
      </c>
      <c r="J66" s="14" t="e">
        <f t="shared" si="5"/>
        <v>#N/A</v>
      </c>
      <c r="K66" s="15" t="e">
        <f>VLOOKUP(B66,REGIONS!A:D,4,FALSE)</f>
        <v>#N/A</v>
      </c>
      <c r="L66" s="19" t="e">
        <f>VLOOKUP(G66,Sensibilité!$A:$L,12,FALSE)</f>
        <v>#N/A</v>
      </c>
      <c r="M66" s="19" t="e">
        <f t="shared" si="6"/>
        <v>#N/A</v>
      </c>
      <c r="N66" s="19" t="e">
        <f t="shared" si="7"/>
        <v>#N/A</v>
      </c>
      <c r="O66" s="15" t="str">
        <f>IF(D66=Listes!$B$6,"SWARMING",IF(OR(D66=Listes!$B$1,D66=Listes!$B$2,D66=Listes!$B$5),2,IF(OR(D66=Listes!$B$3,D66=Listes!$B$4),1,"erreur colonne D")))</f>
        <v>SWARMING</v>
      </c>
      <c r="P66" s="15" t="e">
        <f>IF(OR(W66="Hiver",W66="Transit"),VLOOKUP(E66,IC!A:E,4,FALSE),IF(W66="été",VLOOKUP(E66,IC!A:E,3,FALSE),"erreur"))</f>
        <v>#N/A</v>
      </c>
      <c r="Q66" s="15" t="e">
        <f>IF(P66="NR",0,IF(F66&lt;5,0,IF(P66=1,VLOOKUP(F66,IC!$G$1:$I$8,3,TRUE),
IF(P66=2,VLOOKUP(F66,IC!$K$1:$M$8,3,TRUE),
IF(P66=3,VLOOKUP(F66,IC!$O$1:$Q$8,3,TRUE),IF(P66=4,VLOOKUP(F66,IC!$S$2:$U$9,3,TRUE),
"erreur"))))))</f>
        <v>#N/A</v>
      </c>
      <c r="R66" s="16" t="e">
        <f>IF(OR(V66="NA",V66="Transit",V66&lt;Listes!$F$1),"non applicable",F66/V66)</f>
        <v>#N/A</v>
      </c>
      <c r="S66" s="16" t="e">
        <f>IF(W66="Transit","Non applicable",IF(AND(W66="été",T66&gt;Listes!F65),F66/T66,IF(AND(W66="Hiver",Hierarchisation!U66&gt;Listes!F65),F66/U66,"non applicable")))</f>
        <v>#N/A</v>
      </c>
      <c r="T66" s="17" t="e">
        <f>IF(K66="Centre",VLOOKUP(E66,effectifs_ete,3,FALSE),IF(Hierarchisation!K66="Grand Nord",VLOOKUP(Hierarchisation!E66,effectifs_ete,4,FALSE),IF(Hierarchisation!K66="Nord Est",VLOOKUP(Hierarchisation!E66,effectifs_ete,5,FALSE),IF(Hierarchisation!K66="Nord Ouest",VLOOKUP(Hierarchisation!E66,effectifs_ete,6,FALSE),IF(Hierarchisation!K66="Sud Est",VLOOKUP(Hierarchisation!E66,effectifs_ete,7,FALSE),IF(Hierarchisation!K66="Sud Ouest",VLOOKUP(Hierarchisation!E66,effectifs_ete,8,FALSE),"Erreur Région"))))))</f>
        <v>#N/A</v>
      </c>
      <c r="U66" s="17" t="e">
        <f>IF(K66="Centre",VLOOKUP(E66,effectifs_hiver,3,FALSE),IF(Hierarchisation!K66="Grand Nord",VLOOKUP(Hierarchisation!E66,effectifs_hiver,4,FALSE),IF(Hierarchisation!K66="Nord Est",VLOOKUP(Hierarchisation!E66,effectifs_hiver,5,FALSE),IF(Hierarchisation!K66="Nord Ouest",VLOOKUP(Hierarchisation!E66,effectifs_hiver,6,FALSE),IF(Hierarchisation!K66="Sud Est",VLOOKUP(Hierarchisation!E66,effectifs_hiver,7,FALSE),IF(Hierarchisation!K66="Sud Ouest",VLOOKUP(Hierarchisation!E66,effectifs_hiver,8,FALSE),"Erreur Région"))))))</f>
        <v>#N/A</v>
      </c>
      <c r="V66" s="17" t="e">
        <f>IF(W66="Transit","Transit",IF(W66="hiver",VLOOKUP(E66,'EFFECTIFS Hiver'!$A:$I,9,FALSE),IF(W66="été",VLOOKUP(E66,'EFFECTIFS Eté'!$A:$I,9,FALSE),"Erreur saison")))</f>
        <v>#N/A</v>
      </c>
      <c r="W66" s="18" t="e">
        <f>VLOOKUP(D66,Listes!B:C,2,FALSE)</f>
        <v>#N/A</v>
      </c>
    </row>
    <row r="67" spans="1:23" ht="15.75" customHeight="1">
      <c r="A67" s="11"/>
      <c r="B67" s="11"/>
      <c r="C67" s="11"/>
      <c r="D67" s="11"/>
      <c r="E67" s="11"/>
      <c r="F67" s="11"/>
      <c r="G67" s="11" t="e">
        <f>VLOOKUP(E67,TAXONS!B:C,2,FALSE)</f>
        <v>#N/A</v>
      </c>
      <c r="H67" s="13">
        <f t="shared" ref="H67:H130" si="8">IF(F67&lt;5,0,N67*(O67*Q67))</f>
        <v>0</v>
      </c>
      <c r="I67" s="12" t="e">
        <f t="shared" ref="I67:I130" si="9">IF(OR(W67="transit",R67="non applicable"),"Non applicable",IF(R67&gt;10%,"International",IF(R67&gt;5%,"National",IF(S67="non applicable","non applicable",IF(S67&gt;2%,"Régional","non représentatif")))))</f>
        <v>#N/A</v>
      </c>
      <c r="J67" s="14" t="e">
        <f t="shared" ref="J67:J130" si="10">IF(P67="NR","Données non représentatives au National",IF(I67="Non applicable","Données non représentatives au National ou régional",IF(I67="non représentatif","effectif non représentatif au niveau national ou régional","--")))</f>
        <v>#N/A</v>
      </c>
      <c r="K67" s="15" t="e">
        <f>VLOOKUP(B67,REGIONS!A:D,4,FALSE)</f>
        <v>#N/A</v>
      </c>
      <c r="L67" s="19" t="e">
        <f>VLOOKUP(G67,Sensibilité!$A:$L,12,FALSE)</f>
        <v>#N/A</v>
      </c>
      <c r="M67" s="19" t="e">
        <f t="shared" ref="M67:M130" si="11">IF(K67="Grand Nord",VLOOKUP(G67,responsabilite,2,FALSE),IF(K67="Nord Ouest",VLOOKUP(G67,responsabilite,3,FALSE),IF(K67="Nord Est",VLOOKUP(G67,responsabilite,4,FALSE),IF(K67="Centre",VLOOKUP(G67,responsabilite,5,FALSE),IF(K67="Sud Ouest",VLOOKUP(G67,responsabilite,6,FALSE),IF(K67="Sud Est",VLOOKUP(G67,responsabilite,7,FALSE),"erreur"))))))</f>
        <v>#N/A</v>
      </c>
      <c r="N67" s="19" t="e">
        <f t="shared" ref="N67:N130" si="12">L67+M67</f>
        <v>#N/A</v>
      </c>
      <c r="O67" s="15" t="str">
        <f>IF(D67=Listes!$B$6,"SWARMING",IF(OR(D67=Listes!$B$1,D67=Listes!$B$2,D67=Listes!$B$5),2,IF(OR(D67=Listes!$B$3,D67=Listes!$B$4),1,"erreur colonne D")))</f>
        <v>SWARMING</v>
      </c>
      <c r="P67" s="15" t="e">
        <f>IF(OR(W67="Hiver",W67="Transit"),VLOOKUP(E67,IC!A:E,4,FALSE),IF(W67="été",VLOOKUP(E67,IC!A:E,3,FALSE),"erreur"))</f>
        <v>#N/A</v>
      </c>
      <c r="Q67" s="15" t="e">
        <f>IF(P67="NR",0,IF(F67&lt;5,0,IF(P67=1,VLOOKUP(F67,IC!$G$1:$I$8,3,TRUE),
IF(P67=2,VLOOKUP(F67,IC!$K$1:$M$8,3,TRUE),
IF(P67=3,VLOOKUP(F67,IC!$O$1:$Q$8,3,TRUE),IF(P67=4,VLOOKUP(F67,IC!$S$2:$U$9,3,TRUE),
"erreur"))))))</f>
        <v>#N/A</v>
      </c>
      <c r="R67" s="16" t="e">
        <f>IF(OR(V67="NA",V67="Transit",V67&lt;Listes!$F$1),"non applicable",F67/V67)</f>
        <v>#N/A</v>
      </c>
      <c r="S67" s="16" t="e">
        <f>IF(W67="Transit","Non applicable",IF(AND(W67="été",T67&gt;Listes!F66),F67/T67,IF(AND(W67="Hiver",Hierarchisation!U67&gt;Listes!F66),F67/U67,"non applicable")))</f>
        <v>#N/A</v>
      </c>
      <c r="T67" s="17" t="e">
        <f>IF(K67="Centre",VLOOKUP(E67,effectifs_ete,3,FALSE),IF(Hierarchisation!K67="Grand Nord",VLOOKUP(Hierarchisation!E67,effectifs_ete,4,FALSE),IF(Hierarchisation!K67="Nord Est",VLOOKUP(Hierarchisation!E67,effectifs_ete,5,FALSE),IF(Hierarchisation!K67="Nord Ouest",VLOOKUP(Hierarchisation!E67,effectifs_ete,6,FALSE),IF(Hierarchisation!K67="Sud Est",VLOOKUP(Hierarchisation!E67,effectifs_ete,7,FALSE),IF(Hierarchisation!K67="Sud Ouest",VLOOKUP(Hierarchisation!E67,effectifs_ete,8,FALSE),"Erreur Région"))))))</f>
        <v>#N/A</v>
      </c>
      <c r="U67" s="17" t="e">
        <f>IF(K67="Centre",VLOOKUP(E67,effectifs_hiver,3,FALSE),IF(Hierarchisation!K67="Grand Nord",VLOOKUP(Hierarchisation!E67,effectifs_hiver,4,FALSE),IF(Hierarchisation!K67="Nord Est",VLOOKUP(Hierarchisation!E67,effectifs_hiver,5,FALSE),IF(Hierarchisation!K67="Nord Ouest",VLOOKUP(Hierarchisation!E67,effectifs_hiver,6,FALSE),IF(Hierarchisation!K67="Sud Est",VLOOKUP(Hierarchisation!E67,effectifs_hiver,7,FALSE),IF(Hierarchisation!K67="Sud Ouest",VLOOKUP(Hierarchisation!E67,effectifs_hiver,8,FALSE),"Erreur Région"))))))</f>
        <v>#N/A</v>
      </c>
      <c r="V67" s="17" t="e">
        <f>IF(W67="Transit","Transit",IF(W67="hiver",VLOOKUP(E67,'EFFECTIFS Hiver'!$A:$I,9,FALSE),IF(W67="été",VLOOKUP(E67,'EFFECTIFS Eté'!$A:$I,9,FALSE),"Erreur saison")))</f>
        <v>#N/A</v>
      </c>
      <c r="W67" s="18" t="e">
        <f>VLOOKUP(D67,Listes!B:C,2,FALSE)</f>
        <v>#N/A</v>
      </c>
    </row>
    <row r="68" spans="1:23" ht="15.75" customHeight="1">
      <c r="A68" s="11"/>
      <c r="B68" s="11"/>
      <c r="C68" s="11"/>
      <c r="D68" s="11"/>
      <c r="E68" s="11"/>
      <c r="F68" s="11"/>
      <c r="G68" s="11" t="e">
        <f>VLOOKUP(E68,TAXONS!B:C,2,FALSE)</f>
        <v>#N/A</v>
      </c>
      <c r="H68" s="13">
        <f t="shared" si="8"/>
        <v>0</v>
      </c>
      <c r="I68" s="12" t="e">
        <f t="shared" si="9"/>
        <v>#N/A</v>
      </c>
      <c r="J68" s="14" t="e">
        <f t="shared" si="10"/>
        <v>#N/A</v>
      </c>
      <c r="K68" s="15" t="e">
        <f>VLOOKUP(B68,REGIONS!A:D,4,FALSE)</f>
        <v>#N/A</v>
      </c>
      <c r="L68" s="19" t="e">
        <f>VLOOKUP(G68,Sensibilité!$A:$L,12,FALSE)</f>
        <v>#N/A</v>
      </c>
      <c r="M68" s="19" t="e">
        <f t="shared" si="11"/>
        <v>#N/A</v>
      </c>
      <c r="N68" s="19" t="e">
        <f t="shared" si="12"/>
        <v>#N/A</v>
      </c>
      <c r="O68" s="15" t="str">
        <f>IF(D68=Listes!$B$6,"SWARMING",IF(OR(D68=Listes!$B$1,D68=Listes!$B$2,D68=Listes!$B$5),2,IF(OR(D68=Listes!$B$3,D68=Listes!$B$4),1,"erreur colonne D")))</f>
        <v>SWARMING</v>
      </c>
      <c r="P68" s="15" t="e">
        <f>IF(OR(W68="Hiver",W68="Transit"),VLOOKUP(E68,IC!A:E,4,FALSE),IF(W68="été",VLOOKUP(E68,IC!A:E,3,FALSE),"erreur"))</f>
        <v>#N/A</v>
      </c>
      <c r="Q68" s="15" t="e">
        <f>IF(P68="NR",0,IF(F68&lt;5,0,IF(P68=1,VLOOKUP(F68,IC!$G$1:$I$8,3,TRUE),
IF(P68=2,VLOOKUP(F68,IC!$K$1:$M$8,3,TRUE),
IF(P68=3,VLOOKUP(F68,IC!$O$1:$Q$8,3,TRUE),IF(P68=4,VLOOKUP(F68,IC!$S$2:$U$9,3,TRUE),
"erreur"))))))</f>
        <v>#N/A</v>
      </c>
      <c r="R68" s="16" t="e">
        <f>IF(OR(V68="NA",V68="Transit",V68&lt;Listes!$F$1),"non applicable",F68/V68)</f>
        <v>#N/A</v>
      </c>
      <c r="S68" s="16" t="e">
        <f>IF(W68="Transit","Non applicable",IF(AND(W68="été",T68&gt;Listes!F67),F68/T68,IF(AND(W68="Hiver",Hierarchisation!U68&gt;Listes!F67),F68/U68,"non applicable")))</f>
        <v>#N/A</v>
      </c>
      <c r="T68" s="17" t="e">
        <f>IF(K68="Centre",VLOOKUP(E68,effectifs_ete,3,FALSE),IF(Hierarchisation!K68="Grand Nord",VLOOKUP(Hierarchisation!E68,effectifs_ete,4,FALSE),IF(Hierarchisation!K68="Nord Est",VLOOKUP(Hierarchisation!E68,effectifs_ete,5,FALSE),IF(Hierarchisation!K68="Nord Ouest",VLOOKUP(Hierarchisation!E68,effectifs_ete,6,FALSE),IF(Hierarchisation!K68="Sud Est",VLOOKUP(Hierarchisation!E68,effectifs_ete,7,FALSE),IF(Hierarchisation!K68="Sud Ouest",VLOOKUP(Hierarchisation!E68,effectifs_ete,8,FALSE),"Erreur Région"))))))</f>
        <v>#N/A</v>
      </c>
      <c r="U68" s="17" t="e">
        <f>IF(K68="Centre",VLOOKUP(E68,effectifs_hiver,3,FALSE),IF(Hierarchisation!K68="Grand Nord",VLOOKUP(Hierarchisation!E68,effectifs_hiver,4,FALSE),IF(Hierarchisation!K68="Nord Est",VLOOKUP(Hierarchisation!E68,effectifs_hiver,5,FALSE),IF(Hierarchisation!K68="Nord Ouest",VLOOKUP(Hierarchisation!E68,effectifs_hiver,6,FALSE),IF(Hierarchisation!K68="Sud Est",VLOOKUP(Hierarchisation!E68,effectifs_hiver,7,FALSE),IF(Hierarchisation!K68="Sud Ouest",VLOOKUP(Hierarchisation!E68,effectifs_hiver,8,FALSE),"Erreur Région"))))))</f>
        <v>#N/A</v>
      </c>
      <c r="V68" s="17" t="e">
        <f>IF(W68="Transit","Transit",IF(W68="hiver",VLOOKUP(E68,'EFFECTIFS Hiver'!$A:$I,9,FALSE),IF(W68="été",VLOOKUP(E68,'EFFECTIFS Eté'!$A:$I,9,FALSE),"Erreur saison")))</f>
        <v>#N/A</v>
      </c>
      <c r="W68" s="18" t="e">
        <f>VLOOKUP(D68,Listes!B:C,2,FALSE)</f>
        <v>#N/A</v>
      </c>
    </row>
    <row r="69" spans="1:23" ht="15.75" customHeight="1">
      <c r="A69" s="11"/>
      <c r="B69" s="11"/>
      <c r="C69" s="11"/>
      <c r="D69" s="11"/>
      <c r="E69" s="11"/>
      <c r="F69" s="11"/>
      <c r="G69" s="11" t="e">
        <f>VLOOKUP(E69,TAXONS!B:C,2,FALSE)</f>
        <v>#N/A</v>
      </c>
      <c r="H69" s="13">
        <f t="shared" si="8"/>
        <v>0</v>
      </c>
      <c r="I69" s="12" t="e">
        <f t="shared" si="9"/>
        <v>#N/A</v>
      </c>
      <c r="J69" s="14" t="e">
        <f t="shared" si="10"/>
        <v>#N/A</v>
      </c>
      <c r="K69" s="15" t="e">
        <f>VLOOKUP(B69,REGIONS!A:D,4,FALSE)</f>
        <v>#N/A</v>
      </c>
      <c r="L69" s="19" t="e">
        <f>VLOOKUP(G69,Sensibilité!$A:$L,12,FALSE)</f>
        <v>#N/A</v>
      </c>
      <c r="M69" s="19" t="e">
        <f t="shared" si="11"/>
        <v>#N/A</v>
      </c>
      <c r="N69" s="19" t="e">
        <f t="shared" si="12"/>
        <v>#N/A</v>
      </c>
      <c r="O69" s="15" t="str">
        <f>IF(D69=Listes!$B$6,"SWARMING",IF(OR(D69=Listes!$B$1,D69=Listes!$B$2,D69=Listes!$B$5),2,IF(OR(D69=Listes!$B$3,D69=Listes!$B$4),1,"erreur colonne D")))</f>
        <v>SWARMING</v>
      </c>
      <c r="P69" s="15" t="e">
        <f>IF(OR(W69="Hiver",W69="Transit"),VLOOKUP(E69,IC!A:E,4,FALSE),IF(W69="été",VLOOKUP(E69,IC!A:E,3,FALSE),"erreur"))</f>
        <v>#N/A</v>
      </c>
      <c r="Q69" s="15" t="e">
        <f>IF(P69="NR",0,IF(F69&lt;5,0,IF(P69=1,VLOOKUP(F69,IC!$G$1:$I$8,3,TRUE),
IF(P69=2,VLOOKUP(F69,IC!$K$1:$M$8,3,TRUE),
IF(P69=3,VLOOKUP(F69,IC!$O$1:$Q$8,3,TRUE),IF(P69=4,VLOOKUP(F69,IC!$S$2:$U$9,3,TRUE),
"erreur"))))))</f>
        <v>#N/A</v>
      </c>
      <c r="R69" s="16" t="e">
        <f>IF(OR(V69="NA",V69="Transit",V69&lt;Listes!$F$1),"non applicable",F69/V69)</f>
        <v>#N/A</v>
      </c>
      <c r="S69" s="16" t="e">
        <f>IF(W69="Transit","Non applicable",IF(AND(W69="été",T69&gt;Listes!F68),F69/T69,IF(AND(W69="Hiver",Hierarchisation!U69&gt;Listes!F68),F69/U69,"non applicable")))</f>
        <v>#N/A</v>
      </c>
      <c r="T69" s="17" t="e">
        <f>IF(K69="Centre",VLOOKUP(E69,effectifs_ete,3,FALSE),IF(Hierarchisation!K69="Grand Nord",VLOOKUP(Hierarchisation!E69,effectifs_ete,4,FALSE),IF(Hierarchisation!K69="Nord Est",VLOOKUP(Hierarchisation!E69,effectifs_ete,5,FALSE),IF(Hierarchisation!K69="Nord Ouest",VLOOKUP(Hierarchisation!E69,effectifs_ete,6,FALSE),IF(Hierarchisation!K69="Sud Est",VLOOKUP(Hierarchisation!E69,effectifs_ete,7,FALSE),IF(Hierarchisation!K69="Sud Ouest",VLOOKUP(Hierarchisation!E69,effectifs_ete,8,FALSE),"Erreur Région"))))))</f>
        <v>#N/A</v>
      </c>
      <c r="U69" s="17" t="e">
        <f>IF(K69="Centre",VLOOKUP(E69,effectifs_hiver,3,FALSE),IF(Hierarchisation!K69="Grand Nord",VLOOKUP(Hierarchisation!E69,effectifs_hiver,4,FALSE),IF(Hierarchisation!K69="Nord Est",VLOOKUP(Hierarchisation!E69,effectifs_hiver,5,FALSE),IF(Hierarchisation!K69="Nord Ouest",VLOOKUP(Hierarchisation!E69,effectifs_hiver,6,FALSE),IF(Hierarchisation!K69="Sud Est",VLOOKUP(Hierarchisation!E69,effectifs_hiver,7,FALSE),IF(Hierarchisation!K69="Sud Ouest",VLOOKUP(Hierarchisation!E69,effectifs_hiver,8,FALSE),"Erreur Région"))))))</f>
        <v>#N/A</v>
      </c>
      <c r="V69" s="17" t="e">
        <f>IF(W69="Transit","Transit",IF(W69="hiver",VLOOKUP(E69,'EFFECTIFS Hiver'!$A:$I,9,FALSE),IF(W69="été",VLOOKUP(E69,'EFFECTIFS Eté'!$A:$I,9,FALSE),"Erreur saison")))</f>
        <v>#N/A</v>
      </c>
      <c r="W69" s="18" t="e">
        <f>VLOOKUP(D69,Listes!B:C,2,FALSE)</f>
        <v>#N/A</v>
      </c>
    </row>
    <row r="70" spans="1:23" ht="15.75" customHeight="1">
      <c r="A70" s="11"/>
      <c r="B70" s="11"/>
      <c r="C70" s="11"/>
      <c r="D70" s="11"/>
      <c r="E70" s="11"/>
      <c r="F70" s="11"/>
      <c r="G70" s="11" t="e">
        <f>VLOOKUP(E70,TAXONS!B:C,2,FALSE)</f>
        <v>#N/A</v>
      </c>
      <c r="H70" s="13">
        <f t="shared" si="8"/>
        <v>0</v>
      </c>
      <c r="I70" s="12" t="e">
        <f t="shared" si="9"/>
        <v>#N/A</v>
      </c>
      <c r="J70" s="14" t="e">
        <f t="shared" si="10"/>
        <v>#N/A</v>
      </c>
      <c r="K70" s="15" t="e">
        <f>VLOOKUP(B70,REGIONS!A:D,4,FALSE)</f>
        <v>#N/A</v>
      </c>
      <c r="L70" s="19" t="e">
        <f>VLOOKUP(G70,Sensibilité!$A:$L,12,FALSE)</f>
        <v>#N/A</v>
      </c>
      <c r="M70" s="19" t="e">
        <f t="shared" si="11"/>
        <v>#N/A</v>
      </c>
      <c r="N70" s="19" t="e">
        <f t="shared" si="12"/>
        <v>#N/A</v>
      </c>
      <c r="O70" s="15" t="str">
        <f>IF(D70=Listes!$B$6,"SWARMING",IF(OR(D70=Listes!$B$1,D70=Listes!$B$2,D70=Listes!$B$5),2,IF(OR(D70=Listes!$B$3,D70=Listes!$B$4),1,"erreur colonne D")))</f>
        <v>SWARMING</v>
      </c>
      <c r="P70" s="15" t="e">
        <f>IF(OR(W70="Hiver",W70="Transit"),VLOOKUP(E70,IC!A:E,4,FALSE),IF(W70="été",VLOOKUP(E70,IC!A:E,3,FALSE),"erreur"))</f>
        <v>#N/A</v>
      </c>
      <c r="Q70" s="15" t="e">
        <f>IF(P70="NR",0,IF(F70&lt;5,0,IF(P70=1,VLOOKUP(F70,IC!$G$1:$I$8,3,TRUE),
IF(P70=2,VLOOKUP(F70,IC!$K$1:$M$8,3,TRUE),
IF(P70=3,VLOOKUP(F70,IC!$O$1:$Q$8,3,TRUE),IF(P70=4,VLOOKUP(F70,IC!$S$2:$U$9,3,TRUE),
"erreur"))))))</f>
        <v>#N/A</v>
      </c>
      <c r="R70" s="16" t="e">
        <f>IF(OR(V70="NA",V70="Transit",V70&lt;Listes!$F$1),"non applicable",F70/V70)</f>
        <v>#N/A</v>
      </c>
      <c r="S70" s="16" t="e">
        <f>IF(W70="Transit","Non applicable",IF(AND(W70="été",T70&gt;Listes!F69),F70/T70,IF(AND(W70="Hiver",Hierarchisation!U70&gt;Listes!F69),F70/U70,"non applicable")))</f>
        <v>#N/A</v>
      </c>
      <c r="T70" s="17" t="e">
        <f>IF(K70="Centre",VLOOKUP(E70,effectifs_ete,3,FALSE),IF(Hierarchisation!K70="Grand Nord",VLOOKUP(Hierarchisation!E70,effectifs_ete,4,FALSE),IF(Hierarchisation!K70="Nord Est",VLOOKUP(Hierarchisation!E70,effectifs_ete,5,FALSE),IF(Hierarchisation!K70="Nord Ouest",VLOOKUP(Hierarchisation!E70,effectifs_ete,6,FALSE),IF(Hierarchisation!K70="Sud Est",VLOOKUP(Hierarchisation!E70,effectifs_ete,7,FALSE),IF(Hierarchisation!K70="Sud Ouest",VLOOKUP(Hierarchisation!E70,effectifs_ete,8,FALSE),"Erreur Région"))))))</f>
        <v>#N/A</v>
      </c>
      <c r="U70" s="17" t="e">
        <f>IF(K70="Centre",VLOOKUP(E70,effectifs_hiver,3,FALSE),IF(Hierarchisation!K70="Grand Nord",VLOOKUP(Hierarchisation!E70,effectifs_hiver,4,FALSE),IF(Hierarchisation!K70="Nord Est",VLOOKUP(Hierarchisation!E70,effectifs_hiver,5,FALSE),IF(Hierarchisation!K70="Nord Ouest",VLOOKUP(Hierarchisation!E70,effectifs_hiver,6,FALSE),IF(Hierarchisation!K70="Sud Est",VLOOKUP(Hierarchisation!E70,effectifs_hiver,7,FALSE),IF(Hierarchisation!K70="Sud Ouest",VLOOKUP(Hierarchisation!E70,effectifs_hiver,8,FALSE),"Erreur Région"))))))</f>
        <v>#N/A</v>
      </c>
      <c r="V70" s="17" t="e">
        <f>IF(W70="Transit","Transit",IF(W70="hiver",VLOOKUP(E70,'EFFECTIFS Hiver'!$A:$I,9,FALSE),IF(W70="été",VLOOKUP(E70,'EFFECTIFS Eté'!$A:$I,9,FALSE),"Erreur saison")))</f>
        <v>#N/A</v>
      </c>
      <c r="W70" s="18" t="e">
        <f>VLOOKUP(D70,Listes!B:C,2,FALSE)</f>
        <v>#N/A</v>
      </c>
    </row>
    <row r="71" spans="1:23" ht="15.75" customHeight="1">
      <c r="A71" s="11"/>
      <c r="B71" s="11"/>
      <c r="C71" s="11"/>
      <c r="D71" s="11"/>
      <c r="E71" s="11"/>
      <c r="F71" s="11"/>
      <c r="G71" s="11" t="e">
        <f>VLOOKUP(E71,TAXONS!B:C,2,FALSE)</f>
        <v>#N/A</v>
      </c>
      <c r="H71" s="13">
        <f t="shared" si="8"/>
        <v>0</v>
      </c>
      <c r="I71" s="12" t="e">
        <f t="shared" si="9"/>
        <v>#N/A</v>
      </c>
      <c r="J71" s="14" t="e">
        <f t="shared" si="10"/>
        <v>#N/A</v>
      </c>
      <c r="K71" s="15" t="e">
        <f>VLOOKUP(B71,REGIONS!A:D,4,FALSE)</f>
        <v>#N/A</v>
      </c>
      <c r="L71" s="19" t="e">
        <f>VLOOKUP(G71,Sensibilité!$A:$L,12,FALSE)</f>
        <v>#N/A</v>
      </c>
      <c r="M71" s="19" t="e">
        <f t="shared" si="11"/>
        <v>#N/A</v>
      </c>
      <c r="N71" s="19" t="e">
        <f t="shared" si="12"/>
        <v>#N/A</v>
      </c>
      <c r="O71" s="15" t="str">
        <f>IF(D71=Listes!$B$6,"SWARMING",IF(OR(D71=Listes!$B$1,D71=Listes!$B$2,D71=Listes!$B$5),2,IF(OR(D71=Listes!$B$3,D71=Listes!$B$4),1,"erreur colonne D")))</f>
        <v>SWARMING</v>
      </c>
      <c r="P71" s="15" t="e">
        <f>IF(OR(W71="Hiver",W71="Transit"),VLOOKUP(E71,IC!A:E,4,FALSE),IF(W71="été",VLOOKUP(E71,IC!A:E,3,FALSE),"erreur"))</f>
        <v>#N/A</v>
      </c>
      <c r="Q71" s="15" t="e">
        <f>IF(P71="NR",0,IF(F71&lt;5,0,IF(P71=1,VLOOKUP(F71,IC!$G$1:$I$8,3,TRUE),
IF(P71=2,VLOOKUP(F71,IC!$K$1:$M$8,3,TRUE),
IF(P71=3,VLOOKUP(F71,IC!$O$1:$Q$8,3,TRUE),IF(P71=4,VLOOKUP(F71,IC!$S$2:$U$9,3,TRUE),
"erreur"))))))</f>
        <v>#N/A</v>
      </c>
      <c r="R71" s="16" t="e">
        <f>IF(OR(V71="NA",V71="Transit",V71&lt;Listes!$F$1),"non applicable",F71/V71)</f>
        <v>#N/A</v>
      </c>
      <c r="S71" s="16" t="e">
        <f>IF(W71="Transit","Non applicable",IF(AND(W71="été",T71&gt;Listes!F70),F71/T71,IF(AND(W71="Hiver",Hierarchisation!U71&gt;Listes!F70),F71/U71,"non applicable")))</f>
        <v>#N/A</v>
      </c>
      <c r="T71" s="17" t="e">
        <f>IF(K71="Centre",VLOOKUP(E71,effectifs_ete,3,FALSE),IF(Hierarchisation!K71="Grand Nord",VLOOKUP(Hierarchisation!E71,effectifs_ete,4,FALSE),IF(Hierarchisation!K71="Nord Est",VLOOKUP(Hierarchisation!E71,effectifs_ete,5,FALSE),IF(Hierarchisation!K71="Nord Ouest",VLOOKUP(Hierarchisation!E71,effectifs_ete,6,FALSE),IF(Hierarchisation!K71="Sud Est",VLOOKUP(Hierarchisation!E71,effectifs_ete,7,FALSE),IF(Hierarchisation!K71="Sud Ouest",VLOOKUP(Hierarchisation!E71,effectifs_ete,8,FALSE),"Erreur Région"))))))</f>
        <v>#N/A</v>
      </c>
      <c r="U71" s="17" t="e">
        <f>IF(K71="Centre",VLOOKUP(E71,effectifs_hiver,3,FALSE),IF(Hierarchisation!K71="Grand Nord",VLOOKUP(Hierarchisation!E71,effectifs_hiver,4,FALSE),IF(Hierarchisation!K71="Nord Est",VLOOKUP(Hierarchisation!E71,effectifs_hiver,5,FALSE),IF(Hierarchisation!K71="Nord Ouest",VLOOKUP(Hierarchisation!E71,effectifs_hiver,6,FALSE),IF(Hierarchisation!K71="Sud Est",VLOOKUP(Hierarchisation!E71,effectifs_hiver,7,FALSE),IF(Hierarchisation!K71="Sud Ouest",VLOOKUP(Hierarchisation!E71,effectifs_hiver,8,FALSE),"Erreur Région"))))))</f>
        <v>#N/A</v>
      </c>
      <c r="V71" s="17" t="e">
        <f>IF(W71="Transit","Transit",IF(W71="hiver",VLOOKUP(E71,'EFFECTIFS Hiver'!$A:$I,9,FALSE),IF(W71="été",VLOOKUP(E71,'EFFECTIFS Eté'!$A:$I,9,FALSE),"Erreur saison")))</f>
        <v>#N/A</v>
      </c>
      <c r="W71" s="18" t="e">
        <f>VLOOKUP(D71,Listes!B:C,2,FALSE)</f>
        <v>#N/A</v>
      </c>
    </row>
    <row r="72" spans="1:23" ht="15.75" customHeight="1">
      <c r="A72" s="11"/>
      <c r="B72" s="11"/>
      <c r="C72" s="11"/>
      <c r="D72" s="11"/>
      <c r="E72" s="11"/>
      <c r="F72" s="11"/>
      <c r="G72" s="11" t="e">
        <f>VLOOKUP(E72,TAXONS!B:C,2,FALSE)</f>
        <v>#N/A</v>
      </c>
      <c r="H72" s="13">
        <f t="shared" si="8"/>
        <v>0</v>
      </c>
      <c r="I72" s="12" t="e">
        <f t="shared" si="9"/>
        <v>#N/A</v>
      </c>
      <c r="J72" s="14" t="e">
        <f t="shared" si="10"/>
        <v>#N/A</v>
      </c>
      <c r="K72" s="15" t="e">
        <f>VLOOKUP(B72,REGIONS!A:D,4,FALSE)</f>
        <v>#N/A</v>
      </c>
      <c r="L72" s="19" t="e">
        <f>VLOOKUP(G72,Sensibilité!$A:$L,12,FALSE)</f>
        <v>#N/A</v>
      </c>
      <c r="M72" s="19" t="e">
        <f t="shared" si="11"/>
        <v>#N/A</v>
      </c>
      <c r="N72" s="19" t="e">
        <f t="shared" si="12"/>
        <v>#N/A</v>
      </c>
      <c r="O72" s="15" t="str">
        <f>IF(D72=Listes!$B$6,"SWARMING",IF(OR(D72=Listes!$B$1,D72=Listes!$B$2,D72=Listes!$B$5),2,IF(OR(D72=Listes!$B$3,D72=Listes!$B$4),1,"erreur colonne D")))</f>
        <v>SWARMING</v>
      </c>
      <c r="P72" s="15" t="e">
        <f>IF(OR(W72="Hiver",W72="Transit"),VLOOKUP(E72,IC!A:E,4,FALSE),IF(W72="été",VLOOKUP(E72,IC!A:E,3,FALSE),"erreur"))</f>
        <v>#N/A</v>
      </c>
      <c r="Q72" s="15" t="e">
        <f>IF(P72="NR",0,IF(F72&lt;5,0,IF(P72=1,VLOOKUP(F72,IC!$G$1:$I$8,3,TRUE),
IF(P72=2,VLOOKUP(F72,IC!$K$1:$M$8,3,TRUE),
IF(P72=3,VLOOKUP(F72,IC!$O$1:$Q$8,3,TRUE),IF(P72=4,VLOOKUP(F72,IC!$S$2:$U$9,3,TRUE),
"erreur"))))))</f>
        <v>#N/A</v>
      </c>
      <c r="R72" s="16" t="e">
        <f>IF(OR(V72="NA",V72="Transit",V72&lt;Listes!$F$1),"non applicable",F72/V72)</f>
        <v>#N/A</v>
      </c>
      <c r="S72" s="16" t="e">
        <f>IF(W72="Transit","Non applicable",IF(AND(W72="été",T72&gt;Listes!F71),F72/T72,IF(AND(W72="Hiver",Hierarchisation!U72&gt;Listes!F71),F72/U72,"non applicable")))</f>
        <v>#N/A</v>
      </c>
      <c r="T72" s="17" t="e">
        <f>IF(K72="Centre",VLOOKUP(E72,effectifs_ete,3,FALSE),IF(Hierarchisation!K72="Grand Nord",VLOOKUP(Hierarchisation!E72,effectifs_ete,4,FALSE),IF(Hierarchisation!K72="Nord Est",VLOOKUP(Hierarchisation!E72,effectifs_ete,5,FALSE),IF(Hierarchisation!K72="Nord Ouest",VLOOKUP(Hierarchisation!E72,effectifs_ete,6,FALSE),IF(Hierarchisation!K72="Sud Est",VLOOKUP(Hierarchisation!E72,effectifs_ete,7,FALSE),IF(Hierarchisation!K72="Sud Ouest",VLOOKUP(Hierarchisation!E72,effectifs_ete,8,FALSE),"Erreur Région"))))))</f>
        <v>#N/A</v>
      </c>
      <c r="U72" s="17" t="e">
        <f>IF(K72="Centre",VLOOKUP(E72,effectifs_hiver,3,FALSE),IF(Hierarchisation!K72="Grand Nord",VLOOKUP(Hierarchisation!E72,effectifs_hiver,4,FALSE),IF(Hierarchisation!K72="Nord Est",VLOOKUP(Hierarchisation!E72,effectifs_hiver,5,FALSE),IF(Hierarchisation!K72="Nord Ouest",VLOOKUP(Hierarchisation!E72,effectifs_hiver,6,FALSE),IF(Hierarchisation!K72="Sud Est",VLOOKUP(Hierarchisation!E72,effectifs_hiver,7,FALSE),IF(Hierarchisation!K72="Sud Ouest",VLOOKUP(Hierarchisation!E72,effectifs_hiver,8,FALSE),"Erreur Région"))))))</f>
        <v>#N/A</v>
      </c>
      <c r="V72" s="17" t="e">
        <f>IF(W72="Transit","Transit",IF(W72="hiver",VLOOKUP(E72,'EFFECTIFS Hiver'!$A:$I,9,FALSE),IF(W72="été",VLOOKUP(E72,'EFFECTIFS Eté'!$A:$I,9,FALSE),"Erreur saison")))</f>
        <v>#N/A</v>
      </c>
      <c r="W72" s="18" t="e">
        <f>VLOOKUP(D72,Listes!B:C,2,FALSE)</f>
        <v>#N/A</v>
      </c>
    </row>
    <row r="73" spans="1:23" ht="15.75" customHeight="1">
      <c r="A73" s="11"/>
      <c r="B73" s="11"/>
      <c r="C73" s="11"/>
      <c r="D73" s="11"/>
      <c r="E73" s="11"/>
      <c r="F73" s="11"/>
      <c r="G73" s="11" t="e">
        <f>VLOOKUP(E73,TAXONS!B:C,2,FALSE)</f>
        <v>#N/A</v>
      </c>
      <c r="H73" s="13">
        <f t="shared" si="8"/>
        <v>0</v>
      </c>
      <c r="I73" s="12" t="e">
        <f t="shared" si="9"/>
        <v>#N/A</v>
      </c>
      <c r="J73" s="14" t="e">
        <f t="shared" si="10"/>
        <v>#N/A</v>
      </c>
      <c r="K73" s="15" t="e">
        <f>VLOOKUP(B73,REGIONS!A:D,4,FALSE)</f>
        <v>#N/A</v>
      </c>
      <c r="L73" s="19" t="e">
        <f>VLOOKUP(G73,Sensibilité!$A:$L,12,FALSE)</f>
        <v>#N/A</v>
      </c>
      <c r="M73" s="19" t="e">
        <f t="shared" si="11"/>
        <v>#N/A</v>
      </c>
      <c r="N73" s="19" t="e">
        <f t="shared" si="12"/>
        <v>#N/A</v>
      </c>
      <c r="O73" s="15" t="str">
        <f>IF(D73=Listes!$B$6,"SWARMING",IF(OR(D73=Listes!$B$1,D73=Listes!$B$2,D73=Listes!$B$5),2,IF(OR(D73=Listes!$B$3,D73=Listes!$B$4),1,"erreur colonne D")))</f>
        <v>SWARMING</v>
      </c>
      <c r="P73" s="15" t="e">
        <f>IF(OR(W73="Hiver",W73="Transit"),VLOOKUP(E73,IC!A:E,4,FALSE),IF(W73="été",VLOOKUP(E73,IC!A:E,3,FALSE),"erreur"))</f>
        <v>#N/A</v>
      </c>
      <c r="Q73" s="15" t="e">
        <f>IF(P73="NR",0,IF(F73&lt;5,0,IF(P73=1,VLOOKUP(F73,IC!$G$1:$I$8,3,TRUE),
IF(P73=2,VLOOKUP(F73,IC!$K$1:$M$8,3,TRUE),
IF(P73=3,VLOOKUP(F73,IC!$O$1:$Q$8,3,TRUE),IF(P73=4,VLOOKUP(F73,IC!$S$2:$U$9,3,TRUE),
"erreur"))))))</f>
        <v>#N/A</v>
      </c>
      <c r="R73" s="16" t="e">
        <f>IF(OR(V73="NA",V73="Transit",V73&lt;Listes!$F$1),"non applicable",F73/V73)</f>
        <v>#N/A</v>
      </c>
      <c r="S73" s="16" t="e">
        <f>IF(W73="Transit","Non applicable",IF(AND(W73="été",T73&gt;Listes!F72),F73/T73,IF(AND(W73="Hiver",Hierarchisation!U73&gt;Listes!F72),F73/U73,"non applicable")))</f>
        <v>#N/A</v>
      </c>
      <c r="T73" s="17" t="e">
        <f>IF(K73="Centre",VLOOKUP(E73,effectifs_ete,3,FALSE),IF(Hierarchisation!K73="Grand Nord",VLOOKUP(Hierarchisation!E73,effectifs_ete,4,FALSE),IF(Hierarchisation!K73="Nord Est",VLOOKUP(Hierarchisation!E73,effectifs_ete,5,FALSE),IF(Hierarchisation!K73="Nord Ouest",VLOOKUP(Hierarchisation!E73,effectifs_ete,6,FALSE),IF(Hierarchisation!K73="Sud Est",VLOOKUP(Hierarchisation!E73,effectifs_ete,7,FALSE),IF(Hierarchisation!K73="Sud Ouest",VLOOKUP(Hierarchisation!E73,effectifs_ete,8,FALSE),"Erreur Région"))))))</f>
        <v>#N/A</v>
      </c>
      <c r="U73" s="17" t="e">
        <f>IF(K73="Centre",VLOOKUP(E73,effectifs_hiver,3,FALSE),IF(Hierarchisation!K73="Grand Nord",VLOOKUP(Hierarchisation!E73,effectifs_hiver,4,FALSE),IF(Hierarchisation!K73="Nord Est",VLOOKUP(Hierarchisation!E73,effectifs_hiver,5,FALSE),IF(Hierarchisation!K73="Nord Ouest",VLOOKUP(Hierarchisation!E73,effectifs_hiver,6,FALSE),IF(Hierarchisation!K73="Sud Est",VLOOKUP(Hierarchisation!E73,effectifs_hiver,7,FALSE),IF(Hierarchisation!K73="Sud Ouest",VLOOKUP(Hierarchisation!E73,effectifs_hiver,8,FALSE),"Erreur Région"))))))</f>
        <v>#N/A</v>
      </c>
      <c r="V73" s="17" t="e">
        <f>IF(W73="Transit","Transit",IF(W73="hiver",VLOOKUP(E73,'EFFECTIFS Hiver'!$A:$I,9,FALSE),IF(W73="été",VLOOKUP(E73,'EFFECTIFS Eté'!$A:$I,9,FALSE),"Erreur saison")))</f>
        <v>#N/A</v>
      </c>
      <c r="W73" s="18" t="e">
        <f>VLOOKUP(D73,Listes!B:C,2,FALSE)</f>
        <v>#N/A</v>
      </c>
    </row>
    <row r="74" spans="1:23" ht="15.75" customHeight="1">
      <c r="A74" s="11"/>
      <c r="B74" s="11"/>
      <c r="C74" s="11"/>
      <c r="D74" s="11"/>
      <c r="E74" s="11"/>
      <c r="F74" s="11"/>
      <c r="G74" s="11" t="e">
        <f>VLOOKUP(E74,TAXONS!B:C,2,FALSE)</f>
        <v>#N/A</v>
      </c>
      <c r="H74" s="13">
        <f t="shared" si="8"/>
        <v>0</v>
      </c>
      <c r="I74" s="12" t="e">
        <f t="shared" si="9"/>
        <v>#N/A</v>
      </c>
      <c r="J74" s="14" t="e">
        <f t="shared" si="10"/>
        <v>#N/A</v>
      </c>
      <c r="K74" s="15" t="e">
        <f>VLOOKUP(B74,REGIONS!A:D,4,FALSE)</f>
        <v>#N/A</v>
      </c>
      <c r="L74" s="19" t="e">
        <f>VLOOKUP(G74,Sensibilité!$A:$L,12,FALSE)</f>
        <v>#N/A</v>
      </c>
      <c r="M74" s="19" t="e">
        <f t="shared" si="11"/>
        <v>#N/A</v>
      </c>
      <c r="N74" s="19" t="e">
        <f t="shared" si="12"/>
        <v>#N/A</v>
      </c>
      <c r="O74" s="15" t="str">
        <f>IF(D74=Listes!$B$6,"SWARMING",IF(OR(D74=Listes!$B$1,D74=Listes!$B$2,D74=Listes!$B$5),2,IF(OR(D74=Listes!$B$3,D74=Listes!$B$4),1,"erreur colonne D")))</f>
        <v>SWARMING</v>
      </c>
      <c r="P74" s="15" t="e">
        <f>IF(OR(W74="Hiver",W74="Transit"),VLOOKUP(E74,IC!A:E,4,FALSE),IF(W74="été",VLOOKUP(E74,IC!A:E,3,FALSE),"erreur"))</f>
        <v>#N/A</v>
      </c>
      <c r="Q74" s="15" t="e">
        <f>IF(P74="NR",0,IF(F74&lt;5,0,IF(P74=1,VLOOKUP(F74,IC!$G$1:$I$8,3,TRUE),
IF(P74=2,VLOOKUP(F74,IC!$K$1:$M$8,3,TRUE),
IF(P74=3,VLOOKUP(F74,IC!$O$1:$Q$8,3,TRUE),IF(P74=4,VLOOKUP(F74,IC!$S$2:$U$9,3,TRUE),
"erreur"))))))</f>
        <v>#N/A</v>
      </c>
      <c r="R74" s="16" t="e">
        <f>IF(OR(V74="NA",V74="Transit",V74&lt;Listes!$F$1),"non applicable",F74/V74)</f>
        <v>#N/A</v>
      </c>
      <c r="S74" s="16" t="e">
        <f>IF(W74="Transit","Non applicable",IF(AND(W74="été",T74&gt;Listes!F73),F74/T74,IF(AND(W74="Hiver",Hierarchisation!U74&gt;Listes!F73),F74/U74,"non applicable")))</f>
        <v>#N/A</v>
      </c>
      <c r="T74" s="17" t="e">
        <f>IF(K74="Centre",VLOOKUP(E74,effectifs_ete,3,FALSE),IF(Hierarchisation!K74="Grand Nord",VLOOKUP(Hierarchisation!E74,effectifs_ete,4,FALSE),IF(Hierarchisation!K74="Nord Est",VLOOKUP(Hierarchisation!E74,effectifs_ete,5,FALSE),IF(Hierarchisation!K74="Nord Ouest",VLOOKUP(Hierarchisation!E74,effectifs_ete,6,FALSE),IF(Hierarchisation!K74="Sud Est",VLOOKUP(Hierarchisation!E74,effectifs_ete,7,FALSE),IF(Hierarchisation!K74="Sud Ouest",VLOOKUP(Hierarchisation!E74,effectifs_ete,8,FALSE),"Erreur Région"))))))</f>
        <v>#N/A</v>
      </c>
      <c r="U74" s="17" t="e">
        <f>IF(K74="Centre",VLOOKUP(E74,effectifs_hiver,3,FALSE),IF(Hierarchisation!K74="Grand Nord",VLOOKUP(Hierarchisation!E74,effectifs_hiver,4,FALSE),IF(Hierarchisation!K74="Nord Est",VLOOKUP(Hierarchisation!E74,effectifs_hiver,5,FALSE),IF(Hierarchisation!K74="Nord Ouest",VLOOKUP(Hierarchisation!E74,effectifs_hiver,6,FALSE),IF(Hierarchisation!K74="Sud Est",VLOOKUP(Hierarchisation!E74,effectifs_hiver,7,FALSE),IF(Hierarchisation!K74="Sud Ouest",VLOOKUP(Hierarchisation!E74,effectifs_hiver,8,FALSE),"Erreur Région"))))))</f>
        <v>#N/A</v>
      </c>
      <c r="V74" s="17" t="e">
        <f>IF(W74="Transit","Transit",IF(W74="hiver",VLOOKUP(E74,'EFFECTIFS Hiver'!$A:$I,9,FALSE),IF(W74="été",VLOOKUP(E74,'EFFECTIFS Eté'!$A:$I,9,FALSE),"Erreur saison")))</f>
        <v>#N/A</v>
      </c>
      <c r="W74" s="18" t="e">
        <f>VLOOKUP(D74,Listes!B:C,2,FALSE)</f>
        <v>#N/A</v>
      </c>
    </row>
    <row r="75" spans="1:23" ht="15.75" customHeight="1">
      <c r="A75" s="11"/>
      <c r="B75" s="11"/>
      <c r="C75" s="11"/>
      <c r="D75" s="11"/>
      <c r="E75" s="11"/>
      <c r="F75" s="11"/>
      <c r="G75" s="11" t="e">
        <f>VLOOKUP(E75,TAXONS!B:C,2,FALSE)</f>
        <v>#N/A</v>
      </c>
      <c r="H75" s="13">
        <f t="shared" si="8"/>
        <v>0</v>
      </c>
      <c r="I75" s="12" t="e">
        <f t="shared" si="9"/>
        <v>#N/A</v>
      </c>
      <c r="J75" s="14" t="e">
        <f t="shared" si="10"/>
        <v>#N/A</v>
      </c>
      <c r="K75" s="15" t="e">
        <f>VLOOKUP(B75,REGIONS!A:D,4,FALSE)</f>
        <v>#N/A</v>
      </c>
      <c r="L75" s="19" t="e">
        <f>VLOOKUP(G75,Sensibilité!$A:$L,12,FALSE)</f>
        <v>#N/A</v>
      </c>
      <c r="M75" s="19" t="e">
        <f t="shared" si="11"/>
        <v>#N/A</v>
      </c>
      <c r="N75" s="19" t="e">
        <f t="shared" si="12"/>
        <v>#N/A</v>
      </c>
      <c r="O75" s="15" t="str">
        <f>IF(D75=Listes!$B$6,"SWARMING",IF(OR(D75=Listes!$B$1,D75=Listes!$B$2,D75=Listes!$B$5),2,IF(OR(D75=Listes!$B$3,D75=Listes!$B$4),1,"erreur colonne D")))</f>
        <v>SWARMING</v>
      </c>
      <c r="P75" s="15" t="e">
        <f>IF(OR(W75="Hiver",W75="Transit"),VLOOKUP(E75,IC!A:E,4,FALSE),IF(W75="été",VLOOKUP(E75,IC!A:E,3,FALSE),"erreur"))</f>
        <v>#N/A</v>
      </c>
      <c r="Q75" s="15" t="e">
        <f>IF(P75="NR",0,IF(F75&lt;5,0,IF(P75=1,VLOOKUP(F75,IC!$G$1:$I$8,3,TRUE),
IF(P75=2,VLOOKUP(F75,IC!$K$1:$M$8,3,TRUE),
IF(P75=3,VLOOKUP(F75,IC!$O$1:$Q$8,3,TRUE),IF(P75=4,VLOOKUP(F75,IC!$S$2:$U$9,3,TRUE),
"erreur"))))))</f>
        <v>#N/A</v>
      </c>
      <c r="R75" s="16" t="e">
        <f>IF(OR(V75="NA",V75="Transit",V75&lt;Listes!$F$1),"non applicable",F75/V75)</f>
        <v>#N/A</v>
      </c>
      <c r="S75" s="16" t="e">
        <f>IF(W75="Transit","Non applicable",IF(AND(W75="été",T75&gt;Listes!F74),F75/T75,IF(AND(W75="Hiver",Hierarchisation!U75&gt;Listes!F74),F75/U75,"non applicable")))</f>
        <v>#N/A</v>
      </c>
      <c r="T75" s="17" t="e">
        <f>IF(K75="Centre",VLOOKUP(E75,effectifs_ete,3,FALSE),IF(Hierarchisation!K75="Grand Nord",VLOOKUP(Hierarchisation!E75,effectifs_ete,4,FALSE),IF(Hierarchisation!K75="Nord Est",VLOOKUP(Hierarchisation!E75,effectifs_ete,5,FALSE),IF(Hierarchisation!K75="Nord Ouest",VLOOKUP(Hierarchisation!E75,effectifs_ete,6,FALSE),IF(Hierarchisation!K75="Sud Est",VLOOKUP(Hierarchisation!E75,effectifs_ete,7,FALSE),IF(Hierarchisation!K75="Sud Ouest",VLOOKUP(Hierarchisation!E75,effectifs_ete,8,FALSE),"Erreur Région"))))))</f>
        <v>#N/A</v>
      </c>
      <c r="U75" s="17" t="e">
        <f>IF(K75="Centre",VLOOKUP(E75,effectifs_hiver,3,FALSE),IF(Hierarchisation!K75="Grand Nord",VLOOKUP(Hierarchisation!E75,effectifs_hiver,4,FALSE),IF(Hierarchisation!K75="Nord Est",VLOOKUP(Hierarchisation!E75,effectifs_hiver,5,FALSE),IF(Hierarchisation!K75="Nord Ouest",VLOOKUP(Hierarchisation!E75,effectifs_hiver,6,FALSE),IF(Hierarchisation!K75="Sud Est",VLOOKUP(Hierarchisation!E75,effectifs_hiver,7,FALSE),IF(Hierarchisation!K75="Sud Ouest",VLOOKUP(Hierarchisation!E75,effectifs_hiver,8,FALSE),"Erreur Région"))))))</f>
        <v>#N/A</v>
      </c>
      <c r="V75" s="17" t="e">
        <f>IF(W75="Transit","Transit",IF(W75="hiver",VLOOKUP(E75,'EFFECTIFS Hiver'!$A:$I,9,FALSE),IF(W75="été",VLOOKUP(E75,'EFFECTIFS Eté'!$A:$I,9,FALSE),"Erreur saison")))</f>
        <v>#N/A</v>
      </c>
      <c r="W75" s="18" t="e">
        <f>VLOOKUP(D75,Listes!B:C,2,FALSE)</f>
        <v>#N/A</v>
      </c>
    </row>
    <row r="76" spans="1:23" ht="15.75" customHeight="1">
      <c r="A76" s="11"/>
      <c r="B76" s="11"/>
      <c r="C76" s="11"/>
      <c r="D76" s="11"/>
      <c r="E76" s="11"/>
      <c r="F76" s="11"/>
      <c r="G76" s="11" t="e">
        <f>VLOOKUP(E76,TAXONS!B:C,2,FALSE)</f>
        <v>#N/A</v>
      </c>
      <c r="H76" s="13">
        <f t="shared" si="8"/>
        <v>0</v>
      </c>
      <c r="I76" s="12" t="e">
        <f t="shared" si="9"/>
        <v>#N/A</v>
      </c>
      <c r="J76" s="14" t="e">
        <f t="shared" si="10"/>
        <v>#N/A</v>
      </c>
      <c r="K76" s="15" t="e">
        <f>VLOOKUP(B76,REGIONS!A:D,4,FALSE)</f>
        <v>#N/A</v>
      </c>
      <c r="L76" s="19" t="e">
        <f>VLOOKUP(G76,Sensibilité!$A:$L,12,FALSE)</f>
        <v>#N/A</v>
      </c>
      <c r="M76" s="19" t="e">
        <f t="shared" si="11"/>
        <v>#N/A</v>
      </c>
      <c r="N76" s="19" t="e">
        <f t="shared" si="12"/>
        <v>#N/A</v>
      </c>
      <c r="O76" s="15" t="str">
        <f>IF(D76=Listes!$B$6,"SWARMING",IF(OR(D76=Listes!$B$1,D76=Listes!$B$2,D76=Listes!$B$5),2,IF(OR(D76=Listes!$B$3,D76=Listes!$B$4),1,"erreur colonne D")))</f>
        <v>SWARMING</v>
      </c>
      <c r="P76" s="15" t="e">
        <f>IF(OR(W76="Hiver",W76="Transit"),VLOOKUP(E76,IC!A:E,4,FALSE),IF(W76="été",VLOOKUP(E76,IC!A:E,3,FALSE),"erreur"))</f>
        <v>#N/A</v>
      </c>
      <c r="Q76" s="15" t="e">
        <f>IF(P76="NR",0,IF(F76&lt;5,0,IF(P76=1,VLOOKUP(F76,IC!$G$1:$I$8,3,TRUE),
IF(P76=2,VLOOKUP(F76,IC!$K$1:$M$8,3,TRUE),
IF(P76=3,VLOOKUP(F76,IC!$O$1:$Q$8,3,TRUE),IF(P76=4,VLOOKUP(F76,IC!$S$2:$U$9,3,TRUE),
"erreur"))))))</f>
        <v>#N/A</v>
      </c>
      <c r="R76" s="16" t="e">
        <f>IF(OR(V76="NA",V76="Transit",V76&lt;Listes!$F$1),"non applicable",F76/V76)</f>
        <v>#N/A</v>
      </c>
      <c r="S76" s="16" t="e">
        <f>IF(W76="Transit","Non applicable",IF(AND(W76="été",T76&gt;Listes!F75),F76/T76,IF(AND(W76="Hiver",Hierarchisation!U76&gt;Listes!F75),F76/U76,"non applicable")))</f>
        <v>#N/A</v>
      </c>
      <c r="T76" s="17" t="e">
        <f>IF(K76="Centre",VLOOKUP(E76,effectifs_ete,3,FALSE),IF(Hierarchisation!K76="Grand Nord",VLOOKUP(Hierarchisation!E76,effectifs_ete,4,FALSE),IF(Hierarchisation!K76="Nord Est",VLOOKUP(Hierarchisation!E76,effectifs_ete,5,FALSE),IF(Hierarchisation!K76="Nord Ouest",VLOOKUP(Hierarchisation!E76,effectifs_ete,6,FALSE),IF(Hierarchisation!K76="Sud Est",VLOOKUP(Hierarchisation!E76,effectifs_ete,7,FALSE),IF(Hierarchisation!K76="Sud Ouest",VLOOKUP(Hierarchisation!E76,effectifs_ete,8,FALSE),"Erreur Région"))))))</f>
        <v>#N/A</v>
      </c>
      <c r="U76" s="17" t="e">
        <f>IF(K76="Centre",VLOOKUP(E76,effectifs_hiver,3,FALSE),IF(Hierarchisation!K76="Grand Nord",VLOOKUP(Hierarchisation!E76,effectifs_hiver,4,FALSE),IF(Hierarchisation!K76="Nord Est",VLOOKUP(Hierarchisation!E76,effectifs_hiver,5,FALSE),IF(Hierarchisation!K76="Nord Ouest",VLOOKUP(Hierarchisation!E76,effectifs_hiver,6,FALSE),IF(Hierarchisation!K76="Sud Est",VLOOKUP(Hierarchisation!E76,effectifs_hiver,7,FALSE),IF(Hierarchisation!K76="Sud Ouest",VLOOKUP(Hierarchisation!E76,effectifs_hiver,8,FALSE),"Erreur Région"))))))</f>
        <v>#N/A</v>
      </c>
      <c r="V76" s="17" t="e">
        <f>IF(W76="Transit","Transit",IF(W76="hiver",VLOOKUP(E76,'EFFECTIFS Hiver'!$A:$I,9,FALSE),IF(W76="été",VLOOKUP(E76,'EFFECTIFS Eté'!$A:$I,9,FALSE),"Erreur saison")))</f>
        <v>#N/A</v>
      </c>
      <c r="W76" s="18" t="e">
        <f>VLOOKUP(D76,Listes!B:C,2,FALSE)</f>
        <v>#N/A</v>
      </c>
    </row>
    <row r="77" spans="1:23" ht="15.75" customHeight="1">
      <c r="A77" s="11"/>
      <c r="B77" s="11"/>
      <c r="C77" s="11"/>
      <c r="D77" s="11"/>
      <c r="E77" s="11"/>
      <c r="F77" s="11"/>
      <c r="G77" s="11" t="e">
        <f>VLOOKUP(E77,TAXONS!B:C,2,FALSE)</f>
        <v>#N/A</v>
      </c>
      <c r="H77" s="13">
        <f t="shared" si="8"/>
        <v>0</v>
      </c>
      <c r="I77" s="12" t="e">
        <f t="shared" si="9"/>
        <v>#N/A</v>
      </c>
      <c r="J77" s="14" t="e">
        <f t="shared" si="10"/>
        <v>#N/A</v>
      </c>
      <c r="K77" s="15" t="e">
        <f>VLOOKUP(B77,REGIONS!A:D,4,FALSE)</f>
        <v>#N/A</v>
      </c>
      <c r="L77" s="19" t="e">
        <f>VLOOKUP(G77,Sensibilité!$A:$L,12,FALSE)</f>
        <v>#N/A</v>
      </c>
      <c r="M77" s="19" t="e">
        <f t="shared" si="11"/>
        <v>#N/A</v>
      </c>
      <c r="N77" s="19" t="e">
        <f t="shared" si="12"/>
        <v>#N/A</v>
      </c>
      <c r="O77" s="15" t="str">
        <f>IF(D77=Listes!$B$6,"SWARMING",IF(OR(D77=Listes!$B$1,D77=Listes!$B$2,D77=Listes!$B$5),2,IF(OR(D77=Listes!$B$3,D77=Listes!$B$4),1,"erreur colonne D")))</f>
        <v>SWARMING</v>
      </c>
      <c r="P77" s="15" t="e">
        <f>IF(OR(W77="Hiver",W77="Transit"),VLOOKUP(E77,IC!A:E,4,FALSE),IF(W77="été",VLOOKUP(E77,IC!A:E,3,FALSE),"erreur"))</f>
        <v>#N/A</v>
      </c>
      <c r="Q77" s="15" t="e">
        <f>IF(P77="NR",0,IF(F77&lt;5,0,IF(P77=1,VLOOKUP(F77,IC!$G$1:$I$8,3,TRUE),
IF(P77=2,VLOOKUP(F77,IC!$K$1:$M$8,3,TRUE),
IF(P77=3,VLOOKUP(F77,IC!$O$1:$Q$8,3,TRUE),IF(P77=4,VLOOKUP(F77,IC!$S$2:$U$9,3,TRUE),
"erreur"))))))</f>
        <v>#N/A</v>
      </c>
      <c r="R77" s="16" t="e">
        <f>IF(OR(V77="NA",V77="Transit",V77&lt;Listes!$F$1),"non applicable",F77/V77)</f>
        <v>#N/A</v>
      </c>
      <c r="S77" s="16" t="e">
        <f>IF(W77="Transit","Non applicable",IF(AND(W77="été",T77&gt;Listes!F76),F77/T77,IF(AND(W77="Hiver",Hierarchisation!U77&gt;Listes!F76),F77/U77,"non applicable")))</f>
        <v>#N/A</v>
      </c>
      <c r="T77" s="17" t="e">
        <f>IF(K77="Centre",VLOOKUP(E77,effectifs_ete,3,FALSE),IF(Hierarchisation!K77="Grand Nord",VLOOKUP(Hierarchisation!E77,effectifs_ete,4,FALSE),IF(Hierarchisation!K77="Nord Est",VLOOKUP(Hierarchisation!E77,effectifs_ete,5,FALSE),IF(Hierarchisation!K77="Nord Ouest",VLOOKUP(Hierarchisation!E77,effectifs_ete,6,FALSE),IF(Hierarchisation!K77="Sud Est",VLOOKUP(Hierarchisation!E77,effectifs_ete,7,FALSE),IF(Hierarchisation!K77="Sud Ouest",VLOOKUP(Hierarchisation!E77,effectifs_ete,8,FALSE),"Erreur Région"))))))</f>
        <v>#N/A</v>
      </c>
      <c r="U77" s="17" t="e">
        <f>IF(K77="Centre",VLOOKUP(E77,effectifs_hiver,3,FALSE),IF(Hierarchisation!K77="Grand Nord",VLOOKUP(Hierarchisation!E77,effectifs_hiver,4,FALSE),IF(Hierarchisation!K77="Nord Est",VLOOKUP(Hierarchisation!E77,effectifs_hiver,5,FALSE),IF(Hierarchisation!K77="Nord Ouest",VLOOKUP(Hierarchisation!E77,effectifs_hiver,6,FALSE),IF(Hierarchisation!K77="Sud Est",VLOOKUP(Hierarchisation!E77,effectifs_hiver,7,FALSE),IF(Hierarchisation!K77="Sud Ouest",VLOOKUP(Hierarchisation!E77,effectifs_hiver,8,FALSE),"Erreur Région"))))))</f>
        <v>#N/A</v>
      </c>
      <c r="V77" s="17" t="e">
        <f>IF(W77="Transit","Transit",IF(W77="hiver",VLOOKUP(E77,'EFFECTIFS Hiver'!$A:$I,9,FALSE),IF(W77="été",VLOOKUP(E77,'EFFECTIFS Eté'!$A:$I,9,FALSE),"Erreur saison")))</f>
        <v>#N/A</v>
      </c>
      <c r="W77" s="18" t="e">
        <f>VLOOKUP(D77,Listes!B:C,2,FALSE)</f>
        <v>#N/A</v>
      </c>
    </row>
    <row r="78" spans="1:23" ht="15.75" customHeight="1">
      <c r="A78" s="11"/>
      <c r="B78" s="11"/>
      <c r="C78" s="11"/>
      <c r="D78" s="11"/>
      <c r="E78" s="11"/>
      <c r="F78" s="11"/>
      <c r="G78" s="11" t="e">
        <f>VLOOKUP(E78,TAXONS!B:C,2,FALSE)</f>
        <v>#N/A</v>
      </c>
      <c r="H78" s="13">
        <f t="shared" si="8"/>
        <v>0</v>
      </c>
      <c r="I78" s="12" t="e">
        <f t="shared" si="9"/>
        <v>#N/A</v>
      </c>
      <c r="J78" s="14" t="e">
        <f t="shared" si="10"/>
        <v>#N/A</v>
      </c>
      <c r="K78" s="15" t="e">
        <f>VLOOKUP(B78,REGIONS!A:D,4,FALSE)</f>
        <v>#N/A</v>
      </c>
      <c r="L78" s="19" t="e">
        <f>VLOOKUP(G78,Sensibilité!$A:$L,12,FALSE)</f>
        <v>#N/A</v>
      </c>
      <c r="M78" s="19" t="e">
        <f t="shared" si="11"/>
        <v>#N/A</v>
      </c>
      <c r="N78" s="19" t="e">
        <f t="shared" si="12"/>
        <v>#N/A</v>
      </c>
      <c r="O78" s="15" t="str">
        <f>IF(D78=Listes!$B$6,"SWARMING",IF(OR(D78=Listes!$B$1,D78=Listes!$B$2,D78=Listes!$B$5),2,IF(OR(D78=Listes!$B$3,D78=Listes!$B$4),1,"erreur colonne D")))</f>
        <v>SWARMING</v>
      </c>
      <c r="P78" s="15" t="e">
        <f>IF(OR(W78="Hiver",W78="Transit"),VLOOKUP(E78,IC!A:E,4,FALSE),IF(W78="été",VLOOKUP(E78,IC!A:E,3,FALSE),"erreur"))</f>
        <v>#N/A</v>
      </c>
      <c r="Q78" s="15" t="e">
        <f>IF(P78="NR",0,IF(F78&lt;5,0,IF(P78=1,VLOOKUP(F78,IC!$G$1:$I$8,3,TRUE),
IF(P78=2,VLOOKUP(F78,IC!$K$1:$M$8,3,TRUE),
IF(P78=3,VLOOKUP(F78,IC!$O$1:$Q$8,3,TRUE),IF(P78=4,VLOOKUP(F78,IC!$S$2:$U$9,3,TRUE),
"erreur"))))))</f>
        <v>#N/A</v>
      </c>
      <c r="R78" s="16" t="e">
        <f>IF(OR(V78="NA",V78="Transit",V78&lt;Listes!$F$1),"non applicable",F78/V78)</f>
        <v>#N/A</v>
      </c>
      <c r="S78" s="16" t="e">
        <f>IF(W78="Transit","Non applicable",IF(AND(W78="été",T78&gt;Listes!F77),F78/T78,IF(AND(W78="Hiver",Hierarchisation!U78&gt;Listes!F77),F78/U78,"non applicable")))</f>
        <v>#N/A</v>
      </c>
      <c r="T78" s="17" t="e">
        <f>IF(K78="Centre",VLOOKUP(E78,effectifs_ete,3,FALSE),IF(Hierarchisation!K78="Grand Nord",VLOOKUP(Hierarchisation!E78,effectifs_ete,4,FALSE),IF(Hierarchisation!K78="Nord Est",VLOOKUP(Hierarchisation!E78,effectifs_ete,5,FALSE),IF(Hierarchisation!K78="Nord Ouest",VLOOKUP(Hierarchisation!E78,effectifs_ete,6,FALSE),IF(Hierarchisation!K78="Sud Est",VLOOKUP(Hierarchisation!E78,effectifs_ete,7,FALSE),IF(Hierarchisation!K78="Sud Ouest",VLOOKUP(Hierarchisation!E78,effectifs_ete,8,FALSE),"Erreur Région"))))))</f>
        <v>#N/A</v>
      </c>
      <c r="U78" s="17" t="e">
        <f>IF(K78="Centre",VLOOKUP(E78,effectifs_hiver,3,FALSE),IF(Hierarchisation!K78="Grand Nord",VLOOKUP(Hierarchisation!E78,effectifs_hiver,4,FALSE),IF(Hierarchisation!K78="Nord Est",VLOOKUP(Hierarchisation!E78,effectifs_hiver,5,FALSE),IF(Hierarchisation!K78="Nord Ouest",VLOOKUP(Hierarchisation!E78,effectifs_hiver,6,FALSE),IF(Hierarchisation!K78="Sud Est",VLOOKUP(Hierarchisation!E78,effectifs_hiver,7,FALSE),IF(Hierarchisation!K78="Sud Ouest",VLOOKUP(Hierarchisation!E78,effectifs_hiver,8,FALSE),"Erreur Région"))))))</f>
        <v>#N/A</v>
      </c>
      <c r="V78" s="17" t="e">
        <f>IF(W78="Transit","Transit",IF(W78="hiver",VLOOKUP(E78,'EFFECTIFS Hiver'!$A:$I,9,FALSE),IF(W78="été",VLOOKUP(E78,'EFFECTIFS Eté'!$A:$I,9,FALSE),"Erreur saison")))</f>
        <v>#N/A</v>
      </c>
      <c r="W78" s="18" t="e">
        <f>VLOOKUP(D78,Listes!B:C,2,FALSE)</f>
        <v>#N/A</v>
      </c>
    </row>
    <row r="79" spans="1:23" ht="15.75" customHeight="1">
      <c r="A79" s="11"/>
      <c r="B79" s="11"/>
      <c r="C79" s="11"/>
      <c r="D79" s="11"/>
      <c r="E79" s="11"/>
      <c r="F79" s="11"/>
      <c r="G79" s="11" t="e">
        <f>VLOOKUP(E79,TAXONS!B:C,2,FALSE)</f>
        <v>#N/A</v>
      </c>
      <c r="H79" s="13">
        <f t="shared" si="8"/>
        <v>0</v>
      </c>
      <c r="I79" s="12" t="e">
        <f t="shared" si="9"/>
        <v>#N/A</v>
      </c>
      <c r="J79" s="14" t="e">
        <f t="shared" si="10"/>
        <v>#N/A</v>
      </c>
      <c r="K79" s="15" t="e">
        <f>VLOOKUP(B79,REGIONS!A:D,4,FALSE)</f>
        <v>#N/A</v>
      </c>
      <c r="L79" s="19" t="e">
        <f>VLOOKUP(G79,Sensibilité!$A:$L,12,FALSE)</f>
        <v>#N/A</v>
      </c>
      <c r="M79" s="19" t="e">
        <f t="shared" si="11"/>
        <v>#N/A</v>
      </c>
      <c r="N79" s="19" t="e">
        <f t="shared" si="12"/>
        <v>#N/A</v>
      </c>
      <c r="O79" s="15" t="str">
        <f>IF(D79=Listes!$B$6,"SWARMING",IF(OR(D79=Listes!$B$1,D79=Listes!$B$2,D79=Listes!$B$5),2,IF(OR(D79=Listes!$B$3,D79=Listes!$B$4),1,"erreur colonne D")))</f>
        <v>SWARMING</v>
      </c>
      <c r="P79" s="15" t="e">
        <f>IF(OR(W79="Hiver",W79="Transit"),VLOOKUP(E79,IC!A:E,4,FALSE),IF(W79="été",VLOOKUP(E79,IC!A:E,3,FALSE),"erreur"))</f>
        <v>#N/A</v>
      </c>
      <c r="Q79" s="15" t="e">
        <f>IF(P79="NR",0,IF(F79&lt;5,0,IF(P79=1,VLOOKUP(F79,IC!$G$1:$I$8,3,TRUE),
IF(P79=2,VLOOKUP(F79,IC!$K$1:$M$8,3,TRUE),
IF(P79=3,VLOOKUP(F79,IC!$O$1:$Q$8,3,TRUE),IF(P79=4,VLOOKUP(F79,IC!$S$2:$U$9,3,TRUE),
"erreur"))))))</f>
        <v>#N/A</v>
      </c>
      <c r="R79" s="16" t="e">
        <f>IF(OR(V79="NA",V79="Transit",V79&lt;Listes!$F$1),"non applicable",F79/V79)</f>
        <v>#N/A</v>
      </c>
      <c r="S79" s="16" t="e">
        <f>IF(W79="Transit","Non applicable",IF(AND(W79="été",T79&gt;Listes!F78),F79/T79,IF(AND(W79="Hiver",Hierarchisation!U79&gt;Listes!F78),F79/U79,"non applicable")))</f>
        <v>#N/A</v>
      </c>
      <c r="T79" s="17" t="e">
        <f>IF(K79="Centre",VLOOKUP(E79,effectifs_ete,3,FALSE),IF(Hierarchisation!K79="Grand Nord",VLOOKUP(Hierarchisation!E79,effectifs_ete,4,FALSE),IF(Hierarchisation!K79="Nord Est",VLOOKUP(Hierarchisation!E79,effectifs_ete,5,FALSE),IF(Hierarchisation!K79="Nord Ouest",VLOOKUP(Hierarchisation!E79,effectifs_ete,6,FALSE),IF(Hierarchisation!K79="Sud Est",VLOOKUP(Hierarchisation!E79,effectifs_ete,7,FALSE),IF(Hierarchisation!K79="Sud Ouest",VLOOKUP(Hierarchisation!E79,effectifs_ete,8,FALSE),"Erreur Région"))))))</f>
        <v>#N/A</v>
      </c>
      <c r="U79" s="17" t="e">
        <f>IF(K79="Centre",VLOOKUP(E79,effectifs_hiver,3,FALSE),IF(Hierarchisation!K79="Grand Nord",VLOOKUP(Hierarchisation!E79,effectifs_hiver,4,FALSE),IF(Hierarchisation!K79="Nord Est",VLOOKUP(Hierarchisation!E79,effectifs_hiver,5,FALSE),IF(Hierarchisation!K79="Nord Ouest",VLOOKUP(Hierarchisation!E79,effectifs_hiver,6,FALSE),IF(Hierarchisation!K79="Sud Est",VLOOKUP(Hierarchisation!E79,effectifs_hiver,7,FALSE),IF(Hierarchisation!K79="Sud Ouest",VLOOKUP(Hierarchisation!E79,effectifs_hiver,8,FALSE),"Erreur Région"))))))</f>
        <v>#N/A</v>
      </c>
      <c r="V79" s="17" t="e">
        <f>IF(W79="Transit","Transit",IF(W79="hiver",VLOOKUP(E79,'EFFECTIFS Hiver'!$A:$I,9,FALSE),IF(W79="été",VLOOKUP(E79,'EFFECTIFS Eté'!$A:$I,9,FALSE),"Erreur saison")))</f>
        <v>#N/A</v>
      </c>
      <c r="W79" s="18" t="e">
        <f>VLOOKUP(D79,Listes!B:C,2,FALSE)</f>
        <v>#N/A</v>
      </c>
    </row>
    <row r="80" spans="1:23" ht="15.75" customHeight="1">
      <c r="A80" s="11"/>
      <c r="B80" s="11"/>
      <c r="C80" s="11"/>
      <c r="D80" s="11"/>
      <c r="E80" s="11"/>
      <c r="F80" s="11"/>
      <c r="G80" s="11" t="e">
        <f>VLOOKUP(E80,TAXONS!B:C,2,FALSE)</f>
        <v>#N/A</v>
      </c>
      <c r="H80" s="13">
        <f t="shared" si="8"/>
        <v>0</v>
      </c>
      <c r="I80" s="12" t="e">
        <f t="shared" si="9"/>
        <v>#N/A</v>
      </c>
      <c r="J80" s="14" t="e">
        <f t="shared" si="10"/>
        <v>#N/A</v>
      </c>
      <c r="K80" s="15" t="e">
        <f>VLOOKUP(B80,REGIONS!A:D,4,FALSE)</f>
        <v>#N/A</v>
      </c>
      <c r="L80" s="19" t="e">
        <f>VLOOKUP(G80,Sensibilité!$A:$L,12,FALSE)</f>
        <v>#N/A</v>
      </c>
      <c r="M80" s="19" t="e">
        <f t="shared" si="11"/>
        <v>#N/A</v>
      </c>
      <c r="N80" s="19" t="e">
        <f t="shared" si="12"/>
        <v>#N/A</v>
      </c>
      <c r="O80" s="15" t="str">
        <f>IF(D80=Listes!$B$6,"SWARMING",IF(OR(D80=Listes!$B$1,D80=Listes!$B$2,D80=Listes!$B$5),2,IF(OR(D80=Listes!$B$3,D80=Listes!$B$4),1,"erreur colonne D")))</f>
        <v>SWARMING</v>
      </c>
      <c r="P80" s="15" t="e">
        <f>IF(OR(W80="Hiver",W80="Transit"),VLOOKUP(E80,IC!A:E,4,FALSE),IF(W80="été",VLOOKUP(E80,IC!A:E,3,FALSE),"erreur"))</f>
        <v>#N/A</v>
      </c>
      <c r="Q80" s="15" t="e">
        <f>IF(P80="NR",0,IF(F80&lt;5,0,IF(P80=1,VLOOKUP(F80,IC!$G$1:$I$8,3,TRUE),
IF(P80=2,VLOOKUP(F80,IC!$K$1:$M$8,3,TRUE),
IF(P80=3,VLOOKUP(F80,IC!$O$1:$Q$8,3,TRUE),IF(P80=4,VLOOKUP(F80,IC!$S$2:$U$9,3,TRUE),
"erreur"))))))</f>
        <v>#N/A</v>
      </c>
      <c r="R80" s="16" t="e">
        <f>IF(OR(V80="NA",V80="Transit",V80&lt;Listes!$F$1),"non applicable",F80/V80)</f>
        <v>#N/A</v>
      </c>
      <c r="S80" s="16" t="e">
        <f>IF(W80="Transit","Non applicable",IF(AND(W80="été",T80&gt;Listes!F79),F80/T80,IF(AND(W80="Hiver",Hierarchisation!U80&gt;Listes!F79),F80/U80,"non applicable")))</f>
        <v>#N/A</v>
      </c>
      <c r="T80" s="17" t="e">
        <f>IF(K80="Centre",VLOOKUP(E80,effectifs_ete,3,FALSE),IF(Hierarchisation!K80="Grand Nord",VLOOKUP(Hierarchisation!E80,effectifs_ete,4,FALSE),IF(Hierarchisation!K80="Nord Est",VLOOKUP(Hierarchisation!E80,effectifs_ete,5,FALSE),IF(Hierarchisation!K80="Nord Ouest",VLOOKUP(Hierarchisation!E80,effectifs_ete,6,FALSE),IF(Hierarchisation!K80="Sud Est",VLOOKUP(Hierarchisation!E80,effectifs_ete,7,FALSE),IF(Hierarchisation!K80="Sud Ouest",VLOOKUP(Hierarchisation!E80,effectifs_ete,8,FALSE),"Erreur Région"))))))</f>
        <v>#N/A</v>
      </c>
      <c r="U80" s="17" t="e">
        <f>IF(K80="Centre",VLOOKUP(E80,effectifs_hiver,3,FALSE),IF(Hierarchisation!K80="Grand Nord",VLOOKUP(Hierarchisation!E80,effectifs_hiver,4,FALSE),IF(Hierarchisation!K80="Nord Est",VLOOKUP(Hierarchisation!E80,effectifs_hiver,5,FALSE),IF(Hierarchisation!K80="Nord Ouest",VLOOKUP(Hierarchisation!E80,effectifs_hiver,6,FALSE),IF(Hierarchisation!K80="Sud Est",VLOOKUP(Hierarchisation!E80,effectifs_hiver,7,FALSE),IF(Hierarchisation!K80="Sud Ouest",VLOOKUP(Hierarchisation!E80,effectifs_hiver,8,FALSE),"Erreur Région"))))))</f>
        <v>#N/A</v>
      </c>
      <c r="V80" s="17" t="e">
        <f>IF(W80="Transit","Transit",IF(W80="hiver",VLOOKUP(E80,'EFFECTIFS Hiver'!$A:$I,9,FALSE),IF(W80="été",VLOOKUP(E80,'EFFECTIFS Eté'!$A:$I,9,FALSE),"Erreur saison")))</f>
        <v>#N/A</v>
      </c>
      <c r="W80" s="18" t="e">
        <f>VLOOKUP(D80,Listes!B:C,2,FALSE)</f>
        <v>#N/A</v>
      </c>
    </row>
    <row r="81" spans="1:23" ht="15.75" customHeight="1">
      <c r="A81" s="11"/>
      <c r="B81" s="11"/>
      <c r="C81" s="11"/>
      <c r="D81" s="11"/>
      <c r="E81" s="11"/>
      <c r="F81" s="11"/>
      <c r="G81" s="11" t="e">
        <f>VLOOKUP(E81,TAXONS!B:C,2,FALSE)</f>
        <v>#N/A</v>
      </c>
      <c r="H81" s="13">
        <f t="shared" si="8"/>
        <v>0</v>
      </c>
      <c r="I81" s="12" t="e">
        <f t="shared" si="9"/>
        <v>#N/A</v>
      </c>
      <c r="J81" s="14" t="e">
        <f t="shared" si="10"/>
        <v>#N/A</v>
      </c>
      <c r="K81" s="15" t="e">
        <f>VLOOKUP(B81,REGIONS!A:D,4,FALSE)</f>
        <v>#N/A</v>
      </c>
      <c r="L81" s="19" t="e">
        <f>VLOOKUP(G81,Sensibilité!$A:$L,12,FALSE)</f>
        <v>#N/A</v>
      </c>
      <c r="M81" s="19" t="e">
        <f t="shared" si="11"/>
        <v>#N/A</v>
      </c>
      <c r="N81" s="19" t="e">
        <f t="shared" si="12"/>
        <v>#N/A</v>
      </c>
      <c r="O81" s="15" t="str">
        <f>IF(D81=Listes!$B$6,"SWARMING",IF(OR(D81=Listes!$B$1,D81=Listes!$B$2,D81=Listes!$B$5),2,IF(OR(D81=Listes!$B$3,D81=Listes!$B$4),1,"erreur colonne D")))</f>
        <v>SWARMING</v>
      </c>
      <c r="P81" s="15" t="e">
        <f>IF(OR(W81="Hiver",W81="Transit"),VLOOKUP(E81,IC!A:E,4,FALSE),IF(W81="été",VLOOKUP(E81,IC!A:E,3,FALSE),"erreur"))</f>
        <v>#N/A</v>
      </c>
      <c r="Q81" s="15" t="e">
        <f>IF(P81="NR",0,IF(F81&lt;5,0,IF(P81=1,VLOOKUP(F81,IC!$G$1:$I$8,3,TRUE),
IF(P81=2,VLOOKUP(F81,IC!$K$1:$M$8,3,TRUE),
IF(P81=3,VLOOKUP(F81,IC!$O$1:$Q$8,3,TRUE),IF(P81=4,VLOOKUP(F81,IC!$S$2:$U$9,3,TRUE),
"erreur"))))))</f>
        <v>#N/A</v>
      </c>
      <c r="R81" s="16" t="e">
        <f>IF(OR(V81="NA",V81="Transit",V81&lt;Listes!$F$1),"non applicable",F81/V81)</f>
        <v>#N/A</v>
      </c>
      <c r="S81" s="16" t="e">
        <f>IF(W81="Transit","Non applicable",IF(AND(W81="été",T81&gt;Listes!F80),F81/T81,IF(AND(W81="Hiver",Hierarchisation!U81&gt;Listes!F80),F81/U81,"non applicable")))</f>
        <v>#N/A</v>
      </c>
      <c r="T81" s="17" t="e">
        <f>IF(K81="Centre",VLOOKUP(E81,effectifs_ete,3,FALSE),IF(Hierarchisation!K81="Grand Nord",VLOOKUP(Hierarchisation!E81,effectifs_ete,4,FALSE),IF(Hierarchisation!K81="Nord Est",VLOOKUP(Hierarchisation!E81,effectifs_ete,5,FALSE),IF(Hierarchisation!K81="Nord Ouest",VLOOKUP(Hierarchisation!E81,effectifs_ete,6,FALSE),IF(Hierarchisation!K81="Sud Est",VLOOKUP(Hierarchisation!E81,effectifs_ete,7,FALSE),IF(Hierarchisation!K81="Sud Ouest",VLOOKUP(Hierarchisation!E81,effectifs_ete,8,FALSE),"Erreur Région"))))))</f>
        <v>#N/A</v>
      </c>
      <c r="U81" s="17" t="e">
        <f>IF(K81="Centre",VLOOKUP(E81,effectifs_hiver,3,FALSE),IF(Hierarchisation!K81="Grand Nord",VLOOKUP(Hierarchisation!E81,effectifs_hiver,4,FALSE),IF(Hierarchisation!K81="Nord Est",VLOOKUP(Hierarchisation!E81,effectifs_hiver,5,FALSE),IF(Hierarchisation!K81="Nord Ouest",VLOOKUP(Hierarchisation!E81,effectifs_hiver,6,FALSE),IF(Hierarchisation!K81="Sud Est",VLOOKUP(Hierarchisation!E81,effectifs_hiver,7,FALSE),IF(Hierarchisation!K81="Sud Ouest",VLOOKUP(Hierarchisation!E81,effectifs_hiver,8,FALSE),"Erreur Région"))))))</f>
        <v>#N/A</v>
      </c>
      <c r="V81" s="17" t="e">
        <f>IF(W81="Transit","Transit",IF(W81="hiver",VLOOKUP(E81,'EFFECTIFS Hiver'!$A:$I,9,FALSE),IF(W81="été",VLOOKUP(E81,'EFFECTIFS Eté'!$A:$I,9,FALSE),"Erreur saison")))</f>
        <v>#N/A</v>
      </c>
      <c r="W81" s="18" t="e">
        <f>VLOOKUP(D81,Listes!B:C,2,FALSE)</f>
        <v>#N/A</v>
      </c>
    </row>
    <row r="82" spans="1:23" ht="15.75" customHeight="1">
      <c r="A82" s="11"/>
      <c r="B82" s="11"/>
      <c r="C82" s="11"/>
      <c r="D82" s="11"/>
      <c r="E82" s="11"/>
      <c r="F82" s="11"/>
      <c r="G82" s="11" t="e">
        <f>VLOOKUP(E82,TAXONS!B:C,2,FALSE)</f>
        <v>#N/A</v>
      </c>
      <c r="H82" s="13">
        <f t="shared" si="8"/>
        <v>0</v>
      </c>
      <c r="I82" s="12" t="e">
        <f t="shared" si="9"/>
        <v>#N/A</v>
      </c>
      <c r="J82" s="14" t="e">
        <f t="shared" si="10"/>
        <v>#N/A</v>
      </c>
      <c r="K82" s="15" t="e">
        <f>VLOOKUP(B82,REGIONS!A:D,4,FALSE)</f>
        <v>#N/A</v>
      </c>
      <c r="L82" s="19" t="e">
        <f>VLOOKUP(G82,Sensibilité!$A:$L,12,FALSE)</f>
        <v>#N/A</v>
      </c>
      <c r="M82" s="19" t="e">
        <f t="shared" si="11"/>
        <v>#N/A</v>
      </c>
      <c r="N82" s="19" t="e">
        <f t="shared" si="12"/>
        <v>#N/A</v>
      </c>
      <c r="O82" s="15" t="str">
        <f>IF(D82=Listes!$B$6,"SWARMING",IF(OR(D82=Listes!$B$1,D82=Listes!$B$2,D82=Listes!$B$5),2,IF(OR(D82=Listes!$B$3,D82=Listes!$B$4),1,"erreur colonne D")))</f>
        <v>SWARMING</v>
      </c>
      <c r="P82" s="15" t="e">
        <f>IF(OR(W82="Hiver",W82="Transit"),VLOOKUP(E82,IC!A:E,4,FALSE),IF(W82="été",VLOOKUP(E82,IC!A:E,3,FALSE),"erreur"))</f>
        <v>#N/A</v>
      </c>
      <c r="Q82" s="15" t="e">
        <f>IF(P82="NR",0,IF(F82&lt;5,0,IF(P82=1,VLOOKUP(F82,IC!$G$1:$I$8,3,TRUE),
IF(P82=2,VLOOKUP(F82,IC!$K$1:$M$8,3,TRUE),
IF(P82=3,VLOOKUP(F82,IC!$O$1:$Q$8,3,TRUE),IF(P82=4,VLOOKUP(F82,IC!$S$2:$U$9,3,TRUE),
"erreur"))))))</f>
        <v>#N/A</v>
      </c>
      <c r="R82" s="16" t="e">
        <f>IF(OR(V82="NA",V82="Transit",V82&lt;Listes!$F$1),"non applicable",F82/V82)</f>
        <v>#N/A</v>
      </c>
      <c r="S82" s="16" t="e">
        <f>IF(W82="Transit","Non applicable",IF(AND(W82="été",T82&gt;Listes!F81),F82/T82,IF(AND(W82="Hiver",Hierarchisation!U82&gt;Listes!F81),F82/U82,"non applicable")))</f>
        <v>#N/A</v>
      </c>
      <c r="T82" s="17" t="e">
        <f>IF(K82="Centre",VLOOKUP(E82,effectifs_ete,3,FALSE),IF(Hierarchisation!K82="Grand Nord",VLOOKUP(Hierarchisation!E82,effectifs_ete,4,FALSE),IF(Hierarchisation!K82="Nord Est",VLOOKUP(Hierarchisation!E82,effectifs_ete,5,FALSE),IF(Hierarchisation!K82="Nord Ouest",VLOOKUP(Hierarchisation!E82,effectifs_ete,6,FALSE),IF(Hierarchisation!K82="Sud Est",VLOOKUP(Hierarchisation!E82,effectifs_ete,7,FALSE),IF(Hierarchisation!K82="Sud Ouest",VLOOKUP(Hierarchisation!E82,effectifs_ete,8,FALSE),"Erreur Région"))))))</f>
        <v>#N/A</v>
      </c>
      <c r="U82" s="17" t="e">
        <f>IF(K82="Centre",VLOOKUP(E82,effectifs_hiver,3,FALSE),IF(Hierarchisation!K82="Grand Nord",VLOOKUP(Hierarchisation!E82,effectifs_hiver,4,FALSE),IF(Hierarchisation!K82="Nord Est",VLOOKUP(Hierarchisation!E82,effectifs_hiver,5,FALSE),IF(Hierarchisation!K82="Nord Ouest",VLOOKUP(Hierarchisation!E82,effectifs_hiver,6,FALSE),IF(Hierarchisation!K82="Sud Est",VLOOKUP(Hierarchisation!E82,effectifs_hiver,7,FALSE),IF(Hierarchisation!K82="Sud Ouest",VLOOKUP(Hierarchisation!E82,effectifs_hiver,8,FALSE),"Erreur Région"))))))</f>
        <v>#N/A</v>
      </c>
      <c r="V82" s="17" t="e">
        <f>IF(W82="Transit","Transit",IF(W82="hiver",VLOOKUP(E82,'EFFECTIFS Hiver'!$A:$I,9,FALSE),IF(W82="été",VLOOKUP(E82,'EFFECTIFS Eté'!$A:$I,9,FALSE),"Erreur saison")))</f>
        <v>#N/A</v>
      </c>
      <c r="W82" s="18" t="e">
        <f>VLOOKUP(D82,Listes!B:C,2,FALSE)</f>
        <v>#N/A</v>
      </c>
    </row>
    <row r="83" spans="1:23" ht="15.75" customHeight="1">
      <c r="A83" s="11"/>
      <c r="B83" s="11"/>
      <c r="C83" s="11"/>
      <c r="D83" s="11"/>
      <c r="E83" s="11"/>
      <c r="F83" s="11"/>
      <c r="G83" s="11" t="e">
        <f>VLOOKUP(E83,TAXONS!B:C,2,FALSE)</f>
        <v>#N/A</v>
      </c>
      <c r="H83" s="13">
        <f t="shared" si="8"/>
        <v>0</v>
      </c>
      <c r="I83" s="12" t="e">
        <f t="shared" si="9"/>
        <v>#N/A</v>
      </c>
      <c r="J83" s="14" t="e">
        <f t="shared" si="10"/>
        <v>#N/A</v>
      </c>
      <c r="K83" s="15" t="e">
        <f>VLOOKUP(B83,REGIONS!A:D,4,FALSE)</f>
        <v>#N/A</v>
      </c>
      <c r="L83" s="19" t="e">
        <f>VLOOKUP(G83,Sensibilité!$A:$L,12,FALSE)</f>
        <v>#N/A</v>
      </c>
      <c r="M83" s="19" t="e">
        <f t="shared" si="11"/>
        <v>#N/A</v>
      </c>
      <c r="N83" s="19" t="e">
        <f t="shared" si="12"/>
        <v>#N/A</v>
      </c>
      <c r="O83" s="15" t="str">
        <f>IF(D83=Listes!$B$6,"SWARMING",IF(OR(D83=Listes!$B$1,D83=Listes!$B$2,D83=Listes!$B$5),2,IF(OR(D83=Listes!$B$3,D83=Listes!$B$4),1,"erreur colonne D")))</f>
        <v>SWARMING</v>
      </c>
      <c r="P83" s="15" t="e">
        <f>IF(OR(W83="Hiver",W83="Transit"),VLOOKUP(E83,IC!A:E,4,FALSE),IF(W83="été",VLOOKUP(E83,IC!A:E,3,FALSE),"erreur"))</f>
        <v>#N/A</v>
      </c>
      <c r="Q83" s="15" t="e">
        <f>IF(P83="NR",0,IF(F83&lt;5,0,IF(P83=1,VLOOKUP(F83,IC!$G$1:$I$8,3,TRUE),
IF(P83=2,VLOOKUP(F83,IC!$K$1:$M$8,3,TRUE),
IF(P83=3,VLOOKUP(F83,IC!$O$1:$Q$8,3,TRUE),IF(P83=4,VLOOKUP(F83,IC!$S$2:$U$9,3,TRUE),
"erreur"))))))</f>
        <v>#N/A</v>
      </c>
      <c r="R83" s="16" t="e">
        <f>IF(OR(V83="NA",V83="Transit",V83&lt;Listes!$F$1),"non applicable",F83/V83)</f>
        <v>#N/A</v>
      </c>
      <c r="S83" s="16" t="e">
        <f>IF(W83="Transit","Non applicable",IF(AND(W83="été",T83&gt;Listes!F82),F83/T83,IF(AND(W83="Hiver",Hierarchisation!U83&gt;Listes!F82),F83/U83,"non applicable")))</f>
        <v>#N/A</v>
      </c>
      <c r="T83" s="17" t="e">
        <f>IF(K83="Centre",VLOOKUP(E83,effectifs_ete,3,FALSE),IF(Hierarchisation!K83="Grand Nord",VLOOKUP(Hierarchisation!E83,effectifs_ete,4,FALSE),IF(Hierarchisation!K83="Nord Est",VLOOKUP(Hierarchisation!E83,effectifs_ete,5,FALSE),IF(Hierarchisation!K83="Nord Ouest",VLOOKUP(Hierarchisation!E83,effectifs_ete,6,FALSE),IF(Hierarchisation!K83="Sud Est",VLOOKUP(Hierarchisation!E83,effectifs_ete,7,FALSE),IF(Hierarchisation!K83="Sud Ouest",VLOOKUP(Hierarchisation!E83,effectifs_ete,8,FALSE),"Erreur Région"))))))</f>
        <v>#N/A</v>
      </c>
      <c r="U83" s="17" t="e">
        <f>IF(K83="Centre",VLOOKUP(E83,effectifs_hiver,3,FALSE),IF(Hierarchisation!K83="Grand Nord",VLOOKUP(Hierarchisation!E83,effectifs_hiver,4,FALSE),IF(Hierarchisation!K83="Nord Est",VLOOKUP(Hierarchisation!E83,effectifs_hiver,5,FALSE),IF(Hierarchisation!K83="Nord Ouest",VLOOKUP(Hierarchisation!E83,effectifs_hiver,6,FALSE),IF(Hierarchisation!K83="Sud Est",VLOOKUP(Hierarchisation!E83,effectifs_hiver,7,FALSE),IF(Hierarchisation!K83="Sud Ouest",VLOOKUP(Hierarchisation!E83,effectifs_hiver,8,FALSE),"Erreur Région"))))))</f>
        <v>#N/A</v>
      </c>
      <c r="V83" s="17" t="e">
        <f>IF(W83="Transit","Transit",IF(W83="hiver",VLOOKUP(E83,'EFFECTIFS Hiver'!$A:$I,9,FALSE),IF(W83="été",VLOOKUP(E83,'EFFECTIFS Eté'!$A:$I,9,FALSE),"Erreur saison")))</f>
        <v>#N/A</v>
      </c>
      <c r="W83" s="18" t="e">
        <f>VLOOKUP(D83,Listes!B:C,2,FALSE)</f>
        <v>#N/A</v>
      </c>
    </row>
    <row r="84" spans="1:23" ht="15.75" customHeight="1">
      <c r="A84" s="11"/>
      <c r="B84" s="11"/>
      <c r="C84" s="11"/>
      <c r="D84" s="11"/>
      <c r="E84" s="11"/>
      <c r="F84" s="11"/>
      <c r="G84" s="11" t="e">
        <f>VLOOKUP(E84,TAXONS!B:C,2,FALSE)</f>
        <v>#N/A</v>
      </c>
      <c r="H84" s="13">
        <f t="shared" si="8"/>
        <v>0</v>
      </c>
      <c r="I84" s="12" t="e">
        <f t="shared" si="9"/>
        <v>#N/A</v>
      </c>
      <c r="J84" s="14" t="e">
        <f t="shared" si="10"/>
        <v>#N/A</v>
      </c>
      <c r="K84" s="15" t="e">
        <f>VLOOKUP(B84,REGIONS!A:D,4,FALSE)</f>
        <v>#N/A</v>
      </c>
      <c r="L84" s="19" t="e">
        <f>VLOOKUP(G84,Sensibilité!$A:$L,12,FALSE)</f>
        <v>#N/A</v>
      </c>
      <c r="M84" s="19" t="e">
        <f t="shared" si="11"/>
        <v>#N/A</v>
      </c>
      <c r="N84" s="19" t="e">
        <f t="shared" si="12"/>
        <v>#N/A</v>
      </c>
      <c r="O84" s="15" t="str">
        <f>IF(D84=Listes!$B$6,"SWARMING",IF(OR(D84=Listes!$B$1,D84=Listes!$B$2,D84=Listes!$B$5),2,IF(OR(D84=Listes!$B$3,D84=Listes!$B$4),1,"erreur colonne D")))</f>
        <v>SWARMING</v>
      </c>
      <c r="P84" s="15" t="e">
        <f>IF(OR(W84="Hiver",W84="Transit"),VLOOKUP(E84,IC!A:E,4,FALSE),IF(W84="été",VLOOKUP(E84,IC!A:E,3,FALSE),"erreur"))</f>
        <v>#N/A</v>
      </c>
      <c r="Q84" s="15" t="e">
        <f>IF(P84="NR",0,IF(F84&lt;5,0,IF(P84=1,VLOOKUP(F84,IC!$G$1:$I$8,3,TRUE),
IF(P84=2,VLOOKUP(F84,IC!$K$1:$M$8,3,TRUE),
IF(P84=3,VLOOKUP(F84,IC!$O$1:$Q$8,3,TRUE),IF(P84=4,VLOOKUP(F84,IC!$S$2:$U$9,3,TRUE),
"erreur"))))))</f>
        <v>#N/A</v>
      </c>
      <c r="R84" s="16" t="e">
        <f>IF(OR(V84="NA",V84="Transit",V84&lt;Listes!$F$1),"non applicable",F84/V84)</f>
        <v>#N/A</v>
      </c>
      <c r="S84" s="16" t="e">
        <f>IF(W84="Transit","Non applicable",IF(AND(W84="été",T84&gt;Listes!F83),F84/T84,IF(AND(W84="Hiver",Hierarchisation!U84&gt;Listes!F83),F84/U84,"non applicable")))</f>
        <v>#N/A</v>
      </c>
      <c r="T84" s="17" t="e">
        <f>IF(K84="Centre",VLOOKUP(E84,effectifs_ete,3,FALSE),IF(Hierarchisation!K84="Grand Nord",VLOOKUP(Hierarchisation!E84,effectifs_ete,4,FALSE),IF(Hierarchisation!K84="Nord Est",VLOOKUP(Hierarchisation!E84,effectifs_ete,5,FALSE),IF(Hierarchisation!K84="Nord Ouest",VLOOKUP(Hierarchisation!E84,effectifs_ete,6,FALSE),IF(Hierarchisation!K84="Sud Est",VLOOKUP(Hierarchisation!E84,effectifs_ete,7,FALSE),IF(Hierarchisation!K84="Sud Ouest",VLOOKUP(Hierarchisation!E84,effectifs_ete,8,FALSE),"Erreur Région"))))))</f>
        <v>#N/A</v>
      </c>
      <c r="U84" s="17" t="e">
        <f>IF(K84="Centre",VLOOKUP(E84,effectifs_hiver,3,FALSE),IF(Hierarchisation!K84="Grand Nord",VLOOKUP(Hierarchisation!E84,effectifs_hiver,4,FALSE),IF(Hierarchisation!K84="Nord Est",VLOOKUP(Hierarchisation!E84,effectifs_hiver,5,FALSE),IF(Hierarchisation!K84="Nord Ouest",VLOOKUP(Hierarchisation!E84,effectifs_hiver,6,FALSE),IF(Hierarchisation!K84="Sud Est",VLOOKUP(Hierarchisation!E84,effectifs_hiver,7,FALSE),IF(Hierarchisation!K84="Sud Ouest",VLOOKUP(Hierarchisation!E84,effectifs_hiver,8,FALSE),"Erreur Région"))))))</f>
        <v>#N/A</v>
      </c>
      <c r="V84" s="17" t="e">
        <f>IF(W84="Transit","Transit",IF(W84="hiver",VLOOKUP(E84,'EFFECTIFS Hiver'!$A:$I,9,FALSE),IF(W84="été",VLOOKUP(E84,'EFFECTIFS Eté'!$A:$I,9,FALSE),"Erreur saison")))</f>
        <v>#N/A</v>
      </c>
      <c r="W84" s="18" t="e">
        <f>VLOOKUP(D84,Listes!B:C,2,FALSE)</f>
        <v>#N/A</v>
      </c>
    </row>
    <row r="85" spans="1:23" ht="15.75" customHeight="1">
      <c r="A85" s="11"/>
      <c r="B85" s="11"/>
      <c r="C85" s="11"/>
      <c r="D85" s="11"/>
      <c r="E85" s="11"/>
      <c r="F85" s="11"/>
      <c r="G85" s="11" t="e">
        <f>VLOOKUP(E85,TAXONS!B:C,2,FALSE)</f>
        <v>#N/A</v>
      </c>
      <c r="H85" s="13">
        <f t="shared" si="8"/>
        <v>0</v>
      </c>
      <c r="I85" s="12" t="e">
        <f t="shared" si="9"/>
        <v>#N/A</v>
      </c>
      <c r="J85" s="14" t="e">
        <f t="shared" si="10"/>
        <v>#N/A</v>
      </c>
      <c r="K85" s="15" t="e">
        <f>VLOOKUP(B85,REGIONS!A:D,4,FALSE)</f>
        <v>#N/A</v>
      </c>
      <c r="L85" s="19" t="e">
        <f>VLOOKUP(G85,Sensibilité!$A:$L,12,FALSE)</f>
        <v>#N/A</v>
      </c>
      <c r="M85" s="19" t="e">
        <f t="shared" si="11"/>
        <v>#N/A</v>
      </c>
      <c r="N85" s="19" t="e">
        <f t="shared" si="12"/>
        <v>#N/A</v>
      </c>
      <c r="O85" s="15" t="str">
        <f>IF(D85=Listes!$B$6,"SWARMING",IF(OR(D85=Listes!$B$1,D85=Listes!$B$2,D85=Listes!$B$5),2,IF(OR(D85=Listes!$B$3,D85=Listes!$B$4),1,"erreur colonne D")))</f>
        <v>SWARMING</v>
      </c>
      <c r="P85" s="15" t="e">
        <f>IF(OR(W85="Hiver",W85="Transit"),VLOOKUP(E85,IC!A:E,4,FALSE),IF(W85="été",VLOOKUP(E85,IC!A:E,3,FALSE),"erreur"))</f>
        <v>#N/A</v>
      </c>
      <c r="Q85" s="15" t="e">
        <f>IF(P85="NR",0,IF(F85&lt;5,0,IF(P85=1,VLOOKUP(F85,IC!$G$1:$I$8,3,TRUE),
IF(P85=2,VLOOKUP(F85,IC!$K$1:$M$8,3,TRUE),
IF(P85=3,VLOOKUP(F85,IC!$O$1:$Q$8,3,TRUE),IF(P85=4,VLOOKUP(F85,IC!$S$2:$U$9,3,TRUE),
"erreur"))))))</f>
        <v>#N/A</v>
      </c>
      <c r="R85" s="16" t="e">
        <f>IF(OR(V85="NA",V85="Transit",V85&lt;Listes!$F$1),"non applicable",F85/V85)</f>
        <v>#N/A</v>
      </c>
      <c r="S85" s="16" t="e">
        <f>IF(W85="Transit","Non applicable",IF(AND(W85="été",T85&gt;Listes!F84),F85/T85,IF(AND(W85="Hiver",Hierarchisation!U85&gt;Listes!F84),F85/U85,"non applicable")))</f>
        <v>#N/A</v>
      </c>
      <c r="T85" s="17" t="e">
        <f>IF(K85="Centre",VLOOKUP(E85,effectifs_ete,3,FALSE),IF(Hierarchisation!K85="Grand Nord",VLOOKUP(Hierarchisation!E85,effectifs_ete,4,FALSE),IF(Hierarchisation!K85="Nord Est",VLOOKUP(Hierarchisation!E85,effectifs_ete,5,FALSE),IF(Hierarchisation!K85="Nord Ouest",VLOOKUP(Hierarchisation!E85,effectifs_ete,6,FALSE),IF(Hierarchisation!K85="Sud Est",VLOOKUP(Hierarchisation!E85,effectifs_ete,7,FALSE),IF(Hierarchisation!K85="Sud Ouest",VLOOKUP(Hierarchisation!E85,effectifs_ete,8,FALSE),"Erreur Région"))))))</f>
        <v>#N/A</v>
      </c>
      <c r="U85" s="17" t="e">
        <f>IF(K85="Centre",VLOOKUP(E85,effectifs_hiver,3,FALSE),IF(Hierarchisation!K85="Grand Nord",VLOOKUP(Hierarchisation!E85,effectifs_hiver,4,FALSE),IF(Hierarchisation!K85="Nord Est",VLOOKUP(Hierarchisation!E85,effectifs_hiver,5,FALSE),IF(Hierarchisation!K85="Nord Ouest",VLOOKUP(Hierarchisation!E85,effectifs_hiver,6,FALSE),IF(Hierarchisation!K85="Sud Est",VLOOKUP(Hierarchisation!E85,effectifs_hiver,7,FALSE),IF(Hierarchisation!K85="Sud Ouest",VLOOKUP(Hierarchisation!E85,effectifs_hiver,8,FALSE),"Erreur Région"))))))</f>
        <v>#N/A</v>
      </c>
      <c r="V85" s="17" t="e">
        <f>IF(W85="Transit","Transit",IF(W85="hiver",VLOOKUP(E85,'EFFECTIFS Hiver'!$A:$I,9,FALSE),IF(W85="été",VLOOKUP(E85,'EFFECTIFS Eté'!$A:$I,9,FALSE),"Erreur saison")))</f>
        <v>#N/A</v>
      </c>
      <c r="W85" s="18" t="e">
        <f>VLOOKUP(D85,Listes!B:C,2,FALSE)</f>
        <v>#N/A</v>
      </c>
    </row>
    <row r="86" spans="1:23" ht="15.75" customHeight="1">
      <c r="A86" s="11"/>
      <c r="B86" s="11"/>
      <c r="C86" s="11"/>
      <c r="D86" s="11"/>
      <c r="E86" s="11"/>
      <c r="F86" s="11"/>
      <c r="G86" s="11" t="e">
        <f>VLOOKUP(E86,TAXONS!B:C,2,FALSE)</f>
        <v>#N/A</v>
      </c>
      <c r="H86" s="13">
        <f t="shared" si="8"/>
        <v>0</v>
      </c>
      <c r="I86" s="12" t="e">
        <f t="shared" si="9"/>
        <v>#N/A</v>
      </c>
      <c r="J86" s="14" t="e">
        <f t="shared" si="10"/>
        <v>#N/A</v>
      </c>
      <c r="K86" s="15" t="e">
        <f>VLOOKUP(B86,REGIONS!A:D,4,FALSE)</f>
        <v>#N/A</v>
      </c>
      <c r="L86" s="19" t="e">
        <f>VLOOKUP(G86,Sensibilité!$A:$L,12,FALSE)</f>
        <v>#N/A</v>
      </c>
      <c r="M86" s="19" t="e">
        <f t="shared" si="11"/>
        <v>#N/A</v>
      </c>
      <c r="N86" s="19" t="e">
        <f t="shared" si="12"/>
        <v>#N/A</v>
      </c>
      <c r="O86" s="15" t="str">
        <f>IF(D86=Listes!$B$6,"SWARMING",IF(OR(D86=Listes!$B$1,D86=Listes!$B$2,D86=Listes!$B$5),2,IF(OR(D86=Listes!$B$3,D86=Listes!$B$4),1,"erreur colonne D")))</f>
        <v>SWARMING</v>
      </c>
      <c r="P86" s="15" t="e">
        <f>IF(OR(W86="Hiver",W86="Transit"),VLOOKUP(E86,IC!A:E,4,FALSE),IF(W86="été",VLOOKUP(E86,IC!A:E,3,FALSE),"erreur"))</f>
        <v>#N/A</v>
      </c>
      <c r="Q86" s="15" t="e">
        <f>IF(P86="NR",0,IF(F86&lt;5,0,IF(P86=1,VLOOKUP(F86,IC!$G$1:$I$8,3,TRUE),
IF(P86=2,VLOOKUP(F86,IC!$K$1:$M$8,3,TRUE),
IF(P86=3,VLOOKUP(F86,IC!$O$1:$Q$8,3,TRUE),IF(P86=4,VLOOKUP(F86,IC!$S$2:$U$9,3,TRUE),
"erreur"))))))</f>
        <v>#N/A</v>
      </c>
      <c r="R86" s="16" t="e">
        <f>IF(OR(V86="NA",V86="Transit",V86&lt;Listes!$F$1),"non applicable",F86/V86)</f>
        <v>#N/A</v>
      </c>
      <c r="S86" s="16" t="e">
        <f>IF(W86="Transit","Non applicable",IF(AND(W86="été",T86&gt;Listes!F85),F86/T86,IF(AND(W86="Hiver",Hierarchisation!U86&gt;Listes!F85),F86/U86,"non applicable")))</f>
        <v>#N/A</v>
      </c>
      <c r="T86" s="17" t="e">
        <f>IF(K86="Centre",VLOOKUP(E86,effectifs_ete,3,FALSE),IF(Hierarchisation!K86="Grand Nord",VLOOKUP(Hierarchisation!E86,effectifs_ete,4,FALSE),IF(Hierarchisation!K86="Nord Est",VLOOKUP(Hierarchisation!E86,effectifs_ete,5,FALSE),IF(Hierarchisation!K86="Nord Ouest",VLOOKUP(Hierarchisation!E86,effectifs_ete,6,FALSE),IF(Hierarchisation!K86="Sud Est",VLOOKUP(Hierarchisation!E86,effectifs_ete,7,FALSE),IF(Hierarchisation!K86="Sud Ouest",VLOOKUP(Hierarchisation!E86,effectifs_ete,8,FALSE),"Erreur Région"))))))</f>
        <v>#N/A</v>
      </c>
      <c r="U86" s="17" t="e">
        <f>IF(K86="Centre",VLOOKUP(E86,effectifs_hiver,3,FALSE),IF(Hierarchisation!K86="Grand Nord",VLOOKUP(Hierarchisation!E86,effectifs_hiver,4,FALSE),IF(Hierarchisation!K86="Nord Est",VLOOKUP(Hierarchisation!E86,effectifs_hiver,5,FALSE),IF(Hierarchisation!K86="Nord Ouest",VLOOKUP(Hierarchisation!E86,effectifs_hiver,6,FALSE),IF(Hierarchisation!K86="Sud Est",VLOOKUP(Hierarchisation!E86,effectifs_hiver,7,FALSE),IF(Hierarchisation!K86="Sud Ouest",VLOOKUP(Hierarchisation!E86,effectifs_hiver,8,FALSE),"Erreur Région"))))))</f>
        <v>#N/A</v>
      </c>
      <c r="V86" s="17" t="e">
        <f>IF(W86="Transit","Transit",IF(W86="hiver",VLOOKUP(E86,'EFFECTIFS Hiver'!$A:$I,9,FALSE),IF(W86="été",VLOOKUP(E86,'EFFECTIFS Eté'!$A:$I,9,FALSE),"Erreur saison")))</f>
        <v>#N/A</v>
      </c>
      <c r="W86" s="18" t="e">
        <f>VLOOKUP(D86,Listes!B:C,2,FALSE)</f>
        <v>#N/A</v>
      </c>
    </row>
    <row r="87" spans="1:23" ht="15.75" customHeight="1">
      <c r="A87" s="11"/>
      <c r="B87" s="11"/>
      <c r="C87" s="11"/>
      <c r="D87" s="11"/>
      <c r="E87" s="11"/>
      <c r="F87" s="11"/>
      <c r="G87" s="11" t="e">
        <f>VLOOKUP(E87,TAXONS!B:C,2,FALSE)</f>
        <v>#N/A</v>
      </c>
      <c r="H87" s="13">
        <f t="shared" si="8"/>
        <v>0</v>
      </c>
      <c r="I87" s="12" t="e">
        <f t="shared" si="9"/>
        <v>#N/A</v>
      </c>
      <c r="J87" s="14" t="e">
        <f t="shared" si="10"/>
        <v>#N/A</v>
      </c>
      <c r="K87" s="15" t="e">
        <f>VLOOKUP(B87,REGIONS!A:D,4,FALSE)</f>
        <v>#N/A</v>
      </c>
      <c r="L87" s="19" t="e">
        <f>VLOOKUP(G87,Sensibilité!$A:$L,12,FALSE)</f>
        <v>#N/A</v>
      </c>
      <c r="M87" s="19" t="e">
        <f t="shared" si="11"/>
        <v>#N/A</v>
      </c>
      <c r="N87" s="19" t="e">
        <f t="shared" si="12"/>
        <v>#N/A</v>
      </c>
      <c r="O87" s="15" t="str">
        <f>IF(D87=Listes!$B$6,"SWARMING",IF(OR(D87=Listes!$B$1,D87=Listes!$B$2,D87=Listes!$B$5),2,IF(OR(D87=Listes!$B$3,D87=Listes!$B$4),1,"erreur colonne D")))</f>
        <v>SWARMING</v>
      </c>
      <c r="P87" s="15" t="e">
        <f>IF(OR(W87="Hiver",W87="Transit"),VLOOKUP(E87,IC!A:E,4,FALSE),IF(W87="été",VLOOKUP(E87,IC!A:E,3,FALSE),"erreur"))</f>
        <v>#N/A</v>
      </c>
      <c r="Q87" s="15" t="e">
        <f>IF(P87="NR",0,IF(F87&lt;5,0,IF(P87=1,VLOOKUP(F87,IC!$G$1:$I$8,3,TRUE),
IF(P87=2,VLOOKUP(F87,IC!$K$1:$M$8,3,TRUE),
IF(P87=3,VLOOKUP(F87,IC!$O$1:$Q$8,3,TRUE),IF(P87=4,VLOOKUP(F87,IC!$S$2:$U$9,3,TRUE),
"erreur"))))))</f>
        <v>#N/A</v>
      </c>
      <c r="R87" s="16" t="e">
        <f>IF(OR(V87="NA",V87="Transit",V87&lt;Listes!$F$1),"non applicable",F87/V87)</f>
        <v>#N/A</v>
      </c>
      <c r="S87" s="16" t="e">
        <f>IF(W87="Transit","Non applicable",IF(AND(W87="été",T87&gt;Listes!F86),F87/T87,IF(AND(W87="Hiver",Hierarchisation!U87&gt;Listes!F86),F87/U87,"non applicable")))</f>
        <v>#N/A</v>
      </c>
      <c r="T87" s="17" t="e">
        <f>IF(K87="Centre",VLOOKUP(E87,effectifs_ete,3,FALSE),IF(Hierarchisation!K87="Grand Nord",VLOOKUP(Hierarchisation!E87,effectifs_ete,4,FALSE),IF(Hierarchisation!K87="Nord Est",VLOOKUP(Hierarchisation!E87,effectifs_ete,5,FALSE),IF(Hierarchisation!K87="Nord Ouest",VLOOKUP(Hierarchisation!E87,effectifs_ete,6,FALSE),IF(Hierarchisation!K87="Sud Est",VLOOKUP(Hierarchisation!E87,effectifs_ete,7,FALSE),IF(Hierarchisation!K87="Sud Ouest",VLOOKUP(Hierarchisation!E87,effectifs_ete,8,FALSE),"Erreur Région"))))))</f>
        <v>#N/A</v>
      </c>
      <c r="U87" s="17" t="e">
        <f>IF(K87="Centre",VLOOKUP(E87,effectifs_hiver,3,FALSE),IF(Hierarchisation!K87="Grand Nord",VLOOKUP(Hierarchisation!E87,effectifs_hiver,4,FALSE),IF(Hierarchisation!K87="Nord Est",VLOOKUP(Hierarchisation!E87,effectifs_hiver,5,FALSE),IF(Hierarchisation!K87="Nord Ouest",VLOOKUP(Hierarchisation!E87,effectifs_hiver,6,FALSE),IF(Hierarchisation!K87="Sud Est",VLOOKUP(Hierarchisation!E87,effectifs_hiver,7,FALSE),IF(Hierarchisation!K87="Sud Ouest",VLOOKUP(Hierarchisation!E87,effectifs_hiver,8,FALSE),"Erreur Région"))))))</f>
        <v>#N/A</v>
      </c>
      <c r="V87" s="17" t="e">
        <f>IF(W87="Transit","Transit",IF(W87="hiver",VLOOKUP(E87,'EFFECTIFS Hiver'!$A:$I,9,FALSE),IF(W87="été",VLOOKUP(E87,'EFFECTIFS Eté'!$A:$I,9,FALSE),"Erreur saison")))</f>
        <v>#N/A</v>
      </c>
      <c r="W87" s="18" t="e">
        <f>VLOOKUP(D87,Listes!B:C,2,FALSE)</f>
        <v>#N/A</v>
      </c>
    </row>
    <row r="88" spans="1:23" ht="15.75" customHeight="1">
      <c r="A88" s="11"/>
      <c r="B88" s="11"/>
      <c r="C88" s="11"/>
      <c r="D88" s="11"/>
      <c r="E88" s="11"/>
      <c r="F88" s="11"/>
      <c r="G88" s="11" t="e">
        <f>VLOOKUP(E88,TAXONS!B:C,2,FALSE)</f>
        <v>#N/A</v>
      </c>
      <c r="H88" s="13">
        <f t="shared" si="8"/>
        <v>0</v>
      </c>
      <c r="I88" s="12" t="e">
        <f t="shared" si="9"/>
        <v>#N/A</v>
      </c>
      <c r="J88" s="14" t="e">
        <f t="shared" si="10"/>
        <v>#N/A</v>
      </c>
      <c r="K88" s="15" t="e">
        <f>VLOOKUP(B88,REGIONS!A:D,4,FALSE)</f>
        <v>#N/A</v>
      </c>
      <c r="L88" s="19" t="e">
        <f>VLOOKUP(G88,Sensibilité!$A:$L,12,FALSE)</f>
        <v>#N/A</v>
      </c>
      <c r="M88" s="19" t="e">
        <f t="shared" si="11"/>
        <v>#N/A</v>
      </c>
      <c r="N88" s="19" t="e">
        <f t="shared" si="12"/>
        <v>#N/A</v>
      </c>
      <c r="O88" s="15" t="str">
        <f>IF(D88=Listes!$B$6,"SWARMING",IF(OR(D88=Listes!$B$1,D88=Listes!$B$2,D88=Listes!$B$5),2,IF(OR(D88=Listes!$B$3,D88=Listes!$B$4),1,"erreur colonne D")))</f>
        <v>SWARMING</v>
      </c>
      <c r="P88" s="15" t="e">
        <f>IF(OR(W88="Hiver",W88="Transit"),VLOOKUP(E88,IC!A:E,4,FALSE),IF(W88="été",VLOOKUP(E88,IC!A:E,3,FALSE),"erreur"))</f>
        <v>#N/A</v>
      </c>
      <c r="Q88" s="15" t="e">
        <f>IF(P88="NR",0,IF(F88&lt;5,0,IF(P88=1,VLOOKUP(F88,IC!$G$1:$I$8,3,TRUE),
IF(P88=2,VLOOKUP(F88,IC!$K$1:$M$8,3,TRUE),
IF(P88=3,VLOOKUP(F88,IC!$O$1:$Q$8,3,TRUE),IF(P88=4,VLOOKUP(F88,IC!$S$2:$U$9,3,TRUE),
"erreur"))))))</f>
        <v>#N/A</v>
      </c>
      <c r="R88" s="16" t="e">
        <f>IF(OR(V88="NA",V88="Transit",V88&lt;Listes!$F$1),"non applicable",F88/V88)</f>
        <v>#N/A</v>
      </c>
      <c r="S88" s="16" t="e">
        <f>IF(W88="Transit","Non applicable",IF(AND(W88="été",T88&gt;Listes!F87),F88/T88,IF(AND(W88="Hiver",Hierarchisation!U88&gt;Listes!F87),F88/U88,"non applicable")))</f>
        <v>#N/A</v>
      </c>
      <c r="T88" s="17" t="e">
        <f>IF(K88="Centre",VLOOKUP(E88,effectifs_ete,3,FALSE),IF(Hierarchisation!K88="Grand Nord",VLOOKUP(Hierarchisation!E88,effectifs_ete,4,FALSE),IF(Hierarchisation!K88="Nord Est",VLOOKUP(Hierarchisation!E88,effectifs_ete,5,FALSE),IF(Hierarchisation!K88="Nord Ouest",VLOOKUP(Hierarchisation!E88,effectifs_ete,6,FALSE),IF(Hierarchisation!K88="Sud Est",VLOOKUP(Hierarchisation!E88,effectifs_ete,7,FALSE),IF(Hierarchisation!K88="Sud Ouest",VLOOKUP(Hierarchisation!E88,effectifs_ete,8,FALSE),"Erreur Région"))))))</f>
        <v>#N/A</v>
      </c>
      <c r="U88" s="17" t="e">
        <f>IF(K88="Centre",VLOOKUP(E88,effectifs_hiver,3,FALSE),IF(Hierarchisation!K88="Grand Nord",VLOOKUP(Hierarchisation!E88,effectifs_hiver,4,FALSE),IF(Hierarchisation!K88="Nord Est",VLOOKUP(Hierarchisation!E88,effectifs_hiver,5,FALSE),IF(Hierarchisation!K88="Nord Ouest",VLOOKUP(Hierarchisation!E88,effectifs_hiver,6,FALSE),IF(Hierarchisation!K88="Sud Est",VLOOKUP(Hierarchisation!E88,effectifs_hiver,7,FALSE),IF(Hierarchisation!K88="Sud Ouest",VLOOKUP(Hierarchisation!E88,effectifs_hiver,8,FALSE),"Erreur Région"))))))</f>
        <v>#N/A</v>
      </c>
      <c r="V88" s="17" t="e">
        <f>IF(W88="Transit","Transit",IF(W88="hiver",VLOOKUP(E88,'EFFECTIFS Hiver'!$A:$I,9,FALSE),IF(W88="été",VLOOKUP(E88,'EFFECTIFS Eté'!$A:$I,9,FALSE),"Erreur saison")))</f>
        <v>#N/A</v>
      </c>
      <c r="W88" s="18" t="e">
        <f>VLOOKUP(D88,Listes!B:C,2,FALSE)</f>
        <v>#N/A</v>
      </c>
    </row>
    <row r="89" spans="1:23" ht="15.75" customHeight="1">
      <c r="A89" s="11"/>
      <c r="B89" s="11"/>
      <c r="C89" s="11"/>
      <c r="D89" s="11"/>
      <c r="E89" s="11"/>
      <c r="F89" s="11"/>
      <c r="G89" s="11" t="e">
        <f>VLOOKUP(E89,TAXONS!B:C,2,FALSE)</f>
        <v>#N/A</v>
      </c>
      <c r="H89" s="13">
        <f t="shared" si="8"/>
        <v>0</v>
      </c>
      <c r="I89" s="12" t="e">
        <f t="shared" si="9"/>
        <v>#N/A</v>
      </c>
      <c r="J89" s="14" t="e">
        <f t="shared" si="10"/>
        <v>#N/A</v>
      </c>
      <c r="K89" s="15" t="e">
        <f>VLOOKUP(B89,REGIONS!A:D,4,FALSE)</f>
        <v>#N/A</v>
      </c>
      <c r="L89" s="19" t="e">
        <f>VLOOKUP(G89,Sensibilité!$A:$L,12,FALSE)</f>
        <v>#N/A</v>
      </c>
      <c r="M89" s="19" t="e">
        <f t="shared" si="11"/>
        <v>#N/A</v>
      </c>
      <c r="N89" s="19" t="e">
        <f t="shared" si="12"/>
        <v>#N/A</v>
      </c>
      <c r="O89" s="15" t="str">
        <f>IF(D89=Listes!$B$6,"SWARMING",IF(OR(D89=Listes!$B$1,D89=Listes!$B$2,D89=Listes!$B$5),2,IF(OR(D89=Listes!$B$3,D89=Listes!$B$4),1,"erreur colonne D")))</f>
        <v>SWARMING</v>
      </c>
      <c r="P89" s="15" t="e">
        <f>IF(OR(W89="Hiver",W89="Transit"),VLOOKUP(E89,IC!A:E,4,FALSE),IF(W89="été",VLOOKUP(E89,IC!A:E,3,FALSE),"erreur"))</f>
        <v>#N/A</v>
      </c>
      <c r="Q89" s="15" t="e">
        <f>IF(P89="NR",0,IF(F89&lt;5,0,IF(P89=1,VLOOKUP(F89,IC!$G$1:$I$8,3,TRUE),
IF(P89=2,VLOOKUP(F89,IC!$K$1:$M$8,3,TRUE),
IF(P89=3,VLOOKUP(F89,IC!$O$1:$Q$8,3,TRUE),IF(P89=4,VLOOKUP(F89,IC!$S$2:$U$9,3,TRUE),
"erreur"))))))</f>
        <v>#N/A</v>
      </c>
      <c r="R89" s="16" t="e">
        <f>IF(OR(V89="NA",V89="Transit",V89&lt;Listes!$F$1),"non applicable",F89/V89)</f>
        <v>#N/A</v>
      </c>
      <c r="S89" s="16" t="e">
        <f>IF(W89="Transit","Non applicable",IF(AND(W89="été",T89&gt;Listes!F88),F89/T89,IF(AND(W89="Hiver",Hierarchisation!U89&gt;Listes!F88),F89/U89,"non applicable")))</f>
        <v>#N/A</v>
      </c>
      <c r="T89" s="17" t="e">
        <f>IF(K89="Centre",VLOOKUP(E89,effectifs_ete,3,FALSE),IF(Hierarchisation!K89="Grand Nord",VLOOKUP(Hierarchisation!E89,effectifs_ete,4,FALSE),IF(Hierarchisation!K89="Nord Est",VLOOKUP(Hierarchisation!E89,effectifs_ete,5,FALSE),IF(Hierarchisation!K89="Nord Ouest",VLOOKUP(Hierarchisation!E89,effectifs_ete,6,FALSE),IF(Hierarchisation!K89="Sud Est",VLOOKUP(Hierarchisation!E89,effectifs_ete,7,FALSE),IF(Hierarchisation!K89="Sud Ouest",VLOOKUP(Hierarchisation!E89,effectifs_ete,8,FALSE),"Erreur Région"))))))</f>
        <v>#N/A</v>
      </c>
      <c r="U89" s="17" t="e">
        <f>IF(K89="Centre",VLOOKUP(E89,effectifs_hiver,3,FALSE),IF(Hierarchisation!K89="Grand Nord",VLOOKUP(Hierarchisation!E89,effectifs_hiver,4,FALSE),IF(Hierarchisation!K89="Nord Est",VLOOKUP(Hierarchisation!E89,effectifs_hiver,5,FALSE),IF(Hierarchisation!K89="Nord Ouest",VLOOKUP(Hierarchisation!E89,effectifs_hiver,6,FALSE),IF(Hierarchisation!K89="Sud Est",VLOOKUP(Hierarchisation!E89,effectifs_hiver,7,FALSE),IF(Hierarchisation!K89="Sud Ouest",VLOOKUP(Hierarchisation!E89,effectifs_hiver,8,FALSE),"Erreur Région"))))))</f>
        <v>#N/A</v>
      </c>
      <c r="V89" s="17" t="e">
        <f>IF(W89="Transit","Transit",IF(W89="hiver",VLOOKUP(E89,'EFFECTIFS Hiver'!$A:$I,9,FALSE),IF(W89="été",VLOOKUP(E89,'EFFECTIFS Eté'!$A:$I,9,FALSE),"Erreur saison")))</f>
        <v>#N/A</v>
      </c>
      <c r="W89" s="18" t="e">
        <f>VLOOKUP(D89,Listes!B:C,2,FALSE)</f>
        <v>#N/A</v>
      </c>
    </row>
    <row r="90" spans="1:23" ht="15.75" customHeight="1">
      <c r="A90" s="11"/>
      <c r="B90" s="11"/>
      <c r="C90" s="11"/>
      <c r="D90" s="11"/>
      <c r="E90" s="11"/>
      <c r="F90" s="11"/>
      <c r="G90" s="11" t="e">
        <f>VLOOKUP(E90,TAXONS!B:C,2,FALSE)</f>
        <v>#N/A</v>
      </c>
      <c r="H90" s="13">
        <f t="shared" si="8"/>
        <v>0</v>
      </c>
      <c r="I90" s="12" t="e">
        <f t="shared" si="9"/>
        <v>#N/A</v>
      </c>
      <c r="J90" s="14" t="e">
        <f t="shared" si="10"/>
        <v>#N/A</v>
      </c>
      <c r="K90" s="15" t="e">
        <f>VLOOKUP(B90,REGIONS!A:D,4,FALSE)</f>
        <v>#N/A</v>
      </c>
      <c r="L90" s="19" t="e">
        <f>VLOOKUP(G90,Sensibilité!$A:$L,12,FALSE)</f>
        <v>#N/A</v>
      </c>
      <c r="M90" s="19" t="e">
        <f t="shared" si="11"/>
        <v>#N/A</v>
      </c>
      <c r="N90" s="19" t="e">
        <f t="shared" si="12"/>
        <v>#N/A</v>
      </c>
      <c r="O90" s="15" t="str">
        <f>IF(D90=Listes!$B$6,"SWARMING",IF(OR(D90=Listes!$B$1,D90=Listes!$B$2,D90=Listes!$B$5),2,IF(OR(D90=Listes!$B$3,D90=Listes!$B$4),1,"erreur colonne D")))</f>
        <v>SWARMING</v>
      </c>
      <c r="P90" s="15" t="e">
        <f>IF(OR(W90="Hiver",W90="Transit"),VLOOKUP(E90,IC!A:E,4,FALSE),IF(W90="été",VLOOKUP(E90,IC!A:E,3,FALSE),"erreur"))</f>
        <v>#N/A</v>
      </c>
      <c r="Q90" s="15" t="e">
        <f>IF(P90="NR",0,IF(F90&lt;5,0,IF(P90=1,VLOOKUP(F90,IC!$G$1:$I$8,3,TRUE),
IF(P90=2,VLOOKUP(F90,IC!$K$1:$M$8,3,TRUE),
IF(P90=3,VLOOKUP(F90,IC!$O$1:$Q$8,3,TRUE),IF(P90=4,VLOOKUP(F90,IC!$S$2:$U$9,3,TRUE),
"erreur"))))))</f>
        <v>#N/A</v>
      </c>
      <c r="R90" s="16" t="e">
        <f>IF(OR(V90="NA",V90="Transit",V90&lt;Listes!$F$1),"non applicable",F90/V90)</f>
        <v>#N/A</v>
      </c>
      <c r="S90" s="16" t="e">
        <f>IF(W90="Transit","Non applicable",IF(AND(W90="été",T90&gt;Listes!F89),F90/T90,IF(AND(W90="Hiver",Hierarchisation!U90&gt;Listes!F89),F90/U90,"non applicable")))</f>
        <v>#N/A</v>
      </c>
      <c r="T90" s="17" t="e">
        <f>IF(K90="Centre",VLOOKUP(E90,effectifs_ete,3,FALSE),IF(Hierarchisation!K90="Grand Nord",VLOOKUP(Hierarchisation!E90,effectifs_ete,4,FALSE),IF(Hierarchisation!K90="Nord Est",VLOOKUP(Hierarchisation!E90,effectifs_ete,5,FALSE),IF(Hierarchisation!K90="Nord Ouest",VLOOKUP(Hierarchisation!E90,effectifs_ete,6,FALSE),IF(Hierarchisation!K90="Sud Est",VLOOKUP(Hierarchisation!E90,effectifs_ete,7,FALSE),IF(Hierarchisation!K90="Sud Ouest",VLOOKUP(Hierarchisation!E90,effectifs_ete,8,FALSE),"Erreur Région"))))))</f>
        <v>#N/A</v>
      </c>
      <c r="U90" s="17" t="e">
        <f>IF(K90="Centre",VLOOKUP(E90,effectifs_hiver,3,FALSE),IF(Hierarchisation!K90="Grand Nord",VLOOKUP(Hierarchisation!E90,effectifs_hiver,4,FALSE),IF(Hierarchisation!K90="Nord Est",VLOOKUP(Hierarchisation!E90,effectifs_hiver,5,FALSE),IF(Hierarchisation!K90="Nord Ouest",VLOOKUP(Hierarchisation!E90,effectifs_hiver,6,FALSE),IF(Hierarchisation!K90="Sud Est",VLOOKUP(Hierarchisation!E90,effectifs_hiver,7,FALSE),IF(Hierarchisation!K90="Sud Ouest",VLOOKUP(Hierarchisation!E90,effectifs_hiver,8,FALSE),"Erreur Région"))))))</f>
        <v>#N/A</v>
      </c>
      <c r="V90" s="17" t="e">
        <f>IF(W90="Transit","Transit",IF(W90="hiver",VLOOKUP(E90,'EFFECTIFS Hiver'!$A:$I,9,FALSE),IF(W90="été",VLOOKUP(E90,'EFFECTIFS Eté'!$A:$I,9,FALSE),"Erreur saison")))</f>
        <v>#N/A</v>
      </c>
      <c r="W90" s="18" t="e">
        <f>VLOOKUP(D90,Listes!B:C,2,FALSE)</f>
        <v>#N/A</v>
      </c>
    </row>
    <row r="91" spans="1:23" ht="15.75" customHeight="1">
      <c r="A91" s="11"/>
      <c r="B91" s="11"/>
      <c r="C91" s="11"/>
      <c r="D91" s="11"/>
      <c r="E91" s="11"/>
      <c r="F91" s="11"/>
      <c r="G91" s="11" t="e">
        <f>VLOOKUP(E91,TAXONS!B:C,2,FALSE)</f>
        <v>#N/A</v>
      </c>
      <c r="H91" s="13">
        <f t="shared" si="8"/>
        <v>0</v>
      </c>
      <c r="I91" s="12" t="e">
        <f t="shared" si="9"/>
        <v>#N/A</v>
      </c>
      <c r="J91" s="14" t="e">
        <f t="shared" si="10"/>
        <v>#N/A</v>
      </c>
      <c r="K91" s="15" t="e">
        <f>VLOOKUP(B91,REGIONS!A:D,4,FALSE)</f>
        <v>#N/A</v>
      </c>
      <c r="L91" s="19" t="e">
        <f>VLOOKUP(G91,Sensibilité!$A:$L,12,FALSE)</f>
        <v>#N/A</v>
      </c>
      <c r="M91" s="19" t="e">
        <f t="shared" si="11"/>
        <v>#N/A</v>
      </c>
      <c r="N91" s="19" t="e">
        <f t="shared" si="12"/>
        <v>#N/A</v>
      </c>
      <c r="O91" s="15" t="str">
        <f>IF(D91=Listes!$B$6,"SWARMING",IF(OR(D91=Listes!$B$1,D91=Listes!$B$2,D91=Listes!$B$5),2,IF(OR(D91=Listes!$B$3,D91=Listes!$B$4),1,"erreur colonne D")))</f>
        <v>SWARMING</v>
      </c>
      <c r="P91" s="15" t="e">
        <f>IF(OR(W91="Hiver",W91="Transit"),VLOOKUP(E91,IC!A:E,4,FALSE),IF(W91="été",VLOOKUP(E91,IC!A:E,3,FALSE),"erreur"))</f>
        <v>#N/A</v>
      </c>
      <c r="Q91" s="15" t="e">
        <f>IF(P91="NR",0,IF(F91&lt;5,0,IF(P91=1,VLOOKUP(F91,IC!$G$1:$I$8,3,TRUE),
IF(P91=2,VLOOKUP(F91,IC!$K$1:$M$8,3,TRUE),
IF(P91=3,VLOOKUP(F91,IC!$O$1:$Q$8,3,TRUE),IF(P91=4,VLOOKUP(F91,IC!$S$2:$U$9,3,TRUE),
"erreur"))))))</f>
        <v>#N/A</v>
      </c>
      <c r="R91" s="16" t="e">
        <f>IF(OR(V91="NA",V91="Transit",V91&lt;Listes!$F$1),"non applicable",F91/V91)</f>
        <v>#N/A</v>
      </c>
      <c r="S91" s="16" t="e">
        <f>IF(W91="Transit","Non applicable",IF(AND(W91="été",T91&gt;Listes!F90),F91/T91,IF(AND(W91="Hiver",Hierarchisation!U91&gt;Listes!F90),F91/U91,"non applicable")))</f>
        <v>#N/A</v>
      </c>
      <c r="T91" s="17" t="e">
        <f>IF(K91="Centre",VLOOKUP(E91,effectifs_ete,3,FALSE),IF(Hierarchisation!K91="Grand Nord",VLOOKUP(Hierarchisation!E91,effectifs_ete,4,FALSE),IF(Hierarchisation!K91="Nord Est",VLOOKUP(Hierarchisation!E91,effectifs_ete,5,FALSE),IF(Hierarchisation!K91="Nord Ouest",VLOOKUP(Hierarchisation!E91,effectifs_ete,6,FALSE),IF(Hierarchisation!K91="Sud Est",VLOOKUP(Hierarchisation!E91,effectifs_ete,7,FALSE),IF(Hierarchisation!K91="Sud Ouest",VLOOKUP(Hierarchisation!E91,effectifs_ete,8,FALSE),"Erreur Région"))))))</f>
        <v>#N/A</v>
      </c>
      <c r="U91" s="17" t="e">
        <f>IF(K91="Centre",VLOOKUP(E91,effectifs_hiver,3,FALSE),IF(Hierarchisation!K91="Grand Nord",VLOOKUP(Hierarchisation!E91,effectifs_hiver,4,FALSE),IF(Hierarchisation!K91="Nord Est",VLOOKUP(Hierarchisation!E91,effectifs_hiver,5,FALSE),IF(Hierarchisation!K91="Nord Ouest",VLOOKUP(Hierarchisation!E91,effectifs_hiver,6,FALSE),IF(Hierarchisation!K91="Sud Est",VLOOKUP(Hierarchisation!E91,effectifs_hiver,7,FALSE),IF(Hierarchisation!K91="Sud Ouest",VLOOKUP(Hierarchisation!E91,effectifs_hiver,8,FALSE),"Erreur Région"))))))</f>
        <v>#N/A</v>
      </c>
      <c r="V91" s="17" t="e">
        <f>IF(W91="Transit","Transit",IF(W91="hiver",VLOOKUP(E91,'EFFECTIFS Hiver'!$A:$I,9,FALSE),IF(W91="été",VLOOKUP(E91,'EFFECTIFS Eté'!$A:$I,9,FALSE),"Erreur saison")))</f>
        <v>#N/A</v>
      </c>
      <c r="W91" s="18" t="e">
        <f>VLOOKUP(D91,Listes!B:C,2,FALSE)</f>
        <v>#N/A</v>
      </c>
    </row>
    <row r="92" spans="1:23" ht="15.75" customHeight="1">
      <c r="A92" s="11"/>
      <c r="B92" s="11"/>
      <c r="C92" s="11"/>
      <c r="D92" s="11"/>
      <c r="E92" s="11"/>
      <c r="F92" s="11"/>
      <c r="G92" s="11" t="e">
        <f>VLOOKUP(E92,TAXONS!B:C,2,FALSE)</f>
        <v>#N/A</v>
      </c>
      <c r="H92" s="13">
        <f t="shared" si="8"/>
        <v>0</v>
      </c>
      <c r="I92" s="12" t="e">
        <f t="shared" si="9"/>
        <v>#N/A</v>
      </c>
      <c r="J92" s="14" t="e">
        <f t="shared" si="10"/>
        <v>#N/A</v>
      </c>
      <c r="K92" s="15" t="e">
        <f>VLOOKUP(B92,REGIONS!A:D,4,FALSE)</f>
        <v>#N/A</v>
      </c>
      <c r="L92" s="19" t="e">
        <f>VLOOKUP(G92,Sensibilité!$A:$L,12,FALSE)</f>
        <v>#N/A</v>
      </c>
      <c r="M92" s="19" t="e">
        <f t="shared" si="11"/>
        <v>#N/A</v>
      </c>
      <c r="N92" s="19" t="e">
        <f t="shared" si="12"/>
        <v>#N/A</v>
      </c>
      <c r="O92" s="15" t="str">
        <f>IF(D92=Listes!$B$6,"SWARMING",IF(OR(D92=Listes!$B$1,D92=Listes!$B$2,D92=Listes!$B$5),2,IF(OR(D92=Listes!$B$3,D92=Listes!$B$4),1,"erreur colonne D")))</f>
        <v>SWARMING</v>
      </c>
      <c r="P92" s="15" t="e">
        <f>IF(OR(W92="Hiver",W92="Transit"),VLOOKUP(E92,IC!A:E,4,FALSE),IF(W92="été",VLOOKUP(E92,IC!A:E,3,FALSE),"erreur"))</f>
        <v>#N/A</v>
      </c>
      <c r="Q92" s="15" t="e">
        <f>IF(P92="NR",0,IF(F92&lt;5,0,IF(P92=1,VLOOKUP(F92,IC!$G$1:$I$8,3,TRUE),
IF(P92=2,VLOOKUP(F92,IC!$K$1:$M$8,3,TRUE),
IF(P92=3,VLOOKUP(F92,IC!$O$1:$Q$8,3,TRUE),IF(P92=4,VLOOKUP(F92,IC!$S$2:$U$9,3,TRUE),
"erreur"))))))</f>
        <v>#N/A</v>
      </c>
      <c r="R92" s="16" t="e">
        <f>IF(OR(V92="NA",V92="Transit",V92&lt;Listes!$F$1),"non applicable",F92/V92)</f>
        <v>#N/A</v>
      </c>
      <c r="S92" s="16" t="e">
        <f>IF(W92="Transit","Non applicable",IF(AND(W92="été",T92&gt;Listes!F91),F92/T92,IF(AND(W92="Hiver",Hierarchisation!U92&gt;Listes!F91),F92/U92,"non applicable")))</f>
        <v>#N/A</v>
      </c>
      <c r="T92" s="17" t="e">
        <f>IF(K92="Centre",VLOOKUP(E92,effectifs_ete,3,FALSE),IF(Hierarchisation!K92="Grand Nord",VLOOKUP(Hierarchisation!E92,effectifs_ete,4,FALSE),IF(Hierarchisation!K92="Nord Est",VLOOKUP(Hierarchisation!E92,effectifs_ete,5,FALSE),IF(Hierarchisation!K92="Nord Ouest",VLOOKUP(Hierarchisation!E92,effectifs_ete,6,FALSE),IF(Hierarchisation!K92="Sud Est",VLOOKUP(Hierarchisation!E92,effectifs_ete,7,FALSE),IF(Hierarchisation!K92="Sud Ouest",VLOOKUP(Hierarchisation!E92,effectifs_ete,8,FALSE),"Erreur Région"))))))</f>
        <v>#N/A</v>
      </c>
      <c r="U92" s="17" t="e">
        <f>IF(K92="Centre",VLOOKUP(E92,effectifs_hiver,3,FALSE),IF(Hierarchisation!K92="Grand Nord",VLOOKUP(Hierarchisation!E92,effectifs_hiver,4,FALSE),IF(Hierarchisation!K92="Nord Est",VLOOKUP(Hierarchisation!E92,effectifs_hiver,5,FALSE),IF(Hierarchisation!K92="Nord Ouest",VLOOKUP(Hierarchisation!E92,effectifs_hiver,6,FALSE),IF(Hierarchisation!K92="Sud Est",VLOOKUP(Hierarchisation!E92,effectifs_hiver,7,FALSE),IF(Hierarchisation!K92="Sud Ouest",VLOOKUP(Hierarchisation!E92,effectifs_hiver,8,FALSE),"Erreur Région"))))))</f>
        <v>#N/A</v>
      </c>
      <c r="V92" s="17" t="e">
        <f>IF(W92="Transit","Transit",IF(W92="hiver",VLOOKUP(E92,'EFFECTIFS Hiver'!$A:$I,9,FALSE),IF(W92="été",VLOOKUP(E92,'EFFECTIFS Eté'!$A:$I,9,FALSE),"Erreur saison")))</f>
        <v>#N/A</v>
      </c>
      <c r="W92" s="18" t="e">
        <f>VLOOKUP(D92,Listes!B:C,2,FALSE)</f>
        <v>#N/A</v>
      </c>
    </row>
    <row r="93" spans="1:23" ht="15.75" customHeight="1">
      <c r="A93" s="11"/>
      <c r="B93" s="11"/>
      <c r="C93" s="11"/>
      <c r="D93" s="11"/>
      <c r="E93" s="11"/>
      <c r="F93" s="11"/>
      <c r="G93" s="11" t="e">
        <f>VLOOKUP(E93,TAXONS!B:C,2,FALSE)</f>
        <v>#N/A</v>
      </c>
      <c r="H93" s="13">
        <f t="shared" si="8"/>
        <v>0</v>
      </c>
      <c r="I93" s="12" t="e">
        <f t="shared" si="9"/>
        <v>#N/A</v>
      </c>
      <c r="J93" s="14" t="e">
        <f t="shared" si="10"/>
        <v>#N/A</v>
      </c>
      <c r="K93" s="15" t="e">
        <f>VLOOKUP(B93,REGIONS!A:D,4,FALSE)</f>
        <v>#N/A</v>
      </c>
      <c r="L93" s="19" t="e">
        <f>VLOOKUP(G93,Sensibilité!$A:$L,12,FALSE)</f>
        <v>#N/A</v>
      </c>
      <c r="M93" s="19" t="e">
        <f t="shared" si="11"/>
        <v>#N/A</v>
      </c>
      <c r="N93" s="19" t="e">
        <f t="shared" si="12"/>
        <v>#N/A</v>
      </c>
      <c r="O93" s="15" t="str">
        <f>IF(D93=Listes!$B$6,"SWARMING",IF(OR(D93=Listes!$B$1,D93=Listes!$B$2,D93=Listes!$B$5),2,IF(OR(D93=Listes!$B$3,D93=Listes!$B$4),1,"erreur colonne D")))</f>
        <v>SWARMING</v>
      </c>
      <c r="P93" s="15" t="e">
        <f>IF(OR(W93="Hiver",W93="Transit"),VLOOKUP(E93,IC!A:E,4,FALSE),IF(W93="été",VLOOKUP(E93,IC!A:E,3,FALSE),"erreur"))</f>
        <v>#N/A</v>
      </c>
      <c r="Q93" s="15" t="e">
        <f>IF(P93="NR",0,IF(F93&lt;5,0,IF(P93=1,VLOOKUP(F93,IC!$G$1:$I$8,3,TRUE),
IF(P93=2,VLOOKUP(F93,IC!$K$1:$M$8,3,TRUE),
IF(P93=3,VLOOKUP(F93,IC!$O$1:$Q$8,3,TRUE),IF(P93=4,VLOOKUP(F93,IC!$S$2:$U$9,3,TRUE),
"erreur"))))))</f>
        <v>#N/A</v>
      </c>
      <c r="R93" s="16" t="e">
        <f>IF(OR(V93="NA",V93="Transit",V93&lt;Listes!$F$1),"non applicable",F93/V93)</f>
        <v>#N/A</v>
      </c>
      <c r="S93" s="16" t="e">
        <f>IF(W93="Transit","Non applicable",IF(AND(W93="été",T93&gt;Listes!F92),F93/T93,IF(AND(W93="Hiver",Hierarchisation!U93&gt;Listes!F92),F93/U93,"non applicable")))</f>
        <v>#N/A</v>
      </c>
      <c r="T93" s="17" t="e">
        <f>IF(K93="Centre",VLOOKUP(E93,effectifs_ete,3,FALSE),IF(Hierarchisation!K93="Grand Nord",VLOOKUP(Hierarchisation!E93,effectifs_ete,4,FALSE),IF(Hierarchisation!K93="Nord Est",VLOOKUP(Hierarchisation!E93,effectifs_ete,5,FALSE),IF(Hierarchisation!K93="Nord Ouest",VLOOKUP(Hierarchisation!E93,effectifs_ete,6,FALSE),IF(Hierarchisation!K93="Sud Est",VLOOKUP(Hierarchisation!E93,effectifs_ete,7,FALSE),IF(Hierarchisation!K93="Sud Ouest",VLOOKUP(Hierarchisation!E93,effectifs_ete,8,FALSE),"Erreur Région"))))))</f>
        <v>#N/A</v>
      </c>
      <c r="U93" s="17" t="e">
        <f>IF(K93="Centre",VLOOKUP(E93,effectifs_hiver,3,FALSE),IF(Hierarchisation!K93="Grand Nord",VLOOKUP(Hierarchisation!E93,effectifs_hiver,4,FALSE),IF(Hierarchisation!K93="Nord Est",VLOOKUP(Hierarchisation!E93,effectifs_hiver,5,FALSE),IF(Hierarchisation!K93="Nord Ouest",VLOOKUP(Hierarchisation!E93,effectifs_hiver,6,FALSE),IF(Hierarchisation!K93="Sud Est",VLOOKUP(Hierarchisation!E93,effectifs_hiver,7,FALSE),IF(Hierarchisation!K93="Sud Ouest",VLOOKUP(Hierarchisation!E93,effectifs_hiver,8,FALSE),"Erreur Région"))))))</f>
        <v>#N/A</v>
      </c>
      <c r="V93" s="17" t="e">
        <f>IF(W93="Transit","Transit",IF(W93="hiver",VLOOKUP(E93,'EFFECTIFS Hiver'!$A:$I,9,FALSE),IF(W93="été",VLOOKUP(E93,'EFFECTIFS Eté'!$A:$I,9,FALSE),"Erreur saison")))</f>
        <v>#N/A</v>
      </c>
      <c r="W93" s="18" t="e">
        <f>VLOOKUP(D93,Listes!B:C,2,FALSE)</f>
        <v>#N/A</v>
      </c>
    </row>
    <row r="94" spans="1:23" ht="15.75" customHeight="1">
      <c r="A94" s="11"/>
      <c r="B94" s="11"/>
      <c r="C94" s="11"/>
      <c r="D94" s="11"/>
      <c r="E94" s="11"/>
      <c r="F94" s="11"/>
      <c r="G94" s="11" t="e">
        <f>VLOOKUP(E94,TAXONS!B:C,2,FALSE)</f>
        <v>#N/A</v>
      </c>
      <c r="H94" s="13">
        <f t="shared" si="8"/>
        <v>0</v>
      </c>
      <c r="I94" s="12" t="e">
        <f t="shared" si="9"/>
        <v>#N/A</v>
      </c>
      <c r="J94" s="14" t="e">
        <f t="shared" si="10"/>
        <v>#N/A</v>
      </c>
      <c r="K94" s="15" t="e">
        <f>VLOOKUP(B94,REGIONS!A:D,4,FALSE)</f>
        <v>#N/A</v>
      </c>
      <c r="L94" s="19" t="e">
        <f>VLOOKUP(G94,Sensibilité!$A:$L,12,FALSE)</f>
        <v>#N/A</v>
      </c>
      <c r="M94" s="19" t="e">
        <f t="shared" si="11"/>
        <v>#N/A</v>
      </c>
      <c r="N94" s="19" t="e">
        <f t="shared" si="12"/>
        <v>#N/A</v>
      </c>
      <c r="O94" s="15" t="str">
        <f>IF(D94=Listes!$B$6,"SWARMING",IF(OR(D94=Listes!$B$1,D94=Listes!$B$2,D94=Listes!$B$5),2,IF(OR(D94=Listes!$B$3,D94=Listes!$B$4),1,"erreur colonne D")))</f>
        <v>SWARMING</v>
      </c>
      <c r="P94" s="15" t="e">
        <f>IF(OR(W94="Hiver",W94="Transit"),VLOOKUP(E94,IC!A:E,4,FALSE),IF(W94="été",VLOOKUP(E94,IC!A:E,3,FALSE),"erreur"))</f>
        <v>#N/A</v>
      </c>
      <c r="Q94" s="15" t="e">
        <f>IF(P94="NR",0,IF(F94&lt;5,0,IF(P94=1,VLOOKUP(F94,IC!$G$1:$I$8,3,TRUE),
IF(P94=2,VLOOKUP(F94,IC!$K$1:$M$8,3,TRUE),
IF(P94=3,VLOOKUP(F94,IC!$O$1:$Q$8,3,TRUE),IF(P94=4,VLOOKUP(F94,IC!$S$2:$U$9,3,TRUE),
"erreur"))))))</f>
        <v>#N/A</v>
      </c>
      <c r="R94" s="16" t="e">
        <f>IF(OR(V94="NA",V94="Transit",V94&lt;Listes!$F$1),"non applicable",F94/V94)</f>
        <v>#N/A</v>
      </c>
      <c r="S94" s="16" t="e">
        <f>IF(W94="Transit","Non applicable",IF(AND(W94="été",T94&gt;Listes!F93),F94/T94,IF(AND(W94="Hiver",Hierarchisation!U94&gt;Listes!F93),F94/U94,"non applicable")))</f>
        <v>#N/A</v>
      </c>
      <c r="T94" s="17" t="e">
        <f>IF(K94="Centre",VLOOKUP(E94,effectifs_ete,3,FALSE),IF(Hierarchisation!K94="Grand Nord",VLOOKUP(Hierarchisation!E94,effectifs_ete,4,FALSE),IF(Hierarchisation!K94="Nord Est",VLOOKUP(Hierarchisation!E94,effectifs_ete,5,FALSE),IF(Hierarchisation!K94="Nord Ouest",VLOOKUP(Hierarchisation!E94,effectifs_ete,6,FALSE),IF(Hierarchisation!K94="Sud Est",VLOOKUP(Hierarchisation!E94,effectifs_ete,7,FALSE),IF(Hierarchisation!K94="Sud Ouest",VLOOKUP(Hierarchisation!E94,effectifs_ete,8,FALSE),"Erreur Région"))))))</f>
        <v>#N/A</v>
      </c>
      <c r="U94" s="17" t="e">
        <f>IF(K94="Centre",VLOOKUP(E94,effectifs_hiver,3,FALSE),IF(Hierarchisation!K94="Grand Nord",VLOOKUP(Hierarchisation!E94,effectifs_hiver,4,FALSE),IF(Hierarchisation!K94="Nord Est",VLOOKUP(Hierarchisation!E94,effectifs_hiver,5,FALSE),IF(Hierarchisation!K94="Nord Ouest",VLOOKUP(Hierarchisation!E94,effectifs_hiver,6,FALSE),IF(Hierarchisation!K94="Sud Est",VLOOKUP(Hierarchisation!E94,effectifs_hiver,7,FALSE),IF(Hierarchisation!K94="Sud Ouest",VLOOKUP(Hierarchisation!E94,effectifs_hiver,8,FALSE),"Erreur Région"))))))</f>
        <v>#N/A</v>
      </c>
      <c r="V94" s="17" t="e">
        <f>IF(W94="Transit","Transit",IF(W94="hiver",VLOOKUP(E94,'EFFECTIFS Hiver'!$A:$I,9,FALSE),IF(W94="été",VLOOKUP(E94,'EFFECTIFS Eté'!$A:$I,9,FALSE),"Erreur saison")))</f>
        <v>#N/A</v>
      </c>
      <c r="W94" s="18" t="e">
        <f>VLOOKUP(D94,Listes!B:C,2,FALSE)</f>
        <v>#N/A</v>
      </c>
    </row>
    <row r="95" spans="1:23" ht="15.75" customHeight="1">
      <c r="A95" s="11"/>
      <c r="B95" s="11"/>
      <c r="C95" s="11"/>
      <c r="D95" s="11"/>
      <c r="E95" s="11"/>
      <c r="F95" s="11"/>
      <c r="G95" s="11" t="e">
        <f>VLOOKUP(E95,TAXONS!B:C,2,FALSE)</f>
        <v>#N/A</v>
      </c>
      <c r="H95" s="13">
        <f t="shared" si="8"/>
        <v>0</v>
      </c>
      <c r="I95" s="12" t="e">
        <f t="shared" si="9"/>
        <v>#N/A</v>
      </c>
      <c r="J95" s="14" t="e">
        <f t="shared" si="10"/>
        <v>#N/A</v>
      </c>
      <c r="K95" s="15" t="e">
        <f>VLOOKUP(B95,REGIONS!A:D,4,FALSE)</f>
        <v>#N/A</v>
      </c>
      <c r="L95" s="19" t="e">
        <f>VLOOKUP(G95,Sensibilité!$A:$L,12,FALSE)</f>
        <v>#N/A</v>
      </c>
      <c r="M95" s="19" t="e">
        <f t="shared" si="11"/>
        <v>#N/A</v>
      </c>
      <c r="N95" s="19" t="e">
        <f t="shared" si="12"/>
        <v>#N/A</v>
      </c>
      <c r="O95" s="15" t="str">
        <f>IF(D95=Listes!$B$6,"SWARMING",IF(OR(D95=Listes!$B$1,D95=Listes!$B$2,D95=Listes!$B$5),2,IF(OR(D95=Listes!$B$3,D95=Listes!$B$4),1,"erreur colonne D")))</f>
        <v>SWARMING</v>
      </c>
      <c r="P95" s="15" t="e">
        <f>IF(OR(W95="Hiver",W95="Transit"),VLOOKUP(E95,IC!A:E,4,FALSE),IF(W95="été",VLOOKUP(E95,IC!A:E,3,FALSE),"erreur"))</f>
        <v>#N/A</v>
      </c>
      <c r="Q95" s="15" t="e">
        <f>IF(P95="NR",0,IF(F95&lt;5,0,IF(P95=1,VLOOKUP(F95,IC!$G$1:$I$8,3,TRUE),
IF(P95=2,VLOOKUP(F95,IC!$K$1:$M$8,3,TRUE),
IF(P95=3,VLOOKUP(F95,IC!$O$1:$Q$8,3,TRUE),IF(P95=4,VLOOKUP(F95,IC!$S$2:$U$9,3,TRUE),
"erreur"))))))</f>
        <v>#N/A</v>
      </c>
      <c r="R95" s="16" t="e">
        <f>IF(OR(V95="NA",V95="Transit",V95&lt;Listes!$F$1),"non applicable",F95/V95)</f>
        <v>#N/A</v>
      </c>
      <c r="S95" s="16" t="e">
        <f>IF(W95="Transit","Non applicable",IF(AND(W95="été",T95&gt;Listes!F94),F95/T95,IF(AND(W95="Hiver",Hierarchisation!U95&gt;Listes!F94),F95/U95,"non applicable")))</f>
        <v>#N/A</v>
      </c>
      <c r="T95" s="17" t="e">
        <f>IF(K95="Centre",VLOOKUP(E95,effectifs_ete,3,FALSE),IF(Hierarchisation!K95="Grand Nord",VLOOKUP(Hierarchisation!E95,effectifs_ete,4,FALSE),IF(Hierarchisation!K95="Nord Est",VLOOKUP(Hierarchisation!E95,effectifs_ete,5,FALSE),IF(Hierarchisation!K95="Nord Ouest",VLOOKUP(Hierarchisation!E95,effectifs_ete,6,FALSE),IF(Hierarchisation!K95="Sud Est",VLOOKUP(Hierarchisation!E95,effectifs_ete,7,FALSE),IF(Hierarchisation!K95="Sud Ouest",VLOOKUP(Hierarchisation!E95,effectifs_ete,8,FALSE),"Erreur Région"))))))</f>
        <v>#N/A</v>
      </c>
      <c r="U95" s="17" t="e">
        <f>IF(K95="Centre",VLOOKUP(E95,effectifs_hiver,3,FALSE),IF(Hierarchisation!K95="Grand Nord",VLOOKUP(Hierarchisation!E95,effectifs_hiver,4,FALSE),IF(Hierarchisation!K95="Nord Est",VLOOKUP(Hierarchisation!E95,effectifs_hiver,5,FALSE),IF(Hierarchisation!K95="Nord Ouest",VLOOKUP(Hierarchisation!E95,effectifs_hiver,6,FALSE),IF(Hierarchisation!K95="Sud Est",VLOOKUP(Hierarchisation!E95,effectifs_hiver,7,FALSE),IF(Hierarchisation!K95="Sud Ouest",VLOOKUP(Hierarchisation!E95,effectifs_hiver,8,FALSE),"Erreur Région"))))))</f>
        <v>#N/A</v>
      </c>
      <c r="V95" s="17" t="e">
        <f>IF(W95="Transit","Transit",IF(W95="hiver",VLOOKUP(E95,'EFFECTIFS Hiver'!$A:$I,9,FALSE),IF(W95="été",VLOOKUP(E95,'EFFECTIFS Eté'!$A:$I,9,FALSE),"Erreur saison")))</f>
        <v>#N/A</v>
      </c>
      <c r="W95" s="18" t="e">
        <f>VLOOKUP(D95,Listes!B:C,2,FALSE)</f>
        <v>#N/A</v>
      </c>
    </row>
    <row r="96" spans="1:23" ht="15.75" customHeight="1">
      <c r="A96" s="11"/>
      <c r="B96" s="11"/>
      <c r="C96" s="11"/>
      <c r="D96" s="11"/>
      <c r="E96" s="11"/>
      <c r="F96" s="11"/>
      <c r="G96" s="11" t="e">
        <f>VLOOKUP(E96,TAXONS!B:C,2,FALSE)</f>
        <v>#N/A</v>
      </c>
      <c r="H96" s="13">
        <f t="shared" si="8"/>
        <v>0</v>
      </c>
      <c r="I96" s="12" t="e">
        <f t="shared" si="9"/>
        <v>#N/A</v>
      </c>
      <c r="J96" s="14" t="e">
        <f t="shared" si="10"/>
        <v>#N/A</v>
      </c>
      <c r="K96" s="15" t="e">
        <f>VLOOKUP(B96,REGIONS!A:D,4,FALSE)</f>
        <v>#N/A</v>
      </c>
      <c r="L96" s="19" t="e">
        <f>VLOOKUP(G96,Sensibilité!$A:$L,12,FALSE)</f>
        <v>#N/A</v>
      </c>
      <c r="M96" s="19" t="e">
        <f t="shared" si="11"/>
        <v>#N/A</v>
      </c>
      <c r="N96" s="19" t="e">
        <f t="shared" si="12"/>
        <v>#N/A</v>
      </c>
      <c r="O96" s="15" t="str">
        <f>IF(D96=Listes!$B$6,"SWARMING",IF(OR(D96=Listes!$B$1,D96=Listes!$B$2,D96=Listes!$B$5),2,IF(OR(D96=Listes!$B$3,D96=Listes!$B$4),1,"erreur colonne D")))</f>
        <v>SWARMING</v>
      </c>
      <c r="P96" s="15" t="e">
        <f>IF(OR(W96="Hiver",W96="Transit"),VLOOKUP(E96,IC!A:E,4,FALSE),IF(W96="été",VLOOKUP(E96,IC!A:E,3,FALSE),"erreur"))</f>
        <v>#N/A</v>
      </c>
      <c r="Q96" s="15" t="e">
        <f>IF(P96="NR",0,IF(F96&lt;5,0,IF(P96=1,VLOOKUP(F96,IC!$G$1:$I$8,3,TRUE),
IF(P96=2,VLOOKUP(F96,IC!$K$1:$M$8,3,TRUE),
IF(P96=3,VLOOKUP(F96,IC!$O$1:$Q$8,3,TRUE),IF(P96=4,VLOOKUP(F96,IC!$S$2:$U$9,3,TRUE),
"erreur"))))))</f>
        <v>#N/A</v>
      </c>
      <c r="R96" s="16" t="e">
        <f>IF(OR(V96="NA",V96="Transit",V96&lt;Listes!$F$1),"non applicable",F96/V96)</f>
        <v>#N/A</v>
      </c>
      <c r="S96" s="16" t="e">
        <f>IF(W96="Transit","Non applicable",IF(AND(W96="été",T96&gt;Listes!F95),F96/T96,IF(AND(W96="Hiver",Hierarchisation!U96&gt;Listes!F95),F96/U96,"non applicable")))</f>
        <v>#N/A</v>
      </c>
      <c r="T96" s="17" t="e">
        <f>IF(K96="Centre",VLOOKUP(E96,effectifs_ete,3,FALSE),IF(Hierarchisation!K96="Grand Nord",VLOOKUP(Hierarchisation!E96,effectifs_ete,4,FALSE),IF(Hierarchisation!K96="Nord Est",VLOOKUP(Hierarchisation!E96,effectifs_ete,5,FALSE),IF(Hierarchisation!K96="Nord Ouest",VLOOKUP(Hierarchisation!E96,effectifs_ete,6,FALSE),IF(Hierarchisation!K96="Sud Est",VLOOKUP(Hierarchisation!E96,effectifs_ete,7,FALSE),IF(Hierarchisation!K96="Sud Ouest",VLOOKUP(Hierarchisation!E96,effectifs_ete,8,FALSE),"Erreur Région"))))))</f>
        <v>#N/A</v>
      </c>
      <c r="U96" s="17" t="e">
        <f>IF(K96="Centre",VLOOKUP(E96,effectifs_hiver,3,FALSE),IF(Hierarchisation!K96="Grand Nord",VLOOKUP(Hierarchisation!E96,effectifs_hiver,4,FALSE),IF(Hierarchisation!K96="Nord Est",VLOOKUP(Hierarchisation!E96,effectifs_hiver,5,FALSE),IF(Hierarchisation!K96="Nord Ouest",VLOOKUP(Hierarchisation!E96,effectifs_hiver,6,FALSE),IF(Hierarchisation!K96="Sud Est",VLOOKUP(Hierarchisation!E96,effectifs_hiver,7,FALSE),IF(Hierarchisation!K96="Sud Ouest",VLOOKUP(Hierarchisation!E96,effectifs_hiver,8,FALSE),"Erreur Région"))))))</f>
        <v>#N/A</v>
      </c>
      <c r="V96" s="17" t="e">
        <f>IF(W96="Transit","Transit",IF(W96="hiver",VLOOKUP(E96,'EFFECTIFS Hiver'!$A:$I,9,FALSE),IF(W96="été",VLOOKUP(E96,'EFFECTIFS Eté'!$A:$I,9,FALSE),"Erreur saison")))</f>
        <v>#N/A</v>
      </c>
      <c r="W96" s="18" t="e">
        <f>VLOOKUP(D96,Listes!B:C,2,FALSE)</f>
        <v>#N/A</v>
      </c>
    </row>
    <row r="97" spans="1:23" ht="15.75" customHeight="1">
      <c r="A97" s="11"/>
      <c r="B97" s="11"/>
      <c r="C97" s="11"/>
      <c r="D97" s="11"/>
      <c r="E97" s="11"/>
      <c r="F97" s="11"/>
      <c r="G97" s="11" t="e">
        <f>VLOOKUP(E97,TAXONS!B:C,2,FALSE)</f>
        <v>#N/A</v>
      </c>
      <c r="H97" s="13">
        <f t="shared" si="8"/>
        <v>0</v>
      </c>
      <c r="I97" s="12" t="e">
        <f t="shared" si="9"/>
        <v>#N/A</v>
      </c>
      <c r="J97" s="14" t="e">
        <f t="shared" si="10"/>
        <v>#N/A</v>
      </c>
      <c r="K97" s="15" t="e">
        <f>VLOOKUP(B97,REGIONS!A:D,4,FALSE)</f>
        <v>#N/A</v>
      </c>
      <c r="L97" s="19" t="e">
        <f>VLOOKUP(G97,Sensibilité!$A:$L,12,FALSE)</f>
        <v>#N/A</v>
      </c>
      <c r="M97" s="19" t="e">
        <f t="shared" si="11"/>
        <v>#N/A</v>
      </c>
      <c r="N97" s="19" t="e">
        <f t="shared" si="12"/>
        <v>#N/A</v>
      </c>
      <c r="O97" s="15" t="str">
        <f>IF(D97=Listes!$B$6,"SWARMING",IF(OR(D97=Listes!$B$1,D97=Listes!$B$2,D97=Listes!$B$5),2,IF(OR(D97=Listes!$B$3,D97=Listes!$B$4),1,"erreur colonne D")))</f>
        <v>SWARMING</v>
      </c>
      <c r="P97" s="15" t="e">
        <f>IF(OR(W97="Hiver",W97="Transit"),VLOOKUP(E97,IC!A:E,4,FALSE),IF(W97="été",VLOOKUP(E97,IC!A:E,3,FALSE),"erreur"))</f>
        <v>#N/A</v>
      </c>
      <c r="Q97" s="15" t="e">
        <f>IF(P97="NR",0,IF(F97&lt;5,0,IF(P97=1,VLOOKUP(F97,IC!$G$1:$I$8,3,TRUE),
IF(P97=2,VLOOKUP(F97,IC!$K$1:$M$8,3,TRUE),
IF(P97=3,VLOOKUP(F97,IC!$O$1:$Q$8,3,TRUE),IF(P97=4,VLOOKUP(F97,IC!$S$2:$U$9,3,TRUE),
"erreur"))))))</f>
        <v>#N/A</v>
      </c>
      <c r="R97" s="16" t="e">
        <f>IF(OR(V97="NA",V97="Transit",V97&lt;Listes!$F$1),"non applicable",F97/V97)</f>
        <v>#N/A</v>
      </c>
      <c r="S97" s="16" t="e">
        <f>IF(W97="Transit","Non applicable",IF(AND(W97="été",T97&gt;Listes!F96),F97/T97,IF(AND(W97="Hiver",Hierarchisation!U97&gt;Listes!F96),F97/U97,"non applicable")))</f>
        <v>#N/A</v>
      </c>
      <c r="T97" s="17" t="e">
        <f>IF(K97="Centre",VLOOKUP(E97,effectifs_ete,3,FALSE),IF(Hierarchisation!K97="Grand Nord",VLOOKUP(Hierarchisation!E97,effectifs_ete,4,FALSE),IF(Hierarchisation!K97="Nord Est",VLOOKUP(Hierarchisation!E97,effectifs_ete,5,FALSE),IF(Hierarchisation!K97="Nord Ouest",VLOOKUP(Hierarchisation!E97,effectifs_ete,6,FALSE),IF(Hierarchisation!K97="Sud Est",VLOOKUP(Hierarchisation!E97,effectifs_ete,7,FALSE),IF(Hierarchisation!K97="Sud Ouest",VLOOKUP(Hierarchisation!E97,effectifs_ete,8,FALSE),"Erreur Région"))))))</f>
        <v>#N/A</v>
      </c>
      <c r="U97" s="17" t="e">
        <f>IF(K97="Centre",VLOOKUP(E97,effectifs_hiver,3,FALSE),IF(Hierarchisation!K97="Grand Nord",VLOOKUP(Hierarchisation!E97,effectifs_hiver,4,FALSE),IF(Hierarchisation!K97="Nord Est",VLOOKUP(Hierarchisation!E97,effectifs_hiver,5,FALSE),IF(Hierarchisation!K97="Nord Ouest",VLOOKUP(Hierarchisation!E97,effectifs_hiver,6,FALSE),IF(Hierarchisation!K97="Sud Est",VLOOKUP(Hierarchisation!E97,effectifs_hiver,7,FALSE),IF(Hierarchisation!K97="Sud Ouest",VLOOKUP(Hierarchisation!E97,effectifs_hiver,8,FALSE),"Erreur Région"))))))</f>
        <v>#N/A</v>
      </c>
      <c r="V97" s="17" t="e">
        <f>IF(W97="Transit","Transit",IF(W97="hiver",VLOOKUP(E97,'EFFECTIFS Hiver'!$A:$I,9,FALSE),IF(W97="été",VLOOKUP(E97,'EFFECTIFS Eté'!$A:$I,9,FALSE),"Erreur saison")))</f>
        <v>#N/A</v>
      </c>
      <c r="W97" s="18" t="e">
        <f>VLOOKUP(D97,Listes!B:C,2,FALSE)</f>
        <v>#N/A</v>
      </c>
    </row>
    <row r="98" spans="1:23" ht="15.75" customHeight="1">
      <c r="A98" s="11"/>
      <c r="B98" s="11"/>
      <c r="C98" s="11"/>
      <c r="D98" s="11"/>
      <c r="E98" s="11"/>
      <c r="F98" s="11"/>
      <c r="G98" s="11" t="e">
        <f>VLOOKUP(E98,TAXONS!B:C,2,FALSE)</f>
        <v>#N/A</v>
      </c>
      <c r="H98" s="13">
        <f t="shared" si="8"/>
        <v>0</v>
      </c>
      <c r="I98" s="12" t="e">
        <f t="shared" si="9"/>
        <v>#N/A</v>
      </c>
      <c r="J98" s="14" t="e">
        <f t="shared" si="10"/>
        <v>#N/A</v>
      </c>
      <c r="K98" s="15" t="e">
        <f>VLOOKUP(B98,REGIONS!A:D,4,FALSE)</f>
        <v>#N/A</v>
      </c>
      <c r="L98" s="19" t="e">
        <f>VLOOKUP(G98,Sensibilité!$A:$L,12,FALSE)</f>
        <v>#N/A</v>
      </c>
      <c r="M98" s="19" t="e">
        <f t="shared" si="11"/>
        <v>#N/A</v>
      </c>
      <c r="N98" s="19" t="e">
        <f t="shared" si="12"/>
        <v>#N/A</v>
      </c>
      <c r="O98" s="15" t="str">
        <f>IF(D98=Listes!$B$6,"SWARMING",IF(OR(D98=Listes!$B$1,D98=Listes!$B$2,D98=Listes!$B$5),2,IF(OR(D98=Listes!$B$3,D98=Listes!$B$4),1,"erreur colonne D")))</f>
        <v>SWARMING</v>
      </c>
      <c r="P98" s="15" t="e">
        <f>IF(OR(W98="Hiver",W98="Transit"),VLOOKUP(E98,IC!A:E,4,FALSE),IF(W98="été",VLOOKUP(E98,IC!A:E,3,FALSE),"erreur"))</f>
        <v>#N/A</v>
      </c>
      <c r="Q98" s="15" t="e">
        <f>IF(P98="NR",0,IF(F98&lt;5,0,IF(P98=1,VLOOKUP(F98,IC!$G$1:$I$8,3,TRUE),
IF(P98=2,VLOOKUP(F98,IC!$K$1:$M$8,3,TRUE),
IF(P98=3,VLOOKUP(F98,IC!$O$1:$Q$8,3,TRUE),IF(P98=4,VLOOKUP(F98,IC!$S$2:$U$9,3,TRUE),
"erreur"))))))</f>
        <v>#N/A</v>
      </c>
      <c r="R98" s="16" t="e">
        <f>IF(OR(V98="NA",V98="Transit",V98&lt;Listes!$F$1),"non applicable",F98/V98)</f>
        <v>#N/A</v>
      </c>
      <c r="S98" s="16" t="e">
        <f>IF(W98="Transit","Non applicable",IF(AND(W98="été",T98&gt;Listes!F97),F98/T98,IF(AND(W98="Hiver",Hierarchisation!U98&gt;Listes!F97),F98/U98,"non applicable")))</f>
        <v>#N/A</v>
      </c>
      <c r="T98" s="17" t="e">
        <f>IF(K98="Centre",VLOOKUP(E98,effectifs_ete,3,FALSE),IF(Hierarchisation!K98="Grand Nord",VLOOKUP(Hierarchisation!E98,effectifs_ete,4,FALSE),IF(Hierarchisation!K98="Nord Est",VLOOKUP(Hierarchisation!E98,effectifs_ete,5,FALSE),IF(Hierarchisation!K98="Nord Ouest",VLOOKUP(Hierarchisation!E98,effectifs_ete,6,FALSE),IF(Hierarchisation!K98="Sud Est",VLOOKUP(Hierarchisation!E98,effectifs_ete,7,FALSE),IF(Hierarchisation!K98="Sud Ouest",VLOOKUP(Hierarchisation!E98,effectifs_ete,8,FALSE),"Erreur Région"))))))</f>
        <v>#N/A</v>
      </c>
      <c r="U98" s="17" t="e">
        <f>IF(K98="Centre",VLOOKUP(E98,effectifs_hiver,3,FALSE),IF(Hierarchisation!K98="Grand Nord",VLOOKUP(Hierarchisation!E98,effectifs_hiver,4,FALSE),IF(Hierarchisation!K98="Nord Est",VLOOKUP(Hierarchisation!E98,effectifs_hiver,5,FALSE),IF(Hierarchisation!K98="Nord Ouest",VLOOKUP(Hierarchisation!E98,effectifs_hiver,6,FALSE),IF(Hierarchisation!K98="Sud Est",VLOOKUP(Hierarchisation!E98,effectifs_hiver,7,FALSE),IF(Hierarchisation!K98="Sud Ouest",VLOOKUP(Hierarchisation!E98,effectifs_hiver,8,FALSE),"Erreur Région"))))))</f>
        <v>#N/A</v>
      </c>
      <c r="V98" s="17" t="e">
        <f>IF(W98="Transit","Transit",IF(W98="hiver",VLOOKUP(E98,'EFFECTIFS Hiver'!$A:$I,9,FALSE),IF(W98="été",VLOOKUP(E98,'EFFECTIFS Eté'!$A:$I,9,FALSE),"Erreur saison")))</f>
        <v>#N/A</v>
      </c>
      <c r="W98" s="18" t="e">
        <f>VLOOKUP(D98,Listes!B:C,2,FALSE)</f>
        <v>#N/A</v>
      </c>
    </row>
    <row r="99" spans="1:23" ht="15.75" customHeight="1">
      <c r="A99" s="11"/>
      <c r="B99" s="11"/>
      <c r="C99" s="11"/>
      <c r="D99" s="11"/>
      <c r="E99" s="11"/>
      <c r="F99" s="11"/>
      <c r="G99" s="11" t="e">
        <f>VLOOKUP(E99,TAXONS!B:C,2,FALSE)</f>
        <v>#N/A</v>
      </c>
      <c r="H99" s="13">
        <f t="shared" si="8"/>
        <v>0</v>
      </c>
      <c r="I99" s="12" t="e">
        <f t="shared" si="9"/>
        <v>#N/A</v>
      </c>
      <c r="J99" s="14" t="e">
        <f t="shared" si="10"/>
        <v>#N/A</v>
      </c>
      <c r="K99" s="15" t="e">
        <f>VLOOKUP(B99,REGIONS!A:D,4,FALSE)</f>
        <v>#N/A</v>
      </c>
      <c r="L99" s="19" t="e">
        <f>VLOOKUP(G99,Sensibilité!$A:$L,12,FALSE)</f>
        <v>#N/A</v>
      </c>
      <c r="M99" s="19" t="e">
        <f t="shared" si="11"/>
        <v>#N/A</v>
      </c>
      <c r="N99" s="19" t="e">
        <f t="shared" si="12"/>
        <v>#N/A</v>
      </c>
      <c r="O99" s="15" t="str">
        <f>IF(D99=Listes!$B$6,"SWARMING",IF(OR(D99=Listes!$B$1,D99=Listes!$B$2,D99=Listes!$B$5),2,IF(OR(D99=Listes!$B$3,D99=Listes!$B$4),1,"erreur colonne D")))</f>
        <v>SWARMING</v>
      </c>
      <c r="P99" s="15" t="e">
        <f>IF(OR(W99="Hiver",W99="Transit"),VLOOKUP(E99,IC!A:E,4,FALSE),IF(W99="été",VLOOKUP(E99,IC!A:E,3,FALSE),"erreur"))</f>
        <v>#N/A</v>
      </c>
      <c r="Q99" s="15" t="e">
        <f>IF(P99="NR",0,IF(F99&lt;5,0,IF(P99=1,VLOOKUP(F99,IC!$G$1:$I$8,3,TRUE),
IF(P99=2,VLOOKUP(F99,IC!$K$1:$M$8,3,TRUE),
IF(P99=3,VLOOKUP(F99,IC!$O$1:$Q$8,3,TRUE),IF(P99=4,VLOOKUP(F99,IC!$S$2:$U$9,3,TRUE),
"erreur"))))))</f>
        <v>#N/A</v>
      </c>
      <c r="R99" s="16" t="e">
        <f>IF(OR(V99="NA",V99="Transit",V99&lt;Listes!$F$1),"non applicable",F99/V99)</f>
        <v>#N/A</v>
      </c>
      <c r="S99" s="16" t="e">
        <f>IF(W99="Transit","Non applicable",IF(AND(W99="été",T99&gt;Listes!F98),F99/T99,IF(AND(W99="Hiver",Hierarchisation!U99&gt;Listes!F98),F99/U99,"non applicable")))</f>
        <v>#N/A</v>
      </c>
      <c r="T99" s="17" t="e">
        <f>IF(K99="Centre",VLOOKUP(E99,effectifs_ete,3,FALSE),IF(Hierarchisation!K99="Grand Nord",VLOOKUP(Hierarchisation!E99,effectifs_ete,4,FALSE),IF(Hierarchisation!K99="Nord Est",VLOOKUP(Hierarchisation!E99,effectifs_ete,5,FALSE),IF(Hierarchisation!K99="Nord Ouest",VLOOKUP(Hierarchisation!E99,effectifs_ete,6,FALSE),IF(Hierarchisation!K99="Sud Est",VLOOKUP(Hierarchisation!E99,effectifs_ete,7,FALSE),IF(Hierarchisation!K99="Sud Ouest",VLOOKUP(Hierarchisation!E99,effectifs_ete,8,FALSE),"Erreur Région"))))))</f>
        <v>#N/A</v>
      </c>
      <c r="U99" s="17" t="e">
        <f>IF(K99="Centre",VLOOKUP(E99,effectifs_hiver,3,FALSE),IF(Hierarchisation!K99="Grand Nord",VLOOKUP(Hierarchisation!E99,effectifs_hiver,4,FALSE),IF(Hierarchisation!K99="Nord Est",VLOOKUP(Hierarchisation!E99,effectifs_hiver,5,FALSE),IF(Hierarchisation!K99="Nord Ouest",VLOOKUP(Hierarchisation!E99,effectifs_hiver,6,FALSE),IF(Hierarchisation!K99="Sud Est",VLOOKUP(Hierarchisation!E99,effectifs_hiver,7,FALSE),IF(Hierarchisation!K99="Sud Ouest",VLOOKUP(Hierarchisation!E99,effectifs_hiver,8,FALSE),"Erreur Région"))))))</f>
        <v>#N/A</v>
      </c>
      <c r="V99" s="17" t="e">
        <f>IF(W99="Transit","Transit",IF(W99="hiver",VLOOKUP(E99,'EFFECTIFS Hiver'!$A:$I,9,FALSE),IF(W99="été",VLOOKUP(E99,'EFFECTIFS Eté'!$A:$I,9,FALSE),"Erreur saison")))</f>
        <v>#N/A</v>
      </c>
      <c r="W99" s="18" t="e">
        <f>VLOOKUP(D99,Listes!B:C,2,FALSE)</f>
        <v>#N/A</v>
      </c>
    </row>
    <row r="100" spans="1:23" ht="15.75" customHeight="1">
      <c r="A100" s="11"/>
      <c r="B100" s="11"/>
      <c r="C100" s="11"/>
      <c r="D100" s="11"/>
      <c r="E100" s="11"/>
      <c r="F100" s="11"/>
      <c r="G100" s="11" t="e">
        <f>VLOOKUP(E100,TAXONS!B:C,2,FALSE)</f>
        <v>#N/A</v>
      </c>
      <c r="H100" s="13">
        <f t="shared" si="8"/>
        <v>0</v>
      </c>
      <c r="I100" s="12" t="e">
        <f t="shared" si="9"/>
        <v>#N/A</v>
      </c>
      <c r="J100" s="14" t="e">
        <f t="shared" si="10"/>
        <v>#N/A</v>
      </c>
      <c r="K100" s="15" t="e">
        <f>VLOOKUP(B100,REGIONS!A:D,4,FALSE)</f>
        <v>#N/A</v>
      </c>
      <c r="L100" s="19" t="e">
        <f>VLOOKUP(G100,Sensibilité!$A:$L,12,FALSE)</f>
        <v>#N/A</v>
      </c>
      <c r="M100" s="19" t="e">
        <f t="shared" si="11"/>
        <v>#N/A</v>
      </c>
      <c r="N100" s="19" t="e">
        <f t="shared" si="12"/>
        <v>#N/A</v>
      </c>
      <c r="O100" s="15" t="str">
        <f>IF(D100=Listes!$B$6,"SWARMING",IF(OR(D100=Listes!$B$1,D100=Listes!$B$2,D100=Listes!$B$5),2,IF(OR(D100=Listes!$B$3,D100=Listes!$B$4),1,"erreur colonne D")))</f>
        <v>SWARMING</v>
      </c>
      <c r="P100" s="15" t="e">
        <f>IF(OR(W100="Hiver",W100="Transit"),VLOOKUP(E100,IC!A:E,4,FALSE),IF(W100="été",VLOOKUP(E100,IC!A:E,3,FALSE),"erreur"))</f>
        <v>#N/A</v>
      </c>
      <c r="Q100" s="15" t="e">
        <f>IF(P100="NR",0,IF(F100&lt;5,0,IF(P100=1,VLOOKUP(F100,IC!$G$1:$I$8,3,TRUE),
IF(P100=2,VLOOKUP(F100,IC!$K$1:$M$8,3,TRUE),
IF(P100=3,VLOOKUP(F100,IC!$O$1:$Q$8,3,TRUE),IF(P100=4,VLOOKUP(F100,IC!$S$2:$U$9,3,TRUE),
"erreur"))))))</f>
        <v>#N/A</v>
      </c>
      <c r="R100" s="16" t="e">
        <f>IF(OR(V100="NA",V100="Transit",V100&lt;Listes!$F$1),"non applicable",F100/V100)</f>
        <v>#N/A</v>
      </c>
      <c r="S100" s="16" t="e">
        <f>IF(W100="Transit","Non applicable",IF(AND(W100="été",T100&gt;Listes!F99),F100/T100,IF(AND(W100="Hiver",Hierarchisation!U100&gt;Listes!F99),F100/U100,"non applicable")))</f>
        <v>#N/A</v>
      </c>
      <c r="T100" s="17" t="e">
        <f>IF(K100="Centre",VLOOKUP(E100,effectifs_ete,3,FALSE),IF(Hierarchisation!K100="Grand Nord",VLOOKUP(Hierarchisation!E100,effectifs_ete,4,FALSE),IF(Hierarchisation!K100="Nord Est",VLOOKUP(Hierarchisation!E100,effectifs_ete,5,FALSE),IF(Hierarchisation!K100="Nord Ouest",VLOOKUP(Hierarchisation!E100,effectifs_ete,6,FALSE),IF(Hierarchisation!K100="Sud Est",VLOOKUP(Hierarchisation!E100,effectifs_ete,7,FALSE),IF(Hierarchisation!K100="Sud Ouest",VLOOKUP(Hierarchisation!E100,effectifs_ete,8,FALSE),"Erreur Région"))))))</f>
        <v>#N/A</v>
      </c>
      <c r="U100" s="17" t="e">
        <f>IF(K100="Centre",VLOOKUP(E100,effectifs_hiver,3,FALSE),IF(Hierarchisation!K100="Grand Nord",VLOOKUP(Hierarchisation!E100,effectifs_hiver,4,FALSE),IF(Hierarchisation!K100="Nord Est",VLOOKUP(Hierarchisation!E100,effectifs_hiver,5,FALSE),IF(Hierarchisation!K100="Nord Ouest",VLOOKUP(Hierarchisation!E100,effectifs_hiver,6,FALSE),IF(Hierarchisation!K100="Sud Est",VLOOKUP(Hierarchisation!E100,effectifs_hiver,7,FALSE),IF(Hierarchisation!K100="Sud Ouest",VLOOKUP(Hierarchisation!E100,effectifs_hiver,8,FALSE),"Erreur Région"))))))</f>
        <v>#N/A</v>
      </c>
      <c r="V100" s="17" t="e">
        <f>IF(W100="Transit","Transit",IF(W100="hiver",VLOOKUP(E100,'EFFECTIFS Hiver'!$A:$I,9,FALSE),IF(W100="été",VLOOKUP(E100,'EFFECTIFS Eté'!$A:$I,9,FALSE),"Erreur saison")))</f>
        <v>#N/A</v>
      </c>
      <c r="W100" s="18" t="e">
        <f>VLOOKUP(D100,Listes!B:C,2,FALSE)</f>
        <v>#N/A</v>
      </c>
    </row>
    <row r="101" spans="1:23" ht="15.75" customHeight="1">
      <c r="A101" s="11"/>
      <c r="B101" s="11"/>
      <c r="C101" s="11"/>
      <c r="D101" s="11"/>
      <c r="E101" s="11"/>
      <c r="F101" s="11"/>
      <c r="G101" s="11" t="e">
        <f>VLOOKUP(E101,TAXONS!B:C,2,FALSE)</f>
        <v>#N/A</v>
      </c>
      <c r="H101" s="13">
        <f t="shared" si="8"/>
        <v>0</v>
      </c>
      <c r="I101" s="12" t="e">
        <f t="shared" si="9"/>
        <v>#N/A</v>
      </c>
      <c r="J101" s="14" t="e">
        <f t="shared" si="10"/>
        <v>#N/A</v>
      </c>
      <c r="K101" s="15" t="e">
        <f>VLOOKUP(B101,REGIONS!A:D,4,FALSE)</f>
        <v>#N/A</v>
      </c>
      <c r="L101" s="19" t="e">
        <f>VLOOKUP(G101,Sensibilité!$A:$L,12,FALSE)</f>
        <v>#N/A</v>
      </c>
      <c r="M101" s="19" t="e">
        <f t="shared" si="11"/>
        <v>#N/A</v>
      </c>
      <c r="N101" s="19" t="e">
        <f t="shared" si="12"/>
        <v>#N/A</v>
      </c>
      <c r="O101" s="15" t="str">
        <f>IF(D101=Listes!$B$6,"SWARMING",IF(OR(D101=Listes!$B$1,D101=Listes!$B$2,D101=Listes!$B$5),2,IF(OR(D101=Listes!$B$3,D101=Listes!$B$4),1,"erreur colonne D")))</f>
        <v>SWARMING</v>
      </c>
      <c r="P101" s="15" t="e">
        <f>IF(OR(W101="Hiver",W101="Transit"),VLOOKUP(E101,IC!A:E,4,FALSE),IF(W101="été",VLOOKUP(E101,IC!A:E,3,FALSE),"erreur"))</f>
        <v>#N/A</v>
      </c>
      <c r="Q101" s="15" t="e">
        <f>IF(P101="NR",0,IF(F101&lt;5,0,IF(P101=1,VLOOKUP(F101,IC!$G$1:$I$8,3,TRUE),
IF(P101=2,VLOOKUP(F101,IC!$K$1:$M$8,3,TRUE),
IF(P101=3,VLOOKUP(F101,IC!$O$1:$Q$8,3,TRUE),IF(P101=4,VLOOKUP(F101,IC!$S$2:$U$9,3,TRUE),
"erreur"))))))</f>
        <v>#N/A</v>
      </c>
      <c r="R101" s="16" t="e">
        <f>IF(OR(V101="NA",V101="Transit",V101&lt;Listes!$F$1),"non applicable",F101/V101)</f>
        <v>#N/A</v>
      </c>
      <c r="S101" s="16" t="e">
        <f>IF(W101="Transit","Non applicable",IF(AND(W101="été",T101&gt;Listes!F100),F101/T101,IF(AND(W101="Hiver",Hierarchisation!U101&gt;Listes!F100),F101/U101,"non applicable")))</f>
        <v>#N/A</v>
      </c>
      <c r="T101" s="17" t="e">
        <f>IF(K101="Centre",VLOOKUP(E101,effectifs_ete,3,FALSE),IF(Hierarchisation!K101="Grand Nord",VLOOKUP(Hierarchisation!E101,effectifs_ete,4,FALSE),IF(Hierarchisation!K101="Nord Est",VLOOKUP(Hierarchisation!E101,effectifs_ete,5,FALSE),IF(Hierarchisation!K101="Nord Ouest",VLOOKUP(Hierarchisation!E101,effectifs_ete,6,FALSE),IF(Hierarchisation!K101="Sud Est",VLOOKUP(Hierarchisation!E101,effectifs_ete,7,FALSE),IF(Hierarchisation!K101="Sud Ouest",VLOOKUP(Hierarchisation!E101,effectifs_ete,8,FALSE),"Erreur Région"))))))</f>
        <v>#N/A</v>
      </c>
      <c r="U101" s="17" t="e">
        <f>IF(K101="Centre",VLOOKUP(E101,effectifs_hiver,3,FALSE),IF(Hierarchisation!K101="Grand Nord",VLOOKUP(Hierarchisation!E101,effectifs_hiver,4,FALSE),IF(Hierarchisation!K101="Nord Est",VLOOKUP(Hierarchisation!E101,effectifs_hiver,5,FALSE),IF(Hierarchisation!K101="Nord Ouest",VLOOKUP(Hierarchisation!E101,effectifs_hiver,6,FALSE),IF(Hierarchisation!K101="Sud Est",VLOOKUP(Hierarchisation!E101,effectifs_hiver,7,FALSE),IF(Hierarchisation!K101="Sud Ouest",VLOOKUP(Hierarchisation!E101,effectifs_hiver,8,FALSE),"Erreur Région"))))))</f>
        <v>#N/A</v>
      </c>
      <c r="V101" s="17" t="e">
        <f>IF(W101="Transit","Transit",IF(W101="hiver",VLOOKUP(E101,'EFFECTIFS Hiver'!$A:$I,9,FALSE),IF(W101="été",VLOOKUP(E101,'EFFECTIFS Eté'!$A:$I,9,FALSE),"Erreur saison")))</f>
        <v>#N/A</v>
      </c>
      <c r="W101" s="18" t="e">
        <f>VLOOKUP(D101,Listes!B:C,2,FALSE)</f>
        <v>#N/A</v>
      </c>
    </row>
    <row r="102" spans="1:23" ht="15.75" customHeight="1">
      <c r="A102" s="11"/>
      <c r="B102" s="11"/>
      <c r="C102" s="11"/>
      <c r="D102" s="11"/>
      <c r="E102" s="11"/>
      <c r="F102" s="11"/>
      <c r="G102" s="11" t="e">
        <f>VLOOKUP(E102,TAXONS!B:C,2,FALSE)</f>
        <v>#N/A</v>
      </c>
      <c r="H102" s="13">
        <f t="shared" si="8"/>
        <v>0</v>
      </c>
      <c r="I102" s="12" t="e">
        <f t="shared" si="9"/>
        <v>#N/A</v>
      </c>
      <c r="J102" s="14" t="e">
        <f t="shared" si="10"/>
        <v>#N/A</v>
      </c>
      <c r="K102" s="15" t="e">
        <f>VLOOKUP(B102,REGIONS!A:D,4,FALSE)</f>
        <v>#N/A</v>
      </c>
      <c r="L102" s="19" t="e">
        <f>VLOOKUP(G102,Sensibilité!$A:$L,12,FALSE)</f>
        <v>#N/A</v>
      </c>
      <c r="M102" s="19" t="e">
        <f t="shared" si="11"/>
        <v>#N/A</v>
      </c>
      <c r="N102" s="19" t="e">
        <f t="shared" si="12"/>
        <v>#N/A</v>
      </c>
      <c r="O102" s="15" t="str">
        <f>IF(D102=Listes!$B$6,"SWARMING",IF(OR(D102=Listes!$B$1,D102=Listes!$B$2,D102=Listes!$B$5),2,IF(OR(D102=Listes!$B$3,D102=Listes!$B$4),1,"erreur colonne D")))</f>
        <v>SWARMING</v>
      </c>
      <c r="P102" s="15" t="e">
        <f>IF(OR(W102="Hiver",W102="Transit"),VLOOKUP(E102,IC!A:E,4,FALSE),IF(W102="été",VLOOKUP(E102,IC!A:E,3,FALSE),"erreur"))</f>
        <v>#N/A</v>
      </c>
      <c r="Q102" s="15" t="e">
        <f>IF(P102="NR",0,IF(F102&lt;5,0,IF(P102=1,VLOOKUP(F102,IC!$G$1:$I$8,3,TRUE),
IF(P102=2,VLOOKUP(F102,IC!$K$1:$M$8,3,TRUE),
IF(P102=3,VLOOKUP(F102,IC!$O$1:$Q$8,3,TRUE),IF(P102=4,VLOOKUP(F102,IC!$S$2:$U$9,3,TRUE),
"erreur"))))))</f>
        <v>#N/A</v>
      </c>
      <c r="R102" s="16" t="e">
        <f>IF(OR(V102="NA",V102="Transit",V102&lt;Listes!$F$1),"non applicable",F102/V102)</f>
        <v>#N/A</v>
      </c>
      <c r="S102" s="16" t="e">
        <f>IF(W102="Transit","Non applicable",IF(AND(W102="été",T102&gt;Listes!F101),F102/T102,IF(AND(W102="Hiver",Hierarchisation!U102&gt;Listes!F101),F102/U102,"non applicable")))</f>
        <v>#N/A</v>
      </c>
      <c r="T102" s="17" t="e">
        <f>IF(K102="Centre",VLOOKUP(E102,effectifs_ete,3,FALSE),IF(Hierarchisation!K102="Grand Nord",VLOOKUP(Hierarchisation!E102,effectifs_ete,4,FALSE),IF(Hierarchisation!K102="Nord Est",VLOOKUP(Hierarchisation!E102,effectifs_ete,5,FALSE),IF(Hierarchisation!K102="Nord Ouest",VLOOKUP(Hierarchisation!E102,effectifs_ete,6,FALSE),IF(Hierarchisation!K102="Sud Est",VLOOKUP(Hierarchisation!E102,effectifs_ete,7,FALSE),IF(Hierarchisation!K102="Sud Ouest",VLOOKUP(Hierarchisation!E102,effectifs_ete,8,FALSE),"Erreur Région"))))))</f>
        <v>#N/A</v>
      </c>
      <c r="U102" s="17" t="e">
        <f>IF(K102="Centre",VLOOKUP(E102,effectifs_hiver,3,FALSE),IF(Hierarchisation!K102="Grand Nord",VLOOKUP(Hierarchisation!E102,effectifs_hiver,4,FALSE),IF(Hierarchisation!K102="Nord Est",VLOOKUP(Hierarchisation!E102,effectifs_hiver,5,FALSE),IF(Hierarchisation!K102="Nord Ouest",VLOOKUP(Hierarchisation!E102,effectifs_hiver,6,FALSE),IF(Hierarchisation!K102="Sud Est",VLOOKUP(Hierarchisation!E102,effectifs_hiver,7,FALSE),IF(Hierarchisation!K102="Sud Ouest",VLOOKUP(Hierarchisation!E102,effectifs_hiver,8,FALSE),"Erreur Région"))))))</f>
        <v>#N/A</v>
      </c>
      <c r="V102" s="17" t="e">
        <f>IF(W102="Transit","Transit",IF(W102="hiver",VLOOKUP(E102,'EFFECTIFS Hiver'!$A:$I,9,FALSE),IF(W102="été",VLOOKUP(E102,'EFFECTIFS Eté'!$A:$I,9,FALSE),"Erreur saison")))</f>
        <v>#N/A</v>
      </c>
      <c r="W102" s="18" t="e">
        <f>VLOOKUP(D102,Listes!B:C,2,FALSE)</f>
        <v>#N/A</v>
      </c>
    </row>
    <row r="103" spans="1:23" ht="15.75" customHeight="1">
      <c r="A103" s="11"/>
      <c r="B103" s="11"/>
      <c r="C103" s="11"/>
      <c r="D103" s="11"/>
      <c r="E103" s="11"/>
      <c r="F103" s="11"/>
      <c r="G103" s="11" t="e">
        <f>VLOOKUP(E103,TAXONS!B:C,2,FALSE)</f>
        <v>#N/A</v>
      </c>
      <c r="H103" s="13">
        <f t="shared" si="8"/>
        <v>0</v>
      </c>
      <c r="I103" s="12" t="e">
        <f t="shared" si="9"/>
        <v>#N/A</v>
      </c>
      <c r="J103" s="14" t="e">
        <f t="shared" si="10"/>
        <v>#N/A</v>
      </c>
      <c r="K103" s="15" t="e">
        <f>VLOOKUP(B103,REGIONS!A:D,4,FALSE)</f>
        <v>#N/A</v>
      </c>
      <c r="L103" s="19" t="e">
        <f>VLOOKUP(G103,Sensibilité!$A:$L,12,FALSE)</f>
        <v>#N/A</v>
      </c>
      <c r="M103" s="19" t="e">
        <f t="shared" si="11"/>
        <v>#N/A</v>
      </c>
      <c r="N103" s="19" t="e">
        <f t="shared" si="12"/>
        <v>#N/A</v>
      </c>
      <c r="O103" s="15" t="str">
        <f>IF(D103=Listes!$B$6,"SWARMING",IF(OR(D103=Listes!$B$1,D103=Listes!$B$2,D103=Listes!$B$5),2,IF(OR(D103=Listes!$B$3,D103=Listes!$B$4),1,"erreur colonne D")))</f>
        <v>SWARMING</v>
      </c>
      <c r="P103" s="15" t="e">
        <f>IF(OR(W103="Hiver",W103="Transit"),VLOOKUP(E103,IC!A:E,4,FALSE),IF(W103="été",VLOOKUP(E103,IC!A:E,3,FALSE),"erreur"))</f>
        <v>#N/A</v>
      </c>
      <c r="Q103" s="15" t="e">
        <f>IF(P103="NR",0,IF(F103&lt;5,0,IF(P103=1,VLOOKUP(F103,IC!$G$1:$I$8,3,TRUE),
IF(P103=2,VLOOKUP(F103,IC!$K$1:$M$8,3,TRUE),
IF(P103=3,VLOOKUP(F103,IC!$O$1:$Q$8,3,TRUE),IF(P103=4,VLOOKUP(F103,IC!$S$2:$U$9,3,TRUE),
"erreur"))))))</f>
        <v>#N/A</v>
      </c>
      <c r="R103" s="16" t="e">
        <f>IF(OR(V103="NA",V103="Transit",V103&lt;Listes!$F$1),"non applicable",F103/V103)</f>
        <v>#N/A</v>
      </c>
      <c r="S103" s="16" t="e">
        <f>IF(W103="Transit","Non applicable",IF(AND(W103="été",T103&gt;Listes!F102),F103/T103,IF(AND(W103="Hiver",Hierarchisation!U103&gt;Listes!F102),F103/U103,"non applicable")))</f>
        <v>#N/A</v>
      </c>
      <c r="T103" s="17" t="e">
        <f>IF(K103="Centre",VLOOKUP(E103,effectifs_ete,3,FALSE),IF(Hierarchisation!K103="Grand Nord",VLOOKUP(Hierarchisation!E103,effectifs_ete,4,FALSE),IF(Hierarchisation!K103="Nord Est",VLOOKUP(Hierarchisation!E103,effectifs_ete,5,FALSE),IF(Hierarchisation!K103="Nord Ouest",VLOOKUP(Hierarchisation!E103,effectifs_ete,6,FALSE),IF(Hierarchisation!K103="Sud Est",VLOOKUP(Hierarchisation!E103,effectifs_ete,7,FALSE),IF(Hierarchisation!K103="Sud Ouest",VLOOKUP(Hierarchisation!E103,effectifs_ete,8,FALSE),"Erreur Région"))))))</f>
        <v>#N/A</v>
      </c>
      <c r="U103" s="17" t="e">
        <f>IF(K103="Centre",VLOOKUP(E103,effectifs_hiver,3,FALSE),IF(Hierarchisation!K103="Grand Nord",VLOOKUP(Hierarchisation!E103,effectifs_hiver,4,FALSE),IF(Hierarchisation!K103="Nord Est",VLOOKUP(Hierarchisation!E103,effectifs_hiver,5,FALSE),IF(Hierarchisation!K103="Nord Ouest",VLOOKUP(Hierarchisation!E103,effectifs_hiver,6,FALSE),IF(Hierarchisation!K103="Sud Est",VLOOKUP(Hierarchisation!E103,effectifs_hiver,7,FALSE),IF(Hierarchisation!K103="Sud Ouest",VLOOKUP(Hierarchisation!E103,effectifs_hiver,8,FALSE),"Erreur Région"))))))</f>
        <v>#N/A</v>
      </c>
      <c r="V103" s="17" t="e">
        <f>IF(W103="Transit","Transit",IF(W103="hiver",VLOOKUP(E103,'EFFECTIFS Hiver'!$A:$I,9,FALSE),IF(W103="été",VLOOKUP(E103,'EFFECTIFS Eté'!$A:$I,9,FALSE),"Erreur saison")))</f>
        <v>#N/A</v>
      </c>
      <c r="W103" s="18" t="e">
        <f>VLOOKUP(D103,Listes!B:C,2,FALSE)</f>
        <v>#N/A</v>
      </c>
    </row>
    <row r="104" spans="1:23" ht="15.75" customHeight="1">
      <c r="A104" s="11"/>
      <c r="B104" s="11"/>
      <c r="C104" s="11"/>
      <c r="D104" s="11"/>
      <c r="E104" s="11"/>
      <c r="F104" s="11"/>
      <c r="G104" s="11" t="e">
        <f>VLOOKUP(E104,TAXONS!B:C,2,FALSE)</f>
        <v>#N/A</v>
      </c>
      <c r="H104" s="13">
        <f t="shared" si="8"/>
        <v>0</v>
      </c>
      <c r="I104" s="12" t="e">
        <f t="shared" si="9"/>
        <v>#N/A</v>
      </c>
      <c r="J104" s="14" t="e">
        <f t="shared" si="10"/>
        <v>#N/A</v>
      </c>
      <c r="K104" s="15" t="e">
        <f>VLOOKUP(B104,REGIONS!A:D,4,FALSE)</f>
        <v>#N/A</v>
      </c>
      <c r="L104" s="19" t="e">
        <f>VLOOKUP(G104,Sensibilité!$A:$L,12,FALSE)</f>
        <v>#N/A</v>
      </c>
      <c r="M104" s="19" t="e">
        <f t="shared" si="11"/>
        <v>#N/A</v>
      </c>
      <c r="N104" s="19" t="e">
        <f t="shared" si="12"/>
        <v>#N/A</v>
      </c>
      <c r="O104" s="15" t="str">
        <f>IF(D104=Listes!$B$6,"SWARMING",IF(OR(D104=Listes!$B$1,D104=Listes!$B$2,D104=Listes!$B$5),2,IF(OR(D104=Listes!$B$3,D104=Listes!$B$4),1,"erreur colonne D")))</f>
        <v>SWARMING</v>
      </c>
      <c r="P104" s="15" t="e">
        <f>IF(OR(W104="Hiver",W104="Transit"),VLOOKUP(E104,IC!A:E,4,FALSE),IF(W104="été",VLOOKUP(E104,IC!A:E,3,FALSE),"erreur"))</f>
        <v>#N/A</v>
      </c>
      <c r="Q104" s="15" t="e">
        <f>IF(P104="NR",0,IF(F104&lt;5,0,IF(P104=1,VLOOKUP(F104,IC!$G$1:$I$8,3,TRUE),
IF(P104=2,VLOOKUP(F104,IC!$K$1:$M$8,3,TRUE),
IF(P104=3,VLOOKUP(F104,IC!$O$1:$Q$8,3,TRUE),IF(P104=4,VLOOKUP(F104,IC!$S$2:$U$9,3,TRUE),
"erreur"))))))</f>
        <v>#N/A</v>
      </c>
      <c r="R104" s="16" t="e">
        <f>IF(OR(V104="NA",V104="Transit",V104&lt;Listes!$F$1),"non applicable",F104/V104)</f>
        <v>#N/A</v>
      </c>
      <c r="S104" s="16" t="e">
        <f>IF(W104="Transit","Non applicable",IF(AND(W104="été",T104&gt;Listes!F103),F104/T104,IF(AND(W104="Hiver",Hierarchisation!U104&gt;Listes!F103),F104/U104,"non applicable")))</f>
        <v>#N/A</v>
      </c>
      <c r="T104" s="17" t="e">
        <f>IF(K104="Centre",VLOOKUP(E104,effectifs_ete,3,FALSE),IF(Hierarchisation!K104="Grand Nord",VLOOKUP(Hierarchisation!E104,effectifs_ete,4,FALSE),IF(Hierarchisation!K104="Nord Est",VLOOKUP(Hierarchisation!E104,effectifs_ete,5,FALSE),IF(Hierarchisation!K104="Nord Ouest",VLOOKUP(Hierarchisation!E104,effectifs_ete,6,FALSE),IF(Hierarchisation!K104="Sud Est",VLOOKUP(Hierarchisation!E104,effectifs_ete,7,FALSE),IF(Hierarchisation!K104="Sud Ouest",VLOOKUP(Hierarchisation!E104,effectifs_ete,8,FALSE),"Erreur Région"))))))</f>
        <v>#N/A</v>
      </c>
      <c r="U104" s="17" t="e">
        <f>IF(K104="Centre",VLOOKUP(E104,effectifs_hiver,3,FALSE),IF(Hierarchisation!K104="Grand Nord",VLOOKUP(Hierarchisation!E104,effectifs_hiver,4,FALSE),IF(Hierarchisation!K104="Nord Est",VLOOKUP(Hierarchisation!E104,effectifs_hiver,5,FALSE),IF(Hierarchisation!K104="Nord Ouest",VLOOKUP(Hierarchisation!E104,effectifs_hiver,6,FALSE),IF(Hierarchisation!K104="Sud Est",VLOOKUP(Hierarchisation!E104,effectifs_hiver,7,FALSE),IF(Hierarchisation!K104="Sud Ouest",VLOOKUP(Hierarchisation!E104,effectifs_hiver,8,FALSE),"Erreur Région"))))))</f>
        <v>#N/A</v>
      </c>
      <c r="V104" s="17" t="e">
        <f>IF(W104="Transit","Transit",IF(W104="hiver",VLOOKUP(E104,'EFFECTIFS Hiver'!$A:$I,9,FALSE),IF(W104="été",VLOOKUP(E104,'EFFECTIFS Eté'!$A:$I,9,FALSE),"Erreur saison")))</f>
        <v>#N/A</v>
      </c>
      <c r="W104" s="18" t="e">
        <f>VLOOKUP(D104,Listes!B:C,2,FALSE)</f>
        <v>#N/A</v>
      </c>
    </row>
    <row r="105" spans="1:23" ht="15.75" customHeight="1">
      <c r="A105" s="11"/>
      <c r="B105" s="11"/>
      <c r="C105" s="11"/>
      <c r="D105" s="11"/>
      <c r="E105" s="11"/>
      <c r="F105" s="11"/>
      <c r="G105" s="11" t="e">
        <f>VLOOKUP(E105,TAXONS!B:C,2,FALSE)</f>
        <v>#N/A</v>
      </c>
      <c r="H105" s="13">
        <f t="shared" si="8"/>
        <v>0</v>
      </c>
      <c r="I105" s="12" t="e">
        <f t="shared" si="9"/>
        <v>#N/A</v>
      </c>
      <c r="J105" s="14" t="e">
        <f t="shared" si="10"/>
        <v>#N/A</v>
      </c>
      <c r="K105" s="15" t="e">
        <f>VLOOKUP(B105,REGIONS!A:D,4,FALSE)</f>
        <v>#N/A</v>
      </c>
      <c r="L105" s="19" t="e">
        <f>VLOOKUP(G105,Sensibilité!$A:$L,12,FALSE)</f>
        <v>#N/A</v>
      </c>
      <c r="M105" s="19" t="e">
        <f t="shared" si="11"/>
        <v>#N/A</v>
      </c>
      <c r="N105" s="19" t="e">
        <f t="shared" si="12"/>
        <v>#N/A</v>
      </c>
      <c r="O105" s="15" t="str">
        <f>IF(D105=Listes!$B$6,"SWARMING",IF(OR(D105=Listes!$B$1,D105=Listes!$B$2,D105=Listes!$B$5),2,IF(OR(D105=Listes!$B$3,D105=Listes!$B$4),1,"erreur colonne D")))</f>
        <v>SWARMING</v>
      </c>
      <c r="P105" s="15" t="e">
        <f>IF(OR(W105="Hiver",W105="Transit"),VLOOKUP(E105,IC!A:E,4,FALSE),IF(W105="été",VLOOKUP(E105,IC!A:E,3,FALSE),"erreur"))</f>
        <v>#N/A</v>
      </c>
      <c r="Q105" s="15" t="e">
        <f>IF(P105="NR",0,IF(F105&lt;5,0,IF(P105=1,VLOOKUP(F105,IC!$G$1:$I$8,3,TRUE),
IF(P105=2,VLOOKUP(F105,IC!$K$1:$M$8,3,TRUE),
IF(P105=3,VLOOKUP(F105,IC!$O$1:$Q$8,3,TRUE),IF(P105=4,VLOOKUP(F105,IC!$S$2:$U$9,3,TRUE),
"erreur"))))))</f>
        <v>#N/A</v>
      </c>
      <c r="R105" s="16" t="e">
        <f>IF(OR(V105="NA",V105="Transit",V105&lt;Listes!$F$1),"non applicable",F105/V105)</f>
        <v>#N/A</v>
      </c>
      <c r="S105" s="16" t="e">
        <f>IF(W105="Transit","Non applicable",IF(AND(W105="été",T105&gt;Listes!F104),F105/T105,IF(AND(W105="Hiver",Hierarchisation!U105&gt;Listes!F104),F105/U105,"non applicable")))</f>
        <v>#N/A</v>
      </c>
      <c r="T105" s="17" t="e">
        <f>IF(K105="Centre",VLOOKUP(E105,effectifs_ete,3,FALSE),IF(Hierarchisation!K105="Grand Nord",VLOOKUP(Hierarchisation!E105,effectifs_ete,4,FALSE),IF(Hierarchisation!K105="Nord Est",VLOOKUP(Hierarchisation!E105,effectifs_ete,5,FALSE),IF(Hierarchisation!K105="Nord Ouest",VLOOKUP(Hierarchisation!E105,effectifs_ete,6,FALSE),IF(Hierarchisation!K105="Sud Est",VLOOKUP(Hierarchisation!E105,effectifs_ete,7,FALSE),IF(Hierarchisation!K105="Sud Ouest",VLOOKUP(Hierarchisation!E105,effectifs_ete,8,FALSE),"Erreur Région"))))))</f>
        <v>#N/A</v>
      </c>
      <c r="U105" s="17" t="e">
        <f>IF(K105="Centre",VLOOKUP(E105,effectifs_hiver,3,FALSE),IF(Hierarchisation!K105="Grand Nord",VLOOKUP(Hierarchisation!E105,effectifs_hiver,4,FALSE),IF(Hierarchisation!K105="Nord Est",VLOOKUP(Hierarchisation!E105,effectifs_hiver,5,FALSE),IF(Hierarchisation!K105="Nord Ouest",VLOOKUP(Hierarchisation!E105,effectifs_hiver,6,FALSE),IF(Hierarchisation!K105="Sud Est",VLOOKUP(Hierarchisation!E105,effectifs_hiver,7,FALSE),IF(Hierarchisation!K105="Sud Ouest",VLOOKUP(Hierarchisation!E105,effectifs_hiver,8,FALSE),"Erreur Région"))))))</f>
        <v>#N/A</v>
      </c>
      <c r="V105" s="17" t="e">
        <f>IF(W105="Transit","Transit",IF(W105="hiver",VLOOKUP(E105,'EFFECTIFS Hiver'!$A:$I,9,FALSE),IF(W105="été",VLOOKUP(E105,'EFFECTIFS Eté'!$A:$I,9,FALSE),"Erreur saison")))</f>
        <v>#N/A</v>
      </c>
      <c r="W105" s="18" t="e">
        <f>VLOOKUP(D105,Listes!B:C,2,FALSE)</f>
        <v>#N/A</v>
      </c>
    </row>
    <row r="106" spans="1:23" ht="15.75" customHeight="1">
      <c r="A106" s="11"/>
      <c r="B106" s="11"/>
      <c r="C106" s="11"/>
      <c r="D106" s="11"/>
      <c r="E106" s="11"/>
      <c r="F106" s="11"/>
      <c r="G106" s="11" t="e">
        <f>VLOOKUP(E106,TAXONS!B:C,2,FALSE)</f>
        <v>#N/A</v>
      </c>
      <c r="H106" s="13">
        <f t="shared" si="8"/>
        <v>0</v>
      </c>
      <c r="I106" s="12" t="e">
        <f t="shared" si="9"/>
        <v>#N/A</v>
      </c>
      <c r="J106" s="14" t="e">
        <f t="shared" si="10"/>
        <v>#N/A</v>
      </c>
      <c r="K106" s="15" t="e">
        <f>VLOOKUP(B106,REGIONS!A:D,4,FALSE)</f>
        <v>#N/A</v>
      </c>
      <c r="L106" s="19" t="e">
        <f>VLOOKUP(G106,Sensibilité!$A:$L,12,FALSE)</f>
        <v>#N/A</v>
      </c>
      <c r="M106" s="19" t="e">
        <f t="shared" si="11"/>
        <v>#N/A</v>
      </c>
      <c r="N106" s="19" t="e">
        <f t="shared" si="12"/>
        <v>#N/A</v>
      </c>
      <c r="O106" s="15" t="str">
        <f>IF(D106=Listes!$B$6,"SWARMING",IF(OR(D106=Listes!$B$1,D106=Listes!$B$2,D106=Listes!$B$5),2,IF(OR(D106=Listes!$B$3,D106=Listes!$B$4),1,"erreur colonne D")))</f>
        <v>SWARMING</v>
      </c>
      <c r="P106" s="15" t="e">
        <f>IF(OR(W106="Hiver",W106="Transit"),VLOOKUP(E106,IC!A:E,4,FALSE),IF(W106="été",VLOOKUP(E106,IC!A:E,3,FALSE),"erreur"))</f>
        <v>#N/A</v>
      </c>
      <c r="Q106" s="15" t="e">
        <f>IF(P106="NR",0,IF(F106&lt;5,0,IF(P106=1,VLOOKUP(F106,IC!$G$1:$I$8,3,TRUE),
IF(P106=2,VLOOKUP(F106,IC!$K$1:$M$8,3,TRUE),
IF(P106=3,VLOOKUP(F106,IC!$O$1:$Q$8,3,TRUE),IF(P106=4,VLOOKUP(F106,IC!$S$2:$U$9,3,TRUE),
"erreur"))))))</f>
        <v>#N/A</v>
      </c>
      <c r="R106" s="16" t="e">
        <f>IF(OR(V106="NA",V106="Transit",V106&lt;Listes!$F$1),"non applicable",F106/V106)</f>
        <v>#N/A</v>
      </c>
      <c r="S106" s="16" t="e">
        <f>IF(W106="Transit","Non applicable",IF(AND(W106="été",T106&gt;Listes!F105),F106/T106,IF(AND(W106="Hiver",Hierarchisation!U106&gt;Listes!F105),F106/U106,"non applicable")))</f>
        <v>#N/A</v>
      </c>
      <c r="T106" s="17" t="e">
        <f>IF(K106="Centre",VLOOKUP(E106,effectifs_ete,3,FALSE),IF(Hierarchisation!K106="Grand Nord",VLOOKUP(Hierarchisation!E106,effectifs_ete,4,FALSE),IF(Hierarchisation!K106="Nord Est",VLOOKUP(Hierarchisation!E106,effectifs_ete,5,FALSE),IF(Hierarchisation!K106="Nord Ouest",VLOOKUP(Hierarchisation!E106,effectifs_ete,6,FALSE),IF(Hierarchisation!K106="Sud Est",VLOOKUP(Hierarchisation!E106,effectifs_ete,7,FALSE),IF(Hierarchisation!K106="Sud Ouest",VLOOKUP(Hierarchisation!E106,effectifs_ete,8,FALSE),"Erreur Région"))))))</f>
        <v>#N/A</v>
      </c>
      <c r="U106" s="17" t="e">
        <f>IF(K106="Centre",VLOOKUP(E106,effectifs_hiver,3,FALSE),IF(Hierarchisation!K106="Grand Nord",VLOOKUP(Hierarchisation!E106,effectifs_hiver,4,FALSE),IF(Hierarchisation!K106="Nord Est",VLOOKUP(Hierarchisation!E106,effectifs_hiver,5,FALSE),IF(Hierarchisation!K106="Nord Ouest",VLOOKUP(Hierarchisation!E106,effectifs_hiver,6,FALSE),IF(Hierarchisation!K106="Sud Est",VLOOKUP(Hierarchisation!E106,effectifs_hiver,7,FALSE),IF(Hierarchisation!K106="Sud Ouest",VLOOKUP(Hierarchisation!E106,effectifs_hiver,8,FALSE),"Erreur Région"))))))</f>
        <v>#N/A</v>
      </c>
      <c r="V106" s="17" t="e">
        <f>IF(W106="Transit","Transit",IF(W106="hiver",VLOOKUP(E106,'EFFECTIFS Hiver'!$A:$I,9,FALSE),IF(W106="été",VLOOKUP(E106,'EFFECTIFS Eté'!$A:$I,9,FALSE),"Erreur saison")))</f>
        <v>#N/A</v>
      </c>
      <c r="W106" s="18" t="e">
        <f>VLOOKUP(D106,Listes!B:C,2,FALSE)</f>
        <v>#N/A</v>
      </c>
    </row>
    <row r="107" spans="1:23" ht="15.75" customHeight="1">
      <c r="A107" s="11"/>
      <c r="B107" s="11"/>
      <c r="C107" s="11"/>
      <c r="D107" s="11"/>
      <c r="E107" s="11"/>
      <c r="F107" s="11"/>
      <c r="G107" s="11" t="e">
        <f>VLOOKUP(E107,TAXONS!B:C,2,FALSE)</f>
        <v>#N/A</v>
      </c>
      <c r="H107" s="13">
        <f t="shared" si="8"/>
        <v>0</v>
      </c>
      <c r="I107" s="12" t="e">
        <f t="shared" si="9"/>
        <v>#N/A</v>
      </c>
      <c r="J107" s="14" t="e">
        <f t="shared" si="10"/>
        <v>#N/A</v>
      </c>
      <c r="K107" s="15" t="e">
        <f>VLOOKUP(B107,REGIONS!A:D,4,FALSE)</f>
        <v>#N/A</v>
      </c>
      <c r="L107" s="19" t="e">
        <f>VLOOKUP(G107,Sensibilité!$A:$L,12,FALSE)</f>
        <v>#N/A</v>
      </c>
      <c r="M107" s="19" t="e">
        <f t="shared" si="11"/>
        <v>#N/A</v>
      </c>
      <c r="N107" s="19" t="e">
        <f t="shared" si="12"/>
        <v>#N/A</v>
      </c>
      <c r="O107" s="15" t="str">
        <f>IF(D107=Listes!$B$6,"SWARMING",IF(OR(D107=Listes!$B$1,D107=Listes!$B$2,D107=Listes!$B$5),2,IF(OR(D107=Listes!$B$3,D107=Listes!$B$4),1,"erreur colonne D")))</f>
        <v>SWARMING</v>
      </c>
      <c r="P107" s="15" t="e">
        <f>IF(OR(W107="Hiver",W107="Transit"),VLOOKUP(E107,IC!A:E,4,FALSE),IF(W107="été",VLOOKUP(E107,IC!A:E,3,FALSE),"erreur"))</f>
        <v>#N/A</v>
      </c>
      <c r="Q107" s="15" t="e">
        <f>IF(P107="NR",0,IF(F107&lt;5,0,IF(P107=1,VLOOKUP(F107,IC!$G$1:$I$8,3,TRUE),
IF(P107=2,VLOOKUP(F107,IC!$K$1:$M$8,3,TRUE),
IF(P107=3,VLOOKUP(F107,IC!$O$1:$Q$8,3,TRUE),IF(P107=4,VLOOKUP(F107,IC!$S$2:$U$9,3,TRUE),
"erreur"))))))</f>
        <v>#N/A</v>
      </c>
      <c r="R107" s="16" t="e">
        <f>IF(OR(V107="NA",V107="Transit",V107&lt;Listes!$F$1),"non applicable",F107/V107)</f>
        <v>#N/A</v>
      </c>
      <c r="S107" s="16" t="e">
        <f>IF(W107="Transit","Non applicable",IF(AND(W107="été",T107&gt;Listes!F106),F107/T107,IF(AND(W107="Hiver",Hierarchisation!U107&gt;Listes!F106),F107/U107,"non applicable")))</f>
        <v>#N/A</v>
      </c>
      <c r="T107" s="17" t="e">
        <f>IF(K107="Centre",VLOOKUP(E107,effectifs_ete,3,FALSE),IF(Hierarchisation!K107="Grand Nord",VLOOKUP(Hierarchisation!E107,effectifs_ete,4,FALSE),IF(Hierarchisation!K107="Nord Est",VLOOKUP(Hierarchisation!E107,effectifs_ete,5,FALSE),IF(Hierarchisation!K107="Nord Ouest",VLOOKUP(Hierarchisation!E107,effectifs_ete,6,FALSE),IF(Hierarchisation!K107="Sud Est",VLOOKUP(Hierarchisation!E107,effectifs_ete,7,FALSE),IF(Hierarchisation!K107="Sud Ouest",VLOOKUP(Hierarchisation!E107,effectifs_ete,8,FALSE),"Erreur Région"))))))</f>
        <v>#N/A</v>
      </c>
      <c r="U107" s="17" t="e">
        <f>IF(K107="Centre",VLOOKUP(E107,effectifs_hiver,3,FALSE),IF(Hierarchisation!K107="Grand Nord",VLOOKUP(Hierarchisation!E107,effectifs_hiver,4,FALSE),IF(Hierarchisation!K107="Nord Est",VLOOKUP(Hierarchisation!E107,effectifs_hiver,5,FALSE),IF(Hierarchisation!K107="Nord Ouest",VLOOKUP(Hierarchisation!E107,effectifs_hiver,6,FALSE),IF(Hierarchisation!K107="Sud Est",VLOOKUP(Hierarchisation!E107,effectifs_hiver,7,FALSE),IF(Hierarchisation!K107="Sud Ouest",VLOOKUP(Hierarchisation!E107,effectifs_hiver,8,FALSE),"Erreur Région"))))))</f>
        <v>#N/A</v>
      </c>
      <c r="V107" s="17" t="e">
        <f>IF(W107="Transit","Transit",IF(W107="hiver",VLOOKUP(E107,'EFFECTIFS Hiver'!$A:$I,9,FALSE),IF(W107="été",VLOOKUP(E107,'EFFECTIFS Eté'!$A:$I,9,FALSE),"Erreur saison")))</f>
        <v>#N/A</v>
      </c>
      <c r="W107" s="18" t="e">
        <f>VLOOKUP(D107,Listes!B:C,2,FALSE)</f>
        <v>#N/A</v>
      </c>
    </row>
    <row r="108" spans="1:23" ht="15.75" customHeight="1">
      <c r="A108" s="11"/>
      <c r="B108" s="11"/>
      <c r="C108" s="11"/>
      <c r="D108" s="11"/>
      <c r="E108" s="11"/>
      <c r="F108" s="11"/>
      <c r="G108" s="11" t="e">
        <f>VLOOKUP(E108,TAXONS!B:C,2,FALSE)</f>
        <v>#N/A</v>
      </c>
      <c r="H108" s="13">
        <f t="shared" si="8"/>
        <v>0</v>
      </c>
      <c r="I108" s="12" t="e">
        <f t="shared" si="9"/>
        <v>#N/A</v>
      </c>
      <c r="J108" s="14" t="e">
        <f t="shared" si="10"/>
        <v>#N/A</v>
      </c>
      <c r="K108" s="15" t="e">
        <f>VLOOKUP(B108,REGIONS!A:D,4,FALSE)</f>
        <v>#N/A</v>
      </c>
      <c r="L108" s="19" t="e">
        <f>VLOOKUP(G108,Sensibilité!$A:$L,12,FALSE)</f>
        <v>#N/A</v>
      </c>
      <c r="M108" s="19" t="e">
        <f t="shared" si="11"/>
        <v>#N/A</v>
      </c>
      <c r="N108" s="19" t="e">
        <f t="shared" si="12"/>
        <v>#N/A</v>
      </c>
      <c r="O108" s="15" t="str">
        <f>IF(D108=Listes!$B$6,"SWARMING",IF(OR(D108=Listes!$B$1,D108=Listes!$B$2,D108=Listes!$B$5),2,IF(OR(D108=Listes!$B$3,D108=Listes!$B$4),1,"erreur colonne D")))</f>
        <v>SWARMING</v>
      </c>
      <c r="P108" s="15" t="e">
        <f>IF(OR(W108="Hiver",W108="Transit"),VLOOKUP(E108,IC!A:E,4,FALSE),IF(W108="été",VLOOKUP(E108,IC!A:E,3,FALSE),"erreur"))</f>
        <v>#N/A</v>
      </c>
      <c r="Q108" s="15" t="e">
        <f>IF(P108="NR",0,IF(F108&lt;5,0,IF(P108=1,VLOOKUP(F108,IC!$G$1:$I$8,3,TRUE),
IF(P108=2,VLOOKUP(F108,IC!$K$1:$M$8,3,TRUE),
IF(P108=3,VLOOKUP(F108,IC!$O$1:$Q$8,3,TRUE),IF(P108=4,VLOOKUP(F108,IC!$S$2:$U$9,3,TRUE),
"erreur"))))))</f>
        <v>#N/A</v>
      </c>
      <c r="R108" s="16" t="e">
        <f>IF(OR(V108="NA",V108="Transit",V108&lt;Listes!$F$1),"non applicable",F108/V108)</f>
        <v>#N/A</v>
      </c>
      <c r="S108" s="16" t="e">
        <f>IF(W108="Transit","Non applicable",IF(AND(W108="été",T108&gt;Listes!F107),F108/T108,IF(AND(W108="Hiver",Hierarchisation!U108&gt;Listes!F107),F108/U108,"non applicable")))</f>
        <v>#N/A</v>
      </c>
      <c r="T108" s="17" t="e">
        <f>IF(K108="Centre",VLOOKUP(E108,effectifs_ete,3,FALSE),IF(Hierarchisation!K108="Grand Nord",VLOOKUP(Hierarchisation!E108,effectifs_ete,4,FALSE),IF(Hierarchisation!K108="Nord Est",VLOOKUP(Hierarchisation!E108,effectifs_ete,5,FALSE),IF(Hierarchisation!K108="Nord Ouest",VLOOKUP(Hierarchisation!E108,effectifs_ete,6,FALSE),IF(Hierarchisation!K108="Sud Est",VLOOKUP(Hierarchisation!E108,effectifs_ete,7,FALSE),IF(Hierarchisation!K108="Sud Ouest",VLOOKUP(Hierarchisation!E108,effectifs_ete,8,FALSE),"Erreur Région"))))))</f>
        <v>#N/A</v>
      </c>
      <c r="U108" s="17" t="e">
        <f>IF(K108="Centre",VLOOKUP(E108,effectifs_hiver,3,FALSE),IF(Hierarchisation!K108="Grand Nord",VLOOKUP(Hierarchisation!E108,effectifs_hiver,4,FALSE),IF(Hierarchisation!K108="Nord Est",VLOOKUP(Hierarchisation!E108,effectifs_hiver,5,FALSE),IF(Hierarchisation!K108="Nord Ouest",VLOOKUP(Hierarchisation!E108,effectifs_hiver,6,FALSE),IF(Hierarchisation!K108="Sud Est",VLOOKUP(Hierarchisation!E108,effectifs_hiver,7,FALSE),IF(Hierarchisation!K108="Sud Ouest",VLOOKUP(Hierarchisation!E108,effectifs_hiver,8,FALSE),"Erreur Région"))))))</f>
        <v>#N/A</v>
      </c>
      <c r="V108" s="17" t="e">
        <f>IF(W108="Transit","Transit",IF(W108="hiver",VLOOKUP(E108,'EFFECTIFS Hiver'!$A:$I,9,FALSE),IF(W108="été",VLOOKUP(E108,'EFFECTIFS Eté'!$A:$I,9,FALSE),"Erreur saison")))</f>
        <v>#N/A</v>
      </c>
      <c r="W108" s="18" t="e">
        <f>VLOOKUP(D108,Listes!B:C,2,FALSE)</f>
        <v>#N/A</v>
      </c>
    </row>
    <row r="109" spans="1:23" ht="15.75" customHeight="1">
      <c r="A109" s="11"/>
      <c r="B109" s="11"/>
      <c r="C109" s="11"/>
      <c r="D109" s="11"/>
      <c r="E109" s="11"/>
      <c r="F109" s="11"/>
      <c r="G109" s="11" t="e">
        <f>VLOOKUP(E109,TAXONS!B:C,2,FALSE)</f>
        <v>#N/A</v>
      </c>
      <c r="H109" s="13">
        <f t="shared" si="8"/>
        <v>0</v>
      </c>
      <c r="I109" s="12" t="e">
        <f t="shared" si="9"/>
        <v>#N/A</v>
      </c>
      <c r="J109" s="14" t="e">
        <f t="shared" si="10"/>
        <v>#N/A</v>
      </c>
      <c r="K109" s="15" t="e">
        <f>VLOOKUP(B109,REGIONS!A:D,4,FALSE)</f>
        <v>#N/A</v>
      </c>
      <c r="L109" s="19" t="e">
        <f>VLOOKUP(G109,Sensibilité!$A:$L,12,FALSE)</f>
        <v>#N/A</v>
      </c>
      <c r="M109" s="19" t="e">
        <f t="shared" si="11"/>
        <v>#N/A</v>
      </c>
      <c r="N109" s="19" t="e">
        <f t="shared" si="12"/>
        <v>#N/A</v>
      </c>
      <c r="O109" s="15" t="str">
        <f>IF(D109=Listes!$B$6,"SWARMING",IF(OR(D109=Listes!$B$1,D109=Listes!$B$2,D109=Listes!$B$5),2,IF(OR(D109=Listes!$B$3,D109=Listes!$B$4),1,"erreur colonne D")))</f>
        <v>SWARMING</v>
      </c>
      <c r="P109" s="15" t="e">
        <f>IF(OR(W109="Hiver",W109="Transit"),VLOOKUP(E109,IC!A:E,4,FALSE),IF(W109="été",VLOOKUP(E109,IC!A:E,3,FALSE),"erreur"))</f>
        <v>#N/A</v>
      </c>
      <c r="Q109" s="15" t="e">
        <f>IF(P109="NR",0,IF(F109&lt;5,0,IF(P109=1,VLOOKUP(F109,IC!$G$1:$I$8,3,TRUE),
IF(P109=2,VLOOKUP(F109,IC!$K$1:$M$8,3,TRUE),
IF(P109=3,VLOOKUP(F109,IC!$O$1:$Q$8,3,TRUE),IF(P109=4,VLOOKUP(F109,IC!$S$2:$U$9,3,TRUE),
"erreur"))))))</f>
        <v>#N/A</v>
      </c>
      <c r="R109" s="16" t="e">
        <f>IF(OR(V109="NA",V109="Transit",V109&lt;Listes!$F$1),"non applicable",F109/V109)</f>
        <v>#N/A</v>
      </c>
      <c r="S109" s="16" t="e">
        <f>IF(W109="Transit","Non applicable",IF(AND(W109="été",T109&gt;Listes!F108),F109/T109,IF(AND(W109="Hiver",Hierarchisation!U109&gt;Listes!F108),F109/U109,"non applicable")))</f>
        <v>#N/A</v>
      </c>
      <c r="T109" s="17" t="e">
        <f>IF(K109="Centre",VLOOKUP(E109,effectifs_ete,3,FALSE),IF(Hierarchisation!K109="Grand Nord",VLOOKUP(Hierarchisation!E109,effectifs_ete,4,FALSE),IF(Hierarchisation!K109="Nord Est",VLOOKUP(Hierarchisation!E109,effectifs_ete,5,FALSE),IF(Hierarchisation!K109="Nord Ouest",VLOOKUP(Hierarchisation!E109,effectifs_ete,6,FALSE),IF(Hierarchisation!K109="Sud Est",VLOOKUP(Hierarchisation!E109,effectifs_ete,7,FALSE),IF(Hierarchisation!K109="Sud Ouest",VLOOKUP(Hierarchisation!E109,effectifs_ete,8,FALSE),"Erreur Région"))))))</f>
        <v>#N/A</v>
      </c>
      <c r="U109" s="17" t="e">
        <f>IF(K109="Centre",VLOOKUP(E109,effectifs_hiver,3,FALSE),IF(Hierarchisation!K109="Grand Nord",VLOOKUP(Hierarchisation!E109,effectifs_hiver,4,FALSE),IF(Hierarchisation!K109="Nord Est",VLOOKUP(Hierarchisation!E109,effectifs_hiver,5,FALSE),IF(Hierarchisation!K109="Nord Ouest",VLOOKUP(Hierarchisation!E109,effectifs_hiver,6,FALSE),IF(Hierarchisation!K109="Sud Est",VLOOKUP(Hierarchisation!E109,effectifs_hiver,7,FALSE),IF(Hierarchisation!K109="Sud Ouest",VLOOKUP(Hierarchisation!E109,effectifs_hiver,8,FALSE),"Erreur Région"))))))</f>
        <v>#N/A</v>
      </c>
      <c r="V109" s="17" t="e">
        <f>IF(W109="Transit","Transit",IF(W109="hiver",VLOOKUP(E109,'EFFECTIFS Hiver'!$A:$I,9,FALSE),IF(W109="été",VLOOKUP(E109,'EFFECTIFS Eté'!$A:$I,9,FALSE),"Erreur saison")))</f>
        <v>#N/A</v>
      </c>
      <c r="W109" s="18" t="e">
        <f>VLOOKUP(D109,Listes!B:C,2,FALSE)</f>
        <v>#N/A</v>
      </c>
    </row>
    <row r="110" spans="1:23" ht="15.75" customHeight="1">
      <c r="A110" s="11"/>
      <c r="B110" s="11"/>
      <c r="C110" s="11"/>
      <c r="D110" s="11"/>
      <c r="E110" s="11"/>
      <c r="F110" s="11"/>
      <c r="G110" s="11" t="e">
        <f>VLOOKUP(E110,TAXONS!B:C,2,FALSE)</f>
        <v>#N/A</v>
      </c>
      <c r="H110" s="13">
        <f t="shared" si="8"/>
        <v>0</v>
      </c>
      <c r="I110" s="12" t="e">
        <f t="shared" si="9"/>
        <v>#N/A</v>
      </c>
      <c r="J110" s="14" t="e">
        <f t="shared" si="10"/>
        <v>#N/A</v>
      </c>
      <c r="K110" s="15" t="e">
        <f>VLOOKUP(B110,REGIONS!A:D,4,FALSE)</f>
        <v>#N/A</v>
      </c>
      <c r="L110" s="19" t="e">
        <f>VLOOKUP(G110,Sensibilité!$A:$L,12,FALSE)</f>
        <v>#N/A</v>
      </c>
      <c r="M110" s="19" t="e">
        <f t="shared" si="11"/>
        <v>#N/A</v>
      </c>
      <c r="N110" s="19" t="e">
        <f t="shared" si="12"/>
        <v>#N/A</v>
      </c>
      <c r="O110" s="15" t="str">
        <f>IF(D110=Listes!$B$6,"SWARMING",IF(OR(D110=Listes!$B$1,D110=Listes!$B$2,D110=Listes!$B$5),2,IF(OR(D110=Listes!$B$3,D110=Listes!$B$4),1,"erreur colonne D")))</f>
        <v>SWARMING</v>
      </c>
      <c r="P110" s="15" t="e">
        <f>IF(OR(W110="Hiver",W110="Transit"),VLOOKUP(E110,IC!A:E,4,FALSE),IF(W110="été",VLOOKUP(E110,IC!A:E,3,FALSE),"erreur"))</f>
        <v>#N/A</v>
      </c>
      <c r="Q110" s="15" t="e">
        <f>IF(P110="NR",0,IF(F110&lt;5,0,IF(P110=1,VLOOKUP(F110,IC!$G$1:$I$8,3,TRUE),
IF(P110=2,VLOOKUP(F110,IC!$K$1:$M$8,3,TRUE),
IF(P110=3,VLOOKUP(F110,IC!$O$1:$Q$8,3,TRUE),IF(P110=4,VLOOKUP(F110,IC!$S$2:$U$9,3,TRUE),
"erreur"))))))</f>
        <v>#N/A</v>
      </c>
      <c r="R110" s="16" t="e">
        <f>IF(OR(V110="NA",V110="Transit",V110&lt;Listes!$F$1),"non applicable",F110/V110)</f>
        <v>#N/A</v>
      </c>
      <c r="S110" s="16" t="e">
        <f>IF(W110="Transit","Non applicable",IF(AND(W110="été",T110&gt;Listes!F109),F110/T110,IF(AND(W110="Hiver",Hierarchisation!U110&gt;Listes!F109),F110/U110,"non applicable")))</f>
        <v>#N/A</v>
      </c>
      <c r="T110" s="17" t="e">
        <f>IF(K110="Centre",VLOOKUP(E110,effectifs_ete,3,FALSE),IF(Hierarchisation!K110="Grand Nord",VLOOKUP(Hierarchisation!E110,effectifs_ete,4,FALSE),IF(Hierarchisation!K110="Nord Est",VLOOKUP(Hierarchisation!E110,effectifs_ete,5,FALSE),IF(Hierarchisation!K110="Nord Ouest",VLOOKUP(Hierarchisation!E110,effectifs_ete,6,FALSE),IF(Hierarchisation!K110="Sud Est",VLOOKUP(Hierarchisation!E110,effectifs_ete,7,FALSE),IF(Hierarchisation!K110="Sud Ouest",VLOOKUP(Hierarchisation!E110,effectifs_ete,8,FALSE),"Erreur Région"))))))</f>
        <v>#N/A</v>
      </c>
      <c r="U110" s="17" t="e">
        <f>IF(K110="Centre",VLOOKUP(E110,effectifs_hiver,3,FALSE),IF(Hierarchisation!K110="Grand Nord",VLOOKUP(Hierarchisation!E110,effectifs_hiver,4,FALSE),IF(Hierarchisation!K110="Nord Est",VLOOKUP(Hierarchisation!E110,effectifs_hiver,5,FALSE),IF(Hierarchisation!K110="Nord Ouest",VLOOKUP(Hierarchisation!E110,effectifs_hiver,6,FALSE),IF(Hierarchisation!K110="Sud Est",VLOOKUP(Hierarchisation!E110,effectifs_hiver,7,FALSE),IF(Hierarchisation!K110="Sud Ouest",VLOOKUP(Hierarchisation!E110,effectifs_hiver,8,FALSE),"Erreur Région"))))))</f>
        <v>#N/A</v>
      </c>
      <c r="V110" s="17" t="e">
        <f>IF(W110="Transit","Transit",IF(W110="hiver",VLOOKUP(E110,'EFFECTIFS Hiver'!$A:$I,9,FALSE),IF(W110="été",VLOOKUP(E110,'EFFECTIFS Eté'!$A:$I,9,FALSE),"Erreur saison")))</f>
        <v>#N/A</v>
      </c>
      <c r="W110" s="18" t="e">
        <f>VLOOKUP(D110,Listes!B:C,2,FALSE)</f>
        <v>#N/A</v>
      </c>
    </row>
    <row r="111" spans="1:23" ht="15.75" customHeight="1">
      <c r="A111" s="11"/>
      <c r="B111" s="11"/>
      <c r="C111" s="11"/>
      <c r="D111" s="11"/>
      <c r="E111" s="11"/>
      <c r="F111" s="11"/>
      <c r="G111" s="11" t="e">
        <f>VLOOKUP(E111,TAXONS!B:C,2,FALSE)</f>
        <v>#N/A</v>
      </c>
      <c r="H111" s="13">
        <f t="shared" si="8"/>
        <v>0</v>
      </c>
      <c r="I111" s="12" t="e">
        <f t="shared" si="9"/>
        <v>#N/A</v>
      </c>
      <c r="J111" s="14" t="e">
        <f t="shared" si="10"/>
        <v>#N/A</v>
      </c>
      <c r="K111" s="15" t="e">
        <f>VLOOKUP(B111,REGIONS!A:D,4,FALSE)</f>
        <v>#N/A</v>
      </c>
      <c r="L111" s="19" t="e">
        <f>VLOOKUP(G111,Sensibilité!$A:$L,12,FALSE)</f>
        <v>#N/A</v>
      </c>
      <c r="M111" s="19" t="e">
        <f t="shared" si="11"/>
        <v>#N/A</v>
      </c>
      <c r="N111" s="19" t="e">
        <f t="shared" si="12"/>
        <v>#N/A</v>
      </c>
      <c r="O111" s="15" t="str">
        <f>IF(D111=Listes!$B$6,"SWARMING",IF(OR(D111=Listes!$B$1,D111=Listes!$B$2,D111=Listes!$B$5),2,IF(OR(D111=Listes!$B$3,D111=Listes!$B$4),1,"erreur colonne D")))</f>
        <v>SWARMING</v>
      </c>
      <c r="P111" s="15" t="e">
        <f>IF(OR(W111="Hiver",W111="Transit"),VLOOKUP(E111,IC!A:E,4,FALSE),IF(W111="été",VLOOKUP(E111,IC!A:E,3,FALSE),"erreur"))</f>
        <v>#N/A</v>
      </c>
      <c r="Q111" s="15" t="e">
        <f>IF(P111="NR",0,IF(F111&lt;5,0,IF(P111=1,VLOOKUP(F111,IC!$G$1:$I$8,3,TRUE),
IF(P111=2,VLOOKUP(F111,IC!$K$1:$M$8,3,TRUE),
IF(P111=3,VLOOKUP(F111,IC!$O$1:$Q$8,3,TRUE),IF(P111=4,VLOOKUP(F111,IC!$S$2:$U$9,3,TRUE),
"erreur"))))))</f>
        <v>#N/A</v>
      </c>
      <c r="R111" s="16" t="e">
        <f>IF(OR(V111="NA",V111="Transit",V111&lt;Listes!$F$1),"non applicable",F111/V111)</f>
        <v>#N/A</v>
      </c>
      <c r="S111" s="16" t="e">
        <f>IF(W111="Transit","Non applicable",IF(AND(W111="été",T111&gt;Listes!F110),F111/T111,IF(AND(W111="Hiver",Hierarchisation!U111&gt;Listes!F110),F111/U111,"non applicable")))</f>
        <v>#N/A</v>
      </c>
      <c r="T111" s="17" t="e">
        <f>IF(K111="Centre",VLOOKUP(E111,effectifs_ete,3,FALSE),IF(Hierarchisation!K111="Grand Nord",VLOOKUP(Hierarchisation!E111,effectifs_ete,4,FALSE),IF(Hierarchisation!K111="Nord Est",VLOOKUP(Hierarchisation!E111,effectifs_ete,5,FALSE),IF(Hierarchisation!K111="Nord Ouest",VLOOKUP(Hierarchisation!E111,effectifs_ete,6,FALSE),IF(Hierarchisation!K111="Sud Est",VLOOKUP(Hierarchisation!E111,effectifs_ete,7,FALSE),IF(Hierarchisation!K111="Sud Ouest",VLOOKUP(Hierarchisation!E111,effectifs_ete,8,FALSE),"Erreur Région"))))))</f>
        <v>#N/A</v>
      </c>
      <c r="U111" s="17" t="e">
        <f>IF(K111="Centre",VLOOKUP(E111,effectifs_hiver,3,FALSE),IF(Hierarchisation!K111="Grand Nord",VLOOKUP(Hierarchisation!E111,effectifs_hiver,4,FALSE),IF(Hierarchisation!K111="Nord Est",VLOOKUP(Hierarchisation!E111,effectifs_hiver,5,FALSE),IF(Hierarchisation!K111="Nord Ouest",VLOOKUP(Hierarchisation!E111,effectifs_hiver,6,FALSE),IF(Hierarchisation!K111="Sud Est",VLOOKUP(Hierarchisation!E111,effectifs_hiver,7,FALSE),IF(Hierarchisation!K111="Sud Ouest",VLOOKUP(Hierarchisation!E111,effectifs_hiver,8,FALSE),"Erreur Région"))))))</f>
        <v>#N/A</v>
      </c>
      <c r="V111" s="17" t="e">
        <f>IF(W111="Transit","Transit",IF(W111="hiver",VLOOKUP(E111,'EFFECTIFS Hiver'!$A:$I,9,FALSE),IF(W111="été",VLOOKUP(E111,'EFFECTIFS Eté'!$A:$I,9,FALSE),"Erreur saison")))</f>
        <v>#N/A</v>
      </c>
      <c r="W111" s="18" t="e">
        <f>VLOOKUP(D111,Listes!B:C,2,FALSE)</f>
        <v>#N/A</v>
      </c>
    </row>
    <row r="112" spans="1:23" ht="15.75" customHeight="1">
      <c r="A112" s="11"/>
      <c r="B112" s="11"/>
      <c r="C112" s="11"/>
      <c r="D112" s="11"/>
      <c r="E112" s="11"/>
      <c r="F112" s="11"/>
      <c r="G112" s="11" t="e">
        <f>VLOOKUP(E112,TAXONS!B:C,2,FALSE)</f>
        <v>#N/A</v>
      </c>
      <c r="H112" s="13">
        <f t="shared" si="8"/>
        <v>0</v>
      </c>
      <c r="I112" s="12" t="e">
        <f t="shared" si="9"/>
        <v>#N/A</v>
      </c>
      <c r="J112" s="14" t="e">
        <f t="shared" si="10"/>
        <v>#N/A</v>
      </c>
      <c r="K112" s="15" t="e">
        <f>VLOOKUP(B112,REGIONS!A:D,4,FALSE)</f>
        <v>#N/A</v>
      </c>
      <c r="L112" s="19" t="e">
        <f>VLOOKUP(G112,Sensibilité!$A:$L,12,FALSE)</f>
        <v>#N/A</v>
      </c>
      <c r="M112" s="19" t="e">
        <f t="shared" si="11"/>
        <v>#N/A</v>
      </c>
      <c r="N112" s="19" t="e">
        <f t="shared" si="12"/>
        <v>#N/A</v>
      </c>
      <c r="O112" s="15" t="str">
        <f>IF(D112=Listes!$B$6,"SWARMING",IF(OR(D112=Listes!$B$1,D112=Listes!$B$2,D112=Listes!$B$5),2,IF(OR(D112=Listes!$B$3,D112=Listes!$B$4),1,"erreur colonne D")))</f>
        <v>SWARMING</v>
      </c>
      <c r="P112" s="15" t="e">
        <f>IF(OR(W112="Hiver",W112="Transit"),VLOOKUP(E112,IC!A:E,4,FALSE),IF(W112="été",VLOOKUP(E112,IC!A:E,3,FALSE),"erreur"))</f>
        <v>#N/A</v>
      </c>
      <c r="Q112" s="15" t="e">
        <f>IF(P112="NR",0,IF(F112&lt;5,0,IF(P112=1,VLOOKUP(F112,IC!$G$1:$I$8,3,TRUE),
IF(P112=2,VLOOKUP(F112,IC!$K$1:$M$8,3,TRUE),
IF(P112=3,VLOOKUP(F112,IC!$O$1:$Q$8,3,TRUE),IF(P112=4,VLOOKUP(F112,IC!$S$2:$U$9,3,TRUE),
"erreur"))))))</f>
        <v>#N/A</v>
      </c>
      <c r="R112" s="16" t="e">
        <f>IF(OR(V112="NA",V112="Transit",V112&lt;Listes!$F$1),"non applicable",F112/V112)</f>
        <v>#N/A</v>
      </c>
      <c r="S112" s="16" t="e">
        <f>IF(W112="Transit","Non applicable",IF(AND(W112="été",T112&gt;Listes!F111),F112/T112,IF(AND(W112="Hiver",Hierarchisation!U112&gt;Listes!F111),F112/U112,"non applicable")))</f>
        <v>#N/A</v>
      </c>
      <c r="T112" s="17" t="e">
        <f>IF(K112="Centre",VLOOKUP(E112,effectifs_ete,3,FALSE),IF(Hierarchisation!K112="Grand Nord",VLOOKUP(Hierarchisation!E112,effectifs_ete,4,FALSE),IF(Hierarchisation!K112="Nord Est",VLOOKUP(Hierarchisation!E112,effectifs_ete,5,FALSE),IF(Hierarchisation!K112="Nord Ouest",VLOOKUP(Hierarchisation!E112,effectifs_ete,6,FALSE),IF(Hierarchisation!K112="Sud Est",VLOOKUP(Hierarchisation!E112,effectifs_ete,7,FALSE),IF(Hierarchisation!K112="Sud Ouest",VLOOKUP(Hierarchisation!E112,effectifs_ete,8,FALSE),"Erreur Région"))))))</f>
        <v>#N/A</v>
      </c>
      <c r="U112" s="17" t="e">
        <f>IF(K112="Centre",VLOOKUP(E112,effectifs_hiver,3,FALSE),IF(Hierarchisation!K112="Grand Nord",VLOOKUP(Hierarchisation!E112,effectifs_hiver,4,FALSE),IF(Hierarchisation!K112="Nord Est",VLOOKUP(Hierarchisation!E112,effectifs_hiver,5,FALSE),IF(Hierarchisation!K112="Nord Ouest",VLOOKUP(Hierarchisation!E112,effectifs_hiver,6,FALSE),IF(Hierarchisation!K112="Sud Est",VLOOKUP(Hierarchisation!E112,effectifs_hiver,7,FALSE),IF(Hierarchisation!K112="Sud Ouest",VLOOKUP(Hierarchisation!E112,effectifs_hiver,8,FALSE),"Erreur Région"))))))</f>
        <v>#N/A</v>
      </c>
      <c r="V112" s="17" t="e">
        <f>IF(W112="Transit","Transit",IF(W112="hiver",VLOOKUP(E112,'EFFECTIFS Hiver'!$A:$I,9,FALSE),IF(W112="été",VLOOKUP(E112,'EFFECTIFS Eté'!$A:$I,9,FALSE),"Erreur saison")))</f>
        <v>#N/A</v>
      </c>
      <c r="W112" s="18" t="e">
        <f>VLOOKUP(D112,Listes!B:C,2,FALSE)</f>
        <v>#N/A</v>
      </c>
    </row>
    <row r="113" spans="1:23" ht="15.75" customHeight="1">
      <c r="A113" s="11"/>
      <c r="B113" s="11"/>
      <c r="C113" s="11"/>
      <c r="D113" s="11"/>
      <c r="E113" s="11"/>
      <c r="F113" s="11"/>
      <c r="G113" s="11" t="e">
        <f>VLOOKUP(E113,TAXONS!B:C,2,FALSE)</f>
        <v>#N/A</v>
      </c>
      <c r="H113" s="13">
        <f t="shared" si="8"/>
        <v>0</v>
      </c>
      <c r="I113" s="12" t="e">
        <f t="shared" si="9"/>
        <v>#N/A</v>
      </c>
      <c r="J113" s="14" t="e">
        <f t="shared" si="10"/>
        <v>#N/A</v>
      </c>
      <c r="K113" s="15" t="e">
        <f>VLOOKUP(B113,REGIONS!A:D,4,FALSE)</f>
        <v>#N/A</v>
      </c>
      <c r="L113" s="19" t="e">
        <f>VLOOKUP(G113,Sensibilité!$A:$L,12,FALSE)</f>
        <v>#N/A</v>
      </c>
      <c r="M113" s="19" t="e">
        <f t="shared" si="11"/>
        <v>#N/A</v>
      </c>
      <c r="N113" s="19" t="e">
        <f t="shared" si="12"/>
        <v>#N/A</v>
      </c>
      <c r="O113" s="15" t="str">
        <f>IF(D113=Listes!$B$6,"SWARMING",IF(OR(D113=Listes!$B$1,D113=Listes!$B$2,D113=Listes!$B$5),2,IF(OR(D113=Listes!$B$3,D113=Listes!$B$4),1,"erreur colonne D")))</f>
        <v>SWARMING</v>
      </c>
      <c r="P113" s="15" t="e">
        <f>IF(OR(W113="Hiver",W113="Transit"),VLOOKUP(E113,IC!A:E,4,FALSE),IF(W113="été",VLOOKUP(E113,IC!A:E,3,FALSE),"erreur"))</f>
        <v>#N/A</v>
      </c>
      <c r="Q113" s="15" t="e">
        <f>IF(P113="NR",0,IF(F113&lt;5,0,IF(P113=1,VLOOKUP(F113,IC!$G$1:$I$8,3,TRUE),
IF(P113=2,VLOOKUP(F113,IC!$K$1:$M$8,3,TRUE),
IF(P113=3,VLOOKUP(F113,IC!$O$1:$Q$8,3,TRUE),IF(P113=4,VLOOKUP(F113,IC!$S$2:$U$9,3,TRUE),
"erreur"))))))</f>
        <v>#N/A</v>
      </c>
      <c r="R113" s="16" t="e">
        <f>IF(OR(V113="NA",V113="Transit",V113&lt;Listes!$F$1),"non applicable",F113/V113)</f>
        <v>#N/A</v>
      </c>
      <c r="S113" s="16" t="e">
        <f>IF(W113="Transit","Non applicable",IF(AND(W113="été",T113&gt;Listes!F112),F113/T113,IF(AND(W113="Hiver",Hierarchisation!U113&gt;Listes!F112),F113/U113,"non applicable")))</f>
        <v>#N/A</v>
      </c>
      <c r="T113" s="17" t="e">
        <f>IF(K113="Centre",VLOOKUP(E113,effectifs_ete,3,FALSE),IF(Hierarchisation!K113="Grand Nord",VLOOKUP(Hierarchisation!E113,effectifs_ete,4,FALSE),IF(Hierarchisation!K113="Nord Est",VLOOKUP(Hierarchisation!E113,effectifs_ete,5,FALSE),IF(Hierarchisation!K113="Nord Ouest",VLOOKUP(Hierarchisation!E113,effectifs_ete,6,FALSE),IF(Hierarchisation!K113="Sud Est",VLOOKUP(Hierarchisation!E113,effectifs_ete,7,FALSE),IF(Hierarchisation!K113="Sud Ouest",VLOOKUP(Hierarchisation!E113,effectifs_ete,8,FALSE),"Erreur Région"))))))</f>
        <v>#N/A</v>
      </c>
      <c r="U113" s="17" t="e">
        <f>IF(K113="Centre",VLOOKUP(E113,effectifs_hiver,3,FALSE),IF(Hierarchisation!K113="Grand Nord",VLOOKUP(Hierarchisation!E113,effectifs_hiver,4,FALSE),IF(Hierarchisation!K113="Nord Est",VLOOKUP(Hierarchisation!E113,effectifs_hiver,5,FALSE),IF(Hierarchisation!K113="Nord Ouest",VLOOKUP(Hierarchisation!E113,effectifs_hiver,6,FALSE),IF(Hierarchisation!K113="Sud Est",VLOOKUP(Hierarchisation!E113,effectifs_hiver,7,FALSE),IF(Hierarchisation!K113="Sud Ouest",VLOOKUP(Hierarchisation!E113,effectifs_hiver,8,FALSE),"Erreur Région"))))))</f>
        <v>#N/A</v>
      </c>
      <c r="V113" s="17" t="e">
        <f>IF(W113="Transit","Transit",IF(W113="hiver",VLOOKUP(E113,'EFFECTIFS Hiver'!$A:$I,9,FALSE),IF(W113="été",VLOOKUP(E113,'EFFECTIFS Eté'!$A:$I,9,FALSE),"Erreur saison")))</f>
        <v>#N/A</v>
      </c>
      <c r="W113" s="18" t="e">
        <f>VLOOKUP(D113,Listes!B:C,2,FALSE)</f>
        <v>#N/A</v>
      </c>
    </row>
    <row r="114" spans="1:23" ht="15.75" customHeight="1">
      <c r="A114" s="11"/>
      <c r="B114" s="11"/>
      <c r="C114" s="11"/>
      <c r="D114" s="11"/>
      <c r="E114" s="11"/>
      <c r="F114" s="11"/>
      <c r="G114" s="11" t="e">
        <f>VLOOKUP(E114,TAXONS!B:C,2,FALSE)</f>
        <v>#N/A</v>
      </c>
      <c r="H114" s="13">
        <f t="shared" si="8"/>
        <v>0</v>
      </c>
      <c r="I114" s="12" t="e">
        <f t="shared" si="9"/>
        <v>#N/A</v>
      </c>
      <c r="J114" s="14" t="e">
        <f t="shared" si="10"/>
        <v>#N/A</v>
      </c>
      <c r="K114" s="15" t="e">
        <f>VLOOKUP(B114,REGIONS!A:D,4,FALSE)</f>
        <v>#N/A</v>
      </c>
      <c r="L114" s="19" t="e">
        <f>VLOOKUP(G114,Sensibilité!$A:$L,12,FALSE)</f>
        <v>#N/A</v>
      </c>
      <c r="M114" s="19" t="e">
        <f t="shared" si="11"/>
        <v>#N/A</v>
      </c>
      <c r="N114" s="19" t="e">
        <f t="shared" si="12"/>
        <v>#N/A</v>
      </c>
      <c r="O114" s="15" t="str">
        <f>IF(D114=Listes!$B$6,"SWARMING",IF(OR(D114=Listes!$B$1,D114=Listes!$B$2,D114=Listes!$B$5),2,IF(OR(D114=Listes!$B$3,D114=Listes!$B$4),1,"erreur colonne D")))</f>
        <v>SWARMING</v>
      </c>
      <c r="P114" s="15" t="e">
        <f>IF(OR(W114="Hiver",W114="Transit"),VLOOKUP(E114,IC!A:E,4,FALSE),IF(W114="été",VLOOKUP(E114,IC!A:E,3,FALSE),"erreur"))</f>
        <v>#N/A</v>
      </c>
      <c r="Q114" s="15" t="e">
        <f>IF(P114="NR",0,IF(F114&lt;5,0,IF(P114=1,VLOOKUP(F114,IC!$G$1:$I$8,3,TRUE),
IF(P114=2,VLOOKUP(F114,IC!$K$1:$M$8,3,TRUE),
IF(P114=3,VLOOKUP(F114,IC!$O$1:$Q$8,3,TRUE),IF(P114=4,VLOOKUP(F114,IC!$S$2:$U$9,3,TRUE),
"erreur"))))))</f>
        <v>#N/A</v>
      </c>
      <c r="R114" s="16" t="e">
        <f>IF(OR(V114="NA",V114="Transit",V114&lt;Listes!$F$1),"non applicable",F114/V114)</f>
        <v>#N/A</v>
      </c>
      <c r="S114" s="16" t="e">
        <f>IF(W114="Transit","Non applicable",IF(AND(W114="été",T114&gt;Listes!F113),F114/T114,IF(AND(W114="Hiver",Hierarchisation!U114&gt;Listes!F113),F114/U114,"non applicable")))</f>
        <v>#N/A</v>
      </c>
      <c r="T114" s="17" t="e">
        <f>IF(K114="Centre",VLOOKUP(E114,effectifs_ete,3,FALSE),IF(Hierarchisation!K114="Grand Nord",VLOOKUP(Hierarchisation!E114,effectifs_ete,4,FALSE),IF(Hierarchisation!K114="Nord Est",VLOOKUP(Hierarchisation!E114,effectifs_ete,5,FALSE),IF(Hierarchisation!K114="Nord Ouest",VLOOKUP(Hierarchisation!E114,effectifs_ete,6,FALSE),IF(Hierarchisation!K114="Sud Est",VLOOKUP(Hierarchisation!E114,effectifs_ete,7,FALSE),IF(Hierarchisation!K114="Sud Ouest",VLOOKUP(Hierarchisation!E114,effectifs_ete,8,FALSE),"Erreur Région"))))))</f>
        <v>#N/A</v>
      </c>
      <c r="U114" s="17" t="e">
        <f>IF(K114="Centre",VLOOKUP(E114,effectifs_hiver,3,FALSE),IF(Hierarchisation!K114="Grand Nord",VLOOKUP(Hierarchisation!E114,effectifs_hiver,4,FALSE),IF(Hierarchisation!K114="Nord Est",VLOOKUP(Hierarchisation!E114,effectifs_hiver,5,FALSE),IF(Hierarchisation!K114="Nord Ouest",VLOOKUP(Hierarchisation!E114,effectifs_hiver,6,FALSE),IF(Hierarchisation!K114="Sud Est",VLOOKUP(Hierarchisation!E114,effectifs_hiver,7,FALSE),IF(Hierarchisation!K114="Sud Ouest",VLOOKUP(Hierarchisation!E114,effectifs_hiver,8,FALSE),"Erreur Région"))))))</f>
        <v>#N/A</v>
      </c>
      <c r="V114" s="17" t="e">
        <f>IF(W114="Transit","Transit",IF(W114="hiver",VLOOKUP(E114,'EFFECTIFS Hiver'!$A:$I,9,FALSE),IF(W114="été",VLOOKUP(E114,'EFFECTIFS Eté'!$A:$I,9,FALSE),"Erreur saison")))</f>
        <v>#N/A</v>
      </c>
      <c r="W114" s="18" t="e">
        <f>VLOOKUP(D114,Listes!B:C,2,FALSE)</f>
        <v>#N/A</v>
      </c>
    </row>
    <row r="115" spans="1:23" ht="15.75" customHeight="1">
      <c r="A115" s="11"/>
      <c r="B115" s="11"/>
      <c r="C115" s="11"/>
      <c r="D115" s="11"/>
      <c r="E115" s="11"/>
      <c r="F115" s="11"/>
      <c r="G115" s="11" t="e">
        <f>VLOOKUP(E115,TAXONS!B:C,2,FALSE)</f>
        <v>#N/A</v>
      </c>
      <c r="H115" s="13">
        <f t="shared" si="8"/>
        <v>0</v>
      </c>
      <c r="I115" s="12" t="e">
        <f t="shared" si="9"/>
        <v>#N/A</v>
      </c>
      <c r="J115" s="14" t="e">
        <f t="shared" si="10"/>
        <v>#N/A</v>
      </c>
      <c r="K115" s="15" t="e">
        <f>VLOOKUP(B115,REGIONS!A:D,4,FALSE)</f>
        <v>#N/A</v>
      </c>
      <c r="L115" s="19" t="e">
        <f>VLOOKUP(G115,Sensibilité!$A:$L,12,FALSE)</f>
        <v>#N/A</v>
      </c>
      <c r="M115" s="19" t="e">
        <f t="shared" si="11"/>
        <v>#N/A</v>
      </c>
      <c r="N115" s="19" t="e">
        <f t="shared" si="12"/>
        <v>#N/A</v>
      </c>
      <c r="O115" s="15" t="str">
        <f>IF(D115=Listes!$B$6,"SWARMING",IF(OR(D115=Listes!$B$1,D115=Listes!$B$2,D115=Listes!$B$5),2,IF(OR(D115=Listes!$B$3,D115=Listes!$B$4),1,"erreur colonne D")))</f>
        <v>SWARMING</v>
      </c>
      <c r="P115" s="15" t="e">
        <f>IF(OR(W115="Hiver",W115="Transit"),VLOOKUP(E115,IC!A:E,4,FALSE),IF(W115="été",VLOOKUP(E115,IC!A:E,3,FALSE),"erreur"))</f>
        <v>#N/A</v>
      </c>
      <c r="Q115" s="15" t="e">
        <f>IF(P115="NR",0,IF(F115&lt;5,0,IF(P115=1,VLOOKUP(F115,IC!$G$1:$I$8,3,TRUE),
IF(P115=2,VLOOKUP(F115,IC!$K$1:$M$8,3,TRUE),
IF(P115=3,VLOOKUP(F115,IC!$O$1:$Q$8,3,TRUE),IF(P115=4,VLOOKUP(F115,IC!$S$2:$U$9,3,TRUE),
"erreur"))))))</f>
        <v>#N/A</v>
      </c>
      <c r="R115" s="16" t="e">
        <f>IF(OR(V115="NA",V115="Transit",V115&lt;Listes!$F$1),"non applicable",F115/V115)</f>
        <v>#N/A</v>
      </c>
      <c r="S115" s="16" t="e">
        <f>IF(W115="Transit","Non applicable",IF(AND(W115="été",T115&gt;Listes!F114),F115/T115,IF(AND(W115="Hiver",Hierarchisation!U115&gt;Listes!F114),F115/U115,"non applicable")))</f>
        <v>#N/A</v>
      </c>
      <c r="T115" s="17" t="e">
        <f>IF(K115="Centre",VLOOKUP(E115,effectifs_ete,3,FALSE),IF(Hierarchisation!K115="Grand Nord",VLOOKUP(Hierarchisation!E115,effectifs_ete,4,FALSE),IF(Hierarchisation!K115="Nord Est",VLOOKUP(Hierarchisation!E115,effectifs_ete,5,FALSE),IF(Hierarchisation!K115="Nord Ouest",VLOOKUP(Hierarchisation!E115,effectifs_ete,6,FALSE),IF(Hierarchisation!K115="Sud Est",VLOOKUP(Hierarchisation!E115,effectifs_ete,7,FALSE),IF(Hierarchisation!K115="Sud Ouest",VLOOKUP(Hierarchisation!E115,effectifs_ete,8,FALSE),"Erreur Région"))))))</f>
        <v>#N/A</v>
      </c>
      <c r="U115" s="17" t="e">
        <f>IF(K115="Centre",VLOOKUP(E115,effectifs_hiver,3,FALSE),IF(Hierarchisation!K115="Grand Nord",VLOOKUP(Hierarchisation!E115,effectifs_hiver,4,FALSE),IF(Hierarchisation!K115="Nord Est",VLOOKUP(Hierarchisation!E115,effectifs_hiver,5,FALSE),IF(Hierarchisation!K115="Nord Ouest",VLOOKUP(Hierarchisation!E115,effectifs_hiver,6,FALSE),IF(Hierarchisation!K115="Sud Est",VLOOKUP(Hierarchisation!E115,effectifs_hiver,7,FALSE),IF(Hierarchisation!K115="Sud Ouest",VLOOKUP(Hierarchisation!E115,effectifs_hiver,8,FALSE),"Erreur Région"))))))</f>
        <v>#N/A</v>
      </c>
      <c r="V115" s="17" t="e">
        <f>IF(W115="Transit","Transit",IF(W115="hiver",VLOOKUP(E115,'EFFECTIFS Hiver'!$A:$I,9,FALSE),IF(W115="été",VLOOKUP(E115,'EFFECTIFS Eté'!$A:$I,9,FALSE),"Erreur saison")))</f>
        <v>#N/A</v>
      </c>
      <c r="W115" s="18" t="e">
        <f>VLOOKUP(D115,Listes!B:C,2,FALSE)</f>
        <v>#N/A</v>
      </c>
    </row>
    <row r="116" spans="1:23" ht="15.75" customHeight="1">
      <c r="A116" s="11"/>
      <c r="B116" s="11"/>
      <c r="C116" s="11"/>
      <c r="D116" s="11"/>
      <c r="E116" s="11"/>
      <c r="F116" s="11"/>
      <c r="G116" s="11" t="e">
        <f>VLOOKUP(E116,TAXONS!B:C,2,FALSE)</f>
        <v>#N/A</v>
      </c>
      <c r="H116" s="13">
        <f t="shared" si="8"/>
        <v>0</v>
      </c>
      <c r="I116" s="12" t="e">
        <f t="shared" si="9"/>
        <v>#N/A</v>
      </c>
      <c r="J116" s="14" t="e">
        <f t="shared" si="10"/>
        <v>#N/A</v>
      </c>
      <c r="K116" s="15" t="e">
        <f>VLOOKUP(B116,REGIONS!A:D,4,FALSE)</f>
        <v>#N/A</v>
      </c>
      <c r="L116" s="19" t="e">
        <f>VLOOKUP(G116,Sensibilité!$A:$L,12,FALSE)</f>
        <v>#N/A</v>
      </c>
      <c r="M116" s="19" t="e">
        <f t="shared" si="11"/>
        <v>#N/A</v>
      </c>
      <c r="N116" s="19" t="e">
        <f t="shared" si="12"/>
        <v>#N/A</v>
      </c>
      <c r="O116" s="15" t="str">
        <f>IF(D116=Listes!$B$6,"SWARMING",IF(OR(D116=Listes!$B$1,D116=Listes!$B$2,D116=Listes!$B$5),2,IF(OR(D116=Listes!$B$3,D116=Listes!$B$4),1,"erreur colonne D")))</f>
        <v>SWARMING</v>
      </c>
      <c r="P116" s="15" t="e">
        <f>IF(OR(W116="Hiver",W116="Transit"),VLOOKUP(E116,IC!A:E,4,FALSE),IF(W116="été",VLOOKUP(E116,IC!A:E,3,FALSE),"erreur"))</f>
        <v>#N/A</v>
      </c>
      <c r="Q116" s="15" t="e">
        <f>IF(P116="NR",0,IF(F116&lt;5,0,IF(P116=1,VLOOKUP(F116,IC!$G$1:$I$8,3,TRUE),
IF(P116=2,VLOOKUP(F116,IC!$K$1:$M$8,3,TRUE),
IF(P116=3,VLOOKUP(F116,IC!$O$1:$Q$8,3,TRUE),IF(P116=4,VLOOKUP(F116,IC!$S$2:$U$9,3,TRUE),
"erreur"))))))</f>
        <v>#N/A</v>
      </c>
      <c r="R116" s="16" t="e">
        <f>IF(OR(V116="NA",V116="Transit",V116&lt;Listes!$F$1),"non applicable",F116/V116)</f>
        <v>#N/A</v>
      </c>
      <c r="S116" s="16" t="e">
        <f>IF(W116="Transit","Non applicable",IF(AND(W116="été",T116&gt;Listes!F115),F116/T116,IF(AND(W116="Hiver",Hierarchisation!U116&gt;Listes!F115),F116/U116,"non applicable")))</f>
        <v>#N/A</v>
      </c>
      <c r="T116" s="17" t="e">
        <f>IF(K116="Centre",VLOOKUP(E116,effectifs_ete,3,FALSE),IF(Hierarchisation!K116="Grand Nord",VLOOKUP(Hierarchisation!E116,effectifs_ete,4,FALSE),IF(Hierarchisation!K116="Nord Est",VLOOKUP(Hierarchisation!E116,effectifs_ete,5,FALSE),IF(Hierarchisation!K116="Nord Ouest",VLOOKUP(Hierarchisation!E116,effectifs_ete,6,FALSE),IF(Hierarchisation!K116="Sud Est",VLOOKUP(Hierarchisation!E116,effectifs_ete,7,FALSE),IF(Hierarchisation!K116="Sud Ouest",VLOOKUP(Hierarchisation!E116,effectifs_ete,8,FALSE),"Erreur Région"))))))</f>
        <v>#N/A</v>
      </c>
      <c r="U116" s="17" t="e">
        <f>IF(K116="Centre",VLOOKUP(E116,effectifs_hiver,3,FALSE),IF(Hierarchisation!K116="Grand Nord",VLOOKUP(Hierarchisation!E116,effectifs_hiver,4,FALSE),IF(Hierarchisation!K116="Nord Est",VLOOKUP(Hierarchisation!E116,effectifs_hiver,5,FALSE),IF(Hierarchisation!K116="Nord Ouest",VLOOKUP(Hierarchisation!E116,effectifs_hiver,6,FALSE),IF(Hierarchisation!K116="Sud Est",VLOOKUP(Hierarchisation!E116,effectifs_hiver,7,FALSE),IF(Hierarchisation!K116="Sud Ouest",VLOOKUP(Hierarchisation!E116,effectifs_hiver,8,FALSE),"Erreur Région"))))))</f>
        <v>#N/A</v>
      </c>
      <c r="V116" s="17" t="e">
        <f>IF(W116="Transit","Transit",IF(W116="hiver",VLOOKUP(E116,'EFFECTIFS Hiver'!$A:$I,9,FALSE),IF(W116="été",VLOOKUP(E116,'EFFECTIFS Eté'!$A:$I,9,FALSE),"Erreur saison")))</f>
        <v>#N/A</v>
      </c>
      <c r="W116" s="18" t="e">
        <f>VLOOKUP(D116,Listes!B:C,2,FALSE)</f>
        <v>#N/A</v>
      </c>
    </row>
    <row r="117" spans="1:23" ht="15.75" customHeight="1">
      <c r="A117" s="11"/>
      <c r="B117" s="11"/>
      <c r="C117" s="11"/>
      <c r="D117" s="11"/>
      <c r="E117" s="11"/>
      <c r="F117" s="11"/>
      <c r="G117" s="11" t="e">
        <f>VLOOKUP(E117,TAXONS!B:C,2,FALSE)</f>
        <v>#N/A</v>
      </c>
      <c r="H117" s="13">
        <f t="shared" si="8"/>
        <v>0</v>
      </c>
      <c r="I117" s="12" t="e">
        <f t="shared" si="9"/>
        <v>#N/A</v>
      </c>
      <c r="J117" s="14" t="e">
        <f t="shared" si="10"/>
        <v>#N/A</v>
      </c>
      <c r="K117" s="15" t="e">
        <f>VLOOKUP(B117,REGIONS!A:D,4,FALSE)</f>
        <v>#N/A</v>
      </c>
      <c r="L117" s="19" t="e">
        <f>VLOOKUP(G117,Sensibilité!$A:$L,12,FALSE)</f>
        <v>#N/A</v>
      </c>
      <c r="M117" s="19" t="e">
        <f t="shared" si="11"/>
        <v>#N/A</v>
      </c>
      <c r="N117" s="19" t="e">
        <f t="shared" si="12"/>
        <v>#N/A</v>
      </c>
      <c r="O117" s="15" t="str">
        <f>IF(D117=Listes!$B$6,"SWARMING",IF(OR(D117=Listes!$B$1,D117=Listes!$B$2,D117=Listes!$B$5),2,IF(OR(D117=Listes!$B$3,D117=Listes!$B$4),1,"erreur colonne D")))</f>
        <v>SWARMING</v>
      </c>
      <c r="P117" s="15" t="e">
        <f>IF(OR(W117="Hiver",W117="Transit"),VLOOKUP(E117,IC!A:E,4,FALSE),IF(W117="été",VLOOKUP(E117,IC!A:E,3,FALSE),"erreur"))</f>
        <v>#N/A</v>
      </c>
      <c r="Q117" s="15" t="e">
        <f>IF(P117="NR",0,IF(F117&lt;5,0,IF(P117=1,VLOOKUP(F117,IC!$G$1:$I$8,3,TRUE),
IF(P117=2,VLOOKUP(F117,IC!$K$1:$M$8,3,TRUE),
IF(P117=3,VLOOKUP(F117,IC!$O$1:$Q$8,3,TRUE),IF(P117=4,VLOOKUP(F117,IC!$S$2:$U$9,3,TRUE),
"erreur"))))))</f>
        <v>#N/A</v>
      </c>
      <c r="R117" s="16" t="e">
        <f>IF(OR(V117="NA",V117="Transit",V117&lt;Listes!$F$1),"non applicable",F117/V117)</f>
        <v>#N/A</v>
      </c>
      <c r="S117" s="16" t="e">
        <f>IF(W117="Transit","Non applicable",IF(AND(W117="été",T117&gt;Listes!F116),F117/T117,IF(AND(W117="Hiver",Hierarchisation!U117&gt;Listes!F116),F117/U117,"non applicable")))</f>
        <v>#N/A</v>
      </c>
      <c r="T117" s="17" t="e">
        <f>IF(K117="Centre",VLOOKUP(E117,effectifs_ete,3,FALSE),IF(Hierarchisation!K117="Grand Nord",VLOOKUP(Hierarchisation!E117,effectifs_ete,4,FALSE),IF(Hierarchisation!K117="Nord Est",VLOOKUP(Hierarchisation!E117,effectifs_ete,5,FALSE),IF(Hierarchisation!K117="Nord Ouest",VLOOKUP(Hierarchisation!E117,effectifs_ete,6,FALSE),IF(Hierarchisation!K117="Sud Est",VLOOKUP(Hierarchisation!E117,effectifs_ete,7,FALSE),IF(Hierarchisation!K117="Sud Ouest",VLOOKUP(Hierarchisation!E117,effectifs_ete,8,FALSE),"Erreur Région"))))))</f>
        <v>#N/A</v>
      </c>
      <c r="U117" s="17" t="e">
        <f>IF(K117="Centre",VLOOKUP(E117,effectifs_hiver,3,FALSE),IF(Hierarchisation!K117="Grand Nord",VLOOKUP(Hierarchisation!E117,effectifs_hiver,4,FALSE),IF(Hierarchisation!K117="Nord Est",VLOOKUP(Hierarchisation!E117,effectifs_hiver,5,FALSE),IF(Hierarchisation!K117="Nord Ouest",VLOOKUP(Hierarchisation!E117,effectifs_hiver,6,FALSE),IF(Hierarchisation!K117="Sud Est",VLOOKUP(Hierarchisation!E117,effectifs_hiver,7,FALSE),IF(Hierarchisation!K117="Sud Ouest",VLOOKUP(Hierarchisation!E117,effectifs_hiver,8,FALSE),"Erreur Région"))))))</f>
        <v>#N/A</v>
      </c>
      <c r="V117" s="17" t="e">
        <f>IF(W117="Transit","Transit",IF(W117="hiver",VLOOKUP(E117,'EFFECTIFS Hiver'!$A:$I,9,FALSE),IF(W117="été",VLOOKUP(E117,'EFFECTIFS Eté'!$A:$I,9,FALSE),"Erreur saison")))</f>
        <v>#N/A</v>
      </c>
      <c r="W117" s="18" t="e">
        <f>VLOOKUP(D117,Listes!B:C,2,FALSE)</f>
        <v>#N/A</v>
      </c>
    </row>
    <row r="118" spans="1:23" ht="15.75" customHeight="1">
      <c r="A118" s="11"/>
      <c r="B118" s="11"/>
      <c r="C118" s="11"/>
      <c r="D118" s="11"/>
      <c r="E118" s="11"/>
      <c r="F118" s="11"/>
      <c r="G118" s="11" t="e">
        <f>VLOOKUP(E118,TAXONS!B:C,2,FALSE)</f>
        <v>#N/A</v>
      </c>
      <c r="H118" s="13">
        <f t="shared" si="8"/>
        <v>0</v>
      </c>
      <c r="I118" s="12" t="e">
        <f t="shared" si="9"/>
        <v>#N/A</v>
      </c>
      <c r="J118" s="14" t="e">
        <f t="shared" si="10"/>
        <v>#N/A</v>
      </c>
      <c r="K118" s="15" t="e">
        <f>VLOOKUP(B118,REGIONS!A:D,4,FALSE)</f>
        <v>#N/A</v>
      </c>
      <c r="L118" s="19" t="e">
        <f>VLOOKUP(G118,Sensibilité!$A:$L,12,FALSE)</f>
        <v>#N/A</v>
      </c>
      <c r="M118" s="19" t="e">
        <f t="shared" si="11"/>
        <v>#N/A</v>
      </c>
      <c r="N118" s="19" t="e">
        <f t="shared" si="12"/>
        <v>#N/A</v>
      </c>
      <c r="O118" s="15" t="str">
        <f>IF(D118=Listes!$B$6,"SWARMING",IF(OR(D118=Listes!$B$1,D118=Listes!$B$2,D118=Listes!$B$5),2,IF(OR(D118=Listes!$B$3,D118=Listes!$B$4),1,"erreur colonne D")))</f>
        <v>SWARMING</v>
      </c>
      <c r="P118" s="15" t="e">
        <f>IF(OR(W118="Hiver",W118="Transit"),VLOOKUP(E118,IC!A:E,4,FALSE),IF(W118="été",VLOOKUP(E118,IC!A:E,3,FALSE),"erreur"))</f>
        <v>#N/A</v>
      </c>
      <c r="Q118" s="15" t="e">
        <f>IF(P118="NR",0,IF(F118&lt;5,0,IF(P118=1,VLOOKUP(F118,IC!$G$1:$I$8,3,TRUE),
IF(P118=2,VLOOKUP(F118,IC!$K$1:$M$8,3,TRUE),
IF(P118=3,VLOOKUP(F118,IC!$O$1:$Q$8,3,TRUE),IF(P118=4,VLOOKUP(F118,IC!$S$2:$U$9,3,TRUE),
"erreur"))))))</f>
        <v>#N/A</v>
      </c>
      <c r="R118" s="16" t="e">
        <f>IF(OR(V118="NA",V118="Transit",V118&lt;Listes!$F$1),"non applicable",F118/V118)</f>
        <v>#N/A</v>
      </c>
      <c r="S118" s="16" t="e">
        <f>IF(W118="Transit","Non applicable",IF(AND(W118="été",T118&gt;Listes!F117),F118/T118,IF(AND(W118="Hiver",Hierarchisation!U118&gt;Listes!F117),F118/U118,"non applicable")))</f>
        <v>#N/A</v>
      </c>
      <c r="T118" s="17" t="e">
        <f>IF(K118="Centre",VLOOKUP(E118,effectifs_ete,3,FALSE),IF(Hierarchisation!K118="Grand Nord",VLOOKUP(Hierarchisation!E118,effectifs_ete,4,FALSE),IF(Hierarchisation!K118="Nord Est",VLOOKUP(Hierarchisation!E118,effectifs_ete,5,FALSE),IF(Hierarchisation!K118="Nord Ouest",VLOOKUP(Hierarchisation!E118,effectifs_ete,6,FALSE),IF(Hierarchisation!K118="Sud Est",VLOOKUP(Hierarchisation!E118,effectifs_ete,7,FALSE),IF(Hierarchisation!K118="Sud Ouest",VLOOKUP(Hierarchisation!E118,effectifs_ete,8,FALSE),"Erreur Région"))))))</f>
        <v>#N/A</v>
      </c>
      <c r="U118" s="17" t="e">
        <f>IF(K118="Centre",VLOOKUP(E118,effectifs_hiver,3,FALSE),IF(Hierarchisation!K118="Grand Nord",VLOOKUP(Hierarchisation!E118,effectifs_hiver,4,FALSE),IF(Hierarchisation!K118="Nord Est",VLOOKUP(Hierarchisation!E118,effectifs_hiver,5,FALSE),IF(Hierarchisation!K118="Nord Ouest",VLOOKUP(Hierarchisation!E118,effectifs_hiver,6,FALSE),IF(Hierarchisation!K118="Sud Est",VLOOKUP(Hierarchisation!E118,effectifs_hiver,7,FALSE),IF(Hierarchisation!K118="Sud Ouest",VLOOKUP(Hierarchisation!E118,effectifs_hiver,8,FALSE),"Erreur Région"))))))</f>
        <v>#N/A</v>
      </c>
      <c r="V118" s="17" t="e">
        <f>IF(W118="Transit","Transit",IF(W118="hiver",VLOOKUP(E118,'EFFECTIFS Hiver'!$A:$I,9,FALSE),IF(W118="été",VLOOKUP(E118,'EFFECTIFS Eté'!$A:$I,9,FALSE),"Erreur saison")))</f>
        <v>#N/A</v>
      </c>
      <c r="W118" s="18" t="e">
        <f>VLOOKUP(D118,Listes!B:C,2,FALSE)</f>
        <v>#N/A</v>
      </c>
    </row>
    <row r="119" spans="1:23" ht="15.75" customHeight="1">
      <c r="A119" s="11"/>
      <c r="B119" s="11"/>
      <c r="C119" s="11"/>
      <c r="D119" s="11"/>
      <c r="E119" s="11"/>
      <c r="F119" s="11"/>
      <c r="G119" s="11" t="e">
        <f>VLOOKUP(E119,TAXONS!B:C,2,FALSE)</f>
        <v>#N/A</v>
      </c>
      <c r="H119" s="13">
        <f t="shared" si="8"/>
        <v>0</v>
      </c>
      <c r="I119" s="12" t="e">
        <f t="shared" si="9"/>
        <v>#N/A</v>
      </c>
      <c r="J119" s="14" t="e">
        <f t="shared" si="10"/>
        <v>#N/A</v>
      </c>
      <c r="K119" s="15" t="e">
        <f>VLOOKUP(B119,REGIONS!A:D,4,FALSE)</f>
        <v>#N/A</v>
      </c>
      <c r="L119" s="19" t="e">
        <f>VLOOKUP(G119,Sensibilité!$A:$L,12,FALSE)</f>
        <v>#N/A</v>
      </c>
      <c r="M119" s="19" t="e">
        <f t="shared" si="11"/>
        <v>#N/A</v>
      </c>
      <c r="N119" s="19" t="e">
        <f t="shared" si="12"/>
        <v>#N/A</v>
      </c>
      <c r="O119" s="15" t="str">
        <f>IF(D119=Listes!$B$6,"SWARMING",IF(OR(D119=Listes!$B$1,D119=Listes!$B$2,D119=Listes!$B$5),2,IF(OR(D119=Listes!$B$3,D119=Listes!$B$4),1,"erreur colonne D")))</f>
        <v>SWARMING</v>
      </c>
      <c r="P119" s="15" t="e">
        <f>IF(OR(W119="Hiver",W119="Transit"),VLOOKUP(E119,IC!A:E,4,FALSE),IF(W119="été",VLOOKUP(E119,IC!A:E,3,FALSE),"erreur"))</f>
        <v>#N/A</v>
      </c>
      <c r="Q119" s="15" t="e">
        <f>IF(P119="NR",0,IF(F119&lt;5,0,IF(P119=1,VLOOKUP(F119,IC!$G$1:$I$8,3,TRUE),
IF(P119=2,VLOOKUP(F119,IC!$K$1:$M$8,3,TRUE),
IF(P119=3,VLOOKUP(F119,IC!$O$1:$Q$8,3,TRUE),IF(P119=4,VLOOKUP(F119,IC!$S$2:$U$9,3,TRUE),
"erreur"))))))</f>
        <v>#N/A</v>
      </c>
      <c r="R119" s="16" t="e">
        <f>IF(OR(V119="NA",V119="Transit",V119&lt;Listes!$F$1),"non applicable",F119/V119)</f>
        <v>#N/A</v>
      </c>
      <c r="S119" s="16" t="e">
        <f>IF(W119="Transit","Non applicable",IF(AND(W119="été",T119&gt;Listes!F118),F119/T119,IF(AND(W119="Hiver",Hierarchisation!U119&gt;Listes!F118),F119/U119,"non applicable")))</f>
        <v>#N/A</v>
      </c>
      <c r="T119" s="17" t="e">
        <f>IF(K119="Centre",VLOOKUP(E119,effectifs_ete,3,FALSE),IF(Hierarchisation!K119="Grand Nord",VLOOKUP(Hierarchisation!E119,effectifs_ete,4,FALSE),IF(Hierarchisation!K119="Nord Est",VLOOKUP(Hierarchisation!E119,effectifs_ete,5,FALSE),IF(Hierarchisation!K119="Nord Ouest",VLOOKUP(Hierarchisation!E119,effectifs_ete,6,FALSE),IF(Hierarchisation!K119="Sud Est",VLOOKUP(Hierarchisation!E119,effectifs_ete,7,FALSE),IF(Hierarchisation!K119="Sud Ouest",VLOOKUP(Hierarchisation!E119,effectifs_ete,8,FALSE),"Erreur Région"))))))</f>
        <v>#N/A</v>
      </c>
      <c r="U119" s="17" t="e">
        <f>IF(K119="Centre",VLOOKUP(E119,effectifs_hiver,3,FALSE),IF(Hierarchisation!K119="Grand Nord",VLOOKUP(Hierarchisation!E119,effectifs_hiver,4,FALSE),IF(Hierarchisation!K119="Nord Est",VLOOKUP(Hierarchisation!E119,effectifs_hiver,5,FALSE),IF(Hierarchisation!K119="Nord Ouest",VLOOKUP(Hierarchisation!E119,effectifs_hiver,6,FALSE),IF(Hierarchisation!K119="Sud Est",VLOOKUP(Hierarchisation!E119,effectifs_hiver,7,FALSE),IF(Hierarchisation!K119="Sud Ouest",VLOOKUP(Hierarchisation!E119,effectifs_hiver,8,FALSE),"Erreur Région"))))))</f>
        <v>#N/A</v>
      </c>
      <c r="V119" s="17" t="e">
        <f>IF(W119="Transit","Transit",IF(W119="hiver",VLOOKUP(E119,'EFFECTIFS Hiver'!$A:$I,9,FALSE),IF(W119="été",VLOOKUP(E119,'EFFECTIFS Eté'!$A:$I,9,FALSE),"Erreur saison")))</f>
        <v>#N/A</v>
      </c>
      <c r="W119" s="18" t="e">
        <f>VLOOKUP(D119,Listes!B:C,2,FALSE)</f>
        <v>#N/A</v>
      </c>
    </row>
    <row r="120" spans="1:23" ht="15.75" customHeight="1">
      <c r="A120" s="11"/>
      <c r="B120" s="11"/>
      <c r="C120" s="11"/>
      <c r="D120" s="11"/>
      <c r="E120" s="11"/>
      <c r="F120" s="11"/>
      <c r="G120" s="11" t="e">
        <f>VLOOKUP(E120,TAXONS!B:C,2,FALSE)</f>
        <v>#N/A</v>
      </c>
      <c r="H120" s="13">
        <f t="shared" si="8"/>
        <v>0</v>
      </c>
      <c r="I120" s="12" t="e">
        <f t="shared" si="9"/>
        <v>#N/A</v>
      </c>
      <c r="J120" s="14" t="e">
        <f t="shared" si="10"/>
        <v>#N/A</v>
      </c>
      <c r="K120" s="15" t="e">
        <f>VLOOKUP(B120,REGIONS!A:D,4,FALSE)</f>
        <v>#N/A</v>
      </c>
      <c r="L120" s="19" t="e">
        <f>VLOOKUP(G120,Sensibilité!$A:$L,12,FALSE)</f>
        <v>#N/A</v>
      </c>
      <c r="M120" s="19" t="e">
        <f t="shared" si="11"/>
        <v>#N/A</v>
      </c>
      <c r="N120" s="19" t="e">
        <f t="shared" si="12"/>
        <v>#N/A</v>
      </c>
      <c r="O120" s="15" t="str">
        <f>IF(D120=Listes!$B$6,"SWARMING",IF(OR(D120=Listes!$B$1,D120=Listes!$B$2,D120=Listes!$B$5),2,IF(OR(D120=Listes!$B$3,D120=Listes!$B$4),1,"erreur colonne D")))</f>
        <v>SWARMING</v>
      </c>
      <c r="P120" s="15" t="e">
        <f>IF(OR(W120="Hiver",W120="Transit"),VLOOKUP(E120,IC!A:E,4,FALSE),IF(W120="été",VLOOKUP(E120,IC!A:E,3,FALSE),"erreur"))</f>
        <v>#N/A</v>
      </c>
      <c r="Q120" s="15" t="e">
        <f>IF(P120="NR",0,IF(F120&lt;5,0,IF(P120=1,VLOOKUP(F120,IC!$G$1:$I$8,3,TRUE),
IF(P120=2,VLOOKUP(F120,IC!$K$1:$M$8,3,TRUE),
IF(P120=3,VLOOKUP(F120,IC!$O$1:$Q$8,3,TRUE),IF(P120=4,VLOOKUP(F120,IC!$S$2:$U$9,3,TRUE),
"erreur"))))))</f>
        <v>#N/A</v>
      </c>
      <c r="R120" s="16" t="e">
        <f>IF(OR(V120="NA",V120="Transit",V120&lt;Listes!$F$1),"non applicable",F120/V120)</f>
        <v>#N/A</v>
      </c>
      <c r="S120" s="16" t="e">
        <f>IF(W120="Transit","Non applicable",IF(AND(W120="été",T120&gt;Listes!F119),F120/T120,IF(AND(W120="Hiver",Hierarchisation!U120&gt;Listes!F119),F120/U120,"non applicable")))</f>
        <v>#N/A</v>
      </c>
      <c r="T120" s="17" t="e">
        <f>IF(K120="Centre",VLOOKUP(E120,effectifs_ete,3,FALSE),IF(Hierarchisation!K120="Grand Nord",VLOOKUP(Hierarchisation!E120,effectifs_ete,4,FALSE),IF(Hierarchisation!K120="Nord Est",VLOOKUP(Hierarchisation!E120,effectifs_ete,5,FALSE),IF(Hierarchisation!K120="Nord Ouest",VLOOKUP(Hierarchisation!E120,effectifs_ete,6,FALSE),IF(Hierarchisation!K120="Sud Est",VLOOKUP(Hierarchisation!E120,effectifs_ete,7,FALSE),IF(Hierarchisation!K120="Sud Ouest",VLOOKUP(Hierarchisation!E120,effectifs_ete,8,FALSE),"Erreur Région"))))))</f>
        <v>#N/A</v>
      </c>
      <c r="U120" s="17" t="e">
        <f>IF(K120="Centre",VLOOKUP(E120,effectifs_hiver,3,FALSE),IF(Hierarchisation!K120="Grand Nord",VLOOKUP(Hierarchisation!E120,effectifs_hiver,4,FALSE),IF(Hierarchisation!K120="Nord Est",VLOOKUP(Hierarchisation!E120,effectifs_hiver,5,FALSE),IF(Hierarchisation!K120="Nord Ouest",VLOOKUP(Hierarchisation!E120,effectifs_hiver,6,FALSE),IF(Hierarchisation!K120="Sud Est",VLOOKUP(Hierarchisation!E120,effectifs_hiver,7,FALSE),IF(Hierarchisation!K120="Sud Ouest",VLOOKUP(Hierarchisation!E120,effectifs_hiver,8,FALSE),"Erreur Région"))))))</f>
        <v>#N/A</v>
      </c>
      <c r="V120" s="17" t="e">
        <f>IF(W120="Transit","Transit",IF(W120="hiver",VLOOKUP(E120,'EFFECTIFS Hiver'!$A:$I,9,FALSE),IF(W120="été",VLOOKUP(E120,'EFFECTIFS Eté'!$A:$I,9,FALSE),"Erreur saison")))</f>
        <v>#N/A</v>
      </c>
      <c r="W120" s="18" t="e">
        <f>VLOOKUP(D120,Listes!B:C,2,FALSE)</f>
        <v>#N/A</v>
      </c>
    </row>
    <row r="121" spans="1:23" ht="15.75" customHeight="1">
      <c r="A121" s="11"/>
      <c r="B121" s="11"/>
      <c r="C121" s="11"/>
      <c r="D121" s="11"/>
      <c r="E121" s="11"/>
      <c r="F121" s="11"/>
      <c r="G121" s="11" t="e">
        <f>VLOOKUP(E121,TAXONS!B:C,2,FALSE)</f>
        <v>#N/A</v>
      </c>
      <c r="H121" s="13">
        <f t="shared" si="8"/>
        <v>0</v>
      </c>
      <c r="I121" s="12" t="e">
        <f t="shared" si="9"/>
        <v>#N/A</v>
      </c>
      <c r="J121" s="14" t="e">
        <f t="shared" si="10"/>
        <v>#N/A</v>
      </c>
      <c r="K121" s="15" t="e">
        <f>VLOOKUP(B121,REGIONS!A:D,4,FALSE)</f>
        <v>#N/A</v>
      </c>
      <c r="L121" s="19" t="e">
        <f>VLOOKUP(G121,Sensibilité!$A:$L,12,FALSE)</f>
        <v>#N/A</v>
      </c>
      <c r="M121" s="19" t="e">
        <f t="shared" si="11"/>
        <v>#N/A</v>
      </c>
      <c r="N121" s="19" t="e">
        <f t="shared" si="12"/>
        <v>#N/A</v>
      </c>
      <c r="O121" s="15" t="str">
        <f>IF(D121=Listes!$B$6,"SWARMING",IF(OR(D121=Listes!$B$1,D121=Listes!$B$2,D121=Listes!$B$5),2,IF(OR(D121=Listes!$B$3,D121=Listes!$B$4),1,"erreur colonne D")))</f>
        <v>SWARMING</v>
      </c>
      <c r="P121" s="15" t="e">
        <f>IF(OR(W121="Hiver",W121="Transit"),VLOOKUP(E121,IC!A:E,4,FALSE),IF(W121="été",VLOOKUP(E121,IC!A:E,3,FALSE),"erreur"))</f>
        <v>#N/A</v>
      </c>
      <c r="Q121" s="15" t="e">
        <f>IF(P121="NR",0,IF(F121&lt;5,0,IF(P121=1,VLOOKUP(F121,IC!$G$1:$I$8,3,TRUE),
IF(P121=2,VLOOKUP(F121,IC!$K$1:$M$8,3,TRUE),
IF(P121=3,VLOOKUP(F121,IC!$O$1:$Q$8,3,TRUE),IF(P121=4,VLOOKUP(F121,IC!$S$2:$U$9,3,TRUE),
"erreur"))))))</f>
        <v>#N/A</v>
      </c>
      <c r="R121" s="16" t="e">
        <f>IF(OR(V121="NA",V121="Transit",V121&lt;Listes!$F$1),"non applicable",F121/V121)</f>
        <v>#N/A</v>
      </c>
      <c r="S121" s="16" t="e">
        <f>IF(W121="Transit","Non applicable",IF(AND(W121="été",T121&gt;Listes!F120),F121/T121,IF(AND(W121="Hiver",Hierarchisation!U121&gt;Listes!F120),F121/U121,"non applicable")))</f>
        <v>#N/A</v>
      </c>
      <c r="T121" s="17" t="e">
        <f>IF(K121="Centre",VLOOKUP(E121,effectifs_ete,3,FALSE),IF(Hierarchisation!K121="Grand Nord",VLOOKUP(Hierarchisation!E121,effectifs_ete,4,FALSE),IF(Hierarchisation!K121="Nord Est",VLOOKUP(Hierarchisation!E121,effectifs_ete,5,FALSE),IF(Hierarchisation!K121="Nord Ouest",VLOOKUP(Hierarchisation!E121,effectifs_ete,6,FALSE),IF(Hierarchisation!K121="Sud Est",VLOOKUP(Hierarchisation!E121,effectifs_ete,7,FALSE),IF(Hierarchisation!K121="Sud Ouest",VLOOKUP(Hierarchisation!E121,effectifs_ete,8,FALSE),"Erreur Région"))))))</f>
        <v>#N/A</v>
      </c>
      <c r="U121" s="17" t="e">
        <f>IF(K121="Centre",VLOOKUP(E121,effectifs_hiver,3,FALSE),IF(Hierarchisation!K121="Grand Nord",VLOOKUP(Hierarchisation!E121,effectifs_hiver,4,FALSE),IF(Hierarchisation!K121="Nord Est",VLOOKUP(Hierarchisation!E121,effectifs_hiver,5,FALSE),IF(Hierarchisation!K121="Nord Ouest",VLOOKUP(Hierarchisation!E121,effectifs_hiver,6,FALSE),IF(Hierarchisation!K121="Sud Est",VLOOKUP(Hierarchisation!E121,effectifs_hiver,7,FALSE),IF(Hierarchisation!K121="Sud Ouest",VLOOKUP(Hierarchisation!E121,effectifs_hiver,8,FALSE),"Erreur Région"))))))</f>
        <v>#N/A</v>
      </c>
      <c r="V121" s="17" t="e">
        <f>IF(W121="Transit","Transit",IF(W121="hiver",VLOOKUP(E121,'EFFECTIFS Hiver'!$A:$I,9,FALSE),IF(W121="été",VLOOKUP(E121,'EFFECTIFS Eté'!$A:$I,9,FALSE),"Erreur saison")))</f>
        <v>#N/A</v>
      </c>
      <c r="W121" s="18" t="e">
        <f>VLOOKUP(D121,Listes!B:C,2,FALSE)</f>
        <v>#N/A</v>
      </c>
    </row>
    <row r="122" spans="1:23" ht="15.75" customHeight="1">
      <c r="A122" s="11"/>
      <c r="B122" s="11"/>
      <c r="C122" s="11"/>
      <c r="D122" s="11"/>
      <c r="E122" s="11"/>
      <c r="F122" s="11"/>
      <c r="G122" s="11" t="e">
        <f>VLOOKUP(E122,TAXONS!B:C,2,FALSE)</f>
        <v>#N/A</v>
      </c>
      <c r="H122" s="13">
        <f t="shared" si="8"/>
        <v>0</v>
      </c>
      <c r="I122" s="12" t="e">
        <f t="shared" si="9"/>
        <v>#N/A</v>
      </c>
      <c r="J122" s="14" t="e">
        <f t="shared" si="10"/>
        <v>#N/A</v>
      </c>
      <c r="K122" s="15" t="e">
        <f>VLOOKUP(B122,REGIONS!A:D,4,FALSE)</f>
        <v>#N/A</v>
      </c>
      <c r="L122" s="19" t="e">
        <f>VLOOKUP(G122,Sensibilité!$A:$L,12,FALSE)</f>
        <v>#N/A</v>
      </c>
      <c r="M122" s="19" t="e">
        <f t="shared" si="11"/>
        <v>#N/A</v>
      </c>
      <c r="N122" s="19" t="e">
        <f t="shared" si="12"/>
        <v>#N/A</v>
      </c>
      <c r="O122" s="15" t="str">
        <f>IF(D122=Listes!$B$6,"SWARMING",IF(OR(D122=Listes!$B$1,D122=Listes!$B$2,D122=Listes!$B$5),2,IF(OR(D122=Listes!$B$3,D122=Listes!$B$4),1,"erreur colonne D")))</f>
        <v>SWARMING</v>
      </c>
      <c r="P122" s="15" t="e">
        <f>IF(OR(W122="Hiver",W122="Transit"),VLOOKUP(E122,IC!A:E,4,FALSE),IF(W122="été",VLOOKUP(E122,IC!A:E,3,FALSE),"erreur"))</f>
        <v>#N/A</v>
      </c>
      <c r="Q122" s="15" t="e">
        <f>IF(P122="NR",0,IF(F122&lt;5,0,IF(P122=1,VLOOKUP(F122,IC!$G$1:$I$8,3,TRUE),
IF(P122=2,VLOOKUP(F122,IC!$K$1:$M$8,3,TRUE),
IF(P122=3,VLOOKUP(F122,IC!$O$1:$Q$8,3,TRUE),IF(P122=4,VLOOKUP(F122,IC!$S$2:$U$9,3,TRUE),
"erreur"))))))</f>
        <v>#N/A</v>
      </c>
      <c r="R122" s="16" t="e">
        <f>IF(OR(V122="NA",V122="Transit",V122&lt;Listes!$F$1),"non applicable",F122/V122)</f>
        <v>#N/A</v>
      </c>
      <c r="S122" s="16" t="e">
        <f>IF(W122="Transit","Non applicable",IF(AND(W122="été",T122&gt;Listes!F121),F122/T122,IF(AND(W122="Hiver",Hierarchisation!U122&gt;Listes!F121),F122/U122,"non applicable")))</f>
        <v>#N/A</v>
      </c>
      <c r="T122" s="17" t="e">
        <f>IF(K122="Centre",VLOOKUP(E122,effectifs_ete,3,FALSE),IF(Hierarchisation!K122="Grand Nord",VLOOKUP(Hierarchisation!E122,effectifs_ete,4,FALSE),IF(Hierarchisation!K122="Nord Est",VLOOKUP(Hierarchisation!E122,effectifs_ete,5,FALSE),IF(Hierarchisation!K122="Nord Ouest",VLOOKUP(Hierarchisation!E122,effectifs_ete,6,FALSE),IF(Hierarchisation!K122="Sud Est",VLOOKUP(Hierarchisation!E122,effectifs_ete,7,FALSE),IF(Hierarchisation!K122="Sud Ouest",VLOOKUP(Hierarchisation!E122,effectifs_ete,8,FALSE),"Erreur Région"))))))</f>
        <v>#N/A</v>
      </c>
      <c r="U122" s="17" t="e">
        <f>IF(K122="Centre",VLOOKUP(E122,effectifs_hiver,3,FALSE),IF(Hierarchisation!K122="Grand Nord",VLOOKUP(Hierarchisation!E122,effectifs_hiver,4,FALSE),IF(Hierarchisation!K122="Nord Est",VLOOKUP(Hierarchisation!E122,effectifs_hiver,5,FALSE),IF(Hierarchisation!K122="Nord Ouest",VLOOKUP(Hierarchisation!E122,effectifs_hiver,6,FALSE),IF(Hierarchisation!K122="Sud Est",VLOOKUP(Hierarchisation!E122,effectifs_hiver,7,FALSE),IF(Hierarchisation!K122="Sud Ouest",VLOOKUP(Hierarchisation!E122,effectifs_hiver,8,FALSE),"Erreur Région"))))))</f>
        <v>#N/A</v>
      </c>
      <c r="V122" s="17" t="e">
        <f>IF(W122="Transit","Transit",IF(W122="hiver",VLOOKUP(E122,'EFFECTIFS Hiver'!$A:$I,9,FALSE),IF(W122="été",VLOOKUP(E122,'EFFECTIFS Eté'!$A:$I,9,FALSE),"Erreur saison")))</f>
        <v>#N/A</v>
      </c>
      <c r="W122" s="18" t="e">
        <f>VLOOKUP(D122,Listes!B:C,2,FALSE)</f>
        <v>#N/A</v>
      </c>
    </row>
    <row r="123" spans="1:23" ht="15.75" customHeight="1">
      <c r="A123" s="11"/>
      <c r="B123" s="11"/>
      <c r="C123" s="11"/>
      <c r="D123" s="11"/>
      <c r="E123" s="11"/>
      <c r="F123" s="11"/>
      <c r="G123" s="11" t="e">
        <f>VLOOKUP(E123,TAXONS!B:C,2,FALSE)</f>
        <v>#N/A</v>
      </c>
      <c r="H123" s="13">
        <f t="shared" si="8"/>
        <v>0</v>
      </c>
      <c r="I123" s="12" t="e">
        <f t="shared" si="9"/>
        <v>#N/A</v>
      </c>
      <c r="J123" s="14" t="e">
        <f t="shared" si="10"/>
        <v>#N/A</v>
      </c>
      <c r="K123" s="15" t="e">
        <f>VLOOKUP(B123,REGIONS!A:D,4,FALSE)</f>
        <v>#N/A</v>
      </c>
      <c r="L123" s="19" t="e">
        <f>VLOOKUP(G123,Sensibilité!$A:$L,12,FALSE)</f>
        <v>#N/A</v>
      </c>
      <c r="M123" s="19" t="e">
        <f t="shared" si="11"/>
        <v>#N/A</v>
      </c>
      <c r="N123" s="19" t="e">
        <f t="shared" si="12"/>
        <v>#N/A</v>
      </c>
      <c r="O123" s="15" t="str">
        <f>IF(D123=Listes!$B$6,"SWARMING",IF(OR(D123=Listes!$B$1,D123=Listes!$B$2,D123=Listes!$B$5),2,IF(OR(D123=Listes!$B$3,D123=Listes!$B$4),1,"erreur colonne D")))</f>
        <v>SWARMING</v>
      </c>
      <c r="P123" s="15" t="e">
        <f>IF(OR(W123="Hiver",W123="Transit"),VLOOKUP(E123,IC!A:E,4,FALSE),IF(W123="été",VLOOKUP(E123,IC!A:E,3,FALSE),"erreur"))</f>
        <v>#N/A</v>
      </c>
      <c r="Q123" s="15" t="e">
        <f>IF(P123="NR",0,IF(F123&lt;5,0,IF(P123=1,VLOOKUP(F123,IC!$G$1:$I$8,3,TRUE),
IF(P123=2,VLOOKUP(F123,IC!$K$1:$M$8,3,TRUE),
IF(P123=3,VLOOKUP(F123,IC!$O$1:$Q$8,3,TRUE),IF(P123=4,VLOOKUP(F123,IC!$S$2:$U$9,3,TRUE),
"erreur"))))))</f>
        <v>#N/A</v>
      </c>
      <c r="R123" s="16" t="e">
        <f>IF(OR(V123="NA",V123="Transit",V123&lt;Listes!$F$1),"non applicable",F123/V123)</f>
        <v>#N/A</v>
      </c>
      <c r="S123" s="16" t="e">
        <f>IF(W123="Transit","Non applicable",IF(AND(W123="été",T123&gt;Listes!F122),F123/T123,IF(AND(W123="Hiver",Hierarchisation!U123&gt;Listes!F122),F123/U123,"non applicable")))</f>
        <v>#N/A</v>
      </c>
      <c r="T123" s="17" t="e">
        <f>IF(K123="Centre",VLOOKUP(E123,effectifs_ete,3,FALSE),IF(Hierarchisation!K123="Grand Nord",VLOOKUP(Hierarchisation!E123,effectifs_ete,4,FALSE),IF(Hierarchisation!K123="Nord Est",VLOOKUP(Hierarchisation!E123,effectifs_ete,5,FALSE),IF(Hierarchisation!K123="Nord Ouest",VLOOKUP(Hierarchisation!E123,effectifs_ete,6,FALSE),IF(Hierarchisation!K123="Sud Est",VLOOKUP(Hierarchisation!E123,effectifs_ete,7,FALSE),IF(Hierarchisation!K123="Sud Ouest",VLOOKUP(Hierarchisation!E123,effectifs_ete,8,FALSE),"Erreur Région"))))))</f>
        <v>#N/A</v>
      </c>
      <c r="U123" s="17" t="e">
        <f>IF(K123="Centre",VLOOKUP(E123,effectifs_hiver,3,FALSE),IF(Hierarchisation!K123="Grand Nord",VLOOKUP(Hierarchisation!E123,effectifs_hiver,4,FALSE),IF(Hierarchisation!K123="Nord Est",VLOOKUP(Hierarchisation!E123,effectifs_hiver,5,FALSE),IF(Hierarchisation!K123="Nord Ouest",VLOOKUP(Hierarchisation!E123,effectifs_hiver,6,FALSE),IF(Hierarchisation!K123="Sud Est",VLOOKUP(Hierarchisation!E123,effectifs_hiver,7,FALSE),IF(Hierarchisation!K123="Sud Ouest",VLOOKUP(Hierarchisation!E123,effectifs_hiver,8,FALSE),"Erreur Région"))))))</f>
        <v>#N/A</v>
      </c>
      <c r="V123" s="17" t="e">
        <f>IF(W123="Transit","Transit",IF(W123="hiver",VLOOKUP(E123,'EFFECTIFS Hiver'!$A:$I,9,FALSE),IF(W123="été",VLOOKUP(E123,'EFFECTIFS Eté'!$A:$I,9,FALSE),"Erreur saison")))</f>
        <v>#N/A</v>
      </c>
      <c r="W123" s="18" t="e">
        <f>VLOOKUP(D123,Listes!B:C,2,FALSE)</f>
        <v>#N/A</v>
      </c>
    </row>
    <row r="124" spans="1:23" ht="15.75" customHeight="1">
      <c r="A124" s="11"/>
      <c r="B124" s="11"/>
      <c r="C124" s="11"/>
      <c r="D124" s="11"/>
      <c r="E124" s="11"/>
      <c r="F124" s="11"/>
      <c r="G124" s="11" t="e">
        <f>VLOOKUP(E124,TAXONS!B:C,2,FALSE)</f>
        <v>#N/A</v>
      </c>
      <c r="H124" s="13">
        <f t="shared" si="8"/>
        <v>0</v>
      </c>
      <c r="I124" s="12" t="e">
        <f t="shared" si="9"/>
        <v>#N/A</v>
      </c>
      <c r="J124" s="14" t="e">
        <f t="shared" si="10"/>
        <v>#N/A</v>
      </c>
      <c r="K124" s="15" t="e">
        <f>VLOOKUP(B124,REGIONS!A:D,4,FALSE)</f>
        <v>#N/A</v>
      </c>
      <c r="L124" s="19" t="e">
        <f>VLOOKUP(G124,Sensibilité!$A:$L,12,FALSE)</f>
        <v>#N/A</v>
      </c>
      <c r="M124" s="19" t="e">
        <f t="shared" si="11"/>
        <v>#N/A</v>
      </c>
      <c r="N124" s="19" t="e">
        <f t="shared" si="12"/>
        <v>#N/A</v>
      </c>
      <c r="O124" s="15" t="str">
        <f>IF(D124=Listes!$B$6,"SWARMING",IF(OR(D124=Listes!$B$1,D124=Listes!$B$2,D124=Listes!$B$5),2,IF(OR(D124=Listes!$B$3,D124=Listes!$B$4),1,"erreur colonne D")))</f>
        <v>SWARMING</v>
      </c>
      <c r="P124" s="15" t="e">
        <f>IF(OR(W124="Hiver",W124="Transit"),VLOOKUP(E124,IC!A:E,4,FALSE),IF(W124="été",VLOOKUP(E124,IC!A:E,3,FALSE),"erreur"))</f>
        <v>#N/A</v>
      </c>
      <c r="Q124" s="15" t="e">
        <f>IF(P124="NR",0,IF(F124&lt;5,0,IF(P124=1,VLOOKUP(F124,IC!$G$1:$I$8,3,TRUE),
IF(P124=2,VLOOKUP(F124,IC!$K$1:$M$8,3,TRUE),
IF(P124=3,VLOOKUP(F124,IC!$O$1:$Q$8,3,TRUE),IF(P124=4,VLOOKUP(F124,IC!$S$2:$U$9,3,TRUE),
"erreur"))))))</f>
        <v>#N/A</v>
      </c>
      <c r="R124" s="16" t="e">
        <f>IF(OR(V124="NA",V124="Transit",V124&lt;Listes!$F$1),"non applicable",F124/V124)</f>
        <v>#N/A</v>
      </c>
      <c r="S124" s="16" t="e">
        <f>IF(W124="Transit","Non applicable",IF(AND(W124="été",T124&gt;Listes!F123),F124/T124,IF(AND(W124="Hiver",Hierarchisation!U124&gt;Listes!F123),F124/U124,"non applicable")))</f>
        <v>#N/A</v>
      </c>
      <c r="T124" s="17" t="e">
        <f>IF(K124="Centre",VLOOKUP(E124,effectifs_ete,3,FALSE),IF(Hierarchisation!K124="Grand Nord",VLOOKUP(Hierarchisation!E124,effectifs_ete,4,FALSE),IF(Hierarchisation!K124="Nord Est",VLOOKUP(Hierarchisation!E124,effectifs_ete,5,FALSE),IF(Hierarchisation!K124="Nord Ouest",VLOOKUP(Hierarchisation!E124,effectifs_ete,6,FALSE),IF(Hierarchisation!K124="Sud Est",VLOOKUP(Hierarchisation!E124,effectifs_ete,7,FALSE),IF(Hierarchisation!K124="Sud Ouest",VLOOKUP(Hierarchisation!E124,effectifs_ete,8,FALSE),"Erreur Région"))))))</f>
        <v>#N/A</v>
      </c>
      <c r="U124" s="17" t="e">
        <f>IF(K124="Centre",VLOOKUP(E124,effectifs_hiver,3,FALSE),IF(Hierarchisation!K124="Grand Nord",VLOOKUP(Hierarchisation!E124,effectifs_hiver,4,FALSE),IF(Hierarchisation!K124="Nord Est",VLOOKUP(Hierarchisation!E124,effectifs_hiver,5,FALSE),IF(Hierarchisation!K124="Nord Ouest",VLOOKUP(Hierarchisation!E124,effectifs_hiver,6,FALSE),IF(Hierarchisation!K124="Sud Est",VLOOKUP(Hierarchisation!E124,effectifs_hiver,7,FALSE),IF(Hierarchisation!K124="Sud Ouest",VLOOKUP(Hierarchisation!E124,effectifs_hiver,8,FALSE),"Erreur Région"))))))</f>
        <v>#N/A</v>
      </c>
      <c r="V124" s="17" t="e">
        <f>IF(W124="Transit","Transit",IF(W124="hiver",VLOOKUP(E124,'EFFECTIFS Hiver'!$A:$I,9,FALSE),IF(W124="été",VLOOKUP(E124,'EFFECTIFS Eté'!$A:$I,9,FALSE),"Erreur saison")))</f>
        <v>#N/A</v>
      </c>
      <c r="W124" s="18" t="e">
        <f>VLOOKUP(D124,Listes!B:C,2,FALSE)</f>
        <v>#N/A</v>
      </c>
    </row>
    <row r="125" spans="1:23" ht="15.75" customHeight="1">
      <c r="A125" s="11"/>
      <c r="B125" s="11"/>
      <c r="C125" s="11"/>
      <c r="D125" s="11"/>
      <c r="E125" s="11"/>
      <c r="F125" s="11"/>
      <c r="G125" s="11" t="e">
        <f>VLOOKUP(E125,TAXONS!B:C,2,FALSE)</f>
        <v>#N/A</v>
      </c>
      <c r="H125" s="13">
        <f t="shared" si="8"/>
        <v>0</v>
      </c>
      <c r="I125" s="12" t="e">
        <f t="shared" si="9"/>
        <v>#N/A</v>
      </c>
      <c r="J125" s="14" t="e">
        <f t="shared" si="10"/>
        <v>#N/A</v>
      </c>
      <c r="K125" s="15" t="e">
        <f>VLOOKUP(B125,REGIONS!A:D,4,FALSE)</f>
        <v>#N/A</v>
      </c>
      <c r="L125" s="19" t="e">
        <f>VLOOKUP(G125,Sensibilité!$A:$L,12,FALSE)</f>
        <v>#N/A</v>
      </c>
      <c r="M125" s="19" t="e">
        <f t="shared" si="11"/>
        <v>#N/A</v>
      </c>
      <c r="N125" s="19" t="e">
        <f t="shared" si="12"/>
        <v>#N/A</v>
      </c>
      <c r="O125" s="15" t="str">
        <f>IF(D125=Listes!$B$6,"SWARMING",IF(OR(D125=Listes!$B$1,D125=Listes!$B$2,D125=Listes!$B$5),2,IF(OR(D125=Listes!$B$3,D125=Listes!$B$4),1,"erreur colonne D")))</f>
        <v>SWARMING</v>
      </c>
      <c r="P125" s="15" t="e">
        <f>IF(OR(W125="Hiver",W125="Transit"),VLOOKUP(E125,IC!A:E,4,FALSE),IF(W125="été",VLOOKUP(E125,IC!A:E,3,FALSE),"erreur"))</f>
        <v>#N/A</v>
      </c>
      <c r="Q125" s="15" t="e">
        <f>IF(P125="NR",0,IF(F125&lt;5,0,IF(P125=1,VLOOKUP(F125,IC!$G$1:$I$8,3,TRUE),
IF(P125=2,VLOOKUP(F125,IC!$K$1:$M$8,3,TRUE),
IF(P125=3,VLOOKUP(F125,IC!$O$1:$Q$8,3,TRUE),IF(P125=4,VLOOKUP(F125,IC!$S$2:$U$9,3,TRUE),
"erreur"))))))</f>
        <v>#N/A</v>
      </c>
      <c r="R125" s="16" t="e">
        <f>IF(OR(V125="NA",V125="Transit",V125&lt;Listes!$F$1),"non applicable",F125/V125)</f>
        <v>#N/A</v>
      </c>
      <c r="S125" s="16" t="e">
        <f>IF(W125="Transit","Non applicable",IF(AND(W125="été",T125&gt;Listes!F124),F125/T125,IF(AND(W125="Hiver",Hierarchisation!U125&gt;Listes!F124),F125/U125,"non applicable")))</f>
        <v>#N/A</v>
      </c>
      <c r="T125" s="17" t="e">
        <f>IF(K125="Centre",VLOOKUP(E125,effectifs_ete,3,FALSE),IF(Hierarchisation!K125="Grand Nord",VLOOKUP(Hierarchisation!E125,effectifs_ete,4,FALSE),IF(Hierarchisation!K125="Nord Est",VLOOKUP(Hierarchisation!E125,effectifs_ete,5,FALSE),IF(Hierarchisation!K125="Nord Ouest",VLOOKUP(Hierarchisation!E125,effectifs_ete,6,FALSE),IF(Hierarchisation!K125="Sud Est",VLOOKUP(Hierarchisation!E125,effectifs_ete,7,FALSE),IF(Hierarchisation!K125="Sud Ouest",VLOOKUP(Hierarchisation!E125,effectifs_ete,8,FALSE),"Erreur Région"))))))</f>
        <v>#N/A</v>
      </c>
      <c r="U125" s="17" t="e">
        <f>IF(K125="Centre",VLOOKUP(E125,effectifs_hiver,3,FALSE),IF(Hierarchisation!K125="Grand Nord",VLOOKUP(Hierarchisation!E125,effectifs_hiver,4,FALSE),IF(Hierarchisation!K125="Nord Est",VLOOKUP(Hierarchisation!E125,effectifs_hiver,5,FALSE),IF(Hierarchisation!K125="Nord Ouest",VLOOKUP(Hierarchisation!E125,effectifs_hiver,6,FALSE),IF(Hierarchisation!K125="Sud Est",VLOOKUP(Hierarchisation!E125,effectifs_hiver,7,FALSE),IF(Hierarchisation!K125="Sud Ouest",VLOOKUP(Hierarchisation!E125,effectifs_hiver,8,FALSE),"Erreur Région"))))))</f>
        <v>#N/A</v>
      </c>
      <c r="V125" s="17" t="e">
        <f>IF(W125="Transit","Transit",IF(W125="hiver",VLOOKUP(E125,'EFFECTIFS Hiver'!$A:$I,9,FALSE),IF(W125="été",VLOOKUP(E125,'EFFECTIFS Eté'!$A:$I,9,FALSE),"Erreur saison")))</f>
        <v>#N/A</v>
      </c>
      <c r="W125" s="18" t="e">
        <f>VLOOKUP(D125,Listes!B:C,2,FALSE)</f>
        <v>#N/A</v>
      </c>
    </row>
    <row r="126" spans="1:23" ht="15.75" customHeight="1">
      <c r="A126" s="11"/>
      <c r="B126" s="11"/>
      <c r="C126" s="11"/>
      <c r="D126" s="11"/>
      <c r="E126" s="11"/>
      <c r="F126" s="11"/>
      <c r="G126" s="11" t="e">
        <f>VLOOKUP(E126,TAXONS!B:C,2,FALSE)</f>
        <v>#N/A</v>
      </c>
      <c r="H126" s="13">
        <f t="shared" si="8"/>
        <v>0</v>
      </c>
      <c r="I126" s="12" t="e">
        <f t="shared" si="9"/>
        <v>#N/A</v>
      </c>
      <c r="J126" s="14" t="e">
        <f t="shared" si="10"/>
        <v>#N/A</v>
      </c>
      <c r="K126" s="15" t="e">
        <f>VLOOKUP(B126,REGIONS!A:D,4,FALSE)</f>
        <v>#N/A</v>
      </c>
      <c r="L126" s="19" t="e">
        <f>VLOOKUP(G126,Sensibilité!$A:$L,12,FALSE)</f>
        <v>#N/A</v>
      </c>
      <c r="M126" s="19" t="e">
        <f t="shared" si="11"/>
        <v>#N/A</v>
      </c>
      <c r="N126" s="19" t="e">
        <f t="shared" si="12"/>
        <v>#N/A</v>
      </c>
      <c r="O126" s="15" t="str">
        <f>IF(D126=Listes!$B$6,"SWARMING",IF(OR(D126=Listes!$B$1,D126=Listes!$B$2,D126=Listes!$B$5),2,IF(OR(D126=Listes!$B$3,D126=Listes!$B$4),1,"erreur colonne D")))</f>
        <v>SWARMING</v>
      </c>
      <c r="P126" s="15" t="e">
        <f>IF(OR(W126="Hiver",W126="Transit"),VLOOKUP(E126,IC!A:E,4,FALSE),IF(W126="été",VLOOKUP(E126,IC!A:E,3,FALSE),"erreur"))</f>
        <v>#N/A</v>
      </c>
      <c r="Q126" s="15" t="e">
        <f>IF(P126="NR",0,IF(F126&lt;5,0,IF(P126=1,VLOOKUP(F126,IC!$G$1:$I$8,3,TRUE),
IF(P126=2,VLOOKUP(F126,IC!$K$1:$M$8,3,TRUE),
IF(P126=3,VLOOKUP(F126,IC!$O$1:$Q$8,3,TRUE),IF(P126=4,VLOOKUP(F126,IC!$S$2:$U$9,3,TRUE),
"erreur"))))))</f>
        <v>#N/A</v>
      </c>
      <c r="R126" s="16" t="e">
        <f>IF(OR(V126="NA",V126="Transit",V126&lt;Listes!$F$1),"non applicable",F126/V126)</f>
        <v>#N/A</v>
      </c>
      <c r="S126" s="16" t="e">
        <f>IF(W126="Transit","Non applicable",IF(AND(W126="été",T126&gt;Listes!F125),F126/T126,IF(AND(W126="Hiver",Hierarchisation!U126&gt;Listes!F125),F126/U126,"non applicable")))</f>
        <v>#N/A</v>
      </c>
      <c r="T126" s="17" t="e">
        <f>IF(K126="Centre",VLOOKUP(E126,effectifs_ete,3,FALSE),IF(Hierarchisation!K126="Grand Nord",VLOOKUP(Hierarchisation!E126,effectifs_ete,4,FALSE),IF(Hierarchisation!K126="Nord Est",VLOOKUP(Hierarchisation!E126,effectifs_ete,5,FALSE),IF(Hierarchisation!K126="Nord Ouest",VLOOKUP(Hierarchisation!E126,effectifs_ete,6,FALSE),IF(Hierarchisation!K126="Sud Est",VLOOKUP(Hierarchisation!E126,effectifs_ete,7,FALSE),IF(Hierarchisation!K126="Sud Ouest",VLOOKUP(Hierarchisation!E126,effectifs_ete,8,FALSE),"Erreur Région"))))))</f>
        <v>#N/A</v>
      </c>
      <c r="U126" s="17" t="e">
        <f>IF(K126="Centre",VLOOKUP(E126,effectifs_hiver,3,FALSE),IF(Hierarchisation!K126="Grand Nord",VLOOKUP(Hierarchisation!E126,effectifs_hiver,4,FALSE),IF(Hierarchisation!K126="Nord Est",VLOOKUP(Hierarchisation!E126,effectifs_hiver,5,FALSE),IF(Hierarchisation!K126="Nord Ouest",VLOOKUP(Hierarchisation!E126,effectifs_hiver,6,FALSE),IF(Hierarchisation!K126="Sud Est",VLOOKUP(Hierarchisation!E126,effectifs_hiver,7,FALSE),IF(Hierarchisation!K126="Sud Ouest",VLOOKUP(Hierarchisation!E126,effectifs_hiver,8,FALSE),"Erreur Région"))))))</f>
        <v>#N/A</v>
      </c>
      <c r="V126" s="17" t="e">
        <f>IF(W126="Transit","Transit",IF(W126="hiver",VLOOKUP(E126,'EFFECTIFS Hiver'!$A:$I,9,FALSE),IF(W126="été",VLOOKUP(E126,'EFFECTIFS Eté'!$A:$I,9,FALSE),"Erreur saison")))</f>
        <v>#N/A</v>
      </c>
      <c r="W126" s="18" t="e">
        <f>VLOOKUP(D126,Listes!B:C,2,FALSE)</f>
        <v>#N/A</v>
      </c>
    </row>
    <row r="127" spans="1:23" ht="15.75" customHeight="1">
      <c r="A127" s="11"/>
      <c r="B127" s="11"/>
      <c r="C127" s="11"/>
      <c r="D127" s="11"/>
      <c r="E127" s="11"/>
      <c r="F127" s="11"/>
      <c r="G127" s="11" t="e">
        <f>VLOOKUP(E127,TAXONS!B:C,2,FALSE)</f>
        <v>#N/A</v>
      </c>
      <c r="H127" s="13">
        <f t="shared" si="8"/>
        <v>0</v>
      </c>
      <c r="I127" s="12" t="e">
        <f t="shared" si="9"/>
        <v>#N/A</v>
      </c>
      <c r="J127" s="14" t="e">
        <f t="shared" si="10"/>
        <v>#N/A</v>
      </c>
      <c r="K127" s="15" t="e">
        <f>VLOOKUP(B127,REGIONS!A:D,4,FALSE)</f>
        <v>#N/A</v>
      </c>
      <c r="L127" s="19" t="e">
        <f>VLOOKUP(G127,Sensibilité!$A:$L,12,FALSE)</f>
        <v>#N/A</v>
      </c>
      <c r="M127" s="19" t="e">
        <f t="shared" si="11"/>
        <v>#N/A</v>
      </c>
      <c r="N127" s="19" t="e">
        <f t="shared" si="12"/>
        <v>#N/A</v>
      </c>
      <c r="O127" s="15" t="str">
        <f>IF(D127=Listes!$B$6,"SWARMING",IF(OR(D127=Listes!$B$1,D127=Listes!$B$2,D127=Listes!$B$5),2,IF(OR(D127=Listes!$B$3,D127=Listes!$B$4),1,"erreur colonne D")))</f>
        <v>SWARMING</v>
      </c>
      <c r="P127" s="15" t="e">
        <f>IF(OR(W127="Hiver",W127="Transit"),VLOOKUP(E127,IC!A:E,4,FALSE),IF(W127="été",VLOOKUP(E127,IC!A:E,3,FALSE),"erreur"))</f>
        <v>#N/A</v>
      </c>
      <c r="Q127" s="15" t="e">
        <f>IF(P127="NR",0,IF(F127&lt;5,0,IF(P127=1,VLOOKUP(F127,IC!$G$1:$I$8,3,TRUE),
IF(P127=2,VLOOKUP(F127,IC!$K$1:$M$8,3,TRUE),
IF(P127=3,VLOOKUP(F127,IC!$O$1:$Q$8,3,TRUE),IF(P127=4,VLOOKUP(F127,IC!$S$2:$U$9,3,TRUE),
"erreur"))))))</f>
        <v>#N/A</v>
      </c>
      <c r="R127" s="16" t="e">
        <f>IF(OR(V127="NA",V127="Transit",V127&lt;Listes!$F$1),"non applicable",F127/V127)</f>
        <v>#N/A</v>
      </c>
      <c r="S127" s="16" t="e">
        <f>IF(W127="Transit","Non applicable",IF(AND(W127="été",T127&gt;Listes!F126),F127/T127,IF(AND(W127="Hiver",Hierarchisation!U127&gt;Listes!F126),F127/U127,"non applicable")))</f>
        <v>#N/A</v>
      </c>
      <c r="T127" s="17" t="e">
        <f>IF(K127="Centre",VLOOKUP(E127,effectifs_ete,3,FALSE),IF(Hierarchisation!K127="Grand Nord",VLOOKUP(Hierarchisation!E127,effectifs_ete,4,FALSE),IF(Hierarchisation!K127="Nord Est",VLOOKUP(Hierarchisation!E127,effectifs_ete,5,FALSE),IF(Hierarchisation!K127="Nord Ouest",VLOOKUP(Hierarchisation!E127,effectifs_ete,6,FALSE),IF(Hierarchisation!K127="Sud Est",VLOOKUP(Hierarchisation!E127,effectifs_ete,7,FALSE),IF(Hierarchisation!K127="Sud Ouest",VLOOKUP(Hierarchisation!E127,effectifs_ete,8,FALSE),"Erreur Région"))))))</f>
        <v>#N/A</v>
      </c>
      <c r="U127" s="17" t="e">
        <f>IF(K127="Centre",VLOOKUP(E127,effectifs_hiver,3,FALSE),IF(Hierarchisation!K127="Grand Nord",VLOOKUP(Hierarchisation!E127,effectifs_hiver,4,FALSE),IF(Hierarchisation!K127="Nord Est",VLOOKUP(Hierarchisation!E127,effectifs_hiver,5,FALSE),IF(Hierarchisation!K127="Nord Ouest",VLOOKUP(Hierarchisation!E127,effectifs_hiver,6,FALSE),IF(Hierarchisation!K127="Sud Est",VLOOKUP(Hierarchisation!E127,effectifs_hiver,7,FALSE),IF(Hierarchisation!K127="Sud Ouest",VLOOKUP(Hierarchisation!E127,effectifs_hiver,8,FALSE),"Erreur Région"))))))</f>
        <v>#N/A</v>
      </c>
      <c r="V127" s="17" t="e">
        <f>IF(W127="Transit","Transit",IF(W127="hiver",VLOOKUP(E127,'EFFECTIFS Hiver'!$A:$I,9,FALSE),IF(W127="été",VLOOKUP(E127,'EFFECTIFS Eté'!$A:$I,9,FALSE),"Erreur saison")))</f>
        <v>#N/A</v>
      </c>
      <c r="W127" s="18" t="e">
        <f>VLOOKUP(D127,Listes!B:C,2,FALSE)</f>
        <v>#N/A</v>
      </c>
    </row>
    <row r="128" spans="1:23" ht="15.75" customHeight="1">
      <c r="A128" s="11"/>
      <c r="B128" s="11"/>
      <c r="C128" s="11"/>
      <c r="D128" s="11"/>
      <c r="E128" s="11"/>
      <c r="F128" s="11"/>
      <c r="G128" s="11" t="e">
        <f>VLOOKUP(E128,TAXONS!B:C,2,FALSE)</f>
        <v>#N/A</v>
      </c>
      <c r="H128" s="13">
        <f t="shared" si="8"/>
        <v>0</v>
      </c>
      <c r="I128" s="12" t="e">
        <f t="shared" si="9"/>
        <v>#N/A</v>
      </c>
      <c r="J128" s="14" t="e">
        <f t="shared" si="10"/>
        <v>#N/A</v>
      </c>
      <c r="K128" s="15" t="e">
        <f>VLOOKUP(B128,REGIONS!A:D,4,FALSE)</f>
        <v>#N/A</v>
      </c>
      <c r="L128" s="19" t="e">
        <f>VLOOKUP(G128,Sensibilité!$A:$L,12,FALSE)</f>
        <v>#N/A</v>
      </c>
      <c r="M128" s="19" t="e">
        <f t="shared" si="11"/>
        <v>#N/A</v>
      </c>
      <c r="N128" s="19" t="e">
        <f t="shared" si="12"/>
        <v>#N/A</v>
      </c>
      <c r="O128" s="15" t="str">
        <f>IF(D128=Listes!$B$6,"SWARMING",IF(OR(D128=Listes!$B$1,D128=Listes!$B$2,D128=Listes!$B$5),2,IF(OR(D128=Listes!$B$3,D128=Listes!$B$4),1,"erreur colonne D")))</f>
        <v>SWARMING</v>
      </c>
      <c r="P128" s="15" t="e">
        <f>IF(OR(W128="Hiver",W128="Transit"),VLOOKUP(E128,IC!A:E,4,FALSE),IF(W128="été",VLOOKUP(E128,IC!A:E,3,FALSE),"erreur"))</f>
        <v>#N/A</v>
      </c>
      <c r="Q128" s="15" t="e">
        <f>IF(P128="NR",0,IF(F128&lt;5,0,IF(P128=1,VLOOKUP(F128,IC!$G$1:$I$8,3,TRUE),
IF(P128=2,VLOOKUP(F128,IC!$K$1:$M$8,3,TRUE),
IF(P128=3,VLOOKUP(F128,IC!$O$1:$Q$8,3,TRUE),IF(P128=4,VLOOKUP(F128,IC!$S$2:$U$9,3,TRUE),
"erreur"))))))</f>
        <v>#N/A</v>
      </c>
      <c r="R128" s="16" t="e">
        <f>IF(OR(V128="NA",V128="Transit",V128&lt;Listes!$F$1),"non applicable",F128/V128)</f>
        <v>#N/A</v>
      </c>
      <c r="S128" s="16" t="e">
        <f>IF(W128="Transit","Non applicable",IF(AND(W128="été",T128&gt;Listes!F127),F128/T128,IF(AND(W128="Hiver",Hierarchisation!U128&gt;Listes!F127),F128/U128,"non applicable")))</f>
        <v>#N/A</v>
      </c>
      <c r="T128" s="17" t="e">
        <f>IF(K128="Centre",VLOOKUP(E128,effectifs_ete,3,FALSE),IF(Hierarchisation!K128="Grand Nord",VLOOKUP(Hierarchisation!E128,effectifs_ete,4,FALSE),IF(Hierarchisation!K128="Nord Est",VLOOKUP(Hierarchisation!E128,effectifs_ete,5,FALSE),IF(Hierarchisation!K128="Nord Ouest",VLOOKUP(Hierarchisation!E128,effectifs_ete,6,FALSE),IF(Hierarchisation!K128="Sud Est",VLOOKUP(Hierarchisation!E128,effectifs_ete,7,FALSE),IF(Hierarchisation!K128="Sud Ouest",VLOOKUP(Hierarchisation!E128,effectifs_ete,8,FALSE),"Erreur Région"))))))</f>
        <v>#N/A</v>
      </c>
      <c r="U128" s="17" t="e">
        <f>IF(K128="Centre",VLOOKUP(E128,effectifs_hiver,3,FALSE),IF(Hierarchisation!K128="Grand Nord",VLOOKUP(Hierarchisation!E128,effectifs_hiver,4,FALSE),IF(Hierarchisation!K128="Nord Est",VLOOKUP(Hierarchisation!E128,effectifs_hiver,5,FALSE),IF(Hierarchisation!K128="Nord Ouest",VLOOKUP(Hierarchisation!E128,effectifs_hiver,6,FALSE),IF(Hierarchisation!K128="Sud Est",VLOOKUP(Hierarchisation!E128,effectifs_hiver,7,FALSE),IF(Hierarchisation!K128="Sud Ouest",VLOOKUP(Hierarchisation!E128,effectifs_hiver,8,FALSE),"Erreur Région"))))))</f>
        <v>#N/A</v>
      </c>
      <c r="V128" s="17" t="e">
        <f>IF(W128="Transit","Transit",IF(W128="hiver",VLOOKUP(E128,'EFFECTIFS Hiver'!$A:$I,9,FALSE),IF(W128="été",VLOOKUP(E128,'EFFECTIFS Eté'!$A:$I,9,FALSE),"Erreur saison")))</f>
        <v>#N/A</v>
      </c>
      <c r="W128" s="18" t="e">
        <f>VLOOKUP(D128,Listes!B:C,2,FALSE)</f>
        <v>#N/A</v>
      </c>
    </row>
    <row r="129" spans="1:23" ht="15.75" customHeight="1">
      <c r="A129" s="11"/>
      <c r="B129" s="11"/>
      <c r="C129" s="11"/>
      <c r="D129" s="11"/>
      <c r="E129" s="11"/>
      <c r="F129" s="11"/>
      <c r="G129" s="11" t="e">
        <f>VLOOKUP(E129,TAXONS!B:C,2,FALSE)</f>
        <v>#N/A</v>
      </c>
      <c r="H129" s="13">
        <f t="shared" si="8"/>
        <v>0</v>
      </c>
      <c r="I129" s="12" t="e">
        <f t="shared" si="9"/>
        <v>#N/A</v>
      </c>
      <c r="J129" s="14" t="e">
        <f t="shared" si="10"/>
        <v>#N/A</v>
      </c>
      <c r="K129" s="15" t="e">
        <f>VLOOKUP(B129,REGIONS!A:D,4,FALSE)</f>
        <v>#N/A</v>
      </c>
      <c r="L129" s="19" t="e">
        <f>VLOOKUP(G129,Sensibilité!$A:$L,12,FALSE)</f>
        <v>#N/A</v>
      </c>
      <c r="M129" s="19" t="e">
        <f t="shared" si="11"/>
        <v>#N/A</v>
      </c>
      <c r="N129" s="19" t="e">
        <f t="shared" si="12"/>
        <v>#N/A</v>
      </c>
      <c r="O129" s="15" t="str">
        <f>IF(D129=Listes!$B$6,"SWARMING",IF(OR(D129=Listes!$B$1,D129=Listes!$B$2,D129=Listes!$B$5),2,IF(OR(D129=Listes!$B$3,D129=Listes!$B$4),1,"erreur colonne D")))</f>
        <v>SWARMING</v>
      </c>
      <c r="P129" s="15" t="e">
        <f>IF(OR(W129="Hiver",W129="Transit"),VLOOKUP(E129,IC!A:E,4,FALSE),IF(W129="été",VLOOKUP(E129,IC!A:E,3,FALSE),"erreur"))</f>
        <v>#N/A</v>
      </c>
      <c r="Q129" s="15" t="e">
        <f>IF(P129="NR",0,IF(F129&lt;5,0,IF(P129=1,VLOOKUP(F129,IC!$G$1:$I$8,3,TRUE),
IF(P129=2,VLOOKUP(F129,IC!$K$1:$M$8,3,TRUE),
IF(P129=3,VLOOKUP(F129,IC!$O$1:$Q$8,3,TRUE),IF(P129=4,VLOOKUP(F129,IC!$S$2:$U$9,3,TRUE),
"erreur"))))))</f>
        <v>#N/A</v>
      </c>
      <c r="R129" s="16" t="e">
        <f>IF(OR(V129="NA",V129="Transit",V129&lt;Listes!$F$1),"non applicable",F129/V129)</f>
        <v>#N/A</v>
      </c>
      <c r="S129" s="16" t="e">
        <f>IF(W129="Transit","Non applicable",IF(AND(W129="été",T129&gt;Listes!F128),F129/T129,IF(AND(W129="Hiver",Hierarchisation!U129&gt;Listes!F128),F129/U129,"non applicable")))</f>
        <v>#N/A</v>
      </c>
      <c r="T129" s="17" t="e">
        <f>IF(K129="Centre",VLOOKUP(E129,effectifs_ete,3,FALSE),IF(Hierarchisation!K129="Grand Nord",VLOOKUP(Hierarchisation!E129,effectifs_ete,4,FALSE),IF(Hierarchisation!K129="Nord Est",VLOOKUP(Hierarchisation!E129,effectifs_ete,5,FALSE),IF(Hierarchisation!K129="Nord Ouest",VLOOKUP(Hierarchisation!E129,effectifs_ete,6,FALSE),IF(Hierarchisation!K129="Sud Est",VLOOKUP(Hierarchisation!E129,effectifs_ete,7,FALSE),IF(Hierarchisation!K129="Sud Ouest",VLOOKUP(Hierarchisation!E129,effectifs_ete,8,FALSE),"Erreur Région"))))))</f>
        <v>#N/A</v>
      </c>
      <c r="U129" s="17" t="e">
        <f>IF(K129="Centre",VLOOKUP(E129,effectifs_hiver,3,FALSE),IF(Hierarchisation!K129="Grand Nord",VLOOKUP(Hierarchisation!E129,effectifs_hiver,4,FALSE),IF(Hierarchisation!K129="Nord Est",VLOOKUP(Hierarchisation!E129,effectifs_hiver,5,FALSE),IF(Hierarchisation!K129="Nord Ouest",VLOOKUP(Hierarchisation!E129,effectifs_hiver,6,FALSE),IF(Hierarchisation!K129="Sud Est",VLOOKUP(Hierarchisation!E129,effectifs_hiver,7,FALSE),IF(Hierarchisation!K129="Sud Ouest",VLOOKUP(Hierarchisation!E129,effectifs_hiver,8,FALSE),"Erreur Région"))))))</f>
        <v>#N/A</v>
      </c>
      <c r="V129" s="17" t="e">
        <f>IF(W129="Transit","Transit",IF(W129="hiver",VLOOKUP(E129,'EFFECTIFS Hiver'!$A:$I,9,FALSE),IF(W129="été",VLOOKUP(E129,'EFFECTIFS Eté'!$A:$I,9,FALSE),"Erreur saison")))</f>
        <v>#N/A</v>
      </c>
      <c r="W129" s="18" t="e">
        <f>VLOOKUP(D129,Listes!B:C,2,FALSE)</f>
        <v>#N/A</v>
      </c>
    </row>
    <row r="130" spans="1:23" ht="15.75" customHeight="1">
      <c r="A130" s="11"/>
      <c r="B130" s="11"/>
      <c r="C130" s="11"/>
      <c r="D130" s="11"/>
      <c r="E130" s="11"/>
      <c r="F130" s="11"/>
      <c r="G130" s="11" t="e">
        <f>VLOOKUP(E130,TAXONS!B:C,2,FALSE)</f>
        <v>#N/A</v>
      </c>
      <c r="H130" s="13">
        <f t="shared" si="8"/>
        <v>0</v>
      </c>
      <c r="I130" s="12" t="e">
        <f t="shared" si="9"/>
        <v>#N/A</v>
      </c>
      <c r="J130" s="14" t="e">
        <f t="shared" si="10"/>
        <v>#N/A</v>
      </c>
      <c r="K130" s="15" t="e">
        <f>VLOOKUP(B130,REGIONS!A:D,4,FALSE)</f>
        <v>#N/A</v>
      </c>
      <c r="L130" s="19" t="e">
        <f>VLOOKUP(G130,Sensibilité!$A:$L,12,FALSE)</f>
        <v>#N/A</v>
      </c>
      <c r="M130" s="19" t="e">
        <f t="shared" si="11"/>
        <v>#N/A</v>
      </c>
      <c r="N130" s="19" t="e">
        <f t="shared" si="12"/>
        <v>#N/A</v>
      </c>
      <c r="O130" s="15" t="str">
        <f>IF(D130=Listes!$B$6,"SWARMING",IF(OR(D130=Listes!$B$1,D130=Listes!$B$2,D130=Listes!$B$5),2,IF(OR(D130=Listes!$B$3,D130=Listes!$B$4),1,"erreur colonne D")))</f>
        <v>SWARMING</v>
      </c>
      <c r="P130" s="15" t="e">
        <f>IF(OR(W130="Hiver",W130="Transit"),VLOOKUP(E130,IC!A:E,4,FALSE),IF(W130="été",VLOOKUP(E130,IC!A:E,3,FALSE),"erreur"))</f>
        <v>#N/A</v>
      </c>
      <c r="Q130" s="15" t="e">
        <f>IF(P130="NR",0,IF(F130&lt;5,0,IF(P130=1,VLOOKUP(F130,IC!$G$1:$I$8,3,TRUE),
IF(P130=2,VLOOKUP(F130,IC!$K$1:$M$8,3,TRUE),
IF(P130=3,VLOOKUP(F130,IC!$O$1:$Q$8,3,TRUE),IF(P130=4,VLOOKUP(F130,IC!$S$2:$U$9,3,TRUE),
"erreur"))))))</f>
        <v>#N/A</v>
      </c>
      <c r="R130" s="16" t="e">
        <f>IF(OR(V130="NA",V130="Transit",V130&lt;Listes!$F$1),"non applicable",F130/V130)</f>
        <v>#N/A</v>
      </c>
      <c r="S130" s="16" t="e">
        <f>IF(W130="Transit","Non applicable",IF(AND(W130="été",T130&gt;Listes!F129),F130/T130,IF(AND(W130="Hiver",Hierarchisation!U130&gt;Listes!F129),F130/U130,"non applicable")))</f>
        <v>#N/A</v>
      </c>
      <c r="T130" s="17" t="e">
        <f>IF(K130="Centre",VLOOKUP(E130,effectifs_ete,3,FALSE),IF(Hierarchisation!K130="Grand Nord",VLOOKUP(Hierarchisation!E130,effectifs_ete,4,FALSE),IF(Hierarchisation!K130="Nord Est",VLOOKUP(Hierarchisation!E130,effectifs_ete,5,FALSE),IF(Hierarchisation!K130="Nord Ouest",VLOOKUP(Hierarchisation!E130,effectifs_ete,6,FALSE),IF(Hierarchisation!K130="Sud Est",VLOOKUP(Hierarchisation!E130,effectifs_ete,7,FALSE),IF(Hierarchisation!K130="Sud Ouest",VLOOKUP(Hierarchisation!E130,effectifs_ete,8,FALSE),"Erreur Région"))))))</f>
        <v>#N/A</v>
      </c>
      <c r="U130" s="17" t="e">
        <f>IF(K130="Centre",VLOOKUP(E130,effectifs_hiver,3,FALSE),IF(Hierarchisation!K130="Grand Nord",VLOOKUP(Hierarchisation!E130,effectifs_hiver,4,FALSE),IF(Hierarchisation!K130="Nord Est",VLOOKUP(Hierarchisation!E130,effectifs_hiver,5,FALSE),IF(Hierarchisation!K130="Nord Ouest",VLOOKUP(Hierarchisation!E130,effectifs_hiver,6,FALSE),IF(Hierarchisation!K130="Sud Est",VLOOKUP(Hierarchisation!E130,effectifs_hiver,7,FALSE),IF(Hierarchisation!K130="Sud Ouest",VLOOKUP(Hierarchisation!E130,effectifs_hiver,8,FALSE),"Erreur Région"))))))</f>
        <v>#N/A</v>
      </c>
      <c r="V130" s="17" t="e">
        <f>IF(W130="Transit","Transit",IF(W130="hiver",VLOOKUP(E130,'EFFECTIFS Hiver'!$A:$I,9,FALSE),IF(W130="été",VLOOKUP(E130,'EFFECTIFS Eté'!$A:$I,9,FALSE),"Erreur saison")))</f>
        <v>#N/A</v>
      </c>
      <c r="W130" s="18" t="e">
        <f>VLOOKUP(D130,Listes!B:C,2,FALSE)</f>
        <v>#N/A</v>
      </c>
    </row>
    <row r="131" spans="1:23" ht="15.75" customHeight="1">
      <c r="A131" s="11"/>
      <c r="B131" s="11"/>
      <c r="C131" s="11"/>
      <c r="D131" s="11"/>
      <c r="E131" s="11"/>
      <c r="F131" s="11"/>
      <c r="G131" s="11" t="e">
        <f>VLOOKUP(E131,TAXONS!B:C,2,FALSE)</f>
        <v>#N/A</v>
      </c>
      <c r="H131" s="13">
        <f t="shared" ref="H131:H194" si="13">IF(F131&lt;5,0,N131*(O131*Q131))</f>
        <v>0</v>
      </c>
      <c r="I131" s="12" t="e">
        <f t="shared" ref="I131:I194" si="14">IF(OR(W131="transit",R131="non applicable"),"Non applicable",IF(R131&gt;10%,"International",IF(R131&gt;5%,"National",IF(S131="non applicable","non applicable",IF(S131&gt;2%,"Régional","non représentatif")))))</f>
        <v>#N/A</v>
      </c>
      <c r="J131" s="14" t="e">
        <f t="shared" ref="J131:J194" si="15">IF(P131="NR","Données non représentatives au National",IF(I131="Non applicable","Données non représentatives au National ou régional",IF(I131="non représentatif","effectif non représentatif au niveau national ou régional","--")))</f>
        <v>#N/A</v>
      </c>
      <c r="K131" s="15" t="e">
        <f>VLOOKUP(B131,REGIONS!A:D,4,FALSE)</f>
        <v>#N/A</v>
      </c>
      <c r="L131" s="19" t="e">
        <f>VLOOKUP(G131,Sensibilité!$A:$L,12,FALSE)</f>
        <v>#N/A</v>
      </c>
      <c r="M131" s="19" t="e">
        <f t="shared" ref="M131:M194" si="16">IF(K131="Grand Nord",VLOOKUP(G131,responsabilite,2,FALSE),IF(K131="Nord Ouest",VLOOKUP(G131,responsabilite,3,FALSE),IF(K131="Nord Est",VLOOKUP(G131,responsabilite,4,FALSE),IF(K131="Centre",VLOOKUP(G131,responsabilite,5,FALSE),IF(K131="Sud Ouest",VLOOKUP(G131,responsabilite,6,FALSE),IF(K131="Sud Est",VLOOKUP(G131,responsabilite,7,FALSE),"erreur"))))))</f>
        <v>#N/A</v>
      </c>
      <c r="N131" s="19" t="e">
        <f t="shared" ref="N131:N194" si="17">L131+M131</f>
        <v>#N/A</v>
      </c>
      <c r="O131" s="15" t="str">
        <f>IF(D131=Listes!$B$6,"SWARMING",IF(OR(D131=Listes!$B$1,D131=Listes!$B$2,D131=Listes!$B$5),2,IF(OR(D131=Listes!$B$3,D131=Listes!$B$4),1,"erreur colonne D")))</f>
        <v>SWARMING</v>
      </c>
      <c r="P131" s="15" t="e">
        <f>IF(OR(W131="Hiver",W131="Transit"),VLOOKUP(E131,IC!A:E,4,FALSE),IF(W131="été",VLOOKUP(E131,IC!A:E,3,FALSE),"erreur"))</f>
        <v>#N/A</v>
      </c>
      <c r="Q131" s="15" t="e">
        <f>IF(P131="NR",0,IF(F131&lt;5,0,IF(P131=1,VLOOKUP(F131,IC!$G$1:$I$8,3,TRUE),
IF(P131=2,VLOOKUP(F131,IC!$K$1:$M$8,3,TRUE),
IF(P131=3,VLOOKUP(F131,IC!$O$1:$Q$8,3,TRUE),IF(P131=4,VLOOKUP(F131,IC!$S$2:$U$9,3,TRUE),
"erreur"))))))</f>
        <v>#N/A</v>
      </c>
      <c r="R131" s="16" t="e">
        <f>IF(OR(V131="NA",V131="Transit",V131&lt;Listes!$F$1),"non applicable",F131/V131)</f>
        <v>#N/A</v>
      </c>
      <c r="S131" s="16" t="e">
        <f>IF(W131="Transit","Non applicable",IF(AND(W131="été",T131&gt;Listes!F130),F131/T131,IF(AND(W131="Hiver",Hierarchisation!U131&gt;Listes!F130),F131/U131,"non applicable")))</f>
        <v>#N/A</v>
      </c>
      <c r="T131" s="17" t="e">
        <f>IF(K131="Centre",VLOOKUP(E131,effectifs_ete,3,FALSE),IF(Hierarchisation!K131="Grand Nord",VLOOKUP(Hierarchisation!E131,effectifs_ete,4,FALSE),IF(Hierarchisation!K131="Nord Est",VLOOKUP(Hierarchisation!E131,effectifs_ete,5,FALSE),IF(Hierarchisation!K131="Nord Ouest",VLOOKUP(Hierarchisation!E131,effectifs_ete,6,FALSE),IF(Hierarchisation!K131="Sud Est",VLOOKUP(Hierarchisation!E131,effectifs_ete,7,FALSE),IF(Hierarchisation!K131="Sud Ouest",VLOOKUP(Hierarchisation!E131,effectifs_ete,8,FALSE),"Erreur Région"))))))</f>
        <v>#N/A</v>
      </c>
      <c r="U131" s="17" t="e">
        <f>IF(K131="Centre",VLOOKUP(E131,effectifs_hiver,3,FALSE),IF(Hierarchisation!K131="Grand Nord",VLOOKUP(Hierarchisation!E131,effectifs_hiver,4,FALSE),IF(Hierarchisation!K131="Nord Est",VLOOKUP(Hierarchisation!E131,effectifs_hiver,5,FALSE),IF(Hierarchisation!K131="Nord Ouest",VLOOKUP(Hierarchisation!E131,effectifs_hiver,6,FALSE),IF(Hierarchisation!K131="Sud Est",VLOOKUP(Hierarchisation!E131,effectifs_hiver,7,FALSE),IF(Hierarchisation!K131="Sud Ouest",VLOOKUP(Hierarchisation!E131,effectifs_hiver,8,FALSE),"Erreur Région"))))))</f>
        <v>#N/A</v>
      </c>
      <c r="V131" s="17" t="e">
        <f>IF(W131="Transit","Transit",IF(W131="hiver",VLOOKUP(E131,'EFFECTIFS Hiver'!$A:$I,9,FALSE),IF(W131="été",VLOOKUP(E131,'EFFECTIFS Eté'!$A:$I,9,FALSE),"Erreur saison")))</f>
        <v>#N/A</v>
      </c>
      <c r="W131" s="18" t="e">
        <f>VLOOKUP(D131,Listes!B:C,2,FALSE)</f>
        <v>#N/A</v>
      </c>
    </row>
    <row r="132" spans="1:23" ht="15.75" customHeight="1">
      <c r="A132" s="11"/>
      <c r="B132" s="11"/>
      <c r="C132" s="11"/>
      <c r="D132" s="11"/>
      <c r="E132" s="11"/>
      <c r="F132" s="11"/>
      <c r="G132" s="11" t="e">
        <f>VLOOKUP(E132,TAXONS!B:C,2,FALSE)</f>
        <v>#N/A</v>
      </c>
      <c r="H132" s="13">
        <f t="shared" si="13"/>
        <v>0</v>
      </c>
      <c r="I132" s="12" t="e">
        <f t="shared" si="14"/>
        <v>#N/A</v>
      </c>
      <c r="J132" s="14" t="e">
        <f t="shared" si="15"/>
        <v>#N/A</v>
      </c>
      <c r="K132" s="15" t="e">
        <f>VLOOKUP(B132,REGIONS!A:D,4,FALSE)</f>
        <v>#N/A</v>
      </c>
      <c r="L132" s="19" t="e">
        <f>VLOOKUP(G132,Sensibilité!$A:$L,12,FALSE)</f>
        <v>#N/A</v>
      </c>
      <c r="M132" s="19" t="e">
        <f t="shared" si="16"/>
        <v>#N/A</v>
      </c>
      <c r="N132" s="19" t="e">
        <f t="shared" si="17"/>
        <v>#N/A</v>
      </c>
      <c r="O132" s="15" t="str">
        <f>IF(D132=Listes!$B$6,"SWARMING",IF(OR(D132=Listes!$B$1,D132=Listes!$B$2,D132=Listes!$B$5),2,IF(OR(D132=Listes!$B$3,D132=Listes!$B$4),1,"erreur colonne D")))</f>
        <v>SWARMING</v>
      </c>
      <c r="P132" s="15" t="e">
        <f>IF(OR(W132="Hiver",W132="Transit"),VLOOKUP(E132,IC!A:E,4,FALSE),IF(W132="été",VLOOKUP(E132,IC!A:E,3,FALSE),"erreur"))</f>
        <v>#N/A</v>
      </c>
      <c r="Q132" s="15" t="e">
        <f>IF(P132="NR",0,IF(F132&lt;5,0,IF(P132=1,VLOOKUP(F132,IC!$G$1:$I$8,3,TRUE),
IF(P132=2,VLOOKUP(F132,IC!$K$1:$M$8,3,TRUE),
IF(P132=3,VLOOKUP(F132,IC!$O$1:$Q$8,3,TRUE),IF(P132=4,VLOOKUP(F132,IC!$S$2:$U$9,3,TRUE),
"erreur"))))))</f>
        <v>#N/A</v>
      </c>
      <c r="R132" s="16" t="e">
        <f>IF(OR(V132="NA",V132="Transit",V132&lt;Listes!$F$1),"non applicable",F132/V132)</f>
        <v>#N/A</v>
      </c>
      <c r="S132" s="16" t="e">
        <f>IF(W132="Transit","Non applicable",IF(AND(W132="été",T132&gt;Listes!F131),F132/T132,IF(AND(W132="Hiver",Hierarchisation!U132&gt;Listes!F131),F132/U132,"non applicable")))</f>
        <v>#N/A</v>
      </c>
      <c r="T132" s="17" t="e">
        <f>IF(K132="Centre",VLOOKUP(E132,effectifs_ete,3,FALSE),IF(Hierarchisation!K132="Grand Nord",VLOOKUP(Hierarchisation!E132,effectifs_ete,4,FALSE),IF(Hierarchisation!K132="Nord Est",VLOOKUP(Hierarchisation!E132,effectifs_ete,5,FALSE),IF(Hierarchisation!K132="Nord Ouest",VLOOKUP(Hierarchisation!E132,effectifs_ete,6,FALSE),IF(Hierarchisation!K132="Sud Est",VLOOKUP(Hierarchisation!E132,effectifs_ete,7,FALSE),IF(Hierarchisation!K132="Sud Ouest",VLOOKUP(Hierarchisation!E132,effectifs_ete,8,FALSE),"Erreur Région"))))))</f>
        <v>#N/A</v>
      </c>
      <c r="U132" s="17" t="e">
        <f>IF(K132="Centre",VLOOKUP(E132,effectifs_hiver,3,FALSE),IF(Hierarchisation!K132="Grand Nord",VLOOKUP(Hierarchisation!E132,effectifs_hiver,4,FALSE),IF(Hierarchisation!K132="Nord Est",VLOOKUP(Hierarchisation!E132,effectifs_hiver,5,FALSE),IF(Hierarchisation!K132="Nord Ouest",VLOOKUP(Hierarchisation!E132,effectifs_hiver,6,FALSE),IF(Hierarchisation!K132="Sud Est",VLOOKUP(Hierarchisation!E132,effectifs_hiver,7,FALSE),IF(Hierarchisation!K132="Sud Ouest",VLOOKUP(Hierarchisation!E132,effectifs_hiver,8,FALSE),"Erreur Région"))))))</f>
        <v>#N/A</v>
      </c>
      <c r="V132" s="17" t="e">
        <f>IF(W132="Transit","Transit",IF(W132="hiver",VLOOKUP(E132,'EFFECTIFS Hiver'!$A:$I,9,FALSE),IF(W132="été",VLOOKUP(E132,'EFFECTIFS Eté'!$A:$I,9,FALSE),"Erreur saison")))</f>
        <v>#N/A</v>
      </c>
      <c r="W132" s="18" t="e">
        <f>VLOOKUP(D132,Listes!B:C,2,FALSE)</f>
        <v>#N/A</v>
      </c>
    </row>
    <row r="133" spans="1:23" ht="15.75" customHeight="1">
      <c r="A133" s="11"/>
      <c r="B133" s="11"/>
      <c r="C133" s="11"/>
      <c r="D133" s="11"/>
      <c r="E133" s="11"/>
      <c r="F133" s="11"/>
      <c r="G133" s="11" t="e">
        <f>VLOOKUP(E133,TAXONS!B:C,2,FALSE)</f>
        <v>#N/A</v>
      </c>
      <c r="H133" s="13">
        <f t="shared" si="13"/>
        <v>0</v>
      </c>
      <c r="I133" s="12" t="e">
        <f t="shared" si="14"/>
        <v>#N/A</v>
      </c>
      <c r="J133" s="14" t="e">
        <f t="shared" si="15"/>
        <v>#N/A</v>
      </c>
      <c r="K133" s="15" t="e">
        <f>VLOOKUP(B133,REGIONS!A:D,4,FALSE)</f>
        <v>#N/A</v>
      </c>
      <c r="L133" s="19" t="e">
        <f>VLOOKUP(G133,Sensibilité!$A:$L,12,FALSE)</f>
        <v>#N/A</v>
      </c>
      <c r="M133" s="19" t="e">
        <f t="shared" si="16"/>
        <v>#N/A</v>
      </c>
      <c r="N133" s="19" t="e">
        <f t="shared" si="17"/>
        <v>#N/A</v>
      </c>
      <c r="O133" s="15" t="str">
        <f>IF(D133=Listes!$B$6,"SWARMING",IF(OR(D133=Listes!$B$1,D133=Listes!$B$2,D133=Listes!$B$5),2,IF(OR(D133=Listes!$B$3,D133=Listes!$B$4),1,"erreur colonne D")))</f>
        <v>SWARMING</v>
      </c>
      <c r="P133" s="15" t="e">
        <f>IF(OR(W133="Hiver",W133="Transit"),VLOOKUP(E133,IC!A:E,4,FALSE),IF(W133="été",VLOOKUP(E133,IC!A:E,3,FALSE),"erreur"))</f>
        <v>#N/A</v>
      </c>
      <c r="Q133" s="15" t="e">
        <f>IF(P133="NR",0,IF(F133&lt;5,0,IF(P133=1,VLOOKUP(F133,IC!$G$1:$I$8,3,TRUE),
IF(P133=2,VLOOKUP(F133,IC!$K$1:$M$8,3,TRUE),
IF(P133=3,VLOOKUP(F133,IC!$O$1:$Q$8,3,TRUE),IF(P133=4,VLOOKUP(F133,IC!$S$2:$U$9,3,TRUE),
"erreur"))))))</f>
        <v>#N/A</v>
      </c>
      <c r="R133" s="16" t="e">
        <f>IF(OR(V133="NA",V133="Transit",V133&lt;Listes!$F$1),"non applicable",F133/V133)</f>
        <v>#N/A</v>
      </c>
      <c r="S133" s="16" t="e">
        <f>IF(W133="Transit","Non applicable",IF(AND(W133="été",T133&gt;Listes!F132),F133/T133,IF(AND(W133="Hiver",Hierarchisation!U133&gt;Listes!F132),F133/U133,"non applicable")))</f>
        <v>#N/A</v>
      </c>
      <c r="T133" s="17" t="e">
        <f>IF(K133="Centre",VLOOKUP(E133,effectifs_ete,3,FALSE),IF(Hierarchisation!K133="Grand Nord",VLOOKUP(Hierarchisation!E133,effectifs_ete,4,FALSE),IF(Hierarchisation!K133="Nord Est",VLOOKUP(Hierarchisation!E133,effectifs_ete,5,FALSE),IF(Hierarchisation!K133="Nord Ouest",VLOOKUP(Hierarchisation!E133,effectifs_ete,6,FALSE),IF(Hierarchisation!K133="Sud Est",VLOOKUP(Hierarchisation!E133,effectifs_ete,7,FALSE),IF(Hierarchisation!K133="Sud Ouest",VLOOKUP(Hierarchisation!E133,effectifs_ete,8,FALSE),"Erreur Région"))))))</f>
        <v>#N/A</v>
      </c>
      <c r="U133" s="17" t="e">
        <f>IF(K133="Centre",VLOOKUP(E133,effectifs_hiver,3,FALSE),IF(Hierarchisation!K133="Grand Nord",VLOOKUP(Hierarchisation!E133,effectifs_hiver,4,FALSE),IF(Hierarchisation!K133="Nord Est",VLOOKUP(Hierarchisation!E133,effectifs_hiver,5,FALSE),IF(Hierarchisation!K133="Nord Ouest",VLOOKUP(Hierarchisation!E133,effectifs_hiver,6,FALSE),IF(Hierarchisation!K133="Sud Est",VLOOKUP(Hierarchisation!E133,effectifs_hiver,7,FALSE),IF(Hierarchisation!K133="Sud Ouest",VLOOKUP(Hierarchisation!E133,effectifs_hiver,8,FALSE),"Erreur Région"))))))</f>
        <v>#N/A</v>
      </c>
      <c r="V133" s="17" t="e">
        <f>IF(W133="Transit","Transit",IF(W133="hiver",VLOOKUP(E133,'EFFECTIFS Hiver'!$A:$I,9,FALSE),IF(W133="été",VLOOKUP(E133,'EFFECTIFS Eté'!$A:$I,9,FALSE),"Erreur saison")))</f>
        <v>#N/A</v>
      </c>
      <c r="W133" s="18" t="e">
        <f>VLOOKUP(D133,Listes!B:C,2,FALSE)</f>
        <v>#N/A</v>
      </c>
    </row>
    <row r="134" spans="1:23" ht="15.75" customHeight="1">
      <c r="A134" s="11"/>
      <c r="B134" s="11"/>
      <c r="C134" s="11"/>
      <c r="D134" s="11"/>
      <c r="E134" s="11"/>
      <c r="F134" s="11"/>
      <c r="G134" s="11" t="e">
        <f>VLOOKUP(E134,TAXONS!B:C,2,FALSE)</f>
        <v>#N/A</v>
      </c>
      <c r="H134" s="13">
        <f t="shared" si="13"/>
        <v>0</v>
      </c>
      <c r="I134" s="12" t="e">
        <f t="shared" si="14"/>
        <v>#N/A</v>
      </c>
      <c r="J134" s="14" t="e">
        <f t="shared" si="15"/>
        <v>#N/A</v>
      </c>
      <c r="K134" s="15" t="e">
        <f>VLOOKUP(B134,REGIONS!A:D,4,FALSE)</f>
        <v>#N/A</v>
      </c>
      <c r="L134" s="19" t="e">
        <f>VLOOKUP(G134,Sensibilité!$A:$L,12,FALSE)</f>
        <v>#N/A</v>
      </c>
      <c r="M134" s="19" t="e">
        <f t="shared" si="16"/>
        <v>#N/A</v>
      </c>
      <c r="N134" s="19" t="e">
        <f t="shared" si="17"/>
        <v>#N/A</v>
      </c>
      <c r="O134" s="15" t="str">
        <f>IF(D134=Listes!$B$6,"SWARMING",IF(OR(D134=Listes!$B$1,D134=Listes!$B$2,D134=Listes!$B$5),2,IF(OR(D134=Listes!$B$3,D134=Listes!$B$4),1,"erreur colonne D")))</f>
        <v>SWARMING</v>
      </c>
      <c r="P134" s="15" t="e">
        <f>IF(OR(W134="Hiver",W134="Transit"),VLOOKUP(E134,IC!A:E,4,FALSE),IF(W134="été",VLOOKUP(E134,IC!A:E,3,FALSE),"erreur"))</f>
        <v>#N/A</v>
      </c>
      <c r="Q134" s="15" t="e">
        <f>IF(P134="NR",0,IF(F134&lt;5,0,IF(P134=1,VLOOKUP(F134,IC!$G$1:$I$8,3,TRUE),
IF(P134=2,VLOOKUP(F134,IC!$K$1:$M$8,3,TRUE),
IF(P134=3,VLOOKUP(F134,IC!$O$1:$Q$8,3,TRUE),IF(P134=4,VLOOKUP(F134,IC!$S$2:$U$9,3,TRUE),
"erreur"))))))</f>
        <v>#N/A</v>
      </c>
      <c r="R134" s="16" t="e">
        <f>IF(OR(V134="NA",V134="Transit",V134&lt;Listes!$F$1),"non applicable",F134/V134)</f>
        <v>#N/A</v>
      </c>
      <c r="S134" s="16" t="e">
        <f>IF(W134="Transit","Non applicable",IF(AND(W134="été",T134&gt;Listes!F133),F134/T134,IF(AND(W134="Hiver",Hierarchisation!U134&gt;Listes!F133),F134/U134,"non applicable")))</f>
        <v>#N/A</v>
      </c>
      <c r="T134" s="17" t="e">
        <f>IF(K134="Centre",VLOOKUP(E134,effectifs_ete,3,FALSE),IF(Hierarchisation!K134="Grand Nord",VLOOKUP(Hierarchisation!E134,effectifs_ete,4,FALSE),IF(Hierarchisation!K134="Nord Est",VLOOKUP(Hierarchisation!E134,effectifs_ete,5,FALSE),IF(Hierarchisation!K134="Nord Ouest",VLOOKUP(Hierarchisation!E134,effectifs_ete,6,FALSE),IF(Hierarchisation!K134="Sud Est",VLOOKUP(Hierarchisation!E134,effectifs_ete,7,FALSE),IF(Hierarchisation!K134="Sud Ouest",VLOOKUP(Hierarchisation!E134,effectifs_ete,8,FALSE),"Erreur Région"))))))</f>
        <v>#N/A</v>
      </c>
      <c r="U134" s="17" t="e">
        <f>IF(K134="Centre",VLOOKUP(E134,effectifs_hiver,3,FALSE),IF(Hierarchisation!K134="Grand Nord",VLOOKUP(Hierarchisation!E134,effectifs_hiver,4,FALSE),IF(Hierarchisation!K134="Nord Est",VLOOKUP(Hierarchisation!E134,effectifs_hiver,5,FALSE),IF(Hierarchisation!K134="Nord Ouest",VLOOKUP(Hierarchisation!E134,effectifs_hiver,6,FALSE),IF(Hierarchisation!K134="Sud Est",VLOOKUP(Hierarchisation!E134,effectifs_hiver,7,FALSE),IF(Hierarchisation!K134="Sud Ouest",VLOOKUP(Hierarchisation!E134,effectifs_hiver,8,FALSE),"Erreur Région"))))))</f>
        <v>#N/A</v>
      </c>
      <c r="V134" s="17" t="e">
        <f>IF(W134="Transit","Transit",IF(W134="hiver",VLOOKUP(E134,'EFFECTIFS Hiver'!$A:$I,9,FALSE),IF(W134="été",VLOOKUP(E134,'EFFECTIFS Eté'!$A:$I,9,FALSE),"Erreur saison")))</f>
        <v>#N/A</v>
      </c>
      <c r="W134" s="18" t="e">
        <f>VLOOKUP(D134,Listes!B:C,2,FALSE)</f>
        <v>#N/A</v>
      </c>
    </row>
    <row r="135" spans="1:23" ht="15.75" customHeight="1">
      <c r="A135" s="11"/>
      <c r="B135" s="11"/>
      <c r="C135" s="11"/>
      <c r="D135" s="11"/>
      <c r="E135" s="11"/>
      <c r="F135" s="11"/>
      <c r="G135" s="11" t="e">
        <f>VLOOKUP(E135,TAXONS!B:C,2,FALSE)</f>
        <v>#N/A</v>
      </c>
      <c r="H135" s="13">
        <f t="shared" si="13"/>
        <v>0</v>
      </c>
      <c r="I135" s="12" t="e">
        <f t="shared" si="14"/>
        <v>#N/A</v>
      </c>
      <c r="J135" s="14" t="e">
        <f t="shared" si="15"/>
        <v>#N/A</v>
      </c>
      <c r="K135" s="15" t="e">
        <f>VLOOKUP(B135,REGIONS!A:D,4,FALSE)</f>
        <v>#N/A</v>
      </c>
      <c r="L135" s="19" t="e">
        <f>VLOOKUP(G135,Sensibilité!$A:$L,12,FALSE)</f>
        <v>#N/A</v>
      </c>
      <c r="M135" s="19" t="e">
        <f t="shared" si="16"/>
        <v>#N/A</v>
      </c>
      <c r="N135" s="19" t="e">
        <f t="shared" si="17"/>
        <v>#N/A</v>
      </c>
      <c r="O135" s="15" t="str">
        <f>IF(D135=Listes!$B$6,"SWARMING",IF(OR(D135=Listes!$B$1,D135=Listes!$B$2,D135=Listes!$B$5),2,IF(OR(D135=Listes!$B$3,D135=Listes!$B$4),1,"erreur colonne D")))</f>
        <v>SWARMING</v>
      </c>
      <c r="P135" s="15" t="e">
        <f>IF(OR(W135="Hiver",W135="Transit"),VLOOKUP(E135,IC!A:E,4,FALSE),IF(W135="été",VLOOKUP(E135,IC!A:E,3,FALSE),"erreur"))</f>
        <v>#N/A</v>
      </c>
      <c r="Q135" s="15" t="e">
        <f>IF(P135="NR",0,IF(F135&lt;5,0,IF(P135=1,VLOOKUP(F135,IC!$G$1:$I$8,3,TRUE),
IF(P135=2,VLOOKUP(F135,IC!$K$1:$M$8,3,TRUE),
IF(P135=3,VLOOKUP(F135,IC!$O$1:$Q$8,3,TRUE),IF(P135=4,VLOOKUP(F135,IC!$S$2:$U$9,3,TRUE),
"erreur"))))))</f>
        <v>#N/A</v>
      </c>
      <c r="R135" s="16" t="e">
        <f>IF(OR(V135="NA",V135="Transit",V135&lt;Listes!$F$1),"non applicable",F135/V135)</f>
        <v>#N/A</v>
      </c>
      <c r="S135" s="16" t="e">
        <f>IF(W135="Transit","Non applicable",IF(AND(W135="été",T135&gt;Listes!F134),F135/T135,IF(AND(W135="Hiver",Hierarchisation!U135&gt;Listes!F134),F135/U135,"non applicable")))</f>
        <v>#N/A</v>
      </c>
      <c r="T135" s="17" t="e">
        <f>IF(K135="Centre",VLOOKUP(E135,effectifs_ete,3,FALSE),IF(Hierarchisation!K135="Grand Nord",VLOOKUP(Hierarchisation!E135,effectifs_ete,4,FALSE),IF(Hierarchisation!K135="Nord Est",VLOOKUP(Hierarchisation!E135,effectifs_ete,5,FALSE),IF(Hierarchisation!K135="Nord Ouest",VLOOKUP(Hierarchisation!E135,effectifs_ete,6,FALSE),IF(Hierarchisation!K135="Sud Est",VLOOKUP(Hierarchisation!E135,effectifs_ete,7,FALSE),IF(Hierarchisation!K135="Sud Ouest",VLOOKUP(Hierarchisation!E135,effectifs_ete,8,FALSE),"Erreur Région"))))))</f>
        <v>#N/A</v>
      </c>
      <c r="U135" s="17" t="e">
        <f>IF(K135="Centre",VLOOKUP(E135,effectifs_hiver,3,FALSE),IF(Hierarchisation!K135="Grand Nord",VLOOKUP(Hierarchisation!E135,effectifs_hiver,4,FALSE),IF(Hierarchisation!K135="Nord Est",VLOOKUP(Hierarchisation!E135,effectifs_hiver,5,FALSE),IF(Hierarchisation!K135="Nord Ouest",VLOOKUP(Hierarchisation!E135,effectifs_hiver,6,FALSE),IF(Hierarchisation!K135="Sud Est",VLOOKUP(Hierarchisation!E135,effectifs_hiver,7,FALSE),IF(Hierarchisation!K135="Sud Ouest",VLOOKUP(Hierarchisation!E135,effectifs_hiver,8,FALSE),"Erreur Région"))))))</f>
        <v>#N/A</v>
      </c>
      <c r="V135" s="17" t="e">
        <f>IF(W135="Transit","Transit",IF(W135="hiver",VLOOKUP(E135,'EFFECTIFS Hiver'!$A:$I,9,FALSE),IF(W135="été",VLOOKUP(E135,'EFFECTIFS Eté'!$A:$I,9,FALSE),"Erreur saison")))</f>
        <v>#N/A</v>
      </c>
      <c r="W135" s="18" t="e">
        <f>VLOOKUP(D135,Listes!B:C,2,FALSE)</f>
        <v>#N/A</v>
      </c>
    </row>
    <row r="136" spans="1:23" ht="15.75" customHeight="1">
      <c r="A136" s="11"/>
      <c r="B136" s="11"/>
      <c r="C136" s="11"/>
      <c r="D136" s="11"/>
      <c r="E136" s="11"/>
      <c r="F136" s="11"/>
      <c r="G136" s="11" t="e">
        <f>VLOOKUP(E136,TAXONS!B:C,2,FALSE)</f>
        <v>#N/A</v>
      </c>
      <c r="H136" s="13">
        <f t="shared" si="13"/>
        <v>0</v>
      </c>
      <c r="I136" s="12" t="e">
        <f t="shared" si="14"/>
        <v>#N/A</v>
      </c>
      <c r="J136" s="14" t="e">
        <f t="shared" si="15"/>
        <v>#N/A</v>
      </c>
      <c r="K136" s="15" t="e">
        <f>VLOOKUP(B136,REGIONS!A:D,4,FALSE)</f>
        <v>#N/A</v>
      </c>
      <c r="L136" s="19" t="e">
        <f>VLOOKUP(G136,Sensibilité!$A:$L,12,FALSE)</f>
        <v>#N/A</v>
      </c>
      <c r="M136" s="19" t="e">
        <f t="shared" si="16"/>
        <v>#N/A</v>
      </c>
      <c r="N136" s="19" t="e">
        <f t="shared" si="17"/>
        <v>#N/A</v>
      </c>
      <c r="O136" s="15" t="str">
        <f>IF(D136=Listes!$B$6,"SWARMING",IF(OR(D136=Listes!$B$1,D136=Listes!$B$2,D136=Listes!$B$5),2,IF(OR(D136=Listes!$B$3,D136=Listes!$B$4),1,"erreur colonne D")))</f>
        <v>SWARMING</v>
      </c>
      <c r="P136" s="15" t="e">
        <f>IF(OR(W136="Hiver",W136="Transit"),VLOOKUP(E136,IC!A:E,4,FALSE),IF(W136="été",VLOOKUP(E136,IC!A:E,3,FALSE),"erreur"))</f>
        <v>#N/A</v>
      </c>
      <c r="Q136" s="15" t="e">
        <f>IF(P136="NR",0,IF(F136&lt;5,0,IF(P136=1,VLOOKUP(F136,IC!$G$1:$I$8,3,TRUE),
IF(P136=2,VLOOKUP(F136,IC!$K$1:$M$8,3,TRUE),
IF(P136=3,VLOOKUP(F136,IC!$O$1:$Q$8,3,TRUE),IF(P136=4,VLOOKUP(F136,IC!$S$2:$U$9,3,TRUE),
"erreur"))))))</f>
        <v>#N/A</v>
      </c>
      <c r="R136" s="16" t="e">
        <f>IF(OR(V136="NA",V136="Transit",V136&lt;Listes!$F$1),"non applicable",F136/V136)</f>
        <v>#N/A</v>
      </c>
      <c r="S136" s="16" t="e">
        <f>IF(W136="Transit","Non applicable",IF(AND(W136="été",T136&gt;Listes!F135),F136/T136,IF(AND(W136="Hiver",Hierarchisation!U136&gt;Listes!F135),F136/U136,"non applicable")))</f>
        <v>#N/A</v>
      </c>
      <c r="T136" s="17" t="e">
        <f>IF(K136="Centre",VLOOKUP(E136,effectifs_ete,3,FALSE),IF(Hierarchisation!K136="Grand Nord",VLOOKUP(Hierarchisation!E136,effectifs_ete,4,FALSE),IF(Hierarchisation!K136="Nord Est",VLOOKUP(Hierarchisation!E136,effectifs_ete,5,FALSE),IF(Hierarchisation!K136="Nord Ouest",VLOOKUP(Hierarchisation!E136,effectifs_ete,6,FALSE),IF(Hierarchisation!K136="Sud Est",VLOOKUP(Hierarchisation!E136,effectifs_ete,7,FALSE),IF(Hierarchisation!K136="Sud Ouest",VLOOKUP(Hierarchisation!E136,effectifs_ete,8,FALSE),"Erreur Région"))))))</f>
        <v>#N/A</v>
      </c>
      <c r="U136" s="17" t="e">
        <f>IF(K136="Centre",VLOOKUP(E136,effectifs_hiver,3,FALSE),IF(Hierarchisation!K136="Grand Nord",VLOOKUP(Hierarchisation!E136,effectifs_hiver,4,FALSE),IF(Hierarchisation!K136="Nord Est",VLOOKUP(Hierarchisation!E136,effectifs_hiver,5,FALSE),IF(Hierarchisation!K136="Nord Ouest",VLOOKUP(Hierarchisation!E136,effectifs_hiver,6,FALSE),IF(Hierarchisation!K136="Sud Est",VLOOKUP(Hierarchisation!E136,effectifs_hiver,7,FALSE),IF(Hierarchisation!K136="Sud Ouest",VLOOKUP(Hierarchisation!E136,effectifs_hiver,8,FALSE),"Erreur Région"))))))</f>
        <v>#N/A</v>
      </c>
      <c r="V136" s="17" t="e">
        <f>IF(W136="Transit","Transit",IF(W136="hiver",VLOOKUP(E136,'EFFECTIFS Hiver'!$A:$I,9,FALSE),IF(W136="été",VLOOKUP(E136,'EFFECTIFS Eté'!$A:$I,9,FALSE),"Erreur saison")))</f>
        <v>#N/A</v>
      </c>
      <c r="W136" s="18" t="e">
        <f>VLOOKUP(D136,Listes!B:C,2,FALSE)</f>
        <v>#N/A</v>
      </c>
    </row>
    <row r="137" spans="1:23" ht="15.75" customHeight="1">
      <c r="A137" s="11"/>
      <c r="B137" s="11"/>
      <c r="C137" s="11"/>
      <c r="D137" s="11"/>
      <c r="E137" s="11"/>
      <c r="F137" s="11"/>
      <c r="G137" s="11" t="e">
        <f>VLOOKUP(E137,TAXONS!B:C,2,FALSE)</f>
        <v>#N/A</v>
      </c>
      <c r="H137" s="13">
        <f t="shared" si="13"/>
        <v>0</v>
      </c>
      <c r="I137" s="12" t="e">
        <f t="shared" si="14"/>
        <v>#N/A</v>
      </c>
      <c r="J137" s="14" t="e">
        <f t="shared" si="15"/>
        <v>#N/A</v>
      </c>
      <c r="K137" s="15" t="e">
        <f>VLOOKUP(B137,REGIONS!A:D,4,FALSE)</f>
        <v>#N/A</v>
      </c>
      <c r="L137" s="19" t="e">
        <f>VLOOKUP(G137,Sensibilité!$A:$L,12,FALSE)</f>
        <v>#N/A</v>
      </c>
      <c r="M137" s="19" t="e">
        <f t="shared" si="16"/>
        <v>#N/A</v>
      </c>
      <c r="N137" s="19" t="e">
        <f t="shared" si="17"/>
        <v>#N/A</v>
      </c>
      <c r="O137" s="15" t="str">
        <f>IF(D137=Listes!$B$6,"SWARMING",IF(OR(D137=Listes!$B$1,D137=Listes!$B$2,D137=Listes!$B$5),2,IF(OR(D137=Listes!$B$3,D137=Listes!$B$4),1,"erreur colonne D")))</f>
        <v>SWARMING</v>
      </c>
      <c r="P137" s="15" t="e">
        <f>IF(OR(W137="Hiver",W137="Transit"),VLOOKUP(E137,IC!A:E,4,FALSE),IF(W137="été",VLOOKUP(E137,IC!A:E,3,FALSE),"erreur"))</f>
        <v>#N/A</v>
      </c>
      <c r="Q137" s="15" t="e">
        <f>IF(P137="NR",0,IF(F137&lt;5,0,IF(P137=1,VLOOKUP(F137,IC!$G$1:$I$8,3,TRUE),
IF(P137=2,VLOOKUP(F137,IC!$K$1:$M$8,3,TRUE),
IF(P137=3,VLOOKUP(F137,IC!$O$1:$Q$8,3,TRUE),IF(P137=4,VLOOKUP(F137,IC!$S$2:$U$9,3,TRUE),
"erreur"))))))</f>
        <v>#N/A</v>
      </c>
      <c r="R137" s="16" t="e">
        <f>IF(OR(V137="NA",V137="Transit",V137&lt;Listes!$F$1),"non applicable",F137/V137)</f>
        <v>#N/A</v>
      </c>
      <c r="S137" s="16" t="e">
        <f>IF(W137="Transit","Non applicable",IF(AND(W137="été",T137&gt;Listes!F136),F137/T137,IF(AND(W137="Hiver",Hierarchisation!U137&gt;Listes!F136),F137/U137,"non applicable")))</f>
        <v>#N/A</v>
      </c>
      <c r="T137" s="17" t="e">
        <f>IF(K137="Centre",VLOOKUP(E137,effectifs_ete,3,FALSE),IF(Hierarchisation!K137="Grand Nord",VLOOKUP(Hierarchisation!E137,effectifs_ete,4,FALSE),IF(Hierarchisation!K137="Nord Est",VLOOKUP(Hierarchisation!E137,effectifs_ete,5,FALSE),IF(Hierarchisation!K137="Nord Ouest",VLOOKUP(Hierarchisation!E137,effectifs_ete,6,FALSE),IF(Hierarchisation!K137="Sud Est",VLOOKUP(Hierarchisation!E137,effectifs_ete,7,FALSE),IF(Hierarchisation!K137="Sud Ouest",VLOOKUP(Hierarchisation!E137,effectifs_ete,8,FALSE),"Erreur Région"))))))</f>
        <v>#N/A</v>
      </c>
      <c r="U137" s="17" t="e">
        <f>IF(K137="Centre",VLOOKUP(E137,effectifs_hiver,3,FALSE),IF(Hierarchisation!K137="Grand Nord",VLOOKUP(Hierarchisation!E137,effectifs_hiver,4,FALSE),IF(Hierarchisation!K137="Nord Est",VLOOKUP(Hierarchisation!E137,effectifs_hiver,5,FALSE),IF(Hierarchisation!K137="Nord Ouest",VLOOKUP(Hierarchisation!E137,effectifs_hiver,6,FALSE),IF(Hierarchisation!K137="Sud Est",VLOOKUP(Hierarchisation!E137,effectifs_hiver,7,FALSE),IF(Hierarchisation!K137="Sud Ouest",VLOOKUP(Hierarchisation!E137,effectifs_hiver,8,FALSE),"Erreur Région"))))))</f>
        <v>#N/A</v>
      </c>
      <c r="V137" s="17" t="e">
        <f>IF(W137="Transit","Transit",IF(W137="hiver",VLOOKUP(E137,'EFFECTIFS Hiver'!$A:$I,9,FALSE),IF(W137="été",VLOOKUP(E137,'EFFECTIFS Eté'!$A:$I,9,FALSE),"Erreur saison")))</f>
        <v>#N/A</v>
      </c>
      <c r="W137" s="18" t="e">
        <f>VLOOKUP(D137,Listes!B:C,2,FALSE)</f>
        <v>#N/A</v>
      </c>
    </row>
    <row r="138" spans="1:23" ht="15.75" customHeight="1">
      <c r="A138" s="11"/>
      <c r="B138" s="11"/>
      <c r="C138" s="11"/>
      <c r="D138" s="11"/>
      <c r="E138" s="11"/>
      <c r="F138" s="11"/>
      <c r="G138" s="11" t="e">
        <f>VLOOKUP(E138,TAXONS!B:C,2,FALSE)</f>
        <v>#N/A</v>
      </c>
      <c r="H138" s="13">
        <f t="shared" si="13"/>
        <v>0</v>
      </c>
      <c r="I138" s="12" t="e">
        <f t="shared" si="14"/>
        <v>#N/A</v>
      </c>
      <c r="J138" s="14" t="e">
        <f t="shared" si="15"/>
        <v>#N/A</v>
      </c>
      <c r="K138" s="15" t="e">
        <f>VLOOKUP(B138,REGIONS!A:D,4,FALSE)</f>
        <v>#N/A</v>
      </c>
      <c r="L138" s="19" t="e">
        <f>VLOOKUP(G138,Sensibilité!$A:$L,12,FALSE)</f>
        <v>#N/A</v>
      </c>
      <c r="M138" s="19" t="e">
        <f t="shared" si="16"/>
        <v>#N/A</v>
      </c>
      <c r="N138" s="19" t="e">
        <f t="shared" si="17"/>
        <v>#N/A</v>
      </c>
      <c r="O138" s="15" t="str">
        <f>IF(D138=Listes!$B$6,"SWARMING",IF(OR(D138=Listes!$B$1,D138=Listes!$B$2,D138=Listes!$B$5),2,IF(OR(D138=Listes!$B$3,D138=Listes!$B$4),1,"erreur colonne D")))</f>
        <v>SWARMING</v>
      </c>
      <c r="P138" s="15" t="e">
        <f>IF(OR(W138="Hiver",W138="Transit"),VLOOKUP(E138,IC!A:E,4,FALSE),IF(W138="été",VLOOKUP(E138,IC!A:E,3,FALSE),"erreur"))</f>
        <v>#N/A</v>
      </c>
      <c r="Q138" s="15" t="e">
        <f>IF(P138="NR",0,IF(F138&lt;5,0,IF(P138=1,VLOOKUP(F138,IC!$G$1:$I$8,3,TRUE),
IF(P138=2,VLOOKUP(F138,IC!$K$1:$M$8,3,TRUE),
IF(P138=3,VLOOKUP(F138,IC!$O$1:$Q$8,3,TRUE),IF(P138=4,VLOOKUP(F138,IC!$S$2:$U$9,3,TRUE),
"erreur"))))))</f>
        <v>#N/A</v>
      </c>
      <c r="R138" s="16" t="e">
        <f>IF(OR(V138="NA",V138="Transit",V138&lt;Listes!$F$1),"non applicable",F138/V138)</f>
        <v>#N/A</v>
      </c>
      <c r="S138" s="16" t="e">
        <f>IF(W138="Transit","Non applicable",IF(AND(W138="été",T138&gt;Listes!F137),F138/T138,IF(AND(W138="Hiver",Hierarchisation!U138&gt;Listes!F137),F138/U138,"non applicable")))</f>
        <v>#N/A</v>
      </c>
      <c r="T138" s="17" t="e">
        <f>IF(K138="Centre",VLOOKUP(E138,effectifs_ete,3,FALSE),IF(Hierarchisation!K138="Grand Nord",VLOOKUP(Hierarchisation!E138,effectifs_ete,4,FALSE),IF(Hierarchisation!K138="Nord Est",VLOOKUP(Hierarchisation!E138,effectifs_ete,5,FALSE),IF(Hierarchisation!K138="Nord Ouest",VLOOKUP(Hierarchisation!E138,effectifs_ete,6,FALSE),IF(Hierarchisation!K138="Sud Est",VLOOKUP(Hierarchisation!E138,effectifs_ete,7,FALSE),IF(Hierarchisation!K138="Sud Ouest",VLOOKUP(Hierarchisation!E138,effectifs_ete,8,FALSE),"Erreur Région"))))))</f>
        <v>#N/A</v>
      </c>
      <c r="U138" s="17" t="e">
        <f>IF(K138="Centre",VLOOKUP(E138,effectifs_hiver,3,FALSE),IF(Hierarchisation!K138="Grand Nord",VLOOKUP(Hierarchisation!E138,effectifs_hiver,4,FALSE),IF(Hierarchisation!K138="Nord Est",VLOOKUP(Hierarchisation!E138,effectifs_hiver,5,FALSE),IF(Hierarchisation!K138="Nord Ouest",VLOOKUP(Hierarchisation!E138,effectifs_hiver,6,FALSE),IF(Hierarchisation!K138="Sud Est",VLOOKUP(Hierarchisation!E138,effectifs_hiver,7,FALSE),IF(Hierarchisation!K138="Sud Ouest",VLOOKUP(Hierarchisation!E138,effectifs_hiver,8,FALSE),"Erreur Région"))))))</f>
        <v>#N/A</v>
      </c>
      <c r="V138" s="17" t="e">
        <f>IF(W138="Transit","Transit",IF(W138="hiver",VLOOKUP(E138,'EFFECTIFS Hiver'!$A:$I,9,FALSE),IF(W138="été",VLOOKUP(E138,'EFFECTIFS Eté'!$A:$I,9,FALSE),"Erreur saison")))</f>
        <v>#N/A</v>
      </c>
      <c r="W138" s="18" t="e">
        <f>VLOOKUP(D138,Listes!B:C,2,FALSE)</f>
        <v>#N/A</v>
      </c>
    </row>
    <row r="139" spans="1:23" ht="15.75" customHeight="1">
      <c r="A139" s="11"/>
      <c r="B139" s="11"/>
      <c r="C139" s="11"/>
      <c r="D139" s="11"/>
      <c r="E139" s="11"/>
      <c r="F139" s="11"/>
      <c r="G139" s="11" t="e">
        <f>VLOOKUP(E139,TAXONS!B:C,2,FALSE)</f>
        <v>#N/A</v>
      </c>
      <c r="H139" s="13">
        <f t="shared" si="13"/>
        <v>0</v>
      </c>
      <c r="I139" s="12" t="e">
        <f t="shared" si="14"/>
        <v>#N/A</v>
      </c>
      <c r="J139" s="14" t="e">
        <f t="shared" si="15"/>
        <v>#N/A</v>
      </c>
      <c r="K139" s="15" t="e">
        <f>VLOOKUP(B139,REGIONS!A:D,4,FALSE)</f>
        <v>#N/A</v>
      </c>
      <c r="L139" s="19" t="e">
        <f>VLOOKUP(G139,Sensibilité!$A:$L,12,FALSE)</f>
        <v>#N/A</v>
      </c>
      <c r="M139" s="19" t="e">
        <f t="shared" si="16"/>
        <v>#N/A</v>
      </c>
      <c r="N139" s="19" t="e">
        <f t="shared" si="17"/>
        <v>#N/A</v>
      </c>
      <c r="O139" s="15" t="str">
        <f>IF(D139=Listes!$B$6,"SWARMING",IF(OR(D139=Listes!$B$1,D139=Listes!$B$2,D139=Listes!$B$5),2,IF(OR(D139=Listes!$B$3,D139=Listes!$B$4),1,"erreur colonne D")))</f>
        <v>SWARMING</v>
      </c>
      <c r="P139" s="15" t="e">
        <f>IF(OR(W139="Hiver",W139="Transit"),VLOOKUP(E139,IC!A:E,4,FALSE),IF(W139="été",VLOOKUP(E139,IC!A:E,3,FALSE),"erreur"))</f>
        <v>#N/A</v>
      </c>
      <c r="Q139" s="15" t="e">
        <f>IF(P139="NR",0,IF(F139&lt;5,0,IF(P139=1,VLOOKUP(F139,IC!$G$1:$I$8,3,TRUE),
IF(P139=2,VLOOKUP(F139,IC!$K$1:$M$8,3,TRUE),
IF(P139=3,VLOOKUP(F139,IC!$O$1:$Q$8,3,TRUE),IF(P139=4,VLOOKUP(F139,IC!$S$2:$U$9,3,TRUE),
"erreur"))))))</f>
        <v>#N/A</v>
      </c>
      <c r="R139" s="16" t="e">
        <f>IF(OR(V139="NA",V139="Transit",V139&lt;Listes!$F$1),"non applicable",F139/V139)</f>
        <v>#N/A</v>
      </c>
      <c r="S139" s="16" t="e">
        <f>IF(W139="Transit","Non applicable",IF(AND(W139="été",T139&gt;Listes!F138),F139/T139,IF(AND(W139="Hiver",Hierarchisation!U139&gt;Listes!F138),F139/U139,"non applicable")))</f>
        <v>#N/A</v>
      </c>
      <c r="T139" s="17" t="e">
        <f>IF(K139="Centre",VLOOKUP(E139,effectifs_ete,3,FALSE),IF(Hierarchisation!K139="Grand Nord",VLOOKUP(Hierarchisation!E139,effectifs_ete,4,FALSE),IF(Hierarchisation!K139="Nord Est",VLOOKUP(Hierarchisation!E139,effectifs_ete,5,FALSE),IF(Hierarchisation!K139="Nord Ouest",VLOOKUP(Hierarchisation!E139,effectifs_ete,6,FALSE),IF(Hierarchisation!K139="Sud Est",VLOOKUP(Hierarchisation!E139,effectifs_ete,7,FALSE),IF(Hierarchisation!K139="Sud Ouest",VLOOKUP(Hierarchisation!E139,effectifs_ete,8,FALSE),"Erreur Région"))))))</f>
        <v>#N/A</v>
      </c>
      <c r="U139" s="17" t="e">
        <f>IF(K139="Centre",VLOOKUP(E139,effectifs_hiver,3,FALSE),IF(Hierarchisation!K139="Grand Nord",VLOOKUP(Hierarchisation!E139,effectifs_hiver,4,FALSE),IF(Hierarchisation!K139="Nord Est",VLOOKUP(Hierarchisation!E139,effectifs_hiver,5,FALSE),IF(Hierarchisation!K139="Nord Ouest",VLOOKUP(Hierarchisation!E139,effectifs_hiver,6,FALSE),IF(Hierarchisation!K139="Sud Est",VLOOKUP(Hierarchisation!E139,effectifs_hiver,7,FALSE),IF(Hierarchisation!K139="Sud Ouest",VLOOKUP(Hierarchisation!E139,effectifs_hiver,8,FALSE),"Erreur Région"))))))</f>
        <v>#N/A</v>
      </c>
      <c r="V139" s="17" t="e">
        <f>IF(W139="Transit","Transit",IF(W139="hiver",VLOOKUP(E139,'EFFECTIFS Hiver'!$A:$I,9,FALSE),IF(W139="été",VLOOKUP(E139,'EFFECTIFS Eté'!$A:$I,9,FALSE),"Erreur saison")))</f>
        <v>#N/A</v>
      </c>
      <c r="W139" s="18" t="e">
        <f>VLOOKUP(D139,Listes!B:C,2,FALSE)</f>
        <v>#N/A</v>
      </c>
    </row>
    <row r="140" spans="1:23" ht="15.75" customHeight="1">
      <c r="A140" s="11"/>
      <c r="B140" s="11"/>
      <c r="C140" s="11"/>
      <c r="D140" s="11"/>
      <c r="E140" s="11"/>
      <c r="F140" s="11"/>
      <c r="G140" s="11" t="e">
        <f>VLOOKUP(E140,TAXONS!B:C,2,FALSE)</f>
        <v>#N/A</v>
      </c>
      <c r="H140" s="13">
        <f t="shared" si="13"/>
        <v>0</v>
      </c>
      <c r="I140" s="12" t="e">
        <f t="shared" si="14"/>
        <v>#N/A</v>
      </c>
      <c r="J140" s="14" t="e">
        <f t="shared" si="15"/>
        <v>#N/A</v>
      </c>
      <c r="K140" s="15" t="e">
        <f>VLOOKUP(B140,REGIONS!A:D,4,FALSE)</f>
        <v>#N/A</v>
      </c>
      <c r="L140" s="19" t="e">
        <f>VLOOKUP(G140,Sensibilité!$A:$L,12,FALSE)</f>
        <v>#N/A</v>
      </c>
      <c r="M140" s="19" t="e">
        <f t="shared" si="16"/>
        <v>#N/A</v>
      </c>
      <c r="N140" s="19" t="e">
        <f t="shared" si="17"/>
        <v>#N/A</v>
      </c>
      <c r="O140" s="15" t="str">
        <f>IF(D140=Listes!$B$6,"SWARMING",IF(OR(D140=Listes!$B$1,D140=Listes!$B$2,D140=Listes!$B$5),2,IF(OR(D140=Listes!$B$3,D140=Listes!$B$4),1,"erreur colonne D")))</f>
        <v>SWARMING</v>
      </c>
      <c r="P140" s="15" t="e">
        <f>IF(OR(W140="Hiver",W140="Transit"),VLOOKUP(E140,IC!A:E,4,FALSE),IF(W140="été",VLOOKUP(E140,IC!A:E,3,FALSE),"erreur"))</f>
        <v>#N/A</v>
      </c>
      <c r="Q140" s="15" t="e">
        <f>IF(P140="NR",0,IF(F140&lt;5,0,IF(P140=1,VLOOKUP(F140,IC!$G$1:$I$8,3,TRUE),
IF(P140=2,VLOOKUP(F140,IC!$K$1:$M$8,3,TRUE),
IF(P140=3,VLOOKUP(F140,IC!$O$1:$Q$8,3,TRUE),IF(P140=4,VLOOKUP(F140,IC!$S$2:$U$9,3,TRUE),
"erreur"))))))</f>
        <v>#N/A</v>
      </c>
      <c r="R140" s="16" t="e">
        <f>IF(OR(V140="NA",V140="Transit",V140&lt;Listes!$F$1),"non applicable",F140/V140)</f>
        <v>#N/A</v>
      </c>
      <c r="S140" s="16" t="e">
        <f>IF(W140="Transit","Non applicable",IF(AND(W140="été",T140&gt;Listes!F139),F140/T140,IF(AND(W140="Hiver",Hierarchisation!U140&gt;Listes!F139),F140/U140,"non applicable")))</f>
        <v>#N/A</v>
      </c>
      <c r="T140" s="17" t="e">
        <f>IF(K140="Centre",VLOOKUP(E140,effectifs_ete,3,FALSE),IF(Hierarchisation!K140="Grand Nord",VLOOKUP(Hierarchisation!E140,effectifs_ete,4,FALSE),IF(Hierarchisation!K140="Nord Est",VLOOKUP(Hierarchisation!E140,effectifs_ete,5,FALSE),IF(Hierarchisation!K140="Nord Ouest",VLOOKUP(Hierarchisation!E140,effectifs_ete,6,FALSE),IF(Hierarchisation!K140="Sud Est",VLOOKUP(Hierarchisation!E140,effectifs_ete,7,FALSE),IF(Hierarchisation!K140="Sud Ouest",VLOOKUP(Hierarchisation!E140,effectifs_ete,8,FALSE),"Erreur Région"))))))</f>
        <v>#N/A</v>
      </c>
      <c r="U140" s="17" t="e">
        <f>IF(K140="Centre",VLOOKUP(E140,effectifs_hiver,3,FALSE),IF(Hierarchisation!K140="Grand Nord",VLOOKUP(Hierarchisation!E140,effectifs_hiver,4,FALSE),IF(Hierarchisation!K140="Nord Est",VLOOKUP(Hierarchisation!E140,effectifs_hiver,5,FALSE),IF(Hierarchisation!K140="Nord Ouest",VLOOKUP(Hierarchisation!E140,effectifs_hiver,6,FALSE),IF(Hierarchisation!K140="Sud Est",VLOOKUP(Hierarchisation!E140,effectifs_hiver,7,FALSE),IF(Hierarchisation!K140="Sud Ouest",VLOOKUP(Hierarchisation!E140,effectifs_hiver,8,FALSE),"Erreur Région"))))))</f>
        <v>#N/A</v>
      </c>
      <c r="V140" s="17" t="e">
        <f>IF(W140="Transit","Transit",IF(W140="hiver",VLOOKUP(E140,'EFFECTIFS Hiver'!$A:$I,9,FALSE),IF(W140="été",VLOOKUP(E140,'EFFECTIFS Eté'!$A:$I,9,FALSE),"Erreur saison")))</f>
        <v>#N/A</v>
      </c>
      <c r="W140" s="18" t="e">
        <f>VLOOKUP(D140,Listes!B:C,2,FALSE)</f>
        <v>#N/A</v>
      </c>
    </row>
    <row r="141" spans="1:23" ht="15.75" customHeight="1">
      <c r="A141" s="11"/>
      <c r="B141" s="11"/>
      <c r="C141" s="11"/>
      <c r="D141" s="11"/>
      <c r="E141" s="11"/>
      <c r="F141" s="11"/>
      <c r="G141" s="11" t="e">
        <f>VLOOKUP(E141,TAXONS!B:C,2,FALSE)</f>
        <v>#N/A</v>
      </c>
      <c r="H141" s="13">
        <f t="shared" si="13"/>
        <v>0</v>
      </c>
      <c r="I141" s="12" t="e">
        <f t="shared" si="14"/>
        <v>#N/A</v>
      </c>
      <c r="J141" s="14" t="e">
        <f t="shared" si="15"/>
        <v>#N/A</v>
      </c>
      <c r="K141" s="15" t="e">
        <f>VLOOKUP(B141,REGIONS!A:D,4,FALSE)</f>
        <v>#N/A</v>
      </c>
      <c r="L141" s="19" t="e">
        <f>VLOOKUP(G141,Sensibilité!$A:$L,12,FALSE)</f>
        <v>#N/A</v>
      </c>
      <c r="M141" s="19" t="e">
        <f t="shared" si="16"/>
        <v>#N/A</v>
      </c>
      <c r="N141" s="19" t="e">
        <f t="shared" si="17"/>
        <v>#N/A</v>
      </c>
      <c r="O141" s="15" t="str">
        <f>IF(D141=Listes!$B$6,"SWARMING",IF(OR(D141=Listes!$B$1,D141=Listes!$B$2,D141=Listes!$B$5),2,IF(OR(D141=Listes!$B$3,D141=Listes!$B$4),1,"erreur colonne D")))</f>
        <v>SWARMING</v>
      </c>
      <c r="P141" s="15" t="e">
        <f>IF(OR(W141="Hiver",W141="Transit"),VLOOKUP(E141,IC!A:E,4,FALSE),IF(W141="été",VLOOKUP(E141,IC!A:E,3,FALSE),"erreur"))</f>
        <v>#N/A</v>
      </c>
      <c r="Q141" s="15" t="e">
        <f>IF(P141="NR",0,IF(F141&lt;5,0,IF(P141=1,VLOOKUP(F141,IC!$G$1:$I$8,3,TRUE),
IF(P141=2,VLOOKUP(F141,IC!$K$1:$M$8,3,TRUE),
IF(P141=3,VLOOKUP(F141,IC!$O$1:$Q$8,3,TRUE),IF(P141=4,VLOOKUP(F141,IC!$S$2:$U$9,3,TRUE),
"erreur"))))))</f>
        <v>#N/A</v>
      </c>
      <c r="R141" s="16" t="e">
        <f>IF(OR(V141="NA",V141="Transit",V141&lt;Listes!$F$1),"non applicable",F141/V141)</f>
        <v>#N/A</v>
      </c>
      <c r="S141" s="16" t="e">
        <f>IF(W141="Transit","Non applicable",IF(AND(W141="été",T141&gt;Listes!F140),F141/T141,IF(AND(W141="Hiver",Hierarchisation!U141&gt;Listes!F140),F141/U141,"non applicable")))</f>
        <v>#N/A</v>
      </c>
      <c r="T141" s="17" t="e">
        <f>IF(K141="Centre",VLOOKUP(E141,effectifs_ete,3,FALSE),IF(Hierarchisation!K141="Grand Nord",VLOOKUP(Hierarchisation!E141,effectifs_ete,4,FALSE),IF(Hierarchisation!K141="Nord Est",VLOOKUP(Hierarchisation!E141,effectifs_ete,5,FALSE),IF(Hierarchisation!K141="Nord Ouest",VLOOKUP(Hierarchisation!E141,effectifs_ete,6,FALSE),IF(Hierarchisation!K141="Sud Est",VLOOKUP(Hierarchisation!E141,effectifs_ete,7,FALSE),IF(Hierarchisation!K141="Sud Ouest",VLOOKUP(Hierarchisation!E141,effectifs_ete,8,FALSE),"Erreur Région"))))))</f>
        <v>#N/A</v>
      </c>
      <c r="U141" s="17" t="e">
        <f>IF(K141="Centre",VLOOKUP(E141,effectifs_hiver,3,FALSE),IF(Hierarchisation!K141="Grand Nord",VLOOKUP(Hierarchisation!E141,effectifs_hiver,4,FALSE),IF(Hierarchisation!K141="Nord Est",VLOOKUP(Hierarchisation!E141,effectifs_hiver,5,FALSE),IF(Hierarchisation!K141="Nord Ouest",VLOOKUP(Hierarchisation!E141,effectifs_hiver,6,FALSE),IF(Hierarchisation!K141="Sud Est",VLOOKUP(Hierarchisation!E141,effectifs_hiver,7,FALSE),IF(Hierarchisation!K141="Sud Ouest",VLOOKUP(Hierarchisation!E141,effectifs_hiver,8,FALSE),"Erreur Région"))))))</f>
        <v>#N/A</v>
      </c>
      <c r="V141" s="17" t="e">
        <f>IF(W141="Transit","Transit",IF(W141="hiver",VLOOKUP(E141,'EFFECTIFS Hiver'!$A:$I,9,FALSE),IF(W141="été",VLOOKUP(E141,'EFFECTIFS Eté'!$A:$I,9,FALSE),"Erreur saison")))</f>
        <v>#N/A</v>
      </c>
      <c r="W141" s="18" t="e">
        <f>VLOOKUP(D141,Listes!B:C,2,FALSE)</f>
        <v>#N/A</v>
      </c>
    </row>
    <row r="142" spans="1:23" ht="15.75" customHeight="1">
      <c r="A142" s="11"/>
      <c r="B142" s="11"/>
      <c r="C142" s="11"/>
      <c r="D142" s="11"/>
      <c r="E142" s="11"/>
      <c r="F142" s="11"/>
      <c r="G142" s="11" t="e">
        <f>VLOOKUP(E142,TAXONS!B:C,2,FALSE)</f>
        <v>#N/A</v>
      </c>
      <c r="H142" s="13">
        <f t="shared" si="13"/>
        <v>0</v>
      </c>
      <c r="I142" s="12" t="e">
        <f t="shared" si="14"/>
        <v>#N/A</v>
      </c>
      <c r="J142" s="14" t="e">
        <f t="shared" si="15"/>
        <v>#N/A</v>
      </c>
      <c r="K142" s="15" t="e">
        <f>VLOOKUP(B142,REGIONS!A:D,4,FALSE)</f>
        <v>#N/A</v>
      </c>
      <c r="L142" s="19" t="e">
        <f>VLOOKUP(G142,Sensibilité!$A:$L,12,FALSE)</f>
        <v>#N/A</v>
      </c>
      <c r="M142" s="19" t="e">
        <f t="shared" si="16"/>
        <v>#N/A</v>
      </c>
      <c r="N142" s="19" t="e">
        <f t="shared" si="17"/>
        <v>#N/A</v>
      </c>
      <c r="O142" s="15" t="str">
        <f>IF(D142=Listes!$B$6,"SWARMING",IF(OR(D142=Listes!$B$1,D142=Listes!$B$2,D142=Listes!$B$5),2,IF(OR(D142=Listes!$B$3,D142=Listes!$B$4),1,"erreur colonne D")))</f>
        <v>SWARMING</v>
      </c>
      <c r="P142" s="15" t="e">
        <f>IF(OR(W142="Hiver",W142="Transit"),VLOOKUP(E142,IC!A:E,4,FALSE),IF(W142="été",VLOOKUP(E142,IC!A:E,3,FALSE),"erreur"))</f>
        <v>#N/A</v>
      </c>
      <c r="Q142" s="15" t="e">
        <f>IF(P142="NR",0,IF(F142&lt;5,0,IF(P142=1,VLOOKUP(F142,IC!$G$1:$I$8,3,TRUE),
IF(P142=2,VLOOKUP(F142,IC!$K$1:$M$8,3,TRUE),
IF(P142=3,VLOOKUP(F142,IC!$O$1:$Q$8,3,TRUE),IF(P142=4,VLOOKUP(F142,IC!$S$2:$U$9,3,TRUE),
"erreur"))))))</f>
        <v>#N/A</v>
      </c>
      <c r="R142" s="16" t="e">
        <f>IF(OR(V142="NA",V142="Transit",V142&lt;Listes!$F$1),"non applicable",F142/V142)</f>
        <v>#N/A</v>
      </c>
      <c r="S142" s="16" t="e">
        <f>IF(W142="Transit","Non applicable",IF(AND(W142="été",T142&gt;Listes!F141),F142/T142,IF(AND(W142="Hiver",Hierarchisation!U142&gt;Listes!F141),F142/U142,"non applicable")))</f>
        <v>#N/A</v>
      </c>
      <c r="T142" s="17" t="e">
        <f>IF(K142="Centre",VLOOKUP(E142,effectifs_ete,3,FALSE),IF(Hierarchisation!K142="Grand Nord",VLOOKUP(Hierarchisation!E142,effectifs_ete,4,FALSE),IF(Hierarchisation!K142="Nord Est",VLOOKUP(Hierarchisation!E142,effectifs_ete,5,FALSE),IF(Hierarchisation!K142="Nord Ouest",VLOOKUP(Hierarchisation!E142,effectifs_ete,6,FALSE),IF(Hierarchisation!K142="Sud Est",VLOOKUP(Hierarchisation!E142,effectifs_ete,7,FALSE),IF(Hierarchisation!K142="Sud Ouest",VLOOKUP(Hierarchisation!E142,effectifs_ete,8,FALSE),"Erreur Région"))))))</f>
        <v>#N/A</v>
      </c>
      <c r="U142" s="17" t="e">
        <f>IF(K142="Centre",VLOOKUP(E142,effectifs_hiver,3,FALSE),IF(Hierarchisation!K142="Grand Nord",VLOOKUP(Hierarchisation!E142,effectifs_hiver,4,FALSE),IF(Hierarchisation!K142="Nord Est",VLOOKUP(Hierarchisation!E142,effectifs_hiver,5,FALSE),IF(Hierarchisation!K142="Nord Ouest",VLOOKUP(Hierarchisation!E142,effectifs_hiver,6,FALSE),IF(Hierarchisation!K142="Sud Est",VLOOKUP(Hierarchisation!E142,effectifs_hiver,7,FALSE),IF(Hierarchisation!K142="Sud Ouest",VLOOKUP(Hierarchisation!E142,effectifs_hiver,8,FALSE),"Erreur Région"))))))</f>
        <v>#N/A</v>
      </c>
      <c r="V142" s="17" t="e">
        <f>IF(W142="Transit","Transit",IF(W142="hiver",VLOOKUP(E142,'EFFECTIFS Hiver'!$A:$I,9,FALSE),IF(W142="été",VLOOKUP(E142,'EFFECTIFS Eté'!$A:$I,9,FALSE),"Erreur saison")))</f>
        <v>#N/A</v>
      </c>
      <c r="W142" s="18" t="e">
        <f>VLOOKUP(D142,Listes!B:C,2,FALSE)</f>
        <v>#N/A</v>
      </c>
    </row>
    <row r="143" spans="1:23" ht="15.75" customHeight="1">
      <c r="A143" s="11"/>
      <c r="B143" s="11"/>
      <c r="C143" s="11"/>
      <c r="D143" s="11"/>
      <c r="E143" s="11"/>
      <c r="F143" s="11"/>
      <c r="G143" s="11" t="e">
        <f>VLOOKUP(E143,TAXONS!B:C,2,FALSE)</f>
        <v>#N/A</v>
      </c>
      <c r="H143" s="13">
        <f t="shared" si="13"/>
        <v>0</v>
      </c>
      <c r="I143" s="12" t="e">
        <f t="shared" si="14"/>
        <v>#N/A</v>
      </c>
      <c r="J143" s="14" t="e">
        <f t="shared" si="15"/>
        <v>#N/A</v>
      </c>
      <c r="K143" s="15" t="e">
        <f>VLOOKUP(B143,REGIONS!A:D,4,FALSE)</f>
        <v>#N/A</v>
      </c>
      <c r="L143" s="19" t="e">
        <f>VLOOKUP(G143,Sensibilité!$A:$L,12,FALSE)</f>
        <v>#N/A</v>
      </c>
      <c r="M143" s="19" t="e">
        <f t="shared" si="16"/>
        <v>#N/A</v>
      </c>
      <c r="N143" s="19" t="e">
        <f t="shared" si="17"/>
        <v>#N/A</v>
      </c>
      <c r="O143" s="15" t="str">
        <f>IF(D143=Listes!$B$6,"SWARMING",IF(OR(D143=Listes!$B$1,D143=Listes!$B$2,D143=Listes!$B$5),2,IF(OR(D143=Listes!$B$3,D143=Listes!$B$4),1,"erreur colonne D")))</f>
        <v>SWARMING</v>
      </c>
      <c r="P143" s="15" t="e">
        <f>IF(OR(W143="Hiver",W143="Transit"),VLOOKUP(E143,IC!A:E,4,FALSE),IF(W143="été",VLOOKUP(E143,IC!A:E,3,FALSE),"erreur"))</f>
        <v>#N/A</v>
      </c>
      <c r="Q143" s="15" t="e">
        <f>IF(P143="NR",0,IF(F143&lt;5,0,IF(P143=1,VLOOKUP(F143,IC!$G$1:$I$8,3,TRUE),
IF(P143=2,VLOOKUP(F143,IC!$K$1:$M$8,3,TRUE),
IF(P143=3,VLOOKUP(F143,IC!$O$1:$Q$8,3,TRUE),IF(P143=4,VLOOKUP(F143,IC!$S$2:$U$9,3,TRUE),
"erreur"))))))</f>
        <v>#N/A</v>
      </c>
      <c r="R143" s="16" t="e">
        <f>IF(OR(V143="NA",V143="Transit",V143&lt;Listes!$F$1),"non applicable",F143/V143)</f>
        <v>#N/A</v>
      </c>
      <c r="S143" s="16" t="e">
        <f>IF(W143="Transit","Non applicable",IF(AND(W143="été",T143&gt;Listes!F142),F143/T143,IF(AND(W143="Hiver",Hierarchisation!U143&gt;Listes!F142),F143/U143,"non applicable")))</f>
        <v>#N/A</v>
      </c>
      <c r="T143" s="17" t="e">
        <f>IF(K143="Centre",VLOOKUP(E143,effectifs_ete,3,FALSE),IF(Hierarchisation!K143="Grand Nord",VLOOKUP(Hierarchisation!E143,effectifs_ete,4,FALSE),IF(Hierarchisation!K143="Nord Est",VLOOKUP(Hierarchisation!E143,effectifs_ete,5,FALSE),IF(Hierarchisation!K143="Nord Ouest",VLOOKUP(Hierarchisation!E143,effectifs_ete,6,FALSE),IF(Hierarchisation!K143="Sud Est",VLOOKUP(Hierarchisation!E143,effectifs_ete,7,FALSE),IF(Hierarchisation!K143="Sud Ouest",VLOOKUP(Hierarchisation!E143,effectifs_ete,8,FALSE),"Erreur Région"))))))</f>
        <v>#N/A</v>
      </c>
      <c r="U143" s="17" t="e">
        <f>IF(K143="Centre",VLOOKUP(E143,effectifs_hiver,3,FALSE),IF(Hierarchisation!K143="Grand Nord",VLOOKUP(Hierarchisation!E143,effectifs_hiver,4,FALSE),IF(Hierarchisation!K143="Nord Est",VLOOKUP(Hierarchisation!E143,effectifs_hiver,5,FALSE),IF(Hierarchisation!K143="Nord Ouest",VLOOKUP(Hierarchisation!E143,effectifs_hiver,6,FALSE),IF(Hierarchisation!K143="Sud Est",VLOOKUP(Hierarchisation!E143,effectifs_hiver,7,FALSE),IF(Hierarchisation!K143="Sud Ouest",VLOOKUP(Hierarchisation!E143,effectifs_hiver,8,FALSE),"Erreur Région"))))))</f>
        <v>#N/A</v>
      </c>
      <c r="V143" s="17" t="e">
        <f>IF(W143="Transit","Transit",IF(W143="hiver",VLOOKUP(E143,'EFFECTIFS Hiver'!$A:$I,9,FALSE),IF(W143="été",VLOOKUP(E143,'EFFECTIFS Eté'!$A:$I,9,FALSE),"Erreur saison")))</f>
        <v>#N/A</v>
      </c>
      <c r="W143" s="18" t="e">
        <f>VLOOKUP(D143,Listes!B:C,2,FALSE)</f>
        <v>#N/A</v>
      </c>
    </row>
    <row r="144" spans="1:23" ht="15.75" customHeight="1">
      <c r="A144" s="11"/>
      <c r="B144" s="11"/>
      <c r="C144" s="11"/>
      <c r="D144" s="11"/>
      <c r="E144" s="11"/>
      <c r="F144" s="11"/>
      <c r="G144" s="11" t="e">
        <f>VLOOKUP(E144,TAXONS!B:C,2,FALSE)</f>
        <v>#N/A</v>
      </c>
      <c r="H144" s="13">
        <f t="shared" si="13"/>
        <v>0</v>
      </c>
      <c r="I144" s="12" t="e">
        <f t="shared" si="14"/>
        <v>#N/A</v>
      </c>
      <c r="J144" s="14" t="e">
        <f t="shared" si="15"/>
        <v>#N/A</v>
      </c>
      <c r="K144" s="15" t="e">
        <f>VLOOKUP(B144,REGIONS!A:D,4,FALSE)</f>
        <v>#N/A</v>
      </c>
      <c r="L144" s="19" t="e">
        <f>VLOOKUP(G144,Sensibilité!$A:$L,12,FALSE)</f>
        <v>#N/A</v>
      </c>
      <c r="M144" s="19" t="e">
        <f t="shared" si="16"/>
        <v>#N/A</v>
      </c>
      <c r="N144" s="19" t="e">
        <f t="shared" si="17"/>
        <v>#N/A</v>
      </c>
      <c r="O144" s="15" t="str">
        <f>IF(D144=Listes!$B$6,"SWARMING",IF(OR(D144=Listes!$B$1,D144=Listes!$B$2,D144=Listes!$B$5),2,IF(OR(D144=Listes!$B$3,D144=Listes!$B$4),1,"erreur colonne D")))</f>
        <v>SWARMING</v>
      </c>
      <c r="P144" s="15" t="e">
        <f>IF(OR(W144="Hiver",W144="Transit"),VLOOKUP(E144,IC!A:E,4,FALSE),IF(W144="été",VLOOKUP(E144,IC!A:E,3,FALSE),"erreur"))</f>
        <v>#N/A</v>
      </c>
      <c r="Q144" s="15" t="e">
        <f>IF(P144="NR",0,IF(F144&lt;5,0,IF(P144=1,VLOOKUP(F144,IC!$G$1:$I$8,3,TRUE),
IF(P144=2,VLOOKUP(F144,IC!$K$1:$M$8,3,TRUE),
IF(P144=3,VLOOKUP(F144,IC!$O$1:$Q$8,3,TRUE),IF(P144=4,VLOOKUP(F144,IC!$S$2:$U$9,3,TRUE),
"erreur"))))))</f>
        <v>#N/A</v>
      </c>
      <c r="R144" s="16" t="e">
        <f>IF(OR(V144="NA",V144="Transit",V144&lt;Listes!$F$1),"non applicable",F144/V144)</f>
        <v>#N/A</v>
      </c>
      <c r="S144" s="16" t="e">
        <f>IF(W144="Transit","Non applicable",IF(AND(W144="été",T144&gt;Listes!F143),F144/T144,IF(AND(W144="Hiver",Hierarchisation!U144&gt;Listes!F143),F144/U144,"non applicable")))</f>
        <v>#N/A</v>
      </c>
      <c r="T144" s="17" t="e">
        <f>IF(K144="Centre",VLOOKUP(E144,effectifs_ete,3,FALSE),IF(Hierarchisation!K144="Grand Nord",VLOOKUP(Hierarchisation!E144,effectifs_ete,4,FALSE),IF(Hierarchisation!K144="Nord Est",VLOOKUP(Hierarchisation!E144,effectifs_ete,5,FALSE),IF(Hierarchisation!K144="Nord Ouest",VLOOKUP(Hierarchisation!E144,effectifs_ete,6,FALSE),IF(Hierarchisation!K144="Sud Est",VLOOKUP(Hierarchisation!E144,effectifs_ete,7,FALSE),IF(Hierarchisation!K144="Sud Ouest",VLOOKUP(Hierarchisation!E144,effectifs_ete,8,FALSE),"Erreur Région"))))))</f>
        <v>#N/A</v>
      </c>
      <c r="U144" s="17" t="e">
        <f>IF(K144="Centre",VLOOKUP(E144,effectifs_hiver,3,FALSE),IF(Hierarchisation!K144="Grand Nord",VLOOKUP(Hierarchisation!E144,effectifs_hiver,4,FALSE),IF(Hierarchisation!K144="Nord Est",VLOOKUP(Hierarchisation!E144,effectifs_hiver,5,FALSE),IF(Hierarchisation!K144="Nord Ouest",VLOOKUP(Hierarchisation!E144,effectifs_hiver,6,FALSE),IF(Hierarchisation!K144="Sud Est",VLOOKUP(Hierarchisation!E144,effectifs_hiver,7,FALSE),IF(Hierarchisation!K144="Sud Ouest",VLOOKUP(Hierarchisation!E144,effectifs_hiver,8,FALSE),"Erreur Région"))))))</f>
        <v>#N/A</v>
      </c>
      <c r="V144" s="17" t="e">
        <f>IF(W144="Transit","Transit",IF(W144="hiver",VLOOKUP(E144,'EFFECTIFS Hiver'!$A:$I,9,FALSE),IF(W144="été",VLOOKUP(E144,'EFFECTIFS Eté'!$A:$I,9,FALSE),"Erreur saison")))</f>
        <v>#N/A</v>
      </c>
      <c r="W144" s="18" t="e">
        <f>VLOOKUP(D144,Listes!B:C,2,FALSE)</f>
        <v>#N/A</v>
      </c>
    </row>
    <row r="145" spans="1:23" ht="15.75" customHeight="1">
      <c r="A145" s="11"/>
      <c r="B145" s="11"/>
      <c r="C145" s="11"/>
      <c r="D145" s="11"/>
      <c r="E145" s="11"/>
      <c r="F145" s="11"/>
      <c r="G145" s="11" t="e">
        <f>VLOOKUP(E145,TAXONS!B:C,2,FALSE)</f>
        <v>#N/A</v>
      </c>
      <c r="H145" s="13">
        <f t="shared" si="13"/>
        <v>0</v>
      </c>
      <c r="I145" s="12" t="e">
        <f t="shared" si="14"/>
        <v>#N/A</v>
      </c>
      <c r="J145" s="14" t="e">
        <f t="shared" si="15"/>
        <v>#N/A</v>
      </c>
      <c r="K145" s="15" t="e">
        <f>VLOOKUP(B145,REGIONS!A:D,4,FALSE)</f>
        <v>#N/A</v>
      </c>
      <c r="L145" s="19" t="e">
        <f>VLOOKUP(G145,Sensibilité!$A:$L,12,FALSE)</f>
        <v>#N/A</v>
      </c>
      <c r="M145" s="19" t="e">
        <f t="shared" si="16"/>
        <v>#N/A</v>
      </c>
      <c r="N145" s="19" t="e">
        <f t="shared" si="17"/>
        <v>#N/A</v>
      </c>
      <c r="O145" s="15" t="str">
        <f>IF(D145=Listes!$B$6,"SWARMING",IF(OR(D145=Listes!$B$1,D145=Listes!$B$2,D145=Listes!$B$5),2,IF(OR(D145=Listes!$B$3,D145=Listes!$B$4),1,"erreur colonne D")))</f>
        <v>SWARMING</v>
      </c>
      <c r="P145" s="15" t="e">
        <f>IF(OR(W145="Hiver",W145="Transit"),VLOOKUP(E145,IC!A:E,4,FALSE),IF(W145="été",VLOOKUP(E145,IC!A:E,3,FALSE),"erreur"))</f>
        <v>#N/A</v>
      </c>
      <c r="Q145" s="15" t="e">
        <f>IF(P145="NR",0,IF(F145&lt;5,0,IF(P145=1,VLOOKUP(F145,IC!$G$1:$I$8,3,TRUE),
IF(P145=2,VLOOKUP(F145,IC!$K$1:$M$8,3,TRUE),
IF(P145=3,VLOOKUP(F145,IC!$O$1:$Q$8,3,TRUE),IF(P145=4,VLOOKUP(F145,IC!$S$2:$U$9,3,TRUE),
"erreur"))))))</f>
        <v>#N/A</v>
      </c>
      <c r="R145" s="16" t="e">
        <f>IF(OR(V145="NA",V145="Transit",V145&lt;Listes!$F$1),"non applicable",F145/V145)</f>
        <v>#N/A</v>
      </c>
      <c r="S145" s="16" t="e">
        <f>IF(W145="Transit","Non applicable",IF(AND(W145="été",T145&gt;Listes!F144),F145/T145,IF(AND(W145="Hiver",Hierarchisation!U145&gt;Listes!F144),F145/U145,"non applicable")))</f>
        <v>#N/A</v>
      </c>
      <c r="T145" s="17" t="e">
        <f>IF(K145="Centre",VLOOKUP(E145,effectifs_ete,3,FALSE),IF(Hierarchisation!K145="Grand Nord",VLOOKUP(Hierarchisation!E145,effectifs_ete,4,FALSE),IF(Hierarchisation!K145="Nord Est",VLOOKUP(Hierarchisation!E145,effectifs_ete,5,FALSE),IF(Hierarchisation!K145="Nord Ouest",VLOOKUP(Hierarchisation!E145,effectifs_ete,6,FALSE),IF(Hierarchisation!K145="Sud Est",VLOOKUP(Hierarchisation!E145,effectifs_ete,7,FALSE),IF(Hierarchisation!K145="Sud Ouest",VLOOKUP(Hierarchisation!E145,effectifs_ete,8,FALSE),"Erreur Région"))))))</f>
        <v>#N/A</v>
      </c>
      <c r="U145" s="17" t="e">
        <f>IF(K145="Centre",VLOOKUP(E145,effectifs_hiver,3,FALSE),IF(Hierarchisation!K145="Grand Nord",VLOOKUP(Hierarchisation!E145,effectifs_hiver,4,FALSE),IF(Hierarchisation!K145="Nord Est",VLOOKUP(Hierarchisation!E145,effectifs_hiver,5,FALSE),IF(Hierarchisation!K145="Nord Ouest",VLOOKUP(Hierarchisation!E145,effectifs_hiver,6,FALSE),IF(Hierarchisation!K145="Sud Est",VLOOKUP(Hierarchisation!E145,effectifs_hiver,7,FALSE),IF(Hierarchisation!K145="Sud Ouest",VLOOKUP(Hierarchisation!E145,effectifs_hiver,8,FALSE),"Erreur Région"))))))</f>
        <v>#N/A</v>
      </c>
      <c r="V145" s="17" t="e">
        <f>IF(W145="Transit","Transit",IF(W145="hiver",VLOOKUP(E145,'EFFECTIFS Hiver'!$A:$I,9,FALSE),IF(W145="été",VLOOKUP(E145,'EFFECTIFS Eté'!$A:$I,9,FALSE),"Erreur saison")))</f>
        <v>#N/A</v>
      </c>
      <c r="W145" s="18" t="e">
        <f>VLOOKUP(D145,Listes!B:C,2,FALSE)</f>
        <v>#N/A</v>
      </c>
    </row>
    <row r="146" spans="1:23" ht="15.75" customHeight="1">
      <c r="A146" s="11"/>
      <c r="B146" s="11"/>
      <c r="C146" s="11"/>
      <c r="D146" s="11"/>
      <c r="E146" s="11"/>
      <c r="F146" s="11"/>
      <c r="G146" s="11" t="e">
        <f>VLOOKUP(E146,TAXONS!B:C,2,FALSE)</f>
        <v>#N/A</v>
      </c>
      <c r="H146" s="13">
        <f t="shared" si="13"/>
        <v>0</v>
      </c>
      <c r="I146" s="12" t="e">
        <f t="shared" si="14"/>
        <v>#N/A</v>
      </c>
      <c r="J146" s="14" t="e">
        <f t="shared" si="15"/>
        <v>#N/A</v>
      </c>
      <c r="K146" s="15" t="e">
        <f>VLOOKUP(B146,REGIONS!A:D,4,FALSE)</f>
        <v>#N/A</v>
      </c>
      <c r="L146" s="19" t="e">
        <f>VLOOKUP(G146,Sensibilité!$A:$L,12,FALSE)</f>
        <v>#N/A</v>
      </c>
      <c r="M146" s="19" t="e">
        <f t="shared" si="16"/>
        <v>#N/A</v>
      </c>
      <c r="N146" s="19" t="e">
        <f t="shared" si="17"/>
        <v>#N/A</v>
      </c>
      <c r="O146" s="15" t="str">
        <f>IF(D146=Listes!$B$6,"SWARMING",IF(OR(D146=Listes!$B$1,D146=Listes!$B$2,D146=Listes!$B$5),2,IF(OR(D146=Listes!$B$3,D146=Listes!$B$4),1,"erreur colonne D")))</f>
        <v>SWARMING</v>
      </c>
      <c r="P146" s="15" t="e">
        <f>IF(OR(W146="Hiver",W146="Transit"),VLOOKUP(E146,IC!A:E,4,FALSE),IF(W146="été",VLOOKUP(E146,IC!A:E,3,FALSE),"erreur"))</f>
        <v>#N/A</v>
      </c>
      <c r="Q146" s="15" t="e">
        <f>IF(P146="NR",0,IF(F146&lt;5,0,IF(P146=1,VLOOKUP(F146,IC!$G$1:$I$8,3,TRUE),
IF(P146=2,VLOOKUP(F146,IC!$K$1:$M$8,3,TRUE),
IF(P146=3,VLOOKUP(F146,IC!$O$1:$Q$8,3,TRUE),IF(P146=4,VLOOKUP(F146,IC!$S$2:$U$9,3,TRUE),
"erreur"))))))</f>
        <v>#N/A</v>
      </c>
      <c r="R146" s="16" t="e">
        <f>IF(OR(V146="NA",V146="Transit",V146&lt;Listes!$F$1),"non applicable",F146/V146)</f>
        <v>#N/A</v>
      </c>
      <c r="S146" s="16" t="e">
        <f>IF(W146="Transit","Non applicable",IF(AND(W146="été",T146&gt;Listes!F145),F146/T146,IF(AND(W146="Hiver",Hierarchisation!U146&gt;Listes!F145),F146/U146,"non applicable")))</f>
        <v>#N/A</v>
      </c>
      <c r="T146" s="17" t="e">
        <f>IF(K146="Centre",VLOOKUP(E146,effectifs_ete,3,FALSE),IF(Hierarchisation!K146="Grand Nord",VLOOKUP(Hierarchisation!E146,effectifs_ete,4,FALSE),IF(Hierarchisation!K146="Nord Est",VLOOKUP(Hierarchisation!E146,effectifs_ete,5,FALSE),IF(Hierarchisation!K146="Nord Ouest",VLOOKUP(Hierarchisation!E146,effectifs_ete,6,FALSE),IF(Hierarchisation!K146="Sud Est",VLOOKUP(Hierarchisation!E146,effectifs_ete,7,FALSE),IF(Hierarchisation!K146="Sud Ouest",VLOOKUP(Hierarchisation!E146,effectifs_ete,8,FALSE),"Erreur Région"))))))</f>
        <v>#N/A</v>
      </c>
      <c r="U146" s="17" t="e">
        <f>IF(K146="Centre",VLOOKUP(E146,effectifs_hiver,3,FALSE),IF(Hierarchisation!K146="Grand Nord",VLOOKUP(Hierarchisation!E146,effectifs_hiver,4,FALSE),IF(Hierarchisation!K146="Nord Est",VLOOKUP(Hierarchisation!E146,effectifs_hiver,5,FALSE),IF(Hierarchisation!K146="Nord Ouest",VLOOKUP(Hierarchisation!E146,effectifs_hiver,6,FALSE),IF(Hierarchisation!K146="Sud Est",VLOOKUP(Hierarchisation!E146,effectifs_hiver,7,FALSE),IF(Hierarchisation!K146="Sud Ouest",VLOOKUP(Hierarchisation!E146,effectifs_hiver,8,FALSE),"Erreur Région"))))))</f>
        <v>#N/A</v>
      </c>
      <c r="V146" s="17" t="e">
        <f>IF(W146="Transit","Transit",IF(W146="hiver",VLOOKUP(E146,'EFFECTIFS Hiver'!$A:$I,9,FALSE),IF(W146="été",VLOOKUP(E146,'EFFECTIFS Eté'!$A:$I,9,FALSE),"Erreur saison")))</f>
        <v>#N/A</v>
      </c>
      <c r="W146" s="18" t="e">
        <f>VLOOKUP(D146,Listes!B:C,2,FALSE)</f>
        <v>#N/A</v>
      </c>
    </row>
    <row r="147" spans="1:23" ht="15.75" customHeight="1">
      <c r="A147" s="11"/>
      <c r="B147" s="11"/>
      <c r="C147" s="11"/>
      <c r="D147" s="11"/>
      <c r="E147" s="11"/>
      <c r="F147" s="11"/>
      <c r="G147" s="11" t="e">
        <f>VLOOKUP(E147,TAXONS!B:C,2,FALSE)</f>
        <v>#N/A</v>
      </c>
      <c r="H147" s="13">
        <f t="shared" si="13"/>
        <v>0</v>
      </c>
      <c r="I147" s="12" t="e">
        <f t="shared" si="14"/>
        <v>#N/A</v>
      </c>
      <c r="J147" s="14" t="e">
        <f t="shared" si="15"/>
        <v>#N/A</v>
      </c>
      <c r="K147" s="15" t="e">
        <f>VLOOKUP(B147,REGIONS!A:D,4,FALSE)</f>
        <v>#N/A</v>
      </c>
      <c r="L147" s="19" t="e">
        <f>VLOOKUP(G147,Sensibilité!$A:$L,12,FALSE)</f>
        <v>#N/A</v>
      </c>
      <c r="M147" s="19" t="e">
        <f t="shared" si="16"/>
        <v>#N/A</v>
      </c>
      <c r="N147" s="19" t="e">
        <f t="shared" si="17"/>
        <v>#N/A</v>
      </c>
      <c r="O147" s="15" t="str">
        <f>IF(D147=Listes!$B$6,"SWARMING",IF(OR(D147=Listes!$B$1,D147=Listes!$B$2,D147=Listes!$B$5),2,IF(OR(D147=Listes!$B$3,D147=Listes!$B$4),1,"erreur colonne D")))</f>
        <v>SWARMING</v>
      </c>
      <c r="P147" s="15" t="e">
        <f>IF(OR(W147="Hiver",W147="Transit"),VLOOKUP(E147,IC!A:E,4,FALSE),IF(W147="été",VLOOKUP(E147,IC!A:E,3,FALSE),"erreur"))</f>
        <v>#N/A</v>
      </c>
      <c r="Q147" s="15" t="e">
        <f>IF(P147="NR",0,IF(F147&lt;5,0,IF(P147=1,VLOOKUP(F147,IC!$G$1:$I$8,3,TRUE),
IF(P147=2,VLOOKUP(F147,IC!$K$1:$M$8,3,TRUE),
IF(P147=3,VLOOKUP(F147,IC!$O$1:$Q$8,3,TRUE),IF(P147=4,VLOOKUP(F147,IC!$S$2:$U$9,3,TRUE),
"erreur"))))))</f>
        <v>#N/A</v>
      </c>
      <c r="R147" s="16" t="e">
        <f>IF(OR(V147="NA",V147="Transit",V147&lt;Listes!$F$1),"non applicable",F147/V147)</f>
        <v>#N/A</v>
      </c>
      <c r="S147" s="16" t="e">
        <f>IF(W147="Transit","Non applicable",IF(AND(W147="été",T147&gt;Listes!F146),F147/T147,IF(AND(W147="Hiver",Hierarchisation!U147&gt;Listes!F146),F147/U147,"non applicable")))</f>
        <v>#N/A</v>
      </c>
      <c r="T147" s="17" t="e">
        <f>IF(K147="Centre",VLOOKUP(E147,effectifs_ete,3,FALSE),IF(Hierarchisation!K147="Grand Nord",VLOOKUP(Hierarchisation!E147,effectifs_ete,4,FALSE),IF(Hierarchisation!K147="Nord Est",VLOOKUP(Hierarchisation!E147,effectifs_ete,5,FALSE),IF(Hierarchisation!K147="Nord Ouest",VLOOKUP(Hierarchisation!E147,effectifs_ete,6,FALSE),IF(Hierarchisation!K147="Sud Est",VLOOKUP(Hierarchisation!E147,effectifs_ete,7,FALSE),IF(Hierarchisation!K147="Sud Ouest",VLOOKUP(Hierarchisation!E147,effectifs_ete,8,FALSE),"Erreur Région"))))))</f>
        <v>#N/A</v>
      </c>
      <c r="U147" s="17" t="e">
        <f>IF(K147="Centre",VLOOKUP(E147,effectifs_hiver,3,FALSE),IF(Hierarchisation!K147="Grand Nord",VLOOKUP(Hierarchisation!E147,effectifs_hiver,4,FALSE),IF(Hierarchisation!K147="Nord Est",VLOOKUP(Hierarchisation!E147,effectifs_hiver,5,FALSE),IF(Hierarchisation!K147="Nord Ouest",VLOOKUP(Hierarchisation!E147,effectifs_hiver,6,FALSE),IF(Hierarchisation!K147="Sud Est",VLOOKUP(Hierarchisation!E147,effectifs_hiver,7,FALSE),IF(Hierarchisation!K147="Sud Ouest",VLOOKUP(Hierarchisation!E147,effectifs_hiver,8,FALSE),"Erreur Région"))))))</f>
        <v>#N/A</v>
      </c>
      <c r="V147" s="17" t="e">
        <f>IF(W147="Transit","Transit",IF(W147="hiver",VLOOKUP(E147,'EFFECTIFS Hiver'!$A:$I,9,FALSE),IF(W147="été",VLOOKUP(E147,'EFFECTIFS Eté'!$A:$I,9,FALSE),"Erreur saison")))</f>
        <v>#N/A</v>
      </c>
      <c r="W147" s="18" t="e">
        <f>VLOOKUP(D147,Listes!B:C,2,FALSE)</f>
        <v>#N/A</v>
      </c>
    </row>
    <row r="148" spans="1:23" ht="15.75" customHeight="1">
      <c r="A148" s="11"/>
      <c r="B148" s="11"/>
      <c r="C148" s="11"/>
      <c r="D148" s="11"/>
      <c r="E148" s="11"/>
      <c r="F148" s="11"/>
      <c r="G148" s="11" t="e">
        <f>VLOOKUP(E148,TAXONS!B:C,2,FALSE)</f>
        <v>#N/A</v>
      </c>
      <c r="H148" s="13">
        <f t="shared" si="13"/>
        <v>0</v>
      </c>
      <c r="I148" s="12" t="e">
        <f t="shared" si="14"/>
        <v>#N/A</v>
      </c>
      <c r="J148" s="14" t="e">
        <f t="shared" si="15"/>
        <v>#N/A</v>
      </c>
      <c r="K148" s="15" t="e">
        <f>VLOOKUP(B148,REGIONS!A:D,4,FALSE)</f>
        <v>#N/A</v>
      </c>
      <c r="L148" s="19" t="e">
        <f>VLOOKUP(G148,Sensibilité!$A:$L,12,FALSE)</f>
        <v>#N/A</v>
      </c>
      <c r="M148" s="19" t="e">
        <f t="shared" si="16"/>
        <v>#N/A</v>
      </c>
      <c r="N148" s="19" t="e">
        <f t="shared" si="17"/>
        <v>#N/A</v>
      </c>
      <c r="O148" s="15" t="str">
        <f>IF(D148=Listes!$B$6,"SWARMING",IF(OR(D148=Listes!$B$1,D148=Listes!$B$2,D148=Listes!$B$5),2,IF(OR(D148=Listes!$B$3,D148=Listes!$B$4),1,"erreur colonne D")))</f>
        <v>SWARMING</v>
      </c>
      <c r="P148" s="15" t="e">
        <f>IF(OR(W148="Hiver",W148="Transit"),VLOOKUP(E148,IC!A:E,4,FALSE),IF(W148="été",VLOOKUP(E148,IC!A:E,3,FALSE),"erreur"))</f>
        <v>#N/A</v>
      </c>
      <c r="Q148" s="15" t="e">
        <f>IF(P148="NR",0,IF(F148&lt;5,0,IF(P148=1,VLOOKUP(F148,IC!$G$1:$I$8,3,TRUE),
IF(P148=2,VLOOKUP(F148,IC!$K$1:$M$8,3,TRUE),
IF(P148=3,VLOOKUP(F148,IC!$O$1:$Q$8,3,TRUE),IF(P148=4,VLOOKUP(F148,IC!$S$2:$U$9,3,TRUE),
"erreur"))))))</f>
        <v>#N/A</v>
      </c>
      <c r="R148" s="16" t="e">
        <f>IF(OR(V148="NA",V148="Transit",V148&lt;Listes!$F$1),"non applicable",F148/V148)</f>
        <v>#N/A</v>
      </c>
      <c r="S148" s="16" t="e">
        <f>IF(W148="Transit","Non applicable",IF(AND(W148="été",T148&gt;Listes!F147),F148/T148,IF(AND(W148="Hiver",Hierarchisation!U148&gt;Listes!F147),F148/U148,"non applicable")))</f>
        <v>#N/A</v>
      </c>
      <c r="T148" s="17" t="e">
        <f>IF(K148="Centre",VLOOKUP(E148,effectifs_ete,3,FALSE),IF(Hierarchisation!K148="Grand Nord",VLOOKUP(Hierarchisation!E148,effectifs_ete,4,FALSE),IF(Hierarchisation!K148="Nord Est",VLOOKUP(Hierarchisation!E148,effectifs_ete,5,FALSE),IF(Hierarchisation!K148="Nord Ouest",VLOOKUP(Hierarchisation!E148,effectifs_ete,6,FALSE),IF(Hierarchisation!K148="Sud Est",VLOOKUP(Hierarchisation!E148,effectifs_ete,7,FALSE),IF(Hierarchisation!K148="Sud Ouest",VLOOKUP(Hierarchisation!E148,effectifs_ete,8,FALSE),"Erreur Région"))))))</f>
        <v>#N/A</v>
      </c>
      <c r="U148" s="17" t="e">
        <f>IF(K148="Centre",VLOOKUP(E148,effectifs_hiver,3,FALSE),IF(Hierarchisation!K148="Grand Nord",VLOOKUP(Hierarchisation!E148,effectifs_hiver,4,FALSE),IF(Hierarchisation!K148="Nord Est",VLOOKUP(Hierarchisation!E148,effectifs_hiver,5,FALSE),IF(Hierarchisation!K148="Nord Ouest",VLOOKUP(Hierarchisation!E148,effectifs_hiver,6,FALSE),IF(Hierarchisation!K148="Sud Est",VLOOKUP(Hierarchisation!E148,effectifs_hiver,7,FALSE),IF(Hierarchisation!K148="Sud Ouest",VLOOKUP(Hierarchisation!E148,effectifs_hiver,8,FALSE),"Erreur Région"))))))</f>
        <v>#N/A</v>
      </c>
      <c r="V148" s="17" t="e">
        <f>IF(W148="Transit","Transit",IF(W148="hiver",VLOOKUP(E148,'EFFECTIFS Hiver'!$A:$I,9,FALSE),IF(W148="été",VLOOKUP(E148,'EFFECTIFS Eté'!$A:$I,9,FALSE),"Erreur saison")))</f>
        <v>#N/A</v>
      </c>
      <c r="W148" s="18" t="e">
        <f>VLOOKUP(D148,Listes!B:C,2,FALSE)</f>
        <v>#N/A</v>
      </c>
    </row>
    <row r="149" spans="1:23" ht="15.75" customHeight="1">
      <c r="A149" s="11"/>
      <c r="B149" s="11"/>
      <c r="C149" s="11"/>
      <c r="D149" s="11"/>
      <c r="E149" s="11"/>
      <c r="F149" s="11"/>
      <c r="G149" s="11" t="e">
        <f>VLOOKUP(E149,TAXONS!B:C,2,FALSE)</f>
        <v>#N/A</v>
      </c>
      <c r="H149" s="13">
        <f t="shared" si="13"/>
        <v>0</v>
      </c>
      <c r="I149" s="12" t="e">
        <f t="shared" si="14"/>
        <v>#N/A</v>
      </c>
      <c r="J149" s="14" t="e">
        <f t="shared" si="15"/>
        <v>#N/A</v>
      </c>
      <c r="K149" s="15" t="e">
        <f>VLOOKUP(B149,REGIONS!A:D,4,FALSE)</f>
        <v>#N/A</v>
      </c>
      <c r="L149" s="19" t="e">
        <f>VLOOKUP(G149,Sensibilité!$A:$L,12,FALSE)</f>
        <v>#N/A</v>
      </c>
      <c r="M149" s="19" t="e">
        <f t="shared" si="16"/>
        <v>#N/A</v>
      </c>
      <c r="N149" s="19" t="e">
        <f t="shared" si="17"/>
        <v>#N/A</v>
      </c>
      <c r="O149" s="15" t="str">
        <f>IF(D149=Listes!$B$6,"SWARMING",IF(OR(D149=Listes!$B$1,D149=Listes!$B$2,D149=Listes!$B$5),2,IF(OR(D149=Listes!$B$3,D149=Listes!$B$4),1,"erreur colonne D")))</f>
        <v>SWARMING</v>
      </c>
      <c r="P149" s="15" t="e">
        <f>IF(OR(W149="Hiver",W149="Transit"),VLOOKUP(E149,IC!A:E,4,FALSE),IF(W149="été",VLOOKUP(E149,IC!A:E,3,FALSE),"erreur"))</f>
        <v>#N/A</v>
      </c>
      <c r="Q149" s="15" t="e">
        <f>IF(P149="NR",0,IF(F149&lt;5,0,IF(P149=1,VLOOKUP(F149,IC!$G$1:$I$8,3,TRUE),
IF(P149=2,VLOOKUP(F149,IC!$K$1:$M$8,3,TRUE),
IF(P149=3,VLOOKUP(F149,IC!$O$1:$Q$8,3,TRUE),IF(P149=4,VLOOKUP(F149,IC!$S$2:$U$9,3,TRUE),
"erreur"))))))</f>
        <v>#N/A</v>
      </c>
      <c r="R149" s="16" t="e">
        <f>IF(OR(V149="NA",V149="Transit",V149&lt;Listes!$F$1),"non applicable",F149/V149)</f>
        <v>#N/A</v>
      </c>
      <c r="S149" s="16" t="e">
        <f>IF(W149="Transit","Non applicable",IF(AND(W149="été",T149&gt;Listes!F148),F149/T149,IF(AND(W149="Hiver",Hierarchisation!U149&gt;Listes!F148),F149/U149,"non applicable")))</f>
        <v>#N/A</v>
      </c>
      <c r="T149" s="17" t="e">
        <f>IF(K149="Centre",VLOOKUP(E149,effectifs_ete,3,FALSE),IF(Hierarchisation!K149="Grand Nord",VLOOKUP(Hierarchisation!E149,effectifs_ete,4,FALSE),IF(Hierarchisation!K149="Nord Est",VLOOKUP(Hierarchisation!E149,effectifs_ete,5,FALSE),IF(Hierarchisation!K149="Nord Ouest",VLOOKUP(Hierarchisation!E149,effectifs_ete,6,FALSE),IF(Hierarchisation!K149="Sud Est",VLOOKUP(Hierarchisation!E149,effectifs_ete,7,FALSE),IF(Hierarchisation!K149="Sud Ouest",VLOOKUP(Hierarchisation!E149,effectifs_ete,8,FALSE),"Erreur Région"))))))</f>
        <v>#N/A</v>
      </c>
      <c r="U149" s="17" t="e">
        <f>IF(K149="Centre",VLOOKUP(E149,effectifs_hiver,3,FALSE),IF(Hierarchisation!K149="Grand Nord",VLOOKUP(Hierarchisation!E149,effectifs_hiver,4,FALSE),IF(Hierarchisation!K149="Nord Est",VLOOKUP(Hierarchisation!E149,effectifs_hiver,5,FALSE),IF(Hierarchisation!K149="Nord Ouest",VLOOKUP(Hierarchisation!E149,effectifs_hiver,6,FALSE),IF(Hierarchisation!K149="Sud Est",VLOOKUP(Hierarchisation!E149,effectifs_hiver,7,FALSE),IF(Hierarchisation!K149="Sud Ouest",VLOOKUP(Hierarchisation!E149,effectifs_hiver,8,FALSE),"Erreur Région"))))))</f>
        <v>#N/A</v>
      </c>
      <c r="V149" s="17" t="e">
        <f>IF(W149="Transit","Transit",IF(W149="hiver",VLOOKUP(E149,'EFFECTIFS Hiver'!$A:$I,9,FALSE),IF(W149="été",VLOOKUP(E149,'EFFECTIFS Eté'!$A:$I,9,FALSE),"Erreur saison")))</f>
        <v>#N/A</v>
      </c>
      <c r="W149" s="18" t="e">
        <f>VLOOKUP(D149,Listes!B:C,2,FALSE)</f>
        <v>#N/A</v>
      </c>
    </row>
    <row r="150" spans="1:23" ht="15.75" customHeight="1">
      <c r="A150" s="11"/>
      <c r="B150" s="11"/>
      <c r="C150" s="11"/>
      <c r="D150" s="11"/>
      <c r="E150" s="11"/>
      <c r="F150" s="11"/>
      <c r="G150" s="11" t="e">
        <f>VLOOKUP(E150,TAXONS!B:C,2,FALSE)</f>
        <v>#N/A</v>
      </c>
      <c r="H150" s="13">
        <f t="shared" si="13"/>
        <v>0</v>
      </c>
      <c r="I150" s="12" t="e">
        <f t="shared" si="14"/>
        <v>#N/A</v>
      </c>
      <c r="J150" s="14" t="e">
        <f t="shared" si="15"/>
        <v>#N/A</v>
      </c>
      <c r="K150" s="15" t="e">
        <f>VLOOKUP(B150,REGIONS!A:D,4,FALSE)</f>
        <v>#N/A</v>
      </c>
      <c r="L150" s="19" t="e">
        <f>VLOOKUP(G150,Sensibilité!$A:$L,12,FALSE)</f>
        <v>#N/A</v>
      </c>
      <c r="M150" s="19" t="e">
        <f t="shared" si="16"/>
        <v>#N/A</v>
      </c>
      <c r="N150" s="19" t="e">
        <f t="shared" si="17"/>
        <v>#N/A</v>
      </c>
      <c r="O150" s="15" t="str">
        <f>IF(D150=Listes!$B$6,"SWARMING",IF(OR(D150=Listes!$B$1,D150=Listes!$B$2,D150=Listes!$B$5),2,IF(OR(D150=Listes!$B$3,D150=Listes!$B$4),1,"erreur colonne D")))</f>
        <v>SWARMING</v>
      </c>
      <c r="P150" s="15" t="e">
        <f>IF(OR(W150="Hiver",W150="Transit"),VLOOKUP(E150,IC!A:E,4,FALSE),IF(W150="été",VLOOKUP(E150,IC!A:E,3,FALSE),"erreur"))</f>
        <v>#N/A</v>
      </c>
      <c r="Q150" s="15" t="e">
        <f>IF(P150="NR",0,IF(F150&lt;5,0,IF(P150=1,VLOOKUP(F150,IC!$G$1:$I$8,3,TRUE),
IF(P150=2,VLOOKUP(F150,IC!$K$1:$M$8,3,TRUE),
IF(P150=3,VLOOKUP(F150,IC!$O$1:$Q$8,3,TRUE),IF(P150=4,VLOOKUP(F150,IC!$S$2:$U$9,3,TRUE),
"erreur"))))))</f>
        <v>#N/A</v>
      </c>
      <c r="R150" s="16" t="e">
        <f>IF(OR(V150="NA",V150="Transit",V150&lt;Listes!$F$1),"non applicable",F150/V150)</f>
        <v>#N/A</v>
      </c>
      <c r="S150" s="16" t="e">
        <f>IF(W150="Transit","Non applicable",IF(AND(W150="été",T150&gt;Listes!F149),F150/T150,IF(AND(W150="Hiver",Hierarchisation!U150&gt;Listes!F149),F150/U150,"non applicable")))</f>
        <v>#N/A</v>
      </c>
      <c r="T150" s="17" t="e">
        <f>IF(K150="Centre",VLOOKUP(E150,effectifs_ete,3,FALSE),IF(Hierarchisation!K150="Grand Nord",VLOOKUP(Hierarchisation!E150,effectifs_ete,4,FALSE),IF(Hierarchisation!K150="Nord Est",VLOOKUP(Hierarchisation!E150,effectifs_ete,5,FALSE),IF(Hierarchisation!K150="Nord Ouest",VLOOKUP(Hierarchisation!E150,effectifs_ete,6,FALSE),IF(Hierarchisation!K150="Sud Est",VLOOKUP(Hierarchisation!E150,effectifs_ete,7,FALSE),IF(Hierarchisation!K150="Sud Ouest",VLOOKUP(Hierarchisation!E150,effectifs_ete,8,FALSE),"Erreur Région"))))))</f>
        <v>#N/A</v>
      </c>
      <c r="U150" s="17" t="e">
        <f>IF(K150="Centre",VLOOKUP(E150,effectifs_hiver,3,FALSE),IF(Hierarchisation!K150="Grand Nord",VLOOKUP(Hierarchisation!E150,effectifs_hiver,4,FALSE),IF(Hierarchisation!K150="Nord Est",VLOOKUP(Hierarchisation!E150,effectifs_hiver,5,FALSE),IF(Hierarchisation!K150="Nord Ouest",VLOOKUP(Hierarchisation!E150,effectifs_hiver,6,FALSE),IF(Hierarchisation!K150="Sud Est",VLOOKUP(Hierarchisation!E150,effectifs_hiver,7,FALSE),IF(Hierarchisation!K150="Sud Ouest",VLOOKUP(Hierarchisation!E150,effectifs_hiver,8,FALSE),"Erreur Région"))))))</f>
        <v>#N/A</v>
      </c>
      <c r="V150" s="17" t="e">
        <f>IF(W150="Transit","Transit",IF(W150="hiver",VLOOKUP(E150,'EFFECTIFS Hiver'!$A:$I,9,FALSE),IF(W150="été",VLOOKUP(E150,'EFFECTIFS Eté'!$A:$I,9,FALSE),"Erreur saison")))</f>
        <v>#N/A</v>
      </c>
      <c r="W150" s="18" t="e">
        <f>VLOOKUP(D150,Listes!B:C,2,FALSE)</f>
        <v>#N/A</v>
      </c>
    </row>
    <row r="151" spans="1:23" ht="15.75" customHeight="1">
      <c r="A151" s="11"/>
      <c r="B151" s="11"/>
      <c r="C151" s="11"/>
      <c r="D151" s="11"/>
      <c r="E151" s="11"/>
      <c r="F151" s="11"/>
      <c r="G151" s="11" t="e">
        <f>VLOOKUP(E151,TAXONS!B:C,2,FALSE)</f>
        <v>#N/A</v>
      </c>
      <c r="H151" s="13">
        <f t="shared" si="13"/>
        <v>0</v>
      </c>
      <c r="I151" s="12" t="e">
        <f t="shared" si="14"/>
        <v>#N/A</v>
      </c>
      <c r="J151" s="14" t="e">
        <f t="shared" si="15"/>
        <v>#N/A</v>
      </c>
      <c r="K151" s="15" t="e">
        <f>VLOOKUP(B151,REGIONS!A:D,4,FALSE)</f>
        <v>#N/A</v>
      </c>
      <c r="L151" s="19" t="e">
        <f>VLOOKUP(G151,Sensibilité!$A:$L,12,FALSE)</f>
        <v>#N/A</v>
      </c>
      <c r="M151" s="19" t="e">
        <f t="shared" si="16"/>
        <v>#N/A</v>
      </c>
      <c r="N151" s="19" t="e">
        <f t="shared" si="17"/>
        <v>#N/A</v>
      </c>
      <c r="O151" s="15" t="str">
        <f>IF(D151=Listes!$B$6,"SWARMING",IF(OR(D151=Listes!$B$1,D151=Listes!$B$2,D151=Listes!$B$5),2,IF(OR(D151=Listes!$B$3,D151=Listes!$B$4),1,"erreur colonne D")))</f>
        <v>SWARMING</v>
      </c>
      <c r="P151" s="15" t="e">
        <f>IF(OR(W151="Hiver",W151="Transit"),VLOOKUP(E151,IC!A:E,4,FALSE),IF(W151="été",VLOOKUP(E151,IC!A:E,3,FALSE),"erreur"))</f>
        <v>#N/A</v>
      </c>
      <c r="Q151" s="15" t="e">
        <f>IF(P151="NR",0,IF(F151&lt;5,0,IF(P151=1,VLOOKUP(F151,IC!$G$1:$I$8,3,TRUE),
IF(P151=2,VLOOKUP(F151,IC!$K$1:$M$8,3,TRUE),
IF(P151=3,VLOOKUP(F151,IC!$O$1:$Q$8,3,TRUE),IF(P151=4,VLOOKUP(F151,IC!$S$2:$U$9,3,TRUE),
"erreur"))))))</f>
        <v>#N/A</v>
      </c>
      <c r="R151" s="16" t="e">
        <f>IF(OR(V151="NA",V151="Transit",V151&lt;Listes!$F$1),"non applicable",F151/V151)</f>
        <v>#N/A</v>
      </c>
      <c r="S151" s="16" t="e">
        <f>IF(W151="Transit","Non applicable",IF(AND(W151="été",T151&gt;Listes!F150),F151/T151,IF(AND(W151="Hiver",Hierarchisation!U151&gt;Listes!F150),F151/U151,"non applicable")))</f>
        <v>#N/A</v>
      </c>
      <c r="T151" s="17" t="e">
        <f>IF(K151="Centre",VLOOKUP(E151,effectifs_ete,3,FALSE),IF(Hierarchisation!K151="Grand Nord",VLOOKUP(Hierarchisation!E151,effectifs_ete,4,FALSE),IF(Hierarchisation!K151="Nord Est",VLOOKUP(Hierarchisation!E151,effectifs_ete,5,FALSE),IF(Hierarchisation!K151="Nord Ouest",VLOOKUP(Hierarchisation!E151,effectifs_ete,6,FALSE),IF(Hierarchisation!K151="Sud Est",VLOOKUP(Hierarchisation!E151,effectifs_ete,7,FALSE),IF(Hierarchisation!K151="Sud Ouest",VLOOKUP(Hierarchisation!E151,effectifs_ete,8,FALSE),"Erreur Région"))))))</f>
        <v>#N/A</v>
      </c>
      <c r="U151" s="17" t="e">
        <f>IF(K151="Centre",VLOOKUP(E151,effectifs_hiver,3,FALSE),IF(Hierarchisation!K151="Grand Nord",VLOOKUP(Hierarchisation!E151,effectifs_hiver,4,FALSE),IF(Hierarchisation!K151="Nord Est",VLOOKUP(Hierarchisation!E151,effectifs_hiver,5,FALSE),IF(Hierarchisation!K151="Nord Ouest",VLOOKUP(Hierarchisation!E151,effectifs_hiver,6,FALSE),IF(Hierarchisation!K151="Sud Est",VLOOKUP(Hierarchisation!E151,effectifs_hiver,7,FALSE),IF(Hierarchisation!K151="Sud Ouest",VLOOKUP(Hierarchisation!E151,effectifs_hiver,8,FALSE),"Erreur Région"))))))</f>
        <v>#N/A</v>
      </c>
      <c r="V151" s="17" t="e">
        <f>IF(W151="Transit","Transit",IF(W151="hiver",VLOOKUP(E151,'EFFECTIFS Hiver'!$A:$I,9,FALSE),IF(W151="été",VLOOKUP(E151,'EFFECTIFS Eté'!$A:$I,9,FALSE),"Erreur saison")))</f>
        <v>#N/A</v>
      </c>
      <c r="W151" s="18" t="e">
        <f>VLOOKUP(D151,Listes!B:C,2,FALSE)</f>
        <v>#N/A</v>
      </c>
    </row>
    <row r="152" spans="1:23" ht="15.75" customHeight="1">
      <c r="A152" s="11"/>
      <c r="B152" s="11"/>
      <c r="C152" s="11"/>
      <c r="D152" s="11"/>
      <c r="E152" s="11"/>
      <c r="F152" s="11"/>
      <c r="G152" s="11" t="e">
        <f>VLOOKUP(E152,TAXONS!B:C,2,FALSE)</f>
        <v>#N/A</v>
      </c>
      <c r="H152" s="13">
        <f t="shared" si="13"/>
        <v>0</v>
      </c>
      <c r="I152" s="12" t="e">
        <f t="shared" si="14"/>
        <v>#N/A</v>
      </c>
      <c r="J152" s="14" t="e">
        <f t="shared" si="15"/>
        <v>#N/A</v>
      </c>
      <c r="K152" s="15" t="e">
        <f>VLOOKUP(B152,REGIONS!A:D,4,FALSE)</f>
        <v>#N/A</v>
      </c>
      <c r="L152" s="19" t="e">
        <f>VLOOKUP(G152,Sensibilité!$A:$L,12,FALSE)</f>
        <v>#N/A</v>
      </c>
      <c r="M152" s="19" t="e">
        <f t="shared" si="16"/>
        <v>#N/A</v>
      </c>
      <c r="N152" s="19" t="e">
        <f t="shared" si="17"/>
        <v>#N/A</v>
      </c>
      <c r="O152" s="15" t="str">
        <f>IF(D152=Listes!$B$6,"SWARMING",IF(OR(D152=Listes!$B$1,D152=Listes!$B$2,D152=Listes!$B$5),2,IF(OR(D152=Listes!$B$3,D152=Listes!$B$4),1,"erreur colonne D")))</f>
        <v>SWARMING</v>
      </c>
      <c r="P152" s="15" t="e">
        <f>IF(OR(W152="Hiver",W152="Transit"),VLOOKUP(E152,IC!A:E,4,FALSE),IF(W152="été",VLOOKUP(E152,IC!A:E,3,FALSE),"erreur"))</f>
        <v>#N/A</v>
      </c>
      <c r="Q152" s="15" t="e">
        <f>IF(P152="NR",0,IF(F152&lt;5,0,IF(P152=1,VLOOKUP(F152,IC!$G$1:$I$8,3,TRUE),
IF(P152=2,VLOOKUP(F152,IC!$K$1:$M$8,3,TRUE),
IF(P152=3,VLOOKUP(F152,IC!$O$1:$Q$8,3,TRUE),IF(P152=4,VLOOKUP(F152,IC!$S$2:$U$9,3,TRUE),
"erreur"))))))</f>
        <v>#N/A</v>
      </c>
      <c r="R152" s="16" t="e">
        <f>IF(OR(V152="NA",V152="Transit",V152&lt;Listes!$F$1),"non applicable",F152/V152)</f>
        <v>#N/A</v>
      </c>
      <c r="S152" s="16" t="e">
        <f>IF(W152="Transit","Non applicable",IF(AND(W152="été",T152&gt;Listes!F151),F152/T152,IF(AND(W152="Hiver",Hierarchisation!U152&gt;Listes!F151),F152/U152,"non applicable")))</f>
        <v>#N/A</v>
      </c>
      <c r="T152" s="17" t="e">
        <f>IF(K152="Centre",VLOOKUP(E152,effectifs_ete,3,FALSE),IF(Hierarchisation!K152="Grand Nord",VLOOKUP(Hierarchisation!E152,effectifs_ete,4,FALSE),IF(Hierarchisation!K152="Nord Est",VLOOKUP(Hierarchisation!E152,effectifs_ete,5,FALSE),IF(Hierarchisation!K152="Nord Ouest",VLOOKUP(Hierarchisation!E152,effectifs_ete,6,FALSE),IF(Hierarchisation!K152="Sud Est",VLOOKUP(Hierarchisation!E152,effectifs_ete,7,FALSE),IF(Hierarchisation!K152="Sud Ouest",VLOOKUP(Hierarchisation!E152,effectifs_ete,8,FALSE),"Erreur Région"))))))</f>
        <v>#N/A</v>
      </c>
      <c r="U152" s="17" t="e">
        <f>IF(K152="Centre",VLOOKUP(E152,effectifs_hiver,3,FALSE),IF(Hierarchisation!K152="Grand Nord",VLOOKUP(Hierarchisation!E152,effectifs_hiver,4,FALSE),IF(Hierarchisation!K152="Nord Est",VLOOKUP(Hierarchisation!E152,effectifs_hiver,5,FALSE),IF(Hierarchisation!K152="Nord Ouest",VLOOKUP(Hierarchisation!E152,effectifs_hiver,6,FALSE),IF(Hierarchisation!K152="Sud Est",VLOOKUP(Hierarchisation!E152,effectifs_hiver,7,FALSE),IF(Hierarchisation!K152="Sud Ouest",VLOOKUP(Hierarchisation!E152,effectifs_hiver,8,FALSE),"Erreur Région"))))))</f>
        <v>#N/A</v>
      </c>
      <c r="V152" s="17" t="e">
        <f>IF(W152="Transit","Transit",IF(W152="hiver",VLOOKUP(E152,'EFFECTIFS Hiver'!$A:$I,9,FALSE),IF(W152="été",VLOOKUP(E152,'EFFECTIFS Eté'!$A:$I,9,FALSE),"Erreur saison")))</f>
        <v>#N/A</v>
      </c>
      <c r="W152" s="18" t="e">
        <f>VLOOKUP(D152,Listes!B:C,2,FALSE)</f>
        <v>#N/A</v>
      </c>
    </row>
    <row r="153" spans="1:23" ht="15.75" customHeight="1">
      <c r="A153" s="11"/>
      <c r="B153" s="11"/>
      <c r="C153" s="11"/>
      <c r="D153" s="11"/>
      <c r="E153" s="11"/>
      <c r="F153" s="11"/>
      <c r="G153" s="11" t="e">
        <f>VLOOKUP(E153,TAXONS!B:C,2,FALSE)</f>
        <v>#N/A</v>
      </c>
      <c r="H153" s="13">
        <f t="shared" si="13"/>
        <v>0</v>
      </c>
      <c r="I153" s="12" t="e">
        <f t="shared" si="14"/>
        <v>#N/A</v>
      </c>
      <c r="J153" s="14" t="e">
        <f t="shared" si="15"/>
        <v>#N/A</v>
      </c>
      <c r="K153" s="15" t="e">
        <f>VLOOKUP(B153,REGIONS!A:D,4,FALSE)</f>
        <v>#N/A</v>
      </c>
      <c r="L153" s="19" t="e">
        <f>VLOOKUP(G153,Sensibilité!$A:$L,12,FALSE)</f>
        <v>#N/A</v>
      </c>
      <c r="M153" s="19" t="e">
        <f t="shared" si="16"/>
        <v>#N/A</v>
      </c>
      <c r="N153" s="19" t="e">
        <f t="shared" si="17"/>
        <v>#N/A</v>
      </c>
      <c r="O153" s="15" t="str">
        <f>IF(D153=Listes!$B$6,"SWARMING",IF(OR(D153=Listes!$B$1,D153=Listes!$B$2,D153=Listes!$B$5),2,IF(OR(D153=Listes!$B$3,D153=Listes!$B$4),1,"erreur colonne D")))</f>
        <v>SWARMING</v>
      </c>
      <c r="P153" s="15" t="e">
        <f>IF(OR(W153="Hiver",W153="Transit"),VLOOKUP(E153,IC!A:E,4,FALSE),IF(W153="été",VLOOKUP(E153,IC!A:E,3,FALSE),"erreur"))</f>
        <v>#N/A</v>
      </c>
      <c r="Q153" s="15" t="e">
        <f>IF(P153="NR",0,IF(F153&lt;5,0,IF(P153=1,VLOOKUP(F153,IC!$G$1:$I$8,3,TRUE),
IF(P153=2,VLOOKUP(F153,IC!$K$1:$M$8,3,TRUE),
IF(P153=3,VLOOKUP(F153,IC!$O$1:$Q$8,3,TRUE),IF(P153=4,VLOOKUP(F153,IC!$S$2:$U$9,3,TRUE),
"erreur"))))))</f>
        <v>#N/A</v>
      </c>
      <c r="R153" s="16" t="e">
        <f>IF(OR(V153="NA",V153="Transit",V153&lt;Listes!$F$1),"non applicable",F153/V153)</f>
        <v>#N/A</v>
      </c>
      <c r="S153" s="16" t="e">
        <f>IF(W153="Transit","Non applicable",IF(AND(W153="été",T153&gt;Listes!F152),F153/T153,IF(AND(W153="Hiver",Hierarchisation!U153&gt;Listes!F152),F153/U153,"non applicable")))</f>
        <v>#N/A</v>
      </c>
      <c r="T153" s="17" t="e">
        <f>IF(K153="Centre",VLOOKUP(E153,effectifs_ete,3,FALSE),IF(Hierarchisation!K153="Grand Nord",VLOOKUP(Hierarchisation!E153,effectifs_ete,4,FALSE),IF(Hierarchisation!K153="Nord Est",VLOOKUP(Hierarchisation!E153,effectifs_ete,5,FALSE),IF(Hierarchisation!K153="Nord Ouest",VLOOKUP(Hierarchisation!E153,effectifs_ete,6,FALSE),IF(Hierarchisation!K153="Sud Est",VLOOKUP(Hierarchisation!E153,effectifs_ete,7,FALSE),IF(Hierarchisation!K153="Sud Ouest",VLOOKUP(Hierarchisation!E153,effectifs_ete,8,FALSE),"Erreur Région"))))))</f>
        <v>#N/A</v>
      </c>
      <c r="U153" s="17" t="e">
        <f>IF(K153="Centre",VLOOKUP(E153,effectifs_hiver,3,FALSE),IF(Hierarchisation!K153="Grand Nord",VLOOKUP(Hierarchisation!E153,effectifs_hiver,4,FALSE),IF(Hierarchisation!K153="Nord Est",VLOOKUP(Hierarchisation!E153,effectifs_hiver,5,FALSE),IF(Hierarchisation!K153="Nord Ouest",VLOOKUP(Hierarchisation!E153,effectifs_hiver,6,FALSE),IF(Hierarchisation!K153="Sud Est",VLOOKUP(Hierarchisation!E153,effectifs_hiver,7,FALSE),IF(Hierarchisation!K153="Sud Ouest",VLOOKUP(Hierarchisation!E153,effectifs_hiver,8,FALSE),"Erreur Région"))))))</f>
        <v>#N/A</v>
      </c>
      <c r="V153" s="17" t="e">
        <f>IF(W153="Transit","Transit",IF(W153="hiver",VLOOKUP(E153,'EFFECTIFS Hiver'!$A:$I,9,FALSE),IF(W153="été",VLOOKUP(E153,'EFFECTIFS Eté'!$A:$I,9,FALSE),"Erreur saison")))</f>
        <v>#N/A</v>
      </c>
      <c r="W153" s="18" t="e">
        <f>VLOOKUP(D153,Listes!B:C,2,FALSE)</f>
        <v>#N/A</v>
      </c>
    </row>
    <row r="154" spans="1:23" ht="15.75" customHeight="1">
      <c r="A154" s="11"/>
      <c r="B154" s="11"/>
      <c r="C154" s="11"/>
      <c r="D154" s="11"/>
      <c r="E154" s="11"/>
      <c r="F154" s="11"/>
      <c r="G154" s="11" t="e">
        <f>VLOOKUP(E154,TAXONS!B:C,2,FALSE)</f>
        <v>#N/A</v>
      </c>
      <c r="H154" s="13">
        <f t="shared" si="13"/>
        <v>0</v>
      </c>
      <c r="I154" s="12" t="e">
        <f t="shared" si="14"/>
        <v>#N/A</v>
      </c>
      <c r="J154" s="14" t="e">
        <f t="shared" si="15"/>
        <v>#N/A</v>
      </c>
      <c r="K154" s="15" t="e">
        <f>VLOOKUP(B154,REGIONS!A:D,4,FALSE)</f>
        <v>#N/A</v>
      </c>
      <c r="L154" s="19" t="e">
        <f>VLOOKUP(G154,Sensibilité!$A:$L,12,FALSE)</f>
        <v>#N/A</v>
      </c>
      <c r="M154" s="19" t="e">
        <f t="shared" si="16"/>
        <v>#N/A</v>
      </c>
      <c r="N154" s="19" t="e">
        <f t="shared" si="17"/>
        <v>#N/A</v>
      </c>
      <c r="O154" s="15" t="str">
        <f>IF(D154=Listes!$B$6,"SWARMING",IF(OR(D154=Listes!$B$1,D154=Listes!$B$2,D154=Listes!$B$5),2,IF(OR(D154=Listes!$B$3,D154=Listes!$B$4),1,"erreur colonne D")))</f>
        <v>SWARMING</v>
      </c>
      <c r="P154" s="15" t="e">
        <f>IF(OR(W154="Hiver",W154="Transit"),VLOOKUP(E154,IC!A:E,4,FALSE),IF(W154="été",VLOOKUP(E154,IC!A:E,3,FALSE),"erreur"))</f>
        <v>#N/A</v>
      </c>
      <c r="Q154" s="15" t="e">
        <f>IF(P154="NR",0,IF(F154&lt;5,0,IF(P154=1,VLOOKUP(F154,IC!$G$1:$I$8,3,TRUE),
IF(P154=2,VLOOKUP(F154,IC!$K$1:$M$8,3,TRUE),
IF(P154=3,VLOOKUP(F154,IC!$O$1:$Q$8,3,TRUE),IF(P154=4,VLOOKUP(F154,IC!$S$2:$U$9,3,TRUE),
"erreur"))))))</f>
        <v>#N/A</v>
      </c>
      <c r="R154" s="16" t="e">
        <f>IF(OR(V154="NA",V154="Transit",V154&lt;Listes!$F$1),"non applicable",F154/V154)</f>
        <v>#N/A</v>
      </c>
      <c r="S154" s="16" t="e">
        <f>IF(W154="Transit","Non applicable",IF(AND(W154="été",T154&gt;Listes!F153),F154/T154,IF(AND(W154="Hiver",Hierarchisation!U154&gt;Listes!F153),F154/U154,"non applicable")))</f>
        <v>#N/A</v>
      </c>
      <c r="T154" s="17" t="e">
        <f>IF(K154="Centre",VLOOKUP(E154,effectifs_ete,3,FALSE),IF(Hierarchisation!K154="Grand Nord",VLOOKUP(Hierarchisation!E154,effectifs_ete,4,FALSE),IF(Hierarchisation!K154="Nord Est",VLOOKUP(Hierarchisation!E154,effectifs_ete,5,FALSE),IF(Hierarchisation!K154="Nord Ouest",VLOOKUP(Hierarchisation!E154,effectifs_ete,6,FALSE),IF(Hierarchisation!K154="Sud Est",VLOOKUP(Hierarchisation!E154,effectifs_ete,7,FALSE),IF(Hierarchisation!K154="Sud Ouest",VLOOKUP(Hierarchisation!E154,effectifs_ete,8,FALSE),"Erreur Région"))))))</f>
        <v>#N/A</v>
      </c>
      <c r="U154" s="17" t="e">
        <f>IF(K154="Centre",VLOOKUP(E154,effectifs_hiver,3,FALSE),IF(Hierarchisation!K154="Grand Nord",VLOOKUP(Hierarchisation!E154,effectifs_hiver,4,FALSE),IF(Hierarchisation!K154="Nord Est",VLOOKUP(Hierarchisation!E154,effectifs_hiver,5,FALSE),IF(Hierarchisation!K154="Nord Ouest",VLOOKUP(Hierarchisation!E154,effectifs_hiver,6,FALSE),IF(Hierarchisation!K154="Sud Est",VLOOKUP(Hierarchisation!E154,effectifs_hiver,7,FALSE),IF(Hierarchisation!K154="Sud Ouest",VLOOKUP(Hierarchisation!E154,effectifs_hiver,8,FALSE),"Erreur Région"))))))</f>
        <v>#N/A</v>
      </c>
      <c r="V154" s="17" t="e">
        <f>IF(W154="Transit","Transit",IF(W154="hiver",VLOOKUP(E154,'EFFECTIFS Hiver'!$A:$I,9,FALSE),IF(W154="été",VLOOKUP(E154,'EFFECTIFS Eté'!$A:$I,9,FALSE),"Erreur saison")))</f>
        <v>#N/A</v>
      </c>
      <c r="W154" s="18" t="e">
        <f>VLOOKUP(D154,Listes!B:C,2,FALSE)</f>
        <v>#N/A</v>
      </c>
    </row>
    <row r="155" spans="1:23" ht="15.75" customHeight="1">
      <c r="A155" s="11"/>
      <c r="B155" s="11"/>
      <c r="C155" s="11"/>
      <c r="D155" s="11"/>
      <c r="E155" s="11"/>
      <c r="F155" s="11"/>
      <c r="G155" s="11" t="e">
        <f>VLOOKUP(E155,TAXONS!B:C,2,FALSE)</f>
        <v>#N/A</v>
      </c>
      <c r="H155" s="13">
        <f t="shared" si="13"/>
        <v>0</v>
      </c>
      <c r="I155" s="12" t="e">
        <f t="shared" si="14"/>
        <v>#N/A</v>
      </c>
      <c r="J155" s="14" t="e">
        <f t="shared" si="15"/>
        <v>#N/A</v>
      </c>
      <c r="K155" s="15" t="e">
        <f>VLOOKUP(B155,REGIONS!A:D,4,FALSE)</f>
        <v>#N/A</v>
      </c>
      <c r="L155" s="19" t="e">
        <f>VLOOKUP(G155,Sensibilité!$A:$L,12,FALSE)</f>
        <v>#N/A</v>
      </c>
      <c r="M155" s="19" t="e">
        <f t="shared" si="16"/>
        <v>#N/A</v>
      </c>
      <c r="N155" s="19" t="e">
        <f t="shared" si="17"/>
        <v>#N/A</v>
      </c>
      <c r="O155" s="15" t="str">
        <f>IF(D155=Listes!$B$6,"SWARMING",IF(OR(D155=Listes!$B$1,D155=Listes!$B$2,D155=Listes!$B$5),2,IF(OR(D155=Listes!$B$3,D155=Listes!$B$4),1,"erreur colonne D")))</f>
        <v>SWARMING</v>
      </c>
      <c r="P155" s="15" t="e">
        <f>IF(OR(W155="Hiver",W155="Transit"),VLOOKUP(E155,IC!A:E,4,FALSE),IF(W155="été",VLOOKUP(E155,IC!A:E,3,FALSE),"erreur"))</f>
        <v>#N/A</v>
      </c>
      <c r="Q155" s="15" t="e">
        <f>IF(P155="NR",0,IF(F155&lt;5,0,IF(P155=1,VLOOKUP(F155,IC!$G$1:$I$8,3,TRUE),
IF(P155=2,VLOOKUP(F155,IC!$K$1:$M$8,3,TRUE),
IF(P155=3,VLOOKUP(F155,IC!$O$1:$Q$8,3,TRUE),IF(P155=4,VLOOKUP(F155,IC!$S$2:$U$9,3,TRUE),
"erreur"))))))</f>
        <v>#N/A</v>
      </c>
      <c r="R155" s="16" t="e">
        <f>IF(OR(V155="NA",V155="Transit",V155&lt;Listes!$F$1),"non applicable",F155/V155)</f>
        <v>#N/A</v>
      </c>
      <c r="S155" s="16" t="e">
        <f>IF(W155="Transit","Non applicable",IF(AND(W155="été",T155&gt;Listes!F154),F155/T155,IF(AND(W155="Hiver",Hierarchisation!U155&gt;Listes!F154),F155/U155,"non applicable")))</f>
        <v>#N/A</v>
      </c>
      <c r="T155" s="17" t="e">
        <f>IF(K155="Centre",VLOOKUP(E155,effectifs_ete,3,FALSE),IF(Hierarchisation!K155="Grand Nord",VLOOKUP(Hierarchisation!E155,effectifs_ete,4,FALSE),IF(Hierarchisation!K155="Nord Est",VLOOKUP(Hierarchisation!E155,effectifs_ete,5,FALSE),IF(Hierarchisation!K155="Nord Ouest",VLOOKUP(Hierarchisation!E155,effectifs_ete,6,FALSE),IF(Hierarchisation!K155="Sud Est",VLOOKUP(Hierarchisation!E155,effectifs_ete,7,FALSE),IF(Hierarchisation!K155="Sud Ouest",VLOOKUP(Hierarchisation!E155,effectifs_ete,8,FALSE),"Erreur Région"))))))</f>
        <v>#N/A</v>
      </c>
      <c r="U155" s="17" t="e">
        <f>IF(K155="Centre",VLOOKUP(E155,effectifs_hiver,3,FALSE),IF(Hierarchisation!K155="Grand Nord",VLOOKUP(Hierarchisation!E155,effectifs_hiver,4,FALSE),IF(Hierarchisation!K155="Nord Est",VLOOKUP(Hierarchisation!E155,effectifs_hiver,5,FALSE),IF(Hierarchisation!K155="Nord Ouest",VLOOKUP(Hierarchisation!E155,effectifs_hiver,6,FALSE),IF(Hierarchisation!K155="Sud Est",VLOOKUP(Hierarchisation!E155,effectifs_hiver,7,FALSE),IF(Hierarchisation!K155="Sud Ouest",VLOOKUP(Hierarchisation!E155,effectifs_hiver,8,FALSE),"Erreur Région"))))))</f>
        <v>#N/A</v>
      </c>
      <c r="V155" s="17" t="e">
        <f>IF(W155="Transit","Transit",IF(W155="hiver",VLOOKUP(E155,'EFFECTIFS Hiver'!$A:$I,9,FALSE),IF(W155="été",VLOOKUP(E155,'EFFECTIFS Eté'!$A:$I,9,FALSE),"Erreur saison")))</f>
        <v>#N/A</v>
      </c>
      <c r="W155" s="18" t="e">
        <f>VLOOKUP(D155,Listes!B:C,2,FALSE)</f>
        <v>#N/A</v>
      </c>
    </row>
    <row r="156" spans="1:23" ht="15.75" customHeight="1">
      <c r="A156" s="11"/>
      <c r="B156" s="11"/>
      <c r="C156" s="11"/>
      <c r="D156" s="11"/>
      <c r="E156" s="11"/>
      <c r="F156" s="11"/>
      <c r="G156" s="11" t="e">
        <f>VLOOKUP(E156,TAXONS!B:C,2,FALSE)</f>
        <v>#N/A</v>
      </c>
      <c r="H156" s="13">
        <f t="shared" si="13"/>
        <v>0</v>
      </c>
      <c r="I156" s="12" t="e">
        <f t="shared" si="14"/>
        <v>#N/A</v>
      </c>
      <c r="J156" s="14" t="e">
        <f t="shared" si="15"/>
        <v>#N/A</v>
      </c>
      <c r="K156" s="15" t="e">
        <f>VLOOKUP(B156,REGIONS!A:D,4,FALSE)</f>
        <v>#N/A</v>
      </c>
      <c r="L156" s="19" t="e">
        <f>VLOOKUP(G156,Sensibilité!$A:$L,12,FALSE)</f>
        <v>#N/A</v>
      </c>
      <c r="M156" s="19" t="e">
        <f t="shared" si="16"/>
        <v>#N/A</v>
      </c>
      <c r="N156" s="19" t="e">
        <f t="shared" si="17"/>
        <v>#N/A</v>
      </c>
      <c r="O156" s="15" t="str">
        <f>IF(D156=Listes!$B$6,"SWARMING",IF(OR(D156=Listes!$B$1,D156=Listes!$B$2,D156=Listes!$B$5),2,IF(OR(D156=Listes!$B$3,D156=Listes!$B$4),1,"erreur colonne D")))</f>
        <v>SWARMING</v>
      </c>
      <c r="P156" s="15" t="e">
        <f>IF(OR(W156="Hiver",W156="Transit"),VLOOKUP(E156,IC!A:E,4,FALSE),IF(W156="été",VLOOKUP(E156,IC!A:E,3,FALSE),"erreur"))</f>
        <v>#N/A</v>
      </c>
      <c r="Q156" s="15" t="e">
        <f>IF(P156="NR",0,IF(F156&lt;5,0,IF(P156=1,VLOOKUP(F156,IC!$G$1:$I$8,3,TRUE),
IF(P156=2,VLOOKUP(F156,IC!$K$1:$M$8,3,TRUE),
IF(P156=3,VLOOKUP(F156,IC!$O$1:$Q$8,3,TRUE),IF(P156=4,VLOOKUP(F156,IC!$S$2:$U$9,3,TRUE),
"erreur"))))))</f>
        <v>#N/A</v>
      </c>
      <c r="R156" s="16" t="e">
        <f>IF(OR(V156="NA",V156="Transit",V156&lt;Listes!$F$1),"non applicable",F156/V156)</f>
        <v>#N/A</v>
      </c>
      <c r="S156" s="16" t="e">
        <f>IF(W156="Transit","Non applicable",IF(AND(W156="été",T156&gt;Listes!F155),F156/T156,IF(AND(W156="Hiver",Hierarchisation!U156&gt;Listes!F155),F156/U156,"non applicable")))</f>
        <v>#N/A</v>
      </c>
      <c r="T156" s="17" t="e">
        <f>IF(K156="Centre",VLOOKUP(E156,effectifs_ete,3,FALSE),IF(Hierarchisation!K156="Grand Nord",VLOOKUP(Hierarchisation!E156,effectifs_ete,4,FALSE),IF(Hierarchisation!K156="Nord Est",VLOOKUP(Hierarchisation!E156,effectifs_ete,5,FALSE),IF(Hierarchisation!K156="Nord Ouest",VLOOKUP(Hierarchisation!E156,effectifs_ete,6,FALSE),IF(Hierarchisation!K156="Sud Est",VLOOKUP(Hierarchisation!E156,effectifs_ete,7,FALSE),IF(Hierarchisation!K156="Sud Ouest",VLOOKUP(Hierarchisation!E156,effectifs_ete,8,FALSE),"Erreur Région"))))))</f>
        <v>#N/A</v>
      </c>
      <c r="U156" s="17" t="e">
        <f>IF(K156="Centre",VLOOKUP(E156,effectifs_hiver,3,FALSE),IF(Hierarchisation!K156="Grand Nord",VLOOKUP(Hierarchisation!E156,effectifs_hiver,4,FALSE),IF(Hierarchisation!K156="Nord Est",VLOOKUP(Hierarchisation!E156,effectifs_hiver,5,FALSE),IF(Hierarchisation!K156="Nord Ouest",VLOOKUP(Hierarchisation!E156,effectifs_hiver,6,FALSE),IF(Hierarchisation!K156="Sud Est",VLOOKUP(Hierarchisation!E156,effectifs_hiver,7,FALSE),IF(Hierarchisation!K156="Sud Ouest",VLOOKUP(Hierarchisation!E156,effectifs_hiver,8,FALSE),"Erreur Région"))))))</f>
        <v>#N/A</v>
      </c>
      <c r="V156" s="17" t="e">
        <f>IF(W156="Transit","Transit",IF(W156="hiver",VLOOKUP(E156,'EFFECTIFS Hiver'!$A:$I,9,FALSE),IF(W156="été",VLOOKUP(E156,'EFFECTIFS Eté'!$A:$I,9,FALSE),"Erreur saison")))</f>
        <v>#N/A</v>
      </c>
      <c r="W156" s="18" t="e">
        <f>VLOOKUP(D156,Listes!B:C,2,FALSE)</f>
        <v>#N/A</v>
      </c>
    </row>
    <row r="157" spans="1:23" ht="15.75" customHeight="1">
      <c r="A157" s="11"/>
      <c r="B157" s="11"/>
      <c r="C157" s="11"/>
      <c r="D157" s="11"/>
      <c r="E157" s="11"/>
      <c r="F157" s="11"/>
      <c r="G157" s="11" t="e">
        <f>VLOOKUP(E157,TAXONS!B:C,2,FALSE)</f>
        <v>#N/A</v>
      </c>
      <c r="H157" s="13">
        <f t="shared" si="13"/>
        <v>0</v>
      </c>
      <c r="I157" s="12" t="e">
        <f t="shared" si="14"/>
        <v>#N/A</v>
      </c>
      <c r="J157" s="14" t="e">
        <f t="shared" si="15"/>
        <v>#N/A</v>
      </c>
      <c r="K157" s="15" t="e">
        <f>VLOOKUP(B157,REGIONS!A:D,4,FALSE)</f>
        <v>#N/A</v>
      </c>
      <c r="L157" s="19" t="e">
        <f>VLOOKUP(G157,Sensibilité!$A:$L,12,FALSE)</f>
        <v>#N/A</v>
      </c>
      <c r="M157" s="19" t="e">
        <f t="shared" si="16"/>
        <v>#N/A</v>
      </c>
      <c r="N157" s="19" t="e">
        <f t="shared" si="17"/>
        <v>#N/A</v>
      </c>
      <c r="O157" s="15" t="str">
        <f>IF(D157=Listes!$B$6,"SWARMING",IF(OR(D157=Listes!$B$1,D157=Listes!$B$2,D157=Listes!$B$5),2,IF(OR(D157=Listes!$B$3,D157=Listes!$B$4),1,"erreur colonne D")))</f>
        <v>SWARMING</v>
      </c>
      <c r="P157" s="15" t="e">
        <f>IF(OR(W157="Hiver",W157="Transit"),VLOOKUP(E157,IC!A:E,4,FALSE),IF(W157="été",VLOOKUP(E157,IC!A:E,3,FALSE),"erreur"))</f>
        <v>#N/A</v>
      </c>
      <c r="Q157" s="15" t="e">
        <f>IF(P157="NR",0,IF(F157&lt;5,0,IF(P157=1,VLOOKUP(F157,IC!$G$1:$I$8,3,TRUE),
IF(P157=2,VLOOKUP(F157,IC!$K$1:$M$8,3,TRUE),
IF(P157=3,VLOOKUP(F157,IC!$O$1:$Q$8,3,TRUE),IF(P157=4,VLOOKUP(F157,IC!$S$2:$U$9,3,TRUE),
"erreur"))))))</f>
        <v>#N/A</v>
      </c>
      <c r="R157" s="16" t="e">
        <f>IF(OR(V157="NA",V157="Transit",V157&lt;Listes!$F$1),"non applicable",F157/V157)</f>
        <v>#N/A</v>
      </c>
      <c r="S157" s="16" t="e">
        <f>IF(W157="Transit","Non applicable",IF(AND(W157="été",T157&gt;Listes!F156),F157/T157,IF(AND(W157="Hiver",Hierarchisation!U157&gt;Listes!F156),F157/U157,"non applicable")))</f>
        <v>#N/A</v>
      </c>
      <c r="T157" s="17" t="e">
        <f>IF(K157="Centre",VLOOKUP(E157,effectifs_ete,3,FALSE),IF(Hierarchisation!K157="Grand Nord",VLOOKUP(Hierarchisation!E157,effectifs_ete,4,FALSE),IF(Hierarchisation!K157="Nord Est",VLOOKUP(Hierarchisation!E157,effectifs_ete,5,FALSE),IF(Hierarchisation!K157="Nord Ouest",VLOOKUP(Hierarchisation!E157,effectifs_ete,6,FALSE),IF(Hierarchisation!K157="Sud Est",VLOOKUP(Hierarchisation!E157,effectifs_ete,7,FALSE),IF(Hierarchisation!K157="Sud Ouest",VLOOKUP(Hierarchisation!E157,effectifs_ete,8,FALSE),"Erreur Région"))))))</f>
        <v>#N/A</v>
      </c>
      <c r="U157" s="17" t="e">
        <f>IF(K157="Centre",VLOOKUP(E157,effectifs_hiver,3,FALSE),IF(Hierarchisation!K157="Grand Nord",VLOOKUP(Hierarchisation!E157,effectifs_hiver,4,FALSE),IF(Hierarchisation!K157="Nord Est",VLOOKUP(Hierarchisation!E157,effectifs_hiver,5,FALSE),IF(Hierarchisation!K157="Nord Ouest",VLOOKUP(Hierarchisation!E157,effectifs_hiver,6,FALSE),IF(Hierarchisation!K157="Sud Est",VLOOKUP(Hierarchisation!E157,effectifs_hiver,7,FALSE),IF(Hierarchisation!K157="Sud Ouest",VLOOKUP(Hierarchisation!E157,effectifs_hiver,8,FALSE),"Erreur Région"))))))</f>
        <v>#N/A</v>
      </c>
      <c r="V157" s="17" t="e">
        <f>IF(W157="Transit","Transit",IF(W157="hiver",VLOOKUP(E157,'EFFECTIFS Hiver'!$A:$I,9,FALSE),IF(W157="été",VLOOKUP(E157,'EFFECTIFS Eté'!$A:$I,9,FALSE),"Erreur saison")))</f>
        <v>#N/A</v>
      </c>
      <c r="W157" s="18" t="e">
        <f>VLOOKUP(D157,Listes!B:C,2,FALSE)</f>
        <v>#N/A</v>
      </c>
    </row>
    <row r="158" spans="1:23" ht="15.75" customHeight="1">
      <c r="A158" s="11"/>
      <c r="B158" s="11"/>
      <c r="C158" s="11"/>
      <c r="D158" s="11"/>
      <c r="E158" s="11"/>
      <c r="F158" s="11"/>
      <c r="G158" s="11" t="e">
        <f>VLOOKUP(E158,TAXONS!B:C,2,FALSE)</f>
        <v>#N/A</v>
      </c>
      <c r="H158" s="13">
        <f t="shared" si="13"/>
        <v>0</v>
      </c>
      <c r="I158" s="12" t="e">
        <f t="shared" si="14"/>
        <v>#N/A</v>
      </c>
      <c r="J158" s="14" t="e">
        <f t="shared" si="15"/>
        <v>#N/A</v>
      </c>
      <c r="K158" s="15" t="e">
        <f>VLOOKUP(B158,REGIONS!A:D,4,FALSE)</f>
        <v>#N/A</v>
      </c>
      <c r="L158" s="19" t="e">
        <f>VLOOKUP(G158,Sensibilité!$A:$L,12,FALSE)</f>
        <v>#N/A</v>
      </c>
      <c r="M158" s="19" t="e">
        <f t="shared" si="16"/>
        <v>#N/A</v>
      </c>
      <c r="N158" s="19" t="e">
        <f t="shared" si="17"/>
        <v>#N/A</v>
      </c>
      <c r="O158" s="15" t="str">
        <f>IF(D158=Listes!$B$6,"SWARMING",IF(OR(D158=Listes!$B$1,D158=Listes!$B$2,D158=Listes!$B$5),2,IF(OR(D158=Listes!$B$3,D158=Listes!$B$4),1,"erreur colonne D")))</f>
        <v>SWARMING</v>
      </c>
      <c r="P158" s="15" t="e">
        <f>IF(OR(W158="Hiver",W158="Transit"),VLOOKUP(E158,IC!A:E,4,FALSE),IF(W158="été",VLOOKUP(E158,IC!A:E,3,FALSE),"erreur"))</f>
        <v>#N/A</v>
      </c>
      <c r="Q158" s="15" t="e">
        <f>IF(P158="NR",0,IF(F158&lt;5,0,IF(P158=1,VLOOKUP(F158,IC!$G$1:$I$8,3,TRUE),
IF(P158=2,VLOOKUP(F158,IC!$K$1:$M$8,3,TRUE),
IF(P158=3,VLOOKUP(F158,IC!$O$1:$Q$8,3,TRUE),IF(P158=4,VLOOKUP(F158,IC!$S$2:$U$9,3,TRUE),
"erreur"))))))</f>
        <v>#N/A</v>
      </c>
      <c r="R158" s="16" t="e">
        <f>IF(OR(V158="NA",V158="Transit",V158&lt;Listes!$F$1),"non applicable",F158/V158)</f>
        <v>#N/A</v>
      </c>
      <c r="S158" s="16" t="e">
        <f>IF(W158="Transit","Non applicable",IF(AND(W158="été",T158&gt;Listes!F157),F158/T158,IF(AND(W158="Hiver",Hierarchisation!U158&gt;Listes!F157),F158/U158,"non applicable")))</f>
        <v>#N/A</v>
      </c>
      <c r="T158" s="17" t="e">
        <f>IF(K158="Centre",VLOOKUP(E158,effectifs_ete,3,FALSE),IF(Hierarchisation!K158="Grand Nord",VLOOKUP(Hierarchisation!E158,effectifs_ete,4,FALSE),IF(Hierarchisation!K158="Nord Est",VLOOKUP(Hierarchisation!E158,effectifs_ete,5,FALSE),IF(Hierarchisation!K158="Nord Ouest",VLOOKUP(Hierarchisation!E158,effectifs_ete,6,FALSE),IF(Hierarchisation!K158="Sud Est",VLOOKUP(Hierarchisation!E158,effectifs_ete,7,FALSE),IF(Hierarchisation!K158="Sud Ouest",VLOOKUP(Hierarchisation!E158,effectifs_ete,8,FALSE),"Erreur Région"))))))</f>
        <v>#N/A</v>
      </c>
      <c r="U158" s="17" t="e">
        <f>IF(K158="Centre",VLOOKUP(E158,effectifs_hiver,3,FALSE),IF(Hierarchisation!K158="Grand Nord",VLOOKUP(Hierarchisation!E158,effectifs_hiver,4,FALSE),IF(Hierarchisation!K158="Nord Est",VLOOKUP(Hierarchisation!E158,effectifs_hiver,5,FALSE),IF(Hierarchisation!K158="Nord Ouest",VLOOKUP(Hierarchisation!E158,effectifs_hiver,6,FALSE),IF(Hierarchisation!K158="Sud Est",VLOOKUP(Hierarchisation!E158,effectifs_hiver,7,FALSE),IF(Hierarchisation!K158="Sud Ouest",VLOOKUP(Hierarchisation!E158,effectifs_hiver,8,FALSE),"Erreur Région"))))))</f>
        <v>#N/A</v>
      </c>
      <c r="V158" s="17" t="e">
        <f>IF(W158="Transit","Transit",IF(W158="hiver",VLOOKUP(E158,'EFFECTIFS Hiver'!$A:$I,9,FALSE),IF(W158="été",VLOOKUP(E158,'EFFECTIFS Eté'!$A:$I,9,FALSE),"Erreur saison")))</f>
        <v>#N/A</v>
      </c>
      <c r="W158" s="18" t="e">
        <f>VLOOKUP(D158,Listes!B:C,2,FALSE)</f>
        <v>#N/A</v>
      </c>
    </row>
    <row r="159" spans="1:23" ht="15.75" customHeight="1">
      <c r="A159" s="11"/>
      <c r="B159" s="11"/>
      <c r="C159" s="11"/>
      <c r="D159" s="11"/>
      <c r="E159" s="11"/>
      <c r="F159" s="11"/>
      <c r="G159" s="11" t="e">
        <f>VLOOKUP(E159,TAXONS!B:C,2,FALSE)</f>
        <v>#N/A</v>
      </c>
      <c r="H159" s="13">
        <f t="shared" si="13"/>
        <v>0</v>
      </c>
      <c r="I159" s="12" t="e">
        <f t="shared" si="14"/>
        <v>#N/A</v>
      </c>
      <c r="J159" s="14" t="e">
        <f t="shared" si="15"/>
        <v>#N/A</v>
      </c>
      <c r="K159" s="15" t="e">
        <f>VLOOKUP(B159,REGIONS!A:D,4,FALSE)</f>
        <v>#N/A</v>
      </c>
      <c r="L159" s="19" t="e">
        <f>VLOOKUP(G159,Sensibilité!$A:$L,12,FALSE)</f>
        <v>#N/A</v>
      </c>
      <c r="M159" s="19" t="e">
        <f t="shared" si="16"/>
        <v>#N/A</v>
      </c>
      <c r="N159" s="19" t="e">
        <f t="shared" si="17"/>
        <v>#N/A</v>
      </c>
      <c r="O159" s="15" t="str">
        <f>IF(D159=Listes!$B$6,"SWARMING",IF(OR(D159=Listes!$B$1,D159=Listes!$B$2,D159=Listes!$B$5),2,IF(OR(D159=Listes!$B$3,D159=Listes!$B$4),1,"erreur colonne D")))</f>
        <v>SWARMING</v>
      </c>
      <c r="P159" s="15" t="e">
        <f>IF(OR(W159="Hiver",W159="Transit"),VLOOKUP(E159,IC!A:E,4,FALSE),IF(W159="été",VLOOKUP(E159,IC!A:E,3,FALSE),"erreur"))</f>
        <v>#N/A</v>
      </c>
      <c r="Q159" s="15" t="e">
        <f>IF(P159="NR",0,IF(F159&lt;5,0,IF(P159=1,VLOOKUP(F159,IC!$G$1:$I$8,3,TRUE),
IF(P159=2,VLOOKUP(F159,IC!$K$1:$M$8,3,TRUE),
IF(P159=3,VLOOKUP(F159,IC!$O$1:$Q$8,3,TRUE),IF(P159=4,VLOOKUP(F159,IC!$S$2:$U$9,3,TRUE),
"erreur"))))))</f>
        <v>#N/A</v>
      </c>
      <c r="R159" s="16" t="e">
        <f>IF(OR(V159="NA",V159="Transit",V159&lt;Listes!$F$1),"non applicable",F159/V159)</f>
        <v>#N/A</v>
      </c>
      <c r="S159" s="16" t="e">
        <f>IF(W159="Transit","Non applicable",IF(AND(W159="été",T159&gt;Listes!F158),F159/T159,IF(AND(W159="Hiver",Hierarchisation!U159&gt;Listes!F158),F159/U159,"non applicable")))</f>
        <v>#N/A</v>
      </c>
      <c r="T159" s="17" t="e">
        <f>IF(K159="Centre",VLOOKUP(E159,effectifs_ete,3,FALSE),IF(Hierarchisation!K159="Grand Nord",VLOOKUP(Hierarchisation!E159,effectifs_ete,4,FALSE),IF(Hierarchisation!K159="Nord Est",VLOOKUP(Hierarchisation!E159,effectifs_ete,5,FALSE),IF(Hierarchisation!K159="Nord Ouest",VLOOKUP(Hierarchisation!E159,effectifs_ete,6,FALSE),IF(Hierarchisation!K159="Sud Est",VLOOKUP(Hierarchisation!E159,effectifs_ete,7,FALSE),IF(Hierarchisation!K159="Sud Ouest",VLOOKUP(Hierarchisation!E159,effectifs_ete,8,FALSE),"Erreur Région"))))))</f>
        <v>#N/A</v>
      </c>
      <c r="U159" s="17" t="e">
        <f>IF(K159="Centre",VLOOKUP(E159,effectifs_hiver,3,FALSE),IF(Hierarchisation!K159="Grand Nord",VLOOKUP(Hierarchisation!E159,effectifs_hiver,4,FALSE),IF(Hierarchisation!K159="Nord Est",VLOOKUP(Hierarchisation!E159,effectifs_hiver,5,FALSE),IF(Hierarchisation!K159="Nord Ouest",VLOOKUP(Hierarchisation!E159,effectifs_hiver,6,FALSE),IF(Hierarchisation!K159="Sud Est",VLOOKUP(Hierarchisation!E159,effectifs_hiver,7,FALSE),IF(Hierarchisation!K159="Sud Ouest",VLOOKUP(Hierarchisation!E159,effectifs_hiver,8,FALSE),"Erreur Région"))))))</f>
        <v>#N/A</v>
      </c>
      <c r="V159" s="17" t="e">
        <f>IF(W159="Transit","Transit",IF(W159="hiver",VLOOKUP(E159,'EFFECTIFS Hiver'!$A:$I,9,FALSE),IF(W159="été",VLOOKUP(E159,'EFFECTIFS Eté'!$A:$I,9,FALSE),"Erreur saison")))</f>
        <v>#N/A</v>
      </c>
      <c r="W159" s="18" t="e">
        <f>VLOOKUP(D159,Listes!B:C,2,FALSE)</f>
        <v>#N/A</v>
      </c>
    </row>
    <row r="160" spans="1:23" ht="15.75" customHeight="1">
      <c r="A160" s="11"/>
      <c r="B160" s="11"/>
      <c r="C160" s="11"/>
      <c r="D160" s="11"/>
      <c r="E160" s="11"/>
      <c r="F160" s="11"/>
      <c r="G160" s="11" t="e">
        <f>VLOOKUP(E160,TAXONS!B:C,2,FALSE)</f>
        <v>#N/A</v>
      </c>
      <c r="H160" s="13">
        <f t="shared" si="13"/>
        <v>0</v>
      </c>
      <c r="I160" s="12" t="e">
        <f t="shared" si="14"/>
        <v>#N/A</v>
      </c>
      <c r="J160" s="14" t="e">
        <f t="shared" si="15"/>
        <v>#N/A</v>
      </c>
      <c r="K160" s="15" t="e">
        <f>VLOOKUP(B160,REGIONS!A:D,4,FALSE)</f>
        <v>#N/A</v>
      </c>
      <c r="L160" s="19" t="e">
        <f>VLOOKUP(G160,Sensibilité!$A:$L,12,FALSE)</f>
        <v>#N/A</v>
      </c>
      <c r="M160" s="19" t="e">
        <f t="shared" si="16"/>
        <v>#N/A</v>
      </c>
      <c r="N160" s="19" t="e">
        <f t="shared" si="17"/>
        <v>#N/A</v>
      </c>
      <c r="O160" s="15" t="str">
        <f>IF(D160=Listes!$B$6,"SWARMING",IF(OR(D160=Listes!$B$1,D160=Listes!$B$2,D160=Listes!$B$5),2,IF(OR(D160=Listes!$B$3,D160=Listes!$B$4),1,"erreur colonne D")))</f>
        <v>SWARMING</v>
      </c>
      <c r="P160" s="15" t="e">
        <f>IF(OR(W160="Hiver",W160="Transit"),VLOOKUP(E160,IC!A:E,4,FALSE),IF(W160="été",VLOOKUP(E160,IC!A:E,3,FALSE),"erreur"))</f>
        <v>#N/A</v>
      </c>
      <c r="Q160" s="15" t="e">
        <f>IF(P160="NR",0,IF(F160&lt;5,0,IF(P160=1,VLOOKUP(F160,IC!$G$1:$I$8,3,TRUE),
IF(P160=2,VLOOKUP(F160,IC!$K$1:$M$8,3,TRUE),
IF(P160=3,VLOOKUP(F160,IC!$O$1:$Q$8,3,TRUE),IF(P160=4,VLOOKUP(F160,IC!$S$2:$U$9,3,TRUE),
"erreur"))))))</f>
        <v>#N/A</v>
      </c>
      <c r="R160" s="16" t="e">
        <f>IF(OR(V160="NA",V160="Transit",V160&lt;Listes!$F$1),"non applicable",F160/V160)</f>
        <v>#N/A</v>
      </c>
      <c r="S160" s="16" t="e">
        <f>IF(W160="Transit","Non applicable",IF(AND(W160="été",T160&gt;Listes!F159),F160/T160,IF(AND(W160="Hiver",Hierarchisation!U160&gt;Listes!F159),F160/U160,"non applicable")))</f>
        <v>#N/A</v>
      </c>
      <c r="T160" s="17" t="e">
        <f>IF(K160="Centre",VLOOKUP(E160,effectifs_ete,3,FALSE),IF(Hierarchisation!K160="Grand Nord",VLOOKUP(Hierarchisation!E160,effectifs_ete,4,FALSE),IF(Hierarchisation!K160="Nord Est",VLOOKUP(Hierarchisation!E160,effectifs_ete,5,FALSE),IF(Hierarchisation!K160="Nord Ouest",VLOOKUP(Hierarchisation!E160,effectifs_ete,6,FALSE),IF(Hierarchisation!K160="Sud Est",VLOOKUP(Hierarchisation!E160,effectifs_ete,7,FALSE),IF(Hierarchisation!K160="Sud Ouest",VLOOKUP(Hierarchisation!E160,effectifs_ete,8,FALSE),"Erreur Région"))))))</f>
        <v>#N/A</v>
      </c>
      <c r="U160" s="17" t="e">
        <f>IF(K160="Centre",VLOOKUP(E160,effectifs_hiver,3,FALSE),IF(Hierarchisation!K160="Grand Nord",VLOOKUP(Hierarchisation!E160,effectifs_hiver,4,FALSE),IF(Hierarchisation!K160="Nord Est",VLOOKUP(Hierarchisation!E160,effectifs_hiver,5,FALSE),IF(Hierarchisation!K160="Nord Ouest",VLOOKUP(Hierarchisation!E160,effectifs_hiver,6,FALSE),IF(Hierarchisation!K160="Sud Est",VLOOKUP(Hierarchisation!E160,effectifs_hiver,7,FALSE),IF(Hierarchisation!K160="Sud Ouest",VLOOKUP(Hierarchisation!E160,effectifs_hiver,8,FALSE),"Erreur Région"))))))</f>
        <v>#N/A</v>
      </c>
      <c r="V160" s="17" t="e">
        <f>IF(W160="Transit","Transit",IF(W160="hiver",VLOOKUP(E160,'EFFECTIFS Hiver'!$A:$I,9,FALSE),IF(W160="été",VLOOKUP(E160,'EFFECTIFS Eté'!$A:$I,9,FALSE),"Erreur saison")))</f>
        <v>#N/A</v>
      </c>
      <c r="W160" s="18" t="e">
        <f>VLOOKUP(D160,Listes!B:C,2,FALSE)</f>
        <v>#N/A</v>
      </c>
    </row>
    <row r="161" spans="1:23" ht="15.75" customHeight="1">
      <c r="A161" s="11"/>
      <c r="B161" s="11"/>
      <c r="C161" s="11"/>
      <c r="D161" s="11"/>
      <c r="E161" s="11"/>
      <c r="F161" s="11"/>
      <c r="G161" s="11" t="e">
        <f>VLOOKUP(E161,TAXONS!B:C,2,FALSE)</f>
        <v>#N/A</v>
      </c>
      <c r="H161" s="13">
        <f t="shared" si="13"/>
        <v>0</v>
      </c>
      <c r="I161" s="12" t="e">
        <f t="shared" si="14"/>
        <v>#N/A</v>
      </c>
      <c r="J161" s="14" t="e">
        <f t="shared" si="15"/>
        <v>#N/A</v>
      </c>
      <c r="K161" s="15" t="e">
        <f>VLOOKUP(B161,REGIONS!A:D,4,FALSE)</f>
        <v>#N/A</v>
      </c>
      <c r="L161" s="19" t="e">
        <f>VLOOKUP(G161,Sensibilité!$A:$L,12,FALSE)</f>
        <v>#N/A</v>
      </c>
      <c r="M161" s="19" t="e">
        <f t="shared" si="16"/>
        <v>#N/A</v>
      </c>
      <c r="N161" s="19" t="e">
        <f t="shared" si="17"/>
        <v>#N/A</v>
      </c>
      <c r="O161" s="15" t="str">
        <f>IF(D161=Listes!$B$6,"SWARMING",IF(OR(D161=Listes!$B$1,D161=Listes!$B$2,D161=Listes!$B$5),2,IF(OR(D161=Listes!$B$3,D161=Listes!$B$4),1,"erreur colonne D")))</f>
        <v>SWARMING</v>
      </c>
      <c r="P161" s="15" t="e">
        <f>IF(OR(W161="Hiver",W161="Transit"),VLOOKUP(E161,IC!A:E,4,FALSE),IF(W161="été",VLOOKUP(E161,IC!A:E,3,FALSE),"erreur"))</f>
        <v>#N/A</v>
      </c>
      <c r="Q161" s="15" t="e">
        <f>IF(P161="NR",0,IF(F161&lt;5,0,IF(P161=1,VLOOKUP(F161,IC!$G$1:$I$8,3,TRUE),
IF(P161=2,VLOOKUP(F161,IC!$K$1:$M$8,3,TRUE),
IF(P161=3,VLOOKUP(F161,IC!$O$1:$Q$8,3,TRUE),IF(P161=4,VLOOKUP(F161,IC!$S$2:$U$9,3,TRUE),
"erreur"))))))</f>
        <v>#N/A</v>
      </c>
      <c r="R161" s="16" t="e">
        <f>IF(OR(V161="NA",V161="Transit",V161&lt;Listes!$F$1),"non applicable",F161/V161)</f>
        <v>#N/A</v>
      </c>
      <c r="S161" s="16" t="e">
        <f>IF(W161="Transit","Non applicable",IF(AND(W161="été",T161&gt;Listes!F160),F161/T161,IF(AND(W161="Hiver",Hierarchisation!U161&gt;Listes!F160),F161/U161,"non applicable")))</f>
        <v>#N/A</v>
      </c>
      <c r="T161" s="17" t="e">
        <f>IF(K161="Centre",VLOOKUP(E161,effectifs_ete,3,FALSE),IF(Hierarchisation!K161="Grand Nord",VLOOKUP(Hierarchisation!E161,effectifs_ete,4,FALSE),IF(Hierarchisation!K161="Nord Est",VLOOKUP(Hierarchisation!E161,effectifs_ete,5,FALSE),IF(Hierarchisation!K161="Nord Ouest",VLOOKUP(Hierarchisation!E161,effectifs_ete,6,FALSE),IF(Hierarchisation!K161="Sud Est",VLOOKUP(Hierarchisation!E161,effectifs_ete,7,FALSE),IF(Hierarchisation!K161="Sud Ouest",VLOOKUP(Hierarchisation!E161,effectifs_ete,8,FALSE),"Erreur Région"))))))</f>
        <v>#N/A</v>
      </c>
      <c r="U161" s="17" t="e">
        <f>IF(K161="Centre",VLOOKUP(E161,effectifs_hiver,3,FALSE),IF(Hierarchisation!K161="Grand Nord",VLOOKUP(Hierarchisation!E161,effectifs_hiver,4,FALSE),IF(Hierarchisation!K161="Nord Est",VLOOKUP(Hierarchisation!E161,effectifs_hiver,5,FALSE),IF(Hierarchisation!K161="Nord Ouest",VLOOKUP(Hierarchisation!E161,effectifs_hiver,6,FALSE),IF(Hierarchisation!K161="Sud Est",VLOOKUP(Hierarchisation!E161,effectifs_hiver,7,FALSE),IF(Hierarchisation!K161="Sud Ouest",VLOOKUP(Hierarchisation!E161,effectifs_hiver,8,FALSE),"Erreur Région"))))))</f>
        <v>#N/A</v>
      </c>
      <c r="V161" s="17" t="e">
        <f>IF(W161="Transit","Transit",IF(W161="hiver",VLOOKUP(E161,'EFFECTIFS Hiver'!$A:$I,9,FALSE),IF(W161="été",VLOOKUP(E161,'EFFECTIFS Eté'!$A:$I,9,FALSE),"Erreur saison")))</f>
        <v>#N/A</v>
      </c>
      <c r="W161" s="18" t="e">
        <f>VLOOKUP(D161,Listes!B:C,2,FALSE)</f>
        <v>#N/A</v>
      </c>
    </row>
    <row r="162" spans="1:23" ht="15.75" customHeight="1">
      <c r="A162" s="11"/>
      <c r="B162" s="11"/>
      <c r="C162" s="11"/>
      <c r="D162" s="11"/>
      <c r="E162" s="11"/>
      <c r="F162" s="11"/>
      <c r="G162" s="11" t="e">
        <f>VLOOKUP(E162,TAXONS!B:C,2,FALSE)</f>
        <v>#N/A</v>
      </c>
      <c r="H162" s="13">
        <f t="shared" si="13"/>
        <v>0</v>
      </c>
      <c r="I162" s="12" t="e">
        <f t="shared" si="14"/>
        <v>#N/A</v>
      </c>
      <c r="J162" s="14" t="e">
        <f t="shared" si="15"/>
        <v>#N/A</v>
      </c>
      <c r="K162" s="15" t="e">
        <f>VLOOKUP(B162,REGIONS!A:D,4,FALSE)</f>
        <v>#N/A</v>
      </c>
      <c r="L162" s="19" t="e">
        <f>VLOOKUP(G162,Sensibilité!$A:$L,12,FALSE)</f>
        <v>#N/A</v>
      </c>
      <c r="M162" s="19" t="e">
        <f t="shared" si="16"/>
        <v>#N/A</v>
      </c>
      <c r="N162" s="19" t="e">
        <f t="shared" si="17"/>
        <v>#N/A</v>
      </c>
      <c r="O162" s="15" t="str">
        <f>IF(D162=Listes!$B$6,"SWARMING",IF(OR(D162=Listes!$B$1,D162=Listes!$B$2,D162=Listes!$B$5),2,IF(OR(D162=Listes!$B$3,D162=Listes!$B$4),1,"erreur colonne D")))</f>
        <v>SWARMING</v>
      </c>
      <c r="P162" s="15" t="e">
        <f>IF(OR(W162="Hiver",W162="Transit"),VLOOKUP(E162,IC!A:E,4,FALSE),IF(W162="été",VLOOKUP(E162,IC!A:E,3,FALSE),"erreur"))</f>
        <v>#N/A</v>
      </c>
      <c r="Q162" s="15" t="e">
        <f>IF(P162="NR",0,IF(F162&lt;5,0,IF(P162=1,VLOOKUP(F162,IC!$G$1:$I$8,3,TRUE),
IF(P162=2,VLOOKUP(F162,IC!$K$1:$M$8,3,TRUE),
IF(P162=3,VLOOKUP(F162,IC!$O$1:$Q$8,3,TRUE),IF(P162=4,VLOOKUP(F162,IC!$S$2:$U$9,3,TRUE),
"erreur"))))))</f>
        <v>#N/A</v>
      </c>
      <c r="R162" s="16" t="e">
        <f>IF(OR(V162="NA",V162="Transit",V162&lt;Listes!$F$1),"non applicable",F162/V162)</f>
        <v>#N/A</v>
      </c>
      <c r="S162" s="16" t="e">
        <f>IF(W162="Transit","Non applicable",IF(AND(W162="été",T162&gt;Listes!F161),F162/T162,IF(AND(W162="Hiver",Hierarchisation!U162&gt;Listes!F161),F162/U162,"non applicable")))</f>
        <v>#N/A</v>
      </c>
      <c r="T162" s="17" t="e">
        <f>IF(K162="Centre",VLOOKUP(E162,effectifs_ete,3,FALSE),IF(Hierarchisation!K162="Grand Nord",VLOOKUP(Hierarchisation!E162,effectifs_ete,4,FALSE),IF(Hierarchisation!K162="Nord Est",VLOOKUP(Hierarchisation!E162,effectifs_ete,5,FALSE),IF(Hierarchisation!K162="Nord Ouest",VLOOKUP(Hierarchisation!E162,effectifs_ete,6,FALSE),IF(Hierarchisation!K162="Sud Est",VLOOKUP(Hierarchisation!E162,effectifs_ete,7,FALSE),IF(Hierarchisation!K162="Sud Ouest",VLOOKUP(Hierarchisation!E162,effectifs_ete,8,FALSE),"Erreur Région"))))))</f>
        <v>#N/A</v>
      </c>
      <c r="U162" s="17" t="e">
        <f>IF(K162="Centre",VLOOKUP(E162,effectifs_hiver,3,FALSE),IF(Hierarchisation!K162="Grand Nord",VLOOKUP(Hierarchisation!E162,effectifs_hiver,4,FALSE),IF(Hierarchisation!K162="Nord Est",VLOOKUP(Hierarchisation!E162,effectifs_hiver,5,FALSE),IF(Hierarchisation!K162="Nord Ouest",VLOOKUP(Hierarchisation!E162,effectifs_hiver,6,FALSE),IF(Hierarchisation!K162="Sud Est",VLOOKUP(Hierarchisation!E162,effectifs_hiver,7,FALSE),IF(Hierarchisation!K162="Sud Ouest",VLOOKUP(Hierarchisation!E162,effectifs_hiver,8,FALSE),"Erreur Région"))))))</f>
        <v>#N/A</v>
      </c>
      <c r="V162" s="17" t="e">
        <f>IF(W162="Transit","Transit",IF(W162="hiver",VLOOKUP(E162,'EFFECTIFS Hiver'!$A:$I,9,FALSE),IF(W162="été",VLOOKUP(E162,'EFFECTIFS Eté'!$A:$I,9,FALSE),"Erreur saison")))</f>
        <v>#N/A</v>
      </c>
      <c r="W162" s="18" t="e">
        <f>VLOOKUP(D162,Listes!B:C,2,FALSE)</f>
        <v>#N/A</v>
      </c>
    </row>
    <row r="163" spans="1:23" ht="15.75" customHeight="1">
      <c r="A163" s="11"/>
      <c r="B163" s="11"/>
      <c r="C163" s="11"/>
      <c r="D163" s="11"/>
      <c r="E163" s="11"/>
      <c r="F163" s="11"/>
      <c r="G163" s="11" t="e">
        <f>VLOOKUP(E163,TAXONS!B:C,2,FALSE)</f>
        <v>#N/A</v>
      </c>
      <c r="H163" s="13">
        <f t="shared" si="13"/>
        <v>0</v>
      </c>
      <c r="I163" s="12" t="e">
        <f t="shared" si="14"/>
        <v>#N/A</v>
      </c>
      <c r="J163" s="14" t="e">
        <f t="shared" si="15"/>
        <v>#N/A</v>
      </c>
      <c r="K163" s="15" t="e">
        <f>VLOOKUP(B163,REGIONS!A:D,4,FALSE)</f>
        <v>#N/A</v>
      </c>
      <c r="L163" s="19" t="e">
        <f>VLOOKUP(G163,Sensibilité!$A:$L,12,FALSE)</f>
        <v>#N/A</v>
      </c>
      <c r="M163" s="19" t="e">
        <f t="shared" si="16"/>
        <v>#N/A</v>
      </c>
      <c r="N163" s="19" t="e">
        <f t="shared" si="17"/>
        <v>#N/A</v>
      </c>
      <c r="O163" s="15" t="str">
        <f>IF(D163=Listes!$B$6,"SWARMING",IF(OR(D163=Listes!$B$1,D163=Listes!$B$2,D163=Listes!$B$5),2,IF(OR(D163=Listes!$B$3,D163=Listes!$B$4),1,"erreur colonne D")))</f>
        <v>SWARMING</v>
      </c>
      <c r="P163" s="15" t="e">
        <f>IF(OR(W163="Hiver",W163="Transit"),VLOOKUP(E163,IC!A:E,4,FALSE),IF(W163="été",VLOOKUP(E163,IC!A:E,3,FALSE),"erreur"))</f>
        <v>#N/A</v>
      </c>
      <c r="Q163" s="15" t="e">
        <f>IF(P163="NR",0,IF(F163&lt;5,0,IF(P163=1,VLOOKUP(F163,IC!$G$1:$I$8,3,TRUE),
IF(P163=2,VLOOKUP(F163,IC!$K$1:$M$8,3,TRUE),
IF(P163=3,VLOOKUP(F163,IC!$O$1:$Q$8,3,TRUE),IF(P163=4,VLOOKUP(F163,IC!$S$2:$U$9,3,TRUE),
"erreur"))))))</f>
        <v>#N/A</v>
      </c>
      <c r="R163" s="16" t="e">
        <f>IF(OR(V163="NA",V163="Transit",V163&lt;Listes!$F$1),"non applicable",F163/V163)</f>
        <v>#N/A</v>
      </c>
      <c r="S163" s="16" t="e">
        <f>IF(W163="Transit","Non applicable",IF(AND(W163="été",T163&gt;Listes!F162),F163/T163,IF(AND(W163="Hiver",Hierarchisation!U163&gt;Listes!F162),F163/U163,"non applicable")))</f>
        <v>#N/A</v>
      </c>
      <c r="T163" s="17" t="e">
        <f>IF(K163="Centre",VLOOKUP(E163,effectifs_ete,3,FALSE),IF(Hierarchisation!K163="Grand Nord",VLOOKUP(Hierarchisation!E163,effectifs_ete,4,FALSE),IF(Hierarchisation!K163="Nord Est",VLOOKUP(Hierarchisation!E163,effectifs_ete,5,FALSE),IF(Hierarchisation!K163="Nord Ouest",VLOOKUP(Hierarchisation!E163,effectifs_ete,6,FALSE),IF(Hierarchisation!K163="Sud Est",VLOOKUP(Hierarchisation!E163,effectifs_ete,7,FALSE),IF(Hierarchisation!K163="Sud Ouest",VLOOKUP(Hierarchisation!E163,effectifs_ete,8,FALSE),"Erreur Région"))))))</f>
        <v>#N/A</v>
      </c>
      <c r="U163" s="17" t="e">
        <f>IF(K163="Centre",VLOOKUP(E163,effectifs_hiver,3,FALSE),IF(Hierarchisation!K163="Grand Nord",VLOOKUP(Hierarchisation!E163,effectifs_hiver,4,FALSE),IF(Hierarchisation!K163="Nord Est",VLOOKUP(Hierarchisation!E163,effectifs_hiver,5,FALSE),IF(Hierarchisation!K163="Nord Ouest",VLOOKUP(Hierarchisation!E163,effectifs_hiver,6,FALSE),IF(Hierarchisation!K163="Sud Est",VLOOKUP(Hierarchisation!E163,effectifs_hiver,7,FALSE),IF(Hierarchisation!K163="Sud Ouest",VLOOKUP(Hierarchisation!E163,effectifs_hiver,8,FALSE),"Erreur Région"))))))</f>
        <v>#N/A</v>
      </c>
      <c r="V163" s="17" t="e">
        <f>IF(W163="Transit","Transit",IF(W163="hiver",VLOOKUP(E163,'EFFECTIFS Hiver'!$A:$I,9,FALSE),IF(W163="été",VLOOKUP(E163,'EFFECTIFS Eté'!$A:$I,9,FALSE),"Erreur saison")))</f>
        <v>#N/A</v>
      </c>
      <c r="W163" s="18" t="e">
        <f>VLOOKUP(D163,Listes!B:C,2,FALSE)</f>
        <v>#N/A</v>
      </c>
    </row>
    <row r="164" spans="1:23" ht="15.75" customHeight="1">
      <c r="A164" s="11"/>
      <c r="B164" s="11"/>
      <c r="C164" s="11"/>
      <c r="D164" s="11"/>
      <c r="E164" s="11"/>
      <c r="F164" s="11"/>
      <c r="G164" s="11" t="e">
        <f>VLOOKUP(E164,TAXONS!B:C,2,FALSE)</f>
        <v>#N/A</v>
      </c>
      <c r="H164" s="13">
        <f t="shared" si="13"/>
        <v>0</v>
      </c>
      <c r="I164" s="12" t="e">
        <f t="shared" si="14"/>
        <v>#N/A</v>
      </c>
      <c r="J164" s="14" t="e">
        <f t="shared" si="15"/>
        <v>#N/A</v>
      </c>
      <c r="K164" s="15" t="e">
        <f>VLOOKUP(B164,REGIONS!A:D,4,FALSE)</f>
        <v>#N/A</v>
      </c>
      <c r="L164" s="19" t="e">
        <f>VLOOKUP(G164,Sensibilité!$A:$L,12,FALSE)</f>
        <v>#N/A</v>
      </c>
      <c r="M164" s="19" t="e">
        <f t="shared" si="16"/>
        <v>#N/A</v>
      </c>
      <c r="N164" s="19" t="e">
        <f t="shared" si="17"/>
        <v>#N/A</v>
      </c>
      <c r="O164" s="15" t="str">
        <f>IF(D164=Listes!$B$6,"SWARMING",IF(OR(D164=Listes!$B$1,D164=Listes!$B$2,D164=Listes!$B$5),2,IF(OR(D164=Listes!$B$3,D164=Listes!$B$4),1,"erreur colonne D")))</f>
        <v>SWARMING</v>
      </c>
      <c r="P164" s="15" t="e">
        <f>IF(OR(W164="Hiver",W164="Transit"),VLOOKUP(E164,IC!A:E,4,FALSE),IF(W164="été",VLOOKUP(E164,IC!A:E,3,FALSE),"erreur"))</f>
        <v>#N/A</v>
      </c>
      <c r="Q164" s="15" t="e">
        <f>IF(P164="NR",0,IF(F164&lt;5,0,IF(P164=1,VLOOKUP(F164,IC!$G$1:$I$8,3,TRUE),
IF(P164=2,VLOOKUP(F164,IC!$K$1:$M$8,3,TRUE),
IF(P164=3,VLOOKUP(F164,IC!$O$1:$Q$8,3,TRUE),IF(P164=4,VLOOKUP(F164,IC!$S$2:$U$9,3,TRUE),
"erreur"))))))</f>
        <v>#N/A</v>
      </c>
      <c r="R164" s="16" t="e">
        <f>IF(OR(V164="NA",V164="Transit",V164&lt;Listes!$F$1),"non applicable",F164/V164)</f>
        <v>#N/A</v>
      </c>
      <c r="S164" s="16" t="e">
        <f>IF(W164="Transit","Non applicable",IF(AND(W164="été",T164&gt;Listes!F163),F164/T164,IF(AND(W164="Hiver",Hierarchisation!U164&gt;Listes!F163),F164/U164,"non applicable")))</f>
        <v>#N/A</v>
      </c>
      <c r="T164" s="17" t="e">
        <f>IF(K164="Centre",VLOOKUP(E164,effectifs_ete,3,FALSE),IF(Hierarchisation!K164="Grand Nord",VLOOKUP(Hierarchisation!E164,effectifs_ete,4,FALSE),IF(Hierarchisation!K164="Nord Est",VLOOKUP(Hierarchisation!E164,effectifs_ete,5,FALSE),IF(Hierarchisation!K164="Nord Ouest",VLOOKUP(Hierarchisation!E164,effectifs_ete,6,FALSE),IF(Hierarchisation!K164="Sud Est",VLOOKUP(Hierarchisation!E164,effectifs_ete,7,FALSE),IF(Hierarchisation!K164="Sud Ouest",VLOOKUP(Hierarchisation!E164,effectifs_ete,8,FALSE),"Erreur Région"))))))</f>
        <v>#N/A</v>
      </c>
      <c r="U164" s="17" t="e">
        <f>IF(K164="Centre",VLOOKUP(E164,effectifs_hiver,3,FALSE),IF(Hierarchisation!K164="Grand Nord",VLOOKUP(Hierarchisation!E164,effectifs_hiver,4,FALSE),IF(Hierarchisation!K164="Nord Est",VLOOKUP(Hierarchisation!E164,effectifs_hiver,5,FALSE),IF(Hierarchisation!K164="Nord Ouest",VLOOKUP(Hierarchisation!E164,effectifs_hiver,6,FALSE),IF(Hierarchisation!K164="Sud Est",VLOOKUP(Hierarchisation!E164,effectifs_hiver,7,FALSE),IF(Hierarchisation!K164="Sud Ouest",VLOOKUP(Hierarchisation!E164,effectifs_hiver,8,FALSE),"Erreur Région"))))))</f>
        <v>#N/A</v>
      </c>
      <c r="V164" s="17" t="e">
        <f>IF(W164="Transit","Transit",IF(W164="hiver",VLOOKUP(E164,'EFFECTIFS Hiver'!$A:$I,9,FALSE),IF(W164="été",VLOOKUP(E164,'EFFECTIFS Eté'!$A:$I,9,FALSE),"Erreur saison")))</f>
        <v>#N/A</v>
      </c>
      <c r="W164" s="18" t="e">
        <f>VLOOKUP(D164,Listes!B:C,2,FALSE)</f>
        <v>#N/A</v>
      </c>
    </row>
    <row r="165" spans="1:23" ht="15.75" customHeight="1">
      <c r="A165" s="11"/>
      <c r="B165" s="11"/>
      <c r="C165" s="11"/>
      <c r="D165" s="11"/>
      <c r="E165" s="11"/>
      <c r="F165" s="11"/>
      <c r="G165" s="11" t="e">
        <f>VLOOKUP(E165,TAXONS!B:C,2,FALSE)</f>
        <v>#N/A</v>
      </c>
      <c r="H165" s="13">
        <f t="shared" si="13"/>
        <v>0</v>
      </c>
      <c r="I165" s="12" t="e">
        <f t="shared" si="14"/>
        <v>#N/A</v>
      </c>
      <c r="J165" s="14" t="e">
        <f t="shared" si="15"/>
        <v>#N/A</v>
      </c>
      <c r="K165" s="15" t="e">
        <f>VLOOKUP(B165,REGIONS!A:D,4,FALSE)</f>
        <v>#N/A</v>
      </c>
      <c r="L165" s="19" t="e">
        <f>VLOOKUP(G165,Sensibilité!$A:$L,12,FALSE)</f>
        <v>#N/A</v>
      </c>
      <c r="M165" s="19" t="e">
        <f t="shared" si="16"/>
        <v>#N/A</v>
      </c>
      <c r="N165" s="19" t="e">
        <f t="shared" si="17"/>
        <v>#N/A</v>
      </c>
      <c r="O165" s="15" t="str">
        <f>IF(D165=Listes!$B$6,"SWARMING",IF(OR(D165=Listes!$B$1,D165=Listes!$B$2,D165=Listes!$B$5),2,IF(OR(D165=Listes!$B$3,D165=Listes!$B$4),1,"erreur colonne D")))</f>
        <v>SWARMING</v>
      </c>
      <c r="P165" s="15" t="e">
        <f>IF(OR(W165="Hiver",W165="Transit"),VLOOKUP(E165,IC!A:E,4,FALSE),IF(W165="été",VLOOKUP(E165,IC!A:E,3,FALSE),"erreur"))</f>
        <v>#N/A</v>
      </c>
      <c r="Q165" s="15" t="e">
        <f>IF(P165="NR",0,IF(F165&lt;5,0,IF(P165=1,VLOOKUP(F165,IC!$G$1:$I$8,3,TRUE),
IF(P165=2,VLOOKUP(F165,IC!$K$1:$M$8,3,TRUE),
IF(P165=3,VLOOKUP(F165,IC!$O$1:$Q$8,3,TRUE),IF(P165=4,VLOOKUP(F165,IC!$S$2:$U$9,3,TRUE),
"erreur"))))))</f>
        <v>#N/A</v>
      </c>
      <c r="R165" s="16" t="e">
        <f>IF(OR(V165="NA",V165="Transit",V165&lt;Listes!$F$1),"non applicable",F165/V165)</f>
        <v>#N/A</v>
      </c>
      <c r="S165" s="16" t="e">
        <f>IF(W165="Transit","Non applicable",IF(AND(W165="été",T165&gt;Listes!F164),F165/T165,IF(AND(W165="Hiver",Hierarchisation!U165&gt;Listes!F164),F165/U165,"non applicable")))</f>
        <v>#N/A</v>
      </c>
      <c r="T165" s="17" t="e">
        <f>IF(K165="Centre",VLOOKUP(E165,effectifs_ete,3,FALSE),IF(Hierarchisation!K165="Grand Nord",VLOOKUP(Hierarchisation!E165,effectifs_ete,4,FALSE),IF(Hierarchisation!K165="Nord Est",VLOOKUP(Hierarchisation!E165,effectifs_ete,5,FALSE),IF(Hierarchisation!K165="Nord Ouest",VLOOKUP(Hierarchisation!E165,effectifs_ete,6,FALSE),IF(Hierarchisation!K165="Sud Est",VLOOKUP(Hierarchisation!E165,effectifs_ete,7,FALSE),IF(Hierarchisation!K165="Sud Ouest",VLOOKUP(Hierarchisation!E165,effectifs_ete,8,FALSE),"Erreur Région"))))))</f>
        <v>#N/A</v>
      </c>
      <c r="U165" s="17" t="e">
        <f>IF(K165="Centre",VLOOKUP(E165,effectifs_hiver,3,FALSE),IF(Hierarchisation!K165="Grand Nord",VLOOKUP(Hierarchisation!E165,effectifs_hiver,4,FALSE),IF(Hierarchisation!K165="Nord Est",VLOOKUP(Hierarchisation!E165,effectifs_hiver,5,FALSE),IF(Hierarchisation!K165="Nord Ouest",VLOOKUP(Hierarchisation!E165,effectifs_hiver,6,FALSE),IF(Hierarchisation!K165="Sud Est",VLOOKUP(Hierarchisation!E165,effectifs_hiver,7,FALSE),IF(Hierarchisation!K165="Sud Ouest",VLOOKUP(Hierarchisation!E165,effectifs_hiver,8,FALSE),"Erreur Région"))))))</f>
        <v>#N/A</v>
      </c>
      <c r="V165" s="17" t="e">
        <f>IF(W165="Transit","Transit",IF(W165="hiver",VLOOKUP(E165,'EFFECTIFS Hiver'!$A:$I,9,FALSE),IF(W165="été",VLOOKUP(E165,'EFFECTIFS Eté'!$A:$I,9,FALSE),"Erreur saison")))</f>
        <v>#N/A</v>
      </c>
      <c r="W165" s="18" t="e">
        <f>VLOOKUP(D165,Listes!B:C,2,FALSE)</f>
        <v>#N/A</v>
      </c>
    </row>
    <row r="166" spans="1:23" ht="15.75" customHeight="1">
      <c r="A166" s="11"/>
      <c r="B166" s="11"/>
      <c r="C166" s="11"/>
      <c r="D166" s="11"/>
      <c r="E166" s="11"/>
      <c r="F166" s="11"/>
      <c r="G166" s="11" t="e">
        <f>VLOOKUP(E166,TAXONS!B:C,2,FALSE)</f>
        <v>#N/A</v>
      </c>
      <c r="H166" s="13">
        <f t="shared" si="13"/>
        <v>0</v>
      </c>
      <c r="I166" s="12" t="e">
        <f t="shared" si="14"/>
        <v>#N/A</v>
      </c>
      <c r="J166" s="14" t="e">
        <f t="shared" si="15"/>
        <v>#N/A</v>
      </c>
      <c r="K166" s="15" t="e">
        <f>VLOOKUP(B166,REGIONS!A:D,4,FALSE)</f>
        <v>#N/A</v>
      </c>
      <c r="L166" s="19" t="e">
        <f>VLOOKUP(G166,Sensibilité!$A:$L,12,FALSE)</f>
        <v>#N/A</v>
      </c>
      <c r="M166" s="19" t="e">
        <f t="shared" si="16"/>
        <v>#N/A</v>
      </c>
      <c r="N166" s="19" t="e">
        <f t="shared" si="17"/>
        <v>#N/A</v>
      </c>
      <c r="O166" s="15" t="str">
        <f>IF(D166=Listes!$B$6,"SWARMING",IF(OR(D166=Listes!$B$1,D166=Listes!$B$2,D166=Listes!$B$5),2,IF(OR(D166=Listes!$B$3,D166=Listes!$B$4),1,"erreur colonne D")))</f>
        <v>SWARMING</v>
      </c>
      <c r="P166" s="15" t="e">
        <f>IF(OR(W166="Hiver",W166="Transit"),VLOOKUP(E166,IC!A:E,4,FALSE),IF(W166="été",VLOOKUP(E166,IC!A:E,3,FALSE),"erreur"))</f>
        <v>#N/A</v>
      </c>
      <c r="Q166" s="15" t="e">
        <f>IF(P166="NR",0,IF(F166&lt;5,0,IF(P166=1,VLOOKUP(F166,IC!$G$1:$I$8,3,TRUE),
IF(P166=2,VLOOKUP(F166,IC!$K$1:$M$8,3,TRUE),
IF(P166=3,VLOOKUP(F166,IC!$O$1:$Q$8,3,TRUE),IF(P166=4,VLOOKUP(F166,IC!$S$2:$U$9,3,TRUE),
"erreur"))))))</f>
        <v>#N/A</v>
      </c>
      <c r="R166" s="16" t="e">
        <f>IF(OR(V166="NA",V166="Transit",V166&lt;Listes!$F$1),"non applicable",F166/V166)</f>
        <v>#N/A</v>
      </c>
      <c r="S166" s="16" t="e">
        <f>IF(W166="Transit","Non applicable",IF(AND(W166="été",T166&gt;Listes!F165),F166/T166,IF(AND(W166="Hiver",Hierarchisation!U166&gt;Listes!F165),F166/U166,"non applicable")))</f>
        <v>#N/A</v>
      </c>
      <c r="T166" s="17" t="e">
        <f>IF(K166="Centre",VLOOKUP(E166,effectifs_ete,3,FALSE),IF(Hierarchisation!K166="Grand Nord",VLOOKUP(Hierarchisation!E166,effectifs_ete,4,FALSE),IF(Hierarchisation!K166="Nord Est",VLOOKUP(Hierarchisation!E166,effectifs_ete,5,FALSE),IF(Hierarchisation!K166="Nord Ouest",VLOOKUP(Hierarchisation!E166,effectifs_ete,6,FALSE),IF(Hierarchisation!K166="Sud Est",VLOOKUP(Hierarchisation!E166,effectifs_ete,7,FALSE),IF(Hierarchisation!K166="Sud Ouest",VLOOKUP(Hierarchisation!E166,effectifs_ete,8,FALSE),"Erreur Région"))))))</f>
        <v>#N/A</v>
      </c>
      <c r="U166" s="17" t="e">
        <f>IF(K166="Centre",VLOOKUP(E166,effectifs_hiver,3,FALSE),IF(Hierarchisation!K166="Grand Nord",VLOOKUP(Hierarchisation!E166,effectifs_hiver,4,FALSE),IF(Hierarchisation!K166="Nord Est",VLOOKUP(Hierarchisation!E166,effectifs_hiver,5,FALSE),IF(Hierarchisation!K166="Nord Ouest",VLOOKUP(Hierarchisation!E166,effectifs_hiver,6,FALSE),IF(Hierarchisation!K166="Sud Est",VLOOKUP(Hierarchisation!E166,effectifs_hiver,7,FALSE),IF(Hierarchisation!K166="Sud Ouest",VLOOKUP(Hierarchisation!E166,effectifs_hiver,8,FALSE),"Erreur Région"))))))</f>
        <v>#N/A</v>
      </c>
      <c r="V166" s="17" t="e">
        <f>IF(W166="Transit","Transit",IF(W166="hiver",VLOOKUP(E166,'EFFECTIFS Hiver'!$A:$I,9,FALSE),IF(W166="été",VLOOKUP(E166,'EFFECTIFS Eté'!$A:$I,9,FALSE),"Erreur saison")))</f>
        <v>#N/A</v>
      </c>
      <c r="W166" s="18" t="e">
        <f>VLOOKUP(D166,Listes!B:C,2,FALSE)</f>
        <v>#N/A</v>
      </c>
    </row>
    <row r="167" spans="1:23" ht="15.75" customHeight="1">
      <c r="A167" s="11"/>
      <c r="B167" s="11"/>
      <c r="C167" s="11"/>
      <c r="D167" s="11"/>
      <c r="E167" s="11"/>
      <c r="F167" s="11"/>
      <c r="G167" s="11" t="e">
        <f>VLOOKUP(E167,TAXONS!B:C,2,FALSE)</f>
        <v>#N/A</v>
      </c>
      <c r="H167" s="13">
        <f t="shared" si="13"/>
        <v>0</v>
      </c>
      <c r="I167" s="12" t="e">
        <f t="shared" si="14"/>
        <v>#N/A</v>
      </c>
      <c r="J167" s="14" t="e">
        <f t="shared" si="15"/>
        <v>#N/A</v>
      </c>
      <c r="K167" s="15" t="e">
        <f>VLOOKUP(B167,REGIONS!A:D,4,FALSE)</f>
        <v>#N/A</v>
      </c>
      <c r="L167" s="19" t="e">
        <f>VLOOKUP(G167,Sensibilité!$A:$L,12,FALSE)</f>
        <v>#N/A</v>
      </c>
      <c r="M167" s="19" t="e">
        <f t="shared" si="16"/>
        <v>#N/A</v>
      </c>
      <c r="N167" s="19" t="e">
        <f t="shared" si="17"/>
        <v>#N/A</v>
      </c>
      <c r="O167" s="15" t="str">
        <f>IF(D167=Listes!$B$6,"SWARMING",IF(OR(D167=Listes!$B$1,D167=Listes!$B$2,D167=Listes!$B$5),2,IF(OR(D167=Listes!$B$3,D167=Listes!$B$4),1,"erreur colonne D")))</f>
        <v>SWARMING</v>
      </c>
      <c r="P167" s="15" t="e">
        <f>IF(OR(W167="Hiver",W167="Transit"),VLOOKUP(E167,IC!A:E,4,FALSE),IF(W167="été",VLOOKUP(E167,IC!A:E,3,FALSE),"erreur"))</f>
        <v>#N/A</v>
      </c>
      <c r="Q167" s="15" t="e">
        <f>IF(P167="NR",0,IF(F167&lt;5,0,IF(P167=1,VLOOKUP(F167,IC!$G$1:$I$8,3,TRUE),
IF(P167=2,VLOOKUP(F167,IC!$K$1:$M$8,3,TRUE),
IF(P167=3,VLOOKUP(F167,IC!$O$1:$Q$8,3,TRUE),IF(P167=4,VLOOKUP(F167,IC!$S$2:$U$9,3,TRUE),
"erreur"))))))</f>
        <v>#N/A</v>
      </c>
      <c r="R167" s="16" t="e">
        <f>IF(OR(V167="NA",V167="Transit",V167&lt;Listes!$F$1),"non applicable",F167/V167)</f>
        <v>#N/A</v>
      </c>
      <c r="S167" s="16" t="e">
        <f>IF(W167="Transit","Non applicable",IF(AND(W167="été",T167&gt;Listes!F166),F167/T167,IF(AND(W167="Hiver",Hierarchisation!U167&gt;Listes!F166),F167/U167,"non applicable")))</f>
        <v>#N/A</v>
      </c>
      <c r="T167" s="17" t="e">
        <f>IF(K167="Centre",VLOOKUP(E167,effectifs_ete,3,FALSE),IF(Hierarchisation!K167="Grand Nord",VLOOKUP(Hierarchisation!E167,effectifs_ete,4,FALSE),IF(Hierarchisation!K167="Nord Est",VLOOKUP(Hierarchisation!E167,effectifs_ete,5,FALSE),IF(Hierarchisation!K167="Nord Ouest",VLOOKUP(Hierarchisation!E167,effectifs_ete,6,FALSE),IF(Hierarchisation!K167="Sud Est",VLOOKUP(Hierarchisation!E167,effectifs_ete,7,FALSE),IF(Hierarchisation!K167="Sud Ouest",VLOOKUP(Hierarchisation!E167,effectifs_ete,8,FALSE),"Erreur Région"))))))</f>
        <v>#N/A</v>
      </c>
      <c r="U167" s="17" t="e">
        <f>IF(K167="Centre",VLOOKUP(E167,effectifs_hiver,3,FALSE),IF(Hierarchisation!K167="Grand Nord",VLOOKUP(Hierarchisation!E167,effectifs_hiver,4,FALSE),IF(Hierarchisation!K167="Nord Est",VLOOKUP(Hierarchisation!E167,effectifs_hiver,5,FALSE),IF(Hierarchisation!K167="Nord Ouest",VLOOKUP(Hierarchisation!E167,effectifs_hiver,6,FALSE),IF(Hierarchisation!K167="Sud Est",VLOOKUP(Hierarchisation!E167,effectifs_hiver,7,FALSE),IF(Hierarchisation!K167="Sud Ouest",VLOOKUP(Hierarchisation!E167,effectifs_hiver,8,FALSE),"Erreur Région"))))))</f>
        <v>#N/A</v>
      </c>
      <c r="V167" s="17" t="e">
        <f>IF(W167="Transit","Transit",IF(W167="hiver",VLOOKUP(E167,'EFFECTIFS Hiver'!$A:$I,9,FALSE),IF(W167="été",VLOOKUP(E167,'EFFECTIFS Eté'!$A:$I,9,FALSE),"Erreur saison")))</f>
        <v>#N/A</v>
      </c>
      <c r="W167" s="18" t="e">
        <f>VLOOKUP(D167,Listes!B:C,2,FALSE)</f>
        <v>#N/A</v>
      </c>
    </row>
    <row r="168" spans="1:23" ht="15.75" customHeight="1">
      <c r="A168" s="11"/>
      <c r="B168" s="11"/>
      <c r="C168" s="11"/>
      <c r="D168" s="11"/>
      <c r="E168" s="11"/>
      <c r="F168" s="11"/>
      <c r="G168" s="11" t="e">
        <f>VLOOKUP(E168,TAXONS!B:C,2,FALSE)</f>
        <v>#N/A</v>
      </c>
      <c r="H168" s="13">
        <f t="shared" si="13"/>
        <v>0</v>
      </c>
      <c r="I168" s="12" t="e">
        <f t="shared" si="14"/>
        <v>#N/A</v>
      </c>
      <c r="J168" s="14" t="e">
        <f t="shared" si="15"/>
        <v>#N/A</v>
      </c>
      <c r="K168" s="15" t="e">
        <f>VLOOKUP(B168,REGIONS!A:D,4,FALSE)</f>
        <v>#N/A</v>
      </c>
      <c r="L168" s="19" t="e">
        <f>VLOOKUP(G168,Sensibilité!$A:$L,12,FALSE)</f>
        <v>#N/A</v>
      </c>
      <c r="M168" s="19" t="e">
        <f t="shared" si="16"/>
        <v>#N/A</v>
      </c>
      <c r="N168" s="19" t="e">
        <f t="shared" si="17"/>
        <v>#N/A</v>
      </c>
      <c r="O168" s="15" t="str">
        <f>IF(D168=Listes!$B$6,"SWARMING",IF(OR(D168=Listes!$B$1,D168=Listes!$B$2,D168=Listes!$B$5),2,IF(OR(D168=Listes!$B$3,D168=Listes!$B$4),1,"erreur colonne D")))</f>
        <v>SWARMING</v>
      </c>
      <c r="P168" s="15" t="e">
        <f>IF(OR(W168="Hiver",W168="Transit"),VLOOKUP(E168,IC!A:E,4,FALSE),IF(W168="été",VLOOKUP(E168,IC!A:E,3,FALSE),"erreur"))</f>
        <v>#N/A</v>
      </c>
      <c r="Q168" s="15" t="e">
        <f>IF(P168="NR",0,IF(F168&lt;5,0,IF(P168=1,VLOOKUP(F168,IC!$G$1:$I$8,3,TRUE),
IF(P168=2,VLOOKUP(F168,IC!$K$1:$M$8,3,TRUE),
IF(P168=3,VLOOKUP(F168,IC!$O$1:$Q$8,3,TRUE),IF(P168=4,VLOOKUP(F168,IC!$S$2:$U$9,3,TRUE),
"erreur"))))))</f>
        <v>#N/A</v>
      </c>
      <c r="R168" s="16" t="e">
        <f>IF(OR(V168="NA",V168="Transit",V168&lt;Listes!$F$1),"non applicable",F168/V168)</f>
        <v>#N/A</v>
      </c>
      <c r="S168" s="16" t="e">
        <f>IF(W168="Transit","Non applicable",IF(AND(W168="été",T168&gt;Listes!F167),F168/T168,IF(AND(W168="Hiver",Hierarchisation!U168&gt;Listes!F167),F168/U168,"non applicable")))</f>
        <v>#N/A</v>
      </c>
      <c r="T168" s="17" t="e">
        <f>IF(K168="Centre",VLOOKUP(E168,effectifs_ete,3,FALSE),IF(Hierarchisation!K168="Grand Nord",VLOOKUP(Hierarchisation!E168,effectifs_ete,4,FALSE),IF(Hierarchisation!K168="Nord Est",VLOOKUP(Hierarchisation!E168,effectifs_ete,5,FALSE),IF(Hierarchisation!K168="Nord Ouest",VLOOKUP(Hierarchisation!E168,effectifs_ete,6,FALSE),IF(Hierarchisation!K168="Sud Est",VLOOKUP(Hierarchisation!E168,effectifs_ete,7,FALSE),IF(Hierarchisation!K168="Sud Ouest",VLOOKUP(Hierarchisation!E168,effectifs_ete,8,FALSE),"Erreur Région"))))))</f>
        <v>#N/A</v>
      </c>
      <c r="U168" s="17" t="e">
        <f>IF(K168="Centre",VLOOKUP(E168,effectifs_hiver,3,FALSE),IF(Hierarchisation!K168="Grand Nord",VLOOKUP(Hierarchisation!E168,effectifs_hiver,4,FALSE),IF(Hierarchisation!K168="Nord Est",VLOOKUP(Hierarchisation!E168,effectifs_hiver,5,FALSE),IF(Hierarchisation!K168="Nord Ouest",VLOOKUP(Hierarchisation!E168,effectifs_hiver,6,FALSE),IF(Hierarchisation!K168="Sud Est",VLOOKUP(Hierarchisation!E168,effectifs_hiver,7,FALSE),IF(Hierarchisation!K168="Sud Ouest",VLOOKUP(Hierarchisation!E168,effectifs_hiver,8,FALSE),"Erreur Région"))))))</f>
        <v>#N/A</v>
      </c>
      <c r="V168" s="17" t="e">
        <f>IF(W168="Transit","Transit",IF(W168="hiver",VLOOKUP(E168,'EFFECTIFS Hiver'!$A:$I,9,FALSE),IF(W168="été",VLOOKUP(E168,'EFFECTIFS Eté'!$A:$I,9,FALSE),"Erreur saison")))</f>
        <v>#N/A</v>
      </c>
      <c r="W168" s="18" t="e">
        <f>VLOOKUP(D168,Listes!B:C,2,FALSE)</f>
        <v>#N/A</v>
      </c>
    </row>
    <row r="169" spans="1:23" ht="15.75" customHeight="1">
      <c r="A169" s="11"/>
      <c r="B169" s="11"/>
      <c r="C169" s="11"/>
      <c r="D169" s="11"/>
      <c r="E169" s="11"/>
      <c r="F169" s="11"/>
      <c r="G169" s="11" t="e">
        <f>VLOOKUP(E169,TAXONS!B:C,2,FALSE)</f>
        <v>#N/A</v>
      </c>
      <c r="H169" s="13">
        <f t="shared" si="13"/>
        <v>0</v>
      </c>
      <c r="I169" s="12" t="e">
        <f t="shared" si="14"/>
        <v>#N/A</v>
      </c>
      <c r="J169" s="14" t="e">
        <f t="shared" si="15"/>
        <v>#N/A</v>
      </c>
      <c r="K169" s="15" t="e">
        <f>VLOOKUP(B169,REGIONS!A:D,4,FALSE)</f>
        <v>#N/A</v>
      </c>
      <c r="L169" s="19" t="e">
        <f>VLOOKUP(G169,Sensibilité!$A:$L,12,FALSE)</f>
        <v>#N/A</v>
      </c>
      <c r="M169" s="19" t="e">
        <f t="shared" si="16"/>
        <v>#N/A</v>
      </c>
      <c r="N169" s="19" t="e">
        <f t="shared" si="17"/>
        <v>#N/A</v>
      </c>
      <c r="O169" s="15" t="str">
        <f>IF(D169=Listes!$B$6,"SWARMING",IF(OR(D169=Listes!$B$1,D169=Listes!$B$2,D169=Listes!$B$5),2,IF(OR(D169=Listes!$B$3,D169=Listes!$B$4),1,"erreur colonne D")))</f>
        <v>SWARMING</v>
      </c>
      <c r="P169" s="15" t="e">
        <f>IF(OR(W169="Hiver",W169="Transit"),VLOOKUP(E169,IC!A:E,4,FALSE),IF(W169="été",VLOOKUP(E169,IC!A:E,3,FALSE),"erreur"))</f>
        <v>#N/A</v>
      </c>
      <c r="Q169" s="15" t="e">
        <f>IF(P169="NR",0,IF(F169&lt;5,0,IF(P169=1,VLOOKUP(F169,IC!$G$1:$I$8,3,TRUE),
IF(P169=2,VLOOKUP(F169,IC!$K$1:$M$8,3,TRUE),
IF(P169=3,VLOOKUP(F169,IC!$O$1:$Q$8,3,TRUE),IF(P169=4,VLOOKUP(F169,IC!$S$2:$U$9,3,TRUE),
"erreur"))))))</f>
        <v>#N/A</v>
      </c>
      <c r="R169" s="16" t="e">
        <f>IF(OR(V169="NA",V169="Transit",V169&lt;Listes!$F$1),"non applicable",F169/V169)</f>
        <v>#N/A</v>
      </c>
      <c r="S169" s="16" t="e">
        <f>IF(W169="Transit","Non applicable",IF(AND(W169="été",T169&gt;Listes!F168),F169/T169,IF(AND(W169="Hiver",Hierarchisation!U169&gt;Listes!F168),F169/U169,"non applicable")))</f>
        <v>#N/A</v>
      </c>
      <c r="T169" s="17" t="e">
        <f>IF(K169="Centre",VLOOKUP(E169,effectifs_ete,3,FALSE),IF(Hierarchisation!K169="Grand Nord",VLOOKUP(Hierarchisation!E169,effectifs_ete,4,FALSE),IF(Hierarchisation!K169="Nord Est",VLOOKUP(Hierarchisation!E169,effectifs_ete,5,FALSE),IF(Hierarchisation!K169="Nord Ouest",VLOOKUP(Hierarchisation!E169,effectifs_ete,6,FALSE),IF(Hierarchisation!K169="Sud Est",VLOOKUP(Hierarchisation!E169,effectifs_ete,7,FALSE),IF(Hierarchisation!K169="Sud Ouest",VLOOKUP(Hierarchisation!E169,effectifs_ete,8,FALSE),"Erreur Région"))))))</f>
        <v>#N/A</v>
      </c>
      <c r="U169" s="17" t="e">
        <f>IF(K169="Centre",VLOOKUP(E169,effectifs_hiver,3,FALSE),IF(Hierarchisation!K169="Grand Nord",VLOOKUP(Hierarchisation!E169,effectifs_hiver,4,FALSE),IF(Hierarchisation!K169="Nord Est",VLOOKUP(Hierarchisation!E169,effectifs_hiver,5,FALSE),IF(Hierarchisation!K169="Nord Ouest",VLOOKUP(Hierarchisation!E169,effectifs_hiver,6,FALSE),IF(Hierarchisation!K169="Sud Est",VLOOKUP(Hierarchisation!E169,effectifs_hiver,7,FALSE),IF(Hierarchisation!K169="Sud Ouest",VLOOKUP(Hierarchisation!E169,effectifs_hiver,8,FALSE),"Erreur Région"))))))</f>
        <v>#N/A</v>
      </c>
      <c r="V169" s="17" t="e">
        <f>IF(W169="Transit","Transit",IF(W169="hiver",VLOOKUP(E169,'EFFECTIFS Hiver'!$A:$I,9,FALSE),IF(W169="été",VLOOKUP(E169,'EFFECTIFS Eté'!$A:$I,9,FALSE),"Erreur saison")))</f>
        <v>#N/A</v>
      </c>
      <c r="W169" s="18" t="e">
        <f>VLOOKUP(D169,Listes!B:C,2,FALSE)</f>
        <v>#N/A</v>
      </c>
    </row>
    <row r="170" spans="1:23" ht="15.75" customHeight="1">
      <c r="A170" s="11"/>
      <c r="B170" s="11"/>
      <c r="C170" s="11"/>
      <c r="D170" s="11"/>
      <c r="E170" s="11"/>
      <c r="F170" s="11"/>
      <c r="G170" s="11" t="e">
        <f>VLOOKUP(E170,TAXONS!B:C,2,FALSE)</f>
        <v>#N/A</v>
      </c>
      <c r="H170" s="13">
        <f t="shared" si="13"/>
        <v>0</v>
      </c>
      <c r="I170" s="12" t="e">
        <f t="shared" si="14"/>
        <v>#N/A</v>
      </c>
      <c r="J170" s="14" t="e">
        <f t="shared" si="15"/>
        <v>#N/A</v>
      </c>
      <c r="K170" s="15" t="e">
        <f>VLOOKUP(B170,REGIONS!A:D,4,FALSE)</f>
        <v>#N/A</v>
      </c>
      <c r="L170" s="19" t="e">
        <f>VLOOKUP(G170,Sensibilité!$A:$L,12,FALSE)</f>
        <v>#N/A</v>
      </c>
      <c r="M170" s="19" t="e">
        <f t="shared" si="16"/>
        <v>#N/A</v>
      </c>
      <c r="N170" s="19" t="e">
        <f t="shared" si="17"/>
        <v>#N/A</v>
      </c>
      <c r="O170" s="15" t="str">
        <f>IF(D170=Listes!$B$6,"SWARMING",IF(OR(D170=Listes!$B$1,D170=Listes!$B$2,D170=Listes!$B$5),2,IF(OR(D170=Listes!$B$3,D170=Listes!$B$4),1,"erreur colonne D")))</f>
        <v>SWARMING</v>
      </c>
      <c r="P170" s="15" t="e">
        <f>IF(OR(W170="Hiver",W170="Transit"),VLOOKUP(E170,IC!A:E,4,FALSE),IF(W170="été",VLOOKUP(E170,IC!A:E,3,FALSE),"erreur"))</f>
        <v>#N/A</v>
      </c>
      <c r="Q170" s="15" t="e">
        <f>IF(P170="NR",0,IF(F170&lt;5,0,IF(P170=1,VLOOKUP(F170,IC!$G$1:$I$8,3,TRUE),
IF(P170=2,VLOOKUP(F170,IC!$K$1:$M$8,3,TRUE),
IF(P170=3,VLOOKUP(F170,IC!$O$1:$Q$8,3,TRUE),IF(P170=4,VLOOKUP(F170,IC!$S$2:$U$9,3,TRUE),
"erreur"))))))</f>
        <v>#N/A</v>
      </c>
      <c r="R170" s="16" t="e">
        <f>IF(OR(V170="NA",V170="Transit",V170&lt;Listes!$F$1),"non applicable",F170/V170)</f>
        <v>#N/A</v>
      </c>
      <c r="S170" s="16" t="e">
        <f>IF(W170="Transit","Non applicable",IF(AND(W170="été",T170&gt;Listes!F169),F170/T170,IF(AND(W170="Hiver",Hierarchisation!U170&gt;Listes!F169),F170/U170,"non applicable")))</f>
        <v>#N/A</v>
      </c>
      <c r="T170" s="17" t="e">
        <f>IF(K170="Centre",VLOOKUP(E170,effectifs_ete,3,FALSE),IF(Hierarchisation!K170="Grand Nord",VLOOKUP(Hierarchisation!E170,effectifs_ete,4,FALSE),IF(Hierarchisation!K170="Nord Est",VLOOKUP(Hierarchisation!E170,effectifs_ete,5,FALSE),IF(Hierarchisation!K170="Nord Ouest",VLOOKUP(Hierarchisation!E170,effectifs_ete,6,FALSE),IF(Hierarchisation!K170="Sud Est",VLOOKUP(Hierarchisation!E170,effectifs_ete,7,FALSE),IF(Hierarchisation!K170="Sud Ouest",VLOOKUP(Hierarchisation!E170,effectifs_ete,8,FALSE),"Erreur Région"))))))</f>
        <v>#N/A</v>
      </c>
      <c r="U170" s="17" t="e">
        <f>IF(K170="Centre",VLOOKUP(E170,effectifs_hiver,3,FALSE),IF(Hierarchisation!K170="Grand Nord",VLOOKUP(Hierarchisation!E170,effectifs_hiver,4,FALSE),IF(Hierarchisation!K170="Nord Est",VLOOKUP(Hierarchisation!E170,effectifs_hiver,5,FALSE),IF(Hierarchisation!K170="Nord Ouest",VLOOKUP(Hierarchisation!E170,effectifs_hiver,6,FALSE),IF(Hierarchisation!K170="Sud Est",VLOOKUP(Hierarchisation!E170,effectifs_hiver,7,FALSE),IF(Hierarchisation!K170="Sud Ouest",VLOOKUP(Hierarchisation!E170,effectifs_hiver,8,FALSE),"Erreur Région"))))))</f>
        <v>#N/A</v>
      </c>
      <c r="V170" s="17" t="e">
        <f>IF(W170="Transit","Transit",IF(W170="hiver",VLOOKUP(E170,'EFFECTIFS Hiver'!$A:$I,9,FALSE),IF(W170="été",VLOOKUP(E170,'EFFECTIFS Eté'!$A:$I,9,FALSE),"Erreur saison")))</f>
        <v>#N/A</v>
      </c>
      <c r="W170" s="18" t="e">
        <f>VLOOKUP(D170,Listes!B:C,2,FALSE)</f>
        <v>#N/A</v>
      </c>
    </row>
    <row r="171" spans="1:23" ht="15.75" customHeight="1">
      <c r="A171" s="11"/>
      <c r="B171" s="11"/>
      <c r="C171" s="11"/>
      <c r="D171" s="11"/>
      <c r="E171" s="11"/>
      <c r="F171" s="11"/>
      <c r="G171" s="11" t="e">
        <f>VLOOKUP(E171,TAXONS!B:C,2,FALSE)</f>
        <v>#N/A</v>
      </c>
      <c r="H171" s="13">
        <f t="shared" si="13"/>
        <v>0</v>
      </c>
      <c r="I171" s="12" t="e">
        <f t="shared" si="14"/>
        <v>#N/A</v>
      </c>
      <c r="J171" s="14" t="e">
        <f t="shared" si="15"/>
        <v>#N/A</v>
      </c>
      <c r="K171" s="15" t="e">
        <f>VLOOKUP(B171,REGIONS!A:D,4,FALSE)</f>
        <v>#N/A</v>
      </c>
      <c r="L171" s="19" t="e">
        <f>VLOOKUP(G171,Sensibilité!$A:$L,12,FALSE)</f>
        <v>#N/A</v>
      </c>
      <c r="M171" s="19" t="e">
        <f t="shared" si="16"/>
        <v>#N/A</v>
      </c>
      <c r="N171" s="19" t="e">
        <f t="shared" si="17"/>
        <v>#N/A</v>
      </c>
      <c r="O171" s="15" t="str">
        <f>IF(D171=Listes!$B$6,"SWARMING",IF(OR(D171=Listes!$B$1,D171=Listes!$B$2,D171=Listes!$B$5),2,IF(OR(D171=Listes!$B$3,D171=Listes!$B$4),1,"erreur colonne D")))</f>
        <v>SWARMING</v>
      </c>
      <c r="P171" s="15" t="e">
        <f>IF(OR(W171="Hiver",W171="Transit"),VLOOKUP(E171,IC!A:E,4,FALSE),IF(W171="été",VLOOKUP(E171,IC!A:E,3,FALSE),"erreur"))</f>
        <v>#N/A</v>
      </c>
      <c r="Q171" s="15" t="e">
        <f>IF(P171="NR",0,IF(F171&lt;5,0,IF(P171=1,VLOOKUP(F171,IC!$G$1:$I$8,3,TRUE),
IF(P171=2,VLOOKUP(F171,IC!$K$1:$M$8,3,TRUE),
IF(P171=3,VLOOKUP(F171,IC!$O$1:$Q$8,3,TRUE),IF(P171=4,VLOOKUP(F171,IC!$S$2:$U$9,3,TRUE),
"erreur"))))))</f>
        <v>#N/A</v>
      </c>
      <c r="R171" s="16" t="e">
        <f>IF(OR(V171="NA",V171="Transit",V171&lt;Listes!$F$1),"non applicable",F171/V171)</f>
        <v>#N/A</v>
      </c>
      <c r="S171" s="16" t="e">
        <f>IF(W171="Transit","Non applicable",IF(AND(W171="été",T171&gt;Listes!F170),F171/T171,IF(AND(W171="Hiver",Hierarchisation!U171&gt;Listes!F170),F171/U171,"non applicable")))</f>
        <v>#N/A</v>
      </c>
      <c r="T171" s="17" t="e">
        <f>IF(K171="Centre",VLOOKUP(E171,effectifs_ete,3,FALSE),IF(Hierarchisation!K171="Grand Nord",VLOOKUP(Hierarchisation!E171,effectifs_ete,4,FALSE),IF(Hierarchisation!K171="Nord Est",VLOOKUP(Hierarchisation!E171,effectifs_ete,5,FALSE),IF(Hierarchisation!K171="Nord Ouest",VLOOKUP(Hierarchisation!E171,effectifs_ete,6,FALSE),IF(Hierarchisation!K171="Sud Est",VLOOKUP(Hierarchisation!E171,effectifs_ete,7,FALSE),IF(Hierarchisation!K171="Sud Ouest",VLOOKUP(Hierarchisation!E171,effectifs_ete,8,FALSE),"Erreur Région"))))))</f>
        <v>#N/A</v>
      </c>
      <c r="U171" s="17" t="e">
        <f>IF(K171="Centre",VLOOKUP(E171,effectifs_hiver,3,FALSE),IF(Hierarchisation!K171="Grand Nord",VLOOKUP(Hierarchisation!E171,effectifs_hiver,4,FALSE),IF(Hierarchisation!K171="Nord Est",VLOOKUP(Hierarchisation!E171,effectifs_hiver,5,FALSE),IF(Hierarchisation!K171="Nord Ouest",VLOOKUP(Hierarchisation!E171,effectifs_hiver,6,FALSE),IF(Hierarchisation!K171="Sud Est",VLOOKUP(Hierarchisation!E171,effectifs_hiver,7,FALSE),IF(Hierarchisation!K171="Sud Ouest",VLOOKUP(Hierarchisation!E171,effectifs_hiver,8,FALSE),"Erreur Région"))))))</f>
        <v>#N/A</v>
      </c>
      <c r="V171" s="17" t="e">
        <f>IF(W171="Transit","Transit",IF(W171="hiver",VLOOKUP(E171,'EFFECTIFS Hiver'!$A:$I,9,FALSE),IF(W171="été",VLOOKUP(E171,'EFFECTIFS Eté'!$A:$I,9,FALSE),"Erreur saison")))</f>
        <v>#N/A</v>
      </c>
      <c r="W171" s="18" t="e">
        <f>VLOOKUP(D171,Listes!B:C,2,FALSE)</f>
        <v>#N/A</v>
      </c>
    </row>
    <row r="172" spans="1:23" ht="15.75" customHeight="1">
      <c r="A172" s="11"/>
      <c r="B172" s="11"/>
      <c r="C172" s="11"/>
      <c r="D172" s="11"/>
      <c r="E172" s="11"/>
      <c r="F172" s="11"/>
      <c r="G172" s="11" t="e">
        <f>VLOOKUP(E172,TAXONS!B:C,2,FALSE)</f>
        <v>#N/A</v>
      </c>
      <c r="H172" s="13">
        <f t="shared" si="13"/>
        <v>0</v>
      </c>
      <c r="I172" s="12" t="e">
        <f t="shared" si="14"/>
        <v>#N/A</v>
      </c>
      <c r="J172" s="14" t="e">
        <f t="shared" si="15"/>
        <v>#N/A</v>
      </c>
      <c r="K172" s="15" t="e">
        <f>VLOOKUP(B172,REGIONS!A:D,4,FALSE)</f>
        <v>#N/A</v>
      </c>
      <c r="L172" s="19" t="e">
        <f>VLOOKUP(G172,Sensibilité!$A:$L,12,FALSE)</f>
        <v>#N/A</v>
      </c>
      <c r="M172" s="19" t="e">
        <f t="shared" si="16"/>
        <v>#N/A</v>
      </c>
      <c r="N172" s="19" t="e">
        <f t="shared" si="17"/>
        <v>#N/A</v>
      </c>
      <c r="O172" s="15" t="str">
        <f>IF(D172=Listes!$B$6,"SWARMING",IF(OR(D172=Listes!$B$1,D172=Listes!$B$2,D172=Listes!$B$5),2,IF(OR(D172=Listes!$B$3,D172=Listes!$B$4),1,"erreur colonne D")))</f>
        <v>SWARMING</v>
      </c>
      <c r="P172" s="15" t="e">
        <f>IF(OR(W172="Hiver",W172="Transit"),VLOOKUP(E172,IC!A:E,4,FALSE),IF(W172="été",VLOOKUP(E172,IC!A:E,3,FALSE),"erreur"))</f>
        <v>#N/A</v>
      </c>
      <c r="Q172" s="15" t="e">
        <f>IF(P172="NR",0,IF(F172&lt;5,0,IF(P172=1,VLOOKUP(F172,IC!$G$1:$I$8,3,TRUE),
IF(P172=2,VLOOKUP(F172,IC!$K$1:$M$8,3,TRUE),
IF(P172=3,VLOOKUP(F172,IC!$O$1:$Q$8,3,TRUE),IF(P172=4,VLOOKUP(F172,IC!$S$2:$U$9,3,TRUE),
"erreur"))))))</f>
        <v>#N/A</v>
      </c>
      <c r="R172" s="16" t="e">
        <f>IF(OR(V172="NA",V172="Transit",V172&lt;Listes!$F$1),"non applicable",F172/V172)</f>
        <v>#N/A</v>
      </c>
      <c r="S172" s="16" t="e">
        <f>IF(W172="Transit","Non applicable",IF(AND(W172="été",T172&gt;Listes!F171),F172/T172,IF(AND(W172="Hiver",Hierarchisation!U172&gt;Listes!F171),F172/U172,"non applicable")))</f>
        <v>#N/A</v>
      </c>
      <c r="T172" s="17" t="e">
        <f>IF(K172="Centre",VLOOKUP(E172,effectifs_ete,3,FALSE),IF(Hierarchisation!K172="Grand Nord",VLOOKUP(Hierarchisation!E172,effectifs_ete,4,FALSE),IF(Hierarchisation!K172="Nord Est",VLOOKUP(Hierarchisation!E172,effectifs_ete,5,FALSE),IF(Hierarchisation!K172="Nord Ouest",VLOOKUP(Hierarchisation!E172,effectifs_ete,6,FALSE),IF(Hierarchisation!K172="Sud Est",VLOOKUP(Hierarchisation!E172,effectifs_ete,7,FALSE),IF(Hierarchisation!K172="Sud Ouest",VLOOKUP(Hierarchisation!E172,effectifs_ete,8,FALSE),"Erreur Région"))))))</f>
        <v>#N/A</v>
      </c>
      <c r="U172" s="17" t="e">
        <f>IF(K172="Centre",VLOOKUP(E172,effectifs_hiver,3,FALSE),IF(Hierarchisation!K172="Grand Nord",VLOOKUP(Hierarchisation!E172,effectifs_hiver,4,FALSE),IF(Hierarchisation!K172="Nord Est",VLOOKUP(Hierarchisation!E172,effectifs_hiver,5,FALSE),IF(Hierarchisation!K172="Nord Ouest",VLOOKUP(Hierarchisation!E172,effectifs_hiver,6,FALSE),IF(Hierarchisation!K172="Sud Est",VLOOKUP(Hierarchisation!E172,effectifs_hiver,7,FALSE),IF(Hierarchisation!K172="Sud Ouest",VLOOKUP(Hierarchisation!E172,effectifs_hiver,8,FALSE),"Erreur Région"))))))</f>
        <v>#N/A</v>
      </c>
      <c r="V172" s="17" t="e">
        <f>IF(W172="Transit","Transit",IF(W172="hiver",VLOOKUP(E172,'EFFECTIFS Hiver'!$A:$I,9,FALSE),IF(W172="été",VLOOKUP(E172,'EFFECTIFS Eté'!$A:$I,9,FALSE),"Erreur saison")))</f>
        <v>#N/A</v>
      </c>
      <c r="W172" s="18" t="e">
        <f>VLOOKUP(D172,Listes!B:C,2,FALSE)</f>
        <v>#N/A</v>
      </c>
    </row>
    <row r="173" spans="1:23" ht="15.75" customHeight="1">
      <c r="A173" s="11"/>
      <c r="B173" s="11"/>
      <c r="C173" s="11"/>
      <c r="D173" s="11"/>
      <c r="E173" s="11"/>
      <c r="F173" s="11"/>
      <c r="G173" s="11" t="e">
        <f>VLOOKUP(E173,TAXONS!B:C,2,FALSE)</f>
        <v>#N/A</v>
      </c>
      <c r="H173" s="13">
        <f t="shared" si="13"/>
        <v>0</v>
      </c>
      <c r="I173" s="12" t="e">
        <f t="shared" si="14"/>
        <v>#N/A</v>
      </c>
      <c r="J173" s="14" t="e">
        <f t="shared" si="15"/>
        <v>#N/A</v>
      </c>
      <c r="K173" s="15" t="e">
        <f>VLOOKUP(B173,REGIONS!A:D,4,FALSE)</f>
        <v>#N/A</v>
      </c>
      <c r="L173" s="19" t="e">
        <f>VLOOKUP(G173,Sensibilité!$A:$L,12,FALSE)</f>
        <v>#N/A</v>
      </c>
      <c r="M173" s="19" t="e">
        <f t="shared" si="16"/>
        <v>#N/A</v>
      </c>
      <c r="N173" s="19" t="e">
        <f t="shared" si="17"/>
        <v>#N/A</v>
      </c>
      <c r="O173" s="15" t="str">
        <f>IF(D173=Listes!$B$6,"SWARMING",IF(OR(D173=Listes!$B$1,D173=Listes!$B$2,D173=Listes!$B$5),2,IF(OR(D173=Listes!$B$3,D173=Listes!$B$4),1,"erreur colonne D")))</f>
        <v>SWARMING</v>
      </c>
      <c r="P173" s="15" t="e">
        <f>IF(OR(W173="Hiver",W173="Transit"),VLOOKUP(E173,IC!A:E,4,FALSE),IF(W173="été",VLOOKUP(E173,IC!A:E,3,FALSE),"erreur"))</f>
        <v>#N/A</v>
      </c>
      <c r="Q173" s="15" t="e">
        <f>IF(P173="NR",0,IF(F173&lt;5,0,IF(P173=1,VLOOKUP(F173,IC!$G$1:$I$8,3,TRUE),
IF(P173=2,VLOOKUP(F173,IC!$K$1:$M$8,3,TRUE),
IF(P173=3,VLOOKUP(F173,IC!$O$1:$Q$8,3,TRUE),IF(P173=4,VLOOKUP(F173,IC!$S$2:$U$9,3,TRUE),
"erreur"))))))</f>
        <v>#N/A</v>
      </c>
      <c r="R173" s="16" t="e">
        <f>IF(OR(V173="NA",V173="Transit",V173&lt;Listes!$F$1),"non applicable",F173/V173)</f>
        <v>#N/A</v>
      </c>
      <c r="S173" s="16" t="e">
        <f>IF(W173="Transit","Non applicable",IF(AND(W173="été",T173&gt;Listes!F172),F173/T173,IF(AND(W173="Hiver",Hierarchisation!U173&gt;Listes!F172),F173/U173,"non applicable")))</f>
        <v>#N/A</v>
      </c>
      <c r="T173" s="17" t="e">
        <f>IF(K173="Centre",VLOOKUP(E173,effectifs_ete,3,FALSE),IF(Hierarchisation!K173="Grand Nord",VLOOKUP(Hierarchisation!E173,effectifs_ete,4,FALSE),IF(Hierarchisation!K173="Nord Est",VLOOKUP(Hierarchisation!E173,effectifs_ete,5,FALSE),IF(Hierarchisation!K173="Nord Ouest",VLOOKUP(Hierarchisation!E173,effectifs_ete,6,FALSE),IF(Hierarchisation!K173="Sud Est",VLOOKUP(Hierarchisation!E173,effectifs_ete,7,FALSE),IF(Hierarchisation!K173="Sud Ouest",VLOOKUP(Hierarchisation!E173,effectifs_ete,8,FALSE),"Erreur Région"))))))</f>
        <v>#N/A</v>
      </c>
      <c r="U173" s="17" t="e">
        <f>IF(K173="Centre",VLOOKUP(E173,effectifs_hiver,3,FALSE),IF(Hierarchisation!K173="Grand Nord",VLOOKUP(Hierarchisation!E173,effectifs_hiver,4,FALSE),IF(Hierarchisation!K173="Nord Est",VLOOKUP(Hierarchisation!E173,effectifs_hiver,5,FALSE),IF(Hierarchisation!K173="Nord Ouest",VLOOKUP(Hierarchisation!E173,effectifs_hiver,6,FALSE),IF(Hierarchisation!K173="Sud Est",VLOOKUP(Hierarchisation!E173,effectifs_hiver,7,FALSE),IF(Hierarchisation!K173="Sud Ouest",VLOOKUP(Hierarchisation!E173,effectifs_hiver,8,FALSE),"Erreur Région"))))))</f>
        <v>#N/A</v>
      </c>
      <c r="V173" s="17" t="e">
        <f>IF(W173="Transit","Transit",IF(W173="hiver",VLOOKUP(E173,'EFFECTIFS Hiver'!$A:$I,9,FALSE),IF(W173="été",VLOOKUP(E173,'EFFECTIFS Eté'!$A:$I,9,FALSE),"Erreur saison")))</f>
        <v>#N/A</v>
      </c>
      <c r="W173" s="18" t="e">
        <f>VLOOKUP(D173,Listes!B:C,2,FALSE)</f>
        <v>#N/A</v>
      </c>
    </row>
    <row r="174" spans="1:23" ht="15.75" customHeight="1">
      <c r="A174" s="11"/>
      <c r="B174" s="11"/>
      <c r="C174" s="11"/>
      <c r="D174" s="11"/>
      <c r="E174" s="11"/>
      <c r="F174" s="11"/>
      <c r="G174" s="11" t="e">
        <f>VLOOKUP(E174,TAXONS!B:C,2,FALSE)</f>
        <v>#N/A</v>
      </c>
      <c r="H174" s="13">
        <f t="shared" si="13"/>
        <v>0</v>
      </c>
      <c r="I174" s="12" t="e">
        <f t="shared" si="14"/>
        <v>#N/A</v>
      </c>
      <c r="J174" s="14" t="e">
        <f t="shared" si="15"/>
        <v>#N/A</v>
      </c>
      <c r="K174" s="15" t="e">
        <f>VLOOKUP(B174,REGIONS!A:D,4,FALSE)</f>
        <v>#N/A</v>
      </c>
      <c r="L174" s="19" t="e">
        <f>VLOOKUP(G174,Sensibilité!$A:$L,12,FALSE)</f>
        <v>#N/A</v>
      </c>
      <c r="M174" s="19" t="e">
        <f t="shared" si="16"/>
        <v>#N/A</v>
      </c>
      <c r="N174" s="19" t="e">
        <f t="shared" si="17"/>
        <v>#N/A</v>
      </c>
      <c r="O174" s="15" t="str">
        <f>IF(D174=Listes!$B$6,"SWARMING",IF(OR(D174=Listes!$B$1,D174=Listes!$B$2,D174=Listes!$B$5),2,IF(OR(D174=Listes!$B$3,D174=Listes!$B$4),1,"erreur colonne D")))</f>
        <v>SWARMING</v>
      </c>
      <c r="P174" s="15" t="e">
        <f>IF(OR(W174="Hiver",W174="Transit"),VLOOKUP(E174,IC!A:E,4,FALSE),IF(W174="été",VLOOKUP(E174,IC!A:E,3,FALSE),"erreur"))</f>
        <v>#N/A</v>
      </c>
      <c r="Q174" s="15" t="e">
        <f>IF(P174="NR",0,IF(F174&lt;5,0,IF(P174=1,VLOOKUP(F174,IC!$G$1:$I$8,3,TRUE),
IF(P174=2,VLOOKUP(F174,IC!$K$1:$M$8,3,TRUE),
IF(P174=3,VLOOKUP(F174,IC!$O$1:$Q$8,3,TRUE),IF(P174=4,VLOOKUP(F174,IC!$S$2:$U$9,3,TRUE),
"erreur"))))))</f>
        <v>#N/A</v>
      </c>
      <c r="R174" s="16" t="e">
        <f>IF(OR(V174="NA",V174="Transit",V174&lt;Listes!$F$1),"non applicable",F174/V174)</f>
        <v>#N/A</v>
      </c>
      <c r="S174" s="16" t="e">
        <f>IF(W174="Transit","Non applicable",IF(AND(W174="été",T174&gt;Listes!F173),F174/T174,IF(AND(W174="Hiver",Hierarchisation!U174&gt;Listes!F173),F174/U174,"non applicable")))</f>
        <v>#N/A</v>
      </c>
      <c r="T174" s="17" t="e">
        <f>IF(K174="Centre",VLOOKUP(E174,effectifs_ete,3,FALSE),IF(Hierarchisation!K174="Grand Nord",VLOOKUP(Hierarchisation!E174,effectifs_ete,4,FALSE),IF(Hierarchisation!K174="Nord Est",VLOOKUP(Hierarchisation!E174,effectifs_ete,5,FALSE),IF(Hierarchisation!K174="Nord Ouest",VLOOKUP(Hierarchisation!E174,effectifs_ete,6,FALSE),IF(Hierarchisation!K174="Sud Est",VLOOKUP(Hierarchisation!E174,effectifs_ete,7,FALSE),IF(Hierarchisation!K174="Sud Ouest",VLOOKUP(Hierarchisation!E174,effectifs_ete,8,FALSE),"Erreur Région"))))))</f>
        <v>#N/A</v>
      </c>
      <c r="U174" s="17" t="e">
        <f>IF(K174="Centre",VLOOKUP(E174,effectifs_hiver,3,FALSE),IF(Hierarchisation!K174="Grand Nord",VLOOKUP(Hierarchisation!E174,effectifs_hiver,4,FALSE),IF(Hierarchisation!K174="Nord Est",VLOOKUP(Hierarchisation!E174,effectifs_hiver,5,FALSE),IF(Hierarchisation!K174="Nord Ouest",VLOOKUP(Hierarchisation!E174,effectifs_hiver,6,FALSE),IF(Hierarchisation!K174="Sud Est",VLOOKUP(Hierarchisation!E174,effectifs_hiver,7,FALSE),IF(Hierarchisation!K174="Sud Ouest",VLOOKUP(Hierarchisation!E174,effectifs_hiver,8,FALSE),"Erreur Région"))))))</f>
        <v>#N/A</v>
      </c>
      <c r="V174" s="17" t="e">
        <f>IF(W174="Transit","Transit",IF(W174="hiver",VLOOKUP(E174,'EFFECTIFS Hiver'!$A:$I,9,FALSE),IF(W174="été",VLOOKUP(E174,'EFFECTIFS Eté'!$A:$I,9,FALSE),"Erreur saison")))</f>
        <v>#N/A</v>
      </c>
      <c r="W174" s="18" t="e">
        <f>VLOOKUP(D174,Listes!B:C,2,FALSE)</f>
        <v>#N/A</v>
      </c>
    </row>
    <row r="175" spans="1:23" ht="15.75" customHeight="1">
      <c r="A175" s="11"/>
      <c r="B175" s="11"/>
      <c r="C175" s="11"/>
      <c r="D175" s="11"/>
      <c r="E175" s="11"/>
      <c r="F175" s="11"/>
      <c r="G175" s="11" t="e">
        <f>VLOOKUP(E175,TAXONS!B:C,2,FALSE)</f>
        <v>#N/A</v>
      </c>
      <c r="H175" s="13">
        <f t="shared" si="13"/>
        <v>0</v>
      </c>
      <c r="I175" s="12" t="e">
        <f t="shared" si="14"/>
        <v>#N/A</v>
      </c>
      <c r="J175" s="14" t="e">
        <f t="shared" si="15"/>
        <v>#N/A</v>
      </c>
      <c r="K175" s="15" t="e">
        <f>VLOOKUP(B175,REGIONS!A:D,4,FALSE)</f>
        <v>#N/A</v>
      </c>
      <c r="L175" s="19" t="e">
        <f>VLOOKUP(G175,Sensibilité!$A:$L,12,FALSE)</f>
        <v>#N/A</v>
      </c>
      <c r="M175" s="19" t="e">
        <f t="shared" si="16"/>
        <v>#N/A</v>
      </c>
      <c r="N175" s="19" t="e">
        <f t="shared" si="17"/>
        <v>#N/A</v>
      </c>
      <c r="O175" s="15" t="str">
        <f>IF(D175=Listes!$B$6,"SWARMING",IF(OR(D175=Listes!$B$1,D175=Listes!$B$2,D175=Listes!$B$5),2,IF(OR(D175=Listes!$B$3,D175=Listes!$B$4),1,"erreur colonne D")))</f>
        <v>SWARMING</v>
      </c>
      <c r="P175" s="15" t="e">
        <f>IF(OR(W175="Hiver",W175="Transit"),VLOOKUP(E175,IC!A:E,4,FALSE),IF(W175="été",VLOOKUP(E175,IC!A:E,3,FALSE),"erreur"))</f>
        <v>#N/A</v>
      </c>
      <c r="Q175" s="15" t="e">
        <f>IF(P175="NR",0,IF(F175&lt;5,0,IF(P175=1,VLOOKUP(F175,IC!$G$1:$I$8,3,TRUE),
IF(P175=2,VLOOKUP(F175,IC!$K$1:$M$8,3,TRUE),
IF(P175=3,VLOOKUP(F175,IC!$O$1:$Q$8,3,TRUE),IF(P175=4,VLOOKUP(F175,IC!$S$2:$U$9,3,TRUE),
"erreur"))))))</f>
        <v>#N/A</v>
      </c>
      <c r="R175" s="16" t="e">
        <f>IF(OR(V175="NA",V175="Transit",V175&lt;Listes!$F$1),"non applicable",F175/V175)</f>
        <v>#N/A</v>
      </c>
      <c r="S175" s="16" t="e">
        <f>IF(W175="Transit","Non applicable",IF(AND(W175="été",T175&gt;Listes!F174),F175/T175,IF(AND(W175="Hiver",Hierarchisation!U175&gt;Listes!F174),F175/U175,"non applicable")))</f>
        <v>#N/A</v>
      </c>
      <c r="T175" s="17" t="e">
        <f>IF(K175="Centre",VLOOKUP(E175,effectifs_ete,3,FALSE),IF(Hierarchisation!K175="Grand Nord",VLOOKUP(Hierarchisation!E175,effectifs_ete,4,FALSE),IF(Hierarchisation!K175="Nord Est",VLOOKUP(Hierarchisation!E175,effectifs_ete,5,FALSE),IF(Hierarchisation!K175="Nord Ouest",VLOOKUP(Hierarchisation!E175,effectifs_ete,6,FALSE),IF(Hierarchisation!K175="Sud Est",VLOOKUP(Hierarchisation!E175,effectifs_ete,7,FALSE),IF(Hierarchisation!K175="Sud Ouest",VLOOKUP(Hierarchisation!E175,effectifs_ete,8,FALSE),"Erreur Région"))))))</f>
        <v>#N/A</v>
      </c>
      <c r="U175" s="17" t="e">
        <f>IF(K175="Centre",VLOOKUP(E175,effectifs_hiver,3,FALSE),IF(Hierarchisation!K175="Grand Nord",VLOOKUP(Hierarchisation!E175,effectifs_hiver,4,FALSE),IF(Hierarchisation!K175="Nord Est",VLOOKUP(Hierarchisation!E175,effectifs_hiver,5,FALSE),IF(Hierarchisation!K175="Nord Ouest",VLOOKUP(Hierarchisation!E175,effectifs_hiver,6,FALSE),IF(Hierarchisation!K175="Sud Est",VLOOKUP(Hierarchisation!E175,effectifs_hiver,7,FALSE),IF(Hierarchisation!K175="Sud Ouest",VLOOKUP(Hierarchisation!E175,effectifs_hiver,8,FALSE),"Erreur Région"))))))</f>
        <v>#N/A</v>
      </c>
      <c r="V175" s="17" t="e">
        <f>IF(W175="Transit","Transit",IF(W175="hiver",VLOOKUP(E175,'EFFECTIFS Hiver'!$A:$I,9,FALSE),IF(W175="été",VLOOKUP(E175,'EFFECTIFS Eté'!$A:$I,9,FALSE),"Erreur saison")))</f>
        <v>#N/A</v>
      </c>
      <c r="W175" s="18" t="e">
        <f>VLOOKUP(D175,Listes!B:C,2,FALSE)</f>
        <v>#N/A</v>
      </c>
    </row>
    <row r="176" spans="1:23" ht="15.75" customHeight="1">
      <c r="A176" s="11"/>
      <c r="B176" s="11"/>
      <c r="C176" s="11"/>
      <c r="D176" s="11"/>
      <c r="E176" s="11"/>
      <c r="F176" s="11"/>
      <c r="G176" s="11" t="e">
        <f>VLOOKUP(E176,TAXONS!B:C,2,FALSE)</f>
        <v>#N/A</v>
      </c>
      <c r="H176" s="13">
        <f t="shared" si="13"/>
        <v>0</v>
      </c>
      <c r="I176" s="12" t="e">
        <f t="shared" si="14"/>
        <v>#N/A</v>
      </c>
      <c r="J176" s="14" t="e">
        <f t="shared" si="15"/>
        <v>#N/A</v>
      </c>
      <c r="K176" s="15" t="e">
        <f>VLOOKUP(B176,REGIONS!A:D,4,FALSE)</f>
        <v>#N/A</v>
      </c>
      <c r="L176" s="19" t="e">
        <f>VLOOKUP(G176,Sensibilité!$A:$L,12,FALSE)</f>
        <v>#N/A</v>
      </c>
      <c r="M176" s="19" t="e">
        <f t="shared" si="16"/>
        <v>#N/A</v>
      </c>
      <c r="N176" s="19" t="e">
        <f t="shared" si="17"/>
        <v>#N/A</v>
      </c>
      <c r="O176" s="15" t="str">
        <f>IF(D176=Listes!$B$6,"SWARMING",IF(OR(D176=Listes!$B$1,D176=Listes!$B$2,D176=Listes!$B$5),2,IF(OR(D176=Listes!$B$3,D176=Listes!$B$4),1,"erreur colonne D")))</f>
        <v>SWARMING</v>
      </c>
      <c r="P176" s="15" t="e">
        <f>IF(OR(W176="Hiver",W176="Transit"),VLOOKUP(E176,IC!A:E,4,FALSE),IF(W176="été",VLOOKUP(E176,IC!A:E,3,FALSE),"erreur"))</f>
        <v>#N/A</v>
      </c>
      <c r="Q176" s="15" t="e">
        <f>IF(P176="NR",0,IF(F176&lt;5,0,IF(P176=1,VLOOKUP(F176,IC!$G$1:$I$8,3,TRUE),
IF(P176=2,VLOOKUP(F176,IC!$K$1:$M$8,3,TRUE),
IF(P176=3,VLOOKUP(F176,IC!$O$1:$Q$8,3,TRUE),IF(P176=4,VLOOKUP(F176,IC!$S$2:$U$9,3,TRUE),
"erreur"))))))</f>
        <v>#N/A</v>
      </c>
      <c r="R176" s="16" t="e">
        <f>IF(OR(V176="NA",V176="Transit",V176&lt;Listes!$F$1),"non applicable",F176/V176)</f>
        <v>#N/A</v>
      </c>
      <c r="S176" s="16" t="e">
        <f>IF(W176="Transit","Non applicable",IF(AND(W176="été",T176&gt;Listes!F175),F176/T176,IF(AND(W176="Hiver",Hierarchisation!U176&gt;Listes!F175),F176/U176,"non applicable")))</f>
        <v>#N/A</v>
      </c>
      <c r="T176" s="17" t="e">
        <f>IF(K176="Centre",VLOOKUP(E176,effectifs_ete,3,FALSE),IF(Hierarchisation!K176="Grand Nord",VLOOKUP(Hierarchisation!E176,effectifs_ete,4,FALSE),IF(Hierarchisation!K176="Nord Est",VLOOKUP(Hierarchisation!E176,effectifs_ete,5,FALSE),IF(Hierarchisation!K176="Nord Ouest",VLOOKUP(Hierarchisation!E176,effectifs_ete,6,FALSE),IF(Hierarchisation!K176="Sud Est",VLOOKUP(Hierarchisation!E176,effectifs_ete,7,FALSE),IF(Hierarchisation!K176="Sud Ouest",VLOOKUP(Hierarchisation!E176,effectifs_ete,8,FALSE),"Erreur Région"))))))</f>
        <v>#N/A</v>
      </c>
      <c r="U176" s="17" t="e">
        <f>IF(K176="Centre",VLOOKUP(E176,effectifs_hiver,3,FALSE),IF(Hierarchisation!K176="Grand Nord",VLOOKUP(Hierarchisation!E176,effectifs_hiver,4,FALSE),IF(Hierarchisation!K176="Nord Est",VLOOKUP(Hierarchisation!E176,effectifs_hiver,5,FALSE),IF(Hierarchisation!K176="Nord Ouest",VLOOKUP(Hierarchisation!E176,effectifs_hiver,6,FALSE),IF(Hierarchisation!K176="Sud Est",VLOOKUP(Hierarchisation!E176,effectifs_hiver,7,FALSE),IF(Hierarchisation!K176="Sud Ouest",VLOOKUP(Hierarchisation!E176,effectifs_hiver,8,FALSE),"Erreur Région"))))))</f>
        <v>#N/A</v>
      </c>
      <c r="V176" s="17" t="e">
        <f>IF(W176="Transit","Transit",IF(W176="hiver",VLOOKUP(E176,'EFFECTIFS Hiver'!$A:$I,9,FALSE),IF(W176="été",VLOOKUP(E176,'EFFECTIFS Eté'!$A:$I,9,FALSE),"Erreur saison")))</f>
        <v>#N/A</v>
      </c>
      <c r="W176" s="18" t="e">
        <f>VLOOKUP(D176,Listes!B:C,2,FALSE)</f>
        <v>#N/A</v>
      </c>
    </row>
    <row r="177" spans="1:23" ht="15.75" customHeight="1">
      <c r="A177" s="11"/>
      <c r="B177" s="11"/>
      <c r="C177" s="11"/>
      <c r="D177" s="11"/>
      <c r="E177" s="11"/>
      <c r="F177" s="11"/>
      <c r="G177" s="11" t="e">
        <f>VLOOKUP(E177,TAXONS!B:C,2,FALSE)</f>
        <v>#N/A</v>
      </c>
      <c r="H177" s="13">
        <f t="shared" si="13"/>
        <v>0</v>
      </c>
      <c r="I177" s="12" t="e">
        <f t="shared" si="14"/>
        <v>#N/A</v>
      </c>
      <c r="J177" s="14" t="e">
        <f t="shared" si="15"/>
        <v>#N/A</v>
      </c>
      <c r="K177" s="15" t="e">
        <f>VLOOKUP(B177,REGIONS!A:D,4,FALSE)</f>
        <v>#N/A</v>
      </c>
      <c r="L177" s="19" t="e">
        <f>VLOOKUP(G177,Sensibilité!$A:$L,12,FALSE)</f>
        <v>#N/A</v>
      </c>
      <c r="M177" s="19" t="e">
        <f t="shared" si="16"/>
        <v>#N/A</v>
      </c>
      <c r="N177" s="19" t="e">
        <f t="shared" si="17"/>
        <v>#N/A</v>
      </c>
      <c r="O177" s="15" t="str">
        <f>IF(D177=Listes!$B$6,"SWARMING",IF(OR(D177=Listes!$B$1,D177=Listes!$B$2,D177=Listes!$B$5),2,IF(OR(D177=Listes!$B$3,D177=Listes!$B$4),1,"erreur colonne D")))</f>
        <v>SWARMING</v>
      </c>
      <c r="P177" s="15" t="e">
        <f>IF(OR(W177="Hiver",W177="Transit"),VLOOKUP(E177,IC!A:E,4,FALSE),IF(W177="été",VLOOKUP(E177,IC!A:E,3,FALSE),"erreur"))</f>
        <v>#N/A</v>
      </c>
      <c r="Q177" s="15" t="e">
        <f>IF(P177="NR",0,IF(F177&lt;5,0,IF(P177=1,VLOOKUP(F177,IC!$G$1:$I$8,3,TRUE),
IF(P177=2,VLOOKUP(F177,IC!$K$1:$M$8,3,TRUE),
IF(P177=3,VLOOKUP(F177,IC!$O$1:$Q$8,3,TRUE),IF(P177=4,VLOOKUP(F177,IC!$S$2:$U$9,3,TRUE),
"erreur"))))))</f>
        <v>#N/A</v>
      </c>
      <c r="R177" s="16" t="e">
        <f>IF(OR(V177="NA",V177="Transit",V177&lt;Listes!$F$1),"non applicable",F177/V177)</f>
        <v>#N/A</v>
      </c>
      <c r="S177" s="16" t="e">
        <f>IF(W177="Transit","Non applicable",IF(AND(W177="été",T177&gt;Listes!F176),F177/T177,IF(AND(W177="Hiver",Hierarchisation!U177&gt;Listes!F176),F177/U177,"non applicable")))</f>
        <v>#N/A</v>
      </c>
      <c r="T177" s="17" t="e">
        <f>IF(K177="Centre",VLOOKUP(E177,effectifs_ete,3,FALSE),IF(Hierarchisation!K177="Grand Nord",VLOOKUP(Hierarchisation!E177,effectifs_ete,4,FALSE),IF(Hierarchisation!K177="Nord Est",VLOOKUP(Hierarchisation!E177,effectifs_ete,5,FALSE),IF(Hierarchisation!K177="Nord Ouest",VLOOKUP(Hierarchisation!E177,effectifs_ete,6,FALSE),IF(Hierarchisation!K177="Sud Est",VLOOKUP(Hierarchisation!E177,effectifs_ete,7,FALSE),IF(Hierarchisation!K177="Sud Ouest",VLOOKUP(Hierarchisation!E177,effectifs_ete,8,FALSE),"Erreur Région"))))))</f>
        <v>#N/A</v>
      </c>
      <c r="U177" s="17" t="e">
        <f>IF(K177="Centre",VLOOKUP(E177,effectifs_hiver,3,FALSE),IF(Hierarchisation!K177="Grand Nord",VLOOKUP(Hierarchisation!E177,effectifs_hiver,4,FALSE),IF(Hierarchisation!K177="Nord Est",VLOOKUP(Hierarchisation!E177,effectifs_hiver,5,FALSE),IF(Hierarchisation!K177="Nord Ouest",VLOOKUP(Hierarchisation!E177,effectifs_hiver,6,FALSE),IF(Hierarchisation!K177="Sud Est",VLOOKUP(Hierarchisation!E177,effectifs_hiver,7,FALSE),IF(Hierarchisation!K177="Sud Ouest",VLOOKUP(Hierarchisation!E177,effectifs_hiver,8,FALSE),"Erreur Région"))))))</f>
        <v>#N/A</v>
      </c>
      <c r="V177" s="17" t="e">
        <f>IF(W177="Transit","Transit",IF(W177="hiver",VLOOKUP(E177,'EFFECTIFS Hiver'!$A:$I,9,FALSE),IF(W177="été",VLOOKUP(E177,'EFFECTIFS Eté'!$A:$I,9,FALSE),"Erreur saison")))</f>
        <v>#N/A</v>
      </c>
      <c r="W177" s="18" t="e">
        <f>VLOOKUP(D177,Listes!B:C,2,FALSE)</f>
        <v>#N/A</v>
      </c>
    </row>
    <row r="178" spans="1:23" ht="15.75" customHeight="1">
      <c r="A178" s="11"/>
      <c r="B178" s="11"/>
      <c r="C178" s="11"/>
      <c r="D178" s="11"/>
      <c r="E178" s="11"/>
      <c r="F178" s="11"/>
      <c r="G178" s="11" t="e">
        <f>VLOOKUP(E178,TAXONS!B:C,2,FALSE)</f>
        <v>#N/A</v>
      </c>
      <c r="H178" s="13">
        <f t="shared" si="13"/>
        <v>0</v>
      </c>
      <c r="I178" s="12" t="e">
        <f t="shared" si="14"/>
        <v>#N/A</v>
      </c>
      <c r="J178" s="14" t="e">
        <f t="shared" si="15"/>
        <v>#N/A</v>
      </c>
      <c r="K178" s="15" t="e">
        <f>VLOOKUP(B178,REGIONS!A:D,4,FALSE)</f>
        <v>#N/A</v>
      </c>
      <c r="L178" s="19" t="e">
        <f>VLOOKUP(G178,Sensibilité!$A:$L,12,FALSE)</f>
        <v>#N/A</v>
      </c>
      <c r="M178" s="19" t="e">
        <f t="shared" si="16"/>
        <v>#N/A</v>
      </c>
      <c r="N178" s="19" t="e">
        <f t="shared" si="17"/>
        <v>#N/A</v>
      </c>
      <c r="O178" s="15" t="str">
        <f>IF(D178=Listes!$B$6,"SWARMING",IF(OR(D178=Listes!$B$1,D178=Listes!$B$2,D178=Listes!$B$5),2,IF(OR(D178=Listes!$B$3,D178=Listes!$B$4),1,"erreur colonne D")))</f>
        <v>SWARMING</v>
      </c>
      <c r="P178" s="15" t="e">
        <f>IF(OR(W178="Hiver",W178="Transit"),VLOOKUP(E178,IC!A:E,4,FALSE),IF(W178="été",VLOOKUP(E178,IC!A:E,3,FALSE),"erreur"))</f>
        <v>#N/A</v>
      </c>
      <c r="Q178" s="15" t="e">
        <f>IF(P178="NR",0,IF(F178&lt;5,0,IF(P178=1,VLOOKUP(F178,IC!$G$1:$I$8,3,TRUE),
IF(P178=2,VLOOKUP(F178,IC!$K$1:$M$8,3,TRUE),
IF(P178=3,VLOOKUP(F178,IC!$O$1:$Q$8,3,TRUE),IF(P178=4,VLOOKUP(F178,IC!$S$2:$U$9,3,TRUE),
"erreur"))))))</f>
        <v>#N/A</v>
      </c>
      <c r="R178" s="16" t="e">
        <f>IF(OR(V178="NA",V178="Transit",V178&lt;Listes!$F$1),"non applicable",F178/V178)</f>
        <v>#N/A</v>
      </c>
      <c r="S178" s="16" t="e">
        <f>IF(W178="Transit","Non applicable",IF(AND(W178="été",T178&gt;Listes!F177),F178/T178,IF(AND(W178="Hiver",Hierarchisation!U178&gt;Listes!F177),F178/U178,"non applicable")))</f>
        <v>#N/A</v>
      </c>
      <c r="T178" s="17" t="e">
        <f>IF(K178="Centre",VLOOKUP(E178,effectifs_ete,3,FALSE),IF(Hierarchisation!K178="Grand Nord",VLOOKUP(Hierarchisation!E178,effectifs_ete,4,FALSE),IF(Hierarchisation!K178="Nord Est",VLOOKUP(Hierarchisation!E178,effectifs_ete,5,FALSE),IF(Hierarchisation!K178="Nord Ouest",VLOOKUP(Hierarchisation!E178,effectifs_ete,6,FALSE),IF(Hierarchisation!K178="Sud Est",VLOOKUP(Hierarchisation!E178,effectifs_ete,7,FALSE),IF(Hierarchisation!K178="Sud Ouest",VLOOKUP(Hierarchisation!E178,effectifs_ete,8,FALSE),"Erreur Région"))))))</f>
        <v>#N/A</v>
      </c>
      <c r="U178" s="17" t="e">
        <f>IF(K178="Centre",VLOOKUP(E178,effectifs_hiver,3,FALSE),IF(Hierarchisation!K178="Grand Nord",VLOOKUP(Hierarchisation!E178,effectifs_hiver,4,FALSE),IF(Hierarchisation!K178="Nord Est",VLOOKUP(Hierarchisation!E178,effectifs_hiver,5,FALSE),IF(Hierarchisation!K178="Nord Ouest",VLOOKUP(Hierarchisation!E178,effectifs_hiver,6,FALSE),IF(Hierarchisation!K178="Sud Est",VLOOKUP(Hierarchisation!E178,effectifs_hiver,7,FALSE),IF(Hierarchisation!K178="Sud Ouest",VLOOKUP(Hierarchisation!E178,effectifs_hiver,8,FALSE),"Erreur Région"))))))</f>
        <v>#N/A</v>
      </c>
      <c r="V178" s="17" t="e">
        <f>IF(W178="Transit","Transit",IF(W178="hiver",VLOOKUP(E178,'EFFECTIFS Hiver'!$A:$I,9,FALSE),IF(W178="été",VLOOKUP(E178,'EFFECTIFS Eté'!$A:$I,9,FALSE),"Erreur saison")))</f>
        <v>#N/A</v>
      </c>
      <c r="W178" s="18" t="e">
        <f>VLOOKUP(D178,Listes!B:C,2,FALSE)</f>
        <v>#N/A</v>
      </c>
    </row>
    <row r="179" spans="1:23" ht="15.75" customHeight="1">
      <c r="A179" s="11"/>
      <c r="B179" s="11"/>
      <c r="C179" s="11"/>
      <c r="D179" s="11"/>
      <c r="E179" s="11"/>
      <c r="F179" s="11"/>
      <c r="G179" s="11" t="e">
        <f>VLOOKUP(E179,TAXONS!B:C,2,FALSE)</f>
        <v>#N/A</v>
      </c>
      <c r="H179" s="13">
        <f t="shared" si="13"/>
        <v>0</v>
      </c>
      <c r="I179" s="12" t="e">
        <f t="shared" si="14"/>
        <v>#N/A</v>
      </c>
      <c r="J179" s="14" t="e">
        <f t="shared" si="15"/>
        <v>#N/A</v>
      </c>
      <c r="K179" s="15" t="e">
        <f>VLOOKUP(B179,REGIONS!A:D,4,FALSE)</f>
        <v>#N/A</v>
      </c>
      <c r="L179" s="19" t="e">
        <f>VLOOKUP(G179,Sensibilité!$A:$L,12,FALSE)</f>
        <v>#N/A</v>
      </c>
      <c r="M179" s="19" t="e">
        <f t="shared" si="16"/>
        <v>#N/A</v>
      </c>
      <c r="N179" s="19" t="e">
        <f t="shared" si="17"/>
        <v>#N/A</v>
      </c>
      <c r="O179" s="15" t="str">
        <f>IF(D179=Listes!$B$6,"SWARMING",IF(OR(D179=Listes!$B$1,D179=Listes!$B$2,D179=Listes!$B$5),2,IF(OR(D179=Listes!$B$3,D179=Listes!$B$4),1,"erreur colonne D")))</f>
        <v>SWARMING</v>
      </c>
      <c r="P179" s="15" t="e">
        <f>IF(OR(W179="Hiver",W179="Transit"),VLOOKUP(E179,IC!A:E,4,FALSE),IF(W179="été",VLOOKUP(E179,IC!A:E,3,FALSE),"erreur"))</f>
        <v>#N/A</v>
      </c>
      <c r="Q179" s="15" t="e">
        <f>IF(P179="NR",0,IF(F179&lt;5,0,IF(P179=1,VLOOKUP(F179,IC!$G$1:$I$8,3,TRUE),
IF(P179=2,VLOOKUP(F179,IC!$K$1:$M$8,3,TRUE),
IF(P179=3,VLOOKUP(F179,IC!$O$1:$Q$8,3,TRUE),IF(P179=4,VLOOKUP(F179,IC!$S$2:$U$9,3,TRUE),
"erreur"))))))</f>
        <v>#N/A</v>
      </c>
      <c r="R179" s="16" t="e">
        <f>IF(OR(V179="NA",V179="Transit",V179&lt;Listes!$F$1),"non applicable",F179/V179)</f>
        <v>#N/A</v>
      </c>
      <c r="S179" s="16" t="e">
        <f>IF(W179="Transit","Non applicable",IF(AND(W179="été",T179&gt;Listes!F178),F179/T179,IF(AND(W179="Hiver",Hierarchisation!U179&gt;Listes!F178),F179/U179,"non applicable")))</f>
        <v>#N/A</v>
      </c>
      <c r="T179" s="17" t="e">
        <f>IF(K179="Centre",VLOOKUP(E179,effectifs_ete,3,FALSE),IF(Hierarchisation!K179="Grand Nord",VLOOKUP(Hierarchisation!E179,effectifs_ete,4,FALSE),IF(Hierarchisation!K179="Nord Est",VLOOKUP(Hierarchisation!E179,effectifs_ete,5,FALSE),IF(Hierarchisation!K179="Nord Ouest",VLOOKUP(Hierarchisation!E179,effectifs_ete,6,FALSE),IF(Hierarchisation!K179="Sud Est",VLOOKUP(Hierarchisation!E179,effectifs_ete,7,FALSE),IF(Hierarchisation!K179="Sud Ouest",VLOOKUP(Hierarchisation!E179,effectifs_ete,8,FALSE),"Erreur Région"))))))</f>
        <v>#N/A</v>
      </c>
      <c r="U179" s="17" t="e">
        <f>IF(K179="Centre",VLOOKUP(E179,effectifs_hiver,3,FALSE),IF(Hierarchisation!K179="Grand Nord",VLOOKUP(Hierarchisation!E179,effectifs_hiver,4,FALSE),IF(Hierarchisation!K179="Nord Est",VLOOKUP(Hierarchisation!E179,effectifs_hiver,5,FALSE),IF(Hierarchisation!K179="Nord Ouest",VLOOKUP(Hierarchisation!E179,effectifs_hiver,6,FALSE),IF(Hierarchisation!K179="Sud Est",VLOOKUP(Hierarchisation!E179,effectifs_hiver,7,FALSE),IF(Hierarchisation!K179="Sud Ouest",VLOOKUP(Hierarchisation!E179,effectifs_hiver,8,FALSE),"Erreur Région"))))))</f>
        <v>#N/A</v>
      </c>
      <c r="V179" s="17" t="e">
        <f>IF(W179="Transit","Transit",IF(W179="hiver",VLOOKUP(E179,'EFFECTIFS Hiver'!$A:$I,9,FALSE),IF(W179="été",VLOOKUP(E179,'EFFECTIFS Eté'!$A:$I,9,FALSE),"Erreur saison")))</f>
        <v>#N/A</v>
      </c>
      <c r="W179" s="18" t="e">
        <f>VLOOKUP(D179,Listes!B:C,2,FALSE)</f>
        <v>#N/A</v>
      </c>
    </row>
    <row r="180" spans="1:23" ht="15.75" customHeight="1">
      <c r="A180" s="11"/>
      <c r="B180" s="11"/>
      <c r="C180" s="11"/>
      <c r="D180" s="11"/>
      <c r="E180" s="11"/>
      <c r="F180" s="11"/>
      <c r="G180" s="11" t="e">
        <f>VLOOKUP(E180,TAXONS!B:C,2,FALSE)</f>
        <v>#N/A</v>
      </c>
      <c r="H180" s="13">
        <f t="shared" si="13"/>
        <v>0</v>
      </c>
      <c r="I180" s="12" t="e">
        <f t="shared" si="14"/>
        <v>#N/A</v>
      </c>
      <c r="J180" s="14" t="e">
        <f t="shared" si="15"/>
        <v>#N/A</v>
      </c>
      <c r="K180" s="15" t="e">
        <f>VLOOKUP(B180,REGIONS!A:D,4,FALSE)</f>
        <v>#N/A</v>
      </c>
      <c r="L180" s="19" t="e">
        <f>VLOOKUP(G180,Sensibilité!$A:$L,12,FALSE)</f>
        <v>#N/A</v>
      </c>
      <c r="M180" s="19" t="e">
        <f t="shared" si="16"/>
        <v>#N/A</v>
      </c>
      <c r="N180" s="19" t="e">
        <f t="shared" si="17"/>
        <v>#N/A</v>
      </c>
      <c r="O180" s="15" t="str">
        <f>IF(D180=Listes!$B$6,"SWARMING",IF(OR(D180=Listes!$B$1,D180=Listes!$B$2,D180=Listes!$B$5),2,IF(OR(D180=Listes!$B$3,D180=Listes!$B$4),1,"erreur colonne D")))</f>
        <v>SWARMING</v>
      </c>
      <c r="P180" s="15" t="e">
        <f>IF(OR(W180="Hiver",W180="Transit"),VLOOKUP(E180,IC!A:E,4,FALSE),IF(W180="été",VLOOKUP(E180,IC!A:E,3,FALSE),"erreur"))</f>
        <v>#N/A</v>
      </c>
      <c r="Q180" s="15" t="e">
        <f>IF(P180="NR",0,IF(F180&lt;5,0,IF(P180=1,VLOOKUP(F180,IC!$G$1:$I$8,3,TRUE),
IF(P180=2,VLOOKUP(F180,IC!$K$1:$M$8,3,TRUE),
IF(P180=3,VLOOKUP(F180,IC!$O$1:$Q$8,3,TRUE),IF(P180=4,VLOOKUP(F180,IC!$S$2:$U$9,3,TRUE),
"erreur"))))))</f>
        <v>#N/A</v>
      </c>
      <c r="R180" s="16" t="e">
        <f>IF(OR(V180="NA",V180="Transit",V180&lt;Listes!$F$1),"non applicable",F180/V180)</f>
        <v>#N/A</v>
      </c>
      <c r="S180" s="16" t="e">
        <f>IF(W180="Transit","Non applicable",IF(AND(W180="été",T180&gt;Listes!F179),F180/T180,IF(AND(W180="Hiver",Hierarchisation!U180&gt;Listes!F179),F180/U180,"non applicable")))</f>
        <v>#N/A</v>
      </c>
      <c r="T180" s="17" t="e">
        <f>IF(K180="Centre",VLOOKUP(E180,effectifs_ete,3,FALSE),IF(Hierarchisation!K180="Grand Nord",VLOOKUP(Hierarchisation!E180,effectifs_ete,4,FALSE),IF(Hierarchisation!K180="Nord Est",VLOOKUP(Hierarchisation!E180,effectifs_ete,5,FALSE),IF(Hierarchisation!K180="Nord Ouest",VLOOKUP(Hierarchisation!E180,effectifs_ete,6,FALSE),IF(Hierarchisation!K180="Sud Est",VLOOKUP(Hierarchisation!E180,effectifs_ete,7,FALSE),IF(Hierarchisation!K180="Sud Ouest",VLOOKUP(Hierarchisation!E180,effectifs_ete,8,FALSE),"Erreur Région"))))))</f>
        <v>#N/A</v>
      </c>
      <c r="U180" s="17" t="e">
        <f>IF(K180="Centre",VLOOKUP(E180,effectifs_hiver,3,FALSE),IF(Hierarchisation!K180="Grand Nord",VLOOKUP(Hierarchisation!E180,effectifs_hiver,4,FALSE),IF(Hierarchisation!K180="Nord Est",VLOOKUP(Hierarchisation!E180,effectifs_hiver,5,FALSE),IF(Hierarchisation!K180="Nord Ouest",VLOOKUP(Hierarchisation!E180,effectifs_hiver,6,FALSE),IF(Hierarchisation!K180="Sud Est",VLOOKUP(Hierarchisation!E180,effectifs_hiver,7,FALSE),IF(Hierarchisation!K180="Sud Ouest",VLOOKUP(Hierarchisation!E180,effectifs_hiver,8,FALSE),"Erreur Région"))))))</f>
        <v>#N/A</v>
      </c>
      <c r="V180" s="17" t="e">
        <f>IF(W180="Transit","Transit",IF(W180="hiver",VLOOKUP(E180,'EFFECTIFS Hiver'!$A:$I,9,FALSE),IF(W180="été",VLOOKUP(E180,'EFFECTIFS Eté'!$A:$I,9,FALSE),"Erreur saison")))</f>
        <v>#N/A</v>
      </c>
      <c r="W180" s="18" t="e">
        <f>VLOOKUP(D180,Listes!B:C,2,FALSE)</f>
        <v>#N/A</v>
      </c>
    </row>
    <row r="181" spans="1:23" ht="15.75" customHeight="1">
      <c r="A181" s="11"/>
      <c r="B181" s="11"/>
      <c r="C181" s="11"/>
      <c r="D181" s="11"/>
      <c r="E181" s="11"/>
      <c r="F181" s="11"/>
      <c r="G181" s="11" t="e">
        <f>VLOOKUP(E181,TAXONS!B:C,2,FALSE)</f>
        <v>#N/A</v>
      </c>
      <c r="H181" s="13">
        <f t="shared" si="13"/>
        <v>0</v>
      </c>
      <c r="I181" s="12" t="e">
        <f t="shared" si="14"/>
        <v>#N/A</v>
      </c>
      <c r="J181" s="14" t="e">
        <f t="shared" si="15"/>
        <v>#N/A</v>
      </c>
      <c r="K181" s="15" t="e">
        <f>VLOOKUP(B181,REGIONS!A:D,4,FALSE)</f>
        <v>#N/A</v>
      </c>
      <c r="L181" s="19" t="e">
        <f>VLOOKUP(G181,Sensibilité!$A:$L,12,FALSE)</f>
        <v>#N/A</v>
      </c>
      <c r="M181" s="19" t="e">
        <f t="shared" si="16"/>
        <v>#N/A</v>
      </c>
      <c r="N181" s="19" t="e">
        <f t="shared" si="17"/>
        <v>#N/A</v>
      </c>
      <c r="O181" s="15" t="str">
        <f>IF(D181=Listes!$B$6,"SWARMING",IF(OR(D181=Listes!$B$1,D181=Listes!$B$2,D181=Listes!$B$5),2,IF(OR(D181=Listes!$B$3,D181=Listes!$B$4),1,"erreur colonne D")))</f>
        <v>SWARMING</v>
      </c>
      <c r="P181" s="15" t="e">
        <f>IF(OR(W181="Hiver",W181="Transit"),VLOOKUP(E181,IC!A:E,4,FALSE),IF(W181="été",VLOOKUP(E181,IC!A:E,3,FALSE),"erreur"))</f>
        <v>#N/A</v>
      </c>
      <c r="Q181" s="15" t="e">
        <f>IF(P181="NR",0,IF(F181&lt;5,0,IF(P181=1,VLOOKUP(F181,IC!$G$1:$I$8,3,TRUE),
IF(P181=2,VLOOKUP(F181,IC!$K$1:$M$8,3,TRUE),
IF(P181=3,VLOOKUP(F181,IC!$O$1:$Q$8,3,TRUE),IF(P181=4,VLOOKUP(F181,IC!$S$2:$U$9,3,TRUE),
"erreur"))))))</f>
        <v>#N/A</v>
      </c>
      <c r="R181" s="16" t="e">
        <f>IF(OR(V181="NA",V181="Transit",V181&lt;Listes!$F$1),"non applicable",F181/V181)</f>
        <v>#N/A</v>
      </c>
      <c r="S181" s="16" t="e">
        <f>IF(W181="Transit","Non applicable",IF(AND(W181="été",T181&gt;Listes!F180),F181/T181,IF(AND(W181="Hiver",Hierarchisation!U181&gt;Listes!F180),F181/U181,"non applicable")))</f>
        <v>#N/A</v>
      </c>
      <c r="T181" s="17" t="e">
        <f>IF(K181="Centre",VLOOKUP(E181,effectifs_ete,3,FALSE),IF(Hierarchisation!K181="Grand Nord",VLOOKUP(Hierarchisation!E181,effectifs_ete,4,FALSE),IF(Hierarchisation!K181="Nord Est",VLOOKUP(Hierarchisation!E181,effectifs_ete,5,FALSE),IF(Hierarchisation!K181="Nord Ouest",VLOOKUP(Hierarchisation!E181,effectifs_ete,6,FALSE),IF(Hierarchisation!K181="Sud Est",VLOOKUP(Hierarchisation!E181,effectifs_ete,7,FALSE),IF(Hierarchisation!K181="Sud Ouest",VLOOKUP(Hierarchisation!E181,effectifs_ete,8,FALSE),"Erreur Région"))))))</f>
        <v>#N/A</v>
      </c>
      <c r="U181" s="17" t="e">
        <f>IF(K181="Centre",VLOOKUP(E181,effectifs_hiver,3,FALSE),IF(Hierarchisation!K181="Grand Nord",VLOOKUP(Hierarchisation!E181,effectifs_hiver,4,FALSE),IF(Hierarchisation!K181="Nord Est",VLOOKUP(Hierarchisation!E181,effectifs_hiver,5,FALSE),IF(Hierarchisation!K181="Nord Ouest",VLOOKUP(Hierarchisation!E181,effectifs_hiver,6,FALSE),IF(Hierarchisation!K181="Sud Est",VLOOKUP(Hierarchisation!E181,effectifs_hiver,7,FALSE),IF(Hierarchisation!K181="Sud Ouest",VLOOKUP(Hierarchisation!E181,effectifs_hiver,8,FALSE),"Erreur Région"))))))</f>
        <v>#N/A</v>
      </c>
      <c r="V181" s="17" t="e">
        <f>IF(W181="Transit","Transit",IF(W181="hiver",VLOOKUP(E181,'EFFECTIFS Hiver'!$A:$I,9,FALSE),IF(W181="été",VLOOKUP(E181,'EFFECTIFS Eté'!$A:$I,9,FALSE),"Erreur saison")))</f>
        <v>#N/A</v>
      </c>
      <c r="W181" s="18" t="e">
        <f>VLOOKUP(D181,Listes!B:C,2,FALSE)</f>
        <v>#N/A</v>
      </c>
    </row>
    <row r="182" spans="1:23" ht="15.75" customHeight="1">
      <c r="A182" s="11"/>
      <c r="B182" s="11"/>
      <c r="C182" s="11"/>
      <c r="D182" s="11"/>
      <c r="E182" s="11"/>
      <c r="F182" s="11"/>
      <c r="G182" s="11" t="e">
        <f>VLOOKUP(E182,TAXONS!B:C,2,FALSE)</f>
        <v>#N/A</v>
      </c>
      <c r="H182" s="13">
        <f t="shared" si="13"/>
        <v>0</v>
      </c>
      <c r="I182" s="12" t="e">
        <f t="shared" si="14"/>
        <v>#N/A</v>
      </c>
      <c r="J182" s="14" t="e">
        <f t="shared" si="15"/>
        <v>#N/A</v>
      </c>
      <c r="K182" s="15" t="e">
        <f>VLOOKUP(B182,REGIONS!A:D,4,FALSE)</f>
        <v>#N/A</v>
      </c>
      <c r="L182" s="19" t="e">
        <f>VLOOKUP(G182,Sensibilité!$A:$L,12,FALSE)</f>
        <v>#N/A</v>
      </c>
      <c r="M182" s="19" t="e">
        <f t="shared" si="16"/>
        <v>#N/A</v>
      </c>
      <c r="N182" s="19" t="e">
        <f t="shared" si="17"/>
        <v>#N/A</v>
      </c>
      <c r="O182" s="15" t="str">
        <f>IF(D182=Listes!$B$6,"SWARMING",IF(OR(D182=Listes!$B$1,D182=Listes!$B$2,D182=Listes!$B$5),2,IF(OR(D182=Listes!$B$3,D182=Listes!$B$4),1,"erreur colonne D")))</f>
        <v>SWARMING</v>
      </c>
      <c r="P182" s="15" t="e">
        <f>IF(OR(W182="Hiver",W182="Transit"),VLOOKUP(E182,IC!A:E,4,FALSE),IF(W182="été",VLOOKUP(E182,IC!A:E,3,FALSE),"erreur"))</f>
        <v>#N/A</v>
      </c>
      <c r="Q182" s="15" t="e">
        <f>IF(P182="NR",0,IF(F182&lt;5,0,IF(P182=1,VLOOKUP(F182,IC!$G$1:$I$8,3,TRUE),
IF(P182=2,VLOOKUP(F182,IC!$K$1:$M$8,3,TRUE),
IF(P182=3,VLOOKUP(F182,IC!$O$1:$Q$8,3,TRUE),IF(P182=4,VLOOKUP(F182,IC!$S$2:$U$9,3,TRUE),
"erreur"))))))</f>
        <v>#N/A</v>
      </c>
      <c r="R182" s="16" t="e">
        <f>IF(OR(V182="NA",V182="Transit",V182&lt;Listes!$F$1),"non applicable",F182/V182)</f>
        <v>#N/A</v>
      </c>
      <c r="S182" s="16" t="e">
        <f>IF(W182="Transit","Non applicable",IF(AND(W182="été",T182&gt;Listes!F181),F182/T182,IF(AND(W182="Hiver",Hierarchisation!U182&gt;Listes!F181),F182/U182,"non applicable")))</f>
        <v>#N/A</v>
      </c>
      <c r="T182" s="17" t="e">
        <f>IF(K182="Centre",VLOOKUP(E182,effectifs_ete,3,FALSE),IF(Hierarchisation!K182="Grand Nord",VLOOKUP(Hierarchisation!E182,effectifs_ete,4,FALSE),IF(Hierarchisation!K182="Nord Est",VLOOKUP(Hierarchisation!E182,effectifs_ete,5,FALSE),IF(Hierarchisation!K182="Nord Ouest",VLOOKUP(Hierarchisation!E182,effectifs_ete,6,FALSE),IF(Hierarchisation!K182="Sud Est",VLOOKUP(Hierarchisation!E182,effectifs_ete,7,FALSE),IF(Hierarchisation!K182="Sud Ouest",VLOOKUP(Hierarchisation!E182,effectifs_ete,8,FALSE),"Erreur Région"))))))</f>
        <v>#N/A</v>
      </c>
      <c r="U182" s="17" t="e">
        <f>IF(K182="Centre",VLOOKUP(E182,effectifs_hiver,3,FALSE),IF(Hierarchisation!K182="Grand Nord",VLOOKUP(Hierarchisation!E182,effectifs_hiver,4,FALSE),IF(Hierarchisation!K182="Nord Est",VLOOKUP(Hierarchisation!E182,effectifs_hiver,5,FALSE),IF(Hierarchisation!K182="Nord Ouest",VLOOKUP(Hierarchisation!E182,effectifs_hiver,6,FALSE),IF(Hierarchisation!K182="Sud Est",VLOOKUP(Hierarchisation!E182,effectifs_hiver,7,FALSE),IF(Hierarchisation!K182="Sud Ouest",VLOOKUP(Hierarchisation!E182,effectifs_hiver,8,FALSE),"Erreur Région"))))))</f>
        <v>#N/A</v>
      </c>
      <c r="V182" s="17" t="e">
        <f>IF(W182="Transit","Transit",IF(W182="hiver",VLOOKUP(E182,'EFFECTIFS Hiver'!$A:$I,9,FALSE),IF(W182="été",VLOOKUP(E182,'EFFECTIFS Eté'!$A:$I,9,FALSE),"Erreur saison")))</f>
        <v>#N/A</v>
      </c>
      <c r="W182" s="18" t="e">
        <f>VLOOKUP(D182,Listes!B:C,2,FALSE)</f>
        <v>#N/A</v>
      </c>
    </row>
    <row r="183" spans="1:23" ht="15.75" customHeight="1">
      <c r="A183" s="11"/>
      <c r="B183" s="11"/>
      <c r="C183" s="11"/>
      <c r="D183" s="11"/>
      <c r="E183" s="11"/>
      <c r="F183" s="11"/>
      <c r="G183" s="11" t="e">
        <f>VLOOKUP(E183,TAXONS!B:C,2,FALSE)</f>
        <v>#N/A</v>
      </c>
      <c r="H183" s="13">
        <f t="shared" si="13"/>
        <v>0</v>
      </c>
      <c r="I183" s="12" t="e">
        <f t="shared" si="14"/>
        <v>#N/A</v>
      </c>
      <c r="J183" s="14" t="e">
        <f t="shared" si="15"/>
        <v>#N/A</v>
      </c>
      <c r="K183" s="15" t="e">
        <f>VLOOKUP(B183,REGIONS!A:D,4,FALSE)</f>
        <v>#N/A</v>
      </c>
      <c r="L183" s="19" t="e">
        <f>VLOOKUP(G183,Sensibilité!$A:$L,12,FALSE)</f>
        <v>#N/A</v>
      </c>
      <c r="M183" s="19" t="e">
        <f t="shared" si="16"/>
        <v>#N/A</v>
      </c>
      <c r="N183" s="19" t="e">
        <f t="shared" si="17"/>
        <v>#N/A</v>
      </c>
      <c r="O183" s="15" t="str">
        <f>IF(D183=Listes!$B$6,"SWARMING",IF(OR(D183=Listes!$B$1,D183=Listes!$B$2,D183=Listes!$B$5),2,IF(OR(D183=Listes!$B$3,D183=Listes!$B$4),1,"erreur colonne D")))</f>
        <v>SWARMING</v>
      </c>
      <c r="P183" s="15" t="e">
        <f>IF(OR(W183="Hiver",W183="Transit"),VLOOKUP(E183,IC!A:E,4,FALSE),IF(W183="été",VLOOKUP(E183,IC!A:E,3,FALSE),"erreur"))</f>
        <v>#N/A</v>
      </c>
      <c r="Q183" s="15" t="e">
        <f>IF(P183="NR",0,IF(F183&lt;5,0,IF(P183=1,VLOOKUP(F183,IC!$G$1:$I$8,3,TRUE),
IF(P183=2,VLOOKUP(F183,IC!$K$1:$M$8,3,TRUE),
IF(P183=3,VLOOKUP(F183,IC!$O$1:$Q$8,3,TRUE),IF(P183=4,VLOOKUP(F183,IC!$S$2:$U$9,3,TRUE),
"erreur"))))))</f>
        <v>#N/A</v>
      </c>
      <c r="R183" s="16" t="e">
        <f>IF(OR(V183="NA",V183="Transit",V183&lt;Listes!$F$1),"non applicable",F183/V183)</f>
        <v>#N/A</v>
      </c>
      <c r="S183" s="16" t="e">
        <f>IF(W183="Transit","Non applicable",IF(AND(W183="été",T183&gt;Listes!F182),F183/T183,IF(AND(W183="Hiver",Hierarchisation!U183&gt;Listes!F182),F183/U183,"non applicable")))</f>
        <v>#N/A</v>
      </c>
      <c r="T183" s="17" t="e">
        <f>IF(K183="Centre",VLOOKUP(E183,effectifs_ete,3,FALSE),IF(Hierarchisation!K183="Grand Nord",VLOOKUP(Hierarchisation!E183,effectifs_ete,4,FALSE),IF(Hierarchisation!K183="Nord Est",VLOOKUP(Hierarchisation!E183,effectifs_ete,5,FALSE),IF(Hierarchisation!K183="Nord Ouest",VLOOKUP(Hierarchisation!E183,effectifs_ete,6,FALSE),IF(Hierarchisation!K183="Sud Est",VLOOKUP(Hierarchisation!E183,effectifs_ete,7,FALSE),IF(Hierarchisation!K183="Sud Ouest",VLOOKUP(Hierarchisation!E183,effectifs_ete,8,FALSE),"Erreur Région"))))))</f>
        <v>#N/A</v>
      </c>
      <c r="U183" s="17" t="e">
        <f>IF(K183="Centre",VLOOKUP(E183,effectifs_hiver,3,FALSE),IF(Hierarchisation!K183="Grand Nord",VLOOKUP(Hierarchisation!E183,effectifs_hiver,4,FALSE),IF(Hierarchisation!K183="Nord Est",VLOOKUP(Hierarchisation!E183,effectifs_hiver,5,FALSE),IF(Hierarchisation!K183="Nord Ouest",VLOOKUP(Hierarchisation!E183,effectifs_hiver,6,FALSE),IF(Hierarchisation!K183="Sud Est",VLOOKUP(Hierarchisation!E183,effectifs_hiver,7,FALSE),IF(Hierarchisation!K183="Sud Ouest",VLOOKUP(Hierarchisation!E183,effectifs_hiver,8,FALSE),"Erreur Région"))))))</f>
        <v>#N/A</v>
      </c>
      <c r="V183" s="17" t="e">
        <f>IF(W183="Transit","Transit",IF(W183="hiver",VLOOKUP(E183,'EFFECTIFS Hiver'!$A:$I,9,FALSE),IF(W183="été",VLOOKUP(E183,'EFFECTIFS Eté'!$A:$I,9,FALSE),"Erreur saison")))</f>
        <v>#N/A</v>
      </c>
      <c r="W183" s="18" t="e">
        <f>VLOOKUP(D183,Listes!B:C,2,FALSE)</f>
        <v>#N/A</v>
      </c>
    </row>
    <row r="184" spans="1:23" ht="15.75" customHeight="1">
      <c r="A184" s="11"/>
      <c r="B184" s="11"/>
      <c r="C184" s="11"/>
      <c r="D184" s="11"/>
      <c r="E184" s="11"/>
      <c r="F184" s="11"/>
      <c r="G184" s="11" t="e">
        <f>VLOOKUP(E184,TAXONS!B:C,2,FALSE)</f>
        <v>#N/A</v>
      </c>
      <c r="H184" s="13">
        <f t="shared" si="13"/>
        <v>0</v>
      </c>
      <c r="I184" s="12" t="e">
        <f t="shared" si="14"/>
        <v>#N/A</v>
      </c>
      <c r="J184" s="14" t="e">
        <f t="shared" si="15"/>
        <v>#N/A</v>
      </c>
      <c r="K184" s="15" t="e">
        <f>VLOOKUP(B184,REGIONS!A:D,4,FALSE)</f>
        <v>#N/A</v>
      </c>
      <c r="L184" s="19" t="e">
        <f>VLOOKUP(G184,Sensibilité!$A:$L,12,FALSE)</f>
        <v>#N/A</v>
      </c>
      <c r="M184" s="19" t="e">
        <f t="shared" si="16"/>
        <v>#N/A</v>
      </c>
      <c r="N184" s="19" t="e">
        <f t="shared" si="17"/>
        <v>#N/A</v>
      </c>
      <c r="O184" s="15" t="str">
        <f>IF(D184=Listes!$B$6,"SWARMING",IF(OR(D184=Listes!$B$1,D184=Listes!$B$2,D184=Listes!$B$5),2,IF(OR(D184=Listes!$B$3,D184=Listes!$B$4),1,"erreur colonne D")))</f>
        <v>SWARMING</v>
      </c>
      <c r="P184" s="15" t="e">
        <f>IF(OR(W184="Hiver",W184="Transit"),VLOOKUP(E184,IC!A:E,4,FALSE),IF(W184="été",VLOOKUP(E184,IC!A:E,3,FALSE),"erreur"))</f>
        <v>#N/A</v>
      </c>
      <c r="Q184" s="15" t="e">
        <f>IF(P184="NR",0,IF(F184&lt;5,0,IF(P184=1,VLOOKUP(F184,IC!$G$1:$I$8,3,TRUE),
IF(P184=2,VLOOKUP(F184,IC!$K$1:$M$8,3,TRUE),
IF(P184=3,VLOOKUP(F184,IC!$O$1:$Q$8,3,TRUE),IF(P184=4,VLOOKUP(F184,IC!$S$2:$U$9,3,TRUE),
"erreur"))))))</f>
        <v>#N/A</v>
      </c>
      <c r="R184" s="16" t="e">
        <f>IF(OR(V184="NA",V184="Transit",V184&lt;Listes!$F$1),"non applicable",F184/V184)</f>
        <v>#N/A</v>
      </c>
      <c r="S184" s="16" t="e">
        <f>IF(W184="Transit","Non applicable",IF(AND(W184="été",T184&gt;Listes!F183),F184/T184,IF(AND(W184="Hiver",Hierarchisation!U184&gt;Listes!F183),F184/U184,"non applicable")))</f>
        <v>#N/A</v>
      </c>
      <c r="T184" s="17" t="e">
        <f>IF(K184="Centre",VLOOKUP(E184,effectifs_ete,3,FALSE),IF(Hierarchisation!K184="Grand Nord",VLOOKUP(Hierarchisation!E184,effectifs_ete,4,FALSE),IF(Hierarchisation!K184="Nord Est",VLOOKUP(Hierarchisation!E184,effectifs_ete,5,FALSE),IF(Hierarchisation!K184="Nord Ouest",VLOOKUP(Hierarchisation!E184,effectifs_ete,6,FALSE),IF(Hierarchisation!K184="Sud Est",VLOOKUP(Hierarchisation!E184,effectifs_ete,7,FALSE),IF(Hierarchisation!K184="Sud Ouest",VLOOKUP(Hierarchisation!E184,effectifs_ete,8,FALSE),"Erreur Région"))))))</f>
        <v>#N/A</v>
      </c>
      <c r="U184" s="17" t="e">
        <f>IF(K184="Centre",VLOOKUP(E184,effectifs_hiver,3,FALSE),IF(Hierarchisation!K184="Grand Nord",VLOOKUP(Hierarchisation!E184,effectifs_hiver,4,FALSE),IF(Hierarchisation!K184="Nord Est",VLOOKUP(Hierarchisation!E184,effectifs_hiver,5,FALSE),IF(Hierarchisation!K184="Nord Ouest",VLOOKUP(Hierarchisation!E184,effectifs_hiver,6,FALSE),IF(Hierarchisation!K184="Sud Est",VLOOKUP(Hierarchisation!E184,effectifs_hiver,7,FALSE),IF(Hierarchisation!K184="Sud Ouest",VLOOKUP(Hierarchisation!E184,effectifs_hiver,8,FALSE),"Erreur Région"))))))</f>
        <v>#N/A</v>
      </c>
      <c r="V184" s="17" t="e">
        <f>IF(W184="Transit","Transit",IF(W184="hiver",VLOOKUP(E184,'EFFECTIFS Hiver'!$A:$I,9,FALSE),IF(W184="été",VLOOKUP(E184,'EFFECTIFS Eté'!$A:$I,9,FALSE),"Erreur saison")))</f>
        <v>#N/A</v>
      </c>
      <c r="W184" s="18" t="e">
        <f>VLOOKUP(D184,Listes!B:C,2,FALSE)</f>
        <v>#N/A</v>
      </c>
    </row>
    <row r="185" spans="1:23" ht="15.75" customHeight="1">
      <c r="A185" s="11"/>
      <c r="B185" s="11"/>
      <c r="C185" s="11"/>
      <c r="D185" s="11"/>
      <c r="E185" s="11"/>
      <c r="F185" s="11"/>
      <c r="G185" s="11" t="e">
        <f>VLOOKUP(E185,TAXONS!B:C,2,FALSE)</f>
        <v>#N/A</v>
      </c>
      <c r="H185" s="13">
        <f t="shared" si="13"/>
        <v>0</v>
      </c>
      <c r="I185" s="12" t="e">
        <f t="shared" si="14"/>
        <v>#N/A</v>
      </c>
      <c r="J185" s="14" t="e">
        <f t="shared" si="15"/>
        <v>#N/A</v>
      </c>
      <c r="K185" s="15" t="e">
        <f>VLOOKUP(B185,REGIONS!A:D,4,FALSE)</f>
        <v>#N/A</v>
      </c>
      <c r="L185" s="19" t="e">
        <f>VLOOKUP(G185,Sensibilité!$A:$L,12,FALSE)</f>
        <v>#N/A</v>
      </c>
      <c r="M185" s="19" t="e">
        <f t="shared" si="16"/>
        <v>#N/A</v>
      </c>
      <c r="N185" s="19" t="e">
        <f t="shared" si="17"/>
        <v>#N/A</v>
      </c>
      <c r="O185" s="15" t="str">
        <f>IF(D185=Listes!$B$6,"SWARMING",IF(OR(D185=Listes!$B$1,D185=Listes!$B$2,D185=Listes!$B$5),2,IF(OR(D185=Listes!$B$3,D185=Listes!$B$4),1,"erreur colonne D")))</f>
        <v>SWARMING</v>
      </c>
      <c r="P185" s="15" t="e">
        <f>IF(OR(W185="Hiver",W185="Transit"),VLOOKUP(E185,IC!A:E,4,FALSE),IF(W185="été",VLOOKUP(E185,IC!A:E,3,FALSE),"erreur"))</f>
        <v>#N/A</v>
      </c>
      <c r="Q185" s="15" t="e">
        <f>IF(P185="NR",0,IF(F185&lt;5,0,IF(P185=1,VLOOKUP(F185,IC!$G$1:$I$8,3,TRUE),
IF(P185=2,VLOOKUP(F185,IC!$K$1:$M$8,3,TRUE),
IF(P185=3,VLOOKUP(F185,IC!$O$1:$Q$8,3,TRUE),IF(P185=4,VLOOKUP(F185,IC!$S$2:$U$9,3,TRUE),
"erreur"))))))</f>
        <v>#N/A</v>
      </c>
      <c r="R185" s="16" t="e">
        <f>IF(OR(V185="NA",V185="Transit",V185&lt;Listes!$F$1),"non applicable",F185/V185)</f>
        <v>#N/A</v>
      </c>
      <c r="S185" s="16" t="e">
        <f>IF(W185="Transit","Non applicable",IF(AND(W185="été",T185&gt;Listes!F184),F185/T185,IF(AND(W185="Hiver",Hierarchisation!U185&gt;Listes!F184),F185/U185,"non applicable")))</f>
        <v>#N/A</v>
      </c>
      <c r="T185" s="17" t="e">
        <f>IF(K185="Centre",VLOOKUP(E185,effectifs_ete,3,FALSE),IF(Hierarchisation!K185="Grand Nord",VLOOKUP(Hierarchisation!E185,effectifs_ete,4,FALSE),IF(Hierarchisation!K185="Nord Est",VLOOKUP(Hierarchisation!E185,effectifs_ete,5,FALSE),IF(Hierarchisation!K185="Nord Ouest",VLOOKUP(Hierarchisation!E185,effectifs_ete,6,FALSE),IF(Hierarchisation!K185="Sud Est",VLOOKUP(Hierarchisation!E185,effectifs_ete,7,FALSE),IF(Hierarchisation!K185="Sud Ouest",VLOOKUP(Hierarchisation!E185,effectifs_ete,8,FALSE),"Erreur Région"))))))</f>
        <v>#N/A</v>
      </c>
      <c r="U185" s="17" t="e">
        <f>IF(K185="Centre",VLOOKUP(E185,effectifs_hiver,3,FALSE),IF(Hierarchisation!K185="Grand Nord",VLOOKUP(Hierarchisation!E185,effectifs_hiver,4,FALSE),IF(Hierarchisation!K185="Nord Est",VLOOKUP(Hierarchisation!E185,effectifs_hiver,5,FALSE),IF(Hierarchisation!K185="Nord Ouest",VLOOKUP(Hierarchisation!E185,effectifs_hiver,6,FALSE),IF(Hierarchisation!K185="Sud Est",VLOOKUP(Hierarchisation!E185,effectifs_hiver,7,FALSE),IF(Hierarchisation!K185="Sud Ouest",VLOOKUP(Hierarchisation!E185,effectifs_hiver,8,FALSE),"Erreur Région"))))))</f>
        <v>#N/A</v>
      </c>
      <c r="V185" s="17" t="e">
        <f>IF(W185="Transit","Transit",IF(W185="hiver",VLOOKUP(E185,'EFFECTIFS Hiver'!$A:$I,9,FALSE),IF(W185="été",VLOOKUP(E185,'EFFECTIFS Eté'!$A:$I,9,FALSE),"Erreur saison")))</f>
        <v>#N/A</v>
      </c>
      <c r="W185" s="18" t="e">
        <f>VLOOKUP(D185,Listes!B:C,2,FALSE)</f>
        <v>#N/A</v>
      </c>
    </row>
    <row r="186" spans="1:23" ht="15.75" customHeight="1">
      <c r="A186" s="11"/>
      <c r="B186" s="11"/>
      <c r="C186" s="11"/>
      <c r="D186" s="11"/>
      <c r="E186" s="11"/>
      <c r="F186" s="11"/>
      <c r="G186" s="11" t="e">
        <f>VLOOKUP(E186,TAXONS!B:C,2,FALSE)</f>
        <v>#N/A</v>
      </c>
      <c r="H186" s="13">
        <f t="shared" si="13"/>
        <v>0</v>
      </c>
      <c r="I186" s="12" t="e">
        <f t="shared" si="14"/>
        <v>#N/A</v>
      </c>
      <c r="J186" s="14" t="e">
        <f t="shared" si="15"/>
        <v>#N/A</v>
      </c>
      <c r="K186" s="15" t="e">
        <f>VLOOKUP(B186,REGIONS!A:D,4,FALSE)</f>
        <v>#N/A</v>
      </c>
      <c r="L186" s="19" t="e">
        <f>VLOOKUP(G186,Sensibilité!$A:$L,12,FALSE)</f>
        <v>#N/A</v>
      </c>
      <c r="M186" s="19" t="e">
        <f t="shared" si="16"/>
        <v>#N/A</v>
      </c>
      <c r="N186" s="19" t="e">
        <f t="shared" si="17"/>
        <v>#N/A</v>
      </c>
      <c r="O186" s="15" t="str">
        <f>IF(D186=Listes!$B$6,"SWARMING",IF(OR(D186=Listes!$B$1,D186=Listes!$B$2,D186=Listes!$B$5),2,IF(OR(D186=Listes!$B$3,D186=Listes!$B$4),1,"erreur colonne D")))</f>
        <v>SWARMING</v>
      </c>
      <c r="P186" s="15" t="e">
        <f>IF(OR(W186="Hiver",W186="Transit"),VLOOKUP(E186,IC!A:E,4,FALSE),IF(W186="été",VLOOKUP(E186,IC!A:E,3,FALSE),"erreur"))</f>
        <v>#N/A</v>
      </c>
      <c r="Q186" s="15" t="e">
        <f>IF(P186="NR",0,IF(F186&lt;5,0,IF(P186=1,VLOOKUP(F186,IC!$G$1:$I$8,3,TRUE),
IF(P186=2,VLOOKUP(F186,IC!$K$1:$M$8,3,TRUE),
IF(P186=3,VLOOKUP(F186,IC!$O$1:$Q$8,3,TRUE),IF(P186=4,VLOOKUP(F186,IC!$S$2:$U$9,3,TRUE),
"erreur"))))))</f>
        <v>#N/A</v>
      </c>
      <c r="R186" s="16" t="e">
        <f>IF(OR(V186="NA",V186="Transit",V186&lt;Listes!$F$1),"non applicable",F186/V186)</f>
        <v>#N/A</v>
      </c>
      <c r="S186" s="16" t="e">
        <f>IF(W186="Transit","Non applicable",IF(AND(W186="été",T186&gt;Listes!F185),F186/T186,IF(AND(W186="Hiver",Hierarchisation!U186&gt;Listes!F185),F186/U186,"non applicable")))</f>
        <v>#N/A</v>
      </c>
      <c r="T186" s="17" t="e">
        <f>IF(K186="Centre",VLOOKUP(E186,effectifs_ete,3,FALSE),IF(Hierarchisation!K186="Grand Nord",VLOOKUP(Hierarchisation!E186,effectifs_ete,4,FALSE),IF(Hierarchisation!K186="Nord Est",VLOOKUP(Hierarchisation!E186,effectifs_ete,5,FALSE),IF(Hierarchisation!K186="Nord Ouest",VLOOKUP(Hierarchisation!E186,effectifs_ete,6,FALSE),IF(Hierarchisation!K186="Sud Est",VLOOKUP(Hierarchisation!E186,effectifs_ete,7,FALSE),IF(Hierarchisation!K186="Sud Ouest",VLOOKUP(Hierarchisation!E186,effectifs_ete,8,FALSE),"Erreur Région"))))))</f>
        <v>#N/A</v>
      </c>
      <c r="U186" s="17" t="e">
        <f>IF(K186="Centre",VLOOKUP(E186,effectifs_hiver,3,FALSE),IF(Hierarchisation!K186="Grand Nord",VLOOKUP(Hierarchisation!E186,effectifs_hiver,4,FALSE),IF(Hierarchisation!K186="Nord Est",VLOOKUP(Hierarchisation!E186,effectifs_hiver,5,FALSE),IF(Hierarchisation!K186="Nord Ouest",VLOOKUP(Hierarchisation!E186,effectifs_hiver,6,FALSE),IF(Hierarchisation!K186="Sud Est",VLOOKUP(Hierarchisation!E186,effectifs_hiver,7,FALSE),IF(Hierarchisation!K186="Sud Ouest",VLOOKUP(Hierarchisation!E186,effectifs_hiver,8,FALSE),"Erreur Région"))))))</f>
        <v>#N/A</v>
      </c>
      <c r="V186" s="17" t="e">
        <f>IF(W186="Transit","Transit",IF(W186="hiver",VLOOKUP(E186,'EFFECTIFS Hiver'!$A:$I,9,FALSE),IF(W186="été",VLOOKUP(E186,'EFFECTIFS Eté'!$A:$I,9,FALSE),"Erreur saison")))</f>
        <v>#N/A</v>
      </c>
      <c r="W186" s="18" t="e">
        <f>VLOOKUP(D186,Listes!B:C,2,FALSE)</f>
        <v>#N/A</v>
      </c>
    </row>
    <row r="187" spans="1:23" ht="15.75" customHeight="1">
      <c r="A187" s="11"/>
      <c r="B187" s="11"/>
      <c r="C187" s="11"/>
      <c r="D187" s="11"/>
      <c r="E187" s="11"/>
      <c r="F187" s="11"/>
      <c r="G187" s="11" t="e">
        <f>VLOOKUP(E187,TAXONS!B:C,2,FALSE)</f>
        <v>#N/A</v>
      </c>
      <c r="H187" s="13">
        <f t="shared" si="13"/>
        <v>0</v>
      </c>
      <c r="I187" s="12" t="e">
        <f t="shared" si="14"/>
        <v>#N/A</v>
      </c>
      <c r="J187" s="14" t="e">
        <f t="shared" si="15"/>
        <v>#N/A</v>
      </c>
      <c r="K187" s="15" t="e">
        <f>VLOOKUP(B187,REGIONS!A:D,4,FALSE)</f>
        <v>#N/A</v>
      </c>
      <c r="L187" s="19" t="e">
        <f>VLOOKUP(G187,Sensibilité!$A:$L,12,FALSE)</f>
        <v>#N/A</v>
      </c>
      <c r="M187" s="19" t="e">
        <f t="shared" si="16"/>
        <v>#N/A</v>
      </c>
      <c r="N187" s="19" t="e">
        <f t="shared" si="17"/>
        <v>#N/A</v>
      </c>
      <c r="O187" s="15" t="str">
        <f>IF(D187=Listes!$B$6,"SWARMING",IF(OR(D187=Listes!$B$1,D187=Listes!$B$2,D187=Listes!$B$5),2,IF(OR(D187=Listes!$B$3,D187=Listes!$B$4),1,"erreur colonne D")))</f>
        <v>SWARMING</v>
      </c>
      <c r="P187" s="15" t="e">
        <f>IF(OR(W187="Hiver",W187="Transit"),VLOOKUP(E187,IC!A:E,4,FALSE),IF(W187="été",VLOOKUP(E187,IC!A:E,3,FALSE),"erreur"))</f>
        <v>#N/A</v>
      </c>
      <c r="Q187" s="15" t="e">
        <f>IF(P187="NR",0,IF(F187&lt;5,0,IF(P187=1,VLOOKUP(F187,IC!$G$1:$I$8,3,TRUE),
IF(P187=2,VLOOKUP(F187,IC!$K$1:$M$8,3,TRUE),
IF(P187=3,VLOOKUP(F187,IC!$O$1:$Q$8,3,TRUE),IF(P187=4,VLOOKUP(F187,IC!$S$2:$U$9,3,TRUE),
"erreur"))))))</f>
        <v>#N/A</v>
      </c>
      <c r="R187" s="16" t="e">
        <f>IF(OR(V187="NA",V187="Transit",V187&lt;Listes!$F$1),"non applicable",F187/V187)</f>
        <v>#N/A</v>
      </c>
      <c r="S187" s="16" t="e">
        <f>IF(W187="Transit","Non applicable",IF(AND(W187="été",T187&gt;Listes!F186),F187/T187,IF(AND(W187="Hiver",Hierarchisation!U187&gt;Listes!F186),F187/U187,"non applicable")))</f>
        <v>#N/A</v>
      </c>
      <c r="T187" s="17" t="e">
        <f>IF(K187="Centre",VLOOKUP(E187,effectifs_ete,3,FALSE),IF(Hierarchisation!K187="Grand Nord",VLOOKUP(Hierarchisation!E187,effectifs_ete,4,FALSE),IF(Hierarchisation!K187="Nord Est",VLOOKUP(Hierarchisation!E187,effectifs_ete,5,FALSE),IF(Hierarchisation!K187="Nord Ouest",VLOOKUP(Hierarchisation!E187,effectifs_ete,6,FALSE),IF(Hierarchisation!K187="Sud Est",VLOOKUP(Hierarchisation!E187,effectifs_ete,7,FALSE),IF(Hierarchisation!K187="Sud Ouest",VLOOKUP(Hierarchisation!E187,effectifs_ete,8,FALSE),"Erreur Région"))))))</f>
        <v>#N/A</v>
      </c>
      <c r="U187" s="17" t="e">
        <f>IF(K187="Centre",VLOOKUP(E187,effectifs_hiver,3,FALSE),IF(Hierarchisation!K187="Grand Nord",VLOOKUP(Hierarchisation!E187,effectifs_hiver,4,FALSE),IF(Hierarchisation!K187="Nord Est",VLOOKUP(Hierarchisation!E187,effectifs_hiver,5,FALSE),IF(Hierarchisation!K187="Nord Ouest",VLOOKUP(Hierarchisation!E187,effectifs_hiver,6,FALSE),IF(Hierarchisation!K187="Sud Est",VLOOKUP(Hierarchisation!E187,effectifs_hiver,7,FALSE),IF(Hierarchisation!K187="Sud Ouest",VLOOKUP(Hierarchisation!E187,effectifs_hiver,8,FALSE),"Erreur Région"))))))</f>
        <v>#N/A</v>
      </c>
      <c r="V187" s="17" t="e">
        <f>IF(W187="Transit","Transit",IF(W187="hiver",VLOOKUP(E187,'EFFECTIFS Hiver'!$A:$I,9,FALSE),IF(W187="été",VLOOKUP(E187,'EFFECTIFS Eté'!$A:$I,9,FALSE),"Erreur saison")))</f>
        <v>#N/A</v>
      </c>
      <c r="W187" s="18" t="e">
        <f>VLOOKUP(D187,Listes!B:C,2,FALSE)</f>
        <v>#N/A</v>
      </c>
    </row>
    <row r="188" spans="1:23" ht="15.75" customHeight="1">
      <c r="A188" s="11"/>
      <c r="B188" s="11"/>
      <c r="C188" s="11"/>
      <c r="D188" s="11"/>
      <c r="E188" s="11"/>
      <c r="F188" s="11"/>
      <c r="G188" s="11" t="e">
        <f>VLOOKUP(E188,TAXONS!B:C,2,FALSE)</f>
        <v>#N/A</v>
      </c>
      <c r="H188" s="13">
        <f t="shared" si="13"/>
        <v>0</v>
      </c>
      <c r="I188" s="12" t="e">
        <f t="shared" si="14"/>
        <v>#N/A</v>
      </c>
      <c r="J188" s="14" t="e">
        <f t="shared" si="15"/>
        <v>#N/A</v>
      </c>
      <c r="K188" s="15" t="e">
        <f>VLOOKUP(B188,REGIONS!A:D,4,FALSE)</f>
        <v>#N/A</v>
      </c>
      <c r="L188" s="19" t="e">
        <f>VLOOKUP(G188,Sensibilité!$A:$L,12,FALSE)</f>
        <v>#N/A</v>
      </c>
      <c r="M188" s="19" t="e">
        <f t="shared" si="16"/>
        <v>#N/A</v>
      </c>
      <c r="N188" s="19" t="e">
        <f t="shared" si="17"/>
        <v>#N/A</v>
      </c>
      <c r="O188" s="15" t="str">
        <f>IF(D188=Listes!$B$6,"SWARMING",IF(OR(D188=Listes!$B$1,D188=Listes!$B$2,D188=Listes!$B$5),2,IF(OR(D188=Listes!$B$3,D188=Listes!$B$4),1,"erreur colonne D")))</f>
        <v>SWARMING</v>
      </c>
      <c r="P188" s="15" t="e">
        <f>IF(OR(W188="Hiver",W188="Transit"),VLOOKUP(E188,IC!A:E,4,FALSE),IF(W188="été",VLOOKUP(E188,IC!A:E,3,FALSE),"erreur"))</f>
        <v>#N/A</v>
      </c>
      <c r="Q188" s="15" t="e">
        <f>IF(P188="NR",0,IF(F188&lt;5,0,IF(P188=1,VLOOKUP(F188,IC!$G$1:$I$8,3,TRUE),
IF(P188=2,VLOOKUP(F188,IC!$K$1:$M$8,3,TRUE),
IF(P188=3,VLOOKUP(F188,IC!$O$1:$Q$8,3,TRUE),IF(P188=4,VLOOKUP(F188,IC!$S$2:$U$9,3,TRUE),
"erreur"))))))</f>
        <v>#N/A</v>
      </c>
      <c r="R188" s="16" t="e">
        <f>IF(OR(V188="NA",V188="Transit",V188&lt;Listes!$F$1),"non applicable",F188/V188)</f>
        <v>#N/A</v>
      </c>
      <c r="S188" s="16" t="e">
        <f>IF(W188="Transit","Non applicable",IF(AND(W188="été",T188&gt;Listes!F187),F188/T188,IF(AND(W188="Hiver",Hierarchisation!U188&gt;Listes!F187),F188/U188,"non applicable")))</f>
        <v>#N/A</v>
      </c>
      <c r="T188" s="17" t="e">
        <f>IF(K188="Centre",VLOOKUP(E188,effectifs_ete,3,FALSE),IF(Hierarchisation!K188="Grand Nord",VLOOKUP(Hierarchisation!E188,effectifs_ete,4,FALSE),IF(Hierarchisation!K188="Nord Est",VLOOKUP(Hierarchisation!E188,effectifs_ete,5,FALSE),IF(Hierarchisation!K188="Nord Ouest",VLOOKUP(Hierarchisation!E188,effectifs_ete,6,FALSE),IF(Hierarchisation!K188="Sud Est",VLOOKUP(Hierarchisation!E188,effectifs_ete,7,FALSE),IF(Hierarchisation!K188="Sud Ouest",VLOOKUP(Hierarchisation!E188,effectifs_ete,8,FALSE),"Erreur Région"))))))</f>
        <v>#N/A</v>
      </c>
      <c r="U188" s="17" t="e">
        <f>IF(K188="Centre",VLOOKUP(E188,effectifs_hiver,3,FALSE),IF(Hierarchisation!K188="Grand Nord",VLOOKUP(Hierarchisation!E188,effectifs_hiver,4,FALSE),IF(Hierarchisation!K188="Nord Est",VLOOKUP(Hierarchisation!E188,effectifs_hiver,5,FALSE),IF(Hierarchisation!K188="Nord Ouest",VLOOKUP(Hierarchisation!E188,effectifs_hiver,6,FALSE),IF(Hierarchisation!K188="Sud Est",VLOOKUP(Hierarchisation!E188,effectifs_hiver,7,FALSE),IF(Hierarchisation!K188="Sud Ouest",VLOOKUP(Hierarchisation!E188,effectifs_hiver,8,FALSE),"Erreur Région"))))))</f>
        <v>#N/A</v>
      </c>
      <c r="V188" s="17" t="e">
        <f>IF(W188="Transit","Transit",IF(W188="hiver",VLOOKUP(E188,'EFFECTIFS Hiver'!$A:$I,9,FALSE),IF(W188="été",VLOOKUP(E188,'EFFECTIFS Eté'!$A:$I,9,FALSE),"Erreur saison")))</f>
        <v>#N/A</v>
      </c>
      <c r="W188" s="18" t="e">
        <f>VLOOKUP(D188,Listes!B:C,2,FALSE)</f>
        <v>#N/A</v>
      </c>
    </row>
    <row r="189" spans="1:23" ht="15.75" customHeight="1">
      <c r="A189" s="11"/>
      <c r="B189" s="11"/>
      <c r="C189" s="11"/>
      <c r="D189" s="11"/>
      <c r="E189" s="11"/>
      <c r="F189" s="11"/>
      <c r="G189" s="11" t="e">
        <f>VLOOKUP(E189,TAXONS!B:C,2,FALSE)</f>
        <v>#N/A</v>
      </c>
      <c r="H189" s="13">
        <f t="shared" si="13"/>
        <v>0</v>
      </c>
      <c r="I189" s="12" t="e">
        <f t="shared" si="14"/>
        <v>#N/A</v>
      </c>
      <c r="J189" s="14" t="e">
        <f t="shared" si="15"/>
        <v>#N/A</v>
      </c>
      <c r="K189" s="15" t="e">
        <f>VLOOKUP(B189,REGIONS!A:D,4,FALSE)</f>
        <v>#N/A</v>
      </c>
      <c r="L189" s="19" t="e">
        <f>VLOOKUP(G189,Sensibilité!$A:$L,12,FALSE)</f>
        <v>#N/A</v>
      </c>
      <c r="M189" s="19" t="e">
        <f t="shared" si="16"/>
        <v>#N/A</v>
      </c>
      <c r="N189" s="19" t="e">
        <f t="shared" si="17"/>
        <v>#N/A</v>
      </c>
      <c r="O189" s="15" t="str">
        <f>IF(D189=Listes!$B$6,"SWARMING",IF(OR(D189=Listes!$B$1,D189=Listes!$B$2,D189=Listes!$B$5),2,IF(OR(D189=Listes!$B$3,D189=Listes!$B$4),1,"erreur colonne D")))</f>
        <v>SWARMING</v>
      </c>
      <c r="P189" s="15" t="e">
        <f>IF(OR(W189="Hiver",W189="Transit"),VLOOKUP(E189,IC!A:E,4,FALSE),IF(W189="été",VLOOKUP(E189,IC!A:E,3,FALSE),"erreur"))</f>
        <v>#N/A</v>
      </c>
      <c r="Q189" s="15" t="e">
        <f>IF(P189="NR",0,IF(F189&lt;5,0,IF(P189=1,VLOOKUP(F189,IC!$G$1:$I$8,3,TRUE),
IF(P189=2,VLOOKUP(F189,IC!$K$1:$M$8,3,TRUE),
IF(P189=3,VLOOKUP(F189,IC!$O$1:$Q$8,3,TRUE),IF(P189=4,VLOOKUP(F189,IC!$S$2:$U$9,3,TRUE),
"erreur"))))))</f>
        <v>#N/A</v>
      </c>
      <c r="R189" s="16" t="e">
        <f>IF(OR(V189="NA",V189="Transit",V189&lt;Listes!$F$1),"non applicable",F189/V189)</f>
        <v>#N/A</v>
      </c>
      <c r="S189" s="16" t="e">
        <f>IF(W189="Transit","Non applicable",IF(AND(W189="été",T189&gt;Listes!F188),F189/T189,IF(AND(W189="Hiver",Hierarchisation!U189&gt;Listes!F188),F189/U189,"non applicable")))</f>
        <v>#N/A</v>
      </c>
      <c r="T189" s="17" t="e">
        <f>IF(K189="Centre",VLOOKUP(E189,effectifs_ete,3,FALSE),IF(Hierarchisation!K189="Grand Nord",VLOOKUP(Hierarchisation!E189,effectifs_ete,4,FALSE),IF(Hierarchisation!K189="Nord Est",VLOOKUP(Hierarchisation!E189,effectifs_ete,5,FALSE),IF(Hierarchisation!K189="Nord Ouest",VLOOKUP(Hierarchisation!E189,effectifs_ete,6,FALSE),IF(Hierarchisation!K189="Sud Est",VLOOKUP(Hierarchisation!E189,effectifs_ete,7,FALSE),IF(Hierarchisation!K189="Sud Ouest",VLOOKUP(Hierarchisation!E189,effectifs_ete,8,FALSE),"Erreur Région"))))))</f>
        <v>#N/A</v>
      </c>
      <c r="U189" s="17" t="e">
        <f>IF(K189="Centre",VLOOKUP(E189,effectifs_hiver,3,FALSE),IF(Hierarchisation!K189="Grand Nord",VLOOKUP(Hierarchisation!E189,effectifs_hiver,4,FALSE),IF(Hierarchisation!K189="Nord Est",VLOOKUP(Hierarchisation!E189,effectifs_hiver,5,FALSE),IF(Hierarchisation!K189="Nord Ouest",VLOOKUP(Hierarchisation!E189,effectifs_hiver,6,FALSE),IF(Hierarchisation!K189="Sud Est",VLOOKUP(Hierarchisation!E189,effectifs_hiver,7,FALSE),IF(Hierarchisation!K189="Sud Ouest",VLOOKUP(Hierarchisation!E189,effectifs_hiver,8,FALSE),"Erreur Région"))))))</f>
        <v>#N/A</v>
      </c>
      <c r="V189" s="17" t="e">
        <f>IF(W189="Transit","Transit",IF(W189="hiver",VLOOKUP(E189,'EFFECTIFS Hiver'!$A:$I,9,FALSE),IF(W189="été",VLOOKUP(E189,'EFFECTIFS Eté'!$A:$I,9,FALSE),"Erreur saison")))</f>
        <v>#N/A</v>
      </c>
      <c r="W189" s="18" t="e">
        <f>VLOOKUP(D189,Listes!B:C,2,FALSE)</f>
        <v>#N/A</v>
      </c>
    </row>
    <row r="190" spans="1:23" ht="15.75" customHeight="1">
      <c r="A190" s="11"/>
      <c r="B190" s="11"/>
      <c r="C190" s="11"/>
      <c r="D190" s="11"/>
      <c r="E190" s="11"/>
      <c r="F190" s="11"/>
      <c r="G190" s="11" t="e">
        <f>VLOOKUP(E190,TAXONS!B:C,2,FALSE)</f>
        <v>#N/A</v>
      </c>
      <c r="H190" s="13">
        <f t="shared" si="13"/>
        <v>0</v>
      </c>
      <c r="I190" s="12" t="e">
        <f t="shared" si="14"/>
        <v>#N/A</v>
      </c>
      <c r="J190" s="14" t="e">
        <f t="shared" si="15"/>
        <v>#N/A</v>
      </c>
      <c r="K190" s="15" t="e">
        <f>VLOOKUP(B190,REGIONS!A:D,4,FALSE)</f>
        <v>#N/A</v>
      </c>
      <c r="L190" s="19" t="e">
        <f>VLOOKUP(G190,Sensibilité!$A:$L,12,FALSE)</f>
        <v>#N/A</v>
      </c>
      <c r="M190" s="19" t="e">
        <f t="shared" si="16"/>
        <v>#N/A</v>
      </c>
      <c r="N190" s="19" t="e">
        <f t="shared" si="17"/>
        <v>#N/A</v>
      </c>
      <c r="O190" s="15" t="str">
        <f>IF(D190=Listes!$B$6,"SWARMING",IF(OR(D190=Listes!$B$1,D190=Listes!$B$2,D190=Listes!$B$5),2,IF(OR(D190=Listes!$B$3,D190=Listes!$B$4),1,"erreur colonne D")))</f>
        <v>SWARMING</v>
      </c>
      <c r="P190" s="15" t="e">
        <f>IF(OR(W190="Hiver",W190="Transit"),VLOOKUP(E190,IC!A:E,4,FALSE),IF(W190="été",VLOOKUP(E190,IC!A:E,3,FALSE),"erreur"))</f>
        <v>#N/A</v>
      </c>
      <c r="Q190" s="15" t="e">
        <f>IF(P190="NR",0,IF(F190&lt;5,0,IF(P190=1,VLOOKUP(F190,IC!$G$1:$I$8,3,TRUE),
IF(P190=2,VLOOKUP(F190,IC!$K$1:$M$8,3,TRUE),
IF(P190=3,VLOOKUP(F190,IC!$O$1:$Q$8,3,TRUE),IF(P190=4,VLOOKUP(F190,IC!$S$2:$U$9,3,TRUE),
"erreur"))))))</f>
        <v>#N/A</v>
      </c>
      <c r="R190" s="16" t="e">
        <f>IF(OR(V190="NA",V190="Transit",V190&lt;Listes!$F$1),"non applicable",F190/V190)</f>
        <v>#N/A</v>
      </c>
      <c r="S190" s="16" t="e">
        <f>IF(W190="Transit","Non applicable",IF(AND(W190="été",T190&gt;Listes!F189),F190/T190,IF(AND(W190="Hiver",Hierarchisation!U190&gt;Listes!F189),F190/U190,"non applicable")))</f>
        <v>#N/A</v>
      </c>
      <c r="T190" s="17" t="e">
        <f>IF(K190="Centre",VLOOKUP(E190,effectifs_ete,3,FALSE),IF(Hierarchisation!K190="Grand Nord",VLOOKUP(Hierarchisation!E190,effectifs_ete,4,FALSE),IF(Hierarchisation!K190="Nord Est",VLOOKUP(Hierarchisation!E190,effectifs_ete,5,FALSE),IF(Hierarchisation!K190="Nord Ouest",VLOOKUP(Hierarchisation!E190,effectifs_ete,6,FALSE),IF(Hierarchisation!K190="Sud Est",VLOOKUP(Hierarchisation!E190,effectifs_ete,7,FALSE),IF(Hierarchisation!K190="Sud Ouest",VLOOKUP(Hierarchisation!E190,effectifs_ete,8,FALSE),"Erreur Région"))))))</f>
        <v>#N/A</v>
      </c>
      <c r="U190" s="17" t="e">
        <f>IF(K190="Centre",VLOOKUP(E190,effectifs_hiver,3,FALSE),IF(Hierarchisation!K190="Grand Nord",VLOOKUP(Hierarchisation!E190,effectifs_hiver,4,FALSE),IF(Hierarchisation!K190="Nord Est",VLOOKUP(Hierarchisation!E190,effectifs_hiver,5,FALSE),IF(Hierarchisation!K190="Nord Ouest",VLOOKUP(Hierarchisation!E190,effectifs_hiver,6,FALSE),IF(Hierarchisation!K190="Sud Est",VLOOKUP(Hierarchisation!E190,effectifs_hiver,7,FALSE),IF(Hierarchisation!K190="Sud Ouest",VLOOKUP(Hierarchisation!E190,effectifs_hiver,8,FALSE),"Erreur Région"))))))</f>
        <v>#N/A</v>
      </c>
      <c r="V190" s="17" t="e">
        <f>IF(W190="Transit","Transit",IF(W190="hiver",VLOOKUP(E190,'EFFECTIFS Hiver'!$A:$I,9,FALSE),IF(W190="été",VLOOKUP(E190,'EFFECTIFS Eté'!$A:$I,9,FALSE),"Erreur saison")))</f>
        <v>#N/A</v>
      </c>
      <c r="W190" s="18" t="e">
        <f>VLOOKUP(D190,Listes!B:C,2,FALSE)</f>
        <v>#N/A</v>
      </c>
    </row>
    <row r="191" spans="1:23" ht="15.75" customHeight="1">
      <c r="A191" s="11"/>
      <c r="B191" s="11"/>
      <c r="C191" s="11"/>
      <c r="D191" s="11"/>
      <c r="E191" s="11"/>
      <c r="F191" s="11"/>
      <c r="G191" s="11" t="e">
        <f>VLOOKUP(E191,TAXONS!B:C,2,FALSE)</f>
        <v>#N/A</v>
      </c>
      <c r="H191" s="13">
        <f t="shared" si="13"/>
        <v>0</v>
      </c>
      <c r="I191" s="12" t="e">
        <f t="shared" si="14"/>
        <v>#N/A</v>
      </c>
      <c r="J191" s="14" t="e">
        <f t="shared" si="15"/>
        <v>#N/A</v>
      </c>
      <c r="K191" s="15" t="e">
        <f>VLOOKUP(B191,REGIONS!A:D,4,FALSE)</f>
        <v>#N/A</v>
      </c>
      <c r="L191" s="19" t="e">
        <f>VLOOKUP(G191,Sensibilité!$A:$L,12,FALSE)</f>
        <v>#N/A</v>
      </c>
      <c r="M191" s="19" t="e">
        <f t="shared" si="16"/>
        <v>#N/A</v>
      </c>
      <c r="N191" s="19" t="e">
        <f t="shared" si="17"/>
        <v>#N/A</v>
      </c>
      <c r="O191" s="15" t="str">
        <f>IF(D191=Listes!$B$6,"SWARMING",IF(OR(D191=Listes!$B$1,D191=Listes!$B$2,D191=Listes!$B$5),2,IF(OR(D191=Listes!$B$3,D191=Listes!$B$4),1,"erreur colonne D")))</f>
        <v>SWARMING</v>
      </c>
      <c r="P191" s="15" t="e">
        <f>IF(OR(W191="Hiver",W191="Transit"),VLOOKUP(E191,IC!A:E,4,FALSE),IF(W191="été",VLOOKUP(E191,IC!A:E,3,FALSE),"erreur"))</f>
        <v>#N/A</v>
      </c>
      <c r="Q191" s="15" t="e">
        <f>IF(P191="NR",0,IF(F191&lt;5,0,IF(P191=1,VLOOKUP(F191,IC!$G$1:$I$8,3,TRUE),
IF(P191=2,VLOOKUP(F191,IC!$K$1:$M$8,3,TRUE),
IF(P191=3,VLOOKUP(F191,IC!$O$1:$Q$8,3,TRUE),IF(P191=4,VLOOKUP(F191,IC!$S$2:$U$9,3,TRUE),
"erreur"))))))</f>
        <v>#N/A</v>
      </c>
      <c r="R191" s="16" t="e">
        <f>IF(OR(V191="NA",V191="Transit",V191&lt;Listes!$F$1),"non applicable",F191/V191)</f>
        <v>#N/A</v>
      </c>
      <c r="S191" s="16" t="e">
        <f>IF(W191="Transit","Non applicable",IF(AND(W191="été",T191&gt;Listes!F190),F191/T191,IF(AND(W191="Hiver",Hierarchisation!U191&gt;Listes!F190),F191/U191,"non applicable")))</f>
        <v>#N/A</v>
      </c>
      <c r="T191" s="17" t="e">
        <f>IF(K191="Centre",VLOOKUP(E191,effectifs_ete,3,FALSE),IF(Hierarchisation!K191="Grand Nord",VLOOKUP(Hierarchisation!E191,effectifs_ete,4,FALSE),IF(Hierarchisation!K191="Nord Est",VLOOKUP(Hierarchisation!E191,effectifs_ete,5,FALSE),IF(Hierarchisation!K191="Nord Ouest",VLOOKUP(Hierarchisation!E191,effectifs_ete,6,FALSE),IF(Hierarchisation!K191="Sud Est",VLOOKUP(Hierarchisation!E191,effectifs_ete,7,FALSE),IF(Hierarchisation!K191="Sud Ouest",VLOOKUP(Hierarchisation!E191,effectifs_ete,8,FALSE),"Erreur Région"))))))</f>
        <v>#N/A</v>
      </c>
      <c r="U191" s="17" t="e">
        <f>IF(K191="Centre",VLOOKUP(E191,effectifs_hiver,3,FALSE),IF(Hierarchisation!K191="Grand Nord",VLOOKUP(Hierarchisation!E191,effectifs_hiver,4,FALSE),IF(Hierarchisation!K191="Nord Est",VLOOKUP(Hierarchisation!E191,effectifs_hiver,5,FALSE),IF(Hierarchisation!K191="Nord Ouest",VLOOKUP(Hierarchisation!E191,effectifs_hiver,6,FALSE),IF(Hierarchisation!K191="Sud Est",VLOOKUP(Hierarchisation!E191,effectifs_hiver,7,FALSE),IF(Hierarchisation!K191="Sud Ouest",VLOOKUP(Hierarchisation!E191,effectifs_hiver,8,FALSE),"Erreur Région"))))))</f>
        <v>#N/A</v>
      </c>
      <c r="V191" s="17" t="e">
        <f>IF(W191="Transit","Transit",IF(W191="hiver",VLOOKUP(E191,'EFFECTIFS Hiver'!$A:$I,9,FALSE),IF(W191="été",VLOOKUP(E191,'EFFECTIFS Eté'!$A:$I,9,FALSE),"Erreur saison")))</f>
        <v>#N/A</v>
      </c>
      <c r="W191" s="18" t="e">
        <f>VLOOKUP(D191,Listes!B:C,2,FALSE)</f>
        <v>#N/A</v>
      </c>
    </row>
    <row r="192" spans="1:23" ht="15.75" customHeight="1">
      <c r="A192" s="11"/>
      <c r="B192" s="11"/>
      <c r="C192" s="11"/>
      <c r="D192" s="11"/>
      <c r="E192" s="11"/>
      <c r="F192" s="11"/>
      <c r="G192" s="11" t="e">
        <f>VLOOKUP(E192,TAXONS!B:C,2,FALSE)</f>
        <v>#N/A</v>
      </c>
      <c r="H192" s="13">
        <f t="shared" si="13"/>
        <v>0</v>
      </c>
      <c r="I192" s="12" t="e">
        <f t="shared" si="14"/>
        <v>#N/A</v>
      </c>
      <c r="J192" s="14" t="e">
        <f t="shared" si="15"/>
        <v>#N/A</v>
      </c>
      <c r="K192" s="15" t="e">
        <f>VLOOKUP(B192,REGIONS!A:D,4,FALSE)</f>
        <v>#N/A</v>
      </c>
      <c r="L192" s="19" t="e">
        <f>VLOOKUP(G192,Sensibilité!$A:$L,12,FALSE)</f>
        <v>#N/A</v>
      </c>
      <c r="M192" s="19" t="e">
        <f t="shared" si="16"/>
        <v>#N/A</v>
      </c>
      <c r="N192" s="19" t="e">
        <f t="shared" si="17"/>
        <v>#N/A</v>
      </c>
      <c r="O192" s="15" t="str">
        <f>IF(D192=Listes!$B$6,"SWARMING",IF(OR(D192=Listes!$B$1,D192=Listes!$B$2,D192=Listes!$B$5),2,IF(OR(D192=Listes!$B$3,D192=Listes!$B$4),1,"erreur colonne D")))</f>
        <v>SWARMING</v>
      </c>
      <c r="P192" s="15" t="e">
        <f>IF(OR(W192="Hiver",W192="Transit"),VLOOKUP(E192,IC!A:E,4,FALSE),IF(W192="été",VLOOKUP(E192,IC!A:E,3,FALSE),"erreur"))</f>
        <v>#N/A</v>
      </c>
      <c r="Q192" s="15" t="e">
        <f>IF(P192="NR",0,IF(F192&lt;5,0,IF(P192=1,VLOOKUP(F192,IC!$G$1:$I$8,3,TRUE),
IF(P192=2,VLOOKUP(F192,IC!$K$1:$M$8,3,TRUE),
IF(P192=3,VLOOKUP(F192,IC!$O$1:$Q$8,3,TRUE),IF(P192=4,VLOOKUP(F192,IC!$S$2:$U$9,3,TRUE),
"erreur"))))))</f>
        <v>#N/A</v>
      </c>
      <c r="R192" s="16" t="e">
        <f>IF(OR(V192="NA",V192="Transit",V192&lt;Listes!$F$1),"non applicable",F192/V192)</f>
        <v>#N/A</v>
      </c>
      <c r="S192" s="16" t="e">
        <f>IF(W192="Transit","Non applicable",IF(AND(W192="été",T192&gt;Listes!F191),F192/T192,IF(AND(W192="Hiver",Hierarchisation!U192&gt;Listes!F191),F192/U192,"non applicable")))</f>
        <v>#N/A</v>
      </c>
      <c r="T192" s="17" t="e">
        <f>IF(K192="Centre",VLOOKUP(E192,effectifs_ete,3,FALSE),IF(Hierarchisation!K192="Grand Nord",VLOOKUP(Hierarchisation!E192,effectifs_ete,4,FALSE),IF(Hierarchisation!K192="Nord Est",VLOOKUP(Hierarchisation!E192,effectifs_ete,5,FALSE),IF(Hierarchisation!K192="Nord Ouest",VLOOKUP(Hierarchisation!E192,effectifs_ete,6,FALSE),IF(Hierarchisation!K192="Sud Est",VLOOKUP(Hierarchisation!E192,effectifs_ete,7,FALSE),IF(Hierarchisation!K192="Sud Ouest",VLOOKUP(Hierarchisation!E192,effectifs_ete,8,FALSE),"Erreur Région"))))))</f>
        <v>#N/A</v>
      </c>
      <c r="U192" s="17" t="e">
        <f>IF(K192="Centre",VLOOKUP(E192,effectifs_hiver,3,FALSE),IF(Hierarchisation!K192="Grand Nord",VLOOKUP(Hierarchisation!E192,effectifs_hiver,4,FALSE),IF(Hierarchisation!K192="Nord Est",VLOOKUP(Hierarchisation!E192,effectifs_hiver,5,FALSE),IF(Hierarchisation!K192="Nord Ouest",VLOOKUP(Hierarchisation!E192,effectifs_hiver,6,FALSE),IF(Hierarchisation!K192="Sud Est",VLOOKUP(Hierarchisation!E192,effectifs_hiver,7,FALSE),IF(Hierarchisation!K192="Sud Ouest",VLOOKUP(Hierarchisation!E192,effectifs_hiver,8,FALSE),"Erreur Région"))))))</f>
        <v>#N/A</v>
      </c>
      <c r="V192" s="17" t="e">
        <f>IF(W192="Transit","Transit",IF(W192="hiver",VLOOKUP(E192,'EFFECTIFS Hiver'!$A:$I,9,FALSE),IF(W192="été",VLOOKUP(E192,'EFFECTIFS Eté'!$A:$I,9,FALSE),"Erreur saison")))</f>
        <v>#N/A</v>
      </c>
      <c r="W192" s="18" t="e">
        <f>VLOOKUP(D192,Listes!B:C,2,FALSE)</f>
        <v>#N/A</v>
      </c>
    </row>
    <row r="193" spans="1:23" ht="15.75" customHeight="1">
      <c r="A193" s="11"/>
      <c r="B193" s="11"/>
      <c r="C193" s="11"/>
      <c r="D193" s="11"/>
      <c r="E193" s="11"/>
      <c r="F193" s="11"/>
      <c r="G193" s="11" t="e">
        <f>VLOOKUP(E193,TAXONS!B:C,2,FALSE)</f>
        <v>#N/A</v>
      </c>
      <c r="H193" s="13">
        <f t="shared" si="13"/>
        <v>0</v>
      </c>
      <c r="I193" s="12" t="e">
        <f t="shared" si="14"/>
        <v>#N/A</v>
      </c>
      <c r="J193" s="14" t="e">
        <f t="shared" si="15"/>
        <v>#N/A</v>
      </c>
      <c r="K193" s="15" t="e">
        <f>VLOOKUP(B193,REGIONS!A:D,4,FALSE)</f>
        <v>#N/A</v>
      </c>
      <c r="L193" s="19" t="e">
        <f>VLOOKUP(G193,Sensibilité!$A:$L,12,FALSE)</f>
        <v>#N/A</v>
      </c>
      <c r="M193" s="19" t="e">
        <f t="shared" si="16"/>
        <v>#N/A</v>
      </c>
      <c r="N193" s="19" t="e">
        <f t="shared" si="17"/>
        <v>#N/A</v>
      </c>
      <c r="O193" s="15" t="str">
        <f>IF(D193=Listes!$B$6,"SWARMING",IF(OR(D193=Listes!$B$1,D193=Listes!$B$2,D193=Listes!$B$5),2,IF(OR(D193=Listes!$B$3,D193=Listes!$B$4),1,"erreur colonne D")))</f>
        <v>SWARMING</v>
      </c>
      <c r="P193" s="15" t="e">
        <f>IF(OR(W193="Hiver",W193="Transit"),VLOOKUP(E193,IC!A:E,4,FALSE),IF(W193="été",VLOOKUP(E193,IC!A:E,3,FALSE),"erreur"))</f>
        <v>#N/A</v>
      </c>
      <c r="Q193" s="15" t="e">
        <f>IF(P193="NR",0,IF(F193&lt;5,0,IF(P193=1,VLOOKUP(F193,IC!$G$1:$I$8,3,TRUE),
IF(P193=2,VLOOKUP(F193,IC!$K$1:$M$8,3,TRUE),
IF(P193=3,VLOOKUP(F193,IC!$O$1:$Q$8,3,TRUE),IF(P193=4,VLOOKUP(F193,IC!$S$2:$U$9,3,TRUE),
"erreur"))))))</f>
        <v>#N/A</v>
      </c>
      <c r="R193" s="16" t="e">
        <f>IF(OR(V193="NA",V193="Transit",V193&lt;Listes!$F$1),"non applicable",F193/V193)</f>
        <v>#N/A</v>
      </c>
      <c r="S193" s="16" t="e">
        <f>IF(W193="Transit","Non applicable",IF(AND(W193="été",T193&gt;Listes!F192),F193/T193,IF(AND(W193="Hiver",Hierarchisation!U193&gt;Listes!F192),F193/U193,"non applicable")))</f>
        <v>#N/A</v>
      </c>
      <c r="T193" s="17" t="e">
        <f>IF(K193="Centre",VLOOKUP(E193,effectifs_ete,3,FALSE),IF(Hierarchisation!K193="Grand Nord",VLOOKUP(Hierarchisation!E193,effectifs_ete,4,FALSE),IF(Hierarchisation!K193="Nord Est",VLOOKUP(Hierarchisation!E193,effectifs_ete,5,FALSE),IF(Hierarchisation!K193="Nord Ouest",VLOOKUP(Hierarchisation!E193,effectifs_ete,6,FALSE),IF(Hierarchisation!K193="Sud Est",VLOOKUP(Hierarchisation!E193,effectifs_ete,7,FALSE),IF(Hierarchisation!K193="Sud Ouest",VLOOKUP(Hierarchisation!E193,effectifs_ete,8,FALSE),"Erreur Région"))))))</f>
        <v>#N/A</v>
      </c>
      <c r="U193" s="17" t="e">
        <f>IF(K193="Centre",VLOOKUP(E193,effectifs_hiver,3,FALSE),IF(Hierarchisation!K193="Grand Nord",VLOOKUP(Hierarchisation!E193,effectifs_hiver,4,FALSE),IF(Hierarchisation!K193="Nord Est",VLOOKUP(Hierarchisation!E193,effectifs_hiver,5,FALSE),IF(Hierarchisation!K193="Nord Ouest",VLOOKUP(Hierarchisation!E193,effectifs_hiver,6,FALSE),IF(Hierarchisation!K193="Sud Est",VLOOKUP(Hierarchisation!E193,effectifs_hiver,7,FALSE),IF(Hierarchisation!K193="Sud Ouest",VLOOKUP(Hierarchisation!E193,effectifs_hiver,8,FALSE),"Erreur Région"))))))</f>
        <v>#N/A</v>
      </c>
      <c r="V193" s="17" t="e">
        <f>IF(W193="Transit","Transit",IF(W193="hiver",VLOOKUP(E193,'EFFECTIFS Hiver'!$A:$I,9,FALSE),IF(W193="été",VLOOKUP(E193,'EFFECTIFS Eté'!$A:$I,9,FALSE),"Erreur saison")))</f>
        <v>#N/A</v>
      </c>
      <c r="W193" s="18" t="e">
        <f>VLOOKUP(D193,Listes!B:C,2,FALSE)</f>
        <v>#N/A</v>
      </c>
    </row>
    <row r="194" spans="1:23" ht="15.75" customHeight="1">
      <c r="A194" s="11"/>
      <c r="B194" s="11"/>
      <c r="C194" s="11"/>
      <c r="D194" s="11"/>
      <c r="E194" s="11"/>
      <c r="F194" s="11"/>
      <c r="G194" s="11" t="e">
        <f>VLOOKUP(E194,TAXONS!B:C,2,FALSE)</f>
        <v>#N/A</v>
      </c>
      <c r="H194" s="13">
        <f t="shared" si="13"/>
        <v>0</v>
      </c>
      <c r="I194" s="12" t="e">
        <f t="shared" si="14"/>
        <v>#N/A</v>
      </c>
      <c r="J194" s="14" t="e">
        <f t="shared" si="15"/>
        <v>#N/A</v>
      </c>
      <c r="K194" s="15" t="e">
        <f>VLOOKUP(B194,REGIONS!A:D,4,FALSE)</f>
        <v>#N/A</v>
      </c>
      <c r="L194" s="19" t="e">
        <f>VLOOKUP(G194,Sensibilité!$A:$L,12,FALSE)</f>
        <v>#N/A</v>
      </c>
      <c r="M194" s="19" t="e">
        <f t="shared" si="16"/>
        <v>#N/A</v>
      </c>
      <c r="N194" s="19" t="e">
        <f t="shared" si="17"/>
        <v>#N/A</v>
      </c>
      <c r="O194" s="15" t="str">
        <f>IF(D194=Listes!$B$6,"SWARMING",IF(OR(D194=Listes!$B$1,D194=Listes!$B$2,D194=Listes!$B$5),2,IF(OR(D194=Listes!$B$3,D194=Listes!$B$4),1,"erreur colonne D")))</f>
        <v>SWARMING</v>
      </c>
      <c r="P194" s="15" t="e">
        <f>IF(OR(W194="Hiver",W194="Transit"),VLOOKUP(E194,IC!A:E,4,FALSE),IF(W194="été",VLOOKUP(E194,IC!A:E,3,FALSE),"erreur"))</f>
        <v>#N/A</v>
      </c>
      <c r="Q194" s="15" t="e">
        <f>IF(P194="NR",0,IF(F194&lt;5,0,IF(P194=1,VLOOKUP(F194,IC!$G$1:$I$8,3,TRUE),
IF(P194=2,VLOOKUP(F194,IC!$K$1:$M$8,3,TRUE),
IF(P194=3,VLOOKUP(F194,IC!$O$1:$Q$8,3,TRUE),IF(P194=4,VLOOKUP(F194,IC!$S$2:$U$9,3,TRUE),
"erreur"))))))</f>
        <v>#N/A</v>
      </c>
      <c r="R194" s="16" t="e">
        <f>IF(OR(V194="NA",V194="Transit",V194&lt;Listes!$F$1),"non applicable",F194/V194)</f>
        <v>#N/A</v>
      </c>
      <c r="S194" s="16" t="e">
        <f>IF(W194="Transit","Non applicable",IF(AND(W194="été",T194&gt;Listes!F193),F194/T194,IF(AND(W194="Hiver",Hierarchisation!U194&gt;Listes!F193),F194/U194,"non applicable")))</f>
        <v>#N/A</v>
      </c>
      <c r="T194" s="17" t="e">
        <f>IF(K194="Centre",VLOOKUP(E194,effectifs_ete,3,FALSE),IF(Hierarchisation!K194="Grand Nord",VLOOKUP(Hierarchisation!E194,effectifs_ete,4,FALSE),IF(Hierarchisation!K194="Nord Est",VLOOKUP(Hierarchisation!E194,effectifs_ete,5,FALSE),IF(Hierarchisation!K194="Nord Ouest",VLOOKUP(Hierarchisation!E194,effectifs_ete,6,FALSE),IF(Hierarchisation!K194="Sud Est",VLOOKUP(Hierarchisation!E194,effectifs_ete,7,FALSE),IF(Hierarchisation!K194="Sud Ouest",VLOOKUP(Hierarchisation!E194,effectifs_ete,8,FALSE),"Erreur Région"))))))</f>
        <v>#N/A</v>
      </c>
      <c r="U194" s="17" t="e">
        <f>IF(K194="Centre",VLOOKUP(E194,effectifs_hiver,3,FALSE),IF(Hierarchisation!K194="Grand Nord",VLOOKUP(Hierarchisation!E194,effectifs_hiver,4,FALSE),IF(Hierarchisation!K194="Nord Est",VLOOKUP(Hierarchisation!E194,effectifs_hiver,5,FALSE),IF(Hierarchisation!K194="Nord Ouest",VLOOKUP(Hierarchisation!E194,effectifs_hiver,6,FALSE),IF(Hierarchisation!K194="Sud Est",VLOOKUP(Hierarchisation!E194,effectifs_hiver,7,FALSE),IF(Hierarchisation!K194="Sud Ouest",VLOOKUP(Hierarchisation!E194,effectifs_hiver,8,FALSE),"Erreur Région"))))))</f>
        <v>#N/A</v>
      </c>
      <c r="V194" s="17" t="e">
        <f>IF(W194="Transit","Transit",IF(W194="hiver",VLOOKUP(E194,'EFFECTIFS Hiver'!$A:$I,9,FALSE),IF(W194="été",VLOOKUP(E194,'EFFECTIFS Eté'!$A:$I,9,FALSE),"Erreur saison")))</f>
        <v>#N/A</v>
      </c>
      <c r="W194" s="18" t="e">
        <f>VLOOKUP(D194,Listes!B:C,2,FALSE)</f>
        <v>#N/A</v>
      </c>
    </row>
    <row r="195" spans="1:23" ht="15.75" customHeight="1">
      <c r="A195" s="11"/>
      <c r="B195" s="11"/>
      <c r="C195" s="11"/>
      <c r="D195" s="11"/>
      <c r="E195" s="11"/>
      <c r="F195" s="11"/>
      <c r="G195" s="11" t="e">
        <f>VLOOKUP(E195,TAXONS!B:C,2,FALSE)</f>
        <v>#N/A</v>
      </c>
      <c r="H195" s="13">
        <f t="shared" ref="H195:H258" si="18">IF(F195&lt;5,0,N195*(O195*Q195))</f>
        <v>0</v>
      </c>
      <c r="I195" s="12" t="e">
        <f t="shared" ref="I195:I258" si="19">IF(OR(W195="transit",R195="non applicable"),"Non applicable",IF(R195&gt;10%,"International",IF(R195&gt;5%,"National",IF(S195="non applicable","non applicable",IF(S195&gt;2%,"Régional","non représentatif")))))</f>
        <v>#N/A</v>
      </c>
      <c r="J195" s="14" t="e">
        <f t="shared" ref="J195:J258" si="20">IF(P195="NR","Données non représentatives au National",IF(I195="Non applicable","Données non représentatives au National ou régional",IF(I195="non représentatif","effectif non représentatif au niveau national ou régional","--")))</f>
        <v>#N/A</v>
      </c>
      <c r="K195" s="15" t="e">
        <f>VLOOKUP(B195,REGIONS!A:D,4,FALSE)</f>
        <v>#N/A</v>
      </c>
      <c r="L195" s="19" t="e">
        <f>VLOOKUP(G195,Sensibilité!$A:$L,12,FALSE)</f>
        <v>#N/A</v>
      </c>
      <c r="M195" s="19" t="e">
        <f t="shared" ref="M195:M258" si="21">IF(K195="Grand Nord",VLOOKUP(G195,responsabilite,2,FALSE),IF(K195="Nord Ouest",VLOOKUP(G195,responsabilite,3,FALSE),IF(K195="Nord Est",VLOOKUP(G195,responsabilite,4,FALSE),IF(K195="Centre",VLOOKUP(G195,responsabilite,5,FALSE),IF(K195="Sud Ouest",VLOOKUP(G195,responsabilite,6,FALSE),IF(K195="Sud Est",VLOOKUP(G195,responsabilite,7,FALSE),"erreur"))))))</f>
        <v>#N/A</v>
      </c>
      <c r="N195" s="19" t="e">
        <f t="shared" ref="N195:N258" si="22">L195+M195</f>
        <v>#N/A</v>
      </c>
      <c r="O195" s="15" t="str">
        <f>IF(D195=Listes!$B$6,"SWARMING",IF(OR(D195=Listes!$B$1,D195=Listes!$B$2,D195=Listes!$B$5),2,IF(OR(D195=Listes!$B$3,D195=Listes!$B$4),1,"erreur colonne D")))</f>
        <v>SWARMING</v>
      </c>
      <c r="P195" s="15" t="e">
        <f>IF(OR(W195="Hiver",W195="Transit"),VLOOKUP(E195,IC!A:E,4,FALSE),IF(W195="été",VLOOKUP(E195,IC!A:E,3,FALSE),"erreur"))</f>
        <v>#N/A</v>
      </c>
      <c r="Q195" s="15" t="e">
        <f>IF(P195="NR",0,IF(F195&lt;5,0,IF(P195=1,VLOOKUP(F195,IC!$G$1:$I$8,3,TRUE),
IF(P195=2,VLOOKUP(F195,IC!$K$1:$M$8,3,TRUE),
IF(P195=3,VLOOKUP(F195,IC!$O$1:$Q$8,3,TRUE),IF(P195=4,VLOOKUP(F195,IC!$S$2:$U$9,3,TRUE),
"erreur"))))))</f>
        <v>#N/A</v>
      </c>
      <c r="R195" s="16" t="e">
        <f>IF(OR(V195="NA",V195="Transit",V195&lt;Listes!$F$1),"non applicable",F195/V195)</f>
        <v>#N/A</v>
      </c>
      <c r="S195" s="16" t="e">
        <f>IF(W195="Transit","Non applicable",IF(AND(W195="été",T195&gt;Listes!F194),F195/T195,IF(AND(W195="Hiver",Hierarchisation!U195&gt;Listes!F194),F195/U195,"non applicable")))</f>
        <v>#N/A</v>
      </c>
      <c r="T195" s="17" t="e">
        <f>IF(K195="Centre",VLOOKUP(E195,effectifs_ete,3,FALSE),IF(Hierarchisation!K195="Grand Nord",VLOOKUP(Hierarchisation!E195,effectifs_ete,4,FALSE),IF(Hierarchisation!K195="Nord Est",VLOOKUP(Hierarchisation!E195,effectifs_ete,5,FALSE),IF(Hierarchisation!K195="Nord Ouest",VLOOKUP(Hierarchisation!E195,effectifs_ete,6,FALSE),IF(Hierarchisation!K195="Sud Est",VLOOKUP(Hierarchisation!E195,effectifs_ete,7,FALSE),IF(Hierarchisation!K195="Sud Ouest",VLOOKUP(Hierarchisation!E195,effectifs_ete,8,FALSE),"Erreur Région"))))))</f>
        <v>#N/A</v>
      </c>
      <c r="U195" s="17" t="e">
        <f>IF(K195="Centre",VLOOKUP(E195,effectifs_hiver,3,FALSE),IF(Hierarchisation!K195="Grand Nord",VLOOKUP(Hierarchisation!E195,effectifs_hiver,4,FALSE),IF(Hierarchisation!K195="Nord Est",VLOOKUP(Hierarchisation!E195,effectifs_hiver,5,FALSE),IF(Hierarchisation!K195="Nord Ouest",VLOOKUP(Hierarchisation!E195,effectifs_hiver,6,FALSE),IF(Hierarchisation!K195="Sud Est",VLOOKUP(Hierarchisation!E195,effectifs_hiver,7,FALSE),IF(Hierarchisation!K195="Sud Ouest",VLOOKUP(Hierarchisation!E195,effectifs_hiver,8,FALSE),"Erreur Région"))))))</f>
        <v>#N/A</v>
      </c>
      <c r="V195" s="17" t="e">
        <f>IF(W195="Transit","Transit",IF(W195="hiver",VLOOKUP(E195,'EFFECTIFS Hiver'!$A:$I,9,FALSE),IF(W195="été",VLOOKUP(E195,'EFFECTIFS Eté'!$A:$I,9,FALSE),"Erreur saison")))</f>
        <v>#N/A</v>
      </c>
      <c r="W195" s="18" t="e">
        <f>VLOOKUP(D195,Listes!B:C,2,FALSE)</f>
        <v>#N/A</v>
      </c>
    </row>
    <row r="196" spans="1:23" ht="15.75" customHeight="1">
      <c r="A196" s="11"/>
      <c r="B196" s="11"/>
      <c r="C196" s="11"/>
      <c r="D196" s="11"/>
      <c r="E196" s="11"/>
      <c r="F196" s="11"/>
      <c r="G196" s="11" t="e">
        <f>VLOOKUP(E196,TAXONS!B:C,2,FALSE)</f>
        <v>#N/A</v>
      </c>
      <c r="H196" s="13">
        <f t="shared" si="18"/>
        <v>0</v>
      </c>
      <c r="I196" s="12" t="e">
        <f t="shared" si="19"/>
        <v>#N/A</v>
      </c>
      <c r="J196" s="14" t="e">
        <f t="shared" si="20"/>
        <v>#N/A</v>
      </c>
      <c r="K196" s="15" t="e">
        <f>VLOOKUP(B196,REGIONS!A:D,4,FALSE)</f>
        <v>#N/A</v>
      </c>
      <c r="L196" s="19" t="e">
        <f>VLOOKUP(G196,Sensibilité!$A:$L,12,FALSE)</f>
        <v>#N/A</v>
      </c>
      <c r="M196" s="19" t="e">
        <f t="shared" si="21"/>
        <v>#N/A</v>
      </c>
      <c r="N196" s="19" t="e">
        <f t="shared" si="22"/>
        <v>#N/A</v>
      </c>
      <c r="O196" s="15" t="str">
        <f>IF(D196=Listes!$B$6,"SWARMING",IF(OR(D196=Listes!$B$1,D196=Listes!$B$2,D196=Listes!$B$5),2,IF(OR(D196=Listes!$B$3,D196=Listes!$B$4),1,"erreur colonne D")))</f>
        <v>SWARMING</v>
      </c>
      <c r="P196" s="15" t="e">
        <f>IF(OR(W196="Hiver",W196="Transit"),VLOOKUP(E196,IC!A:E,4,FALSE),IF(W196="été",VLOOKUP(E196,IC!A:E,3,FALSE),"erreur"))</f>
        <v>#N/A</v>
      </c>
      <c r="Q196" s="15" t="e">
        <f>IF(P196="NR",0,IF(F196&lt;5,0,IF(P196=1,VLOOKUP(F196,IC!$G$1:$I$8,3,TRUE),
IF(P196=2,VLOOKUP(F196,IC!$K$1:$M$8,3,TRUE),
IF(P196=3,VLOOKUP(F196,IC!$O$1:$Q$8,3,TRUE),IF(P196=4,VLOOKUP(F196,IC!$S$2:$U$9,3,TRUE),
"erreur"))))))</f>
        <v>#N/A</v>
      </c>
      <c r="R196" s="16" t="e">
        <f>IF(OR(V196="NA",V196="Transit",V196&lt;Listes!$F$1),"non applicable",F196/V196)</f>
        <v>#N/A</v>
      </c>
      <c r="S196" s="16" t="e">
        <f>IF(W196="Transit","Non applicable",IF(AND(W196="été",T196&gt;Listes!F195),F196/T196,IF(AND(W196="Hiver",Hierarchisation!U196&gt;Listes!F195),F196/U196,"non applicable")))</f>
        <v>#N/A</v>
      </c>
      <c r="T196" s="17" t="e">
        <f>IF(K196="Centre",VLOOKUP(E196,effectifs_ete,3,FALSE),IF(Hierarchisation!K196="Grand Nord",VLOOKUP(Hierarchisation!E196,effectifs_ete,4,FALSE),IF(Hierarchisation!K196="Nord Est",VLOOKUP(Hierarchisation!E196,effectifs_ete,5,FALSE),IF(Hierarchisation!K196="Nord Ouest",VLOOKUP(Hierarchisation!E196,effectifs_ete,6,FALSE),IF(Hierarchisation!K196="Sud Est",VLOOKUP(Hierarchisation!E196,effectifs_ete,7,FALSE),IF(Hierarchisation!K196="Sud Ouest",VLOOKUP(Hierarchisation!E196,effectifs_ete,8,FALSE),"Erreur Région"))))))</f>
        <v>#N/A</v>
      </c>
      <c r="U196" s="17" t="e">
        <f>IF(K196="Centre",VLOOKUP(E196,effectifs_hiver,3,FALSE),IF(Hierarchisation!K196="Grand Nord",VLOOKUP(Hierarchisation!E196,effectifs_hiver,4,FALSE),IF(Hierarchisation!K196="Nord Est",VLOOKUP(Hierarchisation!E196,effectifs_hiver,5,FALSE),IF(Hierarchisation!K196="Nord Ouest",VLOOKUP(Hierarchisation!E196,effectifs_hiver,6,FALSE),IF(Hierarchisation!K196="Sud Est",VLOOKUP(Hierarchisation!E196,effectifs_hiver,7,FALSE),IF(Hierarchisation!K196="Sud Ouest",VLOOKUP(Hierarchisation!E196,effectifs_hiver,8,FALSE),"Erreur Région"))))))</f>
        <v>#N/A</v>
      </c>
      <c r="V196" s="17" t="e">
        <f>IF(W196="Transit","Transit",IF(W196="hiver",VLOOKUP(E196,'EFFECTIFS Hiver'!$A:$I,9,FALSE),IF(W196="été",VLOOKUP(E196,'EFFECTIFS Eté'!$A:$I,9,FALSE),"Erreur saison")))</f>
        <v>#N/A</v>
      </c>
      <c r="W196" s="18" t="e">
        <f>VLOOKUP(D196,Listes!B:C,2,FALSE)</f>
        <v>#N/A</v>
      </c>
    </row>
    <row r="197" spans="1:23" ht="15.75" customHeight="1">
      <c r="A197" s="11"/>
      <c r="B197" s="11"/>
      <c r="C197" s="11"/>
      <c r="D197" s="11"/>
      <c r="E197" s="11"/>
      <c r="F197" s="11"/>
      <c r="G197" s="11" t="e">
        <f>VLOOKUP(E197,TAXONS!B:C,2,FALSE)</f>
        <v>#N/A</v>
      </c>
      <c r="H197" s="13">
        <f t="shared" si="18"/>
        <v>0</v>
      </c>
      <c r="I197" s="12" t="e">
        <f t="shared" si="19"/>
        <v>#N/A</v>
      </c>
      <c r="J197" s="14" t="e">
        <f t="shared" si="20"/>
        <v>#N/A</v>
      </c>
      <c r="K197" s="15" t="e">
        <f>VLOOKUP(B197,REGIONS!A:D,4,FALSE)</f>
        <v>#N/A</v>
      </c>
      <c r="L197" s="19" t="e">
        <f>VLOOKUP(G197,Sensibilité!$A:$L,12,FALSE)</f>
        <v>#N/A</v>
      </c>
      <c r="M197" s="19" t="e">
        <f t="shared" si="21"/>
        <v>#N/A</v>
      </c>
      <c r="N197" s="19" t="e">
        <f t="shared" si="22"/>
        <v>#N/A</v>
      </c>
      <c r="O197" s="15" t="str">
        <f>IF(D197=Listes!$B$6,"SWARMING",IF(OR(D197=Listes!$B$1,D197=Listes!$B$2,D197=Listes!$B$5),2,IF(OR(D197=Listes!$B$3,D197=Listes!$B$4),1,"erreur colonne D")))</f>
        <v>SWARMING</v>
      </c>
      <c r="P197" s="15" t="e">
        <f>IF(OR(W197="Hiver",W197="Transit"),VLOOKUP(E197,IC!A:E,4,FALSE),IF(W197="été",VLOOKUP(E197,IC!A:E,3,FALSE),"erreur"))</f>
        <v>#N/A</v>
      </c>
      <c r="Q197" s="15" t="e">
        <f>IF(P197="NR",0,IF(F197&lt;5,0,IF(P197=1,VLOOKUP(F197,IC!$G$1:$I$8,3,TRUE),
IF(P197=2,VLOOKUP(F197,IC!$K$1:$M$8,3,TRUE),
IF(P197=3,VLOOKUP(F197,IC!$O$1:$Q$8,3,TRUE),IF(P197=4,VLOOKUP(F197,IC!$S$2:$U$9,3,TRUE),
"erreur"))))))</f>
        <v>#N/A</v>
      </c>
      <c r="R197" s="16" t="e">
        <f>IF(OR(V197="NA",V197="Transit",V197&lt;Listes!$F$1),"non applicable",F197/V197)</f>
        <v>#N/A</v>
      </c>
      <c r="S197" s="16" t="e">
        <f>IF(W197="Transit","Non applicable",IF(AND(W197="été",T197&gt;Listes!F196),F197/T197,IF(AND(W197="Hiver",Hierarchisation!U197&gt;Listes!F196),F197/U197,"non applicable")))</f>
        <v>#N/A</v>
      </c>
      <c r="T197" s="17" t="e">
        <f>IF(K197="Centre",VLOOKUP(E197,effectifs_ete,3,FALSE),IF(Hierarchisation!K197="Grand Nord",VLOOKUP(Hierarchisation!E197,effectifs_ete,4,FALSE),IF(Hierarchisation!K197="Nord Est",VLOOKUP(Hierarchisation!E197,effectifs_ete,5,FALSE),IF(Hierarchisation!K197="Nord Ouest",VLOOKUP(Hierarchisation!E197,effectifs_ete,6,FALSE),IF(Hierarchisation!K197="Sud Est",VLOOKUP(Hierarchisation!E197,effectifs_ete,7,FALSE),IF(Hierarchisation!K197="Sud Ouest",VLOOKUP(Hierarchisation!E197,effectifs_ete,8,FALSE),"Erreur Région"))))))</f>
        <v>#N/A</v>
      </c>
      <c r="U197" s="17" t="e">
        <f>IF(K197="Centre",VLOOKUP(E197,effectifs_hiver,3,FALSE),IF(Hierarchisation!K197="Grand Nord",VLOOKUP(Hierarchisation!E197,effectifs_hiver,4,FALSE),IF(Hierarchisation!K197="Nord Est",VLOOKUP(Hierarchisation!E197,effectifs_hiver,5,FALSE),IF(Hierarchisation!K197="Nord Ouest",VLOOKUP(Hierarchisation!E197,effectifs_hiver,6,FALSE),IF(Hierarchisation!K197="Sud Est",VLOOKUP(Hierarchisation!E197,effectifs_hiver,7,FALSE),IF(Hierarchisation!K197="Sud Ouest",VLOOKUP(Hierarchisation!E197,effectifs_hiver,8,FALSE),"Erreur Région"))))))</f>
        <v>#N/A</v>
      </c>
      <c r="V197" s="17" t="e">
        <f>IF(W197="Transit","Transit",IF(W197="hiver",VLOOKUP(E197,'EFFECTIFS Hiver'!$A:$I,9,FALSE),IF(W197="été",VLOOKUP(E197,'EFFECTIFS Eté'!$A:$I,9,FALSE),"Erreur saison")))</f>
        <v>#N/A</v>
      </c>
      <c r="W197" s="18" t="e">
        <f>VLOOKUP(D197,Listes!B:C,2,FALSE)</f>
        <v>#N/A</v>
      </c>
    </row>
    <row r="198" spans="1:23" ht="15.75" customHeight="1">
      <c r="A198" s="11"/>
      <c r="B198" s="11"/>
      <c r="C198" s="11"/>
      <c r="D198" s="11"/>
      <c r="E198" s="11"/>
      <c r="F198" s="11"/>
      <c r="G198" s="11" t="e">
        <f>VLOOKUP(E198,TAXONS!B:C,2,FALSE)</f>
        <v>#N/A</v>
      </c>
      <c r="H198" s="13">
        <f t="shared" si="18"/>
        <v>0</v>
      </c>
      <c r="I198" s="12" t="e">
        <f t="shared" si="19"/>
        <v>#N/A</v>
      </c>
      <c r="J198" s="14" t="e">
        <f t="shared" si="20"/>
        <v>#N/A</v>
      </c>
      <c r="K198" s="15" t="e">
        <f>VLOOKUP(B198,REGIONS!A:D,4,FALSE)</f>
        <v>#N/A</v>
      </c>
      <c r="L198" s="19" t="e">
        <f>VLOOKUP(G198,Sensibilité!$A:$L,12,FALSE)</f>
        <v>#N/A</v>
      </c>
      <c r="M198" s="19" t="e">
        <f t="shared" si="21"/>
        <v>#N/A</v>
      </c>
      <c r="N198" s="19" t="e">
        <f t="shared" si="22"/>
        <v>#N/A</v>
      </c>
      <c r="O198" s="15" t="str">
        <f>IF(D198=Listes!$B$6,"SWARMING",IF(OR(D198=Listes!$B$1,D198=Listes!$B$2,D198=Listes!$B$5),2,IF(OR(D198=Listes!$B$3,D198=Listes!$B$4),1,"erreur colonne D")))</f>
        <v>SWARMING</v>
      </c>
      <c r="P198" s="15" t="e">
        <f>IF(OR(W198="Hiver",W198="Transit"),VLOOKUP(E198,IC!A:E,4,FALSE),IF(W198="été",VLOOKUP(E198,IC!A:E,3,FALSE),"erreur"))</f>
        <v>#N/A</v>
      </c>
      <c r="Q198" s="15" t="e">
        <f>IF(P198="NR",0,IF(F198&lt;5,0,IF(P198=1,VLOOKUP(F198,IC!$G$1:$I$8,3,TRUE),
IF(P198=2,VLOOKUP(F198,IC!$K$1:$M$8,3,TRUE),
IF(P198=3,VLOOKUP(F198,IC!$O$1:$Q$8,3,TRUE),IF(P198=4,VLOOKUP(F198,IC!$S$2:$U$9,3,TRUE),
"erreur"))))))</f>
        <v>#N/A</v>
      </c>
      <c r="R198" s="16" t="e">
        <f>IF(OR(V198="NA",V198="Transit",V198&lt;Listes!$F$1),"non applicable",F198/V198)</f>
        <v>#N/A</v>
      </c>
      <c r="S198" s="16" t="e">
        <f>IF(W198="Transit","Non applicable",IF(AND(W198="été",T198&gt;Listes!F197),F198/T198,IF(AND(W198="Hiver",Hierarchisation!U198&gt;Listes!F197),F198/U198,"non applicable")))</f>
        <v>#N/A</v>
      </c>
      <c r="T198" s="17" t="e">
        <f>IF(K198="Centre",VLOOKUP(E198,effectifs_ete,3,FALSE),IF(Hierarchisation!K198="Grand Nord",VLOOKUP(Hierarchisation!E198,effectifs_ete,4,FALSE),IF(Hierarchisation!K198="Nord Est",VLOOKUP(Hierarchisation!E198,effectifs_ete,5,FALSE),IF(Hierarchisation!K198="Nord Ouest",VLOOKUP(Hierarchisation!E198,effectifs_ete,6,FALSE),IF(Hierarchisation!K198="Sud Est",VLOOKUP(Hierarchisation!E198,effectifs_ete,7,FALSE),IF(Hierarchisation!K198="Sud Ouest",VLOOKUP(Hierarchisation!E198,effectifs_ete,8,FALSE),"Erreur Région"))))))</f>
        <v>#N/A</v>
      </c>
      <c r="U198" s="17" t="e">
        <f>IF(K198="Centre",VLOOKUP(E198,effectifs_hiver,3,FALSE),IF(Hierarchisation!K198="Grand Nord",VLOOKUP(Hierarchisation!E198,effectifs_hiver,4,FALSE),IF(Hierarchisation!K198="Nord Est",VLOOKUP(Hierarchisation!E198,effectifs_hiver,5,FALSE),IF(Hierarchisation!K198="Nord Ouest",VLOOKUP(Hierarchisation!E198,effectifs_hiver,6,FALSE),IF(Hierarchisation!K198="Sud Est",VLOOKUP(Hierarchisation!E198,effectifs_hiver,7,FALSE),IF(Hierarchisation!K198="Sud Ouest",VLOOKUP(Hierarchisation!E198,effectifs_hiver,8,FALSE),"Erreur Région"))))))</f>
        <v>#N/A</v>
      </c>
      <c r="V198" s="17" t="e">
        <f>IF(W198="Transit","Transit",IF(W198="hiver",VLOOKUP(E198,'EFFECTIFS Hiver'!$A:$I,9,FALSE),IF(W198="été",VLOOKUP(E198,'EFFECTIFS Eté'!$A:$I,9,FALSE),"Erreur saison")))</f>
        <v>#N/A</v>
      </c>
      <c r="W198" s="18" t="e">
        <f>VLOOKUP(D198,Listes!B:C,2,FALSE)</f>
        <v>#N/A</v>
      </c>
    </row>
    <row r="199" spans="1:23" ht="15.75" customHeight="1">
      <c r="A199" s="11"/>
      <c r="B199" s="11"/>
      <c r="C199" s="11"/>
      <c r="D199" s="11"/>
      <c r="E199" s="11"/>
      <c r="F199" s="11"/>
      <c r="G199" s="11" t="e">
        <f>VLOOKUP(E199,TAXONS!B:C,2,FALSE)</f>
        <v>#N/A</v>
      </c>
      <c r="H199" s="13">
        <f t="shared" si="18"/>
        <v>0</v>
      </c>
      <c r="I199" s="12" t="e">
        <f t="shared" si="19"/>
        <v>#N/A</v>
      </c>
      <c r="J199" s="14" t="e">
        <f t="shared" si="20"/>
        <v>#N/A</v>
      </c>
      <c r="K199" s="15" t="e">
        <f>VLOOKUP(B199,REGIONS!A:D,4,FALSE)</f>
        <v>#N/A</v>
      </c>
      <c r="L199" s="19" t="e">
        <f>VLOOKUP(G199,Sensibilité!$A:$L,12,FALSE)</f>
        <v>#N/A</v>
      </c>
      <c r="M199" s="19" t="e">
        <f t="shared" si="21"/>
        <v>#N/A</v>
      </c>
      <c r="N199" s="19" t="e">
        <f t="shared" si="22"/>
        <v>#N/A</v>
      </c>
      <c r="O199" s="15" t="str">
        <f>IF(D199=Listes!$B$6,"SWARMING",IF(OR(D199=Listes!$B$1,D199=Listes!$B$2,D199=Listes!$B$5),2,IF(OR(D199=Listes!$B$3,D199=Listes!$B$4),1,"erreur colonne D")))</f>
        <v>SWARMING</v>
      </c>
      <c r="P199" s="15" t="e">
        <f>IF(OR(W199="Hiver",W199="Transit"),VLOOKUP(E199,IC!A:E,4,FALSE),IF(W199="été",VLOOKUP(E199,IC!A:E,3,FALSE),"erreur"))</f>
        <v>#N/A</v>
      </c>
      <c r="Q199" s="15" t="e">
        <f>IF(P199="NR",0,IF(F199&lt;5,0,IF(P199=1,VLOOKUP(F199,IC!$G$1:$I$8,3,TRUE),
IF(P199=2,VLOOKUP(F199,IC!$K$1:$M$8,3,TRUE),
IF(P199=3,VLOOKUP(F199,IC!$O$1:$Q$8,3,TRUE),IF(P199=4,VLOOKUP(F199,IC!$S$2:$U$9,3,TRUE),
"erreur"))))))</f>
        <v>#N/A</v>
      </c>
      <c r="R199" s="16" t="e">
        <f>IF(OR(V199="NA",V199="Transit",V199&lt;Listes!$F$1),"non applicable",F199/V199)</f>
        <v>#N/A</v>
      </c>
      <c r="S199" s="16" t="e">
        <f>IF(W199="Transit","Non applicable",IF(AND(W199="été",T199&gt;Listes!F198),F199/T199,IF(AND(W199="Hiver",Hierarchisation!U199&gt;Listes!F198),F199/U199,"non applicable")))</f>
        <v>#N/A</v>
      </c>
      <c r="T199" s="17" t="e">
        <f>IF(K199="Centre",VLOOKUP(E199,effectifs_ete,3,FALSE),IF(Hierarchisation!K199="Grand Nord",VLOOKUP(Hierarchisation!E199,effectifs_ete,4,FALSE),IF(Hierarchisation!K199="Nord Est",VLOOKUP(Hierarchisation!E199,effectifs_ete,5,FALSE),IF(Hierarchisation!K199="Nord Ouest",VLOOKUP(Hierarchisation!E199,effectifs_ete,6,FALSE),IF(Hierarchisation!K199="Sud Est",VLOOKUP(Hierarchisation!E199,effectifs_ete,7,FALSE),IF(Hierarchisation!K199="Sud Ouest",VLOOKUP(Hierarchisation!E199,effectifs_ete,8,FALSE),"Erreur Région"))))))</f>
        <v>#N/A</v>
      </c>
      <c r="U199" s="17" t="e">
        <f>IF(K199="Centre",VLOOKUP(E199,effectifs_hiver,3,FALSE),IF(Hierarchisation!K199="Grand Nord",VLOOKUP(Hierarchisation!E199,effectifs_hiver,4,FALSE),IF(Hierarchisation!K199="Nord Est",VLOOKUP(Hierarchisation!E199,effectifs_hiver,5,FALSE),IF(Hierarchisation!K199="Nord Ouest",VLOOKUP(Hierarchisation!E199,effectifs_hiver,6,FALSE),IF(Hierarchisation!K199="Sud Est",VLOOKUP(Hierarchisation!E199,effectifs_hiver,7,FALSE),IF(Hierarchisation!K199="Sud Ouest",VLOOKUP(Hierarchisation!E199,effectifs_hiver,8,FALSE),"Erreur Région"))))))</f>
        <v>#N/A</v>
      </c>
      <c r="V199" s="17" t="e">
        <f>IF(W199="Transit","Transit",IF(W199="hiver",VLOOKUP(E199,'EFFECTIFS Hiver'!$A:$I,9,FALSE),IF(W199="été",VLOOKUP(E199,'EFFECTIFS Eté'!$A:$I,9,FALSE),"Erreur saison")))</f>
        <v>#N/A</v>
      </c>
      <c r="W199" s="18" t="e">
        <f>VLOOKUP(D199,Listes!B:C,2,FALSE)</f>
        <v>#N/A</v>
      </c>
    </row>
    <row r="200" spans="1:23" ht="15.75" customHeight="1">
      <c r="A200" s="11"/>
      <c r="B200" s="11"/>
      <c r="C200" s="11"/>
      <c r="D200" s="11"/>
      <c r="E200" s="11"/>
      <c r="F200" s="11"/>
      <c r="G200" s="11" t="e">
        <f>VLOOKUP(E200,TAXONS!B:C,2,FALSE)</f>
        <v>#N/A</v>
      </c>
      <c r="H200" s="13">
        <f t="shared" si="18"/>
        <v>0</v>
      </c>
      <c r="I200" s="12" t="e">
        <f t="shared" si="19"/>
        <v>#N/A</v>
      </c>
      <c r="J200" s="14" t="e">
        <f t="shared" si="20"/>
        <v>#N/A</v>
      </c>
      <c r="K200" s="15" t="e">
        <f>VLOOKUP(B200,REGIONS!A:D,4,FALSE)</f>
        <v>#N/A</v>
      </c>
      <c r="L200" s="19" t="e">
        <f>VLOOKUP(G200,Sensibilité!$A:$L,12,FALSE)</f>
        <v>#N/A</v>
      </c>
      <c r="M200" s="19" t="e">
        <f t="shared" si="21"/>
        <v>#N/A</v>
      </c>
      <c r="N200" s="19" t="e">
        <f t="shared" si="22"/>
        <v>#N/A</v>
      </c>
      <c r="O200" s="15" t="str">
        <f>IF(D200=Listes!$B$6,"SWARMING",IF(OR(D200=Listes!$B$1,D200=Listes!$B$2,D200=Listes!$B$5),2,IF(OR(D200=Listes!$B$3,D200=Listes!$B$4),1,"erreur colonne D")))</f>
        <v>SWARMING</v>
      </c>
      <c r="P200" s="15" t="e">
        <f>IF(OR(W200="Hiver",W200="Transit"),VLOOKUP(E200,IC!A:E,4,FALSE),IF(W200="été",VLOOKUP(E200,IC!A:E,3,FALSE),"erreur"))</f>
        <v>#N/A</v>
      </c>
      <c r="Q200" s="15" t="e">
        <f>IF(P200="NR",0,IF(F200&lt;5,0,IF(P200=1,VLOOKUP(F200,IC!$G$1:$I$8,3,TRUE),
IF(P200=2,VLOOKUP(F200,IC!$K$1:$M$8,3,TRUE),
IF(P200=3,VLOOKUP(F200,IC!$O$1:$Q$8,3,TRUE),IF(P200=4,VLOOKUP(F200,IC!$S$2:$U$9,3,TRUE),
"erreur"))))))</f>
        <v>#N/A</v>
      </c>
      <c r="R200" s="16" t="e">
        <f>IF(OR(V200="NA",V200="Transit",V200&lt;Listes!$F$1),"non applicable",F200/V200)</f>
        <v>#N/A</v>
      </c>
      <c r="S200" s="16" t="e">
        <f>IF(W200="Transit","Non applicable",IF(AND(W200="été",T200&gt;Listes!F199),F200/T200,IF(AND(W200="Hiver",Hierarchisation!U200&gt;Listes!F199),F200/U200,"non applicable")))</f>
        <v>#N/A</v>
      </c>
      <c r="T200" s="17" t="e">
        <f>IF(K200="Centre",VLOOKUP(E200,effectifs_ete,3,FALSE),IF(Hierarchisation!K200="Grand Nord",VLOOKUP(Hierarchisation!E200,effectifs_ete,4,FALSE),IF(Hierarchisation!K200="Nord Est",VLOOKUP(Hierarchisation!E200,effectifs_ete,5,FALSE),IF(Hierarchisation!K200="Nord Ouest",VLOOKUP(Hierarchisation!E200,effectifs_ete,6,FALSE),IF(Hierarchisation!K200="Sud Est",VLOOKUP(Hierarchisation!E200,effectifs_ete,7,FALSE),IF(Hierarchisation!K200="Sud Ouest",VLOOKUP(Hierarchisation!E200,effectifs_ete,8,FALSE),"Erreur Région"))))))</f>
        <v>#N/A</v>
      </c>
      <c r="U200" s="17" t="e">
        <f>IF(K200="Centre",VLOOKUP(E200,effectifs_hiver,3,FALSE),IF(Hierarchisation!K200="Grand Nord",VLOOKUP(Hierarchisation!E200,effectifs_hiver,4,FALSE),IF(Hierarchisation!K200="Nord Est",VLOOKUP(Hierarchisation!E200,effectifs_hiver,5,FALSE),IF(Hierarchisation!K200="Nord Ouest",VLOOKUP(Hierarchisation!E200,effectifs_hiver,6,FALSE),IF(Hierarchisation!K200="Sud Est",VLOOKUP(Hierarchisation!E200,effectifs_hiver,7,FALSE),IF(Hierarchisation!K200="Sud Ouest",VLOOKUP(Hierarchisation!E200,effectifs_hiver,8,FALSE),"Erreur Région"))))))</f>
        <v>#N/A</v>
      </c>
      <c r="V200" s="17" t="e">
        <f>IF(W200="Transit","Transit",IF(W200="hiver",VLOOKUP(E200,'EFFECTIFS Hiver'!$A:$I,9,FALSE),IF(W200="été",VLOOKUP(E200,'EFFECTIFS Eté'!$A:$I,9,FALSE),"Erreur saison")))</f>
        <v>#N/A</v>
      </c>
      <c r="W200" s="18" t="e">
        <f>VLOOKUP(D200,Listes!B:C,2,FALSE)</f>
        <v>#N/A</v>
      </c>
    </row>
    <row r="201" spans="1:23" ht="15.75" customHeight="1">
      <c r="A201" s="11"/>
      <c r="B201" s="11"/>
      <c r="C201" s="11"/>
      <c r="D201" s="11"/>
      <c r="E201" s="11"/>
      <c r="F201" s="11"/>
      <c r="G201" s="11" t="e">
        <f>VLOOKUP(E201,TAXONS!B:C,2,FALSE)</f>
        <v>#N/A</v>
      </c>
      <c r="H201" s="13">
        <f t="shared" si="18"/>
        <v>0</v>
      </c>
      <c r="I201" s="12" t="e">
        <f t="shared" si="19"/>
        <v>#N/A</v>
      </c>
      <c r="J201" s="14" t="e">
        <f t="shared" si="20"/>
        <v>#N/A</v>
      </c>
      <c r="K201" s="15" t="e">
        <f>VLOOKUP(B201,REGIONS!A:D,4,FALSE)</f>
        <v>#N/A</v>
      </c>
      <c r="L201" s="19" t="e">
        <f>VLOOKUP(G201,Sensibilité!$A:$L,12,FALSE)</f>
        <v>#N/A</v>
      </c>
      <c r="M201" s="19" t="e">
        <f t="shared" si="21"/>
        <v>#N/A</v>
      </c>
      <c r="N201" s="19" t="e">
        <f t="shared" si="22"/>
        <v>#N/A</v>
      </c>
      <c r="O201" s="15" t="str">
        <f>IF(D201=Listes!$B$6,"SWARMING",IF(OR(D201=Listes!$B$1,D201=Listes!$B$2,D201=Listes!$B$5),2,IF(OR(D201=Listes!$B$3,D201=Listes!$B$4),1,"erreur colonne D")))</f>
        <v>SWARMING</v>
      </c>
      <c r="P201" s="15" t="e">
        <f>IF(OR(W201="Hiver",W201="Transit"),VLOOKUP(E201,IC!A:E,4,FALSE),IF(W201="été",VLOOKUP(E201,IC!A:E,3,FALSE),"erreur"))</f>
        <v>#N/A</v>
      </c>
      <c r="Q201" s="15" t="e">
        <f>IF(P201="NR",0,IF(F201&lt;5,0,IF(P201=1,VLOOKUP(F201,IC!$G$1:$I$8,3,TRUE),
IF(P201=2,VLOOKUP(F201,IC!$K$1:$M$8,3,TRUE),
IF(P201=3,VLOOKUP(F201,IC!$O$1:$Q$8,3,TRUE),IF(P201=4,VLOOKUP(F201,IC!$S$2:$U$9,3,TRUE),
"erreur"))))))</f>
        <v>#N/A</v>
      </c>
      <c r="R201" s="16" t="e">
        <f>IF(OR(V201="NA",V201="Transit",V201&lt;Listes!$F$1),"non applicable",F201/V201)</f>
        <v>#N/A</v>
      </c>
      <c r="S201" s="16" t="e">
        <f>IF(W201="Transit","Non applicable",IF(AND(W201="été",T201&gt;Listes!F200),F201/T201,IF(AND(W201="Hiver",Hierarchisation!U201&gt;Listes!F200),F201/U201,"non applicable")))</f>
        <v>#N/A</v>
      </c>
      <c r="T201" s="17" t="e">
        <f>IF(K201="Centre",VLOOKUP(E201,effectifs_ete,3,FALSE),IF(Hierarchisation!K201="Grand Nord",VLOOKUP(Hierarchisation!E201,effectifs_ete,4,FALSE),IF(Hierarchisation!K201="Nord Est",VLOOKUP(Hierarchisation!E201,effectifs_ete,5,FALSE),IF(Hierarchisation!K201="Nord Ouest",VLOOKUP(Hierarchisation!E201,effectifs_ete,6,FALSE),IF(Hierarchisation!K201="Sud Est",VLOOKUP(Hierarchisation!E201,effectifs_ete,7,FALSE),IF(Hierarchisation!K201="Sud Ouest",VLOOKUP(Hierarchisation!E201,effectifs_ete,8,FALSE),"Erreur Région"))))))</f>
        <v>#N/A</v>
      </c>
      <c r="U201" s="17" t="e">
        <f>IF(K201="Centre",VLOOKUP(E201,effectifs_hiver,3,FALSE),IF(Hierarchisation!K201="Grand Nord",VLOOKUP(Hierarchisation!E201,effectifs_hiver,4,FALSE),IF(Hierarchisation!K201="Nord Est",VLOOKUP(Hierarchisation!E201,effectifs_hiver,5,FALSE),IF(Hierarchisation!K201="Nord Ouest",VLOOKUP(Hierarchisation!E201,effectifs_hiver,6,FALSE),IF(Hierarchisation!K201="Sud Est",VLOOKUP(Hierarchisation!E201,effectifs_hiver,7,FALSE),IF(Hierarchisation!K201="Sud Ouest",VLOOKUP(Hierarchisation!E201,effectifs_hiver,8,FALSE),"Erreur Région"))))))</f>
        <v>#N/A</v>
      </c>
      <c r="V201" s="17" t="e">
        <f>IF(W201="Transit","Transit",IF(W201="hiver",VLOOKUP(E201,'EFFECTIFS Hiver'!$A:$I,9,FALSE),IF(W201="été",VLOOKUP(E201,'EFFECTIFS Eté'!$A:$I,9,FALSE),"Erreur saison")))</f>
        <v>#N/A</v>
      </c>
      <c r="W201" s="18" t="e">
        <f>VLOOKUP(D201,Listes!B:C,2,FALSE)</f>
        <v>#N/A</v>
      </c>
    </row>
    <row r="202" spans="1:23" ht="15.75" customHeight="1">
      <c r="A202" s="11"/>
      <c r="B202" s="11"/>
      <c r="C202" s="11"/>
      <c r="D202" s="11"/>
      <c r="E202" s="11"/>
      <c r="F202" s="11"/>
      <c r="G202" s="11" t="e">
        <f>VLOOKUP(E202,TAXONS!B:C,2,FALSE)</f>
        <v>#N/A</v>
      </c>
      <c r="H202" s="13">
        <f t="shared" si="18"/>
        <v>0</v>
      </c>
      <c r="I202" s="12" t="e">
        <f t="shared" si="19"/>
        <v>#N/A</v>
      </c>
      <c r="J202" s="14" t="e">
        <f t="shared" si="20"/>
        <v>#N/A</v>
      </c>
      <c r="K202" s="15" t="e">
        <f>VLOOKUP(B202,REGIONS!A:D,4,FALSE)</f>
        <v>#N/A</v>
      </c>
      <c r="L202" s="19" t="e">
        <f>VLOOKUP(G202,Sensibilité!$A:$L,12,FALSE)</f>
        <v>#N/A</v>
      </c>
      <c r="M202" s="19" t="e">
        <f t="shared" si="21"/>
        <v>#N/A</v>
      </c>
      <c r="N202" s="19" t="e">
        <f t="shared" si="22"/>
        <v>#N/A</v>
      </c>
      <c r="O202" s="15" t="str">
        <f>IF(D202=Listes!$B$6,"SWARMING",IF(OR(D202=Listes!$B$1,D202=Listes!$B$2,D202=Listes!$B$5),2,IF(OR(D202=Listes!$B$3,D202=Listes!$B$4),1,"erreur colonne D")))</f>
        <v>SWARMING</v>
      </c>
      <c r="P202" s="15" t="e">
        <f>IF(OR(W202="Hiver",W202="Transit"),VLOOKUP(E202,IC!A:E,4,FALSE),IF(W202="été",VLOOKUP(E202,IC!A:E,3,FALSE),"erreur"))</f>
        <v>#N/A</v>
      </c>
      <c r="Q202" s="15" t="e">
        <f>IF(P202="NR",0,IF(F202&lt;5,0,IF(P202=1,VLOOKUP(F202,IC!$G$1:$I$8,3,TRUE),
IF(P202=2,VLOOKUP(F202,IC!$K$1:$M$8,3,TRUE),
IF(P202=3,VLOOKUP(F202,IC!$O$1:$Q$8,3,TRUE),IF(P202=4,VLOOKUP(F202,IC!$S$2:$U$9,3,TRUE),
"erreur"))))))</f>
        <v>#N/A</v>
      </c>
      <c r="R202" s="16" t="e">
        <f>IF(OR(V202="NA",V202="Transit",V202&lt;Listes!$F$1),"non applicable",F202/V202)</f>
        <v>#N/A</v>
      </c>
      <c r="S202" s="16" t="e">
        <f>IF(W202="Transit","Non applicable",IF(AND(W202="été",T202&gt;Listes!F201),F202/T202,IF(AND(W202="Hiver",Hierarchisation!U202&gt;Listes!F201),F202/U202,"non applicable")))</f>
        <v>#N/A</v>
      </c>
      <c r="T202" s="17" t="e">
        <f>IF(K202="Centre",VLOOKUP(E202,effectifs_ete,3,FALSE),IF(Hierarchisation!K202="Grand Nord",VLOOKUP(Hierarchisation!E202,effectifs_ete,4,FALSE),IF(Hierarchisation!K202="Nord Est",VLOOKUP(Hierarchisation!E202,effectifs_ete,5,FALSE),IF(Hierarchisation!K202="Nord Ouest",VLOOKUP(Hierarchisation!E202,effectifs_ete,6,FALSE),IF(Hierarchisation!K202="Sud Est",VLOOKUP(Hierarchisation!E202,effectifs_ete,7,FALSE),IF(Hierarchisation!K202="Sud Ouest",VLOOKUP(Hierarchisation!E202,effectifs_ete,8,FALSE),"Erreur Région"))))))</f>
        <v>#N/A</v>
      </c>
      <c r="U202" s="17" t="e">
        <f>IF(K202="Centre",VLOOKUP(E202,effectifs_hiver,3,FALSE),IF(Hierarchisation!K202="Grand Nord",VLOOKUP(Hierarchisation!E202,effectifs_hiver,4,FALSE),IF(Hierarchisation!K202="Nord Est",VLOOKUP(Hierarchisation!E202,effectifs_hiver,5,FALSE),IF(Hierarchisation!K202="Nord Ouest",VLOOKUP(Hierarchisation!E202,effectifs_hiver,6,FALSE),IF(Hierarchisation!K202="Sud Est",VLOOKUP(Hierarchisation!E202,effectifs_hiver,7,FALSE),IF(Hierarchisation!K202="Sud Ouest",VLOOKUP(Hierarchisation!E202,effectifs_hiver,8,FALSE),"Erreur Région"))))))</f>
        <v>#N/A</v>
      </c>
      <c r="V202" s="17" t="e">
        <f>IF(W202="Transit","Transit",IF(W202="hiver",VLOOKUP(E202,'EFFECTIFS Hiver'!$A:$I,9,FALSE),IF(W202="été",VLOOKUP(E202,'EFFECTIFS Eté'!$A:$I,9,FALSE),"Erreur saison")))</f>
        <v>#N/A</v>
      </c>
      <c r="W202" s="18" t="e">
        <f>VLOOKUP(D202,Listes!B:C,2,FALSE)</f>
        <v>#N/A</v>
      </c>
    </row>
    <row r="203" spans="1:23" ht="15.75" customHeight="1">
      <c r="A203" s="11"/>
      <c r="B203" s="11"/>
      <c r="C203" s="11"/>
      <c r="D203" s="11"/>
      <c r="E203" s="11"/>
      <c r="F203" s="11"/>
      <c r="G203" s="11" t="e">
        <f>VLOOKUP(E203,TAXONS!B:C,2,FALSE)</f>
        <v>#N/A</v>
      </c>
      <c r="H203" s="13">
        <f t="shared" si="18"/>
        <v>0</v>
      </c>
      <c r="I203" s="12" t="e">
        <f t="shared" si="19"/>
        <v>#N/A</v>
      </c>
      <c r="J203" s="14" t="e">
        <f t="shared" si="20"/>
        <v>#N/A</v>
      </c>
      <c r="K203" s="15" t="e">
        <f>VLOOKUP(B203,REGIONS!A:D,4,FALSE)</f>
        <v>#N/A</v>
      </c>
      <c r="L203" s="19" t="e">
        <f>VLOOKUP(G203,Sensibilité!$A:$L,12,FALSE)</f>
        <v>#N/A</v>
      </c>
      <c r="M203" s="19" t="e">
        <f t="shared" si="21"/>
        <v>#N/A</v>
      </c>
      <c r="N203" s="19" t="e">
        <f t="shared" si="22"/>
        <v>#N/A</v>
      </c>
      <c r="O203" s="15" t="str">
        <f>IF(D203=Listes!$B$6,"SWARMING",IF(OR(D203=Listes!$B$1,D203=Listes!$B$2,D203=Listes!$B$5),2,IF(OR(D203=Listes!$B$3,D203=Listes!$B$4),1,"erreur colonne D")))</f>
        <v>SWARMING</v>
      </c>
      <c r="P203" s="15" t="e">
        <f>IF(OR(W203="Hiver",W203="Transit"),VLOOKUP(E203,IC!A:E,4,FALSE),IF(W203="été",VLOOKUP(E203,IC!A:E,3,FALSE),"erreur"))</f>
        <v>#N/A</v>
      </c>
      <c r="Q203" s="15" t="e">
        <f>IF(P203="NR",0,IF(F203&lt;5,0,IF(P203=1,VLOOKUP(F203,IC!$G$1:$I$8,3,TRUE),
IF(P203=2,VLOOKUP(F203,IC!$K$1:$M$8,3,TRUE),
IF(P203=3,VLOOKUP(F203,IC!$O$1:$Q$8,3,TRUE),IF(P203=4,VLOOKUP(F203,IC!$S$2:$U$9,3,TRUE),
"erreur"))))))</f>
        <v>#N/A</v>
      </c>
      <c r="R203" s="16" t="e">
        <f>IF(OR(V203="NA",V203="Transit",V203&lt;Listes!$F$1),"non applicable",F203/V203)</f>
        <v>#N/A</v>
      </c>
      <c r="S203" s="16" t="e">
        <f>IF(W203="Transit","Non applicable",IF(AND(W203="été",T203&gt;Listes!F202),F203/T203,IF(AND(W203="Hiver",Hierarchisation!U203&gt;Listes!F202),F203/U203,"non applicable")))</f>
        <v>#N/A</v>
      </c>
      <c r="T203" s="17" t="e">
        <f>IF(K203="Centre",VLOOKUP(E203,effectifs_ete,3,FALSE),IF(Hierarchisation!K203="Grand Nord",VLOOKUP(Hierarchisation!E203,effectifs_ete,4,FALSE),IF(Hierarchisation!K203="Nord Est",VLOOKUP(Hierarchisation!E203,effectifs_ete,5,FALSE),IF(Hierarchisation!K203="Nord Ouest",VLOOKUP(Hierarchisation!E203,effectifs_ete,6,FALSE),IF(Hierarchisation!K203="Sud Est",VLOOKUP(Hierarchisation!E203,effectifs_ete,7,FALSE),IF(Hierarchisation!K203="Sud Ouest",VLOOKUP(Hierarchisation!E203,effectifs_ete,8,FALSE),"Erreur Région"))))))</f>
        <v>#N/A</v>
      </c>
      <c r="U203" s="17" t="e">
        <f>IF(K203="Centre",VLOOKUP(E203,effectifs_hiver,3,FALSE),IF(Hierarchisation!K203="Grand Nord",VLOOKUP(Hierarchisation!E203,effectifs_hiver,4,FALSE),IF(Hierarchisation!K203="Nord Est",VLOOKUP(Hierarchisation!E203,effectifs_hiver,5,FALSE),IF(Hierarchisation!K203="Nord Ouest",VLOOKUP(Hierarchisation!E203,effectifs_hiver,6,FALSE),IF(Hierarchisation!K203="Sud Est",VLOOKUP(Hierarchisation!E203,effectifs_hiver,7,FALSE),IF(Hierarchisation!K203="Sud Ouest",VLOOKUP(Hierarchisation!E203,effectifs_hiver,8,FALSE),"Erreur Région"))))))</f>
        <v>#N/A</v>
      </c>
      <c r="V203" s="17" t="e">
        <f>IF(W203="Transit","Transit",IF(W203="hiver",VLOOKUP(E203,'EFFECTIFS Hiver'!$A:$I,9,FALSE),IF(W203="été",VLOOKUP(E203,'EFFECTIFS Eté'!$A:$I,9,FALSE),"Erreur saison")))</f>
        <v>#N/A</v>
      </c>
      <c r="W203" s="18" t="e">
        <f>VLOOKUP(D203,Listes!B:C,2,FALSE)</f>
        <v>#N/A</v>
      </c>
    </row>
    <row r="204" spans="1:23" ht="15.75" customHeight="1">
      <c r="A204" s="11"/>
      <c r="B204" s="11"/>
      <c r="C204" s="11"/>
      <c r="D204" s="11"/>
      <c r="E204" s="11"/>
      <c r="F204" s="11"/>
      <c r="G204" s="11" t="e">
        <f>VLOOKUP(E204,TAXONS!B:C,2,FALSE)</f>
        <v>#N/A</v>
      </c>
      <c r="H204" s="13">
        <f t="shared" si="18"/>
        <v>0</v>
      </c>
      <c r="I204" s="12" t="e">
        <f t="shared" si="19"/>
        <v>#N/A</v>
      </c>
      <c r="J204" s="14" t="e">
        <f t="shared" si="20"/>
        <v>#N/A</v>
      </c>
      <c r="K204" s="15" t="e">
        <f>VLOOKUP(B204,REGIONS!A:D,4,FALSE)</f>
        <v>#N/A</v>
      </c>
      <c r="L204" s="19" t="e">
        <f>VLOOKUP(G204,Sensibilité!$A:$L,12,FALSE)</f>
        <v>#N/A</v>
      </c>
      <c r="M204" s="19" t="e">
        <f t="shared" si="21"/>
        <v>#N/A</v>
      </c>
      <c r="N204" s="19" t="e">
        <f t="shared" si="22"/>
        <v>#N/A</v>
      </c>
      <c r="O204" s="15" t="str">
        <f>IF(D204=Listes!$B$6,"SWARMING",IF(OR(D204=Listes!$B$1,D204=Listes!$B$2,D204=Listes!$B$5),2,IF(OR(D204=Listes!$B$3,D204=Listes!$B$4),1,"erreur colonne D")))</f>
        <v>SWARMING</v>
      </c>
      <c r="P204" s="15" t="e">
        <f>IF(OR(W204="Hiver",W204="Transit"),VLOOKUP(E204,IC!A:E,4,FALSE),IF(W204="été",VLOOKUP(E204,IC!A:E,3,FALSE),"erreur"))</f>
        <v>#N/A</v>
      </c>
      <c r="Q204" s="15" t="e">
        <f>IF(P204="NR",0,IF(F204&lt;5,0,IF(P204=1,VLOOKUP(F204,IC!$G$1:$I$8,3,TRUE),
IF(P204=2,VLOOKUP(F204,IC!$K$1:$M$8,3,TRUE),
IF(P204=3,VLOOKUP(F204,IC!$O$1:$Q$8,3,TRUE),IF(P204=4,VLOOKUP(F204,IC!$S$2:$U$9,3,TRUE),
"erreur"))))))</f>
        <v>#N/A</v>
      </c>
      <c r="R204" s="16" t="e">
        <f>IF(OR(V204="NA",V204="Transit",V204&lt;Listes!$F$1),"non applicable",F204/V204)</f>
        <v>#N/A</v>
      </c>
      <c r="S204" s="16" t="e">
        <f>IF(W204="Transit","Non applicable",IF(AND(W204="été",T204&gt;Listes!F203),F204/T204,IF(AND(W204="Hiver",Hierarchisation!U204&gt;Listes!F203),F204/U204,"non applicable")))</f>
        <v>#N/A</v>
      </c>
      <c r="T204" s="17" t="e">
        <f>IF(K204="Centre",VLOOKUP(E204,effectifs_ete,3,FALSE),IF(Hierarchisation!K204="Grand Nord",VLOOKUP(Hierarchisation!E204,effectifs_ete,4,FALSE),IF(Hierarchisation!K204="Nord Est",VLOOKUP(Hierarchisation!E204,effectifs_ete,5,FALSE),IF(Hierarchisation!K204="Nord Ouest",VLOOKUP(Hierarchisation!E204,effectifs_ete,6,FALSE),IF(Hierarchisation!K204="Sud Est",VLOOKUP(Hierarchisation!E204,effectifs_ete,7,FALSE),IF(Hierarchisation!K204="Sud Ouest",VLOOKUP(Hierarchisation!E204,effectifs_ete,8,FALSE),"Erreur Région"))))))</f>
        <v>#N/A</v>
      </c>
      <c r="U204" s="17" t="e">
        <f>IF(K204="Centre",VLOOKUP(E204,effectifs_hiver,3,FALSE),IF(Hierarchisation!K204="Grand Nord",VLOOKUP(Hierarchisation!E204,effectifs_hiver,4,FALSE),IF(Hierarchisation!K204="Nord Est",VLOOKUP(Hierarchisation!E204,effectifs_hiver,5,FALSE),IF(Hierarchisation!K204="Nord Ouest",VLOOKUP(Hierarchisation!E204,effectifs_hiver,6,FALSE),IF(Hierarchisation!K204="Sud Est",VLOOKUP(Hierarchisation!E204,effectifs_hiver,7,FALSE),IF(Hierarchisation!K204="Sud Ouest",VLOOKUP(Hierarchisation!E204,effectifs_hiver,8,FALSE),"Erreur Région"))))))</f>
        <v>#N/A</v>
      </c>
      <c r="V204" s="17" t="e">
        <f>IF(W204="Transit","Transit",IF(W204="hiver",VLOOKUP(E204,'EFFECTIFS Hiver'!$A:$I,9,FALSE),IF(W204="été",VLOOKUP(E204,'EFFECTIFS Eté'!$A:$I,9,FALSE),"Erreur saison")))</f>
        <v>#N/A</v>
      </c>
      <c r="W204" s="18" t="e">
        <f>VLOOKUP(D204,Listes!B:C,2,FALSE)</f>
        <v>#N/A</v>
      </c>
    </row>
    <row r="205" spans="1:23" ht="15.75" customHeight="1">
      <c r="A205" s="11"/>
      <c r="B205" s="11"/>
      <c r="C205" s="11"/>
      <c r="D205" s="11"/>
      <c r="E205" s="11"/>
      <c r="F205" s="11"/>
      <c r="G205" s="11" t="e">
        <f>VLOOKUP(E205,TAXONS!B:C,2,FALSE)</f>
        <v>#N/A</v>
      </c>
      <c r="H205" s="13">
        <f t="shared" si="18"/>
        <v>0</v>
      </c>
      <c r="I205" s="12" t="e">
        <f t="shared" si="19"/>
        <v>#N/A</v>
      </c>
      <c r="J205" s="14" t="e">
        <f t="shared" si="20"/>
        <v>#N/A</v>
      </c>
      <c r="K205" s="15" t="e">
        <f>VLOOKUP(B205,REGIONS!A:D,4,FALSE)</f>
        <v>#N/A</v>
      </c>
      <c r="L205" s="19" t="e">
        <f>VLOOKUP(G205,Sensibilité!$A:$L,12,FALSE)</f>
        <v>#N/A</v>
      </c>
      <c r="M205" s="19" t="e">
        <f t="shared" si="21"/>
        <v>#N/A</v>
      </c>
      <c r="N205" s="19" t="e">
        <f t="shared" si="22"/>
        <v>#N/A</v>
      </c>
      <c r="O205" s="15" t="str">
        <f>IF(D205=Listes!$B$6,"SWARMING",IF(OR(D205=Listes!$B$1,D205=Listes!$B$2,D205=Listes!$B$5),2,IF(OR(D205=Listes!$B$3,D205=Listes!$B$4),1,"erreur colonne D")))</f>
        <v>SWARMING</v>
      </c>
      <c r="P205" s="15" t="e">
        <f>IF(OR(W205="Hiver",W205="Transit"),VLOOKUP(E205,IC!A:E,4,FALSE),IF(W205="été",VLOOKUP(E205,IC!A:E,3,FALSE),"erreur"))</f>
        <v>#N/A</v>
      </c>
      <c r="Q205" s="15" t="e">
        <f>IF(P205="NR",0,IF(F205&lt;5,0,IF(P205=1,VLOOKUP(F205,IC!$G$1:$I$8,3,TRUE),
IF(P205=2,VLOOKUP(F205,IC!$K$1:$M$8,3,TRUE),
IF(P205=3,VLOOKUP(F205,IC!$O$1:$Q$8,3,TRUE),IF(P205=4,VLOOKUP(F205,IC!$S$2:$U$9,3,TRUE),
"erreur"))))))</f>
        <v>#N/A</v>
      </c>
      <c r="R205" s="16" t="e">
        <f>IF(OR(V205="NA",V205="Transit",V205&lt;Listes!$F$1),"non applicable",F205/V205)</f>
        <v>#N/A</v>
      </c>
      <c r="S205" s="16" t="e">
        <f>IF(W205="Transit","Non applicable",IF(AND(W205="été",T205&gt;Listes!F204),F205/T205,IF(AND(W205="Hiver",Hierarchisation!U205&gt;Listes!F204),F205/U205,"non applicable")))</f>
        <v>#N/A</v>
      </c>
      <c r="T205" s="17" t="e">
        <f>IF(K205="Centre",VLOOKUP(E205,effectifs_ete,3,FALSE),IF(Hierarchisation!K205="Grand Nord",VLOOKUP(Hierarchisation!E205,effectifs_ete,4,FALSE),IF(Hierarchisation!K205="Nord Est",VLOOKUP(Hierarchisation!E205,effectifs_ete,5,FALSE),IF(Hierarchisation!K205="Nord Ouest",VLOOKUP(Hierarchisation!E205,effectifs_ete,6,FALSE),IF(Hierarchisation!K205="Sud Est",VLOOKUP(Hierarchisation!E205,effectifs_ete,7,FALSE),IF(Hierarchisation!K205="Sud Ouest",VLOOKUP(Hierarchisation!E205,effectifs_ete,8,FALSE),"Erreur Région"))))))</f>
        <v>#N/A</v>
      </c>
      <c r="U205" s="17" t="e">
        <f>IF(K205="Centre",VLOOKUP(E205,effectifs_hiver,3,FALSE),IF(Hierarchisation!K205="Grand Nord",VLOOKUP(Hierarchisation!E205,effectifs_hiver,4,FALSE),IF(Hierarchisation!K205="Nord Est",VLOOKUP(Hierarchisation!E205,effectifs_hiver,5,FALSE),IF(Hierarchisation!K205="Nord Ouest",VLOOKUP(Hierarchisation!E205,effectifs_hiver,6,FALSE),IF(Hierarchisation!K205="Sud Est",VLOOKUP(Hierarchisation!E205,effectifs_hiver,7,FALSE),IF(Hierarchisation!K205="Sud Ouest",VLOOKUP(Hierarchisation!E205,effectifs_hiver,8,FALSE),"Erreur Région"))))))</f>
        <v>#N/A</v>
      </c>
      <c r="V205" s="17" t="e">
        <f>IF(W205="Transit","Transit",IF(W205="hiver",VLOOKUP(E205,'EFFECTIFS Hiver'!$A:$I,9,FALSE),IF(W205="été",VLOOKUP(E205,'EFFECTIFS Eté'!$A:$I,9,FALSE),"Erreur saison")))</f>
        <v>#N/A</v>
      </c>
      <c r="W205" s="18" t="e">
        <f>VLOOKUP(D205,Listes!B:C,2,FALSE)</f>
        <v>#N/A</v>
      </c>
    </row>
    <row r="206" spans="1:23" ht="15.75" customHeight="1">
      <c r="A206" s="11"/>
      <c r="B206" s="11"/>
      <c r="C206" s="11"/>
      <c r="D206" s="11"/>
      <c r="E206" s="11"/>
      <c r="F206" s="11"/>
      <c r="G206" s="11" t="e">
        <f>VLOOKUP(E206,TAXONS!B:C,2,FALSE)</f>
        <v>#N/A</v>
      </c>
      <c r="H206" s="13">
        <f t="shared" si="18"/>
        <v>0</v>
      </c>
      <c r="I206" s="12" t="e">
        <f t="shared" si="19"/>
        <v>#N/A</v>
      </c>
      <c r="J206" s="14" t="e">
        <f t="shared" si="20"/>
        <v>#N/A</v>
      </c>
      <c r="K206" s="15" t="e">
        <f>VLOOKUP(B206,REGIONS!A:D,4,FALSE)</f>
        <v>#N/A</v>
      </c>
      <c r="L206" s="19" t="e">
        <f>VLOOKUP(G206,Sensibilité!$A:$L,12,FALSE)</f>
        <v>#N/A</v>
      </c>
      <c r="M206" s="19" t="e">
        <f t="shared" si="21"/>
        <v>#N/A</v>
      </c>
      <c r="N206" s="19" t="e">
        <f t="shared" si="22"/>
        <v>#N/A</v>
      </c>
      <c r="O206" s="15" t="str">
        <f>IF(D206=Listes!$B$6,"SWARMING",IF(OR(D206=Listes!$B$1,D206=Listes!$B$2,D206=Listes!$B$5),2,IF(OR(D206=Listes!$B$3,D206=Listes!$B$4),1,"erreur colonne D")))</f>
        <v>SWARMING</v>
      </c>
      <c r="P206" s="15" t="e">
        <f>IF(OR(W206="Hiver",W206="Transit"),VLOOKUP(E206,IC!A:E,4,FALSE),IF(W206="été",VLOOKUP(E206,IC!A:E,3,FALSE),"erreur"))</f>
        <v>#N/A</v>
      </c>
      <c r="Q206" s="15" t="e">
        <f>IF(P206="NR",0,IF(F206&lt;5,0,IF(P206=1,VLOOKUP(F206,IC!$G$1:$I$8,3,TRUE),
IF(P206=2,VLOOKUP(F206,IC!$K$1:$M$8,3,TRUE),
IF(P206=3,VLOOKUP(F206,IC!$O$1:$Q$8,3,TRUE),IF(P206=4,VLOOKUP(F206,IC!$S$2:$U$9,3,TRUE),
"erreur"))))))</f>
        <v>#N/A</v>
      </c>
      <c r="R206" s="16" t="e">
        <f>IF(OR(V206="NA",V206="Transit",V206&lt;Listes!$F$1),"non applicable",F206/V206)</f>
        <v>#N/A</v>
      </c>
      <c r="S206" s="16" t="e">
        <f>IF(W206="Transit","Non applicable",IF(AND(W206="été",T206&gt;Listes!F205),F206/T206,IF(AND(W206="Hiver",Hierarchisation!U206&gt;Listes!F205),F206/U206,"non applicable")))</f>
        <v>#N/A</v>
      </c>
      <c r="T206" s="17" t="e">
        <f>IF(K206="Centre",VLOOKUP(E206,effectifs_ete,3,FALSE),IF(Hierarchisation!K206="Grand Nord",VLOOKUP(Hierarchisation!E206,effectifs_ete,4,FALSE),IF(Hierarchisation!K206="Nord Est",VLOOKUP(Hierarchisation!E206,effectifs_ete,5,FALSE),IF(Hierarchisation!K206="Nord Ouest",VLOOKUP(Hierarchisation!E206,effectifs_ete,6,FALSE),IF(Hierarchisation!K206="Sud Est",VLOOKUP(Hierarchisation!E206,effectifs_ete,7,FALSE),IF(Hierarchisation!K206="Sud Ouest",VLOOKUP(Hierarchisation!E206,effectifs_ete,8,FALSE),"Erreur Région"))))))</f>
        <v>#N/A</v>
      </c>
      <c r="U206" s="17" t="e">
        <f>IF(K206="Centre",VLOOKUP(E206,effectifs_hiver,3,FALSE),IF(Hierarchisation!K206="Grand Nord",VLOOKUP(Hierarchisation!E206,effectifs_hiver,4,FALSE),IF(Hierarchisation!K206="Nord Est",VLOOKUP(Hierarchisation!E206,effectifs_hiver,5,FALSE),IF(Hierarchisation!K206="Nord Ouest",VLOOKUP(Hierarchisation!E206,effectifs_hiver,6,FALSE),IF(Hierarchisation!K206="Sud Est",VLOOKUP(Hierarchisation!E206,effectifs_hiver,7,FALSE),IF(Hierarchisation!K206="Sud Ouest",VLOOKUP(Hierarchisation!E206,effectifs_hiver,8,FALSE),"Erreur Région"))))))</f>
        <v>#N/A</v>
      </c>
      <c r="V206" s="17" t="e">
        <f>IF(W206="Transit","Transit",IF(W206="hiver",VLOOKUP(E206,'EFFECTIFS Hiver'!$A:$I,9,FALSE),IF(W206="été",VLOOKUP(E206,'EFFECTIFS Eté'!$A:$I,9,FALSE),"Erreur saison")))</f>
        <v>#N/A</v>
      </c>
      <c r="W206" s="18" t="e">
        <f>VLOOKUP(D206,Listes!B:C,2,FALSE)</f>
        <v>#N/A</v>
      </c>
    </row>
    <row r="207" spans="1:23" ht="15.75" customHeight="1">
      <c r="A207" s="11"/>
      <c r="B207" s="11"/>
      <c r="C207" s="11"/>
      <c r="D207" s="11"/>
      <c r="E207" s="11"/>
      <c r="F207" s="11"/>
      <c r="G207" s="11" t="e">
        <f>VLOOKUP(E207,TAXONS!B:C,2,FALSE)</f>
        <v>#N/A</v>
      </c>
      <c r="H207" s="13">
        <f t="shared" si="18"/>
        <v>0</v>
      </c>
      <c r="I207" s="12" t="e">
        <f t="shared" si="19"/>
        <v>#N/A</v>
      </c>
      <c r="J207" s="14" t="e">
        <f t="shared" si="20"/>
        <v>#N/A</v>
      </c>
      <c r="K207" s="15" t="e">
        <f>VLOOKUP(B207,REGIONS!A:D,4,FALSE)</f>
        <v>#N/A</v>
      </c>
      <c r="L207" s="19" t="e">
        <f>VLOOKUP(G207,Sensibilité!$A:$L,12,FALSE)</f>
        <v>#N/A</v>
      </c>
      <c r="M207" s="19" t="e">
        <f t="shared" si="21"/>
        <v>#N/A</v>
      </c>
      <c r="N207" s="19" t="e">
        <f t="shared" si="22"/>
        <v>#N/A</v>
      </c>
      <c r="O207" s="15" t="str">
        <f>IF(D207=Listes!$B$6,"SWARMING",IF(OR(D207=Listes!$B$1,D207=Listes!$B$2,D207=Listes!$B$5),2,IF(OR(D207=Listes!$B$3,D207=Listes!$B$4),1,"erreur colonne D")))</f>
        <v>SWARMING</v>
      </c>
      <c r="P207" s="15" t="e">
        <f>IF(OR(W207="Hiver",W207="Transit"),VLOOKUP(E207,IC!A:E,4,FALSE),IF(W207="été",VLOOKUP(E207,IC!A:E,3,FALSE),"erreur"))</f>
        <v>#N/A</v>
      </c>
      <c r="Q207" s="15" t="e">
        <f>IF(P207="NR",0,IF(F207&lt;5,0,IF(P207=1,VLOOKUP(F207,IC!$G$1:$I$8,3,TRUE),
IF(P207=2,VLOOKUP(F207,IC!$K$1:$M$8,3,TRUE),
IF(P207=3,VLOOKUP(F207,IC!$O$1:$Q$8,3,TRUE),IF(P207=4,VLOOKUP(F207,IC!$S$2:$U$9,3,TRUE),
"erreur"))))))</f>
        <v>#N/A</v>
      </c>
      <c r="R207" s="16" t="e">
        <f>IF(OR(V207="NA",V207="Transit",V207&lt;Listes!$F$1),"non applicable",F207/V207)</f>
        <v>#N/A</v>
      </c>
      <c r="S207" s="16" t="e">
        <f>IF(W207="Transit","Non applicable",IF(AND(W207="été",T207&gt;Listes!F206),F207/T207,IF(AND(W207="Hiver",Hierarchisation!U207&gt;Listes!F206),F207/U207,"non applicable")))</f>
        <v>#N/A</v>
      </c>
      <c r="T207" s="17" t="e">
        <f>IF(K207="Centre",VLOOKUP(E207,effectifs_ete,3,FALSE),IF(Hierarchisation!K207="Grand Nord",VLOOKUP(Hierarchisation!E207,effectifs_ete,4,FALSE),IF(Hierarchisation!K207="Nord Est",VLOOKUP(Hierarchisation!E207,effectifs_ete,5,FALSE),IF(Hierarchisation!K207="Nord Ouest",VLOOKUP(Hierarchisation!E207,effectifs_ete,6,FALSE),IF(Hierarchisation!K207="Sud Est",VLOOKUP(Hierarchisation!E207,effectifs_ete,7,FALSE),IF(Hierarchisation!K207="Sud Ouest",VLOOKUP(Hierarchisation!E207,effectifs_ete,8,FALSE),"Erreur Région"))))))</f>
        <v>#N/A</v>
      </c>
      <c r="U207" s="17" t="e">
        <f>IF(K207="Centre",VLOOKUP(E207,effectifs_hiver,3,FALSE),IF(Hierarchisation!K207="Grand Nord",VLOOKUP(Hierarchisation!E207,effectifs_hiver,4,FALSE),IF(Hierarchisation!K207="Nord Est",VLOOKUP(Hierarchisation!E207,effectifs_hiver,5,FALSE),IF(Hierarchisation!K207="Nord Ouest",VLOOKUP(Hierarchisation!E207,effectifs_hiver,6,FALSE),IF(Hierarchisation!K207="Sud Est",VLOOKUP(Hierarchisation!E207,effectifs_hiver,7,FALSE),IF(Hierarchisation!K207="Sud Ouest",VLOOKUP(Hierarchisation!E207,effectifs_hiver,8,FALSE),"Erreur Région"))))))</f>
        <v>#N/A</v>
      </c>
      <c r="V207" s="17" t="e">
        <f>IF(W207="Transit","Transit",IF(W207="hiver",VLOOKUP(E207,'EFFECTIFS Hiver'!$A:$I,9,FALSE),IF(W207="été",VLOOKUP(E207,'EFFECTIFS Eté'!$A:$I,9,FALSE),"Erreur saison")))</f>
        <v>#N/A</v>
      </c>
      <c r="W207" s="18" t="e">
        <f>VLOOKUP(D207,Listes!B:C,2,FALSE)</f>
        <v>#N/A</v>
      </c>
    </row>
    <row r="208" spans="1:23" ht="15.75" customHeight="1">
      <c r="A208" s="11"/>
      <c r="B208" s="11"/>
      <c r="C208" s="11"/>
      <c r="D208" s="11"/>
      <c r="E208" s="11"/>
      <c r="F208" s="11"/>
      <c r="G208" s="11" t="e">
        <f>VLOOKUP(E208,TAXONS!B:C,2,FALSE)</f>
        <v>#N/A</v>
      </c>
      <c r="H208" s="13">
        <f t="shared" si="18"/>
        <v>0</v>
      </c>
      <c r="I208" s="12" t="e">
        <f t="shared" si="19"/>
        <v>#N/A</v>
      </c>
      <c r="J208" s="14" t="e">
        <f t="shared" si="20"/>
        <v>#N/A</v>
      </c>
      <c r="K208" s="15" t="e">
        <f>VLOOKUP(B208,REGIONS!A:D,4,FALSE)</f>
        <v>#N/A</v>
      </c>
      <c r="L208" s="19" t="e">
        <f>VLOOKUP(G208,Sensibilité!$A:$L,12,FALSE)</f>
        <v>#N/A</v>
      </c>
      <c r="M208" s="19" t="e">
        <f t="shared" si="21"/>
        <v>#N/A</v>
      </c>
      <c r="N208" s="19" t="e">
        <f t="shared" si="22"/>
        <v>#N/A</v>
      </c>
      <c r="O208" s="15" t="str">
        <f>IF(D208=Listes!$B$6,"SWARMING",IF(OR(D208=Listes!$B$1,D208=Listes!$B$2,D208=Listes!$B$5),2,IF(OR(D208=Listes!$B$3,D208=Listes!$B$4),1,"erreur colonne D")))</f>
        <v>SWARMING</v>
      </c>
      <c r="P208" s="15" t="e">
        <f>IF(OR(W208="Hiver",W208="Transit"),VLOOKUP(E208,IC!A:E,4,FALSE),IF(W208="été",VLOOKUP(E208,IC!A:E,3,FALSE),"erreur"))</f>
        <v>#N/A</v>
      </c>
      <c r="Q208" s="15" t="e">
        <f>IF(P208="NR",0,IF(F208&lt;5,0,IF(P208=1,VLOOKUP(F208,IC!$G$1:$I$8,3,TRUE),
IF(P208=2,VLOOKUP(F208,IC!$K$1:$M$8,3,TRUE),
IF(P208=3,VLOOKUP(F208,IC!$O$1:$Q$8,3,TRUE),IF(P208=4,VLOOKUP(F208,IC!$S$2:$U$9,3,TRUE),
"erreur"))))))</f>
        <v>#N/A</v>
      </c>
      <c r="R208" s="16" t="e">
        <f>IF(OR(V208="NA",V208="Transit",V208&lt;Listes!$F$1),"non applicable",F208/V208)</f>
        <v>#N/A</v>
      </c>
      <c r="S208" s="16" t="e">
        <f>IF(W208="Transit","Non applicable",IF(AND(W208="été",T208&gt;Listes!F207),F208/T208,IF(AND(W208="Hiver",Hierarchisation!U208&gt;Listes!F207),F208/U208,"non applicable")))</f>
        <v>#N/A</v>
      </c>
      <c r="T208" s="17" t="e">
        <f>IF(K208="Centre",VLOOKUP(E208,effectifs_ete,3,FALSE),IF(Hierarchisation!K208="Grand Nord",VLOOKUP(Hierarchisation!E208,effectifs_ete,4,FALSE),IF(Hierarchisation!K208="Nord Est",VLOOKUP(Hierarchisation!E208,effectifs_ete,5,FALSE),IF(Hierarchisation!K208="Nord Ouest",VLOOKUP(Hierarchisation!E208,effectifs_ete,6,FALSE),IF(Hierarchisation!K208="Sud Est",VLOOKUP(Hierarchisation!E208,effectifs_ete,7,FALSE),IF(Hierarchisation!K208="Sud Ouest",VLOOKUP(Hierarchisation!E208,effectifs_ete,8,FALSE),"Erreur Région"))))))</f>
        <v>#N/A</v>
      </c>
      <c r="U208" s="17" t="e">
        <f>IF(K208="Centre",VLOOKUP(E208,effectifs_hiver,3,FALSE),IF(Hierarchisation!K208="Grand Nord",VLOOKUP(Hierarchisation!E208,effectifs_hiver,4,FALSE),IF(Hierarchisation!K208="Nord Est",VLOOKUP(Hierarchisation!E208,effectifs_hiver,5,FALSE),IF(Hierarchisation!K208="Nord Ouest",VLOOKUP(Hierarchisation!E208,effectifs_hiver,6,FALSE),IF(Hierarchisation!K208="Sud Est",VLOOKUP(Hierarchisation!E208,effectifs_hiver,7,FALSE),IF(Hierarchisation!K208="Sud Ouest",VLOOKUP(Hierarchisation!E208,effectifs_hiver,8,FALSE),"Erreur Région"))))))</f>
        <v>#N/A</v>
      </c>
      <c r="V208" s="17" t="e">
        <f>IF(W208="Transit","Transit",IF(W208="hiver",VLOOKUP(E208,'EFFECTIFS Hiver'!$A:$I,9,FALSE),IF(W208="été",VLOOKUP(E208,'EFFECTIFS Eté'!$A:$I,9,FALSE),"Erreur saison")))</f>
        <v>#N/A</v>
      </c>
      <c r="W208" s="18" t="e">
        <f>VLOOKUP(D208,Listes!B:C,2,FALSE)</f>
        <v>#N/A</v>
      </c>
    </row>
    <row r="209" spans="1:23" ht="15.75" customHeight="1">
      <c r="A209" s="11"/>
      <c r="B209" s="11"/>
      <c r="C209" s="11"/>
      <c r="D209" s="11"/>
      <c r="E209" s="11"/>
      <c r="F209" s="11"/>
      <c r="G209" s="11" t="e">
        <f>VLOOKUP(E209,TAXONS!B:C,2,FALSE)</f>
        <v>#N/A</v>
      </c>
      <c r="H209" s="13">
        <f t="shared" si="18"/>
        <v>0</v>
      </c>
      <c r="I209" s="12" t="e">
        <f t="shared" si="19"/>
        <v>#N/A</v>
      </c>
      <c r="J209" s="14" t="e">
        <f t="shared" si="20"/>
        <v>#N/A</v>
      </c>
      <c r="K209" s="15" t="e">
        <f>VLOOKUP(B209,REGIONS!A:D,4,FALSE)</f>
        <v>#N/A</v>
      </c>
      <c r="L209" s="19" t="e">
        <f>VLOOKUP(G209,Sensibilité!$A:$L,12,FALSE)</f>
        <v>#N/A</v>
      </c>
      <c r="M209" s="19" t="e">
        <f t="shared" si="21"/>
        <v>#N/A</v>
      </c>
      <c r="N209" s="19" t="e">
        <f t="shared" si="22"/>
        <v>#N/A</v>
      </c>
      <c r="O209" s="15" t="str">
        <f>IF(D209=Listes!$B$6,"SWARMING",IF(OR(D209=Listes!$B$1,D209=Listes!$B$2,D209=Listes!$B$5),2,IF(OR(D209=Listes!$B$3,D209=Listes!$B$4),1,"erreur colonne D")))</f>
        <v>SWARMING</v>
      </c>
      <c r="P209" s="15" t="e">
        <f>IF(OR(W209="Hiver",W209="Transit"),VLOOKUP(E209,IC!A:E,4,FALSE),IF(W209="été",VLOOKUP(E209,IC!A:E,3,FALSE),"erreur"))</f>
        <v>#N/A</v>
      </c>
      <c r="Q209" s="15" t="e">
        <f>IF(P209="NR",0,IF(F209&lt;5,0,IF(P209=1,VLOOKUP(F209,IC!$G$1:$I$8,3,TRUE),
IF(P209=2,VLOOKUP(F209,IC!$K$1:$M$8,3,TRUE),
IF(P209=3,VLOOKUP(F209,IC!$O$1:$Q$8,3,TRUE),IF(P209=4,VLOOKUP(F209,IC!$S$2:$U$9,3,TRUE),
"erreur"))))))</f>
        <v>#N/A</v>
      </c>
      <c r="R209" s="16" t="e">
        <f>IF(OR(V209="NA",V209="Transit",V209&lt;Listes!$F$1),"non applicable",F209/V209)</f>
        <v>#N/A</v>
      </c>
      <c r="S209" s="16" t="e">
        <f>IF(W209="Transit","Non applicable",IF(AND(W209="été",T209&gt;Listes!F208),F209/T209,IF(AND(W209="Hiver",Hierarchisation!U209&gt;Listes!F208),F209/U209,"non applicable")))</f>
        <v>#N/A</v>
      </c>
      <c r="T209" s="17" t="e">
        <f>IF(K209="Centre",VLOOKUP(E209,effectifs_ete,3,FALSE),IF(Hierarchisation!K209="Grand Nord",VLOOKUP(Hierarchisation!E209,effectifs_ete,4,FALSE),IF(Hierarchisation!K209="Nord Est",VLOOKUP(Hierarchisation!E209,effectifs_ete,5,FALSE),IF(Hierarchisation!K209="Nord Ouest",VLOOKUP(Hierarchisation!E209,effectifs_ete,6,FALSE),IF(Hierarchisation!K209="Sud Est",VLOOKUP(Hierarchisation!E209,effectifs_ete,7,FALSE),IF(Hierarchisation!K209="Sud Ouest",VLOOKUP(Hierarchisation!E209,effectifs_ete,8,FALSE),"Erreur Région"))))))</f>
        <v>#N/A</v>
      </c>
      <c r="U209" s="17" t="e">
        <f>IF(K209="Centre",VLOOKUP(E209,effectifs_hiver,3,FALSE),IF(Hierarchisation!K209="Grand Nord",VLOOKUP(Hierarchisation!E209,effectifs_hiver,4,FALSE),IF(Hierarchisation!K209="Nord Est",VLOOKUP(Hierarchisation!E209,effectifs_hiver,5,FALSE),IF(Hierarchisation!K209="Nord Ouest",VLOOKUP(Hierarchisation!E209,effectifs_hiver,6,FALSE),IF(Hierarchisation!K209="Sud Est",VLOOKUP(Hierarchisation!E209,effectifs_hiver,7,FALSE),IF(Hierarchisation!K209="Sud Ouest",VLOOKUP(Hierarchisation!E209,effectifs_hiver,8,FALSE),"Erreur Région"))))))</f>
        <v>#N/A</v>
      </c>
      <c r="V209" s="17" t="e">
        <f>IF(W209="Transit","Transit",IF(W209="hiver",VLOOKUP(E209,'EFFECTIFS Hiver'!$A:$I,9,FALSE),IF(W209="été",VLOOKUP(E209,'EFFECTIFS Eté'!$A:$I,9,FALSE),"Erreur saison")))</f>
        <v>#N/A</v>
      </c>
      <c r="W209" s="18" t="e">
        <f>VLOOKUP(D209,Listes!B:C,2,FALSE)</f>
        <v>#N/A</v>
      </c>
    </row>
    <row r="210" spans="1:23" ht="15.75" customHeight="1">
      <c r="A210" s="11"/>
      <c r="B210" s="11"/>
      <c r="C210" s="11"/>
      <c r="D210" s="11"/>
      <c r="E210" s="11"/>
      <c r="F210" s="11"/>
      <c r="G210" s="11" t="e">
        <f>VLOOKUP(E210,TAXONS!B:C,2,FALSE)</f>
        <v>#N/A</v>
      </c>
      <c r="H210" s="13">
        <f t="shared" si="18"/>
        <v>0</v>
      </c>
      <c r="I210" s="12" t="e">
        <f t="shared" si="19"/>
        <v>#N/A</v>
      </c>
      <c r="J210" s="14" t="e">
        <f t="shared" si="20"/>
        <v>#N/A</v>
      </c>
      <c r="K210" s="15" t="e">
        <f>VLOOKUP(B210,REGIONS!A:D,4,FALSE)</f>
        <v>#N/A</v>
      </c>
      <c r="L210" s="19" t="e">
        <f>VLOOKUP(G210,Sensibilité!$A:$L,12,FALSE)</f>
        <v>#N/A</v>
      </c>
      <c r="M210" s="19" t="e">
        <f t="shared" si="21"/>
        <v>#N/A</v>
      </c>
      <c r="N210" s="19" t="e">
        <f t="shared" si="22"/>
        <v>#N/A</v>
      </c>
      <c r="O210" s="15" t="str">
        <f>IF(D210=Listes!$B$6,"SWARMING",IF(OR(D210=Listes!$B$1,D210=Listes!$B$2,D210=Listes!$B$5),2,IF(OR(D210=Listes!$B$3,D210=Listes!$B$4),1,"erreur colonne D")))</f>
        <v>SWARMING</v>
      </c>
      <c r="P210" s="15" t="e">
        <f>IF(OR(W210="Hiver",W210="Transit"),VLOOKUP(E210,IC!A:E,4,FALSE),IF(W210="été",VLOOKUP(E210,IC!A:E,3,FALSE),"erreur"))</f>
        <v>#N/A</v>
      </c>
      <c r="Q210" s="15" t="e">
        <f>IF(P210="NR",0,IF(F210&lt;5,0,IF(P210=1,VLOOKUP(F210,IC!$G$1:$I$8,3,TRUE),
IF(P210=2,VLOOKUP(F210,IC!$K$1:$M$8,3,TRUE),
IF(P210=3,VLOOKUP(F210,IC!$O$1:$Q$8,3,TRUE),IF(P210=4,VLOOKUP(F210,IC!$S$2:$U$9,3,TRUE),
"erreur"))))))</f>
        <v>#N/A</v>
      </c>
      <c r="R210" s="16" t="e">
        <f>IF(OR(V210="NA",V210="Transit",V210&lt;Listes!$F$1),"non applicable",F210/V210)</f>
        <v>#N/A</v>
      </c>
      <c r="S210" s="16" t="e">
        <f>IF(W210="Transit","Non applicable",IF(AND(W210="été",T210&gt;Listes!F209),F210/T210,IF(AND(W210="Hiver",Hierarchisation!U210&gt;Listes!F209),F210/U210,"non applicable")))</f>
        <v>#N/A</v>
      </c>
      <c r="T210" s="17" t="e">
        <f>IF(K210="Centre",VLOOKUP(E210,effectifs_ete,3,FALSE),IF(Hierarchisation!K210="Grand Nord",VLOOKUP(Hierarchisation!E210,effectifs_ete,4,FALSE),IF(Hierarchisation!K210="Nord Est",VLOOKUP(Hierarchisation!E210,effectifs_ete,5,FALSE),IF(Hierarchisation!K210="Nord Ouest",VLOOKUP(Hierarchisation!E210,effectifs_ete,6,FALSE),IF(Hierarchisation!K210="Sud Est",VLOOKUP(Hierarchisation!E210,effectifs_ete,7,FALSE),IF(Hierarchisation!K210="Sud Ouest",VLOOKUP(Hierarchisation!E210,effectifs_ete,8,FALSE),"Erreur Région"))))))</f>
        <v>#N/A</v>
      </c>
      <c r="U210" s="17" t="e">
        <f>IF(K210="Centre",VLOOKUP(E210,effectifs_hiver,3,FALSE),IF(Hierarchisation!K210="Grand Nord",VLOOKUP(Hierarchisation!E210,effectifs_hiver,4,FALSE),IF(Hierarchisation!K210="Nord Est",VLOOKUP(Hierarchisation!E210,effectifs_hiver,5,FALSE),IF(Hierarchisation!K210="Nord Ouest",VLOOKUP(Hierarchisation!E210,effectifs_hiver,6,FALSE),IF(Hierarchisation!K210="Sud Est",VLOOKUP(Hierarchisation!E210,effectifs_hiver,7,FALSE),IF(Hierarchisation!K210="Sud Ouest",VLOOKUP(Hierarchisation!E210,effectifs_hiver,8,FALSE),"Erreur Région"))))))</f>
        <v>#N/A</v>
      </c>
      <c r="V210" s="17" t="e">
        <f>IF(W210="Transit","Transit",IF(W210="hiver",VLOOKUP(E210,'EFFECTIFS Hiver'!$A:$I,9,FALSE),IF(W210="été",VLOOKUP(E210,'EFFECTIFS Eté'!$A:$I,9,FALSE),"Erreur saison")))</f>
        <v>#N/A</v>
      </c>
      <c r="W210" s="18" t="e">
        <f>VLOOKUP(D210,Listes!B:C,2,FALSE)</f>
        <v>#N/A</v>
      </c>
    </row>
    <row r="211" spans="1:23" ht="15.75" customHeight="1">
      <c r="A211" s="11"/>
      <c r="B211" s="11"/>
      <c r="C211" s="11"/>
      <c r="D211" s="11"/>
      <c r="E211" s="11"/>
      <c r="F211" s="11"/>
      <c r="G211" s="11" t="e">
        <f>VLOOKUP(E211,TAXONS!B:C,2,FALSE)</f>
        <v>#N/A</v>
      </c>
      <c r="H211" s="13">
        <f t="shared" si="18"/>
        <v>0</v>
      </c>
      <c r="I211" s="12" t="e">
        <f t="shared" si="19"/>
        <v>#N/A</v>
      </c>
      <c r="J211" s="14" t="e">
        <f t="shared" si="20"/>
        <v>#N/A</v>
      </c>
      <c r="K211" s="15" t="e">
        <f>VLOOKUP(B211,REGIONS!A:D,4,FALSE)</f>
        <v>#N/A</v>
      </c>
      <c r="L211" s="19" t="e">
        <f>VLOOKUP(G211,Sensibilité!$A:$L,12,FALSE)</f>
        <v>#N/A</v>
      </c>
      <c r="M211" s="19" t="e">
        <f t="shared" si="21"/>
        <v>#N/A</v>
      </c>
      <c r="N211" s="19" t="e">
        <f t="shared" si="22"/>
        <v>#N/A</v>
      </c>
      <c r="O211" s="15" t="str">
        <f>IF(D211=Listes!$B$6,"SWARMING",IF(OR(D211=Listes!$B$1,D211=Listes!$B$2,D211=Listes!$B$5),2,IF(OR(D211=Listes!$B$3,D211=Listes!$B$4),1,"erreur colonne D")))</f>
        <v>SWARMING</v>
      </c>
      <c r="P211" s="15" t="e">
        <f>IF(OR(W211="Hiver",W211="Transit"),VLOOKUP(E211,IC!A:E,4,FALSE),IF(W211="été",VLOOKUP(E211,IC!A:E,3,FALSE),"erreur"))</f>
        <v>#N/A</v>
      </c>
      <c r="Q211" s="15" t="e">
        <f>IF(P211="NR",0,IF(F211&lt;5,0,IF(P211=1,VLOOKUP(F211,IC!$G$1:$I$8,3,TRUE),
IF(P211=2,VLOOKUP(F211,IC!$K$1:$M$8,3,TRUE),
IF(P211=3,VLOOKUP(F211,IC!$O$1:$Q$8,3,TRUE),IF(P211=4,VLOOKUP(F211,IC!$S$2:$U$9,3,TRUE),
"erreur"))))))</f>
        <v>#N/A</v>
      </c>
      <c r="R211" s="16" t="e">
        <f>IF(OR(V211="NA",V211="Transit",V211&lt;Listes!$F$1),"non applicable",F211/V211)</f>
        <v>#N/A</v>
      </c>
      <c r="S211" s="16" t="e">
        <f>IF(W211="Transit","Non applicable",IF(AND(W211="été",T211&gt;Listes!F210),F211/T211,IF(AND(W211="Hiver",Hierarchisation!U211&gt;Listes!F210),F211/U211,"non applicable")))</f>
        <v>#N/A</v>
      </c>
      <c r="T211" s="17" t="e">
        <f>IF(K211="Centre",VLOOKUP(E211,effectifs_ete,3,FALSE),IF(Hierarchisation!K211="Grand Nord",VLOOKUP(Hierarchisation!E211,effectifs_ete,4,FALSE),IF(Hierarchisation!K211="Nord Est",VLOOKUP(Hierarchisation!E211,effectifs_ete,5,FALSE),IF(Hierarchisation!K211="Nord Ouest",VLOOKUP(Hierarchisation!E211,effectifs_ete,6,FALSE),IF(Hierarchisation!K211="Sud Est",VLOOKUP(Hierarchisation!E211,effectifs_ete,7,FALSE),IF(Hierarchisation!K211="Sud Ouest",VLOOKUP(Hierarchisation!E211,effectifs_ete,8,FALSE),"Erreur Région"))))))</f>
        <v>#N/A</v>
      </c>
      <c r="U211" s="17" t="e">
        <f>IF(K211="Centre",VLOOKUP(E211,effectifs_hiver,3,FALSE),IF(Hierarchisation!K211="Grand Nord",VLOOKUP(Hierarchisation!E211,effectifs_hiver,4,FALSE),IF(Hierarchisation!K211="Nord Est",VLOOKUP(Hierarchisation!E211,effectifs_hiver,5,FALSE),IF(Hierarchisation!K211="Nord Ouest",VLOOKUP(Hierarchisation!E211,effectifs_hiver,6,FALSE),IF(Hierarchisation!K211="Sud Est",VLOOKUP(Hierarchisation!E211,effectifs_hiver,7,FALSE),IF(Hierarchisation!K211="Sud Ouest",VLOOKUP(Hierarchisation!E211,effectifs_hiver,8,FALSE),"Erreur Région"))))))</f>
        <v>#N/A</v>
      </c>
      <c r="V211" s="17" t="e">
        <f>IF(W211="Transit","Transit",IF(W211="hiver",VLOOKUP(E211,'EFFECTIFS Hiver'!$A:$I,9,FALSE),IF(W211="été",VLOOKUP(E211,'EFFECTIFS Eté'!$A:$I,9,FALSE),"Erreur saison")))</f>
        <v>#N/A</v>
      </c>
      <c r="W211" s="18" t="e">
        <f>VLOOKUP(D211,Listes!B:C,2,FALSE)</f>
        <v>#N/A</v>
      </c>
    </row>
    <row r="212" spans="1:23" ht="15.75" customHeight="1">
      <c r="A212" s="11"/>
      <c r="B212" s="11"/>
      <c r="C212" s="11"/>
      <c r="D212" s="11"/>
      <c r="E212" s="11"/>
      <c r="F212" s="11"/>
      <c r="G212" s="11" t="e">
        <f>VLOOKUP(E212,TAXONS!B:C,2,FALSE)</f>
        <v>#N/A</v>
      </c>
      <c r="H212" s="13">
        <f t="shared" si="18"/>
        <v>0</v>
      </c>
      <c r="I212" s="12" t="e">
        <f t="shared" si="19"/>
        <v>#N/A</v>
      </c>
      <c r="J212" s="14" t="e">
        <f t="shared" si="20"/>
        <v>#N/A</v>
      </c>
      <c r="K212" s="15" t="e">
        <f>VLOOKUP(B212,REGIONS!A:D,4,FALSE)</f>
        <v>#N/A</v>
      </c>
      <c r="L212" s="19" t="e">
        <f>VLOOKUP(G212,Sensibilité!$A:$L,12,FALSE)</f>
        <v>#N/A</v>
      </c>
      <c r="M212" s="19" t="e">
        <f t="shared" si="21"/>
        <v>#N/A</v>
      </c>
      <c r="N212" s="19" t="e">
        <f t="shared" si="22"/>
        <v>#N/A</v>
      </c>
      <c r="O212" s="15" t="str">
        <f>IF(D212=Listes!$B$6,"SWARMING",IF(OR(D212=Listes!$B$1,D212=Listes!$B$2,D212=Listes!$B$5),2,IF(OR(D212=Listes!$B$3,D212=Listes!$B$4),1,"erreur colonne D")))</f>
        <v>SWARMING</v>
      </c>
      <c r="P212" s="15" t="e">
        <f>IF(OR(W212="Hiver",W212="Transit"),VLOOKUP(E212,IC!A:E,4,FALSE),IF(W212="été",VLOOKUP(E212,IC!A:E,3,FALSE),"erreur"))</f>
        <v>#N/A</v>
      </c>
      <c r="Q212" s="15" t="e">
        <f>IF(P212="NR",0,IF(F212&lt;5,0,IF(P212=1,VLOOKUP(F212,IC!$G$1:$I$8,3,TRUE),
IF(P212=2,VLOOKUP(F212,IC!$K$1:$M$8,3,TRUE),
IF(P212=3,VLOOKUP(F212,IC!$O$1:$Q$8,3,TRUE),IF(P212=4,VLOOKUP(F212,IC!$S$2:$U$9,3,TRUE),
"erreur"))))))</f>
        <v>#N/A</v>
      </c>
      <c r="R212" s="16" t="e">
        <f>IF(OR(V212="NA",V212="Transit",V212&lt;Listes!$F$1),"non applicable",F212/V212)</f>
        <v>#N/A</v>
      </c>
      <c r="S212" s="16" t="e">
        <f>IF(W212="Transit","Non applicable",IF(AND(W212="été",T212&gt;Listes!F211),F212/T212,IF(AND(W212="Hiver",Hierarchisation!U212&gt;Listes!F211),F212/U212,"non applicable")))</f>
        <v>#N/A</v>
      </c>
      <c r="T212" s="17" t="e">
        <f>IF(K212="Centre",VLOOKUP(E212,effectifs_ete,3,FALSE),IF(Hierarchisation!K212="Grand Nord",VLOOKUP(Hierarchisation!E212,effectifs_ete,4,FALSE),IF(Hierarchisation!K212="Nord Est",VLOOKUP(Hierarchisation!E212,effectifs_ete,5,FALSE),IF(Hierarchisation!K212="Nord Ouest",VLOOKUP(Hierarchisation!E212,effectifs_ete,6,FALSE),IF(Hierarchisation!K212="Sud Est",VLOOKUP(Hierarchisation!E212,effectifs_ete,7,FALSE),IF(Hierarchisation!K212="Sud Ouest",VLOOKUP(Hierarchisation!E212,effectifs_ete,8,FALSE),"Erreur Région"))))))</f>
        <v>#N/A</v>
      </c>
      <c r="U212" s="17" t="e">
        <f>IF(K212="Centre",VLOOKUP(E212,effectifs_hiver,3,FALSE),IF(Hierarchisation!K212="Grand Nord",VLOOKUP(Hierarchisation!E212,effectifs_hiver,4,FALSE),IF(Hierarchisation!K212="Nord Est",VLOOKUP(Hierarchisation!E212,effectifs_hiver,5,FALSE),IF(Hierarchisation!K212="Nord Ouest",VLOOKUP(Hierarchisation!E212,effectifs_hiver,6,FALSE),IF(Hierarchisation!K212="Sud Est",VLOOKUP(Hierarchisation!E212,effectifs_hiver,7,FALSE),IF(Hierarchisation!K212="Sud Ouest",VLOOKUP(Hierarchisation!E212,effectifs_hiver,8,FALSE),"Erreur Région"))))))</f>
        <v>#N/A</v>
      </c>
      <c r="V212" s="17" t="e">
        <f>IF(W212="Transit","Transit",IF(W212="hiver",VLOOKUP(E212,'EFFECTIFS Hiver'!$A:$I,9,FALSE),IF(W212="été",VLOOKUP(E212,'EFFECTIFS Eté'!$A:$I,9,FALSE),"Erreur saison")))</f>
        <v>#N/A</v>
      </c>
      <c r="W212" s="18" t="e">
        <f>VLOOKUP(D212,Listes!B:C,2,FALSE)</f>
        <v>#N/A</v>
      </c>
    </row>
    <row r="213" spans="1:23" ht="15.75" customHeight="1">
      <c r="A213" s="11"/>
      <c r="B213" s="11"/>
      <c r="C213" s="11"/>
      <c r="D213" s="11"/>
      <c r="E213" s="11"/>
      <c r="F213" s="11"/>
      <c r="G213" s="11" t="e">
        <f>VLOOKUP(E213,TAXONS!B:C,2,FALSE)</f>
        <v>#N/A</v>
      </c>
      <c r="H213" s="13">
        <f t="shared" si="18"/>
        <v>0</v>
      </c>
      <c r="I213" s="12" t="e">
        <f t="shared" si="19"/>
        <v>#N/A</v>
      </c>
      <c r="J213" s="14" t="e">
        <f t="shared" si="20"/>
        <v>#N/A</v>
      </c>
      <c r="K213" s="15" t="e">
        <f>VLOOKUP(B213,REGIONS!A:D,4,FALSE)</f>
        <v>#N/A</v>
      </c>
      <c r="L213" s="19" t="e">
        <f>VLOOKUP(G213,Sensibilité!$A:$L,12,FALSE)</f>
        <v>#N/A</v>
      </c>
      <c r="M213" s="19" t="e">
        <f t="shared" si="21"/>
        <v>#N/A</v>
      </c>
      <c r="N213" s="19" t="e">
        <f t="shared" si="22"/>
        <v>#N/A</v>
      </c>
      <c r="O213" s="15" t="str">
        <f>IF(D213=Listes!$B$6,"SWARMING",IF(OR(D213=Listes!$B$1,D213=Listes!$B$2,D213=Listes!$B$5),2,IF(OR(D213=Listes!$B$3,D213=Listes!$B$4),1,"erreur colonne D")))</f>
        <v>SWARMING</v>
      </c>
      <c r="P213" s="15" t="e">
        <f>IF(OR(W213="Hiver",W213="Transit"),VLOOKUP(E213,IC!A:E,4,FALSE),IF(W213="été",VLOOKUP(E213,IC!A:E,3,FALSE),"erreur"))</f>
        <v>#N/A</v>
      </c>
      <c r="Q213" s="15" t="e">
        <f>IF(P213="NR",0,IF(F213&lt;5,0,IF(P213=1,VLOOKUP(F213,IC!$G$1:$I$8,3,TRUE),
IF(P213=2,VLOOKUP(F213,IC!$K$1:$M$8,3,TRUE),
IF(P213=3,VLOOKUP(F213,IC!$O$1:$Q$8,3,TRUE),IF(P213=4,VLOOKUP(F213,IC!$S$2:$U$9,3,TRUE),
"erreur"))))))</f>
        <v>#N/A</v>
      </c>
      <c r="R213" s="16" t="e">
        <f>IF(OR(V213="NA",V213="Transit",V213&lt;Listes!$F$1),"non applicable",F213/V213)</f>
        <v>#N/A</v>
      </c>
      <c r="S213" s="16" t="e">
        <f>IF(W213="Transit","Non applicable",IF(AND(W213="été",T213&gt;Listes!F212),F213/T213,IF(AND(W213="Hiver",Hierarchisation!U213&gt;Listes!F212),F213/U213,"non applicable")))</f>
        <v>#N/A</v>
      </c>
      <c r="T213" s="17" t="e">
        <f>IF(K213="Centre",VLOOKUP(E213,effectifs_ete,3,FALSE),IF(Hierarchisation!K213="Grand Nord",VLOOKUP(Hierarchisation!E213,effectifs_ete,4,FALSE),IF(Hierarchisation!K213="Nord Est",VLOOKUP(Hierarchisation!E213,effectifs_ete,5,FALSE),IF(Hierarchisation!K213="Nord Ouest",VLOOKUP(Hierarchisation!E213,effectifs_ete,6,FALSE),IF(Hierarchisation!K213="Sud Est",VLOOKUP(Hierarchisation!E213,effectifs_ete,7,FALSE),IF(Hierarchisation!K213="Sud Ouest",VLOOKUP(Hierarchisation!E213,effectifs_ete,8,FALSE),"Erreur Région"))))))</f>
        <v>#N/A</v>
      </c>
      <c r="U213" s="17" t="e">
        <f>IF(K213="Centre",VLOOKUP(E213,effectifs_hiver,3,FALSE),IF(Hierarchisation!K213="Grand Nord",VLOOKUP(Hierarchisation!E213,effectifs_hiver,4,FALSE),IF(Hierarchisation!K213="Nord Est",VLOOKUP(Hierarchisation!E213,effectifs_hiver,5,FALSE),IF(Hierarchisation!K213="Nord Ouest",VLOOKUP(Hierarchisation!E213,effectifs_hiver,6,FALSE),IF(Hierarchisation!K213="Sud Est",VLOOKUP(Hierarchisation!E213,effectifs_hiver,7,FALSE),IF(Hierarchisation!K213="Sud Ouest",VLOOKUP(Hierarchisation!E213,effectifs_hiver,8,FALSE),"Erreur Région"))))))</f>
        <v>#N/A</v>
      </c>
      <c r="V213" s="17" t="e">
        <f>IF(W213="Transit","Transit",IF(W213="hiver",VLOOKUP(E213,'EFFECTIFS Hiver'!$A:$I,9,FALSE),IF(W213="été",VLOOKUP(E213,'EFFECTIFS Eté'!$A:$I,9,FALSE),"Erreur saison")))</f>
        <v>#N/A</v>
      </c>
      <c r="W213" s="18" t="e">
        <f>VLOOKUP(D213,Listes!B:C,2,FALSE)</f>
        <v>#N/A</v>
      </c>
    </row>
    <row r="214" spans="1:23" ht="15.75" customHeight="1">
      <c r="A214" s="11"/>
      <c r="B214" s="11"/>
      <c r="C214" s="11"/>
      <c r="D214" s="11"/>
      <c r="E214" s="11"/>
      <c r="F214" s="11"/>
      <c r="G214" s="11" t="e">
        <f>VLOOKUP(E214,TAXONS!B:C,2,FALSE)</f>
        <v>#N/A</v>
      </c>
      <c r="H214" s="13">
        <f t="shared" si="18"/>
        <v>0</v>
      </c>
      <c r="I214" s="12" t="e">
        <f t="shared" si="19"/>
        <v>#N/A</v>
      </c>
      <c r="J214" s="14" t="e">
        <f t="shared" si="20"/>
        <v>#N/A</v>
      </c>
      <c r="K214" s="15" t="e">
        <f>VLOOKUP(B214,REGIONS!A:D,4,FALSE)</f>
        <v>#N/A</v>
      </c>
      <c r="L214" s="19" t="e">
        <f>VLOOKUP(G214,Sensibilité!$A:$L,12,FALSE)</f>
        <v>#N/A</v>
      </c>
      <c r="M214" s="19" t="e">
        <f t="shared" si="21"/>
        <v>#N/A</v>
      </c>
      <c r="N214" s="19" t="e">
        <f t="shared" si="22"/>
        <v>#N/A</v>
      </c>
      <c r="O214" s="15" t="str">
        <f>IF(D214=Listes!$B$6,"SWARMING",IF(OR(D214=Listes!$B$1,D214=Listes!$B$2,D214=Listes!$B$5),2,IF(OR(D214=Listes!$B$3,D214=Listes!$B$4),1,"erreur colonne D")))</f>
        <v>SWARMING</v>
      </c>
      <c r="P214" s="15" t="e">
        <f>IF(OR(W214="Hiver",W214="Transit"),VLOOKUP(E214,IC!A:E,4,FALSE),IF(W214="été",VLOOKUP(E214,IC!A:E,3,FALSE),"erreur"))</f>
        <v>#N/A</v>
      </c>
      <c r="Q214" s="15" t="e">
        <f>IF(P214="NR",0,IF(F214&lt;5,0,IF(P214=1,VLOOKUP(F214,IC!$G$1:$I$8,3,TRUE),
IF(P214=2,VLOOKUP(F214,IC!$K$1:$M$8,3,TRUE),
IF(P214=3,VLOOKUP(F214,IC!$O$1:$Q$8,3,TRUE),IF(P214=4,VLOOKUP(F214,IC!$S$2:$U$9,3,TRUE),
"erreur"))))))</f>
        <v>#N/A</v>
      </c>
      <c r="R214" s="16" t="e">
        <f>IF(OR(V214="NA",V214="Transit",V214&lt;Listes!$F$1),"non applicable",F214/V214)</f>
        <v>#N/A</v>
      </c>
      <c r="S214" s="16" t="e">
        <f>IF(W214="Transit","Non applicable",IF(AND(W214="été",T214&gt;Listes!F213),F214/T214,IF(AND(W214="Hiver",Hierarchisation!U214&gt;Listes!F213),F214/U214,"non applicable")))</f>
        <v>#N/A</v>
      </c>
      <c r="T214" s="17" t="e">
        <f>IF(K214="Centre",VLOOKUP(E214,effectifs_ete,3,FALSE),IF(Hierarchisation!K214="Grand Nord",VLOOKUP(Hierarchisation!E214,effectifs_ete,4,FALSE),IF(Hierarchisation!K214="Nord Est",VLOOKUP(Hierarchisation!E214,effectifs_ete,5,FALSE),IF(Hierarchisation!K214="Nord Ouest",VLOOKUP(Hierarchisation!E214,effectifs_ete,6,FALSE),IF(Hierarchisation!K214="Sud Est",VLOOKUP(Hierarchisation!E214,effectifs_ete,7,FALSE),IF(Hierarchisation!K214="Sud Ouest",VLOOKUP(Hierarchisation!E214,effectifs_ete,8,FALSE),"Erreur Région"))))))</f>
        <v>#N/A</v>
      </c>
      <c r="U214" s="17" t="e">
        <f>IF(K214="Centre",VLOOKUP(E214,effectifs_hiver,3,FALSE),IF(Hierarchisation!K214="Grand Nord",VLOOKUP(Hierarchisation!E214,effectifs_hiver,4,FALSE),IF(Hierarchisation!K214="Nord Est",VLOOKUP(Hierarchisation!E214,effectifs_hiver,5,FALSE),IF(Hierarchisation!K214="Nord Ouest",VLOOKUP(Hierarchisation!E214,effectifs_hiver,6,FALSE),IF(Hierarchisation!K214="Sud Est",VLOOKUP(Hierarchisation!E214,effectifs_hiver,7,FALSE),IF(Hierarchisation!K214="Sud Ouest",VLOOKUP(Hierarchisation!E214,effectifs_hiver,8,FALSE),"Erreur Région"))))))</f>
        <v>#N/A</v>
      </c>
      <c r="V214" s="17" t="e">
        <f>IF(W214="Transit","Transit",IF(W214="hiver",VLOOKUP(E214,'EFFECTIFS Hiver'!$A:$I,9,FALSE),IF(W214="été",VLOOKUP(E214,'EFFECTIFS Eté'!$A:$I,9,FALSE),"Erreur saison")))</f>
        <v>#N/A</v>
      </c>
      <c r="W214" s="18" t="e">
        <f>VLOOKUP(D214,Listes!B:C,2,FALSE)</f>
        <v>#N/A</v>
      </c>
    </row>
    <row r="215" spans="1:23" ht="15.75" customHeight="1">
      <c r="A215" s="11"/>
      <c r="B215" s="11"/>
      <c r="C215" s="11"/>
      <c r="D215" s="11"/>
      <c r="E215" s="11"/>
      <c r="F215" s="11"/>
      <c r="G215" s="11" t="e">
        <f>VLOOKUP(E215,TAXONS!B:C,2,FALSE)</f>
        <v>#N/A</v>
      </c>
      <c r="H215" s="13">
        <f t="shared" si="18"/>
        <v>0</v>
      </c>
      <c r="I215" s="12" t="e">
        <f t="shared" si="19"/>
        <v>#N/A</v>
      </c>
      <c r="J215" s="14" t="e">
        <f t="shared" si="20"/>
        <v>#N/A</v>
      </c>
      <c r="K215" s="15" t="e">
        <f>VLOOKUP(B215,REGIONS!A:D,4,FALSE)</f>
        <v>#N/A</v>
      </c>
      <c r="L215" s="19" t="e">
        <f>VLOOKUP(G215,Sensibilité!$A:$L,12,FALSE)</f>
        <v>#N/A</v>
      </c>
      <c r="M215" s="19" t="e">
        <f t="shared" si="21"/>
        <v>#N/A</v>
      </c>
      <c r="N215" s="19" t="e">
        <f t="shared" si="22"/>
        <v>#N/A</v>
      </c>
      <c r="O215" s="15" t="str">
        <f>IF(D215=Listes!$B$6,"SWARMING",IF(OR(D215=Listes!$B$1,D215=Listes!$B$2,D215=Listes!$B$5),2,IF(OR(D215=Listes!$B$3,D215=Listes!$B$4),1,"erreur colonne D")))</f>
        <v>SWARMING</v>
      </c>
      <c r="P215" s="15" t="e">
        <f>IF(OR(W215="Hiver",W215="Transit"),VLOOKUP(E215,IC!A:E,4,FALSE),IF(W215="été",VLOOKUP(E215,IC!A:E,3,FALSE),"erreur"))</f>
        <v>#N/A</v>
      </c>
      <c r="Q215" s="15" t="e">
        <f>IF(P215="NR",0,IF(F215&lt;5,0,IF(P215=1,VLOOKUP(F215,IC!$G$1:$I$8,3,TRUE),
IF(P215=2,VLOOKUP(F215,IC!$K$1:$M$8,3,TRUE),
IF(P215=3,VLOOKUP(F215,IC!$O$1:$Q$8,3,TRUE),IF(P215=4,VLOOKUP(F215,IC!$S$2:$U$9,3,TRUE),
"erreur"))))))</f>
        <v>#N/A</v>
      </c>
      <c r="R215" s="16" t="e">
        <f>IF(OR(V215="NA",V215="Transit",V215&lt;Listes!$F$1),"non applicable",F215/V215)</f>
        <v>#N/A</v>
      </c>
      <c r="S215" s="16" t="e">
        <f>IF(W215="Transit","Non applicable",IF(AND(W215="été",T215&gt;Listes!F214),F215/T215,IF(AND(W215="Hiver",Hierarchisation!U215&gt;Listes!F214),F215/U215,"non applicable")))</f>
        <v>#N/A</v>
      </c>
      <c r="T215" s="17" t="e">
        <f>IF(K215="Centre",VLOOKUP(E215,effectifs_ete,3,FALSE),IF(Hierarchisation!K215="Grand Nord",VLOOKUP(Hierarchisation!E215,effectifs_ete,4,FALSE),IF(Hierarchisation!K215="Nord Est",VLOOKUP(Hierarchisation!E215,effectifs_ete,5,FALSE),IF(Hierarchisation!K215="Nord Ouest",VLOOKUP(Hierarchisation!E215,effectifs_ete,6,FALSE),IF(Hierarchisation!K215="Sud Est",VLOOKUP(Hierarchisation!E215,effectifs_ete,7,FALSE),IF(Hierarchisation!K215="Sud Ouest",VLOOKUP(Hierarchisation!E215,effectifs_ete,8,FALSE),"Erreur Région"))))))</f>
        <v>#N/A</v>
      </c>
      <c r="U215" s="17" t="e">
        <f>IF(K215="Centre",VLOOKUP(E215,effectifs_hiver,3,FALSE),IF(Hierarchisation!K215="Grand Nord",VLOOKUP(Hierarchisation!E215,effectifs_hiver,4,FALSE),IF(Hierarchisation!K215="Nord Est",VLOOKUP(Hierarchisation!E215,effectifs_hiver,5,FALSE),IF(Hierarchisation!K215="Nord Ouest",VLOOKUP(Hierarchisation!E215,effectifs_hiver,6,FALSE),IF(Hierarchisation!K215="Sud Est",VLOOKUP(Hierarchisation!E215,effectifs_hiver,7,FALSE),IF(Hierarchisation!K215="Sud Ouest",VLOOKUP(Hierarchisation!E215,effectifs_hiver,8,FALSE),"Erreur Région"))))))</f>
        <v>#N/A</v>
      </c>
      <c r="V215" s="17" t="e">
        <f>IF(W215="Transit","Transit",IF(W215="hiver",VLOOKUP(E215,'EFFECTIFS Hiver'!$A:$I,9,FALSE),IF(W215="été",VLOOKUP(E215,'EFFECTIFS Eté'!$A:$I,9,FALSE),"Erreur saison")))</f>
        <v>#N/A</v>
      </c>
      <c r="W215" s="18" t="e">
        <f>VLOOKUP(D215,Listes!B:C,2,FALSE)</f>
        <v>#N/A</v>
      </c>
    </row>
    <row r="216" spans="1:23" ht="15.75" customHeight="1">
      <c r="A216" s="11"/>
      <c r="B216" s="11"/>
      <c r="C216" s="11"/>
      <c r="D216" s="11"/>
      <c r="E216" s="11"/>
      <c r="F216" s="11"/>
      <c r="G216" s="11" t="e">
        <f>VLOOKUP(E216,TAXONS!B:C,2,FALSE)</f>
        <v>#N/A</v>
      </c>
      <c r="H216" s="13">
        <f t="shared" si="18"/>
        <v>0</v>
      </c>
      <c r="I216" s="12" t="e">
        <f t="shared" si="19"/>
        <v>#N/A</v>
      </c>
      <c r="J216" s="14" t="e">
        <f t="shared" si="20"/>
        <v>#N/A</v>
      </c>
      <c r="K216" s="15" t="e">
        <f>VLOOKUP(B216,REGIONS!A:D,4,FALSE)</f>
        <v>#N/A</v>
      </c>
      <c r="L216" s="19" t="e">
        <f>VLOOKUP(G216,Sensibilité!$A:$L,12,FALSE)</f>
        <v>#N/A</v>
      </c>
      <c r="M216" s="19" t="e">
        <f t="shared" si="21"/>
        <v>#N/A</v>
      </c>
      <c r="N216" s="19" t="e">
        <f t="shared" si="22"/>
        <v>#N/A</v>
      </c>
      <c r="O216" s="15" t="str">
        <f>IF(D216=Listes!$B$6,"SWARMING",IF(OR(D216=Listes!$B$1,D216=Listes!$B$2,D216=Listes!$B$5),2,IF(OR(D216=Listes!$B$3,D216=Listes!$B$4),1,"erreur colonne D")))</f>
        <v>SWARMING</v>
      </c>
      <c r="P216" s="15" t="e">
        <f>IF(OR(W216="Hiver",W216="Transit"),VLOOKUP(E216,IC!A:E,4,FALSE),IF(W216="été",VLOOKUP(E216,IC!A:E,3,FALSE),"erreur"))</f>
        <v>#N/A</v>
      </c>
      <c r="Q216" s="15" t="e">
        <f>IF(P216="NR",0,IF(F216&lt;5,0,IF(P216=1,VLOOKUP(F216,IC!$G$1:$I$8,3,TRUE),
IF(P216=2,VLOOKUP(F216,IC!$K$1:$M$8,3,TRUE),
IF(P216=3,VLOOKUP(F216,IC!$O$1:$Q$8,3,TRUE),IF(P216=4,VLOOKUP(F216,IC!$S$2:$U$9,3,TRUE),
"erreur"))))))</f>
        <v>#N/A</v>
      </c>
      <c r="R216" s="16" t="e">
        <f>IF(OR(V216="NA",V216="Transit",V216&lt;Listes!$F$1),"non applicable",F216/V216)</f>
        <v>#N/A</v>
      </c>
      <c r="S216" s="16" t="e">
        <f>IF(W216="Transit","Non applicable",IF(AND(W216="été",T216&gt;Listes!F215),F216/T216,IF(AND(W216="Hiver",Hierarchisation!U216&gt;Listes!F215),F216/U216,"non applicable")))</f>
        <v>#N/A</v>
      </c>
      <c r="T216" s="17" t="e">
        <f>IF(K216="Centre",VLOOKUP(E216,effectifs_ete,3,FALSE),IF(Hierarchisation!K216="Grand Nord",VLOOKUP(Hierarchisation!E216,effectifs_ete,4,FALSE),IF(Hierarchisation!K216="Nord Est",VLOOKUP(Hierarchisation!E216,effectifs_ete,5,FALSE),IF(Hierarchisation!K216="Nord Ouest",VLOOKUP(Hierarchisation!E216,effectifs_ete,6,FALSE),IF(Hierarchisation!K216="Sud Est",VLOOKUP(Hierarchisation!E216,effectifs_ete,7,FALSE),IF(Hierarchisation!K216="Sud Ouest",VLOOKUP(Hierarchisation!E216,effectifs_ete,8,FALSE),"Erreur Région"))))))</f>
        <v>#N/A</v>
      </c>
      <c r="U216" s="17" t="e">
        <f>IF(K216="Centre",VLOOKUP(E216,effectifs_hiver,3,FALSE),IF(Hierarchisation!K216="Grand Nord",VLOOKUP(Hierarchisation!E216,effectifs_hiver,4,FALSE),IF(Hierarchisation!K216="Nord Est",VLOOKUP(Hierarchisation!E216,effectifs_hiver,5,FALSE),IF(Hierarchisation!K216="Nord Ouest",VLOOKUP(Hierarchisation!E216,effectifs_hiver,6,FALSE),IF(Hierarchisation!K216="Sud Est",VLOOKUP(Hierarchisation!E216,effectifs_hiver,7,FALSE),IF(Hierarchisation!K216="Sud Ouest",VLOOKUP(Hierarchisation!E216,effectifs_hiver,8,FALSE),"Erreur Région"))))))</f>
        <v>#N/A</v>
      </c>
      <c r="V216" s="17" t="e">
        <f>IF(W216="Transit","Transit",IF(W216="hiver",VLOOKUP(E216,'EFFECTIFS Hiver'!$A:$I,9,FALSE),IF(W216="été",VLOOKUP(E216,'EFFECTIFS Eté'!$A:$I,9,FALSE),"Erreur saison")))</f>
        <v>#N/A</v>
      </c>
      <c r="W216" s="18" t="e">
        <f>VLOOKUP(D216,Listes!B:C,2,FALSE)</f>
        <v>#N/A</v>
      </c>
    </row>
    <row r="217" spans="1:23" ht="15.75" customHeight="1">
      <c r="A217" s="11"/>
      <c r="B217" s="11"/>
      <c r="C217" s="11"/>
      <c r="D217" s="11"/>
      <c r="E217" s="11"/>
      <c r="F217" s="11"/>
      <c r="G217" s="11" t="e">
        <f>VLOOKUP(E217,TAXONS!B:C,2,FALSE)</f>
        <v>#N/A</v>
      </c>
      <c r="H217" s="13">
        <f t="shared" si="18"/>
        <v>0</v>
      </c>
      <c r="I217" s="12" t="e">
        <f t="shared" si="19"/>
        <v>#N/A</v>
      </c>
      <c r="J217" s="14" t="e">
        <f t="shared" si="20"/>
        <v>#N/A</v>
      </c>
      <c r="K217" s="15" t="e">
        <f>VLOOKUP(B217,REGIONS!A:D,4,FALSE)</f>
        <v>#N/A</v>
      </c>
      <c r="L217" s="19" t="e">
        <f>VLOOKUP(G217,Sensibilité!$A:$L,12,FALSE)</f>
        <v>#N/A</v>
      </c>
      <c r="M217" s="19" t="e">
        <f t="shared" si="21"/>
        <v>#N/A</v>
      </c>
      <c r="N217" s="19" t="e">
        <f t="shared" si="22"/>
        <v>#N/A</v>
      </c>
      <c r="O217" s="15" t="str">
        <f>IF(D217=Listes!$B$6,"SWARMING",IF(OR(D217=Listes!$B$1,D217=Listes!$B$2,D217=Listes!$B$5),2,IF(OR(D217=Listes!$B$3,D217=Listes!$B$4),1,"erreur colonne D")))</f>
        <v>SWARMING</v>
      </c>
      <c r="P217" s="15" t="e">
        <f>IF(OR(W217="Hiver",W217="Transit"),VLOOKUP(E217,IC!A:E,4,FALSE),IF(W217="été",VLOOKUP(E217,IC!A:E,3,FALSE),"erreur"))</f>
        <v>#N/A</v>
      </c>
      <c r="Q217" s="15" t="e">
        <f>IF(P217="NR",0,IF(F217&lt;5,0,IF(P217=1,VLOOKUP(F217,IC!$G$1:$I$8,3,TRUE),
IF(P217=2,VLOOKUP(F217,IC!$K$1:$M$8,3,TRUE),
IF(P217=3,VLOOKUP(F217,IC!$O$1:$Q$8,3,TRUE),IF(P217=4,VLOOKUP(F217,IC!$S$2:$U$9,3,TRUE),
"erreur"))))))</f>
        <v>#N/A</v>
      </c>
      <c r="R217" s="16" t="e">
        <f>IF(OR(V217="NA",V217="Transit",V217&lt;Listes!$F$1),"non applicable",F217/V217)</f>
        <v>#N/A</v>
      </c>
      <c r="S217" s="16" t="e">
        <f>IF(W217="Transit","Non applicable",IF(AND(W217="été",T217&gt;Listes!F216),F217/T217,IF(AND(W217="Hiver",Hierarchisation!U217&gt;Listes!F216),F217/U217,"non applicable")))</f>
        <v>#N/A</v>
      </c>
      <c r="T217" s="17" t="e">
        <f>IF(K217="Centre",VLOOKUP(E217,effectifs_ete,3,FALSE),IF(Hierarchisation!K217="Grand Nord",VLOOKUP(Hierarchisation!E217,effectifs_ete,4,FALSE),IF(Hierarchisation!K217="Nord Est",VLOOKUP(Hierarchisation!E217,effectifs_ete,5,FALSE),IF(Hierarchisation!K217="Nord Ouest",VLOOKUP(Hierarchisation!E217,effectifs_ete,6,FALSE),IF(Hierarchisation!K217="Sud Est",VLOOKUP(Hierarchisation!E217,effectifs_ete,7,FALSE),IF(Hierarchisation!K217="Sud Ouest",VLOOKUP(Hierarchisation!E217,effectifs_ete,8,FALSE),"Erreur Région"))))))</f>
        <v>#N/A</v>
      </c>
      <c r="U217" s="17" t="e">
        <f>IF(K217="Centre",VLOOKUP(E217,effectifs_hiver,3,FALSE),IF(Hierarchisation!K217="Grand Nord",VLOOKUP(Hierarchisation!E217,effectifs_hiver,4,FALSE),IF(Hierarchisation!K217="Nord Est",VLOOKUP(Hierarchisation!E217,effectifs_hiver,5,FALSE),IF(Hierarchisation!K217="Nord Ouest",VLOOKUP(Hierarchisation!E217,effectifs_hiver,6,FALSE),IF(Hierarchisation!K217="Sud Est",VLOOKUP(Hierarchisation!E217,effectifs_hiver,7,FALSE),IF(Hierarchisation!K217="Sud Ouest",VLOOKUP(Hierarchisation!E217,effectifs_hiver,8,FALSE),"Erreur Région"))))))</f>
        <v>#N/A</v>
      </c>
      <c r="V217" s="17" t="e">
        <f>IF(W217="Transit","Transit",IF(W217="hiver",VLOOKUP(E217,'EFFECTIFS Hiver'!$A:$I,9,FALSE),IF(W217="été",VLOOKUP(E217,'EFFECTIFS Eté'!$A:$I,9,FALSE),"Erreur saison")))</f>
        <v>#N/A</v>
      </c>
      <c r="W217" s="18" t="e">
        <f>VLOOKUP(D217,Listes!B:C,2,FALSE)</f>
        <v>#N/A</v>
      </c>
    </row>
    <row r="218" spans="1:23" ht="15.75" customHeight="1">
      <c r="A218" s="11"/>
      <c r="B218" s="11"/>
      <c r="C218" s="11"/>
      <c r="D218" s="11"/>
      <c r="E218" s="11"/>
      <c r="F218" s="11"/>
      <c r="G218" s="11" t="e">
        <f>VLOOKUP(E218,TAXONS!B:C,2,FALSE)</f>
        <v>#N/A</v>
      </c>
      <c r="H218" s="13">
        <f t="shared" si="18"/>
        <v>0</v>
      </c>
      <c r="I218" s="12" t="e">
        <f t="shared" si="19"/>
        <v>#N/A</v>
      </c>
      <c r="J218" s="14" t="e">
        <f t="shared" si="20"/>
        <v>#N/A</v>
      </c>
      <c r="K218" s="15" t="e">
        <f>VLOOKUP(B218,REGIONS!A:D,4,FALSE)</f>
        <v>#N/A</v>
      </c>
      <c r="L218" s="19" t="e">
        <f>VLOOKUP(G218,Sensibilité!$A:$L,12,FALSE)</f>
        <v>#N/A</v>
      </c>
      <c r="M218" s="19" t="e">
        <f t="shared" si="21"/>
        <v>#N/A</v>
      </c>
      <c r="N218" s="19" t="e">
        <f t="shared" si="22"/>
        <v>#N/A</v>
      </c>
      <c r="O218" s="15" t="str">
        <f>IF(D218=Listes!$B$6,"SWARMING",IF(OR(D218=Listes!$B$1,D218=Listes!$B$2,D218=Listes!$B$5),2,IF(OR(D218=Listes!$B$3,D218=Listes!$B$4),1,"erreur colonne D")))</f>
        <v>SWARMING</v>
      </c>
      <c r="P218" s="15" t="e">
        <f>IF(OR(W218="Hiver",W218="Transit"),VLOOKUP(E218,IC!A:E,4,FALSE),IF(W218="été",VLOOKUP(E218,IC!A:E,3,FALSE),"erreur"))</f>
        <v>#N/A</v>
      </c>
      <c r="Q218" s="15" t="e">
        <f>IF(P218="NR",0,IF(F218&lt;5,0,IF(P218=1,VLOOKUP(F218,IC!$G$1:$I$8,3,TRUE),
IF(P218=2,VLOOKUP(F218,IC!$K$1:$M$8,3,TRUE),
IF(P218=3,VLOOKUP(F218,IC!$O$1:$Q$8,3,TRUE),IF(P218=4,VLOOKUP(F218,IC!$S$2:$U$9,3,TRUE),
"erreur"))))))</f>
        <v>#N/A</v>
      </c>
      <c r="R218" s="16" t="e">
        <f>IF(OR(V218="NA",V218="Transit",V218&lt;Listes!$F$1),"non applicable",F218/V218)</f>
        <v>#N/A</v>
      </c>
      <c r="S218" s="16" t="e">
        <f>IF(W218="Transit","Non applicable",IF(AND(W218="été",T218&gt;Listes!F217),F218/T218,IF(AND(W218="Hiver",Hierarchisation!U218&gt;Listes!F217),F218/U218,"non applicable")))</f>
        <v>#N/A</v>
      </c>
      <c r="T218" s="17" t="e">
        <f>IF(K218="Centre",VLOOKUP(E218,effectifs_ete,3,FALSE),IF(Hierarchisation!K218="Grand Nord",VLOOKUP(Hierarchisation!E218,effectifs_ete,4,FALSE),IF(Hierarchisation!K218="Nord Est",VLOOKUP(Hierarchisation!E218,effectifs_ete,5,FALSE),IF(Hierarchisation!K218="Nord Ouest",VLOOKUP(Hierarchisation!E218,effectifs_ete,6,FALSE),IF(Hierarchisation!K218="Sud Est",VLOOKUP(Hierarchisation!E218,effectifs_ete,7,FALSE),IF(Hierarchisation!K218="Sud Ouest",VLOOKUP(Hierarchisation!E218,effectifs_ete,8,FALSE),"Erreur Région"))))))</f>
        <v>#N/A</v>
      </c>
      <c r="U218" s="17" t="e">
        <f>IF(K218="Centre",VLOOKUP(E218,effectifs_hiver,3,FALSE),IF(Hierarchisation!K218="Grand Nord",VLOOKUP(Hierarchisation!E218,effectifs_hiver,4,FALSE),IF(Hierarchisation!K218="Nord Est",VLOOKUP(Hierarchisation!E218,effectifs_hiver,5,FALSE),IF(Hierarchisation!K218="Nord Ouest",VLOOKUP(Hierarchisation!E218,effectifs_hiver,6,FALSE),IF(Hierarchisation!K218="Sud Est",VLOOKUP(Hierarchisation!E218,effectifs_hiver,7,FALSE),IF(Hierarchisation!K218="Sud Ouest",VLOOKUP(Hierarchisation!E218,effectifs_hiver,8,FALSE),"Erreur Région"))))))</f>
        <v>#N/A</v>
      </c>
      <c r="V218" s="17" t="e">
        <f>IF(W218="Transit","Transit",IF(W218="hiver",VLOOKUP(E218,'EFFECTIFS Hiver'!$A:$I,9,FALSE),IF(W218="été",VLOOKUP(E218,'EFFECTIFS Eté'!$A:$I,9,FALSE),"Erreur saison")))</f>
        <v>#N/A</v>
      </c>
      <c r="W218" s="18" t="e">
        <f>VLOOKUP(D218,Listes!B:C,2,FALSE)</f>
        <v>#N/A</v>
      </c>
    </row>
    <row r="219" spans="1:23" ht="15.75" customHeight="1">
      <c r="A219" s="11"/>
      <c r="B219" s="11"/>
      <c r="C219" s="11"/>
      <c r="D219" s="11"/>
      <c r="E219" s="11"/>
      <c r="F219" s="11"/>
      <c r="G219" s="11" t="e">
        <f>VLOOKUP(E219,TAXONS!B:C,2,FALSE)</f>
        <v>#N/A</v>
      </c>
      <c r="H219" s="13">
        <f t="shared" si="18"/>
        <v>0</v>
      </c>
      <c r="I219" s="12" t="e">
        <f t="shared" si="19"/>
        <v>#N/A</v>
      </c>
      <c r="J219" s="14" t="e">
        <f t="shared" si="20"/>
        <v>#N/A</v>
      </c>
      <c r="K219" s="15" t="e">
        <f>VLOOKUP(B219,REGIONS!A:D,4,FALSE)</f>
        <v>#N/A</v>
      </c>
      <c r="L219" s="19" t="e">
        <f>VLOOKUP(G219,Sensibilité!$A:$L,12,FALSE)</f>
        <v>#N/A</v>
      </c>
      <c r="M219" s="19" t="e">
        <f t="shared" si="21"/>
        <v>#N/A</v>
      </c>
      <c r="N219" s="19" t="e">
        <f t="shared" si="22"/>
        <v>#N/A</v>
      </c>
      <c r="O219" s="15" t="str">
        <f>IF(D219=Listes!$B$6,"SWARMING",IF(OR(D219=Listes!$B$1,D219=Listes!$B$2,D219=Listes!$B$5),2,IF(OR(D219=Listes!$B$3,D219=Listes!$B$4),1,"erreur colonne D")))</f>
        <v>SWARMING</v>
      </c>
      <c r="P219" s="15" t="e">
        <f>IF(OR(W219="Hiver",W219="Transit"),VLOOKUP(E219,IC!A:E,4,FALSE),IF(W219="été",VLOOKUP(E219,IC!A:E,3,FALSE),"erreur"))</f>
        <v>#N/A</v>
      </c>
      <c r="Q219" s="15" t="e">
        <f>IF(P219="NR",0,IF(F219&lt;5,0,IF(P219=1,VLOOKUP(F219,IC!$G$1:$I$8,3,TRUE),
IF(P219=2,VLOOKUP(F219,IC!$K$1:$M$8,3,TRUE),
IF(P219=3,VLOOKUP(F219,IC!$O$1:$Q$8,3,TRUE),IF(P219=4,VLOOKUP(F219,IC!$S$2:$U$9,3,TRUE),
"erreur"))))))</f>
        <v>#N/A</v>
      </c>
      <c r="R219" s="16" t="e">
        <f>IF(OR(V219="NA",V219="Transit",V219&lt;Listes!$F$1),"non applicable",F219/V219)</f>
        <v>#N/A</v>
      </c>
      <c r="S219" s="16" t="e">
        <f>IF(W219="Transit","Non applicable",IF(AND(W219="été",T219&gt;Listes!F218),F219/T219,IF(AND(W219="Hiver",Hierarchisation!U219&gt;Listes!F218),F219/U219,"non applicable")))</f>
        <v>#N/A</v>
      </c>
      <c r="T219" s="17" t="e">
        <f>IF(K219="Centre",VLOOKUP(E219,effectifs_ete,3,FALSE),IF(Hierarchisation!K219="Grand Nord",VLOOKUP(Hierarchisation!E219,effectifs_ete,4,FALSE),IF(Hierarchisation!K219="Nord Est",VLOOKUP(Hierarchisation!E219,effectifs_ete,5,FALSE),IF(Hierarchisation!K219="Nord Ouest",VLOOKUP(Hierarchisation!E219,effectifs_ete,6,FALSE),IF(Hierarchisation!K219="Sud Est",VLOOKUP(Hierarchisation!E219,effectifs_ete,7,FALSE),IF(Hierarchisation!K219="Sud Ouest",VLOOKUP(Hierarchisation!E219,effectifs_ete,8,FALSE),"Erreur Région"))))))</f>
        <v>#N/A</v>
      </c>
      <c r="U219" s="17" t="e">
        <f>IF(K219="Centre",VLOOKUP(E219,effectifs_hiver,3,FALSE),IF(Hierarchisation!K219="Grand Nord",VLOOKUP(Hierarchisation!E219,effectifs_hiver,4,FALSE),IF(Hierarchisation!K219="Nord Est",VLOOKUP(Hierarchisation!E219,effectifs_hiver,5,FALSE),IF(Hierarchisation!K219="Nord Ouest",VLOOKUP(Hierarchisation!E219,effectifs_hiver,6,FALSE),IF(Hierarchisation!K219="Sud Est",VLOOKUP(Hierarchisation!E219,effectifs_hiver,7,FALSE),IF(Hierarchisation!K219="Sud Ouest",VLOOKUP(Hierarchisation!E219,effectifs_hiver,8,FALSE),"Erreur Région"))))))</f>
        <v>#N/A</v>
      </c>
      <c r="V219" s="17" t="e">
        <f>IF(W219="Transit","Transit",IF(W219="hiver",VLOOKUP(E219,'EFFECTIFS Hiver'!$A:$I,9,FALSE),IF(W219="été",VLOOKUP(E219,'EFFECTIFS Eté'!$A:$I,9,FALSE),"Erreur saison")))</f>
        <v>#N/A</v>
      </c>
      <c r="W219" s="18" t="e">
        <f>VLOOKUP(D219,Listes!B:C,2,FALSE)</f>
        <v>#N/A</v>
      </c>
    </row>
    <row r="220" spans="1:23" ht="15.75" customHeight="1">
      <c r="A220" s="11"/>
      <c r="B220" s="11"/>
      <c r="C220" s="11"/>
      <c r="D220" s="11"/>
      <c r="E220" s="11"/>
      <c r="F220" s="11"/>
      <c r="G220" s="11" t="e">
        <f>VLOOKUP(E220,TAXONS!B:C,2,FALSE)</f>
        <v>#N/A</v>
      </c>
      <c r="H220" s="13">
        <f t="shared" si="18"/>
        <v>0</v>
      </c>
      <c r="I220" s="12" t="e">
        <f t="shared" si="19"/>
        <v>#N/A</v>
      </c>
      <c r="J220" s="14" t="e">
        <f t="shared" si="20"/>
        <v>#N/A</v>
      </c>
      <c r="K220" s="15" t="e">
        <f>VLOOKUP(B220,REGIONS!A:D,4,FALSE)</f>
        <v>#N/A</v>
      </c>
      <c r="L220" s="19" t="e">
        <f>VLOOKUP(G220,Sensibilité!$A:$L,12,FALSE)</f>
        <v>#N/A</v>
      </c>
      <c r="M220" s="19" t="e">
        <f t="shared" si="21"/>
        <v>#N/A</v>
      </c>
      <c r="N220" s="19" t="e">
        <f t="shared" si="22"/>
        <v>#N/A</v>
      </c>
      <c r="O220" s="15" t="str">
        <f>IF(D220=Listes!$B$6,"SWARMING",IF(OR(D220=Listes!$B$1,D220=Listes!$B$2,D220=Listes!$B$5),2,IF(OR(D220=Listes!$B$3,D220=Listes!$B$4),1,"erreur colonne D")))</f>
        <v>SWARMING</v>
      </c>
      <c r="P220" s="15" t="e">
        <f>IF(OR(W220="Hiver",W220="Transit"),VLOOKUP(E220,IC!A:E,4,FALSE),IF(W220="été",VLOOKUP(E220,IC!A:E,3,FALSE),"erreur"))</f>
        <v>#N/A</v>
      </c>
      <c r="Q220" s="15" t="e">
        <f>IF(P220="NR",0,IF(F220&lt;5,0,IF(P220=1,VLOOKUP(F220,IC!$G$1:$I$8,3,TRUE),
IF(P220=2,VLOOKUP(F220,IC!$K$1:$M$8,3,TRUE),
IF(P220=3,VLOOKUP(F220,IC!$O$1:$Q$8,3,TRUE),IF(P220=4,VLOOKUP(F220,IC!$S$2:$U$9,3,TRUE),
"erreur"))))))</f>
        <v>#N/A</v>
      </c>
      <c r="R220" s="16" t="e">
        <f>IF(OR(V220="NA",V220="Transit",V220&lt;Listes!$F$1),"non applicable",F220/V220)</f>
        <v>#N/A</v>
      </c>
      <c r="S220" s="16" t="e">
        <f>IF(W220="Transit","Non applicable",IF(AND(W220="été",T220&gt;Listes!F219),F220/T220,IF(AND(W220="Hiver",Hierarchisation!U220&gt;Listes!F219),F220/U220,"non applicable")))</f>
        <v>#N/A</v>
      </c>
      <c r="T220" s="17" t="e">
        <f>IF(K220="Centre",VLOOKUP(E220,effectifs_ete,3,FALSE),IF(Hierarchisation!K220="Grand Nord",VLOOKUP(Hierarchisation!E220,effectifs_ete,4,FALSE),IF(Hierarchisation!K220="Nord Est",VLOOKUP(Hierarchisation!E220,effectifs_ete,5,FALSE),IF(Hierarchisation!K220="Nord Ouest",VLOOKUP(Hierarchisation!E220,effectifs_ete,6,FALSE),IF(Hierarchisation!K220="Sud Est",VLOOKUP(Hierarchisation!E220,effectifs_ete,7,FALSE),IF(Hierarchisation!K220="Sud Ouest",VLOOKUP(Hierarchisation!E220,effectifs_ete,8,FALSE),"Erreur Région"))))))</f>
        <v>#N/A</v>
      </c>
      <c r="U220" s="17" t="e">
        <f>IF(K220="Centre",VLOOKUP(E220,effectifs_hiver,3,FALSE),IF(Hierarchisation!K220="Grand Nord",VLOOKUP(Hierarchisation!E220,effectifs_hiver,4,FALSE),IF(Hierarchisation!K220="Nord Est",VLOOKUP(Hierarchisation!E220,effectifs_hiver,5,FALSE),IF(Hierarchisation!K220="Nord Ouest",VLOOKUP(Hierarchisation!E220,effectifs_hiver,6,FALSE),IF(Hierarchisation!K220="Sud Est",VLOOKUP(Hierarchisation!E220,effectifs_hiver,7,FALSE),IF(Hierarchisation!K220="Sud Ouest",VLOOKUP(Hierarchisation!E220,effectifs_hiver,8,FALSE),"Erreur Région"))))))</f>
        <v>#N/A</v>
      </c>
      <c r="V220" s="17" t="e">
        <f>IF(W220="Transit","Transit",IF(W220="hiver",VLOOKUP(E220,'EFFECTIFS Hiver'!$A:$I,9,FALSE),IF(W220="été",VLOOKUP(E220,'EFFECTIFS Eté'!$A:$I,9,FALSE),"Erreur saison")))</f>
        <v>#N/A</v>
      </c>
      <c r="W220" s="18" t="e">
        <f>VLOOKUP(D220,Listes!B:C,2,FALSE)</f>
        <v>#N/A</v>
      </c>
    </row>
    <row r="221" spans="1:23" ht="15.75" customHeight="1">
      <c r="A221" s="11"/>
      <c r="B221" s="11"/>
      <c r="C221" s="11"/>
      <c r="D221" s="11"/>
      <c r="E221" s="11"/>
      <c r="F221" s="11"/>
      <c r="G221" s="11" t="e">
        <f>VLOOKUP(E221,TAXONS!B:C,2,FALSE)</f>
        <v>#N/A</v>
      </c>
      <c r="H221" s="13">
        <f t="shared" si="18"/>
        <v>0</v>
      </c>
      <c r="I221" s="12" t="e">
        <f t="shared" si="19"/>
        <v>#N/A</v>
      </c>
      <c r="J221" s="14" t="e">
        <f t="shared" si="20"/>
        <v>#N/A</v>
      </c>
      <c r="K221" s="15" t="e">
        <f>VLOOKUP(B221,REGIONS!A:D,4,FALSE)</f>
        <v>#N/A</v>
      </c>
      <c r="L221" s="19" t="e">
        <f>VLOOKUP(G221,Sensibilité!$A:$L,12,FALSE)</f>
        <v>#N/A</v>
      </c>
      <c r="M221" s="19" t="e">
        <f t="shared" si="21"/>
        <v>#N/A</v>
      </c>
      <c r="N221" s="19" t="e">
        <f t="shared" si="22"/>
        <v>#N/A</v>
      </c>
      <c r="O221" s="15" t="str">
        <f>IF(D221=Listes!$B$6,"SWARMING",IF(OR(D221=Listes!$B$1,D221=Listes!$B$2,D221=Listes!$B$5),2,IF(OR(D221=Listes!$B$3,D221=Listes!$B$4),1,"erreur colonne D")))</f>
        <v>SWARMING</v>
      </c>
      <c r="P221" s="15" t="e">
        <f>IF(OR(W221="Hiver",W221="Transit"),VLOOKUP(E221,IC!A:E,4,FALSE),IF(W221="été",VLOOKUP(E221,IC!A:E,3,FALSE),"erreur"))</f>
        <v>#N/A</v>
      </c>
      <c r="Q221" s="15" t="e">
        <f>IF(P221="NR",0,IF(F221&lt;5,0,IF(P221=1,VLOOKUP(F221,IC!$G$1:$I$8,3,TRUE),
IF(P221=2,VLOOKUP(F221,IC!$K$1:$M$8,3,TRUE),
IF(P221=3,VLOOKUP(F221,IC!$O$1:$Q$8,3,TRUE),IF(P221=4,VLOOKUP(F221,IC!$S$2:$U$9,3,TRUE),
"erreur"))))))</f>
        <v>#N/A</v>
      </c>
      <c r="R221" s="16" t="e">
        <f>IF(OR(V221="NA",V221="Transit",V221&lt;Listes!$F$1),"non applicable",F221/V221)</f>
        <v>#N/A</v>
      </c>
      <c r="S221" s="16" t="e">
        <f>IF(W221="Transit","Non applicable",IF(AND(W221="été",T221&gt;Listes!F220),F221/T221,IF(AND(W221="Hiver",Hierarchisation!U221&gt;Listes!F220),F221/U221,"non applicable")))</f>
        <v>#N/A</v>
      </c>
      <c r="T221" s="17" t="e">
        <f>IF(K221="Centre",VLOOKUP(E221,effectifs_ete,3,FALSE),IF(Hierarchisation!K221="Grand Nord",VLOOKUP(Hierarchisation!E221,effectifs_ete,4,FALSE),IF(Hierarchisation!K221="Nord Est",VLOOKUP(Hierarchisation!E221,effectifs_ete,5,FALSE),IF(Hierarchisation!K221="Nord Ouest",VLOOKUP(Hierarchisation!E221,effectifs_ete,6,FALSE),IF(Hierarchisation!K221="Sud Est",VLOOKUP(Hierarchisation!E221,effectifs_ete,7,FALSE),IF(Hierarchisation!K221="Sud Ouest",VLOOKUP(Hierarchisation!E221,effectifs_ete,8,FALSE),"Erreur Région"))))))</f>
        <v>#N/A</v>
      </c>
      <c r="U221" s="17" t="e">
        <f>IF(K221="Centre",VLOOKUP(E221,effectifs_hiver,3,FALSE),IF(Hierarchisation!K221="Grand Nord",VLOOKUP(Hierarchisation!E221,effectifs_hiver,4,FALSE),IF(Hierarchisation!K221="Nord Est",VLOOKUP(Hierarchisation!E221,effectifs_hiver,5,FALSE),IF(Hierarchisation!K221="Nord Ouest",VLOOKUP(Hierarchisation!E221,effectifs_hiver,6,FALSE),IF(Hierarchisation!K221="Sud Est",VLOOKUP(Hierarchisation!E221,effectifs_hiver,7,FALSE),IF(Hierarchisation!K221="Sud Ouest",VLOOKUP(Hierarchisation!E221,effectifs_hiver,8,FALSE),"Erreur Région"))))))</f>
        <v>#N/A</v>
      </c>
      <c r="V221" s="17" t="e">
        <f>IF(W221="Transit","Transit",IF(W221="hiver",VLOOKUP(E221,'EFFECTIFS Hiver'!$A:$I,9,FALSE),IF(W221="été",VLOOKUP(E221,'EFFECTIFS Eté'!$A:$I,9,FALSE),"Erreur saison")))</f>
        <v>#N/A</v>
      </c>
      <c r="W221" s="18" t="e">
        <f>VLOOKUP(D221,Listes!B:C,2,FALSE)</f>
        <v>#N/A</v>
      </c>
    </row>
    <row r="222" spans="1:23" ht="15.75" customHeight="1">
      <c r="A222" s="11"/>
      <c r="B222" s="11"/>
      <c r="C222" s="11"/>
      <c r="D222" s="11"/>
      <c r="E222" s="11"/>
      <c r="F222" s="11"/>
      <c r="G222" s="11" t="e">
        <f>VLOOKUP(E222,TAXONS!B:C,2,FALSE)</f>
        <v>#N/A</v>
      </c>
      <c r="H222" s="13">
        <f t="shared" si="18"/>
        <v>0</v>
      </c>
      <c r="I222" s="12" t="e">
        <f t="shared" si="19"/>
        <v>#N/A</v>
      </c>
      <c r="J222" s="14" t="e">
        <f t="shared" si="20"/>
        <v>#N/A</v>
      </c>
      <c r="K222" s="15" t="e">
        <f>VLOOKUP(B222,REGIONS!A:D,4,FALSE)</f>
        <v>#N/A</v>
      </c>
      <c r="L222" s="19" t="e">
        <f>VLOOKUP(G222,Sensibilité!$A:$L,12,FALSE)</f>
        <v>#N/A</v>
      </c>
      <c r="M222" s="19" t="e">
        <f t="shared" si="21"/>
        <v>#N/A</v>
      </c>
      <c r="N222" s="19" t="e">
        <f t="shared" si="22"/>
        <v>#N/A</v>
      </c>
      <c r="O222" s="15" t="str">
        <f>IF(D222=Listes!$B$6,"SWARMING",IF(OR(D222=Listes!$B$1,D222=Listes!$B$2,D222=Listes!$B$5),2,IF(OR(D222=Listes!$B$3,D222=Listes!$B$4),1,"erreur colonne D")))</f>
        <v>SWARMING</v>
      </c>
      <c r="P222" s="15" t="e">
        <f>IF(OR(W222="Hiver",W222="Transit"),VLOOKUP(E222,IC!A:E,4,FALSE),IF(W222="été",VLOOKUP(E222,IC!A:E,3,FALSE),"erreur"))</f>
        <v>#N/A</v>
      </c>
      <c r="Q222" s="15" t="e">
        <f>IF(P222="NR",0,IF(F222&lt;5,0,IF(P222=1,VLOOKUP(F222,IC!$G$1:$I$8,3,TRUE),
IF(P222=2,VLOOKUP(F222,IC!$K$1:$M$8,3,TRUE),
IF(P222=3,VLOOKUP(F222,IC!$O$1:$Q$8,3,TRUE),IF(P222=4,VLOOKUP(F222,IC!$S$2:$U$9,3,TRUE),
"erreur"))))))</f>
        <v>#N/A</v>
      </c>
      <c r="R222" s="16" t="e">
        <f>IF(OR(V222="NA",V222="Transit",V222&lt;Listes!$F$1),"non applicable",F222/V222)</f>
        <v>#N/A</v>
      </c>
      <c r="S222" s="16" t="e">
        <f>IF(W222="Transit","Non applicable",IF(AND(W222="été",T222&gt;Listes!F221),F222/T222,IF(AND(W222="Hiver",Hierarchisation!U222&gt;Listes!F221),F222/U222,"non applicable")))</f>
        <v>#N/A</v>
      </c>
      <c r="T222" s="17" t="e">
        <f>IF(K222="Centre",VLOOKUP(E222,effectifs_ete,3,FALSE),IF(Hierarchisation!K222="Grand Nord",VLOOKUP(Hierarchisation!E222,effectifs_ete,4,FALSE),IF(Hierarchisation!K222="Nord Est",VLOOKUP(Hierarchisation!E222,effectifs_ete,5,FALSE),IF(Hierarchisation!K222="Nord Ouest",VLOOKUP(Hierarchisation!E222,effectifs_ete,6,FALSE),IF(Hierarchisation!K222="Sud Est",VLOOKUP(Hierarchisation!E222,effectifs_ete,7,FALSE),IF(Hierarchisation!K222="Sud Ouest",VLOOKUP(Hierarchisation!E222,effectifs_ete,8,FALSE),"Erreur Région"))))))</f>
        <v>#N/A</v>
      </c>
      <c r="U222" s="17" t="e">
        <f>IF(K222="Centre",VLOOKUP(E222,effectifs_hiver,3,FALSE),IF(Hierarchisation!K222="Grand Nord",VLOOKUP(Hierarchisation!E222,effectifs_hiver,4,FALSE),IF(Hierarchisation!K222="Nord Est",VLOOKUP(Hierarchisation!E222,effectifs_hiver,5,FALSE),IF(Hierarchisation!K222="Nord Ouest",VLOOKUP(Hierarchisation!E222,effectifs_hiver,6,FALSE),IF(Hierarchisation!K222="Sud Est",VLOOKUP(Hierarchisation!E222,effectifs_hiver,7,FALSE),IF(Hierarchisation!K222="Sud Ouest",VLOOKUP(Hierarchisation!E222,effectifs_hiver,8,FALSE),"Erreur Région"))))))</f>
        <v>#N/A</v>
      </c>
      <c r="V222" s="17" t="e">
        <f>IF(W222="Transit","Transit",IF(W222="hiver",VLOOKUP(E222,'EFFECTIFS Hiver'!$A:$I,9,FALSE),IF(W222="été",VLOOKUP(E222,'EFFECTIFS Eté'!$A:$I,9,FALSE),"Erreur saison")))</f>
        <v>#N/A</v>
      </c>
      <c r="W222" s="18" t="e">
        <f>VLOOKUP(D222,Listes!B:C,2,FALSE)</f>
        <v>#N/A</v>
      </c>
    </row>
    <row r="223" spans="1:23" ht="15.75" customHeight="1">
      <c r="A223" s="11"/>
      <c r="B223" s="11"/>
      <c r="C223" s="11"/>
      <c r="D223" s="11"/>
      <c r="E223" s="11"/>
      <c r="F223" s="11"/>
      <c r="G223" s="11" t="e">
        <f>VLOOKUP(E223,TAXONS!B:C,2,FALSE)</f>
        <v>#N/A</v>
      </c>
      <c r="H223" s="13">
        <f t="shared" si="18"/>
        <v>0</v>
      </c>
      <c r="I223" s="12" t="e">
        <f t="shared" si="19"/>
        <v>#N/A</v>
      </c>
      <c r="J223" s="14" t="e">
        <f t="shared" si="20"/>
        <v>#N/A</v>
      </c>
      <c r="K223" s="15" t="e">
        <f>VLOOKUP(B223,REGIONS!A:D,4,FALSE)</f>
        <v>#N/A</v>
      </c>
      <c r="L223" s="19" t="e">
        <f>VLOOKUP(G223,Sensibilité!$A:$L,12,FALSE)</f>
        <v>#N/A</v>
      </c>
      <c r="M223" s="19" t="e">
        <f t="shared" si="21"/>
        <v>#N/A</v>
      </c>
      <c r="N223" s="19" t="e">
        <f t="shared" si="22"/>
        <v>#N/A</v>
      </c>
      <c r="O223" s="15" t="str">
        <f>IF(D223=Listes!$B$6,"SWARMING",IF(OR(D223=Listes!$B$1,D223=Listes!$B$2,D223=Listes!$B$5),2,IF(OR(D223=Listes!$B$3,D223=Listes!$B$4),1,"erreur colonne D")))</f>
        <v>SWARMING</v>
      </c>
      <c r="P223" s="15" t="e">
        <f>IF(OR(W223="Hiver",W223="Transit"),VLOOKUP(E223,IC!A:E,4,FALSE),IF(W223="été",VLOOKUP(E223,IC!A:E,3,FALSE),"erreur"))</f>
        <v>#N/A</v>
      </c>
      <c r="Q223" s="15" t="e">
        <f>IF(P223="NR",0,IF(F223&lt;5,0,IF(P223=1,VLOOKUP(F223,IC!$G$1:$I$8,3,TRUE),
IF(P223=2,VLOOKUP(F223,IC!$K$1:$M$8,3,TRUE),
IF(P223=3,VLOOKUP(F223,IC!$O$1:$Q$8,3,TRUE),IF(P223=4,VLOOKUP(F223,IC!$S$2:$U$9,3,TRUE),
"erreur"))))))</f>
        <v>#N/A</v>
      </c>
      <c r="R223" s="16" t="e">
        <f>IF(OR(V223="NA",V223="Transit",V223&lt;Listes!$F$1),"non applicable",F223/V223)</f>
        <v>#N/A</v>
      </c>
      <c r="S223" s="16" t="e">
        <f>IF(W223="Transit","Non applicable",IF(AND(W223="été",T223&gt;Listes!F222),F223/T223,IF(AND(W223="Hiver",Hierarchisation!U223&gt;Listes!F222),F223/U223,"non applicable")))</f>
        <v>#N/A</v>
      </c>
      <c r="T223" s="17" t="e">
        <f>IF(K223="Centre",VLOOKUP(E223,effectifs_ete,3,FALSE),IF(Hierarchisation!K223="Grand Nord",VLOOKUP(Hierarchisation!E223,effectifs_ete,4,FALSE),IF(Hierarchisation!K223="Nord Est",VLOOKUP(Hierarchisation!E223,effectifs_ete,5,FALSE),IF(Hierarchisation!K223="Nord Ouest",VLOOKUP(Hierarchisation!E223,effectifs_ete,6,FALSE),IF(Hierarchisation!K223="Sud Est",VLOOKUP(Hierarchisation!E223,effectifs_ete,7,FALSE),IF(Hierarchisation!K223="Sud Ouest",VLOOKUP(Hierarchisation!E223,effectifs_ete,8,FALSE),"Erreur Région"))))))</f>
        <v>#N/A</v>
      </c>
      <c r="U223" s="17" t="e">
        <f>IF(K223="Centre",VLOOKUP(E223,effectifs_hiver,3,FALSE),IF(Hierarchisation!K223="Grand Nord",VLOOKUP(Hierarchisation!E223,effectifs_hiver,4,FALSE),IF(Hierarchisation!K223="Nord Est",VLOOKUP(Hierarchisation!E223,effectifs_hiver,5,FALSE),IF(Hierarchisation!K223="Nord Ouest",VLOOKUP(Hierarchisation!E223,effectifs_hiver,6,FALSE),IF(Hierarchisation!K223="Sud Est",VLOOKUP(Hierarchisation!E223,effectifs_hiver,7,FALSE),IF(Hierarchisation!K223="Sud Ouest",VLOOKUP(Hierarchisation!E223,effectifs_hiver,8,FALSE),"Erreur Région"))))))</f>
        <v>#N/A</v>
      </c>
      <c r="V223" s="17" t="e">
        <f>IF(W223="Transit","Transit",IF(W223="hiver",VLOOKUP(E223,'EFFECTIFS Hiver'!$A:$I,9,FALSE),IF(W223="été",VLOOKUP(E223,'EFFECTIFS Eté'!$A:$I,9,FALSE),"Erreur saison")))</f>
        <v>#N/A</v>
      </c>
      <c r="W223" s="18" t="e">
        <f>VLOOKUP(D223,Listes!B:C,2,FALSE)</f>
        <v>#N/A</v>
      </c>
    </row>
    <row r="224" spans="1:23" ht="15.75" customHeight="1">
      <c r="A224" s="11"/>
      <c r="B224" s="11"/>
      <c r="C224" s="11"/>
      <c r="D224" s="11"/>
      <c r="E224" s="11"/>
      <c r="F224" s="11"/>
      <c r="G224" s="11" t="e">
        <f>VLOOKUP(E224,TAXONS!B:C,2,FALSE)</f>
        <v>#N/A</v>
      </c>
      <c r="H224" s="13">
        <f t="shared" si="18"/>
        <v>0</v>
      </c>
      <c r="I224" s="12" t="e">
        <f t="shared" si="19"/>
        <v>#N/A</v>
      </c>
      <c r="J224" s="14" t="e">
        <f t="shared" si="20"/>
        <v>#N/A</v>
      </c>
      <c r="K224" s="15" t="e">
        <f>VLOOKUP(B224,REGIONS!A:D,4,FALSE)</f>
        <v>#N/A</v>
      </c>
      <c r="L224" s="19" t="e">
        <f>VLOOKUP(G224,Sensibilité!$A:$L,12,FALSE)</f>
        <v>#N/A</v>
      </c>
      <c r="M224" s="19" t="e">
        <f t="shared" si="21"/>
        <v>#N/A</v>
      </c>
      <c r="N224" s="19" t="e">
        <f t="shared" si="22"/>
        <v>#N/A</v>
      </c>
      <c r="O224" s="15" t="str">
        <f>IF(D224=Listes!$B$6,"SWARMING",IF(OR(D224=Listes!$B$1,D224=Listes!$B$2,D224=Listes!$B$5),2,IF(OR(D224=Listes!$B$3,D224=Listes!$B$4),1,"erreur colonne D")))</f>
        <v>SWARMING</v>
      </c>
      <c r="P224" s="15" t="e">
        <f>IF(OR(W224="Hiver",W224="Transit"),VLOOKUP(E224,IC!A:E,4,FALSE),IF(W224="été",VLOOKUP(E224,IC!A:E,3,FALSE),"erreur"))</f>
        <v>#N/A</v>
      </c>
      <c r="Q224" s="15" t="e">
        <f>IF(P224="NR",0,IF(F224&lt;5,0,IF(P224=1,VLOOKUP(F224,IC!$G$1:$I$8,3,TRUE),
IF(P224=2,VLOOKUP(F224,IC!$K$1:$M$8,3,TRUE),
IF(P224=3,VLOOKUP(F224,IC!$O$1:$Q$8,3,TRUE),IF(P224=4,VLOOKUP(F224,IC!$S$2:$U$9,3,TRUE),
"erreur"))))))</f>
        <v>#N/A</v>
      </c>
      <c r="R224" s="16" t="e">
        <f>IF(OR(V224="NA",V224="Transit",V224&lt;Listes!$F$1),"non applicable",F224/V224)</f>
        <v>#N/A</v>
      </c>
      <c r="S224" s="16" t="e">
        <f>IF(W224="Transit","Non applicable",IF(AND(W224="été",T224&gt;Listes!F223),F224/T224,IF(AND(W224="Hiver",Hierarchisation!U224&gt;Listes!F223),F224/U224,"non applicable")))</f>
        <v>#N/A</v>
      </c>
      <c r="T224" s="17" t="e">
        <f>IF(K224="Centre",VLOOKUP(E224,effectifs_ete,3,FALSE),IF(Hierarchisation!K224="Grand Nord",VLOOKUP(Hierarchisation!E224,effectifs_ete,4,FALSE),IF(Hierarchisation!K224="Nord Est",VLOOKUP(Hierarchisation!E224,effectifs_ete,5,FALSE),IF(Hierarchisation!K224="Nord Ouest",VLOOKUP(Hierarchisation!E224,effectifs_ete,6,FALSE),IF(Hierarchisation!K224="Sud Est",VLOOKUP(Hierarchisation!E224,effectifs_ete,7,FALSE),IF(Hierarchisation!K224="Sud Ouest",VLOOKUP(Hierarchisation!E224,effectifs_ete,8,FALSE),"Erreur Région"))))))</f>
        <v>#N/A</v>
      </c>
      <c r="U224" s="17" t="e">
        <f>IF(K224="Centre",VLOOKUP(E224,effectifs_hiver,3,FALSE),IF(Hierarchisation!K224="Grand Nord",VLOOKUP(Hierarchisation!E224,effectifs_hiver,4,FALSE),IF(Hierarchisation!K224="Nord Est",VLOOKUP(Hierarchisation!E224,effectifs_hiver,5,FALSE),IF(Hierarchisation!K224="Nord Ouest",VLOOKUP(Hierarchisation!E224,effectifs_hiver,6,FALSE),IF(Hierarchisation!K224="Sud Est",VLOOKUP(Hierarchisation!E224,effectifs_hiver,7,FALSE),IF(Hierarchisation!K224="Sud Ouest",VLOOKUP(Hierarchisation!E224,effectifs_hiver,8,FALSE),"Erreur Région"))))))</f>
        <v>#N/A</v>
      </c>
      <c r="V224" s="17" t="e">
        <f>IF(W224="Transit","Transit",IF(W224="hiver",VLOOKUP(E224,'EFFECTIFS Hiver'!$A:$I,9,FALSE),IF(W224="été",VLOOKUP(E224,'EFFECTIFS Eté'!$A:$I,9,FALSE),"Erreur saison")))</f>
        <v>#N/A</v>
      </c>
      <c r="W224" s="18" t="e">
        <f>VLOOKUP(D224,Listes!B:C,2,FALSE)</f>
        <v>#N/A</v>
      </c>
    </row>
    <row r="225" spans="1:23" ht="15.75" customHeight="1">
      <c r="A225" s="11"/>
      <c r="B225" s="11"/>
      <c r="C225" s="11"/>
      <c r="D225" s="11"/>
      <c r="E225" s="11"/>
      <c r="F225" s="11"/>
      <c r="G225" s="11" t="e">
        <f>VLOOKUP(E225,TAXONS!B:C,2,FALSE)</f>
        <v>#N/A</v>
      </c>
      <c r="H225" s="13">
        <f t="shared" si="18"/>
        <v>0</v>
      </c>
      <c r="I225" s="12" t="e">
        <f t="shared" si="19"/>
        <v>#N/A</v>
      </c>
      <c r="J225" s="14" t="e">
        <f t="shared" si="20"/>
        <v>#N/A</v>
      </c>
      <c r="K225" s="15" t="e">
        <f>VLOOKUP(B225,REGIONS!A:D,4,FALSE)</f>
        <v>#N/A</v>
      </c>
      <c r="L225" s="19" t="e">
        <f>VLOOKUP(G225,Sensibilité!$A:$L,12,FALSE)</f>
        <v>#N/A</v>
      </c>
      <c r="M225" s="19" t="e">
        <f t="shared" si="21"/>
        <v>#N/A</v>
      </c>
      <c r="N225" s="19" t="e">
        <f t="shared" si="22"/>
        <v>#N/A</v>
      </c>
      <c r="O225" s="15" t="str">
        <f>IF(D225=Listes!$B$6,"SWARMING",IF(OR(D225=Listes!$B$1,D225=Listes!$B$2,D225=Listes!$B$5),2,IF(OR(D225=Listes!$B$3,D225=Listes!$B$4),1,"erreur colonne D")))</f>
        <v>SWARMING</v>
      </c>
      <c r="P225" s="15" t="e">
        <f>IF(OR(W225="Hiver",W225="Transit"),VLOOKUP(E225,IC!A:E,4,FALSE),IF(W225="été",VLOOKUP(E225,IC!A:E,3,FALSE),"erreur"))</f>
        <v>#N/A</v>
      </c>
      <c r="Q225" s="15" t="e">
        <f>IF(P225="NR",0,IF(F225&lt;5,0,IF(P225=1,VLOOKUP(F225,IC!$G$1:$I$8,3,TRUE),
IF(P225=2,VLOOKUP(F225,IC!$K$1:$M$8,3,TRUE),
IF(P225=3,VLOOKUP(F225,IC!$O$1:$Q$8,3,TRUE),IF(P225=4,VLOOKUP(F225,IC!$S$2:$U$9,3,TRUE),
"erreur"))))))</f>
        <v>#N/A</v>
      </c>
      <c r="R225" s="16" t="e">
        <f>IF(OR(V225="NA",V225="Transit",V225&lt;Listes!$F$1),"non applicable",F225/V225)</f>
        <v>#N/A</v>
      </c>
      <c r="S225" s="16" t="e">
        <f>IF(W225="Transit","Non applicable",IF(AND(W225="été",T225&gt;Listes!F224),F225/T225,IF(AND(W225="Hiver",Hierarchisation!U225&gt;Listes!F224),F225/U225,"non applicable")))</f>
        <v>#N/A</v>
      </c>
      <c r="T225" s="17" t="e">
        <f>IF(K225="Centre",VLOOKUP(E225,effectifs_ete,3,FALSE),IF(Hierarchisation!K225="Grand Nord",VLOOKUP(Hierarchisation!E225,effectifs_ete,4,FALSE),IF(Hierarchisation!K225="Nord Est",VLOOKUP(Hierarchisation!E225,effectifs_ete,5,FALSE),IF(Hierarchisation!K225="Nord Ouest",VLOOKUP(Hierarchisation!E225,effectifs_ete,6,FALSE),IF(Hierarchisation!K225="Sud Est",VLOOKUP(Hierarchisation!E225,effectifs_ete,7,FALSE),IF(Hierarchisation!K225="Sud Ouest",VLOOKUP(Hierarchisation!E225,effectifs_ete,8,FALSE),"Erreur Région"))))))</f>
        <v>#N/A</v>
      </c>
      <c r="U225" s="17" t="e">
        <f>IF(K225="Centre",VLOOKUP(E225,effectifs_hiver,3,FALSE),IF(Hierarchisation!K225="Grand Nord",VLOOKUP(Hierarchisation!E225,effectifs_hiver,4,FALSE),IF(Hierarchisation!K225="Nord Est",VLOOKUP(Hierarchisation!E225,effectifs_hiver,5,FALSE),IF(Hierarchisation!K225="Nord Ouest",VLOOKUP(Hierarchisation!E225,effectifs_hiver,6,FALSE),IF(Hierarchisation!K225="Sud Est",VLOOKUP(Hierarchisation!E225,effectifs_hiver,7,FALSE),IF(Hierarchisation!K225="Sud Ouest",VLOOKUP(Hierarchisation!E225,effectifs_hiver,8,FALSE),"Erreur Région"))))))</f>
        <v>#N/A</v>
      </c>
      <c r="V225" s="17" t="e">
        <f>IF(W225="Transit","Transit",IF(W225="hiver",VLOOKUP(E225,'EFFECTIFS Hiver'!$A:$I,9,FALSE),IF(W225="été",VLOOKUP(E225,'EFFECTIFS Eté'!$A:$I,9,FALSE),"Erreur saison")))</f>
        <v>#N/A</v>
      </c>
      <c r="W225" s="18" t="e">
        <f>VLOOKUP(D225,Listes!B:C,2,FALSE)</f>
        <v>#N/A</v>
      </c>
    </row>
    <row r="226" spans="1:23" ht="15.75" customHeight="1">
      <c r="A226" s="11"/>
      <c r="B226" s="11"/>
      <c r="C226" s="11"/>
      <c r="D226" s="11"/>
      <c r="E226" s="11"/>
      <c r="F226" s="11"/>
      <c r="G226" s="11" t="e">
        <f>VLOOKUP(E226,TAXONS!B:C,2,FALSE)</f>
        <v>#N/A</v>
      </c>
      <c r="H226" s="13">
        <f t="shared" si="18"/>
        <v>0</v>
      </c>
      <c r="I226" s="12" t="e">
        <f t="shared" si="19"/>
        <v>#N/A</v>
      </c>
      <c r="J226" s="14" t="e">
        <f t="shared" si="20"/>
        <v>#N/A</v>
      </c>
      <c r="K226" s="15" t="e">
        <f>VLOOKUP(B226,REGIONS!A:D,4,FALSE)</f>
        <v>#N/A</v>
      </c>
      <c r="L226" s="19" t="e">
        <f>VLOOKUP(G226,Sensibilité!$A:$L,12,FALSE)</f>
        <v>#N/A</v>
      </c>
      <c r="M226" s="19" t="e">
        <f t="shared" si="21"/>
        <v>#N/A</v>
      </c>
      <c r="N226" s="19" t="e">
        <f t="shared" si="22"/>
        <v>#N/A</v>
      </c>
      <c r="O226" s="15" t="str">
        <f>IF(D226=Listes!$B$6,"SWARMING",IF(OR(D226=Listes!$B$1,D226=Listes!$B$2,D226=Listes!$B$5),2,IF(OR(D226=Listes!$B$3,D226=Listes!$B$4),1,"erreur colonne D")))</f>
        <v>SWARMING</v>
      </c>
      <c r="P226" s="15" t="e">
        <f>IF(OR(W226="Hiver",W226="Transit"),VLOOKUP(E226,IC!A:E,4,FALSE),IF(W226="été",VLOOKUP(E226,IC!A:E,3,FALSE),"erreur"))</f>
        <v>#N/A</v>
      </c>
      <c r="Q226" s="15" t="e">
        <f>IF(P226="NR",0,IF(F226&lt;5,0,IF(P226=1,VLOOKUP(F226,IC!$G$1:$I$8,3,TRUE),
IF(P226=2,VLOOKUP(F226,IC!$K$1:$M$8,3,TRUE),
IF(P226=3,VLOOKUP(F226,IC!$O$1:$Q$8,3,TRUE),IF(P226=4,VLOOKUP(F226,IC!$S$2:$U$9,3,TRUE),
"erreur"))))))</f>
        <v>#N/A</v>
      </c>
      <c r="R226" s="16" t="e">
        <f>IF(OR(V226="NA",V226="Transit",V226&lt;Listes!$F$1),"non applicable",F226/V226)</f>
        <v>#N/A</v>
      </c>
      <c r="S226" s="16" t="e">
        <f>IF(W226="Transit","Non applicable",IF(AND(W226="été",T226&gt;Listes!F225),F226/T226,IF(AND(W226="Hiver",Hierarchisation!U226&gt;Listes!F225),F226/U226,"non applicable")))</f>
        <v>#N/A</v>
      </c>
      <c r="T226" s="17" t="e">
        <f>IF(K226="Centre",VLOOKUP(E226,effectifs_ete,3,FALSE),IF(Hierarchisation!K226="Grand Nord",VLOOKUP(Hierarchisation!E226,effectifs_ete,4,FALSE),IF(Hierarchisation!K226="Nord Est",VLOOKUP(Hierarchisation!E226,effectifs_ete,5,FALSE),IF(Hierarchisation!K226="Nord Ouest",VLOOKUP(Hierarchisation!E226,effectifs_ete,6,FALSE),IF(Hierarchisation!K226="Sud Est",VLOOKUP(Hierarchisation!E226,effectifs_ete,7,FALSE),IF(Hierarchisation!K226="Sud Ouest",VLOOKUP(Hierarchisation!E226,effectifs_ete,8,FALSE),"Erreur Région"))))))</f>
        <v>#N/A</v>
      </c>
      <c r="U226" s="17" t="e">
        <f>IF(K226="Centre",VLOOKUP(E226,effectifs_hiver,3,FALSE),IF(Hierarchisation!K226="Grand Nord",VLOOKUP(Hierarchisation!E226,effectifs_hiver,4,FALSE),IF(Hierarchisation!K226="Nord Est",VLOOKUP(Hierarchisation!E226,effectifs_hiver,5,FALSE),IF(Hierarchisation!K226="Nord Ouest",VLOOKUP(Hierarchisation!E226,effectifs_hiver,6,FALSE),IF(Hierarchisation!K226="Sud Est",VLOOKUP(Hierarchisation!E226,effectifs_hiver,7,FALSE),IF(Hierarchisation!K226="Sud Ouest",VLOOKUP(Hierarchisation!E226,effectifs_hiver,8,FALSE),"Erreur Région"))))))</f>
        <v>#N/A</v>
      </c>
      <c r="V226" s="17" t="e">
        <f>IF(W226="Transit","Transit",IF(W226="hiver",VLOOKUP(E226,'EFFECTIFS Hiver'!$A:$I,9,FALSE),IF(W226="été",VLOOKUP(E226,'EFFECTIFS Eté'!$A:$I,9,FALSE),"Erreur saison")))</f>
        <v>#N/A</v>
      </c>
      <c r="W226" s="18" t="e">
        <f>VLOOKUP(D226,Listes!B:C,2,FALSE)</f>
        <v>#N/A</v>
      </c>
    </row>
    <row r="227" spans="1:23" ht="15.75" customHeight="1">
      <c r="A227" s="11"/>
      <c r="B227" s="11"/>
      <c r="C227" s="11"/>
      <c r="D227" s="11"/>
      <c r="E227" s="11"/>
      <c r="F227" s="11"/>
      <c r="G227" s="11" t="e">
        <f>VLOOKUP(E227,TAXONS!B:C,2,FALSE)</f>
        <v>#N/A</v>
      </c>
      <c r="H227" s="13">
        <f t="shared" si="18"/>
        <v>0</v>
      </c>
      <c r="I227" s="12" t="e">
        <f t="shared" si="19"/>
        <v>#N/A</v>
      </c>
      <c r="J227" s="14" t="e">
        <f t="shared" si="20"/>
        <v>#N/A</v>
      </c>
      <c r="K227" s="15" t="e">
        <f>VLOOKUP(B227,REGIONS!A:D,4,FALSE)</f>
        <v>#N/A</v>
      </c>
      <c r="L227" s="19" t="e">
        <f>VLOOKUP(G227,Sensibilité!$A:$L,12,FALSE)</f>
        <v>#N/A</v>
      </c>
      <c r="M227" s="19" t="e">
        <f t="shared" si="21"/>
        <v>#N/A</v>
      </c>
      <c r="N227" s="19" t="e">
        <f t="shared" si="22"/>
        <v>#N/A</v>
      </c>
      <c r="O227" s="15" t="str">
        <f>IF(D227=Listes!$B$6,"SWARMING",IF(OR(D227=Listes!$B$1,D227=Listes!$B$2,D227=Listes!$B$5),2,IF(OR(D227=Listes!$B$3,D227=Listes!$B$4),1,"erreur colonne D")))</f>
        <v>SWARMING</v>
      </c>
      <c r="P227" s="15" t="e">
        <f>IF(OR(W227="Hiver",W227="Transit"),VLOOKUP(E227,IC!A:E,4,FALSE),IF(W227="été",VLOOKUP(E227,IC!A:E,3,FALSE),"erreur"))</f>
        <v>#N/A</v>
      </c>
      <c r="Q227" s="15" t="e">
        <f>IF(P227="NR",0,IF(F227&lt;5,0,IF(P227=1,VLOOKUP(F227,IC!$G$1:$I$8,3,TRUE),
IF(P227=2,VLOOKUP(F227,IC!$K$1:$M$8,3,TRUE),
IF(P227=3,VLOOKUP(F227,IC!$O$1:$Q$8,3,TRUE),IF(P227=4,VLOOKUP(F227,IC!$S$2:$U$9,3,TRUE),
"erreur"))))))</f>
        <v>#N/A</v>
      </c>
      <c r="R227" s="16" t="e">
        <f>IF(OR(V227="NA",V227="Transit",V227&lt;Listes!$F$1),"non applicable",F227/V227)</f>
        <v>#N/A</v>
      </c>
      <c r="S227" s="16" t="e">
        <f>IF(W227="Transit","Non applicable",IF(AND(W227="été",T227&gt;Listes!F226),F227/T227,IF(AND(W227="Hiver",Hierarchisation!U227&gt;Listes!F226),F227/U227,"non applicable")))</f>
        <v>#N/A</v>
      </c>
      <c r="T227" s="17" t="e">
        <f>IF(K227="Centre",VLOOKUP(E227,effectifs_ete,3,FALSE),IF(Hierarchisation!K227="Grand Nord",VLOOKUP(Hierarchisation!E227,effectifs_ete,4,FALSE),IF(Hierarchisation!K227="Nord Est",VLOOKUP(Hierarchisation!E227,effectifs_ete,5,FALSE),IF(Hierarchisation!K227="Nord Ouest",VLOOKUP(Hierarchisation!E227,effectifs_ete,6,FALSE),IF(Hierarchisation!K227="Sud Est",VLOOKUP(Hierarchisation!E227,effectifs_ete,7,FALSE),IF(Hierarchisation!K227="Sud Ouest",VLOOKUP(Hierarchisation!E227,effectifs_ete,8,FALSE),"Erreur Région"))))))</f>
        <v>#N/A</v>
      </c>
      <c r="U227" s="17" t="e">
        <f>IF(K227="Centre",VLOOKUP(E227,effectifs_hiver,3,FALSE),IF(Hierarchisation!K227="Grand Nord",VLOOKUP(Hierarchisation!E227,effectifs_hiver,4,FALSE),IF(Hierarchisation!K227="Nord Est",VLOOKUP(Hierarchisation!E227,effectifs_hiver,5,FALSE),IF(Hierarchisation!K227="Nord Ouest",VLOOKUP(Hierarchisation!E227,effectifs_hiver,6,FALSE),IF(Hierarchisation!K227="Sud Est",VLOOKUP(Hierarchisation!E227,effectifs_hiver,7,FALSE),IF(Hierarchisation!K227="Sud Ouest",VLOOKUP(Hierarchisation!E227,effectifs_hiver,8,FALSE),"Erreur Région"))))))</f>
        <v>#N/A</v>
      </c>
      <c r="V227" s="17" t="e">
        <f>IF(W227="Transit","Transit",IF(W227="hiver",VLOOKUP(E227,'EFFECTIFS Hiver'!$A:$I,9,FALSE),IF(W227="été",VLOOKUP(E227,'EFFECTIFS Eté'!$A:$I,9,FALSE),"Erreur saison")))</f>
        <v>#N/A</v>
      </c>
      <c r="W227" s="18" t="e">
        <f>VLOOKUP(D227,Listes!B:C,2,FALSE)</f>
        <v>#N/A</v>
      </c>
    </row>
    <row r="228" spans="1:23" ht="15.75" customHeight="1">
      <c r="A228" s="11"/>
      <c r="B228" s="11"/>
      <c r="C228" s="11"/>
      <c r="D228" s="11"/>
      <c r="E228" s="11"/>
      <c r="F228" s="11"/>
      <c r="G228" s="11" t="e">
        <f>VLOOKUP(E228,TAXONS!B:C,2,FALSE)</f>
        <v>#N/A</v>
      </c>
      <c r="H228" s="13">
        <f t="shared" si="18"/>
        <v>0</v>
      </c>
      <c r="I228" s="12" t="e">
        <f t="shared" si="19"/>
        <v>#N/A</v>
      </c>
      <c r="J228" s="14" t="e">
        <f t="shared" si="20"/>
        <v>#N/A</v>
      </c>
      <c r="K228" s="15" t="e">
        <f>VLOOKUP(B228,REGIONS!A:D,4,FALSE)</f>
        <v>#N/A</v>
      </c>
      <c r="L228" s="19" t="e">
        <f>VLOOKUP(G228,Sensibilité!$A:$L,12,FALSE)</f>
        <v>#N/A</v>
      </c>
      <c r="M228" s="19" t="e">
        <f t="shared" si="21"/>
        <v>#N/A</v>
      </c>
      <c r="N228" s="19" t="e">
        <f t="shared" si="22"/>
        <v>#N/A</v>
      </c>
      <c r="O228" s="15" t="str">
        <f>IF(D228=Listes!$B$6,"SWARMING",IF(OR(D228=Listes!$B$1,D228=Listes!$B$2,D228=Listes!$B$5),2,IF(OR(D228=Listes!$B$3,D228=Listes!$B$4),1,"erreur colonne D")))</f>
        <v>SWARMING</v>
      </c>
      <c r="P228" s="15" t="e">
        <f>IF(OR(W228="Hiver",W228="Transit"),VLOOKUP(E228,IC!A:E,4,FALSE),IF(W228="été",VLOOKUP(E228,IC!A:E,3,FALSE),"erreur"))</f>
        <v>#N/A</v>
      </c>
      <c r="Q228" s="15" t="e">
        <f>IF(P228="NR",0,IF(F228&lt;5,0,IF(P228=1,VLOOKUP(F228,IC!$G$1:$I$8,3,TRUE),
IF(P228=2,VLOOKUP(F228,IC!$K$1:$M$8,3,TRUE),
IF(P228=3,VLOOKUP(F228,IC!$O$1:$Q$8,3,TRUE),IF(P228=4,VLOOKUP(F228,IC!$S$2:$U$9,3,TRUE),
"erreur"))))))</f>
        <v>#N/A</v>
      </c>
      <c r="R228" s="16" t="e">
        <f>IF(OR(V228="NA",V228="Transit",V228&lt;Listes!$F$1),"non applicable",F228/V228)</f>
        <v>#N/A</v>
      </c>
      <c r="S228" s="16" t="e">
        <f>IF(W228="Transit","Non applicable",IF(AND(W228="été",T228&gt;Listes!F227),F228/T228,IF(AND(W228="Hiver",Hierarchisation!U228&gt;Listes!F227),F228/U228,"non applicable")))</f>
        <v>#N/A</v>
      </c>
      <c r="T228" s="17" t="e">
        <f>IF(K228="Centre",VLOOKUP(E228,effectifs_ete,3,FALSE),IF(Hierarchisation!K228="Grand Nord",VLOOKUP(Hierarchisation!E228,effectifs_ete,4,FALSE),IF(Hierarchisation!K228="Nord Est",VLOOKUP(Hierarchisation!E228,effectifs_ete,5,FALSE),IF(Hierarchisation!K228="Nord Ouest",VLOOKUP(Hierarchisation!E228,effectifs_ete,6,FALSE),IF(Hierarchisation!K228="Sud Est",VLOOKUP(Hierarchisation!E228,effectifs_ete,7,FALSE),IF(Hierarchisation!K228="Sud Ouest",VLOOKUP(Hierarchisation!E228,effectifs_ete,8,FALSE),"Erreur Région"))))))</f>
        <v>#N/A</v>
      </c>
      <c r="U228" s="17" t="e">
        <f>IF(K228="Centre",VLOOKUP(E228,effectifs_hiver,3,FALSE),IF(Hierarchisation!K228="Grand Nord",VLOOKUP(Hierarchisation!E228,effectifs_hiver,4,FALSE),IF(Hierarchisation!K228="Nord Est",VLOOKUP(Hierarchisation!E228,effectifs_hiver,5,FALSE),IF(Hierarchisation!K228="Nord Ouest",VLOOKUP(Hierarchisation!E228,effectifs_hiver,6,FALSE),IF(Hierarchisation!K228="Sud Est",VLOOKUP(Hierarchisation!E228,effectifs_hiver,7,FALSE),IF(Hierarchisation!K228="Sud Ouest",VLOOKUP(Hierarchisation!E228,effectifs_hiver,8,FALSE),"Erreur Région"))))))</f>
        <v>#N/A</v>
      </c>
      <c r="V228" s="17" t="e">
        <f>IF(W228="Transit","Transit",IF(W228="hiver",VLOOKUP(E228,'EFFECTIFS Hiver'!$A:$I,9,FALSE),IF(W228="été",VLOOKUP(E228,'EFFECTIFS Eté'!$A:$I,9,FALSE),"Erreur saison")))</f>
        <v>#N/A</v>
      </c>
      <c r="W228" s="18" t="e">
        <f>VLOOKUP(D228,Listes!B:C,2,FALSE)</f>
        <v>#N/A</v>
      </c>
    </row>
    <row r="229" spans="1:23" ht="15.75" customHeight="1">
      <c r="A229" s="11"/>
      <c r="B229" s="11"/>
      <c r="C229" s="11"/>
      <c r="D229" s="11"/>
      <c r="E229" s="11"/>
      <c r="F229" s="11"/>
      <c r="G229" s="11" t="e">
        <f>VLOOKUP(E229,TAXONS!B:C,2,FALSE)</f>
        <v>#N/A</v>
      </c>
      <c r="H229" s="13">
        <f t="shared" si="18"/>
        <v>0</v>
      </c>
      <c r="I229" s="12" t="e">
        <f t="shared" si="19"/>
        <v>#N/A</v>
      </c>
      <c r="J229" s="14" t="e">
        <f t="shared" si="20"/>
        <v>#N/A</v>
      </c>
      <c r="K229" s="15" t="e">
        <f>VLOOKUP(B229,REGIONS!A:D,4,FALSE)</f>
        <v>#N/A</v>
      </c>
      <c r="L229" s="19" t="e">
        <f>VLOOKUP(G229,Sensibilité!$A:$L,12,FALSE)</f>
        <v>#N/A</v>
      </c>
      <c r="M229" s="19" t="e">
        <f t="shared" si="21"/>
        <v>#N/A</v>
      </c>
      <c r="N229" s="19" t="e">
        <f t="shared" si="22"/>
        <v>#N/A</v>
      </c>
      <c r="O229" s="15" t="str">
        <f>IF(D229=Listes!$B$6,"SWARMING",IF(OR(D229=Listes!$B$1,D229=Listes!$B$2,D229=Listes!$B$5),2,IF(OR(D229=Listes!$B$3,D229=Listes!$B$4),1,"erreur colonne D")))</f>
        <v>SWARMING</v>
      </c>
      <c r="P229" s="15" t="e">
        <f>IF(OR(W229="Hiver",W229="Transit"),VLOOKUP(E229,IC!A:E,4,FALSE),IF(W229="été",VLOOKUP(E229,IC!A:E,3,FALSE),"erreur"))</f>
        <v>#N/A</v>
      </c>
      <c r="Q229" s="15" t="e">
        <f>IF(P229="NR",0,IF(F229&lt;5,0,IF(P229=1,VLOOKUP(F229,IC!$G$1:$I$8,3,TRUE),
IF(P229=2,VLOOKUP(F229,IC!$K$1:$M$8,3,TRUE),
IF(P229=3,VLOOKUP(F229,IC!$O$1:$Q$8,3,TRUE),IF(P229=4,VLOOKUP(F229,IC!$S$2:$U$9,3,TRUE),
"erreur"))))))</f>
        <v>#N/A</v>
      </c>
      <c r="R229" s="16" t="e">
        <f>IF(OR(V229="NA",V229="Transit",V229&lt;Listes!$F$1),"non applicable",F229/V229)</f>
        <v>#N/A</v>
      </c>
      <c r="S229" s="16" t="e">
        <f>IF(W229="Transit","Non applicable",IF(AND(W229="été",T229&gt;Listes!F228),F229/T229,IF(AND(W229="Hiver",Hierarchisation!U229&gt;Listes!F228),F229/U229,"non applicable")))</f>
        <v>#N/A</v>
      </c>
      <c r="T229" s="17" t="e">
        <f>IF(K229="Centre",VLOOKUP(E229,effectifs_ete,3,FALSE),IF(Hierarchisation!K229="Grand Nord",VLOOKUP(Hierarchisation!E229,effectifs_ete,4,FALSE),IF(Hierarchisation!K229="Nord Est",VLOOKUP(Hierarchisation!E229,effectifs_ete,5,FALSE),IF(Hierarchisation!K229="Nord Ouest",VLOOKUP(Hierarchisation!E229,effectifs_ete,6,FALSE),IF(Hierarchisation!K229="Sud Est",VLOOKUP(Hierarchisation!E229,effectifs_ete,7,FALSE),IF(Hierarchisation!K229="Sud Ouest",VLOOKUP(Hierarchisation!E229,effectifs_ete,8,FALSE),"Erreur Région"))))))</f>
        <v>#N/A</v>
      </c>
      <c r="U229" s="17" t="e">
        <f>IF(K229="Centre",VLOOKUP(E229,effectifs_hiver,3,FALSE),IF(Hierarchisation!K229="Grand Nord",VLOOKUP(Hierarchisation!E229,effectifs_hiver,4,FALSE),IF(Hierarchisation!K229="Nord Est",VLOOKUP(Hierarchisation!E229,effectifs_hiver,5,FALSE),IF(Hierarchisation!K229="Nord Ouest",VLOOKUP(Hierarchisation!E229,effectifs_hiver,6,FALSE),IF(Hierarchisation!K229="Sud Est",VLOOKUP(Hierarchisation!E229,effectifs_hiver,7,FALSE),IF(Hierarchisation!K229="Sud Ouest",VLOOKUP(Hierarchisation!E229,effectifs_hiver,8,FALSE),"Erreur Région"))))))</f>
        <v>#N/A</v>
      </c>
      <c r="V229" s="17" t="e">
        <f>IF(W229="Transit","Transit",IF(W229="hiver",VLOOKUP(E229,'EFFECTIFS Hiver'!$A:$I,9,FALSE),IF(W229="été",VLOOKUP(E229,'EFFECTIFS Eté'!$A:$I,9,FALSE),"Erreur saison")))</f>
        <v>#N/A</v>
      </c>
      <c r="W229" s="18" t="e">
        <f>VLOOKUP(D229,Listes!B:C,2,FALSE)</f>
        <v>#N/A</v>
      </c>
    </row>
    <row r="230" spans="1:23" ht="15.75" customHeight="1">
      <c r="A230" s="11"/>
      <c r="B230" s="11"/>
      <c r="C230" s="11"/>
      <c r="D230" s="11"/>
      <c r="E230" s="11"/>
      <c r="F230" s="11"/>
      <c r="G230" s="11" t="e">
        <f>VLOOKUP(E230,TAXONS!B:C,2,FALSE)</f>
        <v>#N/A</v>
      </c>
      <c r="H230" s="13">
        <f t="shared" si="18"/>
        <v>0</v>
      </c>
      <c r="I230" s="12" t="e">
        <f t="shared" si="19"/>
        <v>#N/A</v>
      </c>
      <c r="J230" s="14" t="e">
        <f t="shared" si="20"/>
        <v>#N/A</v>
      </c>
      <c r="K230" s="15" t="e">
        <f>VLOOKUP(B230,REGIONS!A:D,4,FALSE)</f>
        <v>#N/A</v>
      </c>
      <c r="L230" s="19" t="e">
        <f>VLOOKUP(G230,Sensibilité!$A:$L,12,FALSE)</f>
        <v>#N/A</v>
      </c>
      <c r="M230" s="19" t="e">
        <f t="shared" si="21"/>
        <v>#N/A</v>
      </c>
      <c r="N230" s="19" t="e">
        <f t="shared" si="22"/>
        <v>#N/A</v>
      </c>
      <c r="O230" s="15" t="str">
        <f>IF(D230=Listes!$B$6,"SWARMING",IF(OR(D230=Listes!$B$1,D230=Listes!$B$2,D230=Listes!$B$5),2,IF(OR(D230=Listes!$B$3,D230=Listes!$B$4),1,"erreur colonne D")))</f>
        <v>SWARMING</v>
      </c>
      <c r="P230" s="15" t="e">
        <f>IF(OR(W230="Hiver",W230="Transit"),VLOOKUP(E230,IC!A:E,4,FALSE),IF(W230="été",VLOOKUP(E230,IC!A:E,3,FALSE),"erreur"))</f>
        <v>#N/A</v>
      </c>
      <c r="Q230" s="15" t="e">
        <f>IF(P230="NR",0,IF(F230&lt;5,0,IF(P230=1,VLOOKUP(F230,IC!$G$1:$I$8,3,TRUE),
IF(P230=2,VLOOKUP(F230,IC!$K$1:$M$8,3,TRUE),
IF(P230=3,VLOOKUP(F230,IC!$O$1:$Q$8,3,TRUE),IF(P230=4,VLOOKUP(F230,IC!$S$2:$U$9,3,TRUE),
"erreur"))))))</f>
        <v>#N/A</v>
      </c>
      <c r="R230" s="16" t="e">
        <f>IF(OR(V230="NA",V230="Transit",V230&lt;Listes!$F$1),"non applicable",F230/V230)</f>
        <v>#N/A</v>
      </c>
      <c r="S230" s="16" t="e">
        <f>IF(W230="Transit","Non applicable",IF(AND(W230="été",T230&gt;Listes!F229),F230/T230,IF(AND(W230="Hiver",Hierarchisation!U230&gt;Listes!F229),F230/U230,"non applicable")))</f>
        <v>#N/A</v>
      </c>
      <c r="T230" s="17" t="e">
        <f>IF(K230="Centre",VLOOKUP(E230,effectifs_ete,3,FALSE),IF(Hierarchisation!K230="Grand Nord",VLOOKUP(Hierarchisation!E230,effectifs_ete,4,FALSE),IF(Hierarchisation!K230="Nord Est",VLOOKUP(Hierarchisation!E230,effectifs_ete,5,FALSE),IF(Hierarchisation!K230="Nord Ouest",VLOOKUP(Hierarchisation!E230,effectifs_ete,6,FALSE),IF(Hierarchisation!K230="Sud Est",VLOOKUP(Hierarchisation!E230,effectifs_ete,7,FALSE),IF(Hierarchisation!K230="Sud Ouest",VLOOKUP(Hierarchisation!E230,effectifs_ete,8,FALSE),"Erreur Région"))))))</f>
        <v>#N/A</v>
      </c>
      <c r="U230" s="17" t="e">
        <f>IF(K230="Centre",VLOOKUP(E230,effectifs_hiver,3,FALSE),IF(Hierarchisation!K230="Grand Nord",VLOOKUP(Hierarchisation!E230,effectifs_hiver,4,FALSE),IF(Hierarchisation!K230="Nord Est",VLOOKUP(Hierarchisation!E230,effectifs_hiver,5,FALSE),IF(Hierarchisation!K230="Nord Ouest",VLOOKUP(Hierarchisation!E230,effectifs_hiver,6,FALSE),IF(Hierarchisation!K230="Sud Est",VLOOKUP(Hierarchisation!E230,effectifs_hiver,7,FALSE),IF(Hierarchisation!K230="Sud Ouest",VLOOKUP(Hierarchisation!E230,effectifs_hiver,8,FALSE),"Erreur Région"))))))</f>
        <v>#N/A</v>
      </c>
      <c r="V230" s="17" t="e">
        <f>IF(W230="Transit","Transit",IF(W230="hiver",VLOOKUP(E230,'EFFECTIFS Hiver'!$A:$I,9,FALSE),IF(W230="été",VLOOKUP(E230,'EFFECTIFS Eté'!$A:$I,9,FALSE),"Erreur saison")))</f>
        <v>#N/A</v>
      </c>
      <c r="W230" s="18" t="e">
        <f>VLOOKUP(D230,Listes!B:C,2,FALSE)</f>
        <v>#N/A</v>
      </c>
    </row>
    <row r="231" spans="1:23" ht="15.75" customHeight="1">
      <c r="A231" s="11"/>
      <c r="B231" s="11"/>
      <c r="C231" s="11"/>
      <c r="D231" s="11"/>
      <c r="E231" s="11"/>
      <c r="F231" s="11"/>
      <c r="G231" s="11" t="e">
        <f>VLOOKUP(E231,TAXONS!B:C,2,FALSE)</f>
        <v>#N/A</v>
      </c>
      <c r="H231" s="13">
        <f t="shared" si="18"/>
        <v>0</v>
      </c>
      <c r="I231" s="12" t="e">
        <f t="shared" si="19"/>
        <v>#N/A</v>
      </c>
      <c r="J231" s="14" t="e">
        <f t="shared" si="20"/>
        <v>#N/A</v>
      </c>
      <c r="K231" s="15" t="e">
        <f>VLOOKUP(B231,REGIONS!A:D,4,FALSE)</f>
        <v>#N/A</v>
      </c>
      <c r="L231" s="19" t="e">
        <f>VLOOKUP(G231,Sensibilité!$A:$L,12,FALSE)</f>
        <v>#N/A</v>
      </c>
      <c r="M231" s="19" t="e">
        <f t="shared" si="21"/>
        <v>#N/A</v>
      </c>
      <c r="N231" s="19" t="e">
        <f t="shared" si="22"/>
        <v>#N/A</v>
      </c>
      <c r="O231" s="15" t="str">
        <f>IF(D231=Listes!$B$6,"SWARMING",IF(OR(D231=Listes!$B$1,D231=Listes!$B$2,D231=Listes!$B$5),2,IF(OR(D231=Listes!$B$3,D231=Listes!$B$4),1,"erreur colonne D")))</f>
        <v>SWARMING</v>
      </c>
      <c r="P231" s="15" t="e">
        <f>IF(OR(W231="Hiver",W231="Transit"),VLOOKUP(E231,IC!A:E,4,FALSE),IF(W231="été",VLOOKUP(E231,IC!A:E,3,FALSE),"erreur"))</f>
        <v>#N/A</v>
      </c>
      <c r="Q231" s="15" t="e">
        <f>IF(P231="NR",0,IF(F231&lt;5,0,IF(P231=1,VLOOKUP(F231,IC!$G$1:$I$8,3,TRUE),
IF(P231=2,VLOOKUP(F231,IC!$K$1:$M$8,3,TRUE),
IF(P231=3,VLOOKUP(F231,IC!$O$1:$Q$8,3,TRUE),IF(P231=4,VLOOKUP(F231,IC!$S$2:$U$9,3,TRUE),
"erreur"))))))</f>
        <v>#N/A</v>
      </c>
      <c r="R231" s="16" t="e">
        <f>IF(OR(V231="NA",V231="Transit",V231&lt;Listes!$F$1),"non applicable",F231/V231)</f>
        <v>#N/A</v>
      </c>
      <c r="S231" s="16" t="e">
        <f>IF(W231="Transit","Non applicable",IF(AND(W231="été",T231&gt;Listes!F230),F231/T231,IF(AND(W231="Hiver",Hierarchisation!U231&gt;Listes!F230),F231/U231,"non applicable")))</f>
        <v>#N/A</v>
      </c>
      <c r="T231" s="17" t="e">
        <f>IF(K231="Centre",VLOOKUP(E231,effectifs_ete,3,FALSE),IF(Hierarchisation!K231="Grand Nord",VLOOKUP(Hierarchisation!E231,effectifs_ete,4,FALSE),IF(Hierarchisation!K231="Nord Est",VLOOKUP(Hierarchisation!E231,effectifs_ete,5,FALSE),IF(Hierarchisation!K231="Nord Ouest",VLOOKUP(Hierarchisation!E231,effectifs_ete,6,FALSE),IF(Hierarchisation!K231="Sud Est",VLOOKUP(Hierarchisation!E231,effectifs_ete,7,FALSE),IF(Hierarchisation!K231="Sud Ouest",VLOOKUP(Hierarchisation!E231,effectifs_ete,8,FALSE),"Erreur Région"))))))</f>
        <v>#N/A</v>
      </c>
      <c r="U231" s="17" t="e">
        <f>IF(K231="Centre",VLOOKUP(E231,effectifs_hiver,3,FALSE),IF(Hierarchisation!K231="Grand Nord",VLOOKUP(Hierarchisation!E231,effectifs_hiver,4,FALSE),IF(Hierarchisation!K231="Nord Est",VLOOKUP(Hierarchisation!E231,effectifs_hiver,5,FALSE),IF(Hierarchisation!K231="Nord Ouest",VLOOKUP(Hierarchisation!E231,effectifs_hiver,6,FALSE),IF(Hierarchisation!K231="Sud Est",VLOOKUP(Hierarchisation!E231,effectifs_hiver,7,FALSE),IF(Hierarchisation!K231="Sud Ouest",VLOOKUP(Hierarchisation!E231,effectifs_hiver,8,FALSE),"Erreur Région"))))))</f>
        <v>#N/A</v>
      </c>
      <c r="V231" s="17" t="e">
        <f>IF(W231="Transit","Transit",IF(W231="hiver",VLOOKUP(E231,'EFFECTIFS Hiver'!$A:$I,9,FALSE),IF(W231="été",VLOOKUP(E231,'EFFECTIFS Eté'!$A:$I,9,FALSE),"Erreur saison")))</f>
        <v>#N/A</v>
      </c>
      <c r="W231" s="18" t="e">
        <f>VLOOKUP(D231,Listes!B:C,2,FALSE)</f>
        <v>#N/A</v>
      </c>
    </row>
    <row r="232" spans="1:23" ht="15.75" customHeight="1">
      <c r="A232" s="11"/>
      <c r="B232" s="11"/>
      <c r="C232" s="11"/>
      <c r="D232" s="11"/>
      <c r="E232" s="11"/>
      <c r="F232" s="11"/>
      <c r="G232" s="11" t="e">
        <f>VLOOKUP(E232,TAXONS!B:C,2,FALSE)</f>
        <v>#N/A</v>
      </c>
      <c r="H232" s="13">
        <f t="shared" si="18"/>
        <v>0</v>
      </c>
      <c r="I232" s="12" t="e">
        <f t="shared" si="19"/>
        <v>#N/A</v>
      </c>
      <c r="J232" s="14" t="e">
        <f t="shared" si="20"/>
        <v>#N/A</v>
      </c>
      <c r="K232" s="15" t="e">
        <f>VLOOKUP(B232,REGIONS!A:D,4,FALSE)</f>
        <v>#N/A</v>
      </c>
      <c r="L232" s="19" t="e">
        <f>VLOOKUP(G232,Sensibilité!$A:$L,12,FALSE)</f>
        <v>#N/A</v>
      </c>
      <c r="M232" s="19" t="e">
        <f t="shared" si="21"/>
        <v>#N/A</v>
      </c>
      <c r="N232" s="19" t="e">
        <f t="shared" si="22"/>
        <v>#N/A</v>
      </c>
      <c r="O232" s="15" t="str">
        <f>IF(D232=Listes!$B$6,"SWARMING",IF(OR(D232=Listes!$B$1,D232=Listes!$B$2,D232=Listes!$B$5),2,IF(OR(D232=Listes!$B$3,D232=Listes!$B$4),1,"erreur colonne D")))</f>
        <v>SWARMING</v>
      </c>
      <c r="P232" s="15" t="e">
        <f>IF(OR(W232="Hiver",W232="Transit"),VLOOKUP(E232,IC!A:E,4,FALSE),IF(W232="été",VLOOKUP(E232,IC!A:E,3,FALSE),"erreur"))</f>
        <v>#N/A</v>
      </c>
      <c r="Q232" s="15" t="e">
        <f>IF(P232="NR",0,IF(F232&lt;5,0,IF(P232=1,VLOOKUP(F232,IC!$G$1:$I$8,3,TRUE),
IF(P232=2,VLOOKUP(F232,IC!$K$1:$M$8,3,TRUE),
IF(P232=3,VLOOKUP(F232,IC!$O$1:$Q$8,3,TRUE),IF(P232=4,VLOOKUP(F232,IC!$S$2:$U$9,3,TRUE),
"erreur"))))))</f>
        <v>#N/A</v>
      </c>
      <c r="R232" s="16" t="e">
        <f>IF(OR(V232="NA",V232="Transit",V232&lt;Listes!$F$1),"non applicable",F232/V232)</f>
        <v>#N/A</v>
      </c>
      <c r="S232" s="16" t="e">
        <f>IF(W232="Transit","Non applicable",IF(AND(W232="été",T232&gt;Listes!F231),F232/T232,IF(AND(W232="Hiver",Hierarchisation!U232&gt;Listes!F231),F232/U232,"non applicable")))</f>
        <v>#N/A</v>
      </c>
      <c r="T232" s="17" t="e">
        <f>IF(K232="Centre",VLOOKUP(E232,effectifs_ete,3,FALSE),IF(Hierarchisation!K232="Grand Nord",VLOOKUP(Hierarchisation!E232,effectifs_ete,4,FALSE),IF(Hierarchisation!K232="Nord Est",VLOOKUP(Hierarchisation!E232,effectifs_ete,5,FALSE),IF(Hierarchisation!K232="Nord Ouest",VLOOKUP(Hierarchisation!E232,effectifs_ete,6,FALSE),IF(Hierarchisation!K232="Sud Est",VLOOKUP(Hierarchisation!E232,effectifs_ete,7,FALSE),IF(Hierarchisation!K232="Sud Ouest",VLOOKUP(Hierarchisation!E232,effectifs_ete,8,FALSE),"Erreur Région"))))))</f>
        <v>#N/A</v>
      </c>
      <c r="U232" s="17" t="e">
        <f>IF(K232="Centre",VLOOKUP(E232,effectifs_hiver,3,FALSE),IF(Hierarchisation!K232="Grand Nord",VLOOKUP(Hierarchisation!E232,effectifs_hiver,4,FALSE),IF(Hierarchisation!K232="Nord Est",VLOOKUP(Hierarchisation!E232,effectifs_hiver,5,FALSE),IF(Hierarchisation!K232="Nord Ouest",VLOOKUP(Hierarchisation!E232,effectifs_hiver,6,FALSE),IF(Hierarchisation!K232="Sud Est",VLOOKUP(Hierarchisation!E232,effectifs_hiver,7,FALSE),IF(Hierarchisation!K232="Sud Ouest",VLOOKUP(Hierarchisation!E232,effectifs_hiver,8,FALSE),"Erreur Région"))))))</f>
        <v>#N/A</v>
      </c>
      <c r="V232" s="17" t="e">
        <f>IF(W232="Transit","Transit",IF(W232="hiver",VLOOKUP(E232,'EFFECTIFS Hiver'!$A:$I,9,FALSE),IF(W232="été",VLOOKUP(E232,'EFFECTIFS Eté'!$A:$I,9,FALSE),"Erreur saison")))</f>
        <v>#N/A</v>
      </c>
      <c r="W232" s="18" t="e">
        <f>VLOOKUP(D232,Listes!B:C,2,FALSE)</f>
        <v>#N/A</v>
      </c>
    </row>
    <row r="233" spans="1:23" ht="15.75" customHeight="1">
      <c r="A233" s="11"/>
      <c r="B233" s="11"/>
      <c r="C233" s="11"/>
      <c r="D233" s="11"/>
      <c r="E233" s="11"/>
      <c r="F233" s="11"/>
      <c r="G233" s="11" t="e">
        <f>VLOOKUP(E233,TAXONS!B:C,2,FALSE)</f>
        <v>#N/A</v>
      </c>
      <c r="H233" s="13">
        <f t="shared" si="18"/>
        <v>0</v>
      </c>
      <c r="I233" s="12" t="e">
        <f t="shared" si="19"/>
        <v>#N/A</v>
      </c>
      <c r="J233" s="14" t="e">
        <f t="shared" si="20"/>
        <v>#N/A</v>
      </c>
      <c r="K233" s="15" t="e">
        <f>VLOOKUP(B233,REGIONS!A:D,4,FALSE)</f>
        <v>#N/A</v>
      </c>
      <c r="L233" s="19" t="e">
        <f>VLOOKUP(G233,Sensibilité!$A:$L,12,FALSE)</f>
        <v>#N/A</v>
      </c>
      <c r="M233" s="19" t="e">
        <f t="shared" si="21"/>
        <v>#N/A</v>
      </c>
      <c r="N233" s="19" t="e">
        <f t="shared" si="22"/>
        <v>#N/A</v>
      </c>
      <c r="O233" s="15" t="str">
        <f>IF(D233=Listes!$B$6,"SWARMING",IF(OR(D233=Listes!$B$1,D233=Listes!$B$2,D233=Listes!$B$5),2,IF(OR(D233=Listes!$B$3,D233=Listes!$B$4),1,"erreur colonne D")))</f>
        <v>SWARMING</v>
      </c>
      <c r="P233" s="15" t="e">
        <f>IF(OR(W233="Hiver",W233="Transit"),VLOOKUP(E233,IC!A:E,4,FALSE),IF(W233="été",VLOOKUP(E233,IC!A:E,3,FALSE),"erreur"))</f>
        <v>#N/A</v>
      </c>
      <c r="Q233" s="15" t="e">
        <f>IF(P233="NR",0,IF(F233&lt;5,0,IF(P233=1,VLOOKUP(F233,IC!$G$1:$I$8,3,TRUE),
IF(P233=2,VLOOKUP(F233,IC!$K$1:$M$8,3,TRUE),
IF(P233=3,VLOOKUP(F233,IC!$O$1:$Q$8,3,TRUE),IF(P233=4,VLOOKUP(F233,IC!$S$2:$U$9,3,TRUE),
"erreur"))))))</f>
        <v>#N/A</v>
      </c>
      <c r="R233" s="16" t="e">
        <f>IF(OR(V233="NA",V233="Transit",V233&lt;Listes!$F$1),"non applicable",F233/V233)</f>
        <v>#N/A</v>
      </c>
      <c r="S233" s="16" t="e">
        <f>IF(W233="Transit","Non applicable",IF(AND(W233="été",T233&gt;Listes!F232),F233/T233,IF(AND(W233="Hiver",Hierarchisation!U233&gt;Listes!F232),F233/U233,"non applicable")))</f>
        <v>#N/A</v>
      </c>
      <c r="T233" s="17" t="e">
        <f>IF(K233="Centre",VLOOKUP(E233,effectifs_ete,3,FALSE),IF(Hierarchisation!K233="Grand Nord",VLOOKUP(Hierarchisation!E233,effectifs_ete,4,FALSE),IF(Hierarchisation!K233="Nord Est",VLOOKUP(Hierarchisation!E233,effectifs_ete,5,FALSE),IF(Hierarchisation!K233="Nord Ouest",VLOOKUP(Hierarchisation!E233,effectifs_ete,6,FALSE),IF(Hierarchisation!K233="Sud Est",VLOOKUP(Hierarchisation!E233,effectifs_ete,7,FALSE),IF(Hierarchisation!K233="Sud Ouest",VLOOKUP(Hierarchisation!E233,effectifs_ete,8,FALSE),"Erreur Région"))))))</f>
        <v>#N/A</v>
      </c>
      <c r="U233" s="17" t="e">
        <f>IF(K233="Centre",VLOOKUP(E233,effectifs_hiver,3,FALSE),IF(Hierarchisation!K233="Grand Nord",VLOOKUP(Hierarchisation!E233,effectifs_hiver,4,FALSE),IF(Hierarchisation!K233="Nord Est",VLOOKUP(Hierarchisation!E233,effectifs_hiver,5,FALSE),IF(Hierarchisation!K233="Nord Ouest",VLOOKUP(Hierarchisation!E233,effectifs_hiver,6,FALSE),IF(Hierarchisation!K233="Sud Est",VLOOKUP(Hierarchisation!E233,effectifs_hiver,7,FALSE),IF(Hierarchisation!K233="Sud Ouest",VLOOKUP(Hierarchisation!E233,effectifs_hiver,8,FALSE),"Erreur Région"))))))</f>
        <v>#N/A</v>
      </c>
      <c r="V233" s="17" t="e">
        <f>IF(W233="Transit","Transit",IF(W233="hiver",VLOOKUP(E233,'EFFECTIFS Hiver'!$A:$I,9,FALSE),IF(W233="été",VLOOKUP(E233,'EFFECTIFS Eté'!$A:$I,9,FALSE),"Erreur saison")))</f>
        <v>#N/A</v>
      </c>
      <c r="W233" s="18" t="e">
        <f>VLOOKUP(D233,Listes!B:C,2,FALSE)</f>
        <v>#N/A</v>
      </c>
    </row>
    <row r="234" spans="1:23" ht="15.75" customHeight="1">
      <c r="A234" s="11"/>
      <c r="B234" s="11"/>
      <c r="C234" s="11"/>
      <c r="D234" s="11"/>
      <c r="E234" s="11"/>
      <c r="F234" s="11"/>
      <c r="G234" s="11" t="e">
        <f>VLOOKUP(E234,TAXONS!B:C,2,FALSE)</f>
        <v>#N/A</v>
      </c>
      <c r="H234" s="13">
        <f t="shared" si="18"/>
        <v>0</v>
      </c>
      <c r="I234" s="12" t="e">
        <f t="shared" si="19"/>
        <v>#N/A</v>
      </c>
      <c r="J234" s="14" t="e">
        <f t="shared" si="20"/>
        <v>#N/A</v>
      </c>
      <c r="K234" s="15" t="e">
        <f>VLOOKUP(B234,REGIONS!A:D,4,FALSE)</f>
        <v>#N/A</v>
      </c>
      <c r="L234" s="19" t="e">
        <f>VLOOKUP(G234,Sensibilité!$A:$L,12,FALSE)</f>
        <v>#N/A</v>
      </c>
      <c r="M234" s="19" t="e">
        <f t="shared" si="21"/>
        <v>#N/A</v>
      </c>
      <c r="N234" s="19" t="e">
        <f t="shared" si="22"/>
        <v>#N/A</v>
      </c>
      <c r="O234" s="15" t="str">
        <f>IF(D234=Listes!$B$6,"SWARMING",IF(OR(D234=Listes!$B$1,D234=Listes!$B$2,D234=Listes!$B$5),2,IF(OR(D234=Listes!$B$3,D234=Listes!$B$4),1,"erreur colonne D")))</f>
        <v>SWARMING</v>
      </c>
      <c r="P234" s="15" t="e">
        <f>IF(OR(W234="Hiver",W234="Transit"),VLOOKUP(E234,IC!A:E,4,FALSE),IF(W234="été",VLOOKUP(E234,IC!A:E,3,FALSE),"erreur"))</f>
        <v>#N/A</v>
      </c>
      <c r="Q234" s="15" t="e">
        <f>IF(P234="NR",0,IF(F234&lt;5,0,IF(P234=1,VLOOKUP(F234,IC!$G$1:$I$8,3,TRUE),
IF(P234=2,VLOOKUP(F234,IC!$K$1:$M$8,3,TRUE),
IF(P234=3,VLOOKUP(F234,IC!$O$1:$Q$8,3,TRUE),IF(P234=4,VLOOKUP(F234,IC!$S$2:$U$9,3,TRUE),
"erreur"))))))</f>
        <v>#N/A</v>
      </c>
      <c r="R234" s="16" t="e">
        <f>IF(OR(V234="NA",V234="Transit",V234&lt;Listes!$F$1),"non applicable",F234/V234)</f>
        <v>#N/A</v>
      </c>
      <c r="S234" s="16" t="e">
        <f>IF(W234="Transit","Non applicable",IF(AND(W234="été",T234&gt;Listes!F233),F234/T234,IF(AND(W234="Hiver",Hierarchisation!U234&gt;Listes!F233),F234/U234,"non applicable")))</f>
        <v>#N/A</v>
      </c>
      <c r="T234" s="17" t="e">
        <f>IF(K234="Centre",VLOOKUP(E234,effectifs_ete,3,FALSE),IF(Hierarchisation!K234="Grand Nord",VLOOKUP(Hierarchisation!E234,effectifs_ete,4,FALSE),IF(Hierarchisation!K234="Nord Est",VLOOKUP(Hierarchisation!E234,effectifs_ete,5,FALSE),IF(Hierarchisation!K234="Nord Ouest",VLOOKUP(Hierarchisation!E234,effectifs_ete,6,FALSE),IF(Hierarchisation!K234="Sud Est",VLOOKUP(Hierarchisation!E234,effectifs_ete,7,FALSE),IF(Hierarchisation!K234="Sud Ouest",VLOOKUP(Hierarchisation!E234,effectifs_ete,8,FALSE),"Erreur Région"))))))</f>
        <v>#N/A</v>
      </c>
      <c r="U234" s="17" t="e">
        <f>IF(K234="Centre",VLOOKUP(E234,effectifs_hiver,3,FALSE),IF(Hierarchisation!K234="Grand Nord",VLOOKUP(Hierarchisation!E234,effectifs_hiver,4,FALSE),IF(Hierarchisation!K234="Nord Est",VLOOKUP(Hierarchisation!E234,effectifs_hiver,5,FALSE),IF(Hierarchisation!K234="Nord Ouest",VLOOKUP(Hierarchisation!E234,effectifs_hiver,6,FALSE),IF(Hierarchisation!K234="Sud Est",VLOOKUP(Hierarchisation!E234,effectifs_hiver,7,FALSE),IF(Hierarchisation!K234="Sud Ouest",VLOOKUP(Hierarchisation!E234,effectifs_hiver,8,FALSE),"Erreur Région"))))))</f>
        <v>#N/A</v>
      </c>
      <c r="V234" s="17" t="e">
        <f>IF(W234="Transit","Transit",IF(W234="hiver",VLOOKUP(E234,'EFFECTIFS Hiver'!$A:$I,9,FALSE),IF(W234="été",VLOOKUP(E234,'EFFECTIFS Eté'!$A:$I,9,FALSE),"Erreur saison")))</f>
        <v>#N/A</v>
      </c>
      <c r="W234" s="18" t="e">
        <f>VLOOKUP(D234,Listes!B:C,2,FALSE)</f>
        <v>#N/A</v>
      </c>
    </row>
    <row r="235" spans="1:23" ht="15.75" customHeight="1">
      <c r="A235" s="11"/>
      <c r="B235" s="11"/>
      <c r="C235" s="11"/>
      <c r="D235" s="11"/>
      <c r="E235" s="11"/>
      <c r="F235" s="11"/>
      <c r="G235" s="11" t="e">
        <f>VLOOKUP(E235,TAXONS!B:C,2,FALSE)</f>
        <v>#N/A</v>
      </c>
      <c r="H235" s="13">
        <f t="shared" si="18"/>
        <v>0</v>
      </c>
      <c r="I235" s="12" t="e">
        <f t="shared" si="19"/>
        <v>#N/A</v>
      </c>
      <c r="J235" s="14" t="e">
        <f t="shared" si="20"/>
        <v>#N/A</v>
      </c>
      <c r="K235" s="15" t="e">
        <f>VLOOKUP(B235,REGIONS!A:D,4,FALSE)</f>
        <v>#N/A</v>
      </c>
      <c r="L235" s="19" t="e">
        <f>VLOOKUP(G235,Sensibilité!$A:$L,12,FALSE)</f>
        <v>#N/A</v>
      </c>
      <c r="M235" s="19" t="e">
        <f t="shared" si="21"/>
        <v>#N/A</v>
      </c>
      <c r="N235" s="19" t="e">
        <f t="shared" si="22"/>
        <v>#N/A</v>
      </c>
      <c r="O235" s="15" t="str">
        <f>IF(D235=Listes!$B$6,"SWARMING",IF(OR(D235=Listes!$B$1,D235=Listes!$B$2,D235=Listes!$B$5),2,IF(OR(D235=Listes!$B$3,D235=Listes!$B$4),1,"erreur colonne D")))</f>
        <v>SWARMING</v>
      </c>
      <c r="P235" s="15" t="e">
        <f>IF(OR(W235="Hiver",W235="Transit"),VLOOKUP(E235,IC!A:E,4,FALSE),IF(W235="été",VLOOKUP(E235,IC!A:E,3,FALSE),"erreur"))</f>
        <v>#N/A</v>
      </c>
      <c r="Q235" s="15" t="e">
        <f>IF(P235="NR",0,IF(F235&lt;5,0,IF(P235=1,VLOOKUP(F235,IC!$G$1:$I$8,3,TRUE),
IF(P235=2,VLOOKUP(F235,IC!$K$1:$M$8,3,TRUE),
IF(P235=3,VLOOKUP(F235,IC!$O$1:$Q$8,3,TRUE),IF(P235=4,VLOOKUP(F235,IC!$S$2:$U$9,3,TRUE),
"erreur"))))))</f>
        <v>#N/A</v>
      </c>
      <c r="R235" s="16" t="e">
        <f>IF(OR(V235="NA",V235="Transit",V235&lt;Listes!$F$1),"non applicable",F235/V235)</f>
        <v>#N/A</v>
      </c>
      <c r="S235" s="16" t="e">
        <f>IF(W235="Transit","Non applicable",IF(AND(W235="été",T235&gt;Listes!F234),F235/T235,IF(AND(W235="Hiver",Hierarchisation!U235&gt;Listes!F234),F235/U235,"non applicable")))</f>
        <v>#N/A</v>
      </c>
      <c r="T235" s="17" t="e">
        <f>IF(K235="Centre",VLOOKUP(E235,effectifs_ete,3,FALSE),IF(Hierarchisation!K235="Grand Nord",VLOOKUP(Hierarchisation!E235,effectifs_ete,4,FALSE),IF(Hierarchisation!K235="Nord Est",VLOOKUP(Hierarchisation!E235,effectifs_ete,5,FALSE),IF(Hierarchisation!K235="Nord Ouest",VLOOKUP(Hierarchisation!E235,effectifs_ete,6,FALSE),IF(Hierarchisation!K235="Sud Est",VLOOKUP(Hierarchisation!E235,effectifs_ete,7,FALSE),IF(Hierarchisation!K235="Sud Ouest",VLOOKUP(Hierarchisation!E235,effectifs_ete,8,FALSE),"Erreur Région"))))))</f>
        <v>#N/A</v>
      </c>
      <c r="U235" s="17" t="e">
        <f>IF(K235="Centre",VLOOKUP(E235,effectifs_hiver,3,FALSE),IF(Hierarchisation!K235="Grand Nord",VLOOKUP(Hierarchisation!E235,effectifs_hiver,4,FALSE),IF(Hierarchisation!K235="Nord Est",VLOOKUP(Hierarchisation!E235,effectifs_hiver,5,FALSE),IF(Hierarchisation!K235="Nord Ouest",VLOOKUP(Hierarchisation!E235,effectifs_hiver,6,FALSE),IF(Hierarchisation!K235="Sud Est",VLOOKUP(Hierarchisation!E235,effectifs_hiver,7,FALSE),IF(Hierarchisation!K235="Sud Ouest",VLOOKUP(Hierarchisation!E235,effectifs_hiver,8,FALSE),"Erreur Région"))))))</f>
        <v>#N/A</v>
      </c>
      <c r="V235" s="17" t="e">
        <f>IF(W235="Transit","Transit",IF(W235="hiver",VLOOKUP(E235,'EFFECTIFS Hiver'!$A:$I,9,FALSE),IF(W235="été",VLOOKUP(E235,'EFFECTIFS Eté'!$A:$I,9,FALSE),"Erreur saison")))</f>
        <v>#N/A</v>
      </c>
      <c r="W235" s="18" t="e">
        <f>VLOOKUP(D235,Listes!B:C,2,FALSE)</f>
        <v>#N/A</v>
      </c>
    </row>
    <row r="236" spans="1:23" ht="15.75" customHeight="1">
      <c r="A236" s="11"/>
      <c r="B236" s="11"/>
      <c r="C236" s="11"/>
      <c r="D236" s="11"/>
      <c r="E236" s="11"/>
      <c r="F236" s="11"/>
      <c r="G236" s="11" t="e">
        <f>VLOOKUP(E236,TAXONS!B:C,2,FALSE)</f>
        <v>#N/A</v>
      </c>
      <c r="H236" s="13">
        <f t="shared" si="18"/>
        <v>0</v>
      </c>
      <c r="I236" s="12" t="e">
        <f t="shared" si="19"/>
        <v>#N/A</v>
      </c>
      <c r="J236" s="14" t="e">
        <f t="shared" si="20"/>
        <v>#N/A</v>
      </c>
      <c r="K236" s="15" t="e">
        <f>VLOOKUP(B236,REGIONS!A:D,4,FALSE)</f>
        <v>#N/A</v>
      </c>
      <c r="L236" s="19" t="e">
        <f>VLOOKUP(G236,Sensibilité!$A:$L,12,FALSE)</f>
        <v>#N/A</v>
      </c>
      <c r="M236" s="19" t="e">
        <f t="shared" si="21"/>
        <v>#N/A</v>
      </c>
      <c r="N236" s="19" t="e">
        <f t="shared" si="22"/>
        <v>#N/A</v>
      </c>
      <c r="O236" s="15" t="str">
        <f>IF(D236=Listes!$B$6,"SWARMING",IF(OR(D236=Listes!$B$1,D236=Listes!$B$2,D236=Listes!$B$5),2,IF(OR(D236=Listes!$B$3,D236=Listes!$B$4),1,"erreur colonne D")))</f>
        <v>SWARMING</v>
      </c>
      <c r="P236" s="15" t="e">
        <f>IF(OR(W236="Hiver",W236="Transit"),VLOOKUP(E236,IC!A:E,4,FALSE),IF(W236="été",VLOOKUP(E236,IC!A:E,3,FALSE),"erreur"))</f>
        <v>#N/A</v>
      </c>
      <c r="Q236" s="15" t="e">
        <f>IF(P236="NR",0,IF(F236&lt;5,0,IF(P236=1,VLOOKUP(F236,IC!$G$1:$I$8,3,TRUE),
IF(P236=2,VLOOKUP(F236,IC!$K$1:$M$8,3,TRUE),
IF(P236=3,VLOOKUP(F236,IC!$O$1:$Q$8,3,TRUE),IF(P236=4,VLOOKUP(F236,IC!$S$2:$U$9,3,TRUE),
"erreur"))))))</f>
        <v>#N/A</v>
      </c>
      <c r="R236" s="16" t="e">
        <f>IF(OR(V236="NA",V236="Transit",V236&lt;Listes!$F$1),"non applicable",F236/V236)</f>
        <v>#N/A</v>
      </c>
      <c r="S236" s="16" t="e">
        <f>IF(W236="Transit","Non applicable",IF(AND(W236="été",T236&gt;Listes!F235),F236/T236,IF(AND(W236="Hiver",Hierarchisation!U236&gt;Listes!F235),F236/U236,"non applicable")))</f>
        <v>#N/A</v>
      </c>
      <c r="T236" s="17" t="e">
        <f>IF(K236="Centre",VLOOKUP(E236,effectifs_ete,3,FALSE),IF(Hierarchisation!K236="Grand Nord",VLOOKUP(Hierarchisation!E236,effectifs_ete,4,FALSE),IF(Hierarchisation!K236="Nord Est",VLOOKUP(Hierarchisation!E236,effectifs_ete,5,FALSE),IF(Hierarchisation!K236="Nord Ouest",VLOOKUP(Hierarchisation!E236,effectifs_ete,6,FALSE),IF(Hierarchisation!K236="Sud Est",VLOOKUP(Hierarchisation!E236,effectifs_ete,7,FALSE),IF(Hierarchisation!K236="Sud Ouest",VLOOKUP(Hierarchisation!E236,effectifs_ete,8,FALSE),"Erreur Région"))))))</f>
        <v>#N/A</v>
      </c>
      <c r="U236" s="17" t="e">
        <f>IF(K236="Centre",VLOOKUP(E236,effectifs_hiver,3,FALSE),IF(Hierarchisation!K236="Grand Nord",VLOOKUP(Hierarchisation!E236,effectifs_hiver,4,FALSE),IF(Hierarchisation!K236="Nord Est",VLOOKUP(Hierarchisation!E236,effectifs_hiver,5,FALSE),IF(Hierarchisation!K236="Nord Ouest",VLOOKUP(Hierarchisation!E236,effectifs_hiver,6,FALSE),IF(Hierarchisation!K236="Sud Est",VLOOKUP(Hierarchisation!E236,effectifs_hiver,7,FALSE),IF(Hierarchisation!K236="Sud Ouest",VLOOKUP(Hierarchisation!E236,effectifs_hiver,8,FALSE),"Erreur Région"))))))</f>
        <v>#N/A</v>
      </c>
      <c r="V236" s="17" t="e">
        <f>IF(W236="Transit","Transit",IF(W236="hiver",VLOOKUP(E236,'EFFECTIFS Hiver'!$A:$I,9,FALSE),IF(W236="été",VLOOKUP(E236,'EFFECTIFS Eté'!$A:$I,9,FALSE),"Erreur saison")))</f>
        <v>#N/A</v>
      </c>
      <c r="W236" s="18" t="e">
        <f>VLOOKUP(D236,Listes!B:C,2,FALSE)</f>
        <v>#N/A</v>
      </c>
    </row>
    <row r="237" spans="1:23" ht="15.75" customHeight="1">
      <c r="A237" s="11"/>
      <c r="B237" s="11"/>
      <c r="C237" s="11"/>
      <c r="D237" s="11"/>
      <c r="E237" s="11"/>
      <c r="F237" s="11"/>
      <c r="G237" s="11" t="e">
        <f>VLOOKUP(E237,TAXONS!B:C,2,FALSE)</f>
        <v>#N/A</v>
      </c>
      <c r="H237" s="13">
        <f t="shared" si="18"/>
        <v>0</v>
      </c>
      <c r="I237" s="12" t="e">
        <f t="shared" si="19"/>
        <v>#N/A</v>
      </c>
      <c r="J237" s="14" t="e">
        <f t="shared" si="20"/>
        <v>#N/A</v>
      </c>
      <c r="K237" s="15" t="e">
        <f>VLOOKUP(B237,REGIONS!A:D,4,FALSE)</f>
        <v>#N/A</v>
      </c>
      <c r="L237" s="19" t="e">
        <f>VLOOKUP(G237,Sensibilité!$A:$L,12,FALSE)</f>
        <v>#N/A</v>
      </c>
      <c r="M237" s="19" t="e">
        <f t="shared" si="21"/>
        <v>#N/A</v>
      </c>
      <c r="N237" s="19" t="e">
        <f t="shared" si="22"/>
        <v>#N/A</v>
      </c>
      <c r="O237" s="15" t="str">
        <f>IF(D237=Listes!$B$6,"SWARMING",IF(OR(D237=Listes!$B$1,D237=Listes!$B$2,D237=Listes!$B$5),2,IF(OR(D237=Listes!$B$3,D237=Listes!$B$4),1,"erreur colonne D")))</f>
        <v>SWARMING</v>
      </c>
      <c r="P237" s="15" t="e">
        <f>IF(OR(W237="Hiver",W237="Transit"),VLOOKUP(E237,IC!A:E,4,FALSE),IF(W237="été",VLOOKUP(E237,IC!A:E,3,FALSE),"erreur"))</f>
        <v>#N/A</v>
      </c>
      <c r="Q237" s="15" t="e">
        <f>IF(P237="NR",0,IF(F237&lt;5,0,IF(P237=1,VLOOKUP(F237,IC!$G$1:$I$8,3,TRUE),
IF(P237=2,VLOOKUP(F237,IC!$K$1:$M$8,3,TRUE),
IF(P237=3,VLOOKUP(F237,IC!$O$1:$Q$8,3,TRUE),IF(P237=4,VLOOKUP(F237,IC!$S$2:$U$9,3,TRUE),
"erreur"))))))</f>
        <v>#N/A</v>
      </c>
      <c r="R237" s="16" t="e">
        <f>IF(OR(V237="NA",V237="Transit",V237&lt;Listes!$F$1),"non applicable",F237/V237)</f>
        <v>#N/A</v>
      </c>
      <c r="S237" s="16" t="e">
        <f>IF(W237="Transit","Non applicable",IF(AND(W237="été",T237&gt;Listes!F236),F237/T237,IF(AND(W237="Hiver",Hierarchisation!U237&gt;Listes!F236),F237/U237,"non applicable")))</f>
        <v>#N/A</v>
      </c>
      <c r="T237" s="17" t="e">
        <f>IF(K237="Centre",VLOOKUP(E237,effectifs_ete,3,FALSE),IF(Hierarchisation!K237="Grand Nord",VLOOKUP(Hierarchisation!E237,effectifs_ete,4,FALSE),IF(Hierarchisation!K237="Nord Est",VLOOKUP(Hierarchisation!E237,effectifs_ete,5,FALSE),IF(Hierarchisation!K237="Nord Ouest",VLOOKUP(Hierarchisation!E237,effectifs_ete,6,FALSE),IF(Hierarchisation!K237="Sud Est",VLOOKUP(Hierarchisation!E237,effectifs_ete,7,FALSE),IF(Hierarchisation!K237="Sud Ouest",VLOOKUP(Hierarchisation!E237,effectifs_ete,8,FALSE),"Erreur Région"))))))</f>
        <v>#N/A</v>
      </c>
      <c r="U237" s="17" t="e">
        <f>IF(K237="Centre",VLOOKUP(E237,effectifs_hiver,3,FALSE),IF(Hierarchisation!K237="Grand Nord",VLOOKUP(Hierarchisation!E237,effectifs_hiver,4,FALSE),IF(Hierarchisation!K237="Nord Est",VLOOKUP(Hierarchisation!E237,effectifs_hiver,5,FALSE),IF(Hierarchisation!K237="Nord Ouest",VLOOKUP(Hierarchisation!E237,effectifs_hiver,6,FALSE),IF(Hierarchisation!K237="Sud Est",VLOOKUP(Hierarchisation!E237,effectifs_hiver,7,FALSE),IF(Hierarchisation!K237="Sud Ouest",VLOOKUP(Hierarchisation!E237,effectifs_hiver,8,FALSE),"Erreur Région"))))))</f>
        <v>#N/A</v>
      </c>
      <c r="V237" s="17" t="e">
        <f>IF(W237="Transit","Transit",IF(W237="hiver",VLOOKUP(E237,'EFFECTIFS Hiver'!$A:$I,9,FALSE),IF(W237="été",VLOOKUP(E237,'EFFECTIFS Eté'!$A:$I,9,FALSE),"Erreur saison")))</f>
        <v>#N/A</v>
      </c>
      <c r="W237" s="18" t="e">
        <f>VLOOKUP(D237,Listes!B:C,2,FALSE)</f>
        <v>#N/A</v>
      </c>
    </row>
    <row r="238" spans="1:23" ht="15.75" customHeight="1">
      <c r="A238" s="11"/>
      <c r="B238" s="11"/>
      <c r="C238" s="11"/>
      <c r="D238" s="11"/>
      <c r="E238" s="11"/>
      <c r="F238" s="11"/>
      <c r="G238" s="11" t="e">
        <f>VLOOKUP(E238,TAXONS!B:C,2,FALSE)</f>
        <v>#N/A</v>
      </c>
      <c r="H238" s="13">
        <f t="shared" si="18"/>
        <v>0</v>
      </c>
      <c r="I238" s="12" t="e">
        <f t="shared" si="19"/>
        <v>#N/A</v>
      </c>
      <c r="J238" s="14" t="e">
        <f t="shared" si="20"/>
        <v>#N/A</v>
      </c>
      <c r="K238" s="15" t="e">
        <f>VLOOKUP(B238,REGIONS!A:D,4,FALSE)</f>
        <v>#N/A</v>
      </c>
      <c r="L238" s="19" t="e">
        <f>VLOOKUP(G238,Sensibilité!$A:$L,12,FALSE)</f>
        <v>#N/A</v>
      </c>
      <c r="M238" s="19" t="e">
        <f t="shared" si="21"/>
        <v>#N/A</v>
      </c>
      <c r="N238" s="19" t="e">
        <f t="shared" si="22"/>
        <v>#N/A</v>
      </c>
      <c r="O238" s="15" t="str">
        <f>IF(D238=Listes!$B$6,"SWARMING",IF(OR(D238=Listes!$B$1,D238=Listes!$B$2,D238=Listes!$B$5),2,IF(OR(D238=Listes!$B$3,D238=Listes!$B$4),1,"erreur colonne D")))</f>
        <v>SWARMING</v>
      </c>
      <c r="P238" s="15" t="e">
        <f>IF(OR(W238="Hiver",W238="Transit"),VLOOKUP(E238,IC!A:E,4,FALSE),IF(W238="été",VLOOKUP(E238,IC!A:E,3,FALSE),"erreur"))</f>
        <v>#N/A</v>
      </c>
      <c r="Q238" s="15" t="e">
        <f>IF(P238="NR",0,IF(F238&lt;5,0,IF(P238=1,VLOOKUP(F238,IC!$G$1:$I$8,3,TRUE),
IF(P238=2,VLOOKUP(F238,IC!$K$1:$M$8,3,TRUE),
IF(P238=3,VLOOKUP(F238,IC!$O$1:$Q$8,3,TRUE),IF(P238=4,VLOOKUP(F238,IC!$S$2:$U$9,3,TRUE),
"erreur"))))))</f>
        <v>#N/A</v>
      </c>
      <c r="R238" s="16" t="e">
        <f>IF(OR(V238="NA",V238="Transit",V238&lt;Listes!$F$1),"non applicable",F238/V238)</f>
        <v>#N/A</v>
      </c>
      <c r="S238" s="16" t="e">
        <f>IF(W238="Transit","Non applicable",IF(AND(W238="été",T238&gt;Listes!F237),F238/T238,IF(AND(W238="Hiver",Hierarchisation!U238&gt;Listes!F237),F238/U238,"non applicable")))</f>
        <v>#N/A</v>
      </c>
      <c r="T238" s="17" t="e">
        <f>IF(K238="Centre",VLOOKUP(E238,effectifs_ete,3,FALSE),IF(Hierarchisation!K238="Grand Nord",VLOOKUP(Hierarchisation!E238,effectifs_ete,4,FALSE),IF(Hierarchisation!K238="Nord Est",VLOOKUP(Hierarchisation!E238,effectifs_ete,5,FALSE),IF(Hierarchisation!K238="Nord Ouest",VLOOKUP(Hierarchisation!E238,effectifs_ete,6,FALSE),IF(Hierarchisation!K238="Sud Est",VLOOKUP(Hierarchisation!E238,effectifs_ete,7,FALSE),IF(Hierarchisation!K238="Sud Ouest",VLOOKUP(Hierarchisation!E238,effectifs_ete,8,FALSE),"Erreur Région"))))))</f>
        <v>#N/A</v>
      </c>
      <c r="U238" s="17" t="e">
        <f>IF(K238="Centre",VLOOKUP(E238,effectifs_hiver,3,FALSE),IF(Hierarchisation!K238="Grand Nord",VLOOKUP(Hierarchisation!E238,effectifs_hiver,4,FALSE),IF(Hierarchisation!K238="Nord Est",VLOOKUP(Hierarchisation!E238,effectifs_hiver,5,FALSE),IF(Hierarchisation!K238="Nord Ouest",VLOOKUP(Hierarchisation!E238,effectifs_hiver,6,FALSE),IF(Hierarchisation!K238="Sud Est",VLOOKUP(Hierarchisation!E238,effectifs_hiver,7,FALSE),IF(Hierarchisation!K238="Sud Ouest",VLOOKUP(Hierarchisation!E238,effectifs_hiver,8,FALSE),"Erreur Région"))))))</f>
        <v>#N/A</v>
      </c>
      <c r="V238" s="17" t="e">
        <f>IF(W238="Transit","Transit",IF(W238="hiver",VLOOKUP(E238,'EFFECTIFS Hiver'!$A:$I,9,FALSE),IF(W238="été",VLOOKUP(E238,'EFFECTIFS Eté'!$A:$I,9,FALSE),"Erreur saison")))</f>
        <v>#N/A</v>
      </c>
      <c r="W238" s="18" t="e">
        <f>VLOOKUP(D238,Listes!B:C,2,FALSE)</f>
        <v>#N/A</v>
      </c>
    </row>
    <row r="239" spans="1:23" ht="15.75" customHeight="1">
      <c r="A239" s="11"/>
      <c r="B239" s="11"/>
      <c r="C239" s="11"/>
      <c r="D239" s="11"/>
      <c r="E239" s="11"/>
      <c r="F239" s="11"/>
      <c r="G239" s="11" t="e">
        <f>VLOOKUP(E239,TAXONS!B:C,2,FALSE)</f>
        <v>#N/A</v>
      </c>
      <c r="H239" s="13">
        <f t="shared" si="18"/>
        <v>0</v>
      </c>
      <c r="I239" s="12" t="e">
        <f t="shared" si="19"/>
        <v>#N/A</v>
      </c>
      <c r="J239" s="14" t="e">
        <f t="shared" si="20"/>
        <v>#N/A</v>
      </c>
      <c r="K239" s="15" t="e">
        <f>VLOOKUP(B239,REGIONS!A:D,4,FALSE)</f>
        <v>#N/A</v>
      </c>
      <c r="L239" s="19" t="e">
        <f>VLOOKUP(G239,Sensibilité!$A:$L,12,FALSE)</f>
        <v>#N/A</v>
      </c>
      <c r="M239" s="19" t="e">
        <f t="shared" si="21"/>
        <v>#N/A</v>
      </c>
      <c r="N239" s="19" t="e">
        <f t="shared" si="22"/>
        <v>#N/A</v>
      </c>
      <c r="O239" s="15" t="str">
        <f>IF(D239=Listes!$B$6,"SWARMING",IF(OR(D239=Listes!$B$1,D239=Listes!$B$2,D239=Listes!$B$5),2,IF(OR(D239=Listes!$B$3,D239=Listes!$B$4),1,"erreur colonne D")))</f>
        <v>SWARMING</v>
      </c>
      <c r="P239" s="15" t="e">
        <f>IF(OR(W239="Hiver",W239="Transit"),VLOOKUP(E239,IC!A:E,4,FALSE),IF(W239="été",VLOOKUP(E239,IC!A:E,3,FALSE),"erreur"))</f>
        <v>#N/A</v>
      </c>
      <c r="Q239" s="15" t="e">
        <f>IF(P239="NR",0,IF(F239&lt;5,0,IF(P239=1,VLOOKUP(F239,IC!$G$1:$I$8,3,TRUE),
IF(P239=2,VLOOKUP(F239,IC!$K$1:$M$8,3,TRUE),
IF(P239=3,VLOOKUP(F239,IC!$O$1:$Q$8,3,TRUE),IF(P239=4,VLOOKUP(F239,IC!$S$2:$U$9,3,TRUE),
"erreur"))))))</f>
        <v>#N/A</v>
      </c>
      <c r="R239" s="16" t="e">
        <f>IF(OR(V239="NA",V239="Transit",V239&lt;Listes!$F$1),"non applicable",F239/V239)</f>
        <v>#N/A</v>
      </c>
      <c r="S239" s="16" t="e">
        <f>IF(W239="Transit","Non applicable",IF(AND(W239="été",T239&gt;Listes!F238),F239/T239,IF(AND(W239="Hiver",Hierarchisation!U239&gt;Listes!F238),F239/U239,"non applicable")))</f>
        <v>#N/A</v>
      </c>
      <c r="T239" s="17" t="e">
        <f>IF(K239="Centre",VLOOKUP(E239,effectifs_ete,3,FALSE),IF(Hierarchisation!K239="Grand Nord",VLOOKUP(Hierarchisation!E239,effectifs_ete,4,FALSE),IF(Hierarchisation!K239="Nord Est",VLOOKUP(Hierarchisation!E239,effectifs_ete,5,FALSE),IF(Hierarchisation!K239="Nord Ouest",VLOOKUP(Hierarchisation!E239,effectifs_ete,6,FALSE),IF(Hierarchisation!K239="Sud Est",VLOOKUP(Hierarchisation!E239,effectifs_ete,7,FALSE),IF(Hierarchisation!K239="Sud Ouest",VLOOKUP(Hierarchisation!E239,effectifs_ete,8,FALSE),"Erreur Région"))))))</f>
        <v>#N/A</v>
      </c>
      <c r="U239" s="17" t="e">
        <f>IF(K239="Centre",VLOOKUP(E239,effectifs_hiver,3,FALSE),IF(Hierarchisation!K239="Grand Nord",VLOOKUP(Hierarchisation!E239,effectifs_hiver,4,FALSE),IF(Hierarchisation!K239="Nord Est",VLOOKUP(Hierarchisation!E239,effectifs_hiver,5,FALSE),IF(Hierarchisation!K239="Nord Ouest",VLOOKUP(Hierarchisation!E239,effectifs_hiver,6,FALSE),IF(Hierarchisation!K239="Sud Est",VLOOKUP(Hierarchisation!E239,effectifs_hiver,7,FALSE),IF(Hierarchisation!K239="Sud Ouest",VLOOKUP(Hierarchisation!E239,effectifs_hiver,8,FALSE),"Erreur Région"))))))</f>
        <v>#N/A</v>
      </c>
      <c r="V239" s="17" t="e">
        <f>IF(W239="Transit","Transit",IF(W239="hiver",VLOOKUP(E239,'EFFECTIFS Hiver'!$A:$I,9,FALSE),IF(W239="été",VLOOKUP(E239,'EFFECTIFS Eté'!$A:$I,9,FALSE),"Erreur saison")))</f>
        <v>#N/A</v>
      </c>
      <c r="W239" s="18" t="e">
        <f>VLOOKUP(D239,Listes!B:C,2,FALSE)</f>
        <v>#N/A</v>
      </c>
    </row>
    <row r="240" spans="1:23" ht="15.75" customHeight="1">
      <c r="A240" s="11"/>
      <c r="B240" s="11"/>
      <c r="C240" s="11"/>
      <c r="D240" s="11"/>
      <c r="E240" s="11"/>
      <c r="F240" s="11"/>
      <c r="G240" s="11" t="e">
        <f>VLOOKUP(E240,TAXONS!B:C,2,FALSE)</f>
        <v>#N/A</v>
      </c>
      <c r="H240" s="13">
        <f t="shared" si="18"/>
        <v>0</v>
      </c>
      <c r="I240" s="12" t="e">
        <f t="shared" si="19"/>
        <v>#N/A</v>
      </c>
      <c r="J240" s="14" t="e">
        <f t="shared" si="20"/>
        <v>#N/A</v>
      </c>
      <c r="K240" s="15" t="e">
        <f>VLOOKUP(B240,REGIONS!A:D,4,FALSE)</f>
        <v>#N/A</v>
      </c>
      <c r="L240" s="19" t="e">
        <f>VLOOKUP(G240,Sensibilité!$A:$L,12,FALSE)</f>
        <v>#N/A</v>
      </c>
      <c r="M240" s="19" t="e">
        <f t="shared" si="21"/>
        <v>#N/A</v>
      </c>
      <c r="N240" s="19" t="e">
        <f t="shared" si="22"/>
        <v>#N/A</v>
      </c>
      <c r="O240" s="15" t="str">
        <f>IF(D240=Listes!$B$6,"SWARMING",IF(OR(D240=Listes!$B$1,D240=Listes!$B$2,D240=Listes!$B$5),2,IF(OR(D240=Listes!$B$3,D240=Listes!$B$4),1,"erreur colonne D")))</f>
        <v>SWARMING</v>
      </c>
      <c r="P240" s="15" t="e">
        <f>IF(OR(W240="Hiver",W240="Transit"),VLOOKUP(E240,IC!A:E,4,FALSE),IF(W240="été",VLOOKUP(E240,IC!A:E,3,FALSE),"erreur"))</f>
        <v>#N/A</v>
      </c>
      <c r="Q240" s="15" t="e">
        <f>IF(P240="NR",0,IF(F240&lt;5,0,IF(P240=1,VLOOKUP(F240,IC!$G$1:$I$8,3,TRUE),
IF(P240=2,VLOOKUP(F240,IC!$K$1:$M$8,3,TRUE),
IF(P240=3,VLOOKUP(F240,IC!$O$1:$Q$8,3,TRUE),IF(P240=4,VLOOKUP(F240,IC!$S$2:$U$9,3,TRUE),
"erreur"))))))</f>
        <v>#N/A</v>
      </c>
      <c r="R240" s="16" t="e">
        <f>IF(OR(V240="NA",V240="Transit",V240&lt;Listes!$F$1),"non applicable",F240/V240)</f>
        <v>#N/A</v>
      </c>
      <c r="S240" s="16" t="e">
        <f>IF(W240="Transit","Non applicable",IF(AND(W240="été",T240&gt;Listes!F239),F240/T240,IF(AND(W240="Hiver",Hierarchisation!U240&gt;Listes!F239),F240/U240,"non applicable")))</f>
        <v>#N/A</v>
      </c>
      <c r="T240" s="17" t="e">
        <f>IF(K240="Centre",VLOOKUP(E240,effectifs_ete,3,FALSE),IF(Hierarchisation!K240="Grand Nord",VLOOKUP(Hierarchisation!E240,effectifs_ete,4,FALSE),IF(Hierarchisation!K240="Nord Est",VLOOKUP(Hierarchisation!E240,effectifs_ete,5,FALSE),IF(Hierarchisation!K240="Nord Ouest",VLOOKUP(Hierarchisation!E240,effectifs_ete,6,FALSE),IF(Hierarchisation!K240="Sud Est",VLOOKUP(Hierarchisation!E240,effectifs_ete,7,FALSE),IF(Hierarchisation!K240="Sud Ouest",VLOOKUP(Hierarchisation!E240,effectifs_ete,8,FALSE),"Erreur Région"))))))</f>
        <v>#N/A</v>
      </c>
      <c r="U240" s="17" t="e">
        <f>IF(K240="Centre",VLOOKUP(E240,effectifs_hiver,3,FALSE),IF(Hierarchisation!K240="Grand Nord",VLOOKUP(Hierarchisation!E240,effectifs_hiver,4,FALSE),IF(Hierarchisation!K240="Nord Est",VLOOKUP(Hierarchisation!E240,effectifs_hiver,5,FALSE),IF(Hierarchisation!K240="Nord Ouest",VLOOKUP(Hierarchisation!E240,effectifs_hiver,6,FALSE),IF(Hierarchisation!K240="Sud Est",VLOOKUP(Hierarchisation!E240,effectifs_hiver,7,FALSE),IF(Hierarchisation!K240="Sud Ouest",VLOOKUP(Hierarchisation!E240,effectifs_hiver,8,FALSE),"Erreur Région"))))))</f>
        <v>#N/A</v>
      </c>
      <c r="V240" s="17" t="e">
        <f>IF(W240="Transit","Transit",IF(W240="hiver",VLOOKUP(E240,'EFFECTIFS Hiver'!$A:$I,9,FALSE),IF(W240="été",VLOOKUP(E240,'EFFECTIFS Eté'!$A:$I,9,FALSE),"Erreur saison")))</f>
        <v>#N/A</v>
      </c>
      <c r="W240" s="18" t="e">
        <f>VLOOKUP(D240,Listes!B:C,2,FALSE)</f>
        <v>#N/A</v>
      </c>
    </row>
    <row r="241" spans="1:23" ht="15.75" customHeight="1">
      <c r="A241" s="11"/>
      <c r="B241" s="11"/>
      <c r="C241" s="11"/>
      <c r="D241" s="11"/>
      <c r="E241" s="11"/>
      <c r="F241" s="11"/>
      <c r="G241" s="11" t="e">
        <f>VLOOKUP(E241,TAXONS!B:C,2,FALSE)</f>
        <v>#N/A</v>
      </c>
      <c r="H241" s="13">
        <f t="shared" si="18"/>
        <v>0</v>
      </c>
      <c r="I241" s="12" t="e">
        <f t="shared" si="19"/>
        <v>#N/A</v>
      </c>
      <c r="J241" s="14" t="e">
        <f t="shared" si="20"/>
        <v>#N/A</v>
      </c>
      <c r="K241" s="15" t="e">
        <f>VLOOKUP(B241,REGIONS!A:D,4,FALSE)</f>
        <v>#N/A</v>
      </c>
      <c r="L241" s="19" t="e">
        <f>VLOOKUP(G241,Sensibilité!$A:$L,12,FALSE)</f>
        <v>#N/A</v>
      </c>
      <c r="M241" s="19" t="e">
        <f t="shared" si="21"/>
        <v>#N/A</v>
      </c>
      <c r="N241" s="19" t="e">
        <f t="shared" si="22"/>
        <v>#N/A</v>
      </c>
      <c r="O241" s="15" t="str">
        <f>IF(D241=Listes!$B$6,"SWARMING",IF(OR(D241=Listes!$B$1,D241=Listes!$B$2,D241=Listes!$B$5),2,IF(OR(D241=Listes!$B$3,D241=Listes!$B$4),1,"erreur colonne D")))</f>
        <v>SWARMING</v>
      </c>
      <c r="P241" s="15" t="e">
        <f>IF(OR(W241="Hiver",W241="Transit"),VLOOKUP(E241,IC!A:E,4,FALSE),IF(W241="été",VLOOKUP(E241,IC!A:E,3,FALSE),"erreur"))</f>
        <v>#N/A</v>
      </c>
      <c r="Q241" s="15" t="e">
        <f>IF(P241="NR",0,IF(F241&lt;5,0,IF(P241=1,VLOOKUP(F241,IC!$G$1:$I$8,3,TRUE),
IF(P241=2,VLOOKUP(F241,IC!$K$1:$M$8,3,TRUE),
IF(P241=3,VLOOKUP(F241,IC!$O$1:$Q$8,3,TRUE),IF(P241=4,VLOOKUP(F241,IC!$S$2:$U$9,3,TRUE),
"erreur"))))))</f>
        <v>#N/A</v>
      </c>
      <c r="R241" s="16" t="e">
        <f>IF(OR(V241="NA",V241="Transit",V241&lt;Listes!$F$1),"non applicable",F241/V241)</f>
        <v>#N/A</v>
      </c>
      <c r="S241" s="16" t="e">
        <f>IF(W241="Transit","Non applicable",IF(AND(W241="été",T241&gt;Listes!F240),F241/T241,IF(AND(W241="Hiver",Hierarchisation!U241&gt;Listes!F240),F241/U241,"non applicable")))</f>
        <v>#N/A</v>
      </c>
      <c r="T241" s="17" t="e">
        <f>IF(K241="Centre",VLOOKUP(E241,effectifs_ete,3,FALSE),IF(Hierarchisation!K241="Grand Nord",VLOOKUP(Hierarchisation!E241,effectifs_ete,4,FALSE),IF(Hierarchisation!K241="Nord Est",VLOOKUP(Hierarchisation!E241,effectifs_ete,5,FALSE),IF(Hierarchisation!K241="Nord Ouest",VLOOKUP(Hierarchisation!E241,effectifs_ete,6,FALSE),IF(Hierarchisation!K241="Sud Est",VLOOKUP(Hierarchisation!E241,effectifs_ete,7,FALSE),IF(Hierarchisation!K241="Sud Ouest",VLOOKUP(Hierarchisation!E241,effectifs_ete,8,FALSE),"Erreur Région"))))))</f>
        <v>#N/A</v>
      </c>
      <c r="U241" s="17" t="e">
        <f>IF(K241="Centre",VLOOKUP(E241,effectifs_hiver,3,FALSE),IF(Hierarchisation!K241="Grand Nord",VLOOKUP(Hierarchisation!E241,effectifs_hiver,4,FALSE),IF(Hierarchisation!K241="Nord Est",VLOOKUP(Hierarchisation!E241,effectifs_hiver,5,FALSE),IF(Hierarchisation!K241="Nord Ouest",VLOOKUP(Hierarchisation!E241,effectifs_hiver,6,FALSE),IF(Hierarchisation!K241="Sud Est",VLOOKUP(Hierarchisation!E241,effectifs_hiver,7,FALSE),IF(Hierarchisation!K241="Sud Ouest",VLOOKUP(Hierarchisation!E241,effectifs_hiver,8,FALSE),"Erreur Région"))))))</f>
        <v>#N/A</v>
      </c>
      <c r="V241" s="17" t="e">
        <f>IF(W241="Transit","Transit",IF(W241="hiver",VLOOKUP(E241,'EFFECTIFS Hiver'!$A:$I,9,FALSE),IF(W241="été",VLOOKUP(E241,'EFFECTIFS Eté'!$A:$I,9,FALSE),"Erreur saison")))</f>
        <v>#N/A</v>
      </c>
      <c r="W241" s="18" t="e">
        <f>VLOOKUP(D241,Listes!B:C,2,FALSE)</f>
        <v>#N/A</v>
      </c>
    </row>
    <row r="242" spans="1:23" ht="15.75" customHeight="1">
      <c r="A242" s="11"/>
      <c r="B242" s="11"/>
      <c r="C242" s="11"/>
      <c r="D242" s="11"/>
      <c r="E242" s="11"/>
      <c r="F242" s="11"/>
      <c r="G242" s="11" t="e">
        <f>VLOOKUP(E242,TAXONS!B:C,2,FALSE)</f>
        <v>#N/A</v>
      </c>
      <c r="H242" s="13">
        <f t="shared" si="18"/>
        <v>0</v>
      </c>
      <c r="I242" s="12" t="e">
        <f t="shared" si="19"/>
        <v>#N/A</v>
      </c>
      <c r="J242" s="14" t="e">
        <f t="shared" si="20"/>
        <v>#N/A</v>
      </c>
      <c r="K242" s="15" t="e">
        <f>VLOOKUP(B242,REGIONS!A:D,4,FALSE)</f>
        <v>#N/A</v>
      </c>
      <c r="L242" s="19" t="e">
        <f>VLOOKUP(G242,Sensibilité!$A:$L,12,FALSE)</f>
        <v>#N/A</v>
      </c>
      <c r="M242" s="19" t="e">
        <f t="shared" si="21"/>
        <v>#N/A</v>
      </c>
      <c r="N242" s="19" t="e">
        <f t="shared" si="22"/>
        <v>#N/A</v>
      </c>
      <c r="O242" s="15" t="str">
        <f>IF(D242=Listes!$B$6,"SWARMING",IF(OR(D242=Listes!$B$1,D242=Listes!$B$2,D242=Listes!$B$5),2,IF(OR(D242=Listes!$B$3,D242=Listes!$B$4),1,"erreur colonne D")))</f>
        <v>SWARMING</v>
      </c>
      <c r="P242" s="15" t="e">
        <f>IF(OR(W242="Hiver",W242="Transit"),VLOOKUP(E242,IC!A:E,4,FALSE),IF(W242="été",VLOOKUP(E242,IC!A:E,3,FALSE),"erreur"))</f>
        <v>#N/A</v>
      </c>
      <c r="Q242" s="15" t="e">
        <f>IF(P242="NR",0,IF(F242&lt;5,0,IF(P242=1,VLOOKUP(F242,IC!$G$1:$I$8,3,TRUE),
IF(P242=2,VLOOKUP(F242,IC!$K$1:$M$8,3,TRUE),
IF(P242=3,VLOOKUP(F242,IC!$O$1:$Q$8,3,TRUE),IF(P242=4,VLOOKUP(F242,IC!$S$2:$U$9,3,TRUE),
"erreur"))))))</f>
        <v>#N/A</v>
      </c>
      <c r="R242" s="16" t="e">
        <f>IF(OR(V242="NA",V242="Transit",V242&lt;Listes!$F$1),"non applicable",F242/V242)</f>
        <v>#N/A</v>
      </c>
      <c r="S242" s="16" t="e">
        <f>IF(W242="Transit","Non applicable",IF(AND(W242="été",T242&gt;Listes!F241),F242/T242,IF(AND(W242="Hiver",Hierarchisation!U242&gt;Listes!F241),F242/U242,"non applicable")))</f>
        <v>#N/A</v>
      </c>
      <c r="T242" s="17" t="e">
        <f>IF(K242="Centre",VLOOKUP(E242,effectifs_ete,3,FALSE),IF(Hierarchisation!K242="Grand Nord",VLOOKUP(Hierarchisation!E242,effectifs_ete,4,FALSE),IF(Hierarchisation!K242="Nord Est",VLOOKUP(Hierarchisation!E242,effectifs_ete,5,FALSE),IF(Hierarchisation!K242="Nord Ouest",VLOOKUP(Hierarchisation!E242,effectifs_ete,6,FALSE),IF(Hierarchisation!K242="Sud Est",VLOOKUP(Hierarchisation!E242,effectifs_ete,7,FALSE),IF(Hierarchisation!K242="Sud Ouest",VLOOKUP(Hierarchisation!E242,effectifs_ete,8,FALSE),"Erreur Région"))))))</f>
        <v>#N/A</v>
      </c>
      <c r="U242" s="17" t="e">
        <f>IF(K242="Centre",VLOOKUP(E242,effectifs_hiver,3,FALSE),IF(Hierarchisation!K242="Grand Nord",VLOOKUP(Hierarchisation!E242,effectifs_hiver,4,FALSE),IF(Hierarchisation!K242="Nord Est",VLOOKUP(Hierarchisation!E242,effectifs_hiver,5,FALSE),IF(Hierarchisation!K242="Nord Ouest",VLOOKUP(Hierarchisation!E242,effectifs_hiver,6,FALSE),IF(Hierarchisation!K242="Sud Est",VLOOKUP(Hierarchisation!E242,effectifs_hiver,7,FALSE),IF(Hierarchisation!K242="Sud Ouest",VLOOKUP(Hierarchisation!E242,effectifs_hiver,8,FALSE),"Erreur Région"))))))</f>
        <v>#N/A</v>
      </c>
      <c r="V242" s="17" t="e">
        <f>IF(W242="Transit","Transit",IF(W242="hiver",VLOOKUP(E242,'EFFECTIFS Hiver'!$A:$I,9,FALSE),IF(W242="été",VLOOKUP(E242,'EFFECTIFS Eté'!$A:$I,9,FALSE),"Erreur saison")))</f>
        <v>#N/A</v>
      </c>
      <c r="W242" s="18" t="e">
        <f>VLOOKUP(D242,Listes!B:C,2,FALSE)</f>
        <v>#N/A</v>
      </c>
    </row>
    <row r="243" spans="1:23" ht="15.75" customHeight="1">
      <c r="A243" s="11"/>
      <c r="B243" s="11"/>
      <c r="C243" s="11"/>
      <c r="D243" s="11"/>
      <c r="E243" s="11"/>
      <c r="F243" s="11"/>
      <c r="G243" s="11" t="e">
        <f>VLOOKUP(E243,TAXONS!B:C,2,FALSE)</f>
        <v>#N/A</v>
      </c>
      <c r="H243" s="13">
        <f t="shared" si="18"/>
        <v>0</v>
      </c>
      <c r="I243" s="12" t="e">
        <f t="shared" si="19"/>
        <v>#N/A</v>
      </c>
      <c r="J243" s="14" t="e">
        <f t="shared" si="20"/>
        <v>#N/A</v>
      </c>
      <c r="K243" s="15" t="e">
        <f>VLOOKUP(B243,REGIONS!A:D,4,FALSE)</f>
        <v>#N/A</v>
      </c>
      <c r="L243" s="19" t="e">
        <f>VLOOKUP(G243,Sensibilité!$A:$L,12,FALSE)</f>
        <v>#N/A</v>
      </c>
      <c r="M243" s="19" t="e">
        <f t="shared" si="21"/>
        <v>#N/A</v>
      </c>
      <c r="N243" s="19" t="e">
        <f t="shared" si="22"/>
        <v>#N/A</v>
      </c>
      <c r="O243" s="15" t="str">
        <f>IF(D243=Listes!$B$6,"SWARMING",IF(OR(D243=Listes!$B$1,D243=Listes!$B$2,D243=Listes!$B$5),2,IF(OR(D243=Listes!$B$3,D243=Listes!$B$4),1,"erreur colonne D")))</f>
        <v>SWARMING</v>
      </c>
      <c r="P243" s="15" t="e">
        <f>IF(OR(W243="Hiver",W243="Transit"),VLOOKUP(E243,IC!A:E,4,FALSE),IF(W243="été",VLOOKUP(E243,IC!A:E,3,FALSE),"erreur"))</f>
        <v>#N/A</v>
      </c>
      <c r="Q243" s="15" t="e">
        <f>IF(P243="NR",0,IF(F243&lt;5,0,IF(P243=1,VLOOKUP(F243,IC!$G$1:$I$8,3,TRUE),
IF(P243=2,VLOOKUP(F243,IC!$K$1:$M$8,3,TRUE),
IF(P243=3,VLOOKUP(F243,IC!$O$1:$Q$8,3,TRUE),IF(P243=4,VLOOKUP(F243,IC!$S$2:$U$9,3,TRUE),
"erreur"))))))</f>
        <v>#N/A</v>
      </c>
      <c r="R243" s="16" t="e">
        <f>IF(OR(V243="NA",V243="Transit",V243&lt;Listes!$F$1),"non applicable",F243/V243)</f>
        <v>#N/A</v>
      </c>
      <c r="S243" s="16" t="e">
        <f>IF(W243="Transit","Non applicable",IF(AND(W243="été",T243&gt;Listes!F242),F243/T243,IF(AND(W243="Hiver",Hierarchisation!U243&gt;Listes!F242),F243/U243,"non applicable")))</f>
        <v>#N/A</v>
      </c>
      <c r="T243" s="17" t="e">
        <f>IF(K243="Centre",VLOOKUP(E243,effectifs_ete,3,FALSE),IF(Hierarchisation!K243="Grand Nord",VLOOKUP(Hierarchisation!E243,effectifs_ete,4,FALSE),IF(Hierarchisation!K243="Nord Est",VLOOKUP(Hierarchisation!E243,effectifs_ete,5,FALSE),IF(Hierarchisation!K243="Nord Ouest",VLOOKUP(Hierarchisation!E243,effectifs_ete,6,FALSE),IF(Hierarchisation!K243="Sud Est",VLOOKUP(Hierarchisation!E243,effectifs_ete,7,FALSE),IF(Hierarchisation!K243="Sud Ouest",VLOOKUP(Hierarchisation!E243,effectifs_ete,8,FALSE),"Erreur Région"))))))</f>
        <v>#N/A</v>
      </c>
      <c r="U243" s="17" t="e">
        <f>IF(K243="Centre",VLOOKUP(E243,effectifs_hiver,3,FALSE),IF(Hierarchisation!K243="Grand Nord",VLOOKUP(Hierarchisation!E243,effectifs_hiver,4,FALSE),IF(Hierarchisation!K243="Nord Est",VLOOKUP(Hierarchisation!E243,effectifs_hiver,5,FALSE),IF(Hierarchisation!K243="Nord Ouest",VLOOKUP(Hierarchisation!E243,effectifs_hiver,6,FALSE),IF(Hierarchisation!K243="Sud Est",VLOOKUP(Hierarchisation!E243,effectifs_hiver,7,FALSE),IF(Hierarchisation!K243="Sud Ouest",VLOOKUP(Hierarchisation!E243,effectifs_hiver,8,FALSE),"Erreur Région"))))))</f>
        <v>#N/A</v>
      </c>
      <c r="V243" s="17" t="e">
        <f>IF(W243="Transit","Transit",IF(W243="hiver",VLOOKUP(E243,'EFFECTIFS Hiver'!$A:$I,9,FALSE),IF(W243="été",VLOOKUP(E243,'EFFECTIFS Eté'!$A:$I,9,FALSE),"Erreur saison")))</f>
        <v>#N/A</v>
      </c>
      <c r="W243" s="18" t="e">
        <f>VLOOKUP(D243,Listes!B:C,2,FALSE)</f>
        <v>#N/A</v>
      </c>
    </row>
    <row r="244" spans="1:23" ht="15.75" customHeight="1">
      <c r="A244" s="11"/>
      <c r="B244" s="11"/>
      <c r="C244" s="11"/>
      <c r="D244" s="11"/>
      <c r="E244" s="11"/>
      <c r="F244" s="11"/>
      <c r="G244" s="11" t="e">
        <f>VLOOKUP(E244,TAXONS!B:C,2,FALSE)</f>
        <v>#N/A</v>
      </c>
      <c r="H244" s="13">
        <f t="shared" si="18"/>
        <v>0</v>
      </c>
      <c r="I244" s="12" t="e">
        <f t="shared" si="19"/>
        <v>#N/A</v>
      </c>
      <c r="J244" s="14" t="e">
        <f t="shared" si="20"/>
        <v>#N/A</v>
      </c>
      <c r="K244" s="15" t="e">
        <f>VLOOKUP(B244,REGIONS!A:D,4,FALSE)</f>
        <v>#N/A</v>
      </c>
      <c r="L244" s="19" t="e">
        <f>VLOOKUP(G244,Sensibilité!$A:$L,12,FALSE)</f>
        <v>#N/A</v>
      </c>
      <c r="M244" s="19" t="e">
        <f t="shared" si="21"/>
        <v>#N/A</v>
      </c>
      <c r="N244" s="19" t="e">
        <f t="shared" si="22"/>
        <v>#N/A</v>
      </c>
      <c r="O244" s="15" t="str">
        <f>IF(D244=Listes!$B$6,"SWARMING",IF(OR(D244=Listes!$B$1,D244=Listes!$B$2,D244=Listes!$B$5),2,IF(OR(D244=Listes!$B$3,D244=Listes!$B$4),1,"erreur colonne D")))</f>
        <v>SWARMING</v>
      </c>
      <c r="P244" s="15" t="e">
        <f>IF(OR(W244="Hiver",W244="Transit"),VLOOKUP(E244,IC!A:E,4,FALSE),IF(W244="été",VLOOKUP(E244,IC!A:E,3,FALSE),"erreur"))</f>
        <v>#N/A</v>
      </c>
      <c r="Q244" s="15" t="e">
        <f>IF(P244="NR",0,IF(F244&lt;5,0,IF(P244=1,VLOOKUP(F244,IC!$G$1:$I$8,3,TRUE),
IF(P244=2,VLOOKUP(F244,IC!$K$1:$M$8,3,TRUE),
IF(P244=3,VLOOKUP(F244,IC!$O$1:$Q$8,3,TRUE),IF(P244=4,VLOOKUP(F244,IC!$S$2:$U$9,3,TRUE),
"erreur"))))))</f>
        <v>#N/A</v>
      </c>
      <c r="R244" s="16" t="e">
        <f>IF(OR(V244="NA",V244="Transit",V244&lt;Listes!$F$1),"non applicable",F244/V244)</f>
        <v>#N/A</v>
      </c>
      <c r="S244" s="16" t="e">
        <f>IF(W244="Transit","Non applicable",IF(AND(W244="été",T244&gt;Listes!F243),F244/T244,IF(AND(W244="Hiver",Hierarchisation!U244&gt;Listes!F243),F244/U244,"non applicable")))</f>
        <v>#N/A</v>
      </c>
      <c r="T244" s="17" t="e">
        <f>IF(K244="Centre",VLOOKUP(E244,effectifs_ete,3,FALSE),IF(Hierarchisation!K244="Grand Nord",VLOOKUP(Hierarchisation!E244,effectifs_ete,4,FALSE),IF(Hierarchisation!K244="Nord Est",VLOOKUP(Hierarchisation!E244,effectifs_ete,5,FALSE),IF(Hierarchisation!K244="Nord Ouest",VLOOKUP(Hierarchisation!E244,effectifs_ete,6,FALSE),IF(Hierarchisation!K244="Sud Est",VLOOKUP(Hierarchisation!E244,effectifs_ete,7,FALSE),IF(Hierarchisation!K244="Sud Ouest",VLOOKUP(Hierarchisation!E244,effectifs_ete,8,FALSE),"Erreur Région"))))))</f>
        <v>#N/A</v>
      </c>
      <c r="U244" s="17" t="e">
        <f>IF(K244="Centre",VLOOKUP(E244,effectifs_hiver,3,FALSE),IF(Hierarchisation!K244="Grand Nord",VLOOKUP(Hierarchisation!E244,effectifs_hiver,4,FALSE),IF(Hierarchisation!K244="Nord Est",VLOOKUP(Hierarchisation!E244,effectifs_hiver,5,FALSE),IF(Hierarchisation!K244="Nord Ouest",VLOOKUP(Hierarchisation!E244,effectifs_hiver,6,FALSE),IF(Hierarchisation!K244="Sud Est",VLOOKUP(Hierarchisation!E244,effectifs_hiver,7,FALSE),IF(Hierarchisation!K244="Sud Ouest",VLOOKUP(Hierarchisation!E244,effectifs_hiver,8,FALSE),"Erreur Région"))))))</f>
        <v>#N/A</v>
      </c>
      <c r="V244" s="17" t="e">
        <f>IF(W244="Transit","Transit",IF(W244="hiver",VLOOKUP(E244,'EFFECTIFS Hiver'!$A:$I,9,FALSE),IF(W244="été",VLOOKUP(E244,'EFFECTIFS Eté'!$A:$I,9,FALSE),"Erreur saison")))</f>
        <v>#N/A</v>
      </c>
      <c r="W244" s="18" t="e">
        <f>VLOOKUP(D244,Listes!B:C,2,FALSE)</f>
        <v>#N/A</v>
      </c>
    </row>
    <row r="245" spans="1:23" ht="15.75" customHeight="1">
      <c r="A245" s="11"/>
      <c r="B245" s="11"/>
      <c r="C245" s="11"/>
      <c r="D245" s="11"/>
      <c r="E245" s="11"/>
      <c r="F245" s="11"/>
      <c r="G245" s="11" t="e">
        <f>VLOOKUP(E245,TAXONS!B:C,2,FALSE)</f>
        <v>#N/A</v>
      </c>
      <c r="H245" s="13">
        <f t="shared" si="18"/>
        <v>0</v>
      </c>
      <c r="I245" s="12" t="e">
        <f t="shared" si="19"/>
        <v>#N/A</v>
      </c>
      <c r="J245" s="14" t="e">
        <f t="shared" si="20"/>
        <v>#N/A</v>
      </c>
      <c r="K245" s="15" t="e">
        <f>VLOOKUP(B245,REGIONS!A:D,4,FALSE)</f>
        <v>#N/A</v>
      </c>
      <c r="L245" s="19" t="e">
        <f>VLOOKUP(G245,Sensibilité!$A:$L,12,FALSE)</f>
        <v>#N/A</v>
      </c>
      <c r="M245" s="19" t="e">
        <f t="shared" si="21"/>
        <v>#N/A</v>
      </c>
      <c r="N245" s="19" t="e">
        <f t="shared" si="22"/>
        <v>#N/A</v>
      </c>
      <c r="O245" s="15" t="str">
        <f>IF(D245=Listes!$B$6,"SWARMING",IF(OR(D245=Listes!$B$1,D245=Listes!$B$2,D245=Listes!$B$5),2,IF(OR(D245=Listes!$B$3,D245=Listes!$B$4),1,"erreur colonne D")))</f>
        <v>SWARMING</v>
      </c>
      <c r="P245" s="15" t="e">
        <f>IF(OR(W245="Hiver",W245="Transit"),VLOOKUP(E245,IC!A:E,4,FALSE),IF(W245="été",VLOOKUP(E245,IC!A:E,3,FALSE),"erreur"))</f>
        <v>#N/A</v>
      </c>
      <c r="Q245" s="15" t="e">
        <f>IF(P245="NR",0,IF(F245&lt;5,0,IF(P245=1,VLOOKUP(F245,IC!$G$1:$I$8,3,TRUE),
IF(P245=2,VLOOKUP(F245,IC!$K$1:$M$8,3,TRUE),
IF(P245=3,VLOOKUP(F245,IC!$O$1:$Q$8,3,TRUE),IF(P245=4,VLOOKUP(F245,IC!$S$2:$U$9,3,TRUE),
"erreur"))))))</f>
        <v>#N/A</v>
      </c>
      <c r="R245" s="16" t="e">
        <f>IF(OR(V245="NA",V245="Transit",V245&lt;Listes!$F$1),"non applicable",F245/V245)</f>
        <v>#N/A</v>
      </c>
      <c r="S245" s="16" t="e">
        <f>IF(W245="Transit","Non applicable",IF(AND(W245="été",T245&gt;Listes!F244),F245/T245,IF(AND(W245="Hiver",Hierarchisation!U245&gt;Listes!F244),F245/U245,"non applicable")))</f>
        <v>#N/A</v>
      </c>
      <c r="T245" s="17" t="e">
        <f>IF(K245="Centre",VLOOKUP(E245,effectifs_ete,3,FALSE),IF(Hierarchisation!K245="Grand Nord",VLOOKUP(Hierarchisation!E245,effectifs_ete,4,FALSE),IF(Hierarchisation!K245="Nord Est",VLOOKUP(Hierarchisation!E245,effectifs_ete,5,FALSE),IF(Hierarchisation!K245="Nord Ouest",VLOOKUP(Hierarchisation!E245,effectifs_ete,6,FALSE),IF(Hierarchisation!K245="Sud Est",VLOOKUP(Hierarchisation!E245,effectifs_ete,7,FALSE),IF(Hierarchisation!K245="Sud Ouest",VLOOKUP(Hierarchisation!E245,effectifs_ete,8,FALSE),"Erreur Région"))))))</f>
        <v>#N/A</v>
      </c>
      <c r="U245" s="17" t="e">
        <f>IF(K245="Centre",VLOOKUP(E245,effectifs_hiver,3,FALSE),IF(Hierarchisation!K245="Grand Nord",VLOOKUP(Hierarchisation!E245,effectifs_hiver,4,FALSE),IF(Hierarchisation!K245="Nord Est",VLOOKUP(Hierarchisation!E245,effectifs_hiver,5,FALSE),IF(Hierarchisation!K245="Nord Ouest",VLOOKUP(Hierarchisation!E245,effectifs_hiver,6,FALSE),IF(Hierarchisation!K245="Sud Est",VLOOKUP(Hierarchisation!E245,effectifs_hiver,7,FALSE),IF(Hierarchisation!K245="Sud Ouest",VLOOKUP(Hierarchisation!E245,effectifs_hiver,8,FALSE),"Erreur Région"))))))</f>
        <v>#N/A</v>
      </c>
      <c r="V245" s="17" t="e">
        <f>IF(W245="Transit","Transit",IF(W245="hiver",VLOOKUP(E245,'EFFECTIFS Hiver'!$A:$I,9,FALSE),IF(W245="été",VLOOKUP(E245,'EFFECTIFS Eté'!$A:$I,9,FALSE),"Erreur saison")))</f>
        <v>#N/A</v>
      </c>
      <c r="W245" s="18" t="e">
        <f>VLOOKUP(D245,Listes!B:C,2,FALSE)</f>
        <v>#N/A</v>
      </c>
    </row>
    <row r="246" spans="1:23" ht="15.75" customHeight="1">
      <c r="A246" s="11"/>
      <c r="B246" s="11"/>
      <c r="C246" s="11"/>
      <c r="D246" s="11"/>
      <c r="E246" s="11"/>
      <c r="F246" s="11"/>
      <c r="G246" s="11" t="e">
        <f>VLOOKUP(E246,TAXONS!B:C,2,FALSE)</f>
        <v>#N/A</v>
      </c>
      <c r="H246" s="13">
        <f t="shared" si="18"/>
        <v>0</v>
      </c>
      <c r="I246" s="12" t="e">
        <f t="shared" si="19"/>
        <v>#N/A</v>
      </c>
      <c r="J246" s="14" t="e">
        <f t="shared" si="20"/>
        <v>#N/A</v>
      </c>
      <c r="K246" s="15" t="e">
        <f>VLOOKUP(B246,REGIONS!A:D,4,FALSE)</f>
        <v>#N/A</v>
      </c>
      <c r="L246" s="19" t="e">
        <f>VLOOKUP(G246,Sensibilité!$A:$L,12,FALSE)</f>
        <v>#N/A</v>
      </c>
      <c r="M246" s="19" t="e">
        <f t="shared" si="21"/>
        <v>#N/A</v>
      </c>
      <c r="N246" s="19" t="e">
        <f t="shared" si="22"/>
        <v>#N/A</v>
      </c>
      <c r="O246" s="15" t="str">
        <f>IF(D246=Listes!$B$6,"SWARMING",IF(OR(D246=Listes!$B$1,D246=Listes!$B$2,D246=Listes!$B$5),2,IF(OR(D246=Listes!$B$3,D246=Listes!$B$4),1,"erreur colonne D")))</f>
        <v>SWARMING</v>
      </c>
      <c r="P246" s="15" t="e">
        <f>IF(OR(W246="Hiver",W246="Transit"),VLOOKUP(E246,IC!A:E,4,FALSE),IF(W246="été",VLOOKUP(E246,IC!A:E,3,FALSE),"erreur"))</f>
        <v>#N/A</v>
      </c>
      <c r="Q246" s="15" t="e">
        <f>IF(P246="NR",0,IF(F246&lt;5,0,IF(P246=1,VLOOKUP(F246,IC!$G$1:$I$8,3,TRUE),
IF(P246=2,VLOOKUP(F246,IC!$K$1:$M$8,3,TRUE),
IF(P246=3,VLOOKUP(F246,IC!$O$1:$Q$8,3,TRUE),IF(P246=4,VLOOKUP(F246,IC!$S$2:$U$9,3,TRUE),
"erreur"))))))</f>
        <v>#N/A</v>
      </c>
      <c r="R246" s="16" t="e">
        <f>IF(OR(V246="NA",V246="Transit",V246&lt;Listes!$F$1),"non applicable",F246/V246)</f>
        <v>#N/A</v>
      </c>
      <c r="S246" s="16" t="e">
        <f>IF(W246="Transit","Non applicable",IF(AND(W246="été",T246&gt;Listes!F245),F246/T246,IF(AND(W246="Hiver",Hierarchisation!U246&gt;Listes!F245),F246/U246,"non applicable")))</f>
        <v>#N/A</v>
      </c>
      <c r="T246" s="17" t="e">
        <f>IF(K246="Centre",VLOOKUP(E246,effectifs_ete,3,FALSE),IF(Hierarchisation!K246="Grand Nord",VLOOKUP(Hierarchisation!E246,effectifs_ete,4,FALSE),IF(Hierarchisation!K246="Nord Est",VLOOKUP(Hierarchisation!E246,effectifs_ete,5,FALSE),IF(Hierarchisation!K246="Nord Ouest",VLOOKUP(Hierarchisation!E246,effectifs_ete,6,FALSE),IF(Hierarchisation!K246="Sud Est",VLOOKUP(Hierarchisation!E246,effectifs_ete,7,FALSE),IF(Hierarchisation!K246="Sud Ouest",VLOOKUP(Hierarchisation!E246,effectifs_ete,8,FALSE),"Erreur Région"))))))</f>
        <v>#N/A</v>
      </c>
      <c r="U246" s="17" t="e">
        <f>IF(K246="Centre",VLOOKUP(E246,effectifs_hiver,3,FALSE),IF(Hierarchisation!K246="Grand Nord",VLOOKUP(Hierarchisation!E246,effectifs_hiver,4,FALSE),IF(Hierarchisation!K246="Nord Est",VLOOKUP(Hierarchisation!E246,effectifs_hiver,5,FALSE),IF(Hierarchisation!K246="Nord Ouest",VLOOKUP(Hierarchisation!E246,effectifs_hiver,6,FALSE),IF(Hierarchisation!K246="Sud Est",VLOOKUP(Hierarchisation!E246,effectifs_hiver,7,FALSE),IF(Hierarchisation!K246="Sud Ouest",VLOOKUP(Hierarchisation!E246,effectifs_hiver,8,FALSE),"Erreur Région"))))))</f>
        <v>#N/A</v>
      </c>
      <c r="V246" s="17" t="e">
        <f>IF(W246="Transit","Transit",IF(W246="hiver",VLOOKUP(E246,'EFFECTIFS Hiver'!$A:$I,9,FALSE),IF(W246="été",VLOOKUP(E246,'EFFECTIFS Eté'!$A:$I,9,FALSE),"Erreur saison")))</f>
        <v>#N/A</v>
      </c>
      <c r="W246" s="18" t="e">
        <f>VLOOKUP(D246,Listes!B:C,2,FALSE)</f>
        <v>#N/A</v>
      </c>
    </row>
    <row r="247" spans="1:23" ht="15.75" customHeight="1">
      <c r="A247" s="11"/>
      <c r="B247" s="11"/>
      <c r="C247" s="11"/>
      <c r="D247" s="11"/>
      <c r="E247" s="11"/>
      <c r="F247" s="11"/>
      <c r="G247" s="11" t="e">
        <f>VLOOKUP(E247,TAXONS!B:C,2,FALSE)</f>
        <v>#N/A</v>
      </c>
      <c r="H247" s="13">
        <f t="shared" si="18"/>
        <v>0</v>
      </c>
      <c r="I247" s="12" t="e">
        <f t="shared" si="19"/>
        <v>#N/A</v>
      </c>
      <c r="J247" s="14" t="e">
        <f t="shared" si="20"/>
        <v>#N/A</v>
      </c>
      <c r="K247" s="15" t="e">
        <f>VLOOKUP(B247,REGIONS!A:D,4,FALSE)</f>
        <v>#N/A</v>
      </c>
      <c r="L247" s="19" t="e">
        <f>VLOOKUP(G247,Sensibilité!$A:$L,12,FALSE)</f>
        <v>#N/A</v>
      </c>
      <c r="M247" s="19" t="e">
        <f t="shared" si="21"/>
        <v>#N/A</v>
      </c>
      <c r="N247" s="19" t="e">
        <f t="shared" si="22"/>
        <v>#N/A</v>
      </c>
      <c r="O247" s="15" t="str">
        <f>IF(D247=Listes!$B$6,"SWARMING",IF(OR(D247=Listes!$B$1,D247=Listes!$B$2,D247=Listes!$B$5),2,IF(OR(D247=Listes!$B$3,D247=Listes!$B$4),1,"erreur colonne D")))</f>
        <v>SWARMING</v>
      </c>
      <c r="P247" s="15" t="e">
        <f>IF(OR(W247="Hiver",W247="Transit"),VLOOKUP(E247,IC!A:E,4,FALSE),IF(W247="été",VLOOKUP(E247,IC!A:E,3,FALSE),"erreur"))</f>
        <v>#N/A</v>
      </c>
      <c r="Q247" s="15" t="e">
        <f>IF(P247="NR",0,IF(F247&lt;5,0,IF(P247=1,VLOOKUP(F247,IC!$G$1:$I$8,3,TRUE),
IF(P247=2,VLOOKUP(F247,IC!$K$1:$M$8,3,TRUE),
IF(P247=3,VLOOKUP(F247,IC!$O$1:$Q$8,3,TRUE),IF(P247=4,VLOOKUP(F247,IC!$S$2:$U$9,3,TRUE),
"erreur"))))))</f>
        <v>#N/A</v>
      </c>
      <c r="R247" s="16" t="e">
        <f>IF(OR(V247="NA",V247="Transit",V247&lt;Listes!$F$1),"non applicable",F247/V247)</f>
        <v>#N/A</v>
      </c>
      <c r="S247" s="16" t="e">
        <f>IF(W247="Transit","Non applicable",IF(AND(W247="été",T247&gt;Listes!F246),F247/T247,IF(AND(W247="Hiver",Hierarchisation!U247&gt;Listes!F246),F247/U247,"non applicable")))</f>
        <v>#N/A</v>
      </c>
      <c r="T247" s="17" t="e">
        <f>IF(K247="Centre",VLOOKUP(E247,effectifs_ete,3,FALSE),IF(Hierarchisation!K247="Grand Nord",VLOOKUP(Hierarchisation!E247,effectifs_ete,4,FALSE),IF(Hierarchisation!K247="Nord Est",VLOOKUP(Hierarchisation!E247,effectifs_ete,5,FALSE),IF(Hierarchisation!K247="Nord Ouest",VLOOKUP(Hierarchisation!E247,effectifs_ete,6,FALSE),IF(Hierarchisation!K247="Sud Est",VLOOKUP(Hierarchisation!E247,effectifs_ete,7,FALSE),IF(Hierarchisation!K247="Sud Ouest",VLOOKUP(Hierarchisation!E247,effectifs_ete,8,FALSE),"Erreur Région"))))))</f>
        <v>#N/A</v>
      </c>
      <c r="U247" s="17" t="e">
        <f>IF(K247="Centre",VLOOKUP(E247,effectifs_hiver,3,FALSE),IF(Hierarchisation!K247="Grand Nord",VLOOKUP(Hierarchisation!E247,effectifs_hiver,4,FALSE),IF(Hierarchisation!K247="Nord Est",VLOOKUP(Hierarchisation!E247,effectifs_hiver,5,FALSE),IF(Hierarchisation!K247="Nord Ouest",VLOOKUP(Hierarchisation!E247,effectifs_hiver,6,FALSE),IF(Hierarchisation!K247="Sud Est",VLOOKUP(Hierarchisation!E247,effectifs_hiver,7,FALSE),IF(Hierarchisation!K247="Sud Ouest",VLOOKUP(Hierarchisation!E247,effectifs_hiver,8,FALSE),"Erreur Région"))))))</f>
        <v>#N/A</v>
      </c>
      <c r="V247" s="17" t="e">
        <f>IF(W247="Transit","Transit",IF(W247="hiver",VLOOKUP(E247,'EFFECTIFS Hiver'!$A:$I,9,FALSE),IF(W247="été",VLOOKUP(E247,'EFFECTIFS Eté'!$A:$I,9,FALSE),"Erreur saison")))</f>
        <v>#N/A</v>
      </c>
      <c r="W247" s="18" t="e">
        <f>VLOOKUP(D247,Listes!B:C,2,FALSE)</f>
        <v>#N/A</v>
      </c>
    </row>
    <row r="248" spans="1:23" ht="15.75" customHeight="1">
      <c r="A248" s="11"/>
      <c r="B248" s="11"/>
      <c r="C248" s="11"/>
      <c r="D248" s="11"/>
      <c r="E248" s="11"/>
      <c r="F248" s="11"/>
      <c r="G248" s="11" t="e">
        <f>VLOOKUP(E248,TAXONS!B:C,2,FALSE)</f>
        <v>#N/A</v>
      </c>
      <c r="H248" s="13">
        <f t="shared" si="18"/>
        <v>0</v>
      </c>
      <c r="I248" s="12" t="e">
        <f t="shared" si="19"/>
        <v>#N/A</v>
      </c>
      <c r="J248" s="14" t="e">
        <f t="shared" si="20"/>
        <v>#N/A</v>
      </c>
      <c r="K248" s="15" t="e">
        <f>VLOOKUP(B248,REGIONS!A:D,4,FALSE)</f>
        <v>#N/A</v>
      </c>
      <c r="L248" s="19" t="e">
        <f>VLOOKUP(G248,Sensibilité!$A:$L,12,FALSE)</f>
        <v>#N/A</v>
      </c>
      <c r="M248" s="19" t="e">
        <f t="shared" si="21"/>
        <v>#N/A</v>
      </c>
      <c r="N248" s="19" t="e">
        <f t="shared" si="22"/>
        <v>#N/A</v>
      </c>
      <c r="O248" s="15" t="str">
        <f>IF(D248=Listes!$B$6,"SWARMING",IF(OR(D248=Listes!$B$1,D248=Listes!$B$2,D248=Listes!$B$5),2,IF(OR(D248=Listes!$B$3,D248=Listes!$B$4),1,"erreur colonne D")))</f>
        <v>SWARMING</v>
      </c>
      <c r="P248" s="15" t="e">
        <f>IF(OR(W248="Hiver",W248="Transit"),VLOOKUP(E248,IC!A:E,4,FALSE),IF(W248="été",VLOOKUP(E248,IC!A:E,3,FALSE),"erreur"))</f>
        <v>#N/A</v>
      </c>
      <c r="Q248" s="15" t="e">
        <f>IF(P248="NR",0,IF(F248&lt;5,0,IF(P248=1,VLOOKUP(F248,IC!$G$1:$I$8,3,TRUE),
IF(P248=2,VLOOKUP(F248,IC!$K$1:$M$8,3,TRUE),
IF(P248=3,VLOOKUP(F248,IC!$O$1:$Q$8,3,TRUE),IF(P248=4,VLOOKUP(F248,IC!$S$2:$U$9,3,TRUE),
"erreur"))))))</f>
        <v>#N/A</v>
      </c>
      <c r="R248" s="16" t="e">
        <f>IF(OR(V248="NA",V248="Transit",V248&lt;Listes!$F$1),"non applicable",F248/V248)</f>
        <v>#N/A</v>
      </c>
      <c r="S248" s="16" t="e">
        <f>IF(W248="Transit","Non applicable",IF(AND(W248="été",T248&gt;Listes!F247),F248/T248,IF(AND(W248="Hiver",Hierarchisation!U248&gt;Listes!F247),F248/U248,"non applicable")))</f>
        <v>#N/A</v>
      </c>
      <c r="T248" s="17" t="e">
        <f>IF(K248="Centre",VLOOKUP(E248,effectifs_ete,3,FALSE),IF(Hierarchisation!K248="Grand Nord",VLOOKUP(Hierarchisation!E248,effectifs_ete,4,FALSE),IF(Hierarchisation!K248="Nord Est",VLOOKUP(Hierarchisation!E248,effectifs_ete,5,FALSE),IF(Hierarchisation!K248="Nord Ouest",VLOOKUP(Hierarchisation!E248,effectifs_ete,6,FALSE),IF(Hierarchisation!K248="Sud Est",VLOOKUP(Hierarchisation!E248,effectifs_ete,7,FALSE),IF(Hierarchisation!K248="Sud Ouest",VLOOKUP(Hierarchisation!E248,effectifs_ete,8,FALSE),"Erreur Région"))))))</f>
        <v>#N/A</v>
      </c>
      <c r="U248" s="17" t="e">
        <f>IF(K248="Centre",VLOOKUP(E248,effectifs_hiver,3,FALSE),IF(Hierarchisation!K248="Grand Nord",VLOOKUP(Hierarchisation!E248,effectifs_hiver,4,FALSE),IF(Hierarchisation!K248="Nord Est",VLOOKUP(Hierarchisation!E248,effectifs_hiver,5,FALSE),IF(Hierarchisation!K248="Nord Ouest",VLOOKUP(Hierarchisation!E248,effectifs_hiver,6,FALSE),IF(Hierarchisation!K248="Sud Est",VLOOKUP(Hierarchisation!E248,effectifs_hiver,7,FALSE),IF(Hierarchisation!K248="Sud Ouest",VLOOKUP(Hierarchisation!E248,effectifs_hiver,8,FALSE),"Erreur Région"))))))</f>
        <v>#N/A</v>
      </c>
      <c r="V248" s="17" t="e">
        <f>IF(W248="Transit","Transit",IF(W248="hiver",VLOOKUP(E248,'EFFECTIFS Hiver'!$A:$I,9,FALSE),IF(W248="été",VLOOKUP(E248,'EFFECTIFS Eté'!$A:$I,9,FALSE),"Erreur saison")))</f>
        <v>#N/A</v>
      </c>
      <c r="W248" s="18" t="e">
        <f>VLOOKUP(D248,Listes!B:C,2,FALSE)</f>
        <v>#N/A</v>
      </c>
    </row>
    <row r="249" spans="1:23" ht="15.75" customHeight="1">
      <c r="A249" s="11"/>
      <c r="B249" s="11"/>
      <c r="C249" s="11"/>
      <c r="D249" s="11"/>
      <c r="E249" s="11"/>
      <c r="F249" s="11"/>
      <c r="G249" s="11" t="e">
        <f>VLOOKUP(E249,TAXONS!B:C,2,FALSE)</f>
        <v>#N/A</v>
      </c>
      <c r="H249" s="13">
        <f t="shared" si="18"/>
        <v>0</v>
      </c>
      <c r="I249" s="12" t="e">
        <f t="shared" si="19"/>
        <v>#N/A</v>
      </c>
      <c r="J249" s="14" t="e">
        <f t="shared" si="20"/>
        <v>#N/A</v>
      </c>
      <c r="K249" s="15" t="e">
        <f>VLOOKUP(B249,REGIONS!A:D,4,FALSE)</f>
        <v>#N/A</v>
      </c>
      <c r="L249" s="19" t="e">
        <f>VLOOKUP(G249,Sensibilité!$A:$L,12,FALSE)</f>
        <v>#N/A</v>
      </c>
      <c r="M249" s="19" t="e">
        <f t="shared" si="21"/>
        <v>#N/A</v>
      </c>
      <c r="N249" s="19" t="e">
        <f t="shared" si="22"/>
        <v>#N/A</v>
      </c>
      <c r="O249" s="15" t="str">
        <f>IF(D249=Listes!$B$6,"SWARMING",IF(OR(D249=Listes!$B$1,D249=Listes!$B$2,D249=Listes!$B$5),2,IF(OR(D249=Listes!$B$3,D249=Listes!$B$4),1,"erreur colonne D")))</f>
        <v>SWARMING</v>
      </c>
      <c r="P249" s="15" t="e">
        <f>IF(OR(W249="Hiver",W249="Transit"),VLOOKUP(E249,IC!A:E,4,FALSE),IF(W249="été",VLOOKUP(E249,IC!A:E,3,FALSE),"erreur"))</f>
        <v>#N/A</v>
      </c>
      <c r="Q249" s="15" t="e">
        <f>IF(P249="NR",0,IF(F249&lt;5,0,IF(P249=1,VLOOKUP(F249,IC!$G$1:$I$8,3,TRUE),
IF(P249=2,VLOOKUP(F249,IC!$K$1:$M$8,3,TRUE),
IF(P249=3,VLOOKUP(F249,IC!$O$1:$Q$8,3,TRUE),IF(P249=4,VLOOKUP(F249,IC!$S$2:$U$9,3,TRUE),
"erreur"))))))</f>
        <v>#N/A</v>
      </c>
      <c r="R249" s="16" t="e">
        <f>IF(OR(V249="NA",V249="Transit",V249&lt;Listes!$F$1),"non applicable",F249/V249)</f>
        <v>#N/A</v>
      </c>
      <c r="S249" s="16" t="e">
        <f>IF(W249="Transit","Non applicable",IF(AND(W249="été",T249&gt;Listes!F248),F249/T249,IF(AND(W249="Hiver",Hierarchisation!U249&gt;Listes!F248),F249/U249,"non applicable")))</f>
        <v>#N/A</v>
      </c>
      <c r="T249" s="17" t="e">
        <f>IF(K249="Centre",VLOOKUP(E249,effectifs_ete,3,FALSE),IF(Hierarchisation!K249="Grand Nord",VLOOKUP(Hierarchisation!E249,effectifs_ete,4,FALSE),IF(Hierarchisation!K249="Nord Est",VLOOKUP(Hierarchisation!E249,effectifs_ete,5,FALSE),IF(Hierarchisation!K249="Nord Ouest",VLOOKUP(Hierarchisation!E249,effectifs_ete,6,FALSE),IF(Hierarchisation!K249="Sud Est",VLOOKUP(Hierarchisation!E249,effectifs_ete,7,FALSE),IF(Hierarchisation!K249="Sud Ouest",VLOOKUP(Hierarchisation!E249,effectifs_ete,8,FALSE),"Erreur Région"))))))</f>
        <v>#N/A</v>
      </c>
      <c r="U249" s="17" t="e">
        <f>IF(K249="Centre",VLOOKUP(E249,effectifs_hiver,3,FALSE),IF(Hierarchisation!K249="Grand Nord",VLOOKUP(Hierarchisation!E249,effectifs_hiver,4,FALSE),IF(Hierarchisation!K249="Nord Est",VLOOKUP(Hierarchisation!E249,effectifs_hiver,5,FALSE),IF(Hierarchisation!K249="Nord Ouest",VLOOKUP(Hierarchisation!E249,effectifs_hiver,6,FALSE),IF(Hierarchisation!K249="Sud Est",VLOOKUP(Hierarchisation!E249,effectifs_hiver,7,FALSE),IF(Hierarchisation!K249="Sud Ouest",VLOOKUP(Hierarchisation!E249,effectifs_hiver,8,FALSE),"Erreur Région"))))))</f>
        <v>#N/A</v>
      </c>
      <c r="V249" s="17" t="e">
        <f>IF(W249="Transit","Transit",IF(W249="hiver",VLOOKUP(E249,'EFFECTIFS Hiver'!$A:$I,9,FALSE),IF(W249="été",VLOOKUP(E249,'EFFECTIFS Eté'!$A:$I,9,FALSE),"Erreur saison")))</f>
        <v>#N/A</v>
      </c>
      <c r="W249" s="18" t="e">
        <f>VLOOKUP(D249,Listes!B:C,2,FALSE)</f>
        <v>#N/A</v>
      </c>
    </row>
    <row r="250" spans="1:23" ht="15.75" customHeight="1">
      <c r="A250" s="11"/>
      <c r="B250" s="11"/>
      <c r="C250" s="11"/>
      <c r="D250" s="11"/>
      <c r="E250" s="11"/>
      <c r="F250" s="11"/>
      <c r="G250" s="11" t="e">
        <f>VLOOKUP(E250,TAXONS!B:C,2,FALSE)</f>
        <v>#N/A</v>
      </c>
      <c r="H250" s="13">
        <f t="shared" si="18"/>
        <v>0</v>
      </c>
      <c r="I250" s="12" t="e">
        <f t="shared" si="19"/>
        <v>#N/A</v>
      </c>
      <c r="J250" s="14" t="e">
        <f t="shared" si="20"/>
        <v>#N/A</v>
      </c>
      <c r="K250" s="15" t="e">
        <f>VLOOKUP(B250,REGIONS!A:D,4,FALSE)</f>
        <v>#N/A</v>
      </c>
      <c r="L250" s="19" t="e">
        <f>VLOOKUP(G250,Sensibilité!$A:$L,12,FALSE)</f>
        <v>#N/A</v>
      </c>
      <c r="M250" s="19" t="e">
        <f t="shared" si="21"/>
        <v>#N/A</v>
      </c>
      <c r="N250" s="19" t="e">
        <f t="shared" si="22"/>
        <v>#N/A</v>
      </c>
      <c r="O250" s="15" t="str">
        <f>IF(D250=Listes!$B$6,"SWARMING",IF(OR(D250=Listes!$B$1,D250=Listes!$B$2,D250=Listes!$B$5),2,IF(OR(D250=Listes!$B$3,D250=Listes!$B$4),1,"erreur colonne D")))</f>
        <v>SWARMING</v>
      </c>
      <c r="P250" s="15" t="e">
        <f>IF(OR(W250="Hiver",W250="Transit"),VLOOKUP(E250,IC!A:E,4,FALSE),IF(W250="été",VLOOKUP(E250,IC!A:E,3,FALSE),"erreur"))</f>
        <v>#N/A</v>
      </c>
      <c r="Q250" s="15" t="e">
        <f>IF(P250="NR",0,IF(F250&lt;5,0,IF(P250=1,VLOOKUP(F250,IC!$G$1:$I$8,3,TRUE),
IF(P250=2,VLOOKUP(F250,IC!$K$1:$M$8,3,TRUE),
IF(P250=3,VLOOKUP(F250,IC!$O$1:$Q$8,3,TRUE),IF(P250=4,VLOOKUP(F250,IC!$S$2:$U$9,3,TRUE),
"erreur"))))))</f>
        <v>#N/A</v>
      </c>
      <c r="R250" s="16" t="e">
        <f>IF(OR(V250="NA",V250="Transit",V250&lt;Listes!$F$1),"non applicable",F250/V250)</f>
        <v>#N/A</v>
      </c>
      <c r="S250" s="16" t="e">
        <f>IF(W250="Transit","Non applicable",IF(AND(W250="été",T250&gt;Listes!F249),F250/T250,IF(AND(W250="Hiver",Hierarchisation!U250&gt;Listes!F249),F250/U250,"non applicable")))</f>
        <v>#N/A</v>
      </c>
      <c r="T250" s="17" t="e">
        <f>IF(K250="Centre",VLOOKUP(E250,effectifs_ete,3,FALSE),IF(Hierarchisation!K250="Grand Nord",VLOOKUP(Hierarchisation!E250,effectifs_ete,4,FALSE),IF(Hierarchisation!K250="Nord Est",VLOOKUP(Hierarchisation!E250,effectifs_ete,5,FALSE),IF(Hierarchisation!K250="Nord Ouest",VLOOKUP(Hierarchisation!E250,effectifs_ete,6,FALSE),IF(Hierarchisation!K250="Sud Est",VLOOKUP(Hierarchisation!E250,effectifs_ete,7,FALSE),IF(Hierarchisation!K250="Sud Ouest",VLOOKUP(Hierarchisation!E250,effectifs_ete,8,FALSE),"Erreur Région"))))))</f>
        <v>#N/A</v>
      </c>
      <c r="U250" s="17" t="e">
        <f>IF(K250="Centre",VLOOKUP(E250,effectifs_hiver,3,FALSE),IF(Hierarchisation!K250="Grand Nord",VLOOKUP(Hierarchisation!E250,effectifs_hiver,4,FALSE),IF(Hierarchisation!K250="Nord Est",VLOOKUP(Hierarchisation!E250,effectifs_hiver,5,FALSE),IF(Hierarchisation!K250="Nord Ouest",VLOOKUP(Hierarchisation!E250,effectifs_hiver,6,FALSE),IF(Hierarchisation!K250="Sud Est",VLOOKUP(Hierarchisation!E250,effectifs_hiver,7,FALSE),IF(Hierarchisation!K250="Sud Ouest",VLOOKUP(Hierarchisation!E250,effectifs_hiver,8,FALSE),"Erreur Région"))))))</f>
        <v>#N/A</v>
      </c>
      <c r="V250" s="17" t="e">
        <f>IF(W250="Transit","Transit",IF(W250="hiver",VLOOKUP(E250,'EFFECTIFS Hiver'!$A:$I,9,FALSE),IF(W250="été",VLOOKUP(E250,'EFFECTIFS Eté'!$A:$I,9,FALSE),"Erreur saison")))</f>
        <v>#N/A</v>
      </c>
      <c r="W250" s="18" t="e">
        <f>VLOOKUP(D250,Listes!B:C,2,FALSE)</f>
        <v>#N/A</v>
      </c>
    </row>
    <row r="251" spans="1:23" ht="15.75" customHeight="1">
      <c r="A251" s="11"/>
      <c r="B251" s="11"/>
      <c r="C251" s="11"/>
      <c r="D251" s="11"/>
      <c r="E251" s="11"/>
      <c r="F251" s="11"/>
      <c r="G251" s="11" t="e">
        <f>VLOOKUP(E251,TAXONS!B:C,2,FALSE)</f>
        <v>#N/A</v>
      </c>
      <c r="H251" s="13">
        <f t="shared" si="18"/>
        <v>0</v>
      </c>
      <c r="I251" s="12" t="e">
        <f t="shared" si="19"/>
        <v>#N/A</v>
      </c>
      <c r="J251" s="14" t="e">
        <f t="shared" si="20"/>
        <v>#N/A</v>
      </c>
      <c r="K251" s="15" t="e">
        <f>VLOOKUP(B251,REGIONS!A:D,4,FALSE)</f>
        <v>#N/A</v>
      </c>
      <c r="L251" s="19" t="e">
        <f>VLOOKUP(G251,Sensibilité!$A:$L,12,FALSE)</f>
        <v>#N/A</v>
      </c>
      <c r="M251" s="19" t="e">
        <f t="shared" si="21"/>
        <v>#N/A</v>
      </c>
      <c r="N251" s="19" t="e">
        <f t="shared" si="22"/>
        <v>#N/A</v>
      </c>
      <c r="O251" s="15" t="str">
        <f>IF(D251=Listes!$B$6,"SWARMING",IF(OR(D251=Listes!$B$1,D251=Listes!$B$2,D251=Listes!$B$5),2,IF(OR(D251=Listes!$B$3,D251=Listes!$B$4),1,"erreur colonne D")))</f>
        <v>SWARMING</v>
      </c>
      <c r="P251" s="15" t="e">
        <f>IF(OR(W251="Hiver",W251="Transit"),VLOOKUP(E251,IC!A:E,4,FALSE),IF(W251="été",VLOOKUP(E251,IC!A:E,3,FALSE),"erreur"))</f>
        <v>#N/A</v>
      </c>
      <c r="Q251" s="15" t="e">
        <f>IF(P251="NR",0,IF(F251&lt;5,0,IF(P251=1,VLOOKUP(F251,IC!$G$1:$I$8,3,TRUE),
IF(P251=2,VLOOKUP(F251,IC!$K$1:$M$8,3,TRUE),
IF(P251=3,VLOOKUP(F251,IC!$O$1:$Q$8,3,TRUE),IF(P251=4,VLOOKUP(F251,IC!$S$2:$U$9,3,TRUE),
"erreur"))))))</f>
        <v>#N/A</v>
      </c>
      <c r="R251" s="16" t="e">
        <f>IF(OR(V251="NA",V251="Transit",V251&lt;Listes!$F$1),"non applicable",F251/V251)</f>
        <v>#N/A</v>
      </c>
      <c r="S251" s="16" t="e">
        <f>IF(W251="Transit","Non applicable",IF(AND(W251="été",T251&gt;Listes!F250),F251/T251,IF(AND(W251="Hiver",Hierarchisation!U251&gt;Listes!F250),F251/U251,"non applicable")))</f>
        <v>#N/A</v>
      </c>
      <c r="T251" s="17" t="e">
        <f>IF(K251="Centre",VLOOKUP(E251,effectifs_ete,3,FALSE),IF(Hierarchisation!K251="Grand Nord",VLOOKUP(Hierarchisation!E251,effectifs_ete,4,FALSE),IF(Hierarchisation!K251="Nord Est",VLOOKUP(Hierarchisation!E251,effectifs_ete,5,FALSE),IF(Hierarchisation!K251="Nord Ouest",VLOOKUP(Hierarchisation!E251,effectifs_ete,6,FALSE),IF(Hierarchisation!K251="Sud Est",VLOOKUP(Hierarchisation!E251,effectifs_ete,7,FALSE),IF(Hierarchisation!K251="Sud Ouest",VLOOKUP(Hierarchisation!E251,effectifs_ete,8,FALSE),"Erreur Région"))))))</f>
        <v>#N/A</v>
      </c>
      <c r="U251" s="17" t="e">
        <f>IF(K251="Centre",VLOOKUP(E251,effectifs_hiver,3,FALSE),IF(Hierarchisation!K251="Grand Nord",VLOOKUP(Hierarchisation!E251,effectifs_hiver,4,FALSE),IF(Hierarchisation!K251="Nord Est",VLOOKUP(Hierarchisation!E251,effectifs_hiver,5,FALSE),IF(Hierarchisation!K251="Nord Ouest",VLOOKUP(Hierarchisation!E251,effectifs_hiver,6,FALSE),IF(Hierarchisation!K251="Sud Est",VLOOKUP(Hierarchisation!E251,effectifs_hiver,7,FALSE),IF(Hierarchisation!K251="Sud Ouest",VLOOKUP(Hierarchisation!E251,effectifs_hiver,8,FALSE),"Erreur Région"))))))</f>
        <v>#N/A</v>
      </c>
      <c r="V251" s="17" t="e">
        <f>IF(W251="Transit","Transit",IF(W251="hiver",VLOOKUP(E251,'EFFECTIFS Hiver'!$A:$I,9,FALSE),IF(W251="été",VLOOKUP(E251,'EFFECTIFS Eté'!$A:$I,9,FALSE),"Erreur saison")))</f>
        <v>#N/A</v>
      </c>
      <c r="W251" s="18" t="e">
        <f>VLOOKUP(D251,Listes!B:C,2,FALSE)</f>
        <v>#N/A</v>
      </c>
    </row>
    <row r="252" spans="1:23" ht="15.75" customHeight="1">
      <c r="A252" s="11"/>
      <c r="B252" s="11"/>
      <c r="C252" s="11"/>
      <c r="D252" s="11"/>
      <c r="E252" s="11"/>
      <c r="F252" s="11"/>
      <c r="G252" s="11" t="e">
        <f>VLOOKUP(E252,TAXONS!B:C,2,FALSE)</f>
        <v>#N/A</v>
      </c>
      <c r="H252" s="13">
        <f t="shared" si="18"/>
        <v>0</v>
      </c>
      <c r="I252" s="12" t="e">
        <f t="shared" si="19"/>
        <v>#N/A</v>
      </c>
      <c r="J252" s="14" t="e">
        <f t="shared" si="20"/>
        <v>#N/A</v>
      </c>
      <c r="K252" s="15" t="e">
        <f>VLOOKUP(B252,REGIONS!A:D,4,FALSE)</f>
        <v>#N/A</v>
      </c>
      <c r="L252" s="19" t="e">
        <f>VLOOKUP(G252,Sensibilité!$A:$L,12,FALSE)</f>
        <v>#N/A</v>
      </c>
      <c r="M252" s="19" t="e">
        <f t="shared" si="21"/>
        <v>#N/A</v>
      </c>
      <c r="N252" s="19" t="e">
        <f t="shared" si="22"/>
        <v>#N/A</v>
      </c>
      <c r="O252" s="15" t="str">
        <f>IF(D252=Listes!$B$6,"SWARMING",IF(OR(D252=Listes!$B$1,D252=Listes!$B$2,D252=Listes!$B$5),2,IF(OR(D252=Listes!$B$3,D252=Listes!$B$4),1,"erreur colonne D")))</f>
        <v>SWARMING</v>
      </c>
      <c r="P252" s="15" t="e">
        <f>IF(OR(W252="Hiver",W252="Transit"),VLOOKUP(E252,IC!A:E,4,FALSE),IF(W252="été",VLOOKUP(E252,IC!A:E,3,FALSE),"erreur"))</f>
        <v>#N/A</v>
      </c>
      <c r="Q252" s="15" t="e">
        <f>IF(P252="NR",0,IF(F252&lt;5,0,IF(P252=1,VLOOKUP(F252,IC!$G$1:$I$8,3,TRUE),
IF(P252=2,VLOOKUP(F252,IC!$K$1:$M$8,3,TRUE),
IF(P252=3,VLOOKUP(F252,IC!$O$1:$Q$8,3,TRUE),IF(P252=4,VLOOKUP(F252,IC!$S$2:$U$9,3,TRUE),
"erreur"))))))</f>
        <v>#N/A</v>
      </c>
      <c r="R252" s="16" t="e">
        <f>IF(OR(V252="NA",V252="Transit",V252&lt;Listes!$F$1),"non applicable",F252/V252)</f>
        <v>#N/A</v>
      </c>
      <c r="S252" s="16" t="e">
        <f>IF(W252="Transit","Non applicable",IF(AND(W252="été",T252&gt;Listes!F251),F252/T252,IF(AND(W252="Hiver",Hierarchisation!U252&gt;Listes!F251),F252/U252,"non applicable")))</f>
        <v>#N/A</v>
      </c>
      <c r="T252" s="17" t="e">
        <f>IF(K252="Centre",VLOOKUP(E252,effectifs_ete,3,FALSE),IF(Hierarchisation!K252="Grand Nord",VLOOKUP(Hierarchisation!E252,effectifs_ete,4,FALSE),IF(Hierarchisation!K252="Nord Est",VLOOKUP(Hierarchisation!E252,effectifs_ete,5,FALSE),IF(Hierarchisation!K252="Nord Ouest",VLOOKUP(Hierarchisation!E252,effectifs_ete,6,FALSE),IF(Hierarchisation!K252="Sud Est",VLOOKUP(Hierarchisation!E252,effectifs_ete,7,FALSE),IF(Hierarchisation!K252="Sud Ouest",VLOOKUP(Hierarchisation!E252,effectifs_ete,8,FALSE),"Erreur Région"))))))</f>
        <v>#N/A</v>
      </c>
      <c r="U252" s="17" t="e">
        <f>IF(K252="Centre",VLOOKUP(E252,effectifs_hiver,3,FALSE),IF(Hierarchisation!K252="Grand Nord",VLOOKUP(Hierarchisation!E252,effectifs_hiver,4,FALSE),IF(Hierarchisation!K252="Nord Est",VLOOKUP(Hierarchisation!E252,effectifs_hiver,5,FALSE),IF(Hierarchisation!K252="Nord Ouest",VLOOKUP(Hierarchisation!E252,effectifs_hiver,6,FALSE),IF(Hierarchisation!K252="Sud Est",VLOOKUP(Hierarchisation!E252,effectifs_hiver,7,FALSE),IF(Hierarchisation!K252="Sud Ouest",VLOOKUP(Hierarchisation!E252,effectifs_hiver,8,FALSE),"Erreur Région"))))))</f>
        <v>#N/A</v>
      </c>
      <c r="V252" s="17" t="e">
        <f>IF(W252="Transit","Transit",IF(W252="hiver",VLOOKUP(E252,'EFFECTIFS Hiver'!$A:$I,9,FALSE),IF(W252="été",VLOOKUP(E252,'EFFECTIFS Eté'!$A:$I,9,FALSE),"Erreur saison")))</f>
        <v>#N/A</v>
      </c>
      <c r="W252" s="18" t="e">
        <f>VLOOKUP(D252,Listes!B:C,2,FALSE)</f>
        <v>#N/A</v>
      </c>
    </row>
    <row r="253" spans="1:23" ht="15.75" customHeight="1">
      <c r="A253" s="11"/>
      <c r="B253" s="11"/>
      <c r="C253" s="11"/>
      <c r="D253" s="11"/>
      <c r="E253" s="11"/>
      <c r="F253" s="11"/>
      <c r="G253" s="11" t="e">
        <f>VLOOKUP(E253,TAXONS!B:C,2,FALSE)</f>
        <v>#N/A</v>
      </c>
      <c r="H253" s="13">
        <f t="shared" si="18"/>
        <v>0</v>
      </c>
      <c r="I253" s="12" t="e">
        <f t="shared" si="19"/>
        <v>#N/A</v>
      </c>
      <c r="J253" s="14" t="e">
        <f t="shared" si="20"/>
        <v>#N/A</v>
      </c>
      <c r="K253" s="15" t="e">
        <f>VLOOKUP(B253,REGIONS!A:D,4,FALSE)</f>
        <v>#N/A</v>
      </c>
      <c r="L253" s="19" t="e">
        <f>VLOOKUP(G253,Sensibilité!$A:$L,12,FALSE)</f>
        <v>#N/A</v>
      </c>
      <c r="M253" s="19" t="e">
        <f t="shared" si="21"/>
        <v>#N/A</v>
      </c>
      <c r="N253" s="19" t="e">
        <f t="shared" si="22"/>
        <v>#N/A</v>
      </c>
      <c r="O253" s="15" t="str">
        <f>IF(D253=Listes!$B$6,"SWARMING",IF(OR(D253=Listes!$B$1,D253=Listes!$B$2,D253=Listes!$B$5),2,IF(OR(D253=Listes!$B$3,D253=Listes!$B$4),1,"erreur colonne D")))</f>
        <v>SWARMING</v>
      </c>
      <c r="P253" s="15" t="e">
        <f>IF(OR(W253="Hiver",W253="Transit"),VLOOKUP(E253,IC!A:E,4,FALSE),IF(W253="été",VLOOKUP(E253,IC!A:E,3,FALSE),"erreur"))</f>
        <v>#N/A</v>
      </c>
      <c r="Q253" s="15" t="e">
        <f>IF(P253="NR",0,IF(F253&lt;5,0,IF(P253=1,VLOOKUP(F253,IC!$G$1:$I$8,3,TRUE),
IF(P253=2,VLOOKUP(F253,IC!$K$1:$M$8,3,TRUE),
IF(P253=3,VLOOKUP(F253,IC!$O$1:$Q$8,3,TRUE),IF(P253=4,VLOOKUP(F253,IC!$S$2:$U$9,3,TRUE),
"erreur"))))))</f>
        <v>#N/A</v>
      </c>
      <c r="R253" s="16" t="e">
        <f>IF(OR(V253="NA",V253="Transit",V253&lt;Listes!$F$1),"non applicable",F253/V253)</f>
        <v>#N/A</v>
      </c>
      <c r="S253" s="16" t="e">
        <f>IF(W253="Transit","Non applicable",IF(AND(W253="été",T253&gt;Listes!F252),F253/T253,IF(AND(W253="Hiver",Hierarchisation!U253&gt;Listes!F252),F253/U253,"non applicable")))</f>
        <v>#N/A</v>
      </c>
      <c r="T253" s="17" t="e">
        <f>IF(K253="Centre",VLOOKUP(E253,effectifs_ete,3,FALSE),IF(Hierarchisation!K253="Grand Nord",VLOOKUP(Hierarchisation!E253,effectifs_ete,4,FALSE),IF(Hierarchisation!K253="Nord Est",VLOOKUP(Hierarchisation!E253,effectifs_ete,5,FALSE),IF(Hierarchisation!K253="Nord Ouest",VLOOKUP(Hierarchisation!E253,effectifs_ete,6,FALSE),IF(Hierarchisation!K253="Sud Est",VLOOKUP(Hierarchisation!E253,effectifs_ete,7,FALSE),IF(Hierarchisation!K253="Sud Ouest",VLOOKUP(Hierarchisation!E253,effectifs_ete,8,FALSE),"Erreur Région"))))))</f>
        <v>#N/A</v>
      </c>
      <c r="U253" s="17" t="e">
        <f>IF(K253="Centre",VLOOKUP(E253,effectifs_hiver,3,FALSE),IF(Hierarchisation!K253="Grand Nord",VLOOKUP(Hierarchisation!E253,effectifs_hiver,4,FALSE),IF(Hierarchisation!K253="Nord Est",VLOOKUP(Hierarchisation!E253,effectifs_hiver,5,FALSE),IF(Hierarchisation!K253="Nord Ouest",VLOOKUP(Hierarchisation!E253,effectifs_hiver,6,FALSE),IF(Hierarchisation!K253="Sud Est",VLOOKUP(Hierarchisation!E253,effectifs_hiver,7,FALSE),IF(Hierarchisation!K253="Sud Ouest",VLOOKUP(Hierarchisation!E253,effectifs_hiver,8,FALSE),"Erreur Région"))))))</f>
        <v>#N/A</v>
      </c>
      <c r="V253" s="17" t="e">
        <f>IF(W253="Transit","Transit",IF(W253="hiver",VLOOKUP(E253,'EFFECTIFS Hiver'!$A:$I,9,FALSE),IF(W253="été",VLOOKUP(E253,'EFFECTIFS Eté'!$A:$I,9,FALSE),"Erreur saison")))</f>
        <v>#N/A</v>
      </c>
      <c r="W253" s="18" t="e">
        <f>VLOOKUP(D253,Listes!B:C,2,FALSE)</f>
        <v>#N/A</v>
      </c>
    </row>
    <row r="254" spans="1:23" ht="15.75" customHeight="1">
      <c r="A254" s="11"/>
      <c r="B254" s="11"/>
      <c r="C254" s="11"/>
      <c r="D254" s="11"/>
      <c r="E254" s="11"/>
      <c r="F254" s="11"/>
      <c r="G254" s="11" t="e">
        <f>VLOOKUP(E254,TAXONS!B:C,2,FALSE)</f>
        <v>#N/A</v>
      </c>
      <c r="H254" s="13">
        <f t="shared" si="18"/>
        <v>0</v>
      </c>
      <c r="I254" s="12" t="e">
        <f t="shared" si="19"/>
        <v>#N/A</v>
      </c>
      <c r="J254" s="14" t="e">
        <f t="shared" si="20"/>
        <v>#N/A</v>
      </c>
      <c r="K254" s="15" t="e">
        <f>VLOOKUP(B254,REGIONS!A:D,4,FALSE)</f>
        <v>#N/A</v>
      </c>
      <c r="L254" s="19" t="e">
        <f>VLOOKUP(G254,Sensibilité!$A:$L,12,FALSE)</f>
        <v>#N/A</v>
      </c>
      <c r="M254" s="19" t="e">
        <f t="shared" si="21"/>
        <v>#N/A</v>
      </c>
      <c r="N254" s="19" t="e">
        <f t="shared" si="22"/>
        <v>#N/A</v>
      </c>
      <c r="O254" s="15" t="str">
        <f>IF(D254=Listes!$B$6,"SWARMING",IF(OR(D254=Listes!$B$1,D254=Listes!$B$2,D254=Listes!$B$5),2,IF(OR(D254=Listes!$B$3,D254=Listes!$B$4),1,"erreur colonne D")))</f>
        <v>SWARMING</v>
      </c>
      <c r="P254" s="15" t="e">
        <f>IF(OR(W254="Hiver",W254="Transit"),VLOOKUP(E254,IC!A:E,4,FALSE),IF(W254="été",VLOOKUP(E254,IC!A:E,3,FALSE),"erreur"))</f>
        <v>#N/A</v>
      </c>
      <c r="Q254" s="15" t="e">
        <f>IF(P254="NR",0,IF(F254&lt;5,0,IF(P254=1,VLOOKUP(F254,IC!$G$1:$I$8,3,TRUE),
IF(P254=2,VLOOKUP(F254,IC!$K$1:$M$8,3,TRUE),
IF(P254=3,VLOOKUP(F254,IC!$O$1:$Q$8,3,TRUE),IF(P254=4,VLOOKUP(F254,IC!$S$2:$U$9,3,TRUE),
"erreur"))))))</f>
        <v>#N/A</v>
      </c>
      <c r="R254" s="16" t="e">
        <f>IF(OR(V254="NA",V254="Transit",V254&lt;Listes!$F$1),"non applicable",F254/V254)</f>
        <v>#N/A</v>
      </c>
      <c r="S254" s="16" t="e">
        <f>IF(W254="Transit","Non applicable",IF(AND(W254="été",T254&gt;Listes!F253),F254/T254,IF(AND(W254="Hiver",Hierarchisation!U254&gt;Listes!F253),F254/U254,"non applicable")))</f>
        <v>#N/A</v>
      </c>
      <c r="T254" s="17" t="e">
        <f>IF(K254="Centre",VLOOKUP(E254,effectifs_ete,3,FALSE),IF(Hierarchisation!K254="Grand Nord",VLOOKUP(Hierarchisation!E254,effectifs_ete,4,FALSE),IF(Hierarchisation!K254="Nord Est",VLOOKUP(Hierarchisation!E254,effectifs_ete,5,FALSE),IF(Hierarchisation!K254="Nord Ouest",VLOOKUP(Hierarchisation!E254,effectifs_ete,6,FALSE),IF(Hierarchisation!K254="Sud Est",VLOOKUP(Hierarchisation!E254,effectifs_ete,7,FALSE),IF(Hierarchisation!K254="Sud Ouest",VLOOKUP(Hierarchisation!E254,effectifs_ete,8,FALSE),"Erreur Région"))))))</f>
        <v>#N/A</v>
      </c>
      <c r="U254" s="17" t="e">
        <f>IF(K254="Centre",VLOOKUP(E254,effectifs_hiver,3,FALSE),IF(Hierarchisation!K254="Grand Nord",VLOOKUP(Hierarchisation!E254,effectifs_hiver,4,FALSE),IF(Hierarchisation!K254="Nord Est",VLOOKUP(Hierarchisation!E254,effectifs_hiver,5,FALSE),IF(Hierarchisation!K254="Nord Ouest",VLOOKUP(Hierarchisation!E254,effectifs_hiver,6,FALSE),IF(Hierarchisation!K254="Sud Est",VLOOKUP(Hierarchisation!E254,effectifs_hiver,7,FALSE),IF(Hierarchisation!K254="Sud Ouest",VLOOKUP(Hierarchisation!E254,effectifs_hiver,8,FALSE),"Erreur Région"))))))</f>
        <v>#N/A</v>
      </c>
      <c r="V254" s="17" t="e">
        <f>IF(W254="Transit","Transit",IF(W254="hiver",VLOOKUP(E254,'EFFECTIFS Hiver'!$A:$I,9,FALSE),IF(W254="été",VLOOKUP(E254,'EFFECTIFS Eté'!$A:$I,9,FALSE),"Erreur saison")))</f>
        <v>#N/A</v>
      </c>
      <c r="W254" s="18" t="e">
        <f>VLOOKUP(D254,Listes!B:C,2,FALSE)</f>
        <v>#N/A</v>
      </c>
    </row>
    <row r="255" spans="1:23" ht="15.75" customHeight="1">
      <c r="A255" s="11"/>
      <c r="B255" s="11"/>
      <c r="C255" s="11"/>
      <c r="D255" s="11"/>
      <c r="E255" s="11"/>
      <c r="F255" s="11"/>
      <c r="G255" s="11" t="e">
        <f>VLOOKUP(E255,TAXONS!B:C,2,FALSE)</f>
        <v>#N/A</v>
      </c>
      <c r="H255" s="13">
        <f t="shared" si="18"/>
        <v>0</v>
      </c>
      <c r="I255" s="12" t="e">
        <f t="shared" si="19"/>
        <v>#N/A</v>
      </c>
      <c r="J255" s="14" t="e">
        <f t="shared" si="20"/>
        <v>#N/A</v>
      </c>
      <c r="K255" s="15" t="e">
        <f>VLOOKUP(B255,REGIONS!A:D,4,FALSE)</f>
        <v>#N/A</v>
      </c>
      <c r="L255" s="19" t="e">
        <f>VLOOKUP(G255,Sensibilité!$A:$L,12,FALSE)</f>
        <v>#N/A</v>
      </c>
      <c r="M255" s="19" t="e">
        <f t="shared" si="21"/>
        <v>#N/A</v>
      </c>
      <c r="N255" s="19" t="e">
        <f t="shared" si="22"/>
        <v>#N/A</v>
      </c>
      <c r="O255" s="15" t="str">
        <f>IF(D255=Listes!$B$6,"SWARMING",IF(OR(D255=Listes!$B$1,D255=Listes!$B$2,D255=Listes!$B$5),2,IF(OR(D255=Listes!$B$3,D255=Listes!$B$4),1,"erreur colonne D")))</f>
        <v>SWARMING</v>
      </c>
      <c r="P255" s="15" t="e">
        <f>IF(OR(W255="Hiver",W255="Transit"),VLOOKUP(E255,IC!A:E,4,FALSE),IF(W255="été",VLOOKUP(E255,IC!A:E,3,FALSE),"erreur"))</f>
        <v>#N/A</v>
      </c>
      <c r="Q255" s="15" t="e">
        <f>IF(P255="NR",0,IF(F255&lt;5,0,IF(P255=1,VLOOKUP(F255,IC!$G$1:$I$8,3,TRUE),
IF(P255=2,VLOOKUP(F255,IC!$K$1:$M$8,3,TRUE),
IF(P255=3,VLOOKUP(F255,IC!$O$1:$Q$8,3,TRUE),IF(P255=4,VLOOKUP(F255,IC!$S$2:$U$9,3,TRUE),
"erreur"))))))</f>
        <v>#N/A</v>
      </c>
      <c r="R255" s="16" t="e">
        <f>IF(OR(V255="NA",V255="Transit",V255&lt;Listes!$F$1),"non applicable",F255/V255)</f>
        <v>#N/A</v>
      </c>
      <c r="S255" s="16" t="e">
        <f>IF(W255="Transit","Non applicable",IF(AND(W255="été",T255&gt;Listes!F254),F255/T255,IF(AND(W255="Hiver",Hierarchisation!U255&gt;Listes!F254),F255/U255,"non applicable")))</f>
        <v>#N/A</v>
      </c>
      <c r="T255" s="17" t="e">
        <f>IF(K255="Centre",VLOOKUP(E255,effectifs_ete,3,FALSE),IF(Hierarchisation!K255="Grand Nord",VLOOKUP(Hierarchisation!E255,effectifs_ete,4,FALSE),IF(Hierarchisation!K255="Nord Est",VLOOKUP(Hierarchisation!E255,effectifs_ete,5,FALSE),IF(Hierarchisation!K255="Nord Ouest",VLOOKUP(Hierarchisation!E255,effectifs_ete,6,FALSE),IF(Hierarchisation!K255="Sud Est",VLOOKUP(Hierarchisation!E255,effectifs_ete,7,FALSE),IF(Hierarchisation!K255="Sud Ouest",VLOOKUP(Hierarchisation!E255,effectifs_ete,8,FALSE),"Erreur Région"))))))</f>
        <v>#N/A</v>
      </c>
      <c r="U255" s="17" t="e">
        <f>IF(K255="Centre",VLOOKUP(E255,effectifs_hiver,3,FALSE),IF(Hierarchisation!K255="Grand Nord",VLOOKUP(Hierarchisation!E255,effectifs_hiver,4,FALSE),IF(Hierarchisation!K255="Nord Est",VLOOKUP(Hierarchisation!E255,effectifs_hiver,5,FALSE),IF(Hierarchisation!K255="Nord Ouest",VLOOKUP(Hierarchisation!E255,effectifs_hiver,6,FALSE),IF(Hierarchisation!K255="Sud Est",VLOOKUP(Hierarchisation!E255,effectifs_hiver,7,FALSE),IF(Hierarchisation!K255="Sud Ouest",VLOOKUP(Hierarchisation!E255,effectifs_hiver,8,FALSE),"Erreur Région"))))))</f>
        <v>#N/A</v>
      </c>
      <c r="V255" s="17" t="e">
        <f>IF(W255="Transit","Transit",IF(W255="hiver",VLOOKUP(E255,'EFFECTIFS Hiver'!$A:$I,9,FALSE),IF(W255="été",VLOOKUP(E255,'EFFECTIFS Eté'!$A:$I,9,FALSE),"Erreur saison")))</f>
        <v>#N/A</v>
      </c>
      <c r="W255" s="18" t="e">
        <f>VLOOKUP(D255,Listes!B:C,2,FALSE)</f>
        <v>#N/A</v>
      </c>
    </row>
    <row r="256" spans="1:23" ht="15.75" customHeight="1">
      <c r="A256" s="11"/>
      <c r="B256" s="11"/>
      <c r="C256" s="11"/>
      <c r="D256" s="11"/>
      <c r="E256" s="11"/>
      <c r="F256" s="11"/>
      <c r="G256" s="11" t="e">
        <f>VLOOKUP(E256,TAXONS!B:C,2,FALSE)</f>
        <v>#N/A</v>
      </c>
      <c r="H256" s="13">
        <f t="shared" si="18"/>
        <v>0</v>
      </c>
      <c r="I256" s="12" t="e">
        <f t="shared" si="19"/>
        <v>#N/A</v>
      </c>
      <c r="J256" s="14" t="e">
        <f t="shared" si="20"/>
        <v>#N/A</v>
      </c>
      <c r="K256" s="15" t="e">
        <f>VLOOKUP(B256,REGIONS!A:D,4,FALSE)</f>
        <v>#N/A</v>
      </c>
      <c r="L256" s="19" t="e">
        <f>VLOOKUP(G256,Sensibilité!$A:$L,12,FALSE)</f>
        <v>#N/A</v>
      </c>
      <c r="M256" s="19" t="e">
        <f t="shared" si="21"/>
        <v>#N/A</v>
      </c>
      <c r="N256" s="19" t="e">
        <f t="shared" si="22"/>
        <v>#N/A</v>
      </c>
      <c r="O256" s="15" t="str">
        <f>IF(D256=Listes!$B$6,"SWARMING",IF(OR(D256=Listes!$B$1,D256=Listes!$B$2,D256=Listes!$B$5),2,IF(OR(D256=Listes!$B$3,D256=Listes!$B$4),1,"erreur colonne D")))</f>
        <v>SWARMING</v>
      </c>
      <c r="P256" s="15" t="e">
        <f>IF(OR(W256="Hiver",W256="Transit"),VLOOKUP(E256,IC!A:E,4,FALSE),IF(W256="été",VLOOKUP(E256,IC!A:E,3,FALSE),"erreur"))</f>
        <v>#N/A</v>
      </c>
      <c r="Q256" s="15" t="e">
        <f>IF(P256="NR",0,IF(F256&lt;5,0,IF(P256=1,VLOOKUP(F256,IC!$G$1:$I$8,3,TRUE),
IF(P256=2,VLOOKUP(F256,IC!$K$1:$M$8,3,TRUE),
IF(P256=3,VLOOKUP(F256,IC!$O$1:$Q$8,3,TRUE),IF(P256=4,VLOOKUP(F256,IC!$S$2:$U$9,3,TRUE),
"erreur"))))))</f>
        <v>#N/A</v>
      </c>
      <c r="R256" s="16" t="e">
        <f>IF(OR(V256="NA",V256="Transit",V256&lt;Listes!$F$1),"non applicable",F256/V256)</f>
        <v>#N/A</v>
      </c>
      <c r="S256" s="16" t="e">
        <f>IF(W256="Transit","Non applicable",IF(AND(W256="été",T256&gt;Listes!F255),F256/T256,IF(AND(W256="Hiver",Hierarchisation!U256&gt;Listes!F255),F256/U256,"non applicable")))</f>
        <v>#N/A</v>
      </c>
      <c r="T256" s="17" t="e">
        <f>IF(K256="Centre",VLOOKUP(E256,effectifs_ete,3,FALSE),IF(Hierarchisation!K256="Grand Nord",VLOOKUP(Hierarchisation!E256,effectifs_ete,4,FALSE),IF(Hierarchisation!K256="Nord Est",VLOOKUP(Hierarchisation!E256,effectifs_ete,5,FALSE),IF(Hierarchisation!K256="Nord Ouest",VLOOKUP(Hierarchisation!E256,effectifs_ete,6,FALSE),IF(Hierarchisation!K256="Sud Est",VLOOKUP(Hierarchisation!E256,effectifs_ete,7,FALSE),IF(Hierarchisation!K256="Sud Ouest",VLOOKUP(Hierarchisation!E256,effectifs_ete,8,FALSE),"Erreur Région"))))))</f>
        <v>#N/A</v>
      </c>
      <c r="U256" s="17" t="e">
        <f>IF(K256="Centre",VLOOKUP(E256,effectifs_hiver,3,FALSE),IF(Hierarchisation!K256="Grand Nord",VLOOKUP(Hierarchisation!E256,effectifs_hiver,4,FALSE),IF(Hierarchisation!K256="Nord Est",VLOOKUP(Hierarchisation!E256,effectifs_hiver,5,FALSE),IF(Hierarchisation!K256="Nord Ouest",VLOOKUP(Hierarchisation!E256,effectifs_hiver,6,FALSE),IF(Hierarchisation!K256="Sud Est",VLOOKUP(Hierarchisation!E256,effectifs_hiver,7,FALSE),IF(Hierarchisation!K256="Sud Ouest",VLOOKUP(Hierarchisation!E256,effectifs_hiver,8,FALSE),"Erreur Région"))))))</f>
        <v>#N/A</v>
      </c>
      <c r="V256" s="17" t="e">
        <f>IF(W256="Transit","Transit",IF(W256="hiver",VLOOKUP(E256,'EFFECTIFS Hiver'!$A:$I,9,FALSE),IF(W256="été",VLOOKUP(E256,'EFFECTIFS Eté'!$A:$I,9,FALSE),"Erreur saison")))</f>
        <v>#N/A</v>
      </c>
      <c r="W256" s="18" t="e">
        <f>VLOOKUP(D256,Listes!B:C,2,FALSE)</f>
        <v>#N/A</v>
      </c>
    </row>
    <row r="257" spans="1:23" ht="15.75" customHeight="1">
      <c r="A257" s="11"/>
      <c r="B257" s="11"/>
      <c r="C257" s="11"/>
      <c r="D257" s="11"/>
      <c r="E257" s="11"/>
      <c r="F257" s="11"/>
      <c r="G257" s="11" t="e">
        <f>VLOOKUP(E257,TAXONS!B:C,2,FALSE)</f>
        <v>#N/A</v>
      </c>
      <c r="H257" s="13">
        <f t="shared" si="18"/>
        <v>0</v>
      </c>
      <c r="I257" s="12" t="e">
        <f t="shared" si="19"/>
        <v>#N/A</v>
      </c>
      <c r="J257" s="14" t="e">
        <f t="shared" si="20"/>
        <v>#N/A</v>
      </c>
      <c r="K257" s="15" t="e">
        <f>VLOOKUP(B257,REGIONS!A:D,4,FALSE)</f>
        <v>#N/A</v>
      </c>
      <c r="L257" s="19" t="e">
        <f>VLOOKUP(G257,Sensibilité!$A:$L,12,FALSE)</f>
        <v>#N/A</v>
      </c>
      <c r="M257" s="19" t="e">
        <f t="shared" si="21"/>
        <v>#N/A</v>
      </c>
      <c r="N257" s="19" t="e">
        <f t="shared" si="22"/>
        <v>#N/A</v>
      </c>
      <c r="O257" s="15" t="str">
        <f>IF(D257=Listes!$B$6,"SWARMING",IF(OR(D257=Listes!$B$1,D257=Listes!$B$2,D257=Listes!$B$5),2,IF(OR(D257=Listes!$B$3,D257=Listes!$B$4),1,"erreur colonne D")))</f>
        <v>SWARMING</v>
      </c>
      <c r="P257" s="15" t="e">
        <f>IF(OR(W257="Hiver",W257="Transit"),VLOOKUP(E257,IC!A:E,4,FALSE),IF(W257="été",VLOOKUP(E257,IC!A:E,3,FALSE),"erreur"))</f>
        <v>#N/A</v>
      </c>
      <c r="Q257" s="15" t="e">
        <f>IF(P257="NR",0,IF(F257&lt;5,0,IF(P257=1,VLOOKUP(F257,IC!$G$1:$I$8,3,TRUE),
IF(P257=2,VLOOKUP(F257,IC!$K$1:$M$8,3,TRUE),
IF(P257=3,VLOOKUP(F257,IC!$O$1:$Q$8,3,TRUE),IF(P257=4,VLOOKUP(F257,IC!$S$2:$U$9,3,TRUE),
"erreur"))))))</f>
        <v>#N/A</v>
      </c>
      <c r="R257" s="16" t="e">
        <f>IF(OR(V257="NA",V257="Transit",V257&lt;Listes!$F$1),"non applicable",F257/V257)</f>
        <v>#N/A</v>
      </c>
      <c r="S257" s="16" t="e">
        <f>IF(W257="Transit","Non applicable",IF(AND(W257="été",T257&gt;Listes!F256),F257/T257,IF(AND(W257="Hiver",Hierarchisation!U257&gt;Listes!F256),F257/U257,"non applicable")))</f>
        <v>#N/A</v>
      </c>
      <c r="T257" s="17" t="e">
        <f>IF(K257="Centre",VLOOKUP(E257,effectifs_ete,3,FALSE),IF(Hierarchisation!K257="Grand Nord",VLOOKUP(Hierarchisation!E257,effectifs_ete,4,FALSE),IF(Hierarchisation!K257="Nord Est",VLOOKUP(Hierarchisation!E257,effectifs_ete,5,FALSE),IF(Hierarchisation!K257="Nord Ouest",VLOOKUP(Hierarchisation!E257,effectifs_ete,6,FALSE),IF(Hierarchisation!K257="Sud Est",VLOOKUP(Hierarchisation!E257,effectifs_ete,7,FALSE),IF(Hierarchisation!K257="Sud Ouest",VLOOKUP(Hierarchisation!E257,effectifs_ete,8,FALSE),"Erreur Région"))))))</f>
        <v>#N/A</v>
      </c>
      <c r="U257" s="17" t="e">
        <f>IF(K257="Centre",VLOOKUP(E257,effectifs_hiver,3,FALSE),IF(Hierarchisation!K257="Grand Nord",VLOOKUP(Hierarchisation!E257,effectifs_hiver,4,FALSE),IF(Hierarchisation!K257="Nord Est",VLOOKUP(Hierarchisation!E257,effectifs_hiver,5,FALSE),IF(Hierarchisation!K257="Nord Ouest",VLOOKUP(Hierarchisation!E257,effectifs_hiver,6,FALSE),IF(Hierarchisation!K257="Sud Est",VLOOKUP(Hierarchisation!E257,effectifs_hiver,7,FALSE),IF(Hierarchisation!K257="Sud Ouest",VLOOKUP(Hierarchisation!E257,effectifs_hiver,8,FALSE),"Erreur Région"))))))</f>
        <v>#N/A</v>
      </c>
      <c r="V257" s="17" t="e">
        <f>IF(W257="Transit","Transit",IF(W257="hiver",VLOOKUP(E257,'EFFECTIFS Hiver'!$A:$I,9,FALSE),IF(W257="été",VLOOKUP(E257,'EFFECTIFS Eté'!$A:$I,9,FALSE),"Erreur saison")))</f>
        <v>#N/A</v>
      </c>
      <c r="W257" s="18" t="e">
        <f>VLOOKUP(D257,Listes!B:C,2,FALSE)</f>
        <v>#N/A</v>
      </c>
    </row>
    <row r="258" spans="1:23" ht="15.75" customHeight="1">
      <c r="A258" s="11"/>
      <c r="B258" s="11"/>
      <c r="C258" s="11"/>
      <c r="D258" s="11"/>
      <c r="E258" s="11"/>
      <c r="F258" s="11"/>
      <c r="G258" s="11" t="e">
        <f>VLOOKUP(E258,TAXONS!B:C,2,FALSE)</f>
        <v>#N/A</v>
      </c>
      <c r="H258" s="13">
        <f t="shared" si="18"/>
        <v>0</v>
      </c>
      <c r="I258" s="12" t="e">
        <f t="shared" si="19"/>
        <v>#N/A</v>
      </c>
      <c r="J258" s="14" t="e">
        <f t="shared" si="20"/>
        <v>#N/A</v>
      </c>
      <c r="K258" s="15" t="e">
        <f>VLOOKUP(B258,REGIONS!A:D,4,FALSE)</f>
        <v>#N/A</v>
      </c>
      <c r="L258" s="19" t="e">
        <f>VLOOKUP(G258,Sensibilité!$A:$L,12,FALSE)</f>
        <v>#N/A</v>
      </c>
      <c r="M258" s="19" t="e">
        <f t="shared" si="21"/>
        <v>#N/A</v>
      </c>
      <c r="N258" s="19" t="e">
        <f t="shared" si="22"/>
        <v>#N/A</v>
      </c>
      <c r="O258" s="15" t="str">
        <f>IF(D258=Listes!$B$6,"SWARMING",IF(OR(D258=Listes!$B$1,D258=Listes!$B$2,D258=Listes!$B$5),2,IF(OR(D258=Listes!$B$3,D258=Listes!$B$4),1,"erreur colonne D")))</f>
        <v>SWARMING</v>
      </c>
      <c r="P258" s="15" t="e">
        <f>IF(OR(W258="Hiver",W258="Transit"),VLOOKUP(E258,IC!A:E,4,FALSE),IF(W258="été",VLOOKUP(E258,IC!A:E,3,FALSE),"erreur"))</f>
        <v>#N/A</v>
      </c>
      <c r="Q258" s="15" t="e">
        <f>IF(P258="NR",0,IF(F258&lt;5,0,IF(P258=1,VLOOKUP(F258,IC!$G$1:$I$8,3,TRUE),
IF(P258=2,VLOOKUP(F258,IC!$K$1:$M$8,3,TRUE),
IF(P258=3,VLOOKUP(F258,IC!$O$1:$Q$8,3,TRUE),IF(P258=4,VLOOKUP(F258,IC!$S$2:$U$9,3,TRUE),
"erreur"))))))</f>
        <v>#N/A</v>
      </c>
      <c r="R258" s="16" t="e">
        <f>IF(OR(V258="NA",V258="Transit",V258&lt;Listes!$F$1),"non applicable",F258/V258)</f>
        <v>#N/A</v>
      </c>
      <c r="S258" s="16" t="e">
        <f>IF(W258="Transit","Non applicable",IF(AND(W258="été",T258&gt;Listes!F257),F258/T258,IF(AND(W258="Hiver",Hierarchisation!U258&gt;Listes!F257),F258/U258,"non applicable")))</f>
        <v>#N/A</v>
      </c>
      <c r="T258" s="17" t="e">
        <f>IF(K258="Centre",VLOOKUP(E258,effectifs_ete,3,FALSE),IF(Hierarchisation!K258="Grand Nord",VLOOKUP(Hierarchisation!E258,effectifs_ete,4,FALSE),IF(Hierarchisation!K258="Nord Est",VLOOKUP(Hierarchisation!E258,effectifs_ete,5,FALSE),IF(Hierarchisation!K258="Nord Ouest",VLOOKUP(Hierarchisation!E258,effectifs_ete,6,FALSE),IF(Hierarchisation!K258="Sud Est",VLOOKUP(Hierarchisation!E258,effectifs_ete,7,FALSE),IF(Hierarchisation!K258="Sud Ouest",VLOOKUP(Hierarchisation!E258,effectifs_ete,8,FALSE),"Erreur Région"))))))</f>
        <v>#N/A</v>
      </c>
      <c r="U258" s="17" t="e">
        <f>IF(K258="Centre",VLOOKUP(E258,effectifs_hiver,3,FALSE),IF(Hierarchisation!K258="Grand Nord",VLOOKUP(Hierarchisation!E258,effectifs_hiver,4,FALSE),IF(Hierarchisation!K258="Nord Est",VLOOKUP(Hierarchisation!E258,effectifs_hiver,5,FALSE),IF(Hierarchisation!K258="Nord Ouest",VLOOKUP(Hierarchisation!E258,effectifs_hiver,6,FALSE),IF(Hierarchisation!K258="Sud Est",VLOOKUP(Hierarchisation!E258,effectifs_hiver,7,FALSE),IF(Hierarchisation!K258="Sud Ouest",VLOOKUP(Hierarchisation!E258,effectifs_hiver,8,FALSE),"Erreur Région"))))))</f>
        <v>#N/A</v>
      </c>
      <c r="V258" s="17" t="e">
        <f>IF(W258="Transit","Transit",IF(W258="hiver",VLOOKUP(E258,'EFFECTIFS Hiver'!$A:$I,9,FALSE),IF(W258="été",VLOOKUP(E258,'EFFECTIFS Eté'!$A:$I,9,FALSE),"Erreur saison")))</f>
        <v>#N/A</v>
      </c>
      <c r="W258" s="18" t="e">
        <f>VLOOKUP(D258,Listes!B:C,2,FALSE)</f>
        <v>#N/A</v>
      </c>
    </row>
    <row r="259" spans="1:23" ht="15.75" customHeight="1">
      <c r="A259" s="11"/>
      <c r="B259" s="11"/>
      <c r="C259" s="11"/>
      <c r="D259" s="11"/>
      <c r="E259" s="11"/>
      <c r="F259" s="11"/>
      <c r="G259" s="11" t="e">
        <f>VLOOKUP(E259,TAXONS!B:C,2,FALSE)</f>
        <v>#N/A</v>
      </c>
      <c r="H259" s="13">
        <f t="shared" ref="H259:H322" si="23">IF(F259&lt;5,0,N259*(O259*Q259))</f>
        <v>0</v>
      </c>
      <c r="I259" s="12" t="e">
        <f t="shared" ref="I259:I322" si="24">IF(OR(W259="transit",R259="non applicable"),"Non applicable",IF(R259&gt;10%,"International",IF(R259&gt;5%,"National",IF(S259="non applicable","non applicable",IF(S259&gt;2%,"Régional","non représentatif")))))</f>
        <v>#N/A</v>
      </c>
      <c r="J259" s="14" t="e">
        <f t="shared" ref="J259:J322" si="25">IF(P259="NR","Données non représentatives au National",IF(I259="Non applicable","Données non représentatives au National ou régional",IF(I259="non représentatif","effectif non représentatif au niveau national ou régional","--")))</f>
        <v>#N/A</v>
      </c>
      <c r="K259" s="15" t="e">
        <f>VLOOKUP(B259,REGIONS!A:D,4,FALSE)</f>
        <v>#N/A</v>
      </c>
      <c r="L259" s="19" t="e">
        <f>VLOOKUP(G259,Sensibilité!$A:$L,12,FALSE)</f>
        <v>#N/A</v>
      </c>
      <c r="M259" s="19" t="e">
        <f t="shared" ref="M259:M322" si="26">IF(K259="Grand Nord",VLOOKUP(G259,responsabilite,2,FALSE),IF(K259="Nord Ouest",VLOOKUP(G259,responsabilite,3,FALSE),IF(K259="Nord Est",VLOOKUP(G259,responsabilite,4,FALSE),IF(K259="Centre",VLOOKUP(G259,responsabilite,5,FALSE),IF(K259="Sud Ouest",VLOOKUP(G259,responsabilite,6,FALSE),IF(K259="Sud Est",VLOOKUP(G259,responsabilite,7,FALSE),"erreur"))))))</f>
        <v>#N/A</v>
      </c>
      <c r="N259" s="19" t="e">
        <f t="shared" ref="N259:N322" si="27">L259+M259</f>
        <v>#N/A</v>
      </c>
      <c r="O259" s="15" t="str">
        <f>IF(D259=Listes!$B$6,"SWARMING",IF(OR(D259=Listes!$B$1,D259=Listes!$B$2,D259=Listes!$B$5),2,IF(OR(D259=Listes!$B$3,D259=Listes!$B$4),1,"erreur colonne D")))</f>
        <v>SWARMING</v>
      </c>
      <c r="P259" s="15" t="e">
        <f>IF(OR(W259="Hiver",W259="Transit"),VLOOKUP(E259,IC!A:E,4,FALSE),IF(W259="été",VLOOKUP(E259,IC!A:E,3,FALSE),"erreur"))</f>
        <v>#N/A</v>
      </c>
      <c r="Q259" s="15" t="e">
        <f>IF(P259="NR",0,IF(F259&lt;5,0,IF(P259=1,VLOOKUP(F259,IC!$G$1:$I$8,3,TRUE),
IF(P259=2,VLOOKUP(F259,IC!$K$1:$M$8,3,TRUE),
IF(P259=3,VLOOKUP(F259,IC!$O$1:$Q$8,3,TRUE),IF(P259=4,VLOOKUP(F259,IC!$S$2:$U$9,3,TRUE),
"erreur"))))))</f>
        <v>#N/A</v>
      </c>
      <c r="R259" s="16" t="e">
        <f>IF(OR(V259="NA",V259="Transit",V259&lt;Listes!$F$1),"non applicable",F259/V259)</f>
        <v>#N/A</v>
      </c>
      <c r="S259" s="16" t="e">
        <f>IF(W259="Transit","Non applicable",IF(AND(W259="été",T259&gt;Listes!F258),F259/T259,IF(AND(W259="Hiver",Hierarchisation!U259&gt;Listes!F258),F259/U259,"non applicable")))</f>
        <v>#N/A</v>
      </c>
      <c r="T259" s="17" t="e">
        <f>IF(K259="Centre",VLOOKUP(E259,effectifs_ete,3,FALSE),IF(Hierarchisation!K259="Grand Nord",VLOOKUP(Hierarchisation!E259,effectifs_ete,4,FALSE),IF(Hierarchisation!K259="Nord Est",VLOOKUP(Hierarchisation!E259,effectifs_ete,5,FALSE),IF(Hierarchisation!K259="Nord Ouest",VLOOKUP(Hierarchisation!E259,effectifs_ete,6,FALSE),IF(Hierarchisation!K259="Sud Est",VLOOKUP(Hierarchisation!E259,effectifs_ete,7,FALSE),IF(Hierarchisation!K259="Sud Ouest",VLOOKUP(Hierarchisation!E259,effectifs_ete,8,FALSE),"Erreur Région"))))))</f>
        <v>#N/A</v>
      </c>
      <c r="U259" s="17" t="e">
        <f>IF(K259="Centre",VLOOKUP(E259,effectifs_hiver,3,FALSE),IF(Hierarchisation!K259="Grand Nord",VLOOKUP(Hierarchisation!E259,effectifs_hiver,4,FALSE),IF(Hierarchisation!K259="Nord Est",VLOOKUP(Hierarchisation!E259,effectifs_hiver,5,FALSE),IF(Hierarchisation!K259="Nord Ouest",VLOOKUP(Hierarchisation!E259,effectifs_hiver,6,FALSE),IF(Hierarchisation!K259="Sud Est",VLOOKUP(Hierarchisation!E259,effectifs_hiver,7,FALSE),IF(Hierarchisation!K259="Sud Ouest",VLOOKUP(Hierarchisation!E259,effectifs_hiver,8,FALSE),"Erreur Région"))))))</f>
        <v>#N/A</v>
      </c>
      <c r="V259" s="17" t="e">
        <f>IF(W259="Transit","Transit",IF(W259="hiver",VLOOKUP(E259,'EFFECTIFS Hiver'!$A:$I,9,FALSE),IF(W259="été",VLOOKUP(E259,'EFFECTIFS Eté'!$A:$I,9,FALSE),"Erreur saison")))</f>
        <v>#N/A</v>
      </c>
      <c r="W259" s="18" t="e">
        <f>VLOOKUP(D259,Listes!B:C,2,FALSE)</f>
        <v>#N/A</v>
      </c>
    </row>
    <row r="260" spans="1:23" ht="15.75" customHeight="1">
      <c r="A260" s="11"/>
      <c r="B260" s="11"/>
      <c r="C260" s="11"/>
      <c r="D260" s="11"/>
      <c r="E260" s="11"/>
      <c r="F260" s="11"/>
      <c r="G260" s="11" t="e">
        <f>VLOOKUP(E260,TAXONS!B:C,2,FALSE)</f>
        <v>#N/A</v>
      </c>
      <c r="H260" s="13">
        <f t="shared" si="23"/>
        <v>0</v>
      </c>
      <c r="I260" s="12" t="e">
        <f t="shared" si="24"/>
        <v>#N/A</v>
      </c>
      <c r="J260" s="14" t="e">
        <f t="shared" si="25"/>
        <v>#N/A</v>
      </c>
      <c r="K260" s="15" t="e">
        <f>VLOOKUP(B260,REGIONS!A:D,4,FALSE)</f>
        <v>#N/A</v>
      </c>
      <c r="L260" s="19" t="e">
        <f>VLOOKUP(G260,Sensibilité!$A:$L,12,FALSE)</f>
        <v>#N/A</v>
      </c>
      <c r="M260" s="19" t="e">
        <f t="shared" si="26"/>
        <v>#N/A</v>
      </c>
      <c r="N260" s="19" t="e">
        <f t="shared" si="27"/>
        <v>#N/A</v>
      </c>
      <c r="O260" s="15" t="str">
        <f>IF(D260=Listes!$B$6,"SWARMING",IF(OR(D260=Listes!$B$1,D260=Listes!$B$2,D260=Listes!$B$5),2,IF(OR(D260=Listes!$B$3,D260=Listes!$B$4),1,"erreur colonne D")))</f>
        <v>SWARMING</v>
      </c>
      <c r="P260" s="15" t="e">
        <f>IF(OR(W260="Hiver",W260="Transit"),VLOOKUP(E260,IC!A:E,4,FALSE),IF(W260="été",VLOOKUP(E260,IC!A:E,3,FALSE),"erreur"))</f>
        <v>#N/A</v>
      </c>
      <c r="Q260" s="15" t="e">
        <f>IF(P260="NR",0,IF(F260&lt;5,0,IF(P260=1,VLOOKUP(F260,IC!$G$1:$I$8,3,TRUE),
IF(P260=2,VLOOKUP(F260,IC!$K$1:$M$8,3,TRUE),
IF(P260=3,VLOOKUP(F260,IC!$O$1:$Q$8,3,TRUE),IF(P260=4,VLOOKUP(F260,IC!$S$2:$U$9,3,TRUE),
"erreur"))))))</f>
        <v>#N/A</v>
      </c>
      <c r="R260" s="16" t="e">
        <f>IF(OR(V260="NA",V260="Transit",V260&lt;Listes!$F$1),"non applicable",F260/V260)</f>
        <v>#N/A</v>
      </c>
      <c r="S260" s="16" t="e">
        <f>IF(W260="Transit","Non applicable",IF(AND(W260="été",T260&gt;Listes!F259),F260/T260,IF(AND(W260="Hiver",Hierarchisation!U260&gt;Listes!F259),F260/U260,"non applicable")))</f>
        <v>#N/A</v>
      </c>
      <c r="T260" s="17" t="e">
        <f>IF(K260="Centre",VLOOKUP(E260,effectifs_ete,3,FALSE),IF(Hierarchisation!K260="Grand Nord",VLOOKUP(Hierarchisation!E260,effectifs_ete,4,FALSE),IF(Hierarchisation!K260="Nord Est",VLOOKUP(Hierarchisation!E260,effectifs_ete,5,FALSE),IF(Hierarchisation!K260="Nord Ouest",VLOOKUP(Hierarchisation!E260,effectifs_ete,6,FALSE),IF(Hierarchisation!K260="Sud Est",VLOOKUP(Hierarchisation!E260,effectifs_ete,7,FALSE),IF(Hierarchisation!K260="Sud Ouest",VLOOKUP(Hierarchisation!E260,effectifs_ete,8,FALSE),"Erreur Région"))))))</f>
        <v>#N/A</v>
      </c>
      <c r="U260" s="17" t="e">
        <f>IF(K260="Centre",VLOOKUP(E260,effectifs_hiver,3,FALSE),IF(Hierarchisation!K260="Grand Nord",VLOOKUP(Hierarchisation!E260,effectifs_hiver,4,FALSE),IF(Hierarchisation!K260="Nord Est",VLOOKUP(Hierarchisation!E260,effectifs_hiver,5,FALSE),IF(Hierarchisation!K260="Nord Ouest",VLOOKUP(Hierarchisation!E260,effectifs_hiver,6,FALSE),IF(Hierarchisation!K260="Sud Est",VLOOKUP(Hierarchisation!E260,effectifs_hiver,7,FALSE),IF(Hierarchisation!K260="Sud Ouest",VLOOKUP(Hierarchisation!E260,effectifs_hiver,8,FALSE),"Erreur Région"))))))</f>
        <v>#N/A</v>
      </c>
      <c r="V260" s="17" t="e">
        <f>IF(W260="Transit","Transit",IF(W260="hiver",VLOOKUP(E260,'EFFECTIFS Hiver'!$A:$I,9,FALSE),IF(W260="été",VLOOKUP(E260,'EFFECTIFS Eté'!$A:$I,9,FALSE),"Erreur saison")))</f>
        <v>#N/A</v>
      </c>
      <c r="W260" s="18" t="e">
        <f>VLOOKUP(D260,Listes!B:C,2,FALSE)</f>
        <v>#N/A</v>
      </c>
    </row>
    <row r="261" spans="1:23" ht="15.75" customHeight="1">
      <c r="A261" s="11"/>
      <c r="B261" s="11"/>
      <c r="C261" s="11"/>
      <c r="D261" s="11"/>
      <c r="E261" s="11"/>
      <c r="F261" s="11"/>
      <c r="G261" s="11" t="e">
        <f>VLOOKUP(E261,TAXONS!B:C,2,FALSE)</f>
        <v>#N/A</v>
      </c>
      <c r="H261" s="13">
        <f t="shared" si="23"/>
        <v>0</v>
      </c>
      <c r="I261" s="12" t="e">
        <f t="shared" si="24"/>
        <v>#N/A</v>
      </c>
      <c r="J261" s="14" t="e">
        <f t="shared" si="25"/>
        <v>#N/A</v>
      </c>
      <c r="K261" s="15" t="e">
        <f>VLOOKUP(B261,REGIONS!A:D,4,FALSE)</f>
        <v>#N/A</v>
      </c>
      <c r="L261" s="19" t="e">
        <f>VLOOKUP(G261,Sensibilité!$A:$L,12,FALSE)</f>
        <v>#N/A</v>
      </c>
      <c r="M261" s="19" t="e">
        <f t="shared" si="26"/>
        <v>#N/A</v>
      </c>
      <c r="N261" s="19" t="e">
        <f t="shared" si="27"/>
        <v>#N/A</v>
      </c>
      <c r="O261" s="15" t="str">
        <f>IF(D261=Listes!$B$6,"SWARMING",IF(OR(D261=Listes!$B$1,D261=Listes!$B$2,D261=Listes!$B$5),2,IF(OR(D261=Listes!$B$3,D261=Listes!$B$4),1,"erreur colonne D")))</f>
        <v>SWARMING</v>
      </c>
      <c r="P261" s="15" t="e">
        <f>IF(OR(W261="Hiver",W261="Transit"),VLOOKUP(E261,IC!A:E,4,FALSE),IF(W261="été",VLOOKUP(E261,IC!A:E,3,FALSE),"erreur"))</f>
        <v>#N/A</v>
      </c>
      <c r="Q261" s="15" t="e">
        <f>IF(P261="NR",0,IF(F261&lt;5,0,IF(P261=1,VLOOKUP(F261,IC!$G$1:$I$8,3,TRUE),
IF(P261=2,VLOOKUP(F261,IC!$K$1:$M$8,3,TRUE),
IF(P261=3,VLOOKUP(F261,IC!$O$1:$Q$8,3,TRUE),IF(P261=4,VLOOKUP(F261,IC!$S$2:$U$9,3,TRUE),
"erreur"))))))</f>
        <v>#N/A</v>
      </c>
      <c r="R261" s="16" t="e">
        <f>IF(OR(V261="NA",V261="Transit",V261&lt;Listes!$F$1),"non applicable",F261/V261)</f>
        <v>#N/A</v>
      </c>
      <c r="S261" s="16" t="e">
        <f>IF(W261="Transit","Non applicable",IF(AND(W261="été",T261&gt;Listes!F260),F261/T261,IF(AND(W261="Hiver",Hierarchisation!U261&gt;Listes!F260),F261/U261,"non applicable")))</f>
        <v>#N/A</v>
      </c>
      <c r="T261" s="17" t="e">
        <f>IF(K261="Centre",VLOOKUP(E261,effectifs_ete,3,FALSE),IF(Hierarchisation!K261="Grand Nord",VLOOKUP(Hierarchisation!E261,effectifs_ete,4,FALSE),IF(Hierarchisation!K261="Nord Est",VLOOKUP(Hierarchisation!E261,effectifs_ete,5,FALSE),IF(Hierarchisation!K261="Nord Ouest",VLOOKUP(Hierarchisation!E261,effectifs_ete,6,FALSE),IF(Hierarchisation!K261="Sud Est",VLOOKUP(Hierarchisation!E261,effectifs_ete,7,FALSE),IF(Hierarchisation!K261="Sud Ouest",VLOOKUP(Hierarchisation!E261,effectifs_ete,8,FALSE),"Erreur Région"))))))</f>
        <v>#N/A</v>
      </c>
      <c r="U261" s="17" t="e">
        <f>IF(K261="Centre",VLOOKUP(E261,effectifs_hiver,3,FALSE),IF(Hierarchisation!K261="Grand Nord",VLOOKUP(Hierarchisation!E261,effectifs_hiver,4,FALSE),IF(Hierarchisation!K261="Nord Est",VLOOKUP(Hierarchisation!E261,effectifs_hiver,5,FALSE),IF(Hierarchisation!K261="Nord Ouest",VLOOKUP(Hierarchisation!E261,effectifs_hiver,6,FALSE),IF(Hierarchisation!K261="Sud Est",VLOOKUP(Hierarchisation!E261,effectifs_hiver,7,FALSE),IF(Hierarchisation!K261="Sud Ouest",VLOOKUP(Hierarchisation!E261,effectifs_hiver,8,FALSE),"Erreur Région"))))))</f>
        <v>#N/A</v>
      </c>
      <c r="V261" s="17" t="e">
        <f>IF(W261="Transit","Transit",IF(W261="hiver",VLOOKUP(E261,'EFFECTIFS Hiver'!$A:$I,9,FALSE),IF(W261="été",VLOOKUP(E261,'EFFECTIFS Eté'!$A:$I,9,FALSE),"Erreur saison")))</f>
        <v>#N/A</v>
      </c>
      <c r="W261" s="18" t="e">
        <f>VLOOKUP(D261,Listes!B:C,2,FALSE)</f>
        <v>#N/A</v>
      </c>
    </row>
    <row r="262" spans="1:23" ht="15.75" customHeight="1">
      <c r="A262" s="11"/>
      <c r="B262" s="11"/>
      <c r="C262" s="11"/>
      <c r="D262" s="11"/>
      <c r="E262" s="11"/>
      <c r="F262" s="11"/>
      <c r="G262" s="11" t="e">
        <f>VLOOKUP(E262,TAXONS!B:C,2,FALSE)</f>
        <v>#N/A</v>
      </c>
      <c r="H262" s="13">
        <f t="shared" si="23"/>
        <v>0</v>
      </c>
      <c r="I262" s="12" t="e">
        <f t="shared" si="24"/>
        <v>#N/A</v>
      </c>
      <c r="J262" s="14" t="e">
        <f t="shared" si="25"/>
        <v>#N/A</v>
      </c>
      <c r="K262" s="15" t="e">
        <f>VLOOKUP(B262,REGIONS!A:D,4,FALSE)</f>
        <v>#N/A</v>
      </c>
      <c r="L262" s="19" t="e">
        <f>VLOOKUP(G262,Sensibilité!$A:$L,12,FALSE)</f>
        <v>#N/A</v>
      </c>
      <c r="M262" s="19" t="e">
        <f t="shared" si="26"/>
        <v>#N/A</v>
      </c>
      <c r="N262" s="19" t="e">
        <f t="shared" si="27"/>
        <v>#N/A</v>
      </c>
      <c r="O262" s="15" t="str">
        <f>IF(D262=Listes!$B$6,"SWARMING",IF(OR(D262=Listes!$B$1,D262=Listes!$B$2,D262=Listes!$B$5),2,IF(OR(D262=Listes!$B$3,D262=Listes!$B$4),1,"erreur colonne D")))</f>
        <v>SWARMING</v>
      </c>
      <c r="P262" s="15" t="e">
        <f>IF(OR(W262="Hiver",W262="Transit"),VLOOKUP(E262,IC!A:E,4,FALSE),IF(W262="été",VLOOKUP(E262,IC!A:E,3,FALSE),"erreur"))</f>
        <v>#N/A</v>
      </c>
      <c r="Q262" s="15" t="e">
        <f>IF(P262="NR",0,IF(F262&lt;5,0,IF(P262=1,VLOOKUP(F262,IC!$G$1:$I$8,3,TRUE),
IF(P262=2,VLOOKUP(F262,IC!$K$1:$M$8,3,TRUE),
IF(P262=3,VLOOKUP(F262,IC!$O$1:$Q$8,3,TRUE),IF(P262=4,VLOOKUP(F262,IC!$S$2:$U$9,3,TRUE),
"erreur"))))))</f>
        <v>#N/A</v>
      </c>
      <c r="R262" s="16" t="e">
        <f>IF(OR(V262="NA",V262="Transit",V262&lt;Listes!$F$1),"non applicable",F262/V262)</f>
        <v>#N/A</v>
      </c>
      <c r="S262" s="16" t="e">
        <f>IF(W262="Transit","Non applicable",IF(AND(W262="été",T262&gt;Listes!F261),F262/T262,IF(AND(W262="Hiver",Hierarchisation!U262&gt;Listes!F261),F262/U262,"non applicable")))</f>
        <v>#N/A</v>
      </c>
      <c r="T262" s="17" t="e">
        <f>IF(K262="Centre",VLOOKUP(E262,effectifs_ete,3,FALSE),IF(Hierarchisation!K262="Grand Nord",VLOOKUP(Hierarchisation!E262,effectifs_ete,4,FALSE),IF(Hierarchisation!K262="Nord Est",VLOOKUP(Hierarchisation!E262,effectifs_ete,5,FALSE),IF(Hierarchisation!K262="Nord Ouest",VLOOKUP(Hierarchisation!E262,effectifs_ete,6,FALSE),IF(Hierarchisation!K262="Sud Est",VLOOKUP(Hierarchisation!E262,effectifs_ete,7,FALSE),IF(Hierarchisation!K262="Sud Ouest",VLOOKUP(Hierarchisation!E262,effectifs_ete,8,FALSE),"Erreur Région"))))))</f>
        <v>#N/A</v>
      </c>
      <c r="U262" s="17" t="e">
        <f>IF(K262="Centre",VLOOKUP(E262,effectifs_hiver,3,FALSE),IF(Hierarchisation!K262="Grand Nord",VLOOKUP(Hierarchisation!E262,effectifs_hiver,4,FALSE),IF(Hierarchisation!K262="Nord Est",VLOOKUP(Hierarchisation!E262,effectifs_hiver,5,FALSE),IF(Hierarchisation!K262="Nord Ouest",VLOOKUP(Hierarchisation!E262,effectifs_hiver,6,FALSE),IF(Hierarchisation!K262="Sud Est",VLOOKUP(Hierarchisation!E262,effectifs_hiver,7,FALSE),IF(Hierarchisation!K262="Sud Ouest",VLOOKUP(Hierarchisation!E262,effectifs_hiver,8,FALSE),"Erreur Région"))))))</f>
        <v>#N/A</v>
      </c>
      <c r="V262" s="17" t="e">
        <f>IF(W262="Transit","Transit",IF(W262="hiver",VLOOKUP(E262,'EFFECTIFS Hiver'!$A:$I,9,FALSE),IF(W262="été",VLOOKUP(E262,'EFFECTIFS Eté'!$A:$I,9,FALSE),"Erreur saison")))</f>
        <v>#N/A</v>
      </c>
      <c r="W262" s="18" t="e">
        <f>VLOOKUP(D262,Listes!B:C,2,FALSE)</f>
        <v>#N/A</v>
      </c>
    </row>
    <row r="263" spans="1:23" ht="15.75" customHeight="1">
      <c r="A263" s="11"/>
      <c r="B263" s="11"/>
      <c r="C263" s="11"/>
      <c r="D263" s="11"/>
      <c r="E263" s="11"/>
      <c r="F263" s="11"/>
      <c r="G263" s="11" t="e">
        <f>VLOOKUP(E263,TAXONS!B:C,2,FALSE)</f>
        <v>#N/A</v>
      </c>
      <c r="H263" s="13">
        <f t="shared" si="23"/>
        <v>0</v>
      </c>
      <c r="I263" s="12" t="e">
        <f t="shared" si="24"/>
        <v>#N/A</v>
      </c>
      <c r="J263" s="14" t="e">
        <f t="shared" si="25"/>
        <v>#N/A</v>
      </c>
      <c r="K263" s="15" t="e">
        <f>VLOOKUP(B263,REGIONS!A:D,4,FALSE)</f>
        <v>#N/A</v>
      </c>
      <c r="L263" s="19" t="e">
        <f>VLOOKUP(G263,Sensibilité!$A:$L,12,FALSE)</f>
        <v>#N/A</v>
      </c>
      <c r="M263" s="19" t="e">
        <f t="shared" si="26"/>
        <v>#N/A</v>
      </c>
      <c r="N263" s="19" t="e">
        <f t="shared" si="27"/>
        <v>#N/A</v>
      </c>
      <c r="O263" s="15" t="str">
        <f>IF(D263=Listes!$B$6,"SWARMING",IF(OR(D263=Listes!$B$1,D263=Listes!$B$2,D263=Listes!$B$5),2,IF(OR(D263=Listes!$B$3,D263=Listes!$B$4),1,"erreur colonne D")))</f>
        <v>SWARMING</v>
      </c>
      <c r="P263" s="15" t="e">
        <f>IF(OR(W263="Hiver",W263="Transit"),VLOOKUP(E263,IC!A:E,4,FALSE),IF(W263="été",VLOOKUP(E263,IC!A:E,3,FALSE),"erreur"))</f>
        <v>#N/A</v>
      </c>
      <c r="Q263" s="15" t="e">
        <f>IF(P263="NR",0,IF(F263&lt;5,0,IF(P263=1,VLOOKUP(F263,IC!$G$1:$I$8,3,TRUE),
IF(P263=2,VLOOKUP(F263,IC!$K$1:$M$8,3,TRUE),
IF(P263=3,VLOOKUP(F263,IC!$O$1:$Q$8,3,TRUE),IF(P263=4,VLOOKUP(F263,IC!$S$2:$U$9,3,TRUE),
"erreur"))))))</f>
        <v>#N/A</v>
      </c>
      <c r="R263" s="16" t="e">
        <f>IF(OR(V263="NA",V263="Transit",V263&lt;Listes!$F$1),"non applicable",F263/V263)</f>
        <v>#N/A</v>
      </c>
      <c r="S263" s="16" t="e">
        <f>IF(W263="Transit","Non applicable",IF(AND(W263="été",T263&gt;Listes!F262),F263/T263,IF(AND(W263="Hiver",Hierarchisation!U263&gt;Listes!F262),F263/U263,"non applicable")))</f>
        <v>#N/A</v>
      </c>
      <c r="T263" s="17" t="e">
        <f>IF(K263="Centre",VLOOKUP(E263,effectifs_ete,3,FALSE),IF(Hierarchisation!K263="Grand Nord",VLOOKUP(Hierarchisation!E263,effectifs_ete,4,FALSE),IF(Hierarchisation!K263="Nord Est",VLOOKUP(Hierarchisation!E263,effectifs_ete,5,FALSE),IF(Hierarchisation!K263="Nord Ouest",VLOOKUP(Hierarchisation!E263,effectifs_ete,6,FALSE),IF(Hierarchisation!K263="Sud Est",VLOOKUP(Hierarchisation!E263,effectifs_ete,7,FALSE),IF(Hierarchisation!K263="Sud Ouest",VLOOKUP(Hierarchisation!E263,effectifs_ete,8,FALSE),"Erreur Région"))))))</f>
        <v>#N/A</v>
      </c>
      <c r="U263" s="17" t="e">
        <f>IF(K263="Centre",VLOOKUP(E263,effectifs_hiver,3,FALSE),IF(Hierarchisation!K263="Grand Nord",VLOOKUP(Hierarchisation!E263,effectifs_hiver,4,FALSE),IF(Hierarchisation!K263="Nord Est",VLOOKUP(Hierarchisation!E263,effectifs_hiver,5,FALSE),IF(Hierarchisation!K263="Nord Ouest",VLOOKUP(Hierarchisation!E263,effectifs_hiver,6,FALSE),IF(Hierarchisation!K263="Sud Est",VLOOKUP(Hierarchisation!E263,effectifs_hiver,7,FALSE),IF(Hierarchisation!K263="Sud Ouest",VLOOKUP(Hierarchisation!E263,effectifs_hiver,8,FALSE),"Erreur Région"))))))</f>
        <v>#N/A</v>
      </c>
      <c r="V263" s="17" t="e">
        <f>IF(W263="Transit","Transit",IF(W263="hiver",VLOOKUP(E263,'EFFECTIFS Hiver'!$A:$I,9,FALSE),IF(W263="été",VLOOKUP(E263,'EFFECTIFS Eté'!$A:$I,9,FALSE),"Erreur saison")))</f>
        <v>#N/A</v>
      </c>
      <c r="W263" s="18" t="e">
        <f>VLOOKUP(D263,Listes!B:C,2,FALSE)</f>
        <v>#N/A</v>
      </c>
    </row>
    <row r="264" spans="1:23" ht="15.75" customHeight="1">
      <c r="A264" s="11"/>
      <c r="B264" s="11"/>
      <c r="C264" s="11"/>
      <c r="D264" s="11"/>
      <c r="E264" s="11"/>
      <c r="F264" s="11"/>
      <c r="G264" s="11" t="e">
        <f>VLOOKUP(E264,TAXONS!B:C,2,FALSE)</f>
        <v>#N/A</v>
      </c>
      <c r="H264" s="13">
        <f t="shared" si="23"/>
        <v>0</v>
      </c>
      <c r="I264" s="12" t="e">
        <f t="shared" si="24"/>
        <v>#N/A</v>
      </c>
      <c r="J264" s="14" t="e">
        <f t="shared" si="25"/>
        <v>#N/A</v>
      </c>
      <c r="K264" s="15" t="e">
        <f>VLOOKUP(B264,REGIONS!A:D,4,FALSE)</f>
        <v>#N/A</v>
      </c>
      <c r="L264" s="19" t="e">
        <f>VLOOKUP(G264,Sensibilité!$A:$L,12,FALSE)</f>
        <v>#N/A</v>
      </c>
      <c r="M264" s="19" t="e">
        <f t="shared" si="26"/>
        <v>#N/A</v>
      </c>
      <c r="N264" s="19" t="e">
        <f t="shared" si="27"/>
        <v>#N/A</v>
      </c>
      <c r="O264" s="15" t="str">
        <f>IF(D264=Listes!$B$6,"SWARMING",IF(OR(D264=Listes!$B$1,D264=Listes!$B$2,D264=Listes!$B$5),2,IF(OR(D264=Listes!$B$3,D264=Listes!$B$4),1,"erreur colonne D")))</f>
        <v>SWARMING</v>
      </c>
      <c r="P264" s="15" t="e">
        <f>IF(OR(W264="Hiver",W264="Transit"),VLOOKUP(E264,IC!A:E,4,FALSE),IF(W264="été",VLOOKUP(E264,IC!A:E,3,FALSE),"erreur"))</f>
        <v>#N/A</v>
      </c>
      <c r="Q264" s="15" t="e">
        <f>IF(P264="NR",0,IF(F264&lt;5,0,IF(P264=1,VLOOKUP(F264,IC!$G$1:$I$8,3,TRUE),
IF(P264=2,VLOOKUP(F264,IC!$K$1:$M$8,3,TRUE),
IF(P264=3,VLOOKUP(F264,IC!$O$1:$Q$8,3,TRUE),IF(P264=4,VLOOKUP(F264,IC!$S$2:$U$9,3,TRUE),
"erreur"))))))</f>
        <v>#N/A</v>
      </c>
      <c r="R264" s="16" t="e">
        <f>IF(OR(V264="NA",V264="Transit",V264&lt;Listes!$F$1),"non applicable",F264/V264)</f>
        <v>#N/A</v>
      </c>
      <c r="S264" s="16" t="e">
        <f>IF(W264="Transit","Non applicable",IF(AND(W264="été",T264&gt;Listes!F263),F264/T264,IF(AND(W264="Hiver",Hierarchisation!U264&gt;Listes!F263),F264/U264,"non applicable")))</f>
        <v>#N/A</v>
      </c>
      <c r="T264" s="17" t="e">
        <f>IF(K264="Centre",VLOOKUP(E264,effectifs_ete,3,FALSE),IF(Hierarchisation!K264="Grand Nord",VLOOKUP(Hierarchisation!E264,effectifs_ete,4,FALSE),IF(Hierarchisation!K264="Nord Est",VLOOKUP(Hierarchisation!E264,effectifs_ete,5,FALSE),IF(Hierarchisation!K264="Nord Ouest",VLOOKUP(Hierarchisation!E264,effectifs_ete,6,FALSE),IF(Hierarchisation!K264="Sud Est",VLOOKUP(Hierarchisation!E264,effectifs_ete,7,FALSE),IF(Hierarchisation!K264="Sud Ouest",VLOOKUP(Hierarchisation!E264,effectifs_ete,8,FALSE),"Erreur Région"))))))</f>
        <v>#N/A</v>
      </c>
      <c r="U264" s="17" t="e">
        <f>IF(K264="Centre",VLOOKUP(E264,effectifs_hiver,3,FALSE),IF(Hierarchisation!K264="Grand Nord",VLOOKUP(Hierarchisation!E264,effectifs_hiver,4,FALSE),IF(Hierarchisation!K264="Nord Est",VLOOKUP(Hierarchisation!E264,effectifs_hiver,5,FALSE),IF(Hierarchisation!K264="Nord Ouest",VLOOKUP(Hierarchisation!E264,effectifs_hiver,6,FALSE),IF(Hierarchisation!K264="Sud Est",VLOOKUP(Hierarchisation!E264,effectifs_hiver,7,FALSE),IF(Hierarchisation!K264="Sud Ouest",VLOOKUP(Hierarchisation!E264,effectifs_hiver,8,FALSE),"Erreur Région"))))))</f>
        <v>#N/A</v>
      </c>
      <c r="V264" s="17" t="e">
        <f>IF(W264="Transit","Transit",IF(W264="hiver",VLOOKUP(E264,'EFFECTIFS Hiver'!$A:$I,9,FALSE),IF(W264="été",VLOOKUP(E264,'EFFECTIFS Eté'!$A:$I,9,FALSE),"Erreur saison")))</f>
        <v>#N/A</v>
      </c>
      <c r="W264" s="18" t="e">
        <f>VLOOKUP(D264,Listes!B:C,2,FALSE)</f>
        <v>#N/A</v>
      </c>
    </row>
    <row r="265" spans="1:23" ht="15.75" customHeight="1">
      <c r="A265" s="11"/>
      <c r="B265" s="11"/>
      <c r="C265" s="11"/>
      <c r="D265" s="11"/>
      <c r="E265" s="11"/>
      <c r="F265" s="11"/>
      <c r="G265" s="11" t="e">
        <f>VLOOKUP(E265,TAXONS!B:C,2,FALSE)</f>
        <v>#N/A</v>
      </c>
      <c r="H265" s="13">
        <f t="shared" si="23"/>
        <v>0</v>
      </c>
      <c r="I265" s="12" t="e">
        <f t="shared" si="24"/>
        <v>#N/A</v>
      </c>
      <c r="J265" s="14" t="e">
        <f t="shared" si="25"/>
        <v>#N/A</v>
      </c>
      <c r="K265" s="15" t="e">
        <f>VLOOKUP(B265,REGIONS!A:D,4,FALSE)</f>
        <v>#N/A</v>
      </c>
      <c r="L265" s="19" t="e">
        <f>VLOOKUP(G265,Sensibilité!$A:$L,12,FALSE)</f>
        <v>#N/A</v>
      </c>
      <c r="M265" s="19" t="e">
        <f t="shared" si="26"/>
        <v>#N/A</v>
      </c>
      <c r="N265" s="19" t="e">
        <f t="shared" si="27"/>
        <v>#N/A</v>
      </c>
      <c r="O265" s="15" t="str">
        <f>IF(D265=Listes!$B$6,"SWARMING",IF(OR(D265=Listes!$B$1,D265=Listes!$B$2,D265=Listes!$B$5),2,IF(OR(D265=Listes!$B$3,D265=Listes!$B$4),1,"erreur colonne D")))</f>
        <v>SWARMING</v>
      </c>
      <c r="P265" s="15" t="e">
        <f>IF(OR(W265="Hiver",W265="Transit"),VLOOKUP(E265,IC!A:E,4,FALSE),IF(W265="été",VLOOKUP(E265,IC!A:E,3,FALSE),"erreur"))</f>
        <v>#N/A</v>
      </c>
      <c r="Q265" s="15" t="e">
        <f>IF(P265="NR",0,IF(F265&lt;5,0,IF(P265=1,VLOOKUP(F265,IC!$G$1:$I$8,3,TRUE),
IF(P265=2,VLOOKUP(F265,IC!$K$1:$M$8,3,TRUE),
IF(P265=3,VLOOKUP(F265,IC!$O$1:$Q$8,3,TRUE),IF(P265=4,VLOOKUP(F265,IC!$S$2:$U$9,3,TRUE),
"erreur"))))))</f>
        <v>#N/A</v>
      </c>
      <c r="R265" s="16" t="e">
        <f>IF(OR(V265="NA",V265="Transit",V265&lt;Listes!$F$1),"non applicable",F265/V265)</f>
        <v>#N/A</v>
      </c>
      <c r="S265" s="16" t="e">
        <f>IF(W265="Transit","Non applicable",IF(AND(W265="été",T265&gt;Listes!F264),F265/T265,IF(AND(W265="Hiver",Hierarchisation!U265&gt;Listes!F264),F265/U265,"non applicable")))</f>
        <v>#N/A</v>
      </c>
      <c r="T265" s="17" t="e">
        <f>IF(K265="Centre",VLOOKUP(E265,effectifs_ete,3,FALSE),IF(Hierarchisation!K265="Grand Nord",VLOOKUP(Hierarchisation!E265,effectifs_ete,4,FALSE),IF(Hierarchisation!K265="Nord Est",VLOOKUP(Hierarchisation!E265,effectifs_ete,5,FALSE),IF(Hierarchisation!K265="Nord Ouest",VLOOKUP(Hierarchisation!E265,effectifs_ete,6,FALSE),IF(Hierarchisation!K265="Sud Est",VLOOKUP(Hierarchisation!E265,effectifs_ete,7,FALSE),IF(Hierarchisation!K265="Sud Ouest",VLOOKUP(Hierarchisation!E265,effectifs_ete,8,FALSE),"Erreur Région"))))))</f>
        <v>#N/A</v>
      </c>
      <c r="U265" s="17" t="e">
        <f>IF(K265="Centre",VLOOKUP(E265,effectifs_hiver,3,FALSE),IF(Hierarchisation!K265="Grand Nord",VLOOKUP(Hierarchisation!E265,effectifs_hiver,4,FALSE),IF(Hierarchisation!K265="Nord Est",VLOOKUP(Hierarchisation!E265,effectifs_hiver,5,FALSE),IF(Hierarchisation!K265="Nord Ouest",VLOOKUP(Hierarchisation!E265,effectifs_hiver,6,FALSE),IF(Hierarchisation!K265="Sud Est",VLOOKUP(Hierarchisation!E265,effectifs_hiver,7,FALSE),IF(Hierarchisation!K265="Sud Ouest",VLOOKUP(Hierarchisation!E265,effectifs_hiver,8,FALSE),"Erreur Région"))))))</f>
        <v>#N/A</v>
      </c>
      <c r="V265" s="17" t="e">
        <f>IF(W265="Transit","Transit",IF(W265="hiver",VLOOKUP(E265,'EFFECTIFS Hiver'!$A:$I,9,FALSE),IF(W265="été",VLOOKUP(E265,'EFFECTIFS Eté'!$A:$I,9,FALSE),"Erreur saison")))</f>
        <v>#N/A</v>
      </c>
      <c r="W265" s="18" t="e">
        <f>VLOOKUP(D265,Listes!B:C,2,FALSE)</f>
        <v>#N/A</v>
      </c>
    </row>
    <row r="266" spans="1:23" ht="15.75" customHeight="1">
      <c r="A266" s="11"/>
      <c r="B266" s="11"/>
      <c r="C266" s="11"/>
      <c r="D266" s="11"/>
      <c r="E266" s="11"/>
      <c r="F266" s="11"/>
      <c r="G266" s="11" t="e">
        <f>VLOOKUP(E266,TAXONS!B:C,2,FALSE)</f>
        <v>#N/A</v>
      </c>
      <c r="H266" s="13">
        <f t="shared" si="23"/>
        <v>0</v>
      </c>
      <c r="I266" s="12" t="e">
        <f t="shared" si="24"/>
        <v>#N/A</v>
      </c>
      <c r="J266" s="14" t="e">
        <f t="shared" si="25"/>
        <v>#N/A</v>
      </c>
      <c r="K266" s="15" t="e">
        <f>VLOOKUP(B266,REGIONS!A:D,4,FALSE)</f>
        <v>#N/A</v>
      </c>
      <c r="L266" s="19" t="e">
        <f>VLOOKUP(G266,Sensibilité!$A:$L,12,FALSE)</f>
        <v>#N/A</v>
      </c>
      <c r="M266" s="19" t="e">
        <f t="shared" si="26"/>
        <v>#N/A</v>
      </c>
      <c r="N266" s="19" t="e">
        <f t="shared" si="27"/>
        <v>#N/A</v>
      </c>
      <c r="O266" s="15" t="str">
        <f>IF(D266=Listes!$B$6,"SWARMING",IF(OR(D266=Listes!$B$1,D266=Listes!$B$2,D266=Listes!$B$5),2,IF(OR(D266=Listes!$B$3,D266=Listes!$B$4),1,"erreur colonne D")))</f>
        <v>SWARMING</v>
      </c>
      <c r="P266" s="15" t="e">
        <f>IF(OR(W266="Hiver",W266="Transit"),VLOOKUP(E266,IC!A:E,4,FALSE),IF(W266="été",VLOOKUP(E266,IC!A:E,3,FALSE),"erreur"))</f>
        <v>#N/A</v>
      </c>
      <c r="Q266" s="15" t="e">
        <f>IF(P266="NR",0,IF(F266&lt;5,0,IF(P266=1,VLOOKUP(F266,IC!$G$1:$I$8,3,TRUE),
IF(P266=2,VLOOKUP(F266,IC!$K$1:$M$8,3,TRUE),
IF(P266=3,VLOOKUP(F266,IC!$O$1:$Q$8,3,TRUE),IF(P266=4,VLOOKUP(F266,IC!$S$2:$U$9,3,TRUE),
"erreur"))))))</f>
        <v>#N/A</v>
      </c>
      <c r="R266" s="16" t="e">
        <f>IF(OR(V266="NA",V266="Transit",V266&lt;Listes!$F$1),"non applicable",F266/V266)</f>
        <v>#N/A</v>
      </c>
      <c r="S266" s="16" t="e">
        <f>IF(W266="Transit","Non applicable",IF(AND(W266="été",T266&gt;Listes!F265),F266/T266,IF(AND(W266="Hiver",Hierarchisation!U266&gt;Listes!F265),F266/U266,"non applicable")))</f>
        <v>#N/A</v>
      </c>
      <c r="T266" s="17" t="e">
        <f>IF(K266="Centre",VLOOKUP(E266,effectifs_ete,3,FALSE),IF(Hierarchisation!K266="Grand Nord",VLOOKUP(Hierarchisation!E266,effectifs_ete,4,FALSE),IF(Hierarchisation!K266="Nord Est",VLOOKUP(Hierarchisation!E266,effectifs_ete,5,FALSE),IF(Hierarchisation!K266="Nord Ouest",VLOOKUP(Hierarchisation!E266,effectifs_ete,6,FALSE),IF(Hierarchisation!K266="Sud Est",VLOOKUP(Hierarchisation!E266,effectifs_ete,7,FALSE),IF(Hierarchisation!K266="Sud Ouest",VLOOKUP(Hierarchisation!E266,effectifs_ete,8,FALSE),"Erreur Région"))))))</f>
        <v>#N/A</v>
      </c>
      <c r="U266" s="17" t="e">
        <f>IF(K266="Centre",VLOOKUP(E266,effectifs_hiver,3,FALSE),IF(Hierarchisation!K266="Grand Nord",VLOOKUP(Hierarchisation!E266,effectifs_hiver,4,FALSE),IF(Hierarchisation!K266="Nord Est",VLOOKUP(Hierarchisation!E266,effectifs_hiver,5,FALSE),IF(Hierarchisation!K266="Nord Ouest",VLOOKUP(Hierarchisation!E266,effectifs_hiver,6,FALSE),IF(Hierarchisation!K266="Sud Est",VLOOKUP(Hierarchisation!E266,effectifs_hiver,7,FALSE),IF(Hierarchisation!K266="Sud Ouest",VLOOKUP(Hierarchisation!E266,effectifs_hiver,8,FALSE),"Erreur Région"))))))</f>
        <v>#N/A</v>
      </c>
      <c r="V266" s="17" t="e">
        <f>IF(W266="Transit","Transit",IF(W266="hiver",VLOOKUP(E266,'EFFECTIFS Hiver'!$A:$I,9,FALSE),IF(W266="été",VLOOKUP(E266,'EFFECTIFS Eté'!$A:$I,9,FALSE),"Erreur saison")))</f>
        <v>#N/A</v>
      </c>
      <c r="W266" s="18" t="e">
        <f>VLOOKUP(D266,Listes!B:C,2,FALSE)</f>
        <v>#N/A</v>
      </c>
    </row>
    <row r="267" spans="1:23" ht="15.75" customHeight="1">
      <c r="A267" s="11"/>
      <c r="B267" s="11"/>
      <c r="C267" s="11"/>
      <c r="D267" s="11"/>
      <c r="E267" s="11"/>
      <c r="F267" s="11"/>
      <c r="G267" s="11" t="e">
        <f>VLOOKUP(E267,TAXONS!B:C,2,FALSE)</f>
        <v>#N/A</v>
      </c>
      <c r="H267" s="13">
        <f t="shared" si="23"/>
        <v>0</v>
      </c>
      <c r="I267" s="12" t="e">
        <f t="shared" si="24"/>
        <v>#N/A</v>
      </c>
      <c r="J267" s="14" t="e">
        <f t="shared" si="25"/>
        <v>#N/A</v>
      </c>
      <c r="K267" s="15" t="e">
        <f>VLOOKUP(B267,REGIONS!A:D,4,FALSE)</f>
        <v>#N/A</v>
      </c>
      <c r="L267" s="19" t="e">
        <f>VLOOKUP(G267,Sensibilité!$A:$L,12,FALSE)</f>
        <v>#N/A</v>
      </c>
      <c r="M267" s="19" t="e">
        <f t="shared" si="26"/>
        <v>#N/A</v>
      </c>
      <c r="N267" s="19" t="e">
        <f t="shared" si="27"/>
        <v>#N/A</v>
      </c>
      <c r="O267" s="15" t="str">
        <f>IF(D267=Listes!$B$6,"SWARMING",IF(OR(D267=Listes!$B$1,D267=Listes!$B$2,D267=Listes!$B$5),2,IF(OR(D267=Listes!$B$3,D267=Listes!$B$4),1,"erreur colonne D")))</f>
        <v>SWARMING</v>
      </c>
      <c r="P267" s="15" t="e">
        <f>IF(OR(W267="Hiver",W267="Transit"),VLOOKUP(E267,IC!A:E,4,FALSE),IF(W267="été",VLOOKUP(E267,IC!A:E,3,FALSE),"erreur"))</f>
        <v>#N/A</v>
      </c>
      <c r="Q267" s="15" t="e">
        <f>IF(P267="NR",0,IF(F267&lt;5,0,IF(P267=1,VLOOKUP(F267,IC!$G$1:$I$8,3,TRUE),
IF(P267=2,VLOOKUP(F267,IC!$K$1:$M$8,3,TRUE),
IF(P267=3,VLOOKUP(F267,IC!$O$1:$Q$8,3,TRUE),IF(P267=4,VLOOKUP(F267,IC!$S$2:$U$9,3,TRUE),
"erreur"))))))</f>
        <v>#N/A</v>
      </c>
      <c r="R267" s="16" t="e">
        <f>IF(OR(V267="NA",V267="Transit",V267&lt;Listes!$F$1),"non applicable",F267/V267)</f>
        <v>#N/A</v>
      </c>
      <c r="S267" s="16" t="e">
        <f>IF(W267="Transit","Non applicable",IF(AND(W267="été",T267&gt;Listes!F266),F267/T267,IF(AND(W267="Hiver",Hierarchisation!U267&gt;Listes!F266),F267/U267,"non applicable")))</f>
        <v>#N/A</v>
      </c>
      <c r="T267" s="17" t="e">
        <f>IF(K267="Centre",VLOOKUP(E267,effectifs_ete,3,FALSE),IF(Hierarchisation!K267="Grand Nord",VLOOKUP(Hierarchisation!E267,effectifs_ete,4,FALSE),IF(Hierarchisation!K267="Nord Est",VLOOKUP(Hierarchisation!E267,effectifs_ete,5,FALSE),IF(Hierarchisation!K267="Nord Ouest",VLOOKUP(Hierarchisation!E267,effectifs_ete,6,FALSE),IF(Hierarchisation!K267="Sud Est",VLOOKUP(Hierarchisation!E267,effectifs_ete,7,FALSE),IF(Hierarchisation!K267="Sud Ouest",VLOOKUP(Hierarchisation!E267,effectifs_ete,8,FALSE),"Erreur Région"))))))</f>
        <v>#N/A</v>
      </c>
      <c r="U267" s="17" t="e">
        <f>IF(K267="Centre",VLOOKUP(E267,effectifs_hiver,3,FALSE),IF(Hierarchisation!K267="Grand Nord",VLOOKUP(Hierarchisation!E267,effectifs_hiver,4,FALSE),IF(Hierarchisation!K267="Nord Est",VLOOKUP(Hierarchisation!E267,effectifs_hiver,5,FALSE),IF(Hierarchisation!K267="Nord Ouest",VLOOKUP(Hierarchisation!E267,effectifs_hiver,6,FALSE),IF(Hierarchisation!K267="Sud Est",VLOOKUP(Hierarchisation!E267,effectifs_hiver,7,FALSE),IF(Hierarchisation!K267="Sud Ouest",VLOOKUP(Hierarchisation!E267,effectifs_hiver,8,FALSE),"Erreur Région"))))))</f>
        <v>#N/A</v>
      </c>
      <c r="V267" s="17" t="e">
        <f>IF(W267="Transit","Transit",IF(W267="hiver",VLOOKUP(E267,'EFFECTIFS Hiver'!$A:$I,9,FALSE),IF(W267="été",VLOOKUP(E267,'EFFECTIFS Eté'!$A:$I,9,FALSE),"Erreur saison")))</f>
        <v>#N/A</v>
      </c>
      <c r="W267" s="18" t="e">
        <f>VLOOKUP(D267,Listes!B:C,2,FALSE)</f>
        <v>#N/A</v>
      </c>
    </row>
    <row r="268" spans="1:23" ht="15.75" customHeight="1">
      <c r="A268" s="11"/>
      <c r="B268" s="11"/>
      <c r="C268" s="11"/>
      <c r="D268" s="11"/>
      <c r="E268" s="11"/>
      <c r="F268" s="11"/>
      <c r="G268" s="11" t="e">
        <f>VLOOKUP(E268,TAXONS!B:C,2,FALSE)</f>
        <v>#N/A</v>
      </c>
      <c r="H268" s="13">
        <f t="shared" si="23"/>
        <v>0</v>
      </c>
      <c r="I268" s="12" t="e">
        <f t="shared" si="24"/>
        <v>#N/A</v>
      </c>
      <c r="J268" s="14" t="e">
        <f t="shared" si="25"/>
        <v>#N/A</v>
      </c>
      <c r="K268" s="15" t="e">
        <f>VLOOKUP(B268,REGIONS!A:D,4,FALSE)</f>
        <v>#N/A</v>
      </c>
      <c r="L268" s="19" t="e">
        <f>VLOOKUP(G268,Sensibilité!$A:$L,12,FALSE)</f>
        <v>#N/A</v>
      </c>
      <c r="M268" s="19" t="e">
        <f t="shared" si="26"/>
        <v>#N/A</v>
      </c>
      <c r="N268" s="19" t="e">
        <f t="shared" si="27"/>
        <v>#N/A</v>
      </c>
      <c r="O268" s="15" t="str">
        <f>IF(D268=Listes!$B$6,"SWARMING",IF(OR(D268=Listes!$B$1,D268=Listes!$B$2,D268=Listes!$B$5),2,IF(OR(D268=Listes!$B$3,D268=Listes!$B$4),1,"erreur colonne D")))</f>
        <v>SWARMING</v>
      </c>
      <c r="P268" s="15" t="e">
        <f>IF(OR(W268="Hiver",W268="Transit"),VLOOKUP(E268,IC!A:E,4,FALSE),IF(W268="été",VLOOKUP(E268,IC!A:E,3,FALSE),"erreur"))</f>
        <v>#N/A</v>
      </c>
      <c r="Q268" s="15" t="e">
        <f>IF(P268="NR",0,IF(F268&lt;5,0,IF(P268=1,VLOOKUP(F268,IC!$G$1:$I$8,3,TRUE),
IF(P268=2,VLOOKUP(F268,IC!$K$1:$M$8,3,TRUE),
IF(P268=3,VLOOKUP(F268,IC!$O$1:$Q$8,3,TRUE),IF(P268=4,VLOOKUP(F268,IC!$S$2:$U$9,3,TRUE),
"erreur"))))))</f>
        <v>#N/A</v>
      </c>
      <c r="R268" s="16" t="e">
        <f>IF(OR(V268="NA",V268="Transit",V268&lt;Listes!$F$1),"non applicable",F268/V268)</f>
        <v>#N/A</v>
      </c>
      <c r="S268" s="16" t="e">
        <f>IF(W268="Transit","Non applicable",IF(AND(W268="été",T268&gt;Listes!F267),F268/T268,IF(AND(W268="Hiver",Hierarchisation!U268&gt;Listes!F267),F268/U268,"non applicable")))</f>
        <v>#N/A</v>
      </c>
      <c r="T268" s="17" t="e">
        <f>IF(K268="Centre",VLOOKUP(E268,effectifs_ete,3,FALSE),IF(Hierarchisation!K268="Grand Nord",VLOOKUP(Hierarchisation!E268,effectifs_ete,4,FALSE),IF(Hierarchisation!K268="Nord Est",VLOOKUP(Hierarchisation!E268,effectifs_ete,5,FALSE),IF(Hierarchisation!K268="Nord Ouest",VLOOKUP(Hierarchisation!E268,effectifs_ete,6,FALSE),IF(Hierarchisation!K268="Sud Est",VLOOKUP(Hierarchisation!E268,effectifs_ete,7,FALSE),IF(Hierarchisation!K268="Sud Ouest",VLOOKUP(Hierarchisation!E268,effectifs_ete,8,FALSE),"Erreur Région"))))))</f>
        <v>#N/A</v>
      </c>
      <c r="U268" s="17" t="e">
        <f>IF(K268="Centre",VLOOKUP(E268,effectifs_hiver,3,FALSE),IF(Hierarchisation!K268="Grand Nord",VLOOKUP(Hierarchisation!E268,effectifs_hiver,4,FALSE),IF(Hierarchisation!K268="Nord Est",VLOOKUP(Hierarchisation!E268,effectifs_hiver,5,FALSE),IF(Hierarchisation!K268="Nord Ouest",VLOOKUP(Hierarchisation!E268,effectifs_hiver,6,FALSE),IF(Hierarchisation!K268="Sud Est",VLOOKUP(Hierarchisation!E268,effectifs_hiver,7,FALSE),IF(Hierarchisation!K268="Sud Ouest",VLOOKUP(Hierarchisation!E268,effectifs_hiver,8,FALSE),"Erreur Région"))))))</f>
        <v>#N/A</v>
      </c>
      <c r="V268" s="17" t="e">
        <f>IF(W268="Transit","Transit",IF(W268="hiver",VLOOKUP(E268,'EFFECTIFS Hiver'!$A:$I,9,FALSE),IF(W268="été",VLOOKUP(E268,'EFFECTIFS Eté'!$A:$I,9,FALSE),"Erreur saison")))</f>
        <v>#N/A</v>
      </c>
      <c r="W268" s="18" t="e">
        <f>VLOOKUP(D268,Listes!B:C,2,FALSE)</f>
        <v>#N/A</v>
      </c>
    </row>
    <row r="269" spans="1:23" ht="15.75" customHeight="1">
      <c r="A269" s="11"/>
      <c r="B269" s="11"/>
      <c r="C269" s="11"/>
      <c r="D269" s="11"/>
      <c r="E269" s="11"/>
      <c r="F269" s="11"/>
      <c r="G269" s="11" t="e">
        <f>VLOOKUP(E269,TAXONS!B:C,2,FALSE)</f>
        <v>#N/A</v>
      </c>
      <c r="H269" s="13">
        <f t="shared" si="23"/>
        <v>0</v>
      </c>
      <c r="I269" s="12" t="e">
        <f t="shared" si="24"/>
        <v>#N/A</v>
      </c>
      <c r="J269" s="14" t="e">
        <f t="shared" si="25"/>
        <v>#N/A</v>
      </c>
      <c r="K269" s="15" t="e">
        <f>VLOOKUP(B269,REGIONS!A:D,4,FALSE)</f>
        <v>#N/A</v>
      </c>
      <c r="L269" s="19" t="e">
        <f>VLOOKUP(G269,Sensibilité!$A:$L,12,FALSE)</f>
        <v>#N/A</v>
      </c>
      <c r="M269" s="19" t="e">
        <f t="shared" si="26"/>
        <v>#N/A</v>
      </c>
      <c r="N269" s="19" t="e">
        <f t="shared" si="27"/>
        <v>#N/A</v>
      </c>
      <c r="O269" s="15" t="str">
        <f>IF(D269=Listes!$B$6,"SWARMING",IF(OR(D269=Listes!$B$1,D269=Listes!$B$2,D269=Listes!$B$5),2,IF(OR(D269=Listes!$B$3,D269=Listes!$B$4),1,"erreur colonne D")))</f>
        <v>SWARMING</v>
      </c>
      <c r="P269" s="15" t="e">
        <f>IF(OR(W269="Hiver",W269="Transit"),VLOOKUP(E269,IC!A:E,4,FALSE),IF(W269="été",VLOOKUP(E269,IC!A:E,3,FALSE),"erreur"))</f>
        <v>#N/A</v>
      </c>
      <c r="Q269" s="15" t="e">
        <f>IF(P269="NR",0,IF(F269&lt;5,0,IF(P269=1,VLOOKUP(F269,IC!$G$1:$I$8,3,TRUE),
IF(P269=2,VLOOKUP(F269,IC!$K$1:$M$8,3,TRUE),
IF(P269=3,VLOOKUP(F269,IC!$O$1:$Q$8,3,TRUE),IF(P269=4,VLOOKUP(F269,IC!$S$2:$U$9,3,TRUE),
"erreur"))))))</f>
        <v>#N/A</v>
      </c>
      <c r="R269" s="16" t="e">
        <f>IF(OR(V269="NA",V269="Transit",V269&lt;Listes!$F$1),"non applicable",F269/V269)</f>
        <v>#N/A</v>
      </c>
      <c r="S269" s="16" t="e">
        <f>IF(W269="Transit","Non applicable",IF(AND(W269="été",T269&gt;Listes!F268),F269/T269,IF(AND(W269="Hiver",Hierarchisation!U269&gt;Listes!F268),F269/U269,"non applicable")))</f>
        <v>#N/A</v>
      </c>
      <c r="T269" s="17" t="e">
        <f>IF(K269="Centre",VLOOKUP(E269,effectifs_ete,3,FALSE),IF(Hierarchisation!K269="Grand Nord",VLOOKUP(Hierarchisation!E269,effectifs_ete,4,FALSE),IF(Hierarchisation!K269="Nord Est",VLOOKUP(Hierarchisation!E269,effectifs_ete,5,FALSE),IF(Hierarchisation!K269="Nord Ouest",VLOOKUP(Hierarchisation!E269,effectifs_ete,6,FALSE),IF(Hierarchisation!K269="Sud Est",VLOOKUP(Hierarchisation!E269,effectifs_ete,7,FALSE),IF(Hierarchisation!K269="Sud Ouest",VLOOKUP(Hierarchisation!E269,effectifs_ete,8,FALSE),"Erreur Région"))))))</f>
        <v>#N/A</v>
      </c>
      <c r="U269" s="17" t="e">
        <f>IF(K269="Centre",VLOOKUP(E269,effectifs_hiver,3,FALSE),IF(Hierarchisation!K269="Grand Nord",VLOOKUP(Hierarchisation!E269,effectifs_hiver,4,FALSE),IF(Hierarchisation!K269="Nord Est",VLOOKUP(Hierarchisation!E269,effectifs_hiver,5,FALSE),IF(Hierarchisation!K269="Nord Ouest",VLOOKUP(Hierarchisation!E269,effectifs_hiver,6,FALSE),IF(Hierarchisation!K269="Sud Est",VLOOKUP(Hierarchisation!E269,effectifs_hiver,7,FALSE),IF(Hierarchisation!K269="Sud Ouest",VLOOKUP(Hierarchisation!E269,effectifs_hiver,8,FALSE),"Erreur Région"))))))</f>
        <v>#N/A</v>
      </c>
      <c r="V269" s="17" t="e">
        <f>IF(W269="Transit","Transit",IF(W269="hiver",VLOOKUP(E269,'EFFECTIFS Hiver'!$A:$I,9,FALSE),IF(W269="été",VLOOKUP(E269,'EFFECTIFS Eté'!$A:$I,9,FALSE),"Erreur saison")))</f>
        <v>#N/A</v>
      </c>
      <c r="W269" s="18" t="e">
        <f>VLOOKUP(D269,Listes!B:C,2,FALSE)</f>
        <v>#N/A</v>
      </c>
    </row>
    <row r="270" spans="1:23" ht="15.75" customHeight="1">
      <c r="A270" s="11"/>
      <c r="B270" s="11"/>
      <c r="C270" s="11"/>
      <c r="D270" s="11"/>
      <c r="E270" s="11"/>
      <c r="F270" s="11"/>
      <c r="G270" s="11" t="e">
        <f>VLOOKUP(E270,TAXONS!B:C,2,FALSE)</f>
        <v>#N/A</v>
      </c>
      <c r="H270" s="13">
        <f t="shared" si="23"/>
        <v>0</v>
      </c>
      <c r="I270" s="12" t="e">
        <f t="shared" si="24"/>
        <v>#N/A</v>
      </c>
      <c r="J270" s="14" t="e">
        <f t="shared" si="25"/>
        <v>#N/A</v>
      </c>
      <c r="K270" s="15" t="e">
        <f>VLOOKUP(B270,REGIONS!A:D,4,FALSE)</f>
        <v>#N/A</v>
      </c>
      <c r="L270" s="19" t="e">
        <f>VLOOKUP(G270,Sensibilité!$A:$L,12,FALSE)</f>
        <v>#N/A</v>
      </c>
      <c r="M270" s="19" t="e">
        <f t="shared" si="26"/>
        <v>#N/A</v>
      </c>
      <c r="N270" s="19" t="e">
        <f t="shared" si="27"/>
        <v>#N/A</v>
      </c>
      <c r="O270" s="15" t="str">
        <f>IF(D270=Listes!$B$6,"SWARMING",IF(OR(D270=Listes!$B$1,D270=Listes!$B$2,D270=Listes!$B$5),2,IF(OR(D270=Listes!$B$3,D270=Listes!$B$4),1,"erreur colonne D")))</f>
        <v>SWARMING</v>
      </c>
      <c r="P270" s="15" t="e">
        <f>IF(OR(W270="Hiver",W270="Transit"),VLOOKUP(E270,IC!A:E,4,FALSE),IF(W270="été",VLOOKUP(E270,IC!A:E,3,FALSE),"erreur"))</f>
        <v>#N/A</v>
      </c>
      <c r="Q270" s="15" t="e">
        <f>IF(P270="NR",0,IF(F270&lt;5,0,IF(P270=1,VLOOKUP(F270,IC!$G$1:$I$8,3,TRUE),
IF(P270=2,VLOOKUP(F270,IC!$K$1:$M$8,3,TRUE),
IF(P270=3,VLOOKUP(F270,IC!$O$1:$Q$8,3,TRUE),IF(P270=4,VLOOKUP(F270,IC!$S$2:$U$9,3,TRUE),
"erreur"))))))</f>
        <v>#N/A</v>
      </c>
      <c r="R270" s="16" t="e">
        <f>IF(OR(V270="NA",V270="Transit",V270&lt;Listes!$F$1),"non applicable",F270/V270)</f>
        <v>#N/A</v>
      </c>
      <c r="S270" s="16" t="e">
        <f>IF(W270="Transit","Non applicable",IF(AND(W270="été",T270&gt;Listes!F269),F270/T270,IF(AND(W270="Hiver",Hierarchisation!U270&gt;Listes!F269),F270/U270,"non applicable")))</f>
        <v>#N/A</v>
      </c>
      <c r="T270" s="17" t="e">
        <f>IF(K270="Centre",VLOOKUP(E270,effectifs_ete,3,FALSE),IF(Hierarchisation!K270="Grand Nord",VLOOKUP(Hierarchisation!E270,effectifs_ete,4,FALSE),IF(Hierarchisation!K270="Nord Est",VLOOKUP(Hierarchisation!E270,effectifs_ete,5,FALSE),IF(Hierarchisation!K270="Nord Ouest",VLOOKUP(Hierarchisation!E270,effectifs_ete,6,FALSE),IF(Hierarchisation!K270="Sud Est",VLOOKUP(Hierarchisation!E270,effectifs_ete,7,FALSE),IF(Hierarchisation!K270="Sud Ouest",VLOOKUP(Hierarchisation!E270,effectifs_ete,8,FALSE),"Erreur Région"))))))</f>
        <v>#N/A</v>
      </c>
      <c r="U270" s="17" t="e">
        <f>IF(K270="Centre",VLOOKUP(E270,effectifs_hiver,3,FALSE),IF(Hierarchisation!K270="Grand Nord",VLOOKUP(Hierarchisation!E270,effectifs_hiver,4,FALSE),IF(Hierarchisation!K270="Nord Est",VLOOKUP(Hierarchisation!E270,effectifs_hiver,5,FALSE),IF(Hierarchisation!K270="Nord Ouest",VLOOKUP(Hierarchisation!E270,effectifs_hiver,6,FALSE),IF(Hierarchisation!K270="Sud Est",VLOOKUP(Hierarchisation!E270,effectifs_hiver,7,FALSE),IF(Hierarchisation!K270="Sud Ouest",VLOOKUP(Hierarchisation!E270,effectifs_hiver,8,FALSE),"Erreur Région"))))))</f>
        <v>#N/A</v>
      </c>
      <c r="V270" s="17" t="e">
        <f>IF(W270="Transit","Transit",IF(W270="hiver",VLOOKUP(E270,'EFFECTIFS Hiver'!$A:$I,9,FALSE),IF(W270="été",VLOOKUP(E270,'EFFECTIFS Eté'!$A:$I,9,FALSE),"Erreur saison")))</f>
        <v>#N/A</v>
      </c>
      <c r="W270" s="18" t="e">
        <f>VLOOKUP(D270,Listes!B:C,2,FALSE)</f>
        <v>#N/A</v>
      </c>
    </row>
    <row r="271" spans="1:23" ht="15.75" customHeight="1">
      <c r="A271" s="11"/>
      <c r="B271" s="11"/>
      <c r="C271" s="11"/>
      <c r="D271" s="11"/>
      <c r="E271" s="11"/>
      <c r="F271" s="11"/>
      <c r="G271" s="11" t="e">
        <f>VLOOKUP(E271,TAXONS!B:C,2,FALSE)</f>
        <v>#N/A</v>
      </c>
      <c r="H271" s="13">
        <f t="shared" si="23"/>
        <v>0</v>
      </c>
      <c r="I271" s="12" t="e">
        <f t="shared" si="24"/>
        <v>#N/A</v>
      </c>
      <c r="J271" s="14" t="e">
        <f t="shared" si="25"/>
        <v>#N/A</v>
      </c>
      <c r="K271" s="15" t="e">
        <f>VLOOKUP(B271,REGIONS!A:D,4,FALSE)</f>
        <v>#N/A</v>
      </c>
      <c r="L271" s="19" t="e">
        <f>VLOOKUP(G271,Sensibilité!$A:$L,12,FALSE)</f>
        <v>#N/A</v>
      </c>
      <c r="M271" s="19" t="e">
        <f t="shared" si="26"/>
        <v>#N/A</v>
      </c>
      <c r="N271" s="19" t="e">
        <f t="shared" si="27"/>
        <v>#N/A</v>
      </c>
      <c r="O271" s="15" t="str">
        <f>IF(D271=Listes!$B$6,"SWARMING",IF(OR(D271=Listes!$B$1,D271=Listes!$B$2,D271=Listes!$B$5),2,IF(OR(D271=Listes!$B$3,D271=Listes!$B$4),1,"erreur colonne D")))</f>
        <v>SWARMING</v>
      </c>
      <c r="P271" s="15" t="e">
        <f>IF(OR(W271="Hiver",W271="Transit"),VLOOKUP(E271,IC!A:E,4,FALSE),IF(W271="été",VLOOKUP(E271,IC!A:E,3,FALSE),"erreur"))</f>
        <v>#N/A</v>
      </c>
      <c r="Q271" s="15" t="e">
        <f>IF(P271="NR",0,IF(F271&lt;5,0,IF(P271=1,VLOOKUP(F271,IC!$G$1:$I$8,3,TRUE),
IF(P271=2,VLOOKUP(F271,IC!$K$1:$M$8,3,TRUE),
IF(P271=3,VLOOKUP(F271,IC!$O$1:$Q$8,3,TRUE),IF(P271=4,VLOOKUP(F271,IC!$S$2:$U$9,3,TRUE),
"erreur"))))))</f>
        <v>#N/A</v>
      </c>
      <c r="R271" s="16" t="e">
        <f>IF(OR(V271="NA",V271="Transit",V271&lt;Listes!$F$1),"non applicable",F271/V271)</f>
        <v>#N/A</v>
      </c>
      <c r="S271" s="16" t="e">
        <f>IF(W271="Transit","Non applicable",IF(AND(W271="été",T271&gt;Listes!F270),F271/T271,IF(AND(W271="Hiver",Hierarchisation!U271&gt;Listes!F270),F271/U271,"non applicable")))</f>
        <v>#N/A</v>
      </c>
      <c r="T271" s="17" t="e">
        <f>IF(K271="Centre",VLOOKUP(E271,effectifs_ete,3,FALSE),IF(Hierarchisation!K271="Grand Nord",VLOOKUP(Hierarchisation!E271,effectifs_ete,4,FALSE),IF(Hierarchisation!K271="Nord Est",VLOOKUP(Hierarchisation!E271,effectifs_ete,5,FALSE),IF(Hierarchisation!K271="Nord Ouest",VLOOKUP(Hierarchisation!E271,effectifs_ete,6,FALSE),IF(Hierarchisation!K271="Sud Est",VLOOKUP(Hierarchisation!E271,effectifs_ete,7,FALSE),IF(Hierarchisation!K271="Sud Ouest",VLOOKUP(Hierarchisation!E271,effectifs_ete,8,FALSE),"Erreur Région"))))))</f>
        <v>#N/A</v>
      </c>
      <c r="U271" s="17" t="e">
        <f>IF(K271="Centre",VLOOKUP(E271,effectifs_hiver,3,FALSE),IF(Hierarchisation!K271="Grand Nord",VLOOKUP(Hierarchisation!E271,effectifs_hiver,4,FALSE),IF(Hierarchisation!K271="Nord Est",VLOOKUP(Hierarchisation!E271,effectifs_hiver,5,FALSE),IF(Hierarchisation!K271="Nord Ouest",VLOOKUP(Hierarchisation!E271,effectifs_hiver,6,FALSE),IF(Hierarchisation!K271="Sud Est",VLOOKUP(Hierarchisation!E271,effectifs_hiver,7,FALSE),IF(Hierarchisation!K271="Sud Ouest",VLOOKUP(Hierarchisation!E271,effectifs_hiver,8,FALSE),"Erreur Région"))))))</f>
        <v>#N/A</v>
      </c>
      <c r="V271" s="17" t="e">
        <f>IF(W271="Transit","Transit",IF(W271="hiver",VLOOKUP(E271,'EFFECTIFS Hiver'!$A:$I,9,FALSE),IF(W271="été",VLOOKUP(E271,'EFFECTIFS Eté'!$A:$I,9,FALSE),"Erreur saison")))</f>
        <v>#N/A</v>
      </c>
      <c r="W271" s="18" t="e">
        <f>VLOOKUP(D271,Listes!B:C,2,FALSE)</f>
        <v>#N/A</v>
      </c>
    </row>
    <row r="272" spans="1:23" ht="15.75" customHeight="1">
      <c r="A272" s="11"/>
      <c r="B272" s="11"/>
      <c r="C272" s="11"/>
      <c r="D272" s="11"/>
      <c r="E272" s="11"/>
      <c r="F272" s="11"/>
      <c r="G272" s="11" t="e">
        <f>VLOOKUP(E272,TAXONS!B:C,2,FALSE)</f>
        <v>#N/A</v>
      </c>
      <c r="H272" s="13">
        <f t="shared" si="23"/>
        <v>0</v>
      </c>
      <c r="I272" s="12" t="e">
        <f t="shared" si="24"/>
        <v>#N/A</v>
      </c>
      <c r="J272" s="14" t="e">
        <f t="shared" si="25"/>
        <v>#N/A</v>
      </c>
      <c r="K272" s="15" t="e">
        <f>VLOOKUP(B272,REGIONS!A:D,4,FALSE)</f>
        <v>#N/A</v>
      </c>
      <c r="L272" s="19" t="e">
        <f>VLOOKUP(G272,Sensibilité!$A:$L,12,FALSE)</f>
        <v>#N/A</v>
      </c>
      <c r="M272" s="19" t="e">
        <f t="shared" si="26"/>
        <v>#N/A</v>
      </c>
      <c r="N272" s="19" t="e">
        <f t="shared" si="27"/>
        <v>#N/A</v>
      </c>
      <c r="O272" s="15" t="str">
        <f>IF(D272=Listes!$B$6,"SWARMING",IF(OR(D272=Listes!$B$1,D272=Listes!$B$2,D272=Listes!$B$5),2,IF(OR(D272=Listes!$B$3,D272=Listes!$B$4),1,"erreur colonne D")))</f>
        <v>SWARMING</v>
      </c>
      <c r="P272" s="15" t="e">
        <f>IF(OR(W272="Hiver",W272="Transit"),VLOOKUP(E272,IC!A:E,4,FALSE),IF(W272="été",VLOOKUP(E272,IC!A:E,3,FALSE),"erreur"))</f>
        <v>#N/A</v>
      </c>
      <c r="Q272" s="15" t="e">
        <f>IF(P272="NR",0,IF(F272&lt;5,0,IF(P272=1,VLOOKUP(F272,IC!$G$1:$I$8,3,TRUE),
IF(P272=2,VLOOKUP(F272,IC!$K$1:$M$8,3,TRUE),
IF(P272=3,VLOOKUP(F272,IC!$O$1:$Q$8,3,TRUE),IF(P272=4,VLOOKUP(F272,IC!$S$2:$U$9,3,TRUE),
"erreur"))))))</f>
        <v>#N/A</v>
      </c>
      <c r="R272" s="16" t="e">
        <f>IF(OR(V272="NA",V272="Transit",V272&lt;Listes!$F$1),"non applicable",F272/V272)</f>
        <v>#N/A</v>
      </c>
      <c r="S272" s="16" t="e">
        <f>IF(W272="Transit","Non applicable",IF(AND(W272="été",T272&gt;Listes!F271),F272/T272,IF(AND(W272="Hiver",Hierarchisation!U272&gt;Listes!F271),F272/U272,"non applicable")))</f>
        <v>#N/A</v>
      </c>
      <c r="T272" s="17" t="e">
        <f>IF(K272="Centre",VLOOKUP(E272,effectifs_ete,3,FALSE),IF(Hierarchisation!K272="Grand Nord",VLOOKUP(Hierarchisation!E272,effectifs_ete,4,FALSE),IF(Hierarchisation!K272="Nord Est",VLOOKUP(Hierarchisation!E272,effectifs_ete,5,FALSE),IF(Hierarchisation!K272="Nord Ouest",VLOOKUP(Hierarchisation!E272,effectifs_ete,6,FALSE),IF(Hierarchisation!K272="Sud Est",VLOOKUP(Hierarchisation!E272,effectifs_ete,7,FALSE),IF(Hierarchisation!K272="Sud Ouest",VLOOKUP(Hierarchisation!E272,effectifs_ete,8,FALSE),"Erreur Région"))))))</f>
        <v>#N/A</v>
      </c>
      <c r="U272" s="17" t="e">
        <f>IF(K272="Centre",VLOOKUP(E272,effectifs_hiver,3,FALSE),IF(Hierarchisation!K272="Grand Nord",VLOOKUP(Hierarchisation!E272,effectifs_hiver,4,FALSE),IF(Hierarchisation!K272="Nord Est",VLOOKUP(Hierarchisation!E272,effectifs_hiver,5,FALSE),IF(Hierarchisation!K272="Nord Ouest",VLOOKUP(Hierarchisation!E272,effectifs_hiver,6,FALSE),IF(Hierarchisation!K272="Sud Est",VLOOKUP(Hierarchisation!E272,effectifs_hiver,7,FALSE),IF(Hierarchisation!K272="Sud Ouest",VLOOKUP(Hierarchisation!E272,effectifs_hiver,8,FALSE),"Erreur Région"))))))</f>
        <v>#N/A</v>
      </c>
      <c r="V272" s="17" t="e">
        <f>IF(W272="Transit","Transit",IF(W272="hiver",VLOOKUP(E272,'EFFECTIFS Hiver'!$A:$I,9,FALSE),IF(W272="été",VLOOKUP(E272,'EFFECTIFS Eté'!$A:$I,9,FALSE),"Erreur saison")))</f>
        <v>#N/A</v>
      </c>
      <c r="W272" s="18" t="e">
        <f>VLOOKUP(D272,Listes!B:C,2,FALSE)</f>
        <v>#N/A</v>
      </c>
    </row>
    <row r="273" spans="1:23" ht="15.75" customHeight="1">
      <c r="A273" s="11"/>
      <c r="B273" s="11"/>
      <c r="C273" s="11"/>
      <c r="D273" s="11"/>
      <c r="E273" s="11"/>
      <c r="F273" s="11"/>
      <c r="G273" s="11" t="e">
        <f>VLOOKUP(E273,TAXONS!B:C,2,FALSE)</f>
        <v>#N/A</v>
      </c>
      <c r="H273" s="13">
        <f t="shared" si="23"/>
        <v>0</v>
      </c>
      <c r="I273" s="12" t="e">
        <f t="shared" si="24"/>
        <v>#N/A</v>
      </c>
      <c r="J273" s="14" t="e">
        <f t="shared" si="25"/>
        <v>#N/A</v>
      </c>
      <c r="K273" s="15" t="e">
        <f>VLOOKUP(B273,REGIONS!A:D,4,FALSE)</f>
        <v>#N/A</v>
      </c>
      <c r="L273" s="19" t="e">
        <f>VLOOKUP(G273,Sensibilité!$A:$L,12,FALSE)</f>
        <v>#N/A</v>
      </c>
      <c r="M273" s="19" t="e">
        <f t="shared" si="26"/>
        <v>#N/A</v>
      </c>
      <c r="N273" s="19" t="e">
        <f t="shared" si="27"/>
        <v>#N/A</v>
      </c>
      <c r="O273" s="15" t="str">
        <f>IF(D273=Listes!$B$6,"SWARMING",IF(OR(D273=Listes!$B$1,D273=Listes!$B$2,D273=Listes!$B$5),2,IF(OR(D273=Listes!$B$3,D273=Listes!$B$4),1,"erreur colonne D")))</f>
        <v>SWARMING</v>
      </c>
      <c r="P273" s="15" t="e">
        <f>IF(OR(W273="Hiver",W273="Transit"),VLOOKUP(E273,IC!A:E,4,FALSE),IF(W273="été",VLOOKUP(E273,IC!A:E,3,FALSE),"erreur"))</f>
        <v>#N/A</v>
      </c>
      <c r="Q273" s="15" t="e">
        <f>IF(P273="NR",0,IF(F273&lt;5,0,IF(P273=1,VLOOKUP(F273,IC!$G$1:$I$8,3,TRUE),
IF(P273=2,VLOOKUP(F273,IC!$K$1:$M$8,3,TRUE),
IF(P273=3,VLOOKUP(F273,IC!$O$1:$Q$8,3,TRUE),IF(P273=4,VLOOKUP(F273,IC!$S$2:$U$9,3,TRUE),
"erreur"))))))</f>
        <v>#N/A</v>
      </c>
      <c r="R273" s="16" t="e">
        <f>IF(OR(V273="NA",V273="Transit",V273&lt;Listes!$F$1),"non applicable",F273/V273)</f>
        <v>#N/A</v>
      </c>
      <c r="S273" s="16" t="e">
        <f>IF(W273="Transit","Non applicable",IF(AND(W273="été",T273&gt;Listes!F272),F273/T273,IF(AND(W273="Hiver",Hierarchisation!U273&gt;Listes!F272),F273/U273,"non applicable")))</f>
        <v>#N/A</v>
      </c>
      <c r="T273" s="17" t="e">
        <f>IF(K273="Centre",VLOOKUP(E273,effectifs_ete,3,FALSE),IF(Hierarchisation!K273="Grand Nord",VLOOKUP(Hierarchisation!E273,effectifs_ete,4,FALSE),IF(Hierarchisation!K273="Nord Est",VLOOKUP(Hierarchisation!E273,effectifs_ete,5,FALSE),IF(Hierarchisation!K273="Nord Ouest",VLOOKUP(Hierarchisation!E273,effectifs_ete,6,FALSE),IF(Hierarchisation!K273="Sud Est",VLOOKUP(Hierarchisation!E273,effectifs_ete,7,FALSE),IF(Hierarchisation!K273="Sud Ouest",VLOOKUP(Hierarchisation!E273,effectifs_ete,8,FALSE),"Erreur Région"))))))</f>
        <v>#N/A</v>
      </c>
      <c r="U273" s="17" t="e">
        <f>IF(K273="Centre",VLOOKUP(E273,effectifs_hiver,3,FALSE),IF(Hierarchisation!K273="Grand Nord",VLOOKUP(Hierarchisation!E273,effectifs_hiver,4,FALSE),IF(Hierarchisation!K273="Nord Est",VLOOKUP(Hierarchisation!E273,effectifs_hiver,5,FALSE),IF(Hierarchisation!K273="Nord Ouest",VLOOKUP(Hierarchisation!E273,effectifs_hiver,6,FALSE),IF(Hierarchisation!K273="Sud Est",VLOOKUP(Hierarchisation!E273,effectifs_hiver,7,FALSE),IF(Hierarchisation!K273="Sud Ouest",VLOOKUP(Hierarchisation!E273,effectifs_hiver,8,FALSE),"Erreur Région"))))))</f>
        <v>#N/A</v>
      </c>
      <c r="V273" s="17" t="e">
        <f>IF(W273="Transit","Transit",IF(W273="hiver",VLOOKUP(E273,'EFFECTIFS Hiver'!$A:$I,9,FALSE),IF(W273="été",VLOOKUP(E273,'EFFECTIFS Eté'!$A:$I,9,FALSE),"Erreur saison")))</f>
        <v>#N/A</v>
      </c>
      <c r="W273" s="18" t="e">
        <f>VLOOKUP(D273,Listes!B:C,2,FALSE)</f>
        <v>#N/A</v>
      </c>
    </row>
    <row r="274" spans="1:23" ht="15.75" customHeight="1">
      <c r="A274" s="11"/>
      <c r="B274" s="11"/>
      <c r="C274" s="11"/>
      <c r="D274" s="11"/>
      <c r="E274" s="11"/>
      <c r="F274" s="11"/>
      <c r="G274" s="11" t="e">
        <f>VLOOKUP(E274,TAXONS!B:C,2,FALSE)</f>
        <v>#N/A</v>
      </c>
      <c r="H274" s="13">
        <f t="shared" si="23"/>
        <v>0</v>
      </c>
      <c r="I274" s="12" t="e">
        <f t="shared" si="24"/>
        <v>#N/A</v>
      </c>
      <c r="J274" s="14" t="e">
        <f t="shared" si="25"/>
        <v>#N/A</v>
      </c>
      <c r="K274" s="15" t="e">
        <f>VLOOKUP(B274,REGIONS!A:D,4,FALSE)</f>
        <v>#N/A</v>
      </c>
      <c r="L274" s="19" t="e">
        <f>VLOOKUP(G274,Sensibilité!$A:$L,12,FALSE)</f>
        <v>#N/A</v>
      </c>
      <c r="M274" s="19" t="e">
        <f t="shared" si="26"/>
        <v>#N/A</v>
      </c>
      <c r="N274" s="19" t="e">
        <f t="shared" si="27"/>
        <v>#N/A</v>
      </c>
      <c r="O274" s="15" t="str">
        <f>IF(D274=Listes!$B$6,"SWARMING",IF(OR(D274=Listes!$B$1,D274=Listes!$B$2,D274=Listes!$B$5),2,IF(OR(D274=Listes!$B$3,D274=Listes!$B$4),1,"erreur colonne D")))</f>
        <v>SWARMING</v>
      </c>
      <c r="P274" s="15" t="e">
        <f>IF(OR(W274="Hiver",W274="Transit"),VLOOKUP(E274,IC!A:E,4,FALSE),IF(W274="été",VLOOKUP(E274,IC!A:E,3,FALSE),"erreur"))</f>
        <v>#N/A</v>
      </c>
      <c r="Q274" s="15" t="e">
        <f>IF(P274="NR",0,IF(F274&lt;5,0,IF(P274=1,VLOOKUP(F274,IC!$G$1:$I$8,3,TRUE),
IF(P274=2,VLOOKUP(F274,IC!$K$1:$M$8,3,TRUE),
IF(P274=3,VLOOKUP(F274,IC!$O$1:$Q$8,3,TRUE),IF(P274=4,VLOOKUP(F274,IC!$S$2:$U$9,3,TRUE),
"erreur"))))))</f>
        <v>#N/A</v>
      </c>
      <c r="R274" s="16" t="e">
        <f>IF(OR(V274="NA",V274="Transit",V274&lt;Listes!$F$1),"non applicable",F274/V274)</f>
        <v>#N/A</v>
      </c>
      <c r="S274" s="16" t="e">
        <f>IF(W274="Transit","Non applicable",IF(AND(W274="été",T274&gt;Listes!F273),F274/T274,IF(AND(W274="Hiver",Hierarchisation!U274&gt;Listes!F273),F274/U274,"non applicable")))</f>
        <v>#N/A</v>
      </c>
      <c r="T274" s="17" t="e">
        <f>IF(K274="Centre",VLOOKUP(E274,effectifs_ete,3,FALSE),IF(Hierarchisation!K274="Grand Nord",VLOOKUP(Hierarchisation!E274,effectifs_ete,4,FALSE),IF(Hierarchisation!K274="Nord Est",VLOOKUP(Hierarchisation!E274,effectifs_ete,5,FALSE),IF(Hierarchisation!K274="Nord Ouest",VLOOKUP(Hierarchisation!E274,effectifs_ete,6,FALSE),IF(Hierarchisation!K274="Sud Est",VLOOKUP(Hierarchisation!E274,effectifs_ete,7,FALSE),IF(Hierarchisation!K274="Sud Ouest",VLOOKUP(Hierarchisation!E274,effectifs_ete,8,FALSE),"Erreur Région"))))))</f>
        <v>#N/A</v>
      </c>
      <c r="U274" s="17" t="e">
        <f>IF(K274="Centre",VLOOKUP(E274,effectifs_hiver,3,FALSE),IF(Hierarchisation!K274="Grand Nord",VLOOKUP(Hierarchisation!E274,effectifs_hiver,4,FALSE),IF(Hierarchisation!K274="Nord Est",VLOOKUP(Hierarchisation!E274,effectifs_hiver,5,FALSE),IF(Hierarchisation!K274="Nord Ouest",VLOOKUP(Hierarchisation!E274,effectifs_hiver,6,FALSE),IF(Hierarchisation!K274="Sud Est",VLOOKUP(Hierarchisation!E274,effectifs_hiver,7,FALSE),IF(Hierarchisation!K274="Sud Ouest",VLOOKUP(Hierarchisation!E274,effectifs_hiver,8,FALSE),"Erreur Région"))))))</f>
        <v>#N/A</v>
      </c>
      <c r="V274" s="17" t="e">
        <f>IF(W274="Transit","Transit",IF(W274="hiver",VLOOKUP(E274,'EFFECTIFS Hiver'!$A:$I,9,FALSE),IF(W274="été",VLOOKUP(E274,'EFFECTIFS Eté'!$A:$I,9,FALSE),"Erreur saison")))</f>
        <v>#N/A</v>
      </c>
      <c r="W274" s="18" t="e">
        <f>VLOOKUP(D274,Listes!B:C,2,FALSE)</f>
        <v>#N/A</v>
      </c>
    </row>
    <row r="275" spans="1:23" ht="15.75" customHeight="1">
      <c r="A275" s="11"/>
      <c r="B275" s="11"/>
      <c r="C275" s="11"/>
      <c r="D275" s="11"/>
      <c r="E275" s="11"/>
      <c r="F275" s="11"/>
      <c r="G275" s="11" t="e">
        <f>VLOOKUP(E275,TAXONS!B:C,2,FALSE)</f>
        <v>#N/A</v>
      </c>
      <c r="H275" s="13">
        <f t="shared" si="23"/>
        <v>0</v>
      </c>
      <c r="I275" s="12" t="e">
        <f t="shared" si="24"/>
        <v>#N/A</v>
      </c>
      <c r="J275" s="14" t="e">
        <f t="shared" si="25"/>
        <v>#N/A</v>
      </c>
      <c r="K275" s="15" t="e">
        <f>VLOOKUP(B275,REGIONS!A:D,4,FALSE)</f>
        <v>#N/A</v>
      </c>
      <c r="L275" s="19" t="e">
        <f>VLOOKUP(G275,Sensibilité!$A:$L,12,FALSE)</f>
        <v>#N/A</v>
      </c>
      <c r="M275" s="19" t="e">
        <f t="shared" si="26"/>
        <v>#N/A</v>
      </c>
      <c r="N275" s="19" t="e">
        <f t="shared" si="27"/>
        <v>#N/A</v>
      </c>
      <c r="O275" s="15" t="str">
        <f>IF(D275=Listes!$B$6,"SWARMING",IF(OR(D275=Listes!$B$1,D275=Listes!$B$2,D275=Listes!$B$5),2,IF(OR(D275=Listes!$B$3,D275=Listes!$B$4),1,"erreur colonne D")))</f>
        <v>SWARMING</v>
      </c>
      <c r="P275" s="15" t="e">
        <f>IF(OR(W275="Hiver",W275="Transit"),VLOOKUP(E275,IC!A:E,4,FALSE),IF(W275="été",VLOOKUP(E275,IC!A:E,3,FALSE),"erreur"))</f>
        <v>#N/A</v>
      </c>
      <c r="Q275" s="15" t="e">
        <f>IF(P275="NR",0,IF(F275&lt;5,0,IF(P275=1,VLOOKUP(F275,IC!$G$1:$I$8,3,TRUE),
IF(P275=2,VLOOKUP(F275,IC!$K$1:$M$8,3,TRUE),
IF(P275=3,VLOOKUP(F275,IC!$O$1:$Q$8,3,TRUE),IF(P275=4,VLOOKUP(F275,IC!$S$2:$U$9,3,TRUE),
"erreur"))))))</f>
        <v>#N/A</v>
      </c>
      <c r="R275" s="16" t="e">
        <f>IF(OR(V275="NA",V275="Transit",V275&lt;Listes!$F$1),"non applicable",F275/V275)</f>
        <v>#N/A</v>
      </c>
      <c r="S275" s="16" t="e">
        <f>IF(W275="Transit","Non applicable",IF(AND(W275="été",T275&gt;Listes!F274),F275/T275,IF(AND(W275="Hiver",Hierarchisation!U275&gt;Listes!F274),F275/U275,"non applicable")))</f>
        <v>#N/A</v>
      </c>
      <c r="T275" s="17" t="e">
        <f>IF(K275="Centre",VLOOKUP(E275,effectifs_ete,3,FALSE),IF(Hierarchisation!K275="Grand Nord",VLOOKUP(Hierarchisation!E275,effectifs_ete,4,FALSE),IF(Hierarchisation!K275="Nord Est",VLOOKUP(Hierarchisation!E275,effectifs_ete,5,FALSE),IF(Hierarchisation!K275="Nord Ouest",VLOOKUP(Hierarchisation!E275,effectifs_ete,6,FALSE),IF(Hierarchisation!K275="Sud Est",VLOOKUP(Hierarchisation!E275,effectifs_ete,7,FALSE),IF(Hierarchisation!K275="Sud Ouest",VLOOKUP(Hierarchisation!E275,effectifs_ete,8,FALSE),"Erreur Région"))))))</f>
        <v>#N/A</v>
      </c>
      <c r="U275" s="17" t="e">
        <f>IF(K275="Centre",VLOOKUP(E275,effectifs_hiver,3,FALSE),IF(Hierarchisation!K275="Grand Nord",VLOOKUP(Hierarchisation!E275,effectifs_hiver,4,FALSE),IF(Hierarchisation!K275="Nord Est",VLOOKUP(Hierarchisation!E275,effectifs_hiver,5,FALSE),IF(Hierarchisation!K275="Nord Ouest",VLOOKUP(Hierarchisation!E275,effectifs_hiver,6,FALSE),IF(Hierarchisation!K275="Sud Est",VLOOKUP(Hierarchisation!E275,effectifs_hiver,7,FALSE),IF(Hierarchisation!K275="Sud Ouest",VLOOKUP(Hierarchisation!E275,effectifs_hiver,8,FALSE),"Erreur Région"))))))</f>
        <v>#N/A</v>
      </c>
      <c r="V275" s="17" t="e">
        <f>IF(W275="Transit","Transit",IF(W275="hiver",VLOOKUP(E275,'EFFECTIFS Hiver'!$A:$I,9,FALSE),IF(W275="été",VLOOKUP(E275,'EFFECTIFS Eté'!$A:$I,9,FALSE),"Erreur saison")))</f>
        <v>#N/A</v>
      </c>
      <c r="W275" s="18" t="e">
        <f>VLOOKUP(D275,Listes!B:C,2,FALSE)</f>
        <v>#N/A</v>
      </c>
    </row>
    <row r="276" spans="1:23" ht="15.75" customHeight="1">
      <c r="A276" s="11"/>
      <c r="B276" s="11"/>
      <c r="C276" s="11"/>
      <c r="D276" s="11"/>
      <c r="E276" s="11"/>
      <c r="F276" s="11"/>
      <c r="G276" s="11" t="e">
        <f>VLOOKUP(E276,TAXONS!B:C,2,FALSE)</f>
        <v>#N/A</v>
      </c>
      <c r="H276" s="13">
        <f t="shared" si="23"/>
        <v>0</v>
      </c>
      <c r="I276" s="12" t="e">
        <f t="shared" si="24"/>
        <v>#N/A</v>
      </c>
      <c r="J276" s="14" t="e">
        <f t="shared" si="25"/>
        <v>#N/A</v>
      </c>
      <c r="K276" s="15" t="e">
        <f>VLOOKUP(B276,REGIONS!A:D,4,FALSE)</f>
        <v>#N/A</v>
      </c>
      <c r="L276" s="19" t="e">
        <f>VLOOKUP(G276,Sensibilité!$A:$L,12,FALSE)</f>
        <v>#N/A</v>
      </c>
      <c r="M276" s="19" t="e">
        <f t="shared" si="26"/>
        <v>#N/A</v>
      </c>
      <c r="N276" s="19" t="e">
        <f t="shared" si="27"/>
        <v>#N/A</v>
      </c>
      <c r="O276" s="15" t="str">
        <f>IF(D276=Listes!$B$6,"SWARMING",IF(OR(D276=Listes!$B$1,D276=Listes!$B$2,D276=Listes!$B$5),2,IF(OR(D276=Listes!$B$3,D276=Listes!$B$4),1,"erreur colonne D")))</f>
        <v>SWARMING</v>
      </c>
      <c r="P276" s="15" t="e">
        <f>IF(OR(W276="Hiver",W276="Transit"),VLOOKUP(E276,IC!A:E,4,FALSE),IF(W276="été",VLOOKUP(E276,IC!A:E,3,FALSE),"erreur"))</f>
        <v>#N/A</v>
      </c>
      <c r="Q276" s="15" t="e">
        <f>IF(P276="NR",0,IF(F276&lt;5,0,IF(P276=1,VLOOKUP(F276,IC!$G$1:$I$8,3,TRUE),
IF(P276=2,VLOOKUP(F276,IC!$K$1:$M$8,3,TRUE),
IF(P276=3,VLOOKUP(F276,IC!$O$1:$Q$8,3,TRUE),IF(P276=4,VLOOKUP(F276,IC!$S$2:$U$9,3,TRUE),
"erreur"))))))</f>
        <v>#N/A</v>
      </c>
      <c r="R276" s="16" t="e">
        <f>IF(OR(V276="NA",V276="Transit",V276&lt;Listes!$F$1),"non applicable",F276/V276)</f>
        <v>#N/A</v>
      </c>
      <c r="S276" s="16" t="e">
        <f>IF(W276="Transit","Non applicable",IF(AND(W276="été",T276&gt;Listes!F275),F276/T276,IF(AND(W276="Hiver",Hierarchisation!U276&gt;Listes!F275),F276/U276,"non applicable")))</f>
        <v>#N/A</v>
      </c>
      <c r="T276" s="17" t="e">
        <f>IF(K276="Centre",VLOOKUP(E276,effectifs_ete,3,FALSE),IF(Hierarchisation!K276="Grand Nord",VLOOKUP(Hierarchisation!E276,effectifs_ete,4,FALSE),IF(Hierarchisation!K276="Nord Est",VLOOKUP(Hierarchisation!E276,effectifs_ete,5,FALSE),IF(Hierarchisation!K276="Nord Ouest",VLOOKUP(Hierarchisation!E276,effectifs_ete,6,FALSE),IF(Hierarchisation!K276="Sud Est",VLOOKUP(Hierarchisation!E276,effectifs_ete,7,FALSE),IF(Hierarchisation!K276="Sud Ouest",VLOOKUP(Hierarchisation!E276,effectifs_ete,8,FALSE),"Erreur Région"))))))</f>
        <v>#N/A</v>
      </c>
      <c r="U276" s="17" t="e">
        <f>IF(K276="Centre",VLOOKUP(E276,effectifs_hiver,3,FALSE),IF(Hierarchisation!K276="Grand Nord",VLOOKUP(Hierarchisation!E276,effectifs_hiver,4,FALSE),IF(Hierarchisation!K276="Nord Est",VLOOKUP(Hierarchisation!E276,effectifs_hiver,5,FALSE),IF(Hierarchisation!K276="Nord Ouest",VLOOKUP(Hierarchisation!E276,effectifs_hiver,6,FALSE),IF(Hierarchisation!K276="Sud Est",VLOOKUP(Hierarchisation!E276,effectifs_hiver,7,FALSE),IF(Hierarchisation!K276="Sud Ouest",VLOOKUP(Hierarchisation!E276,effectifs_hiver,8,FALSE),"Erreur Région"))))))</f>
        <v>#N/A</v>
      </c>
      <c r="V276" s="17" t="e">
        <f>IF(W276="Transit","Transit",IF(W276="hiver",VLOOKUP(E276,'EFFECTIFS Hiver'!$A:$I,9,FALSE),IF(W276="été",VLOOKUP(E276,'EFFECTIFS Eté'!$A:$I,9,FALSE),"Erreur saison")))</f>
        <v>#N/A</v>
      </c>
      <c r="W276" s="18" t="e">
        <f>VLOOKUP(D276,Listes!B:C,2,FALSE)</f>
        <v>#N/A</v>
      </c>
    </row>
    <row r="277" spans="1:23" ht="15.75" customHeight="1">
      <c r="A277" s="11"/>
      <c r="B277" s="11"/>
      <c r="C277" s="11"/>
      <c r="D277" s="11"/>
      <c r="E277" s="11"/>
      <c r="F277" s="11"/>
      <c r="G277" s="11" t="e">
        <f>VLOOKUP(E277,TAXONS!B:C,2,FALSE)</f>
        <v>#N/A</v>
      </c>
      <c r="H277" s="13">
        <f t="shared" si="23"/>
        <v>0</v>
      </c>
      <c r="I277" s="12" t="e">
        <f t="shared" si="24"/>
        <v>#N/A</v>
      </c>
      <c r="J277" s="14" t="e">
        <f t="shared" si="25"/>
        <v>#N/A</v>
      </c>
      <c r="K277" s="15" t="e">
        <f>VLOOKUP(B277,REGIONS!A:D,4,FALSE)</f>
        <v>#N/A</v>
      </c>
      <c r="L277" s="19" t="e">
        <f>VLOOKUP(G277,Sensibilité!$A:$L,12,FALSE)</f>
        <v>#N/A</v>
      </c>
      <c r="M277" s="19" t="e">
        <f t="shared" si="26"/>
        <v>#N/A</v>
      </c>
      <c r="N277" s="19" t="e">
        <f t="shared" si="27"/>
        <v>#N/A</v>
      </c>
      <c r="O277" s="15" t="str">
        <f>IF(D277=Listes!$B$6,"SWARMING",IF(OR(D277=Listes!$B$1,D277=Listes!$B$2,D277=Listes!$B$5),2,IF(OR(D277=Listes!$B$3,D277=Listes!$B$4),1,"erreur colonne D")))</f>
        <v>SWARMING</v>
      </c>
      <c r="P277" s="15" t="e">
        <f>IF(OR(W277="Hiver",W277="Transit"),VLOOKUP(E277,IC!A:E,4,FALSE),IF(W277="été",VLOOKUP(E277,IC!A:E,3,FALSE),"erreur"))</f>
        <v>#N/A</v>
      </c>
      <c r="Q277" s="15" t="e">
        <f>IF(P277="NR",0,IF(F277&lt;5,0,IF(P277=1,VLOOKUP(F277,IC!$G$1:$I$8,3,TRUE),
IF(P277=2,VLOOKUP(F277,IC!$K$1:$M$8,3,TRUE),
IF(P277=3,VLOOKUP(F277,IC!$O$1:$Q$8,3,TRUE),IF(P277=4,VLOOKUP(F277,IC!$S$2:$U$9,3,TRUE),
"erreur"))))))</f>
        <v>#N/A</v>
      </c>
      <c r="R277" s="16" t="e">
        <f>IF(OR(V277="NA",V277="Transit",V277&lt;Listes!$F$1),"non applicable",F277/V277)</f>
        <v>#N/A</v>
      </c>
      <c r="S277" s="16" t="e">
        <f>IF(W277="Transit","Non applicable",IF(AND(W277="été",T277&gt;Listes!F276),F277/T277,IF(AND(W277="Hiver",Hierarchisation!U277&gt;Listes!F276),F277/U277,"non applicable")))</f>
        <v>#N/A</v>
      </c>
      <c r="T277" s="17" t="e">
        <f>IF(K277="Centre",VLOOKUP(E277,effectifs_ete,3,FALSE),IF(Hierarchisation!K277="Grand Nord",VLOOKUP(Hierarchisation!E277,effectifs_ete,4,FALSE),IF(Hierarchisation!K277="Nord Est",VLOOKUP(Hierarchisation!E277,effectifs_ete,5,FALSE),IF(Hierarchisation!K277="Nord Ouest",VLOOKUP(Hierarchisation!E277,effectifs_ete,6,FALSE),IF(Hierarchisation!K277="Sud Est",VLOOKUP(Hierarchisation!E277,effectifs_ete,7,FALSE),IF(Hierarchisation!K277="Sud Ouest",VLOOKUP(Hierarchisation!E277,effectifs_ete,8,FALSE),"Erreur Région"))))))</f>
        <v>#N/A</v>
      </c>
      <c r="U277" s="17" t="e">
        <f>IF(K277="Centre",VLOOKUP(E277,effectifs_hiver,3,FALSE),IF(Hierarchisation!K277="Grand Nord",VLOOKUP(Hierarchisation!E277,effectifs_hiver,4,FALSE),IF(Hierarchisation!K277="Nord Est",VLOOKUP(Hierarchisation!E277,effectifs_hiver,5,FALSE),IF(Hierarchisation!K277="Nord Ouest",VLOOKUP(Hierarchisation!E277,effectifs_hiver,6,FALSE),IF(Hierarchisation!K277="Sud Est",VLOOKUP(Hierarchisation!E277,effectifs_hiver,7,FALSE),IF(Hierarchisation!K277="Sud Ouest",VLOOKUP(Hierarchisation!E277,effectifs_hiver,8,FALSE),"Erreur Région"))))))</f>
        <v>#N/A</v>
      </c>
      <c r="V277" s="17" t="e">
        <f>IF(W277="Transit","Transit",IF(W277="hiver",VLOOKUP(E277,'EFFECTIFS Hiver'!$A:$I,9,FALSE),IF(W277="été",VLOOKUP(E277,'EFFECTIFS Eté'!$A:$I,9,FALSE),"Erreur saison")))</f>
        <v>#N/A</v>
      </c>
      <c r="W277" s="18" t="e">
        <f>VLOOKUP(D277,Listes!B:C,2,FALSE)</f>
        <v>#N/A</v>
      </c>
    </row>
    <row r="278" spans="1:23" ht="15.75" customHeight="1">
      <c r="A278" s="11"/>
      <c r="B278" s="11"/>
      <c r="C278" s="11"/>
      <c r="D278" s="11"/>
      <c r="E278" s="11"/>
      <c r="F278" s="11"/>
      <c r="G278" s="11" t="e">
        <f>VLOOKUP(E278,TAXONS!B:C,2,FALSE)</f>
        <v>#N/A</v>
      </c>
      <c r="H278" s="13">
        <f t="shared" si="23"/>
        <v>0</v>
      </c>
      <c r="I278" s="12" t="e">
        <f t="shared" si="24"/>
        <v>#N/A</v>
      </c>
      <c r="J278" s="14" t="e">
        <f t="shared" si="25"/>
        <v>#N/A</v>
      </c>
      <c r="K278" s="15" t="e">
        <f>VLOOKUP(B278,REGIONS!A:D,4,FALSE)</f>
        <v>#N/A</v>
      </c>
      <c r="L278" s="19" t="e">
        <f>VLOOKUP(G278,Sensibilité!$A:$L,12,FALSE)</f>
        <v>#N/A</v>
      </c>
      <c r="M278" s="19" t="e">
        <f t="shared" si="26"/>
        <v>#N/A</v>
      </c>
      <c r="N278" s="19" t="e">
        <f t="shared" si="27"/>
        <v>#N/A</v>
      </c>
      <c r="O278" s="15" t="str">
        <f>IF(D278=Listes!$B$6,"SWARMING",IF(OR(D278=Listes!$B$1,D278=Listes!$B$2,D278=Listes!$B$5),2,IF(OR(D278=Listes!$B$3,D278=Listes!$B$4),1,"erreur colonne D")))</f>
        <v>SWARMING</v>
      </c>
      <c r="P278" s="15" t="e">
        <f>IF(OR(W278="Hiver",W278="Transit"),VLOOKUP(E278,IC!A:E,4,FALSE),IF(W278="été",VLOOKUP(E278,IC!A:E,3,FALSE),"erreur"))</f>
        <v>#N/A</v>
      </c>
      <c r="Q278" s="15" t="e">
        <f>IF(P278="NR",0,IF(F278&lt;5,0,IF(P278=1,VLOOKUP(F278,IC!$G$1:$I$8,3,TRUE),
IF(P278=2,VLOOKUP(F278,IC!$K$1:$M$8,3,TRUE),
IF(P278=3,VLOOKUP(F278,IC!$O$1:$Q$8,3,TRUE),IF(P278=4,VLOOKUP(F278,IC!$S$2:$U$9,3,TRUE),
"erreur"))))))</f>
        <v>#N/A</v>
      </c>
      <c r="R278" s="16" t="e">
        <f>IF(OR(V278="NA",V278="Transit",V278&lt;Listes!$F$1),"non applicable",F278/V278)</f>
        <v>#N/A</v>
      </c>
      <c r="S278" s="16" t="e">
        <f>IF(W278="Transit","Non applicable",IF(AND(W278="été",T278&gt;Listes!F277),F278/T278,IF(AND(W278="Hiver",Hierarchisation!U278&gt;Listes!F277),F278/U278,"non applicable")))</f>
        <v>#N/A</v>
      </c>
      <c r="T278" s="17" t="e">
        <f>IF(K278="Centre",VLOOKUP(E278,effectifs_ete,3,FALSE),IF(Hierarchisation!K278="Grand Nord",VLOOKUP(Hierarchisation!E278,effectifs_ete,4,FALSE),IF(Hierarchisation!K278="Nord Est",VLOOKUP(Hierarchisation!E278,effectifs_ete,5,FALSE),IF(Hierarchisation!K278="Nord Ouest",VLOOKUP(Hierarchisation!E278,effectifs_ete,6,FALSE),IF(Hierarchisation!K278="Sud Est",VLOOKUP(Hierarchisation!E278,effectifs_ete,7,FALSE),IF(Hierarchisation!K278="Sud Ouest",VLOOKUP(Hierarchisation!E278,effectifs_ete,8,FALSE),"Erreur Région"))))))</f>
        <v>#N/A</v>
      </c>
      <c r="U278" s="17" t="e">
        <f>IF(K278="Centre",VLOOKUP(E278,effectifs_hiver,3,FALSE),IF(Hierarchisation!K278="Grand Nord",VLOOKUP(Hierarchisation!E278,effectifs_hiver,4,FALSE),IF(Hierarchisation!K278="Nord Est",VLOOKUP(Hierarchisation!E278,effectifs_hiver,5,FALSE),IF(Hierarchisation!K278="Nord Ouest",VLOOKUP(Hierarchisation!E278,effectifs_hiver,6,FALSE),IF(Hierarchisation!K278="Sud Est",VLOOKUP(Hierarchisation!E278,effectifs_hiver,7,FALSE),IF(Hierarchisation!K278="Sud Ouest",VLOOKUP(Hierarchisation!E278,effectifs_hiver,8,FALSE),"Erreur Région"))))))</f>
        <v>#N/A</v>
      </c>
      <c r="V278" s="17" t="e">
        <f>IF(W278="Transit","Transit",IF(W278="hiver",VLOOKUP(E278,'EFFECTIFS Hiver'!$A:$I,9,FALSE),IF(W278="été",VLOOKUP(E278,'EFFECTIFS Eté'!$A:$I,9,FALSE),"Erreur saison")))</f>
        <v>#N/A</v>
      </c>
      <c r="W278" s="18" t="e">
        <f>VLOOKUP(D278,Listes!B:C,2,FALSE)</f>
        <v>#N/A</v>
      </c>
    </row>
    <row r="279" spans="1:23" ht="15.75" customHeight="1">
      <c r="A279" s="11"/>
      <c r="B279" s="11"/>
      <c r="C279" s="11"/>
      <c r="D279" s="11"/>
      <c r="E279" s="11"/>
      <c r="F279" s="11"/>
      <c r="G279" s="11" t="e">
        <f>VLOOKUP(E279,TAXONS!B:C,2,FALSE)</f>
        <v>#N/A</v>
      </c>
      <c r="H279" s="13">
        <f t="shared" si="23"/>
        <v>0</v>
      </c>
      <c r="I279" s="12" t="e">
        <f t="shared" si="24"/>
        <v>#N/A</v>
      </c>
      <c r="J279" s="14" t="e">
        <f t="shared" si="25"/>
        <v>#N/A</v>
      </c>
      <c r="K279" s="15" t="e">
        <f>VLOOKUP(B279,REGIONS!A:D,4,FALSE)</f>
        <v>#N/A</v>
      </c>
      <c r="L279" s="19" t="e">
        <f>VLOOKUP(G279,Sensibilité!$A:$L,12,FALSE)</f>
        <v>#N/A</v>
      </c>
      <c r="M279" s="19" t="e">
        <f t="shared" si="26"/>
        <v>#N/A</v>
      </c>
      <c r="N279" s="19" t="e">
        <f t="shared" si="27"/>
        <v>#N/A</v>
      </c>
      <c r="O279" s="15" t="str">
        <f>IF(D279=Listes!$B$6,"SWARMING",IF(OR(D279=Listes!$B$1,D279=Listes!$B$2,D279=Listes!$B$5),2,IF(OR(D279=Listes!$B$3,D279=Listes!$B$4),1,"erreur colonne D")))</f>
        <v>SWARMING</v>
      </c>
      <c r="P279" s="15" t="e">
        <f>IF(OR(W279="Hiver",W279="Transit"),VLOOKUP(E279,IC!A:E,4,FALSE),IF(W279="été",VLOOKUP(E279,IC!A:E,3,FALSE),"erreur"))</f>
        <v>#N/A</v>
      </c>
      <c r="Q279" s="15" t="e">
        <f>IF(P279="NR",0,IF(F279&lt;5,0,IF(P279=1,VLOOKUP(F279,IC!$G$1:$I$8,3,TRUE),
IF(P279=2,VLOOKUP(F279,IC!$K$1:$M$8,3,TRUE),
IF(P279=3,VLOOKUP(F279,IC!$O$1:$Q$8,3,TRUE),IF(P279=4,VLOOKUP(F279,IC!$S$2:$U$9,3,TRUE),
"erreur"))))))</f>
        <v>#N/A</v>
      </c>
      <c r="R279" s="16" t="e">
        <f>IF(OR(V279="NA",V279="Transit",V279&lt;Listes!$F$1),"non applicable",F279/V279)</f>
        <v>#N/A</v>
      </c>
      <c r="S279" s="16" t="e">
        <f>IF(W279="Transit","Non applicable",IF(AND(W279="été",T279&gt;Listes!F278),F279/T279,IF(AND(W279="Hiver",Hierarchisation!U279&gt;Listes!F278),F279/U279,"non applicable")))</f>
        <v>#N/A</v>
      </c>
      <c r="T279" s="17" t="e">
        <f>IF(K279="Centre",VLOOKUP(E279,effectifs_ete,3,FALSE),IF(Hierarchisation!K279="Grand Nord",VLOOKUP(Hierarchisation!E279,effectifs_ete,4,FALSE),IF(Hierarchisation!K279="Nord Est",VLOOKUP(Hierarchisation!E279,effectifs_ete,5,FALSE),IF(Hierarchisation!K279="Nord Ouest",VLOOKUP(Hierarchisation!E279,effectifs_ete,6,FALSE),IF(Hierarchisation!K279="Sud Est",VLOOKUP(Hierarchisation!E279,effectifs_ete,7,FALSE),IF(Hierarchisation!K279="Sud Ouest",VLOOKUP(Hierarchisation!E279,effectifs_ete,8,FALSE),"Erreur Région"))))))</f>
        <v>#N/A</v>
      </c>
      <c r="U279" s="17" t="e">
        <f>IF(K279="Centre",VLOOKUP(E279,effectifs_hiver,3,FALSE),IF(Hierarchisation!K279="Grand Nord",VLOOKUP(Hierarchisation!E279,effectifs_hiver,4,FALSE),IF(Hierarchisation!K279="Nord Est",VLOOKUP(Hierarchisation!E279,effectifs_hiver,5,FALSE),IF(Hierarchisation!K279="Nord Ouest",VLOOKUP(Hierarchisation!E279,effectifs_hiver,6,FALSE),IF(Hierarchisation!K279="Sud Est",VLOOKUP(Hierarchisation!E279,effectifs_hiver,7,FALSE),IF(Hierarchisation!K279="Sud Ouest",VLOOKUP(Hierarchisation!E279,effectifs_hiver,8,FALSE),"Erreur Région"))))))</f>
        <v>#N/A</v>
      </c>
      <c r="V279" s="17" t="e">
        <f>IF(W279="Transit","Transit",IF(W279="hiver",VLOOKUP(E279,'EFFECTIFS Hiver'!$A:$I,9,FALSE),IF(W279="été",VLOOKUP(E279,'EFFECTIFS Eté'!$A:$I,9,FALSE),"Erreur saison")))</f>
        <v>#N/A</v>
      </c>
      <c r="W279" s="18" t="e">
        <f>VLOOKUP(D279,Listes!B:C,2,FALSE)</f>
        <v>#N/A</v>
      </c>
    </row>
    <row r="280" spans="1:23" ht="15.75" customHeight="1">
      <c r="A280" s="11"/>
      <c r="B280" s="11"/>
      <c r="C280" s="11"/>
      <c r="D280" s="11"/>
      <c r="E280" s="11"/>
      <c r="F280" s="11"/>
      <c r="G280" s="11" t="e">
        <f>VLOOKUP(E280,TAXONS!B:C,2,FALSE)</f>
        <v>#N/A</v>
      </c>
      <c r="H280" s="13">
        <f t="shared" si="23"/>
        <v>0</v>
      </c>
      <c r="I280" s="12" t="e">
        <f t="shared" si="24"/>
        <v>#N/A</v>
      </c>
      <c r="J280" s="14" t="e">
        <f t="shared" si="25"/>
        <v>#N/A</v>
      </c>
      <c r="K280" s="15" t="e">
        <f>VLOOKUP(B280,REGIONS!A:D,4,FALSE)</f>
        <v>#N/A</v>
      </c>
      <c r="L280" s="19" t="e">
        <f>VLOOKUP(G280,Sensibilité!$A:$L,12,FALSE)</f>
        <v>#N/A</v>
      </c>
      <c r="M280" s="19" t="e">
        <f t="shared" si="26"/>
        <v>#N/A</v>
      </c>
      <c r="N280" s="19" t="e">
        <f t="shared" si="27"/>
        <v>#N/A</v>
      </c>
      <c r="O280" s="15" t="str">
        <f>IF(D280=Listes!$B$6,"SWARMING",IF(OR(D280=Listes!$B$1,D280=Listes!$B$2,D280=Listes!$B$5),2,IF(OR(D280=Listes!$B$3,D280=Listes!$B$4),1,"erreur colonne D")))</f>
        <v>SWARMING</v>
      </c>
      <c r="P280" s="15" t="e">
        <f>IF(OR(W280="Hiver",W280="Transit"),VLOOKUP(E280,IC!A:E,4,FALSE),IF(W280="été",VLOOKUP(E280,IC!A:E,3,FALSE),"erreur"))</f>
        <v>#N/A</v>
      </c>
      <c r="Q280" s="15" t="e">
        <f>IF(P280="NR",0,IF(F280&lt;5,0,IF(P280=1,VLOOKUP(F280,IC!$G$1:$I$8,3,TRUE),
IF(P280=2,VLOOKUP(F280,IC!$K$1:$M$8,3,TRUE),
IF(P280=3,VLOOKUP(F280,IC!$O$1:$Q$8,3,TRUE),IF(P280=4,VLOOKUP(F280,IC!$S$2:$U$9,3,TRUE),
"erreur"))))))</f>
        <v>#N/A</v>
      </c>
      <c r="R280" s="16" t="e">
        <f>IF(OR(V280="NA",V280="Transit",V280&lt;Listes!$F$1),"non applicable",F280/V280)</f>
        <v>#N/A</v>
      </c>
      <c r="S280" s="16" t="e">
        <f>IF(W280="Transit","Non applicable",IF(AND(W280="été",T280&gt;Listes!F279),F280/T280,IF(AND(W280="Hiver",Hierarchisation!U280&gt;Listes!F279),F280/U280,"non applicable")))</f>
        <v>#N/A</v>
      </c>
      <c r="T280" s="17" t="e">
        <f>IF(K280="Centre",VLOOKUP(E280,effectifs_ete,3,FALSE),IF(Hierarchisation!K280="Grand Nord",VLOOKUP(Hierarchisation!E280,effectifs_ete,4,FALSE),IF(Hierarchisation!K280="Nord Est",VLOOKUP(Hierarchisation!E280,effectifs_ete,5,FALSE),IF(Hierarchisation!K280="Nord Ouest",VLOOKUP(Hierarchisation!E280,effectifs_ete,6,FALSE),IF(Hierarchisation!K280="Sud Est",VLOOKUP(Hierarchisation!E280,effectifs_ete,7,FALSE),IF(Hierarchisation!K280="Sud Ouest",VLOOKUP(Hierarchisation!E280,effectifs_ete,8,FALSE),"Erreur Région"))))))</f>
        <v>#N/A</v>
      </c>
      <c r="U280" s="17" t="e">
        <f>IF(K280="Centre",VLOOKUP(E280,effectifs_hiver,3,FALSE),IF(Hierarchisation!K280="Grand Nord",VLOOKUP(Hierarchisation!E280,effectifs_hiver,4,FALSE),IF(Hierarchisation!K280="Nord Est",VLOOKUP(Hierarchisation!E280,effectifs_hiver,5,FALSE),IF(Hierarchisation!K280="Nord Ouest",VLOOKUP(Hierarchisation!E280,effectifs_hiver,6,FALSE),IF(Hierarchisation!K280="Sud Est",VLOOKUP(Hierarchisation!E280,effectifs_hiver,7,FALSE),IF(Hierarchisation!K280="Sud Ouest",VLOOKUP(Hierarchisation!E280,effectifs_hiver,8,FALSE),"Erreur Région"))))))</f>
        <v>#N/A</v>
      </c>
      <c r="V280" s="17" t="e">
        <f>IF(W280="Transit","Transit",IF(W280="hiver",VLOOKUP(E280,'EFFECTIFS Hiver'!$A:$I,9,FALSE),IF(W280="été",VLOOKUP(E280,'EFFECTIFS Eté'!$A:$I,9,FALSE),"Erreur saison")))</f>
        <v>#N/A</v>
      </c>
      <c r="W280" s="18" t="e">
        <f>VLOOKUP(D280,Listes!B:C,2,FALSE)</f>
        <v>#N/A</v>
      </c>
    </row>
    <row r="281" spans="1:23" ht="15.75" customHeight="1">
      <c r="A281" s="11"/>
      <c r="B281" s="11"/>
      <c r="C281" s="11"/>
      <c r="D281" s="11"/>
      <c r="E281" s="11"/>
      <c r="F281" s="11"/>
      <c r="G281" s="11" t="e">
        <f>VLOOKUP(E281,TAXONS!B:C,2,FALSE)</f>
        <v>#N/A</v>
      </c>
      <c r="H281" s="13">
        <f t="shared" si="23"/>
        <v>0</v>
      </c>
      <c r="I281" s="12" t="e">
        <f t="shared" si="24"/>
        <v>#N/A</v>
      </c>
      <c r="J281" s="14" t="e">
        <f t="shared" si="25"/>
        <v>#N/A</v>
      </c>
      <c r="K281" s="15" t="e">
        <f>VLOOKUP(B281,REGIONS!A:D,4,FALSE)</f>
        <v>#N/A</v>
      </c>
      <c r="L281" s="19" t="e">
        <f>VLOOKUP(G281,Sensibilité!$A:$L,12,FALSE)</f>
        <v>#N/A</v>
      </c>
      <c r="M281" s="19" t="e">
        <f t="shared" si="26"/>
        <v>#N/A</v>
      </c>
      <c r="N281" s="19" t="e">
        <f t="shared" si="27"/>
        <v>#N/A</v>
      </c>
      <c r="O281" s="15" t="str">
        <f>IF(D281=Listes!$B$6,"SWARMING",IF(OR(D281=Listes!$B$1,D281=Listes!$B$2,D281=Listes!$B$5),2,IF(OR(D281=Listes!$B$3,D281=Listes!$B$4),1,"erreur colonne D")))</f>
        <v>SWARMING</v>
      </c>
      <c r="P281" s="15" t="e">
        <f>IF(OR(W281="Hiver",W281="Transit"),VLOOKUP(E281,IC!A:E,4,FALSE),IF(W281="été",VLOOKUP(E281,IC!A:E,3,FALSE),"erreur"))</f>
        <v>#N/A</v>
      </c>
      <c r="Q281" s="15" t="e">
        <f>IF(P281="NR",0,IF(F281&lt;5,0,IF(P281=1,VLOOKUP(F281,IC!$G$1:$I$8,3,TRUE),
IF(P281=2,VLOOKUP(F281,IC!$K$1:$M$8,3,TRUE),
IF(P281=3,VLOOKUP(F281,IC!$O$1:$Q$8,3,TRUE),IF(P281=4,VLOOKUP(F281,IC!$S$2:$U$9,3,TRUE),
"erreur"))))))</f>
        <v>#N/A</v>
      </c>
      <c r="R281" s="16" t="e">
        <f>IF(OR(V281="NA",V281="Transit",V281&lt;Listes!$F$1),"non applicable",F281/V281)</f>
        <v>#N/A</v>
      </c>
      <c r="S281" s="16" t="e">
        <f>IF(W281="Transit","Non applicable",IF(AND(W281="été",T281&gt;Listes!F280),F281/T281,IF(AND(W281="Hiver",Hierarchisation!U281&gt;Listes!F280),F281/U281,"non applicable")))</f>
        <v>#N/A</v>
      </c>
      <c r="T281" s="17" t="e">
        <f>IF(K281="Centre",VLOOKUP(E281,effectifs_ete,3,FALSE),IF(Hierarchisation!K281="Grand Nord",VLOOKUP(Hierarchisation!E281,effectifs_ete,4,FALSE),IF(Hierarchisation!K281="Nord Est",VLOOKUP(Hierarchisation!E281,effectifs_ete,5,FALSE),IF(Hierarchisation!K281="Nord Ouest",VLOOKUP(Hierarchisation!E281,effectifs_ete,6,FALSE),IF(Hierarchisation!K281="Sud Est",VLOOKUP(Hierarchisation!E281,effectifs_ete,7,FALSE),IF(Hierarchisation!K281="Sud Ouest",VLOOKUP(Hierarchisation!E281,effectifs_ete,8,FALSE),"Erreur Région"))))))</f>
        <v>#N/A</v>
      </c>
      <c r="U281" s="17" t="e">
        <f>IF(K281="Centre",VLOOKUP(E281,effectifs_hiver,3,FALSE),IF(Hierarchisation!K281="Grand Nord",VLOOKUP(Hierarchisation!E281,effectifs_hiver,4,FALSE),IF(Hierarchisation!K281="Nord Est",VLOOKUP(Hierarchisation!E281,effectifs_hiver,5,FALSE),IF(Hierarchisation!K281="Nord Ouest",VLOOKUP(Hierarchisation!E281,effectifs_hiver,6,FALSE),IF(Hierarchisation!K281="Sud Est",VLOOKUP(Hierarchisation!E281,effectifs_hiver,7,FALSE),IF(Hierarchisation!K281="Sud Ouest",VLOOKUP(Hierarchisation!E281,effectifs_hiver,8,FALSE),"Erreur Région"))))))</f>
        <v>#N/A</v>
      </c>
      <c r="V281" s="17" t="e">
        <f>IF(W281="Transit","Transit",IF(W281="hiver",VLOOKUP(E281,'EFFECTIFS Hiver'!$A:$I,9,FALSE),IF(W281="été",VLOOKUP(E281,'EFFECTIFS Eté'!$A:$I,9,FALSE),"Erreur saison")))</f>
        <v>#N/A</v>
      </c>
      <c r="W281" s="18" t="e">
        <f>VLOOKUP(D281,Listes!B:C,2,FALSE)</f>
        <v>#N/A</v>
      </c>
    </row>
    <row r="282" spans="1:23" ht="15.75" customHeight="1">
      <c r="A282" s="11"/>
      <c r="B282" s="11"/>
      <c r="C282" s="11"/>
      <c r="D282" s="11"/>
      <c r="E282" s="11"/>
      <c r="F282" s="11"/>
      <c r="G282" s="11" t="e">
        <f>VLOOKUP(E282,TAXONS!B:C,2,FALSE)</f>
        <v>#N/A</v>
      </c>
      <c r="H282" s="13">
        <f t="shared" si="23"/>
        <v>0</v>
      </c>
      <c r="I282" s="12" t="e">
        <f t="shared" si="24"/>
        <v>#N/A</v>
      </c>
      <c r="J282" s="14" t="e">
        <f t="shared" si="25"/>
        <v>#N/A</v>
      </c>
      <c r="K282" s="15" t="e">
        <f>VLOOKUP(B282,REGIONS!A:D,4,FALSE)</f>
        <v>#N/A</v>
      </c>
      <c r="L282" s="19" t="e">
        <f>VLOOKUP(G282,Sensibilité!$A:$L,12,FALSE)</f>
        <v>#N/A</v>
      </c>
      <c r="M282" s="19" t="e">
        <f t="shared" si="26"/>
        <v>#N/A</v>
      </c>
      <c r="N282" s="19" t="e">
        <f t="shared" si="27"/>
        <v>#N/A</v>
      </c>
      <c r="O282" s="15" t="str">
        <f>IF(D282=Listes!$B$6,"SWARMING",IF(OR(D282=Listes!$B$1,D282=Listes!$B$2,D282=Listes!$B$5),2,IF(OR(D282=Listes!$B$3,D282=Listes!$B$4),1,"erreur colonne D")))</f>
        <v>SWARMING</v>
      </c>
      <c r="P282" s="15" t="e">
        <f>IF(OR(W282="Hiver",W282="Transit"),VLOOKUP(E282,IC!A:E,4,FALSE),IF(W282="été",VLOOKUP(E282,IC!A:E,3,FALSE),"erreur"))</f>
        <v>#N/A</v>
      </c>
      <c r="Q282" s="15" t="e">
        <f>IF(P282="NR",0,IF(F282&lt;5,0,IF(P282=1,VLOOKUP(F282,IC!$G$1:$I$8,3,TRUE),
IF(P282=2,VLOOKUP(F282,IC!$K$1:$M$8,3,TRUE),
IF(P282=3,VLOOKUP(F282,IC!$O$1:$Q$8,3,TRUE),IF(P282=4,VLOOKUP(F282,IC!$S$2:$U$9,3,TRUE),
"erreur"))))))</f>
        <v>#N/A</v>
      </c>
      <c r="R282" s="16" t="e">
        <f>IF(OR(V282="NA",V282="Transit",V282&lt;Listes!$F$1),"non applicable",F282/V282)</f>
        <v>#N/A</v>
      </c>
      <c r="S282" s="16" t="e">
        <f>IF(W282="Transit","Non applicable",IF(AND(W282="été",T282&gt;Listes!F281),F282/T282,IF(AND(W282="Hiver",Hierarchisation!U282&gt;Listes!F281),F282/U282,"non applicable")))</f>
        <v>#N/A</v>
      </c>
      <c r="T282" s="17" t="e">
        <f>IF(K282="Centre",VLOOKUP(E282,effectifs_ete,3,FALSE),IF(Hierarchisation!K282="Grand Nord",VLOOKUP(Hierarchisation!E282,effectifs_ete,4,FALSE),IF(Hierarchisation!K282="Nord Est",VLOOKUP(Hierarchisation!E282,effectifs_ete,5,FALSE),IF(Hierarchisation!K282="Nord Ouest",VLOOKUP(Hierarchisation!E282,effectifs_ete,6,FALSE),IF(Hierarchisation!K282="Sud Est",VLOOKUP(Hierarchisation!E282,effectifs_ete,7,FALSE),IF(Hierarchisation!K282="Sud Ouest",VLOOKUP(Hierarchisation!E282,effectifs_ete,8,FALSE),"Erreur Région"))))))</f>
        <v>#N/A</v>
      </c>
      <c r="U282" s="17" t="e">
        <f>IF(K282="Centre",VLOOKUP(E282,effectifs_hiver,3,FALSE),IF(Hierarchisation!K282="Grand Nord",VLOOKUP(Hierarchisation!E282,effectifs_hiver,4,FALSE),IF(Hierarchisation!K282="Nord Est",VLOOKUP(Hierarchisation!E282,effectifs_hiver,5,FALSE),IF(Hierarchisation!K282="Nord Ouest",VLOOKUP(Hierarchisation!E282,effectifs_hiver,6,FALSE),IF(Hierarchisation!K282="Sud Est",VLOOKUP(Hierarchisation!E282,effectifs_hiver,7,FALSE),IF(Hierarchisation!K282="Sud Ouest",VLOOKUP(Hierarchisation!E282,effectifs_hiver,8,FALSE),"Erreur Région"))))))</f>
        <v>#N/A</v>
      </c>
      <c r="V282" s="17" t="e">
        <f>IF(W282="Transit","Transit",IF(W282="hiver",VLOOKUP(E282,'EFFECTIFS Hiver'!$A:$I,9,FALSE),IF(W282="été",VLOOKUP(E282,'EFFECTIFS Eté'!$A:$I,9,FALSE),"Erreur saison")))</f>
        <v>#N/A</v>
      </c>
      <c r="W282" s="18" t="e">
        <f>VLOOKUP(D282,Listes!B:C,2,FALSE)</f>
        <v>#N/A</v>
      </c>
    </row>
    <row r="283" spans="1:23" ht="15.75" customHeight="1">
      <c r="A283" s="11"/>
      <c r="B283" s="11"/>
      <c r="C283" s="11"/>
      <c r="D283" s="11"/>
      <c r="E283" s="11"/>
      <c r="F283" s="11"/>
      <c r="G283" s="11" t="e">
        <f>VLOOKUP(E283,TAXONS!B:C,2,FALSE)</f>
        <v>#N/A</v>
      </c>
      <c r="H283" s="13">
        <f t="shared" si="23"/>
        <v>0</v>
      </c>
      <c r="I283" s="12" t="e">
        <f t="shared" si="24"/>
        <v>#N/A</v>
      </c>
      <c r="J283" s="14" t="e">
        <f t="shared" si="25"/>
        <v>#N/A</v>
      </c>
      <c r="K283" s="15" t="e">
        <f>VLOOKUP(B283,REGIONS!A:D,4,FALSE)</f>
        <v>#N/A</v>
      </c>
      <c r="L283" s="19" t="e">
        <f>VLOOKUP(G283,Sensibilité!$A:$L,12,FALSE)</f>
        <v>#N/A</v>
      </c>
      <c r="M283" s="19" t="e">
        <f t="shared" si="26"/>
        <v>#N/A</v>
      </c>
      <c r="N283" s="19" t="e">
        <f t="shared" si="27"/>
        <v>#N/A</v>
      </c>
      <c r="O283" s="15" t="str">
        <f>IF(D283=Listes!$B$6,"SWARMING",IF(OR(D283=Listes!$B$1,D283=Listes!$B$2,D283=Listes!$B$5),2,IF(OR(D283=Listes!$B$3,D283=Listes!$B$4),1,"erreur colonne D")))</f>
        <v>SWARMING</v>
      </c>
      <c r="P283" s="15" t="e">
        <f>IF(OR(W283="Hiver",W283="Transit"),VLOOKUP(E283,IC!A:E,4,FALSE),IF(W283="été",VLOOKUP(E283,IC!A:E,3,FALSE),"erreur"))</f>
        <v>#N/A</v>
      </c>
      <c r="Q283" s="15" t="e">
        <f>IF(P283="NR",0,IF(F283&lt;5,0,IF(P283=1,VLOOKUP(F283,IC!$G$1:$I$8,3,TRUE),
IF(P283=2,VLOOKUP(F283,IC!$K$1:$M$8,3,TRUE),
IF(P283=3,VLOOKUP(F283,IC!$O$1:$Q$8,3,TRUE),IF(P283=4,VLOOKUP(F283,IC!$S$2:$U$9,3,TRUE),
"erreur"))))))</f>
        <v>#N/A</v>
      </c>
      <c r="R283" s="16" t="e">
        <f>IF(OR(V283="NA",V283="Transit",V283&lt;Listes!$F$1),"non applicable",F283/V283)</f>
        <v>#N/A</v>
      </c>
      <c r="S283" s="16" t="e">
        <f>IF(W283="Transit","Non applicable",IF(AND(W283="été",T283&gt;Listes!F282),F283/T283,IF(AND(W283="Hiver",Hierarchisation!U283&gt;Listes!F282),F283/U283,"non applicable")))</f>
        <v>#N/A</v>
      </c>
      <c r="T283" s="17" t="e">
        <f>IF(K283="Centre",VLOOKUP(E283,effectifs_ete,3,FALSE),IF(Hierarchisation!K283="Grand Nord",VLOOKUP(Hierarchisation!E283,effectifs_ete,4,FALSE),IF(Hierarchisation!K283="Nord Est",VLOOKUP(Hierarchisation!E283,effectifs_ete,5,FALSE),IF(Hierarchisation!K283="Nord Ouest",VLOOKUP(Hierarchisation!E283,effectifs_ete,6,FALSE),IF(Hierarchisation!K283="Sud Est",VLOOKUP(Hierarchisation!E283,effectifs_ete,7,FALSE),IF(Hierarchisation!K283="Sud Ouest",VLOOKUP(Hierarchisation!E283,effectifs_ete,8,FALSE),"Erreur Région"))))))</f>
        <v>#N/A</v>
      </c>
      <c r="U283" s="17" t="e">
        <f>IF(K283="Centre",VLOOKUP(E283,effectifs_hiver,3,FALSE),IF(Hierarchisation!K283="Grand Nord",VLOOKUP(Hierarchisation!E283,effectifs_hiver,4,FALSE),IF(Hierarchisation!K283="Nord Est",VLOOKUP(Hierarchisation!E283,effectifs_hiver,5,FALSE),IF(Hierarchisation!K283="Nord Ouest",VLOOKUP(Hierarchisation!E283,effectifs_hiver,6,FALSE),IF(Hierarchisation!K283="Sud Est",VLOOKUP(Hierarchisation!E283,effectifs_hiver,7,FALSE),IF(Hierarchisation!K283="Sud Ouest",VLOOKUP(Hierarchisation!E283,effectifs_hiver,8,FALSE),"Erreur Région"))))))</f>
        <v>#N/A</v>
      </c>
      <c r="V283" s="17" t="e">
        <f>IF(W283="Transit","Transit",IF(W283="hiver",VLOOKUP(E283,'EFFECTIFS Hiver'!$A:$I,9,FALSE),IF(W283="été",VLOOKUP(E283,'EFFECTIFS Eté'!$A:$I,9,FALSE),"Erreur saison")))</f>
        <v>#N/A</v>
      </c>
      <c r="W283" s="18" t="e">
        <f>VLOOKUP(D283,Listes!B:C,2,FALSE)</f>
        <v>#N/A</v>
      </c>
    </row>
    <row r="284" spans="1:23" ht="15.75" customHeight="1">
      <c r="A284" s="11"/>
      <c r="B284" s="11"/>
      <c r="C284" s="11"/>
      <c r="D284" s="11"/>
      <c r="E284" s="11"/>
      <c r="F284" s="11"/>
      <c r="G284" s="11" t="e">
        <f>VLOOKUP(E284,TAXONS!B:C,2,FALSE)</f>
        <v>#N/A</v>
      </c>
      <c r="H284" s="13">
        <f t="shared" si="23"/>
        <v>0</v>
      </c>
      <c r="I284" s="12" t="e">
        <f t="shared" si="24"/>
        <v>#N/A</v>
      </c>
      <c r="J284" s="14" t="e">
        <f t="shared" si="25"/>
        <v>#N/A</v>
      </c>
      <c r="K284" s="15" t="e">
        <f>VLOOKUP(B284,REGIONS!A:D,4,FALSE)</f>
        <v>#N/A</v>
      </c>
      <c r="L284" s="19" t="e">
        <f>VLOOKUP(G284,Sensibilité!$A:$L,12,FALSE)</f>
        <v>#N/A</v>
      </c>
      <c r="M284" s="19" t="e">
        <f t="shared" si="26"/>
        <v>#N/A</v>
      </c>
      <c r="N284" s="19" t="e">
        <f t="shared" si="27"/>
        <v>#N/A</v>
      </c>
      <c r="O284" s="15" t="str">
        <f>IF(D284=Listes!$B$6,"SWARMING",IF(OR(D284=Listes!$B$1,D284=Listes!$B$2,D284=Listes!$B$5),2,IF(OR(D284=Listes!$B$3,D284=Listes!$B$4),1,"erreur colonne D")))</f>
        <v>SWARMING</v>
      </c>
      <c r="P284" s="15" t="e">
        <f>IF(OR(W284="Hiver",W284="Transit"),VLOOKUP(E284,IC!A:E,4,FALSE),IF(W284="été",VLOOKUP(E284,IC!A:E,3,FALSE),"erreur"))</f>
        <v>#N/A</v>
      </c>
      <c r="Q284" s="15" t="e">
        <f>IF(P284="NR",0,IF(F284&lt;5,0,IF(P284=1,VLOOKUP(F284,IC!$G$1:$I$8,3,TRUE),
IF(P284=2,VLOOKUP(F284,IC!$K$1:$M$8,3,TRUE),
IF(P284=3,VLOOKUP(F284,IC!$O$1:$Q$8,3,TRUE),IF(P284=4,VLOOKUP(F284,IC!$S$2:$U$9,3,TRUE),
"erreur"))))))</f>
        <v>#N/A</v>
      </c>
      <c r="R284" s="16" t="e">
        <f>IF(OR(V284="NA",V284="Transit",V284&lt;Listes!$F$1),"non applicable",F284/V284)</f>
        <v>#N/A</v>
      </c>
      <c r="S284" s="16" t="e">
        <f>IF(W284="Transit","Non applicable",IF(AND(W284="été",T284&gt;Listes!F283),F284/T284,IF(AND(W284="Hiver",Hierarchisation!U284&gt;Listes!F283),F284/U284,"non applicable")))</f>
        <v>#N/A</v>
      </c>
      <c r="T284" s="17" t="e">
        <f>IF(K284="Centre",VLOOKUP(E284,effectifs_ete,3,FALSE),IF(Hierarchisation!K284="Grand Nord",VLOOKUP(Hierarchisation!E284,effectifs_ete,4,FALSE),IF(Hierarchisation!K284="Nord Est",VLOOKUP(Hierarchisation!E284,effectifs_ete,5,FALSE),IF(Hierarchisation!K284="Nord Ouest",VLOOKUP(Hierarchisation!E284,effectifs_ete,6,FALSE),IF(Hierarchisation!K284="Sud Est",VLOOKUP(Hierarchisation!E284,effectifs_ete,7,FALSE),IF(Hierarchisation!K284="Sud Ouest",VLOOKUP(Hierarchisation!E284,effectifs_ete,8,FALSE),"Erreur Région"))))))</f>
        <v>#N/A</v>
      </c>
      <c r="U284" s="17" t="e">
        <f>IF(K284="Centre",VLOOKUP(E284,effectifs_hiver,3,FALSE),IF(Hierarchisation!K284="Grand Nord",VLOOKUP(Hierarchisation!E284,effectifs_hiver,4,FALSE),IF(Hierarchisation!K284="Nord Est",VLOOKUP(Hierarchisation!E284,effectifs_hiver,5,FALSE),IF(Hierarchisation!K284="Nord Ouest",VLOOKUP(Hierarchisation!E284,effectifs_hiver,6,FALSE),IF(Hierarchisation!K284="Sud Est",VLOOKUP(Hierarchisation!E284,effectifs_hiver,7,FALSE),IF(Hierarchisation!K284="Sud Ouest",VLOOKUP(Hierarchisation!E284,effectifs_hiver,8,FALSE),"Erreur Région"))))))</f>
        <v>#N/A</v>
      </c>
      <c r="V284" s="17" t="e">
        <f>IF(W284="Transit","Transit",IF(W284="hiver",VLOOKUP(E284,'EFFECTIFS Hiver'!$A:$I,9,FALSE),IF(W284="été",VLOOKUP(E284,'EFFECTIFS Eté'!$A:$I,9,FALSE),"Erreur saison")))</f>
        <v>#N/A</v>
      </c>
      <c r="W284" s="18" t="e">
        <f>VLOOKUP(D284,Listes!B:C,2,FALSE)</f>
        <v>#N/A</v>
      </c>
    </row>
    <row r="285" spans="1:23" ht="15.75" customHeight="1">
      <c r="A285" s="11"/>
      <c r="B285" s="11"/>
      <c r="C285" s="11"/>
      <c r="D285" s="11"/>
      <c r="E285" s="11"/>
      <c r="F285" s="11"/>
      <c r="G285" s="11" t="e">
        <f>VLOOKUP(E285,TAXONS!B:C,2,FALSE)</f>
        <v>#N/A</v>
      </c>
      <c r="H285" s="13">
        <f t="shared" si="23"/>
        <v>0</v>
      </c>
      <c r="I285" s="12" t="e">
        <f t="shared" si="24"/>
        <v>#N/A</v>
      </c>
      <c r="J285" s="14" t="e">
        <f t="shared" si="25"/>
        <v>#N/A</v>
      </c>
      <c r="K285" s="15" t="e">
        <f>VLOOKUP(B285,REGIONS!A:D,4,FALSE)</f>
        <v>#N/A</v>
      </c>
      <c r="L285" s="19" t="e">
        <f>VLOOKUP(G285,Sensibilité!$A:$L,12,FALSE)</f>
        <v>#N/A</v>
      </c>
      <c r="M285" s="19" t="e">
        <f t="shared" si="26"/>
        <v>#N/A</v>
      </c>
      <c r="N285" s="19" t="e">
        <f t="shared" si="27"/>
        <v>#N/A</v>
      </c>
      <c r="O285" s="15" t="str">
        <f>IF(D285=Listes!$B$6,"SWARMING",IF(OR(D285=Listes!$B$1,D285=Listes!$B$2,D285=Listes!$B$5),2,IF(OR(D285=Listes!$B$3,D285=Listes!$B$4),1,"erreur colonne D")))</f>
        <v>SWARMING</v>
      </c>
      <c r="P285" s="15" t="e">
        <f>IF(OR(W285="Hiver",W285="Transit"),VLOOKUP(E285,IC!A:E,4,FALSE),IF(W285="été",VLOOKUP(E285,IC!A:E,3,FALSE),"erreur"))</f>
        <v>#N/A</v>
      </c>
      <c r="Q285" s="15" t="e">
        <f>IF(P285="NR",0,IF(F285&lt;5,0,IF(P285=1,VLOOKUP(F285,IC!$G$1:$I$8,3,TRUE),
IF(P285=2,VLOOKUP(F285,IC!$K$1:$M$8,3,TRUE),
IF(P285=3,VLOOKUP(F285,IC!$O$1:$Q$8,3,TRUE),IF(P285=4,VLOOKUP(F285,IC!$S$2:$U$9,3,TRUE),
"erreur"))))))</f>
        <v>#N/A</v>
      </c>
      <c r="R285" s="16" t="e">
        <f>IF(OR(V285="NA",V285="Transit",V285&lt;Listes!$F$1),"non applicable",F285/V285)</f>
        <v>#N/A</v>
      </c>
      <c r="S285" s="16" t="e">
        <f>IF(W285="Transit","Non applicable",IF(AND(W285="été",T285&gt;Listes!F284),F285/T285,IF(AND(W285="Hiver",Hierarchisation!U285&gt;Listes!F284),F285/U285,"non applicable")))</f>
        <v>#N/A</v>
      </c>
      <c r="T285" s="17" t="e">
        <f>IF(K285="Centre",VLOOKUP(E285,effectifs_ete,3,FALSE),IF(Hierarchisation!K285="Grand Nord",VLOOKUP(Hierarchisation!E285,effectifs_ete,4,FALSE),IF(Hierarchisation!K285="Nord Est",VLOOKUP(Hierarchisation!E285,effectifs_ete,5,FALSE),IF(Hierarchisation!K285="Nord Ouest",VLOOKUP(Hierarchisation!E285,effectifs_ete,6,FALSE),IF(Hierarchisation!K285="Sud Est",VLOOKUP(Hierarchisation!E285,effectifs_ete,7,FALSE),IF(Hierarchisation!K285="Sud Ouest",VLOOKUP(Hierarchisation!E285,effectifs_ete,8,FALSE),"Erreur Région"))))))</f>
        <v>#N/A</v>
      </c>
      <c r="U285" s="17" t="e">
        <f>IF(K285="Centre",VLOOKUP(E285,effectifs_hiver,3,FALSE),IF(Hierarchisation!K285="Grand Nord",VLOOKUP(Hierarchisation!E285,effectifs_hiver,4,FALSE),IF(Hierarchisation!K285="Nord Est",VLOOKUP(Hierarchisation!E285,effectifs_hiver,5,FALSE),IF(Hierarchisation!K285="Nord Ouest",VLOOKUP(Hierarchisation!E285,effectifs_hiver,6,FALSE),IF(Hierarchisation!K285="Sud Est",VLOOKUP(Hierarchisation!E285,effectifs_hiver,7,FALSE),IF(Hierarchisation!K285="Sud Ouest",VLOOKUP(Hierarchisation!E285,effectifs_hiver,8,FALSE),"Erreur Région"))))))</f>
        <v>#N/A</v>
      </c>
      <c r="V285" s="17" t="e">
        <f>IF(W285="Transit","Transit",IF(W285="hiver",VLOOKUP(E285,'EFFECTIFS Hiver'!$A:$I,9,FALSE),IF(W285="été",VLOOKUP(E285,'EFFECTIFS Eté'!$A:$I,9,FALSE),"Erreur saison")))</f>
        <v>#N/A</v>
      </c>
      <c r="W285" s="18" t="e">
        <f>VLOOKUP(D285,Listes!B:C,2,FALSE)</f>
        <v>#N/A</v>
      </c>
    </row>
    <row r="286" spans="1:23" ht="15.75" customHeight="1">
      <c r="A286" s="11"/>
      <c r="B286" s="11"/>
      <c r="C286" s="11"/>
      <c r="D286" s="11"/>
      <c r="E286" s="11"/>
      <c r="F286" s="11"/>
      <c r="G286" s="11" t="e">
        <f>VLOOKUP(E286,TAXONS!B:C,2,FALSE)</f>
        <v>#N/A</v>
      </c>
      <c r="H286" s="13">
        <f t="shared" si="23"/>
        <v>0</v>
      </c>
      <c r="I286" s="12" t="e">
        <f t="shared" si="24"/>
        <v>#N/A</v>
      </c>
      <c r="J286" s="14" t="e">
        <f t="shared" si="25"/>
        <v>#N/A</v>
      </c>
      <c r="K286" s="15" t="e">
        <f>VLOOKUP(B286,REGIONS!A:D,4,FALSE)</f>
        <v>#N/A</v>
      </c>
      <c r="L286" s="19" t="e">
        <f>VLOOKUP(G286,Sensibilité!$A:$L,12,FALSE)</f>
        <v>#N/A</v>
      </c>
      <c r="M286" s="19" t="e">
        <f t="shared" si="26"/>
        <v>#N/A</v>
      </c>
      <c r="N286" s="19" t="e">
        <f t="shared" si="27"/>
        <v>#N/A</v>
      </c>
      <c r="O286" s="15" t="str">
        <f>IF(D286=Listes!$B$6,"SWARMING",IF(OR(D286=Listes!$B$1,D286=Listes!$B$2,D286=Listes!$B$5),2,IF(OR(D286=Listes!$B$3,D286=Listes!$B$4),1,"erreur colonne D")))</f>
        <v>SWARMING</v>
      </c>
      <c r="P286" s="15" t="e">
        <f>IF(OR(W286="Hiver",W286="Transit"),VLOOKUP(E286,IC!A:E,4,FALSE),IF(W286="été",VLOOKUP(E286,IC!A:E,3,FALSE),"erreur"))</f>
        <v>#N/A</v>
      </c>
      <c r="Q286" s="15" t="e">
        <f>IF(P286="NR",0,IF(F286&lt;5,0,IF(P286=1,VLOOKUP(F286,IC!$G$1:$I$8,3,TRUE),
IF(P286=2,VLOOKUP(F286,IC!$K$1:$M$8,3,TRUE),
IF(P286=3,VLOOKUP(F286,IC!$O$1:$Q$8,3,TRUE),IF(P286=4,VLOOKUP(F286,IC!$S$2:$U$9,3,TRUE),
"erreur"))))))</f>
        <v>#N/A</v>
      </c>
      <c r="R286" s="16" t="e">
        <f>IF(OR(V286="NA",V286="Transit",V286&lt;Listes!$F$1),"non applicable",F286/V286)</f>
        <v>#N/A</v>
      </c>
      <c r="S286" s="16" t="e">
        <f>IF(W286="Transit","Non applicable",IF(AND(W286="été",T286&gt;Listes!F285),F286/T286,IF(AND(W286="Hiver",Hierarchisation!U286&gt;Listes!F285),F286/U286,"non applicable")))</f>
        <v>#N/A</v>
      </c>
      <c r="T286" s="17" t="e">
        <f>IF(K286="Centre",VLOOKUP(E286,effectifs_ete,3,FALSE),IF(Hierarchisation!K286="Grand Nord",VLOOKUP(Hierarchisation!E286,effectifs_ete,4,FALSE),IF(Hierarchisation!K286="Nord Est",VLOOKUP(Hierarchisation!E286,effectifs_ete,5,FALSE),IF(Hierarchisation!K286="Nord Ouest",VLOOKUP(Hierarchisation!E286,effectifs_ete,6,FALSE),IF(Hierarchisation!K286="Sud Est",VLOOKUP(Hierarchisation!E286,effectifs_ete,7,FALSE),IF(Hierarchisation!K286="Sud Ouest",VLOOKUP(Hierarchisation!E286,effectifs_ete,8,FALSE),"Erreur Région"))))))</f>
        <v>#N/A</v>
      </c>
      <c r="U286" s="17" t="e">
        <f>IF(K286="Centre",VLOOKUP(E286,effectifs_hiver,3,FALSE),IF(Hierarchisation!K286="Grand Nord",VLOOKUP(Hierarchisation!E286,effectifs_hiver,4,FALSE),IF(Hierarchisation!K286="Nord Est",VLOOKUP(Hierarchisation!E286,effectifs_hiver,5,FALSE),IF(Hierarchisation!K286="Nord Ouest",VLOOKUP(Hierarchisation!E286,effectifs_hiver,6,FALSE),IF(Hierarchisation!K286="Sud Est",VLOOKUP(Hierarchisation!E286,effectifs_hiver,7,FALSE),IF(Hierarchisation!K286="Sud Ouest",VLOOKUP(Hierarchisation!E286,effectifs_hiver,8,FALSE),"Erreur Région"))))))</f>
        <v>#N/A</v>
      </c>
      <c r="V286" s="17" t="e">
        <f>IF(W286="Transit","Transit",IF(W286="hiver",VLOOKUP(E286,'EFFECTIFS Hiver'!$A:$I,9,FALSE),IF(W286="été",VLOOKUP(E286,'EFFECTIFS Eté'!$A:$I,9,FALSE),"Erreur saison")))</f>
        <v>#N/A</v>
      </c>
      <c r="W286" s="18" t="e">
        <f>VLOOKUP(D286,Listes!B:C,2,FALSE)</f>
        <v>#N/A</v>
      </c>
    </row>
    <row r="287" spans="1:23" ht="15.75" customHeight="1">
      <c r="A287" s="11"/>
      <c r="B287" s="11"/>
      <c r="C287" s="11"/>
      <c r="D287" s="11"/>
      <c r="E287" s="11"/>
      <c r="F287" s="11"/>
      <c r="G287" s="11" t="e">
        <f>VLOOKUP(E287,TAXONS!B:C,2,FALSE)</f>
        <v>#N/A</v>
      </c>
      <c r="H287" s="13">
        <f t="shared" si="23"/>
        <v>0</v>
      </c>
      <c r="I287" s="12" t="e">
        <f t="shared" si="24"/>
        <v>#N/A</v>
      </c>
      <c r="J287" s="14" t="e">
        <f t="shared" si="25"/>
        <v>#N/A</v>
      </c>
      <c r="K287" s="15" t="e">
        <f>VLOOKUP(B287,REGIONS!A:D,4,FALSE)</f>
        <v>#N/A</v>
      </c>
      <c r="L287" s="19" t="e">
        <f>VLOOKUP(G287,Sensibilité!$A:$L,12,FALSE)</f>
        <v>#N/A</v>
      </c>
      <c r="M287" s="19" t="e">
        <f t="shared" si="26"/>
        <v>#N/A</v>
      </c>
      <c r="N287" s="19" t="e">
        <f t="shared" si="27"/>
        <v>#N/A</v>
      </c>
      <c r="O287" s="15" t="str">
        <f>IF(D287=Listes!$B$6,"SWARMING",IF(OR(D287=Listes!$B$1,D287=Listes!$B$2,D287=Listes!$B$5),2,IF(OR(D287=Listes!$B$3,D287=Listes!$B$4),1,"erreur colonne D")))</f>
        <v>SWARMING</v>
      </c>
      <c r="P287" s="15" t="e">
        <f>IF(OR(W287="Hiver",W287="Transit"),VLOOKUP(E287,IC!A:E,4,FALSE),IF(W287="été",VLOOKUP(E287,IC!A:E,3,FALSE),"erreur"))</f>
        <v>#N/A</v>
      </c>
      <c r="Q287" s="15" t="e">
        <f>IF(P287="NR",0,IF(F287&lt;5,0,IF(P287=1,VLOOKUP(F287,IC!$G$1:$I$8,3,TRUE),
IF(P287=2,VLOOKUP(F287,IC!$K$1:$M$8,3,TRUE),
IF(P287=3,VLOOKUP(F287,IC!$O$1:$Q$8,3,TRUE),IF(P287=4,VLOOKUP(F287,IC!$S$2:$U$9,3,TRUE),
"erreur"))))))</f>
        <v>#N/A</v>
      </c>
      <c r="R287" s="16" t="e">
        <f>IF(OR(V287="NA",V287="Transit",V287&lt;Listes!$F$1),"non applicable",F287/V287)</f>
        <v>#N/A</v>
      </c>
      <c r="S287" s="16" t="e">
        <f>IF(W287="Transit","Non applicable",IF(AND(W287="été",T287&gt;Listes!F286),F287/T287,IF(AND(W287="Hiver",Hierarchisation!U287&gt;Listes!F286),F287/U287,"non applicable")))</f>
        <v>#N/A</v>
      </c>
      <c r="T287" s="17" t="e">
        <f>IF(K287="Centre",VLOOKUP(E287,effectifs_ete,3,FALSE),IF(Hierarchisation!K287="Grand Nord",VLOOKUP(Hierarchisation!E287,effectifs_ete,4,FALSE),IF(Hierarchisation!K287="Nord Est",VLOOKUP(Hierarchisation!E287,effectifs_ete,5,FALSE),IF(Hierarchisation!K287="Nord Ouest",VLOOKUP(Hierarchisation!E287,effectifs_ete,6,FALSE),IF(Hierarchisation!K287="Sud Est",VLOOKUP(Hierarchisation!E287,effectifs_ete,7,FALSE),IF(Hierarchisation!K287="Sud Ouest",VLOOKUP(Hierarchisation!E287,effectifs_ete,8,FALSE),"Erreur Région"))))))</f>
        <v>#N/A</v>
      </c>
      <c r="U287" s="17" t="e">
        <f>IF(K287="Centre",VLOOKUP(E287,effectifs_hiver,3,FALSE),IF(Hierarchisation!K287="Grand Nord",VLOOKUP(Hierarchisation!E287,effectifs_hiver,4,FALSE),IF(Hierarchisation!K287="Nord Est",VLOOKUP(Hierarchisation!E287,effectifs_hiver,5,FALSE),IF(Hierarchisation!K287="Nord Ouest",VLOOKUP(Hierarchisation!E287,effectifs_hiver,6,FALSE),IF(Hierarchisation!K287="Sud Est",VLOOKUP(Hierarchisation!E287,effectifs_hiver,7,FALSE),IF(Hierarchisation!K287="Sud Ouest",VLOOKUP(Hierarchisation!E287,effectifs_hiver,8,FALSE),"Erreur Région"))))))</f>
        <v>#N/A</v>
      </c>
      <c r="V287" s="17" t="e">
        <f>IF(W287="Transit","Transit",IF(W287="hiver",VLOOKUP(E287,'EFFECTIFS Hiver'!$A:$I,9,FALSE),IF(W287="été",VLOOKUP(E287,'EFFECTIFS Eté'!$A:$I,9,FALSE),"Erreur saison")))</f>
        <v>#N/A</v>
      </c>
      <c r="W287" s="18" t="e">
        <f>VLOOKUP(D287,Listes!B:C,2,FALSE)</f>
        <v>#N/A</v>
      </c>
    </row>
    <row r="288" spans="1:23" ht="15.75" customHeight="1">
      <c r="A288" s="11"/>
      <c r="B288" s="11"/>
      <c r="C288" s="11"/>
      <c r="D288" s="11"/>
      <c r="E288" s="11"/>
      <c r="F288" s="11"/>
      <c r="G288" s="11" t="e">
        <f>VLOOKUP(E288,TAXONS!B:C,2,FALSE)</f>
        <v>#N/A</v>
      </c>
      <c r="H288" s="13">
        <f t="shared" si="23"/>
        <v>0</v>
      </c>
      <c r="I288" s="12" t="e">
        <f t="shared" si="24"/>
        <v>#N/A</v>
      </c>
      <c r="J288" s="14" t="e">
        <f t="shared" si="25"/>
        <v>#N/A</v>
      </c>
      <c r="K288" s="15" t="e">
        <f>VLOOKUP(B288,REGIONS!A:D,4,FALSE)</f>
        <v>#N/A</v>
      </c>
      <c r="L288" s="19" t="e">
        <f>VLOOKUP(G288,Sensibilité!$A:$L,12,FALSE)</f>
        <v>#N/A</v>
      </c>
      <c r="M288" s="19" t="e">
        <f t="shared" si="26"/>
        <v>#N/A</v>
      </c>
      <c r="N288" s="19" t="e">
        <f t="shared" si="27"/>
        <v>#N/A</v>
      </c>
      <c r="O288" s="15" t="str">
        <f>IF(D288=Listes!$B$6,"SWARMING",IF(OR(D288=Listes!$B$1,D288=Listes!$B$2,D288=Listes!$B$5),2,IF(OR(D288=Listes!$B$3,D288=Listes!$B$4),1,"erreur colonne D")))</f>
        <v>SWARMING</v>
      </c>
      <c r="P288" s="15" t="e">
        <f>IF(OR(W288="Hiver",W288="Transit"),VLOOKUP(E288,IC!A:E,4,FALSE),IF(W288="été",VLOOKUP(E288,IC!A:E,3,FALSE),"erreur"))</f>
        <v>#N/A</v>
      </c>
      <c r="Q288" s="15" t="e">
        <f>IF(P288="NR",0,IF(F288&lt;5,0,IF(P288=1,VLOOKUP(F288,IC!$G$1:$I$8,3,TRUE),
IF(P288=2,VLOOKUP(F288,IC!$K$1:$M$8,3,TRUE),
IF(P288=3,VLOOKUP(F288,IC!$O$1:$Q$8,3,TRUE),IF(P288=4,VLOOKUP(F288,IC!$S$2:$U$9,3,TRUE),
"erreur"))))))</f>
        <v>#N/A</v>
      </c>
      <c r="R288" s="16" t="e">
        <f>IF(OR(V288="NA",V288="Transit",V288&lt;Listes!$F$1),"non applicable",F288/V288)</f>
        <v>#N/A</v>
      </c>
      <c r="S288" s="16" t="e">
        <f>IF(W288="Transit","Non applicable",IF(AND(W288="été",T288&gt;Listes!F287),F288/T288,IF(AND(W288="Hiver",Hierarchisation!U288&gt;Listes!F287),F288/U288,"non applicable")))</f>
        <v>#N/A</v>
      </c>
      <c r="T288" s="17" t="e">
        <f>IF(K288="Centre",VLOOKUP(E288,effectifs_ete,3,FALSE),IF(Hierarchisation!K288="Grand Nord",VLOOKUP(Hierarchisation!E288,effectifs_ete,4,FALSE),IF(Hierarchisation!K288="Nord Est",VLOOKUP(Hierarchisation!E288,effectifs_ete,5,FALSE),IF(Hierarchisation!K288="Nord Ouest",VLOOKUP(Hierarchisation!E288,effectifs_ete,6,FALSE),IF(Hierarchisation!K288="Sud Est",VLOOKUP(Hierarchisation!E288,effectifs_ete,7,FALSE),IF(Hierarchisation!K288="Sud Ouest",VLOOKUP(Hierarchisation!E288,effectifs_ete,8,FALSE),"Erreur Région"))))))</f>
        <v>#N/A</v>
      </c>
      <c r="U288" s="17" t="e">
        <f>IF(K288="Centre",VLOOKUP(E288,effectifs_hiver,3,FALSE),IF(Hierarchisation!K288="Grand Nord",VLOOKUP(Hierarchisation!E288,effectifs_hiver,4,FALSE),IF(Hierarchisation!K288="Nord Est",VLOOKUP(Hierarchisation!E288,effectifs_hiver,5,FALSE),IF(Hierarchisation!K288="Nord Ouest",VLOOKUP(Hierarchisation!E288,effectifs_hiver,6,FALSE),IF(Hierarchisation!K288="Sud Est",VLOOKUP(Hierarchisation!E288,effectifs_hiver,7,FALSE),IF(Hierarchisation!K288="Sud Ouest",VLOOKUP(Hierarchisation!E288,effectifs_hiver,8,FALSE),"Erreur Région"))))))</f>
        <v>#N/A</v>
      </c>
      <c r="V288" s="17" t="e">
        <f>IF(W288="Transit","Transit",IF(W288="hiver",VLOOKUP(E288,'EFFECTIFS Hiver'!$A:$I,9,FALSE),IF(W288="été",VLOOKUP(E288,'EFFECTIFS Eté'!$A:$I,9,FALSE),"Erreur saison")))</f>
        <v>#N/A</v>
      </c>
      <c r="W288" s="18" t="e">
        <f>VLOOKUP(D288,Listes!B:C,2,FALSE)</f>
        <v>#N/A</v>
      </c>
    </row>
    <row r="289" spans="1:23" ht="15.75" customHeight="1">
      <c r="A289" s="11"/>
      <c r="B289" s="11"/>
      <c r="C289" s="11"/>
      <c r="D289" s="11"/>
      <c r="E289" s="11"/>
      <c r="F289" s="11"/>
      <c r="G289" s="11" t="e">
        <f>VLOOKUP(E289,TAXONS!B:C,2,FALSE)</f>
        <v>#N/A</v>
      </c>
      <c r="H289" s="13">
        <f t="shared" si="23"/>
        <v>0</v>
      </c>
      <c r="I289" s="12" t="e">
        <f t="shared" si="24"/>
        <v>#N/A</v>
      </c>
      <c r="J289" s="14" t="e">
        <f t="shared" si="25"/>
        <v>#N/A</v>
      </c>
      <c r="K289" s="15" t="e">
        <f>VLOOKUP(B289,REGIONS!A:D,4,FALSE)</f>
        <v>#N/A</v>
      </c>
      <c r="L289" s="19" t="e">
        <f>VLOOKUP(G289,Sensibilité!$A:$L,12,FALSE)</f>
        <v>#N/A</v>
      </c>
      <c r="M289" s="19" t="e">
        <f t="shared" si="26"/>
        <v>#N/A</v>
      </c>
      <c r="N289" s="19" t="e">
        <f t="shared" si="27"/>
        <v>#N/A</v>
      </c>
      <c r="O289" s="15" t="str">
        <f>IF(D289=Listes!$B$6,"SWARMING",IF(OR(D289=Listes!$B$1,D289=Listes!$B$2,D289=Listes!$B$5),2,IF(OR(D289=Listes!$B$3,D289=Listes!$B$4),1,"erreur colonne D")))</f>
        <v>SWARMING</v>
      </c>
      <c r="P289" s="15" t="e">
        <f>IF(OR(W289="Hiver",W289="Transit"),VLOOKUP(E289,IC!A:E,4,FALSE),IF(W289="été",VLOOKUP(E289,IC!A:E,3,FALSE),"erreur"))</f>
        <v>#N/A</v>
      </c>
      <c r="Q289" s="15" t="e">
        <f>IF(P289="NR",0,IF(F289&lt;5,0,IF(P289=1,VLOOKUP(F289,IC!$G$1:$I$8,3,TRUE),
IF(P289=2,VLOOKUP(F289,IC!$K$1:$M$8,3,TRUE),
IF(P289=3,VLOOKUP(F289,IC!$O$1:$Q$8,3,TRUE),IF(P289=4,VLOOKUP(F289,IC!$S$2:$U$9,3,TRUE),
"erreur"))))))</f>
        <v>#N/A</v>
      </c>
      <c r="R289" s="16" t="e">
        <f>IF(OR(V289="NA",V289="Transit",V289&lt;Listes!$F$1),"non applicable",F289/V289)</f>
        <v>#N/A</v>
      </c>
      <c r="S289" s="16" t="e">
        <f>IF(W289="Transit","Non applicable",IF(AND(W289="été",T289&gt;Listes!F288),F289/T289,IF(AND(W289="Hiver",Hierarchisation!U289&gt;Listes!F288),F289/U289,"non applicable")))</f>
        <v>#N/A</v>
      </c>
      <c r="T289" s="17" t="e">
        <f>IF(K289="Centre",VLOOKUP(E289,effectifs_ete,3,FALSE),IF(Hierarchisation!K289="Grand Nord",VLOOKUP(Hierarchisation!E289,effectifs_ete,4,FALSE),IF(Hierarchisation!K289="Nord Est",VLOOKUP(Hierarchisation!E289,effectifs_ete,5,FALSE),IF(Hierarchisation!K289="Nord Ouest",VLOOKUP(Hierarchisation!E289,effectifs_ete,6,FALSE),IF(Hierarchisation!K289="Sud Est",VLOOKUP(Hierarchisation!E289,effectifs_ete,7,FALSE),IF(Hierarchisation!K289="Sud Ouest",VLOOKUP(Hierarchisation!E289,effectifs_ete,8,FALSE),"Erreur Région"))))))</f>
        <v>#N/A</v>
      </c>
      <c r="U289" s="17" t="e">
        <f>IF(K289="Centre",VLOOKUP(E289,effectifs_hiver,3,FALSE),IF(Hierarchisation!K289="Grand Nord",VLOOKUP(Hierarchisation!E289,effectifs_hiver,4,FALSE),IF(Hierarchisation!K289="Nord Est",VLOOKUP(Hierarchisation!E289,effectifs_hiver,5,FALSE),IF(Hierarchisation!K289="Nord Ouest",VLOOKUP(Hierarchisation!E289,effectifs_hiver,6,FALSE),IF(Hierarchisation!K289="Sud Est",VLOOKUP(Hierarchisation!E289,effectifs_hiver,7,FALSE),IF(Hierarchisation!K289="Sud Ouest",VLOOKUP(Hierarchisation!E289,effectifs_hiver,8,FALSE),"Erreur Région"))))))</f>
        <v>#N/A</v>
      </c>
      <c r="V289" s="17" t="e">
        <f>IF(W289="Transit","Transit",IF(W289="hiver",VLOOKUP(E289,'EFFECTIFS Hiver'!$A:$I,9,FALSE),IF(W289="été",VLOOKUP(E289,'EFFECTIFS Eté'!$A:$I,9,FALSE),"Erreur saison")))</f>
        <v>#N/A</v>
      </c>
      <c r="W289" s="18" t="e">
        <f>VLOOKUP(D289,Listes!B:C,2,FALSE)</f>
        <v>#N/A</v>
      </c>
    </row>
    <row r="290" spans="1:23" ht="15.75" customHeight="1">
      <c r="A290" s="11"/>
      <c r="B290" s="11"/>
      <c r="C290" s="11"/>
      <c r="D290" s="11"/>
      <c r="E290" s="11"/>
      <c r="F290" s="11"/>
      <c r="G290" s="11" t="e">
        <f>VLOOKUP(E290,TAXONS!B:C,2,FALSE)</f>
        <v>#N/A</v>
      </c>
      <c r="H290" s="13">
        <f t="shared" si="23"/>
        <v>0</v>
      </c>
      <c r="I290" s="12" t="e">
        <f t="shared" si="24"/>
        <v>#N/A</v>
      </c>
      <c r="J290" s="14" t="e">
        <f t="shared" si="25"/>
        <v>#N/A</v>
      </c>
      <c r="K290" s="15" t="e">
        <f>VLOOKUP(B290,REGIONS!A:D,4,FALSE)</f>
        <v>#N/A</v>
      </c>
      <c r="L290" s="19" t="e">
        <f>VLOOKUP(G290,Sensibilité!$A:$L,12,FALSE)</f>
        <v>#N/A</v>
      </c>
      <c r="M290" s="19" t="e">
        <f t="shared" si="26"/>
        <v>#N/A</v>
      </c>
      <c r="N290" s="19" t="e">
        <f t="shared" si="27"/>
        <v>#N/A</v>
      </c>
      <c r="O290" s="15" t="str">
        <f>IF(D290=Listes!$B$6,"SWARMING",IF(OR(D290=Listes!$B$1,D290=Listes!$B$2,D290=Listes!$B$5),2,IF(OR(D290=Listes!$B$3,D290=Listes!$B$4),1,"erreur colonne D")))</f>
        <v>SWARMING</v>
      </c>
      <c r="P290" s="15" t="e">
        <f>IF(OR(W290="Hiver",W290="Transit"),VLOOKUP(E290,IC!A:E,4,FALSE),IF(W290="été",VLOOKUP(E290,IC!A:E,3,FALSE),"erreur"))</f>
        <v>#N/A</v>
      </c>
      <c r="Q290" s="15" t="e">
        <f>IF(P290="NR",0,IF(F290&lt;5,0,IF(P290=1,VLOOKUP(F290,IC!$G$1:$I$8,3,TRUE),
IF(P290=2,VLOOKUP(F290,IC!$K$1:$M$8,3,TRUE),
IF(P290=3,VLOOKUP(F290,IC!$O$1:$Q$8,3,TRUE),IF(P290=4,VLOOKUP(F290,IC!$S$2:$U$9,3,TRUE),
"erreur"))))))</f>
        <v>#N/A</v>
      </c>
      <c r="R290" s="16" t="e">
        <f>IF(OR(V290="NA",V290="Transit",V290&lt;Listes!$F$1),"non applicable",F290/V290)</f>
        <v>#N/A</v>
      </c>
      <c r="S290" s="16" t="e">
        <f>IF(W290="Transit","Non applicable",IF(AND(W290="été",T290&gt;Listes!F289),F290/T290,IF(AND(W290="Hiver",Hierarchisation!U290&gt;Listes!F289),F290/U290,"non applicable")))</f>
        <v>#N/A</v>
      </c>
      <c r="T290" s="17" t="e">
        <f>IF(K290="Centre",VLOOKUP(E290,effectifs_ete,3,FALSE),IF(Hierarchisation!K290="Grand Nord",VLOOKUP(Hierarchisation!E290,effectifs_ete,4,FALSE),IF(Hierarchisation!K290="Nord Est",VLOOKUP(Hierarchisation!E290,effectifs_ete,5,FALSE),IF(Hierarchisation!K290="Nord Ouest",VLOOKUP(Hierarchisation!E290,effectifs_ete,6,FALSE),IF(Hierarchisation!K290="Sud Est",VLOOKUP(Hierarchisation!E290,effectifs_ete,7,FALSE),IF(Hierarchisation!K290="Sud Ouest",VLOOKUP(Hierarchisation!E290,effectifs_ete,8,FALSE),"Erreur Région"))))))</f>
        <v>#N/A</v>
      </c>
      <c r="U290" s="17" t="e">
        <f>IF(K290="Centre",VLOOKUP(E290,effectifs_hiver,3,FALSE),IF(Hierarchisation!K290="Grand Nord",VLOOKUP(Hierarchisation!E290,effectifs_hiver,4,FALSE),IF(Hierarchisation!K290="Nord Est",VLOOKUP(Hierarchisation!E290,effectifs_hiver,5,FALSE),IF(Hierarchisation!K290="Nord Ouest",VLOOKUP(Hierarchisation!E290,effectifs_hiver,6,FALSE),IF(Hierarchisation!K290="Sud Est",VLOOKUP(Hierarchisation!E290,effectifs_hiver,7,FALSE),IF(Hierarchisation!K290="Sud Ouest",VLOOKUP(Hierarchisation!E290,effectifs_hiver,8,FALSE),"Erreur Région"))))))</f>
        <v>#N/A</v>
      </c>
      <c r="V290" s="17" t="e">
        <f>IF(W290="Transit","Transit",IF(W290="hiver",VLOOKUP(E290,'EFFECTIFS Hiver'!$A:$I,9,FALSE),IF(W290="été",VLOOKUP(E290,'EFFECTIFS Eté'!$A:$I,9,FALSE),"Erreur saison")))</f>
        <v>#N/A</v>
      </c>
      <c r="W290" s="18" t="e">
        <f>VLOOKUP(D290,Listes!B:C,2,FALSE)</f>
        <v>#N/A</v>
      </c>
    </row>
    <row r="291" spans="1:23" ht="15.75" customHeight="1">
      <c r="A291" s="11"/>
      <c r="B291" s="11"/>
      <c r="C291" s="11"/>
      <c r="D291" s="11"/>
      <c r="E291" s="11"/>
      <c r="F291" s="11"/>
      <c r="G291" s="11" t="e">
        <f>VLOOKUP(E291,TAXONS!B:C,2,FALSE)</f>
        <v>#N/A</v>
      </c>
      <c r="H291" s="13">
        <f t="shared" si="23"/>
        <v>0</v>
      </c>
      <c r="I291" s="12" t="e">
        <f t="shared" si="24"/>
        <v>#N/A</v>
      </c>
      <c r="J291" s="14" t="e">
        <f t="shared" si="25"/>
        <v>#N/A</v>
      </c>
      <c r="K291" s="15" t="e">
        <f>VLOOKUP(B291,REGIONS!A:D,4,FALSE)</f>
        <v>#N/A</v>
      </c>
      <c r="L291" s="19" t="e">
        <f>VLOOKUP(G291,Sensibilité!$A:$L,12,FALSE)</f>
        <v>#N/A</v>
      </c>
      <c r="M291" s="19" t="e">
        <f t="shared" si="26"/>
        <v>#N/A</v>
      </c>
      <c r="N291" s="19" t="e">
        <f t="shared" si="27"/>
        <v>#N/A</v>
      </c>
      <c r="O291" s="15" t="str">
        <f>IF(D291=Listes!$B$6,"SWARMING",IF(OR(D291=Listes!$B$1,D291=Listes!$B$2,D291=Listes!$B$5),2,IF(OR(D291=Listes!$B$3,D291=Listes!$B$4),1,"erreur colonne D")))</f>
        <v>SWARMING</v>
      </c>
      <c r="P291" s="15" t="e">
        <f>IF(OR(W291="Hiver",W291="Transit"),VLOOKUP(E291,IC!A:E,4,FALSE),IF(W291="été",VLOOKUP(E291,IC!A:E,3,FALSE),"erreur"))</f>
        <v>#N/A</v>
      </c>
      <c r="Q291" s="15" t="e">
        <f>IF(P291="NR",0,IF(F291&lt;5,0,IF(P291=1,VLOOKUP(F291,IC!$G$1:$I$8,3,TRUE),
IF(P291=2,VLOOKUP(F291,IC!$K$1:$M$8,3,TRUE),
IF(P291=3,VLOOKUP(F291,IC!$O$1:$Q$8,3,TRUE),IF(P291=4,VLOOKUP(F291,IC!$S$2:$U$9,3,TRUE),
"erreur"))))))</f>
        <v>#N/A</v>
      </c>
      <c r="R291" s="16" t="e">
        <f>IF(OR(V291="NA",V291="Transit",V291&lt;Listes!$F$1),"non applicable",F291/V291)</f>
        <v>#N/A</v>
      </c>
      <c r="S291" s="16" t="e">
        <f>IF(W291="Transit","Non applicable",IF(AND(W291="été",T291&gt;Listes!F290),F291/T291,IF(AND(W291="Hiver",Hierarchisation!U291&gt;Listes!F290),F291/U291,"non applicable")))</f>
        <v>#N/A</v>
      </c>
      <c r="T291" s="17" t="e">
        <f>IF(K291="Centre",VLOOKUP(E291,effectifs_ete,3,FALSE),IF(Hierarchisation!K291="Grand Nord",VLOOKUP(Hierarchisation!E291,effectifs_ete,4,FALSE),IF(Hierarchisation!K291="Nord Est",VLOOKUP(Hierarchisation!E291,effectifs_ete,5,FALSE),IF(Hierarchisation!K291="Nord Ouest",VLOOKUP(Hierarchisation!E291,effectifs_ete,6,FALSE),IF(Hierarchisation!K291="Sud Est",VLOOKUP(Hierarchisation!E291,effectifs_ete,7,FALSE),IF(Hierarchisation!K291="Sud Ouest",VLOOKUP(Hierarchisation!E291,effectifs_ete,8,FALSE),"Erreur Région"))))))</f>
        <v>#N/A</v>
      </c>
      <c r="U291" s="17" t="e">
        <f>IF(K291="Centre",VLOOKUP(E291,effectifs_hiver,3,FALSE),IF(Hierarchisation!K291="Grand Nord",VLOOKUP(Hierarchisation!E291,effectifs_hiver,4,FALSE),IF(Hierarchisation!K291="Nord Est",VLOOKUP(Hierarchisation!E291,effectifs_hiver,5,FALSE),IF(Hierarchisation!K291="Nord Ouest",VLOOKUP(Hierarchisation!E291,effectifs_hiver,6,FALSE),IF(Hierarchisation!K291="Sud Est",VLOOKUP(Hierarchisation!E291,effectifs_hiver,7,FALSE),IF(Hierarchisation!K291="Sud Ouest",VLOOKUP(Hierarchisation!E291,effectifs_hiver,8,FALSE),"Erreur Région"))))))</f>
        <v>#N/A</v>
      </c>
      <c r="V291" s="17" t="e">
        <f>IF(W291="Transit","Transit",IF(W291="hiver",VLOOKUP(E291,'EFFECTIFS Hiver'!$A:$I,9,FALSE),IF(W291="été",VLOOKUP(E291,'EFFECTIFS Eté'!$A:$I,9,FALSE),"Erreur saison")))</f>
        <v>#N/A</v>
      </c>
      <c r="W291" s="18" t="e">
        <f>VLOOKUP(D291,Listes!B:C,2,FALSE)</f>
        <v>#N/A</v>
      </c>
    </row>
    <row r="292" spans="1:23" ht="15.75" customHeight="1">
      <c r="A292" s="11"/>
      <c r="B292" s="11"/>
      <c r="C292" s="11"/>
      <c r="D292" s="11"/>
      <c r="E292" s="11"/>
      <c r="F292" s="11"/>
      <c r="G292" s="11" t="e">
        <f>VLOOKUP(E292,TAXONS!B:C,2,FALSE)</f>
        <v>#N/A</v>
      </c>
      <c r="H292" s="13">
        <f t="shared" si="23"/>
        <v>0</v>
      </c>
      <c r="I292" s="12" t="e">
        <f t="shared" si="24"/>
        <v>#N/A</v>
      </c>
      <c r="J292" s="14" t="e">
        <f t="shared" si="25"/>
        <v>#N/A</v>
      </c>
      <c r="K292" s="15" t="e">
        <f>VLOOKUP(B292,REGIONS!A:D,4,FALSE)</f>
        <v>#N/A</v>
      </c>
      <c r="L292" s="19" t="e">
        <f>VLOOKUP(G292,Sensibilité!$A:$L,12,FALSE)</f>
        <v>#N/A</v>
      </c>
      <c r="M292" s="19" t="e">
        <f t="shared" si="26"/>
        <v>#N/A</v>
      </c>
      <c r="N292" s="19" t="e">
        <f t="shared" si="27"/>
        <v>#N/A</v>
      </c>
      <c r="O292" s="15" t="str">
        <f>IF(D292=Listes!$B$6,"SWARMING",IF(OR(D292=Listes!$B$1,D292=Listes!$B$2,D292=Listes!$B$5),2,IF(OR(D292=Listes!$B$3,D292=Listes!$B$4),1,"erreur colonne D")))</f>
        <v>SWARMING</v>
      </c>
      <c r="P292" s="15" t="e">
        <f>IF(OR(W292="Hiver",W292="Transit"),VLOOKUP(E292,IC!A:E,4,FALSE),IF(W292="été",VLOOKUP(E292,IC!A:E,3,FALSE),"erreur"))</f>
        <v>#N/A</v>
      </c>
      <c r="Q292" s="15" t="e">
        <f>IF(P292="NR",0,IF(F292&lt;5,0,IF(P292=1,VLOOKUP(F292,IC!$G$1:$I$8,3,TRUE),
IF(P292=2,VLOOKUP(F292,IC!$K$1:$M$8,3,TRUE),
IF(P292=3,VLOOKUP(F292,IC!$O$1:$Q$8,3,TRUE),IF(P292=4,VLOOKUP(F292,IC!$S$2:$U$9,3,TRUE),
"erreur"))))))</f>
        <v>#N/A</v>
      </c>
      <c r="R292" s="16" t="e">
        <f>IF(OR(V292="NA",V292="Transit",V292&lt;Listes!$F$1),"non applicable",F292/V292)</f>
        <v>#N/A</v>
      </c>
      <c r="S292" s="16" t="e">
        <f>IF(W292="Transit","Non applicable",IF(AND(W292="été",T292&gt;Listes!F291),F292/T292,IF(AND(W292="Hiver",Hierarchisation!U292&gt;Listes!F291),F292/U292,"non applicable")))</f>
        <v>#N/A</v>
      </c>
      <c r="T292" s="17" t="e">
        <f>IF(K292="Centre",VLOOKUP(E292,effectifs_ete,3,FALSE),IF(Hierarchisation!K292="Grand Nord",VLOOKUP(Hierarchisation!E292,effectifs_ete,4,FALSE),IF(Hierarchisation!K292="Nord Est",VLOOKUP(Hierarchisation!E292,effectifs_ete,5,FALSE),IF(Hierarchisation!K292="Nord Ouest",VLOOKUP(Hierarchisation!E292,effectifs_ete,6,FALSE),IF(Hierarchisation!K292="Sud Est",VLOOKUP(Hierarchisation!E292,effectifs_ete,7,FALSE),IF(Hierarchisation!K292="Sud Ouest",VLOOKUP(Hierarchisation!E292,effectifs_ete,8,FALSE),"Erreur Région"))))))</f>
        <v>#N/A</v>
      </c>
      <c r="U292" s="17" t="e">
        <f>IF(K292="Centre",VLOOKUP(E292,effectifs_hiver,3,FALSE),IF(Hierarchisation!K292="Grand Nord",VLOOKUP(Hierarchisation!E292,effectifs_hiver,4,FALSE),IF(Hierarchisation!K292="Nord Est",VLOOKUP(Hierarchisation!E292,effectifs_hiver,5,FALSE),IF(Hierarchisation!K292="Nord Ouest",VLOOKUP(Hierarchisation!E292,effectifs_hiver,6,FALSE),IF(Hierarchisation!K292="Sud Est",VLOOKUP(Hierarchisation!E292,effectifs_hiver,7,FALSE),IF(Hierarchisation!K292="Sud Ouest",VLOOKUP(Hierarchisation!E292,effectifs_hiver,8,FALSE),"Erreur Région"))))))</f>
        <v>#N/A</v>
      </c>
      <c r="V292" s="17" t="e">
        <f>IF(W292="Transit","Transit",IF(W292="hiver",VLOOKUP(E292,'EFFECTIFS Hiver'!$A:$I,9,FALSE),IF(W292="été",VLOOKUP(E292,'EFFECTIFS Eté'!$A:$I,9,FALSE),"Erreur saison")))</f>
        <v>#N/A</v>
      </c>
      <c r="W292" s="18" t="e">
        <f>VLOOKUP(D292,Listes!B:C,2,FALSE)</f>
        <v>#N/A</v>
      </c>
    </row>
    <row r="293" spans="1:23" ht="15.75" customHeight="1">
      <c r="A293" s="11"/>
      <c r="B293" s="11"/>
      <c r="C293" s="11"/>
      <c r="D293" s="11"/>
      <c r="E293" s="11"/>
      <c r="F293" s="11"/>
      <c r="G293" s="11" t="e">
        <f>VLOOKUP(E293,TAXONS!B:C,2,FALSE)</f>
        <v>#N/A</v>
      </c>
      <c r="H293" s="13">
        <f t="shared" si="23"/>
        <v>0</v>
      </c>
      <c r="I293" s="12" t="e">
        <f t="shared" si="24"/>
        <v>#N/A</v>
      </c>
      <c r="J293" s="14" t="e">
        <f t="shared" si="25"/>
        <v>#N/A</v>
      </c>
      <c r="K293" s="15" t="e">
        <f>VLOOKUP(B293,REGIONS!A:D,4,FALSE)</f>
        <v>#N/A</v>
      </c>
      <c r="L293" s="19" t="e">
        <f>VLOOKUP(G293,Sensibilité!$A:$L,12,FALSE)</f>
        <v>#N/A</v>
      </c>
      <c r="M293" s="19" t="e">
        <f t="shared" si="26"/>
        <v>#N/A</v>
      </c>
      <c r="N293" s="19" t="e">
        <f t="shared" si="27"/>
        <v>#N/A</v>
      </c>
      <c r="O293" s="15" t="str">
        <f>IF(D293=Listes!$B$6,"SWARMING",IF(OR(D293=Listes!$B$1,D293=Listes!$B$2,D293=Listes!$B$5),2,IF(OR(D293=Listes!$B$3,D293=Listes!$B$4),1,"erreur colonne D")))</f>
        <v>SWARMING</v>
      </c>
      <c r="P293" s="15" t="e">
        <f>IF(OR(W293="Hiver",W293="Transit"),VLOOKUP(E293,IC!A:E,4,FALSE),IF(W293="été",VLOOKUP(E293,IC!A:E,3,FALSE),"erreur"))</f>
        <v>#N/A</v>
      </c>
      <c r="Q293" s="15" t="e">
        <f>IF(P293="NR",0,IF(F293&lt;5,0,IF(P293=1,VLOOKUP(F293,IC!$G$1:$I$8,3,TRUE),
IF(P293=2,VLOOKUP(F293,IC!$K$1:$M$8,3,TRUE),
IF(P293=3,VLOOKUP(F293,IC!$O$1:$Q$8,3,TRUE),IF(P293=4,VLOOKUP(F293,IC!$S$2:$U$9,3,TRUE),
"erreur"))))))</f>
        <v>#N/A</v>
      </c>
      <c r="R293" s="16" t="e">
        <f>IF(OR(V293="NA",V293="Transit",V293&lt;Listes!$F$1),"non applicable",F293/V293)</f>
        <v>#N/A</v>
      </c>
      <c r="S293" s="16" t="e">
        <f>IF(W293="Transit","Non applicable",IF(AND(W293="été",T293&gt;Listes!F292),F293/T293,IF(AND(W293="Hiver",Hierarchisation!U293&gt;Listes!F292),F293/U293,"non applicable")))</f>
        <v>#N/A</v>
      </c>
      <c r="T293" s="17" t="e">
        <f>IF(K293="Centre",VLOOKUP(E293,effectifs_ete,3,FALSE),IF(Hierarchisation!K293="Grand Nord",VLOOKUP(Hierarchisation!E293,effectifs_ete,4,FALSE),IF(Hierarchisation!K293="Nord Est",VLOOKUP(Hierarchisation!E293,effectifs_ete,5,FALSE),IF(Hierarchisation!K293="Nord Ouest",VLOOKUP(Hierarchisation!E293,effectifs_ete,6,FALSE),IF(Hierarchisation!K293="Sud Est",VLOOKUP(Hierarchisation!E293,effectifs_ete,7,FALSE),IF(Hierarchisation!K293="Sud Ouest",VLOOKUP(Hierarchisation!E293,effectifs_ete,8,FALSE),"Erreur Région"))))))</f>
        <v>#N/A</v>
      </c>
      <c r="U293" s="17" t="e">
        <f>IF(K293="Centre",VLOOKUP(E293,effectifs_hiver,3,FALSE),IF(Hierarchisation!K293="Grand Nord",VLOOKUP(Hierarchisation!E293,effectifs_hiver,4,FALSE),IF(Hierarchisation!K293="Nord Est",VLOOKUP(Hierarchisation!E293,effectifs_hiver,5,FALSE),IF(Hierarchisation!K293="Nord Ouest",VLOOKUP(Hierarchisation!E293,effectifs_hiver,6,FALSE),IF(Hierarchisation!K293="Sud Est",VLOOKUP(Hierarchisation!E293,effectifs_hiver,7,FALSE),IF(Hierarchisation!K293="Sud Ouest",VLOOKUP(Hierarchisation!E293,effectifs_hiver,8,FALSE),"Erreur Région"))))))</f>
        <v>#N/A</v>
      </c>
      <c r="V293" s="17" t="e">
        <f>IF(W293="Transit","Transit",IF(W293="hiver",VLOOKUP(E293,'EFFECTIFS Hiver'!$A:$I,9,FALSE),IF(W293="été",VLOOKUP(E293,'EFFECTIFS Eté'!$A:$I,9,FALSE),"Erreur saison")))</f>
        <v>#N/A</v>
      </c>
      <c r="W293" s="18" t="e">
        <f>VLOOKUP(D293,Listes!B:C,2,FALSE)</f>
        <v>#N/A</v>
      </c>
    </row>
    <row r="294" spans="1:23" ht="15.75" customHeight="1">
      <c r="A294" s="11"/>
      <c r="B294" s="11"/>
      <c r="C294" s="11"/>
      <c r="D294" s="11"/>
      <c r="E294" s="11"/>
      <c r="F294" s="11"/>
      <c r="G294" s="11" t="e">
        <f>VLOOKUP(E294,TAXONS!B:C,2,FALSE)</f>
        <v>#N/A</v>
      </c>
      <c r="H294" s="13">
        <f t="shared" si="23"/>
        <v>0</v>
      </c>
      <c r="I294" s="12" t="e">
        <f t="shared" si="24"/>
        <v>#N/A</v>
      </c>
      <c r="J294" s="14" t="e">
        <f t="shared" si="25"/>
        <v>#N/A</v>
      </c>
      <c r="K294" s="15" t="e">
        <f>VLOOKUP(B294,REGIONS!A:D,4,FALSE)</f>
        <v>#N/A</v>
      </c>
      <c r="L294" s="19" t="e">
        <f>VLOOKUP(G294,Sensibilité!$A:$L,12,FALSE)</f>
        <v>#N/A</v>
      </c>
      <c r="M294" s="19" t="e">
        <f t="shared" si="26"/>
        <v>#N/A</v>
      </c>
      <c r="N294" s="19" t="e">
        <f t="shared" si="27"/>
        <v>#N/A</v>
      </c>
      <c r="O294" s="15" t="str">
        <f>IF(D294=Listes!$B$6,"SWARMING",IF(OR(D294=Listes!$B$1,D294=Listes!$B$2,D294=Listes!$B$5),2,IF(OR(D294=Listes!$B$3,D294=Listes!$B$4),1,"erreur colonne D")))</f>
        <v>SWARMING</v>
      </c>
      <c r="P294" s="15" t="e">
        <f>IF(OR(W294="Hiver",W294="Transit"),VLOOKUP(E294,IC!A:E,4,FALSE),IF(W294="été",VLOOKUP(E294,IC!A:E,3,FALSE),"erreur"))</f>
        <v>#N/A</v>
      </c>
      <c r="Q294" s="15" t="e">
        <f>IF(P294="NR",0,IF(F294&lt;5,0,IF(P294=1,VLOOKUP(F294,IC!$G$1:$I$8,3,TRUE),
IF(P294=2,VLOOKUP(F294,IC!$K$1:$M$8,3,TRUE),
IF(P294=3,VLOOKUP(F294,IC!$O$1:$Q$8,3,TRUE),IF(P294=4,VLOOKUP(F294,IC!$S$2:$U$9,3,TRUE),
"erreur"))))))</f>
        <v>#N/A</v>
      </c>
      <c r="R294" s="16" t="e">
        <f>IF(OR(V294="NA",V294="Transit",V294&lt;Listes!$F$1),"non applicable",F294/V294)</f>
        <v>#N/A</v>
      </c>
      <c r="S294" s="16" t="e">
        <f>IF(W294="Transit","Non applicable",IF(AND(W294="été",T294&gt;Listes!F293),F294/T294,IF(AND(W294="Hiver",Hierarchisation!U294&gt;Listes!F293),F294/U294,"non applicable")))</f>
        <v>#N/A</v>
      </c>
      <c r="T294" s="17" t="e">
        <f>IF(K294="Centre",VLOOKUP(E294,effectifs_ete,3,FALSE),IF(Hierarchisation!K294="Grand Nord",VLOOKUP(Hierarchisation!E294,effectifs_ete,4,FALSE),IF(Hierarchisation!K294="Nord Est",VLOOKUP(Hierarchisation!E294,effectifs_ete,5,FALSE),IF(Hierarchisation!K294="Nord Ouest",VLOOKUP(Hierarchisation!E294,effectifs_ete,6,FALSE),IF(Hierarchisation!K294="Sud Est",VLOOKUP(Hierarchisation!E294,effectifs_ete,7,FALSE),IF(Hierarchisation!K294="Sud Ouest",VLOOKUP(Hierarchisation!E294,effectifs_ete,8,FALSE),"Erreur Région"))))))</f>
        <v>#N/A</v>
      </c>
      <c r="U294" s="17" t="e">
        <f>IF(K294="Centre",VLOOKUP(E294,effectifs_hiver,3,FALSE),IF(Hierarchisation!K294="Grand Nord",VLOOKUP(Hierarchisation!E294,effectifs_hiver,4,FALSE),IF(Hierarchisation!K294="Nord Est",VLOOKUP(Hierarchisation!E294,effectifs_hiver,5,FALSE),IF(Hierarchisation!K294="Nord Ouest",VLOOKUP(Hierarchisation!E294,effectifs_hiver,6,FALSE),IF(Hierarchisation!K294="Sud Est",VLOOKUP(Hierarchisation!E294,effectifs_hiver,7,FALSE),IF(Hierarchisation!K294="Sud Ouest",VLOOKUP(Hierarchisation!E294,effectifs_hiver,8,FALSE),"Erreur Région"))))))</f>
        <v>#N/A</v>
      </c>
      <c r="V294" s="17" t="e">
        <f>IF(W294="Transit","Transit",IF(W294="hiver",VLOOKUP(E294,'EFFECTIFS Hiver'!$A:$I,9,FALSE),IF(W294="été",VLOOKUP(E294,'EFFECTIFS Eté'!$A:$I,9,FALSE),"Erreur saison")))</f>
        <v>#N/A</v>
      </c>
      <c r="W294" s="18" t="e">
        <f>VLOOKUP(D294,Listes!B:C,2,FALSE)</f>
        <v>#N/A</v>
      </c>
    </row>
    <row r="295" spans="1:23" ht="15.75" customHeight="1">
      <c r="A295" s="11"/>
      <c r="B295" s="11"/>
      <c r="C295" s="11"/>
      <c r="D295" s="11"/>
      <c r="E295" s="11"/>
      <c r="F295" s="11"/>
      <c r="G295" s="11" t="e">
        <f>VLOOKUP(E295,TAXONS!B:C,2,FALSE)</f>
        <v>#N/A</v>
      </c>
      <c r="H295" s="13">
        <f t="shared" si="23"/>
        <v>0</v>
      </c>
      <c r="I295" s="12" t="e">
        <f t="shared" si="24"/>
        <v>#N/A</v>
      </c>
      <c r="J295" s="14" t="e">
        <f t="shared" si="25"/>
        <v>#N/A</v>
      </c>
      <c r="K295" s="15" t="e">
        <f>VLOOKUP(B295,REGIONS!A:D,4,FALSE)</f>
        <v>#N/A</v>
      </c>
      <c r="L295" s="19" t="e">
        <f>VLOOKUP(G295,Sensibilité!$A:$L,12,FALSE)</f>
        <v>#N/A</v>
      </c>
      <c r="M295" s="19" t="e">
        <f t="shared" si="26"/>
        <v>#N/A</v>
      </c>
      <c r="N295" s="19" t="e">
        <f t="shared" si="27"/>
        <v>#N/A</v>
      </c>
      <c r="O295" s="15" t="str">
        <f>IF(D295=Listes!$B$6,"SWARMING",IF(OR(D295=Listes!$B$1,D295=Listes!$B$2,D295=Listes!$B$5),2,IF(OR(D295=Listes!$B$3,D295=Listes!$B$4),1,"erreur colonne D")))</f>
        <v>SWARMING</v>
      </c>
      <c r="P295" s="15" t="e">
        <f>IF(OR(W295="Hiver",W295="Transit"),VLOOKUP(E295,IC!A:E,4,FALSE),IF(W295="été",VLOOKUP(E295,IC!A:E,3,FALSE),"erreur"))</f>
        <v>#N/A</v>
      </c>
      <c r="Q295" s="15" t="e">
        <f>IF(P295="NR",0,IF(F295&lt;5,0,IF(P295=1,VLOOKUP(F295,IC!$G$1:$I$8,3,TRUE),
IF(P295=2,VLOOKUP(F295,IC!$K$1:$M$8,3,TRUE),
IF(P295=3,VLOOKUP(F295,IC!$O$1:$Q$8,3,TRUE),IF(P295=4,VLOOKUP(F295,IC!$S$2:$U$9,3,TRUE),
"erreur"))))))</f>
        <v>#N/A</v>
      </c>
      <c r="R295" s="16" t="e">
        <f>IF(OR(V295="NA",V295="Transit",V295&lt;Listes!$F$1),"non applicable",F295/V295)</f>
        <v>#N/A</v>
      </c>
      <c r="S295" s="16" t="e">
        <f>IF(W295="Transit","Non applicable",IF(AND(W295="été",T295&gt;Listes!F294),F295/T295,IF(AND(W295="Hiver",Hierarchisation!U295&gt;Listes!F294),F295/U295,"non applicable")))</f>
        <v>#N/A</v>
      </c>
      <c r="T295" s="17" t="e">
        <f>IF(K295="Centre",VLOOKUP(E295,effectifs_ete,3,FALSE),IF(Hierarchisation!K295="Grand Nord",VLOOKUP(Hierarchisation!E295,effectifs_ete,4,FALSE),IF(Hierarchisation!K295="Nord Est",VLOOKUP(Hierarchisation!E295,effectifs_ete,5,FALSE),IF(Hierarchisation!K295="Nord Ouest",VLOOKUP(Hierarchisation!E295,effectifs_ete,6,FALSE),IF(Hierarchisation!K295="Sud Est",VLOOKUP(Hierarchisation!E295,effectifs_ete,7,FALSE),IF(Hierarchisation!K295="Sud Ouest",VLOOKUP(Hierarchisation!E295,effectifs_ete,8,FALSE),"Erreur Région"))))))</f>
        <v>#N/A</v>
      </c>
      <c r="U295" s="17" t="e">
        <f>IF(K295="Centre",VLOOKUP(E295,effectifs_hiver,3,FALSE),IF(Hierarchisation!K295="Grand Nord",VLOOKUP(Hierarchisation!E295,effectifs_hiver,4,FALSE),IF(Hierarchisation!K295="Nord Est",VLOOKUP(Hierarchisation!E295,effectifs_hiver,5,FALSE),IF(Hierarchisation!K295="Nord Ouest",VLOOKUP(Hierarchisation!E295,effectifs_hiver,6,FALSE),IF(Hierarchisation!K295="Sud Est",VLOOKUP(Hierarchisation!E295,effectifs_hiver,7,FALSE),IF(Hierarchisation!K295="Sud Ouest",VLOOKUP(Hierarchisation!E295,effectifs_hiver,8,FALSE),"Erreur Région"))))))</f>
        <v>#N/A</v>
      </c>
      <c r="V295" s="17" t="e">
        <f>IF(W295="Transit","Transit",IF(W295="hiver",VLOOKUP(E295,'EFFECTIFS Hiver'!$A:$I,9,FALSE),IF(W295="été",VLOOKUP(E295,'EFFECTIFS Eté'!$A:$I,9,FALSE),"Erreur saison")))</f>
        <v>#N/A</v>
      </c>
      <c r="W295" s="18" t="e">
        <f>VLOOKUP(D295,Listes!B:C,2,FALSE)</f>
        <v>#N/A</v>
      </c>
    </row>
    <row r="296" spans="1:23" ht="15.75" customHeight="1">
      <c r="A296" s="11"/>
      <c r="B296" s="11"/>
      <c r="C296" s="11"/>
      <c r="D296" s="11"/>
      <c r="E296" s="11"/>
      <c r="F296" s="11"/>
      <c r="G296" s="11" t="e">
        <f>VLOOKUP(E296,TAXONS!B:C,2,FALSE)</f>
        <v>#N/A</v>
      </c>
      <c r="H296" s="13">
        <f t="shared" si="23"/>
        <v>0</v>
      </c>
      <c r="I296" s="12" t="e">
        <f t="shared" si="24"/>
        <v>#N/A</v>
      </c>
      <c r="J296" s="14" t="e">
        <f t="shared" si="25"/>
        <v>#N/A</v>
      </c>
      <c r="K296" s="15" t="e">
        <f>VLOOKUP(B296,REGIONS!A:D,4,FALSE)</f>
        <v>#N/A</v>
      </c>
      <c r="L296" s="19" t="e">
        <f>VLOOKUP(G296,Sensibilité!$A:$L,12,FALSE)</f>
        <v>#N/A</v>
      </c>
      <c r="M296" s="19" t="e">
        <f t="shared" si="26"/>
        <v>#N/A</v>
      </c>
      <c r="N296" s="19" t="e">
        <f t="shared" si="27"/>
        <v>#N/A</v>
      </c>
      <c r="O296" s="15" t="str">
        <f>IF(D296=Listes!$B$6,"SWARMING",IF(OR(D296=Listes!$B$1,D296=Listes!$B$2,D296=Listes!$B$5),2,IF(OR(D296=Listes!$B$3,D296=Listes!$B$4),1,"erreur colonne D")))</f>
        <v>SWARMING</v>
      </c>
      <c r="P296" s="15" t="e">
        <f>IF(OR(W296="Hiver",W296="Transit"),VLOOKUP(E296,IC!A:E,4,FALSE),IF(W296="été",VLOOKUP(E296,IC!A:E,3,FALSE),"erreur"))</f>
        <v>#N/A</v>
      </c>
      <c r="Q296" s="15" t="e">
        <f>IF(P296="NR",0,IF(F296&lt;5,0,IF(P296=1,VLOOKUP(F296,IC!$G$1:$I$8,3,TRUE),
IF(P296=2,VLOOKUP(F296,IC!$K$1:$M$8,3,TRUE),
IF(P296=3,VLOOKUP(F296,IC!$O$1:$Q$8,3,TRUE),IF(P296=4,VLOOKUP(F296,IC!$S$2:$U$9,3,TRUE),
"erreur"))))))</f>
        <v>#N/A</v>
      </c>
      <c r="R296" s="16" t="e">
        <f>IF(OR(V296="NA",V296="Transit",V296&lt;Listes!$F$1),"non applicable",F296/V296)</f>
        <v>#N/A</v>
      </c>
      <c r="S296" s="16" t="e">
        <f>IF(W296="Transit","Non applicable",IF(AND(W296="été",T296&gt;Listes!F295),F296/T296,IF(AND(W296="Hiver",Hierarchisation!U296&gt;Listes!F295),F296/U296,"non applicable")))</f>
        <v>#N/A</v>
      </c>
      <c r="T296" s="17" t="e">
        <f>IF(K296="Centre",VLOOKUP(E296,effectifs_ete,3,FALSE),IF(Hierarchisation!K296="Grand Nord",VLOOKUP(Hierarchisation!E296,effectifs_ete,4,FALSE),IF(Hierarchisation!K296="Nord Est",VLOOKUP(Hierarchisation!E296,effectifs_ete,5,FALSE),IF(Hierarchisation!K296="Nord Ouest",VLOOKUP(Hierarchisation!E296,effectifs_ete,6,FALSE),IF(Hierarchisation!K296="Sud Est",VLOOKUP(Hierarchisation!E296,effectifs_ete,7,FALSE),IF(Hierarchisation!K296="Sud Ouest",VLOOKUP(Hierarchisation!E296,effectifs_ete,8,FALSE),"Erreur Région"))))))</f>
        <v>#N/A</v>
      </c>
      <c r="U296" s="17" t="e">
        <f>IF(K296="Centre",VLOOKUP(E296,effectifs_hiver,3,FALSE),IF(Hierarchisation!K296="Grand Nord",VLOOKUP(Hierarchisation!E296,effectifs_hiver,4,FALSE),IF(Hierarchisation!K296="Nord Est",VLOOKUP(Hierarchisation!E296,effectifs_hiver,5,FALSE),IF(Hierarchisation!K296="Nord Ouest",VLOOKUP(Hierarchisation!E296,effectifs_hiver,6,FALSE),IF(Hierarchisation!K296="Sud Est",VLOOKUP(Hierarchisation!E296,effectifs_hiver,7,FALSE),IF(Hierarchisation!K296="Sud Ouest",VLOOKUP(Hierarchisation!E296,effectifs_hiver,8,FALSE),"Erreur Région"))))))</f>
        <v>#N/A</v>
      </c>
      <c r="V296" s="17" t="e">
        <f>IF(W296="Transit","Transit",IF(W296="hiver",VLOOKUP(E296,'EFFECTIFS Hiver'!$A:$I,9,FALSE),IF(W296="été",VLOOKUP(E296,'EFFECTIFS Eté'!$A:$I,9,FALSE),"Erreur saison")))</f>
        <v>#N/A</v>
      </c>
      <c r="W296" s="18" t="e">
        <f>VLOOKUP(D296,Listes!B:C,2,FALSE)</f>
        <v>#N/A</v>
      </c>
    </row>
    <row r="297" spans="1:23" ht="15.75" customHeight="1">
      <c r="A297" s="11"/>
      <c r="B297" s="11"/>
      <c r="C297" s="11"/>
      <c r="D297" s="11"/>
      <c r="E297" s="11"/>
      <c r="F297" s="11"/>
      <c r="G297" s="11" t="e">
        <f>VLOOKUP(E297,TAXONS!B:C,2,FALSE)</f>
        <v>#N/A</v>
      </c>
      <c r="H297" s="13">
        <f t="shared" si="23"/>
        <v>0</v>
      </c>
      <c r="I297" s="12" t="e">
        <f t="shared" si="24"/>
        <v>#N/A</v>
      </c>
      <c r="J297" s="14" t="e">
        <f t="shared" si="25"/>
        <v>#N/A</v>
      </c>
      <c r="K297" s="15" t="e">
        <f>VLOOKUP(B297,REGIONS!A:D,4,FALSE)</f>
        <v>#N/A</v>
      </c>
      <c r="L297" s="19" t="e">
        <f>VLOOKUP(G297,Sensibilité!$A:$L,12,FALSE)</f>
        <v>#N/A</v>
      </c>
      <c r="M297" s="19" t="e">
        <f t="shared" si="26"/>
        <v>#N/A</v>
      </c>
      <c r="N297" s="19" t="e">
        <f t="shared" si="27"/>
        <v>#N/A</v>
      </c>
      <c r="O297" s="15" t="str">
        <f>IF(D297=Listes!$B$6,"SWARMING",IF(OR(D297=Listes!$B$1,D297=Listes!$B$2,D297=Listes!$B$5),2,IF(OR(D297=Listes!$B$3,D297=Listes!$B$4),1,"erreur colonne D")))</f>
        <v>SWARMING</v>
      </c>
      <c r="P297" s="15" t="e">
        <f>IF(OR(W297="Hiver",W297="Transit"),VLOOKUP(E297,IC!A:E,4,FALSE),IF(W297="été",VLOOKUP(E297,IC!A:E,3,FALSE),"erreur"))</f>
        <v>#N/A</v>
      </c>
      <c r="Q297" s="15" t="e">
        <f>IF(P297="NR",0,IF(F297&lt;5,0,IF(P297=1,VLOOKUP(F297,IC!$G$1:$I$8,3,TRUE),
IF(P297=2,VLOOKUP(F297,IC!$K$1:$M$8,3,TRUE),
IF(P297=3,VLOOKUP(F297,IC!$O$1:$Q$8,3,TRUE),IF(P297=4,VLOOKUP(F297,IC!$S$2:$U$9,3,TRUE),
"erreur"))))))</f>
        <v>#N/A</v>
      </c>
      <c r="R297" s="16" t="e">
        <f>IF(OR(V297="NA",V297="Transit",V297&lt;Listes!$F$1),"non applicable",F297/V297)</f>
        <v>#N/A</v>
      </c>
      <c r="S297" s="16" t="e">
        <f>IF(W297="Transit","Non applicable",IF(AND(W297="été",T297&gt;Listes!F296),F297/T297,IF(AND(W297="Hiver",Hierarchisation!U297&gt;Listes!F296),F297/U297,"non applicable")))</f>
        <v>#N/A</v>
      </c>
      <c r="T297" s="17" t="e">
        <f>IF(K297="Centre",VLOOKUP(E297,effectifs_ete,3,FALSE),IF(Hierarchisation!K297="Grand Nord",VLOOKUP(Hierarchisation!E297,effectifs_ete,4,FALSE),IF(Hierarchisation!K297="Nord Est",VLOOKUP(Hierarchisation!E297,effectifs_ete,5,FALSE),IF(Hierarchisation!K297="Nord Ouest",VLOOKUP(Hierarchisation!E297,effectifs_ete,6,FALSE),IF(Hierarchisation!K297="Sud Est",VLOOKUP(Hierarchisation!E297,effectifs_ete,7,FALSE),IF(Hierarchisation!K297="Sud Ouest",VLOOKUP(Hierarchisation!E297,effectifs_ete,8,FALSE),"Erreur Région"))))))</f>
        <v>#N/A</v>
      </c>
      <c r="U297" s="17" t="e">
        <f>IF(K297="Centre",VLOOKUP(E297,effectifs_hiver,3,FALSE),IF(Hierarchisation!K297="Grand Nord",VLOOKUP(Hierarchisation!E297,effectifs_hiver,4,FALSE),IF(Hierarchisation!K297="Nord Est",VLOOKUP(Hierarchisation!E297,effectifs_hiver,5,FALSE),IF(Hierarchisation!K297="Nord Ouest",VLOOKUP(Hierarchisation!E297,effectifs_hiver,6,FALSE),IF(Hierarchisation!K297="Sud Est",VLOOKUP(Hierarchisation!E297,effectifs_hiver,7,FALSE),IF(Hierarchisation!K297="Sud Ouest",VLOOKUP(Hierarchisation!E297,effectifs_hiver,8,FALSE),"Erreur Région"))))))</f>
        <v>#N/A</v>
      </c>
      <c r="V297" s="17" t="e">
        <f>IF(W297="Transit","Transit",IF(W297="hiver",VLOOKUP(E297,'EFFECTIFS Hiver'!$A:$I,9,FALSE),IF(W297="été",VLOOKUP(E297,'EFFECTIFS Eté'!$A:$I,9,FALSE),"Erreur saison")))</f>
        <v>#N/A</v>
      </c>
      <c r="W297" s="18" t="e">
        <f>VLOOKUP(D297,Listes!B:C,2,FALSE)</f>
        <v>#N/A</v>
      </c>
    </row>
    <row r="298" spans="1:23" ht="15.75" customHeight="1">
      <c r="A298" s="11"/>
      <c r="B298" s="11"/>
      <c r="C298" s="11"/>
      <c r="D298" s="11"/>
      <c r="E298" s="11"/>
      <c r="F298" s="11"/>
      <c r="G298" s="11" t="e">
        <f>VLOOKUP(E298,TAXONS!B:C,2,FALSE)</f>
        <v>#N/A</v>
      </c>
      <c r="H298" s="13">
        <f t="shared" si="23"/>
        <v>0</v>
      </c>
      <c r="I298" s="12" t="e">
        <f t="shared" si="24"/>
        <v>#N/A</v>
      </c>
      <c r="J298" s="14" t="e">
        <f t="shared" si="25"/>
        <v>#N/A</v>
      </c>
      <c r="K298" s="15" t="e">
        <f>VLOOKUP(B298,REGIONS!A:D,4,FALSE)</f>
        <v>#N/A</v>
      </c>
      <c r="L298" s="19" t="e">
        <f>VLOOKUP(G298,Sensibilité!$A:$L,12,FALSE)</f>
        <v>#N/A</v>
      </c>
      <c r="M298" s="19" t="e">
        <f t="shared" si="26"/>
        <v>#N/A</v>
      </c>
      <c r="N298" s="19" t="e">
        <f t="shared" si="27"/>
        <v>#N/A</v>
      </c>
      <c r="O298" s="15" t="str">
        <f>IF(D298=Listes!$B$6,"SWARMING",IF(OR(D298=Listes!$B$1,D298=Listes!$B$2,D298=Listes!$B$5),2,IF(OR(D298=Listes!$B$3,D298=Listes!$B$4),1,"erreur colonne D")))</f>
        <v>SWARMING</v>
      </c>
      <c r="P298" s="15" t="e">
        <f>IF(OR(W298="Hiver",W298="Transit"),VLOOKUP(E298,IC!A:E,4,FALSE),IF(W298="été",VLOOKUP(E298,IC!A:E,3,FALSE),"erreur"))</f>
        <v>#N/A</v>
      </c>
      <c r="Q298" s="15" t="e">
        <f>IF(P298="NR",0,IF(F298&lt;5,0,IF(P298=1,VLOOKUP(F298,IC!$G$1:$I$8,3,TRUE),
IF(P298=2,VLOOKUP(F298,IC!$K$1:$M$8,3,TRUE),
IF(P298=3,VLOOKUP(F298,IC!$O$1:$Q$8,3,TRUE),IF(P298=4,VLOOKUP(F298,IC!$S$2:$U$9,3,TRUE),
"erreur"))))))</f>
        <v>#N/A</v>
      </c>
      <c r="R298" s="16" t="e">
        <f>IF(OR(V298="NA",V298="Transit",V298&lt;Listes!$F$1),"non applicable",F298/V298)</f>
        <v>#N/A</v>
      </c>
      <c r="S298" s="16" t="e">
        <f>IF(W298="Transit","Non applicable",IF(AND(W298="été",T298&gt;Listes!F297),F298/T298,IF(AND(W298="Hiver",Hierarchisation!U298&gt;Listes!F297),F298/U298,"non applicable")))</f>
        <v>#N/A</v>
      </c>
      <c r="T298" s="17" t="e">
        <f>IF(K298="Centre",VLOOKUP(E298,effectifs_ete,3,FALSE),IF(Hierarchisation!K298="Grand Nord",VLOOKUP(Hierarchisation!E298,effectifs_ete,4,FALSE),IF(Hierarchisation!K298="Nord Est",VLOOKUP(Hierarchisation!E298,effectifs_ete,5,FALSE),IF(Hierarchisation!K298="Nord Ouest",VLOOKUP(Hierarchisation!E298,effectifs_ete,6,FALSE),IF(Hierarchisation!K298="Sud Est",VLOOKUP(Hierarchisation!E298,effectifs_ete,7,FALSE),IF(Hierarchisation!K298="Sud Ouest",VLOOKUP(Hierarchisation!E298,effectifs_ete,8,FALSE),"Erreur Région"))))))</f>
        <v>#N/A</v>
      </c>
      <c r="U298" s="17" t="e">
        <f>IF(K298="Centre",VLOOKUP(E298,effectifs_hiver,3,FALSE),IF(Hierarchisation!K298="Grand Nord",VLOOKUP(Hierarchisation!E298,effectifs_hiver,4,FALSE),IF(Hierarchisation!K298="Nord Est",VLOOKUP(Hierarchisation!E298,effectifs_hiver,5,FALSE),IF(Hierarchisation!K298="Nord Ouest",VLOOKUP(Hierarchisation!E298,effectifs_hiver,6,FALSE),IF(Hierarchisation!K298="Sud Est",VLOOKUP(Hierarchisation!E298,effectifs_hiver,7,FALSE),IF(Hierarchisation!K298="Sud Ouest",VLOOKUP(Hierarchisation!E298,effectifs_hiver,8,FALSE),"Erreur Région"))))))</f>
        <v>#N/A</v>
      </c>
      <c r="V298" s="17" t="e">
        <f>IF(W298="Transit","Transit",IF(W298="hiver",VLOOKUP(E298,'EFFECTIFS Hiver'!$A:$I,9,FALSE),IF(W298="été",VLOOKUP(E298,'EFFECTIFS Eté'!$A:$I,9,FALSE),"Erreur saison")))</f>
        <v>#N/A</v>
      </c>
      <c r="W298" s="18" t="e">
        <f>VLOOKUP(D298,Listes!B:C,2,FALSE)</f>
        <v>#N/A</v>
      </c>
    </row>
    <row r="299" spans="1:23" ht="15.75" customHeight="1">
      <c r="A299" s="11"/>
      <c r="B299" s="11"/>
      <c r="C299" s="11"/>
      <c r="D299" s="11"/>
      <c r="E299" s="11"/>
      <c r="F299" s="11"/>
      <c r="G299" s="11" t="e">
        <f>VLOOKUP(E299,TAXONS!B:C,2,FALSE)</f>
        <v>#N/A</v>
      </c>
      <c r="H299" s="13">
        <f t="shared" si="23"/>
        <v>0</v>
      </c>
      <c r="I299" s="12" t="e">
        <f t="shared" si="24"/>
        <v>#N/A</v>
      </c>
      <c r="J299" s="14" t="e">
        <f t="shared" si="25"/>
        <v>#N/A</v>
      </c>
      <c r="K299" s="15" t="e">
        <f>VLOOKUP(B299,REGIONS!A:D,4,FALSE)</f>
        <v>#N/A</v>
      </c>
      <c r="L299" s="19" t="e">
        <f>VLOOKUP(G299,Sensibilité!$A:$L,12,FALSE)</f>
        <v>#N/A</v>
      </c>
      <c r="M299" s="19" t="e">
        <f t="shared" si="26"/>
        <v>#N/A</v>
      </c>
      <c r="N299" s="19" t="e">
        <f t="shared" si="27"/>
        <v>#N/A</v>
      </c>
      <c r="O299" s="15" t="str">
        <f>IF(D299=Listes!$B$6,"SWARMING",IF(OR(D299=Listes!$B$1,D299=Listes!$B$2,D299=Listes!$B$5),2,IF(OR(D299=Listes!$B$3,D299=Listes!$B$4),1,"erreur colonne D")))</f>
        <v>SWARMING</v>
      </c>
      <c r="P299" s="15" t="e">
        <f>IF(OR(W299="Hiver",W299="Transit"),VLOOKUP(E299,IC!A:E,4,FALSE),IF(W299="été",VLOOKUP(E299,IC!A:E,3,FALSE),"erreur"))</f>
        <v>#N/A</v>
      </c>
      <c r="Q299" s="15" t="e">
        <f>IF(P299="NR",0,IF(F299&lt;5,0,IF(P299=1,VLOOKUP(F299,IC!$G$1:$I$8,3,TRUE),
IF(P299=2,VLOOKUP(F299,IC!$K$1:$M$8,3,TRUE),
IF(P299=3,VLOOKUP(F299,IC!$O$1:$Q$8,3,TRUE),IF(P299=4,VLOOKUP(F299,IC!$S$2:$U$9,3,TRUE),
"erreur"))))))</f>
        <v>#N/A</v>
      </c>
      <c r="R299" s="16" t="e">
        <f>IF(OR(V299="NA",V299="Transit",V299&lt;Listes!$F$1),"non applicable",F299/V299)</f>
        <v>#N/A</v>
      </c>
      <c r="S299" s="16" t="e">
        <f>IF(W299="Transit","Non applicable",IF(AND(W299="été",T299&gt;Listes!F298),F299/T299,IF(AND(W299="Hiver",Hierarchisation!U299&gt;Listes!F298),F299/U299,"non applicable")))</f>
        <v>#N/A</v>
      </c>
      <c r="T299" s="17" t="e">
        <f>IF(K299="Centre",VLOOKUP(E299,effectifs_ete,3,FALSE),IF(Hierarchisation!K299="Grand Nord",VLOOKUP(Hierarchisation!E299,effectifs_ete,4,FALSE),IF(Hierarchisation!K299="Nord Est",VLOOKUP(Hierarchisation!E299,effectifs_ete,5,FALSE),IF(Hierarchisation!K299="Nord Ouest",VLOOKUP(Hierarchisation!E299,effectifs_ete,6,FALSE),IF(Hierarchisation!K299="Sud Est",VLOOKUP(Hierarchisation!E299,effectifs_ete,7,FALSE),IF(Hierarchisation!K299="Sud Ouest",VLOOKUP(Hierarchisation!E299,effectifs_ete,8,FALSE),"Erreur Région"))))))</f>
        <v>#N/A</v>
      </c>
      <c r="U299" s="17" t="e">
        <f>IF(K299="Centre",VLOOKUP(E299,effectifs_hiver,3,FALSE),IF(Hierarchisation!K299="Grand Nord",VLOOKUP(Hierarchisation!E299,effectifs_hiver,4,FALSE),IF(Hierarchisation!K299="Nord Est",VLOOKUP(Hierarchisation!E299,effectifs_hiver,5,FALSE),IF(Hierarchisation!K299="Nord Ouest",VLOOKUP(Hierarchisation!E299,effectifs_hiver,6,FALSE),IF(Hierarchisation!K299="Sud Est",VLOOKUP(Hierarchisation!E299,effectifs_hiver,7,FALSE),IF(Hierarchisation!K299="Sud Ouest",VLOOKUP(Hierarchisation!E299,effectifs_hiver,8,FALSE),"Erreur Région"))))))</f>
        <v>#N/A</v>
      </c>
      <c r="V299" s="17" t="e">
        <f>IF(W299="Transit","Transit",IF(W299="hiver",VLOOKUP(E299,'EFFECTIFS Hiver'!$A:$I,9,FALSE),IF(W299="été",VLOOKUP(E299,'EFFECTIFS Eté'!$A:$I,9,FALSE),"Erreur saison")))</f>
        <v>#N/A</v>
      </c>
      <c r="W299" s="18" t="e">
        <f>VLOOKUP(D299,Listes!B:C,2,FALSE)</f>
        <v>#N/A</v>
      </c>
    </row>
    <row r="300" spans="1:23" ht="15.75" customHeight="1">
      <c r="A300" s="11"/>
      <c r="B300" s="11"/>
      <c r="C300" s="11"/>
      <c r="D300" s="11"/>
      <c r="E300" s="11"/>
      <c r="F300" s="11"/>
      <c r="G300" s="11" t="e">
        <f>VLOOKUP(E300,TAXONS!B:C,2,FALSE)</f>
        <v>#N/A</v>
      </c>
      <c r="H300" s="13">
        <f t="shared" si="23"/>
        <v>0</v>
      </c>
      <c r="I300" s="12" t="e">
        <f t="shared" si="24"/>
        <v>#N/A</v>
      </c>
      <c r="J300" s="14" t="e">
        <f t="shared" si="25"/>
        <v>#N/A</v>
      </c>
      <c r="K300" s="15" t="e">
        <f>VLOOKUP(B300,REGIONS!A:D,4,FALSE)</f>
        <v>#N/A</v>
      </c>
      <c r="L300" s="19" t="e">
        <f>VLOOKUP(G300,Sensibilité!$A:$L,12,FALSE)</f>
        <v>#N/A</v>
      </c>
      <c r="M300" s="19" t="e">
        <f t="shared" si="26"/>
        <v>#N/A</v>
      </c>
      <c r="N300" s="19" t="e">
        <f t="shared" si="27"/>
        <v>#N/A</v>
      </c>
      <c r="O300" s="15" t="str">
        <f>IF(D300=Listes!$B$6,"SWARMING",IF(OR(D300=Listes!$B$1,D300=Listes!$B$2,D300=Listes!$B$5),2,IF(OR(D300=Listes!$B$3,D300=Listes!$B$4),1,"erreur colonne D")))</f>
        <v>SWARMING</v>
      </c>
      <c r="P300" s="15" t="e">
        <f>IF(OR(W300="Hiver",W300="Transit"),VLOOKUP(E300,IC!A:E,4,FALSE),IF(W300="été",VLOOKUP(E300,IC!A:E,3,FALSE),"erreur"))</f>
        <v>#N/A</v>
      </c>
      <c r="Q300" s="15" t="e">
        <f>IF(P300="NR",0,IF(F300&lt;5,0,IF(P300=1,VLOOKUP(F300,IC!$G$1:$I$8,3,TRUE),
IF(P300=2,VLOOKUP(F300,IC!$K$1:$M$8,3,TRUE),
IF(P300=3,VLOOKUP(F300,IC!$O$1:$Q$8,3,TRUE),IF(P300=4,VLOOKUP(F300,IC!$S$2:$U$9,3,TRUE),
"erreur"))))))</f>
        <v>#N/A</v>
      </c>
      <c r="R300" s="16" t="e">
        <f>IF(OR(V300="NA",V300="Transit",V300&lt;Listes!$F$1),"non applicable",F300/V300)</f>
        <v>#N/A</v>
      </c>
      <c r="S300" s="16" t="e">
        <f>IF(W300="Transit","Non applicable",IF(AND(W300="été",T300&gt;Listes!F299),F300/T300,IF(AND(W300="Hiver",Hierarchisation!U300&gt;Listes!F299),F300/U300,"non applicable")))</f>
        <v>#N/A</v>
      </c>
      <c r="T300" s="17" t="e">
        <f>IF(K300="Centre",VLOOKUP(E300,effectifs_ete,3,FALSE),IF(Hierarchisation!K300="Grand Nord",VLOOKUP(Hierarchisation!E300,effectifs_ete,4,FALSE),IF(Hierarchisation!K300="Nord Est",VLOOKUP(Hierarchisation!E300,effectifs_ete,5,FALSE),IF(Hierarchisation!K300="Nord Ouest",VLOOKUP(Hierarchisation!E300,effectifs_ete,6,FALSE),IF(Hierarchisation!K300="Sud Est",VLOOKUP(Hierarchisation!E300,effectifs_ete,7,FALSE),IF(Hierarchisation!K300="Sud Ouest",VLOOKUP(Hierarchisation!E300,effectifs_ete,8,FALSE),"Erreur Région"))))))</f>
        <v>#N/A</v>
      </c>
      <c r="U300" s="17" t="e">
        <f>IF(K300="Centre",VLOOKUP(E300,effectifs_hiver,3,FALSE),IF(Hierarchisation!K300="Grand Nord",VLOOKUP(Hierarchisation!E300,effectifs_hiver,4,FALSE),IF(Hierarchisation!K300="Nord Est",VLOOKUP(Hierarchisation!E300,effectifs_hiver,5,FALSE),IF(Hierarchisation!K300="Nord Ouest",VLOOKUP(Hierarchisation!E300,effectifs_hiver,6,FALSE),IF(Hierarchisation!K300="Sud Est",VLOOKUP(Hierarchisation!E300,effectifs_hiver,7,FALSE),IF(Hierarchisation!K300="Sud Ouest",VLOOKUP(Hierarchisation!E300,effectifs_hiver,8,FALSE),"Erreur Région"))))))</f>
        <v>#N/A</v>
      </c>
      <c r="V300" s="17" t="e">
        <f>IF(W300="Transit","Transit",IF(W300="hiver",VLOOKUP(E300,'EFFECTIFS Hiver'!$A:$I,9,FALSE),IF(W300="été",VLOOKUP(E300,'EFFECTIFS Eté'!$A:$I,9,FALSE),"Erreur saison")))</f>
        <v>#N/A</v>
      </c>
      <c r="W300" s="18" t="e">
        <f>VLOOKUP(D300,Listes!B:C,2,FALSE)</f>
        <v>#N/A</v>
      </c>
    </row>
    <row r="301" spans="1:23" ht="15.75" customHeight="1">
      <c r="A301" s="11"/>
      <c r="B301" s="11"/>
      <c r="C301" s="11"/>
      <c r="D301" s="11"/>
      <c r="E301" s="11"/>
      <c r="F301" s="11"/>
      <c r="G301" s="11" t="e">
        <f>VLOOKUP(E301,TAXONS!B:C,2,FALSE)</f>
        <v>#N/A</v>
      </c>
      <c r="H301" s="13">
        <f t="shared" si="23"/>
        <v>0</v>
      </c>
      <c r="I301" s="12" t="e">
        <f t="shared" si="24"/>
        <v>#N/A</v>
      </c>
      <c r="J301" s="14" t="e">
        <f t="shared" si="25"/>
        <v>#N/A</v>
      </c>
      <c r="K301" s="15" t="e">
        <f>VLOOKUP(B301,REGIONS!A:D,4,FALSE)</f>
        <v>#N/A</v>
      </c>
      <c r="L301" s="19" t="e">
        <f>VLOOKUP(G301,Sensibilité!$A:$L,12,FALSE)</f>
        <v>#N/A</v>
      </c>
      <c r="M301" s="19" t="e">
        <f t="shared" si="26"/>
        <v>#N/A</v>
      </c>
      <c r="N301" s="19" t="e">
        <f t="shared" si="27"/>
        <v>#N/A</v>
      </c>
      <c r="O301" s="15" t="str">
        <f>IF(D301=Listes!$B$6,"SWARMING",IF(OR(D301=Listes!$B$1,D301=Listes!$B$2,D301=Listes!$B$5),2,IF(OR(D301=Listes!$B$3,D301=Listes!$B$4),1,"erreur colonne D")))</f>
        <v>SWARMING</v>
      </c>
      <c r="P301" s="15" t="e">
        <f>IF(OR(W301="Hiver",W301="Transit"),VLOOKUP(E301,IC!A:E,4,FALSE),IF(W301="été",VLOOKUP(E301,IC!A:E,3,FALSE),"erreur"))</f>
        <v>#N/A</v>
      </c>
      <c r="Q301" s="15" t="e">
        <f>IF(P301="NR",0,IF(F301&lt;5,0,IF(P301=1,VLOOKUP(F301,IC!$G$1:$I$8,3,TRUE),
IF(P301=2,VLOOKUP(F301,IC!$K$1:$M$8,3,TRUE),
IF(P301=3,VLOOKUP(F301,IC!$O$1:$Q$8,3,TRUE),IF(P301=4,VLOOKUP(F301,IC!$S$2:$U$9,3,TRUE),
"erreur"))))))</f>
        <v>#N/A</v>
      </c>
      <c r="R301" s="16" t="e">
        <f>IF(OR(V301="NA",V301="Transit",V301&lt;Listes!$F$1),"non applicable",F301/V301)</f>
        <v>#N/A</v>
      </c>
      <c r="S301" s="16" t="e">
        <f>IF(W301="Transit","Non applicable",IF(AND(W301="été",T301&gt;Listes!F300),F301/T301,IF(AND(W301="Hiver",Hierarchisation!U301&gt;Listes!F300),F301/U301,"non applicable")))</f>
        <v>#N/A</v>
      </c>
      <c r="T301" s="17" t="e">
        <f>IF(K301="Centre",VLOOKUP(E301,effectifs_ete,3,FALSE),IF(Hierarchisation!K301="Grand Nord",VLOOKUP(Hierarchisation!E301,effectifs_ete,4,FALSE),IF(Hierarchisation!K301="Nord Est",VLOOKUP(Hierarchisation!E301,effectifs_ete,5,FALSE),IF(Hierarchisation!K301="Nord Ouest",VLOOKUP(Hierarchisation!E301,effectifs_ete,6,FALSE),IF(Hierarchisation!K301="Sud Est",VLOOKUP(Hierarchisation!E301,effectifs_ete,7,FALSE),IF(Hierarchisation!K301="Sud Ouest",VLOOKUP(Hierarchisation!E301,effectifs_ete,8,FALSE),"Erreur Région"))))))</f>
        <v>#N/A</v>
      </c>
      <c r="U301" s="17" t="e">
        <f>IF(K301="Centre",VLOOKUP(E301,effectifs_hiver,3,FALSE),IF(Hierarchisation!K301="Grand Nord",VLOOKUP(Hierarchisation!E301,effectifs_hiver,4,FALSE),IF(Hierarchisation!K301="Nord Est",VLOOKUP(Hierarchisation!E301,effectifs_hiver,5,FALSE),IF(Hierarchisation!K301="Nord Ouest",VLOOKUP(Hierarchisation!E301,effectifs_hiver,6,FALSE),IF(Hierarchisation!K301="Sud Est",VLOOKUP(Hierarchisation!E301,effectifs_hiver,7,FALSE),IF(Hierarchisation!K301="Sud Ouest",VLOOKUP(Hierarchisation!E301,effectifs_hiver,8,FALSE),"Erreur Région"))))))</f>
        <v>#N/A</v>
      </c>
      <c r="V301" s="17" t="e">
        <f>IF(W301="Transit","Transit",IF(W301="hiver",VLOOKUP(E301,'EFFECTIFS Hiver'!$A:$I,9,FALSE),IF(W301="été",VLOOKUP(E301,'EFFECTIFS Eté'!$A:$I,9,FALSE),"Erreur saison")))</f>
        <v>#N/A</v>
      </c>
      <c r="W301" s="18" t="e">
        <f>VLOOKUP(D301,Listes!B:C,2,FALSE)</f>
        <v>#N/A</v>
      </c>
    </row>
    <row r="302" spans="1:23" ht="15.75" customHeight="1">
      <c r="A302" s="11"/>
      <c r="B302" s="11"/>
      <c r="C302" s="11"/>
      <c r="D302" s="11"/>
      <c r="E302" s="11"/>
      <c r="F302" s="11"/>
      <c r="G302" s="11" t="e">
        <f>VLOOKUP(E302,TAXONS!B:C,2,FALSE)</f>
        <v>#N/A</v>
      </c>
      <c r="H302" s="13">
        <f t="shared" si="23"/>
        <v>0</v>
      </c>
      <c r="I302" s="12" t="e">
        <f t="shared" si="24"/>
        <v>#N/A</v>
      </c>
      <c r="J302" s="14" t="e">
        <f t="shared" si="25"/>
        <v>#N/A</v>
      </c>
      <c r="K302" s="15" t="e">
        <f>VLOOKUP(B302,REGIONS!A:D,4,FALSE)</f>
        <v>#N/A</v>
      </c>
      <c r="L302" s="19" t="e">
        <f>VLOOKUP(G302,Sensibilité!$A:$L,12,FALSE)</f>
        <v>#N/A</v>
      </c>
      <c r="M302" s="19" t="e">
        <f t="shared" si="26"/>
        <v>#N/A</v>
      </c>
      <c r="N302" s="19" t="e">
        <f t="shared" si="27"/>
        <v>#N/A</v>
      </c>
      <c r="O302" s="15" t="str">
        <f>IF(D302=Listes!$B$6,"SWARMING",IF(OR(D302=Listes!$B$1,D302=Listes!$B$2,D302=Listes!$B$5),2,IF(OR(D302=Listes!$B$3,D302=Listes!$B$4),1,"erreur colonne D")))</f>
        <v>SWARMING</v>
      </c>
      <c r="P302" s="15" t="e">
        <f>IF(OR(W302="Hiver",W302="Transit"),VLOOKUP(E302,IC!A:E,4,FALSE),IF(W302="été",VLOOKUP(E302,IC!A:E,3,FALSE),"erreur"))</f>
        <v>#N/A</v>
      </c>
      <c r="Q302" s="15" t="e">
        <f>IF(P302="NR",0,IF(F302&lt;5,0,IF(P302=1,VLOOKUP(F302,IC!$G$1:$I$8,3,TRUE),
IF(P302=2,VLOOKUP(F302,IC!$K$1:$M$8,3,TRUE),
IF(P302=3,VLOOKUP(F302,IC!$O$1:$Q$8,3,TRUE),IF(P302=4,VLOOKUP(F302,IC!$S$2:$U$9,3,TRUE),
"erreur"))))))</f>
        <v>#N/A</v>
      </c>
      <c r="R302" s="16" t="e">
        <f>IF(OR(V302="NA",V302="Transit",V302&lt;Listes!$F$1),"non applicable",F302/V302)</f>
        <v>#N/A</v>
      </c>
      <c r="S302" s="16" t="e">
        <f>IF(W302="Transit","Non applicable",IF(AND(W302="été",T302&gt;Listes!F301),F302/T302,IF(AND(W302="Hiver",Hierarchisation!U302&gt;Listes!F301),F302/U302,"non applicable")))</f>
        <v>#N/A</v>
      </c>
      <c r="T302" s="17" t="e">
        <f>IF(K302="Centre",VLOOKUP(E302,effectifs_ete,3,FALSE),IF(Hierarchisation!K302="Grand Nord",VLOOKUP(Hierarchisation!E302,effectifs_ete,4,FALSE),IF(Hierarchisation!K302="Nord Est",VLOOKUP(Hierarchisation!E302,effectifs_ete,5,FALSE),IF(Hierarchisation!K302="Nord Ouest",VLOOKUP(Hierarchisation!E302,effectifs_ete,6,FALSE),IF(Hierarchisation!K302="Sud Est",VLOOKUP(Hierarchisation!E302,effectifs_ete,7,FALSE),IF(Hierarchisation!K302="Sud Ouest",VLOOKUP(Hierarchisation!E302,effectifs_ete,8,FALSE),"Erreur Région"))))))</f>
        <v>#N/A</v>
      </c>
      <c r="U302" s="17" t="e">
        <f>IF(K302="Centre",VLOOKUP(E302,effectifs_hiver,3,FALSE),IF(Hierarchisation!K302="Grand Nord",VLOOKUP(Hierarchisation!E302,effectifs_hiver,4,FALSE),IF(Hierarchisation!K302="Nord Est",VLOOKUP(Hierarchisation!E302,effectifs_hiver,5,FALSE),IF(Hierarchisation!K302="Nord Ouest",VLOOKUP(Hierarchisation!E302,effectifs_hiver,6,FALSE),IF(Hierarchisation!K302="Sud Est",VLOOKUP(Hierarchisation!E302,effectifs_hiver,7,FALSE),IF(Hierarchisation!K302="Sud Ouest",VLOOKUP(Hierarchisation!E302,effectifs_hiver,8,FALSE),"Erreur Région"))))))</f>
        <v>#N/A</v>
      </c>
      <c r="V302" s="17" t="e">
        <f>IF(W302="Transit","Transit",IF(W302="hiver",VLOOKUP(E302,'EFFECTIFS Hiver'!$A:$I,9,FALSE),IF(W302="été",VLOOKUP(E302,'EFFECTIFS Eté'!$A:$I,9,FALSE),"Erreur saison")))</f>
        <v>#N/A</v>
      </c>
      <c r="W302" s="18" t="e">
        <f>VLOOKUP(D302,Listes!B:C,2,FALSE)</f>
        <v>#N/A</v>
      </c>
    </row>
    <row r="303" spans="1:23" ht="15.75" customHeight="1">
      <c r="A303" s="11"/>
      <c r="B303" s="11"/>
      <c r="C303" s="11"/>
      <c r="D303" s="11"/>
      <c r="E303" s="11"/>
      <c r="F303" s="11"/>
      <c r="G303" s="11" t="e">
        <f>VLOOKUP(E303,TAXONS!B:C,2,FALSE)</f>
        <v>#N/A</v>
      </c>
      <c r="H303" s="13">
        <f t="shared" si="23"/>
        <v>0</v>
      </c>
      <c r="I303" s="12" t="e">
        <f t="shared" si="24"/>
        <v>#N/A</v>
      </c>
      <c r="J303" s="14" t="e">
        <f t="shared" si="25"/>
        <v>#N/A</v>
      </c>
      <c r="K303" s="15" t="e">
        <f>VLOOKUP(B303,REGIONS!A:D,4,FALSE)</f>
        <v>#N/A</v>
      </c>
      <c r="L303" s="19" t="e">
        <f>VLOOKUP(G303,Sensibilité!$A:$L,12,FALSE)</f>
        <v>#N/A</v>
      </c>
      <c r="M303" s="19" t="e">
        <f t="shared" si="26"/>
        <v>#N/A</v>
      </c>
      <c r="N303" s="19" t="e">
        <f t="shared" si="27"/>
        <v>#N/A</v>
      </c>
      <c r="O303" s="15" t="str">
        <f>IF(D303=Listes!$B$6,"SWARMING",IF(OR(D303=Listes!$B$1,D303=Listes!$B$2,D303=Listes!$B$5),2,IF(OR(D303=Listes!$B$3,D303=Listes!$B$4),1,"erreur colonne D")))</f>
        <v>SWARMING</v>
      </c>
      <c r="P303" s="15" t="e">
        <f>IF(OR(W303="Hiver",W303="Transit"),VLOOKUP(E303,IC!A:E,4,FALSE),IF(W303="été",VLOOKUP(E303,IC!A:E,3,FALSE),"erreur"))</f>
        <v>#N/A</v>
      </c>
      <c r="Q303" s="15" t="e">
        <f>IF(P303="NR",0,IF(F303&lt;5,0,IF(P303=1,VLOOKUP(F303,IC!$G$1:$I$8,3,TRUE),
IF(P303=2,VLOOKUP(F303,IC!$K$1:$M$8,3,TRUE),
IF(P303=3,VLOOKUP(F303,IC!$O$1:$Q$8,3,TRUE),IF(P303=4,VLOOKUP(F303,IC!$S$2:$U$9,3,TRUE),
"erreur"))))))</f>
        <v>#N/A</v>
      </c>
      <c r="R303" s="16" t="e">
        <f>IF(OR(V303="NA",V303="Transit",V303&lt;Listes!$F$1),"non applicable",F303/V303)</f>
        <v>#N/A</v>
      </c>
      <c r="S303" s="16" t="e">
        <f>IF(W303="Transit","Non applicable",IF(AND(W303="été",T303&gt;Listes!F302),F303/T303,IF(AND(W303="Hiver",Hierarchisation!U303&gt;Listes!F302),F303/U303,"non applicable")))</f>
        <v>#N/A</v>
      </c>
      <c r="T303" s="17" t="e">
        <f>IF(K303="Centre",VLOOKUP(E303,effectifs_ete,3,FALSE),IF(Hierarchisation!K303="Grand Nord",VLOOKUP(Hierarchisation!E303,effectifs_ete,4,FALSE),IF(Hierarchisation!K303="Nord Est",VLOOKUP(Hierarchisation!E303,effectifs_ete,5,FALSE),IF(Hierarchisation!K303="Nord Ouest",VLOOKUP(Hierarchisation!E303,effectifs_ete,6,FALSE),IF(Hierarchisation!K303="Sud Est",VLOOKUP(Hierarchisation!E303,effectifs_ete,7,FALSE),IF(Hierarchisation!K303="Sud Ouest",VLOOKUP(Hierarchisation!E303,effectifs_ete,8,FALSE),"Erreur Région"))))))</f>
        <v>#N/A</v>
      </c>
      <c r="U303" s="17" t="e">
        <f>IF(K303="Centre",VLOOKUP(E303,effectifs_hiver,3,FALSE),IF(Hierarchisation!K303="Grand Nord",VLOOKUP(Hierarchisation!E303,effectifs_hiver,4,FALSE),IF(Hierarchisation!K303="Nord Est",VLOOKUP(Hierarchisation!E303,effectifs_hiver,5,FALSE),IF(Hierarchisation!K303="Nord Ouest",VLOOKUP(Hierarchisation!E303,effectifs_hiver,6,FALSE),IF(Hierarchisation!K303="Sud Est",VLOOKUP(Hierarchisation!E303,effectifs_hiver,7,FALSE),IF(Hierarchisation!K303="Sud Ouest",VLOOKUP(Hierarchisation!E303,effectifs_hiver,8,FALSE),"Erreur Région"))))))</f>
        <v>#N/A</v>
      </c>
      <c r="V303" s="17" t="e">
        <f>IF(W303="Transit","Transit",IF(W303="hiver",VLOOKUP(E303,'EFFECTIFS Hiver'!$A:$I,9,FALSE),IF(W303="été",VLOOKUP(E303,'EFFECTIFS Eté'!$A:$I,9,FALSE),"Erreur saison")))</f>
        <v>#N/A</v>
      </c>
      <c r="W303" s="18" t="e">
        <f>VLOOKUP(D303,Listes!B:C,2,FALSE)</f>
        <v>#N/A</v>
      </c>
    </row>
    <row r="304" spans="1:23" ht="15.75" customHeight="1">
      <c r="A304" s="11"/>
      <c r="B304" s="11"/>
      <c r="C304" s="11"/>
      <c r="D304" s="11"/>
      <c r="E304" s="11"/>
      <c r="F304" s="11"/>
      <c r="G304" s="11" t="e">
        <f>VLOOKUP(E304,TAXONS!B:C,2,FALSE)</f>
        <v>#N/A</v>
      </c>
      <c r="H304" s="13">
        <f t="shared" si="23"/>
        <v>0</v>
      </c>
      <c r="I304" s="12" t="e">
        <f t="shared" si="24"/>
        <v>#N/A</v>
      </c>
      <c r="J304" s="14" t="e">
        <f t="shared" si="25"/>
        <v>#N/A</v>
      </c>
      <c r="K304" s="15" t="e">
        <f>VLOOKUP(B304,REGIONS!A:D,4,FALSE)</f>
        <v>#N/A</v>
      </c>
      <c r="L304" s="19" t="e">
        <f>VLOOKUP(G304,Sensibilité!$A:$L,12,FALSE)</f>
        <v>#N/A</v>
      </c>
      <c r="M304" s="19" t="e">
        <f t="shared" si="26"/>
        <v>#N/A</v>
      </c>
      <c r="N304" s="19" t="e">
        <f t="shared" si="27"/>
        <v>#N/A</v>
      </c>
      <c r="O304" s="15" t="str">
        <f>IF(D304=Listes!$B$6,"SWARMING",IF(OR(D304=Listes!$B$1,D304=Listes!$B$2,D304=Listes!$B$5),2,IF(OR(D304=Listes!$B$3,D304=Listes!$B$4),1,"erreur colonne D")))</f>
        <v>SWARMING</v>
      </c>
      <c r="P304" s="15" t="e">
        <f>IF(OR(W304="Hiver",W304="Transit"),VLOOKUP(E304,IC!A:E,4,FALSE),IF(W304="été",VLOOKUP(E304,IC!A:E,3,FALSE),"erreur"))</f>
        <v>#N/A</v>
      </c>
      <c r="Q304" s="15" t="e">
        <f>IF(P304="NR",0,IF(F304&lt;5,0,IF(P304=1,VLOOKUP(F304,IC!$G$1:$I$8,3,TRUE),
IF(P304=2,VLOOKUP(F304,IC!$K$1:$M$8,3,TRUE),
IF(P304=3,VLOOKUP(F304,IC!$O$1:$Q$8,3,TRUE),IF(P304=4,VLOOKUP(F304,IC!$S$2:$U$9,3,TRUE),
"erreur"))))))</f>
        <v>#N/A</v>
      </c>
      <c r="R304" s="16" t="e">
        <f>IF(OR(V304="NA",V304="Transit",V304&lt;Listes!$F$1),"non applicable",F304/V304)</f>
        <v>#N/A</v>
      </c>
      <c r="S304" s="16" t="e">
        <f>IF(W304="Transit","Non applicable",IF(AND(W304="été",T304&gt;Listes!F303),F304/T304,IF(AND(W304="Hiver",Hierarchisation!U304&gt;Listes!F303),F304/U304,"non applicable")))</f>
        <v>#N/A</v>
      </c>
      <c r="T304" s="17" t="e">
        <f>IF(K304="Centre",VLOOKUP(E304,effectifs_ete,3,FALSE),IF(Hierarchisation!K304="Grand Nord",VLOOKUP(Hierarchisation!E304,effectifs_ete,4,FALSE),IF(Hierarchisation!K304="Nord Est",VLOOKUP(Hierarchisation!E304,effectifs_ete,5,FALSE),IF(Hierarchisation!K304="Nord Ouest",VLOOKUP(Hierarchisation!E304,effectifs_ete,6,FALSE),IF(Hierarchisation!K304="Sud Est",VLOOKUP(Hierarchisation!E304,effectifs_ete,7,FALSE),IF(Hierarchisation!K304="Sud Ouest",VLOOKUP(Hierarchisation!E304,effectifs_ete,8,FALSE),"Erreur Région"))))))</f>
        <v>#N/A</v>
      </c>
      <c r="U304" s="17" t="e">
        <f>IF(K304="Centre",VLOOKUP(E304,effectifs_hiver,3,FALSE),IF(Hierarchisation!K304="Grand Nord",VLOOKUP(Hierarchisation!E304,effectifs_hiver,4,FALSE),IF(Hierarchisation!K304="Nord Est",VLOOKUP(Hierarchisation!E304,effectifs_hiver,5,FALSE),IF(Hierarchisation!K304="Nord Ouest",VLOOKUP(Hierarchisation!E304,effectifs_hiver,6,FALSE),IF(Hierarchisation!K304="Sud Est",VLOOKUP(Hierarchisation!E304,effectifs_hiver,7,FALSE),IF(Hierarchisation!K304="Sud Ouest",VLOOKUP(Hierarchisation!E304,effectifs_hiver,8,FALSE),"Erreur Région"))))))</f>
        <v>#N/A</v>
      </c>
      <c r="V304" s="17" t="e">
        <f>IF(W304="Transit","Transit",IF(W304="hiver",VLOOKUP(E304,'EFFECTIFS Hiver'!$A:$I,9,FALSE),IF(W304="été",VLOOKUP(E304,'EFFECTIFS Eté'!$A:$I,9,FALSE),"Erreur saison")))</f>
        <v>#N/A</v>
      </c>
      <c r="W304" s="18" t="e">
        <f>VLOOKUP(D304,Listes!B:C,2,FALSE)</f>
        <v>#N/A</v>
      </c>
    </row>
    <row r="305" spans="1:23" ht="15.75" customHeight="1">
      <c r="A305" s="11"/>
      <c r="B305" s="11"/>
      <c r="C305" s="11"/>
      <c r="D305" s="11"/>
      <c r="E305" s="11"/>
      <c r="F305" s="11"/>
      <c r="G305" s="11" t="e">
        <f>VLOOKUP(E305,TAXONS!B:C,2,FALSE)</f>
        <v>#N/A</v>
      </c>
      <c r="H305" s="13">
        <f t="shared" si="23"/>
        <v>0</v>
      </c>
      <c r="I305" s="12" t="e">
        <f t="shared" si="24"/>
        <v>#N/A</v>
      </c>
      <c r="J305" s="14" t="e">
        <f t="shared" si="25"/>
        <v>#N/A</v>
      </c>
      <c r="K305" s="15" t="e">
        <f>VLOOKUP(B305,REGIONS!A:D,4,FALSE)</f>
        <v>#N/A</v>
      </c>
      <c r="L305" s="19" t="e">
        <f>VLOOKUP(G305,Sensibilité!$A:$L,12,FALSE)</f>
        <v>#N/A</v>
      </c>
      <c r="M305" s="19" t="e">
        <f t="shared" si="26"/>
        <v>#N/A</v>
      </c>
      <c r="N305" s="19" t="e">
        <f t="shared" si="27"/>
        <v>#N/A</v>
      </c>
      <c r="O305" s="15" t="str">
        <f>IF(D305=Listes!$B$6,"SWARMING",IF(OR(D305=Listes!$B$1,D305=Listes!$B$2,D305=Listes!$B$5),2,IF(OR(D305=Listes!$B$3,D305=Listes!$B$4),1,"erreur colonne D")))</f>
        <v>SWARMING</v>
      </c>
      <c r="P305" s="15" t="e">
        <f>IF(OR(W305="Hiver",W305="Transit"),VLOOKUP(E305,IC!A:E,4,FALSE),IF(W305="été",VLOOKUP(E305,IC!A:E,3,FALSE),"erreur"))</f>
        <v>#N/A</v>
      </c>
      <c r="Q305" s="15" t="e">
        <f>IF(P305="NR",0,IF(F305&lt;5,0,IF(P305=1,VLOOKUP(F305,IC!$G$1:$I$8,3,TRUE),
IF(P305=2,VLOOKUP(F305,IC!$K$1:$M$8,3,TRUE),
IF(P305=3,VLOOKUP(F305,IC!$O$1:$Q$8,3,TRUE),IF(P305=4,VLOOKUP(F305,IC!$S$2:$U$9,3,TRUE),
"erreur"))))))</f>
        <v>#N/A</v>
      </c>
      <c r="R305" s="16" t="e">
        <f>IF(OR(V305="NA",V305="Transit",V305&lt;Listes!$F$1),"non applicable",F305/V305)</f>
        <v>#N/A</v>
      </c>
      <c r="S305" s="16" t="e">
        <f>IF(W305="Transit","Non applicable",IF(AND(W305="été",T305&gt;Listes!F304),F305/T305,IF(AND(W305="Hiver",Hierarchisation!U305&gt;Listes!F304),F305/U305,"non applicable")))</f>
        <v>#N/A</v>
      </c>
      <c r="T305" s="17" t="e">
        <f>IF(K305="Centre",VLOOKUP(E305,effectifs_ete,3,FALSE),IF(Hierarchisation!K305="Grand Nord",VLOOKUP(Hierarchisation!E305,effectifs_ete,4,FALSE),IF(Hierarchisation!K305="Nord Est",VLOOKUP(Hierarchisation!E305,effectifs_ete,5,FALSE),IF(Hierarchisation!K305="Nord Ouest",VLOOKUP(Hierarchisation!E305,effectifs_ete,6,FALSE),IF(Hierarchisation!K305="Sud Est",VLOOKUP(Hierarchisation!E305,effectifs_ete,7,FALSE),IF(Hierarchisation!K305="Sud Ouest",VLOOKUP(Hierarchisation!E305,effectifs_ete,8,FALSE),"Erreur Région"))))))</f>
        <v>#N/A</v>
      </c>
      <c r="U305" s="17" t="e">
        <f>IF(K305="Centre",VLOOKUP(E305,effectifs_hiver,3,FALSE),IF(Hierarchisation!K305="Grand Nord",VLOOKUP(Hierarchisation!E305,effectifs_hiver,4,FALSE),IF(Hierarchisation!K305="Nord Est",VLOOKUP(Hierarchisation!E305,effectifs_hiver,5,FALSE),IF(Hierarchisation!K305="Nord Ouest",VLOOKUP(Hierarchisation!E305,effectifs_hiver,6,FALSE),IF(Hierarchisation!K305="Sud Est",VLOOKUP(Hierarchisation!E305,effectifs_hiver,7,FALSE),IF(Hierarchisation!K305="Sud Ouest",VLOOKUP(Hierarchisation!E305,effectifs_hiver,8,FALSE),"Erreur Région"))))))</f>
        <v>#N/A</v>
      </c>
      <c r="V305" s="17" t="e">
        <f>IF(W305="Transit","Transit",IF(W305="hiver",VLOOKUP(E305,'EFFECTIFS Hiver'!$A:$I,9,FALSE),IF(W305="été",VLOOKUP(E305,'EFFECTIFS Eté'!$A:$I,9,FALSE),"Erreur saison")))</f>
        <v>#N/A</v>
      </c>
      <c r="W305" s="18" t="e">
        <f>VLOOKUP(D305,Listes!B:C,2,FALSE)</f>
        <v>#N/A</v>
      </c>
    </row>
    <row r="306" spans="1:23" ht="15.75" customHeight="1">
      <c r="A306" s="11"/>
      <c r="B306" s="11"/>
      <c r="C306" s="11"/>
      <c r="D306" s="11"/>
      <c r="E306" s="11"/>
      <c r="F306" s="11"/>
      <c r="G306" s="11" t="e">
        <f>VLOOKUP(E306,TAXONS!B:C,2,FALSE)</f>
        <v>#N/A</v>
      </c>
      <c r="H306" s="13">
        <f t="shared" si="23"/>
        <v>0</v>
      </c>
      <c r="I306" s="12" t="e">
        <f t="shared" si="24"/>
        <v>#N/A</v>
      </c>
      <c r="J306" s="14" t="e">
        <f t="shared" si="25"/>
        <v>#N/A</v>
      </c>
      <c r="K306" s="15" t="e">
        <f>VLOOKUP(B306,REGIONS!A:D,4,FALSE)</f>
        <v>#N/A</v>
      </c>
      <c r="L306" s="19" t="e">
        <f>VLOOKUP(G306,Sensibilité!$A:$L,12,FALSE)</f>
        <v>#N/A</v>
      </c>
      <c r="M306" s="19" t="e">
        <f t="shared" si="26"/>
        <v>#N/A</v>
      </c>
      <c r="N306" s="19" t="e">
        <f t="shared" si="27"/>
        <v>#N/A</v>
      </c>
      <c r="O306" s="15" t="str">
        <f>IF(D306=Listes!$B$6,"SWARMING",IF(OR(D306=Listes!$B$1,D306=Listes!$B$2,D306=Listes!$B$5),2,IF(OR(D306=Listes!$B$3,D306=Listes!$B$4),1,"erreur colonne D")))</f>
        <v>SWARMING</v>
      </c>
      <c r="P306" s="15" t="e">
        <f>IF(OR(W306="Hiver",W306="Transit"),VLOOKUP(E306,IC!A:E,4,FALSE),IF(W306="été",VLOOKUP(E306,IC!A:E,3,FALSE),"erreur"))</f>
        <v>#N/A</v>
      </c>
      <c r="Q306" s="15" t="e">
        <f>IF(P306="NR",0,IF(F306&lt;5,0,IF(P306=1,VLOOKUP(F306,IC!$G$1:$I$8,3,TRUE),
IF(P306=2,VLOOKUP(F306,IC!$K$1:$M$8,3,TRUE),
IF(P306=3,VLOOKUP(F306,IC!$O$1:$Q$8,3,TRUE),IF(P306=4,VLOOKUP(F306,IC!$S$2:$U$9,3,TRUE),
"erreur"))))))</f>
        <v>#N/A</v>
      </c>
      <c r="R306" s="16" t="e">
        <f>IF(OR(V306="NA",V306="Transit",V306&lt;Listes!$F$1),"non applicable",F306/V306)</f>
        <v>#N/A</v>
      </c>
      <c r="S306" s="16" t="e">
        <f>IF(W306="Transit","Non applicable",IF(AND(W306="été",T306&gt;Listes!F305),F306/T306,IF(AND(W306="Hiver",Hierarchisation!U306&gt;Listes!F305),F306/U306,"non applicable")))</f>
        <v>#N/A</v>
      </c>
      <c r="T306" s="17" t="e">
        <f>IF(K306="Centre",VLOOKUP(E306,effectifs_ete,3,FALSE),IF(Hierarchisation!K306="Grand Nord",VLOOKUP(Hierarchisation!E306,effectifs_ete,4,FALSE),IF(Hierarchisation!K306="Nord Est",VLOOKUP(Hierarchisation!E306,effectifs_ete,5,FALSE),IF(Hierarchisation!K306="Nord Ouest",VLOOKUP(Hierarchisation!E306,effectifs_ete,6,FALSE),IF(Hierarchisation!K306="Sud Est",VLOOKUP(Hierarchisation!E306,effectifs_ete,7,FALSE),IF(Hierarchisation!K306="Sud Ouest",VLOOKUP(Hierarchisation!E306,effectifs_ete,8,FALSE),"Erreur Région"))))))</f>
        <v>#N/A</v>
      </c>
      <c r="U306" s="17" t="e">
        <f>IF(K306="Centre",VLOOKUP(E306,effectifs_hiver,3,FALSE),IF(Hierarchisation!K306="Grand Nord",VLOOKUP(Hierarchisation!E306,effectifs_hiver,4,FALSE),IF(Hierarchisation!K306="Nord Est",VLOOKUP(Hierarchisation!E306,effectifs_hiver,5,FALSE),IF(Hierarchisation!K306="Nord Ouest",VLOOKUP(Hierarchisation!E306,effectifs_hiver,6,FALSE),IF(Hierarchisation!K306="Sud Est",VLOOKUP(Hierarchisation!E306,effectifs_hiver,7,FALSE),IF(Hierarchisation!K306="Sud Ouest",VLOOKUP(Hierarchisation!E306,effectifs_hiver,8,FALSE),"Erreur Région"))))))</f>
        <v>#N/A</v>
      </c>
      <c r="V306" s="17" t="e">
        <f>IF(W306="Transit","Transit",IF(W306="hiver",VLOOKUP(E306,'EFFECTIFS Hiver'!$A:$I,9,FALSE),IF(W306="été",VLOOKUP(E306,'EFFECTIFS Eté'!$A:$I,9,FALSE),"Erreur saison")))</f>
        <v>#N/A</v>
      </c>
      <c r="W306" s="18" t="e">
        <f>VLOOKUP(D306,Listes!B:C,2,FALSE)</f>
        <v>#N/A</v>
      </c>
    </row>
    <row r="307" spans="1:23" ht="15.75" customHeight="1">
      <c r="A307" s="11"/>
      <c r="B307" s="11"/>
      <c r="C307" s="11"/>
      <c r="D307" s="11"/>
      <c r="E307" s="11"/>
      <c r="F307" s="11"/>
      <c r="G307" s="11" t="e">
        <f>VLOOKUP(E307,TAXONS!B:C,2,FALSE)</f>
        <v>#N/A</v>
      </c>
      <c r="H307" s="13">
        <f t="shared" si="23"/>
        <v>0</v>
      </c>
      <c r="I307" s="12" t="e">
        <f t="shared" si="24"/>
        <v>#N/A</v>
      </c>
      <c r="J307" s="14" t="e">
        <f t="shared" si="25"/>
        <v>#N/A</v>
      </c>
      <c r="K307" s="15" t="e">
        <f>VLOOKUP(B307,REGIONS!A:D,4,FALSE)</f>
        <v>#N/A</v>
      </c>
      <c r="L307" s="19" t="e">
        <f>VLOOKUP(G307,Sensibilité!$A:$L,12,FALSE)</f>
        <v>#N/A</v>
      </c>
      <c r="M307" s="19" t="e">
        <f t="shared" si="26"/>
        <v>#N/A</v>
      </c>
      <c r="N307" s="19" t="e">
        <f t="shared" si="27"/>
        <v>#N/A</v>
      </c>
      <c r="O307" s="15" t="str">
        <f>IF(D307=Listes!$B$6,"SWARMING",IF(OR(D307=Listes!$B$1,D307=Listes!$B$2,D307=Listes!$B$5),2,IF(OR(D307=Listes!$B$3,D307=Listes!$B$4),1,"erreur colonne D")))</f>
        <v>SWARMING</v>
      </c>
      <c r="P307" s="15" t="e">
        <f>IF(OR(W307="Hiver",W307="Transit"),VLOOKUP(E307,IC!A:E,4,FALSE),IF(W307="été",VLOOKUP(E307,IC!A:E,3,FALSE),"erreur"))</f>
        <v>#N/A</v>
      </c>
      <c r="Q307" s="15" t="e">
        <f>IF(P307="NR",0,IF(F307&lt;5,0,IF(P307=1,VLOOKUP(F307,IC!$G$1:$I$8,3,TRUE),
IF(P307=2,VLOOKUP(F307,IC!$K$1:$M$8,3,TRUE),
IF(P307=3,VLOOKUP(F307,IC!$O$1:$Q$8,3,TRUE),IF(P307=4,VLOOKUP(F307,IC!$S$2:$U$9,3,TRUE),
"erreur"))))))</f>
        <v>#N/A</v>
      </c>
      <c r="R307" s="16" t="e">
        <f>IF(OR(V307="NA",V307="Transit",V307&lt;Listes!$F$1),"non applicable",F307/V307)</f>
        <v>#N/A</v>
      </c>
      <c r="S307" s="16" t="e">
        <f>IF(W307="Transit","Non applicable",IF(AND(W307="été",T307&gt;Listes!F306),F307/T307,IF(AND(W307="Hiver",Hierarchisation!U307&gt;Listes!F306),F307/U307,"non applicable")))</f>
        <v>#N/A</v>
      </c>
      <c r="T307" s="17" t="e">
        <f>IF(K307="Centre",VLOOKUP(E307,effectifs_ete,3,FALSE),IF(Hierarchisation!K307="Grand Nord",VLOOKUP(Hierarchisation!E307,effectifs_ete,4,FALSE),IF(Hierarchisation!K307="Nord Est",VLOOKUP(Hierarchisation!E307,effectifs_ete,5,FALSE),IF(Hierarchisation!K307="Nord Ouest",VLOOKUP(Hierarchisation!E307,effectifs_ete,6,FALSE),IF(Hierarchisation!K307="Sud Est",VLOOKUP(Hierarchisation!E307,effectifs_ete,7,FALSE),IF(Hierarchisation!K307="Sud Ouest",VLOOKUP(Hierarchisation!E307,effectifs_ete,8,FALSE),"Erreur Région"))))))</f>
        <v>#N/A</v>
      </c>
      <c r="U307" s="17" t="e">
        <f>IF(K307="Centre",VLOOKUP(E307,effectifs_hiver,3,FALSE),IF(Hierarchisation!K307="Grand Nord",VLOOKUP(Hierarchisation!E307,effectifs_hiver,4,FALSE),IF(Hierarchisation!K307="Nord Est",VLOOKUP(Hierarchisation!E307,effectifs_hiver,5,FALSE),IF(Hierarchisation!K307="Nord Ouest",VLOOKUP(Hierarchisation!E307,effectifs_hiver,6,FALSE),IF(Hierarchisation!K307="Sud Est",VLOOKUP(Hierarchisation!E307,effectifs_hiver,7,FALSE),IF(Hierarchisation!K307="Sud Ouest",VLOOKUP(Hierarchisation!E307,effectifs_hiver,8,FALSE),"Erreur Région"))))))</f>
        <v>#N/A</v>
      </c>
      <c r="V307" s="17" t="e">
        <f>IF(W307="Transit","Transit",IF(W307="hiver",VLOOKUP(E307,'EFFECTIFS Hiver'!$A:$I,9,FALSE),IF(W307="été",VLOOKUP(E307,'EFFECTIFS Eté'!$A:$I,9,FALSE),"Erreur saison")))</f>
        <v>#N/A</v>
      </c>
      <c r="W307" s="18" t="e">
        <f>VLOOKUP(D307,Listes!B:C,2,FALSE)</f>
        <v>#N/A</v>
      </c>
    </row>
    <row r="308" spans="1:23" ht="15.75" customHeight="1">
      <c r="A308" s="11"/>
      <c r="B308" s="11"/>
      <c r="C308" s="11"/>
      <c r="D308" s="11"/>
      <c r="E308" s="11"/>
      <c r="F308" s="11"/>
      <c r="G308" s="11" t="e">
        <f>VLOOKUP(E308,TAXONS!B:C,2,FALSE)</f>
        <v>#N/A</v>
      </c>
      <c r="H308" s="13">
        <f t="shared" si="23"/>
        <v>0</v>
      </c>
      <c r="I308" s="12" t="e">
        <f t="shared" si="24"/>
        <v>#N/A</v>
      </c>
      <c r="J308" s="14" t="e">
        <f t="shared" si="25"/>
        <v>#N/A</v>
      </c>
      <c r="K308" s="15" t="e">
        <f>VLOOKUP(B308,REGIONS!A:D,4,FALSE)</f>
        <v>#N/A</v>
      </c>
      <c r="L308" s="19" t="e">
        <f>VLOOKUP(G308,Sensibilité!$A:$L,12,FALSE)</f>
        <v>#N/A</v>
      </c>
      <c r="M308" s="19" t="e">
        <f t="shared" si="26"/>
        <v>#N/A</v>
      </c>
      <c r="N308" s="19" t="e">
        <f t="shared" si="27"/>
        <v>#N/A</v>
      </c>
      <c r="O308" s="15" t="str">
        <f>IF(D308=Listes!$B$6,"SWARMING",IF(OR(D308=Listes!$B$1,D308=Listes!$B$2,D308=Listes!$B$5),2,IF(OR(D308=Listes!$B$3,D308=Listes!$B$4),1,"erreur colonne D")))</f>
        <v>SWARMING</v>
      </c>
      <c r="P308" s="15" t="e">
        <f>IF(OR(W308="Hiver",W308="Transit"),VLOOKUP(E308,IC!A:E,4,FALSE),IF(W308="été",VLOOKUP(E308,IC!A:E,3,FALSE),"erreur"))</f>
        <v>#N/A</v>
      </c>
      <c r="Q308" s="15" t="e">
        <f>IF(P308="NR",0,IF(F308&lt;5,0,IF(P308=1,VLOOKUP(F308,IC!$G$1:$I$8,3,TRUE),
IF(P308=2,VLOOKUP(F308,IC!$K$1:$M$8,3,TRUE),
IF(P308=3,VLOOKUP(F308,IC!$O$1:$Q$8,3,TRUE),IF(P308=4,VLOOKUP(F308,IC!$S$2:$U$9,3,TRUE),
"erreur"))))))</f>
        <v>#N/A</v>
      </c>
      <c r="R308" s="16" t="e">
        <f>IF(OR(V308="NA",V308="Transit",V308&lt;Listes!$F$1),"non applicable",F308/V308)</f>
        <v>#N/A</v>
      </c>
      <c r="S308" s="16" t="e">
        <f>IF(W308="Transit","Non applicable",IF(AND(W308="été",T308&gt;Listes!F307),F308/T308,IF(AND(W308="Hiver",Hierarchisation!U308&gt;Listes!F307),F308/U308,"non applicable")))</f>
        <v>#N/A</v>
      </c>
      <c r="T308" s="17" t="e">
        <f>IF(K308="Centre",VLOOKUP(E308,effectifs_ete,3,FALSE),IF(Hierarchisation!K308="Grand Nord",VLOOKUP(Hierarchisation!E308,effectifs_ete,4,FALSE),IF(Hierarchisation!K308="Nord Est",VLOOKUP(Hierarchisation!E308,effectifs_ete,5,FALSE),IF(Hierarchisation!K308="Nord Ouest",VLOOKUP(Hierarchisation!E308,effectifs_ete,6,FALSE),IF(Hierarchisation!K308="Sud Est",VLOOKUP(Hierarchisation!E308,effectifs_ete,7,FALSE),IF(Hierarchisation!K308="Sud Ouest",VLOOKUP(Hierarchisation!E308,effectifs_ete,8,FALSE),"Erreur Région"))))))</f>
        <v>#N/A</v>
      </c>
      <c r="U308" s="17" t="e">
        <f>IF(K308="Centre",VLOOKUP(E308,effectifs_hiver,3,FALSE),IF(Hierarchisation!K308="Grand Nord",VLOOKUP(Hierarchisation!E308,effectifs_hiver,4,FALSE),IF(Hierarchisation!K308="Nord Est",VLOOKUP(Hierarchisation!E308,effectifs_hiver,5,FALSE),IF(Hierarchisation!K308="Nord Ouest",VLOOKUP(Hierarchisation!E308,effectifs_hiver,6,FALSE),IF(Hierarchisation!K308="Sud Est",VLOOKUP(Hierarchisation!E308,effectifs_hiver,7,FALSE),IF(Hierarchisation!K308="Sud Ouest",VLOOKUP(Hierarchisation!E308,effectifs_hiver,8,FALSE),"Erreur Région"))))))</f>
        <v>#N/A</v>
      </c>
      <c r="V308" s="17" t="e">
        <f>IF(W308="Transit","Transit",IF(W308="hiver",VLOOKUP(E308,'EFFECTIFS Hiver'!$A:$I,9,FALSE),IF(W308="été",VLOOKUP(E308,'EFFECTIFS Eté'!$A:$I,9,FALSE),"Erreur saison")))</f>
        <v>#N/A</v>
      </c>
      <c r="W308" s="18" t="e">
        <f>VLOOKUP(D308,Listes!B:C,2,FALSE)</f>
        <v>#N/A</v>
      </c>
    </row>
    <row r="309" spans="1:23" ht="15.75" customHeight="1">
      <c r="A309" s="11"/>
      <c r="B309" s="11"/>
      <c r="C309" s="11"/>
      <c r="D309" s="11"/>
      <c r="E309" s="11"/>
      <c r="F309" s="11"/>
      <c r="G309" s="11" t="e">
        <f>VLOOKUP(E309,TAXONS!B:C,2,FALSE)</f>
        <v>#N/A</v>
      </c>
      <c r="H309" s="13">
        <f t="shared" si="23"/>
        <v>0</v>
      </c>
      <c r="I309" s="12" t="e">
        <f t="shared" si="24"/>
        <v>#N/A</v>
      </c>
      <c r="J309" s="14" t="e">
        <f t="shared" si="25"/>
        <v>#N/A</v>
      </c>
      <c r="K309" s="15" t="e">
        <f>VLOOKUP(B309,REGIONS!A:D,4,FALSE)</f>
        <v>#N/A</v>
      </c>
      <c r="L309" s="19" t="e">
        <f>VLOOKUP(G309,Sensibilité!$A:$L,12,FALSE)</f>
        <v>#N/A</v>
      </c>
      <c r="M309" s="19" t="e">
        <f t="shared" si="26"/>
        <v>#N/A</v>
      </c>
      <c r="N309" s="19" t="e">
        <f t="shared" si="27"/>
        <v>#N/A</v>
      </c>
      <c r="O309" s="15" t="str">
        <f>IF(D309=Listes!$B$6,"SWARMING",IF(OR(D309=Listes!$B$1,D309=Listes!$B$2,D309=Listes!$B$5),2,IF(OR(D309=Listes!$B$3,D309=Listes!$B$4),1,"erreur colonne D")))</f>
        <v>SWARMING</v>
      </c>
      <c r="P309" s="15" t="e">
        <f>IF(OR(W309="Hiver",W309="Transit"),VLOOKUP(E309,IC!A:E,4,FALSE),IF(W309="été",VLOOKUP(E309,IC!A:E,3,FALSE),"erreur"))</f>
        <v>#N/A</v>
      </c>
      <c r="Q309" s="15" t="e">
        <f>IF(P309="NR",0,IF(F309&lt;5,0,IF(P309=1,VLOOKUP(F309,IC!$G$1:$I$8,3,TRUE),
IF(P309=2,VLOOKUP(F309,IC!$K$1:$M$8,3,TRUE),
IF(P309=3,VLOOKUP(F309,IC!$O$1:$Q$8,3,TRUE),IF(P309=4,VLOOKUP(F309,IC!$S$2:$U$9,3,TRUE),
"erreur"))))))</f>
        <v>#N/A</v>
      </c>
      <c r="R309" s="16" t="e">
        <f>IF(OR(V309="NA",V309="Transit",V309&lt;Listes!$F$1),"non applicable",F309/V309)</f>
        <v>#N/A</v>
      </c>
      <c r="S309" s="16" t="e">
        <f>IF(W309="Transit","Non applicable",IF(AND(W309="été",T309&gt;Listes!F308),F309/T309,IF(AND(W309="Hiver",Hierarchisation!U309&gt;Listes!F308),F309/U309,"non applicable")))</f>
        <v>#N/A</v>
      </c>
      <c r="T309" s="17" t="e">
        <f>IF(K309="Centre",VLOOKUP(E309,effectifs_ete,3,FALSE),IF(Hierarchisation!K309="Grand Nord",VLOOKUP(Hierarchisation!E309,effectifs_ete,4,FALSE),IF(Hierarchisation!K309="Nord Est",VLOOKUP(Hierarchisation!E309,effectifs_ete,5,FALSE),IF(Hierarchisation!K309="Nord Ouest",VLOOKUP(Hierarchisation!E309,effectifs_ete,6,FALSE),IF(Hierarchisation!K309="Sud Est",VLOOKUP(Hierarchisation!E309,effectifs_ete,7,FALSE),IF(Hierarchisation!K309="Sud Ouest",VLOOKUP(Hierarchisation!E309,effectifs_ete,8,FALSE),"Erreur Région"))))))</f>
        <v>#N/A</v>
      </c>
      <c r="U309" s="17" t="e">
        <f>IF(K309="Centre",VLOOKUP(E309,effectifs_hiver,3,FALSE),IF(Hierarchisation!K309="Grand Nord",VLOOKUP(Hierarchisation!E309,effectifs_hiver,4,FALSE),IF(Hierarchisation!K309="Nord Est",VLOOKUP(Hierarchisation!E309,effectifs_hiver,5,FALSE),IF(Hierarchisation!K309="Nord Ouest",VLOOKUP(Hierarchisation!E309,effectifs_hiver,6,FALSE),IF(Hierarchisation!K309="Sud Est",VLOOKUP(Hierarchisation!E309,effectifs_hiver,7,FALSE),IF(Hierarchisation!K309="Sud Ouest",VLOOKUP(Hierarchisation!E309,effectifs_hiver,8,FALSE),"Erreur Région"))))))</f>
        <v>#N/A</v>
      </c>
      <c r="V309" s="17" t="e">
        <f>IF(W309="Transit","Transit",IF(W309="hiver",VLOOKUP(E309,'EFFECTIFS Hiver'!$A:$I,9,FALSE),IF(W309="été",VLOOKUP(E309,'EFFECTIFS Eté'!$A:$I,9,FALSE),"Erreur saison")))</f>
        <v>#N/A</v>
      </c>
      <c r="W309" s="18" t="e">
        <f>VLOOKUP(D309,Listes!B:C,2,FALSE)</f>
        <v>#N/A</v>
      </c>
    </row>
    <row r="310" spans="1:23" ht="15.75" customHeight="1">
      <c r="A310" s="11"/>
      <c r="B310" s="11"/>
      <c r="C310" s="11"/>
      <c r="D310" s="11"/>
      <c r="E310" s="11"/>
      <c r="F310" s="11"/>
      <c r="G310" s="11" t="e">
        <f>VLOOKUP(E310,TAXONS!B:C,2,FALSE)</f>
        <v>#N/A</v>
      </c>
      <c r="H310" s="13">
        <f t="shared" si="23"/>
        <v>0</v>
      </c>
      <c r="I310" s="12" t="e">
        <f t="shared" si="24"/>
        <v>#N/A</v>
      </c>
      <c r="J310" s="14" t="e">
        <f t="shared" si="25"/>
        <v>#N/A</v>
      </c>
      <c r="K310" s="15" t="e">
        <f>VLOOKUP(B310,REGIONS!A:D,4,FALSE)</f>
        <v>#N/A</v>
      </c>
      <c r="L310" s="19" t="e">
        <f>VLOOKUP(G310,Sensibilité!$A:$L,12,FALSE)</f>
        <v>#N/A</v>
      </c>
      <c r="M310" s="19" t="e">
        <f t="shared" si="26"/>
        <v>#N/A</v>
      </c>
      <c r="N310" s="19" t="e">
        <f t="shared" si="27"/>
        <v>#N/A</v>
      </c>
      <c r="O310" s="15" t="str">
        <f>IF(D310=Listes!$B$6,"SWARMING",IF(OR(D310=Listes!$B$1,D310=Listes!$B$2,D310=Listes!$B$5),2,IF(OR(D310=Listes!$B$3,D310=Listes!$B$4),1,"erreur colonne D")))</f>
        <v>SWARMING</v>
      </c>
      <c r="P310" s="15" t="e">
        <f>IF(OR(W310="Hiver",W310="Transit"),VLOOKUP(E310,IC!A:E,4,FALSE),IF(W310="été",VLOOKUP(E310,IC!A:E,3,FALSE),"erreur"))</f>
        <v>#N/A</v>
      </c>
      <c r="Q310" s="15" t="e">
        <f>IF(P310="NR",0,IF(F310&lt;5,0,IF(P310=1,VLOOKUP(F310,IC!$G$1:$I$8,3,TRUE),
IF(P310=2,VLOOKUP(F310,IC!$K$1:$M$8,3,TRUE),
IF(P310=3,VLOOKUP(F310,IC!$O$1:$Q$8,3,TRUE),IF(P310=4,VLOOKUP(F310,IC!$S$2:$U$9,3,TRUE),
"erreur"))))))</f>
        <v>#N/A</v>
      </c>
      <c r="R310" s="16" t="e">
        <f>IF(OR(V310="NA",V310="Transit",V310&lt;Listes!$F$1),"non applicable",F310/V310)</f>
        <v>#N/A</v>
      </c>
      <c r="S310" s="16" t="e">
        <f>IF(W310="Transit","Non applicable",IF(AND(W310="été",T310&gt;Listes!F309),F310/T310,IF(AND(W310="Hiver",Hierarchisation!U310&gt;Listes!F309),F310/U310,"non applicable")))</f>
        <v>#N/A</v>
      </c>
      <c r="T310" s="17" t="e">
        <f>IF(K310="Centre",VLOOKUP(E310,effectifs_ete,3,FALSE),IF(Hierarchisation!K310="Grand Nord",VLOOKUP(Hierarchisation!E310,effectifs_ete,4,FALSE),IF(Hierarchisation!K310="Nord Est",VLOOKUP(Hierarchisation!E310,effectifs_ete,5,FALSE),IF(Hierarchisation!K310="Nord Ouest",VLOOKUP(Hierarchisation!E310,effectifs_ete,6,FALSE),IF(Hierarchisation!K310="Sud Est",VLOOKUP(Hierarchisation!E310,effectifs_ete,7,FALSE),IF(Hierarchisation!K310="Sud Ouest",VLOOKUP(Hierarchisation!E310,effectifs_ete,8,FALSE),"Erreur Région"))))))</f>
        <v>#N/A</v>
      </c>
      <c r="U310" s="17" t="e">
        <f>IF(K310="Centre",VLOOKUP(E310,effectifs_hiver,3,FALSE),IF(Hierarchisation!K310="Grand Nord",VLOOKUP(Hierarchisation!E310,effectifs_hiver,4,FALSE),IF(Hierarchisation!K310="Nord Est",VLOOKUP(Hierarchisation!E310,effectifs_hiver,5,FALSE),IF(Hierarchisation!K310="Nord Ouest",VLOOKUP(Hierarchisation!E310,effectifs_hiver,6,FALSE),IF(Hierarchisation!K310="Sud Est",VLOOKUP(Hierarchisation!E310,effectifs_hiver,7,FALSE),IF(Hierarchisation!K310="Sud Ouest",VLOOKUP(Hierarchisation!E310,effectifs_hiver,8,FALSE),"Erreur Région"))))))</f>
        <v>#N/A</v>
      </c>
      <c r="V310" s="17" t="e">
        <f>IF(W310="Transit","Transit",IF(W310="hiver",VLOOKUP(E310,'EFFECTIFS Hiver'!$A:$I,9,FALSE),IF(W310="été",VLOOKUP(E310,'EFFECTIFS Eté'!$A:$I,9,FALSE),"Erreur saison")))</f>
        <v>#N/A</v>
      </c>
      <c r="W310" s="18" t="e">
        <f>VLOOKUP(D310,Listes!B:C,2,FALSE)</f>
        <v>#N/A</v>
      </c>
    </row>
    <row r="311" spans="1:23" ht="15.75" customHeight="1">
      <c r="A311" s="11"/>
      <c r="B311" s="11"/>
      <c r="C311" s="11"/>
      <c r="D311" s="11"/>
      <c r="E311" s="11"/>
      <c r="F311" s="11"/>
      <c r="G311" s="11" t="e">
        <f>VLOOKUP(E311,TAXONS!B:C,2,FALSE)</f>
        <v>#N/A</v>
      </c>
      <c r="H311" s="13">
        <f t="shared" si="23"/>
        <v>0</v>
      </c>
      <c r="I311" s="12" t="e">
        <f t="shared" si="24"/>
        <v>#N/A</v>
      </c>
      <c r="J311" s="14" t="e">
        <f t="shared" si="25"/>
        <v>#N/A</v>
      </c>
      <c r="K311" s="15" t="e">
        <f>VLOOKUP(B311,REGIONS!A:D,4,FALSE)</f>
        <v>#N/A</v>
      </c>
      <c r="L311" s="19" t="e">
        <f>VLOOKUP(G311,Sensibilité!$A:$L,12,FALSE)</f>
        <v>#N/A</v>
      </c>
      <c r="M311" s="19" t="e">
        <f t="shared" si="26"/>
        <v>#N/A</v>
      </c>
      <c r="N311" s="19" t="e">
        <f t="shared" si="27"/>
        <v>#N/A</v>
      </c>
      <c r="O311" s="15" t="str">
        <f>IF(D311=Listes!$B$6,"SWARMING",IF(OR(D311=Listes!$B$1,D311=Listes!$B$2,D311=Listes!$B$5),2,IF(OR(D311=Listes!$B$3,D311=Listes!$B$4),1,"erreur colonne D")))</f>
        <v>SWARMING</v>
      </c>
      <c r="P311" s="15" t="e">
        <f>IF(OR(W311="Hiver",W311="Transit"),VLOOKUP(E311,IC!A:E,4,FALSE),IF(W311="été",VLOOKUP(E311,IC!A:E,3,FALSE),"erreur"))</f>
        <v>#N/A</v>
      </c>
      <c r="Q311" s="15" t="e">
        <f>IF(P311="NR",0,IF(F311&lt;5,0,IF(P311=1,VLOOKUP(F311,IC!$G$1:$I$8,3,TRUE),
IF(P311=2,VLOOKUP(F311,IC!$K$1:$M$8,3,TRUE),
IF(P311=3,VLOOKUP(F311,IC!$O$1:$Q$8,3,TRUE),IF(P311=4,VLOOKUP(F311,IC!$S$2:$U$9,3,TRUE),
"erreur"))))))</f>
        <v>#N/A</v>
      </c>
      <c r="R311" s="16" t="e">
        <f>IF(OR(V311="NA",V311="Transit",V311&lt;Listes!$F$1),"non applicable",F311/V311)</f>
        <v>#N/A</v>
      </c>
      <c r="S311" s="16" t="e">
        <f>IF(W311="Transit","Non applicable",IF(AND(W311="été",T311&gt;Listes!F310),F311/T311,IF(AND(W311="Hiver",Hierarchisation!U311&gt;Listes!F310),F311/U311,"non applicable")))</f>
        <v>#N/A</v>
      </c>
      <c r="T311" s="17" t="e">
        <f>IF(K311="Centre",VLOOKUP(E311,effectifs_ete,3,FALSE),IF(Hierarchisation!K311="Grand Nord",VLOOKUP(Hierarchisation!E311,effectifs_ete,4,FALSE),IF(Hierarchisation!K311="Nord Est",VLOOKUP(Hierarchisation!E311,effectifs_ete,5,FALSE),IF(Hierarchisation!K311="Nord Ouest",VLOOKUP(Hierarchisation!E311,effectifs_ete,6,FALSE),IF(Hierarchisation!K311="Sud Est",VLOOKUP(Hierarchisation!E311,effectifs_ete,7,FALSE),IF(Hierarchisation!K311="Sud Ouest",VLOOKUP(Hierarchisation!E311,effectifs_ete,8,FALSE),"Erreur Région"))))))</f>
        <v>#N/A</v>
      </c>
      <c r="U311" s="17" t="e">
        <f>IF(K311="Centre",VLOOKUP(E311,effectifs_hiver,3,FALSE),IF(Hierarchisation!K311="Grand Nord",VLOOKUP(Hierarchisation!E311,effectifs_hiver,4,FALSE),IF(Hierarchisation!K311="Nord Est",VLOOKUP(Hierarchisation!E311,effectifs_hiver,5,FALSE),IF(Hierarchisation!K311="Nord Ouest",VLOOKUP(Hierarchisation!E311,effectifs_hiver,6,FALSE),IF(Hierarchisation!K311="Sud Est",VLOOKUP(Hierarchisation!E311,effectifs_hiver,7,FALSE),IF(Hierarchisation!K311="Sud Ouest",VLOOKUP(Hierarchisation!E311,effectifs_hiver,8,FALSE),"Erreur Région"))))))</f>
        <v>#N/A</v>
      </c>
      <c r="V311" s="17" t="e">
        <f>IF(W311="Transit","Transit",IF(W311="hiver",VLOOKUP(E311,'EFFECTIFS Hiver'!$A:$I,9,FALSE),IF(W311="été",VLOOKUP(E311,'EFFECTIFS Eté'!$A:$I,9,FALSE),"Erreur saison")))</f>
        <v>#N/A</v>
      </c>
      <c r="W311" s="18" t="e">
        <f>VLOOKUP(D311,Listes!B:C,2,FALSE)</f>
        <v>#N/A</v>
      </c>
    </row>
    <row r="312" spans="1:23" ht="15.75" customHeight="1">
      <c r="A312" s="11"/>
      <c r="B312" s="11"/>
      <c r="C312" s="11"/>
      <c r="D312" s="11"/>
      <c r="E312" s="11"/>
      <c r="F312" s="11"/>
      <c r="G312" s="11" t="e">
        <f>VLOOKUP(E312,TAXONS!B:C,2,FALSE)</f>
        <v>#N/A</v>
      </c>
      <c r="H312" s="13">
        <f t="shared" si="23"/>
        <v>0</v>
      </c>
      <c r="I312" s="12" t="e">
        <f t="shared" si="24"/>
        <v>#N/A</v>
      </c>
      <c r="J312" s="14" t="e">
        <f t="shared" si="25"/>
        <v>#N/A</v>
      </c>
      <c r="K312" s="15" t="e">
        <f>VLOOKUP(B312,REGIONS!A:D,4,FALSE)</f>
        <v>#N/A</v>
      </c>
      <c r="L312" s="19" t="e">
        <f>VLOOKUP(G312,Sensibilité!$A:$L,12,FALSE)</f>
        <v>#N/A</v>
      </c>
      <c r="M312" s="19" t="e">
        <f t="shared" si="26"/>
        <v>#N/A</v>
      </c>
      <c r="N312" s="19" t="e">
        <f t="shared" si="27"/>
        <v>#N/A</v>
      </c>
      <c r="O312" s="15" t="str">
        <f>IF(D312=Listes!$B$6,"SWARMING",IF(OR(D312=Listes!$B$1,D312=Listes!$B$2,D312=Listes!$B$5),2,IF(OR(D312=Listes!$B$3,D312=Listes!$B$4),1,"erreur colonne D")))</f>
        <v>SWARMING</v>
      </c>
      <c r="P312" s="15" t="e">
        <f>IF(OR(W312="Hiver",W312="Transit"),VLOOKUP(E312,IC!A:E,4,FALSE),IF(W312="été",VLOOKUP(E312,IC!A:E,3,FALSE),"erreur"))</f>
        <v>#N/A</v>
      </c>
      <c r="Q312" s="15" t="e">
        <f>IF(P312="NR",0,IF(F312&lt;5,0,IF(P312=1,VLOOKUP(F312,IC!$G$1:$I$8,3,TRUE),
IF(P312=2,VLOOKUP(F312,IC!$K$1:$M$8,3,TRUE),
IF(P312=3,VLOOKUP(F312,IC!$O$1:$Q$8,3,TRUE),IF(P312=4,VLOOKUP(F312,IC!$S$2:$U$9,3,TRUE),
"erreur"))))))</f>
        <v>#N/A</v>
      </c>
      <c r="R312" s="16" t="e">
        <f>IF(OR(V312="NA",V312="Transit",V312&lt;Listes!$F$1),"non applicable",F312/V312)</f>
        <v>#N/A</v>
      </c>
      <c r="S312" s="16" t="e">
        <f>IF(W312="Transit","Non applicable",IF(AND(W312="été",T312&gt;Listes!F311),F312/T312,IF(AND(W312="Hiver",Hierarchisation!U312&gt;Listes!F311),F312/U312,"non applicable")))</f>
        <v>#N/A</v>
      </c>
      <c r="T312" s="17" t="e">
        <f>IF(K312="Centre",VLOOKUP(E312,effectifs_ete,3,FALSE),IF(Hierarchisation!K312="Grand Nord",VLOOKUP(Hierarchisation!E312,effectifs_ete,4,FALSE),IF(Hierarchisation!K312="Nord Est",VLOOKUP(Hierarchisation!E312,effectifs_ete,5,FALSE),IF(Hierarchisation!K312="Nord Ouest",VLOOKUP(Hierarchisation!E312,effectifs_ete,6,FALSE),IF(Hierarchisation!K312="Sud Est",VLOOKUP(Hierarchisation!E312,effectifs_ete,7,FALSE),IF(Hierarchisation!K312="Sud Ouest",VLOOKUP(Hierarchisation!E312,effectifs_ete,8,FALSE),"Erreur Région"))))))</f>
        <v>#N/A</v>
      </c>
      <c r="U312" s="17" t="e">
        <f>IF(K312="Centre",VLOOKUP(E312,effectifs_hiver,3,FALSE),IF(Hierarchisation!K312="Grand Nord",VLOOKUP(Hierarchisation!E312,effectifs_hiver,4,FALSE),IF(Hierarchisation!K312="Nord Est",VLOOKUP(Hierarchisation!E312,effectifs_hiver,5,FALSE),IF(Hierarchisation!K312="Nord Ouest",VLOOKUP(Hierarchisation!E312,effectifs_hiver,6,FALSE),IF(Hierarchisation!K312="Sud Est",VLOOKUP(Hierarchisation!E312,effectifs_hiver,7,FALSE),IF(Hierarchisation!K312="Sud Ouest",VLOOKUP(Hierarchisation!E312,effectifs_hiver,8,FALSE),"Erreur Région"))))))</f>
        <v>#N/A</v>
      </c>
      <c r="V312" s="17" t="e">
        <f>IF(W312="Transit","Transit",IF(W312="hiver",VLOOKUP(E312,'EFFECTIFS Hiver'!$A:$I,9,FALSE),IF(W312="été",VLOOKUP(E312,'EFFECTIFS Eté'!$A:$I,9,FALSE),"Erreur saison")))</f>
        <v>#N/A</v>
      </c>
      <c r="W312" s="18" t="e">
        <f>VLOOKUP(D312,Listes!B:C,2,FALSE)</f>
        <v>#N/A</v>
      </c>
    </row>
    <row r="313" spans="1:23" ht="15.75" customHeight="1">
      <c r="A313" s="11"/>
      <c r="B313" s="11"/>
      <c r="C313" s="11"/>
      <c r="D313" s="11"/>
      <c r="E313" s="11"/>
      <c r="F313" s="11"/>
      <c r="G313" s="11" t="e">
        <f>VLOOKUP(E313,TAXONS!B:C,2,FALSE)</f>
        <v>#N/A</v>
      </c>
      <c r="H313" s="13">
        <f t="shared" si="23"/>
        <v>0</v>
      </c>
      <c r="I313" s="12" t="e">
        <f t="shared" si="24"/>
        <v>#N/A</v>
      </c>
      <c r="J313" s="14" t="e">
        <f t="shared" si="25"/>
        <v>#N/A</v>
      </c>
      <c r="K313" s="15" t="e">
        <f>VLOOKUP(B313,REGIONS!A:D,4,FALSE)</f>
        <v>#N/A</v>
      </c>
      <c r="L313" s="19" t="e">
        <f>VLOOKUP(G313,Sensibilité!$A:$L,12,FALSE)</f>
        <v>#N/A</v>
      </c>
      <c r="M313" s="19" t="e">
        <f t="shared" si="26"/>
        <v>#N/A</v>
      </c>
      <c r="N313" s="19" t="e">
        <f t="shared" si="27"/>
        <v>#N/A</v>
      </c>
      <c r="O313" s="15" t="str">
        <f>IF(D313=Listes!$B$6,"SWARMING",IF(OR(D313=Listes!$B$1,D313=Listes!$B$2,D313=Listes!$B$5),2,IF(OR(D313=Listes!$B$3,D313=Listes!$B$4),1,"erreur colonne D")))</f>
        <v>SWARMING</v>
      </c>
      <c r="P313" s="15" t="e">
        <f>IF(OR(W313="Hiver",W313="Transit"),VLOOKUP(E313,IC!A:E,4,FALSE),IF(W313="été",VLOOKUP(E313,IC!A:E,3,FALSE),"erreur"))</f>
        <v>#N/A</v>
      </c>
      <c r="Q313" s="15" t="e">
        <f>IF(P313="NR",0,IF(F313&lt;5,0,IF(P313=1,VLOOKUP(F313,IC!$G$1:$I$8,3,TRUE),
IF(P313=2,VLOOKUP(F313,IC!$K$1:$M$8,3,TRUE),
IF(P313=3,VLOOKUP(F313,IC!$O$1:$Q$8,3,TRUE),IF(P313=4,VLOOKUP(F313,IC!$S$2:$U$9,3,TRUE),
"erreur"))))))</f>
        <v>#N/A</v>
      </c>
      <c r="R313" s="16" t="e">
        <f>IF(OR(V313="NA",V313="Transit",V313&lt;Listes!$F$1),"non applicable",F313/V313)</f>
        <v>#N/A</v>
      </c>
      <c r="S313" s="16" t="e">
        <f>IF(W313="Transit","Non applicable",IF(AND(W313="été",T313&gt;Listes!F312),F313/T313,IF(AND(W313="Hiver",Hierarchisation!U313&gt;Listes!F312),F313/U313,"non applicable")))</f>
        <v>#N/A</v>
      </c>
      <c r="T313" s="17" t="e">
        <f>IF(K313="Centre",VLOOKUP(E313,effectifs_ete,3,FALSE),IF(Hierarchisation!K313="Grand Nord",VLOOKUP(Hierarchisation!E313,effectifs_ete,4,FALSE),IF(Hierarchisation!K313="Nord Est",VLOOKUP(Hierarchisation!E313,effectifs_ete,5,FALSE),IF(Hierarchisation!K313="Nord Ouest",VLOOKUP(Hierarchisation!E313,effectifs_ete,6,FALSE),IF(Hierarchisation!K313="Sud Est",VLOOKUP(Hierarchisation!E313,effectifs_ete,7,FALSE),IF(Hierarchisation!K313="Sud Ouest",VLOOKUP(Hierarchisation!E313,effectifs_ete,8,FALSE),"Erreur Région"))))))</f>
        <v>#N/A</v>
      </c>
      <c r="U313" s="17" t="e">
        <f>IF(K313="Centre",VLOOKUP(E313,effectifs_hiver,3,FALSE),IF(Hierarchisation!K313="Grand Nord",VLOOKUP(Hierarchisation!E313,effectifs_hiver,4,FALSE),IF(Hierarchisation!K313="Nord Est",VLOOKUP(Hierarchisation!E313,effectifs_hiver,5,FALSE),IF(Hierarchisation!K313="Nord Ouest",VLOOKUP(Hierarchisation!E313,effectifs_hiver,6,FALSE),IF(Hierarchisation!K313="Sud Est",VLOOKUP(Hierarchisation!E313,effectifs_hiver,7,FALSE),IF(Hierarchisation!K313="Sud Ouest",VLOOKUP(Hierarchisation!E313,effectifs_hiver,8,FALSE),"Erreur Région"))))))</f>
        <v>#N/A</v>
      </c>
      <c r="V313" s="17" t="e">
        <f>IF(W313="Transit","Transit",IF(W313="hiver",VLOOKUP(E313,'EFFECTIFS Hiver'!$A:$I,9,FALSE),IF(W313="été",VLOOKUP(E313,'EFFECTIFS Eté'!$A:$I,9,FALSE),"Erreur saison")))</f>
        <v>#N/A</v>
      </c>
      <c r="W313" s="18" t="e">
        <f>VLOOKUP(D313,Listes!B:C,2,FALSE)</f>
        <v>#N/A</v>
      </c>
    </row>
    <row r="314" spans="1:23" ht="15.75" customHeight="1">
      <c r="A314" s="11"/>
      <c r="B314" s="11"/>
      <c r="C314" s="11"/>
      <c r="D314" s="11"/>
      <c r="E314" s="11"/>
      <c r="F314" s="11"/>
      <c r="G314" s="11" t="e">
        <f>VLOOKUP(E314,TAXONS!B:C,2,FALSE)</f>
        <v>#N/A</v>
      </c>
      <c r="H314" s="13">
        <f t="shared" si="23"/>
        <v>0</v>
      </c>
      <c r="I314" s="12" t="e">
        <f t="shared" si="24"/>
        <v>#N/A</v>
      </c>
      <c r="J314" s="14" t="e">
        <f t="shared" si="25"/>
        <v>#N/A</v>
      </c>
      <c r="K314" s="15" t="e">
        <f>VLOOKUP(B314,REGIONS!A:D,4,FALSE)</f>
        <v>#N/A</v>
      </c>
      <c r="L314" s="19" t="e">
        <f>VLOOKUP(G314,Sensibilité!$A:$L,12,FALSE)</f>
        <v>#N/A</v>
      </c>
      <c r="M314" s="19" t="e">
        <f t="shared" si="26"/>
        <v>#N/A</v>
      </c>
      <c r="N314" s="19" t="e">
        <f t="shared" si="27"/>
        <v>#N/A</v>
      </c>
      <c r="O314" s="15" t="str">
        <f>IF(D314=Listes!$B$6,"SWARMING",IF(OR(D314=Listes!$B$1,D314=Listes!$B$2,D314=Listes!$B$5),2,IF(OR(D314=Listes!$B$3,D314=Listes!$B$4),1,"erreur colonne D")))</f>
        <v>SWARMING</v>
      </c>
      <c r="P314" s="15" t="e">
        <f>IF(OR(W314="Hiver",W314="Transit"),VLOOKUP(E314,IC!A:E,4,FALSE),IF(W314="été",VLOOKUP(E314,IC!A:E,3,FALSE),"erreur"))</f>
        <v>#N/A</v>
      </c>
      <c r="Q314" s="15" t="e">
        <f>IF(P314="NR",0,IF(F314&lt;5,0,IF(P314=1,VLOOKUP(F314,IC!$G$1:$I$8,3,TRUE),
IF(P314=2,VLOOKUP(F314,IC!$K$1:$M$8,3,TRUE),
IF(P314=3,VLOOKUP(F314,IC!$O$1:$Q$8,3,TRUE),IF(P314=4,VLOOKUP(F314,IC!$S$2:$U$9,3,TRUE),
"erreur"))))))</f>
        <v>#N/A</v>
      </c>
      <c r="R314" s="16" t="e">
        <f>IF(OR(V314="NA",V314="Transit",V314&lt;Listes!$F$1),"non applicable",F314/V314)</f>
        <v>#N/A</v>
      </c>
      <c r="S314" s="16" t="e">
        <f>IF(W314="Transit","Non applicable",IF(AND(W314="été",T314&gt;Listes!F313),F314/T314,IF(AND(W314="Hiver",Hierarchisation!U314&gt;Listes!F313),F314/U314,"non applicable")))</f>
        <v>#N/A</v>
      </c>
      <c r="T314" s="17" t="e">
        <f>IF(K314="Centre",VLOOKUP(E314,effectifs_ete,3,FALSE),IF(Hierarchisation!K314="Grand Nord",VLOOKUP(Hierarchisation!E314,effectifs_ete,4,FALSE),IF(Hierarchisation!K314="Nord Est",VLOOKUP(Hierarchisation!E314,effectifs_ete,5,FALSE),IF(Hierarchisation!K314="Nord Ouest",VLOOKUP(Hierarchisation!E314,effectifs_ete,6,FALSE),IF(Hierarchisation!K314="Sud Est",VLOOKUP(Hierarchisation!E314,effectifs_ete,7,FALSE),IF(Hierarchisation!K314="Sud Ouest",VLOOKUP(Hierarchisation!E314,effectifs_ete,8,FALSE),"Erreur Région"))))))</f>
        <v>#N/A</v>
      </c>
      <c r="U314" s="17" t="e">
        <f>IF(K314="Centre",VLOOKUP(E314,effectifs_hiver,3,FALSE),IF(Hierarchisation!K314="Grand Nord",VLOOKUP(Hierarchisation!E314,effectifs_hiver,4,FALSE),IF(Hierarchisation!K314="Nord Est",VLOOKUP(Hierarchisation!E314,effectifs_hiver,5,FALSE),IF(Hierarchisation!K314="Nord Ouest",VLOOKUP(Hierarchisation!E314,effectifs_hiver,6,FALSE),IF(Hierarchisation!K314="Sud Est",VLOOKUP(Hierarchisation!E314,effectifs_hiver,7,FALSE),IF(Hierarchisation!K314="Sud Ouest",VLOOKUP(Hierarchisation!E314,effectifs_hiver,8,FALSE),"Erreur Région"))))))</f>
        <v>#N/A</v>
      </c>
      <c r="V314" s="17" t="e">
        <f>IF(W314="Transit","Transit",IF(W314="hiver",VLOOKUP(E314,'EFFECTIFS Hiver'!$A:$I,9,FALSE),IF(W314="été",VLOOKUP(E314,'EFFECTIFS Eté'!$A:$I,9,FALSE),"Erreur saison")))</f>
        <v>#N/A</v>
      </c>
      <c r="W314" s="18" t="e">
        <f>VLOOKUP(D314,Listes!B:C,2,FALSE)</f>
        <v>#N/A</v>
      </c>
    </row>
    <row r="315" spans="1:23" ht="15.75" customHeight="1">
      <c r="A315" s="11"/>
      <c r="B315" s="11"/>
      <c r="C315" s="11"/>
      <c r="D315" s="11"/>
      <c r="E315" s="11"/>
      <c r="F315" s="11"/>
      <c r="G315" s="11" t="e">
        <f>VLOOKUP(E315,TAXONS!B:C,2,FALSE)</f>
        <v>#N/A</v>
      </c>
      <c r="H315" s="13">
        <f t="shared" si="23"/>
        <v>0</v>
      </c>
      <c r="I315" s="12" t="e">
        <f t="shared" si="24"/>
        <v>#N/A</v>
      </c>
      <c r="J315" s="14" t="e">
        <f t="shared" si="25"/>
        <v>#N/A</v>
      </c>
      <c r="K315" s="15" t="e">
        <f>VLOOKUP(B315,REGIONS!A:D,4,FALSE)</f>
        <v>#N/A</v>
      </c>
      <c r="L315" s="19" t="e">
        <f>VLOOKUP(G315,Sensibilité!$A:$L,12,FALSE)</f>
        <v>#N/A</v>
      </c>
      <c r="M315" s="19" t="e">
        <f t="shared" si="26"/>
        <v>#N/A</v>
      </c>
      <c r="N315" s="19" t="e">
        <f t="shared" si="27"/>
        <v>#N/A</v>
      </c>
      <c r="O315" s="15" t="str">
        <f>IF(D315=Listes!$B$6,"SWARMING",IF(OR(D315=Listes!$B$1,D315=Listes!$B$2,D315=Listes!$B$5),2,IF(OR(D315=Listes!$B$3,D315=Listes!$B$4),1,"erreur colonne D")))</f>
        <v>SWARMING</v>
      </c>
      <c r="P315" s="15" t="e">
        <f>IF(OR(W315="Hiver",W315="Transit"),VLOOKUP(E315,IC!A:E,4,FALSE),IF(W315="été",VLOOKUP(E315,IC!A:E,3,FALSE),"erreur"))</f>
        <v>#N/A</v>
      </c>
      <c r="Q315" s="15" t="e">
        <f>IF(P315="NR",0,IF(F315&lt;5,0,IF(P315=1,VLOOKUP(F315,IC!$G$1:$I$8,3,TRUE),
IF(P315=2,VLOOKUP(F315,IC!$K$1:$M$8,3,TRUE),
IF(P315=3,VLOOKUP(F315,IC!$O$1:$Q$8,3,TRUE),IF(P315=4,VLOOKUP(F315,IC!$S$2:$U$9,3,TRUE),
"erreur"))))))</f>
        <v>#N/A</v>
      </c>
      <c r="R315" s="16" t="e">
        <f>IF(OR(V315="NA",V315="Transit",V315&lt;Listes!$F$1),"non applicable",F315/V315)</f>
        <v>#N/A</v>
      </c>
      <c r="S315" s="16" t="e">
        <f>IF(W315="Transit","Non applicable",IF(AND(W315="été",T315&gt;Listes!F314),F315/T315,IF(AND(W315="Hiver",Hierarchisation!U315&gt;Listes!F314),F315/U315,"non applicable")))</f>
        <v>#N/A</v>
      </c>
      <c r="T315" s="17" t="e">
        <f>IF(K315="Centre",VLOOKUP(E315,effectifs_ete,3,FALSE),IF(Hierarchisation!K315="Grand Nord",VLOOKUP(Hierarchisation!E315,effectifs_ete,4,FALSE),IF(Hierarchisation!K315="Nord Est",VLOOKUP(Hierarchisation!E315,effectifs_ete,5,FALSE),IF(Hierarchisation!K315="Nord Ouest",VLOOKUP(Hierarchisation!E315,effectifs_ete,6,FALSE),IF(Hierarchisation!K315="Sud Est",VLOOKUP(Hierarchisation!E315,effectifs_ete,7,FALSE),IF(Hierarchisation!K315="Sud Ouest",VLOOKUP(Hierarchisation!E315,effectifs_ete,8,FALSE),"Erreur Région"))))))</f>
        <v>#N/A</v>
      </c>
      <c r="U315" s="17" t="e">
        <f>IF(K315="Centre",VLOOKUP(E315,effectifs_hiver,3,FALSE),IF(Hierarchisation!K315="Grand Nord",VLOOKUP(Hierarchisation!E315,effectifs_hiver,4,FALSE),IF(Hierarchisation!K315="Nord Est",VLOOKUP(Hierarchisation!E315,effectifs_hiver,5,FALSE),IF(Hierarchisation!K315="Nord Ouest",VLOOKUP(Hierarchisation!E315,effectifs_hiver,6,FALSE),IF(Hierarchisation!K315="Sud Est",VLOOKUP(Hierarchisation!E315,effectifs_hiver,7,FALSE),IF(Hierarchisation!K315="Sud Ouest",VLOOKUP(Hierarchisation!E315,effectifs_hiver,8,FALSE),"Erreur Région"))))))</f>
        <v>#N/A</v>
      </c>
      <c r="V315" s="17" t="e">
        <f>IF(W315="Transit","Transit",IF(W315="hiver",VLOOKUP(E315,'EFFECTIFS Hiver'!$A:$I,9,FALSE),IF(W315="été",VLOOKUP(E315,'EFFECTIFS Eté'!$A:$I,9,FALSE),"Erreur saison")))</f>
        <v>#N/A</v>
      </c>
      <c r="W315" s="18" t="e">
        <f>VLOOKUP(D315,Listes!B:C,2,FALSE)</f>
        <v>#N/A</v>
      </c>
    </row>
    <row r="316" spans="1:23" ht="15.75" customHeight="1">
      <c r="A316" s="11"/>
      <c r="B316" s="11"/>
      <c r="C316" s="11"/>
      <c r="D316" s="11"/>
      <c r="E316" s="11"/>
      <c r="F316" s="11"/>
      <c r="G316" s="11" t="e">
        <f>VLOOKUP(E316,TAXONS!B:C,2,FALSE)</f>
        <v>#N/A</v>
      </c>
      <c r="H316" s="13">
        <f t="shared" si="23"/>
        <v>0</v>
      </c>
      <c r="I316" s="12" t="e">
        <f t="shared" si="24"/>
        <v>#N/A</v>
      </c>
      <c r="J316" s="14" t="e">
        <f t="shared" si="25"/>
        <v>#N/A</v>
      </c>
      <c r="K316" s="15" t="e">
        <f>VLOOKUP(B316,REGIONS!A:D,4,FALSE)</f>
        <v>#N/A</v>
      </c>
      <c r="L316" s="19" t="e">
        <f>VLOOKUP(G316,Sensibilité!$A:$L,12,FALSE)</f>
        <v>#N/A</v>
      </c>
      <c r="M316" s="19" t="e">
        <f t="shared" si="26"/>
        <v>#N/A</v>
      </c>
      <c r="N316" s="19" t="e">
        <f t="shared" si="27"/>
        <v>#N/A</v>
      </c>
      <c r="O316" s="15" t="str">
        <f>IF(D316=Listes!$B$6,"SWARMING",IF(OR(D316=Listes!$B$1,D316=Listes!$B$2,D316=Listes!$B$5),2,IF(OR(D316=Listes!$B$3,D316=Listes!$B$4),1,"erreur colonne D")))</f>
        <v>SWARMING</v>
      </c>
      <c r="P316" s="15" t="e">
        <f>IF(OR(W316="Hiver",W316="Transit"),VLOOKUP(E316,IC!A:E,4,FALSE),IF(W316="été",VLOOKUP(E316,IC!A:E,3,FALSE),"erreur"))</f>
        <v>#N/A</v>
      </c>
      <c r="Q316" s="15" t="e">
        <f>IF(P316="NR",0,IF(F316&lt;5,0,IF(P316=1,VLOOKUP(F316,IC!$G$1:$I$8,3,TRUE),
IF(P316=2,VLOOKUP(F316,IC!$K$1:$M$8,3,TRUE),
IF(P316=3,VLOOKUP(F316,IC!$O$1:$Q$8,3,TRUE),IF(P316=4,VLOOKUP(F316,IC!$S$2:$U$9,3,TRUE),
"erreur"))))))</f>
        <v>#N/A</v>
      </c>
      <c r="R316" s="16" t="e">
        <f>IF(OR(V316="NA",V316="Transit",V316&lt;Listes!$F$1),"non applicable",F316/V316)</f>
        <v>#N/A</v>
      </c>
      <c r="S316" s="16" t="e">
        <f>IF(W316="Transit","Non applicable",IF(AND(W316="été",T316&gt;Listes!F315),F316/T316,IF(AND(W316="Hiver",Hierarchisation!U316&gt;Listes!F315),F316/U316,"non applicable")))</f>
        <v>#N/A</v>
      </c>
      <c r="T316" s="17" t="e">
        <f>IF(K316="Centre",VLOOKUP(E316,effectifs_ete,3,FALSE),IF(Hierarchisation!K316="Grand Nord",VLOOKUP(Hierarchisation!E316,effectifs_ete,4,FALSE),IF(Hierarchisation!K316="Nord Est",VLOOKUP(Hierarchisation!E316,effectifs_ete,5,FALSE),IF(Hierarchisation!K316="Nord Ouest",VLOOKUP(Hierarchisation!E316,effectifs_ete,6,FALSE),IF(Hierarchisation!K316="Sud Est",VLOOKUP(Hierarchisation!E316,effectifs_ete,7,FALSE),IF(Hierarchisation!K316="Sud Ouest",VLOOKUP(Hierarchisation!E316,effectifs_ete,8,FALSE),"Erreur Région"))))))</f>
        <v>#N/A</v>
      </c>
      <c r="U316" s="17" t="e">
        <f>IF(K316="Centre",VLOOKUP(E316,effectifs_hiver,3,FALSE),IF(Hierarchisation!K316="Grand Nord",VLOOKUP(Hierarchisation!E316,effectifs_hiver,4,FALSE),IF(Hierarchisation!K316="Nord Est",VLOOKUP(Hierarchisation!E316,effectifs_hiver,5,FALSE),IF(Hierarchisation!K316="Nord Ouest",VLOOKUP(Hierarchisation!E316,effectifs_hiver,6,FALSE),IF(Hierarchisation!K316="Sud Est",VLOOKUP(Hierarchisation!E316,effectifs_hiver,7,FALSE),IF(Hierarchisation!K316="Sud Ouest",VLOOKUP(Hierarchisation!E316,effectifs_hiver,8,FALSE),"Erreur Région"))))))</f>
        <v>#N/A</v>
      </c>
      <c r="V316" s="17" t="e">
        <f>IF(W316="Transit","Transit",IF(W316="hiver",VLOOKUP(E316,'EFFECTIFS Hiver'!$A:$I,9,FALSE),IF(W316="été",VLOOKUP(E316,'EFFECTIFS Eté'!$A:$I,9,FALSE),"Erreur saison")))</f>
        <v>#N/A</v>
      </c>
      <c r="W316" s="18" t="e">
        <f>VLOOKUP(D316,Listes!B:C,2,FALSE)</f>
        <v>#N/A</v>
      </c>
    </row>
    <row r="317" spans="1:23" ht="15.75" customHeight="1">
      <c r="A317" s="11"/>
      <c r="B317" s="11"/>
      <c r="C317" s="11"/>
      <c r="D317" s="11"/>
      <c r="E317" s="11"/>
      <c r="F317" s="11"/>
      <c r="G317" s="11" t="e">
        <f>VLOOKUP(E317,TAXONS!B:C,2,FALSE)</f>
        <v>#N/A</v>
      </c>
      <c r="H317" s="13">
        <f t="shared" si="23"/>
        <v>0</v>
      </c>
      <c r="I317" s="12" t="e">
        <f t="shared" si="24"/>
        <v>#N/A</v>
      </c>
      <c r="J317" s="14" t="e">
        <f t="shared" si="25"/>
        <v>#N/A</v>
      </c>
      <c r="K317" s="15" t="e">
        <f>VLOOKUP(B317,REGIONS!A:D,4,FALSE)</f>
        <v>#N/A</v>
      </c>
      <c r="L317" s="19" t="e">
        <f>VLOOKUP(G317,Sensibilité!$A:$L,12,FALSE)</f>
        <v>#N/A</v>
      </c>
      <c r="M317" s="19" t="e">
        <f t="shared" si="26"/>
        <v>#N/A</v>
      </c>
      <c r="N317" s="19" t="e">
        <f t="shared" si="27"/>
        <v>#N/A</v>
      </c>
      <c r="O317" s="15" t="str">
        <f>IF(D317=Listes!$B$6,"SWARMING",IF(OR(D317=Listes!$B$1,D317=Listes!$B$2,D317=Listes!$B$5),2,IF(OR(D317=Listes!$B$3,D317=Listes!$B$4),1,"erreur colonne D")))</f>
        <v>SWARMING</v>
      </c>
      <c r="P317" s="15" t="e">
        <f>IF(OR(W317="Hiver",W317="Transit"),VLOOKUP(E317,IC!A:E,4,FALSE),IF(W317="été",VLOOKUP(E317,IC!A:E,3,FALSE),"erreur"))</f>
        <v>#N/A</v>
      </c>
      <c r="Q317" s="15" t="e">
        <f>IF(P317="NR",0,IF(F317&lt;5,0,IF(P317=1,VLOOKUP(F317,IC!$G$1:$I$8,3,TRUE),
IF(P317=2,VLOOKUP(F317,IC!$K$1:$M$8,3,TRUE),
IF(P317=3,VLOOKUP(F317,IC!$O$1:$Q$8,3,TRUE),IF(P317=4,VLOOKUP(F317,IC!$S$2:$U$9,3,TRUE),
"erreur"))))))</f>
        <v>#N/A</v>
      </c>
      <c r="R317" s="16" t="e">
        <f>IF(OR(V317="NA",V317="Transit",V317&lt;Listes!$F$1),"non applicable",F317/V317)</f>
        <v>#N/A</v>
      </c>
      <c r="S317" s="16" t="e">
        <f>IF(W317="Transit","Non applicable",IF(AND(W317="été",T317&gt;Listes!F316),F317/T317,IF(AND(W317="Hiver",Hierarchisation!U317&gt;Listes!F316),F317/U317,"non applicable")))</f>
        <v>#N/A</v>
      </c>
      <c r="T317" s="17" t="e">
        <f>IF(K317="Centre",VLOOKUP(E317,effectifs_ete,3,FALSE),IF(Hierarchisation!K317="Grand Nord",VLOOKUP(Hierarchisation!E317,effectifs_ete,4,FALSE),IF(Hierarchisation!K317="Nord Est",VLOOKUP(Hierarchisation!E317,effectifs_ete,5,FALSE),IF(Hierarchisation!K317="Nord Ouest",VLOOKUP(Hierarchisation!E317,effectifs_ete,6,FALSE),IF(Hierarchisation!K317="Sud Est",VLOOKUP(Hierarchisation!E317,effectifs_ete,7,FALSE),IF(Hierarchisation!K317="Sud Ouest",VLOOKUP(Hierarchisation!E317,effectifs_ete,8,FALSE),"Erreur Région"))))))</f>
        <v>#N/A</v>
      </c>
      <c r="U317" s="17" t="e">
        <f>IF(K317="Centre",VLOOKUP(E317,effectifs_hiver,3,FALSE),IF(Hierarchisation!K317="Grand Nord",VLOOKUP(Hierarchisation!E317,effectifs_hiver,4,FALSE),IF(Hierarchisation!K317="Nord Est",VLOOKUP(Hierarchisation!E317,effectifs_hiver,5,FALSE),IF(Hierarchisation!K317="Nord Ouest",VLOOKUP(Hierarchisation!E317,effectifs_hiver,6,FALSE),IF(Hierarchisation!K317="Sud Est",VLOOKUP(Hierarchisation!E317,effectifs_hiver,7,FALSE),IF(Hierarchisation!K317="Sud Ouest",VLOOKUP(Hierarchisation!E317,effectifs_hiver,8,FALSE),"Erreur Région"))))))</f>
        <v>#N/A</v>
      </c>
      <c r="V317" s="17" t="e">
        <f>IF(W317="Transit","Transit",IF(W317="hiver",VLOOKUP(E317,'EFFECTIFS Hiver'!$A:$I,9,FALSE),IF(W317="été",VLOOKUP(E317,'EFFECTIFS Eté'!$A:$I,9,FALSE),"Erreur saison")))</f>
        <v>#N/A</v>
      </c>
      <c r="W317" s="18" t="e">
        <f>VLOOKUP(D317,Listes!B:C,2,FALSE)</f>
        <v>#N/A</v>
      </c>
    </row>
    <row r="318" spans="1:23" ht="15.75" customHeight="1">
      <c r="A318" s="11"/>
      <c r="B318" s="11"/>
      <c r="C318" s="11"/>
      <c r="D318" s="11"/>
      <c r="E318" s="11"/>
      <c r="F318" s="11"/>
      <c r="G318" s="11" t="e">
        <f>VLOOKUP(E318,TAXONS!B:C,2,FALSE)</f>
        <v>#N/A</v>
      </c>
      <c r="H318" s="13">
        <f t="shared" si="23"/>
        <v>0</v>
      </c>
      <c r="I318" s="12" t="e">
        <f t="shared" si="24"/>
        <v>#N/A</v>
      </c>
      <c r="J318" s="14" t="e">
        <f t="shared" si="25"/>
        <v>#N/A</v>
      </c>
      <c r="K318" s="15" t="e">
        <f>VLOOKUP(B318,REGIONS!A:D,4,FALSE)</f>
        <v>#N/A</v>
      </c>
      <c r="L318" s="19" t="e">
        <f>VLOOKUP(G318,Sensibilité!$A:$L,12,FALSE)</f>
        <v>#N/A</v>
      </c>
      <c r="M318" s="19" t="e">
        <f t="shared" si="26"/>
        <v>#N/A</v>
      </c>
      <c r="N318" s="19" t="e">
        <f t="shared" si="27"/>
        <v>#N/A</v>
      </c>
      <c r="O318" s="15" t="str">
        <f>IF(D318=Listes!$B$6,"SWARMING",IF(OR(D318=Listes!$B$1,D318=Listes!$B$2,D318=Listes!$B$5),2,IF(OR(D318=Listes!$B$3,D318=Listes!$B$4),1,"erreur colonne D")))</f>
        <v>SWARMING</v>
      </c>
      <c r="P318" s="15" t="e">
        <f>IF(OR(W318="Hiver",W318="Transit"),VLOOKUP(E318,IC!A:E,4,FALSE),IF(W318="été",VLOOKUP(E318,IC!A:E,3,FALSE),"erreur"))</f>
        <v>#N/A</v>
      </c>
      <c r="Q318" s="15" t="e">
        <f>IF(P318="NR",0,IF(F318&lt;5,0,IF(P318=1,VLOOKUP(F318,IC!$G$1:$I$8,3,TRUE),
IF(P318=2,VLOOKUP(F318,IC!$K$1:$M$8,3,TRUE),
IF(P318=3,VLOOKUP(F318,IC!$O$1:$Q$8,3,TRUE),IF(P318=4,VLOOKUP(F318,IC!$S$2:$U$9,3,TRUE),
"erreur"))))))</f>
        <v>#N/A</v>
      </c>
      <c r="R318" s="16" t="e">
        <f>IF(OR(V318="NA",V318="Transit",V318&lt;Listes!$F$1),"non applicable",F318/V318)</f>
        <v>#N/A</v>
      </c>
      <c r="S318" s="16" t="e">
        <f>IF(W318="Transit","Non applicable",IF(AND(W318="été",T318&gt;Listes!F317),F318/T318,IF(AND(W318="Hiver",Hierarchisation!U318&gt;Listes!F317),F318/U318,"non applicable")))</f>
        <v>#N/A</v>
      </c>
      <c r="T318" s="17" t="e">
        <f>IF(K318="Centre",VLOOKUP(E318,effectifs_ete,3,FALSE),IF(Hierarchisation!K318="Grand Nord",VLOOKUP(Hierarchisation!E318,effectifs_ete,4,FALSE),IF(Hierarchisation!K318="Nord Est",VLOOKUP(Hierarchisation!E318,effectifs_ete,5,FALSE),IF(Hierarchisation!K318="Nord Ouest",VLOOKUP(Hierarchisation!E318,effectifs_ete,6,FALSE),IF(Hierarchisation!K318="Sud Est",VLOOKUP(Hierarchisation!E318,effectifs_ete,7,FALSE),IF(Hierarchisation!K318="Sud Ouest",VLOOKUP(Hierarchisation!E318,effectifs_ete,8,FALSE),"Erreur Région"))))))</f>
        <v>#N/A</v>
      </c>
      <c r="U318" s="17" t="e">
        <f>IF(K318="Centre",VLOOKUP(E318,effectifs_hiver,3,FALSE),IF(Hierarchisation!K318="Grand Nord",VLOOKUP(Hierarchisation!E318,effectifs_hiver,4,FALSE),IF(Hierarchisation!K318="Nord Est",VLOOKUP(Hierarchisation!E318,effectifs_hiver,5,FALSE),IF(Hierarchisation!K318="Nord Ouest",VLOOKUP(Hierarchisation!E318,effectifs_hiver,6,FALSE),IF(Hierarchisation!K318="Sud Est",VLOOKUP(Hierarchisation!E318,effectifs_hiver,7,FALSE),IF(Hierarchisation!K318="Sud Ouest",VLOOKUP(Hierarchisation!E318,effectifs_hiver,8,FALSE),"Erreur Région"))))))</f>
        <v>#N/A</v>
      </c>
      <c r="V318" s="17" t="e">
        <f>IF(W318="Transit","Transit",IF(W318="hiver",VLOOKUP(E318,'EFFECTIFS Hiver'!$A:$I,9,FALSE),IF(W318="été",VLOOKUP(E318,'EFFECTIFS Eté'!$A:$I,9,FALSE),"Erreur saison")))</f>
        <v>#N/A</v>
      </c>
      <c r="W318" s="18" t="e">
        <f>VLOOKUP(D318,Listes!B:C,2,FALSE)</f>
        <v>#N/A</v>
      </c>
    </row>
    <row r="319" spans="1:23" ht="15.75" customHeight="1">
      <c r="A319" s="11"/>
      <c r="B319" s="11"/>
      <c r="C319" s="11"/>
      <c r="D319" s="11"/>
      <c r="E319" s="11"/>
      <c r="F319" s="11"/>
      <c r="G319" s="11" t="e">
        <f>VLOOKUP(E319,TAXONS!B:C,2,FALSE)</f>
        <v>#N/A</v>
      </c>
      <c r="H319" s="13">
        <f t="shared" si="23"/>
        <v>0</v>
      </c>
      <c r="I319" s="12" t="e">
        <f t="shared" si="24"/>
        <v>#N/A</v>
      </c>
      <c r="J319" s="14" t="e">
        <f t="shared" si="25"/>
        <v>#N/A</v>
      </c>
      <c r="K319" s="15" t="e">
        <f>VLOOKUP(B319,REGIONS!A:D,4,FALSE)</f>
        <v>#N/A</v>
      </c>
      <c r="L319" s="19" t="e">
        <f>VLOOKUP(G319,Sensibilité!$A:$L,12,FALSE)</f>
        <v>#N/A</v>
      </c>
      <c r="M319" s="19" t="e">
        <f t="shared" si="26"/>
        <v>#N/A</v>
      </c>
      <c r="N319" s="19" t="e">
        <f t="shared" si="27"/>
        <v>#N/A</v>
      </c>
      <c r="O319" s="15" t="str">
        <f>IF(D319=Listes!$B$6,"SWARMING",IF(OR(D319=Listes!$B$1,D319=Listes!$B$2,D319=Listes!$B$5),2,IF(OR(D319=Listes!$B$3,D319=Listes!$B$4),1,"erreur colonne D")))</f>
        <v>SWARMING</v>
      </c>
      <c r="P319" s="15" t="e">
        <f>IF(OR(W319="Hiver",W319="Transit"),VLOOKUP(E319,IC!A:E,4,FALSE),IF(W319="été",VLOOKUP(E319,IC!A:E,3,FALSE),"erreur"))</f>
        <v>#N/A</v>
      </c>
      <c r="Q319" s="15" t="e">
        <f>IF(P319="NR",0,IF(F319&lt;5,0,IF(P319=1,VLOOKUP(F319,IC!$G$1:$I$8,3,TRUE),
IF(P319=2,VLOOKUP(F319,IC!$K$1:$M$8,3,TRUE),
IF(P319=3,VLOOKUP(F319,IC!$O$1:$Q$8,3,TRUE),IF(P319=4,VLOOKUP(F319,IC!$S$2:$U$9,3,TRUE),
"erreur"))))))</f>
        <v>#N/A</v>
      </c>
      <c r="R319" s="16" t="e">
        <f>IF(OR(V319="NA",V319="Transit",V319&lt;Listes!$F$1),"non applicable",F319/V319)</f>
        <v>#N/A</v>
      </c>
      <c r="S319" s="16" t="e">
        <f>IF(W319="Transit","Non applicable",IF(AND(W319="été",T319&gt;Listes!F318),F319/T319,IF(AND(W319="Hiver",Hierarchisation!U319&gt;Listes!F318),F319/U319,"non applicable")))</f>
        <v>#N/A</v>
      </c>
      <c r="T319" s="17" t="e">
        <f>IF(K319="Centre",VLOOKUP(E319,effectifs_ete,3,FALSE),IF(Hierarchisation!K319="Grand Nord",VLOOKUP(Hierarchisation!E319,effectifs_ete,4,FALSE),IF(Hierarchisation!K319="Nord Est",VLOOKUP(Hierarchisation!E319,effectifs_ete,5,FALSE),IF(Hierarchisation!K319="Nord Ouest",VLOOKUP(Hierarchisation!E319,effectifs_ete,6,FALSE),IF(Hierarchisation!K319="Sud Est",VLOOKUP(Hierarchisation!E319,effectifs_ete,7,FALSE),IF(Hierarchisation!K319="Sud Ouest",VLOOKUP(Hierarchisation!E319,effectifs_ete,8,FALSE),"Erreur Région"))))))</f>
        <v>#N/A</v>
      </c>
      <c r="U319" s="17" t="e">
        <f>IF(K319="Centre",VLOOKUP(E319,effectifs_hiver,3,FALSE),IF(Hierarchisation!K319="Grand Nord",VLOOKUP(Hierarchisation!E319,effectifs_hiver,4,FALSE),IF(Hierarchisation!K319="Nord Est",VLOOKUP(Hierarchisation!E319,effectifs_hiver,5,FALSE),IF(Hierarchisation!K319="Nord Ouest",VLOOKUP(Hierarchisation!E319,effectifs_hiver,6,FALSE),IF(Hierarchisation!K319="Sud Est",VLOOKUP(Hierarchisation!E319,effectifs_hiver,7,FALSE),IF(Hierarchisation!K319="Sud Ouest",VLOOKUP(Hierarchisation!E319,effectifs_hiver,8,FALSE),"Erreur Région"))))))</f>
        <v>#N/A</v>
      </c>
      <c r="V319" s="17" t="e">
        <f>IF(W319="Transit","Transit",IF(W319="hiver",VLOOKUP(E319,'EFFECTIFS Hiver'!$A:$I,9,FALSE),IF(W319="été",VLOOKUP(E319,'EFFECTIFS Eté'!$A:$I,9,FALSE),"Erreur saison")))</f>
        <v>#N/A</v>
      </c>
      <c r="W319" s="18" t="e">
        <f>VLOOKUP(D319,Listes!B:C,2,FALSE)</f>
        <v>#N/A</v>
      </c>
    </row>
    <row r="320" spans="1:23" ht="15.75" customHeight="1">
      <c r="A320" s="11"/>
      <c r="B320" s="11"/>
      <c r="C320" s="11"/>
      <c r="D320" s="11"/>
      <c r="E320" s="11"/>
      <c r="F320" s="11"/>
      <c r="G320" s="11" t="e">
        <f>VLOOKUP(E320,TAXONS!B:C,2,FALSE)</f>
        <v>#N/A</v>
      </c>
      <c r="H320" s="13">
        <f t="shared" si="23"/>
        <v>0</v>
      </c>
      <c r="I320" s="12" t="e">
        <f t="shared" si="24"/>
        <v>#N/A</v>
      </c>
      <c r="J320" s="14" t="e">
        <f t="shared" si="25"/>
        <v>#N/A</v>
      </c>
      <c r="K320" s="15" t="e">
        <f>VLOOKUP(B320,REGIONS!A:D,4,FALSE)</f>
        <v>#N/A</v>
      </c>
      <c r="L320" s="19" t="e">
        <f>VLOOKUP(G320,Sensibilité!$A:$L,12,FALSE)</f>
        <v>#N/A</v>
      </c>
      <c r="M320" s="19" t="e">
        <f t="shared" si="26"/>
        <v>#N/A</v>
      </c>
      <c r="N320" s="19" t="e">
        <f t="shared" si="27"/>
        <v>#N/A</v>
      </c>
      <c r="O320" s="15" t="str">
        <f>IF(D320=Listes!$B$6,"SWARMING",IF(OR(D320=Listes!$B$1,D320=Listes!$B$2,D320=Listes!$B$5),2,IF(OR(D320=Listes!$B$3,D320=Listes!$B$4),1,"erreur colonne D")))</f>
        <v>SWARMING</v>
      </c>
      <c r="P320" s="15" t="e">
        <f>IF(OR(W320="Hiver",W320="Transit"),VLOOKUP(E320,IC!A:E,4,FALSE),IF(W320="été",VLOOKUP(E320,IC!A:E,3,FALSE),"erreur"))</f>
        <v>#N/A</v>
      </c>
      <c r="Q320" s="15" t="e">
        <f>IF(P320="NR",0,IF(F320&lt;5,0,IF(P320=1,VLOOKUP(F320,IC!$G$1:$I$8,3,TRUE),
IF(P320=2,VLOOKUP(F320,IC!$K$1:$M$8,3,TRUE),
IF(P320=3,VLOOKUP(F320,IC!$O$1:$Q$8,3,TRUE),IF(P320=4,VLOOKUP(F320,IC!$S$2:$U$9,3,TRUE),
"erreur"))))))</f>
        <v>#N/A</v>
      </c>
      <c r="R320" s="16" t="e">
        <f>IF(OR(V320="NA",V320="Transit",V320&lt;Listes!$F$1),"non applicable",F320/V320)</f>
        <v>#N/A</v>
      </c>
      <c r="S320" s="16" t="e">
        <f>IF(W320="Transit","Non applicable",IF(AND(W320="été",T320&gt;Listes!F319),F320/T320,IF(AND(W320="Hiver",Hierarchisation!U320&gt;Listes!F319),F320/U320,"non applicable")))</f>
        <v>#N/A</v>
      </c>
      <c r="T320" s="17" t="e">
        <f>IF(K320="Centre",VLOOKUP(E320,effectifs_ete,3,FALSE),IF(Hierarchisation!K320="Grand Nord",VLOOKUP(Hierarchisation!E320,effectifs_ete,4,FALSE),IF(Hierarchisation!K320="Nord Est",VLOOKUP(Hierarchisation!E320,effectifs_ete,5,FALSE),IF(Hierarchisation!K320="Nord Ouest",VLOOKUP(Hierarchisation!E320,effectifs_ete,6,FALSE),IF(Hierarchisation!K320="Sud Est",VLOOKUP(Hierarchisation!E320,effectifs_ete,7,FALSE),IF(Hierarchisation!K320="Sud Ouest",VLOOKUP(Hierarchisation!E320,effectifs_ete,8,FALSE),"Erreur Région"))))))</f>
        <v>#N/A</v>
      </c>
      <c r="U320" s="17" t="e">
        <f>IF(K320="Centre",VLOOKUP(E320,effectifs_hiver,3,FALSE),IF(Hierarchisation!K320="Grand Nord",VLOOKUP(Hierarchisation!E320,effectifs_hiver,4,FALSE),IF(Hierarchisation!K320="Nord Est",VLOOKUP(Hierarchisation!E320,effectifs_hiver,5,FALSE),IF(Hierarchisation!K320="Nord Ouest",VLOOKUP(Hierarchisation!E320,effectifs_hiver,6,FALSE),IF(Hierarchisation!K320="Sud Est",VLOOKUP(Hierarchisation!E320,effectifs_hiver,7,FALSE),IF(Hierarchisation!K320="Sud Ouest",VLOOKUP(Hierarchisation!E320,effectifs_hiver,8,FALSE),"Erreur Région"))))))</f>
        <v>#N/A</v>
      </c>
      <c r="V320" s="17" t="e">
        <f>IF(W320="Transit","Transit",IF(W320="hiver",VLOOKUP(E320,'EFFECTIFS Hiver'!$A:$I,9,FALSE),IF(W320="été",VLOOKUP(E320,'EFFECTIFS Eté'!$A:$I,9,FALSE),"Erreur saison")))</f>
        <v>#N/A</v>
      </c>
      <c r="W320" s="18" t="e">
        <f>VLOOKUP(D320,Listes!B:C,2,FALSE)</f>
        <v>#N/A</v>
      </c>
    </row>
    <row r="321" spans="1:23" ht="15.75" customHeight="1">
      <c r="A321" s="11"/>
      <c r="B321" s="11"/>
      <c r="C321" s="11"/>
      <c r="D321" s="11"/>
      <c r="E321" s="11"/>
      <c r="F321" s="11"/>
      <c r="G321" s="11" t="e">
        <f>VLOOKUP(E321,TAXONS!B:C,2,FALSE)</f>
        <v>#N/A</v>
      </c>
      <c r="H321" s="13">
        <f t="shared" si="23"/>
        <v>0</v>
      </c>
      <c r="I321" s="12" t="e">
        <f t="shared" si="24"/>
        <v>#N/A</v>
      </c>
      <c r="J321" s="14" t="e">
        <f t="shared" si="25"/>
        <v>#N/A</v>
      </c>
      <c r="K321" s="15" t="e">
        <f>VLOOKUP(B321,REGIONS!A:D,4,FALSE)</f>
        <v>#N/A</v>
      </c>
      <c r="L321" s="19" t="e">
        <f>VLOOKUP(G321,Sensibilité!$A:$L,12,FALSE)</f>
        <v>#N/A</v>
      </c>
      <c r="M321" s="19" t="e">
        <f t="shared" si="26"/>
        <v>#N/A</v>
      </c>
      <c r="N321" s="19" t="e">
        <f t="shared" si="27"/>
        <v>#N/A</v>
      </c>
      <c r="O321" s="15" t="str">
        <f>IF(D321=Listes!$B$6,"SWARMING",IF(OR(D321=Listes!$B$1,D321=Listes!$B$2,D321=Listes!$B$5),2,IF(OR(D321=Listes!$B$3,D321=Listes!$B$4),1,"erreur colonne D")))</f>
        <v>SWARMING</v>
      </c>
      <c r="P321" s="15" t="e">
        <f>IF(OR(W321="Hiver",W321="Transit"),VLOOKUP(E321,IC!A:E,4,FALSE),IF(W321="été",VLOOKUP(E321,IC!A:E,3,FALSE),"erreur"))</f>
        <v>#N/A</v>
      </c>
      <c r="Q321" s="15" t="e">
        <f>IF(P321="NR",0,IF(F321&lt;5,0,IF(P321=1,VLOOKUP(F321,IC!$G$1:$I$8,3,TRUE),
IF(P321=2,VLOOKUP(F321,IC!$K$1:$M$8,3,TRUE),
IF(P321=3,VLOOKUP(F321,IC!$O$1:$Q$8,3,TRUE),IF(P321=4,VLOOKUP(F321,IC!$S$2:$U$9,3,TRUE),
"erreur"))))))</f>
        <v>#N/A</v>
      </c>
      <c r="R321" s="16" t="e">
        <f>IF(OR(V321="NA",V321="Transit",V321&lt;Listes!$F$1),"non applicable",F321/V321)</f>
        <v>#N/A</v>
      </c>
      <c r="S321" s="16" t="e">
        <f>IF(W321="Transit","Non applicable",IF(AND(W321="été",T321&gt;Listes!F320),F321/T321,IF(AND(W321="Hiver",Hierarchisation!U321&gt;Listes!F320),F321/U321,"non applicable")))</f>
        <v>#N/A</v>
      </c>
      <c r="T321" s="17" t="e">
        <f>IF(K321="Centre",VLOOKUP(E321,effectifs_ete,3,FALSE),IF(Hierarchisation!K321="Grand Nord",VLOOKUP(Hierarchisation!E321,effectifs_ete,4,FALSE),IF(Hierarchisation!K321="Nord Est",VLOOKUP(Hierarchisation!E321,effectifs_ete,5,FALSE),IF(Hierarchisation!K321="Nord Ouest",VLOOKUP(Hierarchisation!E321,effectifs_ete,6,FALSE),IF(Hierarchisation!K321="Sud Est",VLOOKUP(Hierarchisation!E321,effectifs_ete,7,FALSE),IF(Hierarchisation!K321="Sud Ouest",VLOOKUP(Hierarchisation!E321,effectifs_ete,8,FALSE),"Erreur Région"))))))</f>
        <v>#N/A</v>
      </c>
      <c r="U321" s="17" t="e">
        <f>IF(K321="Centre",VLOOKUP(E321,effectifs_hiver,3,FALSE),IF(Hierarchisation!K321="Grand Nord",VLOOKUP(Hierarchisation!E321,effectifs_hiver,4,FALSE),IF(Hierarchisation!K321="Nord Est",VLOOKUP(Hierarchisation!E321,effectifs_hiver,5,FALSE),IF(Hierarchisation!K321="Nord Ouest",VLOOKUP(Hierarchisation!E321,effectifs_hiver,6,FALSE),IF(Hierarchisation!K321="Sud Est",VLOOKUP(Hierarchisation!E321,effectifs_hiver,7,FALSE),IF(Hierarchisation!K321="Sud Ouest",VLOOKUP(Hierarchisation!E321,effectifs_hiver,8,FALSE),"Erreur Région"))))))</f>
        <v>#N/A</v>
      </c>
      <c r="V321" s="17" t="e">
        <f>IF(W321="Transit","Transit",IF(W321="hiver",VLOOKUP(E321,'EFFECTIFS Hiver'!$A:$I,9,FALSE),IF(W321="été",VLOOKUP(E321,'EFFECTIFS Eté'!$A:$I,9,FALSE),"Erreur saison")))</f>
        <v>#N/A</v>
      </c>
      <c r="W321" s="18" t="e">
        <f>VLOOKUP(D321,Listes!B:C,2,FALSE)</f>
        <v>#N/A</v>
      </c>
    </row>
    <row r="322" spans="1:23" ht="15.75" customHeight="1">
      <c r="A322" s="11"/>
      <c r="B322" s="11"/>
      <c r="C322" s="11"/>
      <c r="D322" s="11"/>
      <c r="E322" s="11"/>
      <c r="F322" s="11"/>
      <c r="G322" s="11" t="e">
        <f>VLOOKUP(E322,TAXONS!B:C,2,FALSE)</f>
        <v>#N/A</v>
      </c>
      <c r="H322" s="13">
        <f t="shared" si="23"/>
        <v>0</v>
      </c>
      <c r="I322" s="12" t="e">
        <f t="shared" si="24"/>
        <v>#N/A</v>
      </c>
      <c r="J322" s="14" t="e">
        <f t="shared" si="25"/>
        <v>#N/A</v>
      </c>
      <c r="K322" s="15" t="e">
        <f>VLOOKUP(B322,REGIONS!A:D,4,FALSE)</f>
        <v>#N/A</v>
      </c>
      <c r="L322" s="19" t="e">
        <f>VLOOKUP(G322,Sensibilité!$A:$L,12,FALSE)</f>
        <v>#N/A</v>
      </c>
      <c r="M322" s="19" t="e">
        <f t="shared" si="26"/>
        <v>#N/A</v>
      </c>
      <c r="N322" s="19" t="e">
        <f t="shared" si="27"/>
        <v>#N/A</v>
      </c>
      <c r="O322" s="15" t="str">
        <f>IF(D322=Listes!$B$6,"SWARMING",IF(OR(D322=Listes!$B$1,D322=Listes!$B$2,D322=Listes!$B$5),2,IF(OR(D322=Listes!$B$3,D322=Listes!$B$4),1,"erreur colonne D")))</f>
        <v>SWARMING</v>
      </c>
      <c r="P322" s="15" t="e">
        <f>IF(OR(W322="Hiver",W322="Transit"),VLOOKUP(E322,IC!A:E,4,FALSE),IF(W322="été",VLOOKUP(E322,IC!A:E,3,FALSE),"erreur"))</f>
        <v>#N/A</v>
      </c>
      <c r="Q322" s="15" t="e">
        <f>IF(P322="NR",0,IF(F322&lt;5,0,IF(P322=1,VLOOKUP(F322,IC!$G$1:$I$8,3,TRUE),
IF(P322=2,VLOOKUP(F322,IC!$K$1:$M$8,3,TRUE),
IF(P322=3,VLOOKUP(F322,IC!$O$1:$Q$8,3,TRUE),IF(P322=4,VLOOKUP(F322,IC!$S$2:$U$9,3,TRUE),
"erreur"))))))</f>
        <v>#N/A</v>
      </c>
      <c r="R322" s="16" t="e">
        <f>IF(OR(V322="NA",V322="Transit",V322&lt;Listes!$F$1),"non applicable",F322/V322)</f>
        <v>#N/A</v>
      </c>
      <c r="S322" s="16" t="e">
        <f>IF(W322="Transit","Non applicable",IF(AND(W322="été",T322&gt;Listes!F321),F322/T322,IF(AND(W322="Hiver",Hierarchisation!U322&gt;Listes!F321),F322/U322,"non applicable")))</f>
        <v>#N/A</v>
      </c>
      <c r="T322" s="17" t="e">
        <f>IF(K322="Centre",VLOOKUP(E322,effectifs_ete,3,FALSE),IF(Hierarchisation!K322="Grand Nord",VLOOKUP(Hierarchisation!E322,effectifs_ete,4,FALSE),IF(Hierarchisation!K322="Nord Est",VLOOKUP(Hierarchisation!E322,effectifs_ete,5,FALSE),IF(Hierarchisation!K322="Nord Ouest",VLOOKUP(Hierarchisation!E322,effectifs_ete,6,FALSE),IF(Hierarchisation!K322="Sud Est",VLOOKUP(Hierarchisation!E322,effectifs_ete,7,FALSE),IF(Hierarchisation!K322="Sud Ouest",VLOOKUP(Hierarchisation!E322,effectifs_ete,8,FALSE),"Erreur Région"))))))</f>
        <v>#N/A</v>
      </c>
      <c r="U322" s="17" t="e">
        <f>IF(K322="Centre",VLOOKUP(E322,effectifs_hiver,3,FALSE),IF(Hierarchisation!K322="Grand Nord",VLOOKUP(Hierarchisation!E322,effectifs_hiver,4,FALSE),IF(Hierarchisation!K322="Nord Est",VLOOKUP(Hierarchisation!E322,effectifs_hiver,5,FALSE),IF(Hierarchisation!K322="Nord Ouest",VLOOKUP(Hierarchisation!E322,effectifs_hiver,6,FALSE),IF(Hierarchisation!K322="Sud Est",VLOOKUP(Hierarchisation!E322,effectifs_hiver,7,FALSE),IF(Hierarchisation!K322="Sud Ouest",VLOOKUP(Hierarchisation!E322,effectifs_hiver,8,FALSE),"Erreur Région"))))))</f>
        <v>#N/A</v>
      </c>
      <c r="V322" s="17" t="e">
        <f>IF(W322="Transit","Transit",IF(W322="hiver",VLOOKUP(E322,'EFFECTIFS Hiver'!$A:$I,9,FALSE),IF(W322="été",VLOOKUP(E322,'EFFECTIFS Eté'!$A:$I,9,FALSE),"Erreur saison")))</f>
        <v>#N/A</v>
      </c>
      <c r="W322" s="18" t="e">
        <f>VLOOKUP(D322,Listes!B:C,2,FALSE)</f>
        <v>#N/A</v>
      </c>
    </row>
    <row r="323" spans="1:23" ht="15.75" customHeight="1">
      <c r="A323" s="11"/>
      <c r="B323" s="11"/>
      <c r="C323" s="11"/>
      <c r="D323" s="11"/>
      <c r="E323" s="11"/>
      <c r="F323" s="11"/>
      <c r="G323" s="11" t="e">
        <f>VLOOKUP(E323,TAXONS!B:C,2,FALSE)</f>
        <v>#N/A</v>
      </c>
      <c r="H323" s="13">
        <f t="shared" ref="H323:H386" si="28">IF(F323&lt;5,0,N323*(O323*Q323))</f>
        <v>0</v>
      </c>
      <c r="I323" s="12" t="e">
        <f t="shared" ref="I323:I386" si="29">IF(OR(W323="transit",R323="non applicable"),"Non applicable",IF(R323&gt;10%,"International",IF(R323&gt;5%,"National",IF(S323="non applicable","non applicable",IF(S323&gt;2%,"Régional","non représentatif")))))</f>
        <v>#N/A</v>
      </c>
      <c r="J323" s="14" t="e">
        <f t="shared" ref="J323:J386" si="30">IF(P323="NR","Données non représentatives au National",IF(I323="Non applicable","Données non représentatives au National ou régional",IF(I323="non représentatif","effectif non représentatif au niveau national ou régional","--")))</f>
        <v>#N/A</v>
      </c>
      <c r="K323" s="15" t="e">
        <f>VLOOKUP(B323,REGIONS!A:D,4,FALSE)</f>
        <v>#N/A</v>
      </c>
      <c r="L323" s="19" t="e">
        <f>VLOOKUP(G323,Sensibilité!$A:$L,12,FALSE)</f>
        <v>#N/A</v>
      </c>
      <c r="M323" s="19" t="e">
        <f t="shared" ref="M323:M386" si="31">IF(K323="Grand Nord",VLOOKUP(G323,responsabilite,2,FALSE),IF(K323="Nord Ouest",VLOOKUP(G323,responsabilite,3,FALSE),IF(K323="Nord Est",VLOOKUP(G323,responsabilite,4,FALSE),IF(K323="Centre",VLOOKUP(G323,responsabilite,5,FALSE),IF(K323="Sud Ouest",VLOOKUP(G323,responsabilite,6,FALSE),IF(K323="Sud Est",VLOOKUP(G323,responsabilite,7,FALSE),"erreur"))))))</f>
        <v>#N/A</v>
      </c>
      <c r="N323" s="19" t="e">
        <f t="shared" ref="N323:N386" si="32">L323+M323</f>
        <v>#N/A</v>
      </c>
      <c r="O323" s="15" t="str">
        <f>IF(D323=Listes!$B$6,"SWARMING",IF(OR(D323=Listes!$B$1,D323=Listes!$B$2,D323=Listes!$B$5),2,IF(OR(D323=Listes!$B$3,D323=Listes!$B$4),1,"erreur colonne D")))</f>
        <v>SWARMING</v>
      </c>
      <c r="P323" s="15" t="e">
        <f>IF(OR(W323="Hiver",W323="Transit"),VLOOKUP(E323,IC!A:E,4,FALSE),IF(W323="été",VLOOKUP(E323,IC!A:E,3,FALSE),"erreur"))</f>
        <v>#N/A</v>
      </c>
      <c r="Q323" s="15" t="e">
        <f>IF(P323="NR",0,IF(F323&lt;5,0,IF(P323=1,VLOOKUP(F323,IC!$G$1:$I$8,3,TRUE),
IF(P323=2,VLOOKUP(F323,IC!$K$1:$M$8,3,TRUE),
IF(P323=3,VLOOKUP(F323,IC!$O$1:$Q$8,3,TRUE),IF(P323=4,VLOOKUP(F323,IC!$S$2:$U$9,3,TRUE),
"erreur"))))))</f>
        <v>#N/A</v>
      </c>
      <c r="R323" s="16" t="e">
        <f>IF(OR(V323="NA",V323="Transit",V323&lt;Listes!$F$1),"non applicable",F323/V323)</f>
        <v>#N/A</v>
      </c>
      <c r="S323" s="16" t="e">
        <f>IF(W323="Transit","Non applicable",IF(AND(W323="été",T323&gt;Listes!F322),F323/T323,IF(AND(W323="Hiver",Hierarchisation!U323&gt;Listes!F322),F323/U323,"non applicable")))</f>
        <v>#N/A</v>
      </c>
      <c r="T323" s="17" t="e">
        <f>IF(K323="Centre",VLOOKUP(E323,effectifs_ete,3,FALSE),IF(Hierarchisation!K323="Grand Nord",VLOOKUP(Hierarchisation!E323,effectifs_ete,4,FALSE),IF(Hierarchisation!K323="Nord Est",VLOOKUP(Hierarchisation!E323,effectifs_ete,5,FALSE),IF(Hierarchisation!K323="Nord Ouest",VLOOKUP(Hierarchisation!E323,effectifs_ete,6,FALSE),IF(Hierarchisation!K323="Sud Est",VLOOKUP(Hierarchisation!E323,effectifs_ete,7,FALSE),IF(Hierarchisation!K323="Sud Ouest",VLOOKUP(Hierarchisation!E323,effectifs_ete,8,FALSE),"Erreur Région"))))))</f>
        <v>#N/A</v>
      </c>
      <c r="U323" s="17" t="e">
        <f>IF(K323="Centre",VLOOKUP(E323,effectifs_hiver,3,FALSE),IF(Hierarchisation!K323="Grand Nord",VLOOKUP(Hierarchisation!E323,effectifs_hiver,4,FALSE),IF(Hierarchisation!K323="Nord Est",VLOOKUP(Hierarchisation!E323,effectifs_hiver,5,FALSE),IF(Hierarchisation!K323="Nord Ouest",VLOOKUP(Hierarchisation!E323,effectifs_hiver,6,FALSE),IF(Hierarchisation!K323="Sud Est",VLOOKUP(Hierarchisation!E323,effectifs_hiver,7,FALSE),IF(Hierarchisation!K323="Sud Ouest",VLOOKUP(Hierarchisation!E323,effectifs_hiver,8,FALSE),"Erreur Région"))))))</f>
        <v>#N/A</v>
      </c>
      <c r="V323" s="17" t="e">
        <f>IF(W323="Transit","Transit",IF(W323="hiver",VLOOKUP(E323,'EFFECTIFS Hiver'!$A:$I,9,FALSE),IF(W323="été",VLOOKUP(E323,'EFFECTIFS Eté'!$A:$I,9,FALSE),"Erreur saison")))</f>
        <v>#N/A</v>
      </c>
      <c r="W323" s="18" t="e">
        <f>VLOOKUP(D323,Listes!B:C,2,FALSE)</f>
        <v>#N/A</v>
      </c>
    </row>
    <row r="324" spans="1:23" ht="15.75" customHeight="1">
      <c r="A324" s="11"/>
      <c r="B324" s="11"/>
      <c r="C324" s="11"/>
      <c r="D324" s="11"/>
      <c r="E324" s="11"/>
      <c r="F324" s="11"/>
      <c r="G324" s="11" t="e">
        <f>VLOOKUP(E324,TAXONS!B:C,2,FALSE)</f>
        <v>#N/A</v>
      </c>
      <c r="H324" s="13">
        <f t="shared" si="28"/>
        <v>0</v>
      </c>
      <c r="I324" s="12" t="e">
        <f t="shared" si="29"/>
        <v>#N/A</v>
      </c>
      <c r="J324" s="14" t="e">
        <f t="shared" si="30"/>
        <v>#N/A</v>
      </c>
      <c r="K324" s="15" t="e">
        <f>VLOOKUP(B324,REGIONS!A:D,4,FALSE)</f>
        <v>#N/A</v>
      </c>
      <c r="L324" s="19" t="e">
        <f>VLOOKUP(G324,Sensibilité!$A:$L,12,FALSE)</f>
        <v>#N/A</v>
      </c>
      <c r="M324" s="19" t="e">
        <f t="shared" si="31"/>
        <v>#N/A</v>
      </c>
      <c r="N324" s="19" t="e">
        <f t="shared" si="32"/>
        <v>#N/A</v>
      </c>
      <c r="O324" s="15" t="str">
        <f>IF(D324=Listes!$B$6,"SWARMING",IF(OR(D324=Listes!$B$1,D324=Listes!$B$2,D324=Listes!$B$5),2,IF(OR(D324=Listes!$B$3,D324=Listes!$B$4),1,"erreur colonne D")))</f>
        <v>SWARMING</v>
      </c>
      <c r="P324" s="15" t="e">
        <f>IF(OR(W324="Hiver",W324="Transit"),VLOOKUP(E324,IC!A:E,4,FALSE),IF(W324="été",VLOOKUP(E324,IC!A:E,3,FALSE),"erreur"))</f>
        <v>#N/A</v>
      </c>
      <c r="Q324" s="15" t="e">
        <f>IF(P324="NR",0,IF(F324&lt;5,0,IF(P324=1,VLOOKUP(F324,IC!$G$1:$I$8,3,TRUE),
IF(P324=2,VLOOKUP(F324,IC!$K$1:$M$8,3,TRUE),
IF(P324=3,VLOOKUP(F324,IC!$O$1:$Q$8,3,TRUE),IF(P324=4,VLOOKUP(F324,IC!$S$2:$U$9,3,TRUE),
"erreur"))))))</f>
        <v>#N/A</v>
      </c>
      <c r="R324" s="16" t="e">
        <f>IF(OR(V324="NA",V324="Transit",V324&lt;Listes!$F$1),"non applicable",F324/V324)</f>
        <v>#N/A</v>
      </c>
      <c r="S324" s="16" t="e">
        <f>IF(W324="Transit","Non applicable",IF(AND(W324="été",T324&gt;Listes!F323),F324/T324,IF(AND(W324="Hiver",Hierarchisation!U324&gt;Listes!F323),F324/U324,"non applicable")))</f>
        <v>#N/A</v>
      </c>
      <c r="T324" s="17" t="e">
        <f>IF(K324="Centre",VLOOKUP(E324,effectifs_ete,3,FALSE),IF(Hierarchisation!K324="Grand Nord",VLOOKUP(Hierarchisation!E324,effectifs_ete,4,FALSE),IF(Hierarchisation!K324="Nord Est",VLOOKUP(Hierarchisation!E324,effectifs_ete,5,FALSE),IF(Hierarchisation!K324="Nord Ouest",VLOOKUP(Hierarchisation!E324,effectifs_ete,6,FALSE),IF(Hierarchisation!K324="Sud Est",VLOOKUP(Hierarchisation!E324,effectifs_ete,7,FALSE),IF(Hierarchisation!K324="Sud Ouest",VLOOKUP(Hierarchisation!E324,effectifs_ete,8,FALSE),"Erreur Région"))))))</f>
        <v>#N/A</v>
      </c>
      <c r="U324" s="17" t="e">
        <f>IF(K324="Centre",VLOOKUP(E324,effectifs_hiver,3,FALSE),IF(Hierarchisation!K324="Grand Nord",VLOOKUP(Hierarchisation!E324,effectifs_hiver,4,FALSE),IF(Hierarchisation!K324="Nord Est",VLOOKUP(Hierarchisation!E324,effectifs_hiver,5,FALSE),IF(Hierarchisation!K324="Nord Ouest",VLOOKUP(Hierarchisation!E324,effectifs_hiver,6,FALSE),IF(Hierarchisation!K324="Sud Est",VLOOKUP(Hierarchisation!E324,effectifs_hiver,7,FALSE),IF(Hierarchisation!K324="Sud Ouest",VLOOKUP(Hierarchisation!E324,effectifs_hiver,8,FALSE),"Erreur Région"))))))</f>
        <v>#N/A</v>
      </c>
      <c r="V324" s="17" t="e">
        <f>IF(W324="Transit","Transit",IF(W324="hiver",VLOOKUP(E324,'EFFECTIFS Hiver'!$A:$I,9,FALSE),IF(W324="été",VLOOKUP(E324,'EFFECTIFS Eté'!$A:$I,9,FALSE),"Erreur saison")))</f>
        <v>#N/A</v>
      </c>
      <c r="W324" s="18" t="e">
        <f>VLOOKUP(D324,Listes!B:C,2,FALSE)</f>
        <v>#N/A</v>
      </c>
    </row>
    <row r="325" spans="1:23" ht="15.75" customHeight="1">
      <c r="A325" s="11"/>
      <c r="B325" s="11"/>
      <c r="C325" s="11"/>
      <c r="D325" s="11"/>
      <c r="E325" s="11"/>
      <c r="F325" s="11"/>
      <c r="G325" s="11" t="e">
        <f>VLOOKUP(E325,TAXONS!B:C,2,FALSE)</f>
        <v>#N/A</v>
      </c>
      <c r="H325" s="13">
        <f t="shared" si="28"/>
        <v>0</v>
      </c>
      <c r="I325" s="12" t="e">
        <f t="shared" si="29"/>
        <v>#N/A</v>
      </c>
      <c r="J325" s="14" t="e">
        <f t="shared" si="30"/>
        <v>#N/A</v>
      </c>
      <c r="K325" s="15" t="e">
        <f>VLOOKUP(B325,REGIONS!A:D,4,FALSE)</f>
        <v>#N/A</v>
      </c>
      <c r="L325" s="19" t="e">
        <f>VLOOKUP(G325,Sensibilité!$A:$L,12,FALSE)</f>
        <v>#N/A</v>
      </c>
      <c r="M325" s="19" t="e">
        <f t="shared" si="31"/>
        <v>#N/A</v>
      </c>
      <c r="N325" s="19" t="e">
        <f t="shared" si="32"/>
        <v>#N/A</v>
      </c>
      <c r="O325" s="15" t="str">
        <f>IF(D325=Listes!$B$6,"SWARMING",IF(OR(D325=Listes!$B$1,D325=Listes!$B$2,D325=Listes!$B$5),2,IF(OR(D325=Listes!$B$3,D325=Listes!$B$4),1,"erreur colonne D")))</f>
        <v>SWARMING</v>
      </c>
      <c r="P325" s="15" t="e">
        <f>IF(OR(W325="Hiver",W325="Transit"),VLOOKUP(E325,IC!A:E,4,FALSE),IF(W325="été",VLOOKUP(E325,IC!A:E,3,FALSE),"erreur"))</f>
        <v>#N/A</v>
      </c>
      <c r="Q325" s="15" t="e">
        <f>IF(P325="NR",0,IF(F325&lt;5,0,IF(P325=1,VLOOKUP(F325,IC!$G$1:$I$8,3,TRUE),
IF(P325=2,VLOOKUP(F325,IC!$K$1:$M$8,3,TRUE),
IF(P325=3,VLOOKUP(F325,IC!$O$1:$Q$8,3,TRUE),IF(P325=4,VLOOKUP(F325,IC!$S$2:$U$9,3,TRUE),
"erreur"))))))</f>
        <v>#N/A</v>
      </c>
      <c r="R325" s="16" t="e">
        <f>IF(OR(V325="NA",V325="Transit",V325&lt;Listes!$F$1),"non applicable",F325/V325)</f>
        <v>#N/A</v>
      </c>
      <c r="S325" s="16" t="e">
        <f>IF(W325="Transit","Non applicable",IF(AND(W325="été",T325&gt;Listes!F324),F325/T325,IF(AND(W325="Hiver",Hierarchisation!U325&gt;Listes!F324),F325/U325,"non applicable")))</f>
        <v>#N/A</v>
      </c>
      <c r="T325" s="17" t="e">
        <f>IF(K325="Centre",VLOOKUP(E325,effectifs_ete,3,FALSE),IF(Hierarchisation!K325="Grand Nord",VLOOKUP(Hierarchisation!E325,effectifs_ete,4,FALSE),IF(Hierarchisation!K325="Nord Est",VLOOKUP(Hierarchisation!E325,effectifs_ete,5,FALSE),IF(Hierarchisation!K325="Nord Ouest",VLOOKUP(Hierarchisation!E325,effectifs_ete,6,FALSE),IF(Hierarchisation!K325="Sud Est",VLOOKUP(Hierarchisation!E325,effectifs_ete,7,FALSE),IF(Hierarchisation!K325="Sud Ouest",VLOOKUP(Hierarchisation!E325,effectifs_ete,8,FALSE),"Erreur Région"))))))</f>
        <v>#N/A</v>
      </c>
      <c r="U325" s="17" t="e">
        <f>IF(K325="Centre",VLOOKUP(E325,effectifs_hiver,3,FALSE),IF(Hierarchisation!K325="Grand Nord",VLOOKUP(Hierarchisation!E325,effectifs_hiver,4,FALSE),IF(Hierarchisation!K325="Nord Est",VLOOKUP(Hierarchisation!E325,effectifs_hiver,5,FALSE),IF(Hierarchisation!K325="Nord Ouest",VLOOKUP(Hierarchisation!E325,effectifs_hiver,6,FALSE),IF(Hierarchisation!K325="Sud Est",VLOOKUP(Hierarchisation!E325,effectifs_hiver,7,FALSE),IF(Hierarchisation!K325="Sud Ouest",VLOOKUP(Hierarchisation!E325,effectifs_hiver,8,FALSE),"Erreur Région"))))))</f>
        <v>#N/A</v>
      </c>
      <c r="V325" s="17" t="e">
        <f>IF(W325="Transit","Transit",IF(W325="hiver",VLOOKUP(E325,'EFFECTIFS Hiver'!$A:$I,9,FALSE),IF(W325="été",VLOOKUP(E325,'EFFECTIFS Eté'!$A:$I,9,FALSE),"Erreur saison")))</f>
        <v>#N/A</v>
      </c>
      <c r="W325" s="18" t="e">
        <f>VLOOKUP(D325,Listes!B:C,2,FALSE)</f>
        <v>#N/A</v>
      </c>
    </row>
    <row r="326" spans="1:23" ht="15.75" customHeight="1">
      <c r="A326" s="11"/>
      <c r="B326" s="11"/>
      <c r="C326" s="11"/>
      <c r="D326" s="11"/>
      <c r="E326" s="11"/>
      <c r="F326" s="11"/>
      <c r="G326" s="11" t="e">
        <f>VLOOKUP(E326,TAXONS!B:C,2,FALSE)</f>
        <v>#N/A</v>
      </c>
      <c r="H326" s="13">
        <f t="shared" si="28"/>
        <v>0</v>
      </c>
      <c r="I326" s="12" t="e">
        <f t="shared" si="29"/>
        <v>#N/A</v>
      </c>
      <c r="J326" s="14" t="e">
        <f t="shared" si="30"/>
        <v>#N/A</v>
      </c>
      <c r="K326" s="15" t="e">
        <f>VLOOKUP(B326,REGIONS!A:D,4,FALSE)</f>
        <v>#N/A</v>
      </c>
      <c r="L326" s="19" t="e">
        <f>VLOOKUP(G326,Sensibilité!$A:$L,12,FALSE)</f>
        <v>#N/A</v>
      </c>
      <c r="M326" s="19" t="e">
        <f t="shared" si="31"/>
        <v>#N/A</v>
      </c>
      <c r="N326" s="19" t="e">
        <f t="shared" si="32"/>
        <v>#N/A</v>
      </c>
      <c r="O326" s="15" t="str">
        <f>IF(D326=Listes!$B$6,"SWARMING",IF(OR(D326=Listes!$B$1,D326=Listes!$B$2,D326=Listes!$B$5),2,IF(OR(D326=Listes!$B$3,D326=Listes!$B$4),1,"erreur colonne D")))</f>
        <v>SWARMING</v>
      </c>
      <c r="P326" s="15" t="e">
        <f>IF(OR(W326="Hiver",W326="Transit"),VLOOKUP(E326,IC!A:E,4,FALSE),IF(W326="été",VLOOKUP(E326,IC!A:E,3,FALSE),"erreur"))</f>
        <v>#N/A</v>
      </c>
      <c r="Q326" s="15" t="e">
        <f>IF(P326="NR",0,IF(F326&lt;5,0,IF(P326=1,VLOOKUP(F326,IC!$G$1:$I$8,3,TRUE),
IF(P326=2,VLOOKUP(F326,IC!$K$1:$M$8,3,TRUE),
IF(P326=3,VLOOKUP(F326,IC!$O$1:$Q$8,3,TRUE),IF(P326=4,VLOOKUP(F326,IC!$S$2:$U$9,3,TRUE),
"erreur"))))))</f>
        <v>#N/A</v>
      </c>
      <c r="R326" s="16" t="e">
        <f>IF(OR(V326="NA",V326="Transit",V326&lt;Listes!$F$1),"non applicable",F326/V326)</f>
        <v>#N/A</v>
      </c>
      <c r="S326" s="16" t="e">
        <f>IF(W326="Transit","Non applicable",IF(AND(W326="été",T326&gt;Listes!F325),F326/T326,IF(AND(W326="Hiver",Hierarchisation!U326&gt;Listes!F325),F326/U326,"non applicable")))</f>
        <v>#N/A</v>
      </c>
      <c r="T326" s="17" t="e">
        <f>IF(K326="Centre",VLOOKUP(E326,effectifs_ete,3,FALSE),IF(Hierarchisation!K326="Grand Nord",VLOOKUP(Hierarchisation!E326,effectifs_ete,4,FALSE),IF(Hierarchisation!K326="Nord Est",VLOOKUP(Hierarchisation!E326,effectifs_ete,5,FALSE),IF(Hierarchisation!K326="Nord Ouest",VLOOKUP(Hierarchisation!E326,effectifs_ete,6,FALSE),IF(Hierarchisation!K326="Sud Est",VLOOKUP(Hierarchisation!E326,effectifs_ete,7,FALSE),IF(Hierarchisation!K326="Sud Ouest",VLOOKUP(Hierarchisation!E326,effectifs_ete,8,FALSE),"Erreur Région"))))))</f>
        <v>#N/A</v>
      </c>
      <c r="U326" s="17" t="e">
        <f>IF(K326="Centre",VLOOKUP(E326,effectifs_hiver,3,FALSE),IF(Hierarchisation!K326="Grand Nord",VLOOKUP(Hierarchisation!E326,effectifs_hiver,4,FALSE),IF(Hierarchisation!K326="Nord Est",VLOOKUP(Hierarchisation!E326,effectifs_hiver,5,FALSE),IF(Hierarchisation!K326="Nord Ouest",VLOOKUP(Hierarchisation!E326,effectifs_hiver,6,FALSE),IF(Hierarchisation!K326="Sud Est",VLOOKUP(Hierarchisation!E326,effectifs_hiver,7,FALSE),IF(Hierarchisation!K326="Sud Ouest",VLOOKUP(Hierarchisation!E326,effectifs_hiver,8,FALSE),"Erreur Région"))))))</f>
        <v>#N/A</v>
      </c>
      <c r="V326" s="17" t="e">
        <f>IF(W326="Transit","Transit",IF(W326="hiver",VLOOKUP(E326,'EFFECTIFS Hiver'!$A:$I,9,FALSE),IF(W326="été",VLOOKUP(E326,'EFFECTIFS Eté'!$A:$I,9,FALSE),"Erreur saison")))</f>
        <v>#N/A</v>
      </c>
      <c r="W326" s="18" t="e">
        <f>VLOOKUP(D326,Listes!B:C,2,FALSE)</f>
        <v>#N/A</v>
      </c>
    </row>
    <row r="327" spans="1:23" ht="15.75" customHeight="1">
      <c r="A327" s="11"/>
      <c r="B327" s="11"/>
      <c r="C327" s="11"/>
      <c r="D327" s="11"/>
      <c r="E327" s="11"/>
      <c r="F327" s="11"/>
      <c r="G327" s="11" t="e">
        <f>VLOOKUP(E327,TAXONS!B:C,2,FALSE)</f>
        <v>#N/A</v>
      </c>
      <c r="H327" s="13">
        <f t="shared" si="28"/>
        <v>0</v>
      </c>
      <c r="I327" s="12" t="e">
        <f t="shared" si="29"/>
        <v>#N/A</v>
      </c>
      <c r="J327" s="14" t="e">
        <f t="shared" si="30"/>
        <v>#N/A</v>
      </c>
      <c r="K327" s="15" t="e">
        <f>VLOOKUP(B327,REGIONS!A:D,4,FALSE)</f>
        <v>#N/A</v>
      </c>
      <c r="L327" s="19" t="e">
        <f>VLOOKUP(G327,Sensibilité!$A:$L,12,FALSE)</f>
        <v>#N/A</v>
      </c>
      <c r="M327" s="19" t="e">
        <f t="shared" si="31"/>
        <v>#N/A</v>
      </c>
      <c r="N327" s="19" t="e">
        <f t="shared" si="32"/>
        <v>#N/A</v>
      </c>
      <c r="O327" s="15" t="str">
        <f>IF(D327=Listes!$B$6,"SWARMING",IF(OR(D327=Listes!$B$1,D327=Listes!$B$2,D327=Listes!$B$5),2,IF(OR(D327=Listes!$B$3,D327=Listes!$B$4),1,"erreur colonne D")))</f>
        <v>SWARMING</v>
      </c>
      <c r="P327" s="15" t="e">
        <f>IF(OR(W327="Hiver",W327="Transit"),VLOOKUP(E327,IC!A:E,4,FALSE),IF(W327="été",VLOOKUP(E327,IC!A:E,3,FALSE),"erreur"))</f>
        <v>#N/A</v>
      </c>
      <c r="Q327" s="15" t="e">
        <f>IF(P327="NR",0,IF(F327&lt;5,0,IF(P327=1,VLOOKUP(F327,IC!$G$1:$I$8,3,TRUE),
IF(P327=2,VLOOKUP(F327,IC!$K$1:$M$8,3,TRUE),
IF(P327=3,VLOOKUP(F327,IC!$O$1:$Q$8,3,TRUE),IF(P327=4,VLOOKUP(F327,IC!$S$2:$U$9,3,TRUE),
"erreur"))))))</f>
        <v>#N/A</v>
      </c>
      <c r="R327" s="16" t="e">
        <f>IF(OR(V327="NA",V327="Transit",V327&lt;Listes!$F$1),"non applicable",F327/V327)</f>
        <v>#N/A</v>
      </c>
      <c r="S327" s="16" t="e">
        <f>IF(W327="Transit","Non applicable",IF(AND(W327="été",T327&gt;Listes!F326),F327/T327,IF(AND(W327="Hiver",Hierarchisation!U327&gt;Listes!F326),F327/U327,"non applicable")))</f>
        <v>#N/A</v>
      </c>
      <c r="T327" s="17" t="e">
        <f>IF(K327="Centre",VLOOKUP(E327,effectifs_ete,3,FALSE),IF(Hierarchisation!K327="Grand Nord",VLOOKUP(Hierarchisation!E327,effectifs_ete,4,FALSE),IF(Hierarchisation!K327="Nord Est",VLOOKUP(Hierarchisation!E327,effectifs_ete,5,FALSE),IF(Hierarchisation!K327="Nord Ouest",VLOOKUP(Hierarchisation!E327,effectifs_ete,6,FALSE),IF(Hierarchisation!K327="Sud Est",VLOOKUP(Hierarchisation!E327,effectifs_ete,7,FALSE),IF(Hierarchisation!K327="Sud Ouest",VLOOKUP(Hierarchisation!E327,effectifs_ete,8,FALSE),"Erreur Région"))))))</f>
        <v>#N/A</v>
      </c>
      <c r="U327" s="17" t="e">
        <f>IF(K327="Centre",VLOOKUP(E327,effectifs_hiver,3,FALSE),IF(Hierarchisation!K327="Grand Nord",VLOOKUP(Hierarchisation!E327,effectifs_hiver,4,FALSE),IF(Hierarchisation!K327="Nord Est",VLOOKUP(Hierarchisation!E327,effectifs_hiver,5,FALSE),IF(Hierarchisation!K327="Nord Ouest",VLOOKUP(Hierarchisation!E327,effectifs_hiver,6,FALSE),IF(Hierarchisation!K327="Sud Est",VLOOKUP(Hierarchisation!E327,effectifs_hiver,7,FALSE),IF(Hierarchisation!K327="Sud Ouest",VLOOKUP(Hierarchisation!E327,effectifs_hiver,8,FALSE),"Erreur Région"))))))</f>
        <v>#N/A</v>
      </c>
      <c r="V327" s="17" t="e">
        <f>IF(W327="Transit","Transit",IF(W327="hiver",VLOOKUP(E327,'EFFECTIFS Hiver'!$A:$I,9,FALSE),IF(W327="été",VLOOKUP(E327,'EFFECTIFS Eté'!$A:$I,9,FALSE),"Erreur saison")))</f>
        <v>#N/A</v>
      </c>
      <c r="W327" s="18" t="e">
        <f>VLOOKUP(D327,Listes!B:C,2,FALSE)</f>
        <v>#N/A</v>
      </c>
    </row>
    <row r="328" spans="1:23" ht="15.75" customHeight="1">
      <c r="A328" s="11"/>
      <c r="B328" s="11"/>
      <c r="C328" s="11"/>
      <c r="D328" s="11"/>
      <c r="E328" s="11"/>
      <c r="F328" s="11"/>
      <c r="G328" s="11" t="e">
        <f>VLOOKUP(E328,TAXONS!B:C,2,FALSE)</f>
        <v>#N/A</v>
      </c>
      <c r="H328" s="13">
        <f t="shared" si="28"/>
        <v>0</v>
      </c>
      <c r="I328" s="12" t="e">
        <f t="shared" si="29"/>
        <v>#N/A</v>
      </c>
      <c r="J328" s="14" t="e">
        <f t="shared" si="30"/>
        <v>#N/A</v>
      </c>
      <c r="K328" s="15" t="e">
        <f>VLOOKUP(B328,REGIONS!A:D,4,FALSE)</f>
        <v>#N/A</v>
      </c>
      <c r="L328" s="19" t="e">
        <f>VLOOKUP(G328,Sensibilité!$A:$L,12,FALSE)</f>
        <v>#N/A</v>
      </c>
      <c r="M328" s="19" t="e">
        <f t="shared" si="31"/>
        <v>#N/A</v>
      </c>
      <c r="N328" s="19" t="e">
        <f t="shared" si="32"/>
        <v>#N/A</v>
      </c>
      <c r="O328" s="15" t="str">
        <f>IF(D328=Listes!$B$6,"SWARMING",IF(OR(D328=Listes!$B$1,D328=Listes!$B$2,D328=Listes!$B$5),2,IF(OR(D328=Listes!$B$3,D328=Listes!$B$4),1,"erreur colonne D")))</f>
        <v>SWARMING</v>
      </c>
      <c r="P328" s="15" t="e">
        <f>IF(OR(W328="Hiver",W328="Transit"),VLOOKUP(E328,IC!A:E,4,FALSE),IF(W328="été",VLOOKUP(E328,IC!A:E,3,FALSE),"erreur"))</f>
        <v>#N/A</v>
      </c>
      <c r="Q328" s="15" t="e">
        <f>IF(P328="NR",0,IF(F328&lt;5,0,IF(P328=1,VLOOKUP(F328,IC!$G$1:$I$8,3,TRUE),
IF(P328=2,VLOOKUP(F328,IC!$K$1:$M$8,3,TRUE),
IF(P328=3,VLOOKUP(F328,IC!$O$1:$Q$8,3,TRUE),IF(P328=4,VLOOKUP(F328,IC!$S$2:$U$9,3,TRUE),
"erreur"))))))</f>
        <v>#N/A</v>
      </c>
      <c r="R328" s="16" t="e">
        <f>IF(OR(V328="NA",V328="Transit",V328&lt;Listes!$F$1),"non applicable",F328/V328)</f>
        <v>#N/A</v>
      </c>
      <c r="S328" s="16" t="e">
        <f>IF(W328="Transit","Non applicable",IF(AND(W328="été",T328&gt;Listes!F327),F328/T328,IF(AND(W328="Hiver",Hierarchisation!U328&gt;Listes!F327),F328/U328,"non applicable")))</f>
        <v>#N/A</v>
      </c>
      <c r="T328" s="17" t="e">
        <f>IF(K328="Centre",VLOOKUP(E328,effectifs_ete,3,FALSE),IF(Hierarchisation!K328="Grand Nord",VLOOKUP(Hierarchisation!E328,effectifs_ete,4,FALSE),IF(Hierarchisation!K328="Nord Est",VLOOKUP(Hierarchisation!E328,effectifs_ete,5,FALSE),IF(Hierarchisation!K328="Nord Ouest",VLOOKUP(Hierarchisation!E328,effectifs_ete,6,FALSE),IF(Hierarchisation!K328="Sud Est",VLOOKUP(Hierarchisation!E328,effectifs_ete,7,FALSE),IF(Hierarchisation!K328="Sud Ouest",VLOOKUP(Hierarchisation!E328,effectifs_ete,8,FALSE),"Erreur Région"))))))</f>
        <v>#N/A</v>
      </c>
      <c r="U328" s="17" t="e">
        <f>IF(K328="Centre",VLOOKUP(E328,effectifs_hiver,3,FALSE),IF(Hierarchisation!K328="Grand Nord",VLOOKUP(Hierarchisation!E328,effectifs_hiver,4,FALSE),IF(Hierarchisation!K328="Nord Est",VLOOKUP(Hierarchisation!E328,effectifs_hiver,5,FALSE),IF(Hierarchisation!K328="Nord Ouest",VLOOKUP(Hierarchisation!E328,effectifs_hiver,6,FALSE),IF(Hierarchisation!K328="Sud Est",VLOOKUP(Hierarchisation!E328,effectifs_hiver,7,FALSE),IF(Hierarchisation!K328="Sud Ouest",VLOOKUP(Hierarchisation!E328,effectifs_hiver,8,FALSE),"Erreur Région"))))))</f>
        <v>#N/A</v>
      </c>
      <c r="V328" s="17" t="e">
        <f>IF(W328="Transit","Transit",IF(W328="hiver",VLOOKUP(E328,'EFFECTIFS Hiver'!$A:$I,9,FALSE),IF(W328="été",VLOOKUP(E328,'EFFECTIFS Eté'!$A:$I,9,FALSE),"Erreur saison")))</f>
        <v>#N/A</v>
      </c>
      <c r="W328" s="18" t="e">
        <f>VLOOKUP(D328,Listes!B:C,2,FALSE)</f>
        <v>#N/A</v>
      </c>
    </row>
    <row r="329" spans="1:23" ht="15.75" customHeight="1">
      <c r="A329" s="11"/>
      <c r="B329" s="11"/>
      <c r="C329" s="11"/>
      <c r="D329" s="11"/>
      <c r="E329" s="11"/>
      <c r="F329" s="11"/>
      <c r="G329" s="11" t="e">
        <f>VLOOKUP(E329,TAXONS!B:C,2,FALSE)</f>
        <v>#N/A</v>
      </c>
      <c r="H329" s="13">
        <f t="shared" si="28"/>
        <v>0</v>
      </c>
      <c r="I329" s="12" t="e">
        <f t="shared" si="29"/>
        <v>#N/A</v>
      </c>
      <c r="J329" s="14" t="e">
        <f t="shared" si="30"/>
        <v>#N/A</v>
      </c>
      <c r="K329" s="15" t="e">
        <f>VLOOKUP(B329,REGIONS!A:D,4,FALSE)</f>
        <v>#N/A</v>
      </c>
      <c r="L329" s="19" t="e">
        <f>VLOOKUP(G329,Sensibilité!$A:$L,12,FALSE)</f>
        <v>#N/A</v>
      </c>
      <c r="M329" s="19" t="e">
        <f t="shared" si="31"/>
        <v>#N/A</v>
      </c>
      <c r="N329" s="19" t="e">
        <f t="shared" si="32"/>
        <v>#N/A</v>
      </c>
      <c r="O329" s="15" t="str">
        <f>IF(D329=Listes!$B$6,"SWARMING",IF(OR(D329=Listes!$B$1,D329=Listes!$B$2,D329=Listes!$B$5),2,IF(OR(D329=Listes!$B$3,D329=Listes!$B$4),1,"erreur colonne D")))</f>
        <v>SWARMING</v>
      </c>
      <c r="P329" s="15" t="e">
        <f>IF(OR(W329="Hiver",W329="Transit"),VLOOKUP(E329,IC!A:E,4,FALSE),IF(W329="été",VLOOKUP(E329,IC!A:E,3,FALSE),"erreur"))</f>
        <v>#N/A</v>
      </c>
      <c r="Q329" s="15" t="e">
        <f>IF(P329="NR",0,IF(F329&lt;5,0,IF(P329=1,VLOOKUP(F329,IC!$G$1:$I$8,3,TRUE),
IF(P329=2,VLOOKUP(F329,IC!$K$1:$M$8,3,TRUE),
IF(P329=3,VLOOKUP(F329,IC!$O$1:$Q$8,3,TRUE),IF(P329=4,VLOOKUP(F329,IC!$S$2:$U$9,3,TRUE),
"erreur"))))))</f>
        <v>#N/A</v>
      </c>
      <c r="R329" s="16" t="e">
        <f>IF(OR(V329="NA",V329="Transit",V329&lt;Listes!$F$1),"non applicable",F329/V329)</f>
        <v>#N/A</v>
      </c>
      <c r="S329" s="16" t="e">
        <f>IF(W329="Transit","Non applicable",IF(AND(W329="été",T329&gt;Listes!F328),F329/T329,IF(AND(W329="Hiver",Hierarchisation!U329&gt;Listes!F328),F329/U329,"non applicable")))</f>
        <v>#N/A</v>
      </c>
      <c r="T329" s="17" t="e">
        <f>IF(K329="Centre",VLOOKUP(E329,effectifs_ete,3,FALSE),IF(Hierarchisation!K329="Grand Nord",VLOOKUP(Hierarchisation!E329,effectifs_ete,4,FALSE),IF(Hierarchisation!K329="Nord Est",VLOOKUP(Hierarchisation!E329,effectifs_ete,5,FALSE),IF(Hierarchisation!K329="Nord Ouest",VLOOKUP(Hierarchisation!E329,effectifs_ete,6,FALSE),IF(Hierarchisation!K329="Sud Est",VLOOKUP(Hierarchisation!E329,effectifs_ete,7,FALSE),IF(Hierarchisation!K329="Sud Ouest",VLOOKUP(Hierarchisation!E329,effectifs_ete,8,FALSE),"Erreur Région"))))))</f>
        <v>#N/A</v>
      </c>
      <c r="U329" s="17" t="e">
        <f>IF(K329="Centre",VLOOKUP(E329,effectifs_hiver,3,FALSE),IF(Hierarchisation!K329="Grand Nord",VLOOKUP(Hierarchisation!E329,effectifs_hiver,4,FALSE),IF(Hierarchisation!K329="Nord Est",VLOOKUP(Hierarchisation!E329,effectifs_hiver,5,FALSE),IF(Hierarchisation!K329="Nord Ouest",VLOOKUP(Hierarchisation!E329,effectifs_hiver,6,FALSE),IF(Hierarchisation!K329="Sud Est",VLOOKUP(Hierarchisation!E329,effectifs_hiver,7,FALSE),IF(Hierarchisation!K329="Sud Ouest",VLOOKUP(Hierarchisation!E329,effectifs_hiver,8,FALSE),"Erreur Région"))))))</f>
        <v>#N/A</v>
      </c>
      <c r="V329" s="17" t="e">
        <f>IF(W329="Transit","Transit",IF(W329="hiver",VLOOKUP(E329,'EFFECTIFS Hiver'!$A:$I,9,FALSE),IF(W329="été",VLOOKUP(E329,'EFFECTIFS Eté'!$A:$I,9,FALSE),"Erreur saison")))</f>
        <v>#N/A</v>
      </c>
      <c r="W329" s="18" t="e">
        <f>VLOOKUP(D329,Listes!B:C,2,FALSE)</f>
        <v>#N/A</v>
      </c>
    </row>
    <row r="330" spans="1:23" ht="15.75" customHeight="1">
      <c r="A330" s="11"/>
      <c r="B330" s="11"/>
      <c r="C330" s="11"/>
      <c r="D330" s="11"/>
      <c r="E330" s="11"/>
      <c r="F330" s="11"/>
      <c r="G330" s="11" t="e">
        <f>VLOOKUP(E330,TAXONS!B:C,2,FALSE)</f>
        <v>#N/A</v>
      </c>
      <c r="H330" s="13">
        <f t="shared" si="28"/>
        <v>0</v>
      </c>
      <c r="I330" s="12" t="e">
        <f t="shared" si="29"/>
        <v>#N/A</v>
      </c>
      <c r="J330" s="14" t="e">
        <f t="shared" si="30"/>
        <v>#N/A</v>
      </c>
      <c r="K330" s="15" t="e">
        <f>VLOOKUP(B330,REGIONS!A:D,4,FALSE)</f>
        <v>#N/A</v>
      </c>
      <c r="L330" s="19" t="e">
        <f>VLOOKUP(G330,Sensibilité!$A:$L,12,FALSE)</f>
        <v>#N/A</v>
      </c>
      <c r="M330" s="19" t="e">
        <f t="shared" si="31"/>
        <v>#N/A</v>
      </c>
      <c r="N330" s="19" t="e">
        <f t="shared" si="32"/>
        <v>#N/A</v>
      </c>
      <c r="O330" s="15" t="str">
        <f>IF(D330=Listes!$B$6,"SWARMING",IF(OR(D330=Listes!$B$1,D330=Listes!$B$2,D330=Listes!$B$5),2,IF(OR(D330=Listes!$B$3,D330=Listes!$B$4),1,"erreur colonne D")))</f>
        <v>SWARMING</v>
      </c>
      <c r="P330" s="15" t="e">
        <f>IF(OR(W330="Hiver",W330="Transit"),VLOOKUP(E330,IC!A:E,4,FALSE),IF(W330="été",VLOOKUP(E330,IC!A:E,3,FALSE),"erreur"))</f>
        <v>#N/A</v>
      </c>
      <c r="Q330" s="15" t="e">
        <f>IF(P330="NR",0,IF(F330&lt;5,0,IF(P330=1,VLOOKUP(F330,IC!$G$1:$I$8,3,TRUE),
IF(P330=2,VLOOKUP(F330,IC!$K$1:$M$8,3,TRUE),
IF(P330=3,VLOOKUP(F330,IC!$O$1:$Q$8,3,TRUE),IF(P330=4,VLOOKUP(F330,IC!$S$2:$U$9,3,TRUE),
"erreur"))))))</f>
        <v>#N/A</v>
      </c>
      <c r="R330" s="16" t="e">
        <f>IF(OR(V330="NA",V330="Transit",V330&lt;Listes!$F$1),"non applicable",F330/V330)</f>
        <v>#N/A</v>
      </c>
      <c r="S330" s="16" t="e">
        <f>IF(W330="Transit","Non applicable",IF(AND(W330="été",T330&gt;Listes!F329),F330/T330,IF(AND(W330="Hiver",Hierarchisation!U330&gt;Listes!F329),F330/U330,"non applicable")))</f>
        <v>#N/A</v>
      </c>
      <c r="T330" s="17" t="e">
        <f>IF(K330="Centre",VLOOKUP(E330,effectifs_ete,3,FALSE),IF(Hierarchisation!K330="Grand Nord",VLOOKUP(Hierarchisation!E330,effectifs_ete,4,FALSE),IF(Hierarchisation!K330="Nord Est",VLOOKUP(Hierarchisation!E330,effectifs_ete,5,FALSE),IF(Hierarchisation!K330="Nord Ouest",VLOOKUP(Hierarchisation!E330,effectifs_ete,6,FALSE),IF(Hierarchisation!K330="Sud Est",VLOOKUP(Hierarchisation!E330,effectifs_ete,7,FALSE),IF(Hierarchisation!K330="Sud Ouest",VLOOKUP(Hierarchisation!E330,effectifs_ete,8,FALSE),"Erreur Région"))))))</f>
        <v>#N/A</v>
      </c>
      <c r="U330" s="17" t="e">
        <f>IF(K330="Centre",VLOOKUP(E330,effectifs_hiver,3,FALSE),IF(Hierarchisation!K330="Grand Nord",VLOOKUP(Hierarchisation!E330,effectifs_hiver,4,FALSE),IF(Hierarchisation!K330="Nord Est",VLOOKUP(Hierarchisation!E330,effectifs_hiver,5,FALSE),IF(Hierarchisation!K330="Nord Ouest",VLOOKUP(Hierarchisation!E330,effectifs_hiver,6,FALSE),IF(Hierarchisation!K330="Sud Est",VLOOKUP(Hierarchisation!E330,effectifs_hiver,7,FALSE),IF(Hierarchisation!K330="Sud Ouest",VLOOKUP(Hierarchisation!E330,effectifs_hiver,8,FALSE),"Erreur Région"))))))</f>
        <v>#N/A</v>
      </c>
      <c r="V330" s="17" t="e">
        <f>IF(W330="Transit","Transit",IF(W330="hiver",VLOOKUP(E330,'EFFECTIFS Hiver'!$A:$I,9,FALSE),IF(W330="été",VLOOKUP(E330,'EFFECTIFS Eté'!$A:$I,9,FALSE),"Erreur saison")))</f>
        <v>#N/A</v>
      </c>
      <c r="W330" s="18" t="e">
        <f>VLOOKUP(D330,Listes!B:C,2,FALSE)</f>
        <v>#N/A</v>
      </c>
    </row>
    <row r="331" spans="1:23" ht="15.75" customHeight="1">
      <c r="A331" s="11"/>
      <c r="B331" s="11"/>
      <c r="C331" s="11"/>
      <c r="D331" s="11"/>
      <c r="E331" s="11"/>
      <c r="F331" s="11"/>
      <c r="G331" s="11" t="e">
        <f>VLOOKUP(E331,TAXONS!B:C,2,FALSE)</f>
        <v>#N/A</v>
      </c>
      <c r="H331" s="13">
        <f t="shared" si="28"/>
        <v>0</v>
      </c>
      <c r="I331" s="12" t="e">
        <f t="shared" si="29"/>
        <v>#N/A</v>
      </c>
      <c r="J331" s="14" t="e">
        <f t="shared" si="30"/>
        <v>#N/A</v>
      </c>
      <c r="K331" s="15" t="e">
        <f>VLOOKUP(B331,REGIONS!A:D,4,FALSE)</f>
        <v>#N/A</v>
      </c>
      <c r="L331" s="19" t="e">
        <f>VLOOKUP(G331,Sensibilité!$A:$L,12,FALSE)</f>
        <v>#N/A</v>
      </c>
      <c r="M331" s="19" t="e">
        <f t="shared" si="31"/>
        <v>#N/A</v>
      </c>
      <c r="N331" s="19" t="e">
        <f t="shared" si="32"/>
        <v>#N/A</v>
      </c>
      <c r="O331" s="15" t="str">
        <f>IF(D331=Listes!$B$6,"SWARMING",IF(OR(D331=Listes!$B$1,D331=Listes!$B$2,D331=Listes!$B$5),2,IF(OR(D331=Listes!$B$3,D331=Listes!$B$4),1,"erreur colonne D")))</f>
        <v>SWARMING</v>
      </c>
      <c r="P331" s="15" t="e">
        <f>IF(OR(W331="Hiver",W331="Transit"),VLOOKUP(E331,IC!A:E,4,FALSE),IF(W331="été",VLOOKUP(E331,IC!A:E,3,FALSE),"erreur"))</f>
        <v>#N/A</v>
      </c>
      <c r="Q331" s="15" t="e">
        <f>IF(P331="NR",0,IF(F331&lt;5,0,IF(P331=1,VLOOKUP(F331,IC!$G$1:$I$8,3,TRUE),
IF(P331=2,VLOOKUP(F331,IC!$K$1:$M$8,3,TRUE),
IF(P331=3,VLOOKUP(F331,IC!$O$1:$Q$8,3,TRUE),IF(P331=4,VLOOKUP(F331,IC!$S$2:$U$9,3,TRUE),
"erreur"))))))</f>
        <v>#N/A</v>
      </c>
      <c r="R331" s="16" t="e">
        <f>IF(OR(V331="NA",V331="Transit",V331&lt;Listes!$F$1),"non applicable",F331/V331)</f>
        <v>#N/A</v>
      </c>
      <c r="S331" s="16" t="e">
        <f>IF(W331="Transit","Non applicable",IF(AND(W331="été",T331&gt;Listes!F330),F331/T331,IF(AND(W331="Hiver",Hierarchisation!U331&gt;Listes!F330),F331/U331,"non applicable")))</f>
        <v>#N/A</v>
      </c>
      <c r="T331" s="17" t="e">
        <f>IF(K331="Centre",VLOOKUP(E331,effectifs_ete,3,FALSE),IF(Hierarchisation!K331="Grand Nord",VLOOKUP(Hierarchisation!E331,effectifs_ete,4,FALSE),IF(Hierarchisation!K331="Nord Est",VLOOKUP(Hierarchisation!E331,effectifs_ete,5,FALSE),IF(Hierarchisation!K331="Nord Ouest",VLOOKUP(Hierarchisation!E331,effectifs_ete,6,FALSE),IF(Hierarchisation!K331="Sud Est",VLOOKUP(Hierarchisation!E331,effectifs_ete,7,FALSE),IF(Hierarchisation!K331="Sud Ouest",VLOOKUP(Hierarchisation!E331,effectifs_ete,8,FALSE),"Erreur Région"))))))</f>
        <v>#N/A</v>
      </c>
      <c r="U331" s="17" t="e">
        <f>IF(K331="Centre",VLOOKUP(E331,effectifs_hiver,3,FALSE),IF(Hierarchisation!K331="Grand Nord",VLOOKUP(Hierarchisation!E331,effectifs_hiver,4,FALSE),IF(Hierarchisation!K331="Nord Est",VLOOKUP(Hierarchisation!E331,effectifs_hiver,5,FALSE),IF(Hierarchisation!K331="Nord Ouest",VLOOKUP(Hierarchisation!E331,effectifs_hiver,6,FALSE),IF(Hierarchisation!K331="Sud Est",VLOOKUP(Hierarchisation!E331,effectifs_hiver,7,FALSE),IF(Hierarchisation!K331="Sud Ouest",VLOOKUP(Hierarchisation!E331,effectifs_hiver,8,FALSE),"Erreur Région"))))))</f>
        <v>#N/A</v>
      </c>
      <c r="V331" s="17" t="e">
        <f>IF(W331="Transit","Transit",IF(W331="hiver",VLOOKUP(E331,'EFFECTIFS Hiver'!$A:$I,9,FALSE),IF(W331="été",VLOOKUP(E331,'EFFECTIFS Eté'!$A:$I,9,FALSE),"Erreur saison")))</f>
        <v>#N/A</v>
      </c>
      <c r="W331" s="18" t="e">
        <f>VLOOKUP(D331,Listes!B:C,2,FALSE)</f>
        <v>#N/A</v>
      </c>
    </row>
    <row r="332" spans="1:23" ht="15.75" customHeight="1">
      <c r="A332" s="11"/>
      <c r="B332" s="11"/>
      <c r="C332" s="11"/>
      <c r="D332" s="11"/>
      <c r="E332" s="11"/>
      <c r="F332" s="11"/>
      <c r="G332" s="11" t="e">
        <f>VLOOKUP(E332,TAXONS!B:C,2,FALSE)</f>
        <v>#N/A</v>
      </c>
      <c r="H332" s="13">
        <f t="shared" si="28"/>
        <v>0</v>
      </c>
      <c r="I332" s="12" t="e">
        <f t="shared" si="29"/>
        <v>#N/A</v>
      </c>
      <c r="J332" s="14" t="e">
        <f t="shared" si="30"/>
        <v>#N/A</v>
      </c>
      <c r="K332" s="15" t="e">
        <f>VLOOKUP(B332,REGIONS!A:D,4,FALSE)</f>
        <v>#N/A</v>
      </c>
      <c r="L332" s="19" t="e">
        <f>VLOOKUP(G332,Sensibilité!$A:$L,12,FALSE)</f>
        <v>#N/A</v>
      </c>
      <c r="M332" s="19" t="e">
        <f t="shared" si="31"/>
        <v>#N/A</v>
      </c>
      <c r="N332" s="19" t="e">
        <f t="shared" si="32"/>
        <v>#N/A</v>
      </c>
      <c r="O332" s="15" t="str">
        <f>IF(D332=Listes!$B$6,"SWARMING",IF(OR(D332=Listes!$B$1,D332=Listes!$B$2,D332=Listes!$B$5),2,IF(OR(D332=Listes!$B$3,D332=Listes!$B$4),1,"erreur colonne D")))</f>
        <v>SWARMING</v>
      </c>
      <c r="P332" s="15" t="e">
        <f>IF(OR(W332="Hiver",W332="Transit"),VLOOKUP(E332,IC!A:E,4,FALSE),IF(W332="été",VLOOKUP(E332,IC!A:E,3,FALSE),"erreur"))</f>
        <v>#N/A</v>
      </c>
      <c r="Q332" s="15" t="e">
        <f>IF(P332="NR",0,IF(F332&lt;5,0,IF(P332=1,VLOOKUP(F332,IC!$G$1:$I$8,3,TRUE),
IF(P332=2,VLOOKUP(F332,IC!$K$1:$M$8,3,TRUE),
IF(P332=3,VLOOKUP(F332,IC!$O$1:$Q$8,3,TRUE),IF(P332=4,VLOOKUP(F332,IC!$S$2:$U$9,3,TRUE),
"erreur"))))))</f>
        <v>#N/A</v>
      </c>
      <c r="R332" s="16" t="e">
        <f>IF(OR(V332="NA",V332="Transit",V332&lt;Listes!$F$1),"non applicable",F332/V332)</f>
        <v>#N/A</v>
      </c>
      <c r="S332" s="16" t="e">
        <f>IF(W332="Transit","Non applicable",IF(AND(W332="été",T332&gt;Listes!F331),F332/T332,IF(AND(W332="Hiver",Hierarchisation!U332&gt;Listes!F331),F332/U332,"non applicable")))</f>
        <v>#N/A</v>
      </c>
      <c r="T332" s="17" t="e">
        <f>IF(K332="Centre",VLOOKUP(E332,effectifs_ete,3,FALSE),IF(Hierarchisation!K332="Grand Nord",VLOOKUP(Hierarchisation!E332,effectifs_ete,4,FALSE),IF(Hierarchisation!K332="Nord Est",VLOOKUP(Hierarchisation!E332,effectifs_ete,5,FALSE),IF(Hierarchisation!K332="Nord Ouest",VLOOKUP(Hierarchisation!E332,effectifs_ete,6,FALSE),IF(Hierarchisation!K332="Sud Est",VLOOKUP(Hierarchisation!E332,effectifs_ete,7,FALSE),IF(Hierarchisation!K332="Sud Ouest",VLOOKUP(Hierarchisation!E332,effectifs_ete,8,FALSE),"Erreur Région"))))))</f>
        <v>#N/A</v>
      </c>
      <c r="U332" s="17" t="e">
        <f>IF(K332="Centre",VLOOKUP(E332,effectifs_hiver,3,FALSE),IF(Hierarchisation!K332="Grand Nord",VLOOKUP(Hierarchisation!E332,effectifs_hiver,4,FALSE),IF(Hierarchisation!K332="Nord Est",VLOOKUP(Hierarchisation!E332,effectifs_hiver,5,FALSE),IF(Hierarchisation!K332="Nord Ouest",VLOOKUP(Hierarchisation!E332,effectifs_hiver,6,FALSE),IF(Hierarchisation!K332="Sud Est",VLOOKUP(Hierarchisation!E332,effectifs_hiver,7,FALSE),IF(Hierarchisation!K332="Sud Ouest",VLOOKUP(Hierarchisation!E332,effectifs_hiver,8,FALSE),"Erreur Région"))))))</f>
        <v>#N/A</v>
      </c>
      <c r="V332" s="17" t="e">
        <f>IF(W332="Transit","Transit",IF(W332="hiver",VLOOKUP(E332,'EFFECTIFS Hiver'!$A:$I,9,FALSE),IF(W332="été",VLOOKUP(E332,'EFFECTIFS Eté'!$A:$I,9,FALSE),"Erreur saison")))</f>
        <v>#N/A</v>
      </c>
      <c r="W332" s="18" t="e">
        <f>VLOOKUP(D332,Listes!B:C,2,FALSE)</f>
        <v>#N/A</v>
      </c>
    </row>
    <row r="333" spans="1:23" ht="15.75" customHeight="1">
      <c r="A333" s="11"/>
      <c r="B333" s="11"/>
      <c r="C333" s="11"/>
      <c r="D333" s="11"/>
      <c r="E333" s="11"/>
      <c r="F333" s="11"/>
      <c r="G333" s="11" t="e">
        <f>VLOOKUP(E333,TAXONS!B:C,2,FALSE)</f>
        <v>#N/A</v>
      </c>
      <c r="H333" s="13">
        <f t="shared" si="28"/>
        <v>0</v>
      </c>
      <c r="I333" s="12" t="e">
        <f t="shared" si="29"/>
        <v>#N/A</v>
      </c>
      <c r="J333" s="14" t="e">
        <f t="shared" si="30"/>
        <v>#N/A</v>
      </c>
      <c r="K333" s="15" t="e">
        <f>VLOOKUP(B333,REGIONS!A:D,4,FALSE)</f>
        <v>#N/A</v>
      </c>
      <c r="L333" s="19" t="e">
        <f>VLOOKUP(G333,Sensibilité!$A:$L,12,FALSE)</f>
        <v>#N/A</v>
      </c>
      <c r="M333" s="19" t="e">
        <f t="shared" si="31"/>
        <v>#N/A</v>
      </c>
      <c r="N333" s="19" t="e">
        <f t="shared" si="32"/>
        <v>#N/A</v>
      </c>
      <c r="O333" s="15" t="str">
        <f>IF(D333=Listes!$B$6,"SWARMING",IF(OR(D333=Listes!$B$1,D333=Listes!$B$2,D333=Listes!$B$5),2,IF(OR(D333=Listes!$B$3,D333=Listes!$B$4),1,"erreur colonne D")))</f>
        <v>SWARMING</v>
      </c>
      <c r="P333" s="15" t="e">
        <f>IF(OR(W333="Hiver",W333="Transit"),VLOOKUP(E333,IC!A:E,4,FALSE),IF(W333="été",VLOOKUP(E333,IC!A:E,3,FALSE),"erreur"))</f>
        <v>#N/A</v>
      </c>
      <c r="Q333" s="15" t="e">
        <f>IF(P333="NR",0,IF(F333&lt;5,0,IF(P333=1,VLOOKUP(F333,IC!$G$1:$I$8,3,TRUE),
IF(P333=2,VLOOKUP(F333,IC!$K$1:$M$8,3,TRUE),
IF(P333=3,VLOOKUP(F333,IC!$O$1:$Q$8,3,TRUE),IF(P333=4,VLOOKUP(F333,IC!$S$2:$U$9,3,TRUE),
"erreur"))))))</f>
        <v>#N/A</v>
      </c>
      <c r="R333" s="16" t="e">
        <f>IF(OR(V333="NA",V333="Transit",V333&lt;Listes!$F$1),"non applicable",F333/V333)</f>
        <v>#N/A</v>
      </c>
      <c r="S333" s="16" t="e">
        <f>IF(W333="Transit","Non applicable",IF(AND(W333="été",T333&gt;Listes!F332),F333/T333,IF(AND(W333="Hiver",Hierarchisation!U333&gt;Listes!F332),F333/U333,"non applicable")))</f>
        <v>#N/A</v>
      </c>
      <c r="T333" s="17" t="e">
        <f>IF(K333="Centre",VLOOKUP(E333,effectifs_ete,3,FALSE),IF(Hierarchisation!K333="Grand Nord",VLOOKUP(Hierarchisation!E333,effectifs_ete,4,FALSE),IF(Hierarchisation!K333="Nord Est",VLOOKUP(Hierarchisation!E333,effectifs_ete,5,FALSE),IF(Hierarchisation!K333="Nord Ouest",VLOOKUP(Hierarchisation!E333,effectifs_ete,6,FALSE),IF(Hierarchisation!K333="Sud Est",VLOOKUP(Hierarchisation!E333,effectifs_ete,7,FALSE),IF(Hierarchisation!K333="Sud Ouest",VLOOKUP(Hierarchisation!E333,effectifs_ete,8,FALSE),"Erreur Région"))))))</f>
        <v>#N/A</v>
      </c>
      <c r="U333" s="17" t="e">
        <f>IF(K333="Centre",VLOOKUP(E333,effectifs_hiver,3,FALSE),IF(Hierarchisation!K333="Grand Nord",VLOOKUP(Hierarchisation!E333,effectifs_hiver,4,FALSE),IF(Hierarchisation!K333="Nord Est",VLOOKUP(Hierarchisation!E333,effectifs_hiver,5,FALSE),IF(Hierarchisation!K333="Nord Ouest",VLOOKUP(Hierarchisation!E333,effectifs_hiver,6,FALSE),IF(Hierarchisation!K333="Sud Est",VLOOKUP(Hierarchisation!E333,effectifs_hiver,7,FALSE),IF(Hierarchisation!K333="Sud Ouest",VLOOKUP(Hierarchisation!E333,effectifs_hiver,8,FALSE),"Erreur Région"))))))</f>
        <v>#N/A</v>
      </c>
      <c r="V333" s="17" t="e">
        <f>IF(W333="Transit","Transit",IF(W333="hiver",VLOOKUP(E333,'EFFECTIFS Hiver'!$A:$I,9,FALSE),IF(W333="été",VLOOKUP(E333,'EFFECTIFS Eté'!$A:$I,9,FALSE),"Erreur saison")))</f>
        <v>#N/A</v>
      </c>
      <c r="W333" s="18" t="e">
        <f>VLOOKUP(D333,Listes!B:C,2,FALSE)</f>
        <v>#N/A</v>
      </c>
    </row>
    <row r="334" spans="1:23" ht="15.75" customHeight="1">
      <c r="A334" s="11"/>
      <c r="B334" s="11"/>
      <c r="C334" s="11"/>
      <c r="D334" s="11"/>
      <c r="E334" s="11"/>
      <c r="F334" s="11"/>
      <c r="G334" s="11" t="e">
        <f>VLOOKUP(E334,TAXONS!B:C,2,FALSE)</f>
        <v>#N/A</v>
      </c>
      <c r="H334" s="13">
        <f t="shared" si="28"/>
        <v>0</v>
      </c>
      <c r="I334" s="12" t="e">
        <f t="shared" si="29"/>
        <v>#N/A</v>
      </c>
      <c r="J334" s="14" t="e">
        <f t="shared" si="30"/>
        <v>#N/A</v>
      </c>
      <c r="K334" s="15" t="e">
        <f>VLOOKUP(B334,REGIONS!A:D,4,FALSE)</f>
        <v>#N/A</v>
      </c>
      <c r="L334" s="19" t="e">
        <f>VLOOKUP(G334,Sensibilité!$A:$L,12,FALSE)</f>
        <v>#N/A</v>
      </c>
      <c r="M334" s="19" t="e">
        <f t="shared" si="31"/>
        <v>#N/A</v>
      </c>
      <c r="N334" s="19" t="e">
        <f t="shared" si="32"/>
        <v>#N/A</v>
      </c>
      <c r="O334" s="15" t="str">
        <f>IF(D334=Listes!$B$6,"SWARMING",IF(OR(D334=Listes!$B$1,D334=Listes!$B$2,D334=Listes!$B$5),2,IF(OR(D334=Listes!$B$3,D334=Listes!$B$4),1,"erreur colonne D")))</f>
        <v>SWARMING</v>
      </c>
      <c r="P334" s="15" t="e">
        <f>IF(OR(W334="Hiver",W334="Transit"),VLOOKUP(E334,IC!A:E,4,FALSE),IF(W334="été",VLOOKUP(E334,IC!A:E,3,FALSE),"erreur"))</f>
        <v>#N/A</v>
      </c>
      <c r="Q334" s="15" t="e">
        <f>IF(P334="NR",0,IF(F334&lt;5,0,IF(P334=1,VLOOKUP(F334,IC!$G$1:$I$8,3,TRUE),
IF(P334=2,VLOOKUP(F334,IC!$K$1:$M$8,3,TRUE),
IF(P334=3,VLOOKUP(F334,IC!$O$1:$Q$8,3,TRUE),IF(P334=4,VLOOKUP(F334,IC!$S$2:$U$9,3,TRUE),
"erreur"))))))</f>
        <v>#N/A</v>
      </c>
      <c r="R334" s="16" t="e">
        <f>IF(OR(V334="NA",V334="Transit",V334&lt;Listes!$F$1),"non applicable",F334/V334)</f>
        <v>#N/A</v>
      </c>
      <c r="S334" s="16" t="e">
        <f>IF(W334="Transit","Non applicable",IF(AND(W334="été",T334&gt;Listes!F333),F334/T334,IF(AND(W334="Hiver",Hierarchisation!U334&gt;Listes!F333),F334/U334,"non applicable")))</f>
        <v>#N/A</v>
      </c>
      <c r="T334" s="17" t="e">
        <f>IF(K334="Centre",VLOOKUP(E334,effectifs_ete,3,FALSE),IF(Hierarchisation!K334="Grand Nord",VLOOKUP(Hierarchisation!E334,effectifs_ete,4,FALSE),IF(Hierarchisation!K334="Nord Est",VLOOKUP(Hierarchisation!E334,effectifs_ete,5,FALSE),IF(Hierarchisation!K334="Nord Ouest",VLOOKUP(Hierarchisation!E334,effectifs_ete,6,FALSE),IF(Hierarchisation!K334="Sud Est",VLOOKUP(Hierarchisation!E334,effectifs_ete,7,FALSE),IF(Hierarchisation!K334="Sud Ouest",VLOOKUP(Hierarchisation!E334,effectifs_ete,8,FALSE),"Erreur Région"))))))</f>
        <v>#N/A</v>
      </c>
      <c r="U334" s="17" t="e">
        <f>IF(K334="Centre",VLOOKUP(E334,effectifs_hiver,3,FALSE),IF(Hierarchisation!K334="Grand Nord",VLOOKUP(Hierarchisation!E334,effectifs_hiver,4,FALSE),IF(Hierarchisation!K334="Nord Est",VLOOKUP(Hierarchisation!E334,effectifs_hiver,5,FALSE),IF(Hierarchisation!K334="Nord Ouest",VLOOKUP(Hierarchisation!E334,effectifs_hiver,6,FALSE),IF(Hierarchisation!K334="Sud Est",VLOOKUP(Hierarchisation!E334,effectifs_hiver,7,FALSE),IF(Hierarchisation!K334="Sud Ouest",VLOOKUP(Hierarchisation!E334,effectifs_hiver,8,FALSE),"Erreur Région"))))))</f>
        <v>#N/A</v>
      </c>
      <c r="V334" s="17" t="e">
        <f>IF(W334="Transit","Transit",IF(W334="hiver",VLOOKUP(E334,'EFFECTIFS Hiver'!$A:$I,9,FALSE),IF(W334="été",VLOOKUP(E334,'EFFECTIFS Eté'!$A:$I,9,FALSE),"Erreur saison")))</f>
        <v>#N/A</v>
      </c>
      <c r="W334" s="18" t="e">
        <f>VLOOKUP(D334,Listes!B:C,2,FALSE)</f>
        <v>#N/A</v>
      </c>
    </row>
    <row r="335" spans="1:23" ht="15.75" customHeight="1">
      <c r="A335" s="11"/>
      <c r="B335" s="11"/>
      <c r="C335" s="11"/>
      <c r="D335" s="11"/>
      <c r="E335" s="11"/>
      <c r="F335" s="11"/>
      <c r="G335" s="11" t="e">
        <f>VLOOKUP(E335,TAXONS!B:C,2,FALSE)</f>
        <v>#N/A</v>
      </c>
      <c r="H335" s="13">
        <f t="shared" si="28"/>
        <v>0</v>
      </c>
      <c r="I335" s="12" t="e">
        <f t="shared" si="29"/>
        <v>#N/A</v>
      </c>
      <c r="J335" s="14" t="e">
        <f t="shared" si="30"/>
        <v>#N/A</v>
      </c>
      <c r="K335" s="15" t="e">
        <f>VLOOKUP(B335,REGIONS!A:D,4,FALSE)</f>
        <v>#N/A</v>
      </c>
      <c r="L335" s="19" t="e">
        <f>VLOOKUP(G335,Sensibilité!$A:$L,12,FALSE)</f>
        <v>#N/A</v>
      </c>
      <c r="M335" s="19" t="e">
        <f t="shared" si="31"/>
        <v>#N/A</v>
      </c>
      <c r="N335" s="19" t="e">
        <f t="shared" si="32"/>
        <v>#N/A</v>
      </c>
      <c r="O335" s="15" t="str">
        <f>IF(D335=Listes!$B$6,"SWARMING",IF(OR(D335=Listes!$B$1,D335=Listes!$B$2,D335=Listes!$B$5),2,IF(OR(D335=Listes!$B$3,D335=Listes!$B$4),1,"erreur colonne D")))</f>
        <v>SWARMING</v>
      </c>
      <c r="P335" s="15" t="e">
        <f>IF(OR(W335="Hiver",W335="Transit"),VLOOKUP(E335,IC!A:E,4,FALSE),IF(W335="été",VLOOKUP(E335,IC!A:E,3,FALSE),"erreur"))</f>
        <v>#N/A</v>
      </c>
      <c r="Q335" s="15" t="e">
        <f>IF(P335="NR",0,IF(F335&lt;5,0,IF(P335=1,VLOOKUP(F335,IC!$G$1:$I$8,3,TRUE),
IF(P335=2,VLOOKUP(F335,IC!$K$1:$M$8,3,TRUE),
IF(P335=3,VLOOKUP(F335,IC!$O$1:$Q$8,3,TRUE),IF(P335=4,VLOOKUP(F335,IC!$S$2:$U$9,3,TRUE),
"erreur"))))))</f>
        <v>#N/A</v>
      </c>
      <c r="R335" s="16" t="e">
        <f>IF(OR(V335="NA",V335="Transit",V335&lt;Listes!$F$1),"non applicable",F335/V335)</f>
        <v>#N/A</v>
      </c>
      <c r="S335" s="16" t="e">
        <f>IF(W335="Transit","Non applicable",IF(AND(W335="été",T335&gt;Listes!F334),F335/T335,IF(AND(W335="Hiver",Hierarchisation!U335&gt;Listes!F334),F335/U335,"non applicable")))</f>
        <v>#N/A</v>
      </c>
      <c r="T335" s="17" t="e">
        <f>IF(K335="Centre",VLOOKUP(E335,effectifs_ete,3,FALSE),IF(Hierarchisation!K335="Grand Nord",VLOOKUP(Hierarchisation!E335,effectifs_ete,4,FALSE),IF(Hierarchisation!K335="Nord Est",VLOOKUP(Hierarchisation!E335,effectifs_ete,5,FALSE),IF(Hierarchisation!K335="Nord Ouest",VLOOKUP(Hierarchisation!E335,effectifs_ete,6,FALSE),IF(Hierarchisation!K335="Sud Est",VLOOKUP(Hierarchisation!E335,effectifs_ete,7,FALSE),IF(Hierarchisation!K335="Sud Ouest",VLOOKUP(Hierarchisation!E335,effectifs_ete,8,FALSE),"Erreur Région"))))))</f>
        <v>#N/A</v>
      </c>
      <c r="U335" s="17" t="e">
        <f>IF(K335="Centre",VLOOKUP(E335,effectifs_hiver,3,FALSE),IF(Hierarchisation!K335="Grand Nord",VLOOKUP(Hierarchisation!E335,effectifs_hiver,4,FALSE),IF(Hierarchisation!K335="Nord Est",VLOOKUP(Hierarchisation!E335,effectifs_hiver,5,FALSE),IF(Hierarchisation!K335="Nord Ouest",VLOOKUP(Hierarchisation!E335,effectifs_hiver,6,FALSE),IF(Hierarchisation!K335="Sud Est",VLOOKUP(Hierarchisation!E335,effectifs_hiver,7,FALSE),IF(Hierarchisation!K335="Sud Ouest",VLOOKUP(Hierarchisation!E335,effectifs_hiver,8,FALSE),"Erreur Région"))))))</f>
        <v>#N/A</v>
      </c>
      <c r="V335" s="17" t="e">
        <f>IF(W335="Transit","Transit",IF(W335="hiver",VLOOKUP(E335,'EFFECTIFS Hiver'!$A:$I,9,FALSE),IF(W335="été",VLOOKUP(E335,'EFFECTIFS Eté'!$A:$I,9,FALSE),"Erreur saison")))</f>
        <v>#N/A</v>
      </c>
      <c r="W335" s="18" t="e">
        <f>VLOOKUP(D335,Listes!B:C,2,FALSE)</f>
        <v>#N/A</v>
      </c>
    </row>
    <row r="336" spans="1:23" ht="15.75" customHeight="1">
      <c r="A336" s="11"/>
      <c r="B336" s="11"/>
      <c r="C336" s="11"/>
      <c r="D336" s="11"/>
      <c r="E336" s="11"/>
      <c r="F336" s="11"/>
      <c r="G336" s="11" t="e">
        <f>VLOOKUP(E336,TAXONS!B:C,2,FALSE)</f>
        <v>#N/A</v>
      </c>
      <c r="H336" s="13">
        <f t="shared" si="28"/>
        <v>0</v>
      </c>
      <c r="I336" s="12" t="e">
        <f t="shared" si="29"/>
        <v>#N/A</v>
      </c>
      <c r="J336" s="14" t="e">
        <f t="shared" si="30"/>
        <v>#N/A</v>
      </c>
      <c r="K336" s="15" t="e">
        <f>VLOOKUP(B336,REGIONS!A:D,4,FALSE)</f>
        <v>#N/A</v>
      </c>
      <c r="L336" s="19" t="e">
        <f>VLOOKUP(G336,Sensibilité!$A:$L,12,FALSE)</f>
        <v>#N/A</v>
      </c>
      <c r="M336" s="19" t="e">
        <f t="shared" si="31"/>
        <v>#N/A</v>
      </c>
      <c r="N336" s="19" t="e">
        <f t="shared" si="32"/>
        <v>#N/A</v>
      </c>
      <c r="O336" s="15" t="str">
        <f>IF(D336=Listes!$B$6,"SWARMING",IF(OR(D336=Listes!$B$1,D336=Listes!$B$2,D336=Listes!$B$5),2,IF(OR(D336=Listes!$B$3,D336=Listes!$B$4),1,"erreur colonne D")))</f>
        <v>SWARMING</v>
      </c>
      <c r="P336" s="15" t="e">
        <f>IF(OR(W336="Hiver",W336="Transit"),VLOOKUP(E336,IC!A:E,4,FALSE),IF(W336="été",VLOOKUP(E336,IC!A:E,3,FALSE),"erreur"))</f>
        <v>#N/A</v>
      </c>
      <c r="Q336" s="15" t="e">
        <f>IF(P336="NR",0,IF(F336&lt;5,0,IF(P336=1,VLOOKUP(F336,IC!$G$1:$I$8,3,TRUE),
IF(P336=2,VLOOKUP(F336,IC!$K$1:$M$8,3,TRUE),
IF(P336=3,VLOOKUP(F336,IC!$O$1:$Q$8,3,TRUE),IF(P336=4,VLOOKUP(F336,IC!$S$2:$U$9,3,TRUE),
"erreur"))))))</f>
        <v>#N/A</v>
      </c>
      <c r="R336" s="16" t="e">
        <f>IF(OR(V336="NA",V336="Transit",V336&lt;Listes!$F$1),"non applicable",F336/V336)</f>
        <v>#N/A</v>
      </c>
      <c r="S336" s="16" t="e">
        <f>IF(W336="Transit","Non applicable",IF(AND(W336="été",T336&gt;Listes!F335),F336/T336,IF(AND(W336="Hiver",Hierarchisation!U336&gt;Listes!F335),F336/U336,"non applicable")))</f>
        <v>#N/A</v>
      </c>
      <c r="T336" s="17" t="e">
        <f>IF(K336="Centre",VLOOKUP(E336,effectifs_ete,3,FALSE),IF(Hierarchisation!K336="Grand Nord",VLOOKUP(Hierarchisation!E336,effectifs_ete,4,FALSE),IF(Hierarchisation!K336="Nord Est",VLOOKUP(Hierarchisation!E336,effectifs_ete,5,FALSE),IF(Hierarchisation!K336="Nord Ouest",VLOOKUP(Hierarchisation!E336,effectifs_ete,6,FALSE),IF(Hierarchisation!K336="Sud Est",VLOOKUP(Hierarchisation!E336,effectifs_ete,7,FALSE),IF(Hierarchisation!K336="Sud Ouest",VLOOKUP(Hierarchisation!E336,effectifs_ete,8,FALSE),"Erreur Région"))))))</f>
        <v>#N/A</v>
      </c>
      <c r="U336" s="17" t="e">
        <f>IF(K336="Centre",VLOOKUP(E336,effectifs_hiver,3,FALSE),IF(Hierarchisation!K336="Grand Nord",VLOOKUP(Hierarchisation!E336,effectifs_hiver,4,FALSE),IF(Hierarchisation!K336="Nord Est",VLOOKUP(Hierarchisation!E336,effectifs_hiver,5,FALSE),IF(Hierarchisation!K336="Nord Ouest",VLOOKUP(Hierarchisation!E336,effectifs_hiver,6,FALSE),IF(Hierarchisation!K336="Sud Est",VLOOKUP(Hierarchisation!E336,effectifs_hiver,7,FALSE),IF(Hierarchisation!K336="Sud Ouest",VLOOKUP(Hierarchisation!E336,effectifs_hiver,8,FALSE),"Erreur Région"))))))</f>
        <v>#N/A</v>
      </c>
      <c r="V336" s="17" t="e">
        <f>IF(W336="Transit","Transit",IF(W336="hiver",VLOOKUP(E336,'EFFECTIFS Hiver'!$A:$I,9,FALSE),IF(W336="été",VLOOKUP(E336,'EFFECTIFS Eté'!$A:$I,9,FALSE),"Erreur saison")))</f>
        <v>#N/A</v>
      </c>
      <c r="W336" s="18" t="e">
        <f>VLOOKUP(D336,Listes!B:C,2,FALSE)</f>
        <v>#N/A</v>
      </c>
    </row>
    <row r="337" spans="1:23" ht="15.75" customHeight="1">
      <c r="A337" s="11"/>
      <c r="B337" s="11"/>
      <c r="C337" s="11"/>
      <c r="D337" s="11"/>
      <c r="E337" s="11"/>
      <c r="F337" s="11"/>
      <c r="G337" s="11" t="e">
        <f>VLOOKUP(E337,TAXONS!B:C,2,FALSE)</f>
        <v>#N/A</v>
      </c>
      <c r="H337" s="13">
        <f t="shared" si="28"/>
        <v>0</v>
      </c>
      <c r="I337" s="12" t="e">
        <f t="shared" si="29"/>
        <v>#N/A</v>
      </c>
      <c r="J337" s="14" t="e">
        <f t="shared" si="30"/>
        <v>#N/A</v>
      </c>
      <c r="K337" s="15" t="e">
        <f>VLOOKUP(B337,REGIONS!A:D,4,FALSE)</f>
        <v>#N/A</v>
      </c>
      <c r="L337" s="19" t="e">
        <f>VLOOKUP(G337,Sensibilité!$A:$L,12,FALSE)</f>
        <v>#N/A</v>
      </c>
      <c r="M337" s="19" t="e">
        <f t="shared" si="31"/>
        <v>#N/A</v>
      </c>
      <c r="N337" s="19" t="e">
        <f t="shared" si="32"/>
        <v>#N/A</v>
      </c>
      <c r="O337" s="15" t="str">
        <f>IF(D337=Listes!$B$6,"SWARMING",IF(OR(D337=Listes!$B$1,D337=Listes!$B$2,D337=Listes!$B$5),2,IF(OR(D337=Listes!$B$3,D337=Listes!$B$4),1,"erreur colonne D")))</f>
        <v>SWARMING</v>
      </c>
      <c r="P337" s="15" t="e">
        <f>IF(OR(W337="Hiver",W337="Transit"),VLOOKUP(E337,IC!A:E,4,FALSE),IF(W337="été",VLOOKUP(E337,IC!A:E,3,FALSE),"erreur"))</f>
        <v>#N/A</v>
      </c>
      <c r="Q337" s="15" t="e">
        <f>IF(P337="NR",0,IF(F337&lt;5,0,IF(P337=1,VLOOKUP(F337,IC!$G$1:$I$8,3,TRUE),
IF(P337=2,VLOOKUP(F337,IC!$K$1:$M$8,3,TRUE),
IF(P337=3,VLOOKUP(F337,IC!$O$1:$Q$8,3,TRUE),IF(P337=4,VLOOKUP(F337,IC!$S$2:$U$9,3,TRUE),
"erreur"))))))</f>
        <v>#N/A</v>
      </c>
      <c r="R337" s="16" t="e">
        <f>IF(OR(V337="NA",V337="Transit",V337&lt;Listes!$F$1),"non applicable",F337/V337)</f>
        <v>#N/A</v>
      </c>
      <c r="S337" s="16" t="e">
        <f>IF(W337="Transit","Non applicable",IF(AND(W337="été",T337&gt;Listes!F336),F337/T337,IF(AND(W337="Hiver",Hierarchisation!U337&gt;Listes!F336),F337/U337,"non applicable")))</f>
        <v>#N/A</v>
      </c>
      <c r="T337" s="17" t="e">
        <f>IF(K337="Centre",VLOOKUP(E337,effectifs_ete,3,FALSE),IF(Hierarchisation!K337="Grand Nord",VLOOKUP(Hierarchisation!E337,effectifs_ete,4,FALSE),IF(Hierarchisation!K337="Nord Est",VLOOKUP(Hierarchisation!E337,effectifs_ete,5,FALSE),IF(Hierarchisation!K337="Nord Ouest",VLOOKUP(Hierarchisation!E337,effectifs_ete,6,FALSE),IF(Hierarchisation!K337="Sud Est",VLOOKUP(Hierarchisation!E337,effectifs_ete,7,FALSE),IF(Hierarchisation!K337="Sud Ouest",VLOOKUP(Hierarchisation!E337,effectifs_ete,8,FALSE),"Erreur Région"))))))</f>
        <v>#N/A</v>
      </c>
      <c r="U337" s="17" t="e">
        <f>IF(K337="Centre",VLOOKUP(E337,effectifs_hiver,3,FALSE),IF(Hierarchisation!K337="Grand Nord",VLOOKUP(Hierarchisation!E337,effectifs_hiver,4,FALSE),IF(Hierarchisation!K337="Nord Est",VLOOKUP(Hierarchisation!E337,effectifs_hiver,5,FALSE),IF(Hierarchisation!K337="Nord Ouest",VLOOKUP(Hierarchisation!E337,effectifs_hiver,6,FALSE),IF(Hierarchisation!K337="Sud Est",VLOOKUP(Hierarchisation!E337,effectifs_hiver,7,FALSE),IF(Hierarchisation!K337="Sud Ouest",VLOOKUP(Hierarchisation!E337,effectifs_hiver,8,FALSE),"Erreur Région"))))))</f>
        <v>#N/A</v>
      </c>
      <c r="V337" s="17" t="e">
        <f>IF(W337="Transit","Transit",IF(W337="hiver",VLOOKUP(E337,'EFFECTIFS Hiver'!$A:$I,9,FALSE),IF(W337="été",VLOOKUP(E337,'EFFECTIFS Eté'!$A:$I,9,FALSE),"Erreur saison")))</f>
        <v>#N/A</v>
      </c>
      <c r="W337" s="18" t="e">
        <f>VLOOKUP(D337,Listes!B:C,2,FALSE)</f>
        <v>#N/A</v>
      </c>
    </row>
    <row r="338" spans="1:23" ht="15.75" customHeight="1">
      <c r="A338" s="11"/>
      <c r="B338" s="11"/>
      <c r="C338" s="11"/>
      <c r="D338" s="11"/>
      <c r="E338" s="11"/>
      <c r="F338" s="11"/>
      <c r="G338" s="11" t="e">
        <f>VLOOKUP(E338,TAXONS!B:C,2,FALSE)</f>
        <v>#N/A</v>
      </c>
      <c r="H338" s="13">
        <f t="shared" si="28"/>
        <v>0</v>
      </c>
      <c r="I338" s="12" t="e">
        <f t="shared" si="29"/>
        <v>#N/A</v>
      </c>
      <c r="J338" s="14" t="e">
        <f t="shared" si="30"/>
        <v>#N/A</v>
      </c>
      <c r="K338" s="15" t="e">
        <f>VLOOKUP(B338,REGIONS!A:D,4,FALSE)</f>
        <v>#N/A</v>
      </c>
      <c r="L338" s="19" t="e">
        <f>VLOOKUP(G338,Sensibilité!$A:$L,12,FALSE)</f>
        <v>#N/A</v>
      </c>
      <c r="M338" s="19" t="e">
        <f t="shared" si="31"/>
        <v>#N/A</v>
      </c>
      <c r="N338" s="19" t="e">
        <f t="shared" si="32"/>
        <v>#N/A</v>
      </c>
      <c r="O338" s="15" t="str">
        <f>IF(D338=Listes!$B$6,"SWARMING",IF(OR(D338=Listes!$B$1,D338=Listes!$B$2,D338=Listes!$B$5),2,IF(OR(D338=Listes!$B$3,D338=Listes!$B$4),1,"erreur colonne D")))</f>
        <v>SWARMING</v>
      </c>
      <c r="P338" s="15" t="e">
        <f>IF(OR(W338="Hiver",W338="Transit"),VLOOKUP(E338,IC!A:E,4,FALSE),IF(W338="été",VLOOKUP(E338,IC!A:E,3,FALSE),"erreur"))</f>
        <v>#N/A</v>
      </c>
      <c r="Q338" s="15" t="e">
        <f>IF(P338="NR",0,IF(F338&lt;5,0,IF(P338=1,VLOOKUP(F338,IC!$G$1:$I$8,3,TRUE),
IF(P338=2,VLOOKUP(F338,IC!$K$1:$M$8,3,TRUE),
IF(P338=3,VLOOKUP(F338,IC!$O$1:$Q$8,3,TRUE),IF(P338=4,VLOOKUP(F338,IC!$S$2:$U$9,3,TRUE),
"erreur"))))))</f>
        <v>#N/A</v>
      </c>
      <c r="R338" s="16" t="e">
        <f>IF(OR(V338="NA",V338="Transit",V338&lt;Listes!$F$1),"non applicable",F338/V338)</f>
        <v>#N/A</v>
      </c>
      <c r="S338" s="16" t="e">
        <f>IF(W338="Transit","Non applicable",IF(AND(W338="été",T338&gt;Listes!F337),F338/T338,IF(AND(W338="Hiver",Hierarchisation!U338&gt;Listes!F337),F338/U338,"non applicable")))</f>
        <v>#N/A</v>
      </c>
      <c r="T338" s="17" t="e">
        <f>IF(K338="Centre",VLOOKUP(E338,effectifs_ete,3,FALSE),IF(Hierarchisation!K338="Grand Nord",VLOOKUP(Hierarchisation!E338,effectifs_ete,4,FALSE),IF(Hierarchisation!K338="Nord Est",VLOOKUP(Hierarchisation!E338,effectifs_ete,5,FALSE),IF(Hierarchisation!K338="Nord Ouest",VLOOKUP(Hierarchisation!E338,effectifs_ete,6,FALSE),IF(Hierarchisation!K338="Sud Est",VLOOKUP(Hierarchisation!E338,effectifs_ete,7,FALSE),IF(Hierarchisation!K338="Sud Ouest",VLOOKUP(Hierarchisation!E338,effectifs_ete,8,FALSE),"Erreur Région"))))))</f>
        <v>#N/A</v>
      </c>
      <c r="U338" s="17" t="e">
        <f>IF(K338="Centre",VLOOKUP(E338,effectifs_hiver,3,FALSE),IF(Hierarchisation!K338="Grand Nord",VLOOKUP(Hierarchisation!E338,effectifs_hiver,4,FALSE),IF(Hierarchisation!K338="Nord Est",VLOOKUP(Hierarchisation!E338,effectifs_hiver,5,FALSE),IF(Hierarchisation!K338="Nord Ouest",VLOOKUP(Hierarchisation!E338,effectifs_hiver,6,FALSE),IF(Hierarchisation!K338="Sud Est",VLOOKUP(Hierarchisation!E338,effectifs_hiver,7,FALSE),IF(Hierarchisation!K338="Sud Ouest",VLOOKUP(Hierarchisation!E338,effectifs_hiver,8,FALSE),"Erreur Région"))))))</f>
        <v>#N/A</v>
      </c>
      <c r="V338" s="17" t="e">
        <f>IF(W338="Transit","Transit",IF(W338="hiver",VLOOKUP(E338,'EFFECTIFS Hiver'!$A:$I,9,FALSE),IF(W338="été",VLOOKUP(E338,'EFFECTIFS Eté'!$A:$I,9,FALSE),"Erreur saison")))</f>
        <v>#N/A</v>
      </c>
      <c r="W338" s="18" t="e">
        <f>VLOOKUP(D338,Listes!B:C,2,FALSE)</f>
        <v>#N/A</v>
      </c>
    </row>
    <row r="339" spans="1:23" ht="15.75" customHeight="1">
      <c r="A339" s="11"/>
      <c r="B339" s="11"/>
      <c r="C339" s="11"/>
      <c r="D339" s="11"/>
      <c r="E339" s="11"/>
      <c r="F339" s="11"/>
      <c r="G339" s="11" t="e">
        <f>VLOOKUP(E339,TAXONS!B:C,2,FALSE)</f>
        <v>#N/A</v>
      </c>
      <c r="H339" s="13">
        <f t="shared" si="28"/>
        <v>0</v>
      </c>
      <c r="I339" s="12" t="e">
        <f t="shared" si="29"/>
        <v>#N/A</v>
      </c>
      <c r="J339" s="14" t="e">
        <f t="shared" si="30"/>
        <v>#N/A</v>
      </c>
      <c r="K339" s="15" t="e">
        <f>VLOOKUP(B339,REGIONS!A:D,4,FALSE)</f>
        <v>#N/A</v>
      </c>
      <c r="L339" s="19" t="e">
        <f>VLOOKUP(G339,Sensibilité!$A:$L,12,FALSE)</f>
        <v>#N/A</v>
      </c>
      <c r="M339" s="19" t="e">
        <f t="shared" si="31"/>
        <v>#N/A</v>
      </c>
      <c r="N339" s="19" t="e">
        <f t="shared" si="32"/>
        <v>#N/A</v>
      </c>
      <c r="O339" s="15" t="str">
        <f>IF(D339=Listes!$B$6,"SWARMING",IF(OR(D339=Listes!$B$1,D339=Listes!$B$2,D339=Listes!$B$5),2,IF(OR(D339=Listes!$B$3,D339=Listes!$B$4),1,"erreur colonne D")))</f>
        <v>SWARMING</v>
      </c>
      <c r="P339" s="15" t="e">
        <f>IF(OR(W339="Hiver",W339="Transit"),VLOOKUP(E339,IC!A:E,4,FALSE),IF(W339="été",VLOOKUP(E339,IC!A:E,3,FALSE),"erreur"))</f>
        <v>#N/A</v>
      </c>
      <c r="Q339" s="15" t="e">
        <f>IF(P339="NR",0,IF(F339&lt;5,0,IF(P339=1,VLOOKUP(F339,IC!$G$1:$I$8,3,TRUE),
IF(P339=2,VLOOKUP(F339,IC!$K$1:$M$8,3,TRUE),
IF(P339=3,VLOOKUP(F339,IC!$O$1:$Q$8,3,TRUE),IF(P339=4,VLOOKUP(F339,IC!$S$2:$U$9,3,TRUE),
"erreur"))))))</f>
        <v>#N/A</v>
      </c>
      <c r="R339" s="16" t="e">
        <f>IF(OR(V339="NA",V339="Transit",V339&lt;Listes!$F$1),"non applicable",F339/V339)</f>
        <v>#N/A</v>
      </c>
      <c r="S339" s="16" t="e">
        <f>IF(W339="Transit","Non applicable",IF(AND(W339="été",T339&gt;Listes!F338),F339/T339,IF(AND(W339="Hiver",Hierarchisation!U339&gt;Listes!F338),F339/U339,"non applicable")))</f>
        <v>#N/A</v>
      </c>
      <c r="T339" s="17" t="e">
        <f>IF(K339="Centre",VLOOKUP(E339,effectifs_ete,3,FALSE),IF(Hierarchisation!K339="Grand Nord",VLOOKUP(Hierarchisation!E339,effectifs_ete,4,FALSE),IF(Hierarchisation!K339="Nord Est",VLOOKUP(Hierarchisation!E339,effectifs_ete,5,FALSE),IF(Hierarchisation!K339="Nord Ouest",VLOOKUP(Hierarchisation!E339,effectifs_ete,6,FALSE),IF(Hierarchisation!K339="Sud Est",VLOOKUP(Hierarchisation!E339,effectifs_ete,7,FALSE),IF(Hierarchisation!K339="Sud Ouest",VLOOKUP(Hierarchisation!E339,effectifs_ete,8,FALSE),"Erreur Région"))))))</f>
        <v>#N/A</v>
      </c>
      <c r="U339" s="17" t="e">
        <f>IF(K339="Centre",VLOOKUP(E339,effectifs_hiver,3,FALSE),IF(Hierarchisation!K339="Grand Nord",VLOOKUP(Hierarchisation!E339,effectifs_hiver,4,FALSE),IF(Hierarchisation!K339="Nord Est",VLOOKUP(Hierarchisation!E339,effectifs_hiver,5,FALSE),IF(Hierarchisation!K339="Nord Ouest",VLOOKUP(Hierarchisation!E339,effectifs_hiver,6,FALSE),IF(Hierarchisation!K339="Sud Est",VLOOKUP(Hierarchisation!E339,effectifs_hiver,7,FALSE),IF(Hierarchisation!K339="Sud Ouest",VLOOKUP(Hierarchisation!E339,effectifs_hiver,8,FALSE),"Erreur Région"))))))</f>
        <v>#N/A</v>
      </c>
      <c r="V339" s="17" t="e">
        <f>IF(W339="Transit","Transit",IF(W339="hiver",VLOOKUP(E339,'EFFECTIFS Hiver'!$A:$I,9,FALSE),IF(W339="été",VLOOKUP(E339,'EFFECTIFS Eté'!$A:$I,9,FALSE),"Erreur saison")))</f>
        <v>#N/A</v>
      </c>
      <c r="W339" s="18" t="e">
        <f>VLOOKUP(D339,Listes!B:C,2,FALSE)</f>
        <v>#N/A</v>
      </c>
    </row>
    <row r="340" spans="1:23" ht="15.75" customHeight="1">
      <c r="A340" s="11"/>
      <c r="B340" s="11"/>
      <c r="C340" s="11"/>
      <c r="D340" s="11"/>
      <c r="E340" s="11"/>
      <c r="F340" s="11"/>
      <c r="G340" s="11" t="e">
        <f>VLOOKUP(E340,TAXONS!B:C,2,FALSE)</f>
        <v>#N/A</v>
      </c>
      <c r="H340" s="13">
        <f t="shared" si="28"/>
        <v>0</v>
      </c>
      <c r="I340" s="12" t="e">
        <f t="shared" si="29"/>
        <v>#N/A</v>
      </c>
      <c r="J340" s="14" t="e">
        <f t="shared" si="30"/>
        <v>#N/A</v>
      </c>
      <c r="K340" s="15" t="e">
        <f>VLOOKUP(B340,REGIONS!A:D,4,FALSE)</f>
        <v>#N/A</v>
      </c>
      <c r="L340" s="19" t="e">
        <f>VLOOKUP(G340,Sensibilité!$A:$L,12,FALSE)</f>
        <v>#N/A</v>
      </c>
      <c r="M340" s="19" t="e">
        <f t="shared" si="31"/>
        <v>#N/A</v>
      </c>
      <c r="N340" s="19" t="e">
        <f t="shared" si="32"/>
        <v>#N/A</v>
      </c>
      <c r="O340" s="15" t="str">
        <f>IF(D340=Listes!$B$6,"SWARMING",IF(OR(D340=Listes!$B$1,D340=Listes!$B$2,D340=Listes!$B$5),2,IF(OR(D340=Listes!$B$3,D340=Listes!$B$4),1,"erreur colonne D")))</f>
        <v>SWARMING</v>
      </c>
      <c r="P340" s="15" t="e">
        <f>IF(OR(W340="Hiver",W340="Transit"),VLOOKUP(E340,IC!A:E,4,FALSE),IF(W340="été",VLOOKUP(E340,IC!A:E,3,FALSE),"erreur"))</f>
        <v>#N/A</v>
      </c>
      <c r="Q340" s="15" t="e">
        <f>IF(P340="NR",0,IF(F340&lt;5,0,IF(P340=1,VLOOKUP(F340,IC!$G$1:$I$8,3,TRUE),
IF(P340=2,VLOOKUP(F340,IC!$K$1:$M$8,3,TRUE),
IF(P340=3,VLOOKUP(F340,IC!$O$1:$Q$8,3,TRUE),IF(P340=4,VLOOKUP(F340,IC!$S$2:$U$9,3,TRUE),
"erreur"))))))</f>
        <v>#N/A</v>
      </c>
      <c r="R340" s="16" t="e">
        <f>IF(OR(V340="NA",V340="Transit",V340&lt;Listes!$F$1),"non applicable",F340/V340)</f>
        <v>#N/A</v>
      </c>
      <c r="S340" s="16" t="e">
        <f>IF(W340="Transit","Non applicable",IF(AND(W340="été",T340&gt;Listes!F339),F340/T340,IF(AND(W340="Hiver",Hierarchisation!U340&gt;Listes!F339),F340/U340,"non applicable")))</f>
        <v>#N/A</v>
      </c>
      <c r="T340" s="17" t="e">
        <f>IF(K340="Centre",VLOOKUP(E340,effectifs_ete,3,FALSE),IF(Hierarchisation!K340="Grand Nord",VLOOKUP(Hierarchisation!E340,effectifs_ete,4,FALSE),IF(Hierarchisation!K340="Nord Est",VLOOKUP(Hierarchisation!E340,effectifs_ete,5,FALSE),IF(Hierarchisation!K340="Nord Ouest",VLOOKUP(Hierarchisation!E340,effectifs_ete,6,FALSE),IF(Hierarchisation!K340="Sud Est",VLOOKUP(Hierarchisation!E340,effectifs_ete,7,FALSE),IF(Hierarchisation!K340="Sud Ouest",VLOOKUP(Hierarchisation!E340,effectifs_ete,8,FALSE),"Erreur Région"))))))</f>
        <v>#N/A</v>
      </c>
      <c r="U340" s="17" t="e">
        <f>IF(K340="Centre",VLOOKUP(E340,effectifs_hiver,3,FALSE),IF(Hierarchisation!K340="Grand Nord",VLOOKUP(Hierarchisation!E340,effectifs_hiver,4,FALSE),IF(Hierarchisation!K340="Nord Est",VLOOKUP(Hierarchisation!E340,effectifs_hiver,5,FALSE),IF(Hierarchisation!K340="Nord Ouest",VLOOKUP(Hierarchisation!E340,effectifs_hiver,6,FALSE),IF(Hierarchisation!K340="Sud Est",VLOOKUP(Hierarchisation!E340,effectifs_hiver,7,FALSE),IF(Hierarchisation!K340="Sud Ouest",VLOOKUP(Hierarchisation!E340,effectifs_hiver,8,FALSE),"Erreur Région"))))))</f>
        <v>#N/A</v>
      </c>
      <c r="V340" s="17" t="e">
        <f>IF(W340="Transit","Transit",IF(W340="hiver",VLOOKUP(E340,'EFFECTIFS Hiver'!$A:$I,9,FALSE),IF(W340="été",VLOOKUP(E340,'EFFECTIFS Eté'!$A:$I,9,FALSE),"Erreur saison")))</f>
        <v>#N/A</v>
      </c>
      <c r="W340" s="18" t="e">
        <f>VLOOKUP(D340,Listes!B:C,2,FALSE)</f>
        <v>#N/A</v>
      </c>
    </row>
    <row r="341" spans="1:23" ht="15.75" customHeight="1">
      <c r="A341" s="11"/>
      <c r="B341" s="11"/>
      <c r="C341" s="11"/>
      <c r="D341" s="11"/>
      <c r="E341" s="11"/>
      <c r="F341" s="11"/>
      <c r="G341" s="11" t="e">
        <f>VLOOKUP(E341,TAXONS!B:C,2,FALSE)</f>
        <v>#N/A</v>
      </c>
      <c r="H341" s="13">
        <f t="shared" si="28"/>
        <v>0</v>
      </c>
      <c r="I341" s="12" t="e">
        <f t="shared" si="29"/>
        <v>#N/A</v>
      </c>
      <c r="J341" s="14" t="e">
        <f t="shared" si="30"/>
        <v>#N/A</v>
      </c>
      <c r="K341" s="15" t="e">
        <f>VLOOKUP(B341,REGIONS!A:D,4,FALSE)</f>
        <v>#N/A</v>
      </c>
      <c r="L341" s="19" t="e">
        <f>VLOOKUP(G341,Sensibilité!$A:$L,12,FALSE)</f>
        <v>#N/A</v>
      </c>
      <c r="M341" s="19" t="e">
        <f t="shared" si="31"/>
        <v>#N/A</v>
      </c>
      <c r="N341" s="19" t="e">
        <f t="shared" si="32"/>
        <v>#N/A</v>
      </c>
      <c r="O341" s="15" t="str">
        <f>IF(D341=Listes!$B$6,"SWARMING",IF(OR(D341=Listes!$B$1,D341=Listes!$B$2,D341=Listes!$B$5),2,IF(OR(D341=Listes!$B$3,D341=Listes!$B$4),1,"erreur colonne D")))</f>
        <v>SWARMING</v>
      </c>
      <c r="P341" s="15" t="e">
        <f>IF(OR(W341="Hiver",W341="Transit"),VLOOKUP(E341,IC!A:E,4,FALSE),IF(W341="été",VLOOKUP(E341,IC!A:E,3,FALSE),"erreur"))</f>
        <v>#N/A</v>
      </c>
      <c r="Q341" s="15" t="e">
        <f>IF(P341="NR",0,IF(F341&lt;5,0,IF(P341=1,VLOOKUP(F341,IC!$G$1:$I$8,3,TRUE),
IF(P341=2,VLOOKUP(F341,IC!$K$1:$M$8,3,TRUE),
IF(P341=3,VLOOKUP(F341,IC!$O$1:$Q$8,3,TRUE),IF(P341=4,VLOOKUP(F341,IC!$S$2:$U$9,3,TRUE),
"erreur"))))))</f>
        <v>#N/A</v>
      </c>
      <c r="R341" s="16" t="e">
        <f>IF(OR(V341="NA",V341="Transit",V341&lt;Listes!$F$1),"non applicable",F341/V341)</f>
        <v>#N/A</v>
      </c>
      <c r="S341" s="16" t="e">
        <f>IF(W341="Transit","Non applicable",IF(AND(W341="été",T341&gt;Listes!F340),F341/T341,IF(AND(W341="Hiver",Hierarchisation!U341&gt;Listes!F340),F341/U341,"non applicable")))</f>
        <v>#N/A</v>
      </c>
      <c r="T341" s="17" t="e">
        <f>IF(K341="Centre",VLOOKUP(E341,effectifs_ete,3,FALSE),IF(Hierarchisation!K341="Grand Nord",VLOOKUP(Hierarchisation!E341,effectifs_ete,4,FALSE),IF(Hierarchisation!K341="Nord Est",VLOOKUP(Hierarchisation!E341,effectifs_ete,5,FALSE),IF(Hierarchisation!K341="Nord Ouest",VLOOKUP(Hierarchisation!E341,effectifs_ete,6,FALSE),IF(Hierarchisation!K341="Sud Est",VLOOKUP(Hierarchisation!E341,effectifs_ete,7,FALSE),IF(Hierarchisation!K341="Sud Ouest",VLOOKUP(Hierarchisation!E341,effectifs_ete,8,FALSE),"Erreur Région"))))))</f>
        <v>#N/A</v>
      </c>
      <c r="U341" s="17" t="e">
        <f>IF(K341="Centre",VLOOKUP(E341,effectifs_hiver,3,FALSE),IF(Hierarchisation!K341="Grand Nord",VLOOKUP(Hierarchisation!E341,effectifs_hiver,4,FALSE),IF(Hierarchisation!K341="Nord Est",VLOOKUP(Hierarchisation!E341,effectifs_hiver,5,FALSE),IF(Hierarchisation!K341="Nord Ouest",VLOOKUP(Hierarchisation!E341,effectifs_hiver,6,FALSE),IF(Hierarchisation!K341="Sud Est",VLOOKUP(Hierarchisation!E341,effectifs_hiver,7,FALSE),IF(Hierarchisation!K341="Sud Ouest",VLOOKUP(Hierarchisation!E341,effectifs_hiver,8,FALSE),"Erreur Région"))))))</f>
        <v>#N/A</v>
      </c>
      <c r="V341" s="17" t="e">
        <f>IF(W341="Transit","Transit",IF(W341="hiver",VLOOKUP(E341,'EFFECTIFS Hiver'!$A:$I,9,FALSE),IF(W341="été",VLOOKUP(E341,'EFFECTIFS Eté'!$A:$I,9,FALSE),"Erreur saison")))</f>
        <v>#N/A</v>
      </c>
      <c r="W341" s="18" t="e">
        <f>VLOOKUP(D341,Listes!B:C,2,FALSE)</f>
        <v>#N/A</v>
      </c>
    </row>
    <row r="342" spans="1:23" ht="15.75" customHeight="1">
      <c r="A342" s="11"/>
      <c r="B342" s="11"/>
      <c r="C342" s="11"/>
      <c r="D342" s="11"/>
      <c r="E342" s="11"/>
      <c r="F342" s="11"/>
      <c r="G342" s="11" t="e">
        <f>VLOOKUP(E342,TAXONS!B:C,2,FALSE)</f>
        <v>#N/A</v>
      </c>
      <c r="H342" s="13">
        <f t="shared" si="28"/>
        <v>0</v>
      </c>
      <c r="I342" s="12" t="e">
        <f t="shared" si="29"/>
        <v>#N/A</v>
      </c>
      <c r="J342" s="14" t="e">
        <f t="shared" si="30"/>
        <v>#N/A</v>
      </c>
      <c r="K342" s="15" t="e">
        <f>VLOOKUP(B342,REGIONS!A:D,4,FALSE)</f>
        <v>#N/A</v>
      </c>
      <c r="L342" s="19" t="e">
        <f>VLOOKUP(G342,Sensibilité!$A:$L,12,FALSE)</f>
        <v>#N/A</v>
      </c>
      <c r="M342" s="19" t="e">
        <f t="shared" si="31"/>
        <v>#N/A</v>
      </c>
      <c r="N342" s="19" t="e">
        <f t="shared" si="32"/>
        <v>#N/A</v>
      </c>
      <c r="O342" s="15" t="str">
        <f>IF(D342=Listes!$B$6,"SWARMING",IF(OR(D342=Listes!$B$1,D342=Listes!$B$2,D342=Listes!$B$5),2,IF(OR(D342=Listes!$B$3,D342=Listes!$B$4),1,"erreur colonne D")))</f>
        <v>SWARMING</v>
      </c>
      <c r="P342" s="15" t="e">
        <f>IF(OR(W342="Hiver",W342="Transit"),VLOOKUP(E342,IC!A:E,4,FALSE),IF(W342="été",VLOOKUP(E342,IC!A:E,3,FALSE),"erreur"))</f>
        <v>#N/A</v>
      </c>
      <c r="Q342" s="15" t="e">
        <f>IF(P342="NR",0,IF(F342&lt;5,0,IF(P342=1,VLOOKUP(F342,IC!$G$1:$I$8,3,TRUE),
IF(P342=2,VLOOKUP(F342,IC!$K$1:$M$8,3,TRUE),
IF(P342=3,VLOOKUP(F342,IC!$O$1:$Q$8,3,TRUE),IF(P342=4,VLOOKUP(F342,IC!$S$2:$U$9,3,TRUE),
"erreur"))))))</f>
        <v>#N/A</v>
      </c>
      <c r="R342" s="16" t="e">
        <f>IF(OR(V342="NA",V342="Transit",V342&lt;Listes!$F$1),"non applicable",F342/V342)</f>
        <v>#N/A</v>
      </c>
      <c r="S342" s="16" t="e">
        <f>IF(W342="Transit","Non applicable",IF(AND(W342="été",T342&gt;Listes!F341),F342/T342,IF(AND(W342="Hiver",Hierarchisation!U342&gt;Listes!F341),F342/U342,"non applicable")))</f>
        <v>#N/A</v>
      </c>
      <c r="T342" s="17" t="e">
        <f>IF(K342="Centre",VLOOKUP(E342,effectifs_ete,3,FALSE),IF(Hierarchisation!K342="Grand Nord",VLOOKUP(Hierarchisation!E342,effectifs_ete,4,FALSE),IF(Hierarchisation!K342="Nord Est",VLOOKUP(Hierarchisation!E342,effectifs_ete,5,FALSE),IF(Hierarchisation!K342="Nord Ouest",VLOOKUP(Hierarchisation!E342,effectifs_ete,6,FALSE),IF(Hierarchisation!K342="Sud Est",VLOOKUP(Hierarchisation!E342,effectifs_ete,7,FALSE),IF(Hierarchisation!K342="Sud Ouest",VLOOKUP(Hierarchisation!E342,effectifs_ete,8,FALSE),"Erreur Région"))))))</f>
        <v>#N/A</v>
      </c>
      <c r="U342" s="17" t="e">
        <f>IF(K342="Centre",VLOOKUP(E342,effectifs_hiver,3,FALSE),IF(Hierarchisation!K342="Grand Nord",VLOOKUP(Hierarchisation!E342,effectifs_hiver,4,FALSE),IF(Hierarchisation!K342="Nord Est",VLOOKUP(Hierarchisation!E342,effectifs_hiver,5,FALSE),IF(Hierarchisation!K342="Nord Ouest",VLOOKUP(Hierarchisation!E342,effectifs_hiver,6,FALSE),IF(Hierarchisation!K342="Sud Est",VLOOKUP(Hierarchisation!E342,effectifs_hiver,7,FALSE),IF(Hierarchisation!K342="Sud Ouest",VLOOKUP(Hierarchisation!E342,effectifs_hiver,8,FALSE),"Erreur Région"))))))</f>
        <v>#N/A</v>
      </c>
      <c r="V342" s="17" t="e">
        <f>IF(W342="Transit","Transit",IF(W342="hiver",VLOOKUP(E342,'EFFECTIFS Hiver'!$A:$I,9,FALSE),IF(W342="été",VLOOKUP(E342,'EFFECTIFS Eté'!$A:$I,9,FALSE),"Erreur saison")))</f>
        <v>#N/A</v>
      </c>
      <c r="W342" s="18" t="e">
        <f>VLOOKUP(D342,Listes!B:C,2,FALSE)</f>
        <v>#N/A</v>
      </c>
    </row>
    <row r="343" spans="1:23" ht="15.75" customHeight="1">
      <c r="A343" s="11"/>
      <c r="B343" s="11"/>
      <c r="C343" s="11"/>
      <c r="D343" s="11"/>
      <c r="E343" s="11"/>
      <c r="F343" s="11"/>
      <c r="G343" s="11" t="e">
        <f>VLOOKUP(E343,TAXONS!B:C,2,FALSE)</f>
        <v>#N/A</v>
      </c>
      <c r="H343" s="13">
        <f t="shared" si="28"/>
        <v>0</v>
      </c>
      <c r="I343" s="12" t="e">
        <f t="shared" si="29"/>
        <v>#N/A</v>
      </c>
      <c r="J343" s="14" t="e">
        <f t="shared" si="30"/>
        <v>#N/A</v>
      </c>
      <c r="K343" s="15" t="e">
        <f>VLOOKUP(B343,REGIONS!A:D,4,FALSE)</f>
        <v>#N/A</v>
      </c>
      <c r="L343" s="19" t="e">
        <f>VLOOKUP(G343,Sensibilité!$A:$L,12,FALSE)</f>
        <v>#N/A</v>
      </c>
      <c r="M343" s="19" t="e">
        <f t="shared" si="31"/>
        <v>#N/A</v>
      </c>
      <c r="N343" s="19" t="e">
        <f t="shared" si="32"/>
        <v>#N/A</v>
      </c>
      <c r="O343" s="15" t="str">
        <f>IF(D343=Listes!$B$6,"SWARMING",IF(OR(D343=Listes!$B$1,D343=Listes!$B$2,D343=Listes!$B$5),2,IF(OR(D343=Listes!$B$3,D343=Listes!$B$4),1,"erreur colonne D")))</f>
        <v>SWARMING</v>
      </c>
      <c r="P343" s="15" t="e">
        <f>IF(OR(W343="Hiver",W343="Transit"),VLOOKUP(E343,IC!A:E,4,FALSE),IF(W343="été",VLOOKUP(E343,IC!A:E,3,FALSE),"erreur"))</f>
        <v>#N/A</v>
      </c>
      <c r="Q343" s="15" t="e">
        <f>IF(P343="NR",0,IF(F343&lt;5,0,IF(P343=1,VLOOKUP(F343,IC!$G$1:$I$8,3,TRUE),
IF(P343=2,VLOOKUP(F343,IC!$K$1:$M$8,3,TRUE),
IF(P343=3,VLOOKUP(F343,IC!$O$1:$Q$8,3,TRUE),IF(P343=4,VLOOKUP(F343,IC!$S$2:$U$9,3,TRUE),
"erreur"))))))</f>
        <v>#N/A</v>
      </c>
      <c r="R343" s="16" t="e">
        <f>IF(OR(V343="NA",V343="Transit",V343&lt;Listes!$F$1),"non applicable",F343/V343)</f>
        <v>#N/A</v>
      </c>
      <c r="S343" s="16" t="e">
        <f>IF(W343="Transit","Non applicable",IF(AND(W343="été",T343&gt;Listes!F342),F343/T343,IF(AND(W343="Hiver",Hierarchisation!U343&gt;Listes!F342),F343/U343,"non applicable")))</f>
        <v>#N/A</v>
      </c>
      <c r="T343" s="17" t="e">
        <f>IF(K343="Centre",VLOOKUP(E343,effectifs_ete,3,FALSE),IF(Hierarchisation!K343="Grand Nord",VLOOKUP(Hierarchisation!E343,effectifs_ete,4,FALSE),IF(Hierarchisation!K343="Nord Est",VLOOKUP(Hierarchisation!E343,effectifs_ete,5,FALSE),IF(Hierarchisation!K343="Nord Ouest",VLOOKUP(Hierarchisation!E343,effectifs_ete,6,FALSE),IF(Hierarchisation!K343="Sud Est",VLOOKUP(Hierarchisation!E343,effectifs_ete,7,FALSE),IF(Hierarchisation!K343="Sud Ouest",VLOOKUP(Hierarchisation!E343,effectifs_ete,8,FALSE),"Erreur Région"))))))</f>
        <v>#N/A</v>
      </c>
      <c r="U343" s="17" t="e">
        <f>IF(K343="Centre",VLOOKUP(E343,effectifs_hiver,3,FALSE),IF(Hierarchisation!K343="Grand Nord",VLOOKUP(Hierarchisation!E343,effectifs_hiver,4,FALSE),IF(Hierarchisation!K343="Nord Est",VLOOKUP(Hierarchisation!E343,effectifs_hiver,5,FALSE),IF(Hierarchisation!K343="Nord Ouest",VLOOKUP(Hierarchisation!E343,effectifs_hiver,6,FALSE),IF(Hierarchisation!K343="Sud Est",VLOOKUP(Hierarchisation!E343,effectifs_hiver,7,FALSE),IF(Hierarchisation!K343="Sud Ouest",VLOOKUP(Hierarchisation!E343,effectifs_hiver,8,FALSE),"Erreur Région"))))))</f>
        <v>#N/A</v>
      </c>
      <c r="V343" s="17" t="e">
        <f>IF(W343="Transit","Transit",IF(W343="hiver",VLOOKUP(E343,'EFFECTIFS Hiver'!$A:$I,9,FALSE),IF(W343="été",VLOOKUP(E343,'EFFECTIFS Eté'!$A:$I,9,FALSE),"Erreur saison")))</f>
        <v>#N/A</v>
      </c>
      <c r="W343" s="18" t="e">
        <f>VLOOKUP(D343,Listes!B:C,2,FALSE)</f>
        <v>#N/A</v>
      </c>
    </row>
    <row r="344" spans="1:23" ht="15.75" customHeight="1">
      <c r="A344" s="11"/>
      <c r="B344" s="11"/>
      <c r="C344" s="11"/>
      <c r="D344" s="11"/>
      <c r="E344" s="11"/>
      <c r="F344" s="11"/>
      <c r="G344" s="11" t="e">
        <f>VLOOKUP(E344,TAXONS!B:C,2,FALSE)</f>
        <v>#N/A</v>
      </c>
      <c r="H344" s="13">
        <f t="shared" si="28"/>
        <v>0</v>
      </c>
      <c r="I344" s="12" t="e">
        <f t="shared" si="29"/>
        <v>#N/A</v>
      </c>
      <c r="J344" s="14" t="e">
        <f t="shared" si="30"/>
        <v>#N/A</v>
      </c>
      <c r="K344" s="15" t="e">
        <f>VLOOKUP(B344,REGIONS!A:D,4,FALSE)</f>
        <v>#N/A</v>
      </c>
      <c r="L344" s="19" t="e">
        <f>VLOOKUP(G344,Sensibilité!$A:$L,12,FALSE)</f>
        <v>#N/A</v>
      </c>
      <c r="M344" s="19" t="e">
        <f t="shared" si="31"/>
        <v>#N/A</v>
      </c>
      <c r="N344" s="19" t="e">
        <f t="shared" si="32"/>
        <v>#N/A</v>
      </c>
      <c r="O344" s="15" t="str">
        <f>IF(D344=Listes!$B$6,"SWARMING",IF(OR(D344=Listes!$B$1,D344=Listes!$B$2,D344=Listes!$B$5),2,IF(OR(D344=Listes!$B$3,D344=Listes!$B$4),1,"erreur colonne D")))</f>
        <v>SWARMING</v>
      </c>
      <c r="P344" s="15" t="e">
        <f>IF(OR(W344="Hiver",W344="Transit"),VLOOKUP(E344,IC!A:E,4,FALSE),IF(W344="été",VLOOKUP(E344,IC!A:E,3,FALSE),"erreur"))</f>
        <v>#N/A</v>
      </c>
      <c r="Q344" s="15" t="e">
        <f>IF(P344="NR",0,IF(F344&lt;5,0,IF(P344=1,VLOOKUP(F344,IC!$G$1:$I$8,3,TRUE),
IF(P344=2,VLOOKUP(F344,IC!$K$1:$M$8,3,TRUE),
IF(P344=3,VLOOKUP(F344,IC!$O$1:$Q$8,3,TRUE),IF(P344=4,VLOOKUP(F344,IC!$S$2:$U$9,3,TRUE),
"erreur"))))))</f>
        <v>#N/A</v>
      </c>
      <c r="R344" s="16" t="e">
        <f>IF(OR(V344="NA",V344="Transit",V344&lt;Listes!$F$1),"non applicable",F344/V344)</f>
        <v>#N/A</v>
      </c>
      <c r="S344" s="16" t="e">
        <f>IF(W344="Transit","Non applicable",IF(AND(W344="été",T344&gt;Listes!F343),F344/T344,IF(AND(W344="Hiver",Hierarchisation!U344&gt;Listes!F343),F344/U344,"non applicable")))</f>
        <v>#N/A</v>
      </c>
      <c r="T344" s="17" t="e">
        <f>IF(K344="Centre",VLOOKUP(E344,effectifs_ete,3,FALSE),IF(Hierarchisation!K344="Grand Nord",VLOOKUP(Hierarchisation!E344,effectifs_ete,4,FALSE),IF(Hierarchisation!K344="Nord Est",VLOOKUP(Hierarchisation!E344,effectifs_ete,5,FALSE),IF(Hierarchisation!K344="Nord Ouest",VLOOKUP(Hierarchisation!E344,effectifs_ete,6,FALSE),IF(Hierarchisation!K344="Sud Est",VLOOKUP(Hierarchisation!E344,effectifs_ete,7,FALSE),IF(Hierarchisation!K344="Sud Ouest",VLOOKUP(Hierarchisation!E344,effectifs_ete,8,FALSE),"Erreur Région"))))))</f>
        <v>#N/A</v>
      </c>
      <c r="U344" s="17" t="e">
        <f>IF(K344="Centre",VLOOKUP(E344,effectifs_hiver,3,FALSE),IF(Hierarchisation!K344="Grand Nord",VLOOKUP(Hierarchisation!E344,effectifs_hiver,4,FALSE),IF(Hierarchisation!K344="Nord Est",VLOOKUP(Hierarchisation!E344,effectifs_hiver,5,FALSE),IF(Hierarchisation!K344="Nord Ouest",VLOOKUP(Hierarchisation!E344,effectifs_hiver,6,FALSE),IF(Hierarchisation!K344="Sud Est",VLOOKUP(Hierarchisation!E344,effectifs_hiver,7,FALSE),IF(Hierarchisation!K344="Sud Ouest",VLOOKUP(Hierarchisation!E344,effectifs_hiver,8,FALSE),"Erreur Région"))))))</f>
        <v>#N/A</v>
      </c>
      <c r="V344" s="17" t="e">
        <f>IF(W344="Transit","Transit",IF(W344="hiver",VLOOKUP(E344,'EFFECTIFS Hiver'!$A:$I,9,FALSE),IF(W344="été",VLOOKUP(E344,'EFFECTIFS Eté'!$A:$I,9,FALSE),"Erreur saison")))</f>
        <v>#N/A</v>
      </c>
      <c r="W344" s="18" t="e">
        <f>VLOOKUP(D344,Listes!B:C,2,FALSE)</f>
        <v>#N/A</v>
      </c>
    </row>
    <row r="345" spans="1:23" ht="15.75" customHeight="1">
      <c r="A345" s="11"/>
      <c r="B345" s="11"/>
      <c r="C345" s="11"/>
      <c r="D345" s="11"/>
      <c r="E345" s="11"/>
      <c r="F345" s="11"/>
      <c r="G345" s="11" t="e">
        <f>VLOOKUP(E345,TAXONS!B:C,2,FALSE)</f>
        <v>#N/A</v>
      </c>
      <c r="H345" s="13">
        <f t="shared" si="28"/>
        <v>0</v>
      </c>
      <c r="I345" s="12" t="e">
        <f t="shared" si="29"/>
        <v>#N/A</v>
      </c>
      <c r="J345" s="14" t="e">
        <f t="shared" si="30"/>
        <v>#N/A</v>
      </c>
      <c r="K345" s="15" t="e">
        <f>VLOOKUP(B345,REGIONS!A:D,4,FALSE)</f>
        <v>#N/A</v>
      </c>
      <c r="L345" s="19" t="e">
        <f>VLOOKUP(G345,Sensibilité!$A:$L,12,FALSE)</f>
        <v>#N/A</v>
      </c>
      <c r="M345" s="19" t="e">
        <f t="shared" si="31"/>
        <v>#N/A</v>
      </c>
      <c r="N345" s="19" t="e">
        <f t="shared" si="32"/>
        <v>#N/A</v>
      </c>
      <c r="O345" s="15" t="str">
        <f>IF(D345=Listes!$B$6,"SWARMING",IF(OR(D345=Listes!$B$1,D345=Listes!$B$2,D345=Listes!$B$5),2,IF(OR(D345=Listes!$B$3,D345=Listes!$B$4),1,"erreur colonne D")))</f>
        <v>SWARMING</v>
      </c>
      <c r="P345" s="15" t="e">
        <f>IF(OR(W345="Hiver",W345="Transit"),VLOOKUP(E345,IC!A:E,4,FALSE),IF(W345="été",VLOOKUP(E345,IC!A:E,3,FALSE),"erreur"))</f>
        <v>#N/A</v>
      </c>
      <c r="Q345" s="15" t="e">
        <f>IF(P345="NR",0,IF(F345&lt;5,0,IF(P345=1,VLOOKUP(F345,IC!$G$1:$I$8,3,TRUE),
IF(P345=2,VLOOKUP(F345,IC!$K$1:$M$8,3,TRUE),
IF(P345=3,VLOOKUP(F345,IC!$O$1:$Q$8,3,TRUE),IF(P345=4,VLOOKUP(F345,IC!$S$2:$U$9,3,TRUE),
"erreur"))))))</f>
        <v>#N/A</v>
      </c>
      <c r="R345" s="16" t="e">
        <f>IF(OR(V345="NA",V345="Transit",V345&lt;Listes!$F$1),"non applicable",F345/V345)</f>
        <v>#N/A</v>
      </c>
      <c r="S345" s="16" t="e">
        <f>IF(W345="Transit","Non applicable",IF(AND(W345="été",T345&gt;Listes!F344),F345/T345,IF(AND(W345="Hiver",Hierarchisation!U345&gt;Listes!F344),F345/U345,"non applicable")))</f>
        <v>#N/A</v>
      </c>
      <c r="T345" s="17" t="e">
        <f>IF(K345="Centre",VLOOKUP(E345,effectifs_ete,3,FALSE),IF(Hierarchisation!K345="Grand Nord",VLOOKUP(Hierarchisation!E345,effectifs_ete,4,FALSE),IF(Hierarchisation!K345="Nord Est",VLOOKUP(Hierarchisation!E345,effectifs_ete,5,FALSE),IF(Hierarchisation!K345="Nord Ouest",VLOOKUP(Hierarchisation!E345,effectifs_ete,6,FALSE),IF(Hierarchisation!K345="Sud Est",VLOOKUP(Hierarchisation!E345,effectifs_ete,7,FALSE),IF(Hierarchisation!K345="Sud Ouest",VLOOKUP(Hierarchisation!E345,effectifs_ete,8,FALSE),"Erreur Région"))))))</f>
        <v>#N/A</v>
      </c>
      <c r="U345" s="17" t="e">
        <f>IF(K345="Centre",VLOOKUP(E345,effectifs_hiver,3,FALSE),IF(Hierarchisation!K345="Grand Nord",VLOOKUP(Hierarchisation!E345,effectifs_hiver,4,FALSE),IF(Hierarchisation!K345="Nord Est",VLOOKUP(Hierarchisation!E345,effectifs_hiver,5,FALSE),IF(Hierarchisation!K345="Nord Ouest",VLOOKUP(Hierarchisation!E345,effectifs_hiver,6,FALSE),IF(Hierarchisation!K345="Sud Est",VLOOKUP(Hierarchisation!E345,effectifs_hiver,7,FALSE),IF(Hierarchisation!K345="Sud Ouest",VLOOKUP(Hierarchisation!E345,effectifs_hiver,8,FALSE),"Erreur Région"))))))</f>
        <v>#N/A</v>
      </c>
      <c r="V345" s="17" t="e">
        <f>IF(W345="Transit","Transit",IF(W345="hiver",VLOOKUP(E345,'EFFECTIFS Hiver'!$A:$I,9,FALSE),IF(W345="été",VLOOKUP(E345,'EFFECTIFS Eté'!$A:$I,9,FALSE),"Erreur saison")))</f>
        <v>#N/A</v>
      </c>
      <c r="W345" s="18" t="e">
        <f>VLOOKUP(D345,Listes!B:C,2,FALSE)</f>
        <v>#N/A</v>
      </c>
    </row>
    <row r="346" spans="1:23" ht="15.75" customHeight="1">
      <c r="A346" s="11"/>
      <c r="B346" s="11"/>
      <c r="C346" s="11"/>
      <c r="D346" s="11"/>
      <c r="E346" s="11"/>
      <c r="F346" s="11"/>
      <c r="G346" s="11" t="e">
        <f>VLOOKUP(E346,TAXONS!B:C,2,FALSE)</f>
        <v>#N/A</v>
      </c>
      <c r="H346" s="13">
        <f t="shared" si="28"/>
        <v>0</v>
      </c>
      <c r="I346" s="12" t="e">
        <f t="shared" si="29"/>
        <v>#N/A</v>
      </c>
      <c r="J346" s="14" t="e">
        <f t="shared" si="30"/>
        <v>#N/A</v>
      </c>
      <c r="K346" s="15" t="e">
        <f>VLOOKUP(B346,REGIONS!A:D,4,FALSE)</f>
        <v>#N/A</v>
      </c>
      <c r="L346" s="19" t="e">
        <f>VLOOKUP(G346,Sensibilité!$A:$L,12,FALSE)</f>
        <v>#N/A</v>
      </c>
      <c r="M346" s="19" t="e">
        <f t="shared" si="31"/>
        <v>#N/A</v>
      </c>
      <c r="N346" s="19" t="e">
        <f t="shared" si="32"/>
        <v>#N/A</v>
      </c>
      <c r="O346" s="15" t="str">
        <f>IF(D346=Listes!$B$6,"SWARMING",IF(OR(D346=Listes!$B$1,D346=Listes!$B$2,D346=Listes!$B$5),2,IF(OR(D346=Listes!$B$3,D346=Listes!$B$4),1,"erreur colonne D")))</f>
        <v>SWARMING</v>
      </c>
      <c r="P346" s="15" t="e">
        <f>IF(OR(W346="Hiver",W346="Transit"),VLOOKUP(E346,IC!A:E,4,FALSE),IF(W346="été",VLOOKUP(E346,IC!A:E,3,FALSE),"erreur"))</f>
        <v>#N/A</v>
      </c>
      <c r="Q346" s="15" t="e">
        <f>IF(P346="NR",0,IF(F346&lt;5,0,IF(P346=1,VLOOKUP(F346,IC!$G$1:$I$8,3,TRUE),
IF(P346=2,VLOOKUP(F346,IC!$K$1:$M$8,3,TRUE),
IF(P346=3,VLOOKUP(F346,IC!$O$1:$Q$8,3,TRUE),IF(P346=4,VLOOKUP(F346,IC!$S$2:$U$9,3,TRUE),
"erreur"))))))</f>
        <v>#N/A</v>
      </c>
      <c r="R346" s="16" t="e">
        <f>IF(OR(V346="NA",V346="Transit",V346&lt;Listes!$F$1),"non applicable",F346/V346)</f>
        <v>#N/A</v>
      </c>
      <c r="S346" s="16" t="e">
        <f>IF(W346="Transit","Non applicable",IF(AND(W346="été",T346&gt;Listes!F345),F346/T346,IF(AND(W346="Hiver",Hierarchisation!U346&gt;Listes!F345),F346/U346,"non applicable")))</f>
        <v>#N/A</v>
      </c>
      <c r="T346" s="17" t="e">
        <f>IF(K346="Centre",VLOOKUP(E346,effectifs_ete,3,FALSE),IF(Hierarchisation!K346="Grand Nord",VLOOKUP(Hierarchisation!E346,effectifs_ete,4,FALSE),IF(Hierarchisation!K346="Nord Est",VLOOKUP(Hierarchisation!E346,effectifs_ete,5,FALSE),IF(Hierarchisation!K346="Nord Ouest",VLOOKUP(Hierarchisation!E346,effectifs_ete,6,FALSE),IF(Hierarchisation!K346="Sud Est",VLOOKUP(Hierarchisation!E346,effectifs_ete,7,FALSE),IF(Hierarchisation!K346="Sud Ouest",VLOOKUP(Hierarchisation!E346,effectifs_ete,8,FALSE),"Erreur Région"))))))</f>
        <v>#N/A</v>
      </c>
      <c r="U346" s="17" t="e">
        <f>IF(K346="Centre",VLOOKUP(E346,effectifs_hiver,3,FALSE),IF(Hierarchisation!K346="Grand Nord",VLOOKUP(Hierarchisation!E346,effectifs_hiver,4,FALSE),IF(Hierarchisation!K346="Nord Est",VLOOKUP(Hierarchisation!E346,effectifs_hiver,5,FALSE),IF(Hierarchisation!K346="Nord Ouest",VLOOKUP(Hierarchisation!E346,effectifs_hiver,6,FALSE),IF(Hierarchisation!K346="Sud Est",VLOOKUP(Hierarchisation!E346,effectifs_hiver,7,FALSE),IF(Hierarchisation!K346="Sud Ouest",VLOOKUP(Hierarchisation!E346,effectifs_hiver,8,FALSE),"Erreur Région"))))))</f>
        <v>#N/A</v>
      </c>
      <c r="V346" s="17" t="e">
        <f>IF(W346="Transit","Transit",IF(W346="hiver",VLOOKUP(E346,'EFFECTIFS Hiver'!$A:$I,9,FALSE),IF(W346="été",VLOOKUP(E346,'EFFECTIFS Eté'!$A:$I,9,FALSE),"Erreur saison")))</f>
        <v>#N/A</v>
      </c>
      <c r="W346" s="18" t="e">
        <f>VLOOKUP(D346,Listes!B:C,2,FALSE)</f>
        <v>#N/A</v>
      </c>
    </row>
    <row r="347" spans="1:23" ht="15.75" customHeight="1">
      <c r="A347" s="11"/>
      <c r="B347" s="11"/>
      <c r="C347" s="11"/>
      <c r="D347" s="11"/>
      <c r="E347" s="11"/>
      <c r="F347" s="11"/>
      <c r="G347" s="11" t="e">
        <f>VLOOKUP(E347,TAXONS!B:C,2,FALSE)</f>
        <v>#N/A</v>
      </c>
      <c r="H347" s="13">
        <f t="shared" si="28"/>
        <v>0</v>
      </c>
      <c r="I347" s="12" t="e">
        <f t="shared" si="29"/>
        <v>#N/A</v>
      </c>
      <c r="J347" s="14" t="e">
        <f t="shared" si="30"/>
        <v>#N/A</v>
      </c>
      <c r="K347" s="15" t="e">
        <f>VLOOKUP(B347,REGIONS!A:D,4,FALSE)</f>
        <v>#N/A</v>
      </c>
      <c r="L347" s="19" t="e">
        <f>VLOOKUP(G347,Sensibilité!$A:$L,12,FALSE)</f>
        <v>#N/A</v>
      </c>
      <c r="M347" s="19" t="e">
        <f t="shared" si="31"/>
        <v>#N/A</v>
      </c>
      <c r="N347" s="19" t="e">
        <f t="shared" si="32"/>
        <v>#N/A</v>
      </c>
      <c r="O347" s="15" t="str">
        <f>IF(D347=Listes!$B$6,"SWARMING",IF(OR(D347=Listes!$B$1,D347=Listes!$B$2,D347=Listes!$B$5),2,IF(OR(D347=Listes!$B$3,D347=Listes!$B$4),1,"erreur colonne D")))</f>
        <v>SWARMING</v>
      </c>
      <c r="P347" s="15" t="e">
        <f>IF(OR(W347="Hiver",W347="Transit"),VLOOKUP(E347,IC!A:E,4,FALSE),IF(W347="été",VLOOKUP(E347,IC!A:E,3,FALSE),"erreur"))</f>
        <v>#N/A</v>
      </c>
      <c r="Q347" s="15" t="e">
        <f>IF(P347="NR",0,IF(F347&lt;5,0,IF(P347=1,VLOOKUP(F347,IC!$G$1:$I$8,3,TRUE),
IF(P347=2,VLOOKUP(F347,IC!$K$1:$M$8,3,TRUE),
IF(P347=3,VLOOKUP(F347,IC!$O$1:$Q$8,3,TRUE),IF(P347=4,VLOOKUP(F347,IC!$S$2:$U$9,3,TRUE),
"erreur"))))))</f>
        <v>#N/A</v>
      </c>
      <c r="R347" s="16" t="e">
        <f>IF(OR(V347="NA",V347="Transit",V347&lt;Listes!$F$1),"non applicable",F347/V347)</f>
        <v>#N/A</v>
      </c>
      <c r="S347" s="16" t="e">
        <f>IF(W347="Transit","Non applicable",IF(AND(W347="été",T347&gt;Listes!F346),F347/T347,IF(AND(W347="Hiver",Hierarchisation!U347&gt;Listes!F346),F347/U347,"non applicable")))</f>
        <v>#N/A</v>
      </c>
      <c r="T347" s="17" t="e">
        <f>IF(K347="Centre",VLOOKUP(E347,effectifs_ete,3,FALSE),IF(Hierarchisation!K347="Grand Nord",VLOOKUP(Hierarchisation!E347,effectifs_ete,4,FALSE),IF(Hierarchisation!K347="Nord Est",VLOOKUP(Hierarchisation!E347,effectifs_ete,5,FALSE),IF(Hierarchisation!K347="Nord Ouest",VLOOKUP(Hierarchisation!E347,effectifs_ete,6,FALSE),IF(Hierarchisation!K347="Sud Est",VLOOKUP(Hierarchisation!E347,effectifs_ete,7,FALSE),IF(Hierarchisation!K347="Sud Ouest",VLOOKUP(Hierarchisation!E347,effectifs_ete,8,FALSE),"Erreur Région"))))))</f>
        <v>#N/A</v>
      </c>
      <c r="U347" s="17" t="e">
        <f>IF(K347="Centre",VLOOKUP(E347,effectifs_hiver,3,FALSE),IF(Hierarchisation!K347="Grand Nord",VLOOKUP(Hierarchisation!E347,effectifs_hiver,4,FALSE),IF(Hierarchisation!K347="Nord Est",VLOOKUP(Hierarchisation!E347,effectifs_hiver,5,FALSE),IF(Hierarchisation!K347="Nord Ouest",VLOOKUP(Hierarchisation!E347,effectifs_hiver,6,FALSE),IF(Hierarchisation!K347="Sud Est",VLOOKUP(Hierarchisation!E347,effectifs_hiver,7,FALSE),IF(Hierarchisation!K347="Sud Ouest",VLOOKUP(Hierarchisation!E347,effectifs_hiver,8,FALSE),"Erreur Région"))))))</f>
        <v>#N/A</v>
      </c>
      <c r="V347" s="17" t="e">
        <f>IF(W347="Transit","Transit",IF(W347="hiver",VLOOKUP(E347,'EFFECTIFS Hiver'!$A:$I,9,FALSE),IF(W347="été",VLOOKUP(E347,'EFFECTIFS Eté'!$A:$I,9,FALSE),"Erreur saison")))</f>
        <v>#N/A</v>
      </c>
      <c r="W347" s="18" t="e">
        <f>VLOOKUP(D347,Listes!B:C,2,FALSE)</f>
        <v>#N/A</v>
      </c>
    </row>
    <row r="348" spans="1:23" ht="15.75" customHeight="1">
      <c r="A348" s="11"/>
      <c r="B348" s="11"/>
      <c r="C348" s="11"/>
      <c r="D348" s="11"/>
      <c r="E348" s="11"/>
      <c r="F348" s="11"/>
      <c r="G348" s="11" t="e">
        <f>VLOOKUP(E348,TAXONS!B:C,2,FALSE)</f>
        <v>#N/A</v>
      </c>
      <c r="H348" s="13">
        <f t="shared" si="28"/>
        <v>0</v>
      </c>
      <c r="I348" s="12" t="e">
        <f t="shared" si="29"/>
        <v>#N/A</v>
      </c>
      <c r="J348" s="14" t="e">
        <f t="shared" si="30"/>
        <v>#N/A</v>
      </c>
      <c r="K348" s="15" t="e">
        <f>VLOOKUP(B348,REGIONS!A:D,4,FALSE)</f>
        <v>#N/A</v>
      </c>
      <c r="L348" s="19" t="e">
        <f>VLOOKUP(G348,Sensibilité!$A:$L,12,FALSE)</f>
        <v>#N/A</v>
      </c>
      <c r="M348" s="19" t="e">
        <f t="shared" si="31"/>
        <v>#N/A</v>
      </c>
      <c r="N348" s="19" t="e">
        <f t="shared" si="32"/>
        <v>#N/A</v>
      </c>
      <c r="O348" s="15" t="str">
        <f>IF(D348=Listes!$B$6,"SWARMING",IF(OR(D348=Listes!$B$1,D348=Listes!$B$2,D348=Listes!$B$5),2,IF(OR(D348=Listes!$B$3,D348=Listes!$B$4),1,"erreur colonne D")))</f>
        <v>SWARMING</v>
      </c>
      <c r="P348" s="15" t="e">
        <f>IF(OR(W348="Hiver",W348="Transit"),VLOOKUP(E348,IC!A:E,4,FALSE),IF(W348="été",VLOOKUP(E348,IC!A:E,3,FALSE),"erreur"))</f>
        <v>#N/A</v>
      </c>
      <c r="Q348" s="15" t="e">
        <f>IF(P348="NR",0,IF(F348&lt;5,0,IF(P348=1,VLOOKUP(F348,IC!$G$1:$I$8,3,TRUE),
IF(P348=2,VLOOKUP(F348,IC!$K$1:$M$8,3,TRUE),
IF(P348=3,VLOOKUP(F348,IC!$O$1:$Q$8,3,TRUE),IF(P348=4,VLOOKUP(F348,IC!$S$2:$U$9,3,TRUE),
"erreur"))))))</f>
        <v>#N/A</v>
      </c>
      <c r="R348" s="16" t="e">
        <f>IF(OR(V348="NA",V348="Transit",V348&lt;Listes!$F$1),"non applicable",F348/V348)</f>
        <v>#N/A</v>
      </c>
      <c r="S348" s="16" t="e">
        <f>IF(W348="Transit","Non applicable",IF(AND(W348="été",T348&gt;Listes!F347),F348/T348,IF(AND(W348="Hiver",Hierarchisation!U348&gt;Listes!F347),F348/U348,"non applicable")))</f>
        <v>#N/A</v>
      </c>
      <c r="T348" s="17" t="e">
        <f>IF(K348="Centre",VLOOKUP(E348,effectifs_ete,3,FALSE),IF(Hierarchisation!K348="Grand Nord",VLOOKUP(Hierarchisation!E348,effectifs_ete,4,FALSE),IF(Hierarchisation!K348="Nord Est",VLOOKUP(Hierarchisation!E348,effectifs_ete,5,FALSE),IF(Hierarchisation!K348="Nord Ouest",VLOOKUP(Hierarchisation!E348,effectifs_ete,6,FALSE),IF(Hierarchisation!K348="Sud Est",VLOOKUP(Hierarchisation!E348,effectifs_ete,7,FALSE),IF(Hierarchisation!K348="Sud Ouest",VLOOKUP(Hierarchisation!E348,effectifs_ete,8,FALSE),"Erreur Région"))))))</f>
        <v>#N/A</v>
      </c>
      <c r="U348" s="17" t="e">
        <f>IF(K348="Centre",VLOOKUP(E348,effectifs_hiver,3,FALSE),IF(Hierarchisation!K348="Grand Nord",VLOOKUP(Hierarchisation!E348,effectifs_hiver,4,FALSE),IF(Hierarchisation!K348="Nord Est",VLOOKUP(Hierarchisation!E348,effectifs_hiver,5,FALSE),IF(Hierarchisation!K348="Nord Ouest",VLOOKUP(Hierarchisation!E348,effectifs_hiver,6,FALSE),IF(Hierarchisation!K348="Sud Est",VLOOKUP(Hierarchisation!E348,effectifs_hiver,7,FALSE),IF(Hierarchisation!K348="Sud Ouest",VLOOKUP(Hierarchisation!E348,effectifs_hiver,8,FALSE),"Erreur Région"))))))</f>
        <v>#N/A</v>
      </c>
      <c r="V348" s="17" t="e">
        <f>IF(W348="Transit","Transit",IF(W348="hiver",VLOOKUP(E348,'EFFECTIFS Hiver'!$A:$I,9,FALSE),IF(W348="été",VLOOKUP(E348,'EFFECTIFS Eté'!$A:$I,9,FALSE),"Erreur saison")))</f>
        <v>#N/A</v>
      </c>
      <c r="W348" s="18" t="e">
        <f>VLOOKUP(D348,Listes!B:C,2,FALSE)</f>
        <v>#N/A</v>
      </c>
    </row>
    <row r="349" spans="1:23" ht="15.75" customHeight="1">
      <c r="A349" s="11"/>
      <c r="B349" s="11"/>
      <c r="C349" s="11"/>
      <c r="D349" s="11"/>
      <c r="E349" s="11"/>
      <c r="F349" s="11"/>
      <c r="G349" s="11" t="e">
        <f>VLOOKUP(E349,TAXONS!B:C,2,FALSE)</f>
        <v>#N/A</v>
      </c>
      <c r="H349" s="13">
        <f t="shared" si="28"/>
        <v>0</v>
      </c>
      <c r="I349" s="12" t="e">
        <f t="shared" si="29"/>
        <v>#N/A</v>
      </c>
      <c r="J349" s="14" t="e">
        <f t="shared" si="30"/>
        <v>#N/A</v>
      </c>
      <c r="K349" s="15" t="e">
        <f>VLOOKUP(B349,REGIONS!A:D,4,FALSE)</f>
        <v>#N/A</v>
      </c>
      <c r="L349" s="19" t="e">
        <f>VLOOKUP(G349,Sensibilité!$A:$L,12,FALSE)</f>
        <v>#N/A</v>
      </c>
      <c r="M349" s="19" t="e">
        <f t="shared" si="31"/>
        <v>#N/A</v>
      </c>
      <c r="N349" s="19" t="e">
        <f t="shared" si="32"/>
        <v>#N/A</v>
      </c>
      <c r="O349" s="15" t="str">
        <f>IF(D349=Listes!$B$6,"SWARMING",IF(OR(D349=Listes!$B$1,D349=Listes!$B$2,D349=Listes!$B$5),2,IF(OR(D349=Listes!$B$3,D349=Listes!$B$4),1,"erreur colonne D")))</f>
        <v>SWARMING</v>
      </c>
      <c r="P349" s="15" t="e">
        <f>IF(OR(W349="Hiver",W349="Transit"),VLOOKUP(E349,IC!A:E,4,FALSE),IF(W349="été",VLOOKUP(E349,IC!A:E,3,FALSE),"erreur"))</f>
        <v>#N/A</v>
      </c>
      <c r="Q349" s="15" t="e">
        <f>IF(P349="NR",0,IF(F349&lt;5,0,IF(P349=1,VLOOKUP(F349,IC!$G$1:$I$8,3,TRUE),
IF(P349=2,VLOOKUP(F349,IC!$K$1:$M$8,3,TRUE),
IF(P349=3,VLOOKUP(F349,IC!$O$1:$Q$8,3,TRUE),IF(P349=4,VLOOKUP(F349,IC!$S$2:$U$9,3,TRUE),
"erreur"))))))</f>
        <v>#N/A</v>
      </c>
      <c r="R349" s="16" t="e">
        <f>IF(OR(V349="NA",V349="Transit",V349&lt;Listes!$F$1),"non applicable",F349/V349)</f>
        <v>#N/A</v>
      </c>
      <c r="S349" s="16" t="e">
        <f>IF(W349="Transit","Non applicable",IF(AND(W349="été",T349&gt;Listes!F348),F349/T349,IF(AND(W349="Hiver",Hierarchisation!U349&gt;Listes!F348),F349/U349,"non applicable")))</f>
        <v>#N/A</v>
      </c>
      <c r="T349" s="17" t="e">
        <f>IF(K349="Centre",VLOOKUP(E349,effectifs_ete,3,FALSE),IF(Hierarchisation!K349="Grand Nord",VLOOKUP(Hierarchisation!E349,effectifs_ete,4,FALSE),IF(Hierarchisation!K349="Nord Est",VLOOKUP(Hierarchisation!E349,effectifs_ete,5,FALSE),IF(Hierarchisation!K349="Nord Ouest",VLOOKUP(Hierarchisation!E349,effectifs_ete,6,FALSE),IF(Hierarchisation!K349="Sud Est",VLOOKUP(Hierarchisation!E349,effectifs_ete,7,FALSE),IF(Hierarchisation!K349="Sud Ouest",VLOOKUP(Hierarchisation!E349,effectifs_ete,8,FALSE),"Erreur Région"))))))</f>
        <v>#N/A</v>
      </c>
      <c r="U349" s="17" t="e">
        <f>IF(K349="Centre",VLOOKUP(E349,effectifs_hiver,3,FALSE),IF(Hierarchisation!K349="Grand Nord",VLOOKUP(Hierarchisation!E349,effectifs_hiver,4,FALSE),IF(Hierarchisation!K349="Nord Est",VLOOKUP(Hierarchisation!E349,effectifs_hiver,5,FALSE),IF(Hierarchisation!K349="Nord Ouest",VLOOKUP(Hierarchisation!E349,effectifs_hiver,6,FALSE),IF(Hierarchisation!K349="Sud Est",VLOOKUP(Hierarchisation!E349,effectifs_hiver,7,FALSE),IF(Hierarchisation!K349="Sud Ouest",VLOOKUP(Hierarchisation!E349,effectifs_hiver,8,FALSE),"Erreur Région"))))))</f>
        <v>#N/A</v>
      </c>
      <c r="V349" s="17" t="e">
        <f>IF(W349="Transit","Transit",IF(W349="hiver",VLOOKUP(E349,'EFFECTIFS Hiver'!$A:$I,9,FALSE),IF(W349="été",VLOOKUP(E349,'EFFECTIFS Eté'!$A:$I,9,FALSE),"Erreur saison")))</f>
        <v>#N/A</v>
      </c>
      <c r="W349" s="18" t="e">
        <f>VLOOKUP(D349,Listes!B:C,2,FALSE)</f>
        <v>#N/A</v>
      </c>
    </row>
    <row r="350" spans="1:23" ht="15.75" customHeight="1">
      <c r="A350" s="11"/>
      <c r="B350" s="11"/>
      <c r="C350" s="11"/>
      <c r="D350" s="11"/>
      <c r="E350" s="11"/>
      <c r="F350" s="11"/>
      <c r="G350" s="11" t="e">
        <f>VLOOKUP(E350,TAXONS!B:C,2,FALSE)</f>
        <v>#N/A</v>
      </c>
      <c r="H350" s="13">
        <f t="shared" si="28"/>
        <v>0</v>
      </c>
      <c r="I350" s="12" t="e">
        <f t="shared" si="29"/>
        <v>#N/A</v>
      </c>
      <c r="J350" s="14" t="e">
        <f t="shared" si="30"/>
        <v>#N/A</v>
      </c>
      <c r="K350" s="15" t="e">
        <f>VLOOKUP(B350,REGIONS!A:D,4,FALSE)</f>
        <v>#N/A</v>
      </c>
      <c r="L350" s="19" t="e">
        <f>VLOOKUP(G350,Sensibilité!$A:$L,12,FALSE)</f>
        <v>#N/A</v>
      </c>
      <c r="M350" s="19" t="e">
        <f t="shared" si="31"/>
        <v>#N/A</v>
      </c>
      <c r="N350" s="19" t="e">
        <f t="shared" si="32"/>
        <v>#N/A</v>
      </c>
      <c r="O350" s="15" t="str">
        <f>IF(D350=Listes!$B$6,"SWARMING",IF(OR(D350=Listes!$B$1,D350=Listes!$B$2,D350=Listes!$B$5),2,IF(OR(D350=Listes!$B$3,D350=Listes!$B$4),1,"erreur colonne D")))</f>
        <v>SWARMING</v>
      </c>
      <c r="P350" s="15" t="e">
        <f>IF(OR(W350="Hiver",W350="Transit"),VLOOKUP(E350,IC!A:E,4,FALSE),IF(W350="été",VLOOKUP(E350,IC!A:E,3,FALSE),"erreur"))</f>
        <v>#N/A</v>
      </c>
      <c r="Q350" s="15" t="e">
        <f>IF(P350="NR",0,IF(F350&lt;5,0,IF(P350=1,VLOOKUP(F350,IC!$G$1:$I$8,3,TRUE),
IF(P350=2,VLOOKUP(F350,IC!$K$1:$M$8,3,TRUE),
IF(P350=3,VLOOKUP(F350,IC!$O$1:$Q$8,3,TRUE),IF(P350=4,VLOOKUP(F350,IC!$S$2:$U$9,3,TRUE),
"erreur"))))))</f>
        <v>#N/A</v>
      </c>
      <c r="R350" s="16" t="e">
        <f>IF(OR(V350="NA",V350="Transit",V350&lt;Listes!$F$1),"non applicable",F350/V350)</f>
        <v>#N/A</v>
      </c>
      <c r="S350" s="16" t="e">
        <f>IF(W350="Transit","Non applicable",IF(AND(W350="été",T350&gt;Listes!F349),F350/T350,IF(AND(W350="Hiver",Hierarchisation!U350&gt;Listes!F349),F350/U350,"non applicable")))</f>
        <v>#N/A</v>
      </c>
      <c r="T350" s="17" t="e">
        <f>IF(K350="Centre",VLOOKUP(E350,effectifs_ete,3,FALSE),IF(Hierarchisation!K350="Grand Nord",VLOOKUP(Hierarchisation!E350,effectifs_ete,4,FALSE),IF(Hierarchisation!K350="Nord Est",VLOOKUP(Hierarchisation!E350,effectifs_ete,5,FALSE),IF(Hierarchisation!K350="Nord Ouest",VLOOKUP(Hierarchisation!E350,effectifs_ete,6,FALSE),IF(Hierarchisation!K350="Sud Est",VLOOKUP(Hierarchisation!E350,effectifs_ete,7,FALSE),IF(Hierarchisation!K350="Sud Ouest",VLOOKUP(Hierarchisation!E350,effectifs_ete,8,FALSE),"Erreur Région"))))))</f>
        <v>#N/A</v>
      </c>
      <c r="U350" s="17" t="e">
        <f>IF(K350="Centre",VLOOKUP(E350,effectifs_hiver,3,FALSE),IF(Hierarchisation!K350="Grand Nord",VLOOKUP(Hierarchisation!E350,effectifs_hiver,4,FALSE),IF(Hierarchisation!K350="Nord Est",VLOOKUP(Hierarchisation!E350,effectifs_hiver,5,FALSE),IF(Hierarchisation!K350="Nord Ouest",VLOOKUP(Hierarchisation!E350,effectifs_hiver,6,FALSE),IF(Hierarchisation!K350="Sud Est",VLOOKUP(Hierarchisation!E350,effectifs_hiver,7,FALSE),IF(Hierarchisation!K350="Sud Ouest",VLOOKUP(Hierarchisation!E350,effectifs_hiver,8,FALSE),"Erreur Région"))))))</f>
        <v>#N/A</v>
      </c>
      <c r="V350" s="17" t="e">
        <f>IF(W350="Transit","Transit",IF(W350="hiver",VLOOKUP(E350,'EFFECTIFS Hiver'!$A:$I,9,FALSE),IF(W350="été",VLOOKUP(E350,'EFFECTIFS Eté'!$A:$I,9,FALSE),"Erreur saison")))</f>
        <v>#N/A</v>
      </c>
      <c r="W350" s="18" t="e">
        <f>VLOOKUP(D350,Listes!B:C,2,FALSE)</f>
        <v>#N/A</v>
      </c>
    </row>
    <row r="351" spans="1:23" ht="15.75" customHeight="1">
      <c r="A351" s="11"/>
      <c r="B351" s="11"/>
      <c r="C351" s="11"/>
      <c r="D351" s="11"/>
      <c r="E351" s="11"/>
      <c r="F351" s="11"/>
      <c r="G351" s="11" t="e">
        <f>VLOOKUP(E351,TAXONS!B:C,2,FALSE)</f>
        <v>#N/A</v>
      </c>
      <c r="H351" s="13">
        <f t="shared" si="28"/>
        <v>0</v>
      </c>
      <c r="I351" s="12" t="e">
        <f t="shared" si="29"/>
        <v>#N/A</v>
      </c>
      <c r="J351" s="14" t="e">
        <f t="shared" si="30"/>
        <v>#N/A</v>
      </c>
      <c r="K351" s="15" t="e">
        <f>VLOOKUP(B351,REGIONS!A:D,4,FALSE)</f>
        <v>#N/A</v>
      </c>
      <c r="L351" s="19" t="e">
        <f>VLOOKUP(G351,Sensibilité!$A:$L,12,FALSE)</f>
        <v>#N/A</v>
      </c>
      <c r="M351" s="19" t="e">
        <f t="shared" si="31"/>
        <v>#N/A</v>
      </c>
      <c r="N351" s="19" t="e">
        <f t="shared" si="32"/>
        <v>#N/A</v>
      </c>
      <c r="O351" s="15" t="str">
        <f>IF(D351=Listes!$B$6,"SWARMING",IF(OR(D351=Listes!$B$1,D351=Listes!$B$2,D351=Listes!$B$5),2,IF(OR(D351=Listes!$B$3,D351=Listes!$B$4),1,"erreur colonne D")))</f>
        <v>SWARMING</v>
      </c>
      <c r="P351" s="15" t="e">
        <f>IF(OR(W351="Hiver",W351="Transit"),VLOOKUP(E351,IC!A:E,4,FALSE),IF(W351="été",VLOOKUP(E351,IC!A:E,3,FALSE),"erreur"))</f>
        <v>#N/A</v>
      </c>
      <c r="Q351" s="15" t="e">
        <f>IF(P351="NR",0,IF(F351&lt;5,0,IF(P351=1,VLOOKUP(F351,IC!$G$1:$I$8,3,TRUE),
IF(P351=2,VLOOKUP(F351,IC!$K$1:$M$8,3,TRUE),
IF(P351=3,VLOOKUP(F351,IC!$O$1:$Q$8,3,TRUE),IF(P351=4,VLOOKUP(F351,IC!$S$2:$U$9,3,TRUE),
"erreur"))))))</f>
        <v>#N/A</v>
      </c>
      <c r="R351" s="16" t="e">
        <f>IF(OR(V351="NA",V351="Transit",V351&lt;Listes!$F$1),"non applicable",F351/V351)</f>
        <v>#N/A</v>
      </c>
      <c r="S351" s="16" t="e">
        <f>IF(W351="Transit","Non applicable",IF(AND(W351="été",T351&gt;Listes!F350),F351/T351,IF(AND(W351="Hiver",Hierarchisation!U351&gt;Listes!F350),F351/U351,"non applicable")))</f>
        <v>#N/A</v>
      </c>
      <c r="T351" s="17" t="e">
        <f>IF(K351="Centre",VLOOKUP(E351,effectifs_ete,3,FALSE),IF(Hierarchisation!K351="Grand Nord",VLOOKUP(Hierarchisation!E351,effectifs_ete,4,FALSE),IF(Hierarchisation!K351="Nord Est",VLOOKUP(Hierarchisation!E351,effectifs_ete,5,FALSE),IF(Hierarchisation!K351="Nord Ouest",VLOOKUP(Hierarchisation!E351,effectifs_ete,6,FALSE),IF(Hierarchisation!K351="Sud Est",VLOOKUP(Hierarchisation!E351,effectifs_ete,7,FALSE),IF(Hierarchisation!K351="Sud Ouest",VLOOKUP(Hierarchisation!E351,effectifs_ete,8,FALSE),"Erreur Région"))))))</f>
        <v>#N/A</v>
      </c>
      <c r="U351" s="17" t="e">
        <f>IF(K351="Centre",VLOOKUP(E351,effectifs_hiver,3,FALSE),IF(Hierarchisation!K351="Grand Nord",VLOOKUP(Hierarchisation!E351,effectifs_hiver,4,FALSE),IF(Hierarchisation!K351="Nord Est",VLOOKUP(Hierarchisation!E351,effectifs_hiver,5,FALSE),IF(Hierarchisation!K351="Nord Ouest",VLOOKUP(Hierarchisation!E351,effectifs_hiver,6,FALSE),IF(Hierarchisation!K351="Sud Est",VLOOKUP(Hierarchisation!E351,effectifs_hiver,7,FALSE),IF(Hierarchisation!K351="Sud Ouest",VLOOKUP(Hierarchisation!E351,effectifs_hiver,8,FALSE),"Erreur Région"))))))</f>
        <v>#N/A</v>
      </c>
      <c r="V351" s="17" t="e">
        <f>IF(W351="Transit","Transit",IF(W351="hiver",VLOOKUP(E351,'EFFECTIFS Hiver'!$A:$I,9,FALSE),IF(W351="été",VLOOKUP(E351,'EFFECTIFS Eté'!$A:$I,9,FALSE),"Erreur saison")))</f>
        <v>#N/A</v>
      </c>
      <c r="W351" s="18" t="e">
        <f>VLOOKUP(D351,Listes!B:C,2,FALSE)</f>
        <v>#N/A</v>
      </c>
    </row>
    <row r="352" spans="1:23" ht="15.75" customHeight="1">
      <c r="A352" s="11"/>
      <c r="B352" s="11"/>
      <c r="C352" s="11"/>
      <c r="D352" s="11"/>
      <c r="E352" s="11"/>
      <c r="F352" s="11"/>
      <c r="G352" s="11" t="e">
        <f>VLOOKUP(E352,TAXONS!B:C,2,FALSE)</f>
        <v>#N/A</v>
      </c>
      <c r="H352" s="13">
        <f t="shared" si="28"/>
        <v>0</v>
      </c>
      <c r="I352" s="12" t="e">
        <f t="shared" si="29"/>
        <v>#N/A</v>
      </c>
      <c r="J352" s="14" t="e">
        <f t="shared" si="30"/>
        <v>#N/A</v>
      </c>
      <c r="K352" s="15" t="e">
        <f>VLOOKUP(B352,REGIONS!A:D,4,FALSE)</f>
        <v>#N/A</v>
      </c>
      <c r="L352" s="19" t="e">
        <f>VLOOKUP(G352,Sensibilité!$A:$L,12,FALSE)</f>
        <v>#N/A</v>
      </c>
      <c r="M352" s="19" t="e">
        <f t="shared" si="31"/>
        <v>#N/A</v>
      </c>
      <c r="N352" s="19" t="e">
        <f t="shared" si="32"/>
        <v>#N/A</v>
      </c>
      <c r="O352" s="15" t="str">
        <f>IF(D352=Listes!$B$6,"SWARMING",IF(OR(D352=Listes!$B$1,D352=Listes!$B$2,D352=Listes!$B$5),2,IF(OR(D352=Listes!$B$3,D352=Listes!$B$4),1,"erreur colonne D")))</f>
        <v>SWARMING</v>
      </c>
      <c r="P352" s="15" t="e">
        <f>IF(OR(W352="Hiver",W352="Transit"),VLOOKUP(E352,IC!A:E,4,FALSE),IF(W352="été",VLOOKUP(E352,IC!A:E,3,FALSE),"erreur"))</f>
        <v>#N/A</v>
      </c>
      <c r="Q352" s="15" t="e">
        <f>IF(P352="NR",0,IF(F352&lt;5,0,IF(P352=1,VLOOKUP(F352,IC!$G$1:$I$8,3,TRUE),
IF(P352=2,VLOOKUP(F352,IC!$K$1:$M$8,3,TRUE),
IF(P352=3,VLOOKUP(F352,IC!$O$1:$Q$8,3,TRUE),IF(P352=4,VLOOKUP(F352,IC!$S$2:$U$9,3,TRUE),
"erreur"))))))</f>
        <v>#N/A</v>
      </c>
      <c r="R352" s="16" t="e">
        <f>IF(OR(V352="NA",V352="Transit",V352&lt;Listes!$F$1),"non applicable",F352/V352)</f>
        <v>#N/A</v>
      </c>
      <c r="S352" s="16" t="e">
        <f>IF(W352="Transit","Non applicable",IF(AND(W352="été",T352&gt;Listes!F351),F352/T352,IF(AND(W352="Hiver",Hierarchisation!U352&gt;Listes!F351),F352/U352,"non applicable")))</f>
        <v>#N/A</v>
      </c>
      <c r="T352" s="17" t="e">
        <f>IF(K352="Centre",VLOOKUP(E352,effectifs_ete,3,FALSE),IF(Hierarchisation!K352="Grand Nord",VLOOKUP(Hierarchisation!E352,effectifs_ete,4,FALSE),IF(Hierarchisation!K352="Nord Est",VLOOKUP(Hierarchisation!E352,effectifs_ete,5,FALSE),IF(Hierarchisation!K352="Nord Ouest",VLOOKUP(Hierarchisation!E352,effectifs_ete,6,FALSE),IF(Hierarchisation!K352="Sud Est",VLOOKUP(Hierarchisation!E352,effectifs_ete,7,FALSE),IF(Hierarchisation!K352="Sud Ouest",VLOOKUP(Hierarchisation!E352,effectifs_ete,8,FALSE),"Erreur Région"))))))</f>
        <v>#N/A</v>
      </c>
      <c r="U352" s="17" t="e">
        <f>IF(K352="Centre",VLOOKUP(E352,effectifs_hiver,3,FALSE),IF(Hierarchisation!K352="Grand Nord",VLOOKUP(Hierarchisation!E352,effectifs_hiver,4,FALSE),IF(Hierarchisation!K352="Nord Est",VLOOKUP(Hierarchisation!E352,effectifs_hiver,5,FALSE),IF(Hierarchisation!K352="Nord Ouest",VLOOKUP(Hierarchisation!E352,effectifs_hiver,6,FALSE),IF(Hierarchisation!K352="Sud Est",VLOOKUP(Hierarchisation!E352,effectifs_hiver,7,FALSE),IF(Hierarchisation!K352="Sud Ouest",VLOOKUP(Hierarchisation!E352,effectifs_hiver,8,FALSE),"Erreur Région"))))))</f>
        <v>#N/A</v>
      </c>
      <c r="V352" s="17" t="e">
        <f>IF(W352="Transit","Transit",IF(W352="hiver",VLOOKUP(E352,'EFFECTIFS Hiver'!$A:$I,9,FALSE),IF(W352="été",VLOOKUP(E352,'EFFECTIFS Eté'!$A:$I,9,FALSE),"Erreur saison")))</f>
        <v>#N/A</v>
      </c>
      <c r="W352" s="18" t="e">
        <f>VLOOKUP(D352,Listes!B:C,2,FALSE)</f>
        <v>#N/A</v>
      </c>
    </row>
    <row r="353" spans="1:23" ht="15.75" customHeight="1">
      <c r="A353" s="11"/>
      <c r="B353" s="11"/>
      <c r="C353" s="11"/>
      <c r="D353" s="11"/>
      <c r="E353" s="11"/>
      <c r="F353" s="11"/>
      <c r="G353" s="11" t="e">
        <f>VLOOKUP(E353,TAXONS!B:C,2,FALSE)</f>
        <v>#N/A</v>
      </c>
      <c r="H353" s="13">
        <f t="shared" si="28"/>
        <v>0</v>
      </c>
      <c r="I353" s="12" t="e">
        <f t="shared" si="29"/>
        <v>#N/A</v>
      </c>
      <c r="J353" s="14" t="e">
        <f t="shared" si="30"/>
        <v>#N/A</v>
      </c>
      <c r="K353" s="15" t="e">
        <f>VLOOKUP(B353,REGIONS!A:D,4,FALSE)</f>
        <v>#N/A</v>
      </c>
      <c r="L353" s="19" t="e">
        <f>VLOOKUP(G353,Sensibilité!$A:$L,12,FALSE)</f>
        <v>#N/A</v>
      </c>
      <c r="M353" s="19" t="e">
        <f t="shared" si="31"/>
        <v>#N/A</v>
      </c>
      <c r="N353" s="19" t="e">
        <f t="shared" si="32"/>
        <v>#N/A</v>
      </c>
      <c r="O353" s="15" t="str">
        <f>IF(D353=Listes!$B$6,"SWARMING",IF(OR(D353=Listes!$B$1,D353=Listes!$B$2,D353=Listes!$B$5),2,IF(OR(D353=Listes!$B$3,D353=Listes!$B$4),1,"erreur colonne D")))</f>
        <v>SWARMING</v>
      </c>
      <c r="P353" s="15" t="e">
        <f>IF(OR(W353="Hiver",W353="Transit"),VLOOKUP(E353,IC!A:E,4,FALSE),IF(W353="été",VLOOKUP(E353,IC!A:E,3,FALSE),"erreur"))</f>
        <v>#N/A</v>
      </c>
      <c r="Q353" s="15" t="e">
        <f>IF(P353="NR",0,IF(F353&lt;5,0,IF(P353=1,VLOOKUP(F353,IC!$G$1:$I$8,3,TRUE),
IF(P353=2,VLOOKUP(F353,IC!$K$1:$M$8,3,TRUE),
IF(P353=3,VLOOKUP(F353,IC!$O$1:$Q$8,3,TRUE),IF(P353=4,VLOOKUP(F353,IC!$S$2:$U$9,3,TRUE),
"erreur"))))))</f>
        <v>#N/A</v>
      </c>
      <c r="R353" s="16" t="e">
        <f>IF(OR(V353="NA",V353="Transit",V353&lt;Listes!$F$1),"non applicable",F353/V353)</f>
        <v>#N/A</v>
      </c>
      <c r="S353" s="16" t="e">
        <f>IF(W353="Transit","Non applicable",IF(AND(W353="été",T353&gt;Listes!F352),F353/T353,IF(AND(W353="Hiver",Hierarchisation!U353&gt;Listes!F352),F353/U353,"non applicable")))</f>
        <v>#N/A</v>
      </c>
      <c r="T353" s="17" t="e">
        <f>IF(K353="Centre",VLOOKUP(E353,effectifs_ete,3,FALSE),IF(Hierarchisation!K353="Grand Nord",VLOOKUP(Hierarchisation!E353,effectifs_ete,4,FALSE),IF(Hierarchisation!K353="Nord Est",VLOOKUP(Hierarchisation!E353,effectifs_ete,5,FALSE),IF(Hierarchisation!K353="Nord Ouest",VLOOKUP(Hierarchisation!E353,effectifs_ete,6,FALSE),IF(Hierarchisation!K353="Sud Est",VLOOKUP(Hierarchisation!E353,effectifs_ete,7,FALSE),IF(Hierarchisation!K353="Sud Ouest",VLOOKUP(Hierarchisation!E353,effectifs_ete,8,FALSE),"Erreur Région"))))))</f>
        <v>#N/A</v>
      </c>
      <c r="U353" s="17" t="e">
        <f>IF(K353="Centre",VLOOKUP(E353,effectifs_hiver,3,FALSE),IF(Hierarchisation!K353="Grand Nord",VLOOKUP(Hierarchisation!E353,effectifs_hiver,4,FALSE),IF(Hierarchisation!K353="Nord Est",VLOOKUP(Hierarchisation!E353,effectifs_hiver,5,FALSE),IF(Hierarchisation!K353="Nord Ouest",VLOOKUP(Hierarchisation!E353,effectifs_hiver,6,FALSE),IF(Hierarchisation!K353="Sud Est",VLOOKUP(Hierarchisation!E353,effectifs_hiver,7,FALSE),IF(Hierarchisation!K353="Sud Ouest",VLOOKUP(Hierarchisation!E353,effectifs_hiver,8,FALSE),"Erreur Région"))))))</f>
        <v>#N/A</v>
      </c>
      <c r="V353" s="17" t="e">
        <f>IF(W353="Transit","Transit",IF(W353="hiver",VLOOKUP(E353,'EFFECTIFS Hiver'!$A:$I,9,FALSE),IF(W353="été",VLOOKUP(E353,'EFFECTIFS Eté'!$A:$I,9,FALSE),"Erreur saison")))</f>
        <v>#N/A</v>
      </c>
      <c r="W353" s="18" t="e">
        <f>VLOOKUP(D353,Listes!B:C,2,FALSE)</f>
        <v>#N/A</v>
      </c>
    </row>
    <row r="354" spans="1:23" ht="15.75" customHeight="1">
      <c r="A354" s="11"/>
      <c r="B354" s="11"/>
      <c r="C354" s="11"/>
      <c r="D354" s="11"/>
      <c r="E354" s="11"/>
      <c r="F354" s="11"/>
      <c r="G354" s="11" t="e">
        <f>VLOOKUP(E354,TAXONS!B:C,2,FALSE)</f>
        <v>#N/A</v>
      </c>
      <c r="H354" s="13">
        <f t="shared" si="28"/>
        <v>0</v>
      </c>
      <c r="I354" s="12" t="e">
        <f t="shared" si="29"/>
        <v>#N/A</v>
      </c>
      <c r="J354" s="14" t="e">
        <f t="shared" si="30"/>
        <v>#N/A</v>
      </c>
      <c r="K354" s="15" t="e">
        <f>VLOOKUP(B354,REGIONS!A:D,4,FALSE)</f>
        <v>#N/A</v>
      </c>
      <c r="L354" s="19" t="e">
        <f>VLOOKUP(G354,Sensibilité!$A:$L,12,FALSE)</f>
        <v>#N/A</v>
      </c>
      <c r="M354" s="19" t="e">
        <f t="shared" si="31"/>
        <v>#N/A</v>
      </c>
      <c r="N354" s="19" t="e">
        <f t="shared" si="32"/>
        <v>#N/A</v>
      </c>
      <c r="O354" s="15" t="str">
        <f>IF(D354=Listes!$B$6,"SWARMING",IF(OR(D354=Listes!$B$1,D354=Listes!$B$2,D354=Listes!$B$5),2,IF(OR(D354=Listes!$B$3,D354=Listes!$B$4),1,"erreur colonne D")))</f>
        <v>SWARMING</v>
      </c>
      <c r="P354" s="15" t="e">
        <f>IF(OR(W354="Hiver",W354="Transit"),VLOOKUP(E354,IC!A:E,4,FALSE),IF(W354="été",VLOOKUP(E354,IC!A:E,3,FALSE),"erreur"))</f>
        <v>#N/A</v>
      </c>
      <c r="Q354" s="15" t="e">
        <f>IF(P354="NR",0,IF(F354&lt;5,0,IF(P354=1,VLOOKUP(F354,IC!$G$1:$I$8,3,TRUE),
IF(P354=2,VLOOKUP(F354,IC!$K$1:$M$8,3,TRUE),
IF(P354=3,VLOOKUP(F354,IC!$O$1:$Q$8,3,TRUE),IF(P354=4,VLOOKUP(F354,IC!$S$2:$U$9,3,TRUE),
"erreur"))))))</f>
        <v>#N/A</v>
      </c>
      <c r="R354" s="16" t="e">
        <f>IF(OR(V354="NA",V354="Transit",V354&lt;Listes!$F$1),"non applicable",F354/V354)</f>
        <v>#N/A</v>
      </c>
      <c r="S354" s="16" t="e">
        <f>IF(W354="Transit","Non applicable",IF(AND(W354="été",T354&gt;Listes!F353),F354/T354,IF(AND(W354="Hiver",Hierarchisation!U354&gt;Listes!F353),F354/U354,"non applicable")))</f>
        <v>#N/A</v>
      </c>
      <c r="T354" s="17" t="e">
        <f>IF(K354="Centre",VLOOKUP(E354,effectifs_ete,3,FALSE),IF(Hierarchisation!K354="Grand Nord",VLOOKUP(Hierarchisation!E354,effectifs_ete,4,FALSE),IF(Hierarchisation!K354="Nord Est",VLOOKUP(Hierarchisation!E354,effectifs_ete,5,FALSE),IF(Hierarchisation!K354="Nord Ouest",VLOOKUP(Hierarchisation!E354,effectifs_ete,6,FALSE),IF(Hierarchisation!K354="Sud Est",VLOOKUP(Hierarchisation!E354,effectifs_ete,7,FALSE),IF(Hierarchisation!K354="Sud Ouest",VLOOKUP(Hierarchisation!E354,effectifs_ete,8,FALSE),"Erreur Région"))))))</f>
        <v>#N/A</v>
      </c>
      <c r="U354" s="17" t="e">
        <f>IF(K354="Centre",VLOOKUP(E354,effectifs_hiver,3,FALSE),IF(Hierarchisation!K354="Grand Nord",VLOOKUP(Hierarchisation!E354,effectifs_hiver,4,FALSE),IF(Hierarchisation!K354="Nord Est",VLOOKUP(Hierarchisation!E354,effectifs_hiver,5,FALSE),IF(Hierarchisation!K354="Nord Ouest",VLOOKUP(Hierarchisation!E354,effectifs_hiver,6,FALSE),IF(Hierarchisation!K354="Sud Est",VLOOKUP(Hierarchisation!E354,effectifs_hiver,7,FALSE),IF(Hierarchisation!K354="Sud Ouest",VLOOKUP(Hierarchisation!E354,effectifs_hiver,8,FALSE),"Erreur Région"))))))</f>
        <v>#N/A</v>
      </c>
      <c r="V354" s="17" t="e">
        <f>IF(W354="Transit","Transit",IF(W354="hiver",VLOOKUP(E354,'EFFECTIFS Hiver'!$A:$I,9,FALSE),IF(W354="été",VLOOKUP(E354,'EFFECTIFS Eté'!$A:$I,9,FALSE),"Erreur saison")))</f>
        <v>#N/A</v>
      </c>
      <c r="W354" s="18" t="e">
        <f>VLOOKUP(D354,Listes!B:C,2,FALSE)</f>
        <v>#N/A</v>
      </c>
    </row>
    <row r="355" spans="1:23" ht="15.75" customHeight="1">
      <c r="A355" s="11"/>
      <c r="B355" s="11"/>
      <c r="C355" s="11"/>
      <c r="D355" s="11"/>
      <c r="E355" s="11"/>
      <c r="F355" s="11"/>
      <c r="G355" s="11" t="e">
        <f>VLOOKUP(E355,TAXONS!B:C,2,FALSE)</f>
        <v>#N/A</v>
      </c>
      <c r="H355" s="13">
        <f t="shared" si="28"/>
        <v>0</v>
      </c>
      <c r="I355" s="12" t="e">
        <f t="shared" si="29"/>
        <v>#N/A</v>
      </c>
      <c r="J355" s="14" t="e">
        <f t="shared" si="30"/>
        <v>#N/A</v>
      </c>
      <c r="K355" s="15" t="e">
        <f>VLOOKUP(B355,REGIONS!A:D,4,FALSE)</f>
        <v>#N/A</v>
      </c>
      <c r="L355" s="19" t="e">
        <f>VLOOKUP(G355,Sensibilité!$A:$L,12,FALSE)</f>
        <v>#N/A</v>
      </c>
      <c r="M355" s="19" t="e">
        <f t="shared" si="31"/>
        <v>#N/A</v>
      </c>
      <c r="N355" s="19" t="e">
        <f t="shared" si="32"/>
        <v>#N/A</v>
      </c>
      <c r="O355" s="15" t="str">
        <f>IF(D355=Listes!$B$6,"SWARMING",IF(OR(D355=Listes!$B$1,D355=Listes!$B$2,D355=Listes!$B$5),2,IF(OR(D355=Listes!$B$3,D355=Listes!$B$4),1,"erreur colonne D")))</f>
        <v>SWARMING</v>
      </c>
      <c r="P355" s="15" t="e">
        <f>IF(OR(W355="Hiver",W355="Transit"),VLOOKUP(E355,IC!A:E,4,FALSE),IF(W355="été",VLOOKUP(E355,IC!A:E,3,FALSE),"erreur"))</f>
        <v>#N/A</v>
      </c>
      <c r="Q355" s="15" t="e">
        <f>IF(P355="NR",0,IF(F355&lt;5,0,IF(P355=1,VLOOKUP(F355,IC!$G$1:$I$8,3,TRUE),
IF(P355=2,VLOOKUP(F355,IC!$K$1:$M$8,3,TRUE),
IF(P355=3,VLOOKUP(F355,IC!$O$1:$Q$8,3,TRUE),IF(P355=4,VLOOKUP(F355,IC!$S$2:$U$9,3,TRUE),
"erreur"))))))</f>
        <v>#N/A</v>
      </c>
      <c r="R355" s="16" t="e">
        <f>IF(OR(V355="NA",V355="Transit",V355&lt;Listes!$F$1),"non applicable",F355/V355)</f>
        <v>#N/A</v>
      </c>
      <c r="S355" s="16" t="e">
        <f>IF(W355="Transit","Non applicable",IF(AND(W355="été",T355&gt;Listes!F354),F355/T355,IF(AND(W355="Hiver",Hierarchisation!U355&gt;Listes!F354),F355/U355,"non applicable")))</f>
        <v>#N/A</v>
      </c>
      <c r="T355" s="17" t="e">
        <f>IF(K355="Centre",VLOOKUP(E355,effectifs_ete,3,FALSE),IF(Hierarchisation!K355="Grand Nord",VLOOKUP(Hierarchisation!E355,effectifs_ete,4,FALSE),IF(Hierarchisation!K355="Nord Est",VLOOKUP(Hierarchisation!E355,effectifs_ete,5,FALSE),IF(Hierarchisation!K355="Nord Ouest",VLOOKUP(Hierarchisation!E355,effectifs_ete,6,FALSE),IF(Hierarchisation!K355="Sud Est",VLOOKUP(Hierarchisation!E355,effectifs_ete,7,FALSE),IF(Hierarchisation!K355="Sud Ouest",VLOOKUP(Hierarchisation!E355,effectifs_ete,8,FALSE),"Erreur Région"))))))</f>
        <v>#N/A</v>
      </c>
      <c r="U355" s="17" t="e">
        <f>IF(K355="Centre",VLOOKUP(E355,effectifs_hiver,3,FALSE),IF(Hierarchisation!K355="Grand Nord",VLOOKUP(Hierarchisation!E355,effectifs_hiver,4,FALSE),IF(Hierarchisation!K355="Nord Est",VLOOKUP(Hierarchisation!E355,effectifs_hiver,5,FALSE),IF(Hierarchisation!K355="Nord Ouest",VLOOKUP(Hierarchisation!E355,effectifs_hiver,6,FALSE),IF(Hierarchisation!K355="Sud Est",VLOOKUP(Hierarchisation!E355,effectifs_hiver,7,FALSE),IF(Hierarchisation!K355="Sud Ouest",VLOOKUP(Hierarchisation!E355,effectifs_hiver,8,FALSE),"Erreur Région"))))))</f>
        <v>#N/A</v>
      </c>
      <c r="V355" s="17" t="e">
        <f>IF(W355="Transit","Transit",IF(W355="hiver",VLOOKUP(E355,'EFFECTIFS Hiver'!$A:$I,9,FALSE),IF(W355="été",VLOOKUP(E355,'EFFECTIFS Eté'!$A:$I,9,FALSE),"Erreur saison")))</f>
        <v>#N/A</v>
      </c>
      <c r="W355" s="18" t="e">
        <f>VLOOKUP(D355,Listes!B:C,2,FALSE)</f>
        <v>#N/A</v>
      </c>
    </row>
    <row r="356" spans="1:23" ht="15.75" customHeight="1">
      <c r="A356" s="11"/>
      <c r="B356" s="11"/>
      <c r="C356" s="11"/>
      <c r="D356" s="11"/>
      <c r="E356" s="11"/>
      <c r="F356" s="11"/>
      <c r="G356" s="11" t="e">
        <f>VLOOKUP(E356,TAXONS!B:C,2,FALSE)</f>
        <v>#N/A</v>
      </c>
      <c r="H356" s="13">
        <f t="shared" si="28"/>
        <v>0</v>
      </c>
      <c r="I356" s="12" t="e">
        <f t="shared" si="29"/>
        <v>#N/A</v>
      </c>
      <c r="J356" s="14" t="e">
        <f t="shared" si="30"/>
        <v>#N/A</v>
      </c>
      <c r="K356" s="15" t="e">
        <f>VLOOKUP(B356,REGIONS!A:D,4,FALSE)</f>
        <v>#N/A</v>
      </c>
      <c r="L356" s="19" t="e">
        <f>VLOOKUP(G356,Sensibilité!$A:$L,12,FALSE)</f>
        <v>#N/A</v>
      </c>
      <c r="M356" s="19" t="e">
        <f t="shared" si="31"/>
        <v>#N/A</v>
      </c>
      <c r="N356" s="19" t="e">
        <f t="shared" si="32"/>
        <v>#N/A</v>
      </c>
      <c r="O356" s="15" t="str">
        <f>IF(D356=Listes!$B$6,"SWARMING",IF(OR(D356=Listes!$B$1,D356=Listes!$B$2,D356=Listes!$B$5),2,IF(OR(D356=Listes!$B$3,D356=Listes!$B$4),1,"erreur colonne D")))</f>
        <v>SWARMING</v>
      </c>
      <c r="P356" s="15" t="e">
        <f>IF(OR(W356="Hiver",W356="Transit"),VLOOKUP(E356,IC!A:E,4,FALSE),IF(W356="été",VLOOKUP(E356,IC!A:E,3,FALSE),"erreur"))</f>
        <v>#N/A</v>
      </c>
      <c r="Q356" s="15" t="e">
        <f>IF(P356="NR",0,IF(F356&lt;5,0,IF(P356=1,VLOOKUP(F356,IC!$G$1:$I$8,3,TRUE),
IF(P356=2,VLOOKUP(F356,IC!$K$1:$M$8,3,TRUE),
IF(P356=3,VLOOKUP(F356,IC!$O$1:$Q$8,3,TRUE),IF(P356=4,VLOOKUP(F356,IC!$S$2:$U$9,3,TRUE),
"erreur"))))))</f>
        <v>#N/A</v>
      </c>
      <c r="R356" s="16" t="e">
        <f>IF(OR(V356="NA",V356="Transit",V356&lt;Listes!$F$1),"non applicable",F356/V356)</f>
        <v>#N/A</v>
      </c>
      <c r="S356" s="16" t="e">
        <f>IF(W356="Transit","Non applicable",IF(AND(W356="été",T356&gt;Listes!F355),F356/T356,IF(AND(W356="Hiver",Hierarchisation!U356&gt;Listes!F355),F356/U356,"non applicable")))</f>
        <v>#N/A</v>
      </c>
      <c r="T356" s="17" t="e">
        <f>IF(K356="Centre",VLOOKUP(E356,effectifs_ete,3,FALSE),IF(Hierarchisation!K356="Grand Nord",VLOOKUP(Hierarchisation!E356,effectifs_ete,4,FALSE),IF(Hierarchisation!K356="Nord Est",VLOOKUP(Hierarchisation!E356,effectifs_ete,5,FALSE),IF(Hierarchisation!K356="Nord Ouest",VLOOKUP(Hierarchisation!E356,effectifs_ete,6,FALSE),IF(Hierarchisation!K356="Sud Est",VLOOKUP(Hierarchisation!E356,effectifs_ete,7,FALSE),IF(Hierarchisation!K356="Sud Ouest",VLOOKUP(Hierarchisation!E356,effectifs_ete,8,FALSE),"Erreur Région"))))))</f>
        <v>#N/A</v>
      </c>
      <c r="U356" s="17" t="e">
        <f>IF(K356="Centre",VLOOKUP(E356,effectifs_hiver,3,FALSE),IF(Hierarchisation!K356="Grand Nord",VLOOKUP(Hierarchisation!E356,effectifs_hiver,4,FALSE),IF(Hierarchisation!K356="Nord Est",VLOOKUP(Hierarchisation!E356,effectifs_hiver,5,FALSE),IF(Hierarchisation!K356="Nord Ouest",VLOOKUP(Hierarchisation!E356,effectifs_hiver,6,FALSE),IF(Hierarchisation!K356="Sud Est",VLOOKUP(Hierarchisation!E356,effectifs_hiver,7,FALSE),IF(Hierarchisation!K356="Sud Ouest",VLOOKUP(Hierarchisation!E356,effectifs_hiver,8,FALSE),"Erreur Région"))))))</f>
        <v>#N/A</v>
      </c>
      <c r="V356" s="17" t="e">
        <f>IF(W356="Transit","Transit",IF(W356="hiver",VLOOKUP(E356,'EFFECTIFS Hiver'!$A:$I,9,FALSE),IF(W356="été",VLOOKUP(E356,'EFFECTIFS Eté'!$A:$I,9,FALSE),"Erreur saison")))</f>
        <v>#N/A</v>
      </c>
      <c r="W356" s="18" t="e">
        <f>VLOOKUP(D356,Listes!B:C,2,FALSE)</f>
        <v>#N/A</v>
      </c>
    </row>
    <row r="357" spans="1:23" ht="15.75" customHeight="1">
      <c r="A357" s="11"/>
      <c r="B357" s="11"/>
      <c r="C357" s="11"/>
      <c r="D357" s="11"/>
      <c r="E357" s="11"/>
      <c r="F357" s="11"/>
      <c r="G357" s="11" t="e">
        <f>VLOOKUP(E357,TAXONS!B:C,2,FALSE)</f>
        <v>#N/A</v>
      </c>
      <c r="H357" s="13">
        <f t="shared" si="28"/>
        <v>0</v>
      </c>
      <c r="I357" s="12" t="e">
        <f t="shared" si="29"/>
        <v>#N/A</v>
      </c>
      <c r="J357" s="14" t="e">
        <f t="shared" si="30"/>
        <v>#N/A</v>
      </c>
      <c r="K357" s="15" t="e">
        <f>VLOOKUP(B357,REGIONS!A:D,4,FALSE)</f>
        <v>#N/A</v>
      </c>
      <c r="L357" s="19" t="e">
        <f>VLOOKUP(G357,Sensibilité!$A:$L,12,FALSE)</f>
        <v>#N/A</v>
      </c>
      <c r="M357" s="19" t="e">
        <f t="shared" si="31"/>
        <v>#N/A</v>
      </c>
      <c r="N357" s="19" t="e">
        <f t="shared" si="32"/>
        <v>#N/A</v>
      </c>
      <c r="O357" s="15" t="str">
        <f>IF(D357=Listes!$B$6,"SWARMING",IF(OR(D357=Listes!$B$1,D357=Listes!$B$2,D357=Listes!$B$5),2,IF(OR(D357=Listes!$B$3,D357=Listes!$B$4),1,"erreur colonne D")))</f>
        <v>SWARMING</v>
      </c>
      <c r="P357" s="15" t="e">
        <f>IF(OR(W357="Hiver",W357="Transit"),VLOOKUP(E357,IC!A:E,4,FALSE),IF(W357="été",VLOOKUP(E357,IC!A:E,3,FALSE),"erreur"))</f>
        <v>#N/A</v>
      </c>
      <c r="Q357" s="15" t="e">
        <f>IF(P357="NR",0,IF(F357&lt;5,0,IF(P357=1,VLOOKUP(F357,IC!$G$1:$I$8,3,TRUE),
IF(P357=2,VLOOKUP(F357,IC!$K$1:$M$8,3,TRUE),
IF(P357=3,VLOOKUP(F357,IC!$O$1:$Q$8,3,TRUE),IF(P357=4,VLOOKUP(F357,IC!$S$2:$U$9,3,TRUE),
"erreur"))))))</f>
        <v>#N/A</v>
      </c>
      <c r="R357" s="16" t="e">
        <f>IF(OR(V357="NA",V357="Transit",V357&lt;Listes!$F$1),"non applicable",F357/V357)</f>
        <v>#N/A</v>
      </c>
      <c r="S357" s="16" t="e">
        <f>IF(W357="Transit","Non applicable",IF(AND(W357="été",T357&gt;Listes!F356),F357/T357,IF(AND(W357="Hiver",Hierarchisation!U357&gt;Listes!F356),F357/U357,"non applicable")))</f>
        <v>#N/A</v>
      </c>
      <c r="T357" s="17" t="e">
        <f>IF(K357="Centre",VLOOKUP(E357,effectifs_ete,3,FALSE),IF(Hierarchisation!K357="Grand Nord",VLOOKUP(Hierarchisation!E357,effectifs_ete,4,FALSE),IF(Hierarchisation!K357="Nord Est",VLOOKUP(Hierarchisation!E357,effectifs_ete,5,FALSE),IF(Hierarchisation!K357="Nord Ouest",VLOOKUP(Hierarchisation!E357,effectifs_ete,6,FALSE),IF(Hierarchisation!K357="Sud Est",VLOOKUP(Hierarchisation!E357,effectifs_ete,7,FALSE),IF(Hierarchisation!K357="Sud Ouest",VLOOKUP(Hierarchisation!E357,effectifs_ete,8,FALSE),"Erreur Région"))))))</f>
        <v>#N/A</v>
      </c>
      <c r="U357" s="17" t="e">
        <f>IF(K357="Centre",VLOOKUP(E357,effectifs_hiver,3,FALSE),IF(Hierarchisation!K357="Grand Nord",VLOOKUP(Hierarchisation!E357,effectifs_hiver,4,FALSE),IF(Hierarchisation!K357="Nord Est",VLOOKUP(Hierarchisation!E357,effectifs_hiver,5,FALSE),IF(Hierarchisation!K357="Nord Ouest",VLOOKUP(Hierarchisation!E357,effectifs_hiver,6,FALSE),IF(Hierarchisation!K357="Sud Est",VLOOKUP(Hierarchisation!E357,effectifs_hiver,7,FALSE),IF(Hierarchisation!K357="Sud Ouest",VLOOKUP(Hierarchisation!E357,effectifs_hiver,8,FALSE),"Erreur Région"))))))</f>
        <v>#N/A</v>
      </c>
      <c r="V357" s="17" t="e">
        <f>IF(W357="Transit","Transit",IF(W357="hiver",VLOOKUP(E357,'EFFECTIFS Hiver'!$A:$I,9,FALSE),IF(W357="été",VLOOKUP(E357,'EFFECTIFS Eté'!$A:$I,9,FALSE),"Erreur saison")))</f>
        <v>#N/A</v>
      </c>
      <c r="W357" s="18" t="e">
        <f>VLOOKUP(D357,Listes!B:C,2,FALSE)</f>
        <v>#N/A</v>
      </c>
    </row>
    <row r="358" spans="1:23" ht="15.75" customHeight="1">
      <c r="A358" s="11"/>
      <c r="B358" s="11"/>
      <c r="C358" s="11"/>
      <c r="D358" s="11"/>
      <c r="E358" s="11"/>
      <c r="F358" s="11"/>
      <c r="G358" s="11" t="e">
        <f>VLOOKUP(E358,TAXONS!B:C,2,FALSE)</f>
        <v>#N/A</v>
      </c>
      <c r="H358" s="13">
        <f t="shared" si="28"/>
        <v>0</v>
      </c>
      <c r="I358" s="12" t="e">
        <f t="shared" si="29"/>
        <v>#N/A</v>
      </c>
      <c r="J358" s="14" t="e">
        <f t="shared" si="30"/>
        <v>#N/A</v>
      </c>
      <c r="K358" s="15" t="e">
        <f>VLOOKUP(B358,REGIONS!A:D,4,FALSE)</f>
        <v>#N/A</v>
      </c>
      <c r="L358" s="19" t="e">
        <f>VLOOKUP(G358,Sensibilité!$A:$L,12,FALSE)</f>
        <v>#N/A</v>
      </c>
      <c r="M358" s="19" t="e">
        <f t="shared" si="31"/>
        <v>#N/A</v>
      </c>
      <c r="N358" s="19" t="e">
        <f t="shared" si="32"/>
        <v>#N/A</v>
      </c>
      <c r="O358" s="15" t="str">
        <f>IF(D358=Listes!$B$6,"SWARMING",IF(OR(D358=Listes!$B$1,D358=Listes!$B$2,D358=Listes!$B$5),2,IF(OR(D358=Listes!$B$3,D358=Listes!$B$4),1,"erreur colonne D")))</f>
        <v>SWARMING</v>
      </c>
      <c r="P358" s="15" t="e">
        <f>IF(OR(W358="Hiver",W358="Transit"),VLOOKUP(E358,IC!A:E,4,FALSE),IF(W358="été",VLOOKUP(E358,IC!A:E,3,FALSE),"erreur"))</f>
        <v>#N/A</v>
      </c>
      <c r="Q358" s="15" t="e">
        <f>IF(P358="NR",0,IF(F358&lt;5,0,IF(P358=1,VLOOKUP(F358,IC!$G$1:$I$8,3,TRUE),
IF(P358=2,VLOOKUP(F358,IC!$K$1:$M$8,3,TRUE),
IF(P358=3,VLOOKUP(F358,IC!$O$1:$Q$8,3,TRUE),IF(P358=4,VLOOKUP(F358,IC!$S$2:$U$9,3,TRUE),
"erreur"))))))</f>
        <v>#N/A</v>
      </c>
      <c r="R358" s="16" t="e">
        <f>IF(OR(V358="NA",V358="Transit",V358&lt;Listes!$F$1),"non applicable",F358/V358)</f>
        <v>#N/A</v>
      </c>
      <c r="S358" s="16" t="e">
        <f>IF(W358="Transit","Non applicable",IF(AND(W358="été",T358&gt;Listes!F357),F358/T358,IF(AND(W358="Hiver",Hierarchisation!U358&gt;Listes!F357),F358/U358,"non applicable")))</f>
        <v>#N/A</v>
      </c>
      <c r="T358" s="17" t="e">
        <f>IF(K358="Centre",VLOOKUP(E358,effectifs_ete,3,FALSE),IF(Hierarchisation!K358="Grand Nord",VLOOKUP(Hierarchisation!E358,effectifs_ete,4,FALSE),IF(Hierarchisation!K358="Nord Est",VLOOKUP(Hierarchisation!E358,effectifs_ete,5,FALSE),IF(Hierarchisation!K358="Nord Ouest",VLOOKUP(Hierarchisation!E358,effectifs_ete,6,FALSE),IF(Hierarchisation!K358="Sud Est",VLOOKUP(Hierarchisation!E358,effectifs_ete,7,FALSE),IF(Hierarchisation!K358="Sud Ouest",VLOOKUP(Hierarchisation!E358,effectifs_ete,8,FALSE),"Erreur Région"))))))</f>
        <v>#N/A</v>
      </c>
      <c r="U358" s="17" t="e">
        <f>IF(K358="Centre",VLOOKUP(E358,effectifs_hiver,3,FALSE),IF(Hierarchisation!K358="Grand Nord",VLOOKUP(Hierarchisation!E358,effectifs_hiver,4,FALSE),IF(Hierarchisation!K358="Nord Est",VLOOKUP(Hierarchisation!E358,effectifs_hiver,5,FALSE),IF(Hierarchisation!K358="Nord Ouest",VLOOKUP(Hierarchisation!E358,effectifs_hiver,6,FALSE),IF(Hierarchisation!K358="Sud Est",VLOOKUP(Hierarchisation!E358,effectifs_hiver,7,FALSE),IF(Hierarchisation!K358="Sud Ouest",VLOOKUP(Hierarchisation!E358,effectifs_hiver,8,FALSE),"Erreur Région"))))))</f>
        <v>#N/A</v>
      </c>
      <c r="V358" s="17" t="e">
        <f>IF(W358="Transit","Transit",IF(W358="hiver",VLOOKUP(E358,'EFFECTIFS Hiver'!$A:$I,9,FALSE),IF(W358="été",VLOOKUP(E358,'EFFECTIFS Eté'!$A:$I,9,FALSE),"Erreur saison")))</f>
        <v>#N/A</v>
      </c>
      <c r="W358" s="18" t="e">
        <f>VLOOKUP(D358,Listes!B:C,2,FALSE)</f>
        <v>#N/A</v>
      </c>
    </row>
    <row r="359" spans="1:23" ht="15.75" customHeight="1">
      <c r="A359" s="11"/>
      <c r="B359" s="11"/>
      <c r="C359" s="11"/>
      <c r="D359" s="11"/>
      <c r="E359" s="11"/>
      <c r="F359" s="11"/>
      <c r="G359" s="11" t="e">
        <f>VLOOKUP(E359,TAXONS!B:C,2,FALSE)</f>
        <v>#N/A</v>
      </c>
      <c r="H359" s="13">
        <f t="shared" si="28"/>
        <v>0</v>
      </c>
      <c r="I359" s="12" t="e">
        <f t="shared" si="29"/>
        <v>#N/A</v>
      </c>
      <c r="J359" s="14" t="e">
        <f t="shared" si="30"/>
        <v>#N/A</v>
      </c>
      <c r="K359" s="15" t="e">
        <f>VLOOKUP(B359,REGIONS!A:D,4,FALSE)</f>
        <v>#N/A</v>
      </c>
      <c r="L359" s="19" t="e">
        <f>VLOOKUP(G359,Sensibilité!$A:$L,12,FALSE)</f>
        <v>#N/A</v>
      </c>
      <c r="M359" s="19" t="e">
        <f t="shared" si="31"/>
        <v>#N/A</v>
      </c>
      <c r="N359" s="19" t="e">
        <f t="shared" si="32"/>
        <v>#N/A</v>
      </c>
      <c r="O359" s="15" t="str">
        <f>IF(D359=Listes!$B$6,"SWARMING",IF(OR(D359=Listes!$B$1,D359=Listes!$B$2,D359=Listes!$B$5),2,IF(OR(D359=Listes!$B$3,D359=Listes!$B$4),1,"erreur colonne D")))</f>
        <v>SWARMING</v>
      </c>
      <c r="P359" s="15" t="e">
        <f>IF(OR(W359="Hiver",W359="Transit"),VLOOKUP(E359,IC!A:E,4,FALSE),IF(W359="été",VLOOKUP(E359,IC!A:E,3,FALSE),"erreur"))</f>
        <v>#N/A</v>
      </c>
      <c r="Q359" s="15" t="e">
        <f>IF(P359="NR",0,IF(F359&lt;5,0,IF(P359=1,VLOOKUP(F359,IC!$G$1:$I$8,3,TRUE),
IF(P359=2,VLOOKUP(F359,IC!$K$1:$M$8,3,TRUE),
IF(P359=3,VLOOKUP(F359,IC!$O$1:$Q$8,3,TRUE),IF(P359=4,VLOOKUP(F359,IC!$S$2:$U$9,3,TRUE),
"erreur"))))))</f>
        <v>#N/A</v>
      </c>
      <c r="R359" s="16" t="e">
        <f>IF(OR(V359="NA",V359="Transit",V359&lt;Listes!$F$1),"non applicable",F359/V359)</f>
        <v>#N/A</v>
      </c>
      <c r="S359" s="16" t="e">
        <f>IF(W359="Transit","Non applicable",IF(AND(W359="été",T359&gt;Listes!F358),F359/T359,IF(AND(W359="Hiver",Hierarchisation!U359&gt;Listes!F358),F359/U359,"non applicable")))</f>
        <v>#N/A</v>
      </c>
      <c r="T359" s="17" t="e">
        <f>IF(K359="Centre",VLOOKUP(E359,effectifs_ete,3,FALSE),IF(Hierarchisation!K359="Grand Nord",VLOOKUP(Hierarchisation!E359,effectifs_ete,4,FALSE),IF(Hierarchisation!K359="Nord Est",VLOOKUP(Hierarchisation!E359,effectifs_ete,5,FALSE),IF(Hierarchisation!K359="Nord Ouest",VLOOKUP(Hierarchisation!E359,effectifs_ete,6,FALSE),IF(Hierarchisation!K359="Sud Est",VLOOKUP(Hierarchisation!E359,effectifs_ete,7,FALSE),IF(Hierarchisation!K359="Sud Ouest",VLOOKUP(Hierarchisation!E359,effectifs_ete,8,FALSE),"Erreur Région"))))))</f>
        <v>#N/A</v>
      </c>
      <c r="U359" s="17" t="e">
        <f>IF(K359="Centre",VLOOKUP(E359,effectifs_hiver,3,FALSE),IF(Hierarchisation!K359="Grand Nord",VLOOKUP(Hierarchisation!E359,effectifs_hiver,4,FALSE),IF(Hierarchisation!K359="Nord Est",VLOOKUP(Hierarchisation!E359,effectifs_hiver,5,FALSE),IF(Hierarchisation!K359="Nord Ouest",VLOOKUP(Hierarchisation!E359,effectifs_hiver,6,FALSE),IF(Hierarchisation!K359="Sud Est",VLOOKUP(Hierarchisation!E359,effectifs_hiver,7,FALSE),IF(Hierarchisation!K359="Sud Ouest",VLOOKUP(Hierarchisation!E359,effectifs_hiver,8,FALSE),"Erreur Région"))))))</f>
        <v>#N/A</v>
      </c>
      <c r="V359" s="17" t="e">
        <f>IF(W359="Transit","Transit",IF(W359="hiver",VLOOKUP(E359,'EFFECTIFS Hiver'!$A:$I,9,FALSE),IF(W359="été",VLOOKUP(E359,'EFFECTIFS Eté'!$A:$I,9,FALSE),"Erreur saison")))</f>
        <v>#N/A</v>
      </c>
      <c r="W359" s="18" t="e">
        <f>VLOOKUP(D359,Listes!B:C,2,FALSE)</f>
        <v>#N/A</v>
      </c>
    </row>
    <row r="360" spans="1:23" ht="15.75" customHeight="1">
      <c r="A360" s="11"/>
      <c r="B360" s="11"/>
      <c r="C360" s="11"/>
      <c r="D360" s="11"/>
      <c r="E360" s="11"/>
      <c r="F360" s="11"/>
      <c r="G360" s="11" t="e">
        <f>VLOOKUP(E360,TAXONS!B:C,2,FALSE)</f>
        <v>#N/A</v>
      </c>
      <c r="H360" s="13">
        <f t="shared" si="28"/>
        <v>0</v>
      </c>
      <c r="I360" s="12" t="e">
        <f t="shared" si="29"/>
        <v>#N/A</v>
      </c>
      <c r="J360" s="14" t="e">
        <f t="shared" si="30"/>
        <v>#N/A</v>
      </c>
      <c r="K360" s="15" t="e">
        <f>VLOOKUP(B360,REGIONS!A:D,4,FALSE)</f>
        <v>#N/A</v>
      </c>
      <c r="L360" s="19" t="e">
        <f>VLOOKUP(G360,Sensibilité!$A:$L,12,FALSE)</f>
        <v>#N/A</v>
      </c>
      <c r="M360" s="19" t="e">
        <f t="shared" si="31"/>
        <v>#N/A</v>
      </c>
      <c r="N360" s="19" t="e">
        <f t="shared" si="32"/>
        <v>#N/A</v>
      </c>
      <c r="O360" s="15" t="str">
        <f>IF(D360=Listes!$B$6,"SWARMING",IF(OR(D360=Listes!$B$1,D360=Listes!$B$2,D360=Listes!$B$5),2,IF(OR(D360=Listes!$B$3,D360=Listes!$B$4),1,"erreur colonne D")))</f>
        <v>SWARMING</v>
      </c>
      <c r="P360" s="15" t="e">
        <f>IF(OR(W360="Hiver",W360="Transit"),VLOOKUP(E360,IC!A:E,4,FALSE),IF(W360="été",VLOOKUP(E360,IC!A:E,3,FALSE),"erreur"))</f>
        <v>#N/A</v>
      </c>
      <c r="Q360" s="15" t="e">
        <f>IF(P360="NR",0,IF(F360&lt;5,0,IF(P360=1,VLOOKUP(F360,IC!$G$1:$I$8,3,TRUE),
IF(P360=2,VLOOKUP(F360,IC!$K$1:$M$8,3,TRUE),
IF(P360=3,VLOOKUP(F360,IC!$O$1:$Q$8,3,TRUE),IF(P360=4,VLOOKUP(F360,IC!$S$2:$U$9,3,TRUE),
"erreur"))))))</f>
        <v>#N/A</v>
      </c>
      <c r="R360" s="16" t="e">
        <f>IF(OR(V360="NA",V360="Transit",V360&lt;Listes!$F$1),"non applicable",F360/V360)</f>
        <v>#N/A</v>
      </c>
      <c r="S360" s="16" t="e">
        <f>IF(W360="Transit","Non applicable",IF(AND(W360="été",T360&gt;Listes!F359),F360/T360,IF(AND(W360="Hiver",Hierarchisation!U360&gt;Listes!F359),F360/U360,"non applicable")))</f>
        <v>#N/A</v>
      </c>
      <c r="T360" s="17" t="e">
        <f>IF(K360="Centre",VLOOKUP(E360,effectifs_ete,3,FALSE),IF(Hierarchisation!K360="Grand Nord",VLOOKUP(Hierarchisation!E360,effectifs_ete,4,FALSE),IF(Hierarchisation!K360="Nord Est",VLOOKUP(Hierarchisation!E360,effectifs_ete,5,FALSE),IF(Hierarchisation!K360="Nord Ouest",VLOOKUP(Hierarchisation!E360,effectifs_ete,6,FALSE),IF(Hierarchisation!K360="Sud Est",VLOOKUP(Hierarchisation!E360,effectifs_ete,7,FALSE),IF(Hierarchisation!K360="Sud Ouest",VLOOKUP(Hierarchisation!E360,effectifs_ete,8,FALSE),"Erreur Région"))))))</f>
        <v>#N/A</v>
      </c>
      <c r="U360" s="17" t="e">
        <f>IF(K360="Centre",VLOOKUP(E360,effectifs_hiver,3,FALSE),IF(Hierarchisation!K360="Grand Nord",VLOOKUP(Hierarchisation!E360,effectifs_hiver,4,FALSE),IF(Hierarchisation!K360="Nord Est",VLOOKUP(Hierarchisation!E360,effectifs_hiver,5,FALSE),IF(Hierarchisation!K360="Nord Ouest",VLOOKUP(Hierarchisation!E360,effectifs_hiver,6,FALSE),IF(Hierarchisation!K360="Sud Est",VLOOKUP(Hierarchisation!E360,effectifs_hiver,7,FALSE),IF(Hierarchisation!K360="Sud Ouest",VLOOKUP(Hierarchisation!E360,effectifs_hiver,8,FALSE),"Erreur Région"))))))</f>
        <v>#N/A</v>
      </c>
      <c r="V360" s="17" t="e">
        <f>IF(W360="Transit","Transit",IF(W360="hiver",VLOOKUP(E360,'EFFECTIFS Hiver'!$A:$I,9,FALSE),IF(W360="été",VLOOKUP(E360,'EFFECTIFS Eté'!$A:$I,9,FALSE),"Erreur saison")))</f>
        <v>#N/A</v>
      </c>
      <c r="W360" s="18" t="e">
        <f>VLOOKUP(D360,Listes!B:C,2,FALSE)</f>
        <v>#N/A</v>
      </c>
    </row>
    <row r="361" spans="1:23" ht="15.75" customHeight="1">
      <c r="A361" s="11"/>
      <c r="B361" s="11"/>
      <c r="C361" s="11"/>
      <c r="D361" s="11"/>
      <c r="E361" s="11"/>
      <c r="F361" s="11"/>
      <c r="G361" s="11" t="e">
        <f>VLOOKUP(E361,TAXONS!B:C,2,FALSE)</f>
        <v>#N/A</v>
      </c>
      <c r="H361" s="13">
        <f t="shared" si="28"/>
        <v>0</v>
      </c>
      <c r="I361" s="12" t="e">
        <f t="shared" si="29"/>
        <v>#N/A</v>
      </c>
      <c r="J361" s="14" t="e">
        <f t="shared" si="30"/>
        <v>#N/A</v>
      </c>
      <c r="K361" s="15" t="e">
        <f>VLOOKUP(B361,REGIONS!A:D,4,FALSE)</f>
        <v>#N/A</v>
      </c>
      <c r="L361" s="19" t="e">
        <f>VLOOKUP(G361,Sensibilité!$A:$L,12,FALSE)</f>
        <v>#N/A</v>
      </c>
      <c r="M361" s="19" t="e">
        <f t="shared" si="31"/>
        <v>#N/A</v>
      </c>
      <c r="N361" s="19" t="e">
        <f t="shared" si="32"/>
        <v>#N/A</v>
      </c>
      <c r="O361" s="15" t="str">
        <f>IF(D361=Listes!$B$6,"SWARMING",IF(OR(D361=Listes!$B$1,D361=Listes!$B$2,D361=Listes!$B$5),2,IF(OR(D361=Listes!$B$3,D361=Listes!$B$4),1,"erreur colonne D")))</f>
        <v>SWARMING</v>
      </c>
      <c r="P361" s="15" t="e">
        <f>IF(OR(W361="Hiver",W361="Transit"),VLOOKUP(E361,IC!A:E,4,FALSE),IF(W361="été",VLOOKUP(E361,IC!A:E,3,FALSE),"erreur"))</f>
        <v>#N/A</v>
      </c>
      <c r="Q361" s="15" t="e">
        <f>IF(P361="NR",0,IF(F361&lt;5,0,IF(P361=1,VLOOKUP(F361,IC!$G$1:$I$8,3,TRUE),
IF(P361=2,VLOOKUP(F361,IC!$K$1:$M$8,3,TRUE),
IF(P361=3,VLOOKUP(F361,IC!$O$1:$Q$8,3,TRUE),IF(P361=4,VLOOKUP(F361,IC!$S$2:$U$9,3,TRUE),
"erreur"))))))</f>
        <v>#N/A</v>
      </c>
      <c r="R361" s="16" t="e">
        <f>IF(OR(V361="NA",V361="Transit",V361&lt;Listes!$F$1),"non applicable",F361/V361)</f>
        <v>#N/A</v>
      </c>
      <c r="S361" s="16" t="e">
        <f>IF(W361="Transit","Non applicable",IF(AND(W361="été",T361&gt;Listes!F360),F361/T361,IF(AND(W361="Hiver",Hierarchisation!U361&gt;Listes!F360),F361/U361,"non applicable")))</f>
        <v>#N/A</v>
      </c>
      <c r="T361" s="17" t="e">
        <f>IF(K361="Centre",VLOOKUP(E361,effectifs_ete,3,FALSE),IF(Hierarchisation!K361="Grand Nord",VLOOKUP(Hierarchisation!E361,effectifs_ete,4,FALSE),IF(Hierarchisation!K361="Nord Est",VLOOKUP(Hierarchisation!E361,effectifs_ete,5,FALSE),IF(Hierarchisation!K361="Nord Ouest",VLOOKUP(Hierarchisation!E361,effectifs_ete,6,FALSE),IF(Hierarchisation!K361="Sud Est",VLOOKUP(Hierarchisation!E361,effectifs_ete,7,FALSE),IF(Hierarchisation!K361="Sud Ouest",VLOOKUP(Hierarchisation!E361,effectifs_ete,8,FALSE),"Erreur Région"))))))</f>
        <v>#N/A</v>
      </c>
      <c r="U361" s="17" t="e">
        <f>IF(K361="Centre",VLOOKUP(E361,effectifs_hiver,3,FALSE),IF(Hierarchisation!K361="Grand Nord",VLOOKUP(Hierarchisation!E361,effectifs_hiver,4,FALSE),IF(Hierarchisation!K361="Nord Est",VLOOKUP(Hierarchisation!E361,effectifs_hiver,5,FALSE),IF(Hierarchisation!K361="Nord Ouest",VLOOKUP(Hierarchisation!E361,effectifs_hiver,6,FALSE),IF(Hierarchisation!K361="Sud Est",VLOOKUP(Hierarchisation!E361,effectifs_hiver,7,FALSE),IF(Hierarchisation!K361="Sud Ouest",VLOOKUP(Hierarchisation!E361,effectifs_hiver,8,FALSE),"Erreur Région"))))))</f>
        <v>#N/A</v>
      </c>
      <c r="V361" s="17" t="e">
        <f>IF(W361="Transit","Transit",IF(W361="hiver",VLOOKUP(E361,'EFFECTIFS Hiver'!$A:$I,9,FALSE),IF(W361="été",VLOOKUP(E361,'EFFECTIFS Eté'!$A:$I,9,FALSE),"Erreur saison")))</f>
        <v>#N/A</v>
      </c>
      <c r="W361" s="18" t="e">
        <f>VLOOKUP(D361,Listes!B:C,2,FALSE)</f>
        <v>#N/A</v>
      </c>
    </row>
    <row r="362" spans="1:23" ht="15.75" customHeight="1">
      <c r="A362" s="11"/>
      <c r="B362" s="11"/>
      <c r="C362" s="11"/>
      <c r="D362" s="11"/>
      <c r="E362" s="11"/>
      <c r="F362" s="11"/>
      <c r="G362" s="11" t="e">
        <f>VLOOKUP(E362,TAXONS!B:C,2,FALSE)</f>
        <v>#N/A</v>
      </c>
      <c r="H362" s="13">
        <f t="shared" si="28"/>
        <v>0</v>
      </c>
      <c r="I362" s="12" t="e">
        <f t="shared" si="29"/>
        <v>#N/A</v>
      </c>
      <c r="J362" s="14" t="e">
        <f t="shared" si="30"/>
        <v>#N/A</v>
      </c>
      <c r="K362" s="15" t="e">
        <f>VLOOKUP(B362,REGIONS!A:D,4,FALSE)</f>
        <v>#N/A</v>
      </c>
      <c r="L362" s="19" t="e">
        <f>VLOOKUP(G362,Sensibilité!$A:$L,12,FALSE)</f>
        <v>#N/A</v>
      </c>
      <c r="M362" s="19" t="e">
        <f t="shared" si="31"/>
        <v>#N/A</v>
      </c>
      <c r="N362" s="19" t="e">
        <f t="shared" si="32"/>
        <v>#N/A</v>
      </c>
      <c r="O362" s="15" t="str">
        <f>IF(D362=Listes!$B$6,"SWARMING",IF(OR(D362=Listes!$B$1,D362=Listes!$B$2,D362=Listes!$B$5),2,IF(OR(D362=Listes!$B$3,D362=Listes!$B$4),1,"erreur colonne D")))</f>
        <v>SWARMING</v>
      </c>
      <c r="P362" s="15" t="e">
        <f>IF(OR(W362="Hiver",W362="Transit"),VLOOKUP(E362,IC!A:E,4,FALSE),IF(W362="été",VLOOKUP(E362,IC!A:E,3,FALSE),"erreur"))</f>
        <v>#N/A</v>
      </c>
      <c r="Q362" s="15" t="e">
        <f>IF(P362="NR",0,IF(F362&lt;5,0,IF(P362=1,VLOOKUP(F362,IC!$G$1:$I$8,3,TRUE),
IF(P362=2,VLOOKUP(F362,IC!$K$1:$M$8,3,TRUE),
IF(P362=3,VLOOKUP(F362,IC!$O$1:$Q$8,3,TRUE),IF(P362=4,VLOOKUP(F362,IC!$S$2:$U$9,3,TRUE),
"erreur"))))))</f>
        <v>#N/A</v>
      </c>
      <c r="R362" s="16" t="e">
        <f>IF(OR(V362="NA",V362="Transit",V362&lt;Listes!$F$1),"non applicable",F362/V362)</f>
        <v>#N/A</v>
      </c>
      <c r="S362" s="16" t="e">
        <f>IF(W362="Transit","Non applicable",IF(AND(W362="été",T362&gt;Listes!F361),F362/T362,IF(AND(W362="Hiver",Hierarchisation!U362&gt;Listes!F361),F362/U362,"non applicable")))</f>
        <v>#N/A</v>
      </c>
      <c r="T362" s="17" t="e">
        <f>IF(K362="Centre",VLOOKUP(E362,effectifs_ete,3,FALSE),IF(Hierarchisation!K362="Grand Nord",VLOOKUP(Hierarchisation!E362,effectifs_ete,4,FALSE),IF(Hierarchisation!K362="Nord Est",VLOOKUP(Hierarchisation!E362,effectifs_ete,5,FALSE),IF(Hierarchisation!K362="Nord Ouest",VLOOKUP(Hierarchisation!E362,effectifs_ete,6,FALSE),IF(Hierarchisation!K362="Sud Est",VLOOKUP(Hierarchisation!E362,effectifs_ete,7,FALSE),IF(Hierarchisation!K362="Sud Ouest",VLOOKUP(Hierarchisation!E362,effectifs_ete,8,FALSE),"Erreur Région"))))))</f>
        <v>#N/A</v>
      </c>
      <c r="U362" s="17" t="e">
        <f>IF(K362="Centre",VLOOKUP(E362,effectifs_hiver,3,FALSE),IF(Hierarchisation!K362="Grand Nord",VLOOKUP(Hierarchisation!E362,effectifs_hiver,4,FALSE),IF(Hierarchisation!K362="Nord Est",VLOOKUP(Hierarchisation!E362,effectifs_hiver,5,FALSE),IF(Hierarchisation!K362="Nord Ouest",VLOOKUP(Hierarchisation!E362,effectifs_hiver,6,FALSE),IF(Hierarchisation!K362="Sud Est",VLOOKUP(Hierarchisation!E362,effectifs_hiver,7,FALSE),IF(Hierarchisation!K362="Sud Ouest",VLOOKUP(Hierarchisation!E362,effectifs_hiver,8,FALSE),"Erreur Région"))))))</f>
        <v>#N/A</v>
      </c>
      <c r="V362" s="17" t="e">
        <f>IF(W362="Transit","Transit",IF(W362="hiver",VLOOKUP(E362,'EFFECTIFS Hiver'!$A:$I,9,FALSE),IF(W362="été",VLOOKUP(E362,'EFFECTIFS Eté'!$A:$I,9,FALSE),"Erreur saison")))</f>
        <v>#N/A</v>
      </c>
      <c r="W362" s="18" t="e">
        <f>VLOOKUP(D362,Listes!B:C,2,FALSE)</f>
        <v>#N/A</v>
      </c>
    </row>
    <row r="363" spans="1:23" ht="15.75" customHeight="1">
      <c r="A363" s="11"/>
      <c r="B363" s="11"/>
      <c r="C363" s="11"/>
      <c r="D363" s="11"/>
      <c r="E363" s="11"/>
      <c r="F363" s="11"/>
      <c r="G363" s="11" t="e">
        <f>VLOOKUP(E363,TAXONS!B:C,2,FALSE)</f>
        <v>#N/A</v>
      </c>
      <c r="H363" s="13">
        <f t="shared" si="28"/>
        <v>0</v>
      </c>
      <c r="I363" s="12" t="e">
        <f t="shared" si="29"/>
        <v>#N/A</v>
      </c>
      <c r="J363" s="14" t="e">
        <f t="shared" si="30"/>
        <v>#N/A</v>
      </c>
      <c r="K363" s="15" t="e">
        <f>VLOOKUP(B363,REGIONS!A:D,4,FALSE)</f>
        <v>#N/A</v>
      </c>
      <c r="L363" s="19" t="e">
        <f>VLOOKUP(G363,Sensibilité!$A:$L,12,FALSE)</f>
        <v>#N/A</v>
      </c>
      <c r="M363" s="19" t="e">
        <f t="shared" si="31"/>
        <v>#N/A</v>
      </c>
      <c r="N363" s="19" t="e">
        <f t="shared" si="32"/>
        <v>#N/A</v>
      </c>
      <c r="O363" s="15" t="str">
        <f>IF(D363=Listes!$B$6,"SWARMING",IF(OR(D363=Listes!$B$1,D363=Listes!$B$2,D363=Listes!$B$5),2,IF(OR(D363=Listes!$B$3,D363=Listes!$B$4),1,"erreur colonne D")))</f>
        <v>SWARMING</v>
      </c>
      <c r="P363" s="15" t="e">
        <f>IF(OR(W363="Hiver",W363="Transit"),VLOOKUP(E363,IC!A:E,4,FALSE),IF(W363="été",VLOOKUP(E363,IC!A:E,3,FALSE),"erreur"))</f>
        <v>#N/A</v>
      </c>
      <c r="Q363" s="15" t="e">
        <f>IF(P363="NR",0,IF(F363&lt;5,0,IF(P363=1,VLOOKUP(F363,IC!$G$1:$I$8,3,TRUE),
IF(P363=2,VLOOKUP(F363,IC!$K$1:$M$8,3,TRUE),
IF(P363=3,VLOOKUP(F363,IC!$O$1:$Q$8,3,TRUE),IF(P363=4,VLOOKUP(F363,IC!$S$2:$U$9,3,TRUE),
"erreur"))))))</f>
        <v>#N/A</v>
      </c>
      <c r="R363" s="16" t="e">
        <f>IF(OR(V363="NA",V363="Transit",V363&lt;Listes!$F$1),"non applicable",F363/V363)</f>
        <v>#N/A</v>
      </c>
      <c r="S363" s="16" t="e">
        <f>IF(W363="Transit","Non applicable",IF(AND(W363="été",T363&gt;Listes!F362),F363/T363,IF(AND(W363="Hiver",Hierarchisation!U363&gt;Listes!F362),F363/U363,"non applicable")))</f>
        <v>#N/A</v>
      </c>
      <c r="T363" s="17" t="e">
        <f>IF(K363="Centre",VLOOKUP(E363,effectifs_ete,3,FALSE),IF(Hierarchisation!K363="Grand Nord",VLOOKUP(Hierarchisation!E363,effectifs_ete,4,FALSE),IF(Hierarchisation!K363="Nord Est",VLOOKUP(Hierarchisation!E363,effectifs_ete,5,FALSE),IF(Hierarchisation!K363="Nord Ouest",VLOOKUP(Hierarchisation!E363,effectifs_ete,6,FALSE),IF(Hierarchisation!K363="Sud Est",VLOOKUP(Hierarchisation!E363,effectifs_ete,7,FALSE),IF(Hierarchisation!K363="Sud Ouest",VLOOKUP(Hierarchisation!E363,effectifs_ete,8,FALSE),"Erreur Région"))))))</f>
        <v>#N/A</v>
      </c>
      <c r="U363" s="17" t="e">
        <f>IF(K363="Centre",VLOOKUP(E363,effectifs_hiver,3,FALSE),IF(Hierarchisation!K363="Grand Nord",VLOOKUP(Hierarchisation!E363,effectifs_hiver,4,FALSE),IF(Hierarchisation!K363="Nord Est",VLOOKUP(Hierarchisation!E363,effectifs_hiver,5,FALSE),IF(Hierarchisation!K363="Nord Ouest",VLOOKUP(Hierarchisation!E363,effectifs_hiver,6,FALSE),IF(Hierarchisation!K363="Sud Est",VLOOKUP(Hierarchisation!E363,effectifs_hiver,7,FALSE),IF(Hierarchisation!K363="Sud Ouest",VLOOKUP(Hierarchisation!E363,effectifs_hiver,8,FALSE),"Erreur Région"))))))</f>
        <v>#N/A</v>
      </c>
      <c r="V363" s="17" t="e">
        <f>IF(W363="Transit","Transit",IF(W363="hiver",VLOOKUP(E363,'EFFECTIFS Hiver'!$A:$I,9,FALSE),IF(W363="été",VLOOKUP(E363,'EFFECTIFS Eté'!$A:$I,9,FALSE),"Erreur saison")))</f>
        <v>#N/A</v>
      </c>
      <c r="W363" s="18" t="e">
        <f>VLOOKUP(D363,Listes!B:C,2,FALSE)</f>
        <v>#N/A</v>
      </c>
    </row>
    <row r="364" spans="1:23" ht="15.75" customHeight="1">
      <c r="A364" s="11"/>
      <c r="B364" s="11"/>
      <c r="C364" s="11"/>
      <c r="D364" s="11"/>
      <c r="E364" s="11"/>
      <c r="F364" s="11"/>
      <c r="G364" s="11" t="e">
        <f>VLOOKUP(E364,TAXONS!B:C,2,FALSE)</f>
        <v>#N/A</v>
      </c>
      <c r="H364" s="13">
        <f t="shared" si="28"/>
        <v>0</v>
      </c>
      <c r="I364" s="12" t="e">
        <f t="shared" si="29"/>
        <v>#N/A</v>
      </c>
      <c r="J364" s="14" t="e">
        <f t="shared" si="30"/>
        <v>#N/A</v>
      </c>
      <c r="K364" s="15" t="e">
        <f>VLOOKUP(B364,REGIONS!A:D,4,FALSE)</f>
        <v>#N/A</v>
      </c>
      <c r="L364" s="19" t="e">
        <f>VLOOKUP(G364,Sensibilité!$A:$L,12,FALSE)</f>
        <v>#N/A</v>
      </c>
      <c r="M364" s="19" t="e">
        <f t="shared" si="31"/>
        <v>#N/A</v>
      </c>
      <c r="N364" s="19" t="e">
        <f t="shared" si="32"/>
        <v>#N/A</v>
      </c>
      <c r="O364" s="15" t="str">
        <f>IF(D364=Listes!$B$6,"SWARMING",IF(OR(D364=Listes!$B$1,D364=Listes!$B$2,D364=Listes!$B$5),2,IF(OR(D364=Listes!$B$3,D364=Listes!$B$4),1,"erreur colonne D")))</f>
        <v>SWARMING</v>
      </c>
      <c r="P364" s="15" t="e">
        <f>IF(OR(W364="Hiver",W364="Transit"),VLOOKUP(E364,IC!A:E,4,FALSE),IF(W364="été",VLOOKUP(E364,IC!A:E,3,FALSE),"erreur"))</f>
        <v>#N/A</v>
      </c>
      <c r="Q364" s="15" t="e">
        <f>IF(P364="NR",0,IF(F364&lt;5,0,IF(P364=1,VLOOKUP(F364,IC!$G$1:$I$8,3,TRUE),
IF(P364=2,VLOOKUP(F364,IC!$K$1:$M$8,3,TRUE),
IF(P364=3,VLOOKUP(F364,IC!$O$1:$Q$8,3,TRUE),IF(P364=4,VLOOKUP(F364,IC!$S$2:$U$9,3,TRUE),
"erreur"))))))</f>
        <v>#N/A</v>
      </c>
      <c r="R364" s="16" t="e">
        <f>IF(OR(V364="NA",V364="Transit",V364&lt;Listes!$F$1),"non applicable",F364/V364)</f>
        <v>#N/A</v>
      </c>
      <c r="S364" s="16" t="e">
        <f>IF(W364="Transit","Non applicable",IF(AND(W364="été",T364&gt;Listes!F363),F364/T364,IF(AND(W364="Hiver",Hierarchisation!U364&gt;Listes!F363),F364/U364,"non applicable")))</f>
        <v>#N/A</v>
      </c>
      <c r="T364" s="17" t="e">
        <f>IF(K364="Centre",VLOOKUP(E364,effectifs_ete,3,FALSE),IF(Hierarchisation!K364="Grand Nord",VLOOKUP(Hierarchisation!E364,effectifs_ete,4,FALSE),IF(Hierarchisation!K364="Nord Est",VLOOKUP(Hierarchisation!E364,effectifs_ete,5,FALSE),IF(Hierarchisation!K364="Nord Ouest",VLOOKUP(Hierarchisation!E364,effectifs_ete,6,FALSE),IF(Hierarchisation!K364="Sud Est",VLOOKUP(Hierarchisation!E364,effectifs_ete,7,FALSE),IF(Hierarchisation!K364="Sud Ouest",VLOOKUP(Hierarchisation!E364,effectifs_ete,8,FALSE),"Erreur Région"))))))</f>
        <v>#N/A</v>
      </c>
      <c r="U364" s="17" t="e">
        <f>IF(K364="Centre",VLOOKUP(E364,effectifs_hiver,3,FALSE),IF(Hierarchisation!K364="Grand Nord",VLOOKUP(Hierarchisation!E364,effectifs_hiver,4,FALSE),IF(Hierarchisation!K364="Nord Est",VLOOKUP(Hierarchisation!E364,effectifs_hiver,5,FALSE),IF(Hierarchisation!K364="Nord Ouest",VLOOKUP(Hierarchisation!E364,effectifs_hiver,6,FALSE),IF(Hierarchisation!K364="Sud Est",VLOOKUP(Hierarchisation!E364,effectifs_hiver,7,FALSE),IF(Hierarchisation!K364="Sud Ouest",VLOOKUP(Hierarchisation!E364,effectifs_hiver,8,FALSE),"Erreur Région"))))))</f>
        <v>#N/A</v>
      </c>
      <c r="V364" s="17" t="e">
        <f>IF(W364="Transit","Transit",IF(W364="hiver",VLOOKUP(E364,'EFFECTIFS Hiver'!$A:$I,9,FALSE),IF(W364="été",VLOOKUP(E364,'EFFECTIFS Eté'!$A:$I,9,FALSE),"Erreur saison")))</f>
        <v>#N/A</v>
      </c>
      <c r="W364" s="18" t="e">
        <f>VLOOKUP(D364,Listes!B:C,2,FALSE)</f>
        <v>#N/A</v>
      </c>
    </row>
    <row r="365" spans="1:23" ht="15.75" customHeight="1">
      <c r="A365" s="11"/>
      <c r="B365" s="11"/>
      <c r="C365" s="11"/>
      <c r="D365" s="11"/>
      <c r="E365" s="11"/>
      <c r="F365" s="11"/>
      <c r="G365" s="11" t="e">
        <f>VLOOKUP(E365,TAXONS!B:C,2,FALSE)</f>
        <v>#N/A</v>
      </c>
      <c r="H365" s="13">
        <f t="shared" si="28"/>
        <v>0</v>
      </c>
      <c r="I365" s="12" t="e">
        <f t="shared" si="29"/>
        <v>#N/A</v>
      </c>
      <c r="J365" s="14" t="e">
        <f t="shared" si="30"/>
        <v>#N/A</v>
      </c>
      <c r="K365" s="15" t="e">
        <f>VLOOKUP(B365,REGIONS!A:D,4,FALSE)</f>
        <v>#N/A</v>
      </c>
      <c r="L365" s="19" t="e">
        <f>VLOOKUP(G365,Sensibilité!$A:$L,12,FALSE)</f>
        <v>#N/A</v>
      </c>
      <c r="M365" s="19" t="e">
        <f t="shared" si="31"/>
        <v>#N/A</v>
      </c>
      <c r="N365" s="19" t="e">
        <f t="shared" si="32"/>
        <v>#N/A</v>
      </c>
      <c r="O365" s="15" t="str">
        <f>IF(D365=Listes!$B$6,"SWARMING",IF(OR(D365=Listes!$B$1,D365=Listes!$B$2,D365=Listes!$B$5),2,IF(OR(D365=Listes!$B$3,D365=Listes!$B$4),1,"erreur colonne D")))</f>
        <v>SWARMING</v>
      </c>
      <c r="P365" s="15" t="e">
        <f>IF(OR(W365="Hiver",W365="Transit"),VLOOKUP(E365,IC!A:E,4,FALSE),IF(W365="été",VLOOKUP(E365,IC!A:E,3,FALSE),"erreur"))</f>
        <v>#N/A</v>
      </c>
      <c r="Q365" s="15" t="e">
        <f>IF(P365="NR",0,IF(F365&lt;5,0,IF(P365=1,VLOOKUP(F365,IC!$G$1:$I$8,3,TRUE),
IF(P365=2,VLOOKUP(F365,IC!$K$1:$M$8,3,TRUE),
IF(P365=3,VLOOKUP(F365,IC!$O$1:$Q$8,3,TRUE),IF(P365=4,VLOOKUP(F365,IC!$S$2:$U$9,3,TRUE),
"erreur"))))))</f>
        <v>#N/A</v>
      </c>
      <c r="R365" s="16" t="e">
        <f>IF(OR(V365="NA",V365="Transit",V365&lt;Listes!$F$1),"non applicable",F365/V365)</f>
        <v>#N/A</v>
      </c>
      <c r="S365" s="16" t="e">
        <f>IF(W365="Transit","Non applicable",IF(AND(W365="été",T365&gt;Listes!F364),F365/T365,IF(AND(W365="Hiver",Hierarchisation!U365&gt;Listes!F364),F365/U365,"non applicable")))</f>
        <v>#N/A</v>
      </c>
      <c r="T365" s="17" t="e">
        <f>IF(K365="Centre",VLOOKUP(E365,effectifs_ete,3,FALSE),IF(Hierarchisation!K365="Grand Nord",VLOOKUP(Hierarchisation!E365,effectifs_ete,4,FALSE),IF(Hierarchisation!K365="Nord Est",VLOOKUP(Hierarchisation!E365,effectifs_ete,5,FALSE),IF(Hierarchisation!K365="Nord Ouest",VLOOKUP(Hierarchisation!E365,effectifs_ete,6,FALSE),IF(Hierarchisation!K365="Sud Est",VLOOKUP(Hierarchisation!E365,effectifs_ete,7,FALSE),IF(Hierarchisation!K365="Sud Ouest",VLOOKUP(Hierarchisation!E365,effectifs_ete,8,FALSE),"Erreur Région"))))))</f>
        <v>#N/A</v>
      </c>
      <c r="U365" s="17" t="e">
        <f>IF(K365="Centre",VLOOKUP(E365,effectifs_hiver,3,FALSE),IF(Hierarchisation!K365="Grand Nord",VLOOKUP(Hierarchisation!E365,effectifs_hiver,4,FALSE),IF(Hierarchisation!K365="Nord Est",VLOOKUP(Hierarchisation!E365,effectifs_hiver,5,FALSE),IF(Hierarchisation!K365="Nord Ouest",VLOOKUP(Hierarchisation!E365,effectifs_hiver,6,FALSE),IF(Hierarchisation!K365="Sud Est",VLOOKUP(Hierarchisation!E365,effectifs_hiver,7,FALSE),IF(Hierarchisation!K365="Sud Ouest",VLOOKUP(Hierarchisation!E365,effectifs_hiver,8,FALSE),"Erreur Région"))))))</f>
        <v>#N/A</v>
      </c>
      <c r="V365" s="17" t="e">
        <f>IF(W365="Transit","Transit",IF(W365="hiver",VLOOKUP(E365,'EFFECTIFS Hiver'!$A:$I,9,FALSE),IF(W365="été",VLOOKUP(E365,'EFFECTIFS Eté'!$A:$I,9,FALSE),"Erreur saison")))</f>
        <v>#N/A</v>
      </c>
      <c r="W365" s="18" t="e">
        <f>VLOOKUP(D365,Listes!B:C,2,FALSE)</f>
        <v>#N/A</v>
      </c>
    </row>
    <row r="366" spans="1:23" ht="15.75" customHeight="1">
      <c r="A366" s="11"/>
      <c r="B366" s="11"/>
      <c r="C366" s="11"/>
      <c r="D366" s="11"/>
      <c r="E366" s="11"/>
      <c r="F366" s="11"/>
      <c r="G366" s="11" t="e">
        <f>VLOOKUP(E366,TAXONS!B:C,2,FALSE)</f>
        <v>#N/A</v>
      </c>
      <c r="H366" s="13">
        <f t="shared" si="28"/>
        <v>0</v>
      </c>
      <c r="I366" s="12" t="e">
        <f t="shared" si="29"/>
        <v>#N/A</v>
      </c>
      <c r="J366" s="14" t="e">
        <f t="shared" si="30"/>
        <v>#N/A</v>
      </c>
      <c r="K366" s="15" t="e">
        <f>VLOOKUP(B366,REGIONS!A:D,4,FALSE)</f>
        <v>#N/A</v>
      </c>
      <c r="L366" s="19" t="e">
        <f>VLOOKUP(G366,Sensibilité!$A:$L,12,FALSE)</f>
        <v>#N/A</v>
      </c>
      <c r="M366" s="19" t="e">
        <f t="shared" si="31"/>
        <v>#N/A</v>
      </c>
      <c r="N366" s="19" t="e">
        <f t="shared" si="32"/>
        <v>#N/A</v>
      </c>
      <c r="O366" s="15" t="str">
        <f>IF(D366=Listes!$B$6,"SWARMING",IF(OR(D366=Listes!$B$1,D366=Listes!$B$2,D366=Listes!$B$5),2,IF(OR(D366=Listes!$B$3,D366=Listes!$B$4),1,"erreur colonne D")))</f>
        <v>SWARMING</v>
      </c>
      <c r="P366" s="15" t="e">
        <f>IF(OR(W366="Hiver",W366="Transit"),VLOOKUP(E366,IC!A:E,4,FALSE),IF(W366="été",VLOOKUP(E366,IC!A:E,3,FALSE),"erreur"))</f>
        <v>#N/A</v>
      </c>
      <c r="Q366" s="15" t="e">
        <f>IF(P366="NR",0,IF(F366&lt;5,0,IF(P366=1,VLOOKUP(F366,IC!$G$1:$I$8,3,TRUE),
IF(P366=2,VLOOKUP(F366,IC!$K$1:$M$8,3,TRUE),
IF(P366=3,VLOOKUP(F366,IC!$O$1:$Q$8,3,TRUE),IF(P366=4,VLOOKUP(F366,IC!$S$2:$U$9,3,TRUE),
"erreur"))))))</f>
        <v>#N/A</v>
      </c>
      <c r="R366" s="16" t="e">
        <f>IF(OR(V366="NA",V366="Transit",V366&lt;Listes!$F$1),"non applicable",F366/V366)</f>
        <v>#N/A</v>
      </c>
      <c r="S366" s="16" t="e">
        <f>IF(W366="Transit","Non applicable",IF(AND(W366="été",T366&gt;Listes!F365),F366/T366,IF(AND(W366="Hiver",Hierarchisation!U366&gt;Listes!F365),F366/U366,"non applicable")))</f>
        <v>#N/A</v>
      </c>
      <c r="T366" s="17" t="e">
        <f>IF(K366="Centre",VLOOKUP(E366,effectifs_ete,3,FALSE),IF(Hierarchisation!K366="Grand Nord",VLOOKUP(Hierarchisation!E366,effectifs_ete,4,FALSE),IF(Hierarchisation!K366="Nord Est",VLOOKUP(Hierarchisation!E366,effectifs_ete,5,FALSE),IF(Hierarchisation!K366="Nord Ouest",VLOOKUP(Hierarchisation!E366,effectifs_ete,6,FALSE),IF(Hierarchisation!K366="Sud Est",VLOOKUP(Hierarchisation!E366,effectifs_ete,7,FALSE),IF(Hierarchisation!K366="Sud Ouest",VLOOKUP(Hierarchisation!E366,effectifs_ete,8,FALSE),"Erreur Région"))))))</f>
        <v>#N/A</v>
      </c>
      <c r="U366" s="17" t="e">
        <f>IF(K366="Centre",VLOOKUP(E366,effectifs_hiver,3,FALSE),IF(Hierarchisation!K366="Grand Nord",VLOOKUP(Hierarchisation!E366,effectifs_hiver,4,FALSE),IF(Hierarchisation!K366="Nord Est",VLOOKUP(Hierarchisation!E366,effectifs_hiver,5,FALSE),IF(Hierarchisation!K366="Nord Ouest",VLOOKUP(Hierarchisation!E366,effectifs_hiver,6,FALSE),IF(Hierarchisation!K366="Sud Est",VLOOKUP(Hierarchisation!E366,effectifs_hiver,7,FALSE),IF(Hierarchisation!K366="Sud Ouest",VLOOKUP(Hierarchisation!E366,effectifs_hiver,8,FALSE),"Erreur Région"))))))</f>
        <v>#N/A</v>
      </c>
      <c r="V366" s="17" t="e">
        <f>IF(W366="Transit","Transit",IF(W366="hiver",VLOOKUP(E366,'EFFECTIFS Hiver'!$A:$I,9,FALSE),IF(W366="été",VLOOKUP(E366,'EFFECTIFS Eté'!$A:$I,9,FALSE),"Erreur saison")))</f>
        <v>#N/A</v>
      </c>
      <c r="W366" s="18" t="e">
        <f>VLOOKUP(D366,Listes!B:C,2,FALSE)</f>
        <v>#N/A</v>
      </c>
    </row>
    <row r="367" spans="1:23" ht="15.75" customHeight="1">
      <c r="A367" s="11"/>
      <c r="B367" s="11"/>
      <c r="C367" s="11"/>
      <c r="D367" s="11"/>
      <c r="E367" s="11"/>
      <c r="F367" s="11"/>
      <c r="G367" s="11" t="e">
        <f>VLOOKUP(E367,TAXONS!B:C,2,FALSE)</f>
        <v>#N/A</v>
      </c>
      <c r="H367" s="13">
        <f t="shared" si="28"/>
        <v>0</v>
      </c>
      <c r="I367" s="12" t="e">
        <f t="shared" si="29"/>
        <v>#N/A</v>
      </c>
      <c r="J367" s="14" t="e">
        <f t="shared" si="30"/>
        <v>#N/A</v>
      </c>
      <c r="K367" s="15" t="e">
        <f>VLOOKUP(B367,REGIONS!A:D,4,FALSE)</f>
        <v>#N/A</v>
      </c>
      <c r="L367" s="19" t="e">
        <f>VLOOKUP(G367,Sensibilité!$A:$L,12,FALSE)</f>
        <v>#N/A</v>
      </c>
      <c r="M367" s="19" t="e">
        <f t="shared" si="31"/>
        <v>#N/A</v>
      </c>
      <c r="N367" s="19" t="e">
        <f t="shared" si="32"/>
        <v>#N/A</v>
      </c>
      <c r="O367" s="15" t="str">
        <f>IF(D367=Listes!$B$6,"SWARMING",IF(OR(D367=Listes!$B$1,D367=Listes!$B$2,D367=Listes!$B$5),2,IF(OR(D367=Listes!$B$3,D367=Listes!$B$4),1,"erreur colonne D")))</f>
        <v>SWARMING</v>
      </c>
      <c r="P367" s="15" t="e">
        <f>IF(OR(W367="Hiver",W367="Transit"),VLOOKUP(E367,IC!A:E,4,FALSE),IF(W367="été",VLOOKUP(E367,IC!A:E,3,FALSE),"erreur"))</f>
        <v>#N/A</v>
      </c>
      <c r="Q367" s="15" t="e">
        <f>IF(P367="NR",0,IF(F367&lt;5,0,IF(P367=1,VLOOKUP(F367,IC!$G$1:$I$8,3,TRUE),
IF(P367=2,VLOOKUP(F367,IC!$K$1:$M$8,3,TRUE),
IF(P367=3,VLOOKUP(F367,IC!$O$1:$Q$8,3,TRUE),IF(P367=4,VLOOKUP(F367,IC!$S$2:$U$9,3,TRUE),
"erreur"))))))</f>
        <v>#N/A</v>
      </c>
      <c r="R367" s="16" t="e">
        <f>IF(OR(V367="NA",V367="Transit",V367&lt;Listes!$F$1),"non applicable",F367/V367)</f>
        <v>#N/A</v>
      </c>
      <c r="S367" s="16" t="e">
        <f>IF(W367="Transit","Non applicable",IF(AND(W367="été",T367&gt;Listes!F366),F367/T367,IF(AND(W367="Hiver",Hierarchisation!U367&gt;Listes!F366),F367/U367,"non applicable")))</f>
        <v>#N/A</v>
      </c>
      <c r="T367" s="17" t="e">
        <f>IF(K367="Centre",VLOOKUP(E367,effectifs_ete,3,FALSE),IF(Hierarchisation!K367="Grand Nord",VLOOKUP(Hierarchisation!E367,effectifs_ete,4,FALSE),IF(Hierarchisation!K367="Nord Est",VLOOKUP(Hierarchisation!E367,effectifs_ete,5,FALSE),IF(Hierarchisation!K367="Nord Ouest",VLOOKUP(Hierarchisation!E367,effectifs_ete,6,FALSE),IF(Hierarchisation!K367="Sud Est",VLOOKUP(Hierarchisation!E367,effectifs_ete,7,FALSE),IF(Hierarchisation!K367="Sud Ouest",VLOOKUP(Hierarchisation!E367,effectifs_ete,8,FALSE),"Erreur Région"))))))</f>
        <v>#N/A</v>
      </c>
      <c r="U367" s="17" t="e">
        <f>IF(K367="Centre",VLOOKUP(E367,effectifs_hiver,3,FALSE),IF(Hierarchisation!K367="Grand Nord",VLOOKUP(Hierarchisation!E367,effectifs_hiver,4,FALSE),IF(Hierarchisation!K367="Nord Est",VLOOKUP(Hierarchisation!E367,effectifs_hiver,5,FALSE),IF(Hierarchisation!K367="Nord Ouest",VLOOKUP(Hierarchisation!E367,effectifs_hiver,6,FALSE),IF(Hierarchisation!K367="Sud Est",VLOOKUP(Hierarchisation!E367,effectifs_hiver,7,FALSE),IF(Hierarchisation!K367="Sud Ouest",VLOOKUP(Hierarchisation!E367,effectifs_hiver,8,FALSE),"Erreur Région"))))))</f>
        <v>#N/A</v>
      </c>
      <c r="V367" s="17" t="e">
        <f>IF(W367="Transit","Transit",IF(W367="hiver",VLOOKUP(E367,'EFFECTIFS Hiver'!$A:$I,9,FALSE),IF(W367="été",VLOOKUP(E367,'EFFECTIFS Eté'!$A:$I,9,FALSE),"Erreur saison")))</f>
        <v>#N/A</v>
      </c>
      <c r="W367" s="18" t="e">
        <f>VLOOKUP(D367,Listes!B:C,2,FALSE)</f>
        <v>#N/A</v>
      </c>
    </row>
    <row r="368" spans="1:23" ht="15.75" customHeight="1">
      <c r="A368" s="11"/>
      <c r="B368" s="11"/>
      <c r="C368" s="11"/>
      <c r="D368" s="11"/>
      <c r="E368" s="11"/>
      <c r="F368" s="11"/>
      <c r="G368" s="11" t="e">
        <f>VLOOKUP(E368,TAXONS!B:C,2,FALSE)</f>
        <v>#N/A</v>
      </c>
      <c r="H368" s="13">
        <f t="shared" si="28"/>
        <v>0</v>
      </c>
      <c r="I368" s="12" t="e">
        <f t="shared" si="29"/>
        <v>#N/A</v>
      </c>
      <c r="J368" s="14" t="e">
        <f t="shared" si="30"/>
        <v>#N/A</v>
      </c>
      <c r="K368" s="15" t="e">
        <f>VLOOKUP(B368,REGIONS!A:D,4,FALSE)</f>
        <v>#N/A</v>
      </c>
      <c r="L368" s="19" t="e">
        <f>VLOOKUP(G368,Sensibilité!$A:$L,12,FALSE)</f>
        <v>#N/A</v>
      </c>
      <c r="M368" s="19" t="e">
        <f t="shared" si="31"/>
        <v>#N/A</v>
      </c>
      <c r="N368" s="19" t="e">
        <f t="shared" si="32"/>
        <v>#N/A</v>
      </c>
      <c r="O368" s="15" t="str">
        <f>IF(D368=Listes!$B$6,"SWARMING",IF(OR(D368=Listes!$B$1,D368=Listes!$B$2,D368=Listes!$B$5),2,IF(OR(D368=Listes!$B$3,D368=Listes!$B$4),1,"erreur colonne D")))</f>
        <v>SWARMING</v>
      </c>
      <c r="P368" s="15" t="e">
        <f>IF(OR(W368="Hiver",W368="Transit"),VLOOKUP(E368,IC!A:E,4,FALSE),IF(W368="été",VLOOKUP(E368,IC!A:E,3,FALSE),"erreur"))</f>
        <v>#N/A</v>
      </c>
      <c r="Q368" s="15" t="e">
        <f>IF(P368="NR",0,IF(F368&lt;5,0,IF(P368=1,VLOOKUP(F368,IC!$G$1:$I$8,3,TRUE),
IF(P368=2,VLOOKUP(F368,IC!$K$1:$M$8,3,TRUE),
IF(P368=3,VLOOKUP(F368,IC!$O$1:$Q$8,3,TRUE),IF(P368=4,VLOOKUP(F368,IC!$S$2:$U$9,3,TRUE),
"erreur"))))))</f>
        <v>#N/A</v>
      </c>
      <c r="R368" s="16" t="e">
        <f>IF(OR(V368="NA",V368="Transit",V368&lt;Listes!$F$1),"non applicable",F368/V368)</f>
        <v>#N/A</v>
      </c>
      <c r="S368" s="16" t="e">
        <f>IF(W368="Transit","Non applicable",IF(AND(W368="été",T368&gt;Listes!F367),F368/T368,IF(AND(W368="Hiver",Hierarchisation!U368&gt;Listes!F367),F368/U368,"non applicable")))</f>
        <v>#N/A</v>
      </c>
      <c r="T368" s="17" t="e">
        <f>IF(K368="Centre",VLOOKUP(E368,effectifs_ete,3,FALSE),IF(Hierarchisation!K368="Grand Nord",VLOOKUP(Hierarchisation!E368,effectifs_ete,4,FALSE),IF(Hierarchisation!K368="Nord Est",VLOOKUP(Hierarchisation!E368,effectifs_ete,5,FALSE),IF(Hierarchisation!K368="Nord Ouest",VLOOKUP(Hierarchisation!E368,effectifs_ete,6,FALSE),IF(Hierarchisation!K368="Sud Est",VLOOKUP(Hierarchisation!E368,effectifs_ete,7,FALSE),IF(Hierarchisation!K368="Sud Ouest",VLOOKUP(Hierarchisation!E368,effectifs_ete,8,FALSE),"Erreur Région"))))))</f>
        <v>#N/A</v>
      </c>
      <c r="U368" s="17" t="e">
        <f>IF(K368="Centre",VLOOKUP(E368,effectifs_hiver,3,FALSE),IF(Hierarchisation!K368="Grand Nord",VLOOKUP(Hierarchisation!E368,effectifs_hiver,4,FALSE),IF(Hierarchisation!K368="Nord Est",VLOOKUP(Hierarchisation!E368,effectifs_hiver,5,FALSE),IF(Hierarchisation!K368="Nord Ouest",VLOOKUP(Hierarchisation!E368,effectifs_hiver,6,FALSE),IF(Hierarchisation!K368="Sud Est",VLOOKUP(Hierarchisation!E368,effectifs_hiver,7,FALSE),IF(Hierarchisation!K368="Sud Ouest",VLOOKUP(Hierarchisation!E368,effectifs_hiver,8,FALSE),"Erreur Région"))))))</f>
        <v>#N/A</v>
      </c>
      <c r="V368" s="17" t="e">
        <f>IF(W368="Transit","Transit",IF(W368="hiver",VLOOKUP(E368,'EFFECTIFS Hiver'!$A:$I,9,FALSE),IF(W368="été",VLOOKUP(E368,'EFFECTIFS Eté'!$A:$I,9,FALSE),"Erreur saison")))</f>
        <v>#N/A</v>
      </c>
      <c r="W368" s="18" t="e">
        <f>VLOOKUP(D368,Listes!B:C,2,FALSE)</f>
        <v>#N/A</v>
      </c>
    </row>
    <row r="369" spans="1:23" ht="15.75" customHeight="1">
      <c r="A369" s="11"/>
      <c r="B369" s="11"/>
      <c r="C369" s="11"/>
      <c r="D369" s="11"/>
      <c r="E369" s="11"/>
      <c r="F369" s="11"/>
      <c r="G369" s="11" t="e">
        <f>VLOOKUP(E369,TAXONS!B:C,2,FALSE)</f>
        <v>#N/A</v>
      </c>
      <c r="H369" s="13">
        <f t="shared" si="28"/>
        <v>0</v>
      </c>
      <c r="I369" s="12" t="e">
        <f t="shared" si="29"/>
        <v>#N/A</v>
      </c>
      <c r="J369" s="14" t="e">
        <f t="shared" si="30"/>
        <v>#N/A</v>
      </c>
      <c r="K369" s="15" t="e">
        <f>VLOOKUP(B369,REGIONS!A:D,4,FALSE)</f>
        <v>#N/A</v>
      </c>
      <c r="L369" s="19" t="e">
        <f>VLOOKUP(G369,Sensibilité!$A:$L,12,FALSE)</f>
        <v>#N/A</v>
      </c>
      <c r="M369" s="19" t="e">
        <f t="shared" si="31"/>
        <v>#N/A</v>
      </c>
      <c r="N369" s="19" t="e">
        <f t="shared" si="32"/>
        <v>#N/A</v>
      </c>
      <c r="O369" s="15" t="str">
        <f>IF(D369=Listes!$B$6,"SWARMING",IF(OR(D369=Listes!$B$1,D369=Listes!$B$2,D369=Listes!$B$5),2,IF(OR(D369=Listes!$B$3,D369=Listes!$B$4),1,"erreur colonne D")))</f>
        <v>SWARMING</v>
      </c>
      <c r="P369" s="15" t="e">
        <f>IF(OR(W369="Hiver",W369="Transit"),VLOOKUP(E369,IC!A:E,4,FALSE),IF(W369="été",VLOOKUP(E369,IC!A:E,3,FALSE),"erreur"))</f>
        <v>#N/A</v>
      </c>
      <c r="Q369" s="15" t="e">
        <f>IF(P369="NR",0,IF(F369&lt;5,0,IF(P369=1,VLOOKUP(F369,IC!$G$1:$I$8,3,TRUE),
IF(P369=2,VLOOKUP(F369,IC!$K$1:$M$8,3,TRUE),
IF(P369=3,VLOOKUP(F369,IC!$O$1:$Q$8,3,TRUE),IF(P369=4,VLOOKUP(F369,IC!$S$2:$U$9,3,TRUE),
"erreur"))))))</f>
        <v>#N/A</v>
      </c>
      <c r="R369" s="16" t="e">
        <f>IF(OR(V369="NA",V369="Transit",V369&lt;Listes!$F$1),"non applicable",F369/V369)</f>
        <v>#N/A</v>
      </c>
      <c r="S369" s="16" t="e">
        <f>IF(W369="Transit","Non applicable",IF(AND(W369="été",T369&gt;Listes!F368),F369/T369,IF(AND(W369="Hiver",Hierarchisation!U369&gt;Listes!F368),F369/U369,"non applicable")))</f>
        <v>#N/A</v>
      </c>
      <c r="T369" s="17" t="e">
        <f>IF(K369="Centre",VLOOKUP(E369,effectifs_ete,3,FALSE),IF(Hierarchisation!K369="Grand Nord",VLOOKUP(Hierarchisation!E369,effectifs_ete,4,FALSE),IF(Hierarchisation!K369="Nord Est",VLOOKUP(Hierarchisation!E369,effectifs_ete,5,FALSE),IF(Hierarchisation!K369="Nord Ouest",VLOOKUP(Hierarchisation!E369,effectifs_ete,6,FALSE),IF(Hierarchisation!K369="Sud Est",VLOOKUP(Hierarchisation!E369,effectifs_ete,7,FALSE),IF(Hierarchisation!K369="Sud Ouest",VLOOKUP(Hierarchisation!E369,effectifs_ete,8,FALSE),"Erreur Région"))))))</f>
        <v>#N/A</v>
      </c>
      <c r="U369" s="17" t="e">
        <f>IF(K369="Centre",VLOOKUP(E369,effectifs_hiver,3,FALSE),IF(Hierarchisation!K369="Grand Nord",VLOOKUP(Hierarchisation!E369,effectifs_hiver,4,FALSE),IF(Hierarchisation!K369="Nord Est",VLOOKUP(Hierarchisation!E369,effectifs_hiver,5,FALSE),IF(Hierarchisation!K369="Nord Ouest",VLOOKUP(Hierarchisation!E369,effectifs_hiver,6,FALSE),IF(Hierarchisation!K369="Sud Est",VLOOKUP(Hierarchisation!E369,effectifs_hiver,7,FALSE),IF(Hierarchisation!K369="Sud Ouest",VLOOKUP(Hierarchisation!E369,effectifs_hiver,8,FALSE),"Erreur Région"))))))</f>
        <v>#N/A</v>
      </c>
      <c r="V369" s="17" t="e">
        <f>IF(W369="Transit","Transit",IF(W369="hiver",VLOOKUP(E369,'EFFECTIFS Hiver'!$A:$I,9,FALSE),IF(W369="été",VLOOKUP(E369,'EFFECTIFS Eté'!$A:$I,9,FALSE),"Erreur saison")))</f>
        <v>#N/A</v>
      </c>
      <c r="W369" s="18" t="e">
        <f>VLOOKUP(D369,Listes!B:C,2,FALSE)</f>
        <v>#N/A</v>
      </c>
    </row>
    <row r="370" spans="1:23" ht="15.75" customHeight="1">
      <c r="A370" s="11"/>
      <c r="B370" s="11"/>
      <c r="C370" s="11"/>
      <c r="D370" s="11"/>
      <c r="E370" s="11"/>
      <c r="F370" s="11"/>
      <c r="G370" s="11" t="e">
        <f>VLOOKUP(E370,TAXONS!B:C,2,FALSE)</f>
        <v>#N/A</v>
      </c>
      <c r="H370" s="13">
        <f t="shared" si="28"/>
        <v>0</v>
      </c>
      <c r="I370" s="12" t="e">
        <f t="shared" si="29"/>
        <v>#N/A</v>
      </c>
      <c r="J370" s="14" t="e">
        <f t="shared" si="30"/>
        <v>#N/A</v>
      </c>
      <c r="K370" s="15" t="e">
        <f>VLOOKUP(B370,REGIONS!A:D,4,FALSE)</f>
        <v>#N/A</v>
      </c>
      <c r="L370" s="19" t="e">
        <f>VLOOKUP(G370,Sensibilité!$A:$L,12,FALSE)</f>
        <v>#N/A</v>
      </c>
      <c r="M370" s="19" t="e">
        <f t="shared" si="31"/>
        <v>#N/A</v>
      </c>
      <c r="N370" s="19" t="e">
        <f t="shared" si="32"/>
        <v>#N/A</v>
      </c>
      <c r="O370" s="15" t="str">
        <f>IF(D370=Listes!$B$6,"SWARMING",IF(OR(D370=Listes!$B$1,D370=Listes!$B$2,D370=Listes!$B$5),2,IF(OR(D370=Listes!$B$3,D370=Listes!$B$4),1,"erreur colonne D")))</f>
        <v>SWARMING</v>
      </c>
      <c r="P370" s="15" t="e">
        <f>IF(OR(W370="Hiver",W370="Transit"),VLOOKUP(E370,IC!A:E,4,FALSE),IF(W370="été",VLOOKUP(E370,IC!A:E,3,FALSE),"erreur"))</f>
        <v>#N/A</v>
      </c>
      <c r="Q370" s="15" t="e">
        <f>IF(P370="NR",0,IF(F370&lt;5,0,IF(P370=1,VLOOKUP(F370,IC!$G$1:$I$8,3,TRUE),
IF(P370=2,VLOOKUP(F370,IC!$K$1:$M$8,3,TRUE),
IF(P370=3,VLOOKUP(F370,IC!$O$1:$Q$8,3,TRUE),IF(P370=4,VLOOKUP(F370,IC!$S$2:$U$9,3,TRUE),
"erreur"))))))</f>
        <v>#N/A</v>
      </c>
      <c r="R370" s="16" t="e">
        <f>IF(OR(V370="NA",V370="Transit",V370&lt;Listes!$F$1),"non applicable",F370/V370)</f>
        <v>#N/A</v>
      </c>
      <c r="S370" s="16" t="e">
        <f>IF(W370="Transit","Non applicable",IF(AND(W370="été",T370&gt;Listes!F369),F370/T370,IF(AND(W370="Hiver",Hierarchisation!U370&gt;Listes!F369),F370/U370,"non applicable")))</f>
        <v>#N/A</v>
      </c>
      <c r="T370" s="17" t="e">
        <f>IF(K370="Centre",VLOOKUP(E370,effectifs_ete,3,FALSE),IF(Hierarchisation!K370="Grand Nord",VLOOKUP(Hierarchisation!E370,effectifs_ete,4,FALSE),IF(Hierarchisation!K370="Nord Est",VLOOKUP(Hierarchisation!E370,effectifs_ete,5,FALSE),IF(Hierarchisation!K370="Nord Ouest",VLOOKUP(Hierarchisation!E370,effectifs_ete,6,FALSE),IF(Hierarchisation!K370="Sud Est",VLOOKUP(Hierarchisation!E370,effectifs_ete,7,FALSE),IF(Hierarchisation!K370="Sud Ouest",VLOOKUP(Hierarchisation!E370,effectifs_ete,8,FALSE),"Erreur Région"))))))</f>
        <v>#N/A</v>
      </c>
      <c r="U370" s="17" t="e">
        <f>IF(K370="Centre",VLOOKUP(E370,effectifs_hiver,3,FALSE),IF(Hierarchisation!K370="Grand Nord",VLOOKUP(Hierarchisation!E370,effectifs_hiver,4,FALSE),IF(Hierarchisation!K370="Nord Est",VLOOKUP(Hierarchisation!E370,effectifs_hiver,5,FALSE),IF(Hierarchisation!K370="Nord Ouest",VLOOKUP(Hierarchisation!E370,effectifs_hiver,6,FALSE),IF(Hierarchisation!K370="Sud Est",VLOOKUP(Hierarchisation!E370,effectifs_hiver,7,FALSE),IF(Hierarchisation!K370="Sud Ouest",VLOOKUP(Hierarchisation!E370,effectifs_hiver,8,FALSE),"Erreur Région"))))))</f>
        <v>#N/A</v>
      </c>
      <c r="V370" s="17" t="e">
        <f>IF(W370="Transit","Transit",IF(W370="hiver",VLOOKUP(E370,'EFFECTIFS Hiver'!$A:$I,9,FALSE),IF(W370="été",VLOOKUP(E370,'EFFECTIFS Eté'!$A:$I,9,FALSE),"Erreur saison")))</f>
        <v>#N/A</v>
      </c>
      <c r="W370" s="18" t="e">
        <f>VLOOKUP(D370,Listes!B:C,2,FALSE)</f>
        <v>#N/A</v>
      </c>
    </row>
    <row r="371" spans="1:23" ht="15.75" customHeight="1">
      <c r="A371" s="11"/>
      <c r="B371" s="11"/>
      <c r="C371" s="11"/>
      <c r="D371" s="11"/>
      <c r="E371" s="11"/>
      <c r="F371" s="11"/>
      <c r="G371" s="11" t="e">
        <f>VLOOKUP(E371,TAXONS!B:C,2,FALSE)</f>
        <v>#N/A</v>
      </c>
      <c r="H371" s="13">
        <f t="shared" si="28"/>
        <v>0</v>
      </c>
      <c r="I371" s="12" t="e">
        <f t="shared" si="29"/>
        <v>#N/A</v>
      </c>
      <c r="J371" s="14" t="e">
        <f t="shared" si="30"/>
        <v>#N/A</v>
      </c>
      <c r="K371" s="15" t="e">
        <f>VLOOKUP(B371,REGIONS!A:D,4,FALSE)</f>
        <v>#N/A</v>
      </c>
      <c r="L371" s="19" t="e">
        <f>VLOOKUP(G371,Sensibilité!$A:$L,12,FALSE)</f>
        <v>#N/A</v>
      </c>
      <c r="M371" s="19" t="e">
        <f t="shared" si="31"/>
        <v>#N/A</v>
      </c>
      <c r="N371" s="19" t="e">
        <f t="shared" si="32"/>
        <v>#N/A</v>
      </c>
      <c r="O371" s="15" t="str">
        <f>IF(D371=Listes!$B$6,"SWARMING",IF(OR(D371=Listes!$B$1,D371=Listes!$B$2,D371=Listes!$B$5),2,IF(OR(D371=Listes!$B$3,D371=Listes!$B$4),1,"erreur colonne D")))</f>
        <v>SWARMING</v>
      </c>
      <c r="P371" s="15" t="e">
        <f>IF(OR(W371="Hiver",W371="Transit"),VLOOKUP(E371,IC!A:E,4,FALSE),IF(W371="été",VLOOKUP(E371,IC!A:E,3,FALSE),"erreur"))</f>
        <v>#N/A</v>
      </c>
      <c r="Q371" s="15" t="e">
        <f>IF(P371="NR",0,IF(F371&lt;5,0,IF(P371=1,VLOOKUP(F371,IC!$G$1:$I$8,3,TRUE),
IF(P371=2,VLOOKUP(F371,IC!$K$1:$M$8,3,TRUE),
IF(P371=3,VLOOKUP(F371,IC!$O$1:$Q$8,3,TRUE),IF(P371=4,VLOOKUP(F371,IC!$S$2:$U$9,3,TRUE),
"erreur"))))))</f>
        <v>#N/A</v>
      </c>
      <c r="R371" s="16" t="e">
        <f>IF(OR(V371="NA",V371="Transit",V371&lt;Listes!$F$1),"non applicable",F371/V371)</f>
        <v>#N/A</v>
      </c>
      <c r="S371" s="16" t="e">
        <f>IF(W371="Transit","Non applicable",IF(AND(W371="été",T371&gt;Listes!F370),F371/T371,IF(AND(W371="Hiver",Hierarchisation!U371&gt;Listes!F370),F371/U371,"non applicable")))</f>
        <v>#N/A</v>
      </c>
      <c r="T371" s="17" t="e">
        <f>IF(K371="Centre",VLOOKUP(E371,effectifs_ete,3,FALSE),IF(Hierarchisation!K371="Grand Nord",VLOOKUP(Hierarchisation!E371,effectifs_ete,4,FALSE),IF(Hierarchisation!K371="Nord Est",VLOOKUP(Hierarchisation!E371,effectifs_ete,5,FALSE),IF(Hierarchisation!K371="Nord Ouest",VLOOKUP(Hierarchisation!E371,effectifs_ete,6,FALSE),IF(Hierarchisation!K371="Sud Est",VLOOKUP(Hierarchisation!E371,effectifs_ete,7,FALSE),IF(Hierarchisation!K371="Sud Ouest",VLOOKUP(Hierarchisation!E371,effectifs_ete,8,FALSE),"Erreur Région"))))))</f>
        <v>#N/A</v>
      </c>
      <c r="U371" s="17" t="e">
        <f>IF(K371="Centre",VLOOKUP(E371,effectifs_hiver,3,FALSE),IF(Hierarchisation!K371="Grand Nord",VLOOKUP(Hierarchisation!E371,effectifs_hiver,4,FALSE),IF(Hierarchisation!K371="Nord Est",VLOOKUP(Hierarchisation!E371,effectifs_hiver,5,FALSE),IF(Hierarchisation!K371="Nord Ouest",VLOOKUP(Hierarchisation!E371,effectifs_hiver,6,FALSE),IF(Hierarchisation!K371="Sud Est",VLOOKUP(Hierarchisation!E371,effectifs_hiver,7,FALSE),IF(Hierarchisation!K371="Sud Ouest",VLOOKUP(Hierarchisation!E371,effectifs_hiver,8,FALSE),"Erreur Région"))))))</f>
        <v>#N/A</v>
      </c>
      <c r="V371" s="17" t="e">
        <f>IF(W371="Transit","Transit",IF(W371="hiver",VLOOKUP(E371,'EFFECTIFS Hiver'!$A:$I,9,FALSE),IF(W371="été",VLOOKUP(E371,'EFFECTIFS Eté'!$A:$I,9,FALSE),"Erreur saison")))</f>
        <v>#N/A</v>
      </c>
      <c r="W371" s="18" t="e">
        <f>VLOOKUP(D371,Listes!B:C,2,FALSE)</f>
        <v>#N/A</v>
      </c>
    </row>
    <row r="372" spans="1:23" ht="15.75" customHeight="1">
      <c r="A372" s="11"/>
      <c r="B372" s="11"/>
      <c r="C372" s="11"/>
      <c r="D372" s="11"/>
      <c r="E372" s="11"/>
      <c r="F372" s="11"/>
      <c r="G372" s="11" t="e">
        <f>VLOOKUP(E372,TAXONS!B:C,2,FALSE)</f>
        <v>#N/A</v>
      </c>
      <c r="H372" s="13">
        <f t="shared" si="28"/>
        <v>0</v>
      </c>
      <c r="I372" s="12" t="e">
        <f t="shared" si="29"/>
        <v>#N/A</v>
      </c>
      <c r="J372" s="14" t="e">
        <f t="shared" si="30"/>
        <v>#N/A</v>
      </c>
      <c r="K372" s="15" t="e">
        <f>VLOOKUP(B372,REGIONS!A:D,4,FALSE)</f>
        <v>#N/A</v>
      </c>
      <c r="L372" s="19" t="e">
        <f>VLOOKUP(G372,Sensibilité!$A:$L,12,FALSE)</f>
        <v>#N/A</v>
      </c>
      <c r="M372" s="19" t="e">
        <f t="shared" si="31"/>
        <v>#N/A</v>
      </c>
      <c r="N372" s="19" t="e">
        <f t="shared" si="32"/>
        <v>#N/A</v>
      </c>
      <c r="O372" s="15" t="str">
        <f>IF(D372=Listes!$B$6,"SWARMING",IF(OR(D372=Listes!$B$1,D372=Listes!$B$2,D372=Listes!$B$5),2,IF(OR(D372=Listes!$B$3,D372=Listes!$B$4),1,"erreur colonne D")))</f>
        <v>SWARMING</v>
      </c>
      <c r="P372" s="15" t="e">
        <f>IF(OR(W372="Hiver",W372="Transit"),VLOOKUP(E372,IC!A:E,4,FALSE),IF(W372="été",VLOOKUP(E372,IC!A:E,3,FALSE),"erreur"))</f>
        <v>#N/A</v>
      </c>
      <c r="Q372" s="15" t="e">
        <f>IF(P372="NR",0,IF(F372&lt;5,0,IF(P372=1,VLOOKUP(F372,IC!$G$1:$I$8,3,TRUE),
IF(P372=2,VLOOKUP(F372,IC!$K$1:$M$8,3,TRUE),
IF(P372=3,VLOOKUP(F372,IC!$O$1:$Q$8,3,TRUE),IF(P372=4,VLOOKUP(F372,IC!$S$2:$U$9,3,TRUE),
"erreur"))))))</f>
        <v>#N/A</v>
      </c>
      <c r="R372" s="16" t="e">
        <f>IF(OR(V372="NA",V372="Transit",V372&lt;Listes!$F$1),"non applicable",F372/V372)</f>
        <v>#N/A</v>
      </c>
      <c r="S372" s="16" t="e">
        <f>IF(W372="Transit","Non applicable",IF(AND(W372="été",T372&gt;Listes!F371),F372/T372,IF(AND(W372="Hiver",Hierarchisation!U372&gt;Listes!F371),F372/U372,"non applicable")))</f>
        <v>#N/A</v>
      </c>
      <c r="T372" s="17" t="e">
        <f>IF(K372="Centre",VLOOKUP(E372,effectifs_ete,3,FALSE),IF(Hierarchisation!K372="Grand Nord",VLOOKUP(Hierarchisation!E372,effectifs_ete,4,FALSE),IF(Hierarchisation!K372="Nord Est",VLOOKUP(Hierarchisation!E372,effectifs_ete,5,FALSE),IF(Hierarchisation!K372="Nord Ouest",VLOOKUP(Hierarchisation!E372,effectifs_ete,6,FALSE),IF(Hierarchisation!K372="Sud Est",VLOOKUP(Hierarchisation!E372,effectifs_ete,7,FALSE),IF(Hierarchisation!K372="Sud Ouest",VLOOKUP(Hierarchisation!E372,effectifs_ete,8,FALSE),"Erreur Région"))))))</f>
        <v>#N/A</v>
      </c>
      <c r="U372" s="17" t="e">
        <f>IF(K372="Centre",VLOOKUP(E372,effectifs_hiver,3,FALSE),IF(Hierarchisation!K372="Grand Nord",VLOOKUP(Hierarchisation!E372,effectifs_hiver,4,FALSE),IF(Hierarchisation!K372="Nord Est",VLOOKUP(Hierarchisation!E372,effectifs_hiver,5,FALSE),IF(Hierarchisation!K372="Nord Ouest",VLOOKUP(Hierarchisation!E372,effectifs_hiver,6,FALSE),IF(Hierarchisation!K372="Sud Est",VLOOKUP(Hierarchisation!E372,effectifs_hiver,7,FALSE),IF(Hierarchisation!K372="Sud Ouest",VLOOKUP(Hierarchisation!E372,effectifs_hiver,8,FALSE),"Erreur Région"))))))</f>
        <v>#N/A</v>
      </c>
      <c r="V372" s="17" t="e">
        <f>IF(W372="Transit","Transit",IF(W372="hiver",VLOOKUP(E372,'EFFECTIFS Hiver'!$A:$I,9,FALSE),IF(W372="été",VLOOKUP(E372,'EFFECTIFS Eté'!$A:$I,9,FALSE),"Erreur saison")))</f>
        <v>#N/A</v>
      </c>
      <c r="W372" s="18" t="e">
        <f>VLOOKUP(D372,Listes!B:C,2,FALSE)</f>
        <v>#N/A</v>
      </c>
    </row>
    <row r="373" spans="1:23" ht="15.75" customHeight="1">
      <c r="A373" s="11"/>
      <c r="B373" s="11"/>
      <c r="C373" s="11"/>
      <c r="D373" s="11"/>
      <c r="E373" s="11"/>
      <c r="F373" s="11"/>
      <c r="G373" s="11" t="e">
        <f>VLOOKUP(E373,TAXONS!B:C,2,FALSE)</f>
        <v>#N/A</v>
      </c>
      <c r="H373" s="13">
        <f t="shared" si="28"/>
        <v>0</v>
      </c>
      <c r="I373" s="12" t="e">
        <f t="shared" si="29"/>
        <v>#N/A</v>
      </c>
      <c r="J373" s="14" t="e">
        <f t="shared" si="30"/>
        <v>#N/A</v>
      </c>
      <c r="K373" s="15" t="e">
        <f>VLOOKUP(B373,REGIONS!A:D,4,FALSE)</f>
        <v>#N/A</v>
      </c>
      <c r="L373" s="19" t="e">
        <f>VLOOKUP(G373,Sensibilité!$A:$L,12,FALSE)</f>
        <v>#N/A</v>
      </c>
      <c r="M373" s="19" t="e">
        <f t="shared" si="31"/>
        <v>#N/A</v>
      </c>
      <c r="N373" s="19" t="e">
        <f t="shared" si="32"/>
        <v>#N/A</v>
      </c>
      <c r="O373" s="15" t="str">
        <f>IF(D373=Listes!$B$6,"SWARMING",IF(OR(D373=Listes!$B$1,D373=Listes!$B$2,D373=Listes!$B$5),2,IF(OR(D373=Listes!$B$3,D373=Listes!$B$4),1,"erreur colonne D")))</f>
        <v>SWARMING</v>
      </c>
      <c r="P373" s="15" t="e">
        <f>IF(OR(W373="Hiver",W373="Transit"),VLOOKUP(E373,IC!A:E,4,FALSE),IF(W373="été",VLOOKUP(E373,IC!A:E,3,FALSE),"erreur"))</f>
        <v>#N/A</v>
      </c>
      <c r="Q373" s="15" t="e">
        <f>IF(P373="NR",0,IF(F373&lt;5,0,IF(P373=1,VLOOKUP(F373,IC!$G$1:$I$8,3,TRUE),
IF(P373=2,VLOOKUP(F373,IC!$K$1:$M$8,3,TRUE),
IF(P373=3,VLOOKUP(F373,IC!$O$1:$Q$8,3,TRUE),IF(P373=4,VLOOKUP(F373,IC!$S$2:$U$9,3,TRUE),
"erreur"))))))</f>
        <v>#N/A</v>
      </c>
      <c r="R373" s="16" t="e">
        <f>IF(OR(V373="NA",V373="Transit",V373&lt;Listes!$F$1),"non applicable",F373/V373)</f>
        <v>#N/A</v>
      </c>
      <c r="S373" s="16" t="e">
        <f>IF(W373="Transit","Non applicable",IF(AND(W373="été",T373&gt;Listes!F372),F373/T373,IF(AND(W373="Hiver",Hierarchisation!U373&gt;Listes!F372),F373/U373,"non applicable")))</f>
        <v>#N/A</v>
      </c>
      <c r="T373" s="17" t="e">
        <f>IF(K373="Centre",VLOOKUP(E373,effectifs_ete,3,FALSE),IF(Hierarchisation!K373="Grand Nord",VLOOKUP(Hierarchisation!E373,effectifs_ete,4,FALSE),IF(Hierarchisation!K373="Nord Est",VLOOKUP(Hierarchisation!E373,effectifs_ete,5,FALSE),IF(Hierarchisation!K373="Nord Ouest",VLOOKUP(Hierarchisation!E373,effectifs_ete,6,FALSE),IF(Hierarchisation!K373="Sud Est",VLOOKUP(Hierarchisation!E373,effectifs_ete,7,FALSE),IF(Hierarchisation!K373="Sud Ouest",VLOOKUP(Hierarchisation!E373,effectifs_ete,8,FALSE),"Erreur Région"))))))</f>
        <v>#N/A</v>
      </c>
      <c r="U373" s="17" t="e">
        <f>IF(K373="Centre",VLOOKUP(E373,effectifs_hiver,3,FALSE),IF(Hierarchisation!K373="Grand Nord",VLOOKUP(Hierarchisation!E373,effectifs_hiver,4,FALSE),IF(Hierarchisation!K373="Nord Est",VLOOKUP(Hierarchisation!E373,effectifs_hiver,5,FALSE),IF(Hierarchisation!K373="Nord Ouest",VLOOKUP(Hierarchisation!E373,effectifs_hiver,6,FALSE),IF(Hierarchisation!K373="Sud Est",VLOOKUP(Hierarchisation!E373,effectifs_hiver,7,FALSE),IF(Hierarchisation!K373="Sud Ouest",VLOOKUP(Hierarchisation!E373,effectifs_hiver,8,FALSE),"Erreur Région"))))))</f>
        <v>#N/A</v>
      </c>
      <c r="V373" s="17" t="e">
        <f>IF(W373="Transit","Transit",IF(W373="hiver",VLOOKUP(E373,'EFFECTIFS Hiver'!$A:$I,9,FALSE),IF(W373="été",VLOOKUP(E373,'EFFECTIFS Eté'!$A:$I,9,FALSE),"Erreur saison")))</f>
        <v>#N/A</v>
      </c>
      <c r="W373" s="18" t="e">
        <f>VLOOKUP(D373,Listes!B:C,2,FALSE)</f>
        <v>#N/A</v>
      </c>
    </row>
    <row r="374" spans="1:23" ht="15.75" customHeight="1">
      <c r="A374" s="11"/>
      <c r="B374" s="11"/>
      <c r="C374" s="11"/>
      <c r="D374" s="11"/>
      <c r="E374" s="11"/>
      <c r="F374" s="11"/>
      <c r="G374" s="11" t="e">
        <f>VLOOKUP(E374,TAXONS!B:C,2,FALSE)</f>
        <v>#N/A</v>
      </c>
      <c r="H374" s="13">
        <f t="shared" si="28"/>
        <v>0</v>
      </c>
      <c r="I374" s="12" t="e">
        <f t="shared" si="29"/>
        <v>#N/A</v>
      </c>
      <c r="J374" s="14" t="e">
        <f t="shared" si="30"/>
        <v>#N/A</v>
      </c>
      <c r="K374" s="15" t="e">
        <f>VLOOKUP(B374,REGIONS!A:D,4,FALSE)</f>
        <v>#N/A</v>
      </c>
      <c r="L374" s="19" t="e">
        <f>VLOOKUP(G374,Sensibilité!$A:$L,12,FALSE)</f>
        <v>#N/A</v>
      </c>
      <c r="M374" s="19" t="e">
        <f t="shared" si="31"/>
        <v>#N/A</v>
      </c>
      <c r="N374" s="19" t="e">
        <f t="shared" si="32"/>
        <v>#N/A</v>
      </c>
      <c r="O374" s="15" t="str">
        <f>IF(D374=Listes!$B$6,"SWARMING",IF(OR(D374=Listes!$B$1,D374=Listes!$B$2,D374=Listes!$B$5),2,IF(OR(D374=Listes!$B$3,D374=Listes!$B$4),1,"erreur colonne D")))</f>
        <v>SWARMING</v>
      </c>
      <c r="P374" s="15" t="e">
        <f>IF(OR(W374="Hiver",W374="Transit"),VLOOKUP(E374,IC!A:E,4,FALSE),IF(W374="été",VLOOKUP(E374,IC!A:E,3,FALSE),"erreur"))</f>
        <v>#N/A</v>
      </c>
      <c r="Q374" s="15" t="e">
        <f>IF(P374="NR",0,IF(F374&lt;5,0,IF(P374=1,VLOOKUP(F374,IC!$G$1:$I$8,3,TRUE),
IF(P374=2,VLOOKUP(F374,IC!$K$1:$M$8,3,TRUE),
IF(P374=3,VLOOKUP(F374,IC!$O$1:$Q$8,3,TRUE),IF(P374=4,VLOOKUP(F374,IC!$S$2:$U$9,3,TRUE),
"erreur"))))))</f>
        <v>#N/A</v>
      </c>
      <c r="R374" s="16" t="e">
        <f>IF(OR(V374="NA",V374="Transit",V374&lt;Listes!$F$1),"non applicable",F374/V374)</f>
        <v>#N/A</v>
      </c>
      <c r="S374" s="16" t="e">
        <f>IF(W374="Transit","Non applicable",IF(AND(W374="été",T374&gt;Listes!F373),F374/T374,IF(AND(W374="Hiver",Hierarchisation!U374&gt;Listes!F373),F374/U374,"non applicable")))</f>
        <v>#N/A</v>
      </c>
      <c r="T374" s="17" t="e">
        <f>IF(K374="Centre",VLOOKUP(E374,effectifs_ete,3,FALSE),IF(Hierarchisation!K374="Grand Nord",VLOOKUP(Hierarchisation!E374,effectifs_ete,4,FALSE),IF(Hierarchisation!K374="Nord Est",VLOOKUP(Hierarchisation!E374,effectifs_ete,5,FALSE),IF(Hierarchisation!K374="Nord Ouest",VLOOKUP(Hierarchisation!E374,effectifs_ete,6,FALSE),IF(Hierarchisation!K374="Sud Est",VLOOKUP(Hierarchisation!E374,effectifs_ete,7,FALSE),IF(Hierarchisation!K374="Sud Ouest",VLOOKUP(Hierarchisation!E374,effectifs_ete,8,FALSE),"Erreur Région"))))))</f>
        <v>#N/A</v>
      </c>
      <c r="U374" s="17" t="e">
        <f>IF(K374="Centre",VLOOKUP(E374,effectifs_hiver,3,FALSE),IF(Hierarchisation!K374="Grand Nord",VLOOKUP(Hierarchisation!E374,effectifs_hiver,4,FALSE),IF(Hierarchisation!K374="Nord Est",VLOOKUP(Hierarchisation!E374,effectifs_hiver,5,FALSE),IF(Hierarchisation!K374="Nord Ouest",VLOOKUP(Hierarchisation!E374,effectifs_hiver,6,FALSE),IF(Hierarchisation!K374="Sud Est",VLOOKUP(Hierarchisation!E374,effectifs_hiver,7,FALSE),IF(Hierarchisation!K374="Sud Ouest",VLOOKUP(Hierarchisation!E374,effectifs_hiver,8,FALSE),"Erreur Région"))))))</f>
        <v>#N/A</v>
      </c>
      <c r="V374" s="17" t="e">
        <f>IF(W374="Transit","Transit",IF(W374="hiver",VLOOKUP(E374,'EFFECTIFS Hiver'!$A:$I,9,FALSE),IF(W374="été",VLOOKUP(E374,'EFFECTIFS Eté'!$A:$I,9,FALSE),"Erreur saison")))</f>
        <v>#N/A</v>
      </c>
      <c r="W374" s="18" t="e">
        <f>VLOOKUP(D374,Listes!B:C,2,FALSE)</f>
        <v>#N/A</v>
      </c>
    </row>
    <row r="375" spans="1:23" ht="15.75" customHeight="1">
      <c r="A375" s="11"/>
      <c r="B375" s="11"/>
      <c r="C375" s="11"/>
      <c r="D375" s="11"/>
      <c r="E375" s="11"/>
      <c r="F375" s="11"/>
      <c r="G375" s="11" t="e">
        <f>VLOOKUP(E375,TAXONS!B:C,2,FALSE)</f>
        <v>#N/A</v>
      </c>
      <c r="H375" s="13">
        <f t="shared" si="28"/>
        <v>0</v>
      </c>
      <c r="I375" s="12" t="e">
        <f t="shared" si="29"/>
        <v>#N/A</v>
      </c>
      <c r="J375" s="14" t="e">
        <f t="shared" si="30"/>
        <v>#N/A</v>
      </c>
      <c r="K375" s="15" t="e">
        <f>VLOOKUP(B375,REGIONS!A:D,4,FALSE)</f>
        <v>#N/A</v>
      </c>
      <c r="L375" s="19" t="e">
        <f>VLOOKUP(G375,Sensibilité!$A:$L,12,FALSE)</f>
        <v>#N/A</v>
      </c>
      <c r="M375" s="19" t="e">
        <f t="shared" si="31"/>
        <v>#N/A</v>
      </c>
      <c r="N375" s="19" t="e">
        <f t="shared" si="32"/>
        <v>#N/A</v>
      </c>
      <c r="O375" s="15" t="str">
        <f>IF(D375=Listes!$B$6,"SWARMING",IF(OR(D375=Listes!$B$1,D375=Listes!$B$2,D375=Listes!$B$5),2,IF(OR(D375=Listes!$B$3,D375=Listes!$B$4),1,"erreur colonne D")))</f>
        <v>SWARMING</v>
      </c>
      <c r="P375" s="15" t="e">
        <f>IF(OR(W375="Hiver",W375="Transit"),VLOOKUP(E375,IC!A:E,4,FALSE),IF(W375="été",VLOOKUP(E375,IC!A:E,3,FALSE),"erreur"))</f>
        <v>#N/A</v>
      </c>
      <c r="Q375" s="15" t="e">
        <f>IF(P375="NR",0,IF(F375&lt;5,0,IF(P375=1,VLOOKUP(F375,IC!$G$1:$I$8,3,TRUE),
IF(P375=2,VLOOKUP(F375,IC!$K$1:$M$8,3,TRUE),
IF(P375=3,VLOOKUP(F375,IC!$O$1:$Q$8,3,TRUE),IF(P375=4,VLOOKUP(F375,IC!$S$2:$U$9,3,TRUE),
"erreur"))))))</f>
        <v>#N/A</v>
      </c>
      <c r="R375" s="16" t="e">
        <f>IF(OR(V375="NA",V375="Transit",V375&lt;Listes!$F$1),"non applicable",F375/V375)</f>
        <v>#N/A</v>
      </c>
      <c r="S375" s="16" t="e">
        <f>IF(W375="Transit","Non applicable",IF(AND(W375="été",T375&gt;Listes!F374),F375/T375,IF(AND(W375="Hiver",Hierarchisation!U375&gt;Listes!F374),F375/U375,"non applicable")))</f>
        <v>#N/A</v>
      </c>
      <c r="T375" s="17" t="e">
        <f>IF(K375="Centre",VLOOKUP(E375,effectifs_ete,3,FALSE),IF(Hierarchisation!K375="Grand Nord",VLOOKUP(Hierarchisation!E375,effectifs_ete,4,FALSE),IF(Hierarchisation!K375="Nord Est",VLOOKUP(Hierarchisation!E375,effectifs_ete,5,FALSE),IF(Hierarchisation!K375="Nord Ouest",VLOOKUP(Hierarchisation!E375,effectifs_ete,6,FALSE),IF(Hierarchisation!K375="Sud Est",VLOOKUP(Hierarchisation!E375,effectifs_ete,7,FALSE),IF(Hierarchisation!K375="Sud Ouest",VLOOKUP(Hierarchisation!E375,effectifs_ete,8,FALSE),"Erreur Région"))))))</f>
        <v>#N/A</v>
      </c>
      <c r="U375" s="17" t="e">
        <f>IF(K375="Centre",VLOOKUP(E375,effectifs_hiver,3,FALSE),IF(Hierarchisation!K375="Grand Nord",VLOOKUP(Hierarchisation!E375,effectifs_hiver,4,FALSE),IF(Hierarchisation!K375="Nord Est",VLOOKUP(Hierarchisation!E375,effectifs_hiver,5,FALSE),IF(Hierarchisation!K375="Nord Ouest",VLOOKUP(Hierarchisation!E375,effectifs_hiver,6,FALSE),IF(Hierarchisation!K375="Sud Est",VLOOKUP(Hierarchisation!E375,effectifs_hiver,7,FALSE),IF(Hierarchisation!K375="Sud Ouest",VLOOKUP(Hierarchisation!E375,effectifs_hiver,8,FALSE),"Erreur Région"))))))</f>
        <v>#N/A</v>
      </c>
      <c r="V375" s="17" t="e">
        <f>IF(W375="Transit","Transit",IF(W375="hiver",VLOOKUP(E375,'EFFECTIFS Hiver'!$A:$I,9,FALSE),IF(W375="été",VLOOKUP(E375,'EFFECTIFS Eté'!$A:$I,9,FALSE),"Erreur saison")))</f>
        <v>#N/A</v>
      </c>
      <c r="W375" s="18" t="e">
        <f>VLOOKUP(D375,Listes!B:C,2,FALSE)</f>
        <v>#N/A</v>
      </c>
    </row>
    <row r="376" spans="1:23" ht="15.75" customHeight="1">
      <c r="A376" s="11"/>
      <c r="B376" s="11"/>
      <c r="C376" s="11"/>
      <c r="D376" s="11"/>
      <c r="E376" s="11"/>
      <c r="F376" s="11"/>
      <c r="G376" s="11" t="e">
        <f>VLOOKUP(E376,TAXONS!B:C,2,FALSE)</f>
        <v>#N/A</v>
      </c>
      <c r="H376" s="13">
        <f t="shared" si="28"/>
        <v>0</v>
      </c>
      <c r="I376" s="12" t="e">
        <f t="shared" si="29"/>
        <v>#N/A</v>
      </c>
      <c r="J376" s="14" t="e">
        <f t="shared" si="30"/>
        <v>#N/A</v>
      </c>
      <c r="K376" s="15" t="e">
        <f>VLOOKUP(B376,REGIONS!A:D,4,FALSE)</f>
        <v>#N/A</v>
      </c>
      <c r="L376" s="19" t="e">
        <f>VLOOKUP(G376,Sensibilité!$A:$L,12,FALSE)</f>
        <v>#N/A</v>
      </c>
      <c r="M376" s="19" t="e">
        <f t="shared" si="31"/>
        <v>#N/A</v>
      </c>
      <c r="N376" s="19" t="e">
        <f t="shared" si="32"/>
        <v>#N/A</v>
      </c>
      <c r="O376" s="15" t="str">
        <f>IF(D376=Listes!$B$6,"SWARMING",IF(OR(D376=Listes!$B$1,D376=Listes!$B$2,D376=Listes!$B$5),2,IF(OR(D376=Listes!$B$3,D376=Listes!$B$4),1,"erreur colonne D")))</f>
        <v>SWARMING</v>
      </c>
      <c r="P376" s="15" t="e">
        <f>IF(OR(W376="Hiver",W376="Transit"),VLOOKUP(E376,IC!A:E,4,FALSE),IF(W376="été",VLOOKUP(E376,IC!A:E,3,FALSE),"erreur"))</f>
        <v>#N/A</v>
      </c>
      <c r="Q376" s="15" t="e">
        <f>IF(P376="NR",0,IF(F376&lt;5,0,IF(P376=1,VLOOKUP(F376,IC!$G$1:$I$8,3,TRUE),
IF(P376=2,VLOOKUP(F376,IC!$K$1:$M$8,3,TRUE),
IF(P376=3,VLOOKUP(F376,IC!$O$1:$Q$8,3,TRUE),IF(P376=4,VLOOKUP(F376,IC!$S$2:$U$9,3,TRUE),
"erreur"))))))</f>
        <v>#N/A</v>
      </c>
      <c r="R376" s="16" t="e">
        <f>IF(OR(V376="NA",V376="Transit",V376&lt;Listes!$F$1),"non applicable",F376/V376)</f>
        <v>#N/A</v>
      </c>
      <c r="S376" s="16" t="e">
        <f>IF(W376="Transit","Non applicable",IF(AND(W376="été",T376&gt;Listes!F375),F376/T376,IF(AND(W376="Hiver",Hierarchisation!U376&gt;Listes!F375),F376/U376,"non applicable")))</f>
        <v>#N/A</v>
      </c>
      <c r="T376" s="17" t="e">
        <f>IF(K376="Centre",VLOOKUP(E376,effectifs_ete,3,FALSE),IF(Hierarchisation!K376="Grand Nord",VLOOKUP(Hierarchisation!E376,effectifs_ete,4,FALSE),IF(Hierarchisation!K376="Nord Est",VLOOKUP(Hierarchisation!E376,effectifs_ete,5,FALSE),IF(Hierarchisation!K376="Nord Ouest",VLOOKUP(Hierarchisation!E376,effectifs_ete,6,FALSE),IF(Hierarchisation!K376="Sud Est",VLOOKUP(Hierarchisation!E376,effectifs_ete,7,FALSE),IF(Hierarchisation!K376="Sud Ouest",VLOOKUP(Hierarchisation!E376,effectifs_ete,8,FALSE),"Erreur Région"))))))</f>
        <v>#N/A</v>
      </c>
      <c r="U376" s="17" t="e">
        <f>IF(K376="Centre",VLOOKUP(E376,effectifs_hiver,3,FALSE),IF(Hierarchisation!K376="Grand Nord",VLOOKUP(Hierarchisation!E376,effectifs_hiver,4,FALSE),IF(Hierarchisation!K376="Nord Est",VLOOKUP(Hierarchisation!E376,effectifs_hiver,5,FALSE),IF(Hierarchisation!K376="Nord Ouest",VLOOKUP(Hierarchisation!E376,effectifs_hiver,6,FALSE),IF(Hierarchisation!K376="Sud Est",VLOOKUP(Hierarchisation!E376,effectifs_hiver,7,FALSE),IF(Hierarchisation!K376="Sud Ouest",VLOOKUP(Hierarchisation!E376,effectifs_hiver,8,FALSE),"Erreur Région"))))))</f>
        <v>#N/A</v>
      </c>
      <c r="V376" s="17" t="e">
        <f>IF(W376="Transit","Transit",IF(W376="hiver",VLOOKUP(E376,'EFFECTIFS Hiver'!$A:$I,9,FALSE),IF(W376="été",VLOOKUP(E376,'EFFECTIFS Eté'!$A:$I,9,FALSE),"Erreur saison")))</f>
        <v>#N/A</v>
      </c>
      <c r="W376" s="18" t="e">
        <f>VLOOKUP(D376,Listes!B:C,2,FALSE)</f>
        <v>#N/A</v>
      </c>
    </row>
    <row r="377" spans="1:23" ht="15.75" customHeight="1">
      <c r="A377" s="11"/>
      <c r="B377" s="11"/>
      <c r="C377" s="11"/>
      <c r="D377" s="11"/>
      <c r="E377" s="11"/>
      <c r="F377" s="11"/>
      <c r="G377" s="11" t="e">
        <f>VLOOKUP(E377,TAXONS!B:C,2,FALSE)</f>
        <v>#N/A</v>
      </c>
      <c r="H377" s="13">
        <f t="shared" si="28"/>
        <v>0</v>
      </c>
      <c r="I377" s="12" t="e">
        <f t="shared" si="29"/>
        <v>#N/A</v>
      </c>
      <c r="J377" s="14" t="e">
        <f t="shared" si="30"/>
        <v>#N/A</v>
      </c>
      <c r="K377" s="15" t="e">
        <f>VLOOKUP(B377,REGIONS!A:D,4,FALSE)</f>
        <v>#N/A</v>
      </c>
      <c r="L377" s="19" t="e">
        <f>VLOOKUP(G377,Sensibilité!$A:$L,12,FALSE)</f>
        <v>#N/A</v>
      </c>
      <c r="M377" s="19" t="e">
        <f t="shared" si="31"/>
        <v>#N/A</v>
      </c>
      <c r="N377" s="19" t="e">
        <f t="shared" si="32"/>
        <v>#N/A</v>
      </c>
      <c r="O377" s="15" t="str">
        <f>IF(D377=Listes!$B$6,"SWARMING",IF(OR(D377=Listes!$B$1,D377=Listes!$B$2,D377=Listes!$B$5),2,IF(OR(D377=Listes!$B$3,D377=Listes!$B$4),1,"erreur colonne D")))</f>
        <v>SWARMING</v>
      </c>
      <c r="P377" s="15" t="e">
        <f>IF(OR(W377="Hiver",W377="Transit"),VLOOKUP(E377,IC!A:E,4,FALSE),IF(W377="été",VLOOKUP(E377,IC!A:E,3,FALSE),"erreur"))</f>
        <v>#N/A</v>
      </c>
      <c r="Q377" s="15" t="e">
        <f>IF(P377="NR",0,IF(F377&lt;5,0,IF(P377=1,VLOOKUP(F377,IC!$G$1:$I$8,3,TRUE),
IF(P377=2,VLOOKUP(F377,IC!$K$1:$M$8,3,TRUE),
IF(P377=3,VLOOKUP(F377,IC!$O$1:$Q$8,3,TRUE),IF(P377=4,VLOOKUP(F377,IC!$S$2:$U$9,3,TRUE),
"erreur"))))))</f>
        <v>#N/A</v>
      </c>
      <c r="R377" s="16" t="e">
        <f>IF(OR(V377="NA",V377="Transit",V377&lt;Listes!$F$1),"non applicable",F377/V377)</f>
        <v>#N/A</v>
      </c>
      <c r="S377" s="16" t="e">
        <f>IF(W377="Transit","Non applicable",IF(AND(W377="été",T377&gt;Listes!F376),F377/T377,IF(AND(W377="Hiver",Hierarchisation!U377&gt;Listes!F376),F377/U377,"non applicable")))</f>
        <v>#N/A</v>
      </c>
      <c r="T377" s="17" t="e">
        <f>IF(K377="Centre",VLOOKUP(E377,effectifs_ete,3,FALSE),IF(Hierarchisation!K377="Grand Nord",VLOOKUP(Hierarchisation!E377,effectifs_ete,4,FALSE),IF(Hierarchisation!K377="Nord Est",VLOOKUP(Hierarchisation!E377,effectifs_ete,5,FALSE),IF(Hierarchisation!K377="Nord Ouest",VLOOKUP(Hierarchisation!E377,effectifs_ete,6,FALSE),IF(Hierarchisation!K377="Sud Est",VLOOKUP(Hierarchisation!E377,effectifs_ete,7,FALSE),IF(Hierarchisation!K377="Sud Ouest",VLOOKUP(Hierarchisation!E377,effectifs_ete,8,FALSE),"Erreur Région"))))))</f>
        <v>#N/A</v>
      </c>
      <c r="U377" s="17" t="e">
        <f>IF(K377="Centre",VLOOKUP(E377,effectifs_hiver,3,FALSE),IF(Hierarchisation!K377="Grand Nord",VLOOKUP(Hierarchisation!E377,effectifs_hiver,4,FALSE),IF(Hierarchisation!K377="Nord Est",VLOOKUP(Hierarchisation!E377,effectifs_hiver,5,FALSE),IF(Hierarchisation!K377="Nord Ouest",VLOOKUP(Hierarchisation!E377,effectifs_hiver,6,FALSE),IF(Hierarchisation!K377="Sud Est",VLOOKUP(Hierarchisation!E377,effectifs_hiver,7,FALSE),IF(Hierarchisation!K377="Sud Ouest",VLOOKUP(Hierarchisation!E377,effectifs_hiver,8,FALSE),"Erreur Région"))))))</f>
        <v>#N/A</v>
      </c>
      <c r="V377" s="17" t="e">
        <f>IF(W377="Transit","Transit",IF(W377="hiver",VLOOKUP(E377,'EFFECTIFS Hiver'!$A:$I,9,FALSE),IF(W377="été",VLOOKUP(E377,'EFFECTIFS Eté'!$A:$I,9,FALSE),"Erreur saison")))</f>
        <v>#N/A</v>
      </c>
      <c r="W377" s="18" t="e">
        <f>VLOOKUP(D377,Listes!B:C,2,FALSE)</f>
        <v>#N/A</v>
      </c>
    </row>
    <row r="378" spans="1:23" ht="15.75" customHeight="1">
      <c r="A378" s="11"/>
      <c r="B378" s="11"/>
      <c r="C378" s="11"/>
      <c r="D378" s="11"/>
      <c r="E378" s="11"/>
      <c r="F378" s="11"/>
      <c r="G378" s="11" t="e">
        <f>VLOOKUP(E378,TAXONS!B:C,2,FALSE)</f>
        <v>#N/A</v>
      </c>
      <c r="H378" s="13">
        <f t="shared" si="28"/>
        <v>0</v>
      </c>
      <c r="I378" s="12" t="e">
        <f t="shared" si="29"/>
        <v>#N/A</v>
      </c>
      <c r="J378" s="14" t="e">
        <f t="shared" si="30"/>
        <v>#N/A</v>
      </c>
      <c r="K378" s="15" t="e">
        <f>VLOOKUP(B378,REGIONS!A:D,4,FALSE)</f>
        <v>#N/A</v>
      </c>
      <c r="L378" s="19" t="e">
        <f>VLOOKUP(G378,Sensibilité!$A:$L,12,FALSE)</f>
        <v>#N/A</v>
      </c>
      <c r="M378" s="19" t="e">
        <f t="shared" si="31"/>
        <v>#N/A</v>
      </c>
      <c r="N378" s="19" t="e">
        <f t="shared" si="32"/>
        <v>#N/A</v>
      </c>
      <c r="O378" s="15" t="str">
        <f>IF(D378=Listes!$B$6,"SWARMING",IF(OR(D378=Listes!$B$1,D378=Listes!$B$2,D378=Listes!$B$5),2,IF(OR(D378=Listes!$B$3,D378=Listes!$B$4),1,"erreur colonne D")))</f>
        <v>SWARMING</v>
      </c>
      <c r="P378" s="15" t="e">
        <f>IF(OR(W378="Hiver",W378="Transit"),VLOOKUP(E378,IC!A:E,4,FALSE),IF(W378="été",VLOOKUP(E378,IC!A:E,3,FALSE),"erreur"))</f>
        <v>#N/A</v>
      </c>
      <c r="Q378" s="15" t="e">
        <f>IF(P378="NR",0,IF(F378&lt;5,0,IF(P378=1,VLOOKUP(F378,IC!$G$1:$I$8,3,TRUE),
IF(P378=2,VLOOKUP(F378,IC!$K$1:$M$8,3,TRUE),
IF(P378=3,VLOOKUP(F378,IC!$O$1:$Q$8,3,TRUE),IF(P378=4,VLOOKUP(F378,IC!$S$2:$U$9,3,TRUE),
"erreur"))))))</f>
        <v>#N/A</v>
      </c>
      <c r="R378" s="16" t="e">
        <f>IF(OR(V378="NA",V378="Transit",V378&lt;Listes!$F$1),"non applicable",F378/V378)</f>
        <v>#N/A</v>
      </c>
      <c r="S378" s="16" t="e">
        <f>IF(W378="Transit","Non applicable",IF(AND(W378="été",T378&gt;Listes!F377),F378/T378,IF(AND(W378="Hiver",Hierarchisation!U378&gt;Listes!F377),F378/U378,"non applicable")))</f>
        <v>#N/A</v>
      </c>
      <c r="T378" s="17" t="e">
        <f>IF(K378="Centre",VLOOKUP(E378,effectifs_ete,3,FALSE),IF(Hierarchisation!K378="Grand Nord",VLOOKUP(Hierarchisation!E378,effectifs_ete,4,FALSE),IF(Hierarchisation!K378="Nord Est",VLOOKUP(Hierarchisation!E378,effectifs_ete,5,FALSE),IF(Hierarchisation!K378="Nord Ouest",VLOOKUP(Hierarchisation!E378,effectifs_ete,6,FALSE),IF(Hierarchisation!K378="Sud Est",VLOOKUP(Hierarchisation!E378,effectifs_ete,7,FALSE),IF(Hierarchisation!K378="Sud Ouest",VLOOKUP(Hierarchisation!E378,effectifs_ete,8,FALSE),"Erreur Région"))))))</f>
        <v>#N/A</v>
      </c>
      <c r="U378" s="17" t="e">
        <f>IF(K378="Centre",VLOOKUP(E378,effectifs_hiver,3,FALSE),IF(Hierarchisation!K378="Grand Nord",VLOOKUP(Hierarchisation!E378,effectifs_hiver,4,FALSE),IF(Hierarchisation!K378="Nord Est",VLOOKUP(Hierarchisation!E378,effectifs_hiver,5,FALSE),IF(Hierarchisation!K378="Nord Ouest",VLOOKUP(Hierarchisation!E378,effectifs_hiver,6,FALSE),IF(Hierarchisation!K378="Sud Est",VLOOKUP(Hierarchisation!E378,effectifs_hiver,7,FALSE),IF(Hierarchisation!K378="Sud Ouest",VLOOKUP(Hierarchisation!E378,effectifs_hiver,8,FALSE),"Erreur Région"))))))</f>
        <v>#N/A</v>
      </c>
      <c r="V378" s="17" t="e">
        <f>IF(W378="Transit","Transit",IF(W378="hiver",VLOOKUP(E378,'EFFECTIFS Hiver'!$A:$I,9,FALSE),IF(W378="été",VLOOKUP(E378,'EFFECTIFS Eté'!$A:$I,9,FALSE),"Erreur saison")))</f>
        <v>#N/A</v>
      </c>
      <c r="W378" s="18" t="e">
        <f>VLOOKUP(D378,Listes!B:C,2,FALSE)</f>
        <v>#N/A</v>
      </c>
    </row>
    <row r="379" spans="1:23" ht="15.75" customHeight="1">
      <c r="A379" s="11"/>
      <c r="B379" s="11"/>
      <c r="C379" s="11"/>
      <c r="D379" s="11"/>
      <c r="E379" s="11"/>
      <c r="F379" s="11"/>
      <c r="G379" s="11" t="e">
        <f>VLOOKUP(E379,TAXONS!B:C,2,FALSE)</f>
        <v>#N/A</v>
      </c>
      <c r="H379" s="13">
        <f t="shared" si="28"/>
        <v>0</v>
      </c>
      <c r="I379" s="12" t="e">
        <f t="shared" si="29"/>
        <v>#N/A</v>
      </c>
      <c r="J379" s="14" t="e">
        <f t="shared" si="30"/>
        <v>#N/A</v>
      </c>
      <c r="K379" s="15" t="e">
        <f>VLOOKUP(B379,REGIONS!A:D,4,FALSE)</f>
        <v>#N/A</v>
      </c>
      <c r="L379" s="19" t="e">
        <f>VLOOKUP(G379,Sensibilité!$A:$L,12,FALSE)</f>
        <v>#N/A</v>
      </c>
      <c r="M379" s="19" t="e">
        <f t="shared" si="31"/>
        <v>#N/A</v>
      </c>
      <c r="N379" s="19" t="e">
        <f t="shared" si="32"/>
        <v>#N/A</v>
      </c>
      <c r="O379" s="15" t="str">
        <f>IF(D379=Listes!$B$6,"SWARMING",IF(OR(D379=Listes!$B$1,D379=Listes!$B$2,D379=Listes!$B$5),2,IF(OR(D379=Listes!$B$3,D379=Listes!$B$4),1,"erreur colonne D")))</f>
        <v>SWARMING</v>
      </c>
      <c r="P379" s="15" t="e">
        <f>IF(OR(W379="Hiver",W379="Transit"),VLOOKUP(E379,IC!A:E,4,FALSE),IF(W379="été",VLOOKUP(E379,IC!A:E,3,FALSE),"erreur"))</f>
        <v>#N/A</v>
      </c>
      <c r="Q379" s="15" t="e">
        <f>IF(P379="NR",0,IF(F379&lt;5,0,IF(P379=1,VLOOKUP(F379,IC!$G$1:$I$8,3,TRUE),
IF(P379=2,VLOOKUP(F379,IC!$K$1:$M$8,3,TRUE),
IF(P379=3,VLOOKUP(F379,IC!$O$1:$Q$8,3,TRUE),IF(P379=4,VLOOKUP(F379,IC!$S$2:$U$9,3,TRUE),
"erreur"))))))</f>
        <v>#N/A</v>
      </c>
      <c r="R379" s="16" t="e">
        <f>IF(OR(V379="NA",V379="Transit",V379&lt;Listes!$F$1),"non applicable",F379/V379)</f>
        <v>#N/A</v>
      </c>
      <c r="S379" s="16" t="e">
        <f>IF(W379="Transit","Non applicable",IF(AND(W379="été",T379&gt;Listes!F378),F379/T379,IF(AND(W379="Hiver",Hierarchisation!U379&gt;Listes!F378),F379/U379,"non applicable")))</f>
        <v>#N/A</v>
      </c>
      <c r="T379" s="17" t="e">
        <f>IF(K379="Centre",VLOOKUP(E379,effectifs_ete,3,FALSE),IF(Hierarchisation!K379="Grand Nord",VLOOKUP(Hierarchisation!E379,effectifs_ete,4,FALSE),IF(Hierarchisation!K379="Nord Est",VLOOKUP(Hierarchisation!E379,effectifs_ete,5,FALSE),IF(Hierarchisation!K379="Nord Ouest",VLOOKUP(Hierarchisation!E379,effectifs_ete,6,FALSE),IF(Hierarchisation!K379="Sud Est",VLOOKUP(Hierarchisation!E379,effectifs_ete,7,FALSE),IF(Hierarchisation!K379="Sud Ouest",VLOOKUP(Hierarchisation!E379,effectifs_ete,8,FALSE),"Erreur Région"))))))</f>
        <v>#N/A</v>
      </c>
      <c r="U379" s="17" t="e">
        <f>IF(K379="Centre",VLOOKUP(E379,effectifs_hiver,3,FALSE),IF(Hierarchisation!K379="Grand Nord",VLOOKUP(Hierarchisation!E379,effectifs_hiver,4,FALSE),IF(Hierarchisation!K379="Nord Est",VLOOKUP(Hierarchisation!E379,effectifs_hiver,5,FALSE),IF(Hierarchisation!K379="Nord Ouest",VLOOKUP(Hierarchisation!E379,effectifs_hiver,6,FALSE),IF(Hierarchisation!K379="Sud Est",VLOOKUP(Hierarchisation!E379,effectifs_hiver,7,FALSE),IF(Hierarchisation!K379="Sud Ouest",VLOOKUP(Hierarchisation!E379,effectifs_hiver,8,FALSE),"Erreur Région"))))))</f>
        <v>#N/A</v>
      </c>
      <c r="V379" s="17" t="e">
        <f>IF(W379="Transit","Transit",IF(W379="hiver",VLOOKUP(E379,'EFFECTIFS Hiver'!$A:$I,9,FALSE),IF(W379="été",VLOOKUP(E379,'EFFECTIFS Eté'!$A:$I,9,FALSE),"Erreur saison")))</f>
        <v>#N/A</v>
      </c>
      <c r="W379" s="18" t="e">
        <f>VLOOKUP(D379,Listes!B:C,2,FALSE)</f>
        <v>#N/A</v>
      </c>
    </row>
    <row r="380" spans="1:23" ht="15.75" customHeight="1">
      <c r="A380" s="11"/>
      <c r="B380" s="11"/>
      <c r="C380" s="11"/>
      <c r="D380" s="11"/>
      <c r="E380" s="11"/>
      <c r="F380" s="11"/>
      <c r="G380" s="11" t="e">
        <f>VLOOKUP(E380,TAXONS!B:C,2,FALSE)</f>
        <v>#N/A</v>
      </c>
      <c r="H380" s="13">
        <f t="shared" si="28"/>
        <v>0</v>
      </c>
      <c r="I380" s="12" t="e">
        <f t="shared" si="29"/>
        <v>#N/A</v>
      </c>
      <c r="J380" s="14" t="e">
        <f t="shared" si="30"/>
        <v>#N/A</v>
      </c>
      <c r="K380" s="15" t="e">
        <f>VLOOKUP(B380,REGIONS!A:D,4,FALSE)</f>
        <v>#N/A</v>
      </c>
      <c r="L380" s="19" t="e">
        <f>VLOOKUP(G380,Sensibilité!$A:$L,12,FALSE)</f>
        <v>#N/A</v>
      </c>
      <c r="M380" s="19" t="e">
        <f t="shared" si="31"/>
        <v>#N/A</v>
      </c>
      <c r="N380" s="19" t="e">
        <f t="shared" si="32"/>
        <v>#N/A</v>
      </c>
      <c r="O380" s="15" t="str">
        <f>IF(D380=Listes!$B$6,"SWARMING",IF(OR(D380=Listes!$B$1,D380=Listes!$B$2,D380=Listes!$B$5),2,IF(OR(D380=Listes!$B$3,D380=Listes!$B$4),1,"erreur colonne D")))</f>
        <v>SWARMING</v>
      </c>
      <c r="P380" s="15" t="e">
        <f>IF(OR(W380="Hiver",W380="Transit"),VLOOKUP(E380,IC!A:E,4,FALSE),IF(W380="été",VLOOKUP(E380,IC!A:E,3,FALSE),"erreur"))</f>
        <v>#N/A</v>
      </c>
      <c r="Q380" s="15" t="e">
        <f>IF(P380="NR",0,IF(F380&lt;5,0,IF(P380=1,VLOOKUP(F380,IC!$G$1:$I$8,3,TRUE),
IF(P380=2,VLOOKUP(F380,IC!$K$1:$M$8,3,TRUE),
IF(P380=3,VLOOKUP(F380,IC!$O$1:$Q$8,3,TRUE),IF(P380=4,VLOOKUP(F380,IC!$S$2:$U$9,3,TRUE),
"erreur"))))))</f>
        <v>#N/A</v>
      </c>
      <c r="R380" s="16" t="e">
        <f>IF(OR(V380="NA",V380="Transit",V380&lt;Listes!$F$1),"non applicable",F380/V380)</f>
        <v>#N/A</v>
      </c>
      <c r="S380" s="16" t="e">
        <f>IF(W380="Transit","Non applicable",IF(AND(W380="été",T380&gt;Listes!F379),F380/T380,IF(AND(W380="Hiver",Hierarchisation!U380&gt;Listes!F379),F380/U380,"non applicable")))</f>
        <v>#N/A</v>
      </c>
      <c r="T380" s="17" t="e">
        <f>IF(K380="Centre",VLOOKUP(E380,effectifs_ete,3,FALSE),IF(Hierarchisation!K380="Grand Nord",VLOOKUP(Hierarchisation!E380,effectifs_ete,4,FALSE),IF(Hierarchisation!K380="Nord Est",VLOOKUP(Hierarchisation!E380,effectifs_ete,5,FALSE),IF(Hierarchisation!K380="Nord Ouest",VLOOKUP(Hierarchisation!E380,effectifs_ete,6,FALSE),IF(Hierarchisation!K380="Sud Est",VLOOKUP(Hierarchisation!E380,effectifs_ete,7,FALSE),IF(Hierarchisation!K380="Sud Ouest",VLOOKUP(Hierarchisation!E380,effectifs_ete,8,FALSE),"Erreur Région"))))))</f>
        <v>#N/A</v>
      </c>
      <c r="U380" s="17" t="e">
        <f>IF(K380="Centre",VLOOKUP(E380,effectifs_hiver,3,FALSE),IF(Hierarchisation!K380="Grand Nord",VLOOKUP(Hierarchisation!E380,effectifs_hiver,4,FALSE),IF(Hierarchisation!K380="Nord Est",VLOOKUP(Hierarchisation!E380,effectifs_hiver,5,FALSE),IF(Hierarchisation!K380="Nord Ouest",VLOOKUP(Hierarchisation!E380,effectifs_hiver,6,FALSE),IF(Hierarchisation!K380="Sud Est",VLOOKUP(Hierarchisation!E380,effectifs_hiver,7,FALSE),IF(Hierarchisation!K380="Sud Ouest",VLOOKUP(Hierarchisation!E380,effectifs_hiver,8,FALSE),"Erreur Région"))))))</f>
        <v>#N/A</v>
      </c>
      <c r="V380" s="17" t="e">
        <f>IF(W380="Transit","Transit",IF(W380="hiver",VLOOKUP(E380,'EFFECTIFS Hiver'!$A:$I,9,FALSE),IF(W380="été",VLOOKUP(E380,'EFFECTIFS Eté'!$A:$I,9,FALSE),"Erreur saison")))</f>
        <v>#N/A</v>
      </c>
      <c r="W380" s="18" t="e">
        <f>VLOOKUP(D380,Listes!B:C,2,FALSE)</f>
        <v>#N/A</v>
      </c>
    </row>
    <row r="381" spans="1:23" ht="15.75" customHeight="1">
      <c r="A381" s="11"/>
      <c r="B381" s="11"/>
      <c r="C381" s="11"/>
      <c r="D381" s="11"/>
      <c r="E381" s="11"/>
      <c r="F381" s="11"/>
      <c r="G381" s="11" t="e">
        <f>VLOOKUP(E381,TAXONS!B:C,2,FALSE)</f>
        <v>#N/A</v>
      </c>
      <c r="H381" s="13">
        <f t="shared" si="28"/>
        <v>0</v>
      </c>
      <c r="I381" s="12" t="e">
        <f t="shared" si="29"/>
        <v>#N/A</v>
      </c>
      <c r="J381" s="14" t="e">
        <f t="shared" si="30"/>
        <v>#N/A</v>
      </c>
      <c r="K381" s="15" t="e">
        <f>VLOOKUP(B381,REGIONS!A:D,4,FALSE)</f>
        <v>#N/A</v>
      </c>
      <c r="L381" s="19" t="e">
        <f>VLOOKUP(G381,Sensibilité!$A:$L,12,FALSE)</f>
        <v>#N/A</v>
      </c>
      <c r="M381" s="19" t="e">
        <f t="shared" si="31"/>
        <v>#N/A</v>
      </c>
      <c r="N381" s="19" t="e">
        <f t="shared" si="32"/>
        <v>#N/A</v>
      </c>
      <c r="O381" s="15" t="str">
        <f>IF(D381=Listes!$B$6,"SWARMING",IF(OR(D381=Listes!$B$1,D381=Listes!$B$2,D381=Listes!$B$5),2,IF(OR(D381=Listes!$B$3,D381=Listes!$B$4),1,"erreur colonne D")))</f>
        <v>SWARMING</v>
      </c>
      <c r="P381" s="15" t="e">
        <f>IF(OR(W381="Hiver",W381="Transit"),VLOOKUP(E381,IC!A:E,4,FALSE),IF(W381="été",VLOOKUP(E381,IC!A:E,3,FALSE),"erreur"))</f>
        <v>#N/A</v>
      </c>
      <c r="Q381" s="15" t="e">
        <f>IF(P381="NR",0,IF(F381&lt;5,0,IF(P381=1,VLOOKUP(F381,IC!$G$1:$I$8,3,TRUE),
IF(P381=2,VLOOKUP(F381,IC!$K$1:$M$8,3,TRUE),
IF(P381=3,VLOOKUP(F381,IC!$O$1:$Q$8,3,TRUE),IF(P381=4,VLOOKUP(F381,IC!$S$2:$U$9,3,TRUE),
"erreur"))))))</f>
        <v>#N/A</v>
      </c>
      <c r="R381" s="16" t="e">
        <f>IF(OR(V381="NA",V381="Transit",V381&lt;Listes!$F$1),"non applicable",F381/V381)</f>
        <v>#N/A</v>
      </c>
      <c r="S381" s="16" t="e">
        <f>IF(W381="Transit","Non applicable",IF(AND(W381="été",T381&gt;Listes!F380),F381/T381,IF(AND(W381="Hiver",Hierarchisation!U381&gt;Listes!F380),F381/U381,"non applicable")))</f>
        <v>#N/A</v>
      </c>
      <c r="T381" s="17" t="e">
        <f>IF(K381="Centre",VLOOKUP(E381,effectifs_ete,3,FALSE),IF(Hierarchisation!K381="Grand Nord",VLOOKUP(Hierarchisation!E381,effectifs_ete,4,FALSE),IF(Hierarchisation!K381="Nord Est",VLOOKUP(Hierarchisation!E381,effectifs_ete,5,FALSE),IF(Hierarchisation!K381="Nord Ouest",VLOOKUP(Hierarchisation!E381,effectifs_ete,6,FALSE),IF(Hierarchisation!K381="Sud Est",VLOOKUP(Hierarchisation!E381,effectifs_ete,7,FALSE),IF(Hierarchisation!K381="Sud Ouest",VLOOKUP(Hierarchisation!E381,effectifs_ete,8,FALSE),"Erreur Région"))))))</f>
        <v>#N/A</v>
      </c>
      <c r="U381" s="17" t="e">
        <f>IF(K381="Centre",VLOOKUP(E381,effectifs_hiver,3,FALSE),IF(Hierarchisation!K381="Grand Nord",VLOOKUP(Hierarchisation!E381,effectifs_hiver,4,FALSE),IF(Hierarchisation!K381="Nord Est",VLOOKUP(Hierarchisation!E381,effectifs_hiver,5,FALSE),IF(Hierarchisation!K381="Nord Ouest",VLOOKUP(Hierarchisation!E381,effectifs_hiver,6,FALSE),IF(Hierarchisation!K381="Sud Est",VLOOKUP(Hierarchisation!E381,effectifs_hiver,7,FALSE),IF(Hierarchisation!K381="Sud Ouest",VLOOKUP(Hierarchisation!E381,effectifs_hiver,8,FALSE),"Erreur Région"))))))</f>
        <v>#N/A</v>
      </c>
      <c r="V381" s="17" t="e">
        <f>IF(W381="Transit","Transit",IF(W381="hiver",VLOOKUP(E381,'EFFECTIFS Hiver'!$A:$I,9,FALSE),IF(W381="été",VLOOKUP(E381,'EFFECTIFS Eté'!$A:$I,9,FALSE),"Erreur saison")))</f>
        <v>#N/A</v>
      </c>
      <c r="W381" s="18" t="e">
        <f>VLOOKUP(D381,Listes!B:C,2,FALSE)</f>
        <v>#N/A</v>
      </c>
    </row>
    <row r="382" spans="1:23" ht="15.75" customHeight="1">
      <c r="A382" s="11"/>
      <c r="B382" s="11"/>
      <c r="C382" s="11"/>
      <c r="D382" s="11"/>
      <c r="E382" s="11"/>
      <c r="F382" s="11"/>
      <c r="G382" s="11" t="e">
        <f>VLOOKUP(E382,TAXONS!B:C,2,FALSE)</f>
        <v>#N/A</v>
      </c>
      <c r="H382" s="13">
        <f t="shared" si="28"/>
        <v>0</v>
      </c>
      <c r="I382" s="12" t="e">
        <f t="shared" si="29"/>
        <v>#N/A</v>
      </c>
      <c r="J382" s="14" t="e">
        <f t="shared" si="30"/>
        <v>#N/A</v>
      </c>
      <c r="K382" s="15" t="e">
        <f>VLOOKUP(B382,REGIONS!A:D,4,FALSE)</f>
        <v>#N/A</v>
      </c>
      <c r="L382" s="19" t="e">
        <f>VLOOKUP(G382,Sensibilité!$A:$L,12,FALSE)</f>
        <v>#N/A</v>
      </c>
      <c r="M382" s="19" t="e">
        <f t="shared" si="31"/>
        <v>#N/A</v>
      </c>
      <c r="N382" s="19" t="e">
        <f t="shared" si="32"/>
        <v>#N/A</v>
      </c>
      <c r="O382" s="15" t="str">
        <f>IF(D382=Listes!$B$6,"SWARMING",IF(OR(D382=Listes!$B$1,D382=Listes!$B$2,D382=Listes!$B$5),2,IF(OR(D382=Listes!$B$3,D382=Listes!$B$4),1,"erreur colonne D")))</f>
        <v>SWARMING</v>
      </c>
      <c r="P382" s="15" t="e">
        <f>IF(OR(W382="Hiver",W382="Transit"),VLOOKUP(E382,IC!A:E,4,FALSE),IF(W382="été",VLOOKUP(E382,IC!A:E,3,FALSE),"erreur"))</f>
        <v>#N/A</v>
      </c>
      <c r="Q382" s="15" t="e">
        <f>IF(P382="NR",0,IF(F382&lt;5,0,IF(P382=1,VLOOKUP(F382,IC!$G$1:$I$8,3,TRUE),
IF(P382=2,VLOOKUP(F382,IC!$K$1:$M$8,3,TRUE),
IF(P382=3,VLOOKUP(F382,IC!$O$1:$Q$8,3,TRUE),IF(P382=4,VLOOKUP(F382,IC!$S$2:$U$9,3,TRUE),
"erreur"))))))</f>
        <v>#N/A</v>
      </c>
      <c r="R382" s="16" t="e">
        <f>IF(OR(V382="NA",V382="Transit",V382&lt;Listes!$F$1),"non applicable",F382/V382)</f>
        <v>#N/A</v>
      </c>
      <c r="S382" s="16" t="e">
        <f>IF(W382="Transit","Non applicable",IF(AND(W382="été",T382&gt;Listes!F381),F382/T382,IF(AND(W382="Hiver",Hierarchisation!U382&gt;Listes!F381),F382/U382,"non applicable")))</f>
        <v>#N/A</v>
      </c>
      <c r="T382" s="17" t="e">
        <f>IF(K382="Centre",VLOOKUP(E382,effectifs_ete,3,FALSE),IF(Hierarchisation!K382="Grand Nord",VLOOKUP(Hierarchisation!E382,effectifs_ete,4,FALSE),IF(Hierarchisation!K382="Nord Est",VLOOKUP(Hierarchisation!E382,effectifs_ete,5,FALSE),IF(Hierarchisation!K382="Nord Ouest",VLOOKUP(Hierarchisation!E382,effectifs_ete,6,FALSE),IF(Hierarchisation!K382="Sud Est",VLOOKUP(Hierarchisation!E382,effectifs_ete,7,FALSE),IF(Hierarchisation!K382="Sud Ouest",VLOOKUP(Hierarchisation!E382,effectifs_ete,8,FALSE),"Erreur Région"))))))</f>
        <v>#N/A</v>
      </c>
      <c r="U382" s="17" t="e">
        <f>IF(K382="Centre",VLOOKUP(E382,effectifs_hiver,3,FALSE),IF(Hierarchisation!K382="Grand Nord",VLOOKUP(Hierarchisation!E382,effectifs_hiver,4,FALSE),IF(Hierarchisation!K382="Nord Est",VLOOKUP(Hierarchisation!E382,effectifs_hiver,5,FALSE),IF(Hierarchisation!K382="Nord Ouest",VLOOKUP(Hierarchisation!E382,effectifs_hiver,6,FALSE),IF(Hierarchisation!K382="Sud Est",VLOOKUP(Hierarchisation!E382,effectifs_hiver,7,FALSE),IF(Hierarchisation!K382="Sud Ouest",VLOOKUP(Hierarchisation!E382,effectifs_hiver,8,FALSE),"Erreur Région"))))))</f>
        <v>#N/A</v>
      </c>
      <c r="V382" s="17" t="e">
        <f>IF(W382="Transit","Transit",IF(W382="hiver",VLOOKUP(E382,'EFFECTIFS Hiver'!$A:$I,9,FALSE),IF(W382="été",VLOOKUP(E382,'EFFECTIFS Eté'!$A:$I,9,FALSE),"Erreur saison")))</f>
        <v>#N/A</v>
      </c>
      <c r="W382" s="18" t="e">
        <f>VLOOKUP(D382,Listes!B:C,2,FALSE)</f>
        <v>#N/A</v>
      </c>
    </row>
    <row r="383" spans="1:23" ht="15.75" customHeight="1">
      <c r="A383" s="11"/>
      <c r="B383" s="11"/>
      <c r="C383" s="11"/>
      <c r="D383" s="11"/>
      <c r="E383" s="11"/>
      <c r="F383" s="11"/>
      <c r="G383" s="11" t="e">
        <f>VLOOKUP(E383,TAXONS!B:C,2,FALSE)</f>
        <v>#N/A</v>
      </c>
      <c r="H383" s="13">
        <f t="shared" si="28"/>
        <v>0</v>
      </c>
      <c r="I383" s="12" t="e">
        <f t="shared" si="29"/>
        <v>#N/A</v>
      </c>
      <c r="J383" s="14" t="e">
        <f t="shared" si="30"/>
        <v>#N/A</v>
      </c>
      <c r="K383" s="15" t="e">
        <f>VLOOKUP(B383,REGIONS!A:D,4,FALSE)</f>
        <v>#N/A</v>
      </c>
      <c r="L383" s="19" t="e">
        <f>VLOOKUP(G383,Sensibilité!$A:$L,12,FALSE)</f>
        <v>#N/A</v>
      </c>
      <c r="M383" s="19" t="e">
        <f t="shared" si="31"/>
        <v>#N/A</v>
      </c>
      <c r="N383" s="19" t="e">
        <f t="shared" si="32"/>
        <v>#N/A</v>
      </c>
      <c r="O383" s="15" t="str">
        <f>IF(D383=Listes!$B$6,"SWARMING",IF(OR(D383=Listes!$B$1,D383=Listes!$B$2,D383=Listes!$B$5),2,IF(OR(D383=Listes!$B$3,D383=Listes!$B$4),1,"erreur colonne D")))</f>
        <v>SWARMING</v>
      </c>
      <c r="P383" s="15" t="e">
        <f>IF(OR(W383="Hiver",W383="Transit"),VLOOKUP(E383,IC!A:E,4,FALSE),IF(W383="été",VLOOKUP(E383,IC!A:E,3,FALSE),"erreur"))</f>
        <v>#N/A</v>
      </c>
      <c r="Q383" s="15" t="e">
        <f>IF(P383="NR",0,IF(F383&lt;5,0,IF(P383=1,VLOOKUP(F383,IC!$G$1:$I$8,3,TRUE),
IF(P383=2,VLOOKUP(F383,IC!$K$1:$M$8,3,TRUE),
IF(P383=3,VLOOKUP(F383,IC!$O$1:$Q$8,3,TRUE),IF(P383=4,VLOOKUP(F383,IC!$S$2:$U$9,3,TRUE),
"erreur"))))))</f>
        <v>#N/A</v>
      </c>
      <c r="R383" s="16" t="e">
        <f>IF(OR(V383="NA",V383="Transit",V383&lt;Listes!$F$1),"non applicable",F383/V383)</f>
        <v>#N/A</v>
      </c>
      <c r="S383" s="16" t="e">
        <f>IF(W383="Transit","Non applicable",IF(AND(W383="été",T383&gt;Listes!F382),F383/T383,IF(AND(W383="Hiver",Hierarchisation!U383&gt;Listes!F382),F383/U383,"non applicable")))</f>
        <v>#N/A</v>
      </c>
      <c r="T383" s="17" t="e">
        <f>IF(K383="Centre",VLOOKUP(E383,effectifs_ete,3,FALSE),IF(Hierarchisation!K383="Grand Nord",VLOOKUP(Hierarchisation!E383,effectifs_ete,4,FALSE),IF(Hierarchisation!K383="Nord Est",VLOOKUP(Hierarchisation!E383,effectifs_ete,5,FALSE),IF(Hierarchisation!K383="Nord Ouest",VLOOKUP(Hierarchisation!E383,effectifs_ete,6,FALSE),IF(Hierarchisation!K383="Sud Est",VLOOKUP(Hierarchisation!E383,effectifs_ete,7,FALSE),IF(Hierarchisation!K383="Sud Ouest",VLOOKUP(Hierarchisation!E383,effectifs_ete,8,FALSE),"Erreur Région"))))))</f>
        <v>#N/A</v>
      </c>
      <c r="U383" s="17" t="e">
        <f>IF(K383="Centre",VLOOKUP(E383,effectifs_hiver,3,FALSE),IF(Hierarchisation!K383="Grand Nord",VLOOKUP(Hierarchisation!E383,effectifs_hiver,4,FALSE),IF(Hierarchisation!K383="Nord Est",VLOOKUP(Hierarchisation!E383,effectifs_hiver,5,FALSE),IF(Hierarchisation!K383="Nord Ouest",VLOOKUP(Hierarchisation!E383,effectifs_hiver,6,FALSE),IF(Hierarchisation!K383="Sud Est",VLOOKUP(Hierarchisation!E383,effectifs_hiver,7,FALSE),IF(Hierarchisation!K383="Sud Ouest",VLOOKUP(Hierarchisation!E383,effectifs_hiver,8,FALSE),"Erreur Région"))))))</f>
        <v>#N/A</v>
      </c>
      <c r="V383" s="17" t="e">
        <f>IF(W383="Transit","Transit",IF(W383="hiver",VLOOKUP(E383,'EFFECTIFS Hiver'!$A:$I,9,FALSE),IF(W383="été",VLOOKUP(E383,'EFFECTIFS Eté'!$A:$I,9,FALSE),"Erreur saison")))</f>
        <v>#N/A</v>
      </c>
      <c r="W383" s="18" t="e">
        <f>VLOOKUP(D383,Listes!B:C,2,FALSE)</f>
        <v>#N/A</v>
      </c>
    </row>
    <row r="384" spans="1:23" ht="15.75" customHeight="1">
      <c r="A384" s="11"/>
      <c r="B384" s="11"/>
      <c r="C384" s="11"/>
      <c r="D384" s="11"/>
      <c r="E384" s="11"/>
      <c r="F384" s="11"/>
      <c r="G384" s="11" t="e">
        <f>VLOOKUP(E384,TAXONS!B:C,2,FALSE)</f>
        <v>#N/A</v>
      </c>
      <c r="H384" s="13">
        <f t="shared" si="28"/>
        <v>0</v>
      </c>
      <c r="I384" s="12" t="e">
        <f t="shared" si="29"/>
        <v>#N/A</v>
      </c>
      <c r="J384" s="14" t="e">
        <f t="shared" si="30"/>
        <v>#N/A</v>
      </c>
      <c r="K384" s="15" t="e">
        <f>VLOOKUP(B384,REGIONS!A:D,4,FALSE)</f>
        <v>#N/A</v>
      </c>
      <c r="L384" s="19" t="e">
        <f>VLOOKUP(G384,Sensibilité!$A:$L,12,FALSE)</f>
        <v>#N/A</v>
      </c>
      <c r="M384" s="19" t="e">
        <f t="shared" si="31"/>
        <v>#N/A</v>
      </c>
      <c r="N384" s="19" t="e">
        <f t="shared" si="32"/>
        <v>#N/A</v>
      </c>
      <c r="O384" s="15" t="str">
        <f>IF(D384=Listes!$B$6,"SWARMING",IF(OR(D384=Listes!$B$1,D384=Listes!$B$2,D384=Listes!$B$5),2,IF(OR(D384=Listes!$B$3,D384=Listes!$B$4),1,"erreur colonne D")))</f>
        <v>SWARMING</v>
      </c>
      <c r="P384" s="15" t="e">
        <f>IF(OR(W384="Hiver",W384="Transit"),VLOOKUP(E384,IC!A:E,4,FALSE),IF(W384="été",VLOOKUP(E384,IC!A:E,3,FALSE),"erreur"))</f>
        <v>#N/A</v>
      </c>
      <c r="Q384" s="15" t="e">
        <f>IF(P384="NR",0,IF(F384&lt;5,0,IF(P384=1,VLOOKUP(F384,IC!$G$1:$I$8,3,TRUE),
IF(P384=2,VLOOKUP(F384,IC!$K$1:$M$8,3,TRUE),
IF(P384=3,VLOOKUP(F384,IC!$O$1:$Q$8,3,TRUE),IF(P384=4,VLOOKUP(F384,IC!$S$2:$U$9,3,TRUE),
"erreur"))))))</f>
        <v>#N/A</v>
      </c>
      <c r="R384" s="16" t="e">
        <f>IF(OR(V384="NA",V384="Transit",V384&lt;Listes!$F$1),"non applicable",F384/V384)</f>
        <v>#N/A</v>
      </c>
      <c r="S384" s="16" t="e">
        <f>IF(W384="Transit","Non applicable",IF(AND(W384="été",T384&gt;Listes!F383),F384/T384,IF(AND(W384="Hiver",Hierarchisation!U384&gt;Listes!F383),F384/U384,"non applicable")))</f>
        <v>#N/A</v>
      </c>
      <c r="T384" s="17" t="e">
        <f>IF(K384="Centre",VLOOKUP(E384,effectifs_ete,3,FALSE),IF(Hierarchisation!K384="Grand Nord",VLOOKUP(Hierarchisation!E384,effectifs_ete,4,FALSE),IF(Hierarchisation!K384="Nord Est",VLOOKUP(Hierarchisation!E384,effectifs_ete,5,FALSE),IF(Hierarchisation!K384="Nord Ouest",VLOOKUP(Hierarchisation!E384,effectifs_ete,6,FALSE),IF(Hierarchisation!K384="Sud Est",VLOOKUP(Hierarchisation!E384,effectifs_ete,7,FALSE),IF(Hierarchisation!K384="Sud Ouest",VLOOKUP(Hierarchisation!E384,effectifs_ete,8,FALSE),"Erreur Région"))))))</f>
        <v>#N/A</v>
      </c>
      <c r="U384" s="17" t="e">
        <f>IF(K384="Centre",VLOOKUP(E384,effectifs_hiver,3,FALSE),IF(Hierarchisation!K384="Grand Nord",VLOOKUP(Hierarchisation!E384,effectifs_hiver,4,FALSE),IF(Hierarchisation!K384="Nord Est",VLOOKUP(Hierarchisation!E384,effectifs_hiver,5,FALSE),IF(Hierarchisation!K384="Nord Ouest",VLOOKUP(Hierarchisation!E384,effectifs_hiver,6,FALSE),IF(Hierarchisation!K384="Sud Est",VLOOKUP(Hierarchisation!E384,effectifs_hiver,7,FALSE),IF(Hierarchisation!K384="Sud Ouest",VLOOKUP(Hierarchisation!E384,effectifs_hiver,8,FALSE),"Erreur Région"))))))</f>
        <v>#N/A</v>
      </c>
      <c r="V384" s="17" t="e">
        <f>IF(W384="Transit","Transit",IF(W384="hiver",VLOOKUP(E384,'EFFECTIFS Hiver'!$A:$I,9,FALSE),IF(W384="été",VLOOKUP(E384,'EFFECTIFS Eté'!$A:$I,9,FALSE),"Erreur saison")))</f>
        <v>#N/A</v>
      </c>
      <c r="W384" s="18" t="e">
        <f>VLOOKUP(D384,Listes!B:C,2,FALSE)</f>
        <v>#N/A</v>
      </c>
    </row>
    <row r="385" spans="1:23" ht="15.75" customHeight="1">
      <c r="A385" s="11"/>
      <c r="B385" s="11"/>
      <c r="C385" s="11"/>
      <c r="D385" s="11"/>
      <c r="E385" s="11"/>
      <c r="F385" s="11"/>
      <c r="G385" s="11" t="e">
        <f>VLOOKUP(E385,TAXONS!B:C,2,FALSE)</f>
        <v>#N/A</v>
      </c>
      <c r="H385" s="13">
        <f t="shared" si="28"/>
        <v>0</v>
      </c>
      <c r="I385" s="12" t="e">
        <f t="shared" si="29"/>
        <v>#N/A</v>
      </c>
      <c r="J385" s="14" t="e">
        <f t="shared" si="30"/>
        <v>#N/A</v>
      </c>
      <c r="K385" s="15" t="e">
        <f>VLOOKUP(B385,REGIONS!A:D,4,FALSE)</f>
        <v>#N/A</v>
      </c>
      <c r="L385" s="19" t="e">
        <f>VLOOKUP(G385,Sensibilité!$A:$L,12,FALSE)</f>
        <v>#N/A</v>
      </c>
      <c r="M385" s="19" t="e">
        <f t="shared" si="31"/>
        <v>#N/A</v>
      </c>
      <c r="N385" s="19" t="e">
        <f t="shared" si="32"/>
        <v>#N/A</v>
      </c>
      <c r="O385" s="15" t="str">
        <f>IF(D385=Listes!$B$6,"SWARMING",IF(OR(D385=Listes!$B$1,D385=Listes!$B$2,D385=Listes!$B$5),2,IF(OR(D385=Listes!$B$3,D385=Listes!$B$4),1,"erreur colonne D")))</f>
        <v>SWARMING</v>
      </c>
      <c r="P385" s="15" t="e">
        <f>IF(OR(W385="Hiver",W385="Transit"),VLOOKUP(E385,IC!A:E,4,FALSE),IF(W385="été",VLOOKUP(E385,IC!A:E,3,FALSE),"erreur"))</f>
        <v>#N/A</v>
      </c>
      <c r="Q385" s="15" t="e">
        <f>IF(P385="NR",0,IF(F385&lt;5,0,IF(P385=1,VLOOKUP(F385,IC!$G$1:$I$8,3,TRUE),
IF(P385=2,VLOOKUP(F385,IC!$K$1:$M$8,3,TRUE),
IF(P385=3,VLOOKUP(F385,IC!$O$1:$Q$8,3,TRUE),IF(P385=4,VLOOKUP(F385,IC!$S$2:$U$9,3,TRUE),
"erreur"))))))</f>
        <v>#N/A</v>
      </c>
      <c r="R385" s="16" t="e">
        <f>IF(OR(V385="NA",V385="Transit",V385&lt;Listes!$F$1),"non applicable",F385/V385)</f>
        <v>#N/A</v>
      </c>
      <c r="S385" s="16" t="e">
        <f>IF(W385="Transit","Non applicable",IF(AND(W385="été",T385&gt;Listes!F384),F385/T385,IF(AND(W385="Hiver",Hierarchisation!U385&gt;Listes!F384),F385/U385,"non applicable")))</f>
        <v>#N/A</v>
      </c>
      <c r="T385" s="17" t="e">
        <f>IF(K385="Centre",VLOOKUP(E385,effectifs_ete,3,FALSE),IF(Hierarchisation!K385="Grand Nord",VLOOKUP(Hierarchisation!E385,effectifs_ete,4,FALSE),IF(Hierarchisation!K385="Nord Est",VLOOKUP(Hierarchisation!E385,effectifs_ete,5,FALSE),IF(Hierarchisation!K385="Nord Ouest",VLOOKUP(Hierarchisation!E385,effectifs_ete,6,FALSE),IF(Hierarchisation!K385="Sud Est",VLOOKUP(Hierarchisation!E385,effectifs_ete,7,FALSE),IF(Hierarchisation!K385="Sud Ouest",VLOOKUP(Hierarchisation!E385,effectifs_ete,8,FALSE),"Erreur Région"))))))</f>
        <v>#N/A</v>
      </c>
      <c r="U385" s="17" t="e">
        <f>IF(K385="Centre",VLOOKUP(E385,effectifs_hiver,3,FALSE),IF(Hierarchisation!K385="Grand Nord",VLOOKUP(Hierarchisation!E385,effectifs_hiver,4,FALSE),IF(Hierarchisation!K385="Nord Est",VLOOKUP(Hierarchisation!E385,effectifs_hiver,5,FALSE),IF(Hierarchisation!K385="Nord Ouest",VLOOKUP(Hierarchisation!E385,effectifs_hiver,6,FALSE),IF(Hierarchisation!K385="Sud Est",VLOOKUP(Hierarchisation!E385,effectifs_hiver,7,FALSE),IF(Hierarchisation!K385="Sud Ouest",VLOOKUP(Hierarchisation!E385,effectifs_hiver,8,FALSE),"Erreur Région"))))))</f>
        <v>#N/A</v>
      </c>
      <c r="V385" s="17" t="e">
        <f>IF(W385="Transit","Transit",IF(W385="hiver",VLOOKUP(E385,'EFFECTIFS Hiver'!$A:$I,9,FALSE),IF(W385="été",VLOOKUP(E385,'EFFECTIFS Eté'!$A:$I,9,FALSE),"Erreur saison")))</f>
        <v>#N/A</v>
      </c>
      <c r="W385" s="18" t="e">
        <f>VLOOKUP(D385,Listes!B:C,2,FALSE)</f>
        <v>#N/A</v>
      </c>
    </row>
    <row r="386" spans="1:23" ht="15.75" customHeight="1">
      <c r="A386" s="11"/>
      <c r="B386" s="11"/>
      <c r="C386" s="11"/>
      <c r="D386" s="11"/>
      <c r="E386" s="11"/>
      <c r="F386" s="11"/>
      <c r="G386" s="11" t="e">
        <f>VLOOKUP(E386,TAXONS!B:C,2,FALSE)</f>
        <v>#N/A</v>
      </c>
      <c r="H386" s="13">
        <f t="shared" si="28"/>
        <v>0</v>
      </c>
      <c r="I386" s="12" t="e">
        <f t="shared" si="29"/>
        <v>#N/A</v>
      </c>
      <c r="J386" s="14" t="e">
        <f t="shared" si="30"/>
        <v>#N/A</v>
      </c>
      <c r="K386" s="15" t="e">
        <f>VLOOKUP(B386,REGIONS!A:D,4,FALSE)</f>
        <v>#N/A</v>
      </c>
      <c r="L386" s="19" t="e">
        <f>VLOOKUP(G386,Sensibilité!$A:$L,12,FALSE)</f>
        <v>#N/A</v>
      </c>
      <c r="M386" s="19" t="e">
        <f t="shared" si="31"/>
        <v>#N/A</v>
      </c>
      <c r="N386" s="19" t="e">
        <f t="shared" si="32"/>
        <v>#N/A</v>
      </c>
      <c r="O386" s="15" t="str">
        <f>IF(D386=Listes!$B$6,"SWARMING",IF(OR(D386=Listes!$B$1,D386=Listes!$B$2,D386=Listes!$B$5),2,IF(OR(D386=Listes!$B$3,D386=Listes!$B$4),1,"erreur colonne D")))</f>
        <v>SWARMING</v>
      </c>
      <c r="P386" s="15" t="e">
        <f>IF(OR(W386="Hiver",W386="Transit"),VLOOKUP(E386,IC!A:E,4,FALSE),IF(W386="été",VLOOKUP(E386,IC!A:E,3,FALSE),"erreur"))</f>
        <v>#N/A</v>
      </c>
      <c r="Q386" s="15" t="e">
        <f>IF(P386="NR",0,IF(F386&lt;5,0,IF(P386=1,VLOOKUP(F386,IC!$G$1:$I$8,3,TRUE),
IF(P386=2,VLOOKUP(F386,IC!$K$1:$M$8,3,TRUE),
IF(P386=3,VLOOKUP(F386,IC!$O$1:$Q$8,3,TRUE),IF(P386=4,VLOOKUP(F386,IC!$S$2:$U$9,3,TRUE),
"erreur"))))))</f>
        <v>#N/A</v>
      </c>
      <c r="R386" s="16" t="e">
        <f>IF(OR(V386="NA",V386="Transit",V386&lt;Listes!$F$1),"non applicable",F386/V386)</f>
        <v>#N/A</v>
      </c>
      <c r="S386" s="16" t="e">
        <f>IF(W386="Transit","Non applicable",IF(AND(W386="été",T386&gt;Listes!F385),F386/T386,IF(AND(W386="Hiver",Hierarchisation!U386&gt;Listes!F385),F386/U386,"non applicable")))</f>
        <v>#N/A</v>
      </c>
      <c r="T386" s="17" t="e">
        <f>IF(K386="Centre",VLOOKUP(E386,effectifs_ete,3,FALSE),IF(Hierarchisation!K386="Grand Nord",VLOOKUP(Hierarchisation!E386,effectifs_ete,4,FALSE),IF(Hierarchisation!K386="Nord Est",VLOOKUP(Hierarchisation!E386,effectifs_ete,5,FALSE),IF(Hierarchisation!K386="Nord Ouest",VLOOKUP(Hierarchisation!E386,effectifs_ete,6,FALSE),IF(Hierarchisation!K386="Sud Est",VLOOKUP(Hierarchisation!E386,effectifs_ete,7,FALSE),IF(Hierarchisation!K386="Sud Ouest",VLOOKUP(Hierarchisation!E386,effectifs_ete,8,FALSE),"Erreur Région"))))))</f>
        <v>#N/A</v>
      </c>
      <c r="U386" s="17" t="e">
        <f>IF(K386="Centre",VLOOKUP(E386,effectifs_hiver,3,FALSE),IF(Hierarchisation!K386="Grand Nord",VLOOKUP(Hierarchisation!E386,effectifs_hiver,4,FALSE),IF(Hierarchisation!K386="Nord Est",VLOOKUP(Hierarchisation!E386,effectifs_hiver,5,FALSE),IF(Hierarchisation!K386="Nord Ouest",VLOOKUP(Hierarchisation!E386,effectifs_hiver,6,FALSE),IF(Hierarchisation!K386="Sud Est",VLOOKUP(Hierarchisation!E386,effectifs_hiver,7,FALSE),IF(Hierarchisation!K386="Sud Ouest",VLOOKUP(Hierarchisation!E386,effectifs_hiver,8,FALSE),"Erreur Région"))))))</f>
        <v>#N/A</v>
      </c>
      <c r="V386" s="17" t="e">
        <f>IF(W386="Transit","Transit",IF(W386="hiver",VLOOKUP(E386,'EFFECTIFS Hiver'!$A:$I,9,FALSE),IF(W386="été",VLOOKUP(E386,'EFFECTIFS Eté'!$A:$I,9,FALSE),"Erreur saison")))</f>
        <v>#N/A</v>
      </c>
      <c r="W386" s="18" t="e">
        <f>VLOOKUP(D386,Listes!B:C,2,FALSE)</f>
        <v>#N/A</v>
      </c>
    </row>
    <row r="387" spans="1:23" ht="15.75" customHeight="1">
      <c r="A387" s="11"/>
      <c r="B387" s="11"/>
      <c r="C387" s="11"/>
      <c r="D387" s="11"/>
      <c r="E387" s="11"/>
      <c r="F387" s="11"/>
      <c r="G387" s="11" t="e">
        <f>VLOOKUP(E387,TAXONS!B:C,2,FALSE)</f>
        <v>#N/A</v>
      </c>
      <c r="H387" s="13">
        <f t="shared" ref="H387:H450" si="33">IF(F387&lt;5,0,N387*(O387*Q387))</f>
        <v>0</v>
      </c>
      <c r="I387" s="12" t="e">
        <f t="shared" ref="I387:I450" si="34">IF(OR(W387="transit",R387="non applicable"),"Non applicable",IF(R387&gt;10%,"International",IF(R387&gt;5%,"National",IF(S387="non applicable","non applicable",IF(S387&gt;2%,"Régional","non représentatif")))))</f>
        <v>#N/A</v>
      </c>
      <c r="J387" s="14" t="e">
        <f t="shared" ref="J387:J450" si="35">IF(P387="NR","Données non représentatives au National",IF(I387="Non applicable","Données non représentatives au National ou régional",IF(I387="non représentatif","effectif non représentatif au niveau national ou régional","--")))</f>
        <v>#N/A</v>
      </c>
      <c r="K387" s="15" t="e">
        <f>VLOOKUP(B387,REGIONS!A:D,4,FALSE)</f>
        <v>#N/A</v>
      </c>
      <c r="L387" s="19" t="e">
        <f>VLOOKUP(G387,Sensibilité!$A:$L,12,FALSE)</f>
        <v>#N/A</v>
      </c>
      <c r="M387" s="19" t="e">
        <f t="shared" ref="M387:M450" si="36">IF(K387="Grand Nord",VLOOKUP(G387,responsabilite,2,FALSE),IF(K387="Nord Ouest",VLOOKUP(G387,responsabilite,3,FALSE),IF(K387="Nord Est",VLOOKUP(G387,responsabilite,4,FALSE),IF(K387="Centre",VLOOKUP(G387,responsabilite,5,FALSE),IF(K387="Sud Ouest",VLOOKUP(G387,responsabilite,6,FALSE),IF(K387="Sud Est",VLOOKUP(G387,responsabilite,7,FALSE),"erreur"))))))</f>
        <v>#N/A</v>
      </c>
      <c r="N387" s="19" t="e">
        <f t="shared" ref="N387:N450" si="37">L387+M387</f>
        <v>#N/A</v>
      </c>
      <c r="O387" s="15" t="str">
        <f>IF(D387=Listes!$B$6,"SWARMING",IF(OR(D387=Listes!$B$1,D387=Listes!$B$2,D387=Listes!$B$5),2,IF(OR(D387=Listes!$B$3,D387=Listes!$B$4),1,"erreur colonne D")))</f>
        <v>SWARMING</v>
      </c>
      <c r="P387" s="15" t="e">
        <f>IF(OR(W387="Hiver",W387="Transit"),VLOOKUP(E387,IC!A:E,4,FALSE),IF(W387="été",VLOOKUP(E387,IC!A:E,3,FALSE),"erreur"))</f>
        <v>#N/A</v>
      </c>
      <c r="Q387" s="15" t="e">
        <f>IF(P387="NR",0,IF(F387&lt;5,0,IF(P387=1,VLOOKUP(F387,IC!$G$1:$I$8,3,TRUE),
IF(P387=2,VLOOKUP(F387,IC!$K$1:$M$8,3,TRUE),
IF(P387=3,VLOOKUP(F387,IC!$O$1:$Q$8,3,TRUE),IF(P387=4,VLOOKUP(F387,IC!$S$2:$U$9,3,TRUE),
"erreur"))))))</f>
        <v>#N/A</v>
      </c>
      <c r="R387" s="16" t="e">
        <f>IF(OR(V387="NA",V387="Transit",V387&lt;Listes!$F$1),"non applicable",F387/V387)</f>
        <v>#N/A</v>
      </c>
      <c r="S387" s="16" t="e">
        <f>IF(W387="Transit","Non applicable",IF(AND(W387="été",T387&gt;Listes!F386),F387/T387,IF(AND(W387="Hiver",Hierarchisation!U387&gt;Listes!F386),F387/U387,"non applicable")))</f>
        <v>#N/A</v>
      </c>
      <c r="T387" s="17" t="e">
        <f>IF(K387="Centre",VLOOKUP(E387,effectifs_ete,3,FALSE),IF(Hierarchisation!K387="Grand Nord",VLOOKUP(Hierarchisation!E387,effectifs_ete,4,FALSE),IF(Hierarchisation!K387="Nord Est",VLOOKUP(Hierarchisation!E387,effectifs_ete,5,FALSE),IF(Hierarchisation!K387="Nord Ouest",VLOOKUP(Hierarchisation!E387,effectifs_ete,6,FALSE),IF(Hierarchisation!K387="Sud Est",VLOOKUP(Hierarchisation!E387,effectifs_ete,7,FALSE),IF(Hierarchisation!K387="Sud Ouest",VLOOKUP(Hierarchisation!E387,effectifs_ete,8,FALSE),"Erreur Région"))))))</f>
        <v>#N/A</v>
      </c>
      <c r="U387" s="17" t="e">
        <f>IF(K387="Centre",VLOOKUP(E387,effectifs_hiver,3,FALSE),IF(Hierarchisation!K387="Grand Nord",VLOOKUP(Hierarchisation!E387,effectifs_hiver,4,FALSE),IF(Hierarchisation!K387="Nord Est",VLOOKUP(Hierarchisation!E387,effectifs_hiver,5,FALSE),IF(Hierarchisation!K387="Nord Ouest",VLOOKUP(Hierarchisation!E387,effectifs_hiver,6,FALSE),IF(Hierarchisation!K387="Sud Est",VLOOKUP(Hierarchisation!E387,effectifs_hiver,7,FALSE),IF(Hierarchisation!K387="Sud Ouest",VLOOKUP(Hierarchisation!E387,effectifs_hiver,8,FALSE),"Erreur Région"))))))</f>
        <v>#N/A</v>
      </c>
      <c r="V387" s="17" t="e">
        <f>IF(W387="Transit","Transit",IF(W387="hiver",VLOOKUP(E387,'EFFECTIFS Hiver'!$A:$I,9,FALSE),IF(W387="été",VLOOKUP(E387,'EFFECTIFS Eté'!$A:$I,9,FALSE),"Erreur saison")))</f>
        <v>#N/A</v>
      </c>
      <c r="W387" s="18" t="e">
        <f>VLOOKUP(D387,Listes!B:C,2,FALSE)</f>
        <v>#N/A</v>
      </c>
    </row>
    <row r="388" spans="1:23" ht="15.75" customHeight="1">
      <c r="A388" s="11"/>
      <c r="B388" s="11"/>
      <c r="C388" s="11"/>
      <c r="D388" s="11"/>
      <c r="E388" s="11"/>
      <c r="F388" s="11"/>
      <c r="G388" s="11" t="e">
        <f>VLOOKUP(E388,TAXONS!B:C,2,FALSE)</f>
        <v>#N/A</v>
      </c>
      <c r="H388" s="13">
        <f t="shared" si="33"/>
        <v>0</v>
      </c>
      <c r="I388" s="12" t="e">
        <f t="shared" si="34"/>
        <v>#N/A</v>
      </c>
      <c r="J388" s="14" t="e">
        <f t="shared" si="35"/>
        <v>#N/A</v>
      </c>
      <c r="K388" s="15" t="e">
        <f>VLOOKUP(B388,REGIONS!A:D,4,FALSE)</f>
        <v>#N/A</v>
      </c>
      <c r="L388" s="19" t="e">
        <f>VLOOKUP(G388,Sensibilité!$A:$L,12,FALSE)</f>
        <v>#N/A</v>
      </c>
      <c r="M388" s="19" t="e">
        <f t="shared" si="36"/>
        <v>#N/A</v>
      </c>
      <c r="N388" s="19" t="e">
        <f t="shared" si="37"/>
        <v>#N/A</v>
      </c>
      <c r="O388" s="15" t="str">
        <f>IF(D388=Listes!$B$6,"SWARMING",IF(OR(D388=Listes!$B$1,D388=Listes!$B$2,D388=Listes!$B$5),2,IF(OR(D388=Listes!$B$3,D388=Listes!$B$4),1,"erreur colonne D")))</f>
        <v>SWARMING</v>
      </c>
      <c r="P388" s="15" t="e">
        <f>IF(OR(W388="Hiver",W388="Transit"),VLOOKUP(E388,IC!A:E,4,FALSE),IF(W388="été",VLOOKUP(E388,IC!A:E,3,FALSE),"erreur"))</f>
        <v>#N/A</v>
      </c>
      <c r="Q388" s="15" t="e">
        <f>IF(P388="NR",0,IF(F388&lt;5,0,IF(P388=1,VLOOKUP(F388,IC!$G$1:$I$8,3,TRUE),
IF(P388=2,VLOOKUP(F388,IC!$K$1:$M$8,3,TRUE),
IF(P388=3,VLOOKUP(F388,IC!$O$1:$Q$8,3,TRUE),IF(P388=4,VLOOKUP(F388,IC!$S$2:$U$9,3,TRUE),
"erreur"))))))</f>
        <v>#N/A</v>
      </c>
      <c r="R388" s="16" t="e">
        <f>IF(OR(V388="NA",V388="Transit",V388&lt;Listes!$F$1),"non applicable",F388/V388)</f>
        <v>#N/A</v>
      </c>
      <c r="S388" s="16" t="e">
        <f>IF(W388="Transit","Non applicable",IF(AND(W388="été",T388&gt;Listes!F387),F388/T388,IF(AND(W388="Hiver",Hierarchisation!U388&gt;Listes!F387),F388/U388,"non applicable")))</f>
        <v>#N/A</v>
      </c>
      <c r="T388" s="17" t="e">
        <f>IF(K388="Centre",VLOOKUP(E388,effectifs_ete,3,FALSE),IF(Hierarchisation!K388="Grand Nord",VLOOKUP(Hierarchisation!E388,effectifs_ete,4,FALSE),IF(Hierarchisation!K388="Nord Est",VLOOKUP(Hierarchisation!E388,effectifs_ete,5,FALSE),IF(Hierarchisation!K388="Nord Ouest",VLOOKUP(Hierarchisation!E388,effectifs_ete,6,FALSE),IF(Hierarchisation!K388="Sud Est",VLOOKUP(Hierarchisation!E388,effectifs_ete,7,FALSE),IF(Hierarchisation!K388="Sud Ouest",VLOOKUP(Hierarchisation!E388,effectifs_ete,8,FALSE),"Erreur Région"))))))</f>
        <v>#N/A</v>
      </c>
      <c r="U388" s="17" t="e">
        <f>IF(K388="Centre",VLOOKUP(E388,effectifs_hiver,3,FALSE),IF(Hierarchisation!K388="Grand Nord",VLOOKUP(Hierarchisation!E388,effectifs_hiver,4,FALSE),IF(Hierarchisation!K388="Nord Est",VLOOKUP(Hierarchisation!E388,effectifs_hiver,5,FALSE),IF(Hierarchisation!K388="Nord Ouest",VLOOKUP(Hierarchisation!E388,effectifs_hiver,6,FALSE),IF(Hierarchisation!K388="Sud Est",VLOOKUP(Hierarchisation!E388,effectifs_hiver,7,FALSE),IF(Hierarchisation!K388="Sud Ouest",VLOOKUP(Hierarchisation!E388,effectifs_hiver,8,FALSE),"Erreur Région"))))))</f>
        <v>#N/A</v>
      </c>
      <c r="V388" s="17" t="e">
        <f>IF(W388="Transit","Transit",IF(W388="hiver",VLOOKUP(E388,'EFFECTIFS Hiver'!$A:$I,9,FALSE),IF(W388="été",VLOOKUP(E388,'EFFECTIFS Eté'!$A:$I,9,FALSE),"Erreur saison")))</f>
        <v>#N/A</v>
      </c>
      <c r="W388" s="18" t="e">
        <f>VLOOKUP(D388,Listes!B:C,2,FALSE)</f>
        <v>#N/A</v>
      </c>
    </row>
    <row r="389" spans="1:23" ht="15.75" customHeight="1">
      <c r="A389" s="11"/>
      <c r="B389" s="11"/>
      <c r="C389" s="11"/>
      <c r="D389" s="11"/>
      <c r="E389" s="11"/>
      <c r="F389" s="11"/>
      <c r="G389" s="11" t="e">
        <f>VLOOKUP(E389,TAXONS!B:C,2,FALSE)</f>
        <v>#N/A</v>
      </c>
      <c r="H389" s="13">
        <f t="shared" si="33"/>
        <v>0</v>
      </c>
      <c r="I389" s="12" t="e">
        <f t="shared" si="34"/>
        <v>#N/A</v>
      </c>
      <c r="J389" s="14" t="e">
        <f t="shared" si="35"/>
        <v>#N/A</v>
      </c>
      <c r="K389" s="15" t="e">
        <f>VLOOKUP(B389,REGIONS!A:D,4,FALSE)</f>
        <v>#N/A</v>
      </c>
      <c r="L389" s="19" t="e">
        <f>VLOOKUP(G389,Sensibilité!$A:$L,12,FALSE)</f>
        <v>#N/A</v>
      </c>
      <c r="M389" s="19" t="e">
        <f t="shared" si="36"/>
        <v>#N/A</v>
      </c>
      <c r="N389" s="19" t="e">
        <f t="shared" si="37"/>
        <v>#N/A</v>
      </c>
      <c r="O389" s="15" t="str">
        <f>IF(D389=Listes!$B$6,"SWARMING",IF(OR(D389=Listes!$B$1,D389=Listes!$B$2,D389=Listes!$B$5),2,IF(OR(D389=Listes!$B$3,D389=Listes!$B$4),1,"erreur colonne D")))</f>
        <v>SWARMING</v>
      </c>
      <c r="P389" s="15" t="e">
        <f>IF(OR(W389="Hiver",W389="Transit"),VLOOKUP(E389,IC!A:E,4,FALSE),IF(W389="été",VLOOKUP(E389,IC!A:E,3,FALSE),"erreur"))</f>
        <v>#N/A</v>
      </c>
      <c r="Q389" s="15" t="e">
        <f>IF(P389="NR",0,IF(F389&lt;5,0,IF(P389=1,VLOOKUP(F389,IC!$G$1:$I$8,3,TRUE),
IF(P389=2,VLOOKUP(F389,IC!$K$1:$M$8,3,TRUE),
IF(P389=3,VLOOKUP(F389,IC!$O$1:$Q$8,3,TRUE),IF(P389=4,VLOOKUP(F389,IC!$S$2:$U$9,3,TRUE),
"erreur"))))))</f>
        <v>#N/A</v>
      </c>
      <c r="R389" s="16" t="e">
        <f>IF(OR(V389="NA",V389="Transit",V389&lt;Listes!$F$1),"non applicable",F389/V389)</f>
        <v>#N/A</v>
      </c>
      <c r="S389" s="16" t="e">
        <f>IF(W389="Transit","Non applicable",IF(AND(W389="été",T389&gt;Listes!F388),F389/T389,IF(AND(W389="Hiver",Hierarchisation!U389&gt;Listes!F388),F389/U389,"non applicable")))</f>
        <v>#N/A</v>
      </c>
      <c r="T389" s="17" t="e">
        <f>IF(K389="Centre",VLOOKUP(E389,effectifs_ete,3,FALSE),IF(Hierarchisation!K389="Grand Nord",VLOOKUP(Hierarchisation!E389,effectifs_ete,4,FALSE),IF(Hierarchisation!K389="Nord Est",VLOOKUP(Hierarchisation!E389,effectifs_ete,5,FALSE),IF(Hierarchisation!K389="Nord Ouest",VLOOKUP(Hierarchisation!E389,effectifs_ete,6,FALSE),IF(Hierarchisation!K389="Sud Est",VLOOKUP(Hierarchisation!E389,effectifs_ete,7,FALSE),IF(Hierarchisation!K389="Sud Ouest",VLOOKUP(Hierarchisation!E389,effectifs_ete,8,FALSE),"Erreur Région"))))))</f>
        <v>#N/A</v>
      </c>
      <c r="U389" s="17" t="e">
        <f>IF(K389="Centre",VLOOKUP(E389,effectifs_hiver,3,FALSE),IF(Hierarchisation!K389="Grand Nord",VLOOKUP(Hierarchisation!E389,effectifs_hiver,4,FALSE),IF(Hierarchisation!K389="Nord Est",VLOOKUP(Hierarchisation!E389,effectifs_hiver,5,FALSE),IF(Hierarchisation!K389="Nord Ouest",VLOOKUP(Hierarchisation!E389,effectifs_hiver,6,FALSE),IF(Hierarchisation!K389="Sud Est",VLOOKUP(Hierarchisation!E389,effectifs_hiver,7,FALSE),IF(Hierarchisation!K389="Sud Ouest",VLOOKUP(Hierarchisation!E389,effectifs_hiver,8,FALSE),"Erreur Région"))))))</f>
        <v>#N/A</v>
      </c>
      <c r="V389" s="17" t="e">
        <f>IF(W389="Transit","Transit",IF(W389="hiver",VLOOKUP(E389,'EFFECTIFS Hiver'!$A:$I,9,FALSE),IF(W389="été",VLOOKUP(E389,'EFFECTIFS Eté'!$A:$I,9,FALSE),"Erreur saison")))</f>
        <v>#N/A</v>
      </c>
      <c r="W389" s="18" t="e">
        <f>VLOOKUP(D389,Listes!B:C,2,FALSE)</f>
        <v>#N/A</v>
      </c>
    </row>
    <row r="390" spans="1:23" ht="15.75" customHeight="1">
      <c r="A390" s="11"/>
      <c r="B390" s="11"/>
      <c r="C390" s="11"/>
      <c r="D390" s="11"/>
      <c r="E390" s="11"/>
      <c r="F390" s="11"/>
      <c r="G390" s="11" t="e">
        <f>VLOOKUP(E390,TAXONS!B:C,2,FALSE)</f>
        <v>#N/A</v>
      </c>
      <c r="H390" s="13">
        <f t="shared" si="33"/>
        <v>0</v>
      </c>
      <c r="I390" s="12" t="e">
        <f t="shared" si="34"/>
        <v>#N/A</v>
      </c>
      <c r="J390" s="14" t="e">
        <f t="shared" si="35"/>
        <v>#N/A</v>
      </c>
      <c r="K390" s="15" t="e">
        <f>VLOOKUP(B390,REGIONS!A:D,4,FALSE)</f>
        <v>#N/A</v>
      </c>
      <c r="L390" s="19" t="e">
        <f>VLOOKUP(G390,Sensibilité!$A:$L,12,FALSE)</f>
        <v>#N/A</v>
      </c>
      <c r="M390" s="19" t="e">
        <f t="shared" si="36"/>
        <v>#N/A</v>
      </c>
      <c r="N390" s="19" t="e">
        <f t="shared" si="37"/>
        <v>#N/A</v>
      </c>
      <c r="O390" s="15" t="str">
        <f>IF(D390=Listes!$B$6,"SWARMING",IF(OR(D390=Listes!$B$1,D390=Listes!$B$2,D390=Listes!$B$5),2,IF(OR(D390=Listes!$B$3,D390=Listes!$B$4),1,"erreur colonne D")))</f>
        <v>SWARMING</v>
      </c>
      <c r="P390" s="15" t="e">
        <f>IF(OR(W390="Hiver",W390="Transit"),VLOOKUP(E390,IC!A:E,4,FALSE),IF(W390="été",VLOOKUP(E390,IC!A:E,3,FALSE),"erreur"))</f>
        <v>#N/A</v>
      </c>
      <c r="Q390" s="15" t="e">
        <f>IF(P390="NR",0,IF(F390&lt;5,0,IF(P390=1,VLOOKUP(F390,IC!$G$1:$I$8,3,TRUE),
IF(P390=2,VLOOKUP(F390,IC!$K$1:$M$8,3,TRUE),
IF(P390=3,VLOOKUP(F390,IC!$O$1:$Q$8,3,TRUE),IF(P390=4,VLOOKUP(F390,IC!$S$2:$U$9,3,TRUE),
"erreur"))))))</f>
        <v>#N/A</v>
      </c>
      <c r="R390" s="16" t="e">
        <f>IF(OR(V390="NA",V390="Transit",V390&lt;Listes!$F$1),"non applicable",F390/V390)</f>
        <v>#N/A</v>
      </c>
      <c r="S390" s="16" t="e">
        <f>IF(W390="Transit","Non applicable",IF(AND(W390="été",T390&gt;Listes!F389),F390/T390,IF(AND(W390="Hiver",Hierarchisation!U390&gt;Listes!F389),F390/U390,"non applicable")))</f>
        <v>#N/A</v>
      </c>
      <c r="T390" s="17" t="e">
        <f>IF(K390="Centre",VLOOKUP(E390,effectifs_ete,3,FALSE),IF(Hierarchisation!K390="Grand Nord",VLOOKUP(Hierarchisation!E390,effectifs_ete,4,FALSE),IF(Hierarchisation!K390="Nord Est",VLOOKUP(Hierarchisation!E390,effectifs_ete,5,FALSE),IF(Hierarchisation!K390="Nord Ouest",VLOOKUP(Hierarchisation!E390,effectifs_ete,6,FALSE),IF(Hierarchisation!K390="Sud Est",VLOOKUP(Hierarchisation!E390,effectifs_ete,7,FALSE),IF(Hierarchisation!K390="Sud Ouest",VLOOKUP(Hierarchisation!E390,effectifs_ete,8,FALSE),"Erreur Région"))))))</f>
        <v>#N/A</v>
      </c>
      <c r="U390" s="17" t="e">
        <f>IF(K390="Centre",VLOOKUP(E390,effectifs_hiver,3,FALSE),IF(Hierarchisation!K390="Grand Nord",VLOOKUP(Hierarchisation!E390,effectifs_hiver,4,FALSE),IF(Hierarchisation!K390="Nord Est",VLOOKUP(Hierarchisation!E390,effectifs_hiver,5,FALSE),IF(Hierarchisation!K390="Nord Ouest",VLOOKUP(Hierarchisation!E390,effectifs_hiver,6,FALSE),IF(Hierarchisation!K390="Sud Est",VLOOKUP(Hierarchisation!E390,effectifs_hiver,7,FALSE),IF(Hierarchisation!K390="Sud Ouest",VLOOKUP(Hierarchisation!E390,effectifs_hiver,8,FALSE),"Erreur Région"))))))</f>
        <v>#N/A</v>
      </c>
      <c r="V390" s="17" t="e">
        <f>IF(W390="Transit","Transit",IF(W390="hiver",VLOOKUP(E390,'EFFECTIFS Hiver'!$A:$I,9,FALSE),IF(W390="été",VLOOKUP(E390,'EFFECTIFS Eté'!$A:$I,9,FALSE),"Erreur saison")))</f>
        <v>#N/A</v>
      </c>
      <c r="W390" s="18" t="e">
        <f>VLOOKUP(D390,Listes!B:C,2,FALSE)</f>
        <v>#N/A</v>
      </c>
    </row>
    <row r="391" spans="1:23" ht="15.75" customHeight="1">
      <c r="A391" s="11"/>
      <c r="B391" s="11"/>
      <c r="C391" s="11"/>
      <c r="D391" s="11"/>
      <c r="E391" s="11"/>
      <c r="F391" s="11"/>
      <c r="G391" s="11" t="e">
        <f>VLOOKUP(E391,TAXONS!B:C,2,FALSE)</f>
        <v>#N/A</v>
      </c>
      <c r="H391" s="13">
        <f t="shared" si="33"/>
        <v>0</v>
      </c>
      <c r="I391" s="12" t="e">
        <f t="shared" si="34"/>
        <v>#N/A</v>
      </c>
      <c r="J391" s="14" t="e">
        <f t="shared" si="35"/>
        <v>#N/A</v>
      </c>
      <c r="K391" s="15" t="e">
        <f>VLOOKUP(B391,REGIONS!A:D,4,FALSE)</f>
        <v>#N/A</v>
      </c>
      <c r="L391" s="19" t="e">
        <f>VLOOKUP(G391,Sensibilité!$A:$L,12,FALSE)</f>
        <v>#N/A</v>
      </c>
      <c r="M391" s="19" t="e">
        <f t="shared" si="36"/>
        <v>#N/A</v>
      </c>
      <c r="N391" s="19" t="e">
        <f t="shared" si="37"/>
        <v>#N/A</v>
      </c>
      <c r="O391" s="15" t="str">
        <f>IF(D391=Listes!$B$6,"SWARMING",IF(OR(D391=Listes!$B$1,D391=Listes!$B$2,D391=Listes!$B$5),2,IF(OR(D391=Listes!$B$3,D391=Listes!$B$4),1,"erreur colonne D")))</f>
        <v>SWARMING</v>
      </c>
      <c r="P391" s="15" t="e">
        <f>IF(OR(W391="Hiver",W391="Transit"),VLOOKUP(E391,IC!A:E,4,FALSE),IF(W391="été",VLOOKUP(E391,IC!A:E,3,FALSE),"erreur"))</f>
        <v>#N/A</v>
      </c>
      <c r="Q391" s="15" t="e">
        <f>IF(P391="NR",0,IF(F391&lt;5,0,IF(P391=1,VLOOKUP(F391,IC!$G$1:$I$8,3,TRUE),
IF(P391=2,VLOOKUP(F391,IC!$K$1:$M$8,3,TRUE),
IF(P391=3,VLOOKUP(F391,IC!$O$1:$Q$8,3,TRUE),IF(P391=4,VLOOKUP(F391,IC!$S$2:$U$9,3,TRUE),
"erreur"))))))</f>
        <v>#N/A</v>
      </c>
      <c r="R391" s="16" t="e">
        <f>IF(OR(V391="NA",V391="Transit",V391&lt;Listes!$F$1),"non applicable",F391/V391)</f>
        <v>#N/A</v>
      </c>
      <c r="S391" s="16" t="e">
        <f>IF(W391="Transit","Non applicable",IF(AND(W391="été",T391&gt;Listes!F390),F391/T391,IF(AND(W391="Hiver",Hierarchisation!U391&gt;Listes!F390),F391/U391,"non applicable")))</f>
        <v>#N/A</v>
      </c>
      <c r="T391" s="17" t="e">
        <f>IF(K391="Centre",VLOOKUP(E391,effectifs_ete,3,FALSE),IF(Hierarchisation!K391="Grand Nord",VLOOKUP(Hierarchisation!E391,effectifs_ete,4,FALSE),IF(Hierarchisation!K391="Nord Est",VLOOKUP(Hierarchisation!E391,effectifs_ete,5,FALSE),IF(Hierarchisation!K391="Nord Ouest",VLOOKUP(Hierarchisation!E391,effectifs_ete,6,FALSE),IF(Hierarchisation!K391="Sud Est",VLOOKUP(Hierarchisation!E391,effectifs_ete,7,FALSE),IF(Hierarchisation!K391="Sud Ouest",VLOOKUP(Hierarchisation!E391,effectifs_ete,8,FALSE),"Erreur Région"))))))</f>
        <v>#N/A</v>
      </c>
      <c r="U391" s="17" t="e">
        <f>IF(K391="Centre",VLOOKUP(E391,effectifs_hiver,3,FALSE),IF(Hierarchisation!K391="Grand Nord",VLOOKUP(Hierarchisation!E391,effectifs_hiver,4,FALSE),IF(Hierarchisation!K391="Nord Est",VLOOKUP(Hierarchisation!E391,effectifs_hiver,5,FALSE),IF(Hierarchisation!K391="Nord Ouest",VLOOKUP(Hierarchisation!E391,effectifs_hiver,6,FALSE),IF(Hierarchisation!K391="Sud Est",VLOOKUP(Hierarchisation!E391,effectifs_hiver,7,FALSE),IF(Hierarchisation!K391="Sud Ouest",VLOOKUP(Hierarchisation!E391,effectifs_hiver,8,FALSE),"Erreur Région"))))))</f>
        <v>#N/A</v>
      </c>
      <c r="V391" s="17" t="e">
        <f>IF(W391="Transit","Transit",IF(W391="hiver",VLOOKUP(E391,'EFFECTIFS Hiver'!$A:$I,9,FALSE),IF(W391="été",VLOOKUP(E391,'EFFECTIFS Eté'!$A:$I,9,FALSE),"Erreur saison")))</f>
        <v>#N/A</v>
      </c>
      <c r="W391" s="18" t="e">
        <f>VLOOKUP(D391,Listes!B:C,2,FALSE)</f>
        <v>#N/A</v>
      </c>
    </row>
    <row r="392" spans="1:23" ht="15.75" customHeight="1">
      <c r="A392" s="11"/>
      <c r="B392" s="11"/>
      <c r="C392" s="11"/>
      <c r="D392" s="11"/>
      <c r="E392" s="11"/>
      <c r="F392" s="11"/>
      <c r="G392" s="11" t="e">
        <f>VLOOKUP(E392,TAXONS!B:C,2,FALSE)</f>
        <v>#N/A</v>
      </c>
      <c r="H392" s="13">
        <f t="shared" si="33"/>
        <v>0</v>
      </c>
      <c r="I392" s="12" t="e">
        <f t="shared" si="34"/>
        <v>#N/A</v>
      </c>
      <c r="J392" s="14" t="e">
        <f t="shared" si="35"/>
        <v>#N/A</v>
      </c>
      <c r="K392" s="15" t="e">
        <f>VLOOKUP(B392,REGIONS!A:D,4,FALSE)</f>
        <v>#N/A</v>
      </c>
      <c r="L392" s="19" t="e">
        <f>VLOOKUP(G392,Sensibilité!$A:$L,12,FALSE)</f>
        <v>#N/A</v>
      </c>
      <c r="M392" s="19" t="e">
        <f t="shared" si="36"/>
        <v>#N/A</v>
      </c>
      <c r="N392" s="19" t="e">
        <f t="shared" si="37"/>
        <v>#N/A</v>
      </c>
      <c r="O392" s="15" t="str">
        <f>IF(D392=Listes!$B$6,"SWARMING",IF(OR(D392=Listes!$B$1,D392=Listes!$B$2,D392=Listes!$B$5),2,IF(OR(D392=Listes!$B$3,D392=Listes!$B$4),1,"erreur colonne D")))</f>
        <v>SWARMING</v>
      </c>
      <c r="P392" s="15" t="e">
        <f>IF(OR(W392="Hiver",W392="Transit"),VLOOKUP(E392,IC!A:E,4,FALSE),IF(W392="été",VLOOKUP(E392,IC!A:E,3,FALSE),"erreur"))</f>
        <v>#N/A</v>
      </c>
      <c r="Q392" s="15" t="e">
        <f>IF(P392="NR",0,IF(F392&lt;5,0,IF(P392=1,VLOOKUP(F392,IC!$G$1:$I$8,3,TRUE),
IF(P392=2,VLOOKUP(F392,IC!$K$1:$M$8,3,TRUE),
IF(P392=3,VLOOKUP(F392,IC!$O$1:$Q$8,3,TRUE),IF(P392=4,VLOOKUP(F392,IC!$S$2:$U$9,3,TRUE),
"erreur"))))))</f>
        <v>#N/A</v>
      </c>
      <c r="R392" s="16" t="e">
        <f>IF(OR(V392="NA",V392="Transit",V392&lt;Listes!$F$1),"non applicable",F392/V392)</f>
        <v>#N/A</v>
      </c>
      <c r="S392" s="16" t="e">
        <f>IF(W392="Transit","Non applicable",IF(AND(W392="été",T392&gt;Listes!F391),F392/T392,IF(AND(W392="Hiver",Hierarchisation!U392&gt;Listes!F391),F392/U392,"non applicable")))</f>
        <v>#N/A</v>
      </c>
      <c r="T392" s="17" t="e">
        <f>IF(K392="Centre",VLOOKUP(E392,effectifs_ete,3,FALSE),IF(Hierarchisation!K392="Grand Nord",VLOOKUP(Hierarchisation!E392,effectifs_ete,4,FALSE),IF(Hierarchisation!K392="Nord Est",VLOOKUP(Hierarchisation!E392,effectifs_ete,5,FALSE),IF(Hierarchisation!K392="Nord Ouest",VLOOKUP(Hierarchisation!E392,effectifs_ete,6,FALSE),IF(Hierarchisation!K392="Sud Est",VLOOKUP(Hierarchisation!E392,effectifs_ete,7,FALSE),IF(Hierarchisation!K392="Sud Ouest",VLOOKUP(Hierarchisation!E392,effectifs_ete,8,FALSE),"Erreur Région"))))))</f>
        <v>#N/A</v>
      </c>
      <c r="U392" s="17" t="e">
        <f>IF(K392="Centre",VLOOKUP(E392,effectifs_hiver,3,FALSE),IF(Hierarchisation!K392="Grand Nord",VLOOKUP(Hierarchisation!E392,effectifs_hiver,4,FALSE),IF(Hierarchisation!K392="Nord Est",VLOOKUP(Hierarchisation!E392,effectifs_hiver,5,FALSE),IF(Hierarchisation!K392="Nord Ouest",VLOOKUP(Hierarchisation!E392,effectifs_hiver,6,FALSE),IF(Hierarchisation!K392="Sud Est",VLOOKUP(Hierarchisation!E392,effectifs_hiver,7,FALSE),IF(Hierarchisation!K392="Sud Ouest",VLOOKUP(Hierarchisation!E392,effectifs_hiver,8,FALSE),"Erreur Région"))))))</f>
        <v>#N/A</v>
      </c>
      <c r="V392" s="17" t="e">
        <f>IF(W392="Transit","Transit",IF(W392="hiver",VLOOKUP(E392,'EFFECTIFS Hiver'!$A:$I,9,FALSE),IF(W392="été",VLOOKUP(E392,'EFFECTIFS Eté'!$A:$I,9,FALSE),"Erreur saison")))</f>
        <v>#N/A</v>
      </c>
      <c r="W392" s="18" t="e">
        <f>VLOOKUP(D392,Listes!B:C,2,FALSE)</f>
        <v>#N/A</v>
      </c>
    </row>
    <row r="393" spans="1:23" ht="15.75" customHeight="1">
      <c r="A393" s="11"/>
      <c r="B393" s="11"/>
      <c r="C393" s="11"/>
      <c r="D393" s="11"/>
      <c r="E393" s="11"/>
      <c r="F393" s="11"/>
      <c r="G393" s="11" t="e">
        <f>VLOOKUP(E393,TAXONS!B:C,2,FALSE)</f>
        <v>#N/A</v>
      </c>
      <c r="H393" s="13">
        <f t="shared" si="33"/>
        <v>0</v>
      </c>
      <c r="I393" s="12" t="e">
        <f t="shared" si="34"/>
        <v>#N/A</v>
      </c>
      <c r="J393" s="14" t="e">
        <f t="shared" si="35"/>
        <v>#N/A</v>
      </c>
      <c r="K393" s="15" t="e">
        <f>VLOOKUP(B393,REGIONS!A:D,4,FALSE)</f>
        <v>#N/A</v>
      </c>
      <c r="L393" s="19" t="e">
        <f>VLOOKUP(G393,Sensibilité!$A:$L,12,FALSE)</f>
        <v>#N/A</v>
      </c>
      <c r="M393" s="19" t="e">
        <f t="shared" si="36"/>
        <v>#N/A</v>
      </c>
      <c r="N393" s="19" t="e">
        <f t="shared" si="37"/>
        <v>#N/A</v>
      </c>
      <c r="O393" s="15" t="str">
        <f>IF(D393=Listes!$B$6,"SWARMING",IF(OR(D393=Listes!$B$1,D393=Listes!$B$2,D393=Listes!$B$5),2,IF(OR(D393=Listes!$B$3,D393=Listes!$B$4),1,"erreur colonne D")))</f>
        <v>SWARMING</v>
      </c>
      <c r="P393" s="15" t="e">
        <f>IF(OR(W393="Hiver",W393="Transit"),VLOOKUP(E393,IC!A:E,4,FALSE),IF(W393="été",VLOOKUP(E393,IC!A:E,3,FALSE),"erreur"))</f>
        <v>#N/A</v>
      </c>
      <c r="Q393" s="15" t="e">
        <f>IF(P393="NR",0,IF(F393&lt;5,0,IF(P393=1,VLOOKUP(F393,IC!$G$1:$I$8,3,TRUE),
IF(P393=2,VLOOKUP(F393,IC!$K$1:$M$8,3,TRUE),
IF(P393=3,VLOOKUP(F393,IC!$O$1:$Q$8,3,TRUE),IF(P393=4,VLOOKUP(F393,IC!$S$2:$U$9,3,TRUE),
"erreur"))))))</f>
        <v>#N/A</v>
      </c>
      <c r="R393" s="16" t="e">
        <f>IF(OR(V393="NA",V393="Transit",V393&lt;Listes!$F$1),"non applicable",F393/V393)</f>
        <v>#N/A</v>
      </c>
      <c r="S393" s="16" t="e">
        <f>IF(W393="Transit","Non applicable",IF(AND(W393="été",T393&gt;Listes!F392),F393/T393,IF(AND(W393="Hiver",Hierarchisation!U393&gt;Listes!F392),F393/U393,"non applicable")))</f>
        <v>#N/A</v>
      </c>
      <c r="T393" s="17" t="e">
        <f>IF(K393="Centre",VLOOKUP(E393,effectifs_ete,3,FALSE),IF(Hierarchisation!K393="Grand Nord",VLOOKUP(Hierarchisation!E393,effectifs_ete,4,FALSE),IF(Hierarchisation!K393="Nord Est",VLOOKUP(Hierarchisation!E393,effectifs_ete,5,FALSE),IF(Hierarchisation!K393="Nord Ouest",VLOOKUP(Hierarchisation!E393,effectifs_ete,6,FALSE),IF(Hierarchisation!K393="Sud Est",VLOOKUP(Hierarchisation!E393,effectifs_ete,7,FALSE),IF(Hierarchisation!K393="Sud Ouest",VLOOKUP(Hierarchisation!E393,effectifs_ete,8,FALSE),"Erreur Région"))))))</f>
        <v>#N/A</v>
      </c>
      <c r="U393" s="17" t="e">
        <f>IF(K393="Centre",VLOOKUP(E393,effectifs_hiver,3,FALSE),IF(Hierarchisation!K393="Grand Nord",VLOOKUP(Hierarchisation!E393,effectifs_hiver,4,FALSE),IF(Hierarchisation!K393="Nord Est",VLOOKUP(Hierarchisation!E393,effectifs_hiver,5,FALSE),IF(Hierarchisation!K393="Nord Ouest",VLOOKUP(Hierarchisation!E393,effectifs_hiver,6,FALSE),IF(Hierarchisation!K393="Sud Est",VLOOKUP(Hierarchisation!E393,effectifs_hiver,7,FALSE),IF(Hierarchisation!K393="Sud Ouest",VLOOKUP(Hierarchisation!E393,effectifs_hiver,8,FALSE),"Erreur Région"))))))</f>
        <v>#N/A</v>
      </c>
      <c r="V393" s="17" t="e">
        <f>IF(W393="Transit","Transit",IF(W393="hiver",VLOOKUP(E393,'EFFECTIFS Hiver'!$A:$I,9,FALSE),IF(W393="été",VLOOKUP(E393,'EFFECTIFS Eté'!$A:$I,9,FALSE),"Erreur saison")))</f>
        <v>#N/A</v>
      </c>
      <c r="W393" s="18" t="e">
        <f>VLOOKUP(D393,Listes!B:C,2,FALSE)</f>
        <v>#N/A</v>
      </c>
    </row>
    <row r="394" spans="1:23" ht="15.75" customHeight="1">
      <c r="A394" s="11"/>
      <c r="B394" s="11"/>
      <c r="C394" s="11"/>
      <c r="D394" s="11"/>
      <c r="E394" s="11"/>
      <c r="F394" s="11"/>
      <c r="G394" s="11" t="e">
        <f>VLOOKUP(E394,TAXONS!B:C,2,FALSE)</f>
        <v>#N/A</v>
      </c>
      <c r="H394" s="13">
        <f t="shared" si="33"/>
        <v>0</v>
      </c>
      <c r="I394" s="12" t="e">
        <f t="shared" si="34"/>
        <v>#N/A</v>
      </c>
      <c r="J394" s="14" t="e">
        <f t="shared" si="35"/>
        <v>#N/A</v>
      </c>
      <c r="K394" s="15" t="e">
        <f>VLOOKUP(B394,REGIONS!A:D,4,FALSE)</f>
        <v>#N/A</v>
      </c>
      <c r="L394" s="19" t="e">
        <f>VLOOKUP(G394,Sensibilité!$A:$L,12,FALSE)</f>
        <v>#N/A</v>
      </c>
      <c r="M394" s="19" t="e">
        <f t="shared" si="36"/>
        <v>#N/A</v>
      </c>
      <c r="N394" s="19" t="e">
        <f t="shared" si="37"/>
        <v>#N/A</v>
      </c>
      <c r="O394" s="15" t="str">
        <f>IF(D394=Listes!$B$6,"SWARMING",IF(OR(D394=Listes!$B$1,D394=Listes!$B$2,D394=Listes!$B$5),2,IF(OR(D394=Listes!$B$3,D394=Listes!$B$4),1,"erreur colonne D")))</f>
        <v>SWARMING</v>
      </c>
      <c r="P394" s="15" t="e">
        <f>IF(OR(W394="Hiver",W394="Transit"),VLOOKUP(E394,IC!A:E,4,FALSE),IF(W394="été",VLOOKUP(E394,IC!A:E,3,FALSE),"erreur"))</f>
        <v>#N/A</v>
      </c>
      <c r="Q394" s="15" t="e">
        <f>IF(P394="NR",0,IF(F394&lt;5,0,IF(P394=1,VLOOKUP(F394,IC!$G$1:$I$8,3,TRUE),
IF(P394=2,VLOOKUP(F394,IC!$K$1:$M$8,3,TRUE),
IF(P394=3,VLOOKUP(F394,IC!$O$1:$Q$8,3,TRUE),IF(P394=4,VLOOKUP(F394,IC!$S$2:$U$9,3,TRUE),
"erreur"))))))</f>
        <v>#N/A</v>
      </c>
      <c r="R394" s="16" t="e">
        <f>IF(OR(V394="NA",V394="Transit",V394&lt;Listes!$F$1),"non applicable",F394/V394)</f>
        <v>#N/A</v>
      </c>
      <c r="S394" s="16" t="e">
        <f>IF(W394="Transit","Non applicable",IF(AND(W394="été",T394&gt;Listes!F393),F394/T394,IF(AND(W394="Hiver",Hierarchisation!U394&gt;Listes!F393),F394/U394,"non applicable")))</f>
        <v>#N/A</v>
      </c>
      <c r="T394" s="17" t="e">
        <f>IF(K394="Centre",VLOOKUP(E394,effectifs_ete,3,FALSE),IF(Hierarchisation!K394="Grand Nord",VLOOKUP(Hierarchisation!E394,effectifs_ete,4,FALSE),IF(Hierarchisation!K394="Nord Est",VLOOKUP(Hierarchisation!E394,effectifs_ete,5,FALSE),IF(Hierarchisation!K394="Nord Ouest",VLOOKUP(Hierarchisation!E394,effectifs_ete,6,FALSE),IF(Hierarchisation!K394="Sud Est",VLOOKUP(Hierarchisation!E394,effectifs_ete,7,FALSE),IF(Hierarchisation!K394="Sud Ouest",VLOOKUP(Hierarchisation!E394,effectifs_ete,8,FALSE),"Erreur Région"))))))</f>
        <v>#N/A</v>
      </c>
      <c r="U394" s="17" t="e">
        <f>IF(K394="Centre",VLOOKUP(E394,effectifs_hiver,3,FALSE),IF(Hierarchisation!K394="Grand Nord",VLOOKUP(Hierarchisation!E394,effectifs_hiver,4,FALSE),IF(Hierarchisation!K394="Nord Est",VLOOKUP(Hierarchisation!E394,effectifs_hiver,5,FALSE),IF(Hierarchisation!K394="Nord Ouest",VLOOKUP(Hierarchisation!E394,effectifs_hiver,6,FALSE),IF(Hierarchisation!K394="Sud Est",VLOOKUP(Hierarchisation!E394,effectifs_hiver,7,FALSE),IF(Hierarchisation!K394="Sud Ouest",VLOOKUP(Hierarchisation!E394,effectifs_hiver,8,FALSE),"Erreur Région"))))))</f>
        <v>#N/A</v>
      </c>
      <c r="V394" s="17" t="e">
        <f>IF(W394="Transit","Transit",IF(W394="hiver",VLOOKUP(E394,'EFFECTIFS Hiver'!$A:$I,9,FALSE),IF(W394="été",VLOOKUP(E394,'EFFECTIFS Eté'!$A:$I,9,FALSE),"Erreur saison")))</f>
        <v>#N/A</v>
      </c>
      <c r="W394" s="18" t="e">
        <f>VLOOKUP(D394,Listes!B:C,2,FALSE)</f>
        <v>#N/A</v>
      </c>
    </row>
    <row r="395" spans="1:23" ht="15.75" customHeight="1">
      <c r="A395" s="11"/>
      <c r="B395" s="11"/>
      <c r="C395" s="11"/>
      <c r="D395" s="11"/>
      <c r="E395" s="11"/>
      <c r="F395" s="11"/>
      <c r="G395" s="11" t="e">
        <f>VLOOKUP(E395,TAXONS!B:C,2,FALSE)</f>
        <v>#N/A</v>
      </c>
      <c r="H395" s="13">
        <f t="shared" si="33"/>
        <v>0</v>
      </c>
      <c r="I395" s="12" t="e">
        <f t="shared" si="34"/>
        <v>#N/A</v>
      </c>
      <c r="J395" s="14" t="e">
        <f t="shared" si="35"/>
        <v>#N/A</v>
      </c>
      <c r="K395" s="15" t="e">
        <f>VLOOKUP(B395,REGIONS!A:D,4,FALSE)</f>
        <v>#N/A</v>
      </c>
      <c r="L395" s="19" t="e">
        <f>VLOOKUP(G395,Sensibilité!$A:$L,12,FALSE)</f>
        <v>#N/A</v>
      </c>
      <c r="M395" s="19" t="e">
        <f t="shared" si="36"/>
        <v>#N/A</v>
      </c>
      <c r="N395" s="19" t="e">
        <f t="shared" si="37"/>
        <v>#N/A</v>
      </c>
      <c r="O395" s="15" t="str">
        <f>IF(D395=Listes!$B$6,"SWARMING",IF(OR(D395=Listes!$B$1,D395=Listes!$B$2,D395=Listes!$B$5),2,IF(OR(D395=Listes!$B$3,D395=Listes!$B$4),1,"erreur colonne D")))</f>
        <v>SWARMING</v>
      </c>
      <c r="P395" s="15" t="e">
        <f>IF(OR(W395="Hiver",W395="Transit"),VLOOKUP(E395,IC!A:E,4,FALSE),IF(W395="été",VLOOKUP(E395,IC!A:E,3,FALSE),"erreur"))</f>
        <v>#N/A</v>
      </c>
      <c r="Q395" s="15" t="e">
        <f>IF(P395="NR",0,IF(F395&lt;5,0,IF(P395=1,VLOOKUP(F395,IC!$G$1:$I$8,3,TRUE),
IF(P395=2,VLOOKUP(F395,IC!$K$1:$M$8,3,TRUE),
IF(P395=3,VLOOKUP(F395,IC!$O$1:$Q$8,3,TRUE),IF(P395=4,VLOOKUP(F395,IC!$S$2:$U$9,3,TRUE),
"erreur"))))))</f>
        <v>#N/A</v>
      </c>
      <c r="R395" s="16" t="e">
        <f>IF(OR(V395="NA",V395="Transit",V395&lt;Listes!$F$1),"non applicable",F395/V395)</f>
        <v>#N/A</v>
      </c>
      <c r="S395" s="16" t="e">
        <f>IF(W395="Transit","Non applicable",IF(AND(W395="été",T395&gt;Listes!F394),F395/T395,IF(AND(W395="Hiver",Hierarchisation!U395&gt;Listes!F394),F395/U395,"non applicable")))</f>
        <v>#N/A</v>
      </c>
      <c r="T395" s="17" t="e">
        <f>IF(K395="Centre",VLOOKUP(E395,effectifs_ete,3,FALSE),IF(Hierarchisation!K395="Grand Nord",VLOOKUP(Hierarchisation!E395,effectifs_ete,4,FALSE),IF(Hierarchisation!K395="Nord Est",VLOOKUP(Hierarchisation!E395,effectifs_ete,5,FALSE),IF(Hierarchisation!K395="Nord Ouest",VLOOKUP(Hierarchisation!E395,effectifs_ete,6,FALSE),IF(Hierarchisation!K395="Sud Est",VLOOKUP(Hierarchisation!E395,effectifs_ete,7,FALSE),IF(Hierarchisation!K395="Sud Ouest",VLOOKUP(Hierarchisation!E395,effectifs_ete,8,FALSE),"Erreur Région"))))))</f>
        <v>#N/A</v>
      </c>
      <c r="U395" s="17" t="e">
        <f>IF(K395="Centre",VLOOKUP(E395,effectifs_hiver,3,FALSE),IF(Hierarchisation!K395="Grand Nord",VLOOKUP(Hierarchisation!E395,effectifs_hiver,4,FALSE),IF(Hierarchisation!K395="Nord Est",VLOOKUP(Hierarchisation!E395,effectifs_hiver,5,FALSE),IF(Hierarchisation!K395="Nord Ouest",VLOOKUP(Hierarchisation!E395,effectifs_hiver,6,FALSE),IF(Hierarchisation!K395="Sud Est",VLOOKUP(Hierarchisation!E395,effectifs_hiver,7,FALSE),IF(Hierarchisation!K395="Sud Ouest",VLOOKUP(Hierarchisation!E395,effectifs_hiver,8,FALSE),"Erreur Région"))))))</f>
        <v>#N/A</v>
      </c>
      <c r="V395" s="17" t="e">
        <f>IF(W395="Transit","Transit",IF(W395="hiver",VLOOKUP(E395,'EFFECTIFS Hiver'!$A:$I,9,FALSE),IF(W395="été",VLOOKUP(E395,'EFFECTIFS Eté'!$A:$I,9,FALSE),"Erreur saison")))</f>
        <v>#N/A</v>
      </c>
      <c r="W395" s="18" t="e">
        <f>VLOOKUP(D395,Listes!B:C,2,FALSE)</f>
        <v>#N/A</v>
      </c>
    </row>
    <row r="396" spans="1:23" ht="15.75" customHeight="1">
      <c r="A396" s="11"/>
      <c r="B396" s="11"/>
      <c r="C396" s="11"/>
      <c r="D396" s="11"/>
      <c r="E396" s="11"/>
      <c r="F396" s="11"/>
      <c r="G396" s="11" t="e">
        <f>VLOOKUP(E396,TAXONS!B:C,2,FALSE)</f>
        <v>#N/A</v>
      </c>
      <c r="H396" s="13">
        <f t="shared" si="33"/>
        <v>0</v>
      </c>
      <c r="I396" s="12" t="e">
        <f t="shared" si="34"/>
        <v>#N/A</v>
      </c>
      <c r="J396" s="14" t="e">
        <f t="shared" si="35"/>
        <v>#N/A</v>
      </c>
      <c r="K396" s="15" t="e">
        <f>VLOOKUP(B396,REGIONS!A:D,4,FALSE)</f>
        <v>#N/A</v>
      </c>
      <c r="L396" s="19" t="e">
        <f>VLOOKUP(G396,Sensibilité!$A:$L,12,FALSE)</f>
        <v>#N/A</v>
      </c>
      <c r="M396" s="19" t="e">
        <f t="shared" si="36"/>
        <v>#N/A</v>
      </c>
      <c r="N396" s="19" t="e">
        <f t="shared" si="37"/>
        <v>#N/A</v>
      </c>
      <c r="O396" s="15" t="str">
        <f>IF(D396=Listes!$B$6,"SWARMING",IF(OR(D396=Listes!$B$1,D396=Listes!$B$2,D396=Listes!$B$5),2,IF(OR(D396=Listes!$B$3,D396=Listes!$B$4),1,"erreur colonne D")))</f>
        <v>SWARMING</v>
      </c>
      <c r="P396" s="15" t="e">
        <f>IF(OR(W396="Hiver",W396="Transit"),VLOOKUP(E396,IC!A:E,4,FALSE),IF(W396="été",VLOOKUP(E396,IC!A:E,3,FALSE),"erreur"))</f>
        <v>#N/A</v>
      </c>
      <c r="Q396" s="15" t="e">
        <f>IF(P396="NR",0,IF(F396&lt;5,0,IF(P396=1,VLOOKUP(F396,IC!$G$1:$I$8,3,TRUE),
IF(P396=2,VLOOKUP(F396,IC!$K$1:$M$8,3,TRUE),
IF(P396=3,VLOOKUP(F396,IC!$O$1:$Q$8,3,TRUE),IF(P396=4,VLOOKUP(F396,IC!$S$2:$U$9,3,TRUE),
"erreur"))))))</f>
        <v>#N/A</v>
      </c>
      <c r="R396" s="16" t="e">
        <f>IF(OR(V396="NA",V396="Transit",V396&lt;Listes!$F$1),"non applicable",F396/V396)</f>
        <v>#N/A</v>
      </c>
      <c r="S396" s="16" t="e">
        <f>IF(W396="Transit","Non applicable",IF(AND(W396="été",T396&gt;Listes!F395),F396/T396,IF(AND(W396="Hiver",Hierarchisation!U396&gt;Listes!F395),F396/U396,"non applicable")))</f>
        <v>#N/A</v>
      </c>
      <c r="T396" s="17" t="e">
        <f>IF(K396="Centre",VLOOKUP(E396,effectifs_ete,3,FALSE),IF(Hierarchisation!K396="Grand Nord",VLOOKUP(Hierarchisation!E396,effectifs_ete,4,FALSE),IF(Hierarchisation!K396="Nord Est",VLOOKUP(Hierarchisation!E396,effectifs_ete,5,FALSE),IF(Hierarchisation!K396="Nord Ouest",VLOOKUP(Hierarchisation!E396,effectifs_ete,6,FALSE),IF(Hierarchisation!K396="Sud Est",VLOOKUP(Hierarchisation!E396,effectifs_ete,7,FALSE),IF(Hierarchisation!K396="Sud Ouest",VLOOKUP(Hierarchisation!E396,effectifs_ete,8,FALSE),"Erreur Région"))))))</f>
        <v>#N/A</v>
      </c>
      <c r="U396" s="17" t="e">
        <f>IF(K396="Centre",VLOOKUP(E396,effectifs_hiver,3,FALSE),IF(Hierarchisation!K396="Grand Nord",VLOOKUP(Hierarchisation!E396,effectifs_hiver,4,FALSE),IF(Hierarchisation!K396="Nord Est",VLOOKUP(Hierarchisation!E396,effectifs_hiver,5,FALSE),IF(Hierarchisation!K396="Nord Ouest",VLOOKUP(Hierarchisation!E396,effectifs_hiver,6,FALSE),IF(Hierarchisation!K396="Sud Est",VLOOKUP(Hierarchisation!E396,effectifs_hiver,7,FALSE),IF(Hierarchisation!K396="Sud Ouest",VLOOKUP(Hierarchisation!E396,effectifs_hiver,8,FALSE),"Erreur Région"))))))</f>
        <v>#N/A</v>
      </c>
      <c r="V396" s="17" t="e">
        <f>IF(W396="Transit","Transit",IF(W396="hiver",VLOOKUP(E396,'EFFECTIFS Hiver'!$A:$I,9,FALSE),IF(W396="été",VLOOKUP(E396,'EFFECTIFS Eté'!$A:$I,9,FALSE),"Erreur saison")))</f>
        <v>#N/A</v>
      </c>
      <c r="W396" s="18" t="e">
        <f>VLOOKUP(D396,Listes!B:C,2,FALSE)</f>
        <v>#N/A</v>
      </c>
    </row>
    <row r="397" spans="1:23" ht="15.75" customHeight="1">
      <c r="A397" s="11"/>
      <c r="B397" s="11"/>
      <c r="C397" s="11"/>
      <c r="D397" s="11"/>
      <c r="E397" s="11"/>
      <c r="F397" s="11"/>
      <c r="G397" s="11" t="e">
        <f>VLOOKUP(E397,TAXONS!B:C,2,FALSE)</f>
        <v>#N/A</v>
      </c>
      <c r="H397" s="13">
        <f t="shared" si="33"/>
        <v>0</v>
      </c>
      <c r="I397" s="12" t="e">
        <f t="shared" si="34"/>
        <v>#N/A</v>
      </c>
      <c r="J397" s="14" t="e">
        <f t="shared" si="35"/>
        <v>#N/A</v>
      </c>
      <c r="K397" s="15" t="e">
        <f>VLOOKUP(B397,REGIONS!A:D,4,FALSE)</f>
        <v>#N/A</v>
      </c>
      <c r="L397" s="19" t="e">
        <f>VLOOKUP(G397,Sensibilité!$A:$L,12,FALSE)</f>
        <v>#N/A</v>
      </c>
      <c r="M397" s="19" t="e">
        <f t="shared" si="36"/>
        <v>#N/A</v>
      </c>
      <c r="N397" s="19" t="e">
        <f t="shared" si="37"/>
        <v>#N/A</v>
      </c>
      <c r="O397" s="15" t="str">
        <f>IF(D397=Listes!$B$6,"SWARMING",IF(OR(D397=Listes!$B$1,D397=Listes!$B$2,D397=Listes!$B$5),2,IF(OR(D397=Listes!$B$3,D397=Listes!$B$4),1,"erreur colonne D")))</f>
        <v>SWARMING</v>
      </c>
      <c r="P397" s="15" t="e">
        <f>IF(OR(W397="Hiver",W397="Transit"),VLOOKUP(E397,IC!A:E,4,FALSE),IF(W397="été",VLOOKUP(E397,IC!A:E,3,FALSE),"erreur"))</f>
        <v>#N/A</v>
      </c>
      <c r="Q397" s="15" t="e">
        <f>IF(P397="NR",0,IF(F397&lt;5,0,IF(P397=1,VLOOKUP(F397,IC!$G$1:$I$8,3,TRUE),
IF(P397=2,VLOOKUP(F397,IC!$K$1:$M$8,3,TRUE),
IF(P397=3,VLOOKUP(F397,IC!$O$1:$Q$8,3,TRUE),IF(P397=4,VLOOKUP(F397,IC!$S$2:$U$9,3,TRUE),
"erreur"))))))</f>
        <v>#N/A</v>
      </c>
      <c r="R397" s="16" t="e">
        <f>IF(OR(V397="NA",V397="Transit",V397&lt;Listes!$F$1),"non applicable",F397/V397)</f>
        <v>#N/A</v>
      </c>
      <c r="S397" s="16" t="e">
        <f>IF(W397="Transit","Non applicable",IF(AND(W397="été",T397&gt;Listes!F396),F397/T397,IF(AND(W397="Hiver",Hierarchisation!U397&gt;Listes!F396),F397/U397,"non applicable")))</f>
        <v>#N/A</v>
      </c>
      <c r="T397" s="17" t="e">
        <f>IF(K397="Centre",VLOOKUP(E397,effectifs_ete,3,FALSE),IF(Hierarchisation!K397="Grand Nord",VLOOKUP(Hierarchisation!E397,effectifs_ete,4,FALSE),IF(Hierarchisation!K397="Nord Est",VLOOKUP(Hierarchisation!E397,effectifs_ete,5,FALSE),IF(Hierarchisation!K397="Nord Ouest",VLOOKUP(Hierarchisation!E397,effectifs_ete,6,FALSE),IF(Hierarchisation!K397="Sud Est",VLOOKUP(Hierarchisation!E397,effectifs_ete,7,FALSE),IF(Hierarchisation!K397="Sud Ouest",VLOOKUP(Hierarchisation!E397,effectifs_ete,8,FALSE),"Erreur Région"))))))</f>
        <v>#N/A</v>
      </c>
      <c r="U397" s="17" t="e">
        <f>IF(K397="Centre",VLOOKUP(E397,effectifs_hiver,3,FALSE),IF(Hierarchisation!K397="Grand Nord",VLOOKUP(Hierarchisation!E397,effectifs_hiver,4,FALSE),IF(Hierarchisation!K397="Nord Est",VLOOKUP(Hierarchisation!E397,effectifs_hiver,5,FALSE),IF(Hierarchisation!K397="Nord Ouest",VLOOKUP(Hierarchisation!E397,effectifs_hiver,6,FALSE),IF(Hierarchisation!K397="Sud Est",VLOOKUP(Hierarchisation!E397,effectifs_hiver,7,FALSE),IF(Hierarchisation!K397="Sud Ouest",VLOOKUP(Hierarchisation!E397,effectifs_hiver,8,FALSE),"Erreur Région"))))))</f>
        <v>#N/A</v>
      </c>
      <c r="V397" s="17" t="e">
        <f>IF(W397="Transit","Transit",IF(W397="hiver",VLOOKUP(E397,'EFFECTIFS Hiver'!$A:$I,9,FALSE),IF(W397="été",VLOOKUP(E397,'EFFECTIFS Eté'!$A:$I,9,FALSE),"Erreur saison")))</f>
        <v>#N/A</v>
      </c>
      <c r="W397" s="18" t="e">
        <f>VLOOKUP(D397,Listes!B:C,2,FALSE)</f>
        <v>#N/A</v>
      </c>
    </row>
    <row r="398" spans="1:23" ht="15.75" customHeight="1">
      <c r="A398" s="11"/>
      <c r="B398" s="11"/>
      <c r="C398" s="11"/>
      <c r="D398" s="11"/>
      <c r="E398" s="11"/>
      <c r="F398" s="11"/>
      <c r="G398" s="11" t="e">
        <f>VLOOKUP(E398,TAXONS!B:C,2,FALSE)</f>
        <v>#N/A</v>
      </c>
      <c r="H398" s="13">
        <f t="shared" si="33"/>
        <v>0</v>
      </c>
      <c r="I398" s="12" t="e">
        <f t="shared" si="34"/>
        <v>#N/A</v>
      </c>
      <c r="J398" s="14" t="e">
        <f t="shared" si="35"/>
        <v>#N/A</v>
      </c>
      <c r="K398" s="15" t="e">
        <f>VLOOKUP(B398,REGIONS!A:D,4,FALSE)</f>
        <v>#N/A</v>
      </c>
      <c r="L398" s="19" t="e">
        <f>VLOOKUP(G398,Sensibilité!$A:$L,12,FALSE)</f>
        <v>#N/A</v>
      </c>
      <c r="M398" s="19" t="e">
        <f t="shared" si="36"/>
        <v>#N/A</v>
      </c>
      <c r="N398" s="19" t="e">
        <f t="shared" si="37"/>
        <v>#N/A</v>
      </c>
      <c r="O398" s="15" t="str">
        <f>IF(D398=Listes!$B$6,"SWARMING",IF(OR(D398=Listes!$B$1,D398=Listes!$B$2,D398=Listes!$B$5),2,IF(OR(D398=Listes!$B$3,D398=Listes!$B$4),1,"erreur colonne D")))</f>
        <v>SWARMING</v>
      </c>
      <c r="P398" s="15" t="e">
        <f>IF(OR(W398="Hiver",W398="Transit"),VLOOKUP(E398,IC!A:E,4,FALSE),IF(W398="été",VLOOKUP(E398,IC!A:E,3,FALSE),"erreur"))</f>
        <v>#N/A</v>
      </c>
      <c r="Q398" s="15" t="e">
        <f>IF(P398="NR",0,IF(F398&lt;5,0,IF(P398=1,VLOOKUP(F398,IC!$G$1:$I$8,3,TRUE),
IF(P398=2,VLOOKUP(F398,IC!$K$1:$M$8,3,TRUE),
IF(P398=3,VLOOKUP(F398,IC!$O$1:$Q$8,3,TRUE),IF(P398=4,VLOOKUP(F398,IC!$S$2:$U$9,3,TRUE),
"erreur"))))))</f>
        <v>#N/A</v>
      </c>
      <c r="R398" s="16" t="e">
        <f>IF(OR(V398="NA",V398="Transit",V398&lt;Listes!$F$1),"non applicable",F398/V398)</f>
        <v>#N/A</v>
      </c>
      <c r="S398" s="16" t="e">
        <f>IF(W398="Transit","Non applicable",IF(AND(W398="été",T398&gt;Listes!F397),F398/T398,IF(AND(W398="Hiver",Hierarchisation!U398&gt;Listes!F397),F398/U398,"non applicable")))</f>
        <v>#N/A</v>
      </c>
      <c r="T398" s="17" t="e">
        <f>IF(K398="Centre",VLOOKUP(E398,effectifs_ete,3,FALSE),IF(Hierarchisation!K398="Grand Nord",VLOOKUP(Hierarchisation!E398,effectifs_ete,4,FALSE),IF(Hierarchisation!K398="Nord Est",VLOOKUP(Hierarchisation!E398,effectifs_ete,5,FALSE),IF(Hierarchisation!K398="Nord Ouest",VLOOKUP(Hierarchisation!E398,effectifs_ete,6,FALSE),IF(Hierarchisation!K398="Sud Est",VLOOKUP(Hierarchisation!E398,effectifs_ete,7,FALSE),IF(Hierarchisation!K398="Sud Ouest",VLOOKUP(Hierarchisation!E398,effectifs_ete,8,FALSE),"Erreur Région"))))))</f>
        <v>#N/A</v>
      </c>
      <c r="U398" s="17" t="e">
        <f>IF(K398="Centre",VLOOKUP(E398,effectifs_hiver,3,FALSE),IF(Hierarchisation!K398="Grand Nord",VLOOKUP(Hierarchisation!E398,effectifs_hiver,4,FALSE),IF(Hierarchisation!K398="Nord Est",VLOOKUP(Hierarchisation!E398,effectifs_hiver,5,FALSE),IF(Hierarchisation!K398="Nord Ouest",VLOOKUP(Hierarchisation!E398,effectifs_hiver,6,FALSE),IF(Hierarchisation!K398="Sud Est",VLOOKUP(Hierarchisation!E398,effectifs_hiver,7,FALSE),IF(Hierarchisation!K398="Sud Ouest",VLOOKUP(Hierarchisation!E398,effectifs_hiver,8,FALSE),"Erreur Région"))))))</f>
        <v>#N/A</v>
      </c>
      <c r="V398" s="17" t="e">
        <f>IF(W398="Transit","Transit",IF(W398="hiver",VLOOKUP(E398,'EFFECTIFS Hiver'!$A:$I,9,FALSE),IF(W398="été",VLOOKUP(E398,'EFFECTIFS Eté'!$A:$I,9,FALSE),"Erreur saison")))</f>
        <v>#N/A</v>
      </c>
      <c r="W398" s="18" t="e">
        <f>VLOOKUP(D398,Listes!B:C,2,FALSE)</f>
        <v>#N/A</v>
      </c>
    </row>
    <row r="399" spans="1:23" ht="15.75" customHeight="1">
      <c r="A399" s="11"/>
      <c r="B399" s="11"/>
      <c r="C399" s="11"/>
      <c r="D399" s="11"/>
      <c r="E399" s="11"/>
      <c r="F399" s="11"/>
      <c r="G399" s="11" t="e">
        <f>VLOOKUP(E399,TAXONS!B:C,2,FALSE)</f>
        <v>#N/A</v>
      </c>
      <c r="H399" s="13">
        <f t="shared" si="33"/>
        <v>0</v>
      </c>
      <c r="I399" s="12" t="e">
        <f t="shared" si="34"/>
        <v>#N/A</v>
      </c>
      <c r="J399" s="14" t="e">
        <f t="shared" si="35"/>
        <v>#N/A</v>
      </c>
      <c r="K399" s="15" t="e">
        <f>VLOOKUP(B399,REGIONS!A:D,4,FALSE)</f>
        <v>#N/A</v>
      </c>
      <c r="L399" s="19" t="e">
        <f>VLOOKUP(G399,Sensibilité!$A:$L,12,FALSE)</f>
        <v>#N/A</v>
      </c>
      <c r="M399" s="19" t="e">
        <f t="shared" si="36"/>
        <v>#N/A</v>
      </c>
      <c r="N399" s="19" t="e">
        <f t="shared" si="37"/>
        <v>#N/A</v>
      </c>
      <c r="O399" s="15" t="str">
        <f>IF(D399=Listes!$B$6,"SWARMING",IF(OR(D399=Listes!$B$1,D399=Listes!$B$2,D399=Listes!$B$5),2,IF(OR(D399=Listes!$B$3,D399=Listes!$B$4),1,"erreur colonne D")))</f>
        <v>SWARMING</v>
      </c>
      <c r="P399" s="15" t="e">
        <f>IF(OR(W399="Hiver",W399="Transit"),VLOOKUP(E399,IC!A:E,4,FALSE),IF(W399="été",VLOOKUP(E399,IC!A:E,3,FALSE),"erreur"))</f>
        <v>#N/A</v>
      </c>
      <c r="Q399" s="15" t="e">
        <f>IF(P399="NR",0,IF(F399&lt;5,0,IF(P399=1,VLOOKUP(F399,IC!$G$1:$I$8,3,TRUE),
IF(P399=2,VLOOKUP(F399,IC!$K$1:$M$8,3,TRUE),
IF(P399=3,VLOOKUP(F399,IC!$O$1:$Q$8,3,TRUE),IF(P399=4,VLOOKUP(F399,IC!$S$2:$U$9,3,TRUE),
"erreur"))))))</f>
        <v>#N/A</v>
      </c>
      <c r="R399" s="16" t="e">
        <f>IF(OR(V399="NA",V399="Transit",V399&lt;Listes!$F$1),"non applicable",F399/V399)</f>
        <v>#N/A</v>
      </c>
      <c r="S399" s="16" t="e">
        <f>IF(W399="Transit","Non applicable",IF(AND(W399="été",T399&gt;Listes!F398),F399/T399,IF(AND(W399="Hiver",Hierarchisation!U399&gt;Listes!F398),F399/U399,"non applicable")))</f>
        <v>#N/A</v>
      </c>
      <c r="T399" s="17" t="e">
        <f>IF(K399="Centre",VLOOKUP(E399,effectifs_ete,3,FALSE),IF(Hierarchisation!K399="Grand Nord",VLOOKUP(Hierarchisation!E399,effectifs_ete,4,FALSE),IF(Hierarchisation!K399="Nord Est",VLOOKUP(Hierarchisation!E399,effectifs_ete,5,FALSE),IF(Hierarchisation!K399="Nord Ouest",VLOOKUP(Hierarchisation!E399,effectifs_ete,6,FALSE),IF(Hierarchisation!K399="Sud Est",VLOOKUP(Hierarchisation!E399,effectifs_ete,7,FALSE),IF(Hierarchisation!K399="Sud Ouest",VLOOKUP(Hierarchisation!E399,effectifs_ete,8,FALSE),"Erreur Région"))))))</f>
        <v>#N/A</v>
      </c>
      <c r="U399" s="17" t="e">
        <f>IF(K399="Centre",VLOOKUP(E399,effectifs_hiver,3,FALSE),IF(Hierarchisation!K399="Grand Nord",VLOOKUP(Hierarchisation!E399,effectifs_hiver,4,FALSE),IF(Hierarchisation!K399="Nord Est",VLOOKUP(Hierarchisation!E399,effectifs_hiver,5,FALSE),IF(Hierarchisation!K399="Nord Ouest",VLOOKUP(Hierarchisation!E399,effectifs_hiver,6,FALSE),IF(Hierarchisation!K399="Sud Est",VLOOKUP(Hierarchisation!E399,effectifs_hiver,7,FALSE),IF(Hierarchisation!K399="Sud Ouest",VLOOKUP(Hierarchisation!E399,effectifs_hiver,8,FALSE),"Erreur Région"))))))</f>
        <v>#N/A</v>
      </c>
      <c r="V399" s="17" t="e">
        <f>IF(W399="Transit","Transit",IF(W399="hiver",VLOOKUP(E399,'EFFECTIFS Hiver'!$A:$I,9,FALSE),IF(W399="été",VLOOKUP(E399,'EFFECTIFS Eté'!$A:$I,9,FALSE),"Erreur saison")))</f>
        <v>#N/A</v>
      </c>
      <c r="W399" s="18" t="e">
        <f>VLOOKUP(D399,Listes!B:C,2,FALSE)</f>
        <v>#N/A</v>
      </c>
    </row>
    <row r="400" spans="1:23" ht="15.75" customHeight="1">
      <c r="A400" s="11"/>
      <c r="B400" s="11"/>
      <c r="C400" s="11"/>
      <c r="D400" s="11"/>
      <c r="E400" s="11"/>
      <c r="F400" s="11"/>
      <c r="G400" s="11" t="e">
        <f>VLOOKUP(E400,TAXONS!B:C,2,FALSE)</f>
        <v>#N/A</v>
      </c>
      <c r="H400" s="13">
        <f t="shared" si="33"/>
        <v>0</v>
      </c>
      <c r="I400" s="12" t="e">
        <f t="shared" si="34"/>
        <v>#N/A</v>
      </c>
      <c r="J400" s="14" t="e">
        <f t="shared" si="35"/>
        <v>#N/A</v>
      </c>
      <c r="K400" s="15" t="e">
        <f>VLOOKUP(B400,REGIONS!A:D,4,FALSE)</f>
        <v>#N/A</v>
      </c>
      <c r="L400" s="19" t="e">
        <f>VLOOKUP(G400,Sensibilité!$A:$L,12,FALSE)</f>
        <v>#N/A</v>
      </c>
      <c r="M400" s="19" t="e">
        <f t="shared" si="36"/>
        <v>#N/A</v>
      </c>
      <c r="N400" s="19" t="e">
        <f t="shared" si="37"/>
        <v>#N/A</v>
      </c>
      <c r="O400" s="15" t="str">
        <f>IF(D400=Listes!$B$6,"SWARMING",IF(OR(D400=Listes!$B$1,D400=Listes!$B$2,D400=Listes!$B$5),2,IF(OR(D400=Listes!$B$3,D400=Listes!$B$4),1,"erreur colonne D")))</f>
        <v>SWARMING</v>
      </c>
      <c r="P400" s="15" t="e">
        <f>IF(OR(W400="Hiver",W400="Transit"),VLOOKUP(E400,IC!A:E,4,FALSE),IF(W400="été",VLOOKUP(E400,IC!A:E,3,FALSE),"erreur"))</f>
        <v>#N/A</v>
      </c>
      <c r="Q400" s="15" t="e">
        <f>IF(P400="NR",0,IF(F400&lt;5,0,IF(P400=1,VLOOKUP(F400,IC!$G$1:$I$8,3,TRUE),
IF(P400=2,VLOOKUP(F400,IC!$K$1:$M$8,3,TRUE),
IF(P400=3,VLOOKUP(F400,IC!$O$1:$Q$8,3,TRUE),IF(P400=4,VLOOKUP(F400,IC!$S$2:$U$9,3,TRUE),
"erreur"))))))</f>
        <v>#N/A</v>
      </c>
      <c r="R400" s="16" t="e">
        <f>IF(OR(V400="NA",V400="Transit",V400&lt;Listes!$F$1),"non applicable",F400/V400)</f>
        <v>#N/A</v>
      </c>
      <c r="S400" s="16" t="e">
        <f>IF(W400="Transit","Non applicable",IF(AND(W400="été",T400&gt;Listes!F399),F400/T400,IF(AND(W400="Hiver",Hierarchisation!U400&gt;Listes!F399),F400/U400,"non applicable")))</f>
        <v>#N/A</v>
      </c>
      <c r="T400" s="17" t="e">
        <f>IF(K400="Centre",VLOOKUP(E400,effectifs_ete,3,FALSE),IF(Hierarchisation!K400="Grand Nord",VLOOKUP(Hierarchisation!E400,effectifs_ete,4,FALSE),IF(Hierarchisation!K400="Nord Est",VLOOKUP(Hierarchisation!E400,effectifs_ete,5,FALSE),IF(Hierarchisation!K400="Nord Ouest",VLOOKUP(Hierarchisation!E400,effectifs_ete,6,FALSE),IF(Hierarchisation!K400="Sud Est",VLOOKUP(Hierarchisation!E400,effectifs_ete,7,FALSE),IF(Hierarchisation!K400="Sud Ouest",VLOOKUP(Hierarchisation!E400,effectifs_ete,8,FALSE),"Erreur Région"))))))</f>
        <v>#N/A</v>
      </c>
      <c r="U400" s="17" t="e">
        <f>IF(K400="Centre",VLOOKUP(E400,effectifs_hiver,3,FALSE),IF(Hierarchisation!K400="Grand Nord",VLOOKUP(Hierarchisation!E400,effectifs_hiver,4,FALSE),IF(Hierarchisation!K400="Nord Est",VLOOKUP(Hierarchisation!E400,effectifs_hiver,5,FALSE),IF(Hierarchisation!K400="Nord Ouest",VLOOKUP(Hierarchisation!E400,effectifs_hiver,6,FALSE),IF(Hierarchisation!K400="Sud Est",VLOOKUP(Hierarchisation!E400,effectifs_hiver,7,FALSE),IF(Hierarchisation!K400="Sud Ouest",VLOOKUP(Hierarchisation!E400,effectifs_hiver,8,FALSE),"Erreur Région"))))))</f>
        <v>#N/A</v>
      </c>
      <c r="V400" s="17" t="e">
        <f>IF(W400="Transit","Transit",IF(W400="hiver",VLOOKUP(E400,'EFFECTIFS Hiver'!$A:$I,9,FALSE),IF(W400="été",VLOOKUP(E400,'EFFECTIFS Eté'!$A:$I,9,FALSE),"Erreur saison")))</f>
        <v>#N/A</v>
      </c>
      <c r="W400" s="18" t="e">
        <f>VLOOKUP(D400,Listes!B:C,2,FALSE)</f>
        <v>#N/A</v>
      </c>
    </row>
    <row r="401" spans="1:23" ht="15.75" customHeight="1">
      <c r="A401" s="11"/>
      <c r="B401" s="11"/>
      <c r="C401" s="11"/>
      <c r="D401" s="11"/>
      <c r="E401" s="11"/>
      <c r="F401" s="11"/>
      <c r="G401" s="11" t="e">
        <f>VLOOKUP(E401,TAXONS!B:C,2,FALSE)</f>
        <v>#N/A</v>
      </c>
      <c r="H401" s="13">
        <f t="shared" si="33"/>
        <v>0</v>
      </c>
      <c r="I401" s="12" t="e">
        <f t="shared" si="34"/>
        <v>#N/A</v>
      </c>
      <c r="J401" s="14" t="e">
        <f t="shared" si="35"/>
        <v>#N/A</v>
      </c>
      <c r="K401" s="15" t="e">
        <f>VLOOKUP(B401,REGIONS!A:D,4,FALSE)</f>
        <v>#N/A</v>
      </c>
      <c r="L401" s="19" t="e">
        <f>VLOOKUP(G401,Sensibilité!$A:$L,12,FALSE)</f>
        <v>#N/A</v>
      </c>
      <c r="M401" s="19" t="e">
        <f t="shared" si="36"/>
        <v>#N/A</v>
      </c>
      <c r="N401" s="19" t="e">
        <f t="shared" si="37"/>
        <v>#N/A</v>
      </c>
      <c r="O401" s="15" t="str">
        <f>IF(D401=Listes!$B$6,"SWARMING",IF(OR(D401=Listes!$B$1,D401=Listes!$B$2,D401=Listes!$B$5),2,IF(OR(D401=Listes!$B$3,D401=Listes!$B$4),1,"erreur colonne D")))</f>
        <v>SWARMING</v>
      </c>
      <c r="P401" s="15" t="e">
        <f>IF(OR(W401="Hiver",W401="Transit"),VLOOKUP(E401,IC!A:E,4,FALSE),IF(W401="été",VLOOKUP(E401,IC!A:E,3,FALSE),"erreur"))</f>
        <v>#N/A</v>
      </c>
      <c r="Q401" s="15" t="e">
        <f>IF(P401="NR",0,IF(F401&lt;5,0,IF(P401=1,VLOOKUP(F401,IC!$G$1:$I$8,3,TRUE),
IF(P401=2,VLOOKUP(F401,IC!$K$1:$M$8,3,TRUE),
IF(P401=3,VLOOKUP(F401,IC!$O$1:$Q$8,3,TRUE),IF(P401=4,VLOOKUP(F401,IC!$S$2:$U$9,3,TRUE),
"erreur"))))))</f>
        <v>#N/A</v>
      </c>
      <c r="R401" s="16" t="e">
        <f>IF(OR(V401="NA",V401="Transit",V401&lt;Listes!$F$1),"non applicable",F401/V401)</f>
        <v>#N/A</v>
      </c>
      <c r="S401" s="16" t="e">
        <f>IF(W401="Transit","Non applicable",IF(AND(W401="été",T401&gt;Listes!F400),F401/T401,IF(AND(W401="Hiver",Hierarchisation!U401&gt;Listes!F400),F401/U401,"non applicable")))</f>
        <v>#N/A</v>
      </c>
      <c r="T401" s="17" t="e">
        <f>IF(K401="Centre",VLOOKUP(E401,effectifs_ete,3,FALSE),IF(Hierarchisation!K401="Grand Nord",VLOOKUP(Hierarchisation!E401,effectifs_ete,4,FALSE),IF(Hierarchisation!K401="Nord Est",VLOOKUP(Hierarchisation!E401,effectifs_ete,5,FALSE),IF(Hierarchisation!K401="Nord Ouest",VLOOKUP(Hierarchisation!E401,effectifs_ete,6,FALSE),IF(Hierarchisation!K401="Sud Est",VLOOKUP(Hierarchisation!E401,effectifs_ete,7,FALSE),IF(Hierarchisation!K401="Sud Ouest",VLOOKUP(Hierarchisation!E401,effectifs_ete,8,FALSE),"Erreur Région"))))))</f>
        <v>#N/A</v>
      </c>
      <c r="U401" s="17" t="e">
        <f>IF(K401="Centre",VLOOKUP(E401,effectifs_hiver,3,FALSE),IF(Hierarchisation!K401="Grand Nord",VLOOKUP(Hierarchisation!E401,effectifs_hiver,4,FALSE),IF(Hierarchisation!K401="Nord Est",VLOOKUP(Hierarchisation!E401,effectifs_hiver,5,FALSE),IF(Hierarchisation!K401="Nord Ouest",VLOOKUP(Hierarchisation!E401,effectifs_hiver,6,FALSE),IF(Hierarchisation!K401="Sud Est",VLOOKUP(Hierarchisation!E401,effectifs_hiver,7,FALSE),IF(Hierarchisation!K401="Sud Ouest",VLOOKUP(Hierarchisation!E401,effectifs_hiver,8,FALSE),"Erreur Région"))))))</f>
        <v>#N/A</v>
      </c>
      <c r="V401" s="17" t="e">
        <f>IF(W401="Transit","Transit",IF(W401="hiver",VLOOKUP(E401,'EFFECTIFS Hiver'!$A:$I,9,FALSE),IF(W401="été",VLOOKUP(E401,'EFFECTIFS Eté'!$A:$I,9,FALSE),"Erreur saison")))</f>
        <v>#N/A</v>
      </c>
      <c r="W401" s="18" t="e">
        <f>VLOOKUP(D401,Listes!B:C,2,FALSE)</f>
        <v>#N/A</v>
      </c>
    </row>
    <row r="402" spans="1:23" ht="15.75" customHeight="1">
      <c r="A402" s="11"/>
      <c r="B402" s="11"/>
      <c r="C402" s="11"/>
      <c r="D402" s="11"/>
      <c r="E402" s="11"/>
      <c r="F402" s="11"/>
      <c r="G402" s="11" t="e">
        <f>VLOOKUP(E402,TAXONS!B:C,2,FALSE)</f>
        <v>#N/A</v>
      </c>
      <c r="H402" s="13">
        <f t="shared" si="33"/>
        <v>0</v>
      </c>
      <c r="I402" s="12" t="e">
        <f t="shared" si="34"/>
        <v>#N/A</v>
      </c>
      <c r="J402" s="14" t="e">
        <f t="shared" si="35"/>
        <v>#N/A</v>
      </c>
      <c r="K402" s="15" t="e">
        <f>VLOOKUP(B402,REGIONS!A:D,4,FALSE)</f>
        <v>#N/A</v>
      </c>
      <c r="L402" s="19" t="e">
        <f>VLOOKUP(G402,Sensibilité!$A:$L,12,FALSE)</f>
        <v>#N/A</v>
      </c>
      <c r="M402" s="19" t="e">
        <f t="shared" si="36"/>
        <v>#N/A</v>
      </c>
      <c r="N402" s="19" t="e">
        <f t="shared" si="37"/>
        <v>#N/A</v>
      </c>
      <c r="O402" s="15" t="str">
        <f>IF(D402=Listes!$B$6,"SWARMING",IF(OR(D402=Listes!$B$1,D402=Listes!$B$2,D402=Listes!$B$5),2,IF(OR(D402=Listes!$B$3,D402=Listes!$B$4),1,"erreur colonne D")))</f>
        <v>SWARMING</v>
      </c>
      <c r="P402" s="15" t="e">
        <f>IF(OR(W402="Hiver",W402="Transit"),VLOOKUP(E402,IC!A:E,4,FALSE),IF(W402="été",VLOOKUP(E402,IC!A:E,3,FALSE),"erreur"))</f>
        <v>#N/A</v>
      </c>
      <c r="Q402" s="15" t="e">
        <f>IF(P402="NR",0,IF(F402&lt;5,0,IF(P402=1,VLOOKUP(F402,IC!$G$1:$I$8,3,TRUE),
IF(P402=2,VLOOKUP(F402,IC!$K$1:$M$8,3,TRUE),
IF(P402=3,VLOOKUP(F402,IC!$O$1:$Q$8,3,TRUE),IF(P402=4,VLOOKUP(F402,IC!$S$2:$U$9,3,TRUE),
"erreur"))))))</f>
        <v>#N/A</v>
      </c>
      <c r="R402" s="16" t="e">
        <f>IF(OR(V402="NA",V402="Transit",V402&lt;Listes!$F$1),"non applicable",F402/V402)</f>
        <v>#N/A</v>
      </c>
      <c r="S402" s="16" t="e">
        <f>IF(W402="Transit","Non applicable",IF(AND(W402="été",T402&gt;Listes!F401),F402/T402,IF(AND(W402="Hiver",Hierarchisation!U402&gt;Listes!F401),F402/U402,"non applicable")))</f>
        <v>#N/A</v>
      </c>
      <c r="T402" s="17" t="e">
        <f>IF(K402="Centre",VLOOKUP(E402,effectifs_ete,3,FALSE),IF(Hierarchisation!K402="Grand Nord",VLOOKUP(Hierarchisation!E402,effectifs_ete,4,FALSE),IF(Hierarchisation!K402="Nord Est",VLOOKUP(Hierarchisation!E402,effectifs_ete,5,FALSE),IF(Hierarchisation!K402="Nord Ouest",VLOOKUP(Hierarchisation!E402,effectifs_ete,6,FALSE),IF(Hierarchisation!K402="Sud Est",VLOOKUP(Hierarchisation!E402,effectifs_ete,7,FALSE),IF(Hierarchisation!K402="Sud Ouest",VLOOKUP(Hierarchisation!E402,effectifs_ete,8,FALSE),"Erreur Région"))))))</f>
        <v>#N/A</v>
      </c>
      <c r="U402" s="17" t="e">
        <f>IF(K402="Centre",VLOOKUP(E402,effectifs_hiver,3,FALSE),IF(Hierarchisation!K402="Grand Nord",VLOOKUP(Hierarchisation!E402,effectifs_hiver,4,FALSE),IF(Hierarchisation!K402="Nord Est",VLOOKUP(Hierarchisation!E402,effectifs_hiver,5,FALSE),IF(Hierarchisation!K402="Nord Ouest",VLOOKUP(Hierarchisation!E402,effectifs_hiver,6,FALSE),IF(Hierarchisation!K402="Sud Est",VLOOKUP(Hierarchisation!E402,effectifs_hiver,7,FALSE),IF(Hierarchisation!K402="Sud Ouest",VLOOKUP(Hierarchisation!E402,effectifs_hiver,8,FALSE),"Erreur Région"))))))</f>
        <v>#N/A</v>
      </c>
      <c r="V402" s="17" t="e">
        <f>IF(W402="Transit","Transit",IF(W402="hiver",VLOOKUP(E402,'EFFECTIFS Hiver'!$A:$I,9,FALSE),IF(W402="été",VLOOKUP(E402,'EFFECTIFS Eté'!$A:$I,9,FALSE),"Erreur saison")))</f>
        <v>#N/A</v>
      </c>
      <c r="W402" s="18" t="e">
        <f>VLOOKUP(D402,Listes!B:C,2,FALSE)</f>
        <v>#N/A</v>
      </c>
    </row>
    <row r="403" spans="1:23" ht="15.75" customHeight="1">
      <c r="A403" s="11"/>
      <c r="B403" s="11"/>
      <c r="C403" s="11"/>
      <c r="D403" s="11"/>
      <c r="E403" s="11"/>
      <c r="F403" s="11"/>
      <c r="G403" s="11" t="e">
        <f>VLOOKUP(E403,TAXONS!B:C,2,FALSE)</f>
        <v>#N/A</v>
      </c>
      <c r="H403" s="13">
        <f t="shared" si="33"/>
        <v>0</v>
      </c>
      <c r="I403" s="12" t="e">
        <f t="shared" si="34"/>
        <v>#N/A</v>
      </c>
      <c r="J403" s="14" t="e">
        <f t="shared" si="35"/>
        <v>#N/A</v>
      </c>
      <c r="K403" s="15" t="e">
        <f>VLOOKUP(B403,REGIONS!A:D,4,FALSE)</f>
        <v>#N/A</v>
      </c>
      <c r="L403" s="19" t="e">
        <f>VLOOKUP(G403,Sensibilité!$A:$L,12,FALSE)</f>
        <v>#N/A</v>
      </c>
      <c r="M403" s="19" t="e">
        <f t="shared" si="36"/>
        <v>#N/A</v>
      </c>
      <c r="N403" s="19" t="e">
        <f t="shared" si="37"/>
        <v>#N/A</v>
      </c>
      <c r="O403" s="15" t="str">
        <f>IF(D403=Listes!$B$6,"SWARMING",IF(OR(D403=Listes!$B$1,D403=Listes!$B$2,D403=Listes!$B$5),2,IF(OR(D403=Listes!$B$3,D403=Listes!$B$4),1,"erreur colonne D")))</f>
        <v>SWARMING</v>
      </c>
      <c r="P403" s="15" t="e">
        <f>IF(OR(W403="Hiver",W403="Transit"),VLOOKUP(E403,IC!A:E,4,FALSE),IF(W403="été",VLOOKUP(E403,IC!A:E,3,FALSE),"erreur"))</f>
        <v>#N/A</v>
      </c>
      <c r="Q403" s="15" t="e">
        <f>IF(P403="NR",0,IF(F403&lt;5,0,IF(P403=1,VLOOKUP(F403,IC!$G$1:$I$8,3,TRUE),
IF(P403=2,VLOOKUP(F403,IC!$K$1:$M$8,3,TRUE),
IF(P403=3,VLOOKUP(F403,IC!$O$1:$Q$8,3,TRUE),IF(P403=4,VLOOKUP(F403,IC!$S$2:$U$9,3,TRUE),
"erreur"))))))</f>
        <v>#N/A</v>
      </c>
      <c r="R403" s="16" t="e">
        <f>IF(OR(V403="NA",V403="Transit",V403&lt;Listes!$F$1),"non applicable",F403/V403)</f>
        <v>#N/A</v>
      </c>
      <c r="S403" s="16" t="e">
        <f>IF(W403="Transit","Non applicable",IF(AND(W403="été",T403&gt;Listes!F402),F403/T403,IF(AND(W403="Hiver",Hierarchisation!U403&gt;Listes!F402),F403/U403,"non applicable")))</f>
        <v>#N/A</v>
      </c>
      <c r="T403" s="17" t="e">
        <f>IF(K403="Centre",VLOOKUP(E403,effectifs_ete,3,FALSE),IF(Hierarchisation!K403="Grand Nord",VLOOKUP(Hierarchisation!E403,effectifs_ete,4,FALSE),IF(Hierarchisation!K403="Nord Est",VLOOKUP(Hierarchisation!E403,effectifs_ete,5,FALSE),IF(Hierarchisation!K403="Nord Ouest",VLOOKUP(Hierarchisation!E403,effectifs_ete,6,FALSE),IF(Hierarchisation!K403="Sud Est",VLOOKUP(Hierarchisation!E403,effectifs_ete,7,FALSE),IF(Hierarchisation!K403="Sud Ouest",VLOOKUP(Hierarchisation!E403,effectifs_ete,8,FALSE),"Erreur Région"))))))</f>
        <v>#N/A</v>
      </c>
      <c r="U403" s="17" t="e">
        <f>IF(K403="Centre",VLOOKUP(E403,effectifs_hiver,3,FALSE),IF(Hierarchisation!K403="Grand Nord",VLOOKUP(Hierarchisation!E403,effectifs_hiver,4,FALSE),IF(Hierarchisation!K403="Nord Est",VLOOKUP(Hierarchisation!E403,effectifs_hiver,5,FALSE),IF(Hierarchisation!K403="Nord Ouest",VLOOKUP(Hierarchisation!E403,effectifs_hiver,6,FALSE),IF(Hierarchisation!K403="Sud Est",VLOOKUP(Hierarchisation!E403,effectifs_hiver,7,FALSE),IF(Hierarchisation!K403="Sud Ouest",VLOOKUP(Hierarchisation!E403,effectifs_hiver,8,FALSE),"Erreur Région"))))))</f>
        <v>#N/A</v>
      </c>
      <c r="V403" s="17" t="e">
        <f>IF(W403="Transit","Transit",IF(W403="hiver",VLOOKUP(E403,'EFFECTIFS Hiver'!$A:$I,9,FALSE),IF(W403="été",VLOOKUP(E403,'EFFECTIFS Eté'!$A:$I,9,FALSE),"Erreur saison")))</f>
        <v>#N/A</v>
      </c>
      <c r="W403" s="18" t="e">
        <f>VLOOKUP(D403,Listes!B:C,2,FALSE)</f>
        <v>#N/A</v>
      </c>
    </row>
    <row r="404" spans="1:23" ht="15.75" customHeight="1">
      <c r="A404" s="11"/>
      <c r="B404" s="11"/>
      <c r="C404" s="11"/>
      <c r="D404" s="11"/>
      <c r="E404" s="11"/>
      <c r="F404" s="11"/>
      <c r="G404" s="11" t="e">
        <f>VLOOKUP(E404,TAXONS!B:C,2,FALSE)</f>
        <v>#N/A</v>
      </c>
      <c r="H404" s="13">
        <f t="shared" si="33"/>
        <v>0</v>
      </c>
      <c r="I404" s="12" t="e">
        <f t="shared" si="34"/>
        <v>#N/A</v>
      </c>
      <c r="J404" s="14" t="e">
        <f t="shared" si="35"/>
        <v>#N/A</v>
      </c>
      <c r="K404" s="15" t="e">
        <f>VLOOKUP(B404,REGIONS!A:D,4,FALSE)</f>
        <v>#N/A</v>
      </c>
      <c r="L404" s="19" t="e">
        <f>VLOOKUP(G404,Sensibilité!$A:$L,12,FALSE)</f>
        <v>#N/A</v>
      </c>
      <c r="M404" s="19" t="e">
        <f t="shared" si="36"/>
        <v>#N/A</v>
      </c>
      <c r="N404" s="19" t="e">
        <f t="shared" si="37"/>
        <v>#N/A</v>
      </c>
      <c r="O404" s="15" t="str">
        <f>IF(D404=Listes!$B$6,"SWARMING",IF(OR(D404=Listes!$B$1,D404=Listes!$B$2,D404=Listes!$B$5),2,IF(OR(D404=Listes!$B$3,D404=Listes!$B$4),1,"erreur colonne D")))</f>
        <v>SWARMING</v>
      </c>
      <c r="P404" s="15" t="e">
        <f>IF(OR(W404="Hiver",W404="Transit"),VLOOKUP(E404,IC!A:E,4,FALSE),IF(W404="été",VLOOKUP(E404,IC!A:E,3,FALSE),"erreur"))</f>
        <v>#N/A</v>
      </c>
      <c r="Q404" s="15" t="e">
        <f>IF(P404="NR",0,IF(F404&lt;5,0,IF(P404=1,VLOOKUP(F404,IC!$G$1:$I$8,3,TRUE),
IF(P404=2,VLOOKUP(F404,IC!$K$1:$M$8,3,TRUE),
IF(P404=3,VLOOKUP(F404,IC!$O$1:$Q$8,3,TRUE),IF(P404=4,VLOOKUP(F404,IC!$S$2:$U$9,3,TRUE),
"erreur"))))))</f>
        <v>#N/A</v>
      </c>
      <c r="R404" s="16" t="e">
        <f>IF(OR(V404="NA",V404="Transit",V404&lt;Listes!$F$1),"non applicable",F404/V404)</f>
        <v>#N/A</v>
      </c>
      <c r="S404" s="16" t="e">
        <f>IF(W404="Transit","Non applicable",IF(AND(W404="été",T404&gt;Listes!F403),F404/T404,IF(AND(W404="Hiver",Hierarchisation!U404&gt;Listes!F403),F404/U404,"non applicable")))</f>
        <v>#N/A</v>
      </c>
      <c r="T404" s="17" t="e">
        <f>IF(K404="Centre",VLOOKUP(E404,effectifs_ete,3,FALSE),IF(Hierarchisation!K404="Grand Nord",VLOOKUP(Hierarchisation!E404,effectifs_ete,4,FALSE),IF(Hierarchisation!K404="Nord Est",VLOOKUP(Hierarchisation!E404,effectifs_ete,5,FALSE),IF(Hierarchisation!K404="Nord Ouest",VLOOKUP(Hierarchisation!E404,effectifs_ete,6,FALSE),IF(Hierarchisation!K404="Sud Est",VLOOKUP(Hierarchisation!E404,effectifs_ete,7,FALSE),IF(Hierarchisation!K404="Sud Ouest",VLOOKUP(Hierarchisation!E404,effectifs_ete,8,FALSE),"Erreur Région"))))))</f>
        <v>#N/A</v>
      </c>
      <c r="U404" s="17" t="e">
        <f>IF(K404="Centre",VLOOKUP(E404,effectifs_hiver,3,FALSE),IF(Hierarchisation!K404="Grand Nord",VLOOKUP(Hierarchisation!E404,effectifs_hiver,4,FALSE),IF(Hierarchisation!K404="Nord Est",VLOOKUP(Hierarchisation!E404,effectifs_hiver,5,FALSE),IF(Hierarchisation!K404="Nord Ouest",VLOOKUP(Hierarchisation!E404,effectifs_hiver,6,FALSE),IF(Hierarchisation!K404="Sud Est",VLOOKUP(Hierarchisation!E404,effectifs_hiver,7,FALSE),IF(Hierarchisation!K404="Sud Ouest",VLOOKUP(Hierarchisation!E404,effectifs_hiver,8,FALSE),"Erreur Région"))))))</f>
        <v>#N/A</v>
      </c>
      <c r="V404" s="17" t="e">
        <f>IF(W404="Transit","Transit",IF(W404="hiver",VLOOKUP(E404,'EFFECTIFS Hiver'!$A:$I,9,FALSE),IF(W404="été",VLOOKUP(E404,'EFFECTIFS Eté'!$A:$I,9,FALSE),"Erreur saison")))</f>
        <v>#N/A</v>
      </c>
      <c r="W404" s="18" t="e">
        <f>VLOOKUP(D404,Listes!B:C,2,FALSE)</f>
        <v>#N/A</v>
      </c>
    </row>
    <row r="405" spans="1:23" ht="15.75" customHeight="1">
      <c r="A405" s="11"/>
      <c r="B405" s="11"/>
      <c r="C405" s="11"/>
      <c r="D405" s="11"/>
      <c r="E405" s="11"/>
      <c r="F405" s="11"/>
      <c r="G405" s="11" t="e">
        <f>VLOOKUP(E405,TAXONS!B:C,2,FALSE)</f>
        <v>#N/A</v>
      </c>
      <c r="H405" s="13">
        <f t="shared" si="33"/>
        <v>0</v>
      </c>
      <c r="I405" s="12" t="e">
        <f t="shared" si="34"/>
        <v>#N/A</v>
      </c>
      <c r="J405" s="14" t="e">
        <f t="shared" si="35"/>
        <v>#N/A</v>
      </c>
      <c r="K405" s="15" t="e">
        <f>VLOOKUP(B405,REGIONS!A:D,4,FALSE)</f>
        <v>#N/A</v>
      </c>
      <c r="L405" s="19" t="e">
        <f>VLOOKUP(G405,Sensibilité!$A:$L,12,FALSE)</f>
        <v>#N/A</v>
      </c>
      <c r="M405" s="19" t="e">
        <f t="shared" si="36"/>
        <v>#N/A</v>
      </c>
      <c r="N405" s="19" t="e">
        <f t="shared" si="37"/>
        <v>#N/A</v>
      </c>
      <c r="O405" s="15" t="str">
        <f>IF(D405=Listes!$B$6,"SWARMING",IF(OR(D405=Listes!$B$1,D405=Listes!$B$2,D405=Listes!$B$5),2,IF(OR(D405=Listes!$B$3,D405=Listes!$B$4),1,"erreur colonne D")))</f>
        <v>SWARMING</v>
      </c>
      <c r="P405" s="15" t="e">
        <f>IF(OR(W405="Hiver",W405="Transit"),VLOOKUP(E405,IC!A:E,4,FALSE),IF(W405="été",VLOOKUP(E405,IC!A:E,3,FALSE),"erreur"))</f>
        <v>#N/A</v>
      </c>
      <c r="Q405" s="15" t="e">
        <f>IF(P405="NR",0,IF(F405&lt;5,0,IF(P405=1,VLOOKUP(F405,IC!$G$1:$I$8,3,TRUE),
IF(P405=2,VLOOKUP(F405,IC!$K$1:$M$8,3,TRUE),
IF(P405=3,VLOOKUP(F405,IC!$O$1:$Q$8,3,TRUE),IF(P405=4,VLOOKUP(F405,IC!$S$2:$U$9,3,TRUE),
"erreur"))))))</f>
        <v>#N/A</v>
      </c>
      <c r="R405" s="16" t="e">
        <f>IF(OR(V405="NA",V405="Transit",V405&lt;Listes!$F$1),"non applicable",F405/V405)</f>
        <v>#N/A</v>
      </c>
      <c r="S405" s="16" t="e">
        <f>IF(W405="Transit","Non applicable",IF(AND(W405="été",T405&gt;Listes!F404),F405/T405,IF(AND(W405="Hiver",Hierarchisation!U405&gt;Listes!F404),F405/U405,"non applicable")))</f>
        <v>#N/A</v>
      </c>
      <c r="T405" s="17" t="e">
        <f>IF(K405="Centre",VLOOKUP(E405,effectifs_ete,3,FALSE),IF(Hierarchisation!K405="Grand Nord",VLOOKUP(Hierarchisation!E405,effectifs_ete,4,FALSE),IF(Hierarchisation!K405="Nord Est",VLOOKUP(Hierarchisation!E405,effectifs_ete,5,FALSE),IF(Hierarchisation!K405="Nord Ouest",VLOOKUP(Hierarchisation!E405,effectifs_ete,6,FALSE),IF(Hierarchisation!K405="Sud Est",VLOOKUP(Hierarchisation!E405,effectifs_ete,7,FALSE),IF(Hierarchisation!K405="Sud Ouest",VLOOKUP(Hierarchisation!E405,effectifs_ete,8,FALSE),"Erreur Région"))))))</f>
        <v>#N/A</v>
      </c>
      <c r="U405" s="17" t="e">
        <f>IF(K405="Centre",VLOOKUP(E405,effectifs_hiver,3,FALSE),IF(Hierarchisation!K405="Grand Nord",VLOOKUP(Hierarchisation!E405,effectifs_hiver,4,FALSE),IF(Hierarchisation!K405="Nord Est",VLOOKUP(Hierarchisation!E405,effectifs_hiver,5,FALSE),IF(Hierarchisation!K405="Nord Ouest",VLOOKUP(Hierarchisation!E405,effectifs_hiver,6,FALSE),IF(Hierarchisation!K405="Sud Est",VLOOKUP(Hierarchisation!E405,effectifs_hiver,7,FALSE),IF(Hierarchisation!K405="Sud Ouest",VLOOKUP(Hierarchisation!E405,effectifs_hiver,8,FALSE),"Erreur Région"))))))</f>
        <v>#N/A</v>
      </c>
      <c r="V405" s="17" t="e">
        <f>IF(W405="Transit","Transit",IF(W405="hiver",VLOOKUP(E405,'EFFECTIFS Hiver'!$A:$I,9,FALSE),IF(W405="été",VLOOKUP(E405,'EFFECTIFS Eté'!$A:$I,9,FALSE),"Erreur saison")))</f>
        <v>#N/A</v>
      </c>
      <c r="W405" s="18" t="e">
        <f>VLOOKUP(D405,Listes!B:C,2,FALSE)</f>
        <v>#N/A</v>
      </c>
    </row>
    <row r="406" spans="1:23" ht="15.75" customHeight="1">
      <c r="A406" s="11"/>
      <c r="B406" s="11"/>
      <c r="C406" s="11"/>
      <c r="D406" s="11"/>
      <c r="E406" s="11"/>
      <c r="F406" s="11"/>
      <c r="G406" s="11" t="e">
        <f>VLOOKUP(E406,TAXONS!B:C,2,FALSE)</f>
        <v>#N/A</v>
      </c>
      <c r="H406" s="13">
        <f t="shared" si="33"/>
        <v>0</v>
      </c>
      <c r="I406" s="12" t="e">
        <f t="shared" si="34"/>
        <v>#N/A</v>
      </c>
      <c r="J406" s="14" t="e">
        <f t="shared" si="35"/>
        <v>#N/A</v>
      </c>
      <c r="K406" s="15" t="e">
        <f>VLOOKUP(B406,REGIONS!A:D,4,FALSE)</f>
        <v>#N/A</v>
      </c>
      <c r="L406" s="19" t="e">
        <f>VLOOKUP(G406,Sensibilité!$A:$L,12,FALSE)</f>
        <v>#N/A</v>
      </c>
      <c r="M406" s="19" t="e">
        <f t="shared" si="36"/>
        <v>#N/A</v>
      </c>
      <c r="N406" s="19" t="e">
        <f t="shared" si="37"/>
        <v>#N/A</v>
      </c>
      <c r="O406" s="15" t="str">
        <f>IF(D406=Listes!$B$6,"SWARMING",IF(OR(D406=Listes!$B$1,D406=Listes!$B$2,D406=Listes!$B$5),2,IF(OR(D406=Listes!$B$3,D406=Listes!$B$4),1,"erreur colonne D")))</f>
        <v>SWARMING</v>
      </c>
      <c r="P406" s="15" t="e">
        <f>IF(OR(W406="Hiver",W406="Transit"),VLOOKUP(E406,IC!A:E,4,FALSE),IF(W406="été",VLOOKUP(E406,IC!A:E,3,FALSE),"erreur"))</f>
        <v>#N/A</v>
      </c>
      <c r="Q406" s="15" t="e">
        <f>IF(P406="NR",0,IF(F406&lt;5,0,IF(P406=1,VLOOKUP(F406,IC!$G$1:$I$8,3,TRUE),
IF(P406=2,VLOOKUP(F406,IC!$K$1:$M$8,3,TRUE),
IF(P406=3,VLOOKUP(F406,IC!$O$1:$Q$8,3,TRUE),IF(P406=4,VLOOKUP(F406,IC!$S$2:$U$9,3,TRUE),
"erreur"))))))</f>
        <v>#N/A</v>
      </c>
      <c r="R406" s="16" t="e">
        <f>IF(OR(V406="NA",V406="Transit",V406&lt;Listes!$F$1),"non applicable",F406/V406)</f>
        <v>#N/A</v>
      </c>
      <c r="S406" s="16" t="e">
        <f>IF(W406="Transit","Non applicable",IF(AND(W406="été",T406&gt;Listes!F405),F406/T406,IF(AND(W406="Hiver",Hierarchisation!U406&gt;Listes!F405),F406/U406,"non applicable")))</f>
        <v>#N/A</v>
      </c>
      <c r="T406" s="17" t="e">
        <f>IF(K406="Centre",VLOOKUP(E406,effectifs_ete,3,FALSE),IF(Hierarchisation!K406="Grand Nord",VLOOKUP(Hierarchisation!E406,effectifs_ete,4,FALSE),IF(Hierarchisation!K406="Nord Est",VLOOKUP(Hierarchisation!E406,effectifs_ete,5,FALSE),IF(Hierarchisation!K406="Nord Ouest",VLOOKUP(Hierarchisation!E406,effectifs_ete,6,FALSE),IF(Hierarchisation!K406="Sud Est",VLOOKUP(Hierarchisation!E406,effectifs_ete,7,FALSE),IF(Hierarchisation!K406="Sud Ouest",VLOOKUP(Hierarchisation!E406,effectifs_ete,8,FALSE),"Erreur Région"))))))</f>
        <v>#N/A</v>
      </c>
      <c r="U406" s="17" t="e">
        <f>IF(K406="Centre",VLOOKUP(E406,effectifs_hiver,3,FALSE),IF(Hierarchisation!K406="Grand Nord",VLOOKUP(Hierarchisation!E406,effectifs_hiver,4,FALSE),IF(Hierarchisation!K406="Nord Est",VLOOKUP(Hierarchisation!E406,effectifs_hiver,5,FALSE),IF(Hierarchisation!K406="Nord Ouest",VLOOKUP(Hierarchisation!E406,effectifs_hiver,6,FALSE),IF(Hierarchisation!K406="Sud Est",VLOOKUP(Hierarchisation!E406,effectifs_hiver,7,FALSE),IF(Hierarchisation!K406="Sud Ouest",VLOOKUP(Hierarchisation!E406,effectifs_hiver,8,FALSE),"Erreur Région"))))))</f>
        <v>#N/A</v>
      </c>
      <c r="V406" s="17" t="e">
        <f>IF(W406="Transit","Transit",IF(W406="hiver",VLOOKUP(E406,'EFFECTIFS Hiver'!$A:$I,9,FALSE),IF(W406="été",VLOOKUP(E406,'EFFECTIFS Eté'!$A:$I,9,FALSE),"Erreur saison")))</f>
        <v>#N/A</v>
      </c>
      <c r="W406" s="18" t="e">
        <f>VLOOKUP(D406,Listes!B:C,2,FALSE)</f>
        <v>#N/A</v>
      </c>
    </row>
    <row r="407" spans="1:23" ht="15.75" customHeight="1">
      <c r="A407" s="11"/>
      <c r="B407" s="11"/>
      <c r="C407" s="11"/>
      <c r="D407" s="11"/>
      <c r="E407" s="11"/>
      <c r="F407" s="11"/>
      <c r="G407" s="11" t="e">
        <f>VLOOKUP(E407,TAXONS!B:C,2,FALSE)</f>
        <v>#N/A</v>
      </c>
      <c r="H407" s="13">
        <f t="shared" si="33"/>
        <v>0</v>
      </c>
      <c r="I407" s="12" t="e">
        <f t="shared" si="34"/>
        <v>#N/A</v>
      </c>
      <c r="J407" s="14" t="e">
        <f t="shared" si="35"/>
        <v>#N/A</v>
      </c>
      <c r="K407" s="15" t="e">
        <f>VLOOKUP(B407,REGIONS!A:D,4,FALSE)</f>
        <v>#N/A</v>
      </c>
      <c r="L407" s="19" t="e">
        <f>VLOOKUP(G407,Sensibilité!$A:$L,12,FALSE)</f>
        <v>#N/A</v>
      </c>
      <c r="M407" s="19" t="e">
        <f t="shared" si="36"/>
        <v>#N/A</v>
      </c>
      <c r="N407" s="19" t="e">
        <f t="shared" si="37"/>
        <v>#N/A</v>
      </c>
      <c r="O407" s="15" t="str">
        <f>IF(D407=Listes!$B$6,"SWARMING",IF(OR(D407=Listes!$B$1,D407=Listes!$B$2,D407=Listes!$B$5),2,IF(OR(D407=Listes!$B$3,D407=Listes!$B$4),1,"erreur colonne D")))</f>
        <v>SWARMING</v>
      </c>
      <c r="P407" s="15" t="e">
        <f>IF(OR(W407="Hiver",W407="Transit"),VLOOKUP(E407,IC!A:E,4,FALSE),IF(W407="été",VLOOKUP(E407,IC!A:E,3,FALSE),"erreur"))</f>
        <v>#N/A</v>
      </c>
      <c r="Q407" s="15" t="e">
        <f>IF(P407="NR",0,IF(F407&lt;5,0,IF(P407=1,VLOOKUP(F407,IC!$G$1:$I$8,3,TRUE),
IF(P407=2,VLOOKUP(F407,IC!$K$1:$M$8,3,TRUE),
IF(P407=3,VLOOKUP(F407,IC!$O$1:$Q$8,3,TRUE),IF(P407=4,VLOOKUP(F407,IC!$S$2:$U$9,3,TRUE),
"erreur"))))))</f>
        <v>#N/A</v>
      </c>
      <c r="R407" s="16" t="e">
        <f>IF(OR(V407="NA",V407="Transit",V407&lt;Listes!$F$1),"non applicable",F407/V407)</f>
        <v>#N/A</v>
      </c>
      <c r="S407" s="16" t="e">
        <f>IF(W407="Transit","Non applicable",IF(AND(W407="été",T407&gt;Listes!F406),F407/T407,IF(AND(W407="Hiver",Hierarchisation!U407&gt;Listes!F406),F407/U407,"non applicable")))</f>
        <v>#N/A</v>
      </c>
      <c r="T407" s="17" t="e">
        <f>IF(K407="Centre",VLOOKUP(E407,effectifs_ete,3,FALSE),IF(Hierarchisation!K407="Grand Nord",VLOOKUP(Hierarchisation!E407,effectifs_ete,4,FALSE),IF(Hierarchisation!K407="Nord Est",VLOOKUP(Hierarchisation!E407,effectifs_ete,5,FALSE),IF(Hierarchisation!K407="Nord Ouest",VLOOKUP(Hierarchisation!E407,effectifs_ete,6,FALSE),IF(Hierarchisation!K407="Sud Est",VLOOKUP(Hierarchisation!E407,effectifs_ete,7,FALSE),IF(Hierarchisation!K407="Sud Ouest",VLOOKUP(Hierarchisation!E407,effectifs_ete,8,FALSE),"Erreur Région"))))))</f>
        <v>#N/A</v>
      </c>
      <c r="U407" s="17" t="e">
        <f>IF(K407="Centre",VLOOKUP(E407,effectifs_hiver,3,FALSE),IF(Hierarchisation!K407="Grand Nord",VLOOKUP(Hierarchisation!E407,effectifs_hiver,4,FALSE),IF(Hierarchisation!K407="Nord Est",VLOOKUP(Hierarchisation!E407,effectifs_hiver,5,FALSE),IF(Hierarchisation!K407="Nord Ouest",VLOOKUP(Hierarchisation!E407,effectifs_hiver,6,FALSE),IF(Hierarchisation!K407="Sud Est",VLOOKUP(Hierarchisation!E407,effectifs_hiver,7,FALSE),IF(Hierarchisation!K407="Sud Ouest",VLOOKUP(Hierarchisation!E407,effectifs_hiver,8,FALSE),"Erreur Région"))))))</f>
        <v>#N/A</v>
      </c>
      <c r="V407" s="17" t="e">
        <f>IF(W407="Transit","Transit",IF(W407="hiver",VLOOKUP(E407,'EFFECTIFS Hiver'!$A:$I,9,FALSE),IF(W407="été",VLOOKUP(E407,'EFFECTIFS Eté'!$A:$I,9,FALSE),"Erreur saison")))</f>
        <v>#N/A</v>
      </c>
      <c r="W407" s="18" t="e">
        <f>VLOOKUP(D407,Listes!B:C,2,FALSE)</f>
        <v>#N/A</v>
      </c>
    </row>
    <row r="408" spans="1:23" ht="15.75" customHeight="1">
      <c r="A408" s="11"/>
      <c r="B408" s="11"/>
      <c r="C408" s="11"/>
      <c r="D408" s="11"/>
      <c r="E408" s="11"/>
      <c r="F408" s="11"/>
      <c r="G408" s="11" t="e">
        <f>VLOOKUP(E408,TAXONS!B:C,2,FALSE)</f>
        <v>#N/A</v>
      </c>
      <c r="H408" s="13">
        <f t="shared" si="33"/>
        <v>0</v>
      </c>
      <c r="I408" s="12" t="e">
        <f t="shared" si="34"/>
        <v>#N/A</v>
      </c>
      <c r="J408" s="14" t="e">
        <f t="shared" si="35"/>
        <v>#N/A</v>
      </c>
      <c r="K408" s="15" t="e">
        <f>VLOOKUP(B408,REGIONS!A:D,4,FALSE)</f>
        <v>#N/A</v>
      </c>
      <c r="L408" s="19" t="e">
        <f>VLOOKUP(G408,Sensibilité!$A:$L,12,FALSE)</f>
        <v>#N/A</v>
      </c>
      <c r="M408" s="19" t="e">
        <f t="shared" si="36"/>
        <v>#N/A</v>
      </c>
      <c r="N408" s="19" t="e">
        <f t="shared" si="37"/>
        <v>#N/A</v>
      </c>
      <c r="O408" s="15" t="str">
        <f>IF(D408=Listes!$B$6,"SWARMING",IF(OR(D408=Listes!$B$1,D408=Listes!$B$2,D408=Listes!$B$5),2,IF(OR(D408=Listes!$B$3,D408=Listes!$B$4),1,"erreur colonne D")))</f>
        <v>SWARMING</v>
      </c>
      <c r="P408" s="15" t="e">
        <f>IF(OR(W408="Hiver",W408="Transit"),VLOOKUP(E408,IC!A:E,4,FALSE),IF(W408="été",VLOOKUP(E408,IC!A:E,3,FALSE),"erreur"))</f>
        <v>#N/A</v>
      </c>
      <c r="Q408" s="15" t="e">
        <f>IF(P408="NR",0,IF(F408&lt;5,0,IF(P408=1,VLOOKUP(F408,IC!$G$1:$I$8,3,TRUE),
IF(P408=2,VLOOKUP(F408,IC!$K$1:$M$8,3,TRUE),
IF(P408=3,VLOOKUP(F408,IC!$O$1:$Q$8,3,TRUE),IF(P408=4,VLOOKUP(F408,IC!$S$2:$U$9,3,TRUE),
"erreur"))))))</f>
        <v>#N/A</v>
      </c>
      <c r="R408" s="16" t="e">
        <f>IF(OR(V408="NA",V408="Transit",V408&lt;Listes!$F$1),"non applicable",F408/V408)</f>
        <v>#N/A</v>
      </c>
      <c r="S408" s="16" t="e">
        <f>IF(W408="Transit","Non applicable",IF(AND(W408="été",T408&gt;Listes!F407),F408/T408,IF(AND(W408="Hiver",Hierarchisation!U408&gt;Listes!F407),F408/U408,"non applicable")))</f>
        <v>#N/A</v>
      </c>
      <c r="T408" s="17" t="e">
        <f>IF(K408="Centre",VLOOKUP(E408,effectifs_ete,3,FALSE),IF(Hierarchisation!K408="Grand Nord",VLOOKUP(Hierarchisation!E408,effectifs_ete,4,FALSE),IF(Hierarchisation!K408="Nord Est",VLOOKUP(Hierarchisation!E408,effectifs_ete,5,FALSE),IF(Hierarchisation!K408="Nord Ouest",VLOOKUP(Hierarchisation!E408,effectifs_ete,6,FALSE),IF(Hierarchisation!K408="Sud Est",VLOOKUP(Hierarchisation!E408,effectifs_ete,7,FALSE),IF(Hierarchisation!K408="Sud Ouest",VLOOKUP(Hierarchisation!E408,effectifs_ete,8,FALSE),"Erreur Région"))))))</f>
        <v>#N/A</v>
      </c>
      <c r="U408" s="17" t="e">
        <f>IF(K408="Centre",VLOOKUP(E408,effectifs_hiver,3,FALSE),IF(Hierarchisation!K408="Grand Nord",VLOOKUP(Hierarchisation!E408,effectifs_hiver,4,FALSE),IF(Hierarchisation!K408="Nord Est",VLOOKUP(Hierarchisation!E408,effectifs_hiver,5,FALSE),IF(Hierarchisation!K408="Nord Ouest",VLOOKUP(Hierarchisation!E408,effectifs_hiver,6,FALSE),IF(Hierarchisation!K408="Sud Est",VLOOKUP(Hierarchisation!E408,effectifs_hiver,7,FALSE),IF(Hierarchisation!K408="Sud Ouest",VLOOKUP(Hierarchisation!E408,effectifs_hiver,8,FALSE),"Erreur Région"))))))</f>
        <v>#N/A</v>
      </c>
      <c r="V408" s="17" t="e">
        <f>IF(W408="Transit","Transit",IF(W408="hiver",VLOOKUP(E408,'EFFECTIFS Hiver'!$A:$I,9,FALSE),IF(W408="été",VLOOKUP(E408,'EFFECTIFS Eté'!$A:$I,9,FALSE),"Erreur saison")))</f>
        <v>#N/A</v>
      </c>
      <c r="W408" s="18" t="e">
        <f>VLOOKUP(D408,Listes!B:C,2,FALSE)</f>
        <v>#N/A</v>
      </c>
    </row>
    <row r="409" spans="1:23" ht="15.75" customHeight="1">
      <c r="A409" s="11"/>
      <c r="B409" s="11"/>
      <c r="C409" s="11"/>
      <c r="D409" s="11"/>
      <c r="E409" s="11"/>
      <c r="F409" s="11"/>
      <c r="G409" s="11" t="e">
        <f>VLOOKUP(E409,TAXONS!B:C,2,FALSE)</f>
        <v>#N/A</v>
      </c>
      <c r="H409" s="13">
        <f t="shared" si="33"/>
        <v>0</v>
      </c>
      <c r="I409" s="12" t="e">
        <f t="shared" si="34"/>
        <v>#N/A</v>
      </c>
      <c r="J409" s="14" t="e">
        <f t="shared" si="35"/>
        <v>#N/A</v>
      </c>
      <c r="K409" s="15" t="e">
        <f>VLOOKUP(B409,REGIONS!A:D,4,FALSE)</f>
        <v>#N/A</v>
      </c>
      <c r="L409" s="19" t="e">
        <f>VLOOKUP(G409,Sensibilité!$A:$L,12,FALSE)</f>
        <v>#N/A</v>
      </c>
      <c r="M409" s="19" t="e">
        <f t="shared" si="36"/>
        <v>#N/A</v>
      </c>
      <c r="N409" s="19" t="e">
        <f t="shared" si="37"/>
        <v>#N/A</v>
      </c>
      <c r="O409" s="15" t="str">
        <f>IF(D409=Listes!$B$6,"SWARMING",IF(OR(D409=Listes!$B$1,D409=Listes!$B$2,D409=Listes!$B$5),2,IF(OR(D409=Listes!$B$3,D409=Listes!$B$4),1,"erreur colonne D")))</f>
        <v>SWARMING</v>
      </c>
      <c r="P409" s="15" t="e">
        <f>IF(OR(W409="Hiver",W409="Transit"),VLOOKUP(E409,IC!A:E,4,FALSE),IF(W409="été",VLOOKUP(E409,IC!A:E,3,FALSE),"erreur"))</f>
        <v>#N/A</v>
      </c>
      <c r="Q409" s="15" t="e">
        <f>IF(P409="NR",0,IF(F409&lt;5,0,IF(P409=1,VLOOKUP(F409,IC!$G$1:$I$8,3,TRUE),
IF(P409=2,VLOOKUP(F409,IC!$K$1:$M$8,3,TRUE),
IF(P409=3,VLOOKUP(F409,IC!$O$1:$Q$8,3,TRUE),IF(P409=4,VLOOKUP(F409,IC!$S$2:$U$9,3,TRUE),
"erreur"))))))</f>
        <v>#N/A</v>
      </c>
      <c r="R409" s="16" t="e">
        <f>IF(OR(V409="NA",V409="Transit",V409&lt;Listes!$F$1),"non applicable",F409/V409)</f>
        <v>#N/A</v>
      </c>
      <c r="S409" s="16" t="e">
        <f>IF(W409="Transit","Non applicable",IF(AND(W409="été",T409&gt;Listes!F408),F409/T409,IF(AND(W409="Hiver",Hierarchisation!U409&gt;Listes!F408),F409/U409,"non applicable")))</f>
        <v>#N/A</v>
      </c>
      <c r="T409" s="17" t="e">
        <f>IF(K409="Centre",VLOOKUP(E409,effectifs_ete,3,FALSE),IF(Hierarchisation!K409="Grand Nord",VLOOKUP(Hierarchisation!E409,effectifs_ete,4,FALSE),IF(Hierarchisation!K409="Nord Est",VLOOKUP(Hierarchisation!E409,effectifs_ete,5,FALSE),IF(Hierarchisation!K409="Nord Ouest",VLOOKUP(Hierarchisation!E409,effectifs_ete,6,FALSE),IF(Hierarchisation!K409="Sud Est",VLOOKUP(Hierarchisation!E409,effectifs_ete,7,FALSE),IF(Hierarchisation!K409="Sud Ouest",VLOOKUP(Hierarchisation!E409,effectifs_ete,8,FALSE),"Erreur Région"))))))</f>
        <v>#N/A</v>
      </c>
      <c r="U409" s="17" t="e">
        <f>IF(K409="Centre",VLOOKUP(E409,effectifs_hiver,3,FALSE),IF(Hierarchisation!K409="Grand Nord",VLOOKUP(Hierarchisation!E409,effectifs_hiver,4,FALSE),IF(Hierarchisation!K409="Nord Est",VLOOKUP(Hierarchisation!E409,effectifs_hiver,5,FALSE),IF(Hierarchisation!K409="Nord Ouest",VLOOKUP(Hierarchisation!E409,effectifs_hiver,6,FALSE),IF(Hierarchisation!K409="Sud Est",VLOOKUP(Hierarchisation!E409,effectifs_hiver,7,FALSE),IF(Hierarchisation!K409="Sud Ouest",VLOOKUP(Hierarchisation!E409,effectifs_hiver,8,FALSE),"Erreur Région"))))))</f>
        <v>#N/A</v>
      </c>
      <c r="V409" s="17" t="e">
        <f>IF(W409="Transit","Transit",IF(W409="hiver",VLOOKUP(E409,'EFFECTIFS Hiver'!$A:$I,9,FALSE),IF(W409="été",VLOOKUP(E409,'EFFECTIFS Eté'!$A:$I,9,FALSE),"Erreur saison")))</f>
        <v>#N/A</v>
      </c>
      <c r="W409" s="18" t="e">
        <f>VLOOKUP(D409,Listes!B:C,2,FALSE)</f>
        <v>#N/A</v>
      </c>
    </row>
    <row r="410" spans="1:23" ht="15.75" customHeight="1">
      <c r="A410" s="11"/>
      <c r="B410" s="11"/>
      <c r="C410" s="11"/>
      <c r="D410" s="11"/>
      <c r="E410" s="11"/>
      <c r="F410" s="11"/>
      <c r="G410" s="11" t="e">
        <f>VLOOKUP(E410,TAXONS!B:C,2,FALSE)</f>
        <v>#N/A</v>
      </c>
      <c r="H410" s="13">
        <f t="shared" si="33"/>
        <v>0</v>
      </c>
      <c r="I410" s="12" t="e">
        <f t="shared" si="34"/>
        <v>#N/A</v>
      </c>
      <c r="J410" s="14" t="e">
        <f t="shared" si="35"/>
        <v>#N/A</v>
      </c>
      <c r="K410" s="15" t="e">
        <f>VLOOKUP(B410,REGIONS!A:D,4,FALSE)</f>
        <v>#N/A</v>
      </c>
      <c r="L410" s="19" t="e">
        <f>VLOOKUP(G410,Sensibilité!$A:$L,12,FALSE)</f>
        <v>#N/A</v>
      </c>
      <c r="M410" s="19" t="e">
        <f t="shared" si="36"/>
        <v>#N/A</v>
      </c>
      <c r="N410" s="19" t="e">
        <f t="shared" si="37"/>
        <v>#N/A</v>
      </c>
      <c r="O410" s="15" t="str">
        <f>IF(D410=Listes!$B$6,"SWARMING",IF(OR(D410=Listes!$B$1,D410=Listes!$B$2,D410=Listes!$B$5),2,IF(OR(D410=Listes!$B$3,D410=Listes!$B$4),1,"erreur colonne D")))</f>
        <v>SWARMING</v>
      </c>
      <c r="P410" s="15" t="e">
        <f>IF(OR(W410="Hiver",W410="Transit"),VLOOKUP(E410,IC!A:E,4,FALSE),IF(W410="été",VLOOKUP(E410,IC!A:E,3,FALSE),"erreur"))</f>
        <v>#N/A</v>
      </c>
      <c r="Q410" s="15" t="e">
        <f>IF(P410="NR",0,IF(F410&lt;5,0,IF(P410=1,VLOOKUP(F410,IC!$G$1:$I$8,3,TRUE),
IF(P410=2,VLOOKUP(F410,IC!$K$1:$M$8,3,TRUE),
IF(P410=3,VLOOKUP(F410,IC!$O$1:$Q$8,3,TRUE),IF(P410=4,VLOOKUP(F410,IC!$S$2:$U$9,3,TRUE),
"erreur"))))))</f>
        <v>#N/A</v>
      </c>
      <c r="R410" s="16" t="e">
        <f>IF(OR(V410="NA",V410="Transit",V410&lt;Listes!$F$1),"non applicable",F410/V410)</f>
        <v>#N/A</v>
      </c>
      <c r="S410" s="16" t="e">
        <f>IF(W410="Transit","Non applicable",IF(AND(W410="été",T410&gt;Listes!F409),F410/T410,IF(AND(W410="Hiver",Hierarchisation!U410&gt;Listes!F409),F410/U410,"non applicable")))</f>
        <v>#N/A</v>
      </c>
      <c r="T410" s="17" t="e">
        <f>IF(K410="Centre",VLOOKUP(E410,effectifs_ete,3,FALSE),IF(Hierarchisation!K410="Grand Nord",VLOOKUP(Hierarchisation!E410,effectifs_ete,4,FALSE),IF(Hierarchisation!K410="Nord Est",VLOOKUP(Hierarchisation!E410,effectifs_ete,5,FALSE),IF(Hierarchisation!K410="Nord Ouest",VLOOKUP(Hierarchisation!E410,effectifs_ete,6,FALSE),IF(Hierarchisation!K410="Sud Est",VLOOKUP(Hierarchisation!E410,effectifs_ete,7,FALSE),IF(Hierarchisation!K410="Sud Ouest",VLOOKUP(Hierarchisation!E410,effectifs_ete,8,FALSE),"Erreur Région"))))))</f>
        <v>#N/A</v>
      </c>
      <c r="U410" s="17" t="e">
        <f>IF(K410="Centre",VLOOKUP(E410,effectifs_hiver,3,FALSE),IF(Hierarchisation!K410="Grand Nord",VLOOKUP(Hierarchisation!E410,effectifs_hiver,4,FALSE),IF(Hierarchisation!K410="Nord Est",VLOOKUP(Hierarchisation!E410,effectifs_hiver,5,FALSE),IF(Hierarchisation!K410="Nord Ouest",VLOOKUP(Hierarchisation!E410,effectifs_hiver,6,FALSE),IF(Hierarchisation!K410="Sud Est",VLOOKUP(Hierarchisation!E410,effectifs_hiver,7,FALSE),IF(Hierarchisation!K410="Sud Ouest",VLOOKUP(Hierarchisation!E410,effectifs_hiver,8,FALSE),"Erreur Région"))))))</f>
        <v>#N/A</v>
      </c>
      <c r="V410" s="17" t="e">
        <f>IF(W410="Transit","Transit",IF(W410="hiver",VLOOKUP(E410,'EFFECTIFS Hiver'!$A:$I,9,FALSE),IF(W410="été",VLOOKUP(E410,'EFFECTIFS Eté'!$A:$I,9,FALSE),"Erreur saison")))</f>
        <v>#N/A</v>
      </c>
      <c r="W410" s="18" t="e">
        <f>VLOOKUP(D410,Listes!B:C,2,FALSE)</f>
        <v>#N/A</v>
      </c>
    </row>
    <row r="411" spans="1:23" ht="15.75" customHeight="1">
      <c r="A411" s="11"/>
      <c r="B411" s="11"/>
      <c r="C411" s="11"/>
      <c r="D411" s="11"/>
      <c r="E411" s="11"/>
      <c r="F411" s="11"/>
      <c r="G411" s="11" t="e">
        <f>VLOOKUP(E411,TAXONS!B:C,2,FALSE)</f>
        <v>#N/A</v>
      </c>
      <c r="H411" s="13">
        <f t="shared" si="33"/>
        <v>0</v>
      </c>
      <c r="I411" s="12" t="e">
        <f t="shared" si="34"/>
        <v>#N/A</v>
      </c>
      <c r="J411" s="14" t="e">
        <f t="shared" si="35"/>
        <v>#N/A</v>
      </c>
      <c r="K411" s="15" t="e">
        <f>VLOOKUP(B411,REGIONS!A:D,4,FALSE)</f>
        <v>#N/A</v>
      </c>
      <c r="L411" s="19" t="e">
        <f>VLOOKUP(G411,Sensibilité!$A:$L,12,FALSE)</f>
        <v>#N/A</v>
      </c>
      <c r="M411" s="19" t="e">
        <f t="shared" si="36"/>
        <v>#N/A</v>
      </c>
      <c r="N411" s="19" t="e">
        <f t="shared" si="37"/>
        <v>#N/A</v>
      </c>
      <c r="O411" s="15" t="str">
        <f>IF(D411=Listes!$B$6,"SWARMING",IF(OR(D411=Listes!$B$1,D411=Listes!$B$2,D411=Listes!$B$5),2,IF(OR(D411=Listes!$B$3,D411=Listes!$B$4),1,"erreur colonne D")))</f>
        <v>SWARMING</v>
      </c>
      <c r="P411" s="15" t="e">
        <f>IF(OR(W411="Hiver",W411="Transit"),VLOOKUP(E411,IC!A:E,4,FALSE),IF(W411="été",VLOOKUP(E411,IC!A:E,3,FALSE),"erreur"))</f>
        <v>#N/A</v>
      </c>
      <c r="Q411" s="15" t="e">
        <f>IF(P411="NR",0,IF(F411&lt;5,0,IF(P411=1,VLOOKUP(F411,IC!$G$1:$I$8,3,TRUE),
IF(P411=2,VLOOKUP(F411,IC!$K$1:$M$8,3,TRUE),
IF(P411=3,VLOOKUP(F411,IC!$O$1:$Q$8,3,TRUE),IF(P411=4,VLOOKUP(F411,IC!$S$2:$U$9,3,TRUE),
"erreur"))))))</f>
        <v>#N/A</v>
      </c>
      <c r="R411" s="16" t="e">
        <f>IF(OR(V411="NA",V411="Transit",V411&lt;Listes!$F$1),"non applicable",F411/V411)</f>
        <v>#N/A</v>
      </c>
      <c r="S411" s="16" t="e">
        <f>IF(W411="Transit","Non applicable",IF(AND(W411="été",T411&gt;Listes!F410),F411/T411,IF(AND(W411="Hiver",Hierarchisation!U411&gt;Listes!F410),F411/U411,"non applicable")))</f>
        <v>#N/A</v>
      </c>
      <c r="T411" s="17" t="e">
        <f>IF(K411="Centre",VLOOKUP(E411,effectifs_ete,3,FALSE),IF(Hierarchisation!K411="Grand Nord",VLOOKUP(Hierarchisation!E411,effectifs_ete,4,FALSE),IF(Hierarchisation!K411="Nord Est",VLOOKUP(Hierarchisation!E411,effectifs_ete,5,FALSE),IF(Hierarchisation!K411="Nord Ouest",VLOOKUP(Hierarchisation!E411,effectifs_ete,6,FALSE),IF(Hierarchisation!K411="Sud Est",VLOOKUP(Hierarchisation!E411,effectifs_ete,7,FALSE),IF(Hierarchisation!K411="Sud Ouest",VLOOKUP(Hierarchisation!E411,effectifs_ete,8,FALSE),"Erreur Région"))))))</f>
        <v>#N/A</v>
      </c>
      <c r="U411" s="17" t="e">
        <f>IF(K411="Centre",VLOOKUP(E411,effectifs_hiver,3,FALSE),IF(Hierarchisation!K411="Grand Nord",VLOOKUP(Hierarchisation!E411,effectifs_hiver,4,FALSE),IF(Hierarchisation!K411="Nord Est",VLOOKUP(Hierarchisation!E411,effectifs_hiver,5,FALSE),IF(Hierarchisation!K411="Nord Ouest",VLOOKUP(Hierarchisation!E411,effectifs_hiver,6,FALSE),IF(Hierarchisation!K411="Sud Est",VLOOKUP(Hierarchisation!E411,effectifs_hiver,7,FALSE),IF(Hierarchisation!K411="Sud Ouest",VLOOKUP(Hierarchisation!E411,effectifs_hiver,8,FALSE),"Erreur Région"))))))</f>
        <v>#N/A</v>
      </c>
      <c r="V411" s="17" t="e">
        <f>IF(W411="Transit","Transit",IF(W411="hiver",VLOOKUP(E411,'EFFECTIFS Hiver'!$A:$I,9,FALSE),IF(W411="été",VLOOKUP(E411,'EFFECTIFS Eté'!$A:$I,9,FALSE),"Erreur saison")))</f>
        <v>#N/A</v>
      </c>
      <c r="W411" s="18" t="e">
        <f>VLOOKUP(D411,Listes!B:C,2,FALSE)</f>
        <v>#N/A</v>
      </c>
    </row>
    <row r="412" spans="1:23" ht="15.75" customHeight="1">
      <c r="A412" s="11"/>
      <c r="B412" s="11"/>
      <c r="C412" s="11"/>
      <c r="D412" s="11"/>
      <c r="E412" s="11"/>
      <c r="F412" s="11"/>
      <c r="G412" s="11" t="e">
        <f>VLOOKUP(E412,TAXONS!B:C,2,FALSE)</f>
        <v>#N/A</v>
      </c>
      <c r="H412" s="13">
        <f t="shared" si="33"/>
        <v>0</v>
      </c>
      <c r="I412" s="12" t="e">
        <f t="shared" si="34"/>
        <v>#N/A</v>
      </c>
      <c r="J412" s="14" t="e">
        <f t="shared" si="35"/>
        <v>#N/A</v>
      </c>
      <c r="K412" s="15" t="e">
        <f>VLOOKUP(B412,REGIONS!A:D,4,FALSE)</f>
        <v>#N/A</v>
      </c>
      <c r="L412" s="19" t="e">
        <f>VLOOKUP(G412,Sensibilité!$A:$L,12,FALSE)</f>
        <v>#N/A</v>
      </c>
      <c r="M412" s="19" t="e">
        <f t="shared" si="36"/>
        <v>#N/A</v>
      </c>
      <c r="N412" s="19" t="e">
        <f t="shared" si="37"/>
        <v>#N/A</v>
      </c>
      <c r="O412" s="15" t="str">
        <f>IF(D412=Listes!$B$6,"SWARMING",IF(OR(D412=Listes!$B$1,D412=Listes!$B$2,D412=Listes!$B$5),2,IF(OR(D412=Listes!$B$3,D412=Listes!$B$4),1,"erreur colonne D")))</f>
        <v>SWARMING</v>
      </c>
      <c r="P412" s="15" t="e">
        <f>IF(OR(W412="Hiver",W412="Transit"),VLOOKUP(E412,IC!A:E,4,FALSE),IF(W412="été",VLOOKUP(E412,IC!A:E,3,FALSE),"erreur"))</f>
        <v>#N/A</v>
      </c>
      <c r="Q412" s="15" t="e">
        <f>IF(P412="NR",0,IF(F412&lt;5,0,IF(P412=1,VLOOKUP(F412,IC!$G$1:$I$8,3,TRUE),
IF(P412=2,VLOOKUP(F412,IC!$K$1:$M$8,3,TRUE),
IF(P412=3,VLOOKUP(F412,IC!$O$1:$Q$8,3,TRUE),IF(P412=4,VLOOKUP(F412,IC!$S$2:$U$9,3,TRUE),
"erreur"))))))</f>
        <v>#N/A</v>
      </c>
      <c r="R412" s="16" t="e">
        <f>IF(OR(V412="NA",V412="Transit",V412&lt;Listes!$F$1),"non applicable",F412/V412)</f>
        <v>#N/A</v>
      </c>
      <c r="S412" s="16" t="e">
        <f>IF(W412="Transit","Non applicable",IF(AND(W412="été",T412&gt;Listes!F411),F412/T412,IF(AND(W412="Hiver",Hierarchisation!U412&gt;Listes!F411),F412/U412,"non applicable")))</f>
        <v>#N/A</v>
      </c>
      <c r="T412" s="17" t="e">
        <f>IF(K412="Centre",VLOOKUP(E412,effectifs_ete,3,FALSE),IF(Hierarchisation!K412="Grand Nord",VLOOKUP(Hierarchisation!E412,effectifs_ete,4,FALSE),IF(Hierarchisation!K412="Nord Est",VLOOKUP(Hierarchisation!E412,effectifs_ete,5,FALSE),IF(Hierarchisation!K412="Nord Ouest",VLOOKUP(Hierarchisation!E412,effectifs_ete,6,FALSE),IF(Hierarchisation!K412="Sud Est",VLOOKUP(Hierarchisation!E412,effectifs_ete,7,FALSE),IF(Hierarchisation!K412="Sud Ouest",VLOOKUP(Hierarchisation!E412,effectifs_ete,8,FALSE),"Erreur Région"))))))</f>
        <v>#N/A</v>
      </c>
      <c r="U412" s="17" t="e">
        <f>IF(K412="Centre",VLOOKUP(E412,effectifs_hiver,3,FALSE),IF(Hierarchisation!K412="Grand Nord",VLOOKUP(Hierarchisation!E412,effectifs_hiver,4,FALSE),IF(Hierarchisation!K412="Nord Est",VLOOKUP(Hierarchisation!E412,effectifs_hiver,5,FALSE),IF(Hierarchisation!K412="Nord Ouest",VLOOKUP(Hierarchisation!E412,effectifs_hiver,6,FALSE),IF(Hierarchisation!K412="Sud Est",VLOOKUP(Hierarchisation!E412,effectifs_hiver,7,FALSE),IF(Hierarchisation!K412="Sud Ouest",VLOOKUP(Hierarchisation!E412,effectifs_hiver,8,FALSE),"Erreur Région"))))))</f>
        <v>#N/A</v>
      </c>
      <c r="V412" s="17" t="e">
        <f>IF(W412="Transit","Transit",IF(W412="hiver",VLOOKUP(E412,'EFFECTIFS Hiver'!$A:$I,9,FALSE),IF(W412="été",VLOOKUP(E412,'EFFECTIFS Eté'!$A:$I,9,FALSE),"Erreur saison")))</f>
        <v>#N/A</v>
      </c>
      <c r="W412" s="18" t="e">
        <f>VLOOKUP(D412,Listes!B:C,2,FALSE)</f>
        <v>#N/A</v>
      </c>
    </row>
    <row r="413" spans="1:23" ht="15.75" customHeight="1">
      <c r="A413" s="11"/>
      <c r="B413" s="11"/>
      <c r="C413" s="11"/>
      <c r="D413" s="11"/>
      <c r="E413" s="11"/>
      <c r="F413" s="11"/>
      <c r="G413" s="11" t="e">
        <f>VLOOKUP(E413,TAXONS!B:C,2,FALSE)</f>
        <v>#N/A</v>
      </c>
      <c r="H413" s="13">
        <f t="shared" si="33"/>
        <v>0</v>
      </c>
      <c r="I413" s="12" t="e">
        <f t="shared" si="34"/>
        <v>#N/A</v>
      </c>
      <c r="J413" s="14" t="e">
        <f t="shared" si="35"/>
        <v>#N/A</v>
      </c>
      <c r="K413" s="15" t="e">
        <f>VLOOKUP(B413,REGIONS!A:D,4,FALSE)</f>
        <v>#N/A</v>
      </c>
      <c r="L413" s="19" t="e">
        <f>VLOOKUP(G413,Sensibilité!$A:$L,12,FALSE)</f>
        <v>#N/A</v>
      </c>
      <c r="M413" s="19" t="e">
        <f t="shared" si="36"/>
        <v>#N/A</v>
      </c>
      <c r="N413" s="19" t="e">
        <f t="shared" si="37"/>
        <v>#N/A</v>
      </c>
      <c r="O413" s="15" t="str">
        <f>IF(D413=Listes!$B$6,"SWARMING",IF(OR(D413=Listes!$B$1,D413=Listes!$B$2,D413=Listes!$B$5),2,IF(OR(D413=Listes!$B$3,D413=Listes!$B$4),1,"erreur colonne D")))</f>
        <v>SWARMING</v>
      </c>
      <c r="P413" s="15" t="e">
        <f>IF(OR(W413="Hiver",W413="Transit"),VLOOKUP(E413,IC!A:E,4,FALSE),IF(W413="été",VLOOKUP(E413,IC!A:E,3,FALSE),"erreur"))</f>
        <v>#N/A</v>
      </c>
      <c r="Q413" s="15" t="e">
        <f>IF(P413="NR",0,IF(F413&lt;5,0,IF(P413=1,VLOOKUP(F413,IC!$G$1:$I$8,3,TRUE),
IF(P413=2,VLOOKUP(F413,IC!$K$1:$M$8,3,TRUE),
IF(P413=3,VLOOKUP(F413,IC!$O$1:$Q$8,3,TRUE),IF(P413=4,VLOOKUP(F413,IC!$S$2:$U$9,3,TRUE),
"erreur"))))))</f>
        <v>#N/A</v>
      </c>
      <c r="R413" s="16" t="e">
        <f>IF(OR(V413="NA",V413="Transit",V413&lt;Listes!$F$1),"non applicable",F413/V413)</f>
        <v>#N/A</v>
      </c>
      <c r="S413" s="16" t="e">
        <f>IF(W413="Transit","Non applicable",IF(AND(W413="été",T413&gt;Listes!F412),F413/T413,IF(AND(W413="Hiver",Hierarchisation!U413&gt;Listes!F412),F413/U413,"non applicable")))</f>
        <v>#N/A</v>
      </c>
      <c r="T413" s="17" t="e">
        <f>IF(K413="Centre",VLOOKUP(E413,effectifs_ete,3,FALSE),IF(Hierarchisation!K413="Grand Nord",VLOOKUP(Hierarchisation!E413,effectifs_ete,4,FALSE),IF(Hierarchisation!K413="Nord Est",VLOOKUP(Hierarchisation!E413,effectifs_ete,5,FALSE),IF(Hierarchisation!K413="Nord Ouest",VLOOKUP(Hierarchisation!E413,effectifs_ete,6,FALSE),IF(Hierarchisation!K413="Sud Est",VLOOKUP(Hierarchisation!E413,effectifs_ete,7,FALSE),IF(Hierarchisation!K413="Sud Ouest",VLOOKUP(Hierarchisation!E413,effectifs_ete,8,FALSE),"Erreur Région"))))))</f>
        <v>#N/A</v>
      </c>
      <c r="U413" s="17" t="e">
        <f>IF(K413="Centre",VLOOKUP(E413,effectifs_hiver,3,FALSE),IF(Hierarchisation!K413="Grand Nord",VLOOKUP(Hierarchisation!E413,effectifs_hiver,4,FALSE),IF(Hierarchisation!K413="Nord Est",VLOOKUP(Hierarchisation!E413,effectifs_hiver,5,FALSE),IF(Hierarchisation!K413="Nord Ouest",VLOOKUP(Hierarchisation!E413,effectifs_hiver,6,FALSE),IF(Hierarchisation!K413="Sud Est",VLOOKUP(Hierarchisation!E413,effectifs_hiver,7,FALSE),IF(Hierarchisation!K413="Sud Ouest",VLOOKUP(Hierarchisation!E413,effectifs_hiver,8,FALSE),"Erreur Région"))))))</f>
        <v>#N/A</v>
      </c>
      <c r="V413" s="17" t="e">
        <f>IF(W413="Transit","Transit",IF(W413="hiver",VLOOKUP(E413,'EFFECTIFS Hiver'!$A:$I,9,FALSE),IF(W413="été",VLOOKUP(E413,'EFFECTIFS Eté'!$A:$I,9,FALSE),"Erreur saison")))</f>
        <v>#N/A</v>
      </c>
      <c r="W413" s="18" t="e">
        <f>VLOOKUP(D413,Listes!B:C,2,FALSE)</f>
        <v>#N/A</v>
      </c>
    </row>
    <row r="414" spans="1:23" ht="15.75" customHeight="1">
      <c r="A414" s="11"/>
      <c r="B414" s="11"/>
      <c r="C414" s="11"/>
      <c r="D414" s="11"/>
      <c r="E414" s="11"/>
      <c r="F414" s="11"/>
      <c r="G414" s="11" t="e">
        <f>VLOOKUP(E414,TAXONS!B:C,2,FALSE)</f>
        <v>#N/A</v>
      </c>
      <c r="H414" s="13">
        <f t="shared" si="33"/>
        <v>0</v>
      </c>
      <c r="I414" s="12" t="e">
        <f t="shared" si="34"/>
        <v>#N/A</v>
      </c>
      <c r="J414" s="14" t="e">
        <f t="shared" si="35"/>
        <v>#N/A</v>
      </c>
      <c r="K414" s="15" t="e">
        <f>VLOOKUP(B414,REGIONS!A:D,4,FALSE)</f>
        <v>#N/A</v>
      </c>
      <c r="L414" s="19" t="e">
        <f>VLOOKUP(G414,Sensibilité!$A:$L,12,FALSE)</f>
        <v>#N/A</v>
      </c>
      <c r="M414" s="19" t="e">
        <f t="shared" si="36"/>
        <v>#N/A</v>
      </c>
      <c r="N414" s="19" t="e">
        <f t="shared" si="37"/>
        <v>#N/A</v>
      </c>
      <c r="O414" s="15" t="str">
        <f>IF(D414=Listes!$B$6,"SWARMING",IF(OR(D414=Listes!$B$1,D414=Listes!$B$2,D414=Listes!$B$5),2,IF(OR(D414=Listes!$B$3,D414=Listes!$B$4),1,"erreur colonne D")))</f>
        <v>SWARMING</v>
      </c>
      <c r="P414" s="15" t="e">
        <f>IF(OR(W414="Hiver",W414="Transit"),VLOOKUP(E414,IC!A:E,4,FALSE),IF(W414="été",VLOOKUP(E414,IC!A:E,3,FALSE),"erreur"))</f>
        <v>#N/A</v>
      </c>
      <c r="Q414" s="15" t="e">
        <f>IF(P414="NR",0,IF(F414&lt;5,0,IF(P414=1,VLOOKUP(F414,IC!$G$1:$I$8,3,TRUE),
IF(P414=2,VLOOKUP(F414,IC!$K$1:$M$8,3,TRUE),
IF(P414=3,VLOOKUP(F414,IC!$O$1:$Q$8,3,TRUE),IF(P414=4,VLOOKUP(F414,IC!$S$2:$U$9,3,TRUE),
"erreur"))))))</f>
        <v>#N/A</v>
      </c>
      <c r="R414" s="16" t="e">
        <f>IF(OR(V414="NA",V414="Transit",V414&lt;Listes!$F$1),"non applicable",F414/V414)</f>
        <v>#N/A</v>
      </c>
      <c r="S414" s="16" t="e">
        <f>IF(W414="Transit","Non applicable",IF(AND(W414="été",T414&gt;Listes!F413),F414/T414,IF(AND(W414="Hiver",Hierarchisation!U414&gt;Listes!F413),F414/U414,"non applicable")))</f>
        <v>#N/A</v>
      </c>
      <c r="T414" s="17" t="e">
        <f>IF(K414="Centre",VLOOKUP(E414,effectifs_ete,3,FALSE),IF(Hierarchisation!K414="Grand Nord",VLOOKUP(Hierarchisation!E414,effectifs_ete,4,FALSE),IF(Hierarchisation!K414="Nord Est",VLOOKUP(Hierarchisation!E414,effectifs_ete,5,FALSE),IF(Hierarchisation!K414="Nord Ouest",VLOOKUP(Hierarchisation!E414,effectifs_ete,6,FALSE),IF(Hierarchisation!K414="Sud Est",VLOOKUP(Hierarchisation!E414,effectifs_ete,7,FALSE),IF(Hierarchisation!K414="Sud Ouest",VLOOKUP(Hierarchisation!E414,effectifs_ete,8,FALSE),"Erreur Région"))))))</f>
        <v>#N/A</v>
      </c>
      <c r="U414" s="17" t="e">
        <f>IF(K414="Centre",VLOOKUP(E414,effectifs_hiver,3,FALSE),IF(Hierarchisation!K414="Grand Nord",VLOOKUP(Hierarchisation!E414,effectifs_hiver,4,FALSE),IF(Hierarchisation!K414="Nord Est",VLOOKUP(Hierarchisation!E414,effectifs_hiver,5,FALSE),IF(Hierarchisation!K414="Nord Ouest",VLOOKUP(Hierarchisation!E414,effectifs_hiver,6,FALSE),IF(Hierarchisation!K414="Sud Est",VLOOKUP(Hierarchisation!E414,effectifs_hiver,7,FALSE),IF(Hierarchisation!K414="Sud Ouest",VLOOKUP(Hierarchisation!E414,effectifs_hiver,8,FALSE),"Erreur Région"))))))</f>
        <v>#N/A</v>
      </c>
      <c r="V414" s="17" t="e">
        <f>IF(W414="Transit","Transit",IF(W414="hiver",VLOOKUP(E414,'EFFECTIFS Hiver'!$A:$I,9,FALSE),IF(W414="été",VLOOKUP(E414,'EFFECTIFS Eté'!$A:$I,9,FALSE),"Erreur saison")))</f>
        <v>#N/A</v>
      </c>
      <c r="W414" s="18" t="e">
        <f>VLOOKUP(D414,Listes!B:C,2,FALSE)</f>
        <v>#N/A</v>
      </c>
    </row>
    <row r="415" spans="1:23" ht="15.75" customHeight="1">
      <c r="A415" s="11"/>
      <c r="B415" s="11"/>
      <c r="C415" s="11"/>
      <c r="D415" s="11"/>
      <c r="E415" s="11"/>
      <c r="F415" s="11"/>
      <c r="G415" s="11" t="e">
        <f>VLOOKUP(E415,TAXONS!B:C,2,FALSE)</f>
        <v>#N/A</v>
      </c>
      <c r="H415" s="13">
        <f t="shared" si="33"/>
        <v>0</v>
      </c>
      <c r="I415" s="12" t="e">
        <f t="shared" si="34"/>
        <v>#N/A</v>
      </c>
      <c r="J415" s="14" t="e">
        <f t="shared" si="35"/>
        <v>#N/A</v>
      </c>
      <c r="K415" s="15" t="e">
        <f>VLOOKUP(B415,REGIONS!A:D,4,FALSE)</f>
        <v>#N/A</v>
      </c>
      <c r="L415" s="19" t="e">
        <f>VLOOKUP(G415,Sensibilité!$A:$L,12,FALSE)</f>
        <v>#N/A</v>
      </c>
      <c r="M415" s="19" t="e">
        <f t="shared" si="36"/>
        <v>#N/A</v>
      </c>
      <c r="N415" s="19" t="e">
        <f t="shared" si="37"/>
        <v>#N/A</v>
      </c>
      <c r="O415" s="15" t="str">
        <f>IF(D415=Listes!$B$6,"SWARMING",IF(OR(D415=Listes!$B$1,D415=Listes!$B$2,D415=Listes!$B$5),2,IF(OR(D415=Listes!$B$3,D415=Listes!$B$4),1,"erreur colonne D")))</f>
        <v>SWARMING</v>
      </c>
      <c r="P415" s="15" t="e">
        <f>IF(OR(W415="Hiver",W415="Transit"),VLOOKUP(E415,IC!A:E,4,FALSE),IF(W415="été",VLOOKUP(E415,IC!A:E,3,FALSE),"erreur"))</f>
        <v>#N/A</v>
      </c>
      <c r="Q415" s="15" t="e">
        <f>IF(P415="NR",0,IF(F415&lt;5,0,IF(P415=1,VLOOKUP(F415,IC!$G$1:$I$8,3,TRUE),
IF(P415=2,VLOOKUP(F415,IC!$K$1:$M$8,3,TRUE),
IF(P415=3,VLOOKUP(F415,IC!$O$1:$Q$8,3,TRUE),IF(P415=4,VLOOKUP(F415,IC!$S$2:$U$9,3,TRUE),
"erreur"))))))</f>
        <v>#N/A</v>
      </c>
      <c r="R415" s="16" t="e">
        <f>IF(OR(V415="NA",V415="Transit",V415&lt;Listes!$F$1),"non applicable",F415/V415)</f>
        <v>#N/A</v>
      </c>
      <c r="S415" s="16" t="e">
        <f>IF(W415="Transit","Non applicable",IF(AND(W415="été",T415&gt;Listes!F414),F415/T415,IF(AND(W415="Hiver",Hierarchisation!U415&gt;Listes!F414),F415/U415,"non applicable")))</f>
        <v>#N/A</v>
      </c>
      <c r="T415" s="17" t="e">
        <f>IF(K415="Centre",VLOOKUP(E415,effectifs_ete,3,FALSE),IF(Hierarchisation!K415="Grand Nord",VLOOKUP(Hierarchisation!E415,effectifs_ete,4,FALSE),IF(Hierarchisation!K415="Nord Est",VLOOKUP(Hierarchisation!E415,effectifs_ete,5,FALSE),IF(Hierarchisation!K415="Nord Ouest",VLOOKUP(Hierarchisation!E415,effectifs_ete,6,FALSE),IF(Hierarchisation!K415="Sud Est",VLOOKUP(Hierarchisation!E415,effectifs_ete,7,FALSE),IF(Hierarchisation!K415="Sud Ouest",VLOOKUP(Hierarchisation!E415,effectifs_ete,8,FALSE),"Erreur Région"))))))</f>
        <v>#N/A</v>
      </c>
      <c r="U415" s="17" t="e">
        <f>IF(K415="Centre",VLOOKUP(E415,effectifs_hiver,3,FALSE),IF(Hierarchisation!K415="Grand Nord",VLOOKUP(Hierarchisation!E415,effectifs_hiver,4,FALSE),IF(Hierarchisation!K415="Nord Est",VLOOKUP(Hierarchisation!E415,effectifs_hiver,5,FALSE),IF(Hierarchisation!K415="Nord Ouest",VLOOKUP(Hierarchisation!E415,effectifs_hiver,6,FALSE),IF(Hierarchisation!K415="Sud Est",VLOOKUP(Hierarchisation!E415,effectifs_hiver,7,FALSE),IF(Hierarchisation!K415="Sud Ouest",VLOOKUP(Hierarchisation!E415,effectifs_hiver,8,FALSE),"Erreur Région"))))))</f>
        <v>#N/A</v>
      </c>
      <c r="V415" s="17" t="e">
        <f>IF(W415="Transit","Transit",IF(W415="hiver",VLOOKUP(E415,'EFFECTIFS Hiver'!$A:$I,9,FALSE),IF(W415="été",VLOOKUP(E415,'EFFECTIFS Eté'!$A:$I,9,FALSE),"Erreur saison")))</f>
        <v>#N/A</v>
      </c>
      <c r="W415" s="18" t="e">
        <f>VLOOKUP(D415,Listes!B:C,2,FALSE)</f>
        <v>#N/A</v>
      </c>
    </row>
    <row r="416" spans="1:23" ht="15.75" customHeight="1">
      <c r="A416" s="11"/>
      <c r="B416" s="11"/>
      <c r="C416" s="11"/>
      <c r="D416" s="11"/>
      <c r="E416" s="11"/>
      <c r="F416" s="11"/>
      <c r="G416" s="11" t="e">
        <f>VLOOKUP(E416,TAXONS!B:C,2,FALSE)</f>
        <v>#N/A</v>
      </c>
      <c r="H416" s="13">
        <f t="shared" si="33"/>
        <v>0</v>
      </c>
      <c r="I416" s="12" t="e">
        <f t="shared" si="34"/>
        <v>#N/A</v>
      </c>
      <c r="J416" s="14" t="e">
        <f t="shared" si="35"/>
        <v>#N/A</v>
      </c>
      <c r="K416" s="15" t="e">
        <f>VLOOKUP(B416,REGIONS!A:D,4,FALSE)</f>
        <v>#N/A</v>
      </c>
      <c r="L416" s="19" t="e">
        <f>VLOOKUP(G416,Sensibilité!$A:$L,12,FALSE)</f>
        <v>#N/A</v>
      </c>
      <c r="M416" s="19" t="e">
        <f t="shared" si="36"/>
        <v>#N/A</v>
      </c>
      <c r="N416" s="19" t="e">
        <f t="shared" si="37"/>
        <v>#N/A</v>
      </c>
      <c r="O416" s="15" t="str">
        <f>IF(D416=Listes!$B$6,"SWARMING",IF(OR(D416=Listes!$B$1,D416=Listes!$B$2,D416=Listes!$B$5),2,IF(OR(D416=Listes!$B$3,D416=Listes!$B$4),1,"erreur colonne D")))</f>
        <v>SWARMING</v>
      </c>
      <c r="P416" s="15" t="e">
        <f>IF(OR(W416="Hiver",W416="Transit"),VLOOKUP(E416,IC!A:E,4,FALSE),IF(W416="été",VLOOKUP(E416,IC!A:E,3,FALSE),"erreur"))</f>
        <v>#N/A</v>
      </c>
      <c r="Q416" s="15" t="e">
        <f>IF(P416="NR",0,IF(F416&lt;5,0,IF(P416=1,VLOOKUP(F416,IC!$G$1:$I$8,3,TRUE),
IF(P416=2,VLOOKUP(F416,IC!$K$1:$M$8,3,TRUE),
IF(P416=3,VLOOKUP(F416,IC!$O$1:$Q$8,3,TRUE),IF(P416=4,VLOOKUP(F416,IC!$S$2:$U$9,3,TRUE),
"erreur"))))))</f>
        <v>#N/A</v>
      </c>
      <c r="R416" s="16" t="e">
        <f>IF(OR(V416="NA",V416="Transit",V416&lt;Listes!$F$1),"non applicable",F416/V416)</f>
        <v>#N/A</v>
      </c>
      <c r="S416" s="16" t="e">
        <f>IF(W416="Transit","Non applicable",IF(AND(W416="été",T416&gt;Listes!F415),F416/T416,IF(AND(W416="Hiver",Hierarchisation!U416&gt;Listes!F415),F416/U416,"non applicable")))</f>
        <v>#N/A</v>
      </c>
      <c r="T416" s="17" t="e">
        <f>IF(K416="Centre",VLOOKUP(E416,effectifs_ete,3,FALSE),IF(Hierarchisation!K416="Grand Nord",VLOOKUP(Hierarchisation!E416,effectifs_ete,4,FALSE),IF(Hierarchisation!K416="Nord Est",VLOOKUP(Hierarchisation!E416,effectifs_ete,5,FALSE),IF(Hierarchisation!K416="Nord Ouest",VLOOKUP(Hierarchisation!E416,effectifs_ete,6,FALSE),IF(Hierarchisation!K416="Sud Est",VLOOKUP(Hierarchisation!E416,effectifs_ete,7,FALSE),IF(Hierarchisation!K416="Sud Ouest",VLOOKUP(Hierarchisation!E416,effectifs_ete,8,FALSE),"Erreur Région"))))))</f>
        <v>#N/A</v>
      </c>
      <c r="U416" s="17" t="e">
        <f>IF(K416="Centre",VLOOKUP(E416,effectifs_hiver,3,FALSE),IF(Hierarchisation!K416="Grand Nord",VLOOKUP(Hierarchisation!E416,effectifs_hiver,4,FALSE),IF(Hierarchisation!K416="Nord Est",VLOOKUP(Hierarchisation!E416,effectifs_hiver,5,FALSE),IF(Hierarchisation!K416="Nord Ouest",VLOOKUP(Hierarchisation!E416,effectifs_hiver,6,FALSE),IF(Hierarchisation!K416="Sud Est",VLOOKUP(Hierarchisation!E416,effectifs_hiver,7,FALSE),IF(Hierarchisation!K416="Sud Ouest",VLOOKUP(Hierarchisation!E416,effectifs_hiver,8,FALSE),"Erreur Région"))))))</f>
        <v>#N/A</v>
      </c>
      <c r="V416" s="17" t="e">
        <f>IF(W416="Transit","Transit",IF(W416="hiver",VLOOKUP(E416,'EFFECTIFS Hiver'!$A:$I,9,FALSE),IF(W416="été",VLOOKUP(E416,'EFFECTIFS Eté'!$A:$I,9,FALSE),"Erreur saison")))</f>
        <v>#N/A</v>
      </c>
      <c r="W416" s="18" t="e">
        <f>VLOOKUP(D416,Listes!B:C,2,FALSE)</f>
        <v>#N/A</v>
      </c>
    </row>
    <row r="417" spans="1:23" ht="15.75" customHeight="1">
      <c r="A417" s="11"/>
      <c r="B417" s="11"/>
      <c r="C417" s="11"/>
      <c r="D417" s="11"/>
      <c r="E417" s="11"/>
      <c r="F417" s="11"/>
      <c r="G417" s="11" t="e">
        <f>VLOOKUP(E417,TAXONS!B:C,2,FALSE)</f>
        <v>#N/A</v>
      </c>
      <c r="H417" s="13">
        <f t="shared" si="33"/>
        <v>0</v>
      </c>
      <c r="I417" s="12" t="e">
        <f t="shared" si="34"/>
        <v>#N/A</v>
      </c>
      <c r="J417" s="14" t="e">
        <f t="shared" si="35"/>
        <v>#N/A</v>
      </c>
      <c r="K417" s="15" t="e">
        <f>VLOOKUP(B417,REGIONS!A:D,4,FALSE)</f>
        <v>#N/A</v>
      </c>
      <c r="L417" s="19" t="e">
        <f>VLOOKUP(G417,Sensibilité!$A:$L,12,FALSE)</f>
        <v>#N/A</v>
      </c>
      <c r="M417" s="19" t="e">
        <f t="shared" si="36"/>
        <v>#N/A</v>
      </c>
      <c r="N417" s="19" t="e">
        <f t="shared" si="37"/>
        <v>#N/A</v>
      </c>
      <c r="O417" s="15" t="str">
        <f>IF(D417=Listes!$B$6,"SWARMING",IF(OR(D417=Listes!$B$1,D417=Listes!$B$2,D417=Listes!$B$5),2,IF(OR(D417=Listes!$B$3,D417=Listes!$B$4),1,"erreur colonne D")))</f>
        <v>SWARMING</v>
      </c>
      <c r="P417" s="15" t="e">
        <f>IF(OR(W417="Hiver",W417="Transit"),VLOOKUP(E417,IC!A:E,4,FALSE),IF(W417="été",VLOOKUP(E417,IC!A:E,3,FALSE),"erreur"))</f>
        <v>#N/A</v>
      </c>
      <c r="Q417" s="15" t="e">
        <f>IF(P417="NR",0,IF(F417&lt;5,0,IF(P417=1,VLOOKUP(F417,IC!$G$1:$I$8,3,TRUE),
IF(P417=2,VLOOKUP(F417,IC!$K$1:$M$8,3,TRUE),
IF(P417=3,VLOOKUP(F417,IC!$O$1:$Q$8,3,TRUE),IF(P417=4,VLOOKUP(F417,IC!$S$2:$U$9,3,TRUE),
"erreur"))))))</f>
        <v>#N/A</v>
      </c>
      <c r="R417" s="16" t="e">
        <f>IF(OR(V417="NA",V417="Transit",V417&lt;Listes!$F$1),"non applicable",F417/V417)</f>
        <v>#N/A</v>
      </c>
      <c r="S417" s="16" t="e">
        <f>IF(W417="Transit","Non applicable",IF(AND(W417="été",T417&gt;Listes!F416),F417/T417,IF(AND(W417="Hiver",Hierarchisation!U417&gt;Listes!F416),F417/U417,"non applicable")))</f>
        <v>#N/A</v>
      </c>
      <c r="T417" s="17" t="e">
        <f>IF(K417="Centre",VLOOKUP(E417,effectifs_ete,3,FALSE),IF(Hierarchisation!K417="Grand Nord",VLOOKUP(Hierarchisation!E417,effectifs_ete,4,FALSE),IF(Hierarchisation!K417="Nord Est",VLOOKUP(Hierarchisation!E417,effectifs_ete,5,FALSE),IF(Hierarchisation!K417="Nord Ouest",VLOOKUP(Hierarchisation!E417,effectifs_ete,6,FALSE),IF(Hierarchisation!K417="Sud Est",VLOOKUP(Hierarchisation!E417,effectifs_ete,7,FALSE),IF(Hierarchisation!K417="Sud Ouest",VLOOKUP(Hierarchisation!E417,effectifs_ete,8,FALSE),"Erreur Région"))))))</f>
        <v>#N/A</v>
      </c>
      <c r="U417" s="17" t="e">
        <f>IF(K417="Centre",VLOOKUP(E417,effectifs_hiver,3,FALSE),IF(Hierarchisation!K417="Grand Nord",VLOOKUP(Hierarchisation!E417,effectifs_hiver,4,FALSE),IF(Hierarchisation!K417="Nord Est",VLOOKUP(Hierarchisation!E417,effectifs_hiver,5,FALSE),IF(Hierarchisation!K417="Nord Ouest",VLOOKUP(Hierarchisation!E417,effectifs_hiver,6,FALSE),IF(Hierarchisation!K417="Sud Est",VLOOKUP(Hierarchisation!E417,effectifs_hiver,7,FALSE),IF(Hierarchisation!K417="Sud Ouest",VLOOKUP(Hierarchisation!E417,effectifs_hiver,8,FALSE),"Erreur Région"))))))</f>
        <v>#N/A</v>
      </c>
      <c r="V417" s="17" t="e">
        <f>IF(W417="Transit","Transit",IF(W417="hiver",VLOOKUP(E417,'EFFECTIFS Hiver'!$A:$I,9,FALSE),IF(W417="été",VLOOKUP(E417,'EFFECTIFS Eté'!$A:$I,9,FALSE),"Erreur saison")))</f>
        <v>#N/A</v>
      </c>
      <c r="W417" s="18" t="e">
        <f>VLOOKUP(D417,Listes!B:C,2,FALSE)</f>
        <v>#N/A</v>
      </c>
    </row>
    <row r="418" spans="1:23" ht="15.75" customHeight="1">
      <c r="A418" s="11"/>
      <c r="B418" s="11"/>
      <c r="C418" s="11"/>
      <c r="D418" s="11"/>
      <c r="E418" s="11"/>
      <c r="F418" s="11"/>
      <c r="G418" s="11" t="e">
        <f>VLOOKUP(E418,TAXONS!B:C,2,FALSE)</f>
        <v>#N/A</v>
      </c>
      <c r="H418" s="13">
        <f t="shared" si="33"/>
        <v>0</v>
      </c>
      <c r="I418" s="12" t="e">
        <f t="shared" si="34"/>
        <v>#N/A</v>
      </c>
      <c r="J418" s="14" t="e">
        <f t="shared" si="35"/>
        <v>#N/A</v>
      </c>
      <c r="K418" s="15" t="e">
        <f>VLOOKUP(B418,REGIONS!A:D,4,FALSE)</f>
        <v>#N/A</v>
      </c>
      <c r="L418" s="19" t="e">
        <f>VLOOKUP(G418,Sensibilité!$A:$L,12,FALSE)</f>
        <v>#N/A</v>
      </c>
      <c r="M418" s="19" t="e">
        <f t="shared" si="36"/>
        <v>#N/A</v>
      </c>
      <c r="N418" s="19" t="e">
        <f t="shared" si="37"/>
        <v>#N/A</v>
      </c>
      <c r="O418" s="15" t="str">
        <f>IF(D418=Listes!$B$6,"SWARMING",IF(OR(D418=Listes!$B$1,D418=Listes!$B$2,D418=Listes!$B$5),2,IF(OR(D418=Listes!$B$3,D418=Listes!$B$4),1,"erreur colonne D")))</f>
        <v>SWARMING</v>
      </c>
      <c r="P418" s="15" t="e">
        <f>IF(OR(W418="Hiver",W418="Transit"),VLOOKUP(E418,IC!A:E,4,FALSE),IF(W418="été",VLOOKUP(E418,IC!A:E,3,FALSE),"erreur"))</f>
        <v>#N/A</v>
      </c>
      <c r="Q418" s="15" t="e">
        <f>IF(P418="NR",0,IF(F418&lt;5,0,IF(P418=1,VLOOKUP(F418,IC!$G$1:$I$8,3,TRUE),
IF(P418=2,VLOOKUP(F418,IC!$K$1:$M$8,3,TRUE),
IF(P418=3,VLOOKUP(F418,IC!$O$1:$Q$8,3,TRUE),IF(P418=4,VLOOKUP(F418,IC!$S$2:$U$9,3,TRUE),
"erreur"))))))</f>
        <v>#N/A</v>
      </c>
      <c r="R418" s="16" t="e">
        <f>IF(OR(V418="NA",V418="Transit",V418&lt;Listes!$F$1),"non applicable",F418/V418)</f>
        <v>#N/A</v>
      </c>
      <c r="S418" s="16" t="e">
        <f>IF(W418="Transit","Non applicable",IF(AND(W418="été",T418&gt;Listes!F417),F418/T418,IF(AND(W418="Hiver",Hierarchisation!U418&gt;Listes!F417),F418/U418,"non applicable")))</f>
        <v>#N/A</v>
      </c>
      <c r="T418" s="17" t="e">
        <f>IF(K418="Centre",VLOOKUP(E418,effectifs_ete,3,FALSE),IF(Hierarchisation!K418="Grand Nord",VLOOKUP(Hierarchisation!E418,effectifs_ete,4,FALSE),IF(Hierarchisation!K418="Nord Est",VLOOKUP(Hierarchisation!E418,effectifs_ete,5,FALSE),IF(Hierarchisation!K418="Nord Ouest",VLOOKUP(Hierarchisation!E418,effectifs_ete,6,FALSE),IF(Hierarchisation!K418="Sud Est",VLOOKUP(Hierarchisation!E418,effectifs_ete,7,FALSE),IF(Hierarchisation!K418="Sud Ouest",VLOOKUP(Hierarchisation!E418,effectifs_ete,8,FALSE),"Erreur Région"))))))</f>
        <v>#N/A</v>
      </c>
      <c r="U418" s="17" t="e">
        <f>IF(K418="Centre",VLOOKUP(E418,effectifs_hiver,3,FALSE),IF(Hierarchisation!K418="Grand Nord",VLOOKUP(Hierarchisation!E418,effectifs_hiver,4,FALSE),IF(Hierarchisation!K418="Nord Est",VLOOKUP(Hierarchisation!E418,effectifs_hiver,5,FALSE),IF(Hierarchisation!K418="Nord Ouest",VLOOKUP(Hierarchisation!E418,effectifs_hiver,6,FALSE),IF(Hierarchisation!K418="Sud Est",VLOOKUP(Hierarchisation!E418,effectifs_hiver,7,FALSE),IF(Hierarchisation!K418="Sud Ouest",VLOOKUP(Hierarchisation!E418,effectifs_hiver,8,FALSE),"Erreur Région"))))))</f>
        <v>#N/A</v>
      </c>
      <c r="V418" s="17" t="e">
        <f>IF(W418="Transit","Transit",IF(W418="hiver",VLOOKUP(E418,'EFFECTIFS Hiver'!$A:$I,9,FALSE),IF(W418="été",VLOOKUP(E418,'EFFECTIFS Eté'!$A:$I,9,FALSE),"Erreur saison")))</f>
        <v>#N/A</v>
      </c>
      <c r="W418" s="18" t="e">
        <f>VLOOKUP(D418,Listes!B:C,2,FALSE)</f>
        <v>#N/A</v>
      </c>
    </row>
    <row r="419" spans="1:23" ht="15.75" customHeight="1">
      <c r="A419" s="11"/>
      <c r="B419" s="11"/>
      <c r="C419" s="11"/>
      <c r="D419" s="11"/>
      <c r="E419" s="11"/>
      <c r="F419" s="11"/>
      <c r="G419" s="11" t="e">
        <f>VLOOKUP(E419,TAXONS!B:C,2,FALSE)</f>
        <v>#N/A</v>
      </c>
      <c r="H419" s="13">
        <f t="shared" si="33"/>
        <v>0</v>
      </c>
      <c r="I419" s="12" t="e">
        <f t="shared" si="34"/>
        <v>#N/A</v>
      </c>
      <c r="J419" s="14" t="e">
        <f t="shared" si="35"/>
        <v>#N/A</v>
      </c>
      <c r="K419" s="15" t="e">
        <f>VLOOKUP(B419,REGIONS!A:D,4,FALSE)</f>
        <v>#N/A</v>
      </c>
      <c r="L419" s="19" t="e">
        <f>VLOOKUP(G419,Sensibilité!$A:$L,12,FALSE)</f>
        <v>#N/A</v>
      </c>
      <c r="M419" s="19" t="e">
        <f t="shared" si="36"/>
        <v>#N/A</v>
      </c>
      <c r="N419" s="19" t="e">
        <f t="shared" si="37"/>
        <v>#N/A</v>
      </c>
      <c r="O419" s="15" t="str">
        <f>IF(D419=Listes!$B$6,"SWARMING",IF(OR(D419=Listes!$B$1,D419=Listes!$B$2,D419=Listes!$B$5),2,IF(OR(D419=Listes!$B$3,D419=Listes!$B$4),1,"erreur colonne D")))</f>
        <v>SWARMING</v>
      </c>
      <c r="P419" s="15" t="e">
        <f>IF(OR(W419="Hiver",W419="Transit"),VLOOKUP(E419,IC!A:E,4,FALSE),IF(W419="été",VLOOKUP(E419,IC!A:E,3,FALSE),"erreur"))</f>
        <v>#N/A</v>
      </c>
      <c r="Q419" s="15" t="e">
        <f>IF(P419="NR",0,IF(F419&lt;5,0,IF(P419=1,VLOOKUP(F419,IC!$G$1:$I$8,3,TRUE),
IF(P419=2,VLOOKUP(F419,IC!$K$1:$M$8,3,TRUE),
IF(P419=3,VLOOKUP(F419,IC!$O$1:$Q$8,3,TRUE),IF(P419=4,VLOOKUP(F419,IC!$S$2:$U$9,3,TRUE),
"erreur"))))))</f>
        <v>#N/A</v>
      </c>
      <c r="R419" s="16" t="e">
        <f>IF(OR(V419="NA",V419="Transit",V419&lt;Listes!$F$1),"non applicable",F419/V419)</f>
        <v>#N/A</v>
      </c>
      <c r="S419" s="16" t="e">
        <f>IF(W419="Transit","Non applicable",IF(AND(W419="été",T419&gt;Listes!F418),F419/T419,IF(AND(W419="Hiver",Hierarchisation!U419&gt;Listes!F418),F419/U419,"non applicable")))</f>
        <v>#N/A</v>
      </c>
      <c r="T419" s="17" t="e">
        <f>IF(K419="Centre",VLOOKUP(E419,effectifs_ete,3,FALSE),IF(Hierarchisation!K419="Grand Nord",VLOOKUP(Hierarchisation!E419,effectifs_ete,4,FALSE),IF(Hierarchisation!K419="Nord Est",VLOOKUP(Hierarchisation!E419,effectifs_ete,5,FALSE),IF(Hierarchisation!K419="Nord Ouest",VLOOKUP(Hierarchisation!E419,effectifs_ete,6,FALSE),IF(Hierarchisation!K419="Sud Est",VLOOKUP(Hierarchisation!E419,effectifs_ete,7,FALSE),IF(Hierarchisation!K419="Sud Ouest",VLOOKUP(Hierarchisation!E419,effectifs_ete,8,FALSE),"Erreur Région"))))))</f>
        <v>#N/A</v>
      </c>
      <c r="U419" s="17" t="e">
        <f>IF(K419="Centre",VLOOKUP(E419,effectifs_hiver,3,FALSE),IF(Hierarchisation!K419="Grand Nord",VLOOKUP(Hierarchisation!E419,effectifs_hiver,4,FALSE),IF(Hierarchisation!K419="Nord Est",VLOOKUP(Hierarchisation!E419,effectifs_hiver,5,FALSE),IF(Hierarchisation!K419="Nord Ouest",VLOOKUP(Hierarchisation!E419,effectifs_hiver,6,FALSE),IF(Hierarchisation!K419="Sud Est",VLOOKUP(Hierarchisation!E419,effectifs_hiver,7,FALSE),IF(Hierarchisation!K419="Sud Ouest",VLOOKUP(Hierarchisation!E419,effectifs_hiver,8,FALSE),"Erreur Région"))))))</f>
        <v>#N/A</v>
      </c>
      <c r="V419" s="17" t="e">
        <f>IF(W419="Transit","Transit",IF(W419="hiver",VLOOKUP(E419,'EFFECTIFS Hiver'!$A:$I,9,FALSE),IF(W419="été",VLOOKUP(E419,'EFFECTIFS Eté'!$A:$I,9,FALSE),"Erreur saison")))</f>
        <v>#N/A</v>
      </c>
      <c r="W419" s="18" t="e">
        <f>VLOOKUP(D419,Listes!B:C,2,FALSE)</f>
        <v>#N/A</v>
      </c>
    </row>
    <row r="420" spans="1:23" ht="15.75" customHeight="1">
      <c r="A420" s="11"/>
      <c r="B420" s="11"/>
      <c r="C420" s="11"/>
      <c r="D420" s="11"/>
      <c r="E420" s="11"/>
      <c r="F420" s="11"/>
      <c r="G420" s="11" t="e">
        <f>VLOOKUP(E420,TAXONS!B:C,2,FALSE)</f>
        <v>#N/A</v>
      </c>
      <c r="H420" s="13">
        <f t="shared" si="33"/>
        <v>0</v>
      </c>
      <c r="I420" s="12" t="e">
        <f t="shared" si="34"/>
        <v>#N/A</v>
      </c>
      <c r="J420" s="14" t="e">
        <f t="shared" si="35"/>
        <v>#N/A</v>
      </c>
      <c r="K420" s="15" t="e">
        <f>VLOOKUP(B420,REGIONS!A:D,4,FALSE)</f>
        <v>#N/A</v>
      </c>
      <c r="L420" s="19" t="e">
        <f>VLOOKUP(G420,Sensibilité!$A:$L,12,FALSE)</f>
        <v>#N/A</v>
      </c>
      <c r="M420" s="19" t="e">
        <f t="shared" si="36"/>
        <v>#N/A</v>
      </c>
      <c r="N420" s="19" t="e">
        <f t="shared" si="37"/>
        <v>#N/A</v>
      </c>
      <c r="O420" s="15" t="str">
        <f>IF(D420=Listes!$B$6,"SWARMING",IF(OR(D420=Listes!$B$1,D420=Listes!$B$2,D420=Listes!$B$5),2,IF(OR(D420=Listes!$B$3,D420=Listes!$B$4),1,"erreur colonne D")))</f>
        <v>SWARMING</v>
      </c>
      <c r="P420" s="15" t="e">
        <f>IF(OR(W420="Hiver",W420="Transit"),VLOOKUP(E420,IC!A:E,4,FALSE),IF(W420="été",VLOOKUP(E420,IC!A:E,3,FALSE),"erreur"))</f>
        <v>#N/A</v>
      </c>
      <c r="Q420" s="15" t="e">
        <f>IF(P420="NR",0,IF(F420&lt;5,0,IF(P420=1,VLOOKUP(F420,IC!$G$1:$I$8,3,TRUE),
IF(P420=2,VLOOKUP(F420,IC!$K$1:$M$8,3,TRUE),
IF(P420=3,VLOOKUP(F420,IC!$O$1:$Q$8,3,TRUE),IF(P420=4,VLOOKUP(F420,IC!$S$2:$U$9,3,TRUE),
"erreur"))))))</f>
        <v>#N/A</v>
      </c>
      <c r="R420" s="16" t="e">
        <f>IF(OR(V420="NA",V420="Transit",V420&lt;Listes!$F$1),"non applicable",F420/V420)</f>
        <v>#N/A</v>
      </c>
      <c r="S420" s="16" t="e">
        <f>IF(W420="Transit","Non applicable",IF(AND(W420="été",T420&gt;Listes!F419),F420/T420,IF(AND(W420="Hiver",Hierarchisation!U420&gt;Listes!F419),F420/U420,"non applicable")))</f>
        <v>#N/A</v>
      </c>
      <c r="T420" s="17" t="e">
        <f>IF(K420="Centre",VLOOKUP(E420,effectifs_ete,3,FALSE),IF(Hierarchisation!K420="Grand Nord",VLOOKUP(Hierarchisation!E420,effectifs_ete,4,FALSE),IF(Hierarchisation!K420="Nord Est",VLOOKUP(Hierarchisation!E420,effectifs_ete,5,FALSE),IF(Hierarchisation!K420="Nord Ouest",VLOOKUP(Hierarchisation!E420,effectifs_ete,6,FALSE),IF(Hierarchisation!K420="Sud Est",VLOOKUP(Hierarchisation!E420,effectifs_ete,7,FALSE),IF(Hierarchisation!K420="Sud Ouest",VLOOKUP(Hierarchisation!E420,effectifs_ete,8,FALSE),"Erreur Région"))))))</f>
        <v>#N/A</v>
      </c>
      <c r="U420" s="17" t="e">
        <f>IF(K420="Centre",VLOOKUP(E420,effectifs_hiver,3,FALSE),IF(Hierarchisation!K420="Grand Nord",VLOOKUP(Hierarchisation!E420,effectifs_hiver,4,FALSE),IF(Hierarchisation!K420="Nord Est",VLOOKUP(Hierarchisation!E420,effectifs_hiver,5,FALSE),IF(Hierarchisation!K420="Nord Ouest",VLOOKUP(Hierarchisation!E420,effectifs_hiver,6,FALSE),IF(Hierarchisation!K420="Sud Est",VLOOKUP(Hierarchisation!E420,effectifs_hiver,7,FALSE),IF(Hierarchisation!K420="Sud Ouest",VLOOKUP(Hierarchisation!E420,effectifs_hiver,8,FALSE),"Erreur Région"))))))</f>
        <v>#N/A</v>
      </c>
      <c r="V420" s="17" t="e">
        <f>IF(W420="Transit","Transit",IF(W420="hiver",VLOOKUP(E420,'EFFECTIFS Hiver'!$A:$I,9,FALSE),IF(W420="été",VLOOKUP(E420,'EFFECTIFS Eté'!$A:$I,9,FALSE),"Erreur saison")))</f>
        <v>#N/A</v>
      </c>
      <c r="W420" s="18" t="e">
        <f>VLOOKUP(D420,Listes!B:C,2,FALSE)</f>
        <v>#N/A</v>
      </c>
    </row>
    <row r="421" spans="1:23" ht="15.75" customHeight="1">
      <c r="A421" s="11"/>
      <c r="B421" s="11"/>
      <c r="C421" s="11"/>
      <c r="D421" s="11"/>
      <c r="E421" s="11"/>
      <c r="F421" s="11"/>
      <c r="G421" s="11" t="e">
        <f>VLOOKUP(E421,TAXONS!B:C,2,FALSE)</f>
        <v>#N/A</v>
      </c>
      <c r="H421" s="13">
        <f t="shared" si="33"/>
        <v>0</v>
      </c>
      <c r="I421" s="12" t="e">
        <f t="shared" si="34"/>
        <v>#N/A</v>
      </c>
      <c r="J421" s="14" t="e">
        <f t="shared" si="35"/>
        <v>#N/A</v>
      </c>
      <c r="K421" s="15" t="e">
        <f>VLOOKUP(B421,REGIONS!A:D,4,FALSE)</f>
        <v>#N/A</v>
      </c>
      <c r="L421" s="19" t="e">
        <f>VLOOKUP(G421,Sensibilité!$A:$L,12,FALSE)</f>
        <v>#N/A</v>
      </c>
      <c r="M421" s="19" t="e">
        <f t="shared" si="36"/>
        <v>#N/A</v>
      </c>
      <c r="N421" s="19" t="e">
        <f t="shared" si="37"/>
        <v>#N/A</v>
      </c>
      <c r="O421" s="15" t="str">
        <f>IF(D421=Listes!$B$6,"SWARMING",IF(OR(D421=Listes!$B$1,D421=Listes!$B$2,D421=Listes!$B$5),2,IF(OR(D421=Listes!$B$3,D421=Listes!$B$4),1,"erreur colonne D")))</f>
        <v>SWARMING</v>
      </c>
      <c r="P421" s="15" t="e">
        <f>IF(OR(W421="Hiver",W421="Transit"),VLOOKUP(E421,IC!A:E,4,FALSE),IF(W421="été",VLOOKUP(E421,IC!A:E,3,FALSE),"erreur"))</f>
        <v>#N/A</v>
      </c>
      <c r="Q421" s="15" t="e">
        <f>IF(P421="NR",0,IF(F421&lt;5,0,IF(P421=1,VLOOKUP(F421,IC!$G$1:$I$8,3,TRUE),
IF(P421=2,VLOOKUP(F421,IC!$K$1:$M$8,3,TRUE),
IF(P421=3,VLOOKUP(F421,IC!$O$1:$Q$8,3,TRUE),IF(P421=4,VLOOKUP(F421,IC!$S$2:$U$9,3,TRUE),
"erreur"))))))</f>
        <v>#N/A</v>
      </c>
      <c r="R421" s="16" t="e">
        <f>IF(OR(V421="NA",V421="Transit",V421&lt;Listes!$F$1),"non applicable",F421/V421)</f>
        <v>#N/A</v>
      </c>
      <c r="S421" s="16" t="e">
        <f>IF(W421="Transit","Non applicable",IF(AND(W421="été",T421&gt;Listes!F420),F421/T421,IF(AND(W421="Hiver",Hierarchisation!U421&gt;Listes!F420),F421/U421,"non applicable")))</f>
        <v>#N/A</v>
      </c>
      <c r="T421" s="17" t="e">
        <f>IF(K421="Centre",VLOOKUP(E421,effectifs_ete,3,FALSE),IF(Hierarchisation!K421="Grand Nord",VLOOKUP(Hierarchisation!E421,effectifs_ete,4,FALSE),IF(Hierarchisation!K421="Nord Est",VLOOKUP(Hierarchisation!E421,effectifs_ete,5,FALSE),IF(Hierarchisation!K421="Nord Ouest",VLOOKUP(Hierarchisation!E421,effectifs_ete,6,FALSE),IF(Hierarchisation!K421="Sud Est",VLOOKUP(Hierarchisation!E421,effectifs_ete,7,FALSE),IF(Hierarchisation!K421="Sud Ouest",VLOOKUP(Hierarchisation!E421,effectifs_ete,8,FALSE),"Erreur Région"))))))</f>
        <v>#N/A</v>
      </c>
      <c r="U421" s="17" t="e">
        <f>IF(K421="Centre",VLOOKUP(E421,effectifs_hiver,3,FALSE),IF(Hierarchisation!K421="Grand Nord",VLOOKUP(Hierarchisation!E421,effectifs_hiver,4,FALSE),IF(Hierarchisation!K421="Nord Est",VLOOKUP(Hierarchisation!E421,effectifs_hiver,5,FALSE),IF(Hierarchisation!K421="Nord Ouest",VLOOKUP(Hierarchisation!E421,effectifs_hiver,6,FALSE),IF(Hierarchisation!K421="Sud Est",VLOOKUP(Hierarchisation!E421,effectifs_hiver,7,FALSE),IF(Hierarchisation!K421="Sud Ouest",VLOOKUP(Hierarchisation!E421,effectifs_hiver,8,FALSE),"Erreur Région"))))))</f>
        <v>#N/A</v>
      </c>
      <c r="V421" s="17" t="e">
        <f>IF(W421="Transit","Transit",IF(W421="hiver",VLOOKUP(E421,'EFFECTIFS Hiver'!$A:$I,9,FALSE),IF(W421="été",VLOOKUP(E421,'EFFECTIFS Eté'!$A:$I,9,FALSE),"Erreur saison")))</f>
        <v>#N/A</v>
      </c>
      <c r="W421" s="18" t="e">
        <f>VLOOKUP(D421,Listes!B:C,2,FALSE)</f>
        <v>#N/A</v>
      </c>
    </row>
    <row r="422" spans="1:23" ht="15.75" customHeight="1">
      <c r="A422" s="11"/>
      <c r="B422" s="11"/>
      <c r="C422" s="11"/>
      <c r="D422" s="11"/>
      <c r="E422" s="11"/>
      <c r="F422" s="11"/>
      <c r="G422" s="11" t="e">
        <f>VLOOKUP(E422,TAXONS!B:C,2,FALSE)</f>
        <v>#N/A</v>
      </c>
      <c r="H422" s="13">
        <f t="shared" si="33"/>
        <v>0</v>
      </c>
      <c r="I422" s="12" t="e">
        <f t="shared" si="34"/>
        <v>#N/A</v>
      </c>
      <c r="J422" s="14" t="e">
        <f t="shared" si="35"/>
        <v>#N/A</v>
      </c>
      <c r="K422" s="15" t="e">
        <f>VLOOKUP(B422,REGIONS!A:D,4,FALSE)</f>
        <v>#N/A</v>
      </c>
      <c r="L422" s="19" t="e">
        <f>VLOOKUP(G422,Sensibilité!$A:$L,12,FALSE)</f>
        <v>#N/A</v>
      </c>
      <c r="M422" s="19" t="e">
        <f t="shared" si="36"/>
        <v>#N/A</v>
      </c>
      <c r="N422" s="19" t="e">
        <f t="shared" si="37"/>
        <v>#N/A</v>
      </c>
      <c r="O422" s="15" t="str">
        <f>IF(D422=Listes!$B$6,"SWARMING",IF(OR(D422=Listes!$B$1,D422=Listes!$B$2,D422=Listes!$B$5),2,IF(OR(D422=Listes!$B$3,D422=Listes!$B$4),1,"erreur colonne D")))</f>
        <v>SWARMING</v>
      </c>
      <c r="P422" s="15" t="e">
        <f>IF(OR(W422="Hiver",W422="Transit"),VLOOKUP(E422,IC!A:E,4,FALSE),IF(W422="été",VLOOKUP(E422,IC!A:E,3,FALSE),"erreur"))</f>
        <v>#N/A</v>
      </c>
      <c r="Q422" s="15" t="e">
        <f>IF(P422="NR",0,IF(F422&lt;5,0,IF(P422=1,VLOOKUP(F422,IC!$G$1:$I$8,3,TRUE),
IF(P422=2,VLOOKUP(F422,IC!$K$1:$M$8,3,TRUE),
IF(P422=3,VLOOKUP(F422,IC!$O$1:$Q$8,3,TRUE),IF(P422=4,VLOOKUP(F422,IC!$S$2:$U$9,3,TRUE),
"erreur"))))))</f>
        <v>#N/A</v>
      </c>
      <c r="R422" s="16" t="e">
        <f>IF(OR(V422="NA",V422="Transit",V422&lt;Listes!$F$1),"non applicable",F422/V422)</f>
        <v>#N/A</v>
      </c>
      <c r="S422" s="16" t="e">
        <f>IF(W422="Transit","Non applicable",IF(AND(W422="été",T422&gt;Listes!F421),F422/T422,IF(AND(W422="Hiver",Hierarchisation!U422&gt;Listes!F421),F422/U422,"non applicable")))</f>
        <v>#N/A</v>
      </c>
      <c r="T422" s="17" t="e">
        <f>IF(K422="Centre",VLOOKUP(E422,effectifs_ete,3,FALSE),IF(Hierarchisation!K422="Grand Nord",VLOOKUP(Hierarchisation!E422,effectifs_ete,4,FALSE),IF(Hierarchisation!K422="Nord Est",VLOOKUP(Hierarchisation!E422,effectifs_ete,5,FALSE),IF(Hierarchisation!K422="Nord Ouest",VLOOKUP(Hierarchisation!E422,effectifs_ete,6,FALSE),IF(Hierarchisation!K422="Sud Est",VLOOKUP(Hierarchisation!E422,effectifs_ete,7,FALSE),IF(Hierarchisation!K422="Sud Ouest",VLOOKUP(Hierarchisation!E422,effectifs_ete,8,FALSE),"Erreur Région"))))))</f>
        <v>#N/A</v>
      </c>
      <c r="U422" s="17" t="e">
        <f>IF(K422="Centre",VLOOKUP(E422,effectifs_hiver,3,FALSE),IF(Hierarchisation!K422="Grand Nord",VLOOKUP(Hierarchisation!E422,effectifs_hiver,4,FALSE),IF(Hierarchisation!K422="Nord Est",VLOOKUP(Hierarchisation!E422,effectifs_hiver,5,FALSE),IF(Hierarchisation!K422="Nord Ouest",VLOOKUP(Hierarchisation!E422,effectifs_hiver,6,FALSE),IF(Hierarchisation!K422="Sud Est",VLOOKUP(Hierarchisation!E422,effectifs_hiver,7,FALSE),IF(Hierarchisation!K422="Sud Ouest",VLOOKUP(Hierarchisation!E422,effectifs_hiver,8,FALSE),"Erreur Région"))))))</f>
        <v>#N/A</v>
      </c>
      <c r="V422" s="17" t="e">
        <f>IF(W422="Transit","Transit",IF(W422="hiver",VLOOKUP(E422,'EFFECTIFS Hiver'!$A:$I,9,FALSE),IF(W422="été",VLOOKUP(E422,'EFFECTIFS Eté'!$A:$I,9,FALSE),"Erreur saison")))</f>
        <v>#N/A</v>
      </c>
      <c r="W422" s="18" t="e">
        <f>VLOOKUP(D422,Listes!B:C,2,FALSE)</f>
        <v>#N/A</v>
      </c>
    </row>
    <row r="423" spans="1:23" ht="15.75" customHeight="1">
      <c r="A423" s="11"/>
      <c r="B423" s="11"/>
      <c r="C423" s="11"/>
      <c r="D423" s="11"/>
      <c r="E423" s="11"/>
      <c r="F423" s="11"/>
      <c r="G423" s="11" t="e">
        <f>VLOOKUP(E423,TAXONS!B:C,2,FALSE)</f>
        <v>#N/A</v>
      </c>
      <c r="H423" s="13">
        <f t="shared" si="33"/>
        <v>0</v>
      </c>
      <c r="I423" s="12" t="e">
        <f t="shared" si="34"/>
        <v>#N/A</v>
      </c>
      <c r="J423" s="14" t="e">
        <f t="shared" si="35"/>
        <v>#N/A</v>
      </c>
      <c r="K423" s="15" t="e">
        <f>VLOOKUP(B423,REGIONS!A:D,4,FALSE)</f>
        <v>#N/A</v>
      </c>
      <c r="L423" s="19" t="e">
        <f>VLOOKUP(G423,Sensibilité!$A:$L,12,FALSE)</f>
        <v>#N/A</v>
      </c>
      <c r="M423" s="19" t="e">
        <f t="shared" si="36"/>
        <v>#N/A</v>
      </c>
      <c r="N423" s="19" t="e">
        <f t="shared" si="37"/>
        <v>#N/A</v>
      </c>
      <c r="O423" s="15" t="str">
        <f>IF(D423=Listes!$B$6,"SWARMING",IF(OR(D423=Listes!$B$1,D423=Listes!$B$2,D423=Listes!$B$5),2,IF(OR(D423=Listes!$B$3,D423=Listes!$B$4),1,"erreur colonne D")))</f>
        <v>SWARMING</v>
      </c>
      <c r="P423" s="15" t="e">
        <f>IF(OR(W423="Hiver",W423="Transit"),VLOOKUP(E423,IC!A:E,4,FALSE),IF(W423="été",VLOOKUP(E423,IC!A:E,3,FALSE),"erreur"))</f>
        <v>#N/A</v>
      </c>
      <c r="Q423" s="15" t="e">
        <f>IF(P423="NR",0,IF(F423&lt;5,0,IF(P423=1,VLOOKUP(F423,IC!$G$1:$I$8,3,TRUE),
IF(P423=2,VLOOKUP(F423,IC!$K$1:$M$8,3,TRUE),
IF(P423=3,VLOOKUP(F423,IC!$O$1:$Q$8,3,TRUE),IF(P423=4,VLOOKUP(F423,IC!$S$2:$U$9,3,TRUE),
"erreur"))))))</f>
        <v>#N/A</v>
      </c>
      <c r="R423" s="16" t="e">
        <f>IF(OR(V423="NA",V423="Transit",V423&lt;Listes!$F$1),"non applicable",F423/V423)</f>
        <v>#N/A</v>
      </c>
      <c r="S423" s="16" t="e">
        <f>IF(W423="Transit","Non applicable",IF(AND(W423="été",T423&gt;Listes!F422),F423/T423,IF(AND(W423="Hiver",Hierarchisation!U423&gt;Listes!F422),F423/U423,"non applicable")))</f>
        <v>#N/A</v>
      </c>
      <c r="T423" s="17" t="e">
        <f>IF(K423="Centre",VLOOKUP(E423,effectifs_ete,3,FALSE),IF(Hierarchisation!K423="Grand Nord",VLOOKUP(Hierarchisation!E423,effectifs_ete,4,FALSE),IF(Hierarchisation!K423="Nord Est",VLOOKUP(Hierarchisation!E423,effectifs_ete,5,FALSE),IF(Hierarchisation!K423="Nord Ouest",VLOOKUP(Hierarchisation!E423,effectifs_ete,6,FALSE),IF(Hierarchisation!K423="Sud Est",VLOOKUP(Hierarchisation!E423,effectifs_ete,7,FALSE),IF(Hierarchisation!K423="Sud Ouest",VLOOKUP(Hierarchisation!E423,effectifs_ete,8,FALSE),"Erreur Région"))))))</f>
        <v>#N/A</v>
      </c>
      <c r="U423" s="17" t="e">
        <f>IF(K423="Centre",VLOOKUP(E423,effectifs_hiver,3,FALSE),IF(Hierarchisation!K423="Grand Nord",VLOOKUP(Hierarchisation!E423,effectifs_hiver,4,FALSE),IF(Hierarchisation!K423="Nord Est",VLOOKUP(Hierarchisation!E423,effectifs_hiver,5,FALSE),IF(Hierarchisation!K423="Nord Ouest",VLOOKUP(Hierarchisation!E423,effectifs_hiver,6,FALSE),IF(Hierarchisation!K423="Sud Est",VLOOKUP(Hierarchisation!E423,effectifs_hiver,7,FALSE),IF(Hierarchisation!K423="Sud Ouest",VLOOKUP(Hierarchisation!E423,effectifs_hiver,8,FALSE),"Erreur Région"))))))</f>
        <v>#N/A</v>
      </c>
      <c r="V423" s="17" t="e">
        <f>IF(W423="Transit","Transit",IF(W423="hiver",VLOOKUP(E423,'EFFECTIFS Hiver'!$A:$I,9,FALSE),IF(W423="été",VLOOKUP(E423,'EFFECTIFS Eté'!$A:$I,9,FALSE),"Erreur saison")))</f>
        <v>#N/A</v>
      </c>
      <c r="W423" s="18" t="e">
        <f>VLOOKUP(D423,Listes!B:C,2,FALSE)</f>
        <v>#N/A</v>
      </c>
    </row>
    <row r="424" spans="1:23" ht="15.75" customHeight="1">
      <c r="A424" s="11"/>
      <c r="B424" s="11"/>
      <c r="C424" s="11"/>
      <c r="D424" s="11"/>
      <c r="E424" s="11"/>
      <c r="F424" s="11"/>
      <c r="G424" s="11" t="e">
        <f>VLOOKUP(E424,TAXONS!B:C,2,FALSE)</f>
        <v>#N/A</v>
      </c>
      <c r="H424" s="13">
        <f t="shared" si="33"/>
        <v>0</v>
      </c>
      <c r="I424" s="12" t="e">
        <f t="shared" si="34"/>
        <v>#N/A</v>
      </c>
      <c r="J424" s="14" t="e">
        <f t="shared" si="35"/>
        <v>#N/A</v>
      </c>
      <c r="K424" s="15" t="e">
        <f>VLOOKUP(B424,REGIONS!A:D,4,FALSE)</f>
        <v>#N/A</v>
      </c>
      <c r="L424" s="19" t="e">
        <f>VLOOKUP(G424,Sensibilité!$A:$L,12,FALSE)</f>
        <v>#N/A</v>
      </c>
      <c r="M424" s="19" t="e">
        <f t="shared" si="36"/>
        <v>#N/A</v>
      </c>
      <c r="N424" s="19" t="e">
        <f t="shared" si="37"/>
        <v>#N/A</v>
      </c>
      <c r="O424" s="15" t="str">
        <f>IF(D424=Listes!$B$6,"SWARMING",IF(OR(D424=Listes!$B$1,D424=Listes!$B$2,D424=Listes!$B$5),2,IF(OR(D424=Listes!$B$3,D424=Listes!$B$4),1,"erreur colonne D")))</f>
        <v>SWARMING</v>
      </c>
      <c r="P424" s="15" t="e">
        <f>IF(OR(W424="Hiver",W424="Transit"),VLOOKUP(E424,IC!A:E,4,FALSE),IF(W424="été",VLOOKUP(E424,IC!A:E,3,FALSE),"erreur"))</f>
        <v>#N/A</v>
      </c>
      <c r="Q424" s="15" t="e">
        <f>IF(P424="NR",0,IF(F424&lt;5,0,IF(P424=1,VLOOKUP(F424,IC!$G$1:$I$8,3,TRUE),
IF(P424=2,VLOOKUP(F424,IC!$K$1:$M$8,3,TRUE),
IF(P424=3,VLOOKUP(F424,IC!$O$1:$Q$8,3,TRUE),IF(P424=4,VLOOKUP(F424,IC!$S$2:$U$9,3,TRUE),
"erreur"))))))</f>
        <v>#N/A</v>
      </c>
      <c r="R424" s="16" t="e">
        <f>IF(OR(V424="NA",V424="Transit",V424&lt;Listes!$F$1),"non applicable",F424/V424)</f>
        <v>#N/A</v>
      </c>
      <c r="S424" s="16" t="e">
        <f>IF(W424="Transit","Non applicable",IF(AND(W424="été",T424&gt;Listes!F423),F424/T424,IF(AND(W424="Hiver",Hierarchisation!U424&gt;Listes!F423),F424/U424,"non applicable")))</f>
        <v>#N/A</v>
      </c>
      <c r="T424" s="17" t="e">
        <f>IF(K424="Centre",VLOOKUP(E424,effectifs_ete,3,FALSE),IF(Hierarchisation!K424="Grand Nord",VLOOKUP(Hierarchisation!E424,effectifs_ete,4,FALSE),IF(Hierarchisation!K424="Nord Est",VLOOKUP(Hierarchisation!E424,effectifs_ete,5,FALSE),IF(Hierarchisation!K424="Nord Ouest",VLOOKUP(Hierarchisation!E424,effectifs_ete,6,FALSE),IF(Hierarchisation!K424="Sud Est",VLOOKUP(Hierarchisation!E424,effectifs_ete,7,FALSE),IF(Hierarchisation!K424="Sud Ouest",VLOOKUP(Hierarchisation!E424,effectifs_ete,8,FALSE),"Erreur Région"))))))</f>
        <v>#N/A</v>
      </c>
      <c r="U424" s="17" t="e">
        <f>IF(K424="Centre",VLOOKUP(E424,effectifs_hiver,3,FALSE),IF(Hierarchisation!K424="Grand Nord",VLOOKUP(Hierarchisation!E424,effectifs_hiver,4,FALSE),IF(Hierarchisation!K424="Nord Est",VLOOKUP(Hierarchisation!E424,effectifs_hiver,5,FALSE),IF(Hierarchisation!K424="Nord Ouest",VLOOKUP(Hierarchisation!E424,effectifs_hiver,6,FALSE),IF(Hierarchisation!K424="Sud Est",VLOOKUP(Hierarchisation!E424,effectifs_hiver,7,FALSE),IF(Hierarchisation!K424="Sud Ouest",VLOOKUP(Hierarchisation!E424,effectifs_hiver,8,FALSE),"Erreur Région"))))))</f>
        <v>#N/A</v>
      </c>
      <c r="V424" s="17" t="e">
        <f>IF(W424="Transit","Transit",IF(W424="hiver",VLOOKUP(E424,'EFFECTIFS Hiver'!$A:$I,9,FALSE),IF(W424="été",VLOOKUP(E424,'EFFECTIFS Eté'!$A:$I,9,FALSE),"Erreur saison")))</f>
        <v>#N/A</v>
      </c>
      <c r="W424" s="18" t="e">
        <f>VLOOKUP(D424,Listes!B:C,2,FALSE)</f>
        <v>#N/A</v>
      </c>
    </row>
    <row r="425" spans="1:23" ht="15.75" customHeight="1">
      <c r="A425" s="11"/>
      <c r="B425" s="11"/>
      <c r="C425" s="11"/>
      <c r="D425" s="11"/>
      <c r="E425" s="11"/>
      <c r="F425" s="11"/>
      <c r="G425" s="11" t="e">
        <f>VLOOKUP(E425,TAXONS!B:C,2,FALSE)</f>
        <v>#N/A</v>
      </c>
      <c r="H425" s="13">
        <f t="shared" si="33"/>
        <v>0</v>
      </c>
      <c r="I425" s="12" t="e">
        <f t="shared" si="34"/>
        <v>#N/A</v>
      </c>
      <c r="J425" s="14" t="e">
        <f t="shared" si="35"/>
        <v>#N/A</v>
      </c>
      <c r="K425" s="15" t="e">
        <f>VLOOKUP(B425,REGIONS!A:D,4,FALSE)</f>
        <v>#N/A</v>
      </c>
      <c r="L425" s="19" t="e">
        <f>VLOOKUP(G425,Sensibilité!$A:$L,12,FALSE)</f>
        <v>#N/A</v>
      </c>
      <c r="M425" s="19" t="e">
        <f t="shared" si="36"/>
        <v>#N/A</v>
      </c>
      <c r="N425" s="19" t="e">
        <f t="shared" si="37"/>
        <v>#N/A</v>
      </c>
      <c r="O425" s="15" t="str">
        <f>IF(D425=Listes!$B$6,"SWARMING",IF(OR(D425=Listes!$B$1,D425=Listes!$B$2,D425=Listes!$B$5),2,IF(OR(D425=Listes!$B$3,D425=Listes!$B$4),1,"erreur colonne D")))</f>
        <v>SWARMING</v>
      </c>
      <c r="P425" s="15" t="e">
        <f>IF(OR(W425="Hiver",W425="Transit"),VLOOKUP(E425,IC!A:E,4,FALSE),IF(W425="été",VLOOKUP(E425,IC!A:E,3,FALSE),"erreur"))</f>
        <v>#N/A</v>
      </c>
      <c r="Q425" s="15" t="e">
        <f>IF(P425="NR",0,IF(F425&lt;5,0,IF(P425=1,VLOOKUP(F425,IC!$G$1:$I$8,3,TRUE),
IF(P425=2,VLOOKUP(F425,IC!$K$1:$M$8,3,TRUE),
IF(P425=3,VLOOKUP(F425,IC!$O$1:$Q$8,3,TRUE),IF(P425=4,VLOOKUP(F425,IC!$S$2:$U$9,3,TRUE),
"erreur"))))))</f>
        <v>#N/A</v>
      </c>
      <c r="R425" s="16" t="e">
        <f>IF(OR(V425="NA",V425="Transit",V425&lt;Listes!$F$1),"non applicable",F425/V425)</f>
        <v>#N/A</v>
      </c>
      <c r="S425" s="16" t="e">
        <f>IF(W425="Transit","Non applicable",IF(AND(W425="été",T425&gt;Listes!F424),F425/T425,IF(AND(W425="Hiver",Hierarchisation!U425&gt;Listes!F424),F425/U425,"non applicable")))</f>
        <v>#N/A</v>
      </c>
      <c r="T425" s="17" t="e">
        <f>IF(K425="Centre",VLOOKUP(E425,effectifs_ete,3,FALSE),IF(Hierarchisation!K425="Grand Nord",VLOOKUP(Hierarchisation!E425,effectifs_ete,4,FALSE),IF(Hierarchisation!K425="Nord Est",VLOOKUP(Hierarchisation!E425,effectifs_ete,5,FALSE),IF(Hierarchisation!K425="Nord Ouest",VLOOKUP(Hierarchisation!E425,effectifs_ete,6,FALSE),IF(Hierarchisation!K425="Sud Est",VLOOKUP(Hierarchisation!E425,effectifs_ete,7,FALSE),IF(Hierarchisation!K425="Sud Ouest",VLOOKUP(Hierarchisation!E425,effectifs_ete,8,FALSE),"Erreur Région"))))))</f>
        <v>#N/A</v>
      </c>
      <c r="U425" s="17" t="e">
        <f>IF(K425="Centre",VLOOKUP(E425,effectifs_hiver,3,FALSE),IF(Hierarchisation!K425="Grand Nord",VLOOKUP(Hierarchisation!E425,effectifs_hiver,4,FALSE),IF(Hierarchisation!K425="Nord Est",VLOOKUP(Hierarchisation!E425,effectifs_hiver,5,FALSE),IF(Hierarchisation!K425="Nord Ouest",VLOOKUP(Hierarchisation!E425,effectifs_hiver,6,FALSE),IF(Hierarchisation!K425="Sud Est",VLOOKUP(Hierarchisation!E425,effectifs_hiver,7,FALSE),IF(Hierarchisation!K425="Sud Ouest",VLOOKUP(Hierarchisation!E425,effectifs_hiver,8,FALSE),"Erreur Région"))))))</f>
        <v>#N/A</v>
      </c>
      <c r="V425" s="17" t="e">
        <f>IF(W425="Transit","Transit",IF(W425="hiver",VLOOKUP(E425,'EFFECTIFS Hiver'!$A:$I,9,FALSE),IF(W425="été",VLOOKUP(E425,'EFFECTIFS Eté'!$A:$I,9,FALSE),"Erreur saison")))</f>
        <v>#N/A</v>
      </c>
      <c r="W425" s="18" t="e">
        <f>VLOOKUP(D425,Listes!B:C,2,FALSE)</f>
        <v>#N/A</v>
      </c>
    </row>
    <row r="426" spans="1:23" ht="15.75" customHeight="1">
      <c r="A426" s="11"/>
      <c r="B426" s="11"/>
      <c r="C426" s="11"/>
      <c r="D426" s="11"/>
      <c r="E426" s="11"/>
      <c r="F426" s="11"/>
      <c r="G426" s="11" t="e">
        <f>VLOOKUP(E426,TAXONS!B:C,2,FALSE)</f>
        <v>#N/A</v>
      </c>
      <c r="H426" s="13">
        <f t="shared" si="33"/>
        <v>0</v>
      </c>
      <c r="I426" s="12" t="e">
        <f t="shared" si="34"/>
        <v>#N/A</v>
      </c>
      <c r="J426" s="14" t="e">
        <f t="shared" si="35"/>
        <v>#N/A</v>
      </c>
      <c r="K426" s="15" t="e">
        <f>VLOOKUP(B426,REGIONS!A:D,4,FALSE)</f>
        <v>#N/A</v>
      </c>
      <c r="L426" s="19" t="e">
        <f>VLOOKUP(G426,Sensibilité!$A:$L,12,FALSE)</f>
        <v>#N/A</v>
      </c>
      <c r="M426" s="19" t="e">
        <f t="shared" si="36"/>
        <v>#N/A</v>
      </c>
      <c r="N426" s="19" t="e">
        <f t="shared" si="37"/>
        <v>#N/A</v>
      </c>
      <c r="O426" s="15" t="str">
        <f>IF(D426=Listes!$B$6,"SWARMING",IF(OR(D426=Listes!$B$1,D426=Listes!$B$2,D426=Listes!$B$5),2,IF(OR(D426=Listes!$B$3,D426=Listes!$B$4),1,"erreur colonne D")))</f>
        <v>SWARMING</v>
      </c>
      <c r="P426" s="15" t="e">
        <f>IF(OR(W426="Hiver",W426="Transit"),VLOOKUP(E426,IC!A:E,4,FALSE),IF(W426="été",VLOOKUP(E426,IC!A:E,3,FALSE),"erreur"))</f>
        <v>#N/A</v>
      </c>
      <c r="Q426" s="15" t="e">
        <f>IF(P426="NR",0,IF(F426&lt;5,0,IF(P426=1,VLOOKUP(F426,IC!$G$1:$I$8,3,TRUE),
IF(P426=2,VLOOKUP(F426,IC!$K$1:$M$8,3,TRUE),
IF(P426=3,VLOOKUP(F426,IC!$O$1:$Q$8,3,TRUE),IF(P426=4,VLOOKUP(F426,IC!$S$2:$U$9,3,TRUE),
"erreur"))))))</f>
        <v>#N/A</v>
      </c>
      <c r="R426" s="16" t="e">
        <f>IF(OR(V426="NA",V426="Transit",V426&lt;Listes!$F$1),"non applicable",F426/V426)</f>
        <v>#N/A</v>
      </c>
      <c r="S426" s="16" t="e">
        <f>IF(W426="Transit","Non applicable",IF(AND(W426="été",T426&gt;Listes!F425),F426/T426,IF(AND(W426="Hiver",Hierarchisation!U426&gt;Listes!F425),F426/U426,"non applicable")))</f>
        <v>#N/A</v>
      </c>
      <c r="T426" s="17" t="e">
        <f>IF(K426="Centre",VLOOKUP(E426,effectifs_ete,3,FALSE),IF(Hierarchisation!K426="Grand Nord",VLOOKUP(Hierarchisation!E426,effectifs_ete,4,FALSE),IF(Hierarchisation!K426="Nord Est",VLOOKUP(Hierarchisation!E426,effectifs_ete,5,FALSE),IF(Hierarchisation!K426="Nord Ouest",VLOOKUP(Hierarchisation!E426,effectifs_ete,6,FALSE),IF(Hierarchisation!K426="Sud Est",VLOOKUP(Hierarchisation!E426,effectifs_ete,7,FALSE),IF(Hierarchisation!K426="Sud Ouest",VLOOKUP(Hierarchisation!E426,effectifs_ete,8,FALSE),"Erreur Région"))))))</f>
        <v>#N/A</v>
      </c>
      <c r="U426" s="17" t="e">
        <f>IF(K426="Centre",VLOOKUP(E426,effectifs_hiver,3,FALSE),IF(Hierarchisation!K426="Grand Nord",VLOOKUP(Hierarchisation!E426,effectifs_hiver,4,FALSE),IF(Hierarchisation!K426="Nord Est",VLOOKUP(Hierarchisation!E426,effectifs_hiver,5,FALSE),IF(Hierarchisation!K426="Nord Ouest",VLOOKUP(Hierarchisation!E426,effectifs_hiver,6,FALSE),IF(Hierarchisation!K426="Sud Est",VLOOKUP(Hierarchisation!E426,effectifs_hiver,7,FALSE),IF(Hierarchisation!K426="Sud Ouest",VLOOKUP(Hierarchisation!E426,effectifs_hiver,8,FALSE),"Erreur Région"))))))</f>
        <v>#N/A</v>
      </c>
      <c r="V426" s="17" t="e">
        <f>IF(W426="Transit","Transit",IF(W426="hiver",VLOOKUP(E426,'EFFECTIFS Hiver'!$A:$I,9,FALSE),IF(W426="été",VLOOKUP(E426,'EFFECTIFS Eté'!$A:$I,9,FALSE),"Erreur saison")))</f>
        <v>#N/A</v>
      </c>
      <c r="W426" s="18" t="e">
        <f>VLOOKUP(D426,Listes!B:C,2,FALSE)</f>
        <v>#N/A</v>
      </c>
    </row>
    <row r="427" spans="1:23" ht="15.75" customHeight="1">
      <c r="A427" s="11"/>
      <c r="B427" s="11"/>
      <c r="C427" s="11"/>
      <c r="D427" s="11"/>
      <c r="E427" s="11"/>
      <c r="F427" s="11"/>
      <c r="G427" s="11" t="e">
        <f>VLOOKUP(E427,TAXONS!B:C,2,FALSE)</f>
        <v>#N/A</v>
      </c>
      <c r="H427" s="13">
        <f t="shared" si="33"/>
        <v>0</v>
      </c>
      <c r="I427" s="12" t="e">
        <f t="shared" si="34"/>
        <v>#N/A</v>
      </c>
      <c r="J427" s="14" t="e">
        <f t="shared" si="35"/>
        <v>#N/A</v>
      </c>
      <c r="K427" s="15" t="e">
        <f>VLOOKUP(B427,REGIONS!A:D,4,FALSE)</f>
        <v>#N/A</v>
      </c>
      <c r="L427" s="19" t="e">
        <f>VLOOKUP(G427,Sensibilité!$A:$L,12,FALSE)</f>
        <v>#N/A</v>
      </c>
      <c r="M427" s="19" t="e">
        <f t="shared" si="36"/>
        <v>#N/A</v>
      </c>
      <c r="N427" s="19" t="e">
        <f t="shared" si="37"/>
        <v>#N/A</v>
      </c>
      <c r="O427" s="15" t="str">
        <f>IF(D427=Listes!$B$6,"SWARMING",IF(OR(D427=Listes!$B$1,D427=Listes!$B$2,D427=Listes!$B$5),2,IF(OR(D427=Listes!$B$3,D427=Listes!$B$4),1,"erreur colonne D")))</f>
        <v>SWARMING</v>
      </c>
      <c r="P427" s="15" t="e">
        <f>IF(OR(W427="Hiver",W427="Transit"),VLOOKUP(E427,IC!A:E,4,FALSE),IF(W427="été",VLOOKUP(E427,IC!A:E,3,FALSE),"erreur"))</f>
        <v>#N/A</v>
      </c>
      <c r="Q427" s="15" t="e">
        <f>IF(P427="NR",0,IF(F427&lt;5,0,IF(P427=1,VLOOKUP(F427,IC!$G$1:$I$8,3,TRUE),
IF(P427=2,VLOOKUP(F427,IC!$K$1:$M$8,3,TRUE),
IF(P427=3,VLOOKUP(F427,IC!$O$1:$Q$8,3,TRUE),IF(P427=4,VLOOKUP(F427,IC!$S$2:$U$9,3,TRUE),
"erreur"))))))</f>
        <v>#N/A</v>
      </c>
      <c r="R427" s="16" t="e">
        <f>IF(OR(V427="NA",V427="Transit",V427&lt;Listes!$F$1),"non applicable",F427/V427)</f>
        <v>#N/A</v>
      </c>
      <c r="S427" s="16" t="e">
        <f>IF(W427="Transit","Non applicable",IF(AND(W427="été",T427&gt;Listes!F426),F427/T427,IF(AND(W427="Hiver",Hierarchisation!U427&gt;Listes!F426),F427/U427,"non applicable")))</f>
        <v>#N/A</v>
      </c>
      <c r="T427" s="17" t="e">
        <f>IF(K427="Centre",VLOOKUP(E427,effectifs_ete,3,FALSE),IF(Hierarchisation!K427="Grand Nord",VLOOKUP(Hierarchisation!E427,effectifs_ete,4,FALSE),IF(Hierarchisation!K427="Nord Est",VLOOKUP(Hierarchisation!E427,effectifs_ete,5,FALSE),IF(Hierarchisation!K427="Nord Ouest",VLOOKUP(Hierarchisation!E427,effectifs_ete,6,FALSE),IF(Hierarchisation!K427="Sud Est",VLOOKUP(Hierarchisation!E427,effectifs_ete,7,FALSE),IF(Hierarchisation!K427="Sud Ouest",VLOOKUP(Hierarchisation!E427,effectifs_ete,8,FALSE),"Erreur Région"))))))</f>
        <v>#N/A</v>
      </c>
      <c r="U427" s="17" t="e">
        <f>IF(K427="Centre",VLOOKUP(E427,effectifs_hiver,3,FALSE),IF(Hierarchisation!K427="Grand Nord",VLOOKUP(Hierarchisation!E427,effectifs_hiver,4,FALSE),IF(Hierarchisation!K427="Nord Est",VLOOKUP(Hierarchisation!E427,effectifs_hiver,5,FALSE),IF(Hierarchisation!K427="Nord Ouest",VLOOKUP(Hierarchisation!E427,effectifs_hiver,6,FALSE),IF(Hierarchisation!K427="Sud Est",VLOOKUP(Hierarchisation!E427,effectifs_hiver,7,FALSE),IF(Hierarchisation!K427="Sud Ouest",VLOOKUP(Hierarchisation!E427,effectifs_hiver,8,FALSE),"Erreur Région"))))))</f>
        <v>#N/A</v>
      </c>
      <c r="V427" s="17" t="e">
        <f>IF(W427="Transit","Transit",IF(W427="hiver",VLOOKUP(E427,'EFFECTIFS Hiver'!$A:$I,9,FALSE),IF(W427="été",VLOOKUP(E427,'EFFECTIFS Eté'!$A:$I,9,FALSE),"Erreur saison")))</f>
        <v>#N/A</v>
      </c>
      <c r="W427" s="18" t="e">
        <f>VLOOKUP(D427,Listes!B:C,2,FALSE)</f>
        <v>#N/A</v>
      </c>
    </row>
    <row r="428" spans="1:23" ht="15.75" customHeight="1">
      <c r="A428" s="11"/>
      <c r="B428" s="11"/>
      <c r="C428" s="11"/>
      <c r="D428" s="11"/>
      <c r="E428" s="11"/>
      <c r="F428" s="11"/>
      <c r="G428" s="11" t="e">
        <f>VLOOKUP(E428,TAXONS!B:C,2,FALSE)</f>
        <v>#N/A</v>
      </c>
      <c r="H428" s="13">
        <f t="shared" si="33"/>
        <v>0</v>
      </c>
      <c r="I428" s="12" t="e">
        <f t="shared" si="34"/>
        <v>#N/A</v>
      </c>
      <c r="J428" s="14" t="e">
        <f t="shared" si="35"/>
        <v>#N/A</v>
      </c>
      <c r="K428" s="15" t="e">
        <f>VLOOKUP(B428,REGIONS!A:D,4,FALSE)</f>
        <v>#N/A</v>
      </c>
      <c r="L428" s="19" t="e">
        <f>VLOOKUP(G428,Sensibilité!$A:$L,12,FALSE)</f>
        <v>#N/A</v>
      </c>
      <c r="M428" s="19" t="e">
        <f t="shared" si="36"/>
        <v>#N/A</v>
      </c>
      <c r="N428" s="19" t="e">
        <f t="shared" si="37"/>
        <v>#N/A</v>
      </c>
      <c r="O428" s="15" t="str">
        <f>IF(D428=Listes!$B$6,"SWARMING",IF(OR(D428=Listes!$B$1,D428=Listes!$B$2,D428=Listes!$B$5),2,IF(OR(D428=Listes!$B$3,D428=Listes!$B$4),1,"erreur colonne D")))</f>
        <v>SWARMING</v>
      </c>
      <c r="P428" s="15" t="e">
        <f>IF(OR(W428="Hiver",W428="Transit"),VLOOKUP(E428,IC!A:E,4,FALSE),IF(W428="été",VLOOKUP(E428,IC!A:E,3,FALSE),"erreur"))</f>
        <v>#N/A</v>
      </c>
      <c r="Q428" s="15" t="e">
        <f>IF(P428="NR",0,IF(F428&lt;5,0,IF(P428=1,VLOOKUP(F428,IC!$G$1:$I$8,3,TRUE),
IF(P428=2,VLOOKUP(F428,IC!$K$1:$M$8,3,TRUE),
IF(P428=3,VLOOKUP(F428,IC!$O$1:$Q$8,3,TRUE),IF(P428=4,VLOOKUP(F428,IC!$S$2:$U$9,3,TRUE),
"erreur"))))))</f>
        <v>#N/A</v>
      </c>
      <c r="R428" s="16" t="e">
        <f>IF(OR(V428="NA",V428="Transit",V428&lt;Listes!$F$1),"non applicable",F428/V428)</f>
        <v>#N/A</v>
      </c>
      <c r="S428" s="16" t="e">
        <f>IF(W428="Transit","Non applicable",IF(AND(W428="été",T428&gt;Listes!F427),F428/T428,IF(AND(W428="Hiver",Hierarchisation!U428&gt;Listes!F427),F428/U428,"non applicable")))</f>
        <v>#N/A</v>
      </c>
      <c r="T428" s="17" t="e">
        <f>IF(K428="Centre",VLOOKUP(E428,effectifs_ete,3,FALSE),IF(Hierarchisation!K428="Grand Nord",VLOOKUP(Hierarchisation!E428,effectifs_ete,4,FALSE),IF(Hierarchisation!K428="Nord Est",VLOOKUP(Hierarchisation!E428,effectifs_ete,5,FALSE),IF(Hierarchisation!K428="Nord Ouest",VLOOKUP(Hierarchisation!E428,effectifs_ete,6,FALSE),IF(Hierarchisation!K428="Sud Est",VLOOKUP(Hierarchisation!E428,effectifs_ete,7,FALSE),IF(Hierarchisation!K428="Sud Ouest",VLOOKUP(Hierarchisation!E428,effectifs_ete,8,FALSE),"Erreur Région"))))))</f>
        <v>#N/A</v>
      </c>
      <c r="U428" s="17" t="e">
        <f>IF(K428="Centre",VLOOKUP(E428,effectifs_hiver,3,FALSE),IF(Hierarchisation!K428="Grand Nord",VLOOKUP(Hierarchisation!E428,effectifs_hiver,4,FALSE),IF(Hierarchisation!K428="Nord Est",VLOOKUP(Hierarchisation!E428,effectifs_hiver,5,FALSE),IF(Hierarchisation!K428="Nord Ouest",VLOOKUP(Hierarchisation!E428,effectifs_hiver,6,FALSE),IF(Hierarchisation!K428="Sud Est",VLOOKUP(Hierarchisation!E428,effectifs_hiver,7,FALSE),IF(Hierarchisation!K428="Sud Ouest",VLOOKUP(Hierarchisation!E428,effectifs_hiver,8,FALSE),"Erreur Région"))))))</f>
        <v>#N/A</v>
      </c>
      <c r="V428" s="17" t="e">
        <f>IF(W428="Transit","Transit",IF(W428="hiver",VLOOKUP(E428,'EFFECTIFS Hiver'!$A:$I,9,FALSE),IF(W428="été",VLOOKUP(E428,'EFFECTIFS Eté'!$A:$I,9,FALSE),"Erreur saison")))</f>
        <v>#N/A</v>
      </c>
      <c r="W428" s="18" t="e">
        <f>VLOOKUP(D428,Listes!B:C,2,FALSE)</f>
        <v>#N/A</v>
      </c>
    </row>
    <row r="429" spans="1:23" ht="15.75" customHeight="1">
      <c r="A429" s="11"/>
      <c r="B429" s="11"/>
      <c r="C429" s="11"/>
      <c r="D429" s="11"/>
      <c r="E429" s="11"/>
      <c r="F429" s="11"/>
      <c r="G429" s="11" t="e">
        <f>VLOOKUP(E429,TAXONS!B:C,2,FALSE)</f>
        <v>#N/A</v>
      </c>
      <c r="H429" s="13">
        <f t="shared" si="33"/>
        <v>0</v>
      </c>
      <c r="I429" s="12" t="e">
        <f t="shared" si="34"/>
        <v>#N/A</v>
      </c>
      <c r="J429" s="14" t="e">
        <f t="shared" si="35"/>
        <v>#N/A</v>
      </c>
      <c r="K429" s="15" t="e">
        <f>VLOOKUP(B429,REGIONS!A:D,4,FALSE)</f>
        <v>#N/A</v>
      </c>
      <c r="L429" s="19" t="e">
        <f>VLOOKUP(G429,Sensibilité!$A:$L,12,FALSE)</f>
        <v>#N/A</v>
      </c>
      <c r="M429" s="19" t="e">
        <f t="shared" si="36"/>
        <v>#N/A</v>
      </c>
      <c r="N429" s="19" t="e">
        <f t="shared" si="37"/>
        <v>#N/A</v>
      </c>
      <c r="O429" s="15" t="str">
        <f>IF(D429=Listes!$B$6,"SWARMING",IF(OR(D429=Listes!$B$1,D429=Listes!$B$2,D429=Listes!$B$5),2,IF(OR(D429=Listes!$B$3,D429=Listes!$B$4),1,"erreur colonne D")))</f>
        <v>SWARMING</v>
      </c>
      <c r="P429" s="15" t="e">
        <f>IF(OR(W429="Hiver",W429="Transit"),VLOOKUP(E429,IC!A:E,4,FALSE),IF(W429="été",VLOOKUP(E429,IC!A:E,3,FALSE),"erreur"))</f>
        <v>#N/A</v>
      </c>
      <c r="Q429" s="15" t="e">
        <f>IF(P429="NR",0,IF(F429&lt;5,0,IF(P429=1,VLOOKUP(F429,IC!$G$1:$I$8,3,TRUE),
IF(P429=2,VLOOKUP(F429,IC!$K$1:$M$8,3,TRUE),
IF(P429=3,VLOOKUP(F429,IC!$O$1:$Q$8,3,TRUE),IF(P429=4,VLOOKUP(F429,IC!$S$2:$U$9,3,TRUE),
"erreur"))))))</f>
        <v>#N/A</v>
      </c>
      <c r="R429" s="16" t="e">
        <f>IF(OR(V429="NA",V429="Transit",V429&lt;Listes!$F$1),"non applicable",F429/V429)</f>
        <v>#N/A</v>
      </c>
      <c r="S429" s="16" t="e">
        <f>IF(W429="Transit","Non applicable",IF(AND(W429="été",T429&gt;Listes!F428),F429/T429,IF(AND(W429="Hiver",Hierarchisation!U429&gt;Listes!F428),F429/U429,"non applicable")))</f>
        <v>#N/A</v>
      </c>
      <c r="T429" s="17" t="e">
        <f>IF(K429="Centre",VLOOKUP(E429,effectifs_ete,3,FALSE),IF(Hierarchisation!K429="Grand Nord",VLOOKUP(Hierarchisation!E429,effectifs_ete,4,FALSE),IF(Hierarchisation!K429="Nord Est",VLOOKUP(Hierarchisation!E429,effectifs_ete,5,FALSE),IF(Hierarchisation!K429="Nord Ouest",VLOOKUP(Hierarchisation!E429,effectifs_ete,6,FALSE),IF(Hierarchisation!K429="Sud Est",VLOOKUP(Hierarchisation!E429,effectifs_ete,7,FALSE),IF(Hierarchisation!K429="Sud Ouest",VLOOKUP(Hierarchisation!E429,effectifs_ete,8,FALSE),"Erreur Région"))))))</f>
        <v>#N/A</v>
      </c>
      <c r="U429" s="17" t="e">
        <f>IF(K429="Centre",VLOOKUP(E429,effectifs_hiver,3,FALSE),IF(Hierarchisation!K429="Grand Nord",VLOOKUP(Hierarchisation!E429,effectifs_hiver,4,FALSE),IF(Hierarchisation!K429="Nord Est",VLOOKUP(Hierarchisation!E429,effectifs_hiver,5,FALSE),IF(Hierarchisation!K429="Nord Ouest",VLOOKUP(Hierarchisation!E429,effectifs_hiver,6,FALSE),IF(Hierarchisation!K429="Sud Est",VLOOKUP(Hierarchisation!E429,effectifs_hiver,7,FALSE),IF(Hierarchisation!K429="Sud Ouest",VLOOKUP(Hierarchisation!E429,effectifs_hiver,8,FALSE),"Erreur Région"))))))</f>
        <v>#N/A</v>
      </c>
      <c r="V429" s="17" t="e">
        <f>IF(W429="Transit","Transit",IF(W429="hiver",VLOOKUP(E429,'EFFECTIFS Hiver'!$A:$I,9,FALSE),IF(W429="été",VLOOKUP(E429,'EFFECTIFS Eté'!$A:$I,9,FALSE),"Erreur saison")))</f>
        <v>#N/A</v>
      </c>
      <c r="W429" s="18" t="e">
        <f>VLOOKUP(D429,Listes!B:C,2,FALSE)</f>
        <v>#N/A</v>
      </c>
    </row>
    <row r="430" spans="1:23" ht="15.75" customHeight="1">
      <c r="A430" s="11"/>
      <c r="B430" s="11"/>
      <c r="C430" s="11"/>
      <c r="D430" s="11"/>
      <c r="E430" s="11"/>
      <c r="F430" s="11"/>
      <c r="G430" s="11" t="e">
        <f>VLOOKUP(E430,TAXONS!B:C,2,FALSE)</f>
        <v>#N/A</v>
      </c>
      <c r="H430" s="13">
        <f t="shared" si="33"/>
        <v>0</v>
      </c>
      <c r="I430" s="12" t="e">
        <f t="shared" si="34"/>
        <v>#N/A</v>
      </c>
      <c r="J430" s="14" t="e">
        <f t="shared" si="35"/>
        <v>#N/A</v>
      </c>
      <c r="K430" s="15" t="e">
        <f>VLOOKUP(B430,REGIONS!A:D,4,FALSE)</f>
        <v>#N/A</v>
      </c>
      <c r="L430" s="19" t="e">
        <f>VLOOKUP(G430,Sensibilité!$A:$L,12,FALSE)</f>
        <v>#N/A</v>
      </c>
      <c r="M430" s="19" t="e">
        <f t="shared" si="36"/>
        <v>#N/A</v>
      </c>
      <c r="N430" s="19" t="e">
        <f t="shared" si="37"/>
        <v>#N/A</v>
      </c>
      <c r="O430" s="15" t="str">
        <f>IF(D430=Listes!$B$6,"SWARMING",IF(OR(D430=Listes!$B$1,D430=Listes!$B$2,D430=Listes!$B$5),2,IF(OR(D430=Listes!$B$3,D430=Listes!$B$4),1,"erreur colonne D")))</f>
        <v>SWARMING</v>
      </c>
      <c r="P430" s="15" t="e">
        <f>IF(OR(W430="Hiver",W430="Transit"),VLOOKUP(E430,IC!A:E,4,FALSE),IF(W430="été",VLOOKUP(E430,IC!A:E,3,FALSE),"erreur"))</f>
        <v>#N/A</v>
      </c>
      <c r="Q430" s="15" t="e">
        <f>IF(P430="NR",0,IF(F430&lt;5,0,IF(P430=1,VLOOKUP(F430,IC!$G$1:$I$8,3,TRUE),
IF(P430=2,VLOOKUP(F430,IC!$K$1:$M$8,3,TRUE),
IF(P430=3,VLOOKUP(F430,IC!$O$1:$Q$8,3,TRUE),IF(P430=4,VLOOKUP(F430,IC!$S$2:$U$9,3,TRUE),
"erreur"))))))</f>
        <v>#N/A</v>
      </c>
      <c r="R430" s="16" t="e">
        <f>IF(OR(V430="NA",V430="Transit",V430&lt;Listes!$F$1),"non applicable",F430/V430)</f>
        <v>#N/A</v>
      </c>
      <c r="S430" s="16" t="e">
        <f>IF(W430="Transit","Non applicable",IF(AND(W430="été",T430&gt;Listes!F429),F430/T430,IF(AND(W430="Hiver",Hierarchisation!U430&gt;Listes!F429),F430/U430,"non applicable")))</f>
        <v>#N/A</v>
      </c>
      <c r="T430" s="17" t="e">
        <f>IF(K430="Centre",VLOOKUP(E430,effectifs_ete,3,FALSE),IF(Hierarchisation!K430="Grand Nord",VLOOKUP(Hierarchisation!E430,effectifs_ete,4,FALSE),IF(Hierarchisation!K430="Nord Est",VLOOKUP(Hierarchisation!E430,effectifs_ete,5,FALSE),IF(Hierarchisation!K430="Nord Ouest",VLOOKUP(Hierarchisation!E430,effectifs_ete,6,FALSE),IF(Hierarchisation!K430="Sud Est",VLOOKUP(Hierarchisation!E430,effectifs_ete,7,FALSE),IF(Hierarchisation!K430="Sud Ouest",VLOOKUP(Hierarchisation!E430,effectifs_ete,8,FALSE),"Erreur Région"))))))</f>
        <v>#N/A</v>
      </c>
      <c r="U430" s="17" t="e">
        <f>IF(K430="Centre",VLOOKUP(E430,effectifs_hiver,3,FALSE),IF(Hierarchisation!K430="Grand Nord",VLOOKUP(Hierarchisation!E430,effectifs_hiver,4,FALSE),IF(Hierarchisation!K430="Nord Est",VLOOKUP(Hierarchisation!E430,effectifs_hiver,5,FALSE),IF(Hierarchisation!K430="Nord Ouest",VLOOKUP(Hierarchisation!E430,effectifs_hiver,6,FALSE),IF(Hierarchisation!K430="Sud Est",VLOOKUP(Hierarchisation!E430,effectifs_hiver,7,FALSE),IF(Hierarchisation!K430="Sud Ouest",VLOOKUP(Hierarchisation!E430,effectifs_hiver,8,FALSE),"Erreur Région"))))))</f>
        <v>#N/A</v>
      </c>
      <c r="V430" s="17" t="e">
        <f>IF(W430="Transit","Transit",IF(W430="hiver",VLOOKUP(E430,'EFFECTIFS Hiver'!$A:$I,9,FALSE),IF(W430="été",VLOOKUP(E430,'EFFECTIFS Eté'!$A:$I,9,FALSE),"Erreur saison")))</f>
        <v>#N/A</v>
      </c>
      <c r="W430" s="18" t="e">
        <f>VLOOKUP(D430,Listes!B:C,2,FALSE)</f>
        <v>#N/A</v>
      </c>
    </row>
    <row r="431" spans="1:23" ht="15.75" customHeight="1">
      <c r="A431" s="11"/>
      <c r="B431" s="11"/>
      <c r="C431" s="11"/>
      <c r="D431" s="11"/>
      <c r="E431" s="11"/>
      <c r="F431" s="11"/>
      <c r="G431" s="11" t="e">
        <f>VLOOKUP(E431,TAXONS!B:C,2,FALSE)</f>
        <v>#N/A</v>
      </c>
      <c r="H431" s="13">
        <f t="shared" si="33"/>
        <v>0</v>
      </c>
      <c r="I431" s="12" t="e">
        <f t="shared" si="34"/>
        <v>#N/A</v>
      </c>
      <c r="J431" s="14" t="e">
        <f t="shared" si="35"/>
        <v>#N/A</v>
      </c>
      <c r="K431" s="15" t="e">
        <f>VLOOKUP(B431,REGIONS!A:D,4,FALSE)</f>
        <v>#N/A</v>
      </c>
      <c r="L431" s="19" t="e">
        <f>VLOOKUP(G431,Sensibilité!$A:$L,12,FALSE)</f>
        <v>#N/A</v>
      </c>
      <c r="M431" s="19" t="e">
        <f t="shared" si="36"/>
        <v>#N/A</v>
      </c>
      <c r="N431" s="19" t="e">
        <f t="shared" si="37"/>
        <v>#N/A</v>
      </c>
      <c r="O431" s="15" t="str">
        <f>IF(D431=Listes!$B$6,"SWARMING",IF(OR(D431=Listes!$B$1,D431=Listes!$B$2,D431=Listes!$B$5),2,IF(OR(D431=Listes!$B$3,D431=Listes!$B$4),1,"erreur colonne D")))</f>
        <v>SWARMING</v>
      </c>
      <c r="P431" s="15" t="e">
        <f>IF(OR(W431="Hiver",W431="Transit"),VLOOKUP(E431,IC!A:E,4,FALSE),IF(W431="été",VLOOKUP(E431,IC!A:E,3,FALSE),"erreur"))</f>
        <v>#N/A</v>
      </c>
      <c r="Q431" s="15" t="e">
        <f>IF(P431="NR",0,IF(F431&lt;5,0,IF(P431=1,VLOOKUP(F431,IC!$G$1:$I$8,3,TRUE),
IF(P431=2,VLOOKUP(F431,IC!$K$1:$M$8,3,TRUE),
IF(P431=3,VLOOKUP(F431,IC!$O$1:$Q$8,3,TRUE),IF(P431=4,VLOOKUP(F431,IC!$S$2:$U$9,3,TRUE),
"erreur"))))))</f>
        <v>#N/A</v>
      </c>
      <c r="R431" s="16" t="e">
        <f>IF(OR(V431="NA",V431="Transit",V431&lt;Listes!$F$1),"non applicable",F431/V431)</f>
        <v>#N/A</v>
      </c>
      <c r="S431" s="16" t="e">
        <f>IF(W431="Transit","Non applicable",IF(AND(W431="été",T431&gt;Listes!F430),F431/T431,IF(AND(W431="Hiver",Hierarchisation!U431&gt;Listes!F430),F431/U431,"non applicable")))</f>
        <v>#N/A</v>
      </c>
      <c r="T431" s="17" t="e">
        <f>IF(K431="Centre",VLOOKUP(E431,effectifs_ete,3,FALSE),IF(Hierarchisation!K431="Grand Nord",VLOOKUP(Hierarchisation!E431,effectifs_ete,4,FALSE),IF(Hierarchisation!K431="Nord Est",VLOOKUP(Hierarchisation!E431,effectifs_ete,5,FALSE),IF(Hierarchisation!K431="Nord Ouest",VLOOKUP(Hierarchisation!E431,effectifs_ete,6,FALSE),IF(Hierarchisation!K431="Sud Est",VLOOKUP(Hierarchisation!E431,effectifs_ete,7,FALSE),IF(Hierarchisation!K431="Sud Ouest",VLOOKUP(Hierarchisation!E431,effectifs_ete,8,FALSE),"Erreur Région"))))))</f>
        <v>#N/A</v>
      </c>
      <c r="U431" s="17" t="e">
        <f>IF(K431="Centre",VLOOKUP(E431,effectifs_hiver,3,FALSE),IF(Hierarchisation!K431="Grand Nord",VLOOKUP(Hierarchisation!E431,effectifs_hiver,4,FALSE),IF(Hierarchisation!K431="Nord Est",VLOOKUP(Hierarchisation!E431,effectifs_hiver,5,FALSE),IF(Hierarchisation!K431="Nord Ouest",VLOOKUP(Hierarchisation!E431,effectifs_hiver,6,FALSE),IF(Hierarchisation!K431="Sud Est",VLOOKUP(Hierarchisation!E431,effectifs_hiver,7,FALSE),IF(Hierarchisation!K431="Sud Ouest",VLOOKUP(Hierarchisation!E431,effectifs_hiver,8,FALSE),"Erreur Région"))))))</f>
        <v>#N/A</v>
      </c>
      <c r="V431" s="17" t="e">
        <f>IF(W431="Transit","Transit",IF(W431="hiver",VLOOKUP(E431,'EFFECTIFS Hiver'!$A:$I,9,FALSE),IF(W431="été",VLOOKUP(E431,'EFFECTIFS Eté'!$A:$I,9,FALSE),"Erreur saison")))</f>
        <v>#N/A</v>
      </c>
      <c r="W431" s="18" t="e">
        <f>VLOOKUP(D431,Listes!B:C,2,FALSE)</f>
        <v>#N/A</v>
      </c>
    </row>
    <row r="432" spans="1:23" ht="15.75" customHeight="1">
      <c r="A432" s="11"/>
      <c r="B432" s="11"/>
      <c r="C432" s="11"/>
      <c r="D432" s="11"/>
      <c r="E432" s="11"/>
      <c r="F432" s="11"/>
      <c r="G432" s="11" t="e">
        <f>VLOOKUP(E432,TAXONS!B:C,2,FALSE)</f>
        <v>#N/A</v>
      </c>
      <c r="H432" s="13">
        <f t="shared" si="33"/>
        <v>0</v>
      </c>
      <c r="I432" s="12" t="e">
        <f t="shared" si="34"/>
        <v>#N/A</v>
      </c>
      <c r="J432" s="14" t="e">
        <f t="shared" si="35"/>
        <v>#N/A</v>
      </c>
      <c r="K432" s="15" t="e">
        <f>VLOOKUP(B432,REGIONS!A:D,4,FALSE)</f>
        <v>#N/A</v>
      </c>
      <c r="L432" s="19" t="e">
        <f>VLOOKUP(G432,Sensibilité!$A:$L,12,FALSE)</f>
        <v>#N/A</v>
      </c>
      <c r="M432" s="19" t="e">
        <f t="shared" si="36"/>
        <v>#N/A</v>
      </c>
      <c r="N432" s="19" t="e">
        <f t="shared" si="37"/>
        <v>#N/A</v>
      </c>
      <c r="O432" s="15" t="str">
        <f>IF(D432=Listes!$B$6,"SWARMING",IF(OR(D432=Listes!$B$1,D432=Listes!$B$2,D432=Listes!$B$5),2,IF(OR(D432=Listes!$B$3,D432=Listes!$B$4),1,"erreur colonne D")))</f>
        <v>SWARMING</v>
      </c>
      <c r="P432" s="15" t="e">
        <f>IF(OR(W432="Hiver",W432="Transit"),VLOOKUP(E432,IC!A:E,4,FALSE),IF(W432="été",VLOOKUP(E432,IC!A:E,3,FALSE),"erreur"))</f>
        <v>#N/A</v>
      </c>
      <c r="Q432" s="15" t="e">
        <f>IF(P432="NR",0,IF(F432&lt;5,0,IF(P432=1,VLOOKUP(F432,IC!$G$1:$I$8,3,TRUE),
IF(P432=2,VLOOKUP(F432,IC!$K$1:$M$8,3,TRUE),
IF(P432=3,VLOOKUP(F432,IC!$O$1:$Q$8,3,TRUE),IF(P432=4,VLOOKUP(F432,IC!$S$2:$U$9,3,TRUE),
"erreur"))))))</f>
        <v>#N/A</v>
      </c>
      <c r="R432" s="16" t="e">
        <f>IF(OR(V432="NA",V432="Transit",V432&lt;Listes!$F$1),"non applicable",F432/V432)</f>
        <v>#N/A</v>
      </c>
      <c r="S432" s="16" t="e">
        <f>IF(W432="Transit","Non applicable",IF(AND(W432="été",T432&gt;Listes!F431),F432/T432,IF(AND(W432="Hiver",Hierarchisation!U432&gt;Listes!F431),F432/U432,"non applicable")))</f>
        <v>#N/A</v>
      </c>
      <c r="T432" s="17" t="e">
        <f>IF(K432="Centre",VLOOKUP(E432,effectifs_ete,3,FALSE),IF(Hierarchisation!K432="Grand Nord",VLOOKUP(Hierarchisation!E432,effectifs_ete,4,FALSE),IF(Hierarchisation!K432="Nord Est",VLOOKUP(Hierarchisation!E432,effectifs_ete,5,FALSE),IF(Hierarchisation!K432="Nord Ouest",VLOOKUP(Hierarchisation!E432,effectifs_ete,6,FALSE),IF(Hierarchisation!K432="Sud Est",VLOOKUP(Hierarchisation!E432,effectifs_ete,7,FALSE),IF(Hierarchisation!K432="Sud Ouest",VLOOKUP(Hierarchisation!E432,effectifs_ete,8,FALSE),"Erreur Région"))))))</f>
        <v>#N/A</v>
      </c>
      <c r="U432" s="17" t="e">
        <f>IF(K432="Centre",VLOOKUP(E432,effectifs_hiver,3,FALSE),IF(Hierarchisation!K432="Grand Nord",VLOOKUP(Hierarchisation!E432,effectifs_hiver,4,FALSE),IF(Hierarchisation!K432="Nord Est",VLOOKUP(Hierarchisation!E432,effectifs_hiver,5,FALSE),IF(Hierarchisation!K432="Nord Ouest",VLOOKUP(Hierarchisation!E432,effectifs_hiver,6,FALSE),IF(Hierarchisation!K432="Sud Est",VLOOKUP(Hierarchisation!E432,effectifs_hiver,7,FALSE),IF(Hierarchisation!K432="Sud Ouest",VLOOKUP(Hierarchisation!E432,effectifs_hiver,8,FALSE),"Erreur Région"))))))</f>
        <v>#N/A</v>
      </c>
      <c r="V432" s="17" t="e">
        <f>IF(W432="Transit","Transit",IF(W432="hiver",VLOOKUP(E432,'EFFECTIFS Hiver'!$A:$I,9,FALSE),IF(W432="été",VLOOKUP(E432,'EFFECTIFS Eté'!$A:$I,9,FALSE),"Erreur saison")))</f>
        <v>#N/A</v>
      </c>
      <c r="W432" s="18" t="e">
        <f>VLOOKUP(D432,Listes!B:C,2,FALSE)</f>
        <v>#N/A</v>
      </c>
    </row>
    <row r="433" spans="1:23" ht="15.75" customHeight="1">
      <c r="A433" s="11"/>
      <c r="B433" s="11"/>
      <c r="C433" s="11"/>
      <c r="D433" s="11"/>
      <c r="E433" s="11"/>
      <c r="F433" s="11"/>
      <c r="G433" s="11" t="e">
        <f>VLOOKUP(E433,TAXONS!B:C,2,FALSE)</f>
        <v>#N/A</v>
      </c>
      <c r="H433" s="13">
        <f t="shared" si="33"/>
        <v>0</v>
      </c>
      <c r="I433" s="12" t="e">
        <f t="shared" si="34"/>
        <v>#N/A</v>
      </c>
      <c r="J433" s="14" t="e">
        <f t="shared" si="35"/>
        <v>#N/A</v>
      </c>
      <c r="K433" s="15" t="e">
        <f>VLOOKUP(B433,REGIONS!A:D,4,FALSE)</f>
        <v>#N/A</v>
      </c>
      <c r="L433" s="19" t="e">
        <f>VLOOKUP(G433,Sensibilité!$A:$L,12,FALSE)</f>
        <v>#N/A</v>
      </c>
      <c r="M433" s="19" t="e">
        <f t="shared" si="36"/>
        <v>#N/A</v>
      </c>
      <c r="N433" s="19" t="e">
        <f t="shared" si="37"/>
        <v>#N/A</v>
      </c>
      <c r="O433" s="15" t="str">
        <f>IF(D433=Listes!$B$6,"SWARMING",IF(OR(D433=Listes!$B$1,D433=Listes!$B$2,D433=Listes!$B$5),2,IF(OR(D433=Listes!$B$3,D433=Listes!$B$4),1,"erreur colonne D")))</f>
        <v>SWARMING</v>
      </c>
      <c r="P433" s="15" t="e">
        <f>IF(OR(W433="Hiver",W433="Transit"),VLOOKUP(E433,IC!A:E,4,FALSE),IF(W433="été",VLOOKUP(E433,IC!A:E,3,FALSE),"erreur"))</f>
        <v>#N/A</v>
      </c>
      <c r="Q433" s="15" t="e">
        <f>IF(P433="NR",0,IF(F433&lt;5,0,IF(P433=1,VLOOKUP(F433,IC!$G$1:$I$8,3,TRUE),
IF(P433=2,VLOOKUP(F433,IC!$K$1:$M$8,3,TRUE),
IF(P433=3,VLOOKUP(F433,IC!$O$1:$Q$8,3,TRUE),IF(P433=4,VLOOKUP(F433,IC!$S$2:$U$9,3,TRUE),
"erreur"))))))</f>
        <v>#N/A</v>
      </c>
      <c r="R433" s="16" t="e">
        <f>IF(OR(V433="NA",V433="Transit",V433&lt;Listes!$F$1),"non applicable",F433/V433)</f>
        <v>#N/A</v>
      </c>
      <c r="S433" s="16" t="e">
        <f>IF(W433="Transit","Non applicable",IF(AND(W433="été",T433&gt;Listes!F432),F433/T433,IF(AND(W433="Hiver",Hierarchisation!U433&gt;Listes!F432),F433/U433,"non applicable")))</f>
        <v>#N/A</v>
      </c>
      <c r="T433" s="17" t="e">
        <f>IF(K433="Centre",VLOOKUP(E433,effectifs_ete,3,FALSE),IF(Hierarchisation!K433="Grand Nord",VLOOKUP(Hierarchisation!E433,effectifs_ete,4,FALSE),IF(Hierarchisation!K433="Nord Est",VLOOKUP(Hierarchisation!E433,effectifs_ete,5,FALSE),IF(Hierarchisation!K433="Nord Ouest",VLOOKUP(Hierarchisation!E433,effectifs_ete,6,FALSE),IF(Hierarchisation!K433="Sud Est",VLOOKUP(Hierarchisation!E433,effectifs_ete,7,FALSE),IF(Hierarchisation!K433="Sud Ouest",VLOOKUP(Hierarchisation!E433,effectifs_ete,8,FALSE),"Erreur Région"))))))</f>
        <v>#N/A</v>
      </c>
      <c r="U433" s="17" t="e">
        <f>IF(K433="Centre",VLOOKUP(E433,effectifs_hiver,3,FALSE),IF(Hierarchisation!K433="Grand Nord",VLOOKUP(Hierarchisation!E433,effectifs_hiver,4,FALSE),IF(Hierarchisation!K433="Nord Est",VLOOKUP(Hierarchisation!E433,effectifs_hiver,5,FALSE),IF(Hierarchisation!K433="Nord Ouest",VLOOKUP(Hierarchisation!E433,effectifs_hiver,6,FALSE),IF(Hierarchisation!K433="Sud Est",VLOOKUP(Hierarchisation!E433,effectifs_hiver,7,FALSE),IF(Hierarchisation!K433="Sud Ouest",VLOOKUP(Hierarchisation!E433,effectifs_hiver,8,FALSE),"Erreur Région"))))))</f>
        <v>#N/A</v>
      </c>
      <c r="V433" s="17" t="e">
        <f>IF(W433="Transit","Transit",IF(W433="hiver",VLOOKUP(E433,'EFFECTIFS Hiver'!$A:$I,9,FALSE),IF(W433="été",VLOOKUP(E433,'EFFECTIFS Eté'!$A:$I,9,FALSE),"Erreur saison")))</f>
        <v>#N/A</v>
      </c>
      <c r="W433" s="18" t="e">
        <f>VLOOKUP(D433,Listes!B:C,2,FALSE)</f>
        <v>#N/A</v>
      </c>
    </row>
    <row r="434" spans="1:23" ht="15.75" customHeight="1">
      <c r="A434" s="11"/>
      <c r="B434" s="11"/>
      <c r="C434" s="11"/>
      <c r="D434" s="11"/>
      <c r="E434" s="11"/>
      <c r="F434" s="11"/>
      <c r="G434" s="11" t="e">
        <f>VLOOKUP(E434,TAXONS!B:C,2,FALSE)</f>
        <v>#N/A</v>
      </c>
      <c r="H434" s="13">
        <f t="shared" si="33"/>
        <v>0</v>
      </c>
      <c r="I434" s="12" t="e">
        <f t="shared" si="34"/>
        <v>#N/A</v>
      </c>
      <c r="J434" s="14" t="e">
        <f t="shared" si="35"/>
        <v>#N/A</v>
      </c>
      <c r="K434" s="15" t="e">
        <f>VLOOKUP(B434,REGIONS!A:D,4,FALSE)</f>
        <v>#N/A</v>
      </c>
      <c r="L434" s="19" t="e">
        <f>VLOOKUP(G434,Sensibilité!$A:$L,12,FALSE)</f>
        <v>#N/A</v>
      </c>
      <c r="M434" s="19" t="e">
        <f t="shared" si="36"/>
        <v>#N/A</v>
      </c>
      <c r="N434" s="19" t="e">
        <f t="shared" si="37"/>
        <v>#N/A</v>
      </c>
      <c r="O434" s="15" t="str">
        <f>IF(D434=Listes!$B$6,"SWARMING",IF(OR(D434=Listes!$B$1,D434=Listes!$B$2,D434=Listes!$B$5),2,IF(OR(D434=Listes!$B$3,D434=Listes!$B$4),1,"erreur colonne D")))</f>
        <v>SWARMING</v>
      </c>
      <c r="P434" s="15" t="e">
        <f>IF(OR(W434="Hiver",W434="Transit"),VLOOKUP(E434,IC!A:E,4,FALSE),IF(W434="été",VLOOKUP(E434,IC!A:E,3,FALSE),"erreur"))</f>
        <v>#N/A</v>
      </c>
      <c r="Q434" s="15" t="e">
        <f>IF(P434="NR",0,IF(F434&lt;5,0,IF(P434=1,VLOOKUP(F434,IC!$G$1:$I$8,3,TRUE),
IF(P434=2,VLOOKUP(F434,IC!$K$1:$M$8,3,TRUE),
IF(P434=3,VLOOKUP(F434,IC!$O$1:$Q$8,3,TRUE),IF(P434=4,VLOOKUP(F434,IC!$S$2:$U$9,3,TRUE),
"erreur"))))))</f>
        <v>#N/A</v>
      </c>
      <c r="R434" s="16" t="e">
        <f>IF(OR(V434="NA",V434="Transit",V434&lt;Listes!$F$1),"non applicable",F434/V434)</f>
        <v>#N/A</v>
      </c>
      <c r="S434" s="16" t="e">
        <f>IF(W434="Transit","Non applicable",IF(AND(W434="été",T434&gt;Listes!F433),F434/T434,IF(AND(W434="Hiver",Hierarchisation!U434&gt;Listes!F433),F434/U434,"non applicable")))</f>
        <v>#N/A</v>
      </c>
      <c r="T434" s="17" t="e">
        <f>IF(K434="Centre",VLOOKUP(E434,effectifs_ete,3,FALSE),IF(Hierarchisation!K434="Grand Nord",VLOOKUP(Hierarchisation!E434,effectifs_ete,4,FALSE),IF(Hierarchisation!K434="Nord Est",VLOOKUP(Hierarchisation!E434,effectifs_ete,5,FALSE),IF(Hierarchisation!K434="Nord Ouest",VLOOKUP(Hierarchisation!E434,effectifs_ete,6,FALSE),IF(Hierarchisation!K434="Sud Est",VLOOKUP(Hierarchisation!E434,effectifs_ete,7,FALSE),IF(Hierarchisation!K434="Sud Ouest",VLOOKUP(Hierarchisation!E434,effectifs_ete,8,FALSE),"Erreur Région"))))))</f>
        <v>#N/A</v>
      </c>
      <c r="U434" s="17" t="e">
        <f>IF(K434="Centre",VLOOKUP(E434,effectifs_hiver,3,FALSE),IF(Hierarchisation!K434="Grand Nord",VLOOKUP(Hierarchisation!E434,effectifs_hiver,4,FALSE),IF(Hierarchisation!K434="Nord Est",VLOOKUP(Hierarchisation!E434,effectifs_hiver,5,FALSE),IF(Hierarchisation!K434="Nord Ouest",VLOOKUP(Hierarchisation!E434,effectifs_hiver,6,FALSE),IF(Hierarchisation!K434="Sud Est",VLOOKUP(Hierarchisation!E434,effectifs_hiver,7,FALSE),IF(Hierarchisation!K434="Sud Ouest",VLOOKUP(Hierarchisation!E434,effectifs_hiver,8,FALSE),"Erreur Région"))))))</f>
        <v>#N/A</v>
      </c>
      <c r="V434" s="17" t="e">
        <f>IF(W434="Transit","Transit",IF(W434="hiver",VLOOKUP(E434,'EFFECTIFS Hiver'!$A:$I,9,FALSE),IF(W434="été",VLOOKUP(E434,'EFFECTIFS Eté'!$A:$I,9,FALSE),"Erreur saison")))</f>
        <v>#N/A</v>
      </c>
      <c r="W434" s="18" t="e">
        <f>VLOOKUP(D434,Listes!B:C,2,FALSE)</f>
        <v>#N/A</v>
      </c>
    </row>
    <row r="435" spans="1:23" ht="15.75" customHeight="1">
      <c r="A435" s="11"/>
      <c r="B435" s="11"/>
      <c r="C435" s="11"/>
      <c r="D435" s="11"/>
      <c r="E435" s="11"/>
      <c r="F435" s="11"/>
      <c r="G435" s="11" t="e">
        <f>VLOOKUP(E435,TAXONS!B:C,2,FALSE)</f>
        <v>#N/A</v>
      </c>
      <c r="H435" s="13">
        <f t="shared" si="33"/>
        <v>0</v>
      </c>
      <c r="I435" s="12" t="e">
        <f t="shared" si="34"/>
        <v>#N/A</v>
      </c>
      <c r="J435" s="14" t="e">
        <f t="shared" si="35"/>
        <v>#N/A</v>
      </c>
      <c r="K435" s="15" t="e">
        <f>VLOOKUP(B435,REGIONS!A:D,4,FALSE)</f>
        <v>#N/A</v>
      </c>
      <c r="L435" s="19" t="e">
        <f>VLOOKUP(G435,Sensibilité!$A:$L,12,FALSE)</f>
        <v>#N/A</v>
      </c>
      <c r="M435" s="19" t="e">
        <f t="shared" si="36"/>
        <v>#N/A</v>
      </c>
      <c r="N435" s="19" t="e">
        <f t="shared" si="37"/>
        <v>#N/A</v>
      </c>
      <c r="O435" s="15" t="str">
        <f>IF(D435=Listes!$B$6,"SWARMING",IF(OR(D435=Listes!$B$1,D435=Listes!$B$2,D435=Listes!$B$5),2,IF(OR(D435=Listes!$B$3,D435=Listes!$B$4),1,"erreur colonne D")))</f>
        <v>SWARMING</v>
      </c>
      <c r="P435" s="15" t="e">
        <f>IF(OR(W435="Hiver",W435="Transit"),VLOOKUP(E435,IC!A:E,4,FALSE),IF(W435="été",VLOOKUP(E435,IC!A:E,3,FALSE),"erreur"))</f>
        <v>#N/A</v>
      </c>
      <c r="Q435" s="15" t="e">
        <f>IF(P435="NR",0,IF(F435&lt;5,0,IF(P435=1,VLOOKUP(F435,IC!$G$1:$I$8,3,TRUE),
IF(P435=2,VLOOKUP(F435,IC!$K$1:$M$8,3,TRUE),
IF(P435=3,VLOOKUP(F435,IC!$O$1:$Q$8,3,TRUE),IF(P435=4,VLOOKUP(F435,IC!$S$2:$U$9,3,TRUE),
"erreur"))))))</f>
        <v>#N/A</v>
      </c>
      <c r="R435" s="16" t="e">
        <f>IF(OR(V435="NA",V435="Transit",V435&lt;Listes!$F$1),"non applicable",F435/V435)</f>
        <v>#N/A</v>
      </c>
      <c r="S435" s="16" t="e">
        <f>IF(W435="Transit","Non applicable",IF(AND(W435="été",T435&gt;Listes!F434),F435/T435,IF(AND(W435="Hiver",Hierarchisation!U435&gt;Listes!F434),F435/U435,"non applicable")))</f>
        <v>#N/A</v>
      </c>
      <c r="T435" s="17" t="e">
        <f>IF(K435="Centre",VLOOKUP(E435,effectifs_ete,3,FALSE),IF(Hierarchisation!K435="Grand Nord",VLOOKUP(Hierarchisation!E435,effectifs_ete,4,FALSE),IF(Hierarchisation!K435="Nord Est",VLOOKUP(Hierarchisation!E435,effectifs_ete,5,FALSE),IF(Hierarchisation!K435="Nord Ouest",VLOOKUP(Hierarchisation!E435,effectifs_ete,6,FALSE),IF(Hierarchisation!K435="Sud Est",VLOOKUP(Hierarchisation!E435,effectifs_ete,7,FALSE),IF(Hierarchisation!K435="Sud Ouest",VLOOKUP(Hierarchisation!E435,effectifs_ete,8,FALSE),"Erreur Région"))))))</f>
        <v>#N/A</v>
      </c>
      <c r="U435" s="17" t="e">
        <f>IF(K435="Centre",VLOOKUP(E435,effectifs_hiver,3,FALSE),IF(Hierarchisation!K435="Grand Nord",VLOOKUP(Hierarchisation!E435,effectifs_hiver,4,FALSE),IF(Hierarchisation!K435="Nord Est",VLOOKUP(Hierarchisation!E435,effectifs_hiver,5,FALSE),IF(Hierarchisation!K435="Nord Ouest",VLOOKUP(Hierarchisation!E435,effectifs_hiver,6,FALSE),IF(Hierarchisation!K435="Sud Est",VLOOKUP(Hierarchisation!E435,effectifs_hiver,7,FALSE),IF(Hierarchisation!K435="Sud Ouest",VLOOKUP(Hierarchisation!E435,effectifs_hiver,8,FALSE),"Erreur Région"))))))</f>
        <v>#N/A</v>
      </c>
      <c r="V435" s="17" t="e">
        <f>IF(W435="Transit","Transit",IF(W435="hiver",VLOOKUP(E435,'EFFECTIFS Hiver'!$A:$I,9,FALSE),IF(W435="été",VLOOKUP(E435,'EFFECTIFS Eté'!$A:$I,9,FALSE),"Erreur saison")))</f>
        <v>#N/A</v>
      </c>
      <c r="W435" s="18" t="e">
        <f>VLOOKUP(D435,Listes!B:C,2,FALSE)</f>
        <v>#N/A</v>
      </c>
    </row>
    <row r="436" spans="1:23" ht="15.75" customHeight="1">
      <c r="A436" s="11"/>
      <c r="B436" s="11"/>
      <c r="C436" s="11"/>
      <c r="D436" s="11"/>
      <c r="E436" s="11"/>
      <c r="F436" s="11"/>
      <c r="G436" s="11" t="e">
        <f>VLOOKUP(E436,TAXONS!B:C,2,FALSE)</f>
        <v>#N/A</v>
      </c>
      <c r="H436" s="13">
        <f t="shared" si="33"/>
        <v>0</v>
      </c>
      <c r="I436" s="12" t="e">
        <f t="shared" si="34"/>
        <v>#N/A</v>
      </c>
      <c r="J436" s="14" t="e">
        <f t="shared" si="35"/>
        <v>#N/A</v>
      </c>
      <c r="K436" s="15" t="e">
        <f>VLOOKUP(B436,REGIONS!A:D,4,FALSE)</f>
        <v>#N/A</v>
      </c>
      <c r="L436" s="19" t="e">
        <f>VLOOKUP(G436,Sensibilité!$A:$L,12,FALSE)</f>
        <v>#N/A</v>
      </c>
      <c r="M436" s="19" t="e">
        <f t="shared" si="36"/>
        <v>#N/A</v>
      </c>
      <c r="N436" s="19" t="e">
        <f t="shared" si="37"/>
        <v>#N/A</v>
      </c>
      <c r="O436" s="15" t="str">
        <f>IF(D436=Listes!$B$6,"SWARMING",IF(OR(D436=Listes!$B$1,D436=Listes!$B$2,D436=Listes!$B$5),2,IF(OR(D436=Listes!$B$3,D436=Listes!$B$4),1,"erreur colonne D")))</f>
        <v>SWARMING</v>
      </c>
      <c r="P436" s="15" t="e">
        <f>IF(OR(W436="Hiver",W436="Transit"),VLOOKUP(E436,IC!A:E,4,FALSE),IF(W436="été",VLOOKUP(E436,IC!A:E,3,FALSE),"erreur"))</f>
        <v>#N/A</v>
      </c>
      <c r="Q436" s="15" t="e">
        <f>IF(P436="NR",0,IF(F436&lt;5,0,IF(P436=1,VLOOKUP(F436,IC!$G$1:$I$8,3,TRUE),
IF(P436=2,VLOOKUP(F436,IC!$K$1:$M$8,3,TRUE),
IF(P436=3,VLOOKUP(F436,IC!$O$1:$Q$8,3,TRUE),IF(P436=4,VLOOKUP(F436,IC!$S$2:$U$9,3,TRUE),
"erreur"))))))</f>
        <v>#N/A</v>
      </c>
      <c r="R436" s="16" t="e">
        <f>IF(OR(V436="NA",V436="Transit",V436&lt;Listes!$F$1),"non applicable",F436/V436)</f>
        <v>#N/A</v>
      </c>
      <c r="S436" s="16" t="e">
        <f>IF(W436="Transit","Non applicable",IF(AND(W436="été",T436&gt;Listes!F435),F436/T436,IF(AND(W436="Hiver",Hierarchisation!U436&gt;Listes!F435),F436/U436,"non applicable")))</f>
        <v>#N/A</v>
      </c>
      <c r="T436" s="17" t="e">
        <f>IF(K436="Centre",VLOOKUP(E436,effectifs_ete,3,FALSE),IF(Hierarchisation!K436="Grand Nord",VLOOKUP(Hierarchisation!E436,effectifs_ete,4,FALSE),IF(Hierarchisation!K436="Nord Est",VLOOKUP(Hierarchisation!E436,effectifs_ete,5,FALSE),IF(Hierarchisation!K436="Nord Ouest",VLOOKUP(Hierarchisation!E436,effectifs_ete,6,FALSE),IF(Hierarchisation!K436="Sud Est",VLOOKUP(Hierarchisation!E436,effectifs_ete,7,FALSE),IF(Hierarchisation!K436="Sud Ouest",VLOOKUP(Hierarchisation!E436,effectifs_ete,8,FALSE),"Erreur Région"))))))</f>
        <v>#N/A</v>
      </c>
      <c r="U436" s="17" t="e">
        <f>IF(K436="Centre",VLOOKUP(E436,effectifs_hiver,3,FALSE),IF(Hierarchisation!K436="Grand Nord",VLOOKUP(Hierarchisation!E436,effectifs_hiver,4,FALSE),IF(Hierarchisation!K436="Nord Est",VLOOKUP(Hierarchisation!E436,effectifs_hiver,5,FALSE),IF(Hierarchisation!K436="Nord Ouest",VLOOKUP(Hierarchisation!E436,effectifs_hiver,6,FALSE),IF(Hierarchisation!K436="Sud Est",VLOOKUP(Hierarchisation!E436,effectifs_hiver,7,FALSE),IF(Hierarchisation!K436="Sud Ouest",VLOOKUP(Hierarchisation!E436,effectifs_hiver,8,FALSE),"Erreur Région"))))))</f>
        <v>#N/A</v>
      </c>
      <c r="V436" s="17" t="e">
        <f>IF(W436="Transit","Transit",IF(W436="hiver",VLOOKUP(E436,'EFFECTIFS Hiver'!$A:$I,9,FALSE),IF(W436="été",VLOOKUP(E436,'EFFECTIFS Eté'!$A:$I,9,FALSE),"Erreur saison")))</f>
        <v>#N/A</v>
      </c>
      <c r="W436" s="18" t="e">
        <f>VLOOKUP(D436,Listes!B:C,2,FALSE)</f>
        <v>#N/A</v>
      </c>
    </row>
    <row r="437" spans="1:23" ht="15.75" customHeight="1">
      <c r="A437" s="11"/>
      <c r="B437" s="11"/>
      <c r="C437" s="11"/>
      <c r="D437" s="11"/>
      <c r="E437" s="11"/>
      <c r="F437" s="11"/>
      <c r="G437" s="11" t="e">
        <f>VLOOKUP(E437,TAXONS!B:C,2,FALSE)</f>
        <v>#N/A</v>
      </c>
      <c r="H437" s="13">
        <f t="shared" si="33"/>
        <v>0</v>
      </c>
      <c r="I437" s="12" t="e">
        <f t="shared" si="34"/>
        <v>#N/A</v>
      </c>
      <c r="J437" s="14" t="e">
        <f t="shared" si="35"/>
        <v>#N/A</v>
      </c>
      <c r="K437" s="15" t="e">
        <f>VLOOKUP(B437,REGIONS!A:D,4,FALSE)</f>
        <v>#N/A</v>
      </c>
      <c r="L437" s="19" t="e">
        <f>VLOOKUP(G437,Sensibilité!$A:$L,12,FALSE)</f>
        <v>#N/A</v>
      </c>
      <c r="M437" s="19" t="e">
        <f t="shared" si="36"/>
        <v>#N/A</v>
      </c>
      <c r="N437" s="19" t="e">
        <f t="shared" si="37"/>
        <v>#N/A</v>
      </c>
      <c r="O437" s="15" t="str">
        <f>IF(D437=Listes!$B$6,"SWARMING",IF(OR(D437=Listes!$B$1,D437=Listes!$B$2,D437=Listes!$B$5),2,IF(OR(D437=Listes!$B$3,D437=Listes!$B$4),1,"erreur colonne D")))</f>
        <v>SWARMING</v>
      </c>
      <c r="P437" s="15" t="e">
        <f>IF(OR(W437="Hiver",W437="Transit"),VLOOKUP(E437,IC!A:E,4,FALSE),IF(W437="été",VLOOKUP(E437,IC!A:E,3,FALSE),"erreur"))</f>
        <v>#N/A</v>
      </c>
      <c r="Q437" s="15" t="e">
        <f>IF(P437="NR",0,IF(F437&lt;5,0,IF(P437=1,VLOOKUP(F437,IC!$G$1:$I$8,3,TRUE),
IF(P437=2,VLOOKUP(F437,IC!$K$1:$M$8,3,TRUE),
IF(P437=3,VLOOKUP(F437,IC!$O$1:$Q$8,3,TRUE),IF(P437=4,VLOOKUP(F437,IC!$S$2:$U$9,3,TRUE),
"erreur"))))))</f>
        <v>#N/A</v>
      </c>
      <c r="R437" s="16" t="e">
        <f>IF(OR(V437="NA",V437="Transit",V437&lt;Listes!$F$1),"non applicable",F437/V437)</f>
        <v>#N/A</v>
      </c>
      <c r="S437" s="16" t="e">
        <f>IF(W437="Transit","Non applicable",IF(AND(W437="été",T437&gt;Listes!F436),F437/T437,IF(AND(W437="Hiver",Hierarchisation!U437&gt;Listes!F436),F437/U437,"non applicable")))</f>
        <v>#N/A</v>
      </c>
      <c r="T437" s="17" t="e">
        <f>IF(K437="Centre",VLOOKUP(E437,effectifs_ete,3,FALSE),IF(Hierarchisation!K437="Grand Nord",VLOOKUP(Hierarchisation!E437,effectifs_ete,4,FALSE),IF(Hierarchisation!K437="Nord Est",VLOOKUP(Hierarchisation!E437,effectifs_ete,5,FALSE),IF(Hierarchisation!K437="Nord Ouest",VLOOKUP(Hierarchisation!E437,effectifs_ete,6,FALSE),IF(Hierarchisation!K437="Sud Est",VLOOKUP(Hierarchisation!E437,effectifs_ete,7,FALSE),IF(Hierarchisation!K437="Sud Ouest",VLOOKUP(Hierarchisation!E437,effectifs_ete,8,FALSE),"Erreur Région"))))))</f>
        <v>#N/A</v>
      </c>
      <c r="U437" s="17" t="e">
        <f>IF(K437="Centre",VLOOKUP(E437,effectifs_hiver,3,FALSE),IF(Hierarchisation!K437="Grand Nord",VLOOKUP(Hierarchisation!E437,effectifs_hiver,4,FALSE),IF(Hierarchisation!K437="Nord Est",VLOOKUP(Hierarchisation!E437,effectifs_hiver,5,FALSE),IF(Hierarchisation!K437="Nord Ouest",VLOOKUP(Hierarchisation!E437,effectifs_hiver,6,FALSE),IF(Hierarchisation!K437="Sud Est",VLOOKUP(Hierarchisation!E437,effectifs_hiver,7,FALSE),IF(Hierarchisation!K437="Sud Ouest",VLOOKUP(Hierarchisation!E437,effectifs_hiver,8,FALSE),"Erreur Région"))))))</f>
        <v>#N/A</v>
      </c>
      <c r="V437" s="17" t="e">
        <f>IF(W437="Transit","Transit",IF(W437="hiver",VLOOKUP(E437,'EFFECTIFS Hiver'!$A:$I,9,FALSE),IF(W437="été",VLOOKUP(E437,'EFFECTIFS Eté'!$A:$I,9,FALSE),"Erreur saison")))</f>
        <v>#N/A</v>
      </c>
      <c r="W437" s="18" t="e">
        <f>VLOOKUP(D437,Listes!B:C,2,FALSE)</f>
        <v>#N/A</v>
      </c>
    </row>
    <row r="438" spans="1:23" ht="15.75" customHeight="1">
      <c r="A438" s="11"/>
      <c r="B438" s="11"/>
      <c r="C438" s="11"/>
      <c r="D438" s="11"/>
      <c r="E438" s="11"/>
      <c r="F438" s="11"/>
      <c r="G438" s="11" t="e">
        <f>VLOOKUP(E438,TAXONS!B:C,2,FALSE)</f>
        <v>#N/A</v>
      </c>
      <c r="H438" s="13">
        <f t="shared" si="33"/>
        <v>0</v>
      </c>
      <c r="I438" s="12" t="e">
        <f t="shared" si="34"/>
        <v>#N/A</v>
      </c>
      <c r="J438" s="14" t="e">
        <f t="shared" si="35"/>
        <v>#N/A</v>
      </c>
      <c r="K438" s="15" t="e">
        <f>VLOOKUP(B438,REGIONS!A:D,4,FALSE)</f>
        <v>#N/A</v>
      </c>
      <c r="L438" s="19" t="e">
        <f>VLOOKUP(G438,Sensibilité!$A:$L,12,FALSE)</f>
        <v>#N/A</v>
      </c>
      <c r="M438" s="19" t="e">
        <f t="shared" si="36"/>
        <v>#N/A</v>
      </c>
      <c r="N438" s="19" t="e">
        <f t="shared" si="37"/>
        <v>#N/A</v>
      </c>
      <c r="O438" s="15" t="str">
        <f>IF(D438=Listes!$B$6,"SWARMING",IF(OR(D438=Listes!$B$1,D438=Listes!$B$2,D438=Listes!$B$5),2,IF(OR(D438=Listes!$B$3,D438=Listes!$B$4),1,"erreur colonne D")))</f>
        <v>SWARMING</v>
      </c>
      <c r="P438" s="15" t="e">
        <f>IF(OR(W438="Hiver",W438="Transit"),VLOOKUP(E438,IC!A:E,4,FALSE),IF(W438="été",VLOOKUP(E438,IC!A:E,3,FALSE),"erreur"))</f>
        <v>#N/A</v>
      </c>
      <c r="Q438" s="15" t="e">
        <f>IF(P438="NR",0,IF(F438&lt;5,0,IF(P438=1,VLOOKUP(F438,IC!$G$1:$I$8,3,TRUE),
IF(P438=2,VLOOKUP(F438,IC!$K$1:$M$8,3,TRUE),
IF(P438=3,VLOOKUP(F438,IC!$O$1:$Q$8,3,TRUE),IF(P438=4,VLOOKUP(F438,IC!$S$2:$U$9,3,TRUE),
"erreur"))))))</f>
        <v>#N/A</v>
      </c>
      <c r="R438" s="16" t="e">
        <f>IF(OR(V438="NA",V438="Transit",V438&lt;Listes!$F$1),"non applicable",F438/V438)</f>
        <v>#N/A</v>
      </c>
      <c r="S438" s="16" t="e">
        <f>IF(W438="Transit","Non applicable",IF(AND(W438="été",T438&gt;Listes!F437),F438/T438,IF(AND(W438="Hiver",Hierarchisation!U438&gt;Listes!F437),F438/U438,"non applicable")))</f>
        <v>#N/A</v>
      </c>
      <c r="T438" s="17" t="e">
        <f>IF(K438="Centre",VLOOKUP(E438,effectifs_ete,3,FALSE),IF(Hierarchisation!K438="Grand Nord",VLOOKUP(Hierarchisation!E438,effectifs_ete,4,FALSE),IF(Hierarchisation!K438="Nord Est",VLOOKUP(Hierarchisation!E438,effectifs_ete,5,FALSE),IF(Hierarchisation!K438="Nord Ouest",VLOOKUP(Hierarchisation!E438,effectifs_ete,6,FALSE),IF(Hierarchisation!K438="Sud Est",VLOOKUP(Hierarchisation!E438,effectifs_ete,7,FALSE),IF(Hierarchisation!K438="Sud Ouest",VLOOKUP(Hierarchisation!E438,effectifs_ete,8,FALSE),"Erreur Région"))))))</f>
        <v>#N/A</v>
      </c>
      <c r="U438" s="17" t="e">
        <f>IF(K438="Centre",VLOOKUP(E438,effectifs_hiver,3,FALSE),IF(Hierarchisation!K438="Grand Nord",VLOOKUP(Hierarchisation!E438,effectifs_hiver,4,FALSE),IF(Hierarchisation!K438="Nord Est",VLOOKUP(Hierarchisation!E438,effectifs_hiver,5,FALSE),IF(Hierarchisation!K438="Nord Ouest",VLOOKUP(Hierarchisation!E438,effectifs_hiver,6,FALSE),IF(Hierarchisation!K438="Sud Est",VLOOKUP(Hierarchisation!E438,effectifs_hiver,7,FALSE),IF(Hierarchisation!K438="Sud Ouest",VLOOKUP(Hierarchisation!E438,effectifs_hiver,8,FALSE),"Erreur Région"))))))</f>
        <v>#N/A</v>
      </c>
      <c r="V438" s="17" t="e">
        <f>IF(W438="Transit","Transit",IF(W438="hiver",VLOOKUP(E438,'EFFECTIFS Hiver'!$A:$I,9,FALSE),IF(W438="été",VLOOKUP(E438,'EFFECTIFS Eté'!$A:$I,9,FALSE),"Erreur saison")))</f>
        <v>#N/A</v>
      </c>
      <c r="W438" s="18" t="e">
        <f>VLOOKUP(D438,Listes!B:C,2,FALSE)</f>
        <v>#N/A</v>
      </c>
    </row>
    <row r="439" spans="1:23" ht="15.75" customHeight="1">
      <c r="A439" s="11"/>
      <c r="B439" s="11"/>
      <c r="C439" s="11"/>
      <c r="D439" s="11"/>
      <c r="E439" s="11"/>
      <c r="F439" s="11"/>
      <c r="G439" s="11" t="e">
        <f>VLOOKUP(E439,TAXONS!B:C,2,FALSE)</f>
        <v>#N/A</v>
      </c>
      <c r="H439" s="13">
        <f t="shared" si="33"/>
        <v>0</v>
      </c>
      <c r="I439" s="12" t="e">
        <f t="shared" si="34"/>
        <v>#N/A</v>
      </c>
      <c r="J439" s="14" t="e">
        <f t="shared" si="35"/>
        <v>#N/A</v>
      </c>
      <c r="K439" s="15" t="e">
        <f>VLOOKUP(B439,REGIONS!A:D,4,FALSE)</f>
        <v>#N/A</v>
      </c>
      <c r="L439" s="19" t="e">
        <f>VLOOKUP(G439,Sensibilité!$A:$L,12,FALSE)</f>
        <v>#N/A</v>
      </c>
      <c r="M439" s="19" t="e">
        <f t="shared" si="36"/>
        <v>#N/A</v>
      </c>
      <c r="N439" s="19" t="e">
        <f t="shared" si="37"/>
        <v>#N/A</v>
      </c>
      <c r="O439" s="15" t="str">
        <f>IF(D439=Listes!$B$6,"SWARMING",IF(OR(D439=Listes!$B$1,D439=Listes!$B$2,D439=Listes!$B$5),2,IF(OR(D439=Listes!$B$3,D439=Listes!$B$4),1,"erreur colonne D")))</f>
        <v>SWARMING</v>
      </c>
      <c r="P439" s="15" t="e">
        <f>IF(OR(W439="Hiver",W439="Transit"),VLOOKUP(E439,IC!A:E,4,FALSE),IF(W439="été",VLOOKUP(E439,IC!A:E,3,FALSE),"erreur"))</f>
        <v>#N/A</v>
      </c>
      <c r="Q439" s="15" t="e">
        <f>IF(P439="NR",0,IF(F439&lt;5,0,IF(P439=1,VLOOKUP(F439,IC!$G$1:$I$8,3,TRUE),
IF(P439=2,VLOOKUP(F439,IC!$K$1:$M$8,3,TRUE),
IF(P439=3,VLOOKUP(F439,IC!$O$1:$Q$8,3,TRUE),IF(P439=4,VLOOKUP(F439,IC!$S$2:$U$9,3,TRUE),
"erreur"))))))</f>
        <v>#N/A</v>
      </c>
      <c r="R439" s="16" t="e">
        <f>IF(OR(V439="NA",V439="Transit",V439&lt;Listes!$F$1),"non applicable",F439/V439)</f>
        <v>#N/A</v>
      </c>
      <c r="S439" s="16" t="e">
        <f>IF(W439="Transit","Non applicable",IF(AND(W439="été",T439&gt;Listes!F438),F439/T439,IF(AND(W439="Hiver",Hierarchisation!U439&gt;Listes!F438),F439/U439,"non applicable")))</f>
        <v>#N/A</v>
      </c>
      <c r="T439" s="17" t="e">
        <f>IF(K439="Centre",VLOOKUP(E439,effectifs_ete,3,FALSE),IF(Hierarchisation!K439="Grand Nord",VLOOKUP(Hierarchisation!E439,effectifs_ete,4,FALSE),IF(Hierarchisation!K439="Nord Est",VLOOKUP(Hierarchisation!E439,effectifs_ete,5,FALSE),IF(Hierarchisation!K439="Nord Ouest",VLOOKUP(Hierarchisation!E439,effectifs_ete,6,FALSE),IF(Hierarchisation!K439="Sud Est",VLOOKUP(Hierarchisation!E439,effectifs_ete,7,FALSE),IF(Hierarchisation!K439="Sud Ouest",VLOOKUP(Hierarchisation!E439,effectifs_ete,8,FALSE),"Erreur Région"))))))</f>
        <v>#N/A</v>
      </c>
      <c r="U439" s="17" t="e">
        <f>IF(K439="Centre",VLOOKUP(E439,effectifs_hiver,3,FALSE),IF(Hierarchisation!K439="Grand Nord",VLOOKUP(Hierarchisation!E439,effectifs_hiver,4,FALSE),IF(Hierarchisation!K439="Nord Est",VLOOKUP(Hierarchisation!E439,effectifs_hiver,5,FALSE),IF(Hierarchisation!K439="Nord Ouest",VLOOKUP(Hierarchisation!E439,effectifs_hiver,6,FALSE),IF(Hierarchisation!K439="Sud Est",VLOOKUP(Hierarchisation!E439,effectifs_hiver,7,FALSE),IF(Hierarchisation!K439="Sud Ouest",VLOOKUP(Hierarchisation!E439,effectifs_hiver,8,FALSE),"Erreur Région"))))))</f>
        <v>#N/A</v>
      </c>
      <c r="V439" s="17" t="e">
        <f>IF(W439="Transit","Transit",IF(W439="hiver",VLOOKUP(E439,'EFFECTIFS Hiver'!$A:$I,9,FALSE),IF(W439="été",VLOOKUP(E439,'EFFECTIFS Eté'!$A:$I,9,FALSE),"Erreur saison")))</f>
        <v>#N/A</v>
      </c>
      <c r="W439" s="18" t="e">
        <f>VLOOKUP(D439,Listes!B:C,2,FALSE)</f>
        <v>#N/A</v>
      </c>
    </row>
    <row r="440" spans="1:23" ht="15.75" customHeight="1">
      <c r="A440" s="11"/>
      <c r="B440" s="11"/>
      <c r="C440" s="11"/>
      <c r="D440" s="11"/>
      <c r="E440" s="11"/>
      <c r="F440" s="11"/>
      <c r="G440" s="11" t="e">
        <f>VLOOKUP(E440,TAXONS!B:C,2,FALSE)</f>
        <v>#N/A</v>
      </c>
      <c r="H440" s="13">
        <f t="shared" si="33"/>
        <v>0</v>
      </c>
      <c r="I440" s="12" t="e">
        <f t="shared" si="34"/>
        <v>#N/A</v>
      </c>
      <c r="J440" s="14" t="e">
        <f t="shared" si="35"/>
        <v>#N/A</v>
      </c>
      <c r="K440" s="15" t="e">
        <f>VLOOKUP(B440,REGIONS!A:D,4,FALSE)</f>
        <v>#N/A</v>
      </c>
      <c r="L440" s="19" t="e">
        <f>VLOOKUP(G440,Sensibilité!$A:$L,12,FALSE)</f>
        <v>#N/A</v>
      </c>
      <c r="M440" s="19" t="e">
        <f t="shared" si="36"/>
        <v>#N/A</v>
      </c>
      <c r="N440" s="19" t="e">
        <f t="shared" si="37"/>
        <v>#N/A</v>
      </c>
      <c r="O440" s="15" t="str">
        <f>IF(D440=Listes!$B$6,"SWARMING",IF(OR(D440=Listes!$B$1,D440=Listes!$B$2,D440=Listes!$B$5),2,IF(OR(D440=Listes!$B$3,D440=Listes!$B$4),1,"erreur colonne D")))</f>
        <v>SWARMING</v>
      </c>
      <c r="P440" s="15" t="e">
        <f>IF(OR(W440="Hiver",W440="Transit"),VLOOKUP(E440,IC!A:E,4,FALSE),IF(W440="été",VLOOKUP(E440,IC!A:E,3,FALSE),"erreur"))</f>
        <v>#N/A</v>
      </c>
      <c r="Q440" s="15" t="e">
        <f>IF(P440="NR",0,IF(F440&lt;5,0,IF(P440=1,VLOOKUP(F440,IC!$G$1:$I$8,3,TRUE),
IF(P440=2,VLOOKUP(F440,IC!$K$1:$M$8,3,TRUE),
IF(P440=3,VLOOKUP(F440,IC!$O$1:$Q$8,3,TRUE),IF(P440=4,VLOOKUP(F440,IC!$S$2:$U$9,3,TRUE),
"erreur"))))))</f>
        <v>#N/A</v>
      </c>
      <c r="R440" s="16" t="e">
        <f>IF(OR(V440="NA",V440="Transit",V440&lt;Listes!$F$1),"non applicable",F440/V440)</f>
        <v>#N/A</v>
      </c>
      <c r="S440" s="16" t="e">
        <f>IF(W440="Transit","Non applicable",IF(AND(W440="été",T440&gt;Listes!F439),F440/T440,IF(AND(W440="Hiver",Hierarchisation!U440&gt;Listes!F439),F440/U440,"non applicable")))</f>
        <v>#N/A</v>
      </c>
      <c r="T440" s="17" t="e">
        <f>IF(K440="Centre",VLOOKUP(E440,effectifs_ete,3,FALSE),IF(Hierarchisation!K440="Grand Nord",VLOOKUP(Hierarchisation!E440,effectifs_ete,4,FALSE),IF(Hierarchisation!K440="Nord Est",VLOOKUP(Hierarchisation!E440,effectifs_ete,5,FALSE),IF(Hierarchisation!K440="Nord Ouest",VLOOKUP(Hierarchisation!E440,effectifs_ete,6,FALSE),IF(Hierarchisation!K440="Sud Est",VLOOKUP(Hierarchisation!E440,effectifs_ete,7,FALSE),IF(Hierarchisation!K440="Sud Ouest",VLOOKUP(Hierarchisation!E440,effectifs_ete,8,FALSE),"Erreur Région"))))))</f>
        <v>#N/A</v>
      </c>
      <c r="U440" s="17" t="e">
        <f>IF(K440="Centre",VLOOKUP(E440,effectifs_hiver,3,FALSE),IF(Hierarchisation!K440="Grand Nord",VLOOKUP(Hierarchisation!E440,effectifs_hiver,4,FALSE),IF(Hierarchisation!K440="Nord Est",VLOOKUP(Hierarchisation!E440,effectifs_hiver,5,FALSE),IF(Hierarchisation!K440="Nord Ouest",VLOOKUP(Hierarchisation!E440,effectifs_hiver,6,FALSE),IF(Hierarchisation!K440="Sud Est",VLOOKUP(Hierarchisation!E440,effectifs_hiver,7,FALSE),IF(Hierarchisation!K440="Sud Ouest",VLOOKUP(Hierarchisation!E440,effectifs_hiver,8,FALSE),"Erreur Région"))))))</f>
        <v>#N/A</v>
      </c>
      <c r="V440" s="17" t="e">
        <f>IF(W440="Transit","Transit",IF(W440="hiver",VLOOKUP(E440,'EFFECTIFS Hiver'!$A:$I,9,FALSE),IF(W440="été",VLOOKUP(E440,'EFFECTIFS Eté'!$A:$I,9,FALSE),"Erreur saison")))</f>
        <v>#N/A</v>
      </c>
      <c r="W440" s="18" t="e">
        <f>VLOOKUP(D440,Listes!B:C,2,FALSE)</f>
        <v>#N/A</v>
      </c>
    </row>
    <row r="441" spans="1:23" ht="15.75" customHeight="1">
      <c r="A441" s="11"/>
      <c r="B441" s="11"/>
      <c r="C441" s="11"/>
      <c r="D441" s="11"/>
      <c r="E441" s="11"/>
      <c r="F441" s="11"/>
      <c r="G441" s="11" t="e">
        <f>VLOOKUP(E441,TAXONS!B:C,2,FALSE)</f>
        <v>#N/A</v>
      </c>
      <c r="H441" s="13">
        <f t="shared" si="33"/>
        <v>0</v>
      </c>
      <c r="I441" s="12" t="e">
        <f t="shared" si="34"/>
        <v>#N/A</v>
      </c>
      <c r="J441" s="14" t="e">
        <f t="shared" si="35"/>
        <v>#N/A</v>
      </c>
      <c r="K441" s="15" t="e">
        <f>VLOOKUP(B441,REGIONS!A:D,4,FALSE)</f>
        <v>#N/A</v>
      </c>
      <c r="L441" s="19" t="e">
        <f>VLOOKUP(G441,Sensibilité!$A:$L,12,FALSE)</f>
        <v>#N/A</v>
      </c>
      <c r="M441" s="19" t="e">
        <f t="shared" si="36"/>
        <v>#N/A</v>
      </c>
      <c r="N441" s="19" t="e">
        <f t="shared" si="37"/>
        <v>#N/A</v>
      </c>
      <c r="O441" s="15" t="str">
        <f>IF(D441=Listes!$B$6,"SWARMING",IF(OR(D441=Listes!$B$1,D441=Listes!$B$2,D441=Listes!$B$5),2,IF(OR(D441=Listes!$B$3,D441=Listes!$B$4),1,"erreur colonne D")))</f>
        <v>SWARMING</v>
      </c>
      <c r="P441" s="15" t="e">
        <f>IF(OR(W441="Hiver",W441="Transit"),VLOOKUP(E441,IC!A:E,4,FALSE),IF(W441="été",VLOOKUP(E441,IC!A:E,3,FALSE),"erreur"))</f>
        <v>#N/A</v>
      </c>
      <c r="Q441" s="15" t="e">
        <f>IF(P441="NR",0,IF(F441&lt;5,0,IF(P441=1,VLOOKUP(F441,IC!$G$1:$I$8,3,TRUE),
IF(P441=2,VLOOKUP(F441,IC!$K$1:$M$8,3,TRUE),
IF(P441=3,VLOOKUP(F441,IC!$O$1:$Q$8,3,TRUE),IF(P441=4,VLOOKUP(F441,IC!$S$2:$U$9,3,TRUE),
"erreur"))))))</f>
        <v>#N/A</v>
      </c>
      <c r="R441" s="16" t="e">
        <f>IF(OR(V441="NA",V441="Transit",V441&lt;Listes!$F$1),"non applicable",F441/V441)</f>
        <v>#N/A</v>
      </c>
      <c r="S441" s="16" t="e">
        <f>IF(W441="Transit","Non applicable",IF(AND(W441="été",T441&gt;Listes!F440),F441/T441,IF(AND(W441="Hiver",Hierarchisation!U441&gt;Listes!F440),F441/U441,"non applicable")))</f>
        <v>#N/A</v>
      </c>
      <c r="T441" s="17" t="e">
        <f>IF(K441="Centre",VLOOKUP(E441,effectifs_ete,3,FALSE),IF(Hierarchisation!K441="Grand Nord",VLOOKUP(Hierarchisation!E441,effectifs_ete,4,FALSE),IF(Hierarchisation!K441="Nord Est",VLOOKUP(Hierarchisation!E441,effectifs_ete,5,FALSE),IF(Hierarchisation!K441="Nord Ouest",VLOOKUP(Hierarchisation!E441,effectifs_ete,6,FALSE),IF(Hierarchisation!K441="Sud Est",VLOOKUP(Hierarchisation!E441,effectifs_ete,7,FALSE),IF(Hierarchisation!K441="Sud Ouest",VLOOKUP(Hierarchisation!E441,effectifs_ete,8,FALSE),"Erreur Région"))))))</f>
        <v>#N/A</v>
      </c>
      <c r="U441" s="17" t="e">
        <f>IF(K441="Centre",VLOOKUP(E441,effectifs_hiver,3,FALSE),IF(Hierarchisation!K441="Grand Nord",VLOOKUP(Hierarchisation!E441,effectifs_hiver,4,FALSE),IF(Hierarchisation!K441="Nord Est",VLOOKUP(Hierarchisation!E441,effectifs_hiver,5,FALSE),IF(Hierarchisation!K441="Nord Ouest",VLOOKUP(Hierarchisation!E441,effectifs_hiver,6,FALSE),IF(Hierarchisation!K441="Sud Est",VLOOKUP(Hierarchisation!E441,effectifs_hiver,7,FALSE),IF(Hierarchisation!K441="Sud Ouest",VLOOKUP(Hierarchisation!E441,effectifs_hiver,8,FALSE),"Erreur Région"))))))</f>
        <v>#N/A</v>
      </c>
      <c r="V441" s="17" t="e">
        <f>IF(W441="Transit","Transit",IF(W441="hiver",VLOOKUP(E441,'EFFECTIFS Hiver'!$A:$I,9,FALSE),IF(W441="été",VLOOKUP(E441,'EFFECTIFS Eté'!$A:$I,9,FALSE),"Erreur saison")))</f>
        <v>#N/A</v>
      </c>
      <c r="W441" s="18" t="e">
        <f>VLOOKUP(D441,Listes!B:C,2,FALSE)</f>
        <v>#N/A</v>
      </c>
    </row>
    <row r="442" spans="1:23" ht="15.75" customHeight="1">
      <c r="A442" s="11"/>
      <c r="B442" s="11"/>
      <c r="C442" s="11"/>
      <c r="D442" s="11"/>
      <c r="E442" s="11"/>
      <c r="F442" s="11"/>
      <c r="G442" s="11" t="e">
        <f>VLOOKUP(E442,TAXONS!B:C,2,FALSE)</f>
        <v>#N/A</v>
      </c>
      <c r="H442" s="13">
        <f t="shared" si="33"/>
        <v>0</v>
      </c>
      <c r="I442" s="12" t="e">
        <f t="shared" si="34"/>
        <v>#N/A</v>
      </c>
      <c r="J442" s="14" t="e">
        <f t="shared" si="35"/>
        <v>#N/A</v>
      </c>
      <c r="K442" s="15" t="e">
        <f>VLOOKUP(B442,REGIONS!A:D,4,FALSE)</f>
        <v>#N/A</v>
      </c>
      <c r="L442" s="19" t="e">
        <f>VLOOKUP(G442,Sensibilité!$A:$L,12,FALSE)</f>
        <v>#N/A</v>
      </c>
      <c r="M442" s="19" t="e">
        <f t="shared" si="36"/>
        <v>#N/A</v>
      </c>
      <c r="N442" s="19" t="e">
        <f t="shared" si="37"/>
        <v>#N/A</v>
      </c>
      <c r="O442" s="15" t="str">
        <f>IF(D442=Listes!$B$6,"SWARMING",IF(OR(D442=Listes!$B$1,D442=Listes!$B$2,D442=Listes!$B$5),2,IF(OR(D442=Listes!$B$3,D442=Listes!$B$4),1,"erreur colonne D")))</f>
        <v>SWARMING</v>
      </c>
      <c r="P442" s="15" t="e">
        <f>IF(OR(W442="Hiver",W442="Transit"),VLOOKUP(E442,IC!A:E,4,FALSE),IF(W442="été",VLOOKUP(E442,IC!A:E,3,FALSE),"erreur"))</f>
        <v>#N/A</v>
      </c>
      <c r="Q442" s="15" t="e">
        <f>IF(P442="NR",0,IF(F442&lt;5,0,IF(P442=1,VLOOKUP(F442,IC!$G$1:$I$8,3,TRUE),
IF(P442=2,VLOOKUP(F442,IC!$K$1:$M$8,3,TRUE),
IF(P442=3,VLOOKUP(F442,IC!$O$1:$Q$8,3,TRUE),IF(P442=4,VLOOKUP(F442,IC!$S$2:$U$9,3,TRUE),
"erreur"))))))</f>
        <v>#N/A</v>
      </c>
      <c r="R442" s="16" t="e">
        <f>IF(OR(V442="NA",V442="Transit",V442&lt;Listes!$F$1),"non applicable",F442/V442)</f>
        <v>#N/A</v>
      </c>
      <c r="S442" s="16" t="e">
        <f>IF(W442="Transit","Non applicable",IF(AND(W442="été",T442&gt;Listes!F441),F442/T442,IF(AND(W442="Hiver",Hierarchisation!U442&gt;Listes!F441),F442/U442,"non applicable")))</f>
        <v>#N/A</v>
      </c>
      <c r="T442" s="17" t="e">
        <f>IF(K442="Centre",VLOOKUP(E442,effectifs_ete,3,FALSE),IF(Hierarchisation!K442="Grand Nord",VLOOKUP(Hierarchisation!E442,effectifs_ete,4,FALSE),IF(Hierarchisation!K442="Nord Est",VLOOKUP(Hierarchisation!E442,effectifs_ete,5,FALSE),IF(Hierarchisation!K442="Nord Ouest",VLOOKUP(Hierarchisation!E442,effectifs_ete,6,FALSE),IF(Hierarchisation!K442="Sud Est",VLOOKUP(Hierarchisation!E442,effectifs_ete,7,FALSE),IF(Hierarchisation!K442="Sud Ouest",VLOOKUP(Hierarchisation!E442,effectifs_ete,8,FALSE),"Erreur Région"))))))</f>
        <v>#N/A</v>
      </c>
      <c r="U442" s="17" t="e">
        <f>IF(K442="Centre",VLOOKUP(E442,effectifs_hiver,3,FALSE),IF(Hierarchisation!K442="Grand Nord",VLOOKUP(Hierarchisation!E442,effectifs_hiver,4,FALSE),IF(Hierarchisation!K442="Nord Est",VLOOKUP(Hierarchisation!E442,effectifs_hiver,5,FALSE),IF(Hierarchisation!K442="Nord Ouest",VLOOKUP(Hierarchisation!E442,effectifs_hiver,6,FALSE),IF(Hierarchisation!K442="Sud Est",VLOOKUP(Hierarchisation!E442,effectifs_hiver,7,FALSE),IF(Hierarchisation!K442="Sud Ouest",VLOOKUP(Hierarchisation!E442,effectifs_hiver,8,FALSE),"Erreur Région"))))))</f>
        <v>#N/A</v>
      </c>
      <c r="V442" s="17" t="e">
        <f>IF(W442="Transit","Transit",IF(W442="hiver",VLOOKUP(E442,'EFFECTIFS Hiver'!$A:$I,9,FALSE),IF(W442="été",VLOOKUP(E442,'EFFECTIFS Eté'!$A:$I,9,FALSE),"Erreur saison")))</f>
        <v>#N/A</v>
      </c>
      <c r="W442" s="18" t="e">
        <f>VLOOKUP(D442,Listes!B:C,2,FALSE)</f>
        <v>#N/A</v>
      </c>
    </row>
    <row r="443" spans="1:23" ht="15.75" customHeight="1">
      <c r="A443" s="11"/>
      <c r="B443" s="11"/>
      <c r="C443" s="11"/>
      <c r="D443" s="11"/>
      <c r="E443" s="11"/>
      <c r="F443" s="11"/>
      <c r="G443" s="11" t="e">
        <f>VLOOKUP(E443,TAXONS!B:C,2,FALSE)</f>
        <v>#N/A</v>
      </c>
      <c r="H443" s="13">
        <f t="shared" si="33"/>
        <v>0</v>
      </c>
      <c r="I443" s="12" t="e">
        <f t="shared" si="34"/>
        <v>#N/A</v>
      </c>
      <c r="J443" s="14" t="e">
        <f t="shared" si="35"/>
        <v>#N/A</v>
      </c>
      <c r="K443" s="15" t="e">
        <f>VLOOKUP(B443,REGIONS!A:D,4,FALSE)</f>
        <v>#N/A</v>
      </c>
      <c r="L443" s="19" t="e">
        <f>VLOOKUP(G443,Sensibilité!$A:$L,12,FALSE)</f>
        <v>#N/A</v>
      </c>
      <c r="M443" s="19" t="e">
        <f t="shared" si="36"/>
        <v>#N/A</v>
      </c>
      <c r="N443" s="19" t="e">
        <f t="shared" si="37"/>
        <v>#N/A</v>
      </c>
      <c r="O443" s="15" t="str">
        <f>IF(D443=Listes!$B$6,"SWARMING",IF(OR(D443=Listes!$B$1,D443=Listes!$B$2,D443=Listes!$B$5),2,IF(OR(D443=Listes!$B$3,D443=Listes!$B$4),1,"erreur colonne D")))</f>
        <v>SWARMING</v>
      </c>
      <c r="P443" s="15" t="e">
        <f>IF(OR(W443="Hiver",W443="Transit"),VLOOKUP(E443,IC!A:E,4,FALSE),IF(W443="été",VLOOKUP(E443,IC!A:E,3,FALSE),"erreur"))</f>
        <v>#N/A</v>
      </c>
      <c r="Q443" s="15" t="e">
        <f>IF(P443="NR",0,IF(F443&lt;5,0,IF(P443=1,VLOOKUP(F443,IC!$G$1:$I$8,3,TRUE),
IF(P443=2,VLOOKUP(F443,IC!$K$1:$M$8,3,TRUE),
IF(P443=3,VLOOKUP(F443,IC!$O$1:$Q$8,3,TRUE),IF(P443=4,VLOOKUP(F443,IC!$S$2:$U$9,3,TRUE),
"erreur"))))))</f>
        <v>#N/A</v>
      </c>
      <c r="R443" s="16" t="e">
        <f>IF(OR(V443="NA",V443="Transit",V443&lt;Listes!$F$1),"non applicable",F443/V443)</f>
        <v>#N/A</v>
      </c>
      <c r="S443" s="16" t="e">
        <f>IF(W443="Transit","Non applicable",IF(AND(W443="été",T443&gt;Listes!F442),F443/T443,IF(AND(W443="Hiver",Hierarchisation!U443&gt;Listes!F442),F443/U443,"non applicable")))</f>
        <v>#N/A</v>
      </c>
      <c r="T443" s="17" t="e">
        <f>IF(K443="Centre",VLOOKUP(E443,effectifs_ete,3,FALSE),IF(Hierarchisation!K443="Grand Nord",VLOOKUP(Hierarchisation!E443,effectifs_ete,4,FALSE),IF(Hierarchisation!K443="Nord Est",VLOOKUP(Hierarchisation!E443,effectifs_ete,5,FALSE),IF(Hierarchisation!K443="Nord Ouest",VLOOKUP(Hierarchisation!E443,effectifs_ete,6,FALSE),IF(Hierarchisation!K443="Sud Est",VLOOKUP(Hierarchisation!E443,effectifs_ete,7,FALSE),IF(Hierarchisation!K443="Sud Ouest",VLOOKUP(Hierarchisation!E443,effectifs_ete,8,FALSE),"Erreur Région"))))))</f>
        <v>#N/A</v>
      </c>
      <c r="U443" s="17" t="e">
        <f>IF(K443="Centre",VLOOKUP(E443,effectifs_hiver,3,FALSE),IF(Hierarchisation!K443="Grand Nord",VLOOKUP(Hierarchisation!E443,effectifs_hiver,4,FALSE),IF(Hierarchisation!K443="Nord Est",VLOOKUP(Hierarchisation!E443,effectifs_hiver,5,FALSE),IF(Hierarchisation!K443="Nord Ouest",VLOOKUP(Hierarchisation!E443,effectifs_hiver,6,FALSE),IF(Hierarchisation!K443="Sud Est",VLOOKUP(Hierarchisation!E443,effectifs_hiver,7,FALSE),IF(Hierarchisation!K443="Sud Ouest",VLOOKUP(Hierarchisation!E443,effectifs_hiver,8,FALSE),"Erreur Région"))))))</f>
        <v>#N/A</v>
      </c>
      <c r="V443" s="17" t="e">
        <f>IF(W443="Transit","Transit",IF(W443="hiver",VLOOKUP(E443,'EFFECTIFS Hiver'!$A:$I,9,FALSE),IF(W443="été",VLOOKUP(E443,'EFFECTIFS Eté'!$A:$I,9,FALSE),"Erreur saison")))</f>
        <v>#N/A</v>
      </c>
      <c r="W443" s="18" t="e">
        <f>VLOOKUP(D443,Listes!B:C,2,FALSE)</f>
        <v>#N/A</v>
      </c>
    </row>
    <row r="444" spans="1:23" ht="15.75" customHeight="1">
      <c r="A444" s="11"/>
      <c r="B444" s="11"/>
      <c r="C444" s="11"/>
      <c r="D444" s="11"/>
      <c r="E444" s="11"/>
      <c r="F444" s="11"/>
      <c r="G444" s="11" t="e">
        <f>VLOOKUP(E444,TAXONS!B:C,2,FALSE)</f>
        <v>#N/A</v>
      </c>
      <c r="H444" s="13">
        <f t="shared" si="33"/>
        <v>0</v>
      </c>
      <c r="I444" s="12" t="e">
        <f t="shared" si="34"/>
        <v>#N/A</v>
      </c>
      <c r="J444" s="14" t="e">
        <f t="shared" si="35"/>
        <v>#N/A</v>
      </c>
      <c r="K444" s="15" t="e">
        <f>VLOOKUP(B444,REGIONS!A:D,4,FALSE)</f>
        <v>#N/A</v>
      </c>
      <c r="L444" s="19" t="e">
        <f>VLOOKUP(G444,Sensibilité!$A:$L,12,FALSE)</f>
        <v>#N/A</v>
      </c>
      <c r="M444" s="19" t="e">
        <f t="shared" si="36"/>
        <v>#N/A</v>
      </c>
      <c r="N444" s="19" t="e">
        <f t="shared" si="37"/>
        <v>#N/A</v>
      </c>
      <c r="O444" s="15" t="str">
        <f>IF(D444=Listes!$B$6,"SWARMING",IF(OR(D444=Listes!$B$1,D444=Listes!$B$2,D444=Listes!$B$5),2,IF(OR(D444=Listes!$B$3,D444=Listes!$B$4),1,"erreur colonne D")))</f>
        <v>SWARMING</v>
      </c>
      <c r="P444" s="15" t="e">
        <f>IF(OR(W444="Hiver",W444="Transit"),VLOOKUP(E444,IC!A:E,4,FALSE),IF(W444="été",VLOOKUP(E444,IC!A:E,3,FALSE),"erreur"))</f>
        <v>#N/A</v>
      </c>
      <c r="Q444" s="15" t="e">
        <f>IF(P444="NR",0,IF(F444&lt;5,0,IF(P444=1,VLOOKUP(F444,IC!$G$1:$I$8,3,TRUE),
IF(P444=2,VLOOKUP(F444,IC!$K$1:$M$8,3,TRUE),
IF(P444=3,VLOOKUP(F444,IC!$O$1:$Q$8,3,TRUE),IF(P444=4,VLOOKUP(F444,IC!$S$2:$U$9,3,TRUE),
"erreur"))))))</f>
        <v>#N/A</v>
      </c>
      <c r="R444" s="16" t="e">
        <f>IF(OR(V444="NA",V444="Transit",V444&lt;Listes!$F$1),"non applicable",F444/V444)</f>
        <v>#N/A</v>
      </c>
      <c r="S444" s="16" t="e">
        <f>IF(W444="Transit","Non applicable",IF(AND(W444="été",T444&gt;Listes!F443),F444/T444,IF(AND(W444="Hiver",Hierarchisation!U444&gt;Listes!F443),F444/U444,"non applicable")))</f>
        <v>#N/A</v>
      </c>
      <c r="T444" s="17" t="e">
        <f>IF(K444="Centre",VLOOKUP(E444,effectifs_ete,3,FALSE),IF(Hierarchisation!K444="Grand Nord",VLOOKUP(Hierarchisation!E444,effectifs_ete,4,FALSE),IF(Hierarchisation!K444="Nord Est",VLOOKUP(Hierarchisation!E444,effectifs_ete,5,FALSE),IF(Hierarchisation!K444="Nord Ouest",VLOOKUP(Hierarchisation!E444,effectifs_ete,6,FALSE),IF(Hierarchisation!K444="Sud Est",VLOOKUP(Hierarchisation!E444,effectifs_ete,7,FALSE),IF(Hierarchisation!K444="Sud Ouest",VLOOKUP(Hierarchisation!E444,effectifs_ete,8,FALSE),"Erreur Région"))))))</f>
        <v>#N/A</v>
      </c>
      <c r="U444" s="17" t="e">
        <f>IF(K444="Centre",VLOOKUP(E444,effectifs_hiver,3,FALSE),IF(Hierarchisation!K444="Grand Nord",VLOOKUP(Hierarchisation!E444,effectifs_hiver,4,FALSE),IF(Hierarchisation!K444="Nord Est",VLOOKUP(Hierarchisation!E444,effectifs_hiver,5,FALSE),IF(Hierarchisation!K444="Nord Ouest",VLOOKUP(Hierarchisation!E444,effectifs_hiver,6,FALSE),IF(Hierarchisation!K444="Sud Est",VLOOKUP(Hierarchisation!E444,effectifs_hiver,7,FALSE),IF(Hierarchisation!K444="Sud Ouest",VLOOKUP(Hierarchisation!E444,effectifs_hiver,8,FALSE),"Erreur Région"))))))</f>
        <v>#N/A</v>
      </c>
      <c r="V444" s="17" t="e">
        <f>IF(W444="Transit","Transit",IF(W444="hiver",VLOOKUP(E444,'EFFECTIFS Hiver'!$A:$I,9,FALSE),IF(W444="été",VLOOKUP(E444,'EFFECTIFS Eté'!$A:$I,9,FALSE),"Erreur saison")))</f>
        <v>#N/A</v>
      </c>
      <c r="W444" s="18" t="e">
        <f>VLOOKUP(D444,Listes!B:C,2,FALSE)</f>
        <v>#N/A</v>
      </c>
    </row>
    <row r="445" spans="1:23" ht="15.75" customHeight="1">
      <c r="A445" s="11"/>
      <c r="B445" s="11"/>
      <c r="C445" s="11"/>
      <c r="D445" s="11"/>
      <c r="E445" s="11"/>
      <c r="F445" s="11"/>
      <c r="G445" s="11" t="e">
        <f>VLOOKUP(E445,TAXONS!B:C,2,FALSE)</f>
        <v>#N/A</v>
      </c>
      <c r="H445" s="13">
        <f t="shared" si="33"/>
        <v>0</v>
      </c>
      <c r="I445" s="12" t="e">
        <f t="shared" si="34"/>
        <v>#N/A</v>
      </c>
      <c r="J445" s="14" t="e">
        <f t="shared" si="35"/>
        <v>#N/A</v>
      </c>
      <c r="K445" s="15" t="e">
        <f>VLOOKUP(B445,REGIONS!A:D,4,FALSE)</f>
        <v>#N/A</v>
      </c>
      <c r="L445" s="19" t="e">
        <f>VLOOKUP(G445,Sensibilité!$A:$L,12,FALSE)</f>
        <v>#N/A</v>
      </c>
      <c r="M445" s="19" t="e">
        <f t="shared" si="36"/>
        <v>#N/A</v>
      </c>
      <c r="N445" s="19" t="e">
        <f t="shared" si="37"/>
        <v>#N/A</v>
      </c>
      <c r="O445" s="15" t="str">
        <f>IF(D445=Listes!$B$6,"SWARMING",IF(OR(D445=Listes!$B$1,D445=Listes!$B$2,D445=Listes!$B$5),2,IF(OR(D445=Listes!$B$3,D445=Listes!$B$4),1,"erreur colonne D")))</f>
        <v>SWARMING</v>
      </c>
      <c r="P445" s="15" t="e">
        <f>IF(OR(W445="Hiver",W445="Transit"),VLOOKUP(E445,IC!A:E,4,FALSE),IF(W445="été",VLOOKUP(E445,IC!A:E,3,FALSE),"erreur"))</f>
        <v>#N/A</v>
      </c>
      <c r="Q445" s="15" t="e">
        <f>IF(P445="NR",0,IF(F445&lt;5,0,IF(P445=1,VLOOKUP(F445,IC!$G$1:$I$8,3,TRUE),
IF(P445=2,VLOOKUP(F445,IC!$K$1:$M$8,3,TRUE),
IF(P445=3,VLOOKUP(F445,IC!$O$1:$Q$8,3,TRUE),IF(P445=4,VLOOKUP(F445,IC!$S$2:$U$9,3,TRUE),
"erreur"))))))</f>
        <v>#N/A</v>
      </c>
      <c r="R445" s="16" t="e">
        <f>IF(OR(V445="NA",V445="Transit",V445&lt;Listes!$F$1),"non applicable",F445/V445)</f>
        <v>#N/A</v>
      </c>
      <c r="S445" s="16" t="e">
        <f>IF(W445="Transit","Non applicable",IF(AND(W445="été",T445&gt;Listes!F444),F445/T445,IF(AND(W445="Hiver",Hierarchisation!U445&gt;Listes!F444),F445/U445,"non applicable")))</f>
        <v>#N/A</v>
      </c>
      <c r="T445" s="17" t="e">
        <f>IF(K445="Centre",VLOOKUP(E445,effectifs_ete,3,FALSE),IF(Hierarchisation!K445="Grand Nord",VLOOKUP(Hierarchisation!E445,effectifs_ete,4,FALSE),IF(Hierarchisation!K445="Nord Est",VLOOKUP(Hierarchisation!E445,effectifs_ete,5,FALSE),IF(Hierarchisation!K445="Nord Ouest",VLOOKUP(Hierarchisation!E445,effectifs_ete,6,FALSE),IF(Hierarchisation!K445="Sud Est",VLOOKUP(Hierarchisation!E445,effectifs_ete,7,FALSE),IF(Hierarchisation!K445="Sud Ouest",VLOOKUP(Hierarchisation!E445,effectifs_ete,8,FALSE),"Erreur Région"))))))</f>
        <v>#N/A</v>
      </c>
      <c r="U445" s="17" t="e">
        <f>IF(K445="Centre",VLOOKUP(E445,effectifs_hiver,3,FALSE),IF(Hierarchisation!K445="Grand Nord",VLOOKUP(Hierarchisation!E445,effectifs_hiver,4,FALSE),IF(Hierarchisation!K445="Nord Est",VLOOKUP(Hierarchisation!E445,effectifs_hiver,5,FALSE),IF(Hierarchisation!K445="Nord Ouest",VLOOKUP(Hierarchisation!E445,effectifs_hiver,6,FALSE),IF(Hierarchisation!K445="Sud Est",VLOOKUP(Hierarchisation!E445,effectifs_hiver,7,FALSE),IF(Hierarchisation!K445="Sud Ouest",VLOOKUP(Hierarchisation!E445,effectifs_hiver,8,FALSE),"Erreur Région"))))))</f>
        <v>#N/A</v>
      </c>
      <c r="V445" s="17" t="e">
        <f>IF(W445="Transit","Transit",IF(W445="hiver",VLOOKUP(E445,'EFFECTIFS Hiver'!$A:$I,9,FALSE),IF(W445="été",VLOOKUP(E445,'EFFECTIFS Eté'!$A:$I,9,FALSE),"Erreur saison")))</f>
        <v>#N/A</v>
      </c>
      <c r="W445" s="18" t="e">
        <f>VLOOKUP(D445,Listes!B:C,2,FALSE)</f>
        <v>#N/A</v>
      </c>
    </row>
    <row r="446" spans="1:23" ht="15.75" customHeight="1">
      <c r="A446" s="11"/>
      <c r="B446" s="11"/>
      <c r="C446" s="11"/>
      <c r="D446" s="11"/>
      <c r="E446" s="11"/>
      <c r="F446" s="11"/>
      <c r="G446" s="11" t="e">
        <f>VLOOKUP(E446,TAXONS!B:C,2,FALSE)</f>
        <v>#N/A</v>
      </c>
      <c r="H446" s="13">
        <f t="shared" si="33"/>
        <v>0</v>
      </c>
      <c r="I446" s="12" t="e">
        <f t="shared" si="34"/>
        <v>#N/A</v>
      </c>
      <c r="J446" s="14" t="e">
        <f t="shared" si="35"/>
        <v>#N/A</v>
      </c>
      <c r="K446" s="15" t="e">
        <f>VLOOKUP(B446,REGIONS!A:D,4,FALSE)</f>
        <v>#N/A</v>
      </c>
      <c r="L446" s="19" t="e">
        <f>VLOOKUP(G446,Sensibilité!$A:$L,12,FALSE)</f>
        <v>#N/A</v>
      </c>
      <c r="M446" s="19" t="e">
        <f t="shared" si="36"/>
        <v>#N/A</v>
      </c>
      <c r="N446" s="19" t="e">
        <f t="shared" si="37"/>
        <v>#N/A</v>
      </c>
      <c r="O446" s="15" t="str">
        <f>IF(D446=Listes!$B$6,"SWARMING",IF(OR(D446=Listes!$B$1,D446=Listes!$B$2,D446=Listes!$B$5),2,IF(OR(D446=Listes!$B$3,D446=Listes!$B$4),1,"erreur colonne D")))</f>
        <v>SWARMING</v>
      </c>
      <c r="P446" s="15" t="e">
        <f>IF(OR(W446="Hiver",W446="Transit"),VLOOKUP(E446,IC!A:E,4,FALSE),IF(W446="été",VLOOKUP(E446,IC!A:E,3,FALSE),"erreur"))</f>
        <v>#N/A</v>
      </c>
      <c r="Q446" s="15" t="e">
        <f>IF(P446="NR",0,IF(F446&lt;5,0,IF(P446=1,VLOOKUP(F446,IC!$G$1:$I$8,3,TRUE),
IF(P446=2,VLOOKUP(F446,IC!$K$1:$M$8,3,TRUE),
IF(P446=3,VLOOKUP(F446,IC!$O$1:$Q$8,3,TRUE),IF(P446=4,VLOOKUP(F446,IC!$S$2:$U$9,3,TRUE),
"erreur"))))))</f>
        <v>#N/A</v>
      </c>
      <c r="R446" s="16" t="e">
        <f>IF(OR(V446="NA",V446="Transit",V446&lt;Listes!$F$1),"non applicable",F446/V446)</f>
        <v>#N/A</v>
      </c>
      <c r="S446" s="16" t="e">
        <f>IF(W446="Transit","Non applicable",IF(AND(W446="été",T446&gt;Listes!F445),F446/T446,IF(AND(W446="Hiver",Hierarchisation!U446&gt;Listes!F445),F446/U446,"non applicable")))</f>
        <v>#N/A</v>
      </c>
      <c r="T446" s="17" t="e">
        <f>IF(K446="Centre",VLOOKUP(E446,effectifs_ete,3,FALSE),IF(Hierarchisation!K446="Grand Nord",VLOOKUP(Hierarchisation!E446,effectifs_ete,4,FALSE),IF(Hierarchisation!K446="Nord Est",VLOOKUP(Hierarchisation!E446,effectifs_ete,5,FALSE),IF(Hierarchisation!K446="Nord Ouest",VLOOKUP(Hierarchisation!E446,effectifs_ete,6,FALSE),IF(Hierarchisation!K446="Sud Est",VLOOKUP(Hierarchisation!E446,effectifs_ete,7,FALSE),IF(Hierarchisation!K446="Sud Ouest",VLOOKUP(Hierarchisation!E446,effectifs_ete,8,FALSE),"Erreur Région"))))))</f>
        <v>#N/A</v>
      </c>
      <c r="U446" s="17" t="e">
        <f>IF(K446="Centre",VLOOKUP(E446,effectifs_hiver,3,FALSE),IF(Hierarchisation!K446="Grand Nord",VLOOKUP(Hierarchisation!E446,effectifs_hiver,4,FALSE),IF(Hierarchisation!K446="Nord Est",VLOOKUP(Hierarchisation!E446,effectifs_hiver,5,FALSE),IF(Hierarchisation!K446="Nord Ouest",VLOOKUP(Hierarchisation!E446,effectifs_hiver,6,FALSE),IF(Hierarchisation!K446="Sud Est",VLOOKUP(Hierarchisation!E446,effectifs_hiver,7,FALSE),IF(Hierarchisation!K446="Sud Ouest",VLOOKUP(Hierarchisation!E446,effectifs_hiver,8,FALSE),"Erreur Région"))))))</f>
        <v>#N/A</v>
      </c>
      <c r="V446" s="17" t="e">
        <f>IF(W446="Transit","Transit",IF(W446="hiver",VLOOKUP(E446,'EFFECTIFS Hiver'!$A:$I,9,FALSE),IF(W446="été",VLOOKUP(E446,'EFFECTIFS Eté'!$A:$I,9,FALSE),"Erreur saison")))</f>
        <v>#N/A</v>
      </c>
      <c r="W446" s="18" t="e">
        <f>VLOOKUP(D446,Listes!B:C,2,FALSE)</f>
        <v>#N/A</v>
      </c>
    </row>
    <row r="447" spans="1:23" ht="15.75" customHeight="1">
      <c r="A447" s="11"/>
      <c r="B447" s="11"/>
      <c r="C447" s="11"/>
      <c r="D447" s="11"/>
      <c r="E447" s="11"/>
      <c r="F447" s="11"/>
      <c r="G447" s="11" t="e">
        <f>VLOOKUP(E447,TAXONS!B:C,2,FALSE)</f>
        <v>#N/A</v>
      </c>
      <c r="H447" s="13">
        <f t="shared" si="33"/>
        <v>0</v>
      </c>
      <c r="I447" s="12" t="e">
        <f t="shared" si="34"/>
        <v>#N/A</v>
      </c>
      <c r="J447" s="14" t="e">
        <f t="shared" si="35"/>
        <v>#N/A</v>
      </c>
      <c r="K447" s="15" t="e">
        <f>VLOOKUP(B447,REGIONS!A:D,4,FALSE)</f>
        <v>#N/A</v>
      </c>
      <c r="L447" s="19" t="e">
        <f>VLOOKUP(G447,Sensibilité!$A:$L,12,FALSE)</f>
        <v>#N/A</v>
      </c>
      <c r="M447" s="19" t="e">
        <f t="shared" si="36"/>
        <v>#N/A</v>
      </c>
      <c r="N447" s="19" t="e">
        <f t="shared" si="37"/>
        <v>#N/A</v>
      </c>
      <c r="O447" s="15" t="str">
        <f>IF(D447=Listes!$B$6,"SWARMING",IF(OR(D447=Listes!$B$1,D447=Listes!$B$2,D447=Listes!$B$5),2,IF(OR(D447=Listes!$B$3,D447=Listes!$B$4),1,"erreur colonne D")))</f>
        <v>SWARMING</v>
      </c>
      <c r="P447" s="15" t="e">
        <f>IF(OR(W447="Hiver",W447="Transit"),VLOOKUP(E447,IC!A:E,4,FALSE),IF(W447="été",VLOOKUP(E447,IC!A:E,3,FALSE),"erreur"))</f>
        <v>#N/A</v>
      </c>
      <c r="Q447" s="15" t="e">
        <f>IF(P447="NR",0,IF(F447&lt;5,0,IF(P447=1,VLOOKUP(F447,IC!$G$1:$I$8,3,TRUE),
IF(P447=2,VLOOKUP(F447,IC!$K$1:$M$8,3,TRUE),
IF(P447=3,VLOOKUP(F447,IC!$O$1:$Q$8,3,TRUE),IF(P447=4,VLOOKUP(F447,IC!$S$2:$U$9,3,TRUE),
"erreur"))))))</f>
        <v>#N/A</v>
      </c>
      <c r="R447" s="16" t="e">
        <f>IF(OR(V447="NA",V447="Transit",V447&lt;Listes!$F$1),"non applicable",F447/V447)</f>
        <v>#N/A</v>
      </c>
      <c r="S447" s="16" t="e">
        <f>IF(W447="Transit","Non applicable",IF(AND(W447="été",T447&gt;Listes!F446),F447/T447,IF(AND(W447="Hiver",Hierarchisation!U447&gt;Listes!F446),F447/U447,"non applicable")))</f>
        <v>#N/A</v>
      </c>
      <c r="T447" s="17" t="e">
        <f>IF(K447="Centre",VLOOKUP(E447,effectifs_ete,3,FALSE),IF(Hierarchisation!K447="Grand Nord",VLOOKUP(Hierarchisation!E447,effectifs_ete,4,FALSE),IF(Hierarchisation!K447="Nord Est",VLOOKUP(Hierarchisation!E447,effectifs_ete,5,FALSE),IF(Hierarchisation!K447="Nord Ouest",VLOOKUP(Hierarchisation!E447,effectifs_ete,6,FALSE),IF(Hierarchisation!K447="Sud Est",VLOOKUP(Hierarchisation!E447,effectifs_ete,7,FALSE),IF(Hierarchisation!K447="Sud Ouest",VLOOKUP(Hierarchisation!E447,effectifs_ete,8,FALSE),"Erreur Région"))))))</f>
        <v>#N/A</v>
      </c>
      <c r="U447" s="17" t="e">
        <f>IF(K447="Centre",VLOOKUP(E447,effectifs_hiver,3,FALSE),IF(Hierarchisation!K447="Grand Nord",VLOOKUP(Hierarchisation!E447,effectifs_hiver,4,FALSE),IF(Hierarchisation!K447="Nord Est",VLOOKUP(Hierarchisation!E447,effectifs_hiver,5,FALSE),IF(Hierarchisation!K447="Nord Ouest",VLOOKUP(Hierarchisation!E447,effectifs_hiver,6,FALSE),IF(Hierarchisation!K447="Sud Est",VLOOKUP(Hierarchisation!E447,effectifs_hiver,7,FALSE),IF(Hierarchisation!K447="Sud Ouest",VLOOKUP(Hierarchisation!E447,effectifs_hiver,8,FALSE),"Erreur Région"))))))</f>
        <v>#N/A</v>
      </c>
      <c r="V447" s="17" t="e">
        <f>IF(W447="Transit","Transit",IF(W447="hiver",VLOOKUP(E447,'EFFECTIFS Hiver'!$A:$I,9,FALSE),IF(W447="été",VLOOKUP(E447,'EFFECTIFS Eté'!$A:$I,9,FALSE),"Erreur saison")))</f>
        <v>#N/A</v>
      </c>
      <c r="W447" s="18" t="e">
        <f>VLOOKUP(D447,Listes!B:C,2,FALSE)</f>
        <v>#N/A</v>
      </c>
    </row>
    <row r="448" spans="1:23" ht="15.75" customHeight="1">
      <c r="A448" s="11"/>
      <c r="B448" s="11"/>
      <c r="C448" s="11"/>
      <c r="D448" s="11"/>
      <c r="E448" s="11"/>
      <c r="F448" s="11"/>
      <c r="G448" s="11" t="e">
        <f>VLOOKUP(E448,TAXONS!B:C,2,FALSE)</f>
        <v>#N/A</v>
      </c>
      <c r="H448" s="13">
        <f t="shared" si="33"/>
        <v>0</v>
      </c>
      <c r="I448" s="12" t="e">
        <f t="shared" si="34"/>
        <v>#N/A</v>
      </c>
      <c r="J448" s="14" t="e">
        <f t="shared" si="35"/>
        <v>#N/A</v>
      </c>
      <c r="K448" s="15" t="e">
        <f>VLOOKUP(B448,REGIONS!A:D,4,FALSE)</f>
        <v>#N/A</v>
      </c>
      <c r="L448" s="19" t="e">
        <f>VLOOKUP(G448,Sensibilité!$A:$L,12,FALSE)</f>
        <v>#N/A</v>
      </c>
      <c r="M448" s="19" t="e">
        <f t="shared" si="36"/>
        <v>#N/A</v>
      </c>
      <c r="N448" s="19" t="e">
        <f t="shared" si="37"/>
        <v>#N/A</v>
      </c>
      <c r="O448" s="15" t="str">
        <f>IF(D448=Listes!$B$6,"SWARMING",IF(OR(D448=Listes!$B$1,D448=Listes!$B$2,D448=Listes!$B$5),2,IF(OR(D448=Listes!$B$3,D448=Listes!$B$4),1,"erreur colonne D")))</f>
        <v>SWARMING</v>
      </c>
      <c r="P448" s="15" t="e">
        <f>IF(OR(W448="Hiver",W448="Transit"),VLOOKUP(E448,IC!A:E,4,FALSE),IF(W448="été",VLOOKUP(E448,IC!A:E,3,FALSE),"erreur"))</f>
        <v>#N/A</v>
      </c>
      <c r="Q448" s="15" t="e">
        <f>IF(P448="NR",0,IF(F448&lt;5,0,IF(P448=1,VLOOKUP(F448,IC!$G$1:$I$8,3,TRUE),
IF(P448=2,VLOOKUP(F448,IC!$K$1:$M$8,3,TRUE),
IF(P448=3,VLOOKUP(F448,IC!$O$1:$Q$8,3,TRUE),IF(P448=4,VLOOKUP(F448,IC!$S$2:$U$9,3,TRUE),
"erreur"))))))</f>
        <v>#N/A</v>
      </c>
      <c r="R448" s="16" t="e">
        <f>IF(OR(V448="NA",V448="Transit",V448&lt;Listes!$F$1),"non applicable",F448/V448)</f>
        <v>#N/A</v>
      </c>
      <c r="S448" s="16" t="e">
        <f>IF(W448="Transit","Non applicable",IF(AND(W448="été",T448&gt;Listes!F447),F448/T448,IF(AND(W448="Hiver",Hierarchisation!U448&gt;Listes!F447),F448/U448,"non applicable")))</f>
        <v>#N/A</v>
      </c>
      <c r="T448" s="17" t="e">
        <f>IF(K448="Centre",VLOOKUP(E448,effectifs_ete,3,FALSE),IF(Hierarchisation!K448="Grand Nord",VLOOKUP(Hierarchisation!E448,effectifs_ete,4,FALSE),IF(Hierarchisation!K448="Nord Est",VLOOKUP(Hierarchisation!E448,effectifs_ete,5,FALSE),IF(Hierarchisation!K448="Nord Ouest",VLOOKUP(Hierarchisation!E448,effectifs_ete,6,FALSE),IF(Hierarchisation!K448="Sud Est",VLOOKUP(Hierarchisation!E448,effectifs_ete,7,FALSE),IF(Hierarchisation!K448="Sud Ouest",VLOOKUP(Hierarchisation!E448,effectifs_ete,8,FALSE),"Erreur Région"))))))</f>
        <v>#N/A</v>
      </c>
      <c r="U448" s="17" t="e">
        <f>IF(K448="Centre",VLOOKUP(E448,effectifs_hiver,3,FALSE),IF(Hierarchisation!K448="Grand Nord",VLOOKUP(Hierarchisation!E448,effectifs_hiver,4,FALSE),IF(Hierarchisation!K448="Nord Est",VLOOKUP(Hierarchisation!E448,effectifs_hiver,5,FALSE),IF(Hierarchisation!K448="Nord Ouest",VLOOKUP(Hierarchisation!E448,effectifs_hiver,6,FALSE),IF(Hierarchisation!K448="Sud Est",VLOOKUP(Hierarchisation!E448,effectifs_hiver,7,FALSE),IF(Hierarchisation!K448="Sud Ouest",VLOOKUP(Hierarchisation!E448,effectifs_hiver,8,FALSE),"Erreur Région"))))))</f>
        <v>#N/A</v>
      </c>
      <c r="V448" s="17" t="e">
        <f>IF(W448="Transit","Transit",IF(W448="hiver",VLOOKUP(E448,'EFFECTIFS Hiver'!$A:$I,9,FALSE),IF(W448="été",VLOOKUP(E448,'EFFECTIFS Eté'!$A:$I,9,FALSE),"Erreur saison")))</f>
        <v>#N/A</v>
      </c>
      <c r="W448" s="18" t="e">
        <f>VLOOKUP(D448,Listes!B:C,2,FALSE)</f>
        <v>#N/A</v>
      </c>
    </row>
    <row r="449" spans="1:23" ht="15.75" customHeight="1">
      <c r="A449" s="11"/>
      <c r="B449" s="11"/>
      <c r="C449" s="11"/>
      <c r="D449" s="11"/>
      <c r="E449" s="11"/>
      <c r="F449" s="11"/>
      <c r="G449" s="11" t="e">
        <f>VLOOKUP(E449,TAXONS!B:C,2,FALSE)</f>
        <v>#N/A</v>
      </c>
      <c r="H449" s="13">
        <f t="shared" si="33"/>
        <v>0</v>
      </c>
      <c r="I449" s="12" t="e">
        <f t="shared" si="34"/>
        <v>#N/A</v>
      </c>
      <c r="J449" s="14" t="e">
        <f t="shared" si="35"/>
        <v>#N/A</v>
      </c>
      <c r="K449" s="15" t="e">
        <f>VLOOKUP(B449,REGIONS!A:D,4,FALSE)</f>
        <v>#N/A</v>
      </c>
      <c r="L449" s="19" t="e">
        <f>VLOOKUP(G449,Sensibilité!$A:$L,12,FALSE)</f>
        <v>#N/A</v>
      </c>
      <c r="M449" s="19" t="e">
        <f t="shared" si="36"/>
        <v>#N/A</v>
      </c>
      <c r="N449" s="19" t="e">
        <f t="shared" si="37"/>
        <v>#N/A</v>
      </c>
      <c r="O449" s="15" t="str">
        <f>IF(D449=Listes!$B$6,"SWARMING",IF(OR(D449=Listes!$B$1,D449=Listes!$B$2,D449=Listes!$B$5),2,IF(OR(D449=Listes!$B$3,D449=Listes!$B$4),1,"erreur colonne D")))</f>
        <v>SWARMING</v>
      </c>
      <c r="P449" s="15" t="e">
        <f>IF(OR(W449="Hiver",W449="Transit"),VLOOKUP(E449,IC!A:E,4,FALSE),IF(W449="été",VLOOKUP(E449,IC!A:E,3,FALSE),"erreur"))</f>
        <v>#N/A</v>
      </c>
      <c r="Q449" s="15" t="e">
        <f>IF(P449="NR",0,IF(F449&lt;5,0,IF(P449=1,VLOOKUP(F449,IC!$G$1:$I$8,3,TRUE),
IF(P449=2,VLOOKUP(F449,IC!$K$1:$M$8,3,TRUE),
IF(P449=3,VLOOKUP(F449,IC!$O$1:$Q$8,3,TRUE),IF(P449=4,VLOOKUP(F449,IC!$S$2:$U$9,3,TRUE),
"erreur"))))))</f>
        <v>#N/A</v>
      </c>
      <c r="R449" s="16" t="e">
        <f>IF(OR(V449="NA",V449="Transit",V449&lt;Listes!$F$1),"non applicable",F449/V449)</f>
        <v>#N/A</v>
      </c>
      <c r="S449" s="16" t="e">
        <f>IF(W449="Transit","Non applicable",IF(AND(W449="été",T449&gt;Listes!F448),F449/T449,IF(AND(W449="Hiver",Hierarchisation!U449&gt;Listes!F448),F449/U449,"non applicable")))</f>
        <v>#N/A</v>
      </c>
      <c r="T449" s="17" t="e">
        <f>IF(K449="Centre",VLOOKUP(E449,effectifs_ete,3,FALSE),IF(Hierarchisation!K449="Grand Nord",VLOOKUP(Hierarchisation!E449,effectifs_ete,4,FALSE),IF(Hierarchisation!K449="Nord Est",VLOOKUP(Hierarchisation!E449,effectifs_ete,5,FALSE),IF(Hierarchisation!K449="Nord Ouest",VLOOKUP(Hierarchisation!E449,effectifs_ete,6,FALSE),IF(Hierarchisation!K449="Sud Est",VLOOKUP(Hierarchisation!E449,effectifs_ete,7,FALSE),IF(Hierarchisation!K449="Sud Ouest",VLOOKUP(Hierarchisation!E449,effectifs_ete,8,FALSE),"Erreur Région"))))))</f>
        <v>#N/A</v>
      </c>
      <c r="U449" s="17" t="e">
        <f>IF(K449="Centre",VLOOKUP(E449,effectifs_hiver,3,FALSE),IF(Hierarchisation!K449="Grand Nord",VLOOKUP(Hierarchisation!E449,effectifs_hiver,4,FALSE),IF(Hierarchisation!K449="Nord Est",VLOOKUP(Hierarchisation!E449,effectifs_hiver,5,FALSE),IF(Hierarchisation!K449="Nord Ouest",VLOOKUP(Hierarchisation!E449,effectifs_hiver,6,FALSE),IF(Hierarchisation!K449="Sud Est",VLOOKUP(Hierarchisation!E449,effectifs_hiver,7,FALSE),IF(Hierarchisation!K449="Sud Ouest",VLOOKUP(Hierarchisation!E449,effectifs_hiver,8,FALSE),"Erreur Région"))))))</f>
        <v>#N/A</v>
      </c>
      <c r="V449" s="17" t="e">
        <f>IF(W449="Transit","Transit",IF(W449="hiver",VLOOKUP(E449,'EFFECTIFS Hiver'!$A:$I,9,FALSE),IF(W449="été",VLOOKUP(E449,'EFFECTIFS Eté'!$A:$I,9,FALSE),"Erreur saison")))</f>
        <v>#N/A</v>
      </c>
      <c r="W449" s="18" t="e">
        <f>VLOOKUP(D449,Listes!B:C,2,FALSE)</f>
        <v>#N/A</v>
      </c>
    </row>
    <row r="450" spans="1:23" ht="15.75" customHeight="1">
      <c r="A450" s="11"/>
      <c r="B450" s="11"/>
      <c r="C450" s="11"/>
      <c r="D450" s="11"/>
      <c r="E450" s="11"/>
      <c r="F450" s="11"/>
      <c r="G450" s="11" t="e">
        <f>VLOOKUP(E450,TAXONS!B:C,2,FALSE)</f>
        <v>#N/A</v>
      </c>
      <c r="H450" s="13">
        <f t="shared" si="33"/>
        <v>0</v>
      </c>
      <c r="I450" s="12" t="e">
        <f t="shared" si="34"/>
        <v>#N/A</v>
      </c>
      <c r="J450" s="14" t="e">
        <f t="shared" si="35"/>
        <v>#N/A</v>
      </c>
      <c r="K450" s="15" t="e">
        <f>VLOOKUP(B450,REGIONS!A:D,4,FALSE)</f>
        <v>#N/A</v>
      </c>
      <c r="L450" s="19" t="e">
        <f>VLOOKUP(G450,Sensibilité!$A:$L,12,FALSE)</f>
        <v>#N/A</v>
      </c>
      <c r="M450" s="19" t="e">
        <f t="shared" si="36"/>
        <v>#N/A</v>
      </c>
      <c r="N450" s="19" t="e">
        <f t="shared" si="37"/>
        <v>#N/A</v>
      </c>
      <c r="O450" s="15" t="str">
        <f>IF(D450=Listes!$B$6,"SWARMING",IF(OR(D450=Listes!$B$1,D450=Listes!$B$2,D450=Listes!$B$5),2,IF(OR(D450=Listes!$B$3,D450=Listes!$B$4),1,"erreur colonne D")))</f>
        <v>SWARMING</v>
      </c>
      <c r="P450" s="15" t="e">
        <f>IF(OR(W450="Hiver",W450="Transit"),VLOOKUP(E450,IC!A:E,4,FALSE),IF(W450="été",VLOOKUP(E450,IC!A:E,3,FALSE),"erreur"))</f>
        <v>#N/A</v>
      </c>
      <c r="Q450" s="15" t="e">
        <f>IF(P450="NR",0,IF(F450&lt;5,0,IF(P450=1,VLOOKUP(F450,IC!$G$1:$I$8,3,TRUE),
IF(P450=2,VLOOKUP(F450,IC!$K$1:$M$8,3,TRUE),
IF(P450=3,VLOOKUP(F450,IC!$O$1:$Q$8,3,TRUE),IF(P450=4,VLOOKUP(F450,IC!$S$2:$U$9,3,TRUE),
"erreur"))))))</f>
        <v>#N/A</v>
      </c>
      <c r="R450" s="16" t="e">
        <f>IF(OR(V450="NA",V450="Transit",V450&lt;Listes!$F$1),"non applicable",F450/V450)</f>
        <v>#N/A</v>
      </c>
      <c r="S450" s="16" t="e">
        <f>IF(W450="Transit","Non applicable",IF(AND(W450="été",T450&gt;Listes!F449),F450/T450,IF(AND(W450="Hiver",Hierarchisation!U450&gt;Listes!F449),F450/U450,"non applicable")))</f>
        <v>#N/A</v>
      </c>
      <c r="T450" s="17" t="e">
        <f>IF(K450="Centre",VLOOKUP(E450,effectifs_ete,3,FALSE),IF(Hierarchisation!K450="Grand Nord",VLOOKUP(Hierarchisation!E450,effectifs_ete,4,FALSE),IF(Hierarchisation!K450="Nord Est",VLOOKUP(Hierarchisation!E450,effectifs_ete,5,FALSE),IF(Hierarchisation!K450="Nord Ouest",VLOOKUP(Hierarchisation!E450,effectifs_ete,6,FALSE),IF(Hierarchisation!K450="Sud Est",VLOOKUP(Hierarchisation!E450,effectifs_ete,7,FALSE),IF(Hierarchisation!K450="Sud Ouest",VLOOKUP(Hierarchisation!E450,effectifs_ete,8,FALSE),"Erreur Région"))))))</f>
        <v>#N/A</v>
      </c>
      <c r="U450" s="17" t="e">
        <f>IF(K450="Centre",VLOOKUP(E450,effectifs_hiver,3,FALSE),IF(Hierarchisation!K450="Grand Nord",VLOOKUP(Hierarchisation!E450,effectifs_hiver,4,FALSE),IF(Hierarchisation!K450="Nord Est",VLOOKUP(Hierarchisation!E450,effectifs_hiver,5,FALSE),IF(Hierarchisation!K450="Nord Ouest",VLOOKUP(Hierarchisation!E450,effectifs_hiver,6,FALSE),IF(Hierarchisation!K450="Sud Est",VLOOKUP(Hierarchisation!E450,effectifs_hiver,7,FALSE),IF(Hierarchisation!K450="Sud Ouest",VLOOKUP(Hierarchisation!E450,effectifs_hiver,8,FALSE),"Erreur Région"))))))</f>
        <v>#N/A</v>
      </c>
      <c r="V450" s="17" t="e">
        <f>IF(W450="Transit","Transit",IF(W450="hiver",VLOOKUP(E450,'EFFECTIFS Hiver'!$A:$I,9,FALSE),IF(W450="été",VLOOKUP(E450,'EFFECTIFS Eté'!$A:$I,9,FALSE),"Erreur saison")))</f>
        <v>#N/A</v>
      </c>
      <c r="W450" s="18" t="e">
        <f>VLOOKUP(D450,Listes!B:C,2,FALSE)</f>
        <v>#N/A</v>
      </c>
    </row>
    <row r="451" spans="1:23" ht="15.75" customHeight="1">
      <c r="A451" s="11"/>
      <c r="B451" s="11"/>
      <c r="C451" s="11"/>
      <c r="D451" s="11"/>
      <c r="E451" s="11"/>
      <c r="F451" s="11"/>
      <c r="G451" s="11" t="e">
        <f>VLOOKUP(E451,TAXONS!B:C,2,FALSE)</f>
        <v>#N/A</v>
      </c>
      <c r="H451" s="13">
        <f t="shared" ref="H451:H514" si="38">IF(F451&lt;5,0,N451*(O451*Q451))</f>
        <v>0</v>
      </c>
      <c r="I451" s="12" t="e">
        <f t="shared" ref="I451:I514" si="39">IF(OR(W451="transit",R451="non applicable"),"Non applicable",IF(R451&gt;10%,"International",IF(R451&gt;5%,"National",IF(S451="non applicable","non applicable",IF(S451&gt;2%,"Régional","non représentatif")))))</f>
        <v>#N/A</v>
      </c>
      <c r="J451" s="14" t="e">
        <f t="shared" ref="J451:J514" si="40">IF(P451="NR","Données non représentatives au National",IF(I451="Non applicable","Données non représentatives au National ou régional",IF(I451="non représentatif","effectif non représentatif au niveau national ou régional","--")))</f>
        <v>#N/A</v>
      </c>
      <c r="K451" s="15" t="e">
        <f>VLOOKUP(B451,REGIONS!A:D,4,FALSE)</f>
        <v>#N/A</v>
      </c>
      <c r="L451" s="19" t="e">
        <f>VLOOKUP(G451,Sensibilité!$A:$L,12,FALSE)</f>
        <v>#N/A</v>
      </c>
      <c r="M451" s="19" t="e">
        <f t="shared" ref="M451:M514" si="41">IF(K451="Grand Nord",VLOOKUP(G451,responsabilite,2,FALSE),IF(K451="Nord Ouest",VLOOKUP(G451,responsabilite,3,FALSE),IF(K451="Nord Est",VLOOKUP(G451,responsabilite,4,FALSE),IF(K451="Centre",VLOOKUP(G451,responsabilite,5,FALSE),IF(K451="Sud Ouest",VLOOKUP(G451,responsabilite,6,FALSE),IF(K451="Sud Est",VLOOKUP(G451,responsabilite,7,FALSE),"erreur"))))))</f>
        <v>#N/A</v>
      </c>
      <c r="N451" s="19" t="e">
        <f t="shared" ref="N451:N514" si="42">L451+M451</f>
        <v>#N/A</v>
      </c>
      <c r="O451" s="15" t="str">
        <f>IF(D451=Listes!$B$6,"SWARMING",IF(OR(D451=Listes!$B$1,D451=Listes!$B$2,D451=Listes!$B$5),2,IF(OR(D451=Listes!$B$3,D451=Listes!$B$4),1,"erreur colonne D")))</f>
        <v>SWARMING</v>
      </c>
      <c r="P451" s="15" t="e">
        <f>IF(OR(W451="Hiver",W451="Transit"),VLOOKUP(E451,IC!A:E,4,FALSE),IF(W451="été",VLOOKUP(E451,IC!A:E,3,FALSE),"erreur"))</f>
        <v>#N/A</v>
      </c>
      <c r="Q451" s="15" t="e">
        <f>IF(P451="NR",0,IF(F451&lt;5,0,IF(P451=1,VLOOKUP(F451,IC!$G$1:$I$8,3,TRUE),
IF(P451=2,VLOOKUP(F451,IC!$K$1:$M$8,3,TRUE),
IF(P451=3,VLOOKUP(F451,IC!$O$1:$Q$8,3,TRUE),IF(P451=4,VLOOKUP(F451,IC!$S$2:$U$9,3,TRUE),
"erreur"))))))</f>
        <v>#N/A</v>
      </c>
      <c r="R451" s="16" t="e">
        <f>IF(OR(V451="NA",V451="Transit",V451&lt;Listes!$F$1),"non applicable",F451/V451)</f>
        <v>#N/A</v>
      </c>
      <c r="S451" s="16" t="e">
        <f>IF(W451="Transit","Non applicable",IF(AND(W451="été",T451&gt;Listes!F450),F451/T451,IF(AND(W451="Hiver",Hierarchisation!U451&gt;Listes!F450),F451/U451,"non applicable")))</f>
        <v>#N/A</v>
      </c>
      <c r="T451" s="17" t="e">
        <f>IF(K451="Centre",VLOOKUP(E451,effectifs_ete,3,FALSE),IF(Hierarchisation!K451="Grand Nord",VLOOKUP(Hierarchisation!E451,effectifs_ete,4,FALSE),IF(Hierarchisation!K451="Nord Est",VLOOKUP(Hierarchisation!E451,effectifs_ete,5,FALSE),IF(Hierarchisation!K451="Nord Ouest",VLOOKUP(Hierarchisation!E451,effectifs_ete,6,FALSE),IF(Hierarchisation!K451="Sud Est",VLOOKUP(Hierarchisation!E451,effectifs_ete,7,FALSE),IF(Hierarchisation!K451="Sud Ouest",VLOOKUP(Hierarchisation!E451,effectifs_ete,8,FALSE),"Erreur Région"))))))</f>
        <v>#N/A</v>
      </c>
      <c r="U451" s="17" t="e">
        <f>IF(K451="Centre",VLOOKUP(E451,effectifs_hiver,3,FALSE),IF(Hierarchisation!K451="Grand Nord",VLOOKUP(Hierarchisation!E451,effectifs_hiver,4,FALSE),IF(Hierarchisation!K451="Nord Est",VLOOKUP(Hierarchisation!E451,effectifs_hiver,5,FALSE),IF(Hierarchisation!K451="Nord Ouest",VLOOKUP(Hierarchisation!E451,effectifs_hiver,6,FALSE),IF(Hierarchisation!K451="Sud Est",VLOOKUP(Hierarchisation!E451,effectifs_hiver,7,FALSE),IF(Hierarchisation!K451="Sud Ouest",VLOOKUP(Hierarchisation!E451,effectifs_hiver,8,FALSE),"Erreur Région"))))))</f>
        <v>#N/A</v>
      </c>
      <c r="V451" s="17" t="e">
        <f>IF(W451="Transit","Transit",IF(W451="hiver",VLOOKUP(E451,'EFFECTIFS Hiver'!$A:$I,9,FALSE),IF(W451="été",VLOOKUP(E451,'EFFECTIFS Eté'!$A:$I,9,FALSE),"Erreur saison")))</f>
        <v>#N/A</v>
      </c>
      <c r="W451" s="18" t="e">
        <f>VLOOKUP(D451,Listes!B:C,2,FALSE)</f>
        <v>#N/A</v>
      </c>
    </row>
    <row r="452" spans="1:23" ht="15.75" customHeight="1">
      <c r="A452" s="11"/>
      <c r="B452" s="11"/>
      <c r="C452" s="11"/>
      <c r="D452" s="11"/>
      <c r="E452" s="11"/>
      <c r="F452" s="11"/>
      <c r="G452" s="11" t="e">
        <f>VLOOKUP(E452,TAXONS!B:C,2,FALSE)</f>
        <v>#N/A</v>
      </c>
      <c r="H452" s="13">
        <f t="shared" si="38"/>
        <v>0</v>
      </c>
      <c r="I452" s="12" t="e">
        <f t="shared" si="39"/>
        <v>#N/A</v>
      </c>
      <c r="J452" s="14" t="e">
        <f t="shared" si="40"/>
        <v>#N/A</v>
      </c>
      <c r="K452" s="15" t="e">
        <f>VLOOKUP(B452,REGIONS!A:D,4,FALSE)</f>
        <v>#N/A</v>
      </c>
      <c r="L452" s="19" t="e">
        <f>VLOOKUP(G452,Sensibilité!$A:$L,12,FALSE)</f>
        <v>#N/A</v>
      </c>
      <c r="M452" s="19" t="e">
        <f t="shared" si="41"/>
        <v>#N/A</v>
      </c>
      <c r="N452" s="19" t="e">
        <f t="shared" si="42"/>
        <v>#N/A</v>
      </c>
      <c r="O452" s="15" t="str">
        <f>IF(D452=Listes!$B$6,"SWARMING",IF(OR(D452=Listes!$B$1,D452=Listes!$B$2,D452=Listes!$B$5),2,IF(OR(D452=Listes!$B$3,D452=Listes!$B$4),1,"erreur colonne D")))</f>
        <v>SWARMING</v>
      </c>
      <c r="P452" s="15" t="e">
        <f>IF(OR(W452="Hiver",W452="Transit"),VLOOKUP(E452,IC!A:E,4,FALSE),IF(W452="été",VLOOKUP(E452,IC!A:E,3,FALSE),"erreur"))</f>
        <v>#N/A</v>
      </c>
      <c r="Q452" s="15" t="e">
        <f>IF(P452="NR",0,IF(F452&lt;5,0,IF(P452=1,VLOOKUP(F452,IC!$G$1:$I$8,3,TRUE),
IF(P452=2,VLOOKUP(F452,IC!$K$1:$M$8,3,TRUE),
IF(P452=3,VLOOKUP(F452,IC!$O$1:$Q$8,3,TRUE),IF(P452=4,VLOOKUP(F452,IC!$S$2:$U$9,3,TRUE),
"erreur"))))))</f>
        <v>#N/A</v>
      </c>
      <c r="R452" s="16" t="e">
        <f>IF(OR(V452="NA",V452="Transit",V452&lt;Listes!$F$1),"non applicable",F452/V452)</f>
        <v>#N/A</v>
      </c>
      <c r="S452" s="16" t="e">
        <f>IF(W452="Transit","Non applicable",IF(AND(W452="été",T452&gt;Listes!F451),F452/T452,IF(AND(W452="Hiver",Hierarchisation!U452&gt;Listes!F451),F452/U452,"non applicable")))</f>
        <v>#N/A</v>
      </c>
      <c r="T452" s="17" t="e">
        <f>IF(K452="Centre",VLOOKUP(E452,effectifs_ete,3,FALSE),IF(Hierarchisation!K452="Grand Nord",VLOOKUP(Hierarchisation!E452,effectifs_ete,4,FALSE),IF(Hierarchisation!K452="Nord Est",VLOOKUP(Hierarchisation!E452,effectifs_ete,5,FALSE),IF(Hierarchisation!K452="Nord Ouest",VLOOKUP(Hierarchisation!E452,effectifs_ete,6,FALSE),IF(Hierarchisation!K452="Sud Est",VLOOKUP(Hierarchisation!E452,effectifs_ete,7,FALSE),IF(Hierarchisation!K452="Sud Ouest",VLOOKUP(Hierarchisation!E452,effectifs_ete,8,FALSE),"Erreur Région"))))))</f>
        <v>#N/A</v>
      </c>
      <c r="U452" s="17" t="e">
        <f>IF(K452="Centre",VLOOKUP(E452,effectifs_hiver,3,FALSE),IF(Hierarchisation!K452="Grand Nord",VLOOKUP(Hierarchisation!E452,effectifs_hiver,4,FALSE),IF(Hierarchisation!K452="Nord Est",VLOOKUP(Hierarchisation!E452,effectifs_hiver,5,FALSE),IF(Hierarchisation!K452="Nord Ouest",VLOOKUP(Hierarchisation!E452,effectifs_hiver,6,FALSE),IF(Hierarchisation!K452="Sud Est",VLOOKUP(Hierarchisation!E452,effectifs_hiver,7,FALSE),IF(Hierarchisation!K452="Sud Ouest",VLOOKUP(Hierarchisation!E452,effectifs_hiver,8,FALSE),"Erreur Région"))))))</f>
        <v>#N/A</v>
      </c>
      <c r="V452" s="17" t="e">
        <f>IF(W452="Transit","Transit",IF(W452="hiver",VLOOKUP(E452,'EFFECTIFS Hiver'!$A:$I,9,FALSE),IF(W452="été",VLOOKUP(E452,'EFFECTIFS Eté'!$A:$I,9,FALSE),"Erreur saison")))</f>
        <v>#N/A</v>
      </c>
      <c r="W452" s="18" t="e">
        <f>VLOOKUP(D452,Listes!B:C,2,FALSE)</f>
        <v>#N/A</v>
      </c>
    </row>
    <row r="453" spans="1:23" ht="15.75" customHeight="1">
      <c r="A453" s="11"/>
      <c r="B453" s="11"/>
      <c r="C453" s="11"/>
      <c r="D453" s="11"/>
      <c r="E453" s="11"/>
      <c r="F453" s="11"/>
      <c r="G453" s="11" t="e">
        <f>VLOOKUP(E453,TAXONS!B:C,2,FALSE)</f>
        <v>#N/A</v>
      </c>
      <c r="H453" s="13">
        <f t="shared" si="38"/>
        <v>0</v>
      </c>
      <c r="I453" s="12" t="e">
        <f t="shared" si="39"/>
        <v>#N/A</v>
      </c>
      <c r="J453" s="14" t="e">
        <f t="shared" si="40"/>
        <v>#N/A</v>
      </c>
      <c r="K453" s="15" t="e">
        <f>VLOOKUP(B453,REGIONS!A:D,4,FALSE)</f>
        <v>#N/A</v>
      </c>
      <c r="L453" s="19" t="e">
        <f>VLOOKUP(G453,Sensibilité!$A:$L,12,FALSE)</f>
        <v>#N/A</v>
      </c>
      <c r="M453" s="19" t="e">
        <f t="shared" si="41"/>
        <v>#N/A</v>
      </c>
      <c r="N453" s="19" t="e">
        <f t="shared" si="42"/>
        <v>#N/A</v>
      </c>
      <c r="O453" s="15" t="str">
        <f>IF(D453=Listes!$B$6,"SWARMING",IF(OR(D453=Listes!$B$1,D453=Listes!$B$2,D453=Listes!$B$5),2,IF(OR(D453=Listes!$B$3,D453=Listes!$B$4),1,"erreur colonne D")))</f>
        <v>SWARMING</v>
      </c>
      <c r="P453" s="15" t="e">
        <f>IF(OR(W453="Hiver",W453="Transit"),VLOOKUP(E453,IC!A:E,4,FALSE),IF(W453="été",VLOOKUP(E453,IC!A:E,3,FALSE),"erreur"))</f>
        <v>#N/A</v>
      </c>
      <c r="Q453" s="15" t="e">
        <f>IF(P453="NR",0,IF(F453&lt;5,0,IF(P453=1,VLOOKUP(F453,IC!$G$1:$I$8,3,TRUE),
IF(P453=2,VLOOKUP(F453,IC!$K$1:$M$8,3,TRUE),
IF(P453=3,VLOOKUP(F453,IC!$O$1:$Q$8,3,TRUE),IF(P453=4,VLOOKUP(F453,IC!$S$2:$U$9,3,TRUE),
"erreur"))))))</f>
        <v>#N/A</v>
      </c>
      <c r="R453" s="16" t="e">
        <f>IF(OR(V453="NA",V453="Transit",V453&lt;Listes!$F$1),"non applicable",F453/V453)</f>
        <v>#N/A</v>
      </c>
      <c r="S453" s="16" t="e">
        <f>IF(W453="Transit","Non applicable",IF(AND(W453="été",T453&gt;Listes!F452),F453/T453,IF(AND(W453="Hiver",Hierarchisation!U453&gt;Listes!F452),F453/U453,"non applicable")))</f>
        <v>#N/A</v>
      </c>
      <c r="T453" s="17" t="e">
        <f>IF(K453="Centre",VLOOKUP(E453,effectifs_ete,3,FALSE),IF(Hierarchisation!K453="Grand Nord",VLOOKUP(Hierarchisation!E453,effectifs_ete,4,FALSE),IF(Hierarchisation!K453="Nord Est",VLOOKUP(Hierarchisation!E453,effectifs_ete,5,FALSE),IF(Hierarchisation!K453="Nord Ouest",VLOOKUP(Hierarchisation!E453,effectifs_ete,6,FALSE),IF(Hierarchisation!K453="Sud Est",VLOOKUP(Hierarchisation!E453,effectifs_ete,7,FALSE),IF(Hierarchisation!K453="Sud Ouest",VLOOKUP(Hierarchisation!E453,effectifs_ete,8,FALSE),"Erreur Région"))))))</f>
        <v>#N/A</v>
      </c>
      <c r="U453" s="17" t="e">
        <f>IF(K453="Centre",VLOOKUP(E453,effectifs_hiver,3,FALSE),IF(Hierarchisation!K453="Grand Nord",VLOOKUP(Hierarchisation!E453,effectifs_hiver,4,FALSE),IF(Hierarchisation!K453="Nord Est",VLOOKUP(Hierarchisation!E453,effectifs_hiver,5,FALSE),IF(Hierarchisation!K453="Nord Ouest",VLOOKUP(Hierarchisation!E453,effectifs_hiver,6,FALSE),IF(Hierarchisation!K453="Sud Est",VLOOKUP(Hierarchisation!E453,effectifs_hiver,7,FALSE),IF(Hierarchisation!K453="Sud Ouest",VLOOKUP(Hierarchisation!E453,effectifs_hiver,8,FALSE),"Erreur Région"))))))</f>
        <v>#N/A</v>
      </c>
      <c r="V453" s="17" t="e">
        <f>IF(W453="Transit","Transit",IF(W453="hiver",VLOOKUP(E453,'EFFECTIFS Hiver'!$A:$I,9,FALSE),IF(W453="été",VLOOKUP(E453,'EFFECTIFS Eté'!$A:$I,9,FALSE),"Erreur saison")))</f>
        <v>#N/A</v>
      </c>
      <c r="W453" s="18" t="e">
        <f>VLOOKUP(D453,Listes!B:C,2,FALSE)</f>
        <v>#N/A</v>
      </c>
    </row>
    <row r="454" spans="1:23" ht="15.75" customHeight="1">
      <c r="A454" s="11"/>
      <c r="B454" s="11"/>
      <c r="C454" s="11"/>
      <c r="D454" s="11"/>
      <c r="E454" s="11"/>
      <c r="F454" s="11"/>
      <c r="G454" s="11" t="e">
        <f>VLOOKUP(E454,TAXONS!B:C,2,FALSE)</f>
        <v>#N/A</v>
      </c>
      <c r="H454" s="13">
        <f t="shared" si="38"/>
        <v>0</v>
      </c>
      <c r="I454" s="12" t="e">
        <f t="shared" si="39"/>
        <v>#N/A</v>
      </c>
      <c r="J454" s="14" t="e">
        <f t="shared" si="40"/>
        <v>#N/A</v>
      </c>
      <c r="K454" s="15" t="e">
        <f>VLOOKUP(B454,REGIONS!A:D,4,FALSE)</f>
        <v>#N/A</v>
      </c>
      <c r="L454" s="19" t="e">
        <f>VLOOKUP(G454,Sensibilité!$A:$L,12,FALSE)</f>
        <v>#N/A</v>
      </c>
      <c r="M454" s="19" t="e">
        <f t="shared" si="41"/>
        <v>#N/A</v>
      </c>
      <c r="N454" s="19" t="e">
        <f t="shared" si="42"/>
        <v>#N/A</v>
      </c>
      <c r="O454" s="15" t="str">
        <f>IF(D454=Listes!$B$6,"SWARMING",IF(OR(D454=Listes!$B$1,D454=Listes!$B$2,D454=Listes!$B$5),2,IF(OR(D454=Listes!$B$3,D454=Listes!$B$4),1,"erreur colonne D")))</f>
        <v>SWARMING</v>
      </c>
      <c r="P454" s="15" t="e">
        <f>IF(OR(W454="Hiver",W454="Transit"),VLOOKUP(E454,IC!A:E,4,FALSE),IF(W454="été",VLOOKUP(E454,IC!A:E,3,FALSE),"erreur"))</f>
        <v>#N/A</v>
      </c>
      <c r="Q454" s="15" t="e">
        <f>IF(P454="NR",0,IF(F454&lt;5,0,IF(P454=1,VLOOKUP(F454,IC!$G$1:$I$8,3,TRUE),
IF(P454=2,VLOOKUP(F454,IC!$K$1:$M$8,3,TRUE),
IF(P454=3,VLOOKUP(F454,IC!$O$1:$Q$8,3,TRUE),IF(P454=4,VLOOKUP(F454,IC!$S$2:$U$9,3,TRUE),
"erreur"))))))</f>
        <v>#N/A</v>
      </c>
      <c r="R454" s="16" t="e">
        <f>IF(OR(V454="NA",V454="Transit",V454&lt;Listes!$F$1),"non applicable",F454/V454)</f>
        <v>#N/A</v>
      </c>
      <c r="S454" s="16" t="e">
        <f>IF(W454="Transit","Non applicable",IF(AND(W454="été",T454&gt;Listes!F453),F454/T454,IF(AND(W454="Hiver",Hierarchisation!U454&gt;Listes!F453),F454/U454,"non applicable")))</f>
        <v>#N/A</v>
      </c>
      <c r="T454" s="17" t="e">
        <f>IF(K454="Centre",VLOOKUP(E454,effectifs_ete,3,FALSE),IF(Hierarchisation!K454="Grand Nord",VLOOKUP(Hierarchisation!E454,effectifs_ete,4,FALSE),IF(Hierarchisation!K454="Nord Est",VLOOKUP(Hierarchisation!E454,effectifs_ete,5,FALSE),IF(Hierarchisation!K454="Nord Ouest",VLOOKUP(Hierarchisation!E454,effectifs_ete,6,FALSE),IF(Hierarchisation!K454="Sud Est",VLOOKUP(Hierarchisation!E454,effectifs_ete,7,FALSE),IF(Hierarchisation!K454="Sud Ouest",VLOOKUP(Hierarchisation!E454,effectifs_ete,8,FALSE),"Erreur Région"))))))</f>
        <v>#N/A</v>
      </c>
      <c r="U454" s="17" t="e">
        <f>IF(K454="Centre",VLOOKUP(E454,effectifs_hiver,3,FALSE),IF(Hierarchisation!K454="Grand Nord",VLOOKUP(Hierarchisation!E454,effectifs_hiver,4,FALSE),IF(Hierarchisation!K454="Nord Est",VLOOKUP(Hierarchisation!E454,effectifs_hiver,5,FALSE),IF(Hierarchisation!K454="Nord Ouest",VLOOKUP(Hierarchisation!E454,effectifs_hiver,6,FALSE),IF(Hierarchisation!K454="Sud Est",VLOOKUP(Hierarchisation!E454,effectifs_hiver,7,FALSE),IF(Hierarchisation!K454="Sud Ouest",VLOOKUP(Hierarchisation!E454,effectifs_hiver,8,FALSE),"Erreur Région"))))))</f>
        <v>#N/A</v>
      </c>
      <c r="V454" s="17" t="e">
        <f>IF(W454="Transit","Transit",IF(W454="hiver",VLOOKUP(E454,'EFFECTIFS Hiver'!$A:$I,9,FALSE),IF(W454="été",VLOOKUP(E454,'EFFECTIFS Eté'!$A:$I,9,FALSE),"Erreur saison")))</f>
        <v>#N/A</v>
      </c>
      <c r="W454" s="18" t="e">
        <f>VLOOKUP(D454,Listes!B:C,2,FALSE)</f>
        <v>#N/A</v>
      </c>
    </row>
    <row r="455" spans="1:23" ht="15.75" customHeight="1">
      <c r="A455" s="11"/>
      <c r="B455" s="11"/>
      <c r="C455" s="11"/>
      <c r="D455" s="11"/>
      <c r="E455" s="11"/>
      <c r="F455" s="11"/>
      <c r="G455" s="11" t="e">
        <f>VLOOKUP(E455,TAXONS!B:C,2,FALSE)</f>
        <v>#N/A</v>
      </c>
      <c r="H455" s="13">
        <f t="shared" si="38"/>
        <v>0</v>
      </c>
      <c r="I455" s="12" t="e">
        <f t="shared" si="39"/>
        <v>#N/A</v>
      </c>
      <c r="J455" s="14" t="e">
        <f t="shared" si="40"/>
        <v>#N/A</v>
      </c>
      <c r="K455" s="15" t="e">
        <f>VLOOKUP(B455,REGIONS!A:D,4,FALSE)</f>
        <v>#N/A</v>
      </c>
      <c r="L455" s="19" t="e">
        <f>VLOOKUP(G455,Sensibilité!$A:$L,12,FALSE)</f>
        <v>#N/A</v>
      </c>
      <c r="M455" s="19" t="e">
        <f t="shared" si="41"/>
        <v>#N/A</v>
      </c>
      <c r="N455" s="19" t="e">
        <f t="shared" si="42"/>
        <v>#N/A</v>
      </c>
      <c r="O455" s="15" t="str">
        <f>IF(D455=Listes!$B$6,"SWARMING",IF(OR(D455=Listes!$B$1,D455=Listes!$B$2,D455=Listes!$B$5),2,IF(OR(D455=Listes!$B$3,D455=Listes!$B$4),1,"erreur colonne D")))</f>
        <v>SWARMING</v>
      </c>
      <c r="P455" s="15" t="e">
        <f>IF(OR(W455="Hiver",W455="Transit"),VLOOKUP(E455,IC!A:E,4,FALSE),IF(W455="été",VLOOKUP(E455,IC!A:E,3,FALSE),"erreur"))</f>
        <v>#N/A</v>
      </c>
      <c r="Q455" s="15" t="e">
        <f>IF(P455="NR",0,IF(F455&lt;5,0,IF(P455=1,VLOOKUP(F455,IC!$G$1:$I$8,3,TRUE),
IF(P455=2,VLOOKUP(F455,IC!$K$1:$M$8,3,TRUE),
IF(P455=3,VLOOKUP(F455,IC!$O$1:$Q$8,3,TRUE),IF(P455=4,VLOOKUP(F455,IC!$S$2:$U$9,3,TRUE),
"erreur"))))))</f>
        <v>#N/A</v>
      </c>
      <c r="R455" s="16" t="e">
        <f>IF(OR(V455="NA",V455="Transit",V455&lt;Listes!$F$1),"non applicable",F455/V455)</f>
        <v>#N/A</v>
      </c>
      <c r="S455" s="16" t="e">
        <f>IF(W455="Transit","Non applicable",IF(AND(W455="été",T455&gt;Listes!F454),F455/T455,IF(AND(W455="Hiver",Hierarchisation!U455&gt;Listes!F454),F455/U455,"non applicable")))</f>
        <v>#N/A</v>
      </c>
      <c r="T455" s="17" t="e">
        <f>IF(K455="Centre",VLOOKUP(E455,effectifs_ete,3,FALSE),IF(Hierarchisation!K455="Grand Nord",VLOOKUP(Hierarchisation!E455,effectifs_ete,4,FALSE),IF(Hierarchisation!K455="Nord Est",VLOOKUP(Hierarchisation!E455,effectifs_ete,5,FALSE),IF(Hierarchisation!K455="Nord Ouest",VLOOKUP(Hierarchisation!E455,effectifs_ete,6,FALSE),IF(Hierarchisation!K455="Sud Est",VLOOKUP(Hierarchisation!E455,effectifs_ete,7,FALSE),IF(Hierarchisation!K455="Sud Ouest",VLOOKUP(Hierarchisation!E455,effectifs_ete,8,FALSE),"Erreur Région"))))))</f>
        <v>#N/A</v>
      </c>
      <c r="U455" s="17" t="e">
        <f>IF(K455="Centre",VLOOKUP(E455,effectifs_hiver,3,FALSE),IF(Hierarchisation!K455="Grand Nord",VLOOKUP(Hierarchisation!E455,effectifs_hiver,4,FALSE),IF(Hierarchisation!K455="Nord Est",VLOOKUP(Hierarchisation!E455,effectifs_hiver,5,FALSE),IF(Hierarchisation!K455="Nord Ouest",VLOOKUP(Hierarchisation!E455,effectifs_hiver,6,FALSE),IF(Hierarchisation!K455="Sud Est",VLOOKUP(Hierarchisation!E455,effectifs_hiver,7,FALSE),IF(Hierarchisation!K455="Sud Ouest",VLOOKUP(Hierarchisation!E455,effectifs_hiver,8,FALSE),"Erreur Région"))))))</f>
        <v>#N/A</v>
      </c>
      <c r="V455" s="17" t="e">
        <f>IF(W455="Transit","Transit",IF(W455="hiver",VLOOKUP(E455,'EFFECTIFS Hiver'!$A:$I,9,FALSE),IF(W455="été",VLOOKUP(E455,'EFFECTIFS Eté'!$A:$I,9,FALSE),"Erreur saison")))</f>
        <v>#N/A</v>
      </c>
      <c r="W455" s="18" t="e">
        <f>VLOOKUP(D455,Listes!B:C,2,FALSE)</f>
        <v>#N/A</v>
      </c>
    </row>
    <row r="456" spans="1:23" ht="15.75" customHeight="1">
      <c r="A456" s="11"/>
      <c r="B456" s="11"/>
      <c r="C456" s="11"/>
      <c r="D456" s="11"/>
      <c r="E456" s="11"/>
      <c r="F456" s="11"/>
      <c r="G456" s="11" t="e">
        <f>VLOOKUP(E456,TAXONS!B:C,2,FALSE)</f>
        <v>#N/A</v>
      </c>
      <c r="H456" s="13">
        <f t="shared" si="38"/>
        <v>0</v>
      </c>
      <c r="I456" s="12" t="e">
        <f t="shared" si="39"/>
        <v>#N/A</v>
      </c>
      <c r="J456" s="14" t="e">
        <f t="shared" si="40"/>
        <v>#N/A</v>
      </c>
      <c r="K456" s="15" t="e">
        <f>VLOOKUP(B456,REGIONS!A:D,4,FALSE)</f>
        <v>#N/A</v>
      </c>
      <c r="L456" s="19" t="e">
        <f>VLOOKUP(G456,Sensibilité!$A:$L,12,FALSE)</f>
        <v>#N/A</v>
      </c>
      <c r="M456" s="19" t="e">
        <f t="shared" si="41"/>
        <v>#N/A</v>
      </c>
      <c r="N456" s="19" t="e">
        <f t="shared" si="42"/>
        <v>#N/A</v>
      </c>
      <c r="O456" s="15" t="str">
        <f>IF(D456=Listes!$B$6,"SWARMING",IF(OR(D456=Listes!$B$1,D456=Listes!$B$2,D456=Listes!$B$5),2,IF(OR(D456=Listes!$B$3,D456=Listes!$B$4),1,"erreur colonne D")))</f>
        <v>SWARMING</v>
      </c>
      <c r="P456" s="15" t="e">
        <f>IF(OR(W456="Hiver",W456="Transit"),VLOOKUP(E456,IC!A:E,4,FALSE),IF(W456="été",VLOOKUP(E456,IC!A:E,3,FALSE),"erreur"))</f>
        <v>#N/A</v>
      </c>
      <c r="Q456" s="15" t="e">
        <f>IF(P456="NR",0,IF(F456&lt;5,0,IF(P456=1,VLOOKUP(F456,IC!$G$1:$I$8,3,TRUE),
IF(P456=2,VLOOKUP(F456,IC!$K$1:$M$8,3,TRUE),
IF(P456=3,VLOOKUP(F456,IC!$O$1:$Q$8,3,TRUE),IF(P456=4,VLOOKUP(F456,IC!$S$2:$U$9,3,TRUE),
"erreur"))))))</f>
        <v>#N/A</v>
      </c>
      <c r="R456" s="16" t="e">
        <f>IF(OR(V456="NA",V456="Transit",V456&lt;Listes!$F$1),"non applicable",F456/V456)</f>
        <v>#N/A</v>
      </c>
      <c r="S456" s="16" t="e">
        <f>IF(W456="Transit","Non applicable",IF(AND(W456="été",T456&gt;Listes!F455),F456/T456,IF(AND(W456="Hiver",Hierarchisation!U456&gt;Listes!F455),F456/U456,"non applicable")))</f>
        <v>#N/A</v>
      </c>
      <c r="T456" s="17" t="e">
        <f>IF(K456="Centre",VLOOKUP(E456,effectifs_ete,3,FALSE),IF(Hierarchisation!K456="Grand Nord",VLOOKUP(Hierarchisation!E456,effectifs_ete,4,FALSE),IF(Hierarchisation!K456="Nord Est",VLOOKUP(Hierarchisation!E456,effectifs_ete,5,FALSE),IF(Hierarchisation!K456="Nord Ouest",VLOOKUP(Hierarchisation!E456,effectifs_ete,6,FALSE),IF(Hierarchisation!K456="Sud Est",VLOOKUP(Hierarchisation!E456,effectifs_ete,7,FALSE),IF(Hierarchisation!K456="Sud Ouest",VLOOKUP(Hierarchisation!E456,effectifs_ete,8,FALSE),"Erreur Région"))))))</f>
        <v>#N/A</v>
      </c>
      <c r="U456" s="17" t="e">
        <f>IF(K456="Centre",VLOOKUP(E456,effectifs_hiver,3,FALSE),IF(Hierarchisation!K456="Grand Nord",VLOOKUP(Hierarchisation!E456,effectifs_hiver,4,FALSE),IF(Hierarchisation!K456="Nord Est",VLOOKUP(Hierarchisation!E456,effectifs_hiver,5,FALSE),IF(Hierarchisation!K456="Nord Ouest",VLOOKUP(Hierarchisation!E456,effectifs_hiver,6,FALSE),IF(Hierarchisation!K456="Sud Est",VLOOKUP(Hierarchisation!E456,effectifs_hiver,7,FALSE),IF(Hierarchisation!K456="Sud Ouest",VLOOKUP(Hierarchisation!E456,effectifs_hiver,8,FALSE),"Erreur Région"))))))</f>
        <v>#N/A</v>
      </c>
      <c r="V456" s="17" t="e">
        <f>IF(W456="Transit","Transit",IF(W456="hiver",VLOOKUP(E456,'EFFECTIFS Hiver'!$A:$I,9,FALSE),IF(W456="été",VLOOKUP(E456,'EFFECTIFS Eté'!$A:$I,9,FALSE),"Erreur saison")))</f>
        <v>#N/A</v>
      </c>
      <c r="W456" s="18" t="e">
        <f>VLOOKUP(D456,Listes!B:C,2,FALSE)</f>
        <v>#N/A</v>
      </c>
    </row>
    <row r="457" spans="1:23" ht="15.75" customHeight="1">
      <c r="A457" s="11"/>
      <c r="B457" s="11"/>
      <c r="C457" s="11"/>
      <c r="D457" s="11"/>
      <c r="E457" s="11"/>
      <c r="F457" s="11"/>
      <c r="G457" s="11" t="e">
        <f>VLOOKUP(E457,TAXONS!B:C,2,FALSE)</f>
        <v>#N/A</v>
      </c>
      <c r="H457" s="13">
        <f t="shared" si="38"/>
        <v>0</v>
      </c>
      <c r="I457" s="12" t="e">
        <f t="shared" si="39"/>
        <v>#N/A</v>
      </c>
      <c r="J457" s="14" t="e">
        <f t="shared" si="40"/>
        <v>#N/A</v>
      </c>
      <c r="K457" s="15" t="e">
        <f>VLOOKUP(B457,REGIONS!A:D,4,FALSE)</f>
        <v>#N/A</v>
      </c>
      <c r="L457" s="19" t="e">
        <f>VLOOKUP(G457,Sensibilité!$A:$L,12,FALSE)</f>
        <v>#N/A</v>
      </c>
      <c r="M457" s="19" t="e">
        <f t="shared" si="41"/>
        <v>#N/A</v>
      </c>
      <c r="N457" s="19" t="e">
        <f t="shared" si="42"/>
        <v>#N/A</v>
      </c>
      <c r="O457" s="15" t="str">
        <f>IF(D457=Listes!$B$6,"SWARMING",IF(OR(D457=Listes!$B$1,D457=Listes!$B$2,D457=Listes!$B$5),2,IF(OR(D457=Listes!$B$3,D457=Listes!$B$4),1,"erreur colonne D")))</f>
        <v>SWARMING</v>
      </c>
      <c r="P457" s="15" t="e">
        <f>IF(OR(W457="Hiver",W457="Transit"),VLOOKUP(E457,IC!A:E,4,FALSE),IF(W457="été",VLOOKUP(E457,IC!A:E,3,FALSE),"erreur"))</f>
        <v>#N/A</v>
      </c>
      <c r="Q457" s="15" t="e">
        <f>IF(P457="NR",0,IF(F457&lt;5,0,IF(P457=1,VLOOKUP(F457,IC!$G$1:$I$8,3,TRUE),
IF(P457=2,VLOOKUP(F457,IC!$K$1:$M$8,3,TRUE),
IF(P457=3,VLOOKUP(F457,IC!$O$1:$Q$8,3,TRUE),IF(P457=4,VLOOKUP(F457,IC!$S$2:$U$9,3,TRUE),
"erreur"))))))</f>
        <v>#N/A</v>
      </c>
      <c r="R457" s="16" t="e">
        <f>IF(OR(V457="NA",V457="Transit",V457&lt;Listes!$F$1),"non applicable",F457/V457)</f>
        <v>#N/A</v>
      </c>
      <c r="S457" s="16" t="e">
        <f>IF(W457="Transit","Non applicable",IF(AND(W457="été",T457&gt;Listes!F456),F457/T457,IF(AND(W457="Hiver",Hierarchisation!U457&gt;Listes!F456),F457/U457,"non applicable")))</f>
        <v>#N/A</v>
      </c>
      <c r="T457" s="17" t="e">
        <f>IF(K457="Centre",VLOOKUP(E457,effectifs_ete,3,FALSE),IF(Hierarchisation!K457="Grand Nord",VLOOKUP(Hierarchisation!E457,effectifs_ete,4,FALSE),IF(Hierarchisation!K457="Nord Est",VLOOKUP(Hierarchisation!E457,effectifs_ete,5,FALSE),IF(Hierarchisation!K457="Nord Ouest",VLOOKUP(Hierarchisation!E457,effectifs_ete,6,FALSE),IF(Hierarchisation!K457="Sud Est",VLOOKUP(Hierarchisation!E457,effectifs_ete,7,FALSE),IF(Hierarchisation!K457="Sud Ouest",VLOOKUP(Hierarchisation!E457,effectifs_ete,8,FALSE),"Erreur Région"))))))</f>
        <v>#N/A</v>
      </c>
      <c r="U457" s="17" t="e">
        <f>IF(K457="Centre",VLOOKUP(E457,effectifs_hiver,3,FALSE),IF(Hierarchisation!K457="Grand Nord",VLOOKUP(Hierarchisation!E457,effectifs_hiver,4,FALSE),IF(Hierarchisation!K457="Nord Est",VLOOKUP(Hierarchisation!E457,effectifs_hiver,5,FALSE),IF(Hierarchisation!K457="Nord Ouest",VLOOKUP(Hierarchisation!E457,effectifs_hiver,6,FALSE),IF(Hierarchisation!K457="Sud Est",VLOOKUP(Hierarchisation!E457,effectifs_hiver,7,FALSE),IF(Hierarchisation!K457="Sud Ouest",VLOOKUP(Hierarchisation!E457,effectifs_hiver,8,FALSE),"Erreur Région"))))))</f>
        <v>#N/A</v>
      </c>
      <c r="V457" s="17" t="e">
        <f>IF(W457="Transit","Transit",IF(W457="hiver",VLOOKUP(E457,'EFFECTIFS Hiver'!$A:$I,9,FALSE),IF(W457="été",VLOOKUP(E457,'EFFECTIFS Eté'!$A:$I,9,FALSE),"Erreur saison")))</f>
        <v>#N/A</v>
      </c>
      <c r="W457" s="18" t="e">
        <f>VLOOKUP(D457,Listes!B:C,2,FALSE)</f>
        <v>#N/A</v>
      </c>
    </row>
    <row r="458" spans="1:23" ht="15.75" customHeight="1">
      <c r="A458" s="11"/>
      <c r="B458" s="11"/>
      <c r="C458" s="11"/>
      <c r="D458" s="11"/>
      <c r="E458" s="11"/>
      <c r="F458" s="11"/>
      <c r="G458" s="11" t="e">
        <f>VLOOKUP(E458,TAXONS!B:C,2,FALSE)</f>
        <v>#N/A</v>
      </c>
      <c r="H458" s="13">
        <f t="shared" si="38"/>
        <v>0</v>
      </c>
      <c r="I458" s="12" t="e">
        <f t="shared" si="39"/>
        <v>#N/A</v>
      </c>
      <c r="J458" s="14" t="e">
        <f t="shared" si="40"/>
        <v>#N/A</v>
      </c>
      <c r="K458" s="15" t="e">
        <f>VLOOKUP(B458,REGIONS!A:D,4,FALSE)</f>
        <v>#N/A</v>
      </c>
      <c r="L458" s="19" t="e">
        <f>VLOOKUP(G458,Sensibilité!$A:$L,12,FALSE)</f>
        <v>#N/A</v>
      </c>
      <c r="M458" s="19" t="e">
        <f t="shared" si="41"/>
        <v>#N/A</v>
      </c>
      <c r="N458" s="19" t="e">
        <f t="shared" si="42"/>
        <v>#N/A</v>
      </c>
      <c r="O458" s="15" t="str">
        <f>IF(D458=Listes!$B$6,"SWARMING",IF(OR(D458=Listes!$B$1,D458=Listes!$B$2,D458=Listes!$B$5),2,IF(OR(D458=Listes!$B$3,D458=Listes!$B$4),1,"erreur colonne D")))</f>
        <v>SWARMING</v>
      </c>
      <c r="P458" s="15" t="e">
        <f>IF(OR(W458="Hiver",W458="Transit"),VLOOKUP(E458,IC!A:E,4,FALSE),IF(W458="été",VLOOKUP(E458,IC!A:E,3,FALSE),"erreur"))</f>
        <v>#N/A</v>
      </c>
      <c r="Q458" s="15" t="e">
        <f>IF(P458="NR",0,IF(F458&lt;5,0,IF(P458=1,VLOOKUP(F458,IC!$G$1:$I$8,3,TRUE),
IF(P458=2,VLOOKUP(F458,IC!$K$1:$M$8,3,TRUE),
IF(P458=3,VLOOKUP(F458,IC!$O$1:$Q$8,3,TRUE),IF(P458=4,VLOOKUP(F458,IC!$S$2:$U$9,3,TRUE),
"erreur"))))))</f>
        <v>#N/A</v>
      </c>
      <c r="R458" s="16" t="e">
        <f>IF(OR(V458="NA",V458="Transit",V458&lt;Listes!$F$1),"non applicable",F458/V458)</f>
        <v>#N/A</v>
      </c>
      <c r="S458" s="16" t="e">
        <f>IF(W458="Transit","Non applicable",IF(AND(W458="été",T458&gt;Listes!F457),F458/T458,IF(AND(W458="Hiver",Hierarchisation!U458&gt;Listes!F457),F458/U458,"non applicable")))</f>
        <v>#N/A</v>
      </c>
      <c r="T458" s="17" t="e">
        <f>IF(K458="Centre",VLOOKUP(E458,effectifs_ete,3,FALSE),IF(Hierarchisation!K458="Grand Nord",VLOOKUP(Hierarchisation!E458,effectifs_ete,4,FALSE),IF(Hierarchisation!K458="Nord Est",VLOOKUP(Hierarchisation!E458,effectifs_ete,5,FALSE),IF(Hierarchisation!K458="Nord Ouest",VLOOKUP(Hierarchisation!E458,effectifs_ete,6,FALSE),IF(Hierarchisation!K458="Sud Est",VLOOKUP(Hierarchisation!E458,effectifs_ete,7,FALSE),IF(Hierarchisation!K458="Sud Ouest",VLOOKUP(Hierarchisation!E458,effectifs_ete,8,FALSE),"Erreur Région"))))))</f>
        <v>#N/A</v>
      </c>
      <c r="U458" s="17" t="e">
        <f>IF(K458="Centre",VLOOKUP(E458,effectifs_hiver,3,FALSE),IF(Hierarchisation!K458="Grand Nord",VLOOKUP(Hierarchisation!E458,effectifs_hiver,4,FALSE),IF(Hierarchisation!K458="Nord Est",VLOOKUP(Hierarchisation!E458,effectifs_hiver,5,FALSE),IF(Hierarchisation!K458="Nord Ouest",VLOOKUP(Hierarchisation!E458,effectifs_hiver,6,FALSE),IF(Hierarchisation!K458="Sud Est",VLOOKUP(Hierarchisation!E458,effectifs_hiver,7,FALSE),IF(Hierarchisation!K458="Sud Ouest",VLOOKUP(Hierarchisation!E458,effectifs_hiver,8,FALSE),"Erreur Région"))))))</f>
        <v>#N/A</v>
      </c>
      <c r="V458" s="17" t="e">
        <f>IF(W458="Transit","Transit",IF(W458="hiver",VLOOKUP(E458,'EFFECTIFS Hiver'!$A:$I,9,FALSE),IF(W458="été",VLOOKUP(E458,'EFFECTIFS Eté'!$A:$I,9,FALSE),"Erreur saison")))</f>
        <v>#N/A</v>
      </c>
      <c r="W458" s="18" t="e">
        <f>VLOOKUP(D458,Listes!B:C,2,FALSE)</f>
        <v>#N/A</v>
      </c>
    </row>
    <row r="459" spans="1:23" ht="15.75" customHeight="1">
      <c r="A459" s="11"/>
      <c r="B459" s="11"/>
      <c r="C459" s="11"/>
      <c r="D459" s="11"/>
      <c r="E459" s="11"/>
      <c r="F459" s="11"/>
      <c r="G459" s="11" t="e">
        <f>VLOOKUP(E459,TAXONS!B:C,2,FALSE)</f>
        <v>#N/A</v>
      </c>
      <c r="H459" s="13">
        <f t="shared" si="38"/>
        <v>0</v>
      </c>
      <c r="I459" s="12" t="e">
        <f t="shared" si="39"/>
        <v>#N/A</v>
      </c>
      <c r="J459" s="14" t="e">
        <f t="shared" si="40"/>
        <v>#N/A</v>
      </c>
      <c r="K459" s="15" t="e">
        <f>VLOOKUP(B459,REGIONS!A:D,4,FALSE)</f>
        <v>#N/A</v>
      </c>
      <c r="L459" s="19" t="e">
        <f>VLOOKUP(G459,Sensibilité!$A:$L,12,FALSE)</f>
        <v>#N/A</v>
      </c>
      <c r="M459" s="19" t="e">
        <f t="shared" si="41"/>
        <v>#N/A</v>
      </c>
      <c r="N459" s="19" t="e">
        <f t="shared" si="42"/>
        <v>#N/A</v>
      </c>
      <c r="O459" s="15" t="str">
        <f>IF(D459=Listes!$B$6,"SWARMING",IF(OR(D459=Listes!$B$1,D459=Listes!$B$2,D459=Listes!$B$5),2,IF(OR(D459=Listes!$B$3,D459=Listes!$B$4),1,"erreur colonne D")))</f>
        <v>SWARMING</v>
      </c>
      <c r="P459" s="15" t="e">
        <f>IF(OR(W459="Hiver",W459="Transit"),VLOOKUP(E459,IC!A:E,4,FALSE),IF(W459="été",VLOOKUP(E459,IC!A:E,3,FALSE),"erreur"))</f>
        <v>#N/A</v>
      </c>
      <c r="Q459" s="15" t="e">
        <f>IF(P459="NR",0,IF(F459&lt;5,0,IF(P459=1,VLOOKUP(F459,IC!$G$1:$I$8,3,TRUE),
IF(P459=2,VLOOKUP(F459,IC!$K$1:$M$8,3,TRUE),
IF(P459=3,VLOOKUP(F459,IC!$O$1:$Q$8,3,TRUE),IF(P459=4,VLOOKUP(F459,IC!$S$2:$U$9,3,TRUE),
"erreur"))))))</f>
        <v>#N/A</v>
      </c>
      <c r="R459" s="16" t="e">
        <f>IF(OR(V459="NA",V459="Transit",V459&lt;Listes!$F$1),"non applicable",F459/V459)</f>
        <v>#N/A</v>
      </c>
      <c r="S459" s="16" t="e">
        <f>IF(W459="Transit","Non applicable",IF(AND(W459="été",T459&gt;Listes!F458),F459/T459,IF(AND(W459="Hiver",Hierarchisation!U459&gt;Listes!F458),F459/U459,"non applicable")))</f>
        <v>#N/A</v>
      </c>
      <c r="T459" s="17" t="e">
        <f>IF(K459="Centre",VLOOKUP(E459,effectifs_ete,3,FALSE),IF(Hierarchisation!K459="Grand Nord",VLOOKUP(Hierarchisation!E459,effectifs_ete,4,FALSE),IF(Hierarchisation!K459="Nord Est",VLOOKUP(Hierarchisation!E459,effectifs_ete,5,FALSE),IF(Hierarchisation!K459="Nord Ouest",VLOOKUP(Hierarchisation!E459,effectifs_ete,6,FALSE),IF(Hierarchisation!K459="Sud Est",VLOOKUP(Hierarchisation!E459,effectifs_ete,7,FALSE),IF(Hierarchisation!K459="Sud Ouest",VLOOKUP(Hierarchisation!E459,effectifs_ete,8,FALSE),"Erreur Région"))))))</f>
        <v>#N/A</v>
      </c>
      <c r="U459" s="17" t="e">
        <f>IF(K459="Centre",VLOOKUP(E459,effectifs_hiver,3,FALSE),IF(Hierarchisation!K459="Grand Nord",VLOOKUP(Hierarchisation!E459,effectifs_hiver,4,FALSE),IF(Hierarchisation!K459="Nord Est",VLOOKUP(Hierarchisation!E459,effectifs_hiver,5,FALSE),IF(Hierarchisation!K459="Nord Ouest",VLOOKUP(Hierarchisation!E459,effectifs_hiver,6,FALSE),IF(Hierarchisation!K459="Sud Est",VLOOKUP(Hierarchisation!E459,effectifs_hiver,7,FALSE),IF(Hierarchisation!K459="Sud Ouest",VLOOKUP(Hierarchisation!E459,effectifs_hiver,8,FALSE),"Erreur Région"))))))</f>
        <v>#N/A</v>
      </c>
      <c r="V459" s="17" t="e">
        <f>IF(W459="Transit","Transit",IF(W459="hiver",VLOOKUP(E459,'EFFECTIFS Hiver'!$A:$I,9,FALSE),IF(W459="été",VLOOKUP(E459,'EFFECTIFS Eté'!$A:$I,9,FALSE),"Erreur saison")))</f>
        <v>#N/A</v>
      </c>
      <c r="W459" s="18" t="e">
        <f>VLOOKUP(D459,Listes!B:C,2,FALSE)</f>
        <v>#N/A</v>
      </c>
    </row>
    <row r="460" spans="1:23" ht="15.75" customHeight="1">
      <c r="A460" s="11"/>
      <c r="B460" s="11"/>
      <c r="C460" s="11"/>
      <c r="D460" s="11"/>
      <c r="E460" s="11"/>
      <c r="F460" s="11"/>
      <c r="G460" s="11" t="e">
        <f>VLOOKUP(E460,TAXONS!B:C,2,FALSE)</f>
        <v>#N/A</v>
      </c>
      <c r="H460" s="13">
        <f t="shared" si="38"/>
        <v>0</v>
      </c>
      <c r="I460" s="12" t="e">
        <f t="shared" si="39"/>
        <v>#N/A</v>
      </c>
      <c r="J460" s="14" t="e">
        <f t="shared" si="40"/>
        <v>#N/A</v>
      </c>
      <c r="K460" s="15" t="e">
        <f>VLOOKUP(B460,REGIONS!A:D,4,FALSE)</f>
        <v>#N/A</v>
      </c>
      <c r="L460" s="19" t="e">
        <f>VLOOKUP(G460,Sensibilité!$A:$L,12,FALSE)</f>
        <v>#N/A</v>
      </c>
      <c r="M460" s="19" t="e">
        <f t="shared" si="41"/>
        <v>#N/A</v>
      </c>
      <c r="N460" s="19" t="e">
        <f t="shared" si="42"/>
        <v>#N/A</v>
      </c>
      <c r="O460" s="15" t="str">
        <f>IF(D460=Listes!$B$6,"SWARMING",IF(OR(D460=Listes!$B$1,D460=Listes!$B$2,D460=Listes!$B$5),2,IF(OR(D460=Listes!$B$3,D460=Listes!$B$4),1,"erreur colonne D")))</f>
        <v>SWARMING</v>
      </c>
      <c r="P460" s="15" t="e">
        <f>IF(OR(W460="Hiver",W460="Transit"),VLOOKUP(E460,IC!A:E,4,FALSE),IF(W460="été",VLOOKUP(E460,IC!A:E,3,FALSE),"erreur"))</f>
        <v>#N/A</v>
      </c>
      <c r="Q460" s="15" t="e">
        <f>IF(P460="NR",0,IF(F460&lt;5,0,IF(P460=1,VLOOKUP(F460,IC!$G$1:$I$8,3,TRUE),
IF(P460=2,VLOOKUP(F460,IC!$K$1:$M$8,3,TRUE),
IF(P460=3,VLOOKUP(F460,IC!$O$1:$Q$8,3,TRUE),IF(P460=4,VLOOKUP(F460,IC!$S$2:$U$9,3,TRUE),
"erreur"))))))</f>
        <v>#N/A</v>
      </c>
      <c r="R460" s="16" t="e">
        <f>IF(OR(V460="NA",V460="Transit",V460&lt;Listes!$F$1),"non applicable",F460/V460)</f>
        <v>#N/A</v>
      </c>
      <c r="S460" s="16" t="e">
        <f>IF(W460="Transit","Non applicable",IF(AND(W460="été",T460&gt;Listes!F459),F460/T460,IF(AND(W460="Hiver",Hierarchisation!U460&gt;Listes!F459),F460/U460,"non applicable")))</f>
        <v>#N/A</v>
      </c>
      <c r="T460" s="17" t="e">
        <f>IF(K460="Centre",VLOOKUP(E460,effectifs_ete,3,FALSE),IF(Hierarchisation!K460="Grand Nord",VLOOKUP(Hierarchisation!E460,effectifs_ete,4,FALSE),IF(Hierarchisation!K460="Nord Est",VLOOKUP(Hierarchisation!E460,effectifs_ete,5,FALSE),IF(Hierarchisation!K460="Nord Ouest",VLOOKUP(Hierarchisation!E460,effectifs_ete,6,FALSE),IF(Hierarchisation!K460="Sud Est",VLOOKUP(Hierarchisation!E460,effectifs_ete,7,FALSE),IF(Hierarchisation!K460="Sud Ouest",VLOOKUP(Hierarchisation!E460,effectifs_ete,8,FALSE),"Erreur Région"))))))</f>
        <v>#N/A</v>
      </c>
      <c r="U460" s="17" t="e">
        <f>IF(K460="Centre",VLOOKUP(E460,effectifs_hiver,3,FALSE),IF(Hierarchisation!K460="Grand Nord",VLOOKUP(Hierarchisation!E460,effectifs_hiver,4,FALSE),IF(Hierarchisation!K460="Nord Est",VLOOKUP(Hierarchisation!E460,effectifs_hiver,5,FALSE),IF(Hierarchisation!K460="Nord Ouest",VLOOKUP(Hierarchisation!E460,effectifs_hiver,6,FALSE),IF(Hierarchisation!K460="Sud Est",VLOOKUP(Hierarchisation!E460,effectifs_hiver,7,FALSE),IF(Hierarchisation!K460="Sud Ouest",VLOOKUP(Hierarchisation!E460,effectifs_hiver,8,FALSE),"Erreur Région"))))))</f>
        <v>#N/A</v>
      </c>
      <c r="V460" s="17" t="e">
        <f>IF(W460="Transit","Transit",IF(W460="hiver",VLOOKUP(E460,'EFFECTIFS Hiver'!$A:$I,9,FALSE),IF(W460="été",VLOOKUP(E460,'EFFECTIFS Eté'!$A:$I,9,FALSE),"Erreur saison")))</f>
        <v>#N/A</v>
      </c>
      <c r="W460" s="18" t="e">
        <f>VLOOKUP(D460,Listes!B:C,2,FALSE)</f>
        <v>#N/A</v>
      </c>
    </row>
    <row r="461" spans="1:23" ht="15.75" customHeight="1">
      <c r="A461" s="11"/>
      <c r="B461" s="11"/>
      <c r="C461" s="11"/>
      <c r="D461" s="11"/>
      <c r="E461" s="11"/>
      <c r="F461" s="11"/>
      <c r="G461" s="11" t="e">
        <f>VLOOKUP(E461,TAXONS!B:C,2,FALSE)</f>
        <v>#N/A</v>
      </c>
      <c r="H461" s="13">
        <f t="shared" si="38"/>
        <v>0</v>
      </c>
      <c r="I461" s="12" t="e">
        <f t="shared" si="39"/>
        <v>#N/A</v>
      </c>
      <c r="J461" s="14" t="e">
        <f t="shared" si="40"/>
        <v>#N/A</v>
      </c>
      <c r="K461" s="15" t="e">
        <f>VLOOKUP(B461,REGIONS!A:D,4,FALSE)</f>
        <v>#N/A</v>
      </c>
      <c r="L461" s="19" t="e">
        <f>VLOOKUP(G461,Sensibilité!$A:$L,12,FALSE)</f>
        <v>#N/A</v>
      </c>
      <c r="M461" s="19" t="e">
        <f t="shared" si="41"/>
        <v>#N/A</v>
      </c>
      <c r="N461" s="19" t="e">
        <f t="shared" si="42"/>
        <v>#N/A</v>
      </c>
      <c r="O461" s="15" t="str">
        <f>IF(D461=Listes!$B$6,"SWARMING",IF(OR(D461=Listes!$B$1,D461=Listes!$B$2,D461=Listes!$B$5),2,IF(OR(D461=Listes!$B$3,D461=Listes!$B$4),1,"erreur colonne D")))</f>
        <v>SWARMING</v>
      </c>
      <c r="P461" s="15" t="e">
        <f>IF(OR(W461="Hiver",W461="Transit"),VLOOKUP(E461,IC!A:E,4,FALSE),IF(W461="été",VLOOKUP(E461,IC!A:E,3,FALSE),"erreur"))</f>
        <v>#N/A</v>
      </c>
      <c r="Q461" s="15" t="e">
        <f>IF(P461="NR",0,IF(F461&lt;5,0,IF(P461=1,VLOOKUP(F461,IC!$G$1:$I$8,3,TRUE),
IF(P461=2,VLOOKUP(F461,IC!$K$1:$M$8,3,TRUE),
IF(P461=3,VLOOKUP(F461,IC!$O$1:$Q$8,3,TRUE),IF(P461=4,VLOOKUP(F461,IC!$S$2:$U$9,3,TRUE),
"erreur"))))))</f>
        <v>#N/A</v>
      </c>
      <c r="R461" s="16" t="e">
        <f>IF(OR(V461="NA",V461="Transit",V461&lt;Listes!$F$1),"non applicable",F461/V461)</f>
        <v>#N/A</v>
      </c>
      <c r="S461" s="16" t="e">
        <f>IF(W461="Transit","Non applicable",IF(AND(W461="été",T461&gt;Listes!F460),F461/T461,IF(AND(W461="Hiver",Hierarchisation!U461&gt;Listes!F460),F461/U461,"non applicable")))</f>
        <v>#N/A</v>
      </c>
      <c r="T461" s="17" t="e">
        <f>IF(K461="Centre",VLOOKUP(E461,effectifs_ete,3,FALSE),IF(Hierarchisation!K461="Grand Nord",VLOOKUP(Hierarchisation!E461,effectifs_ete,4,FALSE),IF(Hierarchisation!K461="Nord Est",VLOOKUP(Hierarchisation!E461,effectifs_ete,5,FALSE),IF(Hierarchisation!K461="Nord Ouest",VLOOKUP(Hierarchisation!E461,effectifs_ete,6,FALSE),IF(Hierarchisation!K461="Sud Est",VLOOKUP(Hierarchisation!E461,effectifs_ete,7,FALSE),IF(Hierarchisation!K461="Sud Ouest",VLOOKUP(Hierarchisation!E461,effectifs_ete,8,FALSE),"Erreur Région"))))))</f>
        <v>#N/A</v>
      </c>
      <c r="U461" s="17" t="e">
        <f>IF(K461="Centre",VLOOKUP(E461,effectifs_hiver,3,FALSE),IF(Hierarchisation!K461="Grand Nord",VLOOKUP(Hierarchisation!E461,effectifs_hiver,4,FALSE),IF(Hierarchisation!K461="Nord Est",VLOOKUP(Hierarchisation!E461,effectifs_hiver,5,FALSE),IF(Hierarchisation!K461="Nord Ouest",VLOOKUP(Hierarchisation!E461,effectifs_hiver,6,FALSE),IF(Hierarchisation!K461="Sud Est",VLOOKUP(Hierarchisation!E461,effectifs_hiver,7,FALSE),IF(Hierarchisation!K461="Sud Ouest",VLOOKUP(Hierarchisation!E461,effectifs_hiver,8,FALSE),"Erreur Région"))))))</f>
        <v>#N/A</v>
      </c>
      <c r="V461" s="17" t="e">
        <f>IF(W461="Transit","Transit",IF(W461="hiver",VLOOKUP(E461,'EFFECTIFS Hiver'!$A:$I,9,FALSE),IF(W461="été",VLOOKUP(E461,'EFFECTIFS Eté'!$A:$I,9,FALSE),"Erreur saison")))</f>
        <v>#N/A</v>
      </c>
      <c r="W461" s="18" t="e">
        <f>VLOOKUP(D461,Listes!B:C,2,FALSE)</f>
        <v>#N/A</v>
      </c>
    </row>
    <row r="462" spans="1:23" ht="15.75" customHeight="1">
      <c r="A462" s="11"/>
      <c r="B462" s="11"/>
      <c r="C462" s="11"/>
      <c r="D462" s="11"/>
      <c r="E462" s="11"/>
      <c r="F462" s="11"/>
      <c r="G462" s="11" t="e">
        <f>VLOOKUP(E462,TAXONS!B:C,2,FALSE)</f>
        <v>#N/A</v>
      </c>
      <c r="H462" s="13">
        <f t="shared" si="38"/>
        <v>0</v>
      </c>
      <c r="I462" s="12" t="e">
        <f t="shared" si="39"/>
        <v>#N/A</v>
      </c>
      <c r="J462" s="14" t="e">
        <f t="shared" si="40"/>
        <v>#N/A</v>
      </c>
      <c r="K462" s="15" t="e">
        <f>VLOOKUP(B462,REGIONS!A:D,4,FALSE)</f>
        <v>#N/A</v>
      </c>
      <c r="L462" s="19" t="e">
        <f>VLOOKUP(G462,Sensibilité!$A:$L,12,FALSE)</f>
        <v>#N/A</v>
      </c>
      <c r="M462" s="19" t="e">
        <f t="shared" si="41"/>
        <v>#N/A</v>
      </c>
      <c r="N462" s="19" t="e">
        <f t="shared" si="42"/>
        <v>#N/A</v>
      </c>
      <c r="O462" s="15" t="str">
        <f>IF(D462=Listes!$B$6,"SWARMING",IF(OR(D462=Listes!$B$1,D462=Listes!$B$2,D462=Listes!$B$5),2,IF(OR(D462=Listes!$B$3,D462=Listes!$B$4),1,"erreur colonne D")))</f>
        <v>SWARMING</v>
      </c>
      <c r="P462" s="15" t="e">
        <f>IF(OR(W462="Hiver",W462="Transit"),VLOOKUP(E462,IC!A:E,4,FALSE),IF(W462="été",VLOOKUP(E462,IC!A:E,3,FALSE),"erreur"))</f>
        <v>#N/A</v>
      </c>
      <c r="Q462" s="15" t="e">
        <f>IF(P462="NR",0,IF(F462&lt;5,0,IF(P462=1,VLOOKUP(F462,IC!$G$1:$I$8,3,TRUE),
IF(P462=2,VLOOKUP(F462,IC!$K$1:$M$8,3,TRUE),
IF(P462=3,VLOOKUP(F462,IC!$O$1:$Q$8,3,TRUE),IF(P462=4,VLOOKUP(F462,IC!$S$2:$U$9,3,TRUE),
"erreur"))))))</f>
        <v>#N/A</v>
      </c>
      <c r="R462" s="16" t="e">
        <f>IF(OR(V462="NA",V462="Transit",V462&lt;Listes!$F$1),"non applicable",F462/V462)</f>
        <v>#N/A</v>
      </c>
      <c r="S462" s="16" t="e">
        <f>IF(W462="Transit","Non applicable",IF(AND(W462="été",T462&gt;Listes!F461),F462/T462,IF(AND(W462="Hiver",Hierarchisation!U462&gt;Listes!F461),F462/U462,"non applicable")))</f>
        <v>#N/A</v>
      </c>
      <c r="T462" s="17" t="e">
        <f>IF(K462="Centre",VLOOKUP(E462,effectifs_ete,3,FALSE),IF(Hierarchisation!K462="Grand Nord",VLOOKUP(Hierarchisation!E462,effectifs_ete,4,FALSE),IF(Hierarchisation!K462="Nord Est",VLOOKUP(Hierarchisation!E462,effectifs_ete,5,FALSE),IF(Hierarchisation!K462="Nord Ouest",VLOOKUP(Hierarchisation!E462,effectifs_ete,6,FALSE),IF(Hierarchisation!K462="Sud Est",VLOOKUP(Hierarchisation!E462,effectifs_ete,7,FALSE),IF(Hierarchisation!K462="Sud Ouest",VLOOKUP(Hierarchisation!E462,effectifs_ete,8,FALSE),"Erreur Région"))))))</f>
        <v>#N/A</v>
      </c>
      <c r="U462" s="17" t="e">
        <f>IF(K462="Centre",VLOOKUP(E462,effectifs_hiver,3,FALSE),IF(Hierarchisation!K462="Grand Nord",VLOOKUP(Hierarchisation!E462,effectifs_hiver,4,FALSE),IF(Hierarchisation!K462="Nord Est",VLOOKUP(Hierarchisation!E462,effectifs_hiver,5,FALSE),IF(Hierarchisation!K462="Nord Ouest",VLOOKUP(Hierarchisation!E462,effectifs_hiver,6,FALSE),IF(Hierarchisation!K462="Sud Est",VLOOKUP(Hierarchisation!E462,effectifs_hiver,7,FALSE),IF(Hierarchisation!K462="Sud Ouest",VLOOKUP(Hierarchisation!E462,effectifs_hiver,8,FALSE),"Erreur Région"))))))</f>
        <v>#N/A</v>
      </c>
      <c r="V462" s="17" t="e">
        <f>IF(W462="Transit","Transit",IF(W462="hiver",VLOOKUP(E462,'EFFECTIFS Hiver'!$A:$I,9,FALSE),IF(W462="été",VLOOKUP(E462,'EFFECTIFS Eté'!$A:$I,9,FALSE),"Erreur saison")))</f>
        <v>#N/A</v>
      </c>
      <c r="W462" s="18" t="e">
        <f>VLOOKUP(D462,Listes!B:C,2,FALSE)</f>
        <v>#N/A</v>
      </c>
    </row>
    <row r="463" spans="1:23" ht="15.75" customHeight="1">
      <c r="A463" s="11"/>
      <c r="B463" s="11"/>
      <c r="C463" s="11"/>
      <c r="D463" s="11"/>
      <c r="E463" s="11"/>
      <c r="F463" s="11"/>
      <c r="G463" s="11" t="e">
        <f>VLOOKUP(E463,TAXONS!B:C,2,FALSE)</f>
        <v>#N/A</v>
      </c>
      <c r="H463" s="13">
        <f t="shared" si="38"/>
        <v>0</v>
      </c>
      <c r="I463" s="12" t="e">
        <f t="shared" si="39"/>
        <v>#N/A</v>
      </c>
      <c r="J463" s="14" t="e">
        <f t="shared" si="40"/>
        <v>#N/A</v>
      </c>
      <c r="K463" s="15" t="e">
        <f>VLOOKUP(B463,REGIONS!A:D,4,FALSE)</f>
        <v>#N/A</v>
      </c>
      <c r="L463" s="19" t="e">
        <f>VLOOKUP(G463,Sensibilité!$A:$L,12,FALSE)</f>
        <v>#N/A</v>
      </c>
      <c r="M463" s="19" t="e">
        <f t="shared" si="41"/>
        <v>#N/A</v>
      </c>
      <c r="N463" s="19" t="e">
        <f t="shared" si="42"/>
        <v>#N/A</v>
      </c>
      <c r="O463" s="15" t="str">
        <f>IF(D463=Listes!$B$6,"SWARMING",IF(OR(D463=Listes!$B$1,D463=Listes!$B$2,D463=Listes!$B$5),2,IF(OR(D463=Listes!$B$3,D463=Listes!$B$4),1,"erreur colonne D")))</f>
        <v>SWARMING</v>
      </c>
      <c r="P463" s="15" t="e">
        <f>IF(OR(W463="Hiver",W463="Transit"),VLOOKUP(E463,IC!A:E,4,FALSE),IF(W463="été",VLOOKUP(E463,IC!A:E,3,FALSE),"erreur"))</f>
        <v>#N/A</v>
      </c>
      <c r="Q463" s="15" t="e">
        <f>IF(P463="NR",0,IF(F463&lt;5,0,IF(P463=1,VLOOKUP(F463,IC!$G$1:$I$8,3,TRUE),
IF(P463=2,VLOOKUP(F463,IC!$K$1:$M$8,3,TRUE),
IF(P463=3,VLOOKUP(F463,IC!$O$1:$Q$8,3,TRUE),IF(P463=4,VLOOKUP(F463,IC!$S$2:$U$9,3,TRUE),
"erreur"))))))</f>
        <v>#N/A</v>
      </c>
      <c r="R463" s="16" t="e">
        <f>IF(OR(V463="NA",V463="Transit",V463&lt;Listes!$F$1),"non applicable",F463/V463)</f>
        <v>#N/A</v>
      </c>
      <c r="S463" s="16" t="e">
        <f>IF(W463="Transit","Non applicable",IF(AND(W463="été",T463&gt;Listes!F462),F463/T463,IF(AND(W463="Hiver",Hierarchisation!U463&gt;Listes!F462),F463/U463,"non applicable")))</f>
        <v>#N/A</v>
      </c>
      <c r="T463" s="17" t="e">
        <f>IF(K463="Centre",VLOOKUP(E463,effectifs_ete,3,FALSE),IF(Hierarchisation!K463="Grand Nord",VLOOKUP(Hierarchisation!E463,effectifs_ete,4,FALSE),IF(Hierarchisation!K463="Nord Est",VLOOKUP(Hierarchisation!E463,effectifs_ete,5,FALSE),IF(Hierarchisation!K463="Nord Ouest",VLOOKUP(Hierarchisation!E463,effectifs_ete,6,FALSE),IF(Hierarchisation!K463="Sud Est",VLOOKUP(Hierarchisation!E463,effectifs_ete,7,FALSE),IF(Hierarchisation!K463="Sud Ouest",VLOOKUP(Hierarchisation!E463,effectifs_ete,8,FALSE),"Erreur Région"))))))</f>
        <v>#N/A</v>
      </c>
      <c r="U463" s="17" t="e">
        <f>IF(K463="Centre",VLOOKUP(E463,effectifs_hiver,3,FALSE),IF(Hierarchisation!K463="Grand Nord",VLOOKUP(Hierarchisation!E463,effectifs_hiver,4,FALSE),IF(Hierarchisation!K463="Nord Est",VLOOKUP(Hierarchisation!E463,effectifs_hiver,5,FALSE),IF(Hierarchisation!K463="Nord Ouest",VLOOKUP(Hierarchisation!E463,effectifs_hiver,6,FALSE),IF(Hierarchisation!K463="Sud Est",VLOOKUP(Hierarchisation!E463,effectifs_hiver,7,FALSE),IF(Hierarchisation!K463="Sud Ouest",VLOOKUP(Hierarchisation!E463,effectifs_hiver,8,FALSE),"Erreur Région"))))))</f>
        <v>#N/A</v>
      </c>
      <c r="V463" s="17" t="e">
        <f>IF(W463="Transit","Transit",IF(W463="hiver",VLOOKUP(E463,'EFFECTIFS Hiver'!$A:$I,9,FALSE),IF(W463="été",VLOOKUP(E463,'EFFECTIFS Eté'!$A:$I,9,FALSE),"Erreur saison")))</f>
        <v>#N/A</v>
      </c>
      <c r="W463" s="18" t="e">
        <f>VLOOKUP(D463,Listes!B:C,2,FALSE)</f>
        <v>#N/A</v>
      </c>
    </row>
    <row r="464" spans="1:23" ht="15.75" customHeight="1">
      <c r="A464" s="11"/>
      <c r="B464" s="11"/>
      <c r="C464" s="11"/>
      <c r="D464" s="11"/>
      <c r="E464" s="11"/>
      <c r="F464" s="11"/>
      <c r="G464" s="11" t="e">
        <f>VLOOKUP(E464,TAXONS!B:C,2,FALSE)</f>
        <v>#N/A</v>
      </c>
      <c r="H464" s="13">
        <f t="shared" si="38"/>
        <v>0</v>
      </c>
      <c r="I464" s="12" t="e">
        <f t="shared" si="39"/>
        <v>#N/A</v>
      </c>
      <c r="J464" s="14" t="e">
        <f t="shared" si="40"/>
        <v>#N/A</v>
      </c>
      <c r="K464" s="15" t="e">
        <f>VLOOKUP(B464,REGIONS!A:D,4,FALSE)</f>
        <v>#N/A</v>
      </c>
      <c r="L464" s="19" t="e">
        <f>VLOOKUP(G464,Sensibilité!$A:$L,12,FALSE)</f>
        <v>#N/A</v>
      </c>
      <c r="M464" s="19" t="e">
        <f t="shared" si="41"/>
        <v>#N/A</v>
      </c>
      <c r="N464" s="19" t="e">
        <f t="shared" si="42"/>
        <v>#N/A</v>
      </c>
      <c r="O464" s="15" t="str">
        <f>IF(D464=Listes!$B$6,"SWARMING",IF(OR(D464=Listes!$B$1,D464=Listes!$B$2,D464=Listes!$B$5),2,IF(OR(D464=Listes!$B$3,D464=Listes!$B$4),1,"erreur colonne D")))</f>
        <v>SWARMING</v>
      </c>
      <c r="P464" s="15" t="e">
        <f>IF(OR(W464="Hiver",W464="Transit"),VLOOKUP(E464,IC!A:E,4,FALSE),IF(W464="été",VLOOKUP(E464,IC!A:E,3,FALSE),"erreur"))</f>
        <v>#N/A</v>
      </c>
      <c r="Q464" s="15" t="e">
        <f>IF(P464="NR",0,IF(F464&lt;5,0,IF(P464=1,VLOOKUP(F464,IC!$G$1:$I$8,3,TRUE),
IF(P464=2,VLOOKUP(F464,IC!$K$1:$M$8,3,TRUE),
IF(P464=3,VLOOKUP(F464,IC!$O$1:$Q$8,3,TRUE),IF(P464=4,VLOOKUP(F464,IC!$S$2:$U$9,3,TRUE),
"erreur"))))))</f>
        <v>#N/A</v>
      </c>
      <c r="R464" s="16" t="e">
        <f>IF(OR(V464="NA",V464="Transit",V464&lt;Listes!$F$1),"non applicable",F464/V464)</f>
        <v>#N/A</v>
      </c>
      <c r="S464" s="16" t="e">
        <f>IF(W464="Transit","Non applicable",IF(AND(W464="été",T464&gt;Listes!F463),F464/T464,IF(AND(W464="Hiver",Hierarchisation!U464&gt;Listes!F463),F464/U464,"non applicable")))</f>
        <v>#N/A</v>
      </c>
      <c r="T464" s="17" t="e">
        <f>IF(K464="Centre",VLOOKUP(E464,effectifs_ete,3,FALSE),IF(Hierarchisation!K464="Grand Nord",VLOOKUP(Hierarchisation!E464,effectifs_ete,4,FALSE),IF(Hierarchisation!K464="Nord Est",VLOOKUP(Hierarchisation!E464,effectifs_ete,5,FALSE),IF(Hierarchisation!K464="Nord Ouest",VLOOKUP(Hierarchisation!E464,effectifs_ete,6,FALSE),IF(Hierarchisation!K464="Sud Est",VLOOKUP(Hierarchisation!E464,effectifs_ete,7,FALSE),IF(Hierarchisation!K464="Sud Ouest",VLOOKUP(Hierarchisation!E464,effectifs_ete,8,FALSE),"Erreur Région"))))))</f>
        <v>#N/A</v>
      </c>
      <c r="U464" s="17" t="e">
        <f>IF(K464="Centre",VLOOKUP(E464,effectifs_hiver,3,FALSE),IF(Hierarchisation!K464="Grand Nord",VLOOKUP(Hierarchisation!E464,effectifs_hiver,4,FALSE),IF(Hierarchisation!K464="Nord Est",VLOOKUP(Hierarchisation!E464,effectifs_hiver,5,FALSE),IF(Hierarchisation!K464="Nord Ouest",VLOOKUP(Hierarchisation!E464,effectifs_hiver,6,FALSE),IF(Hierarchisation!K464="Sud Est",VLOOKUP(Hierarchisation!E464,effectifs_hiver,7,FALSE),IF(Hierarchisation!K464="Sud Ouest",VLOOKUP(Hierarchisation!E464,effectifs_hiver,8,FALSE),"Erreur Région"))))))</f>
        <v>#N/A</v>
      </c>
      <c r="V464" s="17" t="e">
        <f>IF(W464="Transit","Transit",IF(W464="hiver",VLOOKUP(E464,'EFFECTIFS Hiver'!$A:$I,9,FALSE),IF(W464="été",VLOOKUP(E464,'EFFECTIFS Eté'!$A:$I,9,FALSE),"Erreur saison")))</f>
        <v>#N/A</v>
      </c>
      <c r="W464" s="18" t="e">
        <f>VLOOKUP(D464,Listes!B:C,2,FALSE)</f>
        <v>#N/A</v>
      </c>
    </row>
    <row r="465" spans="1:23" ht="15.75" customHeight="1">
      <c r="A465" s="11"/>
      <c r="B465" s="11"/>
      <c r="C465" s="11"/>
      <c r="D465" s="11"/>
      <c r="E465" s="11"/>
      <c r="F465" s="11"/>
      <c r="G465" s="11" t="e">
        <f>VLOOKUP(E465,TAXONS!B:C,2,FALSE)</f>
        <v>#N/A</v>
      </c>
      <c r="H465" s="13">
        <f t="shared" si="38"/>
        <v>0</v>
      </c>
      <c r="I465" s="12" t="e">
        <f t="shared" si="39"/>
        <v>#N/A</v>
      </c>
      <c r="J465" s="14" t="e">
        <f t="shared" si="40"/>
        <v>#N/A</v>
      </c>
      <c r="K465" s="15" t="e">
        <f>VLOOKUP(B465,REGIONS!A:D,4,FALSE)</f>
        <v>#N/A</v>
      </c>
      <c r="L465" s="19" t="e">
        <f>VLOOKUP(G465,Sensibilité!$A:$L,12,FALSE)</f>
        <v>#N/A</v>
      </c>
      <c r="M465" s="19" t="e">
        <f t="shared" si="41"/>
        <v>#N/A</v>
      </c>
      <c r="N465" s="19" t="e">
        <f t="shared" si="42"/>
        <v>#N/A</v>
      </c>
      <c r="O465" s="15" t="str">
        <f>IF(D465=Listes!$B$6,"SWARMING",IF(OR(D465=Listes!$B$1,D465=Listes!$B$2,D465=Listes!$B$5),2,IF(OR(D465=Listes!$B$3,D465=Listes!$B$4),1,"erreur colonne D")))</f>
        <v>SWARMING</v>
      </c>
      <c r="P465" s="15" t="e">
        <f>IF(OR(W465="Hiver",W465="Transit"),VLOOKUP(E465,IC!A:E,4,FALSE),IF(W465="été",VLOOKUP(E465,IC!A:E,3,FALSE),"erreur"))</f>
        <v>#N/A</v>
      </c>
      <c r="Q465" s="15" t="e">
        <f>IF(P465="NR",0,IF(F465&lt;5,0,IF(P465=1,VLOOKUP(F465,IC!$G$1:$I$8,3,TRUE),
IF(P465=2,VLOOKUP(F465,IC!$K$1:$M$8,3,TRUE),
IF(P465=3,VLOOKUP(F465,IC!$O$1:$Q$8,3,TRUE),IF(P465=4,VLOOKUP(F465,IC!$S$2:$U$9,3,TRUE),
"erreur"))))))</f>
        <v>#N/A</v>
      </c>
      <c r="R465" s="16" t="e">
        <f>IF(OR(V465="NA",V465="Transit",V465&lt;Listes!$F$1),"non applicable",F465/V465)</f>
        <v>#N/A</v>
      </c>
      <c r="S465" s="16" t="e">
        <f>IF(W465="Transit","Non applicable",IF(AND(W465="été",T465&gt;Listes!F464),F465/T465,IF(AND(W465="Hiver",Hierarchisation!U465&gt;Listes!F464),F465/U465,"non applicable")))</f>
        <v>#N/A</v>
      </c>
      <c r="T465" s="17" t="e">
        <f>IF(K465="Centre",VLOOKUP(E465,effectifs_ete,3,FALSE),IF(Hierarchisation!K465="Grand Nord",VLOOKUP(Hierarchisation!E465,effectifs_ete,4,FALSE),IF(Hierarchisation!K465="Nord Est",VLOOKUP(Hierarchisation!E465,effectifs_ete,5,FALSE),IF(Hierarchisation!K465="Nord Ouest",VLOOKUP(Hierarchisation!E465,effectifs_ete,6,FALSE),IF(Hierarchisation!K465="Sud Est",VLOOKUP(Hierarchisation!E465,effectifs_ete,7,FALSE),IF(Hierarchisation!K465="Sud Ouest",VLOOKUP(Hierarchisation!E465,effectifs_ete,8,FALSE),"Erreur Région"))))))</f>
        <v>#N/A</v>
      </c>
      <c r="U465" s="17" t="e">
        <f>IF(K465="Centre",VLOOKUP(E465,effectifs_hiver,3,FALSE),IF(Hierarchisation!K465="Grand Nord",VLOOKUP(Hierarchisation!E465,effectifs_hiver,4,FALSE),IF(Hierarchisation!K465="Nord Est",VLOOKUP(Hierarchisation!E465,effectifs_hiver,5,FALSE),IF(Hierarchisation!K465="Nord Ouest",VLOOKUP(Hierarchisation!E465,effectifs_hiver,6,FALSE),IF(Hierarchisation!K465="Sud Est",VLOOKUP(Hierarchisation!E465,effectifs_hiver,7,FALSE),IF(Hierarchisation!K465="Sud Ouest",VLOOKUP(Hierarchisation!E465,effectifs_hiver,8,FALSE),"Erreur Région"))))))</f>
        <v>#N/A</v>
      </c>
      <c r="V465" s="17" t="e">
        <f>IF(W465="Transit","Transit",IF(W465="hiver",VLOOKUP(E465,'EFFECTIFS Hiver'!$A:$I,9,FALSE),IF(W465="été",VLOOKUP(E465,'EFFECTIFS Eté'!$A:$I,9,FALSE),"Erreur saison")))</f>
        <v>#N/A</v>
      </c>
      <c r="W465" s="18" t="e">
        <f>VLOOKUP(D465,Listes!B:C,2,FALSE)</f>
        <v>#N/A</v>
      </c>
    </row>
    <row r="466" spans="1:23" ht="15.75" customHeight="1">
      <c r="A466" s="11"/>
      <c r="B466" s="11"/>
      <c r="C466" s="11"/>
      <c r="D466" s="11"/>
      <c r="E466" s="11"/>
      <c r="F466" s="11"/>
      <c r="G466" s="11" t="e">
        <f>VLOOKUP(E466,TAXONS!B:C,2,FALSE)</f>
        <v>#N/A</v>
      </c>
      <c r="H466" s="13">
        <f t="shared" si="38"/>
        <v>0</v>
      </c>
      <c r="I466" s="12" t="e">
        <f t="shared" si="39"/>
        <v>#N/A</v>
      </c>
      <c r="J466" s="14" t="e">
        <f t="shared" si="40"/>
        <v>#N/A</v>
      </c>
      <c r="K466" s="15" t="e">
        <f>VLOOKUP(B466,REGIONS!A:D,4,FALSE)</f>
        <v>#N/A</v>
      </c>
      <c r="L466" s="19" t="e">
        <f>VLOOKUP(G466,Sensibilité!$A:$L,12,FALSE)</f>
        <v>#N/A</v>
      </c>
      <c r="M466" s="19" t="e">
        <f t="shared" si="41"/>
        <v>#N/A</v>
      </c>
      <c r="N466" s="19" t="e">
        <f t="shared" si="42"/>
        <v>#N/A</v>
      </c>
      <c r="O466" s="15" t="str">
        <f>IF(D466=Listes!$B$6,"SWARMING",IF(OR(D466=Listes!$B$1,D466=Listes!$B$2,D466=Listes!$B$5),2,IF(OR(D466=Listes!$B$3,D466=Listes!$B$4),1,"erreur colonne D")))</f>
        <v>SWARMING</v>
      </c>
      <c r="P466" s="15" t="e">
        <f>IF(OR(W466="Hiver",W466="Transit"),VLOOKUP(E466,IC!A:E,4,FALSE),IF(W466="été",VLOOKUP(E466,IC!A:E,3,FALSE),"erreur"))</f>
        <v>#N/A</v>
      </c>
      <c r="Q466" s="15" t="e">
        <f>IF(P466="NR",0,IF(F466&lt;5,0,IF(P466=1,VLOOKUP(F466,IC!$G$1:$I$8,3,TRUE),
IF(P466=2,VLOOKUP(F466,IC!$K$1:$M$8,3,TRUE),
IF(P466=3,VLOOKUP(F466,IC!$O$1:$Q$8,3,TRUE),IF(P466=4,VLOOKUP(F466,IC!$S$2:$U$9,3,TRUE),
"erreur"))))))</f>
        <v>#N/A</v>
      </c>
      <c r="R466" s="16" t="e">
        <f>IF(OR(V466="NA",V466="Transit",V466&lt;Listes!$F$1),"non applicable",F466/V466)</f>
        <v>#N/A</v>
      </c>
      <c r="S466" s="16" t="e">
        <f>IF(W466="Transit","Non applicable",IF(AND(W466="été",T466&gt;Listes!F465),F466/T466,IF(AND(W466="Hiver",Hierarchisation!U466&gt;Listes!F465),F466/U466,"non applicable")))</f>
        <v>#N/A</v>
      </c>
      <c r="T466" s="17" t="e">
        <f>IF(K466="Centre",VLOOKUP(E466,effectifs_ete,3,FALSE),IF(Hierarchisation!K466="Grand Nord",VLOOKUP(Hierarchisation!E466,effectifs_ete,4,FALSE),IF(Hierarchisation!K466="Nord Est",VLOOKUP(Hierarchisation!E466,effectifs_ete,5,FALSE),IF(Hierarchisation!K466="Nord Ouest",VLOOKUP(Hierarchisation!E466,effectifs_ete,6,FALSE),IF(Hierarchisation!K466="Sud Est",VLOOKUP(Hierarchisation!E466,effectifs_ete,7,FALSE),IF(Hierarchisation!K466="Sud Ouest",VLOOKUP(Hierarchisation!E466,effectifs_ete,8,FALSE),"Erreur Région"))))))</f>
        <v>#N/A</v>
      </c>
      <c r="U466" s="17" t="e">
        <f>IF(K466="Centre",VLOOKUP(E466,effectifs_hiver,3,FALSE),IF(Hierarchisation!K466="Grand Nord",VLOOKUP(Hierarchisation!E466,effectifs_hiver,4,FALSE),IF(Hierarchisation!K466="Nord Est",VLOOKUP(Hierarchisation!E466,effectifs_hiver,5,FALSE),IF(Hierarchisation!K466="Nord Ouest",VLOOKUP(Hierarchisation!E466,effectifs_hiver,6,FALSE),IF(Hierarchisation!K466="Sud Est",VLOOKUP(Hierarchisation!E466,effectifs_hiver,7,FALSE),IF(Hierarchisation!K466="Sud Ouest",VLOOKUP(Hierarchisation!E466,effectifs_hiver,8,FALSE),"Erreur Région"))))))</f>
        <v>#N/A</v>
      </c>
      <c r="V466" s="17" t="e">
        <f>IF(W466="Transit","Transit",IF(W466="hiver",VLOOKUP(E466,'EFFECTIFS Hiver'!$A:$I,9,FALSE),IF(W466="été",VLOOKUP(E466,'EFFECTIFS Eté'!$A:$I,9,FALSE),"Erreur saison")))</f>
        <v>#N/A</v>
      </c>
      <c r="W466" s="18" t="e">
        <f>VLOOKUP(D466,Listes!B:C,2,FALSE)</f>
        <v>#N/A</v>
      </c>
    </row>
    <row r="467" spans="1:23" ht="15.75" customHeight="1">
      <c r="A467" s="11"/>
      <c r="B467" s="11"/>
      <c r="C467" s="11"/>
      <c r="D467" s="11"/>
      <c r="E467" s="11"/>
      <c r="F467" s="11"/>
      <c r="G467" s="11" t="e">
        <f>VLOOKUP(E467,TAXONS!B:C,2,FALSE)</f>
        <v>#N/A</v>
      </c>
      <c r="H467" s="13">
        <f t="shared" si="38"/>
        <v>0</v>
      </c>
      <c r="I467" s="12" t="e">
        <f t="shared" si="39"/>
        <v>#N/A</v>
      </c>
      <c r="J467" s="14" t="e">
        <f t="shared" si="40"/>
        <v>#N/A</v>
      </c>
      <c r="K467" s="15" t="e">
        <f>VLOOKUP(B467,REGIONS!A:D,4,FALSE)</f>
        <v>#N/A</v>
      </c>
      <c r="L467" s="19" t="e">
        <f>VLOOKUP(G467,Sensibilité!$A:$L,12,FALSE)</f>
        <v>#N/A</v>
      </c>
      <c r="M467" s="19" t="e">
        <f t="shared" si="41"/>
        <v>#N/A</v>
      </c>
      <c r="N467" s="19" t="e">
        <f t="shared" si="42"/>
        <v>#N/A</v>
      </c>
      <c r="O467" s="15" t="str">
        <f>IF(D467=Listes!$B$6,"SWARMING",IF(OR(D467=Listes!$B$1,D467=Listes!$B$2,D467=Listes!$B$5),2,IF(OR(D467=Listes!$B$3,D467=Listes!$B$4),1,"erreur colonne D")))</f>
        <v>SWARMING</v>
      </c>
      <c r="P467" s="15" t="e">
        <f>IF(OR(W467="Hiver",W467="Transit"),VLOOKUP(E467,IC!A:E,4,FALSE),IF(W467="été",VLOOKUP(E467,IC!A:E,3,FALSE),"erreur"))</f>
        <v>#N/A</v>
      </c>
      <c r="Q467" s="15" t="e">
        <f>IF(P467="NR",0,IF(F467&lt;5,0,IF(P467=1,VLOOKUP(F467,IC!$G$1:$I$8,3,TRUE),
IF(P467=2,VLOOKUP(F467,IC!$K$1:$M$8,3,TRUE),
IF(P467=3,VLOOKUP(F467,IC!$O$1:$Q$8,3,TRUE),IF(P467=4,VLOOKUP(F467,IC!$S$2:$U$9,3,TRUE),
"erreur"))))))</f>
        <v>#N/A</v>
      </c>
      <c r="R467" s="16" t="e">
        <f>IF(OR(V467="NA",V467="Transit",V467&lt;Listes!$F$1),"non applicable",F467/V467)</f>
        <v>#N/A</v>
      </c>
      <c r="S467" s="16" t="e">
        <f>IF(W467="Transit","Non applicable",IF(AND(W467="été",T467&gt;Listes!F466),F467/T467,IF(AND(W467="Hiver",Hierarchisation!U467&gt;Listes!F466),F467/U467,"non applicable")))</f>
        <v>#N/A</v>
      </c>
      <c r="T467" s="17" t="e">
        <f>IF(K467="Centre",VLOOKUP(E467,effectifs_ete,3,FALSE),IF(Hierarchisation!K467="Grand Nord",VLOOKUP(Hierarchisation!E467,effectifs_ete,4,FALSE),IF(Hierarchisation!K467="Nord Est",VLOOKUP(Hierarchisation!E467,effectifs_ete,5,FALSE),IF(Hierarchisation!K467="Nord Ouest",VLOOKUP(Hierarchisation!E467,effectifs_ete,6,FALSE),IF(Hierarchisation!K467="Sud Est",VLOOKUP(Hierarchisation!E467,effectifs_ete,7,FALSE),IF(Hierarchisation!K467="Sud Ouest",VLOOKUP(Hierarchisation!E467,effectifs_ete,8,FALSE),"Erreur Région"))))))</f>
        <v>#N/A</v>
      </c>
      <c r="U467" s="17" t="e">
        <f>IF(K467="Centre",VLOOKUP(E467,effectifs_hiver,3,FALSE),IF(Hierarchisation!K467="Grand Nord",VLOOKUP(Hierarchisation!E467,effectifs_hiver,4,FALSE),IF(Hierarchisation!K467="Nord Est",VLOOKUP(Hierarchisation!E467,effectifs_hiver,5,FALSE),IF(Hierarchisation!K467="Nord Ouest",VLOOKUP(Hierarchisation!E467,effectifs_hiver,6,FALSE),IF(Hierarchisation!K467="Sud Est",VLOOKUP(Hierarchisation!E467,effectifs_hiver,7,FALSE),IF(Hierarchisation!K467="Sud Ouest",VLOOKUP(Hierarchisation!E467,effectifs_hiver,8,FALSE),"Erreur Région"))))))</f>
        <v>#N/A</v>
      </c>
      <c r="V467" s="17" t="e">
        <f>IF(W467="Transit","Transit",IF(W467="hiver",VLOOKUP(E467,'EFFECTIFS Hiver'!$A:$I,9,FALSE),IF(W467="été",VLOOKUP(E467,'EFFECTIFS Eté'!$A:$I,9,FALSE),"Erreur saison")))</f>
        <v>#N/A</v>
      </c>
      <c r="W467" s="18" t="e">
        <f>VLOOKUP(D467,Listes!B:C,2,FALSE)</f>
        <v>#N/A</v>
      </c>
    </row>
    <row r="468" spans="1:23" ht="15.75" customHeight="1">
      <c r="A468" s="11"/>
      <c r="B468" s="11"/>
      <c r="C468" s="11"/>
      <c r="D468" s="11"/>
      <c r="E468" s="11"/>
      <c r="F468" s="11"/>
      <c r="G468" s="11" t="e">
        <f>VLOOKUP(E468,TAXONS!B:C,2,FALSE)</f>
        <v>#N/A</v>
      </c>
      <c r="H468" s="13">
        <f t="shared" si="38"/>
        <v>0</v>
      </c>
      <c r="I468" s="12" t="e">
        <f t="shared" si="39"/>
        <v>#N/A</v>
      </c>
      <c r="J468" s="14" t="e">
        <f t="shared" si="40"/>
        <v>#N/A</v>
      </c>
      <c r="K468" s="15" t="e">
        <f>VLOOKUP(B468,REGIONS!A:D,4,FALSE)</f>
        <v>#N/A</v>
      </c>
      <c r="L468" s="19" t="e">
        <f>VLOOKUP(G468,Sensibilité!$A:$L,12,FALSE)</f>
        <v>#N/A</v>
      </c>
      <c r="M468" s="19" t="e">
        <f t="shared" si="41"/>
        <v>#N/A</v>
      </c>
      <c r="N468" s="19" t="e">
        <f t="shared" si="42"/>
        <v>#N/A</v>
      </c>
      <c r="O468" s="15" t="str">
        <f>IF(D468=Listes!$B$6,"SWARMING",IF(OR(D468=Listes!$B$1,D468=Listes!$B$2,D468=Listes!$B$5),2,IF(OR(D468=Listes!$B$3,D468=Listes!$B$4),1,"erreur colonne D")))</f>
        <v>SWARMING</v>
      </c>
      <c r="P468" s="15" t="e">
        <f>IF(OR(W468="Hiver",W468="Transit"),VLOOKUP(E468,IC!A:E,4,FALSE),IF(W468="été",VLOOKUP(E468,IC!A:E,3,FALSE),"erreur"))</f>
        <v>#N/A</v>
      </c>
      <c r="Q468" s="15" t="e">
        <f>IF(P468="NR",0,IF(F468&lt;5,0,IF(P468=1,VLOOKUP(F468,IC!$G$1:$I$8,3,TRUE),
IF(P468=2,VLOOKUP(F468,IC!$K$1:$M$8,3,TRUE),
IF(P468=3,VLOOKUP(F468,IC!$O$1:$Q$8,3,TRUE),IF(P468=4,VLOOKUP(F468,IC!$S$2:$U$9,3,TRUE),
"erreur"))))))</f>
        <v>#N/A</v>
      </c>
      <c r="R468" s="16" t="e">
        <f>IF(OR(V468="NA",V468="Transit",V468&lt;Listes!$F$1),"non applicable",F468/V468)</f>
        <v>#N/A</v>
      </c>
      <c r="S468" s="16" t="e">
        <f>IF(W468="Transit","Non applicable",IF(AND(W468="été",T468&gt;Listes!F467),F468/T468,IF(AND(W468="Hiver",Hierarchisation!U468&gt;Listes!F467),F468/U468,"non applicable")))</f>
        <v>#N/A</v>
      </c>
      <c r="T468" s="17" t="e">
        <f>IF(K468="Centre",VLOOKUP(E468,effectifs_ete,3,FALSE),IF(Hierarchisation!K468="Grand Nord",VLOOKUP(Hierarchisation!E468,effectifs_ete,4,FALSE),IF(Hierarchisation!K468="Nord Est",VLOOKUP(Hierarchisation!E468,effectifs_ete,5,FALSE),IF(Hierarchisation!K468="Nord Ouest",VLOOKUP(Hierarchisation!E468,effectifs_ete,6,FALSE),IF(Hierarchisation!K468="Sud Est",VLOOKUP(Hierarchisation!E468,effectifs_ete,7,FALSE),IF(Hierarchisation!K468="Sud Ouest",VLOOKUP(Hierarchisation!E468,effectifs_ete,8,FALSE),"Erreur Région"))))))</f>
        <v>#N/A</v>
      </c>
      <c r="U468" s="17" t="e">
        <f>IF(K468="Centre",VLOOKUP(E468,effectifs_hiver,3,FALSE),IF(Hierarchisation!K468="Grand Nord",VLOOKUP(Hierarchisation!E468,effectifs_hiver,4,FALSE),IF(Hierarchisation!K468="Nord Est",VLOOKUP(Hierarchisation!E468,effectifs_hiver,5,FALSE),IF(Hierarchisation!K468="Nord Ouest",VLOOKUP(Hierarchisation!E468,effectifs_hiver,6,FALSE),IF(Hierarchisation!K468="Sud Est",VLOOKUP(Hierarchisation!E468,effectifs_hiver,7,FALSE),IF(Hierarchisation!K468="Sud Ouest",VLOOKUP(Hierarchisation!E468,effectifs_hiver,8,FALSE),"Erreur Région"))))))</f>
        <v>#N/A</v>
      </c>
      <c r="V468" s="17" t="e">
        <f>IF(W468="Transit","Transit",IF(W468="hiver",VLOOKUP(E468,'EFFECTIFS Hiver'!$A:$I,9,FALSE),IF(W468="été",VLOOKUP(E468,'EFFECTIFS Eté'!$A:$I,9,FALSE),"Erreur saison")))</f>
        <v>#N/A</v>
      </c>
      <c r="W468" s="18" t="e">
        <f>VLOOKUP(D468,Listes!B:C,2,FALSE)</f>
        <v>#N/A</v>
      </c>
    </row>
    <row r="469" spans="1:23" ht="15.75" customHeight="1">
      <c r="A469" s="11"/>
      <c r="B469" s="11"/>
      <c r="C469" s="11"/>
      <c r="D469" s="11"/>
      <c r="E469" s="11"/>
      <c r="F469" s="11"/>
      <c r="G469" s="11" t="e">
        <f>VLOOKUP(E469,TAXONS!B:C,2,FALSE)</f>
        <v>#N/A</v>
      </c>
      <c r="H469" s="13">
        <f t="shared" si="38"/>
        <v>0</v>
      </c>
      <c r="I469" s="12" t="e">
        <f t="shared" si="39"/>
        <v>#N/A</v>
      </c>
      <c r="J469" s="14" t="e">
        <f t="shared" si="40"/>
        <v>#N/A</v>
      </c>
      <c r="K469" s="15" t="e">
        <f>VLOOKUP(B469,REGIONS!A:D,4,FALSE)</f>
        <v>#N/A</v>
      </c>
      <c r="L469" s="19" t="e">
        <f>VLOOKUP(G469,Sensibilité!$A:$L,12,FALSE)</f>
        <v>#N/A</v>
      </c>
      <c r="M469" s="19" t="e">
        <f t="shared" si="41"/>
        <v>#N/A</v>
      </c>
      <c r="N469" s="19" t="e">
        <f t="shared" si="42"/>
        <v>#N/A</v>
      </c>
      <c r="O469" s="15" t="str">
        <f>IF(D469=Listes!$B$6,"SWARMING",IF(OR(D469=Listes!$B$1,D469=Listes!$B$2,D469=Listes!$B$5),2,IF(OR(D469=Listes!$B$3,D469=Listes!$B$4),1,"erreur colonne D")))</f>
        <v>SWARMING</v>
      </c>
      <c r="P469" s="15" t="e">
        <f>IF(OR(W469="Hiver",W469="Transit"),VLOOKUP(E469,IC!A:E,4,FALSE),IF(W469="été",VLOOKUP(E469,IC!A:E,3,FALSE),"erreur"))</f>
        <v>#N/A</v>
      </c>
      <c r="Q469" s="15" t="e">
        <f>IF(P469="NR",0,IF(F469&lt;5,0,IF(P469=1,VLOOKUP(F469,IC!$G$1:$I$8,3,TRUE),
IF(P469=2,VLOOKUP(F469,IC!$K$1:$M$8,3,TRUE),
IF(P469=3,VLOOKUP(F469,IC!$O$1:$Q$8,3,TRUE),IF(P469=4,VLOOKUP(F469,IC!$S$2:$U$9,3,TRUE),
"erreur"))))))</f>
        <v>#N/A</v>
      </c>
      <c r="R469" s="16" t="e">
        <f>IF(OR(V469="NA",V469="Transit",V469&lt;Listes!$F$1),"non applicable",F469/V469)</f>
        <v>#N/A</v>
      </c>
      <c r="S469" s="16" t="e">
        <f>IF(W469="Transit","Non applicable",IF(AND(W469="été",T469&gt;Listes!F468),F469/T469,IF(AND(W469="Hiver",Hierarchisation!U469&gt;Listes!F468),F469/U469,"non applicable")))</f>
        <v>#N/A</v>
      </c>
      <c r="T469" s="17" t="e">
        <f>IF(K469="Centre",VLOOKUP(E469,effectifs_ete,3,FALSE),IF(Hierarchisation!K469="Grand Nord",VLOOKUP(Hierarchisation!E469,effectifs_ete,4,FALSE),IF(Hierarchisation!K469="Nord Est",VLOOKUP(Hierarchisation!E469,effectifs_ete,5,FALSE),IF(Hierarchisation!K469="Nord Ouest",VLOOKUP(Hierarchisation!E469,effectifs_ete,6,FALSE),IF(Hierarchisation!K469="Sud Est",VLOOKUP(Hierarchisation!E469,effectifs_ete,7,FALSE),IF(Hierarchisation!K469="Sud Ouest",VLOOKUP(Hierarchisation!E469,effectifs_ete,8,FALSE),"Erreur Région"))))))</f>
        <v>#N/A</v>
      </c>
      <c r="U469" s="17" t="e">
        <f>IF(K469="Centre",VLOOKUP(E469,effectifs_hiver,3,FALSE),IF(Hierarchisation!K469="Grand Nord",VLOOKUP(Hierarchisation!E469,effectifs_hiver,4,FALSE),IF(Hierarchisation!K469="Nord Est",VLOOKUP(Hierarchisation!E469,effectifs_hiver,5,FALSE),IF(Hierarchisation!K469="Nord Ouest",VLOOKUP(Hierarchisation!E469,effectifs_hiver,6,FALSE),IF(Hierarchisation!K469="Sud Est",VLOOKUP(Hierarchisation!E469,effectifs_hiver,7,FALSE),IF(Hierarchisation!K469="Sud Ouest",VLOOKUP(Hierarchisation!E469,effectifs_hiver,8,FALSE),"Erreur Région"))))))</f>
        <v>#N/A</v>
      </c>
      <c r="V469" s="17" t="e">
        <f>IF(W469="Transit","Transit",IF(W469="hiver",VLOOKUP(E469,'EFFECTIFS Hiver'!$A:$I,9,FALSE),IF(W469="été",VLOOKUP(E469,'EFFECTIFS Eté'!$A:$I,9,FALSE),"Erreur saison")))</f>
        <v>#N/A</v>
      </c>
      <c r="W469" s="18" t="e">
        <f>VLOOKUP(D469,Listes!B:C,2,FALSE)</f>
        <v>#N/A</v>
      </c>
    </row>
    <row r="470" spans="1:23" ht="15.75" customHeight="1">
      <c r="A470" s="11"/>
      <c r="B470" s="11"/>
      <c r="C470" s="11"/>
      <c r="D470" s="11"/>
      <c r="E470" s="11"/>
      <c r="F470" s="11"/>
      <c r="G470" s="11" t="e">
        <f>VLOOKUP(E470,TAXONS!B:C,2,FALSE)</f>
        <v>#N/A</v>
      </c>
      <c r="H470" s="13">
        <f t="shared" si="38"/>
        <v>0</v>
      </c>
      <c r="I470" s="12" t="e">
        <f t="shared" si="39"/>
        <v>#N/A</v>
      </c>
      <c r="J470" s="14" t="e">
        <f t="shared" si="40"/>
        <v>#N/A</v>
      </c>
      <c r="K470" s="15" t="e">
        <f>VLOOKUP(B470,REGIONS!A:D,4,FALSE)</f>
        <v>#N/A</v>
      </c>
      <c r="L470" s="19" t="e">
        <f>VLOOKUP(G470,Sensibilité!$A:$L,12,FALSE)</f>
        <v>#N/A</v>
      </c>
      <c r="M470" s="19" t="e">
        <f t="shared" si="41"/>
        <v>#N/A</v>
      </c>
      <c r="N470" s="19" t="e">
        <f t="shared" si="42"/>
        <v>#N/A</v>
      </c>
      <c r="O470" s="15" t="str">
        <f>IF(D470=Listes!$B$6,"SWARMING",IF(OR(D470=Listes!$B$1,D470=Listes!$B$2,D470=Listes!$B$5),2,IF(OR(D470=Listes!$B$3,D470=Listes!$B$4),1,"erreur colonne D")))</f>
        <v>SWARMING</v>
      </c>
      <c r="P470" s="15" t="e">
        <f>IF(OR(W470="Hiver",W470="Transit"),VLOOKUP(E470,IC!A:E,4,FALSE),IF(W470="été",VLOOKUP(E470,IC!A:E,3,FALSE),"erreur"))</f>
        <v>#N/A</v>
      </c>
      <c r="Q470" s="15" t="e">
        <f>IF(P470="NR",0,IF(F470&lt;5,0,IF(P470=1,VLOOKUP(F470,IC!$G$1:$I$8,3,TRUE),
IF(P470=2,VLOOKUP(F470,IC!$K$1:$M$8,3,TRUE),
IF(P470=3,VLOOKUP(F470,IC!$O$1:$Q$8,3,TRUE),IF(P470=4,VLOOKUP(F470,IC!$S$2:$U$9,3,TRUE),
"erreur"))))))</f>
        <v>#N/A</v>
      </c>
      <c r="R470" s="16" t="e">
        <f>IF(OR(V470="NA",V470="Transit",V470&lt;Listes!$F$1),"non applicable",F470/V470)</f>
        <v>#N/A</v>
      </c>
      <c r="S470" s="16" t="e">
        <f>IF(W470="Transit","Non applicable",IF(AND(W470="été",T470&gt;Listes!F469),F470/T470,IF(AND(W470="Hiver",Hierarchisation!U470&gt;Listes!F469),F470/U470,"non applicable")))</f>
        <v>#N/A</v>
      </c>
      <c r="T470" s="17" t="e">
        <f>IF(K470="Centre",VLOOKUP(E470,effectifs_ete,3,FALSE),IF(Hierarchisation!K470="Grand Nord",VLOOKUP(Hierarchisation!E470,effectifs_ete,4,FALSE),IF(Hierarchisation!K470="Nord Est",VLOOKUP(Hierarchisation!E470,effectifs_ete,5,FALSE),IF(Hierarchisation!K470="Nord Ouest",VLOOKUP(Hierarchisation!E470,effectifs_ete,6,FALSE),IF(Hierarchisation!K470="Sud Est",VLOOKUP(Hierarchisation!E470,effectifs_ete,7,FALSE),IF(Hierarchisation!K470="Sud Ouest",VLOOKUP(Hierarchisation!E470,effectifs_ete,8,FALSE),"Erreur Région"))))))</f>
        <v>#N/A</v>
      </c>
      <c r="U470" s="17" t="e">
        <f>IF(K470="Centre",VLOOKUP(E470,effectifs_hiver,3,FALSE),IF(Hierarchisation!K470="Grand Nord",VLOOKUP(Hierarchisation!E470,effectifs_hiver,4,FALSE),IF(Hierarchisation!K470="Nord Est",VLOOKUP(Hierarchisation!E470,effectifs_hiver,5,FALSE),IF(Hierarchisation!K470="Nord Ouest",VLOOKUP(Hierarchisation!E470,effectifs_hiver,6,FALSE),IF(Hierarchisation!K470="Sud Est",VLOOKUP(Hierarchisation!E470,effectifs_hiver,7,FALSE),IF(Hierarchisation!K470="Sud Ouest",VLOOKUP(Hierarchisation!E470,effectifs_hiver,8,FALSE),"Erreur Région"))))))</f>
        <v>#N/A</v>
      </c>
      <c r="V470" s="17" t="e">
        <f>IF(W470="Transit","Transit",IF(W470="hiver",VLOOKUP(E470,'EFFECTIFS Hiver'!$A:$I,9,FALSE),IF(W470="été",VLOOKUP(E470,'EFFECTIFS Eté'!$A:$I,9,FALSE),"Erreur saison")))</f>
        <v>#N/A</v>
      </c>
      <c r="W470" s="18" t="e">
        <f>VLOOKUP(D470,Listes!B:C,2,FALSE)</f>
        <v>#N/A</v>
      </c>
    </row>
    <row r="471" spans="1:23" ht="15.75" customHeight="1">
      <c r="A471" s="11"/>
      <c r="B471" s="11"/>
      <c r="C471" s="11"/>
      <c r="D471" s="11"/>
      <c r="E471" s="11"/>
      <c r="F471" s="11"/>
      <c r="G471" s="11" t="e">
        <f>VLOOKUP(E471,TAXONS!B:C,2,FALSE)</f>
        <v>#N/A</v>
      </c>
      <c r="H471" s="13">
        <f t="shared" si="38"/>
        <v>0</v>
      </c>
      <c r="I471" s="12" t="e">
        <f t="shared" si="39"/>
        <v>#N/A</v>
      </c>
      <c r="J471" s="14" t="e">
        <f t="shared" si="40"/>
        <v>#N/A</v>
      </c>
      <c r="K471" s="15" t="e">
        <f>VLOOKUP(B471,REGIONS!A:D,4,FALSE)</f>
        <v>#N/A</v>
      </c>
      <c r="L471" s="19" t="e">
        <f>VLOOKUP(G471,Sensibilité!$A:$L,12,FALSE)</f>
        <v>#N/A</v>
      </c>
      <c r="M471" s="19" t="e">
        <f t="shared" si="41"/>
        <v>#N/A</v>
      </c>
      <c r="N471" s="19" t="e">
        <f t="shared" si="42"/>
        <v>#N/A</v>
      </c>
      <c r="O471" s="15" t="str">
        <f>IF(D471=Listes!$B$6,"SWARMING",IF(OR(D471=Listes!$B$1,D471=Listes!$B$2,D471=Listes!$B$5),2,IF(OR(D471=Listes!$B$3,D471=Listes!$B$4),1,"erreur colonne D")))</f>
        <v>SWARMING</v>
      </c>
      <c r="P471" s="15" t="e">
        <f>IF(OR(W471="Hiver",W471="Transit"),VLOOKUP(E471,IC!A:E,4,FALSE),IF(W471="été",VLOOKUP(E471,IC!A:E,3,FALSE),"erreur"))</f>
        <v>#N/A</v>
      </c>
      <c r="Q471" s="15" t="e">
        <f>IF(P471="NR",0,IF(F471&lt;5,0,IF(P471=1,VLOOKUP(F471,IC!$G$1:$I$8,3,TRUE),
IF(P471=2,VLOOKUP(F471,IC!$K$1:$M$8,3,TRUE),
IF(P471=3,VLOOKUP(F471,IC!$O$1:$Q$8,3,TRUE),IF(P471=4,VLOOKUP(F471,IC!$S$2:$U$9,3,TRUE),
"erreur"))))))</f>
        <v>#N/A</v>
      </c>
      <c r="R471" s="16" t="e">
        <f>IF(OR(V471="NA",V471="Transit",V471&lt;Listes!$F$1),"non applicable",F471/V471)</f>
        <v>#N/A</v>
      </c>
      <c r="S471" s="16" t="e">
        <f>IF(W471="Transit","Non applicable",IF(AND(W471="été",T471&gt;Listes!F470),F471/T471,IF(AND(W471="Hiver",Hierarchisation!U471&gt;Listes!F470),F471/U471,"non applicable")))</f>
        <v>#N/A</v>
      </c>
      <c r="T471" s="17" t="e">
        <f>IF(K471="Centre",VLOOKUP(E471,effectifs_ete,3,FALSE),IF(Hierarchisation!K471="Grand Nord",VLOOKUP(Hierarchisation!E471,effectifs_ete,4,FALSE),IF(Hierarchisation!K471="Nord Est",VLOOKUP(Hierarchisation!E471,effectifs_ete,5,FALSE),IF(Hierarchisation!K471="Nord Ouest",VLOOKUP(Hierarchisation!E471,effectifs_ete,6,FALSE),IF(Hierarchisation!K471="Sud Est",VLOOKUP(Hierarchisation!E471,effectifs_ete,7,FALSE),IF(Hierarchisation!K471="Sud Ouest",VLOOKUP(Hierarchisation!E471,effectifs_ete,8,FALSE),"Erreur Région"))))))</f>
        <v>#N/A</v>
      </c>
      <c r="U471" s="17" t="e">
        <f>IF(K471="Centre",VLOOKUP(E471,effectifs_hiver,3,FALSE),IF(Hierarchisation!K471="Grand Nord",VLOOKUP(Hierarchisation!E471,effectifs_hiver,4,FALSE),IF(Hierarchisation!K471="Nord Est",VLOOKUP(Hierarchisation!E471,effectifs_hiver,5,FALSE),IF(Hierarchisation!K471="Nord Ouest",VLOOKUP(Hierarchisation!E471,effectifs_hiver,6,FALSE),IF(Hierarchisation!K471="Sud Est",VLOOKUP(Hierarchisation!E471,effectifs_hiver,7,FALSE),IF(Hierarchisation!K471="Sud Ouest",VLOOKUP(Hierarchisation!E471,effectifs_hiver,8,FALSE),"Erreur Région"))))))</f>
        <v>#N/A</v>
      </c>
      <c r="V471" s="17" t="e">
        <f>IF(W471="Transit","Transit",IF(W471="hiver",VLOOKUP(E471,'EFFECTIFS Hiver'!$A:$I,9,FALSE),IF(W471="été",VLOOKUP(E471,'EFFECTIFS Eté'!$A:$I,9,FALSE),"Erreur saison")))</f>
        <v>#N/A</v>
      </c>
      <c r="W471" s="18" t="e">
        <f>VLOOKUP(D471,Listes!B:C,2,FALSE)</f>
        <v>#N/A</v>
      </c>
    </row>
    <row r="472" spans="1:23" ht="15.75" customHeight="1">
      <c r="A472" s="11"/>
      <c r="B472" s="11"/>
      <c r="C472" s="11"/>
      <c r="D472" s="11"/>
      <c r="E472" s="11"/>
      <c r="F472" s="11"/>
      <c r="G472" s="11" t="e">
        <f>VLOOKUP(E472,TAXONS!B:C,2,FALSE)</f>
        <v>#N/A</v>
      </c>
      <c r="H472" s="13">
        <f t="shared" si="38"/>
        <v>0</v>
      </c>
      <c r="I472" s="12" t="e">
        <f t="shared" si="39"/>
        <v>#N/A</v>
      </c>
      <c r="J472" s="14" t="e">
        <f t="shared" si="40"/>
        <v>#N/A</v>
      </c>
      <c r="K472" s="15" t="e">
        <f>VLOOKUP(B472,REGIONS!A:D,4,FALSE)</f>
        <v>#N/A</v>
      </c>
      <c r="L472" s="19" t="e">
        <f>VLOOKUP(G472,Sensibilité!$A:$L,12,FALSE)</f>
        <v>#N/A</v>
      </c>
      <c r="M472" s="19" t="e">
        <f t="shared" si="41"/>
        <v>#N/A</v>
      </c>
      <c r="N472" s="19" t="e">
        <f t="shared" si="42"/>
        <v>#N/A</v>
      </c>
      <c r="O472" s="15" t="str">
        <f>IF(D472=Listes!$B$6,"SWARMING",IF(OR(D472=Listes!$B$1,D472=Listes!$B$2,D472=Listes!$B$5),2,IF(OR(D472=Listes!$B$3,D472=Listes!$B$4),1,"erreur colonne D")))</f>
        <v>SWARMING</v>
      </c>
      <c r="P472" s="15" t="e">
        <f>IF(OR(W472="Hiver",W472="Transit"),VLOOKUP(E472,IC!A:E,4,FALSE),IF(W472="été",VLOOKUP(E472,IC!A:E,3,FALSE),"erreur"))</f>
        <v>#N/A</v>
      </c>
      <c r="Q472" s="15" t="e">
        <f>IF(P472="NR",0,IF(F472&lt;5,0,IF(P472=1,VLOOKUP(F472,IC!$G$1:$I$8,3,TRUE),
IF(P472=2,VLOOKUP(F472,IC!$K$1:$M$8,3,TRUE),
IF(P472=3,VLOOKUP(F472,IC!$O$1:$Q$8,3,TRUE),IF(P472=4,VLOOKUP(F472,IC!$S$2:$U$9,3,TRUE),
"erreur"))))))</f>
        <v>#N/A</v>
      </c>
      <c r="R472" s="16" t="e">
        <f>IF(OR(V472="NA",V472="Transit",V472&lt;Listes!$F$1),"non applicable",F472/V472)</f>
        <v>#N/A</v>
      </c>
      <c r="S472" s="16" t="e">
        <f>IF(W472="Transit","Non applicable",IF(AND(W472="été",T472&gt;Listes!F471),F472/T472,IF(AND(W472="Hiver",Hierarchisation!U472&gt;Listes!F471),F472/U472,"non applicable")))</f>
        <v>#N/A</v>
      </c>
      <c r="T472" s="17" t="e">
        <f>IF(K472="Centre",VLOOKUP(E472,effectifs_ete,3,FALSE),IF(Hierarchisation!K472="Grand Nord",VLOOKUP(Hierarchisation!E472,effectifs_ete,4,FALSE),IF(Hierarchisation!K472="Nord Est",VLOOKUP(Hierarchisation!E472,effectifs_ete,5,FALSE),IF(Hierarchisation!K472="Nord Ouest",VLOOKUP(Hierarchisation!E472,effectifs_ete,6,FALSE),IF(Hierarchisation!K472="Sud Est",VLOOKUP(Hierarchisation!E472,effectifs_ete,7,FALSE),IF(Hierarchisation!K472="Sud Ouest",VLOOKUP(Hierarchisation!E472,effectifs_ete,8,FALSE),"Erreur Région"))))))</f>
        <v>#N/A</v>
      </c>
      <c r="U472" s="17" t="e">
        <f>IF(K472="Centre",VLOOKUP(E472,effectifs_hiver,3,FALSE),IF(Hierarchisation!K472="Grand Nord",VLOOKUP(Hierarchisation!E472,effectifs_hiver,4,FALSE),IF(Hierarchisation!K472="Nord Est",VLOOKUP(Hierarchisation!E472,effectifs_hiver,5,FALSE),IF(Hierarchisation!K472="Nord Ouest",VLOOKUP(Hierarchisation!E472,effectifs_hiver,6,FALSE),IF(Hierarchisation!K472="Sud Est",VLOOKUP(Hierarchisation!E472,effectifs_hiver,7,FALSE),IF(Hierarchisation!K472="Sud Ouest",VLOOKUP(Hierarchisation!E472,effectifs_hiver,8,FALSE),"Erreur Région"))))))</f>
        <v>#N/A</v>
      </c>
      <c r="V472" s="17" t="e">
        <f>IF(W472="Transit","Transit",IF(W472="hiver",VLOOKUP(E472,'EFFECTIFS Hiver'!$A:$I,9,FALSE),IF(W472="été",VLOOKUP(E472,'EFFECTIFS Eté'!$A:$I,9,FALSE),"Erreur saison")))</f>
        <v>#N/A</v>
      </c>
      <c r="W472" s="18" t="e">
        <f>VLOOKUP(D472,Listes!B:C,2,FALSE)</f>
        <v>#N/A</v>
      </c>
    </row>
    <row r="473" spans="1:23" ht="15.75" customHeight="1">
      <c r="A473" s="11"/>
      <c r="B473" s="11"/>
      <c r="C473" s="11"/>
      <c r="D473" s="11"/>
      <c r="E473" s="11"/>
      <c r="F473" s="11"/>
      <c r="G473" s="11" t="e">
        <f>VLOOKUP(E473,TAXONS!B:C,2,FALSE)</f>
        <v>#N/A</v>
      </c>
      <c r="H473" s="13">
        <f t="shared" si="38"/>
        <v>0</v>
      </c>
      <c r="I473" s="12" t="e">
        <f t="shared" si="39"/>
        <v>#N/A</v>
      </c>
      <c r="J473" s="14" t="e">
        <f t="shared" si="40"/>
        <v>#N/A</v>
      </c>
      <c r="K473" s="15" t="e">
        <f>VLOOKUP(B473,REGIONS!A:D,4,FALSE)</f>
        <v>#N/A</v>
      </c>
      <c r="L473" s="19" t="e">
        <f>VLOOKUP(G473,Sensibilité!$A:$L,12,FALSE)</f>
        <v>#N/A</v>
      </c>
      <c r="M473" s="19" t="e">
        <f t="shared" si="41"/>
        <v>#N/A</v>
      </c>
      <c r="N473" s="19" t="e">
        <f t="shared" si="42"/>
        <v>#N/A</v>
      </c>
      <c r="O473" s="15" t="str">
        <f>IF(D473=Listes!$B$6,"SWARMING",IF(OR(D473=Listes!$B$1,D473=Listes!$B$2,D473=Listes!$B$5),2,IF(OR(D473=Listes!$B$3,D473=Listes!$B$4),1,"erreur colonne D")))</f>
        <v>SWARMING</v>
      </c>
      <c r="P473" s="15" t="e">
        <f>IF(OR(W473="Hiver",W473="Transit"),VLOOKUP(E473,IC!A:E,4,FALSE),IF(W473="été",VLOOKUP(E473,IC!A:E,3,FALSE),"erreur"))</f>
        <v>#N/A</v>
      </c>
      <c r="Q473" s="15" t="e">
        <f>IF(P473="NR",0,IF(F473&lt;5,0,IF(P473=1,VLOOKUP(F473,IC!$G$1:$I$8,3,TRUE),
IF(P473=2,VLOOKUP(F473,IC!$K$1:$M$8,3,TRUE),
IF(P473=3,VLOOKUP(F473,IC!$O$1:$Q$8,3,TRUE),IF(P473=4,VLOOKUP(F473,IC!$S$2:$U$9,3,TRUE),
"erreur"))))))</f>
        <v>#N/A</v>
      </c>
      <c r="R473" s="16" t="e">
        <f>IF(OR(V473="NA",V473="Transit",V473&lt;Listes!$F$1),"non applicable",F473/V473)</f>
        <v>#N/A</v>
      </c>
      <c r="S473" s="16" t="e">
        <f>IF(W473="Transit","Non applicable",IF(AND(W473="été",T473&gt;Listes!F472),F473/T473,IF(AND(W473="Hiver",Hierarchisation!U473&gt;Listes!F472),F473/U473,"non applicable")))</f>
        <v>#N/A</v>
      </c>
      <c r="T473" s="17" t="e">
        <f>IF(K473="Centre",VLOOKUP(E473,effectifs_ete,3,FALSE),IF(Hierarchisation!K473="Grand Nord",VLOOKUP(Hierarchisation!E473,effectifs_ete,4,FALSE),IF(Hierarchisation!K473="Nord Est",VLOOKUP(Hierarchisation!E473,effectifs_ete,5,FALSE),IF(Hierarchisation!K473="Nord Ouest",VLOOKUP(Hierarchisation!E473,effectifs_ete,6,FALSE),IF(Hierarchisation!K473="Sud Est",VLOOKUP(Hierarchisation!E473,effectifs_ete,7,FALSE),IF(Hierarchisation!K473="Sud Ouest",VLOOKUP(Hierarchisation!E473,effectifs_ete,8,FALSE),"Erreur Région"))))))</f>
        <v>#N/A</v>
      </c>
      <c r="U473" s="17" t="e">
        <f>IF(K473="Centre",VLOOKUP(E473,effectifs_hiver,3,FALSE),IF(Hierarchisation!K473="Grand Nord",VLOOKUP(Hierarchisation!E473,effectifs_hiver,4,FALSE),IF(Hierarchisation!K473="Nord Est",VLOOKUP(Hierarchisation!E473,effectifs_hiver,5,FALSE),IF(Hierarchisation!K473="Nord Ouest",VLOOKUP(Hierarchisation!E473,effectifs_hiver,6,FALSE),IF(Hierarchisation!K473="Sud Est",VLOOKUP(Hierarchisation!E473,effectifs_hiver,7,FALSE),IF(Hierarchisation!K473="Sud Ouest",VLOOKUP(Hierarchisation!E473,effectifs_hiver,8,FALSE),"Erreur Région"))))))</f>
        <v>#N/A</v>
      </c>
      <c r="V473" s="17" t="e">
        <f>IF(W473="Transit","Transit",IF(W473="hiver",VLOOKUP(E473,'EFFECTIFS Hiver'!$A:$I,9,FALSE),IF(W473="été",VLOOKUP(E473,'EFFECTIFS Eté'!$A:$I,9,FALSE),"Erreur saison")))</f>
        <v>#N/A</v>
      </c>
      <c r="W473" s="18" t="e">
        <f>VLOOKUP(D473,Listes!B:C,2,FALSE)</f>
        <v>#N/A</v>
      </c>
    </row>
    <row r="474" spans="1:23" ht="15.75" customHeight="1">
      <c r="A474" s="11"/>
      <c r="B474" s="11"/>
      <c r="C474" s="11"/>
      <c r="D474" s="11"/>
      <c r="E474" s="11"/>
      <c r="F474" s="11"/>
      <c r="G474" s="11" t="e">
        <f>VLOOKUP(E474,TAXONS!B:C,2,FALSE)</f>
        <v>#N/A</v>
      </c>
      <c r="H474" s="13">
        <f t="shared" si="38"/>
        <v>0</v>
      </c>
      <c r="I474" s="12" t="e">
        <f t="shared" si="39"/>
        <v>#N/A</v>
      </c>
      <c r="J474" s="14" t="e">
        <f t="shared" si="40"/>
        <v>#N/A</v>
      </c>
      <c r="K474" s="15" t="e">
        <f>VLOOKUP(B474,REGIONS!A:D,4,FALSE)</f>
        <v>#N/A</v>
      </c>
      <c r="L474" s="19" t="e">
        <f>VLOOKUP(G474,Sensibilité!$A:$L,12,FALSE)</f>
        <v>#N/A</v>
      </c>
      <c r="M474" s="19" t="e">
        <f t="shared" si="41"/>
        <v>#N/A</v>
      </c>
      <c r="N474" s="19" t="e">
        <f t="shared" si="42"/>
        <v>#N/A</v>
      </c>
      <c r="O474" s="15" t="str">
        <f>IF(D474=Listes!$B$6,"SWARMING",IF(OR(D474=Listes!$B$1,D474=Listes!$B$2,D474=Listes!$B$5),2,IF(OR(D474=Listes!$B$3,D474=Listes!$B$4),1,"erreur colonne D")))</f>
        <v>SWARMING</v>
      </c>
      <c r="P474" s="15" t="e">
        <f>IF(OR(W474="Hiver",W474="Transit"),VLOOKUP(E474,IC!A:E,4,FALSE),IF(W474="été",VLOOKUP(E474,IC!A:E,3,FALSE),"erreur"))</f>
        <v>#N/A</v>
      </c>
      <c r="Q474" s="15" t="e">
        <f>IF(P474="NR",0,IF(F474&lt;5,0,IF(P474=1,VLOOKUP(F474,IC!$G$1:$I$8,3,TRUE),
IF(P474=2,VLOOKUP(F474,IC!$K$1:$M$8,3,TRUE),
IF(P474=3,VLOOKUP(F474,IC!$O$1:$Q$8,3,TRUE),IF(P474=4,VLOOKUP(F474,IC!$S$2:$U$9,3,TRUE),
"erreur"))))))</f>
        <v>#N/A</v>
      </c>
      <c r="R474" s="16" t="e">
        <f>IF(OR(V474="NA",V474="Transit",V474&lt;Listes!$F$1),"non applicable",F474/V474)</f>
        <v>#N/A</v>
      </c>
      <c r="S474" s="16" t="e">
        <f>IF(W474="Transit","Non applicable",IF(AND(W474="été",T474&gt;Listes!F473),F474/T474,IF(AND(W474="Hiver",Hierarchisation!U474&gt;Listes!F473),F474/U474,"non applicable")))</f>
        <v>#N/A</v>
      </c>
      <c r="T474" s="17" t="e">
        <f>IF(K474="Centre",VLOOKUP(E474,effectifs_ete,3,FALSE),IF(Hierarchisation!K474="Grand Nord",VLOOKUP(Hierarchisation!E474,effectifs_ete,4,FALSE),IF(Hierarchisation!K474="Nord Est",VLOOKUP(Hierarchisation!E474,effectifs_ete,5,FALSE),IF(Hierarchisation!K474="Nord Ouest",VLOOKUP(Hierarchisation!E474,effectifs_ete,6,FALSE),IF(Hierarchisation!K474="Sud Est",VLOOKUP(Hierarchisation!E474,effectifs_ete,7,FALSE),IF(Hierarchisation!K474="Sud Ouest",VLOOKUP(Hierarchisation!E474,effectifs_ete,8,FALSE),"Erreur Région"))))))</f>
        <v>#N/A</v>
      </c>
      <c r="U474" s="17" t="e">
        <f>IF(K474="Centre",VLOOKUP(E474,effectifs_hiver,3,FALSE),IF(Hierarchisation!K474="Grand Nord",VLOOKUP(Hierarchisation!E474,effectifs_hiver,4,FALSE),IF(Hierarchisation!K474="Nord Est",VLOOKUP(Hierarchisation!E474,effectifs_hiver,5,FALSE),IF(Hierarchisation!K474="Nord Ouest",VLOOKUP(Hierarchisation!E474,effectifs_hiver,6,FALSE),IF(Hierarchisation!K474="Sud Est",VLOOKUP(Hierarchisation!E474,effectifs_hiver,7,FALSE),IF(Hierarchisation!K474="Sud Ouest",VLOOKUP(Hierarchisation!E474,effectifs_hiver,8,FALSE),"Erreur Région"))))))</f>
        <v>#N/A</v>
      </c>
      <c r="V474" s="17" t="e">
        <f>IF(W474="Transit","Transit",IF(W474="hiver",VLOOKUP(E474,'EFFECTIFS Hiver'!$A:$I,9,FALSE),IF(W474="été",VLOOKUP(E474,'EFFECTIFS Eté'!$A:$I,9,FALSE),"Erreur saison")))</f>
        <v>#N/A</v>
      </c>
      <c r="W474" s="18" t="e">
        <f>VLOOKUP(D474,Listes!B:C,2,FALSE)</f>
        <v>#N/A</v>
      </c>
    </row>
    <row r="475" spans="1:23" ht="15.75" customHeight="1">
      <c r="A475" s="11"/>
      <c r="B475" s="11"/>
      <c r="C475" s="11"/>
      <c r="D475" s="11"/>
      <c r="E475" s="11"/>
      <c r="F475" s="11"/>
      <c r="G475" s="11" t="e">
        <f>VLOOKUP(E475,TAXONS!B:C,2,FALSE)</f>
        <v>#N/A</v>
      </c>
      <c r="H475" s="13">
        <f t="shared" si="38"/>
        <v>0</v>
      </c>
      <c r="I475" s="12" t="e">
        <f t="shared" si="39"/>
        <v>#N/A</v>
      </c>
      <c r="J475" s="14" t="e">
        <f t="shared" si="40"/>
        <v>#N/A</v>
      </c>
      <c r="K475" s="15" t="e">
        <f>VLOOKUP(B475,REGIONS!A:D,4,FALSE)</f>
        <v>#N/A</v>
      </c>
      <c r="L475" s="19" t="e">
        <f>VLOOKUP(G475,Sensibilité!$A:$L,12,FALSE)</f>
        <v>#N/A</v>
      </c>
      <c r="M475" s="19" t="e">
        <f t="shared" si="41"/>
        <v>#N/A</v>
      </c>
      <c r="N475" s="19" t="e">
        <f t="shared" si="42"/>
        <v>#N/A</v>
      </c>
      <c r="O475" s="15" t="str">
        <f>IF(D475=Listes!$B$6,"SWARMING",IF(OR(D475=Listes!$B$1,D475=Listes!$B$2,D475=Listes!$B$5),2,IF(OR(D475=Listes!$B$3,D475=Listes!$B$4),1,"erreur colonne D")))</f>
        <v>SWARMING</v>
      </c>
      <c r="P475" s="15" t="e">
        <f>IF(OR(W475="Hiver",W475="Transit"),VLOOKUP(E475,IC!A:E,4,FALSE),IF(W475="été",VLOOKUP(E475,IC!A:E,3,FALSE),"erreur"))</f>
        <v>#N/A</v>
      </c>
      <c r="Q475" s="15" t="e">
        <f>IF(P475="NR",0,IF(F475&lt;5,0,IF(P475=1,VLOOKUP(F475,IC!$G$1:$I$8,3,TRUE),
IF(P475=2,VLOOKUP(F475,IC!$K$1:$M$8,3,TRUE),
IF(P475=3,VLOOKUP(F475,IC!$O$1:$Q$8,3,TRUE),IF(P475=4,VLOOKUP(F475,IC!$S$2:$U$9,3,TRUE),
"erreur"))))))</f>
        <v>#N/A</v>
      </c>
      <c r="R475" s="16" t="e">
        <f>IF(OR(V475="NA",V475="Transit",V475&lt;Listes!$F$1),"non applicable",F475/V475)</f>
        <v>#N/A</v>
      </c>
      <c r="S475" s="16" t="e">
        <f>IF(W475="Transit","Non applicable",IF(AND(W475="été",T475&gt;Listes!F474),F475/T475,IF(AND(W475="Hiver",Hierarchisation!U475&gt;Listes!F474),F475/U475,"non applicable")))</f>
        <v>#N/A</v>
      </c>
      <c r="T475" s="17" t="e">
        <f>IF(K475="Centre",VLOOKUP(E475,effectifs_ete,3,FALSE),IF(Hierarchisation!K475="Grand Nord",VLOOKUP(Hierarchisation!E475,effectifs_ete,4,FALSE),IF(Hierarchisation!K475="Nord Est",VLOOKUP(Hierarchisation!E475,effectifs_ete,5,FALSE),IF(Hierarchisation!K475="Nord Ouest",VLOOKUP(Hierarchisation!E475,effectifs_ete,6,FALSE),IF(Hierarchisation!K475="Sud Est",VLOOKUP(Hierarchisation!E475,effectifs_ete,7,FALSE),IF(Hierarchisation!K475="Sud Ouest",VLOOKUP(Hierarchisation!E475,effectifs_ete,8,FALSE),"Erreur Région"))))))</f>
        <v>#N/A</v>
      </c>
      <c r="U475" s="17" t="e">
        <f>IF(K475="Centre",VLOOKUP(E475,effectifs_hiver,3,FALSE),IF(Hierarchisation!K475="Grand Nord",VLOOKUP(Hierarchisation!E475,effectifs_hiver,4,FALSE),IF(Hierarchisation!K475="Nord Est",VLOOKUP(Hierarchisation!E475,effectifs_hiver,5,FALSE),IF(Hierarchisation!K475="Nord Ouest",VLOOKUP(Hierarchisation!E475,effectifs_hiver,6,FALSE),IF(Hierarchisation!K475="Sud Est",VLOOKUP(Hierarchisation!E475,effectifs_hiver,7,FALSE),IF(Hierarchisation!K475="Sud Ouest",VLOOKUP(Hierarchisation!E475,effectifs_hiver,8,FALSE),"Erreur Région"))))))</f>
        <v>#N/A</v>
      </c>
      <c r="V475" s="17" t="e">
        <f>IF(W475="Transit","Transit",IF(W475="hiver",VLOOKUP(E475,'EFFECTIFS Hiver'!$A:$I,9,FALSE),IF(W475="été",VLOOKUP(E475,'EFFECTIFS Eté'!$A:$I,9,FALSE),"Erreur saison")))</f>
        <v>#N/A</v>
      </c>
      <c r="W475" s="18" t="e">
        <f>VLOOKUP(D475,Listes!B:C,2,FALSE)</f>
        <v>#N/A</v>
      </c>
    </row>
    <row r="476" spans="1:23" ht="15.75" customHeight="1">
      <c r="A476" s="11"/>
      <c r="B476" s="11"/>
      <c r="C476" s="11"/>
      <c r="D476" s="11"/>
      <c r="E476" s="11"/>
      <c r="F476" s="11"/>
      <c r="G476" s="11" t="e">
        <f>VLOOKUP(E476,TAXONS!B:C,2,FALSE)</f>
        <v>#N/A</v>
      </c>
      <c r="H476" s="13">
        <f t="shared" si="38"/>
        <v>0</v>
      </c>
      <c r="I476" s="12" t="e">
        <f t="shared" si="39"/>
        <v>#N/A</v>
      </c>
      <c r="J476" s="14" t="e">
        <f t="shared" si="40"/>
        <v>#N/A</v>
      </c>
      <c r="K476" s="15" t="e">
        <f>VLOOKUP(B476,REGIONS!A:D,4,FALSE)</f>
        <v>#N/A</v>
      </c>
      <c r="L476" s="19" t="e">
        <f>VLOOKUP(G476,Sensibilité!$A:$L,12,FALSE)</f>
        <v>#N/A</v>
      </c>
      <c r="M476" s="19" t="e">
        <f t="shared" si="41"/>
        <v>#N/A</v>
      </c>
      <c r="N476" s="19" t="e">
        <f t="shared" si="42"/>
        <v>#N/A</v>
      </c>
      <c r="O476" s="15" t="str">
        <f>IF(D476=Listes!$B$6,"SWARMING",IF(OR(D476=Listes!$B$1,D476=Listes!$B$2,D476=Listes!$B$5),2,IF(OR(D476=Listes!$B$3,D476=Listes!$B$4),1,"erreur colonne D")))</f>
        <v>SWARMING</v>
      </c>
      <c r="P476" s="15" t="e">
        <f>IF(OR(W476="Hiver",W476="Transit"),VLOOKUP(E476,IC!A:E,4,FALSE),IF(W476="été",VLOOKUP(E476,IC!A:E,3,FALSE),"erreur"))</f>
        <v>#N/A</v>
      </c>
      <c r="Q476" s="15" t="e">
        <f>IF(P476="NR",0,IF(F476&lt;5,0,IF(P476=1,VLOOKUP(F476,IC!$G$1:$I$8,3,TRUE),
IF(P476=2,VLOOKUP(F476,IC!$K$1:$M$8,3,TRUE),
IF(P476=3,VLOOKUP(F476,IC!$O$1:$Q$8,3,TRUE),IF(P476=4,VLOOKUP(F476,IC!$S$2:$U$9,3,TRUE),
"erreur"))))))</f>
        <v>#N/A</v>
      </c>
      <c r="R476" s="16" t="e">
        <f>IF(OR(V476="NA",V476="Transit",V476&lt;Listes!$F$1),"non applicable",F476/V476)</f>
        <v>#N/A</v>
      </c>
      <c r="S476" s="16" t="e">
        <f>IF(W476="Transit","Non applicable",IF(AND(W476="été",T476&gt;Listes!F475),F476/T476,IF(AND(W476="Hiver",Hierarchisation!U476&gt;Listes!F475),F476/U476,"non applicable")))</f>
        <v>#N/A</v>
      </c>
      <c r="T476" s="17" t="e">
        <f>IF(K476="Centre",VLOOKUP(E476,effectifs_ete,3,FALSE),IF(Hierarchisation!K476="Grand Nord",VLOOKUP(Hierarchisation!E476,effectifs_ete,4,FALSE),IF(Hierarchisation!K476="Nord Est",VLOOKUP(Hierarchisation!E476,effectifs_ete,5,FALSE),IF(Hierarchisation!K476="Nord Ouest",VLOOKUP(Hierarchisation!E476,effectifs_ete,6,FALSE),IF(Hierarchisation!K476="Sud Est",VLOOKUP(Hierarchisation!E476,effectifs_ete,7,FALSE),IF(Hierarchisation!K476="Sud Ouest",VLOOKUP(Hierarchisation!E476,effectifs_ete,8,FALSE),"Erreur Région"))))))</f>
        <v>#N/A</v>
      </c>
      <c r="U476" s="17" t="e">
        <f>IF(K476="Centre",VLOOKUP(E476,effectifs_hiver,3,FALSE),IF(Hierarchisation!K476="Grand Nord",VLOOKUP(Hierarchisation!E476,effectifs_hiver,4,FALSE),IF(Hierarchisation!K476="Nord Est",VLOOKUP(Hierarchisation!E476,effectifs_hiver,5,FALSE),IF(Hierarchisation!K476="Nord Ouest",VLOOKUP(Hierarchisation!E476,effectifs_hiver,6,FALSE),IF(Hierarchisation!K476="Sud Est",VLOOKUP(Hierarchisation!E476,effectifs_hiver,7,FALSE),IF(Hierarchisation!K476="Sud Ouest",VLOOKUP(Hierarchisation!E476,effectifs_hiver,8,FALSE),"Erreur Région"))))))</f>
        <v>#N/A</v>
      </c>
      <c r="V476" s="17" t="e">
        <f>IF(W476="Transit","Transit",IF(W476="hiver",VLOOKUP(E476,'EFFECTIFS Hiver'!$A:$I,9,FALSE),IF(W476="été",VLOOKUP(E476,'EFFECTIFS Eté'!$A:$I,9,FALSE),"Erreur saison")))</f>
        <v>#N/A</v>
      </c>
      <c r="W476" s="18" t="e">
        <f>VLOOKUP(D476,Listes!B:C,2,FALSE)</f>
        <v>#N/A</v>
      </c>
    </row>
    <row r="477" spans="1:23" ht="15.75" customHeight="1">
      <c r="A477" s="11"/>
      <c r="B477" s="11"/>
      <c r="C477" s="11"/>
      <c r="D477" s="11"/>
      <c r="E477" s="11"/>
      <c r="F477" s="11"/>
      <c r="G477" s="11" t="e">
        <f>VLOOKUP(E477,TAXONS!B:C,2,FALSE)</f>
        <v>#N/A</v>
      </c>
      <c r="H477" s="13">
        <f t="shared" si="38"/>
        <v>0</v>
      </c>
      <c r="I477" s="12" t="e">
        <f t="shared" si="39"/>
        <v>#N/A</v>
      </c>
      <c r="J477" s="14" t="e">
        <f t="shared" si="40"/>
        <v>#N/A</v>
      </c>
      <c r="K477" s="15" t="e">
        <f>VLOOKUP(B477,REGIONS!A:D,4,FALSE)</f>
        <v>#N/A</v>
      </c>
      <c r="L477" s="19" t="e">
        <f>VLOOKUP(G477,Sensibilité!$A:$L,12,FALSE)</f>
        <v>#N/A</v>
      </c>
      <c r="M477" s="19" t="e">
        <f t="shared" si="41"/>
        <v>#N/A</v>
      </c>
      <c r="N477" s="19" t="e">
        <f t="shared" si="42"/>
        <v>#N/A</v>
      </c>
      <c r="O477" s="15" t="str">
        <f>IF(D477=Listes!$B$6,"SWARMING",IF(OR(D477=Listes!$B$1,D477=Listes!$B$2,D477=Listes!$B$5),2,IF(OR(D477=Listes!$B$3,D477=Listes!$B$4),1,"erreur colonne D")))</f>
        <v>SWARMING</v>
      </c>
      <c r="P477" s="15" t="e">
        <f>IF(OR(W477="Hiver",W477="Transit"),VLOOKUP(E477,IC!A:E,4,FALSE),IF(W477="été",VLOOKUP(E477,IC!A:E,3,FALSE),"erreur"))</f>
        <v>#N/A</v>
      </c>
      <c r="Q477" s="15" t="e">
        <f>IF(P477="NR",0,IF(F477&lt;5,0,IF(P477=1,VLOOKUP(F477,IC!$G$1:$I$8,3,TRUE),
IF(P477=2,VLOOKUP(F477,IC!$K$1:$M$8,3,TRUE),
IF(P477=3,VLOOKUP(F477,IC!$O$1:$Q$8,3,TRUE),IF(P477=4,VLOOKUP(F477,IC!$S$2:$U$9,3,TRUE),
"erreur"))))))</f>
        <v>#N/A</v>
      </c>
      <c r="R477" s="16" t="e">
        <f>IF(OR(V477="NA",V477="Transit",V477&lt;Listes!$F$1),"non applicable",F477/V477)</f>
        <v>#N/A</v>
      </c>
      <c r="S477" s="16" t="e">
        <f>IF(W477="Transit","Non applicable",IF(AND(W477="été",T477&gt;Listes!F476),F477/T477,IF(AND(W477="Hiver",Hierarchisation!U477&gt;Listes!F476),F477/U477,"non applicable")))</f>
        <v>#N/A</v>
      </c>
      <c r="T477" s="17" t="e">
        <f>IF(K477="Centre",VLOOKUP(E477,effectifs_ete,3,FALSE),IF(Hierarchisation!K477="Grand Nord",VLOOKUP(Hierarchisation!E477,effectifs_ete,4,FALSE),IF(Hierarchisation!K477="Nord Est",VLOOKUP(Hierarchisation!E477,effectifs_ete,5,FALSE),IF(Hierarchisation!K477="Nord Ouest",VLOOKUP(Hierarchisation!E477,effectifs_ete,6,FALSE),IF(Hierarchisation!K477="Sud Est",VLOOKUP(Hierarchisation!E477,effectifs_ete,7,FALSE),IF(Hierarchisation!K477="Sud Ouest",VLOOKUP(Hierarchisation!E477,effectifs_ete,8,FALSE),"Erreur Région"))))))</f>
        <v>#N/A</v>
      </c>
      <c r="U477" s="17" t="e">
        <f>IF(K477="Centre",VLOOKUP(E477,effectifs_hiver,3,FALSE),IF(Hierarchisation!K477="Grand Nord",VLOOKUP(Hierarchisation!E477,effectifs_hiver,4,FALSE),IF(Hierarchisation!K477="Nord Est",VLOOKUP(Hierarchisation!E477,effectifs_hiver,5,FALSE),IF(Hierarchisation!K477="Nord Ouest",VLOOKUP(Hierarchisation!E477,effectifs_hiver,6,FALSE),IF(Hierarchisation!K477="Sud Est",VLOOKUP(Hierarchisation!E477,effectifs_hiver,7,FALSE),IF(Hierarchisation!K477="Sud Ouest",VLOOKUP(Hierarchisation!E477,effectifs_hiver,8,FALSE),"Erreur Région"))))))</f>
        <v>#N/A</v>
      </c>
      <c r="V477" s="17" t="e">
        <f>IF(W477="Transit","Transit",IF(W477="hiver",VLOOKUP(E477,'EFFECTIFS Hiver'!$A:$I,9,FALSE),IF(W477="été",VLOOKUP(E477,'EFFECTIFS Eté'!$A:$I,9,FALSE),"Erreur saison")))</f>
        <v>#N/A</v>
      </c>
      <c r="W477" s="18" t="e">
        <f>VLOOKUP(D477,Listes!B:C,2,FALSE)</f>
        <v>#N/A</v>
      </c>
    </row>
    <row r="478" spans="1:23" ht="15.75" customHeight="1">
      <c r="A478" s="11"/>
      <c r="B478" s="11"/>
      <c r="C478" s="11"/>
      <c r="D478" s="11"/>
      <c r="E478" s="11"/>
      <c r="F478" s="11"/>
      <c r="G478" s="11" t="e">
        <f>VLOOKUP(E478,TAXONS!B:C,2,FALSE)</f>
        <v>#N/A</v>
      </c>
      <c r="H478" s="13">
        <f t="shared" si="38"/>
        <v>0</v>
      </c>
      <c r="I478" s="12" t="e">
        <f t="shared" si="39"/>
        <v>#N/A</v>
      </c>
      <c r="J478" s="14" t="e">
        <f t="shared" si="40"/>
        <v>#N/A</v>
      </c>
      <c r="K478" s="15" t="e">
        <f>VLOOKUP(B478,REGIONS!A:D,4,FALSE)</f>
        <v>#N/A</v>
      </c>
      <c r="L478" s="19" t="e">
        <f>VLOOKUP(G478,Sensibilité!$A:$L,12,FALSE)</f>
        <v>#N/A</v>
      </c>
      <c r="M478" s="19" t="e">
        <f t="shared" si="41"/>
        <v>#N/A</v>
      </c>
      <c r="N478" s="19" t="e">
        <f t="shared" si="42"/>
        <v>#N/A</v>
      </c>
      <c r="O478" s="15" t="str">
        <f>IF(D478=Listes!$B$6,"SWARMING",IF(OR(D478=Listes!$B$1,D478=Listes!$B$2,D478=Listes!$B$5),2,IF(OR(D478=Listes!$B$3,D478=Listes!$B$4),1,"erreur colonne D")))</f>
        <v>SWARMING</v>
      </c>
      <c r="P478" s="15" t="e">
        <f>IF(OR(W478="Hiver",W478="Transit"),VLOOKUP(E478,IC!A:E,4,FALSE),IF(W478="été",VLOOKUP(E478,IC!A:E,3,FALSE),"erreur"))</f>
        <v>#N/A</v>
      </c>
      <c r="Q478" s="15" t="e">
        <f>IF(P478="NR",0,IF(F478&lt;5,0,IF(P478=1,VLOOKUP(F478,IC!$G$1:$I$8,3,TRUE),
IF(P478=2,VLOOKUP(F478,IC!$K$1:$M$8,3,TRUE),
IF(P478=3,VLOOKUP(F478,IC!$O$1:$Q$8,3,TRUE),IF(P478=4,VLOOKUP(F478,IC!$S$2:$U$9,3,TRUE),
"erreur"))))))</f>
        <v>#N/A</v>
      </c>
      <c r="R478" s="16" t="e">
        <f>IF(OR(V478="NA",V478="Transit",V478&lt;Listes!$F$1),"non applicable",F478/V478)</f>
        <v>#N/A</v>
      </c>
      <c r="S478" s="16" t="e">
        <f>IF(W478="Transit","Non applicable",IF(AND(W478="été",T478&gt;Listes!F477),F478/T478,IF(AND(W478="Hiver",Hierarchisation!U478&gt;Listes!F477),F478/U478,"non applicable")))</f>
        <v>#N/A</v>
      </c>
      <c r="T478" s="17" t="e">
        <f>IF(K478="Centre",VLOOKUP(E478,effectifs_ete,3,FALSE),IF(Hierarchisation!K478="Grand Nord",VLOOKUP(Hierarchisation!E478,effectifs_ete,4,FALSE),IF(Hierarchisation!K478="Nord Est",VLOOKUP(Hierarchisation!E478,effectifs_ete,5,FALSE),IF(Hierarchisation!K478="Nord Ouest",VLOOKUP(Hierarchisation!E478,effectifs_ete,6,FALSE),IF(Hierarchisation!K478="Sud Est",VLOOKUP(Hierarchisation!E478,effectifs_ete,7,FALSE),IF(Hierarchisation!K478="Sud Ouest",VLOOKUP(Hierarchisation!E478,effectifs_ete,8,FALSE),"Erreur Région"))))))</f>
        <v>#N/A</v>
      </c>
      <c r="U478" s="17" t="e">
        <f>IF(K478="Centre",VLOOKUP(E478,effectifs_hiver,3,FALSE),IF(Hierarchisation!K478="Grand Nord",VLOOKUP(Hierarchisation!E478,effectifs_hiver,4,FALSE),IF(Hierarchisation!K478="Nord Est",VLOOKUP(Hierarchisation!E478,effectifs_hiver,5,FALSE),IF(Hierarchisation!K478="Nord Ouest",VLOOKUP(Hierarchisation!E478,effectifs_hiver,6,FALSE),IF(Hierarchisation!K478="Sud Est",VLOOKUP(Hierarchisation!E478,effectifs_hiver,7,FALSE),IF(Hierarchisation!K478="Sud Ouest",VLOOKUP(Hierarchisation!E478,effectifs_hiver,8,FALSE),"Erreur Région"))))))</f>
        <v>#N/A</v>
      </c>
      <c r="V478" s="17" t="e">
        <f>IF(W478="Transit","Transit",IF(W478="hiver",VLOOKUP(E478,'EFFECTIFS Hiver'!$A:$I,9,FALSE),IF(W478="été",VLOOKUP(E478,'EFFECTIFS Eté'!$A:$I,9,FALSE),"Erreur saison")))</f>
        <v>#N/A</v>
      </c>
      <c r="W478" s="18" t="e">
        <f>VLOOKUP(D478,Listes!B:C,2,FALSE)</f>
        <v>#N/A</v>
      </c>
    </row>
    <row r="479" spans="1:23" ht="15.75" customHeight="1">
      <c r="A479" s="11"/>
      <c r="B479" s="11"/>
      <c r="C479" s="11"/>
      <c r="D479" s="11"/>
      <c r="E479" s="11"/>
      <c r="F479" s="11"/>
      <c r="G479" s="11" t="e">
        <f>VLOOKUP(E479,TAXONS!B:C,2,FALSE)</f>
        <v>#N/A</v>
      </c>
      <c r="H479" s="13">
        <f t="shared" si="38"/>
        <v>0</v>
      </c>
      <c r="I479" s="12" t="e">
        <f t="shared" si="39"/>
        <v>#N/A</v>
      </c>
      <c r="J479" s="14" t="e">
        <f t="shared" si="40"/>
        <v>#N/A</v>
      </c>
      <c r="K479" s="15" t="e">
        <f>VLOOKUP(B479,REGIONS!A:D,4,FALSE)</f>
        <v>#N/A</v>
      </c>
      <c r="L479" s="19" t="e">
        <f>VLOOKUP(G479,Sensibilité!$A:$L,12,FALSE)</f>
        <v>#N/A</v>
      </c>
      <c r="M479" s="19" t="e">
        <f t="shared" si="41"/>
        <v>#N/A</v>
      </c>
      <c r="N479" s="19" t="e">
        <f t="shared" si="42"/>
        <v>#N/A</v>
      </c>
      <c r="O479" s="15" t="str">
        <f>IF(D479=Listes!$B$6,"SWARMING",IF(OR(D479=Listes!$B$1,D479=Listes!$B$2,D479=Listes!$B$5),2,IF(OR(D479=Listes!$B$3,D479=Listes!$B$4),1,"erreur colonne D")))</f>
        <v>SWARMING</v>
      </c>
      <c r="P479" s="15" t="e">
        <f>IF(OR(W479="Hiver",W479="Transit"),VLOOKUP(E479,IC!A:E,4,FALSE),IF(W479="été",VLOOKUP(E479,IC!A:E,3,FALSE),"erreur"))</f>
        <v>#N/A</v>
      </c>
      <c r="Q479" s="15" t="e">
        <f>IF(P479="NR",0,IF(F479&lt;5,0,IF(P479=1,VLOOKUP(F479,IC!$G$1:$I$8,3,TRUE),
IF(P479=2,VLOOKUP(F479,IC!$K$1:$M$8,3,TRUE),
IF(P479=3,VLOOKUP(F479,IC!$O$1:$Q$8,3,TRUE),IF(P479=4,VLOOKUP(F479,IC!$S$2:$U$9,3,TRUE),
"erreur"))))))</f>
        <v>#N/A</v>
      </c>
      <c r="R479" s="16" t="e">
        <f>IF(OR(V479="NA",V479="Transit",V479&lt;Listes!$F$1),"non applicable",F479/V479)</f>
        <v>#N/A</v>
      </c>
      <c r="S479" s="16" t="e">
        <f>IF(W479="Transit","Non applicable",IF(AND(W479="été",T479&gt;Listes!F478),F479/T479,IF(AND(W479="Hiver",Hierarchisation!U479&gt;Listes!F478),F479/U479,"non applicable")))</f>
        <v>#N/A</v>
      </c>
      <c r="T479" s="17" t="e">
        <f>IF(K479="Centre",VLOOKUP(E479,effectifs_ete,3,FALSE),IF(Hierarchisation!K479="Grand Nord",VLOOKUP(Hierarchisation!E479,effectifs_ete,4,FALSE),IF(Hierarchisation!K479="Nord Est",VLOOKUP(Hierarchisation!E479,effectifs_ete,5,FALSE),IF(Hierarchisation!K479="Nord Ouest",VLOOKUP(Hierarchisation!E479,effectifs_ete,6,FALSE),IF(Hierarchisation!K479="Sud Est",VLOOKUP(Hierarchisation!E479,effectifs_ete,7,FALSE),IF(Hierarchisation!K479="Sud Ouest",VLOOKUP(Hierarchisation!E479,effectifs_ete,8,FALSE),"Erreur Région"))))))</f>
        <v>#N/A</v>
      </c>
      <c r="U479" s="17" t="e">
        <f>IF(K479="Centre",VLOOKUP(E479,effectifs_hiver,3,FALSE),IF(Hierarchisation!K479="Grand Nord",VLOOKUP(Hierarchisation!E479,effectifs_hiver,4,FALSE),IF(Hierarchisation!K479="Nord Est",VLOOKUP(Hierarchisation!E479,effectifs_hiver,5,FALSE),IF(Hierarchisation!K479="Nord Ouest",VLOOKUP(Hierarchisation!E479,effectifs_hiver,6,FALSE),IF(Hierarchisation!K479="Sud Est",VLOOKUP(Hierarchisation!E479,effectifs_hiver,7,FALSE),IF(Hierarchisation!K479="Sud Ouest",VLOOKUP(Hierarchisation!E479,effectifs_hiver,8,FALSE),"Erreur Région"))))))</f>
        <v>#N/A</v>
      </c>
      <c r="V479" s="17" t="e">
        <f>IF(W479="Transit","Transit",IF(W479="hiver",VLOOKUP(E479,'EFFECTIFS Hiver'!$A:$I,9,FALSE),IF(W479="été",VLOOKUP(E479,'EFFECTIFS Eté'!$A:$I,9,FALSE),"Erreur saison")))</f>
        <v>#N/A</v>
      </c>
      <c r="W479" s="18" t="e">
        <f>VLOOKUP(D479,Listes!B:C,2,FALSE)</f>
        <v>#N/A</v>
      </c>
    </row>
    <row r="480" spans="1:23" ht="15.75" customHeight="1">
      <c r="A480" s="11"/>
      <c r="B480" s="11"/>
      <c r="C480" s="11"/>
      <c r="D480" s="11"/>
      <c r="E480" s="11"/>
      <c r="F480" s="11"/>
      <c r="G480" s="11" t="e">
        <f>VLOOKUP(E480,TAXONS!B:C,2,FALSE)</f>
        <v>#N/A</v>
      </c>
      <c r="H480" s="13">
        <f t="shared" si="38"/>
        <v>0</v>
      </c>
      <c r="I480" s="12" t="e">
        <f t="shared" si="39"/>
        <v>#N/A</v>
      </c>
      <c r="J480" s="14" t="e">
        <f t="shared" si="40"/>
        <v>#N/A</v>
      </c>
      <c r="K480" s="15" t="e">
        <f>VLOOKUP(B480,REGIONS!A:D,4,FALSE)</f>
        <v>#N/A</v>
      </c>
      <c r="L480" s="19" t="e">
        <f>VLOOKUP(G480,Sensibilité!$A:$L,12,FALSE)</f>
        <v>#N/A</v>
      </c>
      <c r="M480" s="19" t="e">
        <f t="shared" si="41"/>
        <v>#N/A</v>
      </c>
      <c r="N480" s="19" t="e">
        <f t="shared" si="42"/>
        <v>#N/A</v>
      </c>
      <c r="O480" s="15" t="str">
        <f>IF(D480=Listes!$B$6,"SWARMING",IF(OR(D480=Listes!$B$1,D480=Listes!$B$2,D480=Listes!$B$5),2,IF(OR(D480=Listes!$B$3,D480=Listes!$B$4),1,"erreur colonne D")))</f>
        <v>SWARMING</v>
      </c>
      <c r="P480" s="15" t="e">
        <f>IF(OR(W480="Hiver",W480="Transit"),VLOOKUP(E480,IC!A:E,4,FALSE),IF(W480="été",VLOOKUP(E480,IC!A:E,3,FALSE),"erreur"))</f>
        <v>#N/A</v>
      </c>
      <c r="Q480" s="15" t="e">
        <f>IF(P480="NR",0,IF(F480&lt;5,0,IF(P480=1,VLOOKUP(F480,IC!$G$1:$I$8,3,TRUE),
IF(P480=2,VLOOKUP(F480,IC!$K$1:$M$8,3,TRUE),
IF(P480=3,VLOOKUP(F480,IC!$O$1:$Q$8,3,TRUE),IF(P480=4,VLOOKUP(F480,IC!$S$2:$U$9,3,TRUE),
"erreur"))))))</f>
        <v>#N/A</v>
      </c>
      <c r="R480" s="16" t="e">
        <f>IF(OR(V480="NA",V480="Transit",V480&lt;Listes!$F$1),"non applicable",F480/V480)</f>
        <v>#N/A</v>
      </c>
      <c r="S480" s="16" t="e">
        <f>IF(W480="Transit","Non applicable",IF(AND(W480="été",T480&gt;Listes!F479),F480/T480,IF(AND(W480="Hiver",Hierarchisation!U480&gt;Listes!F479),F480/U480,"non applicable")))</f>
        <v>#N/A</v>
      </c>
      <c r="T480" s="17" t="e">
        <f>IF(K480="Centre",VLOOKUP(E480,effectifs_ete,3,FALSE),IF(Hierarchisation!K480="Grand Nord",VLOOKUP(Hierarchisation!E480,effectifs_ete,4,FALSE),IF(Hierarchisation!K480="Nord Est",VLOOKUP(Hierarchisation!E480,effectifs_ete,5,FALSE),IF(Hierarchisation!K480="Nord Ouest",VLOOKUP(Hierarchisation!E480,effectifs_ete,6,FALSE),IF(Hierarchisation!K480="Sud Est",VLOOKUP(Hierarchisation!E480,effectifs_ete,7,FALSE),IF(Hierarchisation!K480="Sud Ouest",VLOOKUP(Hierarchisation!E480,effectifs_ete,8,FALSE),"Erreur Région"))))))</f>
        <v>#N/A</v>
      </c>
      <c r="U480" s="17" t="e">
        <f>IF(K480="Centre",VLOOKUP(E480,effectifs_hiver,3,FALSE),IF(Hierarchisation!K480="Grand Nord",VLOOKUP(Hierarchisation!E480,effectifs_hiver,4,FALSE),IF(Hierarchisation!K480="Nord Est",VLOOKUP(Hierarchisation!E480,effectifs_hiver,5,FALSE),IF(Hierarchisation!K480="Nord Ouest",VLOOKUP(Hierarchisation!E480,effectifs_hiver,6,FALSE),IF(Hierarchisation!K480="Sud Est",VLOOKUP(Hierarchisation!E480,effectifs_hiver,7,FALSE),IF(Hierarchisation!K480="Sud Ouest",VLOOKUP(Hierarchisation!E480,effectifs_hiver,8,FALSE),"Erreur Région"))))))</f>
        <v>#N/A</v>
      </c>
      <c r="V480" s="17" t="e">
        <f>IF(W480="Transit","Transit",IF(W480="hiver",VLOOKUP(E480,'EFFECTIFS Hiver'!$A:$I,9,FALSE),IF(W480="été",VLOOKUP(E480,'EFFECTIFS Eté'!$A:$I,9,FALSE),"Erreur saison")))</f>
        <v>#N/A</v>
      </c>
      <c r="W480" s="18" t="e">
        <f>VLOOKUP(D480,Listes!B:C,2,FALSE)</f>
        <v>#N/A</v>
      </c>
    </row>
    <row r="481" spans="1:23" ht="15.75" customHeight="1">
      <c r="A481" s="11"/>
      <c r="B481" s="11"/>
      <c r="C481" s="11"/>
      <c r="D481" s="11"/>
      <c r="E481" s="11"/>
      <c r="F481" s="11"/>
      <c r="G481" s="11" t="e">
        <f>VLOOKUP(E481,TAXONS!B:C,2,FALSE)</f>
        <v>#N/A</v>
      </c>
      <c r="H481" s="13">
        <f t="shared" si="38"/>
        <v>0</v>
      </c>
      <c r="I481" s="12" t="e">
        <f t="shared" si="39"/>
        <v>#N/A</v>
      </c>
      <c r="J481" s="14" t="e">
        <f t="shared" si="40"/>
        <v>#N/A</v>
      </c>
      <c r="K481" s="15" t="e">
        <f>VLOOKUP(B481,REGIONS!A:D,4,FALSE)</f>
        <v>#N/A</v>
      </c>
      <c r="L481" s="19" t="e">
        <f>VLOOKUP(G481,Sensibilité!$A:$L,12,FALSE)</f>
        <v>#N/A</v>
      </c>
      <c r="M481" s="19" t="e">
        <f t="shared" si="41"/>
        <v>#N/A</v>
      </c>
      <c r="N481" s="19" t="e">
        <f t="shared" si="42"/>
        <v>#N/A</v>
      </c>
      <c r="O481" s="15" t="str">
        <f>IF(D481=Listes!$B$6,"SWARMING",IF(OR(D481=Listes!$B$1,D481=Listes!$B$2,D481=Listes!$B$5),2,IF(OR(D481=Listes!$B$3,D481=Listes!$B$4),1,"erreur colonne D")))</f>
        <v>SWARMING</v>
      </c>
      <c r="P481" s="15" t="e">
        <f>IF(OR(W481="Hiver",W481="Transit"),VLOOKUP(E481,IC!A:E,4,FALSE),IF(W481="été",VLOOKUP(E481,IC!A:E,3,FALSE),"erreur"))</f>
        <v>#N/A</v>
      </c>
      <c r="Q481" s="15" t="e">
        <f>IF(P481="NR",0,IF(F481&lt;5,0,IF(P481=1,VLOOKUP(F481,IC!$G$1:$I$8,3,TRUE),
IF(P481=2,VLOOKUP(F481,IC!$K$1:$M$8,3,TRUE),
IF(P481=3,VLOOKUP(F481,IC!$O$1:$Q$8,3,TRUE),IF(P481=4,VLOOKUP(F481,IC!$S$2:$U$9,3,TRUE),
"erreur"))))))</f>
        <v>#N/A</v>
      </c>
      <c r="R481" s="16" t="e">
        <f>IF(OR(V481="NA",V481="Transit",V481&lt;Listes!$F$1),"non applicable",F481/V481)</f>
        <v>#N/A</v>
      </c>
      <c r="S481" s="16" t="e">
        <f>IF(W481="Transit","Non applicable",IF(AND(W481="été",T481&gt;Listes!F480),F481/T481,IF(AND(W481="Hiver",Hierarchisation!U481&gt;Listes!F480),F481/U481,"non applicable")))</f>
        <v>#N/A</v>
      </c>
      <c r="T481" s="17" t="e">
        <f>IF(K481="Centre",VLOOKUP(E481,effectifs_ete,3,FALSE),IF(Hierarchisation!K481="Grand Nord",VLOOKUP(Hierarchisation!E481,effectifs_ete,4,FALSE),IF(Hierarchisation!K481="Nord Est",VLOOKUP(Hierarchisation!E481,effectifs_ete,5,FALSE),IF(Hierarchisation!K481="Nord Ouest",VLOOKUP(Hierarchisation!E481,effectifs_ete,6,FALSE),IF(Hierarchisation!K481="Sud Est",VLOOKUP(Hierarchisation!E481,effectifs_ete,7,FALSE),IF(Hierarchisation!K481="Sud Ouest",VLOOKUP(Hierarchisation!E481,effectifs_ete,8,FALSE),"Erreur Région"))))))</f>
        <v>#N/A</v>
      </c>
      <c r="U481" s="17" t="e">
        <f>IF(K481="Centre",VLOOKUP(E481,effectifs_hiver,3,FALSE),IF(Hierarchisation!K481="Grand Nord",VLOOKUP(Hierarchisation!E481,effectifs_hiver,4,FALSE),IF(Hierarchisation!K481="Nord Est",VLOOKUP(Hierarchisation!E481,effectifs_hiver,5,FALSE),IF(Hierarchisation!K481="Nord Ouest",VLOOKUP(Hierarchisation!E481,effectifs_hiver,6,FALSE),IF(Hierarchisation!K481="Sud Est",VLOOKUP(Hierarchisation!E481,effectifs_hiver,7,FALSE),IF(Hierarchisation!K481="Sud Ouest",VLOOKUP(Hierarchisation!E481,effectifs_hiver,8,FALSE),"Erreur Région"))))))</f>
        <v>#N/A</v>
      </c>
      <c r="V481" s="17" t="e">
        <f>IF(W481="Transit","Transit",IF(W481="hiver",VLOOKUP(E481,'EFFECTIFS Hiver'!$A:$I,9,FALSE),IF(W481="été",VLOOKUP(E481,'EFFECTIFS Eté'!$A:$I,9,FALSE),"Erreur saison")))</f>
        <v>#N/A</v>
      </c>
      <c r="W481" s="18" t="e">
        <f>VLOOKUP(D481,Listes!B:C,2,FALSE)</f>
        <v>#N/A</v>
      </c>
    </row>
    <row r="482" spans="1:23" ht="15.75" customHeight="1">
      <c r="A482" s="11"/>
      <c r="B482" s="11"/>
      <c r="C482" s="11"/>
      <c r="D482" s="11"/>
      <c r="E482" s="11"/>
      <c r="F482" s="11"/>
      <c r="G482" s="11" t="e">
        <f>VLOOKUP(E482,TAXONS!B:C,2,FALSE)</f>
        <v>#N/A</v>
      </c>
      <c r="H482" s="13">
        <f t="shared" si="38"/>
        <v>0</v>
      </c>
      <c r="I482" s="12" t="e">
        <f t="shared" si="39"/>
        <v>#N/A</v>
      </c>
      <c r="J482" s="14" t="e">
        <f t="shared" si="40"/>
        <v>#N/A</v>
      </c>
      <c r="K482" s="15" t="e">
        <f>VLOOKUP(B482,REGIONS!A:D,4,FALSE)</f>
        <v>#N/A</v>
      </c>
      <c r="L482" s="19" t="e">
        <f>VLOOKUP(G482,Sensibilité!$A:$L,12,FALSE)</f>
        <v>#N/A</v>
      </c>
      <c r="M482" s="19" t="e">
        <f t="shared" si="41"/>
        <v>#N/A</v>
      </c>
      <c r="N482" s="19" t="e">
        <f t="shared" si="42"/>
        <v>#N/A</v>
      </c>
      <c r="O482" s="15" t="str">
        <f>IF(D482=Listes!$B$6,"SWARMING",IF(OR(D482=Listes!$B$1,D482=Listes!$B$2,D482=Listes!$B$5),2,IF(OR(D482=Listes!$B$3,D482=Listes!$B$4),1,"erreur colonne D")))</f>
        <v>SWARMING</v>
      </c>
      <c r="P482" s="15" t="e">
        <f>IF(OR(W482="Hiver",W482="Transit"),VLOOKUP(E482,IC!A:E,4,FALSE),IF(W482="été",VLOOKUP(E482,IC!A:E,3,FALSE),"erreur"))</f>
        <v>#N/A</v>
      </c>
      <c r="Q482" s="15" t="e">
        <f>IF(P482="NR",0,IF(F482&lt;5,0,IF(P482=1,VLOOKUP(F482,IC!$G$1:$I$8,3,TRUE),
IF(P482=2,VLOOKUP(F482,IC!$K$1:$M$8,3,TRUE),
IF(P482=3,VLOOKUP(F482,IC!$O$1:$Q$8,3,TRUE),IF(P482=4,VLOOKUP(F482,IC!$S$2:$U$9,3,TRUE),
"erreur"))))))</f>
        <v>#N/A</v>
      </c>
      <c r="R482" s="16" t="e">
        <f>IF(OR(V482="NA",V482="Transit",V482&lt;Listes!$F$1),"non applicable",F482/V482)</f>
        <v>#N/A</v>
      </c>
      <c r="S482" s="16" t="e">
        <f>IF(W482="Transit","Non applicable",IF(AND(W482="été",T482&gt;Listes!F481),F482/T482,IF(AND(W482="Hiver",Hierarchisation!U482&gt;Listes!F481),F482/U482,"non applicable")))</f>
        <v>#N/A</v>
      </c>
      <c r="T482" s="17" t="e">
        <f>IF(K482="Centre",VLOOKUP(E482,effectifs_ete,3,FALSE),IF(Hierarchisation!K482="Grand Nord",VLOOKUP(Hierarchisation!E482,effectifs_ete,4,FALSE),IF(Hierarchisation!K482="Nord Est",VLOOKUP(Hierarchisation!E482,effectifs_ete,5,FALSE),IF(Hierarchisation!K482="Nord Ouest",VLOOKUP(Hierarchisation!E482,effectifs_ete,6,FALSE),IF(Hierarchisation!K482="Sud Est",VLOOKUP(Hierarchisation!E482,effectifs_ete,7,FALSE),IF(Hierarchisation!K482="Sud Ouest",VLOOKUP(Hierarchisation!E482,effectifs_ete,8,FALSE),"Erreur Région"))))))</f>
        <v>#N/A</v>
      </c>
      <c r="U482" s="17" t="e">
        <f>IF(K482="Centre",VLOOKUP(E482,effectifs_hiver,3,FALSE),IF(Hierarchisation!K482="Grand Nord",VLOOKUP(Hierarchisation!E482,effectifs_hiver,4,FALSE),IF(Hierarchisation!K482="Nord Est",VLOOKUP(Hierarchisation!E482,effectifs_hiver,5,FALSE),IF(Hierarchisation!K482="Nord Ouest",VLOOKUP(Hierarchisation!E482,effectifs_hiver,6,FALSE),IF(Hierarchisation!K482="Sud Est",VLOOKUP(Hierarchisation!E482,effectifs_hiver,7,FALSE),IF(Hierarchisation!K482="Sud Ouest",VLOOKUP(Hierarchisation!E482,effectifs_hiver,8,FALSE),"Erreur Région"))))))</f>
        <v>#N/A</v>
      </c>
      <c r="V482" s="17" t="e">
        <f>IF(W482="Transit","Transit",IF(W482="hiver",VLOOKUP(E482,'EFFECTIFS Hiver'!$A:$I,9,FALSE),IF(W482="été",VLOOKUP(E482,'EFFECTIFS Eté'!$A:$I,9,FALSE),"Erreur saison")))</f>
        <v>#N/A</v>
      </c>
      <c r="W482" s="18" t="e">
        <f>VLOOKUP(D482,Listes!B:C,2,FALSE)</f>
        <v>#N/A</v>
      </c>
    </row>
    <row r="483" spans="1:23" ht="15.75" customHeight="1">
      <c r="A483" s="11"/>
      <c r="B483" s="11"/>
      <c r="C483" s="11"/>
      <c r="D483" s="11"/>
      <c r="E483" s="11"/>
      <c r="F483" s="11"/>
      <c r="G483" s="11" t="e">
        <f>VLOOKUP(E483,TAXONS!B:C,2,FALSE)</f>
        <v>#N/A</v>
      </c>
      <c r="H483" s="13">
        <f t="shared" si="38"/>
        <v>0</v>
      </c>
      <c r="I483" s="12" t="e">
        <f t="shared" si="39"/>
        <v>#N/A</v>
      </c>
      <c r="J483" s="14" t="e">
        <f t="shared" si="40"/>
        <v>#N/A</v>
      </c>
      <c r="K483" s="15" t="e">
        <f>VLOOKUP(B483,REGIONS!A:D,4,FALSE)</f>
        <v>#N/A</v>
      </c>
      <c r="L483" s="19" t="e">
        <f>VLOOKUP(G483,Sensibilité!$A:$L,12,FALSE)</f>
        <v>#N/A</v>
      </c>
      <c r="M483" s="19" t="e">
        <f t="shared" si="41"/>
        <v>#N/A</v>
      </c>
      <c r="N483" s="19" t="e">
        <f t="shared" si="42"/>
        <v>#N/A</v>
      </c>
      <c r="O483" s="15" t="str">
        <f>IF(D483=Listes!$B$6,"SWARMING",IF(OR(D483=Listes!$B$1,D483=Listes!$B$2,D483=Listes!$B$5),2,IF(OR(D483=Listes!$B$3,D483=Listes!$B$4),1,"erreur colonne D")))</f>
        <v>SWARMING</v>
      </c>
      <c r="P483" s="15" t="e">
        <f>IF(OR(W483="Hiver",W483="Transit"),VLOOKUP(E483,IC!A:E,4,FALSE),IF(W483="été",VLOOKUP(E483,IC!A:E,3,FALSE),"erreur"))</f>
        <v>#N/A</v>
      </c>
      <c r="Q483" s="15" t="e">
        <f>IF(P483="NR",0,IF(F483&lt;5,0,IF(P483=1,VLOOKUP(F483,IC!$G$1:$I$8,3,TRUE),
IF(P483=2,VLOOKUP(F483,IC!$K$1:$M$8,3,TRUE),
IF(P483=3,VLOOKUP(F483,IC!$O$1:$Q$8,3,TRUE),IF(P483=4,VLOOKUP(F483,IC!$S$2:$U$9,3,TRUE),
"erreur"))))))</f>
        <v>#N/A</v>
      </c>
      <c r="R483" s="16" t="e">
        <f>IF(OR(V483="NA",V483="Transit",V483&lt;Listes!$F$1),"non applicable",F483/V483)</f>
        <v>#N/A</v>
      </c>
      <c r="S483" s="16" t="e">
        <f>IF(W483="Transit","Non applicable",IF(AND(W483="été",T483&gt;Listes!F482),F483/T483,IF(AND(W483="Hiver",Hierarchisation!U483&gt;Listes!F482),F483/U483,"non applicable")))</f>
        <v>#N/A</v>
      </c>
      <c r="T483" s="17" t="e">
        <f>IF(K483="Centre",VLOOKUP(E483,effectifs_ete,3,FALSE),IF(Hierarchisation!K483="Grand Nord",VLOOKUP(Hierarchisation!E483,effectifs_ete,4,FALSE),IF(Hierarchisation!K483="Nord Est",VLOOKUP(Hierarchisation!E483,effectifs_ete,5,FALSE),IF(Hierarchisation!K483="Nord Ouest",VLOOKUP(Hierarchisation!E483,effectifs_ete,6,FALSE),IF(Hierarchisation!K483="Sud Est",VLOOKUP(Hierarchisation!E483,effectifs_ete,7,FALSE),IF(Hierarchisation!K483="Sud Ouest",VLOOKUP(Hierarchisation!E483,effectifs_ete,8,FALSE),"Erreur Région"))))))</f>
        <v>#N/A</v>
      </c>
      <c r="U483" s="17" t="e">
        <f>IF(K483="Centre",VLOOKUP(E483,effectifs_hiver,3,FALSE),IF(Hierarchisation!K483="Grand Nord",VLOOKUP(Hierarchisation!E483,effectifs_hiver,4,FALSE),IF(Hierarchisation!K483="Nord Est",VLOOKUP(Hierarchisation!E483,effectifs_hiver,5,FALSE),IF(Hierarchisation!K483="Nord Ouest",VLOOKUP(Hierarchisation!E483,effectifs_hiver,6,FALSE),IF(Hierarchisation!K483="Sud Est",VLOOKUP(Hierarchisation!E483,effectifs_hiver,7,FALSE),IF(Hierarchisation!K483="Sud Ouest",VLOOKUP(Hierarchisation!E483,effectifs_hiver,8,FALSE),"Erreur Région"))))))</f>
        <v>#N/A</v>
      </c>
      <c r="V483" s="17" t="e">
        <f>IF(W483="Transit","Transit",IF(W483="hiver",VLOOKUP(E483,'EFFECTIFS Hiver'!$A:$I,9,FALSE),IF(W483="été",VLOOKUP(E483,'EFFECTIFS Eté'!$A:$I,9,FALSE),"Erreur saison")))</f>
        <v>#N/A</v>
      </c>
      <c r="W483" s="18" t="e">
        <f>VLOOKUP(D483,Listes!B:C,2,FALSE)</f>
        <v>#N/A</v>
      </c>
    </row>
    <row r="484" spans="1:23" ht="15.75" customHeight="1">
      <c r="A484" s="11"/>
      <c r="B484" s="11"/>
      <c r="C484" s="11"/>
      <c r="D484" s="11"/>
      <c r="E484" s="11"/>
      <c r="F484" s="11"/>
      <c r="G484" s="11" t="e">
        <f>VLOOKUP(E484,TAXONS!B:C,2,FALSE)</f>
        <v>#N/A</v>
      </c>
      <c r="H484" s="13">
        <f t="shared" si="38"/>
        <v>0</v>
      </c>
      <c r="I484" s="12" t="e">
        <f t="shared" si="39"/>
        <v>#N/A</v>
      </c>
      <c r="J484" s="14" t="e">
        <f t="shared" si="40"/>
        <v>#N/A</v>
      </c>
      <c r="K484" s="15" t="e">
        <f>VLOOKUP(B484,REGIONS!A:D,4,FALSE)</f>
        <v>#N/A</v>
      </c>
      <c r="L484" s="19" t="e">
        <f>VLOOKUP(G484,Sensibilité!$A:$L,12,FALSE)</f>
        <v>#N/A</v>
      </c>
      <c r="M484" s="19" t="e">
        <f t="shared" si="41"/>
        <v>#N/A</v>
      </c>
      <c r="N484" s="19" t="e">
        <f t="shared" si="42"/>
        <v>#N/A</v>
      </c>
      <c r="O484" s="15" t="str">
        <f>IF(D484=Listes!$B$6,"SWARMING",IF(OR(D484=Listes!$B$1,D484=Listes!$B$2,D484=Listes!$B$5),2,IF(OR(D484=Listes!$B$3,D484=Listes!$B$4),1,"erreur colonne D")))</f>
        <v>SWARMING</v>
      </c>
      <c r="P484" s="15" t="e">
        <f>IF(OR(W484="Hiver",W484="Transit"),VLOOKUP(E484,IC!A:E,4,FALSE),IF(W484="été",VLOOKUP(E484,IC!A:E,3,FALSE),"erreur"))</f>
        <v>#N/A</v>
      </c>
      <c r="Q484" s="15" t="e">
        <f>IF(P484="NR",0,IF(F484&lt;5,0,IF(P484=1,VLOOKUP(F484,IC!$G$1:$I$8,3,TRUE),
IF(P484=2,VLOOKUP(F484,IC!$K$1:$M$8,3,TRUE),
IF(P484=3,VLOOKUP(F484,IC!$O$1:$Q$8,3,TRUE),IF(P484=4,VLOOKUP(F484,IC!$S$2:$U$9,3,TRUE),
"erreur"))))))</f>
        <v>#N/A</v>
      </c>
      <c r="R484" s="16" t="e">
        <f>IF(OR(V484="NA",V484="Transit",V484&lt;Listes!$F$1),"non applicable",F484/V484)</f>
        <v>#N/A</v>
      </c>
      <c r="S484" s="16" t="e">
        <f>IF(W484="Transit","Non applicable",IF(AND(W484="été",T484&gt;Listes!F483),F484/T484,IF(AND(W484="Hiver",Hierarchisation!U484&gt;Listes!F483),F484/U484,"non applicable")))</f>
        <v>#N/A</v>
      </c>
      <c r="T484" s="17" t="e">
        <f>IF(K484="Centre",VLOOKUP(E484,effectifs_ete,3,FALSE),IF(Hierarchisation!K484="Grand Nord",VLOOKUP(Hierarchisation!E484,effectifs_ete,4,FALSE),IF(Hierarchisation!K484="Nord Est",VLOOKUP(Hierarchisation!E484,effectifs_ete,5,FALSE),IF(Hierarchisation!K484="Nord Ouest",VLOOKUP(Hierarchisation!E484,effectifs_ete,6,FALSE),IF(Hierarchisation!K484="Sud Est",VLOOKUP(Hierarchisation!E484,effectifs_ete,7,FALSE),IF(Hierarchisation!K484="Sud Ouest",VLOOKUP(Hierarchisation!E484,effectifs_ete,8,FALSE),"Erreur Région"))))))</f>
        <v>#N/A</v>
      </c>
      <c r="U484" s="17" t="e">
        <f>IF(K484="Centre",VLOOKUP(E484,effectifs_hiver,3,FALSE),IF(Hierarchisation!K484="Grand Nord",VLOOKUP(Hierarchisation!E484,effectifs_hiver,4,FALSE),IF(Hierarchisation!K484="Nord Est",VLOOKUP(Hierarchisation!E484,effectifs_hiver,5,FALSE),IF(Hierarchisation!K484="Nord Ouest",VLOOKUP(Hierarchisation!E484,effectifs_hiver,6,FALSE),IF(Hierarchisation!K484="Sud Est",VLOOKUP(Hierarchisation!E484,effectifs_hiver,7,FALSE),IF(Hierarchisation!K484="Sud Ouest",VLOOKUP(Hierarchisation!E484,effectifs_hiver,8,FALSE),"Erreur Région"))))))</f>
        <v>#N/A</v>
      </c>
      <c r="V484" s="17" t="e">
        <f>IF(W484="Transit","Transit",IF(W484="hiver",VLOOKUP(E484,'EFFECTIFS Hiver'!$A:$I,9,FALSE),IF(W484="été",VLOOKUP(E484,'EFFECTIFS Eté'!$A:$I,9,FALSE),"Erreur saison")))</f>
        <v>#N/A</v>
      </c>
      <c r="W484" s="18" t="e">
        <f>VLOOKUP(D484,Listes!B:C,2,FALSE)</f>
        <v>#N/A</v>
      </c>
    </row>
    <row r="485" spans="1:23" ht="15.75" customHeight="1">
      <c r="A485" s="11"/>
      <c r="B485" s="11"/>
      <c r="C485" s="11"/>
      <c r="D485" s="11"/>
      <c r="E485" s="11"/>
      <c r="F485" s="11"/>
      <c r="G485" s="11" t="e">
        <f>VLOOKUP(E485,TAXONS!B:C,2,FALSE)</f>
        <v>#N/A</v>
      </c>
      <c r="H485" s="13">
        <f t="shared" si="38"/>
        <v>0</v>
      </c>
      <c r="I485" s="12" t="e">
        <f t="shared" si="39"/>
        <v>#N/A</v>
      </c>
      <c r="J485" s="14" t="e">
        <f t="shared" si="40"/>
        <v>#N/A</v>
      </c>
      <c r="K485" s="15" t="e">
        <f>VLOOKUP(B485,REGIONS!A:D,4,FALSE)</f>
        <v>#N/A</v>
      </c>
      <c r="L485" s="19" t="e">
        <f>VLOOKUP(G485,Sensibilité!$A:$L,12,FALSE)</f>
        <v>#N/A</v>
      </c>
      <c r="M485" s="19" t="e">
        <f t="shared" si="41"/>
        <v>#N/A</v>
      </c>
      <c r="N485" s="19" t="e">
        <f t="shared" si="42"/>
        <v>#N/A</v>
      </c>
      <c r="O485" s="15" t="str">
        <f>IF(D485=Listes!$B$6,"SWARMING",IF(OR(D485=Listes!$B$1,D485=Listes!$B$2,D485=Listes!$B$5),2,IF(OR(D485=Listes!$B$3,D485=Listes!$B$4),1,"erreur colonne D")))</f>
        <v>SWARMING</v>
      </c>
      <c r="P485" s="15" t="e">
        <f>IF(OR(W485="Hiver",W485="Transit"),VLOOKUP(E485,IC!A:E,4,FALSE),IF(W485="été",VLOOKUP(E485,IC!A:E,3,FALSE),"erreur"))</f>
        <v>#N/A</v>
      </c>
      <c r="Q485" s="15" t="e">
        <f>IF(P485="NR",0,IF(F485&lt;5,0,IF(P485=1,VLOOKUP(F485,IC!$G$1:$I$8,3,TRUE),
IF(P485=2,VLOOKUP(F485,IC!$K$1:$M$8,3,TRUE),
IF(P485=3,VLOOKUP(F485,IC!$O$1:$Q$8,3,TRUE),IF(P485=4,VLOOKUP(F485,IC!$S$2:$U$9,3,TRUE),
"erreur"))))))</f>
        <v>#N/A</v>
      </c>
      <c r="R485" s="16" t="e">
        <f>IF(OR(V485="NA",V485="Transit",V485&lt;Listes!$F$1),"non applicable",F485/V485)</f>
        <v>#N/A</v>
      </c>
      <c r="S485" s="16" t="e">
        <f>IF(W485="Transit","Non applicable",IF(AND(W485="été",T485&gt;Listes!F484),F485/T485,IF(AND(W485="Hiver",Hierarchisation!U485&gt;Listes!F484),F485/U485,"non applicable")))</f>
        <v>#N/A</v>
      </c>
      <c r="T485" s="17" t="e">
        <f>IF(K485="Centre",VLOOKUP(E485,effectifs_ete,3,FALSE),IF(Hierarchisation!K485="Grand Nord",VLOOKUP(Hierarchisation!E485,effectifs_ete,4,FALSE),IF(Hierarchisation!K485="Nord Est",VLOOKUP(Hierarchisation!E485,effectifs_ete,5,FALSE),IF(Hierarchisation!K485="Nord Ouest",VLOOKUP(Hierarchisation!E485,effectifs_ete,6,FALSE),IF(Hierarchisation!K485="Sud Est",VLOOKUP(Hierarchisation!E485,effectifs_ete,7,FALSE),IF(Hierarchisation!K485="Sud Ouest",VLOOKUP(Hierarchisation!E485,effectifs_ete,8,FALSE),"Erreur Région"))))))</f>
        <v>#N/A</v>
      </c>
      <c r="U485" s="17" t="e">
        <f>IF(K485="Centre",VLOOKUP(E485,effectifs_hiver,3,FALSE),IF(Hierarchisation!K485="Grand Nord",VLOOKUP(Hierarchisation!E485,effectifs_hiver,4,FALSE),IF(Hierarchisation!K485="Nord Est",VLOOKUP(Hierarchisation!E485,effectifs_hiver,5,FALSE),IF(Hierarchisation!K485="Nord Ouest",VLOOKUP(Hierarchisation!E485,effectifs_hiver,6,FALSE),IF(Hierarchisation!K485="Sud Est",VLOOKUP(Hierarchisation!E485,effectifs_hiver,7,FALSE),IF(Hierarchisation!K485="Sud Ouest",VLOOKUP(Hierarchisation!E485,effectifs_hiver,8,FALSE),"Erreur Région"))))))</f>
        <v>#N/A</v>
      </c>
      <c r="V485" s="17" t="e">
        <f>IF(W485="Transit","Transit",IF(W485="hiver",VLOOKUP(E485,'EFFECTIFS Hiver'!$A:$I,9,FALSE),IF(W485="été",VLOOKUP(E485,'EFFECTIFS Eté'!$A:$I,9,FALSE),"Erreur saison")))</f>
        <v>#N/A</v>
      </c>
      <c r="W485" s="18" t="e">
        <f>VLOOKUP(D485,Listes!B:C,2,FALSE)</f>
        <v>#N/A</v>
      </c>
    </row>
    <row r="486" spans="1:23" ht="15.75" customHeight="1">
      <c r="A486" s="11"/>
      <c r="B486" s="11"/>
      <c r="C486" s="11"/>
      <c r="D486" s="11"/>
      <c r="E486" s="11"/>
      <c r="F486" s="11"/>
      <c r="G486" s="11" t="e">
        <f>VLOOKUP(E486,TAXONS!B:C,2,FALSE)</f>
        <v>#N/A</v>
      </c>
      <c r="H486" s="13">
        <f t="shared" si="38"/>
        <v>0</v>
      </c>
      <c r="I486" s="12" t="e">
        <f t="shared" si="39"/>
        <v>#N/A</v>
      </c>
      <c r="J486" s="14" t="e">
        <f t="shared" si="40"/>
        <v>#N/A</v>
      </c>
      <c r="K486" s="15" t="e">
        <f>VLOOKUP(B486,REGIONS!A:D,4,FALSE)</f>
        <v>#N/A</v>
      </c>
      <c r="L486" s="19" t="e">
        <f>VLOOKUP(G486,Sensibilité!$A:$L,12,FALSE)</f>
        <v>#N/A</v>
      </c>
      <c r="M486" s="19" t="e">
        <f t="shared" si="41"/>
        <v>#N/A</v>
      </c>
      <c r="N486" s="19" t="e">
        <f t="shared" si="42"/>
        <v>#N/A</v>
      </c>
      <c r="O486" s="15" t="str">
        <f>IF(D486=Listes!$B$6,"SWARMING",IF(OR(D486=Listes!$B$1,D486=Listes!$B$2,D486=Listes!$B$5),2,IF(OR(D486=Listes!$B$3,D486=Listes!$B$4),1,"erreur colonne D")))</f>
        <v>SWARMING</v>
      </c>
      <c r="P486" s="15" t="e">
        <f>IF(OR(W486="Hiver",W486="Transit"),VLOOKUP(E486,IC!A:E,4,FALSE),IF(W486="été",VLOOKUP(E486,IC!A:E,3,FALSE),"erreur"))</f>
        <v>#N/A</v>
      </c>
      <c r="Q486" s="15" t="e">
        <f>IF(P486="NR",0,IF(F486&lt;5,0,IF(P486=1,VLOOKUP(F486,IC!$G$1:$I$8,3,TRUE),
IF(P486=2,VLOOKUP(F486,IC!$K$1:$M$8,3,TRUE),
IF(P486=3,VLOOKUP(F486,IC!$O$1:$Q$8,3,TRUE),IF(P486=4,VLOOKUP(F486,IC!$S$2:$U$9,3,TRUE),
"erreur"))))))</f>
        <v>#N/A</v>
      </c>
      <c r="R486" s="16" t="e">
        <f>IF(OR(V486="NA",V486="Transit",V486&lt;Listes!$F$1),"non applicable",F486/V486)</f>
        <v>#N/A</v>
      </c>
      <c r="S486" s="16" t="e">
        <f>IF(W486="Transit","Non applicable",IF(AND(W486="été",T486&gt;Listes!F485),F486/T486,IF(AND(W486="Hiver",Hierarchisation!U486&gt;Listes!F485),F486/U486,"non applicable")))</f>
        <v>#N/A</v>
      </c>
      <c r="T486" s="17" t="e">
        <f>IF(K486="Centre",VLOOKUP(E486,effectifs_ete,3,FALSE),IF(Hierarchisation!K486="Grand Nord",VLOOKUP(Hierarchisation!E486,effectifs_ete,4,FALSE),IF(Hierarchisation!K486="Nord Est",VLOOKUP(Hierarchisation!E486,effectifs_ete,5,FALSE),IF(Hierarchisation!K486="Nord Ouest",VLOOKUP(Hierarchisation!E486,effectifs_ete,6,FALSE),IF(Hierarchisation!K486="Sud Est",VLOOKUP(Hierarchisation!E486,effectifs_ete,7,FALSE),IF(Hierarchisation!K486="Sud Ouest",VLOOKUP(Hierarchisation!E486,effectifs_ete,8,FALSE),"Erreur Région"))))))</f>
        <v>#N/A</v>
      </c>
      <c r="U486" s="17" t="e">
        <f>IF(K486="Centre",VLOOKUP(E486,effectifs_hiver,3,FALSE),IF(Hierarchisation!K486="Grand Nord",VLOOKUP(Hierarchisation!E486,effectifs_hiver,4,FALSE),IF(Hierarchisation!K486="Nord Est",VLOOKUP(Hierarchisation!E486,effectifs_hiver,5,FALSE),IF(Hierarchisation!K486="Nord Ouest",VLOOKUP(Hierarchisation!E486,effectifs_hiver,6,FALSE),IF(Hierarchisation!K486="Sud Est",VLOOKUP(Hierarchisation!E486,effectifs_hiver,7,FALSE),IF(Hierarchisation!K486="Sud Ouest",VLOOKUP(Hierarchisation!E486,effectifs_hiver,8,FALSE),"Erreur Région"))))))</f>
        <v>#N/A</v>
      </c>
      <c r="V486" s="17" t="e">
        <f>IF(W486="Transit","Transit",IF(W486="hiver",VLOOKUP(E486,'EFFECTIFS Hiver'!$A:$I,9,FALSE),IF(W486="été",VLOOKUP(E486,'EFFECTIFS Eté'!$A:$I,9,FALSE),"Erreur saison")))</f>
        <v>#N/A</v>
      </c>
      <c r="W486" s="18" t="e">
        <f>VLOOKUP(D486,Listes!B:C,2,FALSE)</f>
        <v>#N/A</v>
      </c>
    </row>
    <row r="487" spans="1:23" ht="15.75" customHeight="1">
      <c r="A487" s="11"/>
      <c r="B487" s="11"/>
      <c r="C487" s="11"/>
      <c r="D487" s="11"/>
      <c r="E487" s="11"/>
      <c r="F487" s="11"/>
      <c r="G487" s="11" t="e">
        <f>VLOOKUP(E487,TAXONS!B:C,2,FALSE)</f>
        <v>#N/A</v>
      </c>
      <c r="H487" s="13">
        <f t="shared" si="38"/>
        <v>0</v>
      </c>
      <c r="I487" s="12" t="e">
        <f t="shared" si="39"/>
        <v>#N/A</v>
      </c>
      <c r="J487" s="14" t="e">
        <f t="shared" si="40"/>
        <v>#N/A</v>
      </c>
      <c r="K487" s="15" t="e">
        <f>VLOOKUP(B487,REGIONS!A:D,4,FALSE)</f>
        <v>#N/A</v>
      </c>
      <c r="L487" s="19" t="e">
        <f>VLOOKUP(G487,Sensibilité!$A:$L,12,FALSE)</f>
        <v>#N/A</v>
      </c>
      <c r="M487" s="19" t="e">
        <f t="shared" si="41"/>
        <v>#N/A</v>
      </c>
      <c r="N487" s="19" t="e">
        <f t="shared" si="42"/>
        <v>#N/A</v>
      </c>
      <c r="O487" s="15" t="str">
        <f>IF(D487=Listes!$B$6,"SWARMING",IF(OR(D487=Listes!$B$1,D487=Listes!$B$2,D487=Listes!$B$5),2,IF(OR(D487=Listes!$B$3,D487=Listes!$B$4),1,"erreur colonne D")))</f>
        <v>SWARMING</v>
      </c>
      <c r="P487" s="15" t="e">
        <f>IF(OR(W487="Hiver",W487="Transit"),VLOOKUP(E487,IC!A:E,4,FALSE),IF(W487="été",VLOOKUP(E487,IC!A:E,3,FALSE),"erreur"))</f>
        <v>#N/A</v>
      </c>
      <c r="Q487" s="15" t="e">
        <f>IF(P487="NR",0,IF(F487&lt;5,0,IF(P487=1,VLOOKUP(F487,IC!$G$1:$I$8,3,TRUE),
IF(P487=2,VLOOKUP(F487,IC!$K$1:$M$8,3,TRUE),
IF(P487=3,VLOOKUP(F487,IC!$O$1:$Q$8,3,TRUE),IF(P487=4,VLOOKUP(F487,IC!$S$2:$U$9,3,TRUE),
"erreur"))))))</f>
        <v>#N/A</v>
      </c>
      <c r="R487" s="16" t="e">
        <f>IF(OR(V487="NA",V487="Transit",V487&lt;Listes!$F$1),"non applicable",F487/V487)</f>
        <v>#N/A</v>
      </c>
      <c r="S487" s="16" t="e">
        <f>IF(W487="Transit","Non applicable",IF(AND(W487="été",T487&gt;Listes!F486),F487/T487,IF(AND(W487="Hiver",Hierarchisation!U487&gt;Listes!F486),F487/U487,"non applicable")))</f>
        <v>#N/A</v>
      </c>
      <c r="T487" s="17" t="e">
        <f>IF(K487="Centre",VLOOKUP(E487,effectifs_ete,3,FALSE),IF(Hierarchisation!K487="Grand Nord",VLOOKUP(Hierarchisation!E487,effectifs_ete,4,FALSE),IF(Hierarchisation!K487="Nord Est",VLOOKUP(Hierarchisation!E487,effectifs_ete,5,FALSE),IF(Hierarchisation!K487="Nord Ouest",VLOOKUP(Hierarchisation!E487,effectifs_ete,6,FALSE),IF(Hierarchisation!K487="Sud Est",VLOOKUP(Hierarchisation!E487,effectifs_ete,7,FALSE),IF(Hierarchisation!K487="Sud Ouest",VLOOKUP(Hierarchisation!E487,effectifs_ete,8,FALSE),"Erreur Région"))))))</f>
        <v>#N/A</v>
      </c>
      <c r="U487" s="17" t="e">
        <f>IF(K487="Centre",VLOOKUP(E487,effectifs_hiver,3,FALSE),IF(Hierarchisation!K487="Grand Nord",VLOOKUP(Hierarchisation!E487,effectifs_hiver,4,FALSE),IF(Hierarchisation!K487="Nord Est",VLOOKUP(Hierarchisation!E487,effectifs_hiver,5,FALSE),IF(Hierarchisation!K487="Nord Ouest",VLOOKUP(Hierarchisation!E487,effectifs_hiver,6,FALSE),IF(Hierarchisation!K487="Sud Est",VLOOKUP(Hierarchisation!E487,effectifs_hiver,7,FALSE),IF(Hierarchisation!K487="Sud Ouest",VLOOKUP(Hierarchisation!E487,effectifs_hiver,8,FALSE),"Erreur Région"))))))</f>
        <v>#N/A</v>
      </c>
      <c r="V487" s="17" t="e">
        <f>IF(W487="Transit","Transit",IF(W487="hiver",VLOOKUP(E487,'EFFECTIFS Hiver'!$A:$I,9,FALSE),IF(W487="été",VLOOKUP(E487,'EFFECTIFS Eté'!$A:$I,9,FALSE),"Erreur saison")))</f>
        <v>#N/A</v>
      </c>
      <c r="W487" s="18" t="e">
        <f>VLOOKUP(D487,Listes!B:C,2,FALSE)</f>
        <v>#N/A</v>
      </c>
    </row>
    <row r="488" spans="1:23" ht="15.75" customHeight="1">
      <c r="A488" s="11"/>
      <c r="B488" s="11"/>
      <c r="C488" s="11"/>
      <c r="D488" s="11"/>
      <c r="E488" s="11"/>
      <c r="F488" s="11"/>
      <c r="G488" s="11" t="e">
        <f>VLOOKUP(E488,TAXONS!B:C,2,FALSE)</f>
        <v>#N/A</v>
      </c>
      <c r="H488" s="13">
        <f t="shared" si="38"/>
        <v>0</v>
      </c>
      <c r="I488" s="12" t="e">
        <f t="shared" si="39"/>
        <v>#N/A</v>
      </c>
      <c r="J488" s="14" t="e">
        <f t="shared" si="40"/>
        <v>#N/A</v>
      </c>
      <c r="K488" s="15" t="e">
        <f>VLOOKUP(B488,REGIONS!A:D,4,FALSE)</f>
        <v>#N/A</v>
      </c>
      <c r="L488" s="19" t="e">
        <f>VLOOKUP(G488,Sensibilité!$A:$L,12,FALSE)</f>
        <v>#N/A</v>
      </c>
      <c r="M488" s="19" t="e">
        <f t="shared" si="41"/>
        <v>#N/A</v>
      </c>
      <c r="N488" s="19" t="e">
        <f t="shared" si="42"/>
        <v>#N/A</v>
      </c>
      <c r="O488" s="15" t="str">
        <f>IF(D488=Listes!$B$6,"SWARMING",IF(OR(D488=Listes!$B$1,D488=Listes!$B$2,D488=Listes!$B$5),2,IF(OR(D488=Listes!$B$3,D488=Listes!$B$4),1,"erreur colonne D")))</f>
        <v>SWARMING</v>
      </c>
      <c r="P488" s="15" t="e">
        <f>IF(OR(W488="Hiver",W488="Transit"),VLOOKUP(E488,IC!A:E,4,FALSE),IF(W488="été",VLOOKUP(E488,IC!A:E,3,FALSE),"erreur"))</f>
        <v>#N/A</v>
      </c>
      <c r="Q488" s="15" t="e">
        <f>IF(P488="NR",0,IF(F488&lt;5,0,IF(P488=1,VLOOKUP(F488,IC!$G$1:$I$8,3,TRUE),
IF(P488=2,VLOOKUP(F488,IC!$K$1:$M$8,3,TRUE),
IF(P488=3,VLOOKUP(F488,IC!$O$1:$Q$8,3,TRUE),IF(P488=4,VLOOKUP(F488,IC!$S$2:$U$9,3,TRUE),
"erreur"))))))</f>
        <v>#N/A</v>
      </c>
      <c r="R488" s="16" t="e">
        <f>IF(OR(V488="NA",V488="Transit",V488&lt;Listes!$F$1),"non applicable",F488/V488)</f>
        <v>#N/A</v>
      </c>
      <c r="S488" s="16" t="e">
        <f>IF(W488="Transit","Non applicable",IF(AND(W488="été",T488&gt;Listes!F487),F488/T488,IF(AND(W488="Hiver",Hierarchisation!U488&gt;Listes!F487),F488/U488,"non applicable")))</f>
        <v>#N/A</v>
      </c>
      <c r="T488" s="17" t="e">
        <f>IF(K488="Centre",VLOOKUP(E488,effectifs_ete,3,FALSE),IF(Hierarchisation!K488="Grand Nord",VLOOKUP(Hierarchisation!E488,effectifs_ete,4,FALSE),IF(Hierarchisation!K488="Nord Est",VLOOKUP(Hierarchisation!E488,effectifs_ete,5,FALSE),IF(Hierarchisation!K488="Nord Ouest",VLOOKUP(Hierarchisation!E488,effectifs_ete,6,FALSE),IF(Hierarchisation!K488="Sud Est",VLOOKUP(Hierarchisation!E488,effectifs_ete,7,FALSE),IF(Hierarchisation!K488="Sud Ouest",VLOOKUP(Hierarchisation!E488,effectifs_ete,8,FALSE),"Erreur Région"))))))</f>
        <v>#N/A</v>
      </c>
      <c r="U488" s="17" t="e">
        <f>IF(K488="Centre",VLOOKUP(E488,effectifs_hiver,3,FALSE),IF(Hierarchisation!K488="Grand Nord",VLOOKUP(Hierarchisation!E488,effectifs_hiver,4,FALSE),IF(Hierarchisation!K488="Nord Est",VLOOKUP(Hierarchisation!E488,effectifs_hiver,5,FALSE),IF(Hierarchisation!K488="Nord Ouest",VLOOKUP(Hierarchisation!E488,effectifs_hiver,6,FALSE),IF(Hierarchisation!K488="Sud Est",VLOOKUP(Hierarchisation!E488,effectifs_hiver,7,FALSE),IF(Hierarchisation!K488="Sud Ouest",VLOOKUP(Hierarchisation!E488,effectifs_hiver,8,FALSE),"Erreur Région"))))))</f>
        <v>#N/A</v>
      </c>
      <c r="V488" s="17" t="e">
        <f>IF(W488="Transit","Transit",IF(W488="hiver",VLOOKUP(E488,'EFFECTIFS Hiver'!$A:$I,9,FALSE),IF(W488="été",VLOOKUP(E488,'EFFECTIFS Eté'!$A:$I,9,FALSE),"Erreur saison")))</f>
        <v>#N/A</v>
      </c>
      <c r="W488" s="18" t="e">
        <f>VLOOKUP(D488,Listes!B:C,2,FALSE)</f>
        <v>#N/A</v>
      </c>
    </row>
    <row r="489" spans="1:23" ht="15.75" customHeight="1">
      <c r="A489" s="11"/>
      <c r="B489" s="11"/>
      <c r="C489" s="11"/>
      <c r="D489" s="11"/>
      <c r="E489" s="11"/>
      <c r="F489" s="11"/>
      <c r="G489" s="11" t="e">
        <f>VLOOKUP(E489,TAXONS!B:C,2,FALSE)</f>
        <v>#N/A</v>
      </c>
      <c r="H489" s="13">
        <f t="shared" si="38"/>
        <v>0</v>
      </c>
      <c r="I489" s="12" t="e">
        <f t="shared" si="39"/>
        <v>#N/A</v>
      </c>
      <c r="J489" s="14" t="e">
        <f t="shared" si="40"/>
        <v>#N/A</v>
      </c>
      <c r="K489" s="15" t="e">
        <f>VLOOKUP(B489,REGIONS!A:D,4,FALSE)</f>
        <v>#N/A</v>
      </c>
      <c r="L489" s="19" t="e">
        <f>VLOOKUP(G489,Sensibilité!$A:$L,12,FALSE)</f>
        <v>#N/A</v>
      </c>
      <c r="M489" s="19" t="e">
        <f t="shared" si="41"/>
        <v>#N/A</v>
      </c>
      <c r="N489" s="19" t="e">
        <f t="shared" si="42"/>
        <v>#N/A</v>
      </c>
      <c r="O489" s="15" t="str">
        <f>IF(D489=Listes!$B$6,"SWARMING",IF(OR(D489=Listes!$B$1,D489=Listes!$B$2,D489=Listes!$B$5),2,IF(OR(D489=Listes!$B$3,D489=Listes!$B$4),1,"erreur colonne D")))</f>
        <v>SWARMING</v>
      </c>
      <c r="P489" s="15" t="e">
        <f>IF(OR(W489="Hiver",W489="Transit"),VLOOKUP(E489,IC!A:E,4,FALSE),IF(W489="été",VLOOKUP(E489,IC!A:E,3,FALSE),"erreur"))</f>
        <v>#N/A</v>
      </c>
      <c r="Q489" s="15" t="e">
        <f>IF(P489="NR",0,IF(F489&lt;5,0,IF(P489=1,VLOOKUP(F489,IC!$G$1:$I$8,3,TRUE),
IF(P489=2,VLOOKUP(F489,IC!$K$1:$M$8,3,TRUE),
IF(P489=3,VLOOKUP(F489,IC!$O$1:$Q$8,3,TRUE),IF(P489=4,VLOOKUP(F489,IC!$S$2:$U$9,3,TRUE),
"erreur"))))))</f>
        <v>#N/A</v>
      </c>
      <c r="R489" s="16" t="e">
        <f>IF(OR(V489="NA",V489="Transit",V489&lt;Listes!$F$1),"non applicable",F489/V489)</f>
        <v>#N/A</v>
      </c>
      <c r="S489" s="16" t="e">
        <f>IF(W489="Transit","Non applicable",IF(AND(W489="été",T489&gt;Listes!F488),F489/T489,IF(AND(W489="Hiver",Hierarchisation!U489&gt;Listes!F488),F489/U489,"non applicable")))</f>
        <v>#N/A</v>
      </c>
      <c r="T489" s="17" t="e">
        <f>IF(K489="Centre",VLOOKUP(E489,effectifs_ete,3,FALSE),IF(Hierarchisation!K489="Grand Nord",VLOOKUP(Hierarchisation!E489,effectifs_ete,4,FALSE),IF(Hierarchisation!K489="Nord Est",VLOOKUP(Hierarchisation!E489,effectifs_ete,5,FALSE),IF(Hierarchisation!K489="Nord Ouest",VLOOKUP(Hierarchisation!E489,effectifs_ete,6,FALSE),IF(Hierarchisation!K489="Sud Est",VLOOKUP(Hierarchisation!E489,effectifs_ete,7,FALSE),IF(Hierarchisation!K489="Sud Ouest",VLOOKUP(Hierarchisation!E489,effectifs_ete,8,FALSE),"Erreur Région"))))))</f>
        <v>#N/A</v>
      </c>
      <c r="U489" s="17" t="e">
        <f>IF(K489="Centre",VLOOKUP(E489,effectifs_hiver,3,FALSE),IF(Hierarchisation!K489="Grand Nord",VLOOKUP(Hierarchisation!E489,effectifs_hiver,4,FALSE),IF(Hierarchisation!K489="Nord Est",VLOOKUP(Hierarchisation!E489,effectifs_hiver,5,FALSE),IF(Hierarchisation!K489="Nord Ouest",VLOOKUP(Hierarchisation!E489,effectifs_hiver,6,FALSE),IF(Hierarchisation!K489="Sud Est",VLOOKUP(Hierarchisation!E489,effectifs_hiver,7,FALSE),IF(Hierarchisation!K489="Sud Ouest",VLOOKUP(Hierarchisation!E489,effectifs_hiver,8,FALSE),"Erreur Région"))))))</f>
        <v>#N/A</v>
      </c>
      <c r="V489" s="17" t="e">
        <f>IF(W489="Transit","Transit",IF(W489="hiver",VLOOKUP(E489,'EFFECTIFS Hiver'!$A:$I,9,FALSE),IF(W489="été",VLOOKUP(E489,'EFFECTIFS Eté'!$A:$I,9,FALSE),"Erreur saison")))</f>
        <v>#N/A</v>
      </c>
      <c r="W489" s="18" t="e">
        <f>VLOOKUP(D489,Listes!B:C,2,FALSE)</f>
        <v>#N/A</v>
      </c>
    </row>
    <row r="490" spans="1:23" ht="15.75" customHeight="1">
      <c r="A490" s="11"/>
      <c r="B490" s="11"/>
      <c r="C490" s="11"/>
      <c r="D490" s="11"/>
      <c r="E490" s="11"/>
      <c r="F490" s="11"/>
      <c r="G490" s="11" t="e">
        <f>VLOOKUP(E490,TAXONS!B:C,2,FALSE)</f>
        <v>#N/A</v>
      </c>
      <c r="H490" s="13">
        <f t="shared" si="38"/>
        <v>0</v>
      </c>
      <c r="I490" s="12" t="e">
        <f t="shared" si="39"/>
        <v>#N/A</v>
      </c>
      <c r="J490" s="14" t="e">
        <f t="shared" si="40"/>
        <v>#N/A</v>
      </c>
      <c r="K490" s="15" t="e">
        <f>VLOOKUP(B490,REGIONS!A:D,4,FALSE)</f>
        <v>#N/A</v>
      </c>
      <c r="L490" s="19" t="e">
        <f>VLOOKUP(G490,Sensibilité!$A:$L,12,FALSE)</f>
        <v>#N/A</v>
      </c>
      <c r="M490" s="19" t="e">
        <f t="shared" si="41"/>
        <v>#N/A</v>
      </c>
      <c r="N490" s="19" t="e">
        <f t="shared" si="42"/>
        <v>#N/A</v>
      </c>
      <c r="O490" s="15" t="str">
        <f>IF(D490=Listes!$B$6,"SWARMING",IF(OR(D490=Listes!$B$1,D490=Listes!$B$2,D490=Listes!$B$5),2,IF(OR(D490=Listes!$B$3,D490=Listes!$B$4),1,"erreur colonne D")))</f>
        <v>SWARMING</v>
      </c>
      <c r="P490" s="15" t="e">
        <f>IF(OR(W490="Hiver",W490="Transit"),VLOOKUP(E490,IC!A:E,4,FALSE),IF(W490="été",VLOOKUP(E490,IC!A:E,3,FALSE),"erreur"))</f>
        <v>#N/A</v>
      </c>
      <c r="Q490" s="15" t="e">
        <f>IF(P490="NR",0,IF(F490&lt;5,0,IF(P490=1,VLOOKUP(F490,IC!$G$1:$I$8,3,TRUE),
IF(P490=2,VLOOKUP(F490,IC!$K$1:$M$8,3,TRUE),
IF(P490=3,VLOOKUP(F490,IC!$O$1:$Q$8,3,TRUE),IF(P490=4,VLOOKUP(F490,IC!$S$2:$U$9,3,TRUE),
"erreur"))))))</f>
        <v>#N/A</v>
      </c>
      <c r="R490" s="16" t="e">
        <f>IF(OR(V490="NA",V490="Transit",V490&lt;Listes!$F$1),"non applicable",F490/V490)</f>
        <v>#N/A</v>
      </c>
      <c r="S490" s="16" t="e">
        <f>IF(W490="Transit","Non applicable",IF(AND(W490="été",T490&gt;Listes!F489),F490/T490,IF(AND(W490="Hiver",Hierarchisation!U490&gt;Listes!F489),F490/U490,"non applicable")))</f>
        <v>#N/A</v>
      </c>
      <c r="T490" s="17" t="e">
        <f>IF(K490="Centre",VLOOKUP(E490,effectifs_ete,3,FALSE),IF(Hierarchisation!K490="Grand Nord",VLOOKUP(Hierarchisation!E490,effectifs_ete,4,FALSE),IF(Hierarchisation!K490="Nord Est",VLOOKUP(Hierarchisation!E490,effectifs_ete,5,FALSE),IF(Hierarchisation!K490="Nord Ouest",VLOOKUP(Hierarchisation!E490,effectifs_ete,6,FALSE),IF(Hierarchisation!K490="Sud Est",VLOOKUP(Hierarchisation!E490,effectifs_ete,7,FALSE),IF(Hierarchisation!K490="Sud Ouest",VLOOKUP(Hierarchisation!E490,effectifs_ete,8,FALSE),"Erreur Région"))))))</f>
        <v>#N/A</v>
      </c>
      <c r="U490" s="17" t="e">
        <f>IF(K490="Centre",VLOOKUP(E490,effectifs_hiver,3,FALSE),IF(Hierarchisation!K490="Grand Nord",VLOOKUP(Hierarchisation!E490,effectifs_hiver,4,FALSE),IF(Hierarchisation!K490="Nord Est",VLOOKUP(Hierarchisation!E490,effectifs_hiver,5,FALSE),IF(Hierarchisation!K490="Nord Ouest",VLOOKUP(Hierarchisation!E490,effectifs_hiver,6,FALSE),IF(Hierarchisation!K490="Sud Est",VLOOKUP(Hierarchisation!E490,effectifs_hiver,7,FALSE),IF(Hierarchisation!K490="Sud Ouest",VLOOKUP(Hierarchisation!E490,effectifs_hiver,8,FALSE),"Erreur Région"))))))</f>
        <v>#N/A</v>
      </c>
      <c r="V490" s="17" t="e">
        <f>IF(W490="Transit","Transit",IF(W490="hiver",VLOOKUP(E490,'EFFECTIFS Hiver'!$A:$I,9,FALSE),IF(W490="été",VLOOKUP(E490,'EFFECTIFS Eté'!$A:$I,9,FALSE),"Erreur saison")))</f>
        <v>#N/A</v>
      </c>
      <c r="W490" s="18" t="e">
        <f>VLOOKUP(D490,Listes!B:C,2,FALSE)</f>
        <v>#N/A</v>
      </c>
    </row>
    <row r="491" spans="1:23" ht="15.75" customHeight="1">
      <c r="A491" s="11"/>
      <c r="B491" s="11"/>
      <c r="C491" s="11"/>
      <c r="D491" s="11"/>
      <c r="E491" s="11"/>
      <c r="F491" s="11"/>
      <c r="G491" s="11" t="e">
        <f>VLOOKUP(E491,TAXONS!B:C,2,FALSE)</f>
        <v>#N/A</v>
      </c>
      <c r="H491" s="13">
        <f t="shared" si="38"/>
        <v>0</v>
      </c>
      <c r="I491" s="12" t="e">
        <f t="shared" si="39"/>
        <v>#N/A</v>
      </c>
      <c r="J491" s="14" t="e">
        <f t="shared" si="40"/>
        <v>#N/A</v>
      </c>
      <c r="K491" s="15" t="e">
        <f>VLOOKUP(B491,REGIONS!A:D,4,FALSE)</f>
        <v>#N/A</v>
      </c>
      <c r="L491" s="19" t="e">
        <f>VLOOKUP(G491,Sensibilité!$A:$L,12,FALSE)</f>
        <v>#N/A</v>
      </c>
      <c r="M491" s="19" t="e">
        <f t="shared" si="41"/>
        <v>#N/A</v>
      </c>
      <c r="N491" s="19" t="e">
        <f t="shared" si="42"/>
        <v>#N/A</v>
      </c>
      <c r="O491" s="15" t="str">
        <f>IF(D491=Listes!$B$6,"SWARMING",IF(OR(D491=Listes!$B$1,D491=Listes!$B$2,D491=Listes!$B$5),2,IF(OR(D491=Listes!$B$3,D491=Listes!$B$4),1,"erreur colonne D")))</f>
        <v>SWARMING</v>
      </c>
      <c r="P491" s="15" t="e">
        <f>IF(OR(W491="Hiver",W491="Transit"),VLOOKUP(E491,IC!A:E,4,FALSE),IF(W491="été",VLOOKUP(E491,IC!A:E,3,FALSE),"erreur"))</f>
        <v>#N/A</v>
      </c>
      <c r="Q491" s="15" t="e">
        <f>IF(P491="NR",0,IF(F491&lt;5,0,IF(P491=1,VLOOKUP(F491,IC!$G$1:$I$8,3,TRUE),
IF(P491=2,VLOOKUP(F491,IC!$K$1:$M$8,3,TRUE),
IF(P491=3,VLOOKUP(F491,IC!$O$1:$Q$8,3,TRUE),IF(P491=4,VLOOKUP(F491,IC!$S$2:$U$9,3,TRUE),
"erreur"))))))</f>
        <v>#N/A</v>
      </c>
      <c r="R491" s="16" t="e">
        <f>IF(OR(V491="NA",V491="Transit",V491&lt;Listes!$F$1),"non applicable",F491/V491)</f>
        <v>#N/A</v>
      </c>
      <c r="S491" s="16" t="e">
        <f>IF(W491="Transit","Non applicable",IF(AND(W491="été",T491&gt;Listes!F490),F491/T491,IF(AND(W491="Hiver",Hierarchisation!U491&gt;Listes!F490),F491/U491,"non applicable")))</f>
        <v>#N/A</v>
      </c>
      <c r="T491" s="17" t="e">
        <f>IF(K491="Centre",VLOOKUP(E491,effectifs_ete,3,FALSE),IF(Hierarchisation!K491="Grand Nord",VLOOKUP(Hierarchisation!E491,effectifs_ete,4,FALSE),IF(Hierarchisation!K491="Nord Est",VLOOKUP(Hierarchisation!E491,effectifs_ete,5,FALSE),IF(Hierarchisation!K491="Nord Ouest",VLOOKUP(Hierarchisation!E491,effectifs_ete,6,FALSE),IF(Hierarchisation!K491="Sud Est",VLOOKUP(Hierarchisation!E491,effectifs_ete,7,FALSE),IF(Hierarchisation!K491="Sud Ouest",VLOOKUP(Hierarchisation!E491,effectifs_ete,8,FALSE),"Erreur Région"))))))</f>
        <v>#N/A</v>
      </c>
      <c r="U491" s="17" t="e">
        <f>IF(K491="Centre",VLOOKUP(E491,effectifs_hiver,3,FALSE),IF(Hierarchisation!K491="Grand Nord",VLOOKUP(Hierarchisation!E491,effectifs_hiver,4,FALSE),IF(Hierarchisation!K491="Nord Est",VLOOKUP(Hierarchisation!E491,effectifs_hiver,5,FALSE),IF(Hierarchisation!K491="Nord Ouest",VLOOKUP(Hierarchisation!E491,effectifs_hiver,6,FALSE),IF(Hierarchisation!K491="Sud Est",VLOOKUP(Hierarchisation!E491,effectifs_hiver,7,FALSE),IF(Hierarchisation!K491="Sud Ouest",VLOOKUP(Hierarchisation!E491,effectifs_hiver,8,FALSE),"Erreur Région"))))))</f>
        <v>#N/A</v>
      </c>
      <c r="V491" s="17" t="e">
        <f>IF(W491="Transit","Transit",IF(W491="hiver",VLOOKUP(E491,'EFFECTIFS Hiver'!$A:$I,9,FALSE),IF(W491="été",VLOOKUP(E491,'EFFECTIFS Eté'!$A:$I,9,FALSE),"Erreur saison")))</f>
        <v>#N/A</v>
      </c>
      <c r="W491" s="18" t="e">
        <f>VLOOKUP(D491,Listes!B:C,2,FALSE)</f>
        <v>#N/A</v>
      </c>
    </row>
    <row r="492" spans="1:23" ht="15.75" customHeight="1">
      <c r="A492" s="11"/>
      <c r="B492" s="11"/>
      <c r="C492" s="11"/>
      <c r="D492" s="11"/>
      <c r="E492" s="11"/>
      <c r="F492" s="11"/>
      <c r="G492" s="11" t="e">
        <f>VLOOKUP(E492,TAXONS!B:C,2,FALSE)</f>
        <v>#N/A</v>
      </c>
      <c r="H492" s="13">
        <f t="shared" si="38"/>
        <v>0</v>
      </c>
      <c r="I492" s="12" t="e">
        <f t="shared" si="39"/>
        <v>#N/A</v>
      </c>
      <c r="J492" s="14" t="e">
        <f t="shared" si="40"/>
        <v>#N/A</v>
      </c>
      <c r="K492" s="15" t="e">
        <f>VLOOKUP(B492,REGIONS!A:D,4,FALSE)</f>
        <v>#N/A</v>
      </c>
      <c r="L492" s="19" t="e">
        <f>VLOOKUP(G492,Sensibilité!$A:$L,12,FALSE)</f>
        <v>#N/A</v>
      </c>
      <c r="M492" s="19" t="e">
        <f t="shared" si="41"/>
        <v>#N/A</v>
      </c>
      <c r="N492" s="19" t="e">
        <f t="shared" si="42"/>
        <v>#N/A</v>
      </c>
      <c r="O492" s="15" t="str">
        <f>IF(D492=Listes!$B$6,"SWARMING",IF(OR(D492=Listes!$B$1,D492=Listes!$B$2,D492=Listes!$B$5),2,IF(OR(D492=Listes!$B$3,D492=Listes!$B$4),1,"erreur colonne D")))</f>
        <v>SWARMING</v>
      </c>
      <c r="P492" s="15" t="e">
        <f>IF(OR(W492="Hiver",W492="Transit"),VLOOKUP(E492,IC!A:E,4,FALSE),IF(W492="été",VLOOKUP(E492,IC!A:E,3,FALSE),"erreur"))</f>
        <v>#N/A</v>
      </c>
      <c r="Q492" s="15" t="e">
        <f>IF(P492="NR",0,IF(F492&lt;5,0,IF(P492=1,VLOOKUP(F492,IC!$G$1:$I$8,3,TRUE),
IF(P492=2,VLOOKUP(F492,IC!$K$1:$M$8,3,TRUE),
IF(P492=3,VLOOKUP(F492,IC!$O$1:$Q$8,3,TRUE),IF(P492=4,VLOOKUP(F492,IC!$S$2:$U$9,3,TRUE),
"erreur"))))))</f>
        <v>#N/A</v>
      </c>
      <c r="R492" s="16" t="e">
        <f>IF(OR(V492="NA",V492="Transit",V492&lt;Listes!$F$1),"non applicable",F492/V492)</f>
        <v>#N/A</v>
      </c>
      <c r="S492" s="16" t="e">
        <f>IF(W492="Transit","Non applicable",IF(AND(W492="été",T492&gt;Listes!F491),F492/T492,IF(AND(W492="Hiver",Hierarchisation!U492&gt;Listes!F491),F492/U492,"non applicable")))</f>
        <v>#N/A</v>
      </c>
      <c r="T492" s="17" t="e">
        <f>IF(K492="Centre",VLOOKUP(E492,effectifs_ete,3,FALSE),IF(Hierarchisation!K492="Grand Nord",VLOOKUP(Hierarchisation!E492,effectifs_ete,4,FALSE),IF(Hierarchisation!K492="Nord Est",VLOOKUP(Hierarchisation!E492,effectifs_ete,5,FALSE),IF(Hierarchisation!K492="Nord Ouest",VLOOKUP(Hierarchisation!E492,effectifs_ete,6,FALSE),IF(Hierarchisation!K492="Sud Est",VLOOKUP(Hierarchisation!E492,effectifs_ete,7,FALSE),IF(Hierarchisation!K492="Sud Ouest",VLOOKUP(Hierarchisation!E492,effectifs_ete,8,FALSE),"Erreur Région"))))))</f>
        <v>#N/A</v>
      </c>
      <c r="U492" s="17" t="e">
        <f>IF(K492="Centre",VLOOKUP(E492,effectifs_hiver,3,FALSE),IF(Hierarchisation!K492="Grand Nord",VLOOKUP(Hierarchisation!E492,effectifs_hiver,4,FALSE),IF(Hierarchisation!K492="Nord Est",VLOOKUP(Hierarchisation!E492,effectifs_hiver,5,FALSE),IF(Hierarchisation!K492="Nord Ouest",VLOOKUP(Hierarchisation!E492,effectifs_hiver,6,FALSE),IF(Hierarchisation!K492="Sud Est",VLOOKUP(Hierarchisation!E492,effectifs_hiver,7,FALSE),IF(Hierarchisation!K492="Sud Ouest",VLOOKUP(Hierarchisation!E492,effectifs_hiver,8,FALSE),"Erreur Région"))))))</f>
        <v>#N/A</v>
      </c>
      <c r="V492" s="17" t="e">
        <f>IF(W492="Transit","Transit",IF(W492="hiver",VLOOKUP(E492,'EFFECTIFS Hiver'!$A:$I,9,FALSE),IF(W492="été",VLOOKUP(E492,'EFFECTIFS Eté'!$A:$I,9,FALSE),"Erreur saison")))</f>
        <v>#N/A</v>
      </c>
      <c r="W492" s="18" t="e">
        <f>VLOOKUP(D492,Listes!B:C,2,FALSE)</f>
        <v>#N/A</v>
      </c>
    </row>
    <row r="493" spans="1:23" ht="15.75" customHeight="1">
      <c r="A493" s="11"/>
      <c r="B493" s="11"/>
      <c r="C493" s="11"/>
      <c r="D493" s="11"/>
      <c r="E493" s="11"/>
      <c r="F493" s="11"/>
      <c r="G493" s="11" t="e">
        <f>VLOOKUP(E493,TAXONS!B:C,2,FALSE)</f>
        <v>#N/A</v>
      </c>
      <c r="H493" s="13">
        <f t="shared" si="38"/>
        <v>0</v>
      </c>
      <c r="I493" s="12" t="e">
        <f t="shared" si="39"/>
        <v>#N/A</v>
      </c>
      <c r="J493" s="14" t="e">
        <f t="shared" si="40"/>
        <v>#N/A</v>
      </c>
      <c r="K493" s="15" t="e">
        <f>VLOOKUP(B493,REGIONS!A:D,4,FALSE)</f>
        <v>#N/A</v>
      </c>
      <c r="L493" s="19" t="e">
        <f>VLOOKUP(G493,Sensibilité!$A:$L,12,FALSE)</f>
        <v>#N/A</v>
      </c>
      <c r="M493" s="19" t="e">
        <f t="shared" si="41"/>
        <v>#N/A</v>
      </c>
      <c r="N493" s="19" t="e">
        <f t="shared" si="42"/>
        <v>#N/A</v>
      </c>
      <c r="O493" s="15" t="str">
        <f>IF(D493=Listes!$B$6,"SWARMING",IF(OR(D493=Listes!$B$1,D493=Listes!$B$2,D493=Listes!$B$5),2,IF(OR(D493=Listes!$B$3,D493=Listes!$B$4),1,"erreur colonne D")))</f>
        <v>SWARMING</v>
      </c>
      <c r="P493" s="15" t="e">
        <f>IF(OR(W493="Hiver",W493="Transit"),VLOOKUP(E493,IC!A:E,4,FALSE),IF(W493="été",VLOOKUP(E493,IC!A:E,3,FALSE),"erreur"))</f>
        <v>#N/A</v>
      </c>
      <c r="Q493" s="15" t="e">
        <f>IF(P493="NR",0,IF(F493&lt;5,0,IF(P493=1,VLOOKUP(F493,IC!$G$1:$I$8,3,TRUE),
IF(P493=2,VLOOKUP(F493,IC!$K$1:$M$8,3,TRUE),
IF(P493=3,VLOOKUP(F493,IC!$O$1:$Q$8,3,TRUE),IF(P493=4,VLOOKUP(F493,IC!$S$2:$U$9,3,TRUE),
"erreur"))))))</f>
        <v>#N/A</v>
      </c>
      <c r="R493" s="16" t="e">
        <f>IF(OR(V493="NA",V493="Transit",V493&lt;Listes!$F$1),"non applicable",F493/V493)</f>
        <v>#N/A</v>
      </c>
      <c r="S493" s="16" t="e">
        <f>IF(W493="Transit","Non applicable",IF(AND(W493="été",T493&gt;Listes!F492),F493/T493,IF(AND(W493="Hiver",Hierarchisation!U493&gt;Listes!F492),F493/U493,"non applicable")))</f>
        <v>#N/A</v>
      </c>
      <c r="T493" s="17" t="e">
        <f>IF(K493="Centre",VLOOKUP(E493,effectifs_ete,3,FALSE),IF(Hierarchisation!K493="Grand Nord",VLOOKUP(Hierarchisation!E493,effectifs_ete,4,FALSE),IF(Hierarchisation!K493="Nord Est",VLOOKUP(Hierarchisation!E493,effectifs_ete,5,FALSE),IF(Hierarchisation!K493="Nord Ouest",VLOOKUP(Hierarchisation!E493,effectifs_ete,6,FALSE),IF(Hierarchisation!K493="Sud Est",VLOOKUP(Hierarchisation!E493,effectifs_ete,7,FALSE),IF(Hierarchisation!K493="Sud Ouest",VLOOKUP(Hierarchisation!E493,effectifs_ete,8,FALSE),"Erreur Région"))))))</f>
        <v>#N/A</v>
      </c>
      <c r="U493" s="17" t="e">
        <f>IF(K493="Centre",VLOOKUP(E493,effectifs_hiver,3,FALSE),IF(Hierarchisation!K493="Grand Nord",VLOOKUP(Hierarchisation!E493,effectifs_hiver,4,FALSE),IF(Hierarchisation!K493="Nord Est",VLOOKUP(Hierarchisation!E493,effectifs_hiver,5,FALSE),IF(Hierarchisation!K493="Nord Ouest",VLOOKUP(Hierarchisation!E493,effectifs_hiver,6,FALSE),IF(Hierarchisation!K493="Sud Est",VLOOKUP(Hierarchisation!E493,effectifs_hiver,7,FALSE),IF(Hierarchisation!K493="Sud Ouest",VLOOKUP(Hierarchisation!E493,effectifs_hiver,8,FALSE),"Erreur Région"))))))</f>
        <v>#N/A</v>
      </c>
      <c r="V493" s="17" t="e">
        <f>IF(W493="Transit","Transit",IF(W493="hiver",VLOOKUP(E493,'EFFECTIFS Hiver'!$A:$I,9,FALSE),IF(W493="été",VLOOKUP(E493,'EFFECTIFS Eté'!$A:$I,9,FALSE),"Erreur saison")))</f>
        <v>#N/A</v>
      </c>
      <c r="W493" s="18" t="e">
        <f>VLOOKUP(D493,Listes!B:C,2,FALSE)</f>
        <v>#N/A</v>
      </c>
    </row>
    <row r="494" spans="1:23" ht="15.75" customHeight="1">
      <c r="A494" s="11"/>
      <c r="B494" s="11"/>
      <c r="C494" s="11"/>
      <c r="D494" s="11"/>
      <c r="E494" s="11"/>
      <c r="F494" s="11"/>
      <c r="G494" s="11" t="e">
        <f>VLOOKUP(E494,TAXONS!B:C,2,FALSE)</f>
        <v>#N/A</v>
      </c>
      <c r="H494" s="13">
        <f t="shared" si="38"/>
        <v>0</v>
      </c>
      <c r="I494" s="12" t="e">
        <f t="shared" si="39"/>
        <v>#N/A</v>
      </c>
      <c r="J494" s="14" t="e">
        <f t="shared" si="40"/>
        <v>#N/A</v>
      </c>
      <c r="K494" s="15" t="e">
        <f>VLOOKUP(B494,REGIONS!A:D,4,FALSE)</f>
        <v>#N/A</v>
      </c>
      <c r="L494" s="19" t="e">
        <f>VLOOKUP(G494,Sensibilité!$A:$L,12,FALSE)</f>
        <v>#N/A</v>
      </c>
      <c r="M494" s="19" t="e">
        <f t="shared" si="41"/>
        <v>#N/A</v>
      </c>
      <c r="N494" s="19" t="e">
        <f t="shared" si="42"/>
        <v>#N/A</v>
      </c>
      <c r="O494" s="15" t="str">
        <f>IF(D494=Listes!$B$6,"SWARMING",IF(OR(D494=Listes!$B$1,D494=Listes!$B$2,D494=Listes!$B$5),2,IF(OR(D494=Listes!$B$3,D494=Listes!$B$4),1,"erreur colonne D")))</f>
        <v>SWARMING</v>
      </c>
      <c r="P494" s="15" t="e">
        <f>IF(OR(W494="Hiver",W494="Transit"),VLOOKUP(E494,IC!A:E,4,FALSE),IF(W494="été",VLOOKUP(E494,IC!A:E,3,FALSE),"erreur"))</f>
        <v>#N/A</v>
      </c>
      <c r="Q494" s="15" t="e">
        <f>IF(P494="NR",0,IF(F494&lt;5,0,IF(P494=1,VLOOKUP(F494,IC!$G$1:$I$8,3,TRUE),
IF(P494=2,VLOOKUP(F494,IC!$K$1:$M$8,3,TRUE),
IF(P494=3,VLOOKUP(F494,IC!$O$1:$Q$8,3,TRUE),IF(P494=4,VLOOKUP(F494,IC!$S$2:$U$9,3,TRUE),
"erreur"))))))</f>
        <v>#N/A</v>
      </c>
      <c r="R494" s="16" t="e">
        <f>IF(OR(V494="NA",V494="Transit",V494&lt;Listes!$F$1),"non applicable",F494/V494)</f>
        <v>#N/A</v>
      </c>
      <c r="S494" s="16" t="e">
        <f>IF(W494="Transit","Non applicable",IF(AND(W494="été",T494&gt;Listes!F493),F494/T494,IF(AND(W494="Hiver",Hierarchisation!U494&gt;Listes!F493),F494/U494,"non applicable")))</f>
        <v>#N/A</v>
      </c>
      <c r="T494" s="17" t="e">
        <f>IF(K494="Centre",VLOOKUP(E494,effectifs_ete,3,FALSE),IF(Hierarchisation!K494="Grand Nord",VLOOKUP(Hierarchisation!E494,effectifs_ete,4,FALSE),IF(Hierarchisation!K494="Nord Est",VLOOKUP(Hierarchisation!E494,effectifs_ete,5,FALSE),IF(Hierarchisation!K494="Nord Ouest",VLOOKUP(Hierarchisation!E494,effectifs_ete,6,FALSE),IF(Hierarchisation!K494="Sud Est",VLOOKUP(Hierarchisation!E494,effectifs_ete,7,FALSE),IF(Hierarchisation!K494="Sud Ouest",VLOOKUP(Hierarchisation!E494,effectifs_ete,8,FALSE),"Erreur Région"))))))</f>
        <v>#N/A</v>
      </c>
      <c r="U494" s="17" t="e">
        <f>IF(K494="Centre",VLOOKUP(E494,effectifs_hiver,3,FALSE),IF(Hierarchisation!K494="Grand Nord",VLOOKUP(Hierarchisation!E494,effectifs_hiver,4,FALSE),IF(Hierarchisation!K494="Nord Est",VLOOKUP(Hierarchisation!E494,effectifs_hiver,5,FALSE),IF(Hierarchisation!K494="Nord Ouest",VLOOKUP(Hierarchisation!E494,effectifs_hiver,6,FALSE),IF(Hierarchisation!K494="Sud Est",VLOOKUP(Hierarchisation!E494,effectifs_hiver,7,FALSE),IF(Hierarchisation!K494="Sud Ouest",VLOOKUP(Hierarchisation!E494,effectifs_hiver,8,FALSE),"Erreur Région"))))))</f>
        <v>#N/A</v>
      </c>
      <c r="V494" s="17" t="e">
        <f>IF(W494="Transit","Transit",IF(W494="hiver",VLOOKUP(E494,'EFFECTIFS Hiver'!$A:$I,9,FALSE),IF(W494="été",VLOOKUP(E494,'EFFECTIFS Eté'!$A:$I,9,FALSE),"Erreur saison")))</f>
        <v>#N/A</v>
      </c>
      <c r="W494" s="18" t="e">
        <f>VLOOKUP(D494,Listes!B:C,2,FALSE)</f>
        <v>#N/A</v>
      </c>
    </row>
    <row r="495" spans="1:23" ht="15.75" customHeight="1">
      <c r="A495" s="11"/>
      <c r="B495" s="11"/>
      <c r="C495" s="11"/>
      <c r="D495" s="11"/>
      <c r="E495" s="11"/>
      <c r="F495" s="11"/>
      <c r="G495" s="11" t="e">
        <f>VLOOKUP(E495,TAXONS!B:C,2,FALSE)</f>
        <v>#N/A</v>
      </c>
      <c r="H495" s="13">
        <f t="shared" si="38"/>
        <v>0</v>
      </c>
      <c r="I495" s="12" t="e">
        <f t="shared" si="39"/>
        <v>#N/A</v>
      </c>
      <c r="J495" s="14" t="e">
        <f t="shared" si="40"/>
        <v>#N/A</v>
      </c>
      <c r="K495" s="15" t="e">
        <f>VLOOKUP(B495,REGIONS!A:D,4,FALSE)</f>
        <v>#N/A</v>
      </c>
      <c r="L495" s="19" t="e">
        <f>VLOOKUP(G495,Sensibilité!$A:$L,12,FALSE)</f>
        <v>#N/A</v>
      </c>
      <c r="M495" s="19" t="e">
        <f t="shared" si="41"/>
        <v>#N/A</v>
      </c>
      <c r="N495" s="19" t="e">
        <f t="shared" si="42"/>
        <v>#N/A</v>
      </c>
      <c r="O495" s="15" t="str">
        <f>IF(D495=Listes!$B$6,"SWARMING",IF(OR(D495=Listes!$B$1,D495=Listes!$B$2,D495=Listes!$B$5),2,IF(OR(D495=Listes!$B$3,D495=Listes!$B$4),1,"erreur colonne D")))</f>
        <v>SWARMING</v>
      </c>
      <c r="P495" s="15" t="e">
        <f>IF(OR(W495="Hiver",W495="Transit"),VLOOKUP(E495,IC!A:E,4,FALSE),IF(W495="été",VLOOKUP(E495,IC!A:E,3,FALSE),"erreur"))</f>
        <v>#N/A</v>
      </c>
      <c r="Q495" s="15" t="e">
        <f>IF(P495="NR",0,IF(F495&lt;5,0,IF(P495=1,VLOOKUP(F495,IC!$G$1:$I$8,3,TRUE),
IF(P495=2,VLOOKUP(F495,IC!$K$1:$M$8,3,TRUE),
IF(P495=3,VLOOKUP(F495,IC!$O$1:$Q$8,3,TRUE),IF(P495=4,VLOOKUP(F495,IC!$S$2:$U$9,3,TRUE),
"erreur"))))))</f>
        <v>#N/A</v>
      </c>
      <c r="R495" s="16" t="e">
        <f>IF(OR(V495="NA",V495="Transit",V495&lt;Listes!$F$1),"non applicable",F495/V495)</f>
        <v>#N/A</v>
      </c>
      <c r="S495" s="16" t="e">
        <f>IF(W495="Transit","Non applicable",IF(AND(W495="été",T495&gt;Listes!F494),F495/T495,IF(AND(W495="Hiver",Hierarchisation!U495&gt;Listes!F494),F495/U495,"non applicable")))</f>
        <v>#N/A</v>
      </c>
      <c r="T495" s="17" t="e">
        <f>IF(K495="Centre",VLOOKUP(E495,effectifs_ete,3,FALSE),IF(Hierarchisation!K495="Grand Nord",VLOOKUP(Hierarchisation!E495,effectifs_ete,4,FALSE),IF(Hierarchisation!K495="Nord Est",VLOOKUP(Hierarchisation!E495,effectifs_ete,5,FALSE),IF(Hierarchisation!K495="Nord Ouest",VLOOKUP(Hierarchisation!E495,effectifs_ete,6,FALSE),IF(Hierarchisation!K495="Sud Est",VLOOKUP(Hierarchisation!E495,effectifs_ete,7,FALSE),IF(Hierarchisation!K495="Sud Ouest",VLOOKUP(Hierarchisation!E495,effectifs_ete,8,FALSE),"Erreur Région"))))))</f>
        <v>#N/A</v>
      </c>
      <c r="U495" s="17" t="e">
        <f>IF(K495="Centre",VLOOKUP(E495,effectifs_hiver,3,FALSE),IF(Hierarchisation!K495="Grand Nord",VLOOKUP(Hierarchisation!E495,effectifs_hiver,4,FALSE),IF(Hierarchisation!K495="Nord Est",VLOOKUP(Hierarchisation!E495,effectifs_hiver,5,FALSE),IF(Hierarchisation!K495="Nord Ouest",VLOOKUP(Hierarchisation!E495,effectifs_hiver,6,FALSE),IF(Hierarchisation!K495="Sud Est",VLOOKUP(Hierarchisation!E495,effectifs_hiver,7,FALSE),IF(Hierarchisation!K495="Sud Ouest",VLOOKUP(Hierarchisation!E495,effectifs_hiver,8,FALSE),"Erreur Région"))))))</f>
        <v>#N/A</v>
      </c>
      <c r="V495" s="17" t="e">
        <f>IF(W495="Transit","Transit",IF(W495="hiver",VLOOKUP(E495,'EFFECTIFS Hiver'!$A:$I,9,FALSE),IF(W495="été",VLOOKUP(E495,'EFFECTIFS Eté'!$A:$I,9,FALSE),"Erreur saison")))</f>
        <v>#N/A</v>
      </c>
      <c r="W495" s="18" t="e">
        <f>VLOOKUP(D495,Listes!B:C,2,FALSE)</f>
        <v>#N/A</v>
      </c>
    </row>
    <row r="496" spans="1:23" ht="15.75" customHeight="1">
      <c r="A496" s="11"/>
      <c r="B496" s="11"/>
      <c r="C496" s="11"/>
      <c r="D496" s="11"/>
      <c r="E496" s="11"/>
      <c r="F496" s="11"/>
      <c r="G496" s="11" t="e">
        <f>VLOOKUP(E496,TAXONS!B:C,2,FALSE)</f>
        <v>#N/A</v>
      </c>
      <c r="H496" s="13">
        <f t="shared" si="38"/>
        <v>0</v>
      </c>
      <c r="I496" s="12" t="e">
        <f t="shared" si="39"/>
        <v>#N/A</v>
      </c>
      <c r="J496" s="14" t="e">
        <f t="shared" si="40"/>
        <v>#N/A</v>
      </c>
      <c r="K496" s="15" t="e">
        <f>VLOOKUP(B496,REGIONS!A:D,4,FALSE)</f>
        <v>#N/A</v>
      </c>
      <c r="L496" s="19" t="e">
        <f>VLOOKUP(G496,Sensibilité!$A:$L,12,FALSE)</f>
        <v>#N/A</v>
      </c>
      <c r="M496" s="19" t="e">
        <f t="shared" si="41"/>
        <v>#N/A</v>
      </c>
      <c r="N496" s="19" t="e">
        <f t="shared" si="42"/>
        <v>#N/A</v>
      </c>
      <c r="O496" s="15" t="str">
        <f>IF(D496=Listes!$B$6,"SWARMING",IF(OR(D496=Listes!$B$1,D496=Listes!$B$2,D496=Listes!$B$5),2,IF(OR(D496=Listes!$B$3,D496=Listes!$B$4),1,"erreur colonne D")))</f>
        <v>SWARMING</v>
      </c>
      <c r="P496" s="15" t="e">
        <f>IF(OR(W496="Hiver",W496="Transit"),VLOOKUP(E496,IC!A:E,4,FALSE),IF(W496="été",VLOOKUP(E496,IC!A:E,3,FALSE),"erreur"))</f>
        <v>#N/A</v>
      </c>
      <c r="Q496" s="15" t="e">
        <f>IF(P496="NR",0,IF(F496&lt;5,0,IF(P496=1,VLOOKUP(F496,IC!$G$1:$I$8,3,TRUE),
IF(P496=2,VLOOKUP(F496,IC!$K$1:$M$8,3,TRUE),
IF(P496=3,VLOOKUP(F496,IC!$O$1:$Q$8,3,TRUE),IF(P496=4,VLOOKUP(F496,IC!$S$2:$U$9,3,TRUE),
"erreur"))))))</f>
        <v>#N/A</v>
      </c>
      <c r="R496" s="16" t="e">
        <f>IF(OR(V496="NA",V496="Transit",V496&lt;Listes!$F$1),"non applicable",F496/V496)</f>
        <v>#N/A</v>
      </c>
      <c r="S496" s="16" t="e">
        <f>IF(W496="Transit","Non applicable",IF(AND(W496="été",T496&gt;Listes!F495),F496/T496,IF(AND(W496="Hiver",Hierarchisation!U496&gt;Listes!F495),F496/U496,"non applicable")))</f>
        <v>#N/A</v>
      </c>
      <c r="T496" s="17" t="e">
        <f>IF(K496="Centre",VLOOKUP(E496,effectifs_ete,3,FALSE),IF(Hierarchisation!K496="Grand Nord",VLOOKUP(Hierarchisation!E496,effectifs_ete,4,FALSE),IF(Hierarchisation!K496="Nord Est",VLOOKUP(Hierarchisation!E496,effectifs_ete,5,FALSE),IF(Hierarchisation!K496="Nord Ouest",VLOOKUP(Hierarchisation!E496,effectifs_ete,6,FALSE),IF(Hierarchisation!K496="Sud Est",VLOOKUP(Hierarchisation!E496,effectifs_ete,7,FALSE),IF(Hierarchisation!K496="Sud Ouest",VLOOKUP(Hierarchisation!E496,effectifs_ete,8,FALSE),"Erreur Région"))))))</f>
        <v>#N/A</v>
      </c>
      <c r="U496" s="17" t="e">
        <f>IF(K496="Centre",VLOOKUP(E496,effectifs_hiver,3,FALSE),IF(Hierarchisation!K496="Grand Nord",VLOOKUP(Hierarchisation!E496,effectifs_hiver,4,FALSE),IF(Hierarchisation!K496="Nord Est",VLOOKUP(Hierarchisation!E496,effectifs_hiver,5,FALSE),IF(Hierarchisation!K496="Nord Ouest",VLOOKUP(Hierarchisation!E496,effectifs_hiver,6,FALSE),IF(Hierarchisation!K496="Sud Est",VLOOKUP(Hierarchisation!E496,effectifs_hiver,7,FALSE),IF(Hierarchisation!K496="Sud Ouest",VLOOKUP(Hierarchisation!E496,effectifs_hiver,8,FALSE),"Erreur Région"))))))</f>
        <v>#N/A</v>
      </c>
      <c r="V496" s="17" t="e">
        <f>IF(W496="Transit","Transit",IF(W496="hiver",VLOOKUP(E496,'EFFECTIFS Hiver'!$A:$I,9,FALSE),IF(W496="été",VLOOKUP(E496,'EFFECTIFS Eté'!$A:$I,9,FALSE),"Erreur saison")))</f>
        <v>#N/A</v>
      </c>
      <c r="W496" s="18" t="e">
        <f>VLOOKUP(D496,Listes!B:C,2,FALSE)</f>
        <v>#N/A</v>
      </c>
    </row>
    <row r="497" spans="1:23" ht="15.75" customHeight="1">
      <c r="A497" s="11"/>
      <c r="B497" s="11"/>
      <c r="C497" s="11"/>
      <c r="D497" s="11"/>
      <c r="E497" s="11"/>
      <c r="F497" s="11"/>
      <c r="G497" s="11" t="e">
        <f>VLOOKUP(E497,TAXONS!B:C,2,FALSE)</f>
        <v>#N/A</v>
      </c>
      <c r="H497" s="13">
        <f t="shared" si="38"/>
        <v>0</v>
      </c>
      <c r="I497" s="12" t="e">
        <f t="shared" si="39"/>
        <v>#N/A</v>
      </c>
      <c r="J497" s="14" t="e">
        <f t="shared" si="40"/>
        <v>#N/A</v>
      </c>
      <c r="K497" s="15" t="e">
        <f>VLOOKUP(B497,REGIONS!A:D,4,FALSE)</f>
        <v>#N/A</v>
      </c>
      <c r="L497" s="19" t="e">
        <f>VLOOKUP(G497,Sensibilité!$A:$L,12,FALSE)</f>
        <v>#N/A</v>
      </c>
      <c r="M497" s="19" t="e">
        <f t="shared" si="41"/>
        <v>#N/A</v>
      </c>
      <c r="N497" s="19" t="e">
        <f t="shared" si="42"/>
        <v>#N/A</v>
      </c>
      <c r="O497" s="15" t="str">
        <f>IF(D497=Listes!$B$6,"SWARMING",IF(OR(D497=Listes!$B$1,D497=Listes!$B$2,D497=Listes!$B$5),2,IF(OR(D497=Listes!$B$3,D497=Listes!$B$4),1,"erreur colonne D")))</f>
        <v>SWARMING</v>
      </c>
      <c r="P497" s="15" t="e">
        <f>IF(OR(W497="Hiver",W497="Transit"),VLOOKUP(E497,IC!A:E,4,FALSE),IF(W497="été",VLOOKUP(E497,IC!A:E,3,FALSE),"erreur"))</f>
        <v>#N/A</v>
      </c>
      <c r="Q497" s="15" t="e">
        <f>IF(P497="NR",0,IF(F497&lt;5,0,IF(P497=1,VLOOKUP(F497,IC!$G$1:$I$8,3,TRUE),
IF(P497=2,VLOOKUP(F497,IC!$K$1:$M$8,3,TRUE),
IF(P497=3,VLOOKUP(F497,IC!$O$1:$Q$8,3,TRUE),IF(P497=4,VLOOKUP(F497,IC!$S$2:$U$9,3,TRUE),
"erreur"))))))</f>
        <v>#N/A</v>
      </c>
      <c r="R497" s="16" t="e">
        <f>IF(OR(V497="NA",V497="Transit",V497&lt;Listes!$F$1),"non applicable",F497/V497)</f>
        <v>#N/A</v>
      </c>
      <c r="S497" s="16" t="e">
        <f>IF(W497="Transit","Non applicable",IF(AND(W497="été",T497&gt;Listes!F496),F497/T497,IF(AND(W497="Hiver",Hierarchisation!U497&gt;Listes!F496),F497/U497,"non applicable")))</f>
        <v>#N/A</v>
      </c>
      <c r="T497" s="17" t="e">
        <f>IF(K497="Centre",VLOOKUP(E497,effectifs_ete,3,FALSE),IF(Hierarchisation!K497="Grand Nord",VLOOKUP(Hierarchisation!E497,effectifs_ete,4,FALSE),IF(Hierarchisation!K497="Nord Est",VLOOKUP(Hierarchisation!E497,effectifs_ete,5,FALSE),IF(Hierarchisation!K497="Nord Ouest",VLOOKUP(Hierarchisation!E497,effectifs_ete,6,FALSE),IF(Hierarchisation!K497="Sud Est",VLOOKUP(Hierarchisation!E497,effectifs_ete,7,FALSE),IF(Hierarchisation!K497="Sud Ouest",VLOOKUP(Hierarchisation!E497,effectifs_ete,8,FALSE),"Erreur Région"))))))</f>
        <v>#N/A</v>
      </c>
      <c r="U497" s="17" t="e">
        <f>IF(K497="Centre",VLOOKUP(E497,effectifs_hiver,3,FALSE),IF(Hierarchisation!K497="Grand Nord",VLOOKUP(Hierarchisation!E497,effectifs_hiver,4,FALSE),IF(Hierarchisation!K497="Nord Est",VLOOKUP(Hierarchisation!E497,effectifs_hiver,5,FALSE),IF(Hierarchisation!K497="Nord Ouest",VLOOKUP(Hierarchisation!E497,effectifs_hiver,6,FALSE),IF(Hierarchisation!K497="Sud Est",VLOOKUP(Hierarchisation!E497,effectifs_hiver,7,FALSE),IF(Hierarchisation!K497="Sud Ouest",VLOOKUP(Hierarchisation!E497,effectifs_hiver,8,FALSE),"Erreur Région"))))))</f>
        <v>#N/A</v>
      </c>
      <c r="V497" s="17" t="e">
        <f>IF(W497="Transit","Transit",IF(W497="hiver",VLOOKUP(E497,'EFFECTIFS Hiver'!$A:$I,9,FALSE),IF(W497="été",VLOOKUP(E497,'EFFECTIFS Eté'!$A:$I,9,FALSE),"Erreur saison")))</f>
        <v>#N/A</v>
      </c>
      <c r="W497" s="18" t="e">
        <f>VLOOKUP(D497,Listes!B:C,2,FALSE)</f>
        <v>#N/A</v>
      </c>
    </row>
    <row r="498" spans="1:23" ht="15.75" customHeight="1">
      <c r="A498" s="11"/>
      <c r="B498" s="11"/>
      <c r="C498" s="11"/>
      <c r="D498" s="11"/>
      <c r="E498" s="11"/>
      <c r="F498" s="11"/>
      <c r="G498" s="11" t="e">
        <f>VLOOKUP(E498,TAXONS!B:C,2,FALSE)</f>
        <v>#N/A</v>
      </c>
      <c r="H498" s="13">
        <f t="shared" si="38"/>
        <v>0</v>
      </c>
      <c r="I498" s="12" t="e">
        <f t="shared" si="39"/>
        <v>#N/A</v>
      </c>
      <c r="J498" s="14" t="e">
        <f t="shared" si="40"/>
        <v>#N/A</v>
      </c>
      <c r="K498" s="15" t="e">
        <f>VLOOKUP(B498,REGIONS!A:D,4,FALSE)</f>
        <v>#N/A</v>
      </c>
      <c r="L498" s="19" t="e">
        <f>VLOOKUP(G498,Sensibilité!$A:$L,12,FALSE)</f>
        <v>#N/A</v>
      </c>
      <c r="M498" s="19" t="e">
        <f t="shared" si="41"/>
        <v>#N/A</v>
      </c>
      <c r="N498" s="19" t="e">
        <f t="shared" si="42"/>
        <v>#N/A</v>
      </c>
      <c r="O498" s="15" t="str">
        <f>IF(D498=Listes!$B$6,"SWARMING",IF(OR(D498=Listes!$B$1,D498=Listes!$B$2,D498=Listes!$B$5),2,IF(OR(D498=Listes!$B$3,D498=Listes!$B$4),1,"erreur colonne D")))</f>
        <v>SWARMING</v>
      </c>
      <c r="P498" s="15" t="e">
        <f>IF(OR(W498="Hiver",W498="Transit"),VLOOKUP(E498,IC!A:E,4,FALSE),IF(W498="été",VLOOKUP(E498,IC!A:E,3,FALSE),"erreur"))</f>
        <v>#N/A</v>
      </c>
      <c r="Q498" s="15" t="e">
        <f>IF(P498="NR",0,IF(F498&lt;5,0,IF(P498=1,VLOOKUP(F498,IC!$G$1:$I$8,3,TRUE),
IF(P498=2,VLOOKUP(F498,IC!$K$1:$M$8,3,TRUE),
IF(P498=3,VLOOKUP(F498,IC!$O$1:$Q$8,3,TRUE),IF(P498=4,VLOOKUP(F498,IC!$S$2:$U$9,3,TRUE),
"erreur"))))))</f>
        <v>#N/A</v>
      </c>
      <c r="R498" s="16" t="e">
        <f>IF(OR(V498="NA",V498="Transit",V498&lt;Listes!$F$1),"non applicable",F498/V498)</f>
        <v>#N/A</v>
      </c>
      <c r="S498" s="16" t="e">
        <f>IF(W498="Transit","Non applicable",IF(AND(W498="été",T498&gt;Listes!F497),F498/T498,IF(AND(W498="Hiver",Hierarchisation!U498&gt;Listes!F497),F498/U498,"non applicable")))</f>
        <v>#N/A</v>
      </c>
      <c r="T498" s="17" t="e">
        <f>IF(K498="Centre",VLOOKUP(E498,effectifs_ete,3,FALSE),IF(Hierarchisation!K498="Grand Nord",VLOOKUP(Hierarchisation!E498,effectifs_ete,4,FALSE),IF(Hierarchisation!K498="Nord Est",VLOOKUP(Hierarchisation!E498,effectifs_ete,5,FALSE),IF(Hierarchisation!K498="Nord Ouest",VLOOKUP(Hierarchisation!E498,effectifs_ete,6,FALSE),IF(Hierarchisation!K498="Sud Est",VLOOKUP(Hierarchisation!E498,effectifs_ete,7,FALSE),IF(Hierarchisation!K498="Sud Ouest",VLOOKUP(Hierarchisation!E498,effectifs_ete,8,FALSE),"Erreur Région"))))))</f>
        <v>#N/A</v>
      </c>
      <c r="U498" s="17" t="e">
        <f>IF(K498="Centre",VLOOKUP(E498,effectifs_hiver,3,FALSE),IF(Hierarchisation!K498="Grand Nord",VLOOKUP(Hierarchisation!E498,effectifs_hiver,4,FALSE),IF(Hierarchisation!K498="Nord Est",VLOOKUP(Hierarchisation!E498,effectifs_hiver,5,FALSE),IF(Hierarchisation!K498="Nord Ouest",VLOOKUP(Hierarchisation!E498,effectifs_hiver,6,FALSE),IF(Hierarchisation!K498="Sud Est",VLOOKUP(Hierarchisation!E498,effectifs_hiver,7,FALSE),IF(Hierarchisation!K498="Sud Ouest",VLOOKUP(Hierarchisation!E498,effectifs_hiver,8,FALSE),"Erreur Région"))))))</f>
        <v>#N/A</v>
      </c>
      <c r="V498" s="17" t="e">
        <f>IF(W498="Transit","Transit",IF(W498="hiver",VLOOKUP(E498,'EFFECTIFS Hiver'!$A:$I,9,FALSE),IF(W498="été",VLOOKUP(E498,'EFFECTIFS Eté'!$A:$I,9,FALSE),"Erreur saison")))</f>
        <v>#N/A</v>
      </c>
      <c r="W498" s="18" t="e">
        <f>VLOOKUP(D498,Listes!B:C,2,FALSE)</f>
        <v>#N/A</v>
      </c>
    </row>
    <row r="499" spans="1:23" ht="15.75" customHeight="1">
      <c r="A499" s="11"/>
      <c r="B499" s="11"/>
      <c r="C499" s="11"/>
      <c r="D499" s="11"/>
      <c r="E499" s="11"/>
      <c r="F499" s="11"/>
      <c r="G499" s="11" t="e">
        <f>VLOOKUP(E499,TAXONS!B:C,2,FALSE)</f>
        <v>#N/A</v>
      </c>
      <c r="H499" s="13">
        <f t="shared" si="38"/>
        <v>0</v>
      </c>
      <c r="I499" s="12" t="e">
        <f t="shared" si="39"/>
        <v>#N/A</v>
      </c>
      <c r="J499" s="14" t="e">
        <f t="shared" si="40"/>
        <v>#N/A</v>
      </c>
      <c r="K499" s="15" t="e">
        <f>VLOOKUP(B499,REGIONS!A:D,4,FALSE)</f>
        <v>#N/A</v>
      </c>
      <c r="L499" s="19" t="e">
        <f>VLOOKUP(G499,Sensibilité!$A:$L,12,FALSE)</f>
        <v>#N/A</v>
      </c>
      <c r="M499" s="19" t="e">
        <f t="shared" si="41"/>
        <v>#N/A</v>
      </c>
      <c r="N499" s="19" t="e">
        <f t="shared" si="42"/>
        <v>#N/A</v>
      </c>
      <c r="O499" s="15" t="str">
        <f>IF(D499=Listes!$B$6,"SWARMING",IF(OR(D499=Listes!$B$1,D499=Listes!$B$2,D499=Listes!$B$5),2,IF(OR(D499=Listes!$B$3,D499=Listes!$B$4),1,"erreur colonne D")))</f>
        <v>SWARMING</v>
      </c>
      <c r="P499" s="15" t="e">
        <f>IF(OR(W499="Hiver",W499="Transit"),VLOOKUP(E499,IC!A:E,4,FALSE),IF(W499="été",VLOOKUP(E499,IC!A:E,3,FALSE),"erreur"))</f>
        <v>#N/A</v>
      </c>
      <c r="Q499" s="15" t="e">
        <f>IF(P499="NR",0,IF(F499&lt;5,0,IF(P499=1,VLOOKUP(F499,IC!$G$1:$I$8,3,TRUE),
IF(P499=2,VLOOKUP(F499,IC!$K$1:$M$8,3,TRUE),
IF(P499=3,VLOOKUP(F499,IC!$O$1:$Q$8,3,TRUE),IF(P499=4,VLOOKUP(F499,IC!$S$2:$U$9,3,TRUE),
"erreur"))))))</f>
        <v>#N/A</v>
      </c>
      <c r="R499" s="16" t="e">
        <f>IF(OR(V499="NA",V499="Transit",V499&lt;Listes!$F$1),"non applicable",F499/V499)</f>
        <v>#N/A</v>
      </c>
      <c r="S499" s="16" t="e">
        <f>IF(W499="Transit","Non applicable",IF(AND(W499="été",T499&gt;Listes!F498),F499/T499,IF(AND(W499="Hiver",Hierarchisation!U499&gt;Listes!F498),F499/U499,"non applicable")))</f>
        <v>#N/A</v>
      </c>
      <c r="T499" s="17" t="e">
        <f>IF(K499="Centre",VLOOKUP(E499,effectifs_ete,3,FALSE),IF(Hierarchisation!K499="Grand Nord",VLOOKUP(Hierarchisation!E499,effectifs_ete,4,FALSE),IF(Hierarchisation!K499="Nord Est",VLOOKUP(Hierarchisation!E499,effectifs_ete,5,FALSE),IF(Hierarchisation!K499="Nord Ouest",VLOOKUP(Hierarchisation!E499,effectifs_ete,6,FALSE),IF(Hierarchisation!K499="Sud Est",VLOOKUP(Hierarchisation!E499,effectifs_ete,7,FALSE),IF(Hierarchisation!K499="Sud Ouest",VLOOKUP(Hierarchisation!E499,effectifs_ete,8,FALSE),"Erreur Région"))))))</f>
        <v>#N/A</v>
      </c>
      <c r="U499" s="17" t="e">
        <f>IF(K499="Centre",VLOOKUP(E499,effectifs_hiver,3,FALSE),IF(Hierarchisation!K499="Grand Nord",VLOOKUP(Hierarchisation!E499,effectifs_hiver,4,FALSE),IF(Hierarchisation!K499="Nord Est",VLOOKUP(Hierarchisation!E499,effectifs_hiver,5,FALSE),IF(Hierarchisation!K499="Nord Ouest",VLOOKUP(Hierarchisation!E499,effectifs_hiver,6,FALSE),IF(Hierarchisation!K499="Sud Est",VLOOKUP(Hierarchisation!E499,effectifs_hiver,7,FALSE),IF(Hierarchisation!K499="Sud Ouest",VLOOKUP(Hierarchisation!E499,effectifs_hiver,8,FALSE),"Erreur Région"))))))</f>
        <v>#N/A</v>
      </c>
      <c r="V499" s="17" t="e">
        <f>IF(W499="Transit","Transit",IF(W499="hiver",VLOOKUP(E499,'EFFECTIFS Hiver'!$A:$I,9,FALSE),IF(W499="été",VLOOKUP(E499,'EFFECTIFS Eté'!$A:$I,9,FALSE),"Erreur saison")))</f>
        <v>#N/A</v>
      </c>
      <c r="W499" s="18" t="e">
        <f>VLOOKUP(D499,Listes!B:C,2,FALSE)</f>
        <v>#N/A</v>
      </c>
    </row>
    <row r="500" spans="1:23" ht="15.75" customHeight="1">
      <c r="A500" s="11"/>
      <c r="B500" s="11"/>
      <c r="C500" s="11"/>
      <c r="D500" s="11"/>
      <c r="E500" s="11"/>
      <c r="F500" s="11"/>
      <c r="G500" s="11" t="e">
        <f>VLOOKUP(E500,TAXONS!B:C,2,FALSE)</f>
        <v>#N/A</v>
      </c>
      <c r="H500" s="13">
        <f t="shared" si="38"/>
        <v>0</v>
      </c>
      <c r="I500" s="12" t="e">
        <f t="shared" si="39"/>
        <v>#N/A</v>
      </c>
      <c r="J500" s="14" t="e">
        <f t="shared" si="40"/>
        <v>#N/A</v>
      </c>
      <c r="K500" s="15" t="e">
        <f>VLOOKUP(B500,REGIONS!A:D,4,FALSE)</f>
        <v>#N/A</v>
      </c>
      <c r="L500" s="19" t="e">
        <f>VLOOKUP(G500,Sensibilité!$A:$L,12,FALSE)</f>
        <v>#N/A</v>
      </c>
      <c r="M500" s="19" t="e">
        <f t="shared" si="41"/>
        <v>#N/A</v>
      </c>
      <c r="N500" s="19" t="e">
        <f t="shared" si="42"/>
        <v>#N/A</v>
      </c>
      <c r="O500" s="15" t="str">
        <f>IF(D500=Listes!$B$6,"SWARMING",IF(OR(D500=Listes!$B$1,D500=Listes!$B$2,D500=Listes!$B$5),2,IF(OR(D500=Listes!$B$3,D500=Listes!$B$4),1,"erreur colonne D")))</f>
        <v>SWARMING</v>
      </c>
      <c r="P500" s="15" t="e">
        <f>IF(OR(W500="Hiver",W500="Transit"),VLOOKUP(E500,IC!A:E,4,FALSE),IF(W500="été",VLOOKUP(E500,IC!A:E,3,FALSE),"erreur"))</f>
        <v>#N/A</v>
      </c>
      <c r="Q500" s="15" t="e">
        <f>IF(P500="NR",0,IF(F500&lt;5,0,IF(P500=1,VLOOKUP(F500,IC!$G$1:$I$8,3,TRUE),
IF(P500=2,VLOOKUP(F500,IC!$K$1:$M$8,3,TRUE),
IF(P500=3,VLOOKUP(F500,IC!$O$1:$Q$8,3,TRUE),IF(P500=4,VLOOKUP(F500,IC!$S$2:$U$9,3,TRUE),
"erreur"))))))</f>
        <v>#N/A</v>
      </c>
      <c r="R500" s="16" t="e">
        <f>IF(OR(V500="NA",V500="Transit",V500&lt;Listes!$F$1),"non applicable",F500/V500)</f>
        <v>#N/A</v>
      </c>
      <c r="S500" s="16" t="e">
        <f>IF(W500="Transit","Non applicable",IF(AND(W500="été",T500&gt;Listes!F499),F500/T500,IF(AND(W500="Hiver",Hierarchisation!U500&gt;Listes!F499),F500/U500,"non applicable")))</f>
        <v>#N/A</v>
      </c>
      <c r="T500" s="17" t="e">
        <f>IF(K500="Centre",VLOOKUP(E500,effectifs_ete,3,FALSE),IF(Hierarchisation!K500="Grand Nord",VLOOKUP(Hierarchisation!E500,effectifs_ete,4,FALSE),IF(Hierarchisation!K500="Nord Est",VLOOKUP(Hierarchisation!E500,effectifs_ete,5,FALSE),IF(Hierarchisation!K500="Nord Ouest",VLOOKUP(Hierarchisation!E500,effectifs_ete,6,FALSE),IF(Hierarchisation!K500="Sud Est",VLOOKUP(Hierarchisation!E500,effectifs_ete,7,FALSE),IF(Hierarchisation!K500="Sud Ouest",VLOOKUP(Hierarchisation!E500,effectifs_ete,8,FALSE),"Erreur Région"))))))</f>
        <v>#N/A</v>
      </c>
      <c r="U500" s="17" t="e">
        <f>IF(K500="Centre",VLOOKUP(E500,effectifs_hiver,3,FALSE),IF(Hierarchisation!K500="Grand Nord",VLOOKUP(Hierarchisation!E500,effectifs_hiver,4,FALSE),IF(Hierarchisation!K500="Nord Est",VLOOKUP(Hierarchisation!E500,effectifs_hiver,5,FALSE),IF(Hierarchisation!K500="Nord Ouest",VLOOKUP(Hierarchisation!E500,effectifs_hiver,6,FALSE),IF(Hierarchisation!K500="Sud Est",VLOOKUP(Hierarchisation!E500,effectifs_hiver,7,FALSE),IF(Hierarchisation!K500="Sud Ouest",VLOOKUP(Hierarchisation!E500,effectifs_hiver,8,FALSE),"Erreur Région"))))))</f>
        <v>#N/A</v>
      </c>
      <c r="V500" s="17" t="e">
        <f>IF(W500="Transit","Transit",IF(W500="hiver",VLOOKUP(E500,'EFFECTIFS Hiver'!$A:$I,9,FALSE),IF(W500="été",VLOOKUP(E500,'EFFECTIFS Eté'!$A:$I,9,FALSE),"Erreur saison")))</f>
        <v>#N/A</v>
      </c>
      <c r="W500" s="18" t="e">
        <f>VLOOKUP(D500,Listes!B:C,2,FALSE)</f>
        <v>#N/A</v>
      </c>
    </row>
    <row r="501" spans="1:23" ht="15.75" customHeight="1">
      <c r="A501" s="11"/>
      <c r="B501" s="11"/>
      <c r="C501" s="11"/>
      <c r="D501" s="11"/>
      <c r="E501" s="11"/>
      <c r="F501" s="11"/>
      <c r="G501" s="11" t="e">
        <f>VLOOKUP(E501,TAXONS!B:C,2,FALSE)</f>
        <v>#N/A</v>
      </c>
      <c r="H501" s="13">
        <f t="shared" si="38"/>
        <v>0</v>
      </c>
      <c r="I501" s="12" t="e">
        <f t="shared" si="39"/>
        <v>#N/A</v>
      </c>
      <c r="J501" s="14" t="e">
        <f t="shared" si="40"/>
        <v>#N/A</v>
      </c>
      <c r="K501" s="15" t="e">
        <f>VLOOKUP(B501,REGIONS!A:D,4,FALSE)</f>
        <v>#N/A</v>
      </c>
      <c r="L501" s="19" t="e">
        <f>VLOOKUP(G501,Sensibilité!$A:$L,12,FALSE)</f>
        <v>#N/A</v>
      </c>
      <c r="M501" s="19" t="e">
        <f t="shared" si="41"/>
        <v>#N/A</v>
      </c>
      <c r="N501" s="19" t="e">
        <f t="shared" si="42"/>
        <v>#N/A</v>
      </c>
      <c r="O501" s="15" t="str">
        <f>IF(D501=Listes!$B$6,"SWARMING",IF(OR(D501=Listes!$B$1,D501=Listes!$B$2,D501=Listes!$B$5),2,IF(OR(D501=Listes!$B$3,D501=Listes!$B$4),1,"erreur colonne D")))</f>
        <v>SWARMING</v>
      </c>
      <c r="P501" s="15" t="e">
        <f>IF(OR(W501="Hiver",W501="Transit"),VLOOKUP(E501,IC!A:E,4,FALSE),IF(W501="été",VLOOKUP(E501,IC!A:E,3,FALSE),"erreur"))</f>
        <v>#N/A</v>
      </c>
      <c r="Q501" s="15" t="e">
        <f>IF(P501="NR",0,IF(F501&lt;5,0,IF(P501=1,VLOOKUP(F501,IC!$G$1:$I$8,3,TRUE),
IF(P501=2,VLOOKUP(F501,IC!$K$1:$M$8,3,TRUE),
IF(P501=3,VLOOKUP(F501,IC!$O$1:$Q$8,3,TRUE),IF(P501=4,VLOOKUP(F501,IC!$S$2:$U$9,3,TRUE),
"erreur"))))))</f>
        <v>#N/A</v>
      </c>
      <c r="R501" s="16" t="e">
        <f>IF(OR(V501="NA",V501="Transit",V501&lt;Listes!$F$1),"non applicable",F501/V501)</f>
        <v>#N/A</v>
      </c>
      <c r="S501" s="16" t="e">
        <f>IF(W501="Transit","Non applicable",IF(AND(W501="été",T501&gt;Listes!F500),F501/T501,IF(AND(W501="Hiver",Hierarchisation!U501&gt;Listes!F500),F501/U501,"non applicable")))</f>
        <v>#N/A</v>
      </c>
      <c r="T501" s="17" t="e">
        <f>IF(K501="Centre",VLOOKUP(E501,effectifs_ete,3,FALSE),IF(Hierarchisation!K501="Grand Nord",VLOOKUP(Hierarchisation!E501,effectifs_ete,4,FALSE),IF(Hierarchisation!K501="Nord Est",VLOOKUP(Hierarchisation!E501,effectifs_ete,5,FALSE),IF(Hierarchisation!K501="Nord Ouest",VLOOKUP(Hierarchisation!E501,effectifs_ete,6,FALSE),IF(Hierarchisation!K501="Sud Est",VLOOKUP(Hierarchisation!E501,effectifs_ete,7,FALSE),IF(Hierarchisation!K501="Sud Ouest",VLOOKUP(Hierarchisation!E501,effectifs_ete,8,FALSE),"Erreur Région"))))))</f>
        <v>#N/A</v>
      </c>
      <c r="U501" s="17" t="e">
        <f>IF(K501="Centre",VLOOKUP(E501,effectifs_hiver,3,FALSE),IF(Hierarchisation!K501="Grand Nord",VLOOKUP(Hierarchisation!E501,effectifs_hiver,4,FALSE),IF(Hierarchisation!K501="Nord Est",VLOOKUP(Hierarchisation!E501,effectifs_hiver,5,FALSE),IF(Hierarchisation!K501="Nord Ouest",VLOOKUP(Hierarchisation!E501,effectifs_hiver,6,FALSE),IF(Hierarchisation!K501="Sud Est",VLOOKUP(Hierarchisation!E501,effectifs_hiver,7,FALSE),IF(Hierarchisation!K501="Sud Ouest",VLOOKUP(Hierarchisation!E501,effectifs_hiver,8,FALSE),"Erreur Région"))))))</f>
        <v>#N/A</v>
      </c>
      <c r="V501" s="17" t="e">
        <f>IF(W501="Transit","Transit",IF(W501="hiver",VLOOKUP(E501,'EFFECTIFS Hiver'!$A:$I,9,FALSE),IF(W501="été",VLOOKUP(E501,'EFFECTIFS Eté'!$A:$I,9,FALSE),"Erreur saison")))</f>
        <v>#N/A</v>
      </c>
      <c r="W501" s="18" t="e">
        <f>VLOOKUP(D501,Listes!B:C,2,FALSE)</f>
        <v>#N/A</v>
      </c>
    </row>
    <row r="502" spans="1:23" ht="15.75" customHeight="1">
      <c r="A502" s="11"/>
      <c r="B502" s="11"/>
      <c r="C502" s="11"/>
      <c r="D502" s="11"/>
      <c r="E502" s="11"/>
      <c r="F502" s="11"/>
      <c r="G502" s="11" t="e">
        <f>VLOOKUP(E502,TAXONS!B:C,2,FALSE)</f>
        <v>#N/A</v>
      </c>
      <c r="H502" s="13">
        <f t="shared" si="38"/>
        <v>0</v>
      </c>
      <c r="I502" s="12" t="e">
        <f t="shared" si="39"/>
        <v>#N/A</v>
      </c>
      <c r="J502" s="14" t="e">
        <f t="shared" si="40"/>
        <v>#N/A</v>
      </c>
      <c r="K502" s="15" t="e">
        <f>VLOOKUP(B502,REGIONS!A:D,4,FALSE)</f>
        <v>#N/A</v>
      </c>
      <c r="L502" s="19" t="e">
        <f>VLOOKUP(G502,Sensibilité!$A:$L,12,FALSE)</f>
        <v>#N/A</v>
      </c>
      <c r="M502" s="19" t="e">
        <f t="shared" si="41"/>
        <v>#N/A</v>
      </c>
      <c r="N502" s="19" t="e">
        <f t="shared" si="42"/>
        <v>#N/A</v>
      </c>
      <c r="O502" s="15" t="str">
        <f>IF(D502=Listes!$B$6,"SWARMING",IF(OR(D502=Listes!$B$1,D502=Listes!$B$2,D502=Listes!$B$5),2,IF(OR(D502=Listes!$B$3,D502=Listes!$B$4),1,"erreur colonne D")))</f>
        <v>SWARMING</v>
      </c>
      <c r="P502" s="15" t="e">
        <f>IF(OR(W502="Hiver",W502="Transit"),VLOOKUP(E502,IC!A:E,4,FALSE),IF(W502="été",VLOOKUP(E502,IC!A:E,3,FALSE),"erreur"))</f>
        <v>#N/A</v>
      </c>
      <c r="Q502" s="15" t="e">
        <f>IF(P502="NR",0,IF(F502&lt;5,0,IF(P502=1,VLOOKUP(F502,IC!$G$1:$I$8,3,TRUE),
IF(P502=2,VLOOKUP(F502,IC!$K$1:$M$8,3,TRUE),
IF(P502=3,VLOOKUP(F502,IC!$O$1:$Q$8,3,TRUE),IF(P502=4,VLOOKUP(F502,IC!$S$2:$U$9,3,TRUE),
"erreur"))))))</f>
        <v>#N/A</v>
      </c>
      <c r="R502" s="16" t="e">
        <f>IF(OR(V502="NA",V502="Transit",V502&lt;Listes!$F$1),"non applicable",F502/V502)</f>
        <v>#N/A</v>
      </c>
      <c r="S502" s="16" t="e">
        <f>IF(W502="Transit","Non applicable",IF(AND(W502="été",T502&gt;Listes!F501),F502/T502,IF(AND(W502="Hiver",Hierarchisation!U502&gt;Listes!F501),F502/U502,"non applicable")))</f>
        <v>#N/A</v>
      </c>
      <c r="T502" s="17" t="e">
        <f>IF(K502="Centre",VLOOKUP(E502,effectifs_ete,3,FALSE),IF(Hierarchisation!K502="Grand Nord",VLOOKUP(Hierarchisation!E502,effectifs_ete,4,FALSE),IF(Hierarchisation!K502="Nord Est",VLOOKUP(Hierarchisation!E502,effectifs_ete,5,FALSE),IF(Hierarchisation!K502="Nord Ouest",VLOOKUP(Hierarchisation!E502,effectifs_ete,6,FALSE),IF(Hierarchisation!K502="Sud Est",VLOOKUP(Hierarchisation!E502,effectifs_ete,7,FALSE),IF(Hierarchisation!K502="Sud Ouest",VLOOKUP(Hierarchisation!E502,effectifs_ete,8,FALSE),"Erreur Région"))))))</f>
        <v>#N/A</v>
      </c>
      <c r="U502" s="17" t="e">
        <f>IF(K502="Centre",VLOOKUP(E502,effectifs_hiver,3,FALSE),IF(Hierarchisation!K502="Grand Nord",VLOOKUP(Hierarchisation!E502,effectifs_hiver,4,FALSE),IF(Hierarchisation!K502="Nord Est",VLOOKUP(Hierarchisation!E502,effectifs_hiver,5,FALSE),IF(Hierarchisation!K502="Nord Ouest",VLOOKUP(Hierarchisation!E502,effectifs_hiver,6,FALSE),IF(Hierarchisation!K502="Sud Est",VLOOKUP(Hierarchisation!E502,effectifs_hiver,7,FALSE),IF(Hierarchisation!K502="Sud Ouest",VLOOKUP(Hierarchisation!E502,effectifs_hiver,8,FALSE),"Erreur Région"))))))</f>
        <v>#N/A</v>
      </c>
      <c r="V502" s="17" t="e">
        <f>IF(W502="Transit","Transit",IF(W502="hiver",VLOOKUP(E502,'EFFECTIFS Hiver'!$A:$I,9,FALSE),IF(W502="été",VLOOKUP(E502,'EFFECTIFS Eté'!$A:$I,9,FALSE),"Erreur saison")))</f>
        <v>#N/A</v>
      </c>
      <c r="W502" s="18" t="e">
        <f>VLOOKUP(D502,Listes!B:C,2,FALSE)</f>
        <v>#N/A</v>
      </c>
    </row>
    <row r="503" spans="1:23" ht="15.75" customHeight="1">
      <c r="A503" s="11"/>
      <c r="B503" s="11"/>
      <c r="C503" s="11"/>
      <c r="D503" s="11"/>
      <c r="E503" s="11"/>
      <c r="F503" s="11"/>
      <c r="G503" s="11" t="e">
        <f>VLOOKUP(E503,TAXONS!B:C,2,FALSE)</f>
        <v>#N/A</v>
      </c>
      <c r="H503" s="13">
        <f t="shared" si="38"/>
        <v>0</v>
      </c>
      <c r="I503" s="12" t="e">
        <f t="shared" si="39"/>
        <v>#N/A</v>
      </c>
      <c r="J503" s="14" t="e">
        <f t="shared" si="40"/>
        <v>#N/A</v>
      </c>
      <c r="K503" s="15" t="e">
        <f>VLOOKUP(B503,REGIONS!A:D,4,FALSE)</f>
        <v>#N/A</v>
      </c>
      <c r="L503" s="19" t="e">
        <f>VLOOKUP(G503,Sensibilité!$A:$L,12,FALSE)</f>
        <v>#N/A</v>
      </c>
      <c r="M503" s="19" t="e">
        <f t="shared" si="41"/>
        <v>#N/A</v>
      </c>
      <c r="N503" s="19" t="e">
        <f t="shared" si="42"/>
        <v>#N/A</v>
      </c>
      <c r="O503" s="15" t="str">
        <f>IF(D503=Listes!$B$6,"SWARMING",IF(OR(D503=Listes!$B$1,D503=Listes!$B$2,D503=Listes!$B$5),2,IF(OR(D503=Listes!$B$3,D503=Listes!$B$4),1,"erreur colonne D")))</f>
        <v>SWARMING</v>
      </c>
      <c r="P503" s="15" t="e">
        <f>IF(OR(W503="Hiver",W503="Transit"),VLOOKUP(E503,IC!A:E,4,FALSE),IF(W503="été",VLOOKUP(E503,IC!A:E,3,FALSE),"erreur"))</f>
        <v>#N/A</v>
      </c>
      <c r="Q503" s="15" t="e">
        <f>IF(P503="NR",0,IF(F503&lt;5,0,IF(P503=1,VLOOKUP(F503,IC!$G$1:$I$8,3,TRUE),
IF(P503=2,VLOOKUP(F503,IC!$K$1:$M$8,3,TRUE),
IF(P503=3,VLOOKUP(F503,IC!$O$1:$Q$8,3,TRUE),IF(P503=4,VLOOKUP(F503,IC!$S$2:$U$9,3,TRUE),
"erreur"))))))</f>
        <v>#N/A</v>
      </c>
      <c r="R503" s="16" t="e">
        <f>IF(OR(V503="NA",V503="Transit",V503&lt;Listes!$F$1),"non applicable",F503/V503)</f>
        <v>#N/A</v>
      </c>
      <c r="S503" s="16" t="e">
        <f>IF(W503="Transit","Non applicable",IF(AND(W503="été",T503&gt;Listes!F502),F503/T503,IF(AND(W503="Hiver",Hierarchisation!U503&gt;Listes!F502),F503/U503,"non applicable")))</f>
        <v>#N/A</v>
      </c>
      <c r="T503" s="17" t="e">
        <f>IF(K503="Centre",VLOOKUP(E503,effectifs_ete,3,FALSE),IF(Hierarchisation!K503="Grand Nord",VLOOKUP(Hierarchisation!E503,effectifs_ete,4,FALSE),IF(Hierarchisation!K503="Nord Est",VLOOKUP(Hierarchisation!E503,effectifs_ete,5,FALSE),IF(Hierarchisation!K503="Nord Ouest",VLOOKUP(Hierarchisation!E503,effectifs_ete,6,FALSE),IF(Hierarchisation!K503="Sud Est",VLOOKUP(Hierarchisation!E503,effectifs_ete,7,FALSE),IF(Hierarchisation!K503="Sud Ouest",VLOOKUP(Hierarchisation!E503,effectifs_ete,8,FALSE),"Erreur Région"))))))</f>
        <v>#N/A</v>
      </c>
      <c r="U503" s="17" t="e">
        <f>IF(K503="Centre",VLOOKUP(E503,effectifs_hiver,3,FALSE),IF(Hierarchisation!K503="Grand Nord",VLOOKUP(Hierarchisation!E503,effectifs_hiver,4,FALSE),IF(Hierarchisation!K503="Nord Est",VLOOKUP(Hierarchisation!E503,effectifs_hiver,5,FALSE),IF(Hierarchisation!K503="Nord Ouest",VLOOKUP(Hierarchisation!E503,effectifs_hiver,6,FALSE),IF(Hierarchisation!K503="Sud Est",VLOOKUP(Hierarchisation!E503,effectifs_hiver,7,FALSE),IF(Hierarchisation!K503="Sud Ouest",VLOOKUP(Hierarchisation!E503,effectifs_hiver,8,FALSE),"Erreur Région"))))))</f>
        <v>#N/A</v>
      </c>
      <c r="V503" s="17" t="e">
        <f>IF(W503="Transit","Transit",IF(W503="hiver",VLOOKUP(E503,'EFFECTIFS Hiver'!$A:$I,9,FALSE),IF(W503="été",VLOOKUP(E503,'EFFECTIFS Eté'!$A:$I,9,FALSE),"Erreur saison")))</f>
        <v>#N/A</v>
      </c>
      <c r="W503" s="18" t="e">
        <f>VLOOKUP(D503,Listes!B:C,2,FALSE)</f>
        <v>#N/A</v>
      </c>
    </row>
    <row r="504" spans="1:23" ht="15.75" customHeight="1">
      <c r="A504" s="11"/>
      <c r="B504" s="11"/>
      <c r="C504" s="11"/>
      <c r="D504" s="11"/>
      <c r="E504" s="11"/>
      <c r="F504" s="11"/>
      <c r="G504" s="11" t="e">
        <f>VLOOKUP(E504,TAXONS!B:C,2,FALSE)</f>
        <v>#N/A</v>
      </c>
      <c r="H504" s="13">
        <f t="shared" si="38"/>
        <v>0</v>
      </c>
      <c r="I504" s="12" t="e">
        <f t="shared" si="39"/>
        <v>#N/A</v>
      </c>
      <c r="J504" s="14" t="e">
        <f t="shared" si="40"/>
        <v>#N/A</v>
      </c>
      <c r="K504" s="15" t="e">
        <f>VLOOKUP(B504,REGIONS!A:D,4,FALSE)</f>
        <v>#N/A</v>
      </c>
      <c r="L504" s="19" t="e">
        <f>VLOOKUP(G504,Sensibilité!$A:$L,12,FALSE)</f>
        <v>#N/A</v>
      </c>
      <c r="M504" s="19" t="e">
        <f t="shared" si="41"/>
        <v>#N/A</v>
      </c>
      <c r="N504" s="19" t="e">
        <f t="shared" si="42"/>
        <v>#N/A</v>
      </c>
      <c r="O504" s="15" t="str">
        <f>IF(D504=Listes!$B$6,"SWARMING",IF(OR(D504=Listes!$B$1,D504=Listes!$B$2,D504=Listes!$B$5),2,IF(OR(D504=Listes!$B$3,D504=Listes!$B$4),1,"erreur colonne D")))</f>
        <v>SWARMING</v>
      </c>
      <c r="P504" s="15" t="e">
        <f>IF(OR(W504="Hiver",W504="Transit"),VLOOKUP(E504,IC!A:E,4,FALSE),IF(W504="été",VLOOKUP(E504,IC!A:E,3,FALSE),"erreur"))</f>
        <v>#N/A</v>
      </c>
      <c r="Q504" s="15" t="e">
        <f>IF(P504="NR",0,IF(F504&lt;5,0,IF(P504=1,VLOOKUP(F504,IC!$G$1:$I$8,3,TRUE),
IF(P504=2,VLOOKUP(F504,IC!$K$1:$M$8,3,TRUE),
IF(P504=3,VLOOKUP(F504,IC!$O$1:$Q$8,3,TRUE),IF(P504=4,VLOOKUP(F504,IC!$S$2:$U$9,3,TRUE),
"erreur"))))))</f>
        <v>#N/A</v>
      </c>
      <c r="R504" s="16" t="e">
        <f>IF(OR(V504="NA",V504="Transit",V504&lt;Listes!$F$1),"non applicable",F504/V504)</f>
        <v>#N/A</v>
      </c>
      <c r="S504" s="16" t="e">
        <f>IF(W504="Transit","Non applicable",IF(AND(W504="été",T504&gt;Listes!F503),F504/T504,IF(AND(W504="Hiver",Hierarchisation!U504&gt;Listes!F503),F504/U504,"non applicable")))</f>
        <v>#N/A</v>
      </c>
      <c r="T504" s="17" t="e">
        <f>IF(K504="Centre",VLOOKUP(E504,effectifs_ete,3,FALSE),IF(Hierarchisation!K504="Grand Nord",VLOOKUP(Hierarchisation!E504,effectifs_ete,4,FALSE),IF(Hierarchisation!K504="Nord Est",VLOOKUP(Hierarchisation!E504,effectifs_ete,5,FALSE),IF(Hierarchisation!K504="Nord Ouest",VLOOKUP(Hierarchisation!E504,effectifs_ete,6,FALSE),IF(Hierarchisation!K504="Sud Est",VLOOKUP(Hierarchisation!E504,effectifs_ete,7,FALSE),IF(Hierarchisation!K504="Sud Ouest",VLOOKUP(Hierarchisation!E504,effectifs_ete,8,FALSE),"Erreur Région"))))))</f>
        <v>#N/A</v>
      </c>
      <c r="U504" s="17" t="e">
        <f>IF(K504="Centre",VLOOKUP(E504,effectifs_hiver,3,FALSE),IF(Hierarchisation!K504="Grand Nord",VLOOKUP(Hierarchisation!E504,effectifs_hiver,4,FALSE),IF(Hierarchisation!K504="Nord Est",VLOOKUP(Hierarchisation!E504,effectifs_hiver,5,FALSE),IF(Hierarchisation!K504="Nord Ouest",VLOOKUP(Hierarchisation!E504,effectifs_hiver,6,FALSE),IF(Hierarchisation!K504="Sud Est",VLOOKUP(Hierarchisation!E504,effectifs_hiver,7,FALSE),IF(Hierarchisation!K504="Sud Ouest",VLOOKUP(Hierarchisation!E504,effectifs_hiver,8,FALSE),"Erreur Région"))))))</f>
        <v>#N/A</v>
      </c>
      <c r="V504" s="17" t="e">
        <f>IF(W504="Transit","Transit",IF(W504="hiver",VLOOKUP(E504,'EFFECTIFS Hiver'!$A:$I,9,FALSE),IF(W504="été",VLOOKUP(E504,'EFFECTIFS Eté'!$A:$I,9,FALSE),"Erreur saison")))</f>
        <v>#N/A</v>
      </c>
      <c r="W504" s="18" t="e">
        <f>VLOOKUP(D504,Listes!B:C,2,FALSE)</f>
        <v>#N/A</v>
      </c>
    </row>
    <row r="505" spans="1:23" ht="15.75" customHeight="1">
      <c r="A505" s="11"/>
      <c r="B505" s="11"/>
      <c r="C505" s="11"/>
      <c r="D505" s="11"/>
      <c r="E505" s="11"/>
      <c r="F505" s="11"/>
      <c r="G505" s="11" t="e">
        <f>VLOOKUP(E505,TAXONS!B:C,2,FALSE)</f>
        <v>#N/A</v>
      </c>
      <c r="H505" s="13">
        <f t="shared" si="38"/>
        <v>0</v>
      </c>
      <c r="I505" s="12" t="e">
        <f t="shared" si="39"/>
        <v>#N/A</v>
      </c>
      <c r="J505" s="14" t="e">
        <f t="shared" si="40"/>
        <v>#N/A</v>
      </c>
      <c r="K505" s="15" t="e">
        <f>VLOOKUP(B505,REGIONS!A:D,4,FALSE)</f>
        <v>#N/A</v>
      </c>
      <c r="L505" s="19" t="e">
        <f>VLOOKUP(G505,Sensibilité!$A:$L,12,FALSE)</f>
        <v>#N/A</v>
      </c>
      <c r="M505" s="19" t="e">
        <f t="shared" si="41"/>
        <v>#N/A</v>
      </c>
      <c r="N505" s="19" t="e">
        <f t="shared" si="42"/>
        <v>#N/A</v>
      </c>
      <c r="O505" s="15" t="str">
        <f>IF(D505=Listes!$B$6,"SWARMING",IF(OR(D505=Listes!$B$1,D505=Listes!$B$2,D505=Listes!$B$5),2,IF(OR(D505=Listes!$B$3,D505=Listes!$B$4),1,"erreur colonne D")))</f>
        <v>SWARMING</v>
      </c>
      <c r="P505" s="15" t="e">
        <f>IF(OR(W505="Hiver",W505="Transit"),VLOOKUP(E505,IC!A:E,4,FALSE),IF(W505="été",VLOOKUP(E505,IC!A:E,3,FALSE),"erreur"))</f>
        <v>#N/A</v>
      </c>
      <c r="Q505" s="15" t="e">
        <f>IF(P505="NR",0,IF(F505&lt;5,0,IF(P505=1,VLOOKUP(F505,IC!$G$1:$I$8,3,TRUE),
IF(P505=2,VLOOKUP(F505,IC!$K$1:$M$8,3,TRUE),
IF(P505=3,VLOOKUP(F505,IC!$O$1:$Q$8,3,TRUE),IF(P505=4,VLOOKUP(F505,IC!$S$2:$U$9,3,TRUE),
"erreur"))))))</f>
        <v>#N/A</v>
      </c>
      <c r="R505" s="16" t="e">
        <f>IF(OR(V505="NA",V505="Transit",V505&lt;Listes!$F$1),"non applicable",F505/V505)</f>
        <v>#N/A</v>
      </c>
      <c r="S505" s="16" t="e">
        <f>IF(W505="Transit","Non applicable",IF(AND(W505="été",T505&gt;Listes!F504),F505/T505,IF(AND(W505="Hiver",Hierarchisation!U505&gt;Listes!F504),F505/U505,"non applicable")))</f>
        <v>#N/A</v>
      </c>
      <c r="T505" s="17" t="e">
        <f>IF(K505="Centre",VLOOKUP(E505,effectifs_ete,3,FALSE),IF(Hierarchisation!K505="Grand Nord",VLOOKUP(Hierarchisation!E505,effectifs_ete,4,FALSE),IF(Hierarchisation!K505="Nord Est",VLOOKUP(Hierarchisation!E505,effectifs_ete,5,FALSE),IF(Hierarchisation!K505="Nord Ouest",VLOOKUP(Hierarchisation!E505,effectifs_ete,6,FALSE),IF(Hierarchisation!K505="Sud Est",VLOOKUP(Hierarchisation!E505,effectifs_ete,7,FALSE),IF(Hierarchisation!K505="Sud Ouest",VLOOKUP(Hierarchisation!E505,effectifs_ete,8,FALSE),"Erreur Région"))))))</f>
        <v>#N/A</v>
      </c>
      <c r="U505" s="17" t="e">
        <f>IF(K505="Centre",VLOOKUP(E505,effectifs_hiver,3,FALSE),IF(Hierarchisation!K505="Grand Nord",VLOOKUP(Hierarchisation!E505,effectifs_hiver,4,FALSE),IF(Hierarchisation!K505="Nord Est",VLOOKUP(Hierarchisation!E505,effectifs_hiver,5,FALSE),IF(Hierarchisation!K505="Nord Ouest",VLOOKUP(Hierarchisation!E505,effectifs_hiver,6,FALSE),IF(Hierarchisation!K505="Sud Est",VLOOKUP(Hierarchisation!E505,effectifs_hiver,7,FALSE),IF(Hierarchisation!K505="Sud Ouest",VLOOKUP(Hierarchisation!E505,effectifs_hiver,8,FALSE),"Erreur Région"))))))</f>
        <v>#N/A</v>
      </c>
      <c r="V505" s="17" t="e">
        <f>IF(W505="Transit","Transit",IF(W505="hiver",VLOOKUP(E505,'EFFECTIFS Hiver'!$A:$I,9,FALSE),IF(W505="été",VLOOKUP(E505,'EFFECTIFS Eté'!$A:$I,9,FALSE),"Erreur saison")))</f>
        <v>#N/A</v>
      </c>
      <c r="W505" s="18" t="e">
        <f>VLOOKUP(D505,Listes!B:C,2,FALSE)</f>
        <v>#N/A</v>
      </c>
    </row>
    <row r="506" spans="1:23" ht="15.75" customHeight="1">
      <c r="A506" s="11"/>
      <c r="B506" s="11"/>
      <c r="C506" s="11"/>
      <c r="D506" s="11"/>
      <c r="E506" s="11"/>
      <c r="F506" s="11"/>
      <c r="G506" s="11" t="e">
        <f>VLOOKUP(E506,TAXONS!B:C,2,FALSE)</f>
        <v>#N/A</v>
      </c>
      <c r="H506" s="13">
        <f t="shared" si="38"/>
        <v>0</v>
      </c>
      <c r="I506" s="12" t="e">
        <f t="shared" si="39"/>
        <v>#N/A</v>
      </c>
      <c r="J506" s="14" t="e">
        <f t="shared" si="40"/>
        <v>#N/A</v>
      </c>
      <c r="K506" s="15" t="e">
        <f>VLOOKUP(B506,REGIONS!A:D,4,FALSE)</f>
        <v>#N/A</v>
      </c>
      <c r="L506" s="19" t="e">
        <f>VLOOKUP(G506,Sensibilité!$A:$L,12,FALSE)</f>
        <v>#N/A</v>
      </c>
      <c r="M506" s="19" t="e">
        <f t="shared" si="41"/>
        <v>#N/A</v>
      </c>
      <c r="N506" s="19" t="e">
        <f t="shared" si="42"/>
        <v>#N/A</v>
      </c>
      <c r="O506" s="15" t="str">
        <f>IF(D506=Listes!$B$6,"SWARMING",IF(OR(D506=Listes!$B$1,D506=Listes!$B$2,D506=Listes!$B$5),2,IF(OR(D506=Listes!$B$3,D506=Listes!$B$4),1,"erreur colonne D")))</f>
        <v>SWARMING</v>
      </c>
      <c r="P506" s="15" t="e">
        <f>IF(OR(W506="Hiver",W506="Transit"),VLOOKUP(E506,IC!A:E,4,FALSE),IF(W506="été",VLOOKUP(E506,IC!A:E,3,FALSE),"erreur"))</f>
        <v>#N/A</v>
      </c>
      <c r="Q506" s="15" t="e">
        <f>IF(P506="NR",0,IF(F506&lt;5,0,IF(P506=1,VLOOKUP(F506,IC!$G$1:$I$8,3,TRUE),
IF(P506=2,VLOOKUP(F506,IC!$K$1:$M$8,3,TRUE),
IF(P506=3,VLOOKUP(F506,IC!$O$1:$Q$8,3,TRUE),IF(P506=4,VLOOKUP(F506,IC!$S$2:$U$9,3,TRUE),
"erreur"))))))</f>
        <v>#N/A</v>
      </c>
      <c r="R506" s="16" t="e">
        <f>IF(OR(V506="NA",V506="Transit",V506&lt;Listes!$F$1),"non applicable",F506/V506)</f>
        <v>#N/A</v>
      </c>
      <c r="S506" s="16" t="e">
        <f>IF(W506="Transit","Non applicable",IF(AND(W506="été",T506&gt;Listes!F505),F506/T506,IF(AND(W506="Hiver",Hierarchisation!U506&gt;Listes!F505),F506/U506,"non applicable")))</f>
        <v>#N/A</v>
      </c>
      <c r="T506" s="17" t="e">
        <f>IF(K506="Centre",VLOOKUP(E506,effectifs_ete,3,FALSE),IF(Hierarchisation!K506="Grand Nord",VLOOKUP(Hierarchisation!E506,effectifs_ete,4,FALSE),IF(Hierarchisation!K506="Nord Est",VLOOKUP(Hierarchisation!E506,effectifs_ete,5,FALSE),IF(Hierarchisation!K506="Nord Ouest",VLOOKUP(Hierarchisation!E506,effectifs_ete,6,FALSE),IF(Hierarchisation!K506="Sud Est",VLOOKUP(Hierarchisation!E506,effectifs_ete,7,FALSE),IF(Hierarchisation!K506="Sud Ouest",VLOOKUP(Hierarchisation!E506,effectifs_ete,8,FALSE),"Erreur Région"))))))</f>
        <v>#N/A</v>
      </c>
      <c r="U506" s="17" t="e">
        <f>IF(K506="Centre",VLOOKUP(E506,effectifs_hiver,3,FALSE),IF(Hierarchisation!K506="Grand Nord",VLOOKUP(Hierarchisation!E506,effectifs_hiver,4,FALSE),IF(Hierarchisation!K506="Nord Est",VLOOKUP(Hierarchisation!E506,effectifs_hiver,5,FALSE),IF(Hierarchisation!K506="Nord Ouest",VLOOKUP(Hierarchisation!E506,effectifs_hiver,6,FALSE),IF(Hierarchisation!K506="Sud Est",VLOOKUP(Hierarchisation!E506,effectifs_hiver,7,FALSE),IF(Hierarchisation!K506="Sud Ouest",VLOOKUP(Hierarchisation!E506,effectifs_hiver,8,FALSE),"Erreur Région"))))))</f>
        <v>#N/A</v>
      </c>
      <c r="V506" s="17" t="e">
        <f>IF(W506="Transit","Transit",IF(W506="hiver",VLOOKUP(E506,'EFFECTIFS Hiver'!$A:$I,9,FALSE),IF(W506="été",VLOOKUP(E506,'EFFECTIFS Eté'!$A:$I,9,FALSE),"Erreur saison")))</f>
        <v>#N/A</v>
      </c>
      <c r="W506" s="18" t="e">
        <f>VLOOKUP(D506,Listes!B:C,2,FALSE)</f>
        <v>#N/A</v>
      </c>
    </row>
    <row r="507" spans="1:23" ht="15.75" customHeight="1">
      <c r="A507" s="11"/>
      <c r="B507" s="11"/>
      <c r="C507" s="11"/>
      <c r="D507" s="11"/>
      <c r="E507" s="11"/>
      <c r="F507" s="11"/>
      <c r="G507" s="11" t="e">
        <f>VLOOKUP(E507,TAXONS!B:C,2,FALSE)</f>
        <v>#N/A</v>
      </c>
      <c r="H507" s="13">
        <f t="shared" si="38"/>
        <v>0</v>
      </c>
      <c r="I507" s="12" t="e">
        <f t="shared" si="39"/>
        <v>#N/A</v>
      </c>
      <c r="J507" s="14" t="e">
        <f t="shared" si="40"/>
        <v>#N/A</v>
      </c>
      <c r="K507" s="15" t="e">
        <f>VLOOKUP(B507,REGIONS!A:D,4,FALSE)</f>
        <v>#N/A</v>
      </c>
      <c r="L507" s="19" t="e">
        <f>VLOOKUP(G507,Sensibilité!$A:$L,12,FALSE)</f>
        <v>#N/A</v>
      </c>
      <c r="M507" s="19" t="e">
        <f t="shared" si="41"/>
        <v>#N/A</v>
      </c>
      <c r="N507" s="19" t="e">
        <f t="shared" si="42"/>
        <v>#N/A</v>
      </c>
      <c r="O507" s="15" t="str">
        <f>IF(D507=Listes!$B$6,"SWARMING",IF(OR(D507=Listes!$B$1,D507=Listes!$B$2,D507=Listes!$B$5),2,IF(OR(D507=Listes!$B$3,D507=Listes!$B$4),1,"erreur colonne D")))</f>
        <v>SWARMING</v>
      </c>
      <c r="P507" s="15" t="e">
        <f>IF(OR(W507="Hiver",W507="Transit"),VLOOKUP(E507,IC!A:E,4,FALSE),IF(W507="été",VLOOKUP(E507,IC!A:E,3,FALSE),"erreur"))</f>
        <v>#N/A</v>
      </c>
      <c r="Q507" s="15" t="e">
        <f>IF(P507="NR",0,IF(F507&lt;5,0,IF(P507=1,VLOOKUP(F507,IC!$G$1:$I$8,3,TRUE),
IF(P507=2,VLOOKUP(F507,IC!$K$1:$M$8,3,TRUE),
IF(P507=3,VLOOKUP(F507,IC!$O$1:$Q$8,3,TRUE),IF(P507=4,VLOOKUP(F507,IC!$S$2:$U$9,3,TRUE),
"erreur"))))))</f>
        <v>#N/A</v>
      </c>
      <c r="R507" s="16" t="e">
        <f>IF(OR(V507="NA",V507="Transit",V507&lt;Listes!$F$1),"non applicable",F507/V507)</f>
        <v>#N/A</v>
      </c>
      <c r="S507" s="16" t="e">
        <f>IF(W507="Transit","Non applicable",IF(AND(W507="été",T507&gt;Listes!F506),F507/T507,IF(AND(W507="Hiver",Hierarchisation!U507&gt;Listes!F506),F507/U507,"non applicable")))</f>
        <v>#N/A</v>
      </c>
      <c r="T507" s="17" t="e">
        <f>IF(K507="Centre",VLOOKUP(E507,effectifs_ete,3,FALSE),IF(Hierarchisation!K507="Grand Nord",VLOOKUP(Hierarchisation!E507,effectifs_ete,4,FALSE),IF(Hierarchisation!K507="Nord Est",VLOOKUP(Hierarchisation!E507,effectifs_ete,5,FALSE),IF(Hierarchisation!K507="Nord Ouest",VLOOKUP(Hierarchisation!E507,effectifs_ete,6,FALSE),IF(Hierarchisation!K507="Sud Est",VLOOKUP(Hierarchisation!E507,effectifs_ete,7,FALSE),IF(Hierarchisation!K507="Sud Ouest",VLOOKUP(Hierarchisation!E507,effectifs_ete,8,FALSE),"Erreur Région"))))))</f>
        <v>#N/A</v>
      </c>
      <c r="U507" s="17" t="e">
        <f>IF(K507="Centre",VLOOKUP(E507,effectifs_hiver,3,FALSE),IF(Hierarchisation!K507="Grand Nord",VLOOKUP(Hierarchisation!E507,effectifs_hiver,4,FALSE),IF(Hierarchisation!K507="Nord Est",VLOOKUP(Hierarchisation!E507,effectifs_hiver,5,FALSE),IF(Hierarchisation!K507="Nord Ouest",VLOOKUP(Hierarchisation!E507,effectifs_hiver,6,FALSE),IF(Hierarchisation!K507="Sud Est",VLOOKUP(Hierarchisation!E507,effectifs_hiver,7,FALSE),IF(Hierarchisation!K507="Sud Ouest",VLOOKUP(Hierarchisation!E507,effectifs_hiver,8,FALSE),"Erreur Région"))))))</f>
        <v>#N/A</v>
      </c>
      <c r="V507" s="17" t="e">
        <f>IF(W507="Transit","Transit",IF(W507="hiver",VLOOKUP(E507,'EFFECTIFS Hiver'!$A:$I,9,FALSE),IF(W507="été",VLOOKUP(E507,'EFFECTIFS Eté'!$A:$I,9,FALSE),"Erreur saison")))</f>
        <v>#N/A</v>
      </c>
      <c r="W507" s="18" t="e">
        <f>VLOOKUP(D507,Listes!B:C,2,FALSE)</f>
        <v>#N/A</v>
      </c>
    </row>
    <row r="508" spans="1:23" ht="15.75" customHeight="1">
      <c r="A508" s="11"/>
      <c r="B508" s="11"/>
      <c r="C508" s="11"/>
      <c r="D508" s="11"/>
      <c r="E508" s="11"/>
      <c r="F508" s="11"/>
      <c r="G508" s="11" t="e">
        <f>VLOOKUP(E508,TAXONS!B:C,2,FALSE)</f>
        <v>#N/A</v>
      </c>
      <c r="H508" s="13">
        <f t="shared" si="38"/>
        <v>0</v>
      </c>
      <c r="I508" s="12" t="e">
        <f t="shared" si="39"/>
        <v>#N/A</v>
      </c>
      <c r="J508" s="14" t="e">
        <f t="shared" si="40"/>
        <v>#N/A</v>
      </c>
      <c r="K508" s="15" t="e">
        <f>VLOOKUP(B508,REGIONS!A:D,4,FALSE)</f>
        <v>#N/A</v>
      </c>
      <c r="L508" s="19" t="e">
        <f>VLOOKUP(G508,Sensibilité!$A:$L,12,FALSE)</f>
        <v>#N/A</v>
      </c>
      <c r="M508" s="19" t="e">
        <f t="shared" si="41"/>
        <v>#N/A</v>
      </c>
      <c r="N508" s="19" t="e">
        <f t="shared" si="42"/>
        <v>#N/A</v>
      </c>
      <c r="O508" s="15" t="str">
        <f>IF(D508=Listes!$B$6,"SWARMING",IF(OR(D508=Listes!$B$1,D508=Listes!$B$2,D508=Listes!$B$5),2,IF(OR(D508=Listes!$B$3,D508=Listes!$B$4),1,"erreur colonne D")))</f>
        <v>SWARMING</v>
      </c>
      <c r="P508" s="15" t="e">
        <f>IF(OR(W508="Hiver",W508="Transit"),VLOOKUP(E508,IC!A:E,4,FALSE),IF(W508="été",VLOOKUP(E508,IC!A:E,3,FALSE),"erreur"))</f>
        <v>#N/A</v>
      </c>
      <c r="Q508" s="15" t="e">
        <f>IF(P508="NR",0,IF(F508&lt;5,0,IF(P508=1,VLOOKUP(F508,IC!$G$1:$I$8,3,TRUE),
IF(P508=2,VLOOKUP(F508,IC!$K$1:$M$8,3,TRUE),
IF(P508=3,VLOOKUP(F508,IC!$O$1:$Q$8,3,TRUE),IF(P508=4,VLOOKUP(F508,IC!$S$2:$U$9,3,TRUE),
"erreur"))))))</f>
        <v>#N/A</v>
      </c>
      <c r="R508" s="16" t="e">
        <f>IF(OR(V508="NA",V508="Transit",V508&lt;Listes!$F$1),"non applicable",F508/V508)</f>
        <v>#N/A</v>
      </c>
      <c r="S508" s="16" t="e">
        <f>IF(W508="Transit","Non applicable",IF(AND(W508="été",T508&gt;Listes!F507),F508/T508,IF(AND(W508="Hiver",Hierarchisation!U508&gt;Listes!F507),F508/U508,"non applicable")))</f>
        <v>#N/A</v>
      </c>
      <c r="T508" s="17" t="e">
        <f>IF(K508="Centre",VLOOKUP(E508,effectifs_ete,3,FALSE),IF(Hierarchisation!K508="Grand Nord",VLOOKUP(Hierarchisation!E508,effectifs_ete,4,FALSE),IF(Hierarchisation!K508="Nord Est",VLOOKUP(Hierarchisation!E508,effectifs_ete,5,FALSE),IF(Hierarchisation!K508="Nord Ouest",VLOOKUP(Hierarchisation!E508,effectifs_ete,6,FALSE),IF(Hierarchisation!K508="Sud Est",VLOOKUP(Hierarchisation!E508,effectifs_ete,7,FALSE),IF(Hierarchisation!K508="Sud Ouest",VLOOKUP(Hierarchisation!E508,effectifs_ete,8,FALSE),"Erreur Région"))))))</f>
        <v>#N/A</v>
      </c>
      <c r="U508" s="17" t="e">
        <f>IF(K508="Centre",VLOOKUP(E508,effectifs_hiver,3,FALSE),IF(Hierarchisation!K508="Grand Nord",VLOOKUP(Hierarchisation!E508,effectifs_hiver,4,FALSE),IF(Hierarchisation!K508="Nord Est",VLOOKUP(Hierarchisation!E508,effectifs_hiver,5,FALSE),IF(Hierarchisation!K508="Nord Ouest",VLOOKUP(Hierarchisation!E508,effectifs_hiver,6,FALSE),IF(Hierarchisation!K508="Sud Est",VLOOKUP(Hierarchisation!E508,effectifs_hiver,7,FALSE),IF(Hierarchisation!K508="Sud Ouest",VLOOKUP(Hierarchisation!E508,effectifs_hiver,8,FALSE),"Erreur Région"))))))</f>
        <v>#N/A</v>
      </c>
      <c r="V508" s="17" t="e">
        <f>IF(W508="Transit","Transit",IF(W508="hiver",VLOOKUP(E508,'EFFECTIFS Hiver'!$A:$I,9,FALSE),IF(W508="été",VLOOKUP(E508,'EFFECTIFS Eté'!$A:$I,9,FALSE),"Erreur saison")))</f>
        <v>#N/A</v>
      </c>
      <c r="W508" s="18" t="e">
        <f>VLOOKUP(D508,Listes!B:C,2,FALSE)</f>
        <v>#N/A</v>
      </c>
    </row>
    <row r="509" spans="1:23" ht="15.75" customHeight="1">
      <c r="A509" s="11"/>
      <c r="B509" s="11"/>
      <c r="C509" s="11"/>
      <c r="D509" s="11"/>
      <c r="E509" s="11"/>
      <c r="F509" s="11"/>
      <c r="G509" s="11" t="e">
        <f>VLOOKUP(E509,TAXONS!B:C,2,FALSE)</f>
        <v>#N/A</v>
      </c>
      <c r="H509" s="13">
        <f t="shared" si="38"/>
        <v>0</v>
      </c>
      <c r="I509" s="12" t="e">
        <f t="shared" si="39"/>
        <v>#N/A</v>
      </c>
      <c r="J509" s="14" t="e">
        <f t="shared" si="40"/>
        <v>#N/A</v>
      </c>
      <c r="K509" s="15" t="e">
        <f>VLOOKUP(B509,REGIONS!A:D,4,FALSE)</f>
        <v>#N/A</v>
      </c>
      <c r="L509" s="19" t="e">
        <f>VLOOKUP(G509,Sensibilité!$A:$L,12,FALSE)</f>
        <v>#N/A</v>
      </c>
      <c r="M509" s="19" t="e">
        <f t="shared" si="41"/>
        <v>#N/A</v>
      </c>
      <c r="N509" s="19" t="e">
        <f t="shared" si="42"/>
        <v>#N/A</v>
      </c>
      <c r="O509" s="15" t="str">
        <f>IF(D509=Listes!$B$6,"SWARMING",IF(OR(D509=Listes!$B$1,D509=Listes!$B$2,D509=Listes!$B$5),2,IF(OR(D509=Listes!$B$3,D509=Listes!$B$4),1,"erreur colonne D")))</f>
        <v>SWARMING</v>
      </c>
      <c r="P509" s="15" t="e">
        <f>IF(OR(W509="Hiver",W509="Transit"),VLOOKUP(E509,IC!A:E,4,FALSE),IF(W509="été",VLOOKUP(E509,IC!A:E,3,FALSE),"erreur"))</f>
        <v>#N/A</v>
      </c>
      <c r="Q509" s="15" t="e">
        <f>IF(P509="NR",0,IF(F509&lt;5,0,IF(P509=1,VLOOKUP(F509,IC!$G$1:$I$8,3,TRUE),
IF(P509=2,VLOOKUP(F509,IC!$K$1:$M$8,3,TRUE),
IF(P509=3,VLOOKUP(F509,IC!$O$1:$Q$8,3,TRUE),IF(P509=4,VLOOKUP(F509,IC!$S$2:$U$9,3,TRUE),
"erreur"))))))</f>
        <v>#N/A</v>
      </c>
      <c r="R509" s="16" t="e">
        <f>IF(OR(V509="NA",V509="Transit",V509&lt;Listes!$F$1),"non applicable",F509/V509)</f>
        <v>#N/A</v>
      </c>
      <c r="S509" s="16" t="e">
        <f>IF(W509="Transit","Non applicable",IF(AND(W509="été",T509&gt;Listes!F508),F509/T509,IF(AND(W509="Hiver",Hierarchisation!U509&gt;Listes!F508),F509/U509,"non applicable")))</f>
        <v>#N/A</v>
      </c>
      <c r="T509" s="17" t="e">
        <f>IF(K509="Centre",VLOOKUP(E509,effectifs_ete,3,FALSE),IF(Hierarchisation!K509="Grand Nord",VLOOKUP(Hierarchisation!E509,effectifs_ete,4,FALSE),IF(Hierarchisation!K509="Nord Est",VLOOKUP(Hierarchisation!E509,effectifs_ete,5,FALSE),IF(Hierarchisation!K509="Nord Ouest",VLOOKUP(Hierarchisation!E509,effectifs_ete,6,FALSE),IF(Hierarchisation!K509="Sud Est",VLOOKUP(Hierarchisation!E509,effectifs_ete,7,FALSE),IF(Hierarchisation!K509="Sud Ouest",VLOOKUP(Hierarchisation!E509,effectifs_ete,8,FALSE),"Erreur Région"))))))</f>
        <v>#N/A</v>
      </c>
      <c r="U509" s="17" t="e">
        <f>IF(K509="Centre",VLOOKUP(E509,effectifs_hiver,3,FALSE),IF(Hierarchisation!K509="Grand Nord",VLOOKUP(Hierarchisation!E509,effectifs_hiver,4,FALSE),IF(Hierarchisation!K509="Nord Est",VLOOKUP(Hierarchisation!E509,effectifs_hiver,5,FALSE),IF(Hierarchisation!K509="Nord Ouest",VLOOKUP(Hierarchisation!E509,effectifs_hiver,6,FALSE),IF(Hierarchisation!K509="Sud Est",VLOOKUP(Hierarchisation!E509,effectifs_hiver,7,FALSE),IF(Hierarchisation!K509="Sud Ouest",VLOOKUP(Hierarchisation!E509,effectifs_hiver,8,FALSE),"Erreur Région"))))))</f>
        <v>#N/A</v>
      </c>
      <c r="V509" s="17" t="e">
        <f>IF(W509="Transit","Transit",IF(W509="hiver",VLOOKUP(E509,'EFFECTIFS Hiver'!$A:$I,9,FALSE),IF(W509="été",VLOOKUP(E509,'EFFECTIFS Eté'!$A:$I,9,FALSE),"Erreur saison")))</f>
        <v>#N/A</v>
      </c>
      <c r="W509" s="18" t="e">
        <f>VLOOKUP(D509,Listes!B:C,2,FALSE)</f>
        <v>#N/A</v>
      </c>
    </row>
    <row r="510" spans="1:23" ht="15.75" customHeight="1">
      <c r="A510" s="11"/>
      <c r="B510" s="11"/>
      <c r="C510" s="11"/>
      <c r="D510" s="11"/>
      <c r="E510" s="11"/>
      <c r="F510" s="11"/>
      <c r="G510" s="11" t="e">
        <f>VLOOKUP(E510,TAXONS!B:C,2,FALSE)</f>
        <v>#N/A</v>
      </c>
      <c r="H510" s="13">
        <f t="shared" si="38"/>
        <v>0</v>
      </c>
      <c r="I510" s="12" t="e">
        <f t="shared" si="39"/>
        <v>#N/A</v>
      </c>
      <c r="J510" s="14" t="e">
        <f t="shared" si="40"/>
        <v>#N/A</v>
      </c>
      <c r="K510" s="15" t="e">
        <f>VLOOKUP(B510,REGIONS!A:D,4,FALSE)</f>
        <v>#N/A</v>
      </c>
      <c r="L510" s="19" t="e">
        <f>VLOOKUP(G510,Sensibilité!$A:$L,12,FALSE)</f>
        <v>#N/A</v>
      </c>
      <c r="M510" s="19" t="e">
        <f t="shared" si="41"/>
        <v>#N/A</v>
      </c>
      <c r="N510" s="19" t="e">
        <f t="shared" si="42"/>
        <v>#N/A</v>
      </c>
      <c r="O510" s="15" t="str">
        <f>IF(D510=Listes!$B$6,"SWARMING",IF(OR(D510=Listes!$B$1,D510=Listes!$B$2,D510=Listes!$B$5),2,IF(OR(D510=Listes!$B$3,D510=Listes!$B$4),1,"erreur colonne D")))</f>
        <v>SWARMING</v>
      </c>
      <c r="P510" s="15" t="e">
        <f>IF(OR(W510="Hiver",W510="Transit"),VLOOKUP(E510,IC!A:E,4,FALSE),IF(W510="été",VLOOKUP(E510,IC!A:E,3,FALSE),"erreur"))</f>
        <v>#N/A</v>
      </c>
      <c r="Q510" s="15" t="e">
        <f>IF(P510="NR",0,IF(F510&lt;5,0,IF(P510=1,VLOOKUP(F510,IC!$G$1:$I$8,3,TRUE),
IF(P510=2,VLOOKUP(F510,IC!$K$1:$M$8,3,TRUE),
IF(P510=3,VLOOKUP(F510,IC!$O$1:$Q$8,3,TRUE),IF(P510=4,VLOOKUP(F510,IC!$S$2:$U$9,3,TRUE),
"erreur"))))))</f>
        <v>#N/A</v>
      </c>
      <c r="R510" s="16" t="e">
        <f>IF(OR(V510="NA",V510="Transit",V510&lt;Listes!$F$1),"non applicable",F510/V510)</f>
        <v>#N/A</v>
      </c>
      <c r="S510" s="16" t="e">
        <f>IF(W510="Transit","Non applicable",IF(AND(W510="été",T510&gt;Listes!F509),F510/T510,IF(AND(W510="Hiver",Hierarchisation!U510&gt;Listes!F509),F510/U510,"non applicable")))</f>
        <v>#N/A</v>
      </c>
      <c r="T510" s="17" t="e">
        <f>IF(K510="Centre",VLOOKUP(E510,effectifs_ete,3,FALSE),IF(Hierarchisation!K510="Grand Nord",VLOOKUP(Hierarchisation!E510,effectifs_ete,4,FALSE),IF(Hierarchisation!K510="Nord Est",VLOOKUP(Hierarchisation!E510,effectifs_ete,5,FALSE),IF(Hierarchisation!K510="Nord Ouest",VLOOKUP(Hierarchisation!E510,effectifs_ete,6,FALSE),IF(Hierarchisation!K510="Sud Est",VLOOKUP(Hierarchisation!E510,effectifs_ete,7,FALSE),IF(Hierarchisation!K510="Sud Ouest",VLOOKUP(Hierarchisation!E510,effectifs_ete,8,FALSE),"Erreur Région"))))))</f>
        <v>#N/A</v>
      </c>
      <c r="U510" s="17" t="e">
        <f>IF(K510="Centre",VLOOKUP(E510,effectifs_hiver,3,FALSE),IF(Hierarchisation!K510="Grand Nord",VLOOKUP(Hierarchisation!E510,effectifs_hiver,4,FALSE),IF(Hierarchisation!K510="Nord Est",VLOOKUP(Hierarchisation!E510,effectifs_hiver,5,FALSE),IF(Hierarchisation!K510="Nord Ouest",VLOOKUP(Hierarchisation!E510,effectifs_hiver,6,FALSE),IF(Hierarchisation!K510="Sud Est",VLOOKUP(Hierarchisation!E510,effectifs_hiver,7,FALSE),IF(Hierarchisation!K510="Sud Ouest",VLOOKUP(Hierarchisation!E510,effectifs_hiver,8,FALSE),"Erreur Région"))))))</f>
        <v>#N/A</v>
      </c>
      <c r="V510" s="17" t="e">
        <f>IF(W510="Transit","Transit",IF(W510="hiver",VLOOKUP(E510,'EFFECTIFS Hiver'!$A:$I,9,FALSE),IF(W510="été",VLOOKUP(E510,'EFFECTIFS Eté'!$A:$I,9,FALSE),"Erreur saison")))</f>
        <v>#N/A</v>
      </c>
      <c r="W510" s="18" t="e">
        <f>VLOOKUP(D510,Listes!B:C,2,FALSE)</f>
        <v>#N/A</v>
      </c>
    </row>
    <row r="511" spans="1:23" ht="15.75" customHeight="1">
      <c r="A511" s="11"/>
      <c r="B511" s="11"/>
      <c r="C511" s="11"/>
      <c r="D511" s="11"/>
      <c r="E511" s="11"/>
      <c r="F511" s="11"/>
      <c r="G511" s="11" t="e">
        <f>VLOOKUP(E511,TAXONS!B:C,2,FALSE)</f>
        <v>#N/A</v>
      </c>
      <c r="H511" s="13">
        <f t="shared" si="38"/>
        <v>0</v>
      </c>
      <c r="I511" s="12" t="e">
        <f t="shared" si="39"/>
        <v>#N/A</v>
      </c>
      <c r="J511" s="14" t="e">
        <f t="shared" si="40"/>
        <v>#N/A</v>
      </c>
      <c r="K511" s="15" t="e">
        <f>VLOOKUP(B511,REGIONS!A:D,4,FALSE)</f>
        <v>#N/A</v>
      </c>
      <c r="L511" s="19" t="e">
        <f>VLOOKUP(G511,Sensibilité!$A:$L,12,FALSE)</f>
        <v>#N/A</v>
      </c>
      <c r="M511" s="19" t="e">
        <f t="shared" si="41"/>
        <v>#N/A</v>
      </c>
      <c r="N511" s="19" t="e">
        <f t="shared" si="42"/>
        <v>#N/A</v>
      </c>
      <c r="O511" s="15" t="str">
        <f>IF(D511=Listes!$B$6,"SWARMING",IF(OR(D511=Listes!$B$1,D511=Listes!$B$2,D511=Listes!$B$5),2,IF(OR(D511=Listes!$B$3,D511=Listes!$B$4),1,"erreur colonne D")))</f>
        <v>SWARMING</v>
      </c>
      <c r="P511" s="15" t="e">
        <f>IF(OR(W511="Hiver",W511="Transit"),VLOOKUP(E511,IC!A:E,4,FALSE),IF(W511="été",VLOOKUP(E511,IC!A:E,3,FALSE),"erreur"))</f>
        <v>#N/A</v>
      </c>
      <c r="Q511" s="15" t="e">
        <f>IF(P511="NR",0,IF(F511&lt;5,0,IF(P511=1,VLOOKUP(F511,IC!$G$1:$I$8,3,TRUE),
IF(P511=2,VLOOKUP(F511,IC!$K$1:$M$8,3,TRUE),
IF(P511=3,VLOOKUP(F511,IC!$O$1:$Q$8,3,TRUE),IF(P511=4,VLOOKUP(F511,IC!$S$2:$U$9,3,TRUE),
"erreur"))))))</f>
        <v>#N/A</v>
      </c>
      <c r="R511" s="16" t="e">
        <f>IF(OR(V511="NA",V511="Transit",V511&lt;Listes!$F$1),"non applicable",F511/V511)</f>
        <v>#N/A</v>
      </c>
      <c r="S511" s="16" t="e">
        <f>IF(W511="Transit","Non applicable",IF(AND(W511="été",T511&gt;Listes!F510),F511/T511,IF(AND(W511="Hiver",Hierarchisation!U511&gt;Listes!F510),F511/U511,"non applicable")))</f>
        <v>#N/A</v>
      </c>
      <c r="T511" s="17" t="e">
        <f>IF(K511="Centre",VLOOKUP(E511,effectifs_ete,3,FALSE),IF(Hierarchisation!K511="Grand Nord",VLOOKUP(Hierarchisation!E511,effectifs_ete,4,FALSE),IF(Hierarchisation!K511="Nord Est",VLOOKUP(Hierarchisation!E511,effectifs_ete,5,FALSE),IF(Hierarchisation!K511="Nord Ouest",VLOOKUP(Hierarchisation!E511,effectifs_ete,6,FALSE),IF(Hierarchisation!K511="Sud Est",VLOOKUP(Hierarchisation!E511,effectifs_ete,7,FALSE),IF(Hierarchisation!K511="Sud Ouest",VLOOKUP(Hierarchisation!E511,effectifs_ete,8,FALSE),"Erreur Région"))))))</f>
        <v>#N/A</v>
      </c>
      <c r="U511" s="17" t="e">
        <f>IF(K511="Centre",VLOOKUP(E511,effectifs_hiver,3,FALSE),IF(Hierarchisation!K511="Grand Nord",VLOOKUP(Hierarchisation!E511,effectifs_hiver,4,FALSE),IF(Hierarchisation!K511="Nord Est",VLOOKUP(Hierarchisation!E511,effectifs_hiver,5,FALSE),IF(Hierarchisation!K511="Nord Ouest",VLOOKUP(Hierarchisation!E511,effectifs_hiver,6,FALSE),IF(Hierarchisation!K511="Sud Est",VLOOKUP(Hierarchisation!E511,effectifs_hiver,7,FALSE),IF(Hierarchisation!K511="Sud Ouest",VLOOKUP(Hierarchisation!E511,effectifs_hiver,8,FALSE),"Erreur Région"))))))</f>
        <v>#N/A</v>
      </c>
      <c r="V511" s="17" t="e">
        <f>IF(W511="Transit","Transit",IF(W511="hiver",VLOOKUP(E511,'EFFECTIFS Hiver'!$A:$I,9,FALSE),IF(W511="été",VLOOKUP(E511,'EFFECTIFS Eté'!$A:$I,9,FALSE),"Erreur saison")))</f>
        <v>#N/A</v>
      </c>
      <c r="W511" s="18" t="e">
        <f>VLOOKUP(D511,Listes!B:C,2,FALSE)</f>
        <v>#N/A</v>
      </c>
    </row>
    <row r="512" spans="1:23" ht="15.75" customHeight="1">
      <c r="A512" s="11"/>
      <c r="B512" s="11"/>
      <c r="C512" s="11"/>
      <c r="D512" s="11"/>
      <c r="E512" s="11"/>
      <c r="F512" s="11"/>
      <c r="G512" s="11" t="e">
        <f>VLOOKUP(E512,TAXONS!B:C,2,FALSE)</f>
        <v>#N/A</v>
      </c>
      <c r="H512" s="13">
        <f t="shared" si="38"/>
        <v>0</v>
      </c>
      <c r="I512" s="12" t="e">
        <f t="shared" si="39"/>
        <v>#N/A</v>
      </c>
      <c r="J512" s="14" t="e">
        <f t="shared" si="40"/>
        <v>#N/A</v>
      </c>
      <c r="K512" s="15" t="e">
        <f>VLOOKUP(B512,REGIONS!A:D,4,FALSE)</f>
        <v>#N/A</v>
      </c>
      <c r="L512" s="19" t="e">
        <f>VLOOKUP(G512,Sensibilité!$A:$L,12,FALSE)</f>
        <v>#N/A</v>
      </c>
      <c r="M512" s="19" t="e">
        <f t="shared" si="41"/>
        <v>#N/A</v>
      </c>
      <c r="N512" s="19" t="e">
        <f t="shared" si="42"/>
        <v>#N/A</v>
      </c>
      <c r="O512" s="15" t="str">
        <f>IF(D512=Listes!$B$6,"SWARMING",IF(OR(D512=Listes!$B$1,D512=Listes!$B$2,D512=Listes!$B$5),2,IF(OR(D512=Listes!$B$3,D512=Listes!$B$4),1,"erreur colonne D")))</f>
        <v>SWARMING</v>
      </c>
      <c r="P512" s="15" t="e">
        <f>IF(OR(W512="Hiver",W512="Transit"),VLOOKUP(E512,IC!A:E,4,FALSE),IF(W512="été",VLOOKUP(E512,IC!A:E,3,FALSE),"erreur"))</f>
        <v>#N/A</v>
      </c>
      <c r="Q512" s="15" t="e">
        <f>IF(P512="NR",0,IF(F512&lt;5,0,IF(P512=1,VLOOKUP(F512,IC!$G$1:$I$8,3,TRUE),
IF(P512=2,VLOOKUP(F512,IC!$K$1:$M$8,3,TRUE),
IF(P512=3,VLOOKUP(F512,IC!$O$1:$Q$8,3,TRUE),IF(P512=4,VLOOKUP(F512,IC!$S$2:$U$9,3,TRUE),
"erreur"))))))</f>
        <v>#N/A</v>
      </c>
      <c r="R512" s="16" t="e">
        <f>IF(OR(V512="NA",V512="Transit",V512&lt;Listes!$F$1),"non applicable",F512/V512)</f>
        <v>#N/A</v>
      </c>
      <c r="S512" s="16" t="e">
        <f>IF(W512="Transit","Non applicable",IF(AND(W512="été",T512&gt;Listes!F511),F512/T512,IF(AND(W512="Hiver",Hierarchisation!U512&gt;Listes!F511),F512/U512,"non applicable")))</f>
        <v>#N/A</v>
      </c>
      <c r="T512" s="17" t="e">
        <f>IF(K512="Centre",VLOOKUP(E512,effectifs_ete,3,FALSE),IF(Hierarchisation!K512="Grand Nord",VLOOKUP(Hierarchisation!E512,effectifs_ete,4,FALSE),IF(Hierarchisation!K512="Nord Est",VLOOKUP(Hierarchisation!E512,effectifs_ete,5,FALSE),IF(Hierarchisation!K512="Nord Ouest",VLOOKUP(Hierarchisation!E512,effectifs_ete,6,FALSE),IF(Hierarchisation!K512="Sud Est",VLOOKUP(Hierarchisation!E512,effectifs_ete,7,FALSE),IF(Hierarchisation!K512="Sud Ouest",VLOOKUP(Hierarchisation!E512,effectifs_ete,8,FALSE),"Erreur Région"))))))</f>
        <v>#N/A</v>
      </c>
      <c r="U512" s="17" t="e">
        <f>IF(K512="Centre",VLOOKUP(E512,effectifs_hiver,3,FALSE),IF(Hierarchisation!K512="Grand Nord",VLOOKUP(Hierarchisation!E512,effectifs_hiver,4,FALSE),IF(Hierarchisation!K512="Nord Est",VLOOKUP(Hierarchisation!E512,effectifs_hiver,5,FALSE),IF(Hierarchisation!K512="Nord Ouest",VLOOKUP(Hierarchisation!E512,effectifs_hiver,6,FALSE),IF(Hierarchisation!K512="Sud Est",VLOOKUP(Hierarchisation!E512,effectifs_hiver,7,FALSE),IF(Hierarchisation!K512="Sud Ouest",VLOOKUP(Hierarchisation!E512,effectifs_hiver,8,FALSE),"Erreur Région"))))))</f>
        <v>#N/A</v>
      </c>
      <c r="V512" s="17" t="e">
        <f>IF(W512="Transit","Transit",IF(W512="hiver",VLOOKUP(E512,'EFFECTIFS Hiver'!$A:$I,9,FALSE),IF(W512="été",VLOOKUP(E512,'EFFECTIFS Eté'!$A:$I,9,FALSE),"Erreur saison")))</f>
        <v>#N/A</v>
      </c>
      <c r="W512" s="18" t="e">
        <f>VLOOKUP(D512,Listes!B:C,2,FALSE)</f>
        <v>#N/A</v>
      </c>
    </row>
    <row r="513" spans="1:23" ht="15.75" customHeight="1">
      <c r="A513" s="11"/>
      <c r="B513" s="11"/>
      <c r="C513" s="11"/>
      <c r="D513" s="11"/>
      <c r="E513" s="11"/>
      <c r="F513" s="11"/>
      <c r="G513" s="11" t="e">
        <f>VLOOKUP(E513,TAXONS!B:C,2,FALSE)</f>
        <v>#N/A</v>
      </c>
      <c r="H513" s="13">
        <f t="shared" si="38"/>
        <v>0</v>
      </c>
      <c r="I513" s="12" t="e">
        <f t="shared" si="39"/>
        <v>#N/A</v>
      </c>
      <c r="J513" s="14" t="e">
        <f t="shared" si="40"/>
        <v>#N/A</v>
      </c>
      <c r="K513" s="15" t="e">
        <f>VLOOKUP(B513,REGIONS!A:D,4,FALSE)</f>
        <v>#N/A</v>
      </c>
      <c r="L513" s="19" t="e">
        <f>VLOOKUP(G513,Sensibilité!$A:$L,12,FALSE)</f>
        <v>#N/A</v>
      </c>
      <c r="M513" s="19" t="e">
        <f t="shared" si="41"/>
        <v>#N/A</v>
      </c>
      <c r="N513" s="19" t="e">
        <f t="shared" si="42"/>
        <v>#N/A</v>
      </c>
      <c r="O513" s="15" t="str">
        <f>IF(D513=Listes!$B$6,"SWARMING",IF(OR(D513=Listes!$B$1,D513=Listes!$B$2,D513=Listes!$B$5),2,IF(OR(D513=Listes!$B$3,D513=Listes!$B$4),1,"erreur colonne D")))</f>
        <v>SWARMING</v>
      </c>
      <c r="P513" s="15" t="e">
        <f>IF(OR(W513="Hiver",W513="Transit"),VLOOKUP(E513,IC!A:E,4,FALSE),IF(W513="été",VLOOKUP(E513,IC!A:E,3,FALSE),"erreur"))</f>
        <v>#N/A</v>
      </c>
      <c r="Q513" s="15" t="e">
        <f>IF(P513="NR",0,IF(F513&lt;5,0,IF(P513=1,VLOOKUP(F513,IC!$G$1:$I$8,3,TRUE),
IF(P513=2,VLOOKUP(F513,IC!$K$1:$M$8,3,TRUE),
IF(P513=3,VLOOKUP(F513,IC!$O$1:$Q$8,3,TRUE),IF(P513=4,VLOOKUP(F513,IC!$S$2:$U$9,3,TRUE),
"erreur"))))))</f>
        <v>#N/A</v>
      </c>
      <c r="R513" s="16" t="e">
        <f>IF(OR(V513="NA",V513="Transit",V513&lt;Listes!$F$1),"non applicable",F513/V513)</f>
        <v>#N/A</v>
      </c>
      <c r="S513" s="16" t="e">
        <f>IF(W513="Transit","Non applicable",IF(AND(W513="été",T513&gt;Listes!F512),F513/T513,IF(AND(W513="Hiver",Hierarchisation!U513&gt;Listes!F512),F513/U513,"non applicable")))</f>
        <v>#N/A</v>
      </c>
      <c r="T513" s="17" t="e">
        <f>IF(K513="Centre",VLOOKUP(E513,effectifs_ete,3,FALSE),IF(Hierarchisation!K513="Grand Nord",VLOOKUP(Hierarchisation!E513,effectifs_ete,4,FALSE),IF(Hierarchisation!K513="Nord Est",VLOOKUP(Hierarchisation!E513,effectifs_ete,5,FALSE),IF(Hierarchisation!K513="Nord Ouest",VLOOKUP(Hierarchisation!E513,effectifs_ete,6,FALSE),IF(Hierarchisation!K513="Sud Est",VLOOKUP(Hierarchisation!E513,effectifs_ete,7,FALSE),IF(Hierarchisation!K513="Sud Ouest",VLOOKUP(Hierarchisation!E513,effectifs_ete,8,FALSE),"Erreur Région"))))))</f>
        <v>#N/A</v>
      </c>
      <c r="U513" s="17" t="e">
        <f>IF(K513="Centre",VLOOKUP(E513,effectifs_hiver,3,FALSE),IF(Hierarchisation!K513="Grand Nord",VLOOKUP(Hierarchisation!E513,effectifs_hiver,4,FALSE),IF(Hierarchisation!K513="Nord Est",VLOOKUP(Hierarchisation!E513,effectifs_hiver,5,FALSE),IF(Hierarchisation!K513="Nord Ouest",VLOOKUP(Hierarchisation!E513,effectifs_hiver,6,FALSE),IF(Hierarchisation!K513="Sud Est",VLOOKUP(Hierarchisation!E513,effectifs_hiver,7,FALSE),IF(Hierarchisation!K513="Sud Ouest",VLOOKUP(Hierarchisation!E513,effectifs_hiver,8,FALSE),"Erreur Région"))))))</f>
        <v>#N/A</v>
      </c>
      <c r="V513" s="17" t="e">
        <f>IF(W513="Transit","Transit",IF(W513="hiver",VLOOKUP(E513,'EFFECTIFS Hiver'!$A:$I,9,FALSE),IF(W513="été",VLOOKUP(E513,'EFFECTIFS Eté'!$A:$I,9,FALSE),"Erreur saison")))</f>
        <v>#N/A</v>
      </c>
      <c r="W513" s="18" t="e">
        <f>VLOOKUP(D513,Listes!B:C,2,FALSE)</f>
        <v>#N/A</v>
      </c>
    </row>
    <row r="514" spans="1:23" ht="15.75" customHeight="1">
      <c r="A514" s="11"/>
      <c r="B514" s="11"/>
      <c r="C514" s="11"/>
      <c r="D514" s="11"/>
      <c r="E514" s="11"/>
      <c r="F514" s="11"/>
      <c r="G514" s="11" t="e">
        <f>VLOOKUP(E514,TAXONS!B:C,2,FALSE)</f>
        <v>#N/A</v>
      </c>
      <c r="H514" s="13">
        <f t="shared" si="38"/>
        <v>0</v>
      </c>
      <c r="I514" s="12" t="e">
        <f t="shared" si="39"/>
        <v>#N/A</v>
      </c>
      <c r="J514" s="14" t="e">
        <f t="shared" si="40"/>
        <v>#N/A</v>
      </c>
      <c r="K514" s="15" t="e">
        <f>VLOOKUP(B514,REGIONS!A:D,4,FALSE)</f>
        <v>#N/A</v>
      </c>
      <c r="L514" s="19" t="e">
        <f>VLOOKUP(G514,Sensibilité!$A:$L,12,FALSE)</f>
        <v>#N/A</v>
      </c>
      <c r="M514" s="19" t="e">
        <f t="shared" si="41"/>
        <v>#N/A</v>
      </c>
      <c r="N514" s="19" t="e">
        <f t="shared" si="42"/>
        <v>#N/A</v>
      </c>
      <c r="O514" s="15" t="str">
        <f>IF(D514=Listes!$B$6,"SWARMING",IF(OR(D514=Listes!$B$1,D514=Listes!$B$2,D514=Listes!$B$5),2,IF(OR(D514=Listes!$B$3,D514=Listes!$B$4),1,"erreur colonne D")))</f>
        <v>SWARMING</v>
      </c>
      <c r="P514" s="15" t="e">
        <f>IF(OR(W514="Hiver",W514="Transit"),VLOOKUP(E514,IC!A:E,4,FALSE),IF(W514="été",VLOOKUP(E514,IC!A:E,3,FALSE),"erreur"))</f>
        <v>#N/A</v>
      </c>
      <c r="Q514" s="15" t="e">
        <f>IF(P514="NR",0,IF(F514&lt;5,0,IF(P514=1,VLOOKUP(F514,IC!$G$1:$I$8,3,TRUE),
IF(P514=2,VLOOKUP(F514,IC!$K$1:$M$8,3,TRUE),
IF(P514=3,VLOOKUP(F514,IC!$O$1:$Q$8,3,TRUE),IF(P514=4,VLOOKUP(F514,IC!$S$2:$U$9,3,TRUE),
"erreur"))))))</f>
        <v>#N/A</v>
      </c>
      <c r="R514" s="16" t="e">
        <f>IF(OR(V514="NA",V514="Transit",V514&lt;Listes!$F$1),"non applicable",F514/V514)</f>
        <v>#N/A</v>
      </c>
      <c r="S514" s="16" t="e">
        <f>IF(W514="Transit","Non applicable",IF(AND(W514="été",T514&gt;Listes!F513),F514/T514,IF(AND(W514="Hiver",Hierarchisation!U514&gt;Listes!F513),F514/U514,"non applicable")))</f>
        <v>#N/A</v>
      </c>
      <c r="T514" s="17" t="e">
        <f>IF(K514="Centre",VLOOKUP(E514,effectifs_ete,3,FALSE),IF(Hierarchisation!K514="Grand Nord",VLOOKUP(Hierarchisation!E514,effectifs_ete,4,FALSE),IF(Hierarchisation!K514="Nord Est",VLOOKUP(Hierarchisation!E514,effectifs_ete,5,FALSE),IF(Hierarchisation!K514="Nord Ouest",VLOOKUP(Hierarchisation!E514,effectifs_ete,6,FALSE),IF(Hierarchisation!K514="Sud Est",VLOOKUP(Hierarchisation!E514,effectifs_ete,7,FALSE),IF(Hierarchisation!K514="Sud Ouest",VLOOKUP(Hierarchisation!E514,effectifs_ete,8,FALSE),"Erreur Région"))))))</f>
        <v>#N/A</v>
      </c>
      <c r="U514" s="17" t="e">
        <f>IF(K514="Centre",VLOOKUP(E514,effectifs_hiver,3,FALSE),IF(Hierarchisation!K514="Grand Nord",VLOOKUP(Hierarchisation!E514,effectifs_hiver,4,FALSE),IF(Hierarchisation!K514="Nord Est",VLOOKUP(Hierarchisation!E514,effectifs_hiver,5,FALSE),IF(Hierarchisation!K514="Nord Ouest",VLOOKUP(Hierarchisation!E514,effectifs_hiver,6,FALSE),IF(Hierarchisation!K514="Sud Est",VLOOKUP(Hierarchisation!E514,effectifs_hiver,7,FALSE),IF(Hierarchisation!K514="Sud Ouest",VLOOKUP(Hierarchisation!E514,effectifs_hiver,8,FALSE),"Erreur Région"))))))</f>
        <v>#N/A</v>
      </c>
      <c r="V514" s="17" t="e">
        <f>IF(W514="Transit","Transit",IF(W514="hiver",VLOOKUP(E514,'EFFECTIFS Hiver'!$A:$I,9,FALSE),IF(W514="été",VLOOKUP(E514,'EFFECTIFS Eté'!$A:$I,9,FALSE),"Erreur saison")))</f>
        <v>#N/A</v>
      </c>
      <c r="W514" s="18" t="e">
        <f>VLOOKUP(D514,Listes!B:C,2,FALSE)</f>
        <v>#N/A</v>
      </c>
    </row>
    <row r="515" spans="1:23" ht="15.75" customHeight="1">
      <c r="A515" s="11"/>
      <c r="B515" s="11"/>
      <c r="C515" s="11"/>
      <c r="D515" s="11"/>
      <c r="E515" s="11"/>
      <c r="F515" s="11"/>
      <c r="G515" s="11" t="e">
        <f>VLOOKUP(E515,TAXONS!B:C,2,FALSE)</f>
        <v>#N/A</v>
      </c>
      <c r="H515" s="13">
        <f t="shared" ref="H515:H578" si="43">IF(F515&lt;5,0,N515*(O515*Q515))</f>
        <v>0</v>
      </c>
      <c r="I515" s="12" t="e">
        <f t="shared" ref="I515:I578" si="44">IF(OR(W515="transit",R515="non applicable"),"Non applicable",IF(R515&gt;10%,"International",IF(R515&gt;5%,"National",IF(S515="non applicable","non applicable",IF(S515&gt;2%,"Régional","non représentatif")))))</f>
        <v>#N/A</v>
      </c>
      <c r="J515" s="14" t="e">
        <f t="shared" ref="J515:J578" si="45">IF(P515="NR","Données non représentatives au National",IF(I515="Non applicable","Données non représentatives au National ou régional",IF(I515="non représentatif","effectif non représentatif au niveau national ou régional","--")))</f>
        <v>#N/A</v>
      </c>
      <c r="K515" s="15" t="e">
        <f>VLOOKUP(B515,REGIONS!A:D,4,FALSE)</f>
        <v>#N/A</v>
      </c>
      <c r="L515" s="19" t="e">
        <f>VLOOKUP(G515,Sensibilité!$A:$L,12,FALSE)</f>
        <v>#N/A</v>
      </c>
      <c r="M515" s="19" t="e">
        <f t="shared" ref="M515:M578" si="46">IF(K515="Grand Nord",VLOOKUP(G515,responsabilite,2,FALSE),IF(K515="Nord Ouest",VLOOKUP(G515,responsabilite,3,FALSE),IF(K515="Nord Est",VLOOKUP(G515,responsabilite,4,FALSE),IF(K515="Centre",VLOOKUP(G515,responsabilite,5,FALSE),IF(K515="Sud Ouest",VLOOKUP(G515,responsabilite,6,FALSE),IF(K515="Sud Est",VLOOKUP(G515,responsabilite,7,FALSE),"erreur"))))))</f>
        <v>#N/A</v>
      </c>
      <c r="N515" s="19" t="e">
        <f t="shared" ref="N515:N578" si="47">L515+M515</f>
        <v>#N/A</v>
      </c>
      <c r="O515" s="15" t="str">
        <f>IF(D515=Listes!$B$6,"SWARMING",IF(OR(D515=Listes!$B$1,D515=Listes!$B$2,D515=Listes!$B$5),2,IF(OR(D515=Listes!$B$3,D515=Listes!$B$4),1,"erreur colonne D")))</f>
        <v>SWARMING</v>
      </c>
      <c r="P515" s="15" t="e">
        <f>IF(OR(W515="Hiver",W515="Transit"),VLOOKUP(E515,IC!A:E,4,FALSE),IF(W515="été",VLOOKUP(E515,IC!A:E,3,FALSE),"erreur"))</f>
        <v>#N/A</v>
      </c>
      <c r="Q515" s="15" t="e">
        <f>IF(P515="NR",0,IF(F515&lt;5,0,IF(P515=1,VLOOKUP(F515,IC!$G$1:$I$8,3,TRUE),
IF(P515=2,VLOOKUP(F515,IC!$K$1:$M$8,3,TRUE),
IF(P515=3,VLOOKUP(F515,IC!$O$1:$Q$8,3,TRUE),IF(P515=4,VLOOKUP(F515,IC!$S$2:$U$9,3,TRUE),
"erreur"))))))</f>
        <v>#N/A</v>
      </c>
      <c r="R515" s="16" t="e">
        <f>IF(OR(V515="NA",V515="Transit",V515&lt;Listes!$F$1),"non applicable",F515/V515)</f>
        <v>#N/A</v>
      </c>
      <c r="S515" s="16" t="e">
        <f>IF(W515="Transit","Non applicable",IF(AND(W515="été",T515&gt;Listes!F514),F515/T515,IF(AND(W515="Hiver",Hierarchisation!U515&gt;Listes!F514),F515/U515,"non applicable")))</f>
        <v>#N/A</v>
      </c>
      <c r="T515" s="17" t="e">
        <f>IF(K515="Centre",VLOOKUP(E515,effectifs_ete,3,FALSE),IF(Hierarchisation!K515="Grand Nord",VLOOKUP(Hierarchisation!E515,effectifs_ete,4,FALSE),IF(Hierarchisation!K515="Nord Est",VLOOKUP(Hierarchisation!E515,effectifs_ete,5,FALSE),IF(Hierarchisation!K515="Nord Ouest",VLOOKUP(Hierarchisation!E515,effectifs_ete,6,FALSE),IF(Hierarchisation!K515="Sud Est",VLOOKUP(Hierarchisation!E515,effectifs_ete,7,FALSE),IF(Hierarchisation!K515="Sud Ouest",VLOOKUP(Hierarchisation!E515,effectifs_ete,8,FALSE),"Erreur Région"))))))</f>
        <v>#N/A</v>
      </c>
      <c r="U515" s="17" t="e">
        <f>IF(K515="Centre",VLOOKUP(E515,effectifs_hiver,3,FALSE),IF(Hierarchisation!K515="Grand Nord",VLOOKUP(Hierarchisation!E515,effectifs_hiver,4,FALSE),IF(Hierarchisation!K515="Nord Est",VLOOKUP(Hierarchisation!E515,effectifs_hiver,5,FALSE),IF(Hierarchisation!K515="Nord Ouest",VLOOKUP(Hierarchisation!E515,effectifs_hiver,6,FALSE),IF(Hierarchisation!K515="Sud Est",VLOOKUP(Hierarchisation!E515,effectifs_hiver,7,FALSE),IF(Hierarchisation!K515="Sud Ouest",VLOOKUP(Hierarchisation!E515,effectifs_hiver,8,FALSE),"Erreur Région"))))))</f>
        <v>#N/A</v>
      </c>
      <c r="V515" s="17" t="e">
        <f>IF(W515="Transit","Transit",IF(W515="hiver",VLOOKUP(E515,'EFFECTIFS Hiver'!$A:$I,9,FALSE),IF(W515="été",VLOOKUP(E515,'EFFECTIFS Eté'!$A:$I,9,FALSE),"Erreur saison")))</f>
        <v>#N/A</v>
      </c>
      <c r="W515" s="18" t="e">
        <f>VLOOKUP(D515,Listes!B:C,2,FALSE)</f>
        <v>#N/A</v>
      </c>
    </row>
    <row r="516" spans="1:23" ht="15.75" customHeight="1">
      <c r="A516" s="11"/>
      <c r="B516" s="11"/>
      <c r="C516" s="11"/>
      <c r="D516" s="11"/>
      <c r="E516" s="11"/>
      <c r="F516" s="11"/>
      <c r="G516" s="11" t="e">
        <f>VLOOKUP(E516,TAXONS!B:C,2,FALSE)</f>
        <v>#N/A</v>
      </c>
      <c r="H516" s="13">
        <f t="shared" si="43"/>
        <v>0</v>
      </c>
      <c r="I516" s="12" t="e">
        <f t="shared" si="44"/>
        <v>#N/A</v>
      </c>
      <c r="J516" s="14" t="e">
        <f t="shared" si="45"/>
        <v>#N/A</v>
      </c>
      <c r="K516" s="15" t="e">
        <f>VLOOKUP(B516,REGIONS!A:D,4,FALSE)</f>
        <v>#N/A</v>
      </c>
      <c r="L516" s="19" t="e">
        <f>VLOOKUP(G516,Sensibilité!$A:$L,12,FALSE)</f>
        <v>#N/A</v>
      </c>
      <c r="M516" s="19" t="e">
        <f t="shared" si="46"/>
        <v>#N/A</v>
      </c>
      <c r="N516" s="19" t="e">
        <f t="shared" si="47"/>
        <v>#N/A</v>
      </c>
      <c r="O516" s="15" t="str">
        <f>IF(D516=Listes!$B$6,"SWARMING",IF(OR(D516=Listes!$B$1,D516=Listes!$B$2,D516=Listes!$B$5),2,IF(OR(D516=Listes!$B$3,D516=Listes!$B$4),1,"erreur colonne D")))</f>
        <v>SWARMING</v>
      </c>
      <c r="P516" s="15" t="e">
        <f>IF(OR(W516="Hiver",W516="Transit"),VLOOKUP(E516,IC!A:E,4,FALSE),IF(W516="été",VLOOKUP(E516,IC!A:E,3,FALSE),"erreur"))</f>
        <v>#N/A</v>
      </c>
      <c r="Q516" s="15" t="e">
        <f>IF(P516="NR",0,IF(F516&lt;5,0,IF(P516=1,VLOOKUP(F516,IC!$G$1:$I$8,3,TRUE),
IF(P516=2,VLOOKUP(F516,IC!$K$1:$M$8,3,TRUE),
IF(P516=3,VLOOKUP(F516,IC!$O$1:$Q$8,3,TRUE),IF(P516=4,VLOOKUP(F516,IC!$S$2:$U$9,3,TRUE),
"erreur"))))))</f>
        <v>#N/A</v>
      </c>
      <c r="R516" s="16" t="e">
        <f>IF(OR(V516="NA",V516="Transit",V516&lt;Listes!$F$1),"non applicable",F516/V516)</f>
        <v>#N/A</v>
      </c>
      <c r="S516" s="16" t="e">
        <f>IF(W516="Transit","Non applicable",IF(AND(W516="été",T516&gt;Listes!F515),F516/T516,IF(AND(W516="Hiver",Hierarchisation!U516&gt;Listes!F515),F516/U516,"non applicable")))</f>
        <v>#N/A</v>
      </c>
      <c r="T516" s="17" t="e">
        <f>IF(K516="Centre",VLOOKUP(E516,effectifs_ete,3,FALSE),IF(Hierarchisation!K516="Grand Nord",VLOOKUP(Hierarchisation!E516,effectifs_ete,4,FALSE),IF(Hierarchisation!K516="Nord Est",VLOOKUP(Hierarchisation!E516,effectifs_ete,5,FALSE),IF(Hierarchisation!K516="Nord Ouest",VLOOKUP(Hierarchisation!E516,effectifs_ete,6,FALSE),IF(Hierarchisation!K516="Sud Est",VLOOKUP(Hierarchisation!E516,effectifs_ete,7,FALSE),IF(Hierarchisation!K516="Sud Ouest",VLOOKUP(Hierarchisation!E516,effectifs_ete,8,FALSE),"Erreur Région"))))))</f>
        <v>#N/A</v>
      </c>
      <c r="U516" s="17" t="e">
        <f>IF(K516="Centre",VLOOKUP(E516,effectifs_hiver,3,FALSE),IF(Hierarchisation!K516="Grand Nord",VLOOKUP(Hierarchisation!E516,effectifs_hiver,4,FALSE),IF(Hierarchisation!K516="Nord Est",VLOOKUP(Hierarchisation!E516,effectifs_hiver,5,FALSE),IF(Hierarchisation!K516="Nord Ouest",VLOOKUP(Hierarchisation!E516,effectifs_hiver,6,FALSE),IF(Hierarchisation!K516="Sud Est",VLOOKUP(Hierarchisation!E516,effectifs_hiver,7,FALSE),IF(Hierarchisation!K516="Sud Ouest",VLOOKUP(Hierarchisation!E516,effectifs_hiver,8,FALSE),"Erreur Région"))))))</f>
        <v>#N/A</v>
      </c>
      <c r="V516" s="17" t="e">
        <f>IF(W516="Transit","Transit",IF(W516="hiver",VLOOKUP(E516,'EFFECTIFS Hiver'!$A:$I,9,FALSE),IF(W516="été",VLOOKUP(E516,'EFFECTIFS Eté'!$A:$I,9,FALSE),"Erreur saison")))</f>
        <v>#N/A</v>
      </c>
      <c r="W516" s="18" t="e">
        <f>VLOOKUP(D516,Listes!B:C,2,FALSE)</f>
        <v>#N/A</v>
      </c>
    </row>
    <row r="517" spans="1:23" ht="15.75" customHeight="1">
      <c r="A517" s="11"/>
      <c r="B517" s="11"/>
      <c r="C517" s="11"/>
      <c r="D517" s="11"/>
      <c r="E517" s="11"/>
      <c r="F517" s="11"/>
      <c r="G517" s="11" t="e">
        <f>VLOOKUP(E517,TAXONS!B:C,2,FALSE)</f>
        <v>#N/A</v>
      </c>
      <c r="H517" s="13">
        <f t="shared" si="43"/>
        <v>0</v>
      </c>
      <c r="I517" s="12" t="e">
        <f t="shared" si="44"/>
        <v>#N/A</v>
      </c>
      <c r="J517" s="14" t="e">
        <f t="shared" si="45"/>
        <v>#N/A</v>
      </c>
      <c r="K517" s="15" t="e">
        <f>VLOOKUP(B517,REGIONS!A:D,4,FALSE)</f>
        <v>#N/A</v>
      </c>
      <c r="L517" s="19" t="e">
        <f>VLOOKUP(G517,Sensibilité!$A:$L,12,FALSE)</f>
        <v>#N/A</v>
      </c>
      <c r="M517" s="19" t="e">
        <f t="shared" si="46"/>
        <v>#N/A</v>
      </c>
      <c r="N517" s="19" t="e">
        <f t="shared" si="47"/>
        <v>#N/A</v>
      </c>
      <c r="O517" s="15" t="str">
        <f>IF(D517=Listes!$B$6,"SWARMING",IF(OR(D517=Listes!$B$1,D517=Listes!$B$2,D517=Listes!$B$5),2,IF(OR(D517=Listes!$B$3,D517=Listes!$B$4),1,"erreur colonne D")))</f>
        <v>SWARMING</v>
      </c>
      <c r="P517" s="15" t="e">
        <f>IF(OR(W517="Hiver",W517="Transit"),VLOOKUP(E517,IC!A:E,4,FALSE),IF(W517="été",VLOOKUP(E517,IC!A:E,3,FALSE),"erreur"))</f>
        <v>#N/A</v>
      </c>
      <c r="Q517" s="15" t="e">
        <f>IF(P517="NR",0,IF(F517&lt;5,0,IF(P517=1,VLOOKUP(F517,IC!$G$1:$I$8,3,TRUE),
IF(P517=2,VLOOKUP(F517,IC!$K$1:$M$8,3,TRUE),
IF(P517=3,VLOOKUP(F517,IC!$O$1:$Q$8,3,TRUE),IF(P517=4,VLOOKUP(F517,IC!$S$2:$U$9,3,TRUE),
"erreur"))))))</f>
        <v>#N/A</v>
      </c>
      <c r="R517" s="16" t="e">
        <f>IF(OR(V517="NA",V517="Transit",V517&lt;Listes!$F$1),"non applicable",F517/V517)</f>
        <v>#N/A</v>
      </c>
      <c r="S517" s="16" t="e">
        <f>IF(W517="Transit","Non applicable",IF(AND(W517="été",T517&gt;Listes!F516),F517/T517,IF(AND(W517="Hiver",Hierarchisation!U517&gt;Listes!F516),F517/U517,"non applicable")))</f>
        <v>#N/A</v>
      </c>
      <c r="T517" s="17" t="e">
        <f>IF(K517="Centre",VLOOKUP(E517,effectifs_ete,3,FALSE),IF(Hierarchisation!K517="Grand Nord",VLOOKUP(Hierarchisation!E517,effectifs_ete,4,FALSE),IF(Hierarchisation!K517="Nord Est",VLOOKUP(Hierarchisation!E517,effectifs_ete,5,FALSE),IF(Hierarchisation!K517="Nord Ouest",VLOOKUP(Hierarchisation!E517,effectifs_ete,6,FALSE),IF(Hierarchisation!K517="Sud Est",VLOOKUP(Hierarchisation!E517,effectifs_ete,7,FALSE),IF(Hierarchisation!K517="Sud Ouest",VLOOKUP(Hierarchisation!E517,effectifs_ete,8,FALSE),"Erreur Région"))))))</f>
        <v>#N/A</v>
      </c>
      <c r="U517" s="17" t="e">
        <f>IF(K517="Centre",VLOOKUP(E517,effectifs_hiver,3,FALSE),IF(Hierarchisation!K517="Grand Nord",VLOOKUP(Hierarchisation!E517,effectifs_hiver,4,FALSE),IF(Hierarchisation!K517="Nord Est",VLOOKUP(Hierarchisation!E517,effectifs_hiver,5,FALSE),IF(Hierarchisation!K517="Nord Ouest",VLOOKUP(Hierarchisation!E517,effectifs_hiver,6,FALSE),IF(Hierarchisation!K517="Sud Est",VLOOKUP(Hierarchisation!E517,effectifs_hiver,7,FALSE),IF(Hierarchisation!K517="Sud Ouest",VLOOKUP(Hierarchisation!E517,effectifs_hiver,8,FALSE),"Erreur Région"))))))</f>
        <v>#N/A</v>
      </c>
      <c r="V517" s="17" t="e">
        <f>IF(W517="Transit","Transit",IF(W517="hiver",VLOOKUP(E517,'EFFECTIFS Hiver'!$A:$I,9,FALSE),IF(W517="été",VLOOKUP(E517,'EFFECTIFS Eté'!$A:$I,9,FALSE),"Erreur saison")))</f>
        <v>#N/A</v>
      </c>
      <c r="W517" s="18" t="e">
        <f>VLOOKUP(D517,Listes!B:C,2,FALSE)</f>
        <v>#N/A</v>
      </c>
    </row>
    <row r="518" spans="1:23" ht="15.75" customHeight="1">
      <c r="A518" s="11"/>
      <c r="B518" s="11"/>
      <c r="C518" s="11"/>
      <c r="D518" s="11"/>
      <c r="E518" s="11"/>
      <c r="F518" s="11"/>
      <c r="G518" s="11" t="e">
        <f>VLOOKUP(E518,TAXONS!B:C,2,FALSE)</f>
        <v>#N/A</v>
      </c>
      <c r="H518" s="13">
        <f t="shared" si="43"/>
        <v>0</v>
      </c>
      <c r="I518" s="12" t="e">
        <f t="shared" si="44"/>
        <v>#N/A</v>
      </c>
      <c r="J518" s="14" t="e">
        <f t="shared" si="45"/>
        <v>#N/A</v>
      </c>
      <c r="K518" s="15" t="e">
        <f>VLOOKUP(B518,REGIONS!A:D,4,FALSE)</f>
        <v>#N/A</v>
      </c>
      <c r="L518" s="19" t="e">
        <f>VLOOKUP(G518,Sensibilité!$A:$L,12,FALSE)</f>
        <v>#N/A</v>
      </c>
      <c r="M518" s="19" t="e">
        <f t="shared" si="46"/>
        <v>#N/A</v>
      </c>
      <c r="N518" s="19" t="e">
        <f t="shared" si="47"/>
        <v>#N/A</v>
      </c>
      <c r="O518" s="15" t="str">
        <f>IF(D518=Listes!$B$6,"SWARMING",IF(OR(D518=Listes!$B$1,D518=Listes!$B$2,D518=Listes!$B$5),2,IF(OR(D518=Listes!$B$3,D518=Listes!$B$4),1,"erreur colonne D")))</f>
        <v>SWARMING</v>
      </c>
      <c r="P518" s="15" t="e">
        <f>IF(OR(W518="Hiver",W518="Transit"),VLOOKUP(E518,IC!A:E,4,FALSE),IF(W518="été",VLOOKUP(E518,IC!A:E,3,FALSE),"erreur"))</f>
        <v>#N/A</v>
      </c>
      <c r="Q518" s="15" t="e">
        <f>IF(P518="NR",0,IF(F518&lt;5,0,IF(P518=1,VLOOKUP(F518,IC!$G$1:$I$8,3,TRUE),
IF(P518=2,VLOOKUP(F518,IC!$K$1:$M$8,3,TRUE),
IF(P518=3,VLOOKUP(F518,IC!$O$1:$Q$8,3,TRUE),IF(P518=4,VLOOKUP(F518,IC!$S$2:$U$9,3,TRUE),
"erreur"))))))</f>
        <v>#N/A</v>
      </c>
      <c r="R518" s="16" t="e">
        <f>IF(OR(V518="NA",V518="Transit",V518&lt;Listes!$F$1),"non applicable",F518/V518)</f>
        <v>#N/A</v>
      </c>
      <c r="S518" s="16" t="e">
        <f>IF(W518="Transit","Non applicable",IF(AND(W518="été",T518&gt;Listes!F517),F518/T518,IF(AND(W518="Hiver",Hierarchisation!U518&gt;Listes!F517),F518/U518,"non applicable")))</f>
        <v>#N/A</v>
      </c>
      <c r="T518" s="17" t="e">
        <f>IF(K518="Centre",VLOOKUP(E518,effectifs_ete,3,FALSE),IF(Hierarchisation!K518="Grand Nord",VLOOKUP(Hierarchisation!E518,effectifs_ete,4,FALSE),IF(Hierarchisation!K518="Nord Est",VLOOKUP(Hierarchisation!E518,effectifs_ete,5,FALSE),IF(Hierarchisation!K518="Nord Ouest",VLOOKUP(Hierarchisation!E518,effectifs_ete,6,FALSE),IF(Hierarchisation!K518="Sud Est",VLOOKUP(Hierarchisation!E518,effectifs_ete,7,FALSE),IF(Hierarchisation!K518="Sud Ouest",VLOOKUP(Hierarchisation!E518,effectifs_ete,8,FALSE),"Erreur Région"))))))</f>
        <v>#N/A</v>
      </c>
      <c r="U518" s="17" t="e">
        <f>IF(K518="Centre",VLOOKUP(E518,effectifs_hiver,3,FALSE),IF(Hierarchisation!K518="Grand Nord",VLOOKUP(Hierarchisation!E518,effectifs_hiver,4,FALSE),IF(Hierarchisation!K518="Nord Est",VLOOKUP(Hierarchisation!E518,effectifs_hiver,5,FALSE),IF(Hierarchisation!K518="Nord Ouest",VLOOKUP(Hierarchisation!E518,effectifs_hiver,6,FALSE),IF(Hierarchisation!K518="Sud Est",VLOOKUP(Hierarchisation!E518,effectifs_hiver,7,FALSE),IF(Hierarchisation!K518="Sud Ouest",VLOOKUP(Hierarchisation!E518,effectifs_hiver,8,FALSE),"Erreur Région"))))))</f>
        <v>#N/A</v>
      </c>
      <c r="V518" s="17" t="e">
        <f>IF(W518="Transit","Transit",IF(W518="hiver",VLOOKUP(E518,'EFFECTIFS Hiver'!$A:$I,9,FALSE),IF(W518="été",VLOOKUP(E518,'EFFECTIFS Eté'!$A:$I,9,FALSE),"Erreur saison")))</f>
        <v>#N/A</v>
      </c>
      <c r="W518" s="18" t="e">
        <f>VLOOKUP(D518,Listes!B:C,2,FALSE)</f>
        <v>#N/A</v>
      </c>
    </row>
    <row r="519" spans="1:23" ht="15.75" customHeight="1">
      <c r="A519" s="11"/>
      <c r="B519" s="11"/>
      <c r="C519" s="11"/>
      <c r="D519" s="11"/>
      <c r="E519" s="11"/>
      <c r="F519" s="11"/>
      <c r="G519" s="11" t="e">
        <f>VLOOKUP(E519,TAXONS!B:C,2,FALSE)</f>
        <v>#N/A</v>
      </c>
      <c r="H519" s="13">
        <f t="shared" si="43"/>
        <v>0</v>
      </c>
      <c r="I519" s="12" t="e">
        <f t="shared" si="44"/>
        <v>#N/A</v>
      </c>
      <c r="J519" s="14" t="e">
        <f t="shared" si="45"/>
        <v>#N/A</v>
      </c>
      <c r="K519" s="15" t="e">
        <f>VLOOKUP(B519,REGIONS!A:D,4,FALSE)</f>
        <v>#N/A</v>
      </c>
      <c r="L519" s="19" t="e">
        <f>VLOOKUP(G519,Sensibilité!$A:$L,12,FALSE)</f>
        <v>#N/A</v>
      </c>
      <c r="M519" s="19" t="e">
        <f t="shared" si="46"/>
        <v>#N/A</v>
      </c>
      <c r="N519" s="19" t="e">
        <f t="shared" si="47"/>
        <v>#N/A</v>
      </c>
      <c r="O519" s="15" t="str">
        <f>IF(D519=Listes!$B$6,"SWARMING",IF(OR(D519=Listes!$B$1,D519=Listes!$B$2,D519=Listes!$B$5),2,IF(OR(D519=Listes!$B$3,D519=Listes!$B$4),1,"erreur colonne D")))</f>
        <v>SWARMING</v>
      </c>
      <c r="P519" s="15" t="e">
        <f>IF(OR(W519="Hiver",W519="Transit"),VLOOKUP(E519,IC!A:E,4,FALSE),IF(W519="été",VLOOKUP(E519,IC!A:E,3,FALSE),"erreur"))</f>
        <v>#N/A</v>
      </c>
      <c r="Q519" s="15" t="e">
        <f>IF(P519="NR",0,IF(F519&lt;5,0,IF(P519=1,VLOOKUP(F519,IC!$G$1:$I$8,3,TRUE),
IF(P519=2,VLOOKUP(F519,IC!$K$1:$M$8,3,TRUE),
IF(P519=3,VLOOKUP(F519,IC!$O$1:$Q$8,3,TRUE),IF(P519=4,VLOOKUP(F519,IC!$S$2:$U$9,3,TRUE),
"erreur"))))))</f>
        <v>#N/A</v>
      </c>
      <c r="R519" s="16" t="e">
        <f>IF(OR(V519="NA",V519="Transit",V519&lt;Listes!$F$1),"non applicable",F519/V519)</f>
        <v>#N/A</v>
      </c>
      <c r="S519" s="16" t="e">
        <f>IF(W519="Transit","Non applicable",IF(AND(W519="été",T519&gt;Listes!F518),F519/T519,IF(AND(W519="Hiver",Hierarchisation!U519&gt;Listes!F518),F519/U519,"non applicable")))</f>
        <v>#N/A</v>
      </c>
      <c r="T519" s="17" t="e">
        <f>IF(K519="Centre",VLOOKUP(E519,effectifs_ete,3,FALSE),IF(Hierarchisation!K519="Grand Nord",VLOOKUP(Hierarchisation!E519,effectifs_ete,4,FALSE),IF(Hierarchisation!K519="Nord Est",VLOOKUP(Hierarchisation!E519,effectifs_ete,5,FALSE),IF(Hierarchisation!K519="Nord Ouest",VLOOKUP(Hierarchisation!E519,effectifs_ete,6,FALSE),IF(Hierarchisation!K519="Sud Est",VLOOKUP(Hierarchisation!E519,effectifs_ete,7,FALSE),IF(Hierarchisation!K519="Sud Ouest",VLOOKUP(Hierarchisation!E519,effectifs_ete,8,FALSE),"Erreur Région"))))))</f>
        <v>#N/A</v>
      </c>
      <c r="U519" s="17" t="e">
        <f>IF(K519="Centre",VLOOKUP(E519,effectifs_hiver,3,FALSE),IF(Hierarchisation!K519="Grand Nord",VLOOKUP(Hierarchisation!E519,effectifs_hiver,4,FALSE),IF(Hierarchisation!K519="Nord Est",VLOOKUP(Hierarchisation!E519,effectifs_hiver,5,FALSE),IF(Hierarchisation!K519="Nord Ouest",VLOOKUP(Hierarchisation!E519,effectifs_hiver,6,FALSE),IF(Hierarchisation!K519="Sud Est",VLOOKUP(Hierarchisation!E519,effectifs_hiver,7,FALSE),IF(Hierarchisation!K519="Sud Ouest",VLOOKUP(Hierarchisation!E519,effectifs_hiver,8,FALSE),"Erreur Région"))))))</f>
        <v>#N/A</v>
      </c>
      <c r="V519" s="17" t="e">
        <f>IF(W519="Transit","Transit",IF(W519="hiver",VLOOKUP(E519,'EFFECTIFS Hiver'!$A:$I,9,FALSE),IF(W519="été",VLOOKUP(E519,'EFFECTIFS Eté'!$A:$I,9,FALSE),"Erreur saison")))</f>
        <v>#N/A</v>
      </c>
      <c r="W519" s="18" t="e">
        <f>VLOOKUP(D519,Listes!B:C,2,FALSE)</f>
        <v>#N/A</v>
      </c>
    </row>
    <row r="520" spans="1:23" ht="15.75" customHeight="1">
      <c r="A520" s="11"/>
      <c r="B520" s="11"/>
      <c r="C520" s="11"/>
      <c r="D520" s="11"/>
      <c r="E520" s="11"/>
      <c r="F520" s="11"/>
      <c r="G520" s="11" t="e">
        <f>VLOOKUP(E520,TAXONS!B:C,2,FALSE)</f>
        <v>#N/A</v>
      </c>
      <c r="H520" s="13">
        <f t="shared" si="43"/>
        <v>0</v>
      </c>
      <c r="I520" s="12" t="e">
        <f t="shared" si="44"/>
        <v>#N/A</v>
      </c>
      <c r="J520" s="14" t="e">
        <f t="shared" si="45"/>
        <v>#N/A</v>
      </c>
      <c r="K520" s="15" t="e">
        <f>VLOOKUP(B520,REGIONS!A:D,4,FALSE)</f>
        <v>#N/A</v>
      </c>
      <c r="L520" s="19" t="e">
        <f>VLOOKUP(G520,Sensibilité!$A:$L,12,FALSE)</f>
        <v>#N/A</v>
      </c>
      <c r="M520" s="19" t="e">
        <f t="shared" si="46"/>
        <v>#N/A</v>
      </c>
      <c r="N520" s="19" t="e">
        <f t="shared" si="47"/>
        <v>#N/A</v>
      </c>
      <c r="O520" s="15" t="str">
        <f>IF(D520=Listes!$B$6,"SWARMING",IF(OR(D520=Listes!$B$1,D520=Listes!$B$2,D520=Listes!$B$5),2,IF(OR(D520=Listes!$B$3,D520=Listes!$B$4),1,"erreur colonne D")))</f>
        <v>SWARMING</v>
      </c>
      <c r="P520" s="15" t="e">
        <f>IF(OR(W520="Hiver",W520="Transit"),VLOOKUP(E520,IC!A:E,4,FALSE),IF(W520="été",VLOOKUP(E520,IC!A:E,3,FALSE),"erreur"))</f>
        <v>#N/A</v>
      </c>
      <c r="Q520" s="15" t="e">
        <f>IF(P520="NR",0,IF(F520&lt;5,0,IF(P520=1,VLOOKUP(F520,IC!$G$1:$I$8,3,TRUE),
IF(P520=2,VLOOKUP(F520,IC!$K$1:$M$8,3,TRUE),
IF(P520=3,VLOOKUP(F520,IC!$O$1:$Q$8,3,TRUE),IF(P520=4,VLOOKUP(F520,IC!$S$2:$U$9,3,TRUE),
"erreur"))))))</f>
        <v>#N/A</v>
      </c>
      <c r="R520" s="16" t="e">
        <f>IF(OR(V520="NA",V520="Transit",V520&lt;Listes!$F$1),"non applicable",F520/V520)</f>
        <v>#N/A</v>
      </c>
      <c r="S520" s="16" t="e">
        <f>IF(W520="Transit","Non applicable",IF(AND(W520="été",T520&gt;Listes!F519),F520/T520,IF(AND(W520="Hiver",Hierarchisation!U520&gt;Listes!F519),F520/U520,"non applicable")))</f>
        <v>#N/A</v>
      </c>
      <c r="T520" s="17" t="e">
        <f>IF(K520="Centre",VLOOKUP(E520,effectifs_ete,3,FALSE),IF(Hierarchisation!K520="Grand Nord",VLOOKUP(Hierarchisation!E520,effectifs_ete,4,FALSE),IF(Hierarchisation!K520="Nord Est",VLOOKUP(Hierarchisation!E520,effectifs_ete,5,FALSE),IF(Hierarchisation!K520="Nord Ouest",VLOOKUP(Hierarchisation!E520,effectifs_ete,6,FALSE),IF(Hierarchisation!K520="Sud Est",VLOOKUP(Hierarchisation!E520,effectifs_ete,7,FALSE),IF(Hierarchisation!K520="Sud Ouest",VLOOKUP(Hierarchisation!E520,effectifs_ete,8,FALSE),"Erreur Région"))))))</f>
        <v>#N/A</v>
      </c>
      <c r="U520" s="17" t="e">
        <f>IF(K520="Centre",VLOOKUP(E520,effectifs_hiver,3,FALSE),IF(Hierarchisation!K520="Grand Nord",VLOOKUP(Hierarchisation!E520,effectifs_hiver,4,FALSE),IF(Hierarchisation!K520="Nord Est",VLOOKUP(Hierarchisation!E520,effectifs_hiver,5,FALSE),IF(Hierarchisation!K520="Nord Ouest",VLOOKUP(Hierarchisation!E520,effectifs_hiver,6,FALSE),IF(Hierarchisation!K520="Sud Est",VLOOKUP(Hierarchisation!E520,effectifs_hiver,7,FALSE),IF(Hierarchisation!K520="Sud Ouest",VLOOKUP(Hierarchisation!E520,effectifs_hiver,8,FALSE),"Erreur Région"))))))</f>
        <v>#N/A</v>
      </c>
      <c r="V520" s="17" t="e">
        <f>IF(W520="Transit","Transit",IF(W520="hiver",VLOOKUP(E520,'EFFECTIFS Hiver'!$A:$I,9,FALSE),IF(W520="été",VLOOKUP(E520,'EFFECTIFS Eté'!$A:$I,9,FALSE),"Erreur saison")))</f>
        <v>#N/A</v>
      </c>
      <c r="W520" s="18" t="e">
        <f>VLOOKUP(D520,Listes!B:C,2,FALSE)</f>
        <v>#N/A</v>
      </c>
    </row>
    <row r="521" spans="1:23" ht="15.75" customHeight="1">
      <c r="A521" s="11"/>
      <c r="B521" s="11"/>
      <c r="C521" s="11"/>
      <c r="D521" s="11"/>
      <c r="E521" s="11"/>
      <c r="F521" s="11"/>
      <c r="G521" s="11" t="e">
        <f>VLOOKUP(E521,TAXONS!B:C,2,FALSE)</f>
        <v>#N/A</v>
      </c>
      <c r="H521" s="13">
        <f t="shared" si="43"/>
        <v>0</v>
      </c>
      <c r="I521" s="12" t="e">
        <f t="shared" si="44"/>
        <v>#N/A</v>
      </c>
      <c r="J521" s="14" t="e">
        <f t="shared" si="45"/>
        <v>#N/A</v>
      </c>
      <c r="K521" s="15" t="e">
        <f>VLOOKUP(B521,REGIONS!A:D,4,FALSE)</f>
        <v>#N/A</v>
      </c>
      <c r="L521" s="19" t="e">
        <f>VLOOKUP(G521,Sensibilité!$A:$L,12,FALSE)</f>
        <v>#N/A</v>
      </c>
      <c r="M521" s="19" t="e">
        <f t="shared" si="46"/>
        <v>#N/A</v>
      </c>
      <c r="N521" s="19" t="e">
        <f t="shared" si="47"/>
        <v>#N/A</v>
      </c>
      <c r="O521" s="15" t="str">
        <f>IF(D521=Listes!$B$6,"SWARMING",IF(OR(D521=Listes!$B$1,D521=Listes!$B$2,D521=Listes!$B$5),2,IF(OR(D521=Listes!$B$3,D521=Listes!$B$4),1,"erreur colonne D")))</f>
        <v>SWARMING</v>
      </c>
      <c r="P521" s="15" t="e">
        <f>IF(OR(W521="Hiver",W521="Transit"),VLOOKUP(E521,IC!A:E,4,FALSE),IF(W521="été",VLOOKUP(E521,IC!A:E,3,FALSE),"erreur"))</f>
        <v>#N/A</v>
      </c>
      <c r="Q521" s="15" t="e">
        <f>IF(P521="NR",0,IF(F521&lt;5,0,IF(P521=1,VLOOKUP(F521,IC!$G$1:$I$8,3,TRUE),
IF(P521=2,VLOOKUP(F521,IC!$K$1:$M$8,3,TRUE),
IF(P521=3,VLOOKUP(F521,IC!$O$1:$Q$8,3,TRUE),IF(P521=4,VLOOKUP(F521,IC!$S$2:$U$9,3,TRUE),
"erreur"))))))</f>
        <v>#N/A</v>
      </c>
      <c r="R521" s="16" t="e">
        <f>IF(OR(V521="NA",V521="Transit",V521&lt;Listes!$F$1),"non applicable",F521/V521)</f>
        <v>#N/A</v>
      </c>
      <c r="S521" s="16" t="e">
        <f>IF(W521="Transit","Non applicable",IF(AND(W521="été",T521&gt;Listes!F520),F521/T521,IF(AND(W521="Hiver",Hierarchisation!U521&gt;Listes!F520),F521/U521,"non applicable")))</f>
        <v>#N/A</v>
      </c>
      <c r="T521" s="17" t="e">
        <f>IF(K521="Centre",VLOOKUP(E521,effectifs_ete,3,FALSE),IF(Hierarchisation!K521="Grand Nord",VLOOKUP(Hierarchisation!E521,effectifs_ete,4,FALSE),IF(Hierarchisation!K521="Nord Est",VLOOKUP(Hierarchisation!E521,effectifs_ete,5,FALSE),IF(Hierarchisation!K521="Nord Ouest",VLOOKUP(Hierarchisation!E521,effectifs_ete,6,FALSE),IF(Hierarchisation!K521="Sud Est",VLOOKUP(Hierarchisation!E521,effectifs_ete,7,FALSE),IF(Hierarchisation!K521="Sud Ouest",VLOOKUP(Hierarchisation!E521,effectifs_ete,8,FALSE),"Erreur Région"))))))</f>
        <v>#N/A</v>
      </c>
      <c r="U521" s="17" t="e">
        <f>IF(K521="Centre",VLOOKUP(E521,effectifs_hiver,3,FALSE),IF(Hierarchisation!K521="Grand Nord",VLOOKUP(Hierarchisation!E521,effectifs_hiver,4,FALSE),IF(Hierarchisation!K521="Nord Est",VLOOKUP(Hierarchisation!E521,effectifs_hiver,5,FALSE),IF(Hierarchisation!K521="Nord Ouest",VLOOKUP(Hierarchisation!E521,effectifs_hiver,6,FALSE),IF(Hierarchisation!K521="Sud Est",VLOOKUP(Hierarchisation!E521,effectifs_hiver,7,FALSE),IF(Hierarchisation!K521="Sud Ouest",VLOOKUP(Hierarchisation!E521,effectifs_hiver,8,FALSE),"Erreur Région"))))))</f>
        <v>#N/A</v>
      </c>
      <c r="V521" s="17" t="e">
        <f>IF(W521="Transit","Transit",IF(W521="hiver",VLOOKUP(E521,'EFFECTIFS Hiver'!$A:$I,9,FALSE),IF(W521="été",VLOOKUP(E521,'EFFECTIFS Eté'!$A:$I,9,FALSE),"Erreur saison")))</f>
        <v>#N/A</v>
      </c>
      <c r="W521" s="18" t="e">
        <f>VLOOKUP(D521,Listes!B:C,2,FALSE)</f>
        <v>#N/A</v>
      </c>
    </row>
    <row r="522" spans="1:23" ht="15.75" customHeight="1">
      <c r="A522" s="11"/>
      <c r="B522" s="11"/>
      <c r="C522" s="11"/>
      <c r="D522" s="11"/>
      <c r="E522" s="11"/>
      <c r="F522" s="11"/>
      <c r="G522" s="11" t="e">
        <f>VLOOKUP(E522,TAXONS!B:C,2,FALSE)</f>
        <v>#N/A</v>
      </c>
      <c r="H522" s="13">
        <f t="shared" si="43"/>
        <v>0</v>
      </c>
      <c r="I522" s="12" t="e">
        <f t="shared" si="44"/>
        <v>#N/A</v>
      </c>
      <c r="J522" s="14" t="e">
        <f t="shared" si="45"/>
        <v>#N/A</v>
      </c>
      <c r="K522" s="15" t="e">
        <f>VLOOKUP(B522,REGIONS!A:D,4,FALSE)</f>
        <v>#N/A</v>
      </c>
      <c r="L522" s="19" t="e">
        <f>VLOOKUP(G522,Sensibilité!$A:$L,12,FALSE)</f>
        <v>#N/A</v>
      </c>
      <c r="M522" s="19" t="e">
        <f t="shared" si="46"/>
        <v>#N/A</v>
      </c>
      <c r="N522" s="19" t="e">
        <f t="shared" si="47"/>
        <v>#N/A</v>
      </c>
      <c r="O522" s="15" t="str">
        <f>IF(D522=Listes!$B$6,"SWARMING",IF(OR(D522=Listes!$B$1,D522=Listes!$B$2,D522=Listes!$B$5),2,IF(OR(D522=Listes!$B$3,D522=Listes!$B$4),1,"erreur colonne D")))</f>
        <v>SWARMING</v>
      </c>
      <c r="P522" s="15" t="e">
        <f>IF(OR(W522="Hiver",W522="Transit"),VLOOKUP(E522,IC!A:E,4,FALSE),IF(W522="été",VLOOKUP(E522,IC!A:E,3,FALSE),"erreur"))</f>
        <v>#N/A</v>
      </c>
      <c r="Q522" s="15" t="e">
        <f>IF(P522="NR",0,IF(F522&lt;5,0,IF(P522=1,VLOOKUP(F522,IC!$G$1:$I$8,3,TRUE),
IF(P522=2,VLOOKUP(F522,IC!$K$1:$M$8,3,TRUE),
IF(P522=3,VLOOKUP(F522,IC!$O$1:$Q$8,3,TRUE),IF(P522=4,VLOOKUP(F522,IC!$S$2:$U$9,3,TRUE),
"erreur"))))))</f>
        <v>#N/A</v>
      </c>
      <c r="R522" s="16" t="e">
        <f>IF(OR(V522="NA",V522="Transit",V522&lt;Listes!$F$1),"non applicable",F522/V522)</f>
        <v>#N/A</v>
      </c>
      <c r="S522" s="16" t="e">
        <f>IF(W522="Transit","Non applicable",IF(AND(W522="été",T522&gt;Listes!F521),F522/T522,IF(AND(W522="Hiver",Hierarchisation!U522&gt;Listes!F521),F522/U522,"non applicable")))</f>
        <v>#N/A</v>
      </c>
      <c r="T522" s="17" t="e">
        <f>IF(K522="Centre",VLOOKUP(E522,effectifs_ete,3,FALSE),IF(Hierarchisation!K522="Grand Nord",VLOOKUP(Hierarchisation!E522,effectifs_ete,4,FALSE),IF(Hierarchisation!K522="Nord Est",VLOOKUP(Hierarchisation!E522,effectifs_ete,5,FALSE),IF(Hierarchisation!K522="Nord Ouest",VLOOKUP(Hierarchisation!E522,effectifs_ete,6,FALSE),IF(Hierarchisation!K522="Sud Est",VLOOKUP(Hierarchisation!E522,effectifs_ete,7,FALSE),IF(Hierarchisation!K522="Sud Ouest",VLOOKUP(Hierarchisation!E522,effectifs_ete,8,FALSE),"Erreur Région"))))))</f>
        <v>#N/A</v>
      </c>
      <c r="U522" s="17" t="e">
        <f>IF(K522="Centre",VLOOKUP(E522,effectifs_hiver,3,FALSE),IF(Hierarchisation!K522="Grand Nord",VLOOKUP(Hierarchisation!E522,effectifs_hiver,4,FALSE),IF(Hierarchisation!K522="Nord Est",VLOOKUP(Hierarchisation!E522,effectifs_hiver,5,FALSE),IF(Hierarchisation!K522="Nord Ouest",VLOOKUP(Hierarchisation!E522,effectifs_hiver,6,FALSE),IF(Hierarchisation!K522="Sud Est",VLOOKUP(Hierarchisation!E522,effectifs_hiver,7,FALSE),IF(Hierarchisation!K522="Sud Ouest",VLOOKUP(Hierarchisation!E522,effectifs_hiver,8,FALSE),"Erreur Région"))))))</f>
        <v>#N/A</v>
      </c>
      <c r="V522" s="17" t="e">
        <f>IF(W522="Transit","Transit",IF(W522="hiver",VLOOKUP(E522,'EFFECTIFS Hiver'!$A:$I,9,FALSE),IF(W522="été",VLOOKUP(E522,'EFFECTIFS Eté'!$A:$I,9,FALSE),"Erreur saison")))</f>
        <v>#N/A</v>
      </c>
      <c r="W522" s="18" t="e">
        <f>VLOOKUP(D522,Listes!B:C,2,FALSE)</f>
        <v>#N/A</v>
      </c>
    </row>
    <row r="523" spans="1:23" ht="15.75" customHeight="1">
      <c r="A523" s="11"/>
      <c r="B523" s="11"/>
      <c r="C523" s="11"/>
      <c r="D523" s="11"/>
      <c r="E523" s="11"/>
      <c r="F523" s="11"/>
      <c r="G523" s="11" t="e">
        <f>VLOOKUP(E523,TAXONS!B:C,2,FALSE)</f>
        <v>#N/A</v>
      </c>
      <c r="H523" s="13">
        <f t="shared" si="43"/>
        <v>0</v>
      </c>
      <c r="I523" s="12" t="e">
        <f t="shared" si="44"/>
        <v>#N/A</v>
      </c>
      <c r="J523" s="14" t="e">
        <f t="shared" si="45"/>
        <v>#N/A</v>
      </c>
      <c r="K523" s="15" t="e">
        <f>VLOOKUP(B523,REGIONS!A:D,4,FALSE)</f>
        <v>#N/A</v>
      </c>
      <c r="L523" s="19" t="e">
        <f>VLOOKUP(G523,Sensibilité!$A:$L,12,FALSE)</f>
        <v>#N/A</v>
      </c>
      <c r="M523" s="19" t="e">
        <f t="shared" si="46"/>
        <v>#N/A</v>
      </c>
      <c r="N523" s="19" t="e">
        <f t="shared" si="47"/>
        <v>#N/A</v>
      </c>
      <c r="O523" s="15" t="str">
        <f>IF(D523=Listes!$B$6,"SWARMING",IF(OR(D523=Listes!$B$1,D523=Listes!$B$2,D523=Listes!$B$5),2,IF(OR(D523=Listes!$B$3,D523=Listes!$B$4),1,"erreur colonne D")))</f>
        <v>SWARMING</v>
      </c>
      <c r="P523" s="15" t="e">
        <f>IF(OR(W523="Hiver",W523="Transit"),VLOOKUP(E523,IC!A:E,4,FALSE),IF(W523="été",VLOOKUP(E523,IC!A:E,3,FALSE),"erreur"))</f>
        <v>#N/A</v>
      </c>
      <c r="Q523" s="15" t="e">
        <f>IF(P523="NR",0,IF(F523&lt;5,0,IF(P523=1,VLOOKUP(F523,IC!$G$1:$I$8,3,TRUE),
IF(P523=2,VLOOKUP(F523,IC!$K$1:$M$8,3,TRUE),
IF(P523=3,VLOOKUP(F523,IC!$O$1:$Q$8,3,TRUE),IF(P523=4,VLOOKUP(F523,IC!$S$2:$U$9,3,TRUE),
"erreur"))))))</f>
        <v>#N/A</v>
      </c>
      <c r="R523" s="16" t="e">
        <f>IF(OR(V523="NA",V523="Transit",V523&lt;Listes!$F$1),"non applicable",F523/V523)</f>
        <v>#N/A</v>
      </c>
      <c r="S523" s="16" t="e">
        <f>IF(W523="Transit","Non applicable",IF(AND(W523="été",T523&gt;Listes!F522),F523/T523,IF(AND(W523="Hiver",Hierarchisation!U523&gt;Listes!F522),F523/U523,"non applicable")))</f>
        <v>#N/A</v>
      </c>
      <c r="T523" s="17" t="e">
        <f>IF(K523="Centre",VLOOKUP(E523,effectifs_ete,3,FALSE),IF(Hierarchisation!K523="Grand Nord",VLOOKUP(Hierarchisation!E523,effectifs_ete,4,FALSE),IF(Hierarchisation!K523="Nord Est",VLOOKUP(Hierarchisation!E523,effectifs_ete,5,FALSE),IF(Hierarchisation!K523="Nord Ouest",VLOOKUP(Hierarchisation!E523,effectifs_ete,6,FALSE),IF(Hierarchisation!K523="Sud Est",VLOOKUP(Hierarchisation!E523,effectifs_ete,7,FALSE),IF(Hierarchisation!K523="Sud Ouest",VLOOKUP(Hierarchisation!E523,effectifs_ete,8,FALSE),"Erreur Région"))))))</f>
        <v>#N/A</v>
      </c>
      <c r="U523" s="17" t="e">
        <f>IF(K523="Centre",VLOOKUP(E523,effectifs_hiver,3,FALSE),IF(Hierarchisation!K523="Grand Nord",VLOOKUP(Hierarchisation!E523,effectifs_hiver,4,FALSE),IF(Hierarchisation!K523="Nord Est",VLOOKUP(Hierarchisation!E523,effectifs_hiver,5,FALSE),IF(Hierarchisation!K523="Nord Ouest",VLOOKUP(Hierarchisation!E523,effectifs_hiver,6,FALSE),IF(Hierarchisation!K523="Sud Est",VLOOKUP(Hierarchisation!E523,effectifs_hiver,7,FALSE),IF(Hierarchisation!K523="Sud Ouest",VLOOKUP(Hierarchisation!E523,effectifs_hiver,8,FALSE),"Erreur Région"))))))</f>
        <v>#N/A</v>
      </c>
      <c r="V523" s="17" t="e">
        <f>IF(W523="Transit","Transit",IF(W523="hiver",VLOOKUP(E523,'EFFECTIFS Hiver'!$A:$I,9,FALSE),IF(W523="été",VLOOKUP(E523,'EFFECTIFS Eté'!$A:$I,9,FALSE),"Erreur saison")))</f>
        <v>#N/A</v>
      </c>
      <c r="W523" s="18" t="e">
        <f>VLOOKUP(D523,Listes!B:C,2,FALSE)</f>
        <v>#N/A</v>
      </c>
    </row>
    <row r="524" spans="1:23" ht="15.75" customHeight="1">
      <c r="A524" s="11"/>
      <c r="B524" s="11"/>
      <c r="C524" s="11"/>
      <c r="D524" s="11"/>
      <c r="E524" s="11"/>
      <c r="F524" s="11"/>
      <c r="G524" s="11" t="e">
        <f>VLOOKUP(E524,TAXONS!B:C,2,FALSE)</f>
        <v>#N/A</v>
      </c>
      <c r="H524" s="13">
        <f t="shared" si="43"/>
        <v>0</v>
      </c>
      <c r="I524" s="12" t="e">
        <f t="shared" si="44"/>
        <v>#N/A</v>
      </c>
      <c r="J524" s="14" t="e">
        <f t="shared" si="45"/>
        <v>#N/A</v>
      </c>
      <c r="K524" s="15" t="e">
        <f>VLOOKUP(B524,REGIONS!A:D,4,FALSE)</f>
        <v>#N/A</v>
      </c>
      <c r="L524" s="19" t="e">
        <f>VLOOKUP(G524,Sensibilité!$A:$L,12,FALSE)</f>
        <v>#N/A</v>
      </c>
      <c r="M524" s="19" t="e">
        <f t="shared" si="46"/>
        <v>#N/A</v>
      </c>
      <c r="N524" s="19" t="e">
        <f t="shared" si="47"/>
        <v>#N/A</v>
      </c>
      <c r="O524" s="15" t="str">
        <f>IF(D524=Listes!$B$6,"SWARMING",IF(OR(D524=Listes!$B$1,D524=Listes!$B$2,D524=Listes!$B$5),2,IF(OR(D524=Listes!$B$3,D524=Listes!$B$4),1,"erreur colonne D")))</f>
        <v>SWARMING</v>
      </c>
      <c r="P524" s="15" t="e">
        <f>IF(OR(W524="Hiver",W524="Transit"),VLOOKUP(E524,IC!A:E,4,FALSE),IF(W524="été",VLOOKUP(E524,IC!A:E,3,FALSE),"erreur"))</f>
        <v>#N/A</v>
      </c>
      <c r="Q524" s="15" t="e">
        <f>IF(P524="NR",0,IF(F524&lt;5,0,IF(P524=1,VLOOKUP(F524,IC!$G$1:$I$8,3,TRUE),
IF(P524=2,VLOOKUP(F524,IC!$K$1:$M$8,3,TRUE),
IF(P524=3,VLOOKUP(F524,IC!$O$1:$Q$8,3,TRUE),IF(P524=4,VLOOKUP(F524,IC!$S$2:$U$9,3,TRUE),
"erreur"))))))</f>
        <v>#N/A</v>
      </c>
      <c r="R524" s="16" t="e">
        <f>IF(OR(V524="NA",V524="Transit",V524&lt;Listes!$F$1),"non applicable",F524/V524)</f>
        <v>#N/A</v>
      </c>
      <c r="S524" s="16" t="e">
        <f>IF(W524="Transit","Non applicable",IF(AND(W524="été",T524&gt;Listes!F523),F524/T524,IF(AND(W524="Hiver",Hierarchisation!U524&gt;Listes!F523),F524/U524,"non applicable")))</f>
        <v>#N/A</v>
      </c>
      <c r="T524" s="17" t="e">
        <f>IF(K524="Centre",VLOOKUP(E524,effectifs_ete,3,FALSE),IF(Hierarchisation!K524="Grand Nord",VLOOKUP(Hierarchisation!E524,effectifs_ete,4,FALSE),IF(Hierarchisation!K524="Nord Est",VLOOKUP(Hierarchisation!E524,effectifs_ete,5,FALSE),IF(Hierarchisation!K524="Nord Ouest",VLOOKUP(Hierarchisation!E524,effectifs_ete,6,FALSE),IF(Hierarchisation!K524="Sud Est",VLOOKUP(Hierarchisation!E524,effectifs_ete,7,FALSE),IF(Hierarchisation!K524="Sud Ouest",VLOOKUP(Hierarchisation!E524,effectifs_ete,8,FALSE),"Erreur Région"))))))</f>
        <v>#N/A</v>
      </c>
      <c r="U524" s="17" t="e">
        <f>IF(K524="Centre",VLOOKUP(E524,effectifs_hiver,3,FALSE),IF(Hierarchisation!K524="Grand Nord",VLOOKUP(Hierarchisation!E524,effectifs_hiver,4,FALSE),IF(Hierarchisation!K524="Nord Est",VLOOKUP(Hierarchisation!E524,effectifs_hiver,5,FALSE),IF(Hierarchisation!K524="Nord Ouest",VLOOKUP(Hierarchisation!E524,effectifs_hiver,6,FALSE),IF(Hierarchisation!K524="Sud Est",VLOOKUP(Hierarchisation!E524,effectifs_hiver,7,FALSE),IF(Hierarchisation!K524="Sud Ouest",VLOOKUP(Hierarchisation!E524,effectifs_hiver,8,FALSE),"Erreur Région"))))))</f>
        <v>#N/A</v>
      </c>
      <c r="V524" s="17" t="e">
        <f>IF(W524="Transit","Transit",IF(W524="hiver",VLOOKUP(E524,'EFFECTIFS Hiver'!$A:$I,9,FALSE),IF(W524="été",VLOOKUP(E524,'EFFECTIFS Eté'!$A:$I,9,FALSE),"Erreur saison")))</f>
        <v>#N/A</v>
      </c>
      <c r="W524" s="18" t="e">
        <f>VLOOKUP(D524,Listes!B:C,2,FALSE)</f>
        <v>#N/A</v>
      </c>
    </row>
    <row r="525" spans="1:23" ht="15.75" customHeight="1">
      <c r="A525" s="11"/>
      <c r="B525" s="11"/>
      <c r="C525" s="11"/>
      <c r="D525" s="11"/>
      <c r="E525" s="11"/>
      <c r="F525" s="11"/>
      <c r="G525" s="11" t="e">
        <f>VLOOKUP(E525,TAXONS!B:C,2,FALSE)</f>
        <v>#N/A</v>
      </c>
      <c r="H525" s="13">
        <f t="shared" si="43"/>
        <v>0</v>
      </c>
      <c r="I525" s="12" t="e">
        <f t="shared" si="44"/>
        <v>#N/A</v>
      </c>
      <c r="J525" s="14" t="e">
        <f t="shared" si="45"/>
        <v>#N/A</v>
      </c>
      <c r="K525" s="15" t="e">
        <f>VLOOKUP(B525,REGIONS!A:D,4,FALSE)</f>
        <v>#N/A</v>
      </c>
      <c r="L525" s="19" t="e">
        <f>VLOOKUP(G525,Sensibilité!$A:$L,12,FALSE)</f>
        <v>#N/A</v>
      </c>
      <c r="M525" s="19" t="e">
        <f t="shared" si="46"/>
        <v>#N/A</v>
      </c>
      <c r="N525" s="19" t="e">
        <f t="shared" si="47"/>
        <v>#N/A</v>
      </c>
      <c r="O525" s="15" t="str">
        <f>IF(D525=Listes!$B$6,"SWARMING",IF(OR(D525=Listes!$B$1,D525=Listes!$B$2,D525=Listes!$B$5),2,IF(OR(D525=Listes!$B$3,D525=Listes!$B$4),1,"erreur colonne D")))</f>
        <v>SWARMING</v>
      </c>
      <c r="P525" s="15" t="e">
        <f>IF(OR(W525="Hiver",W525="Transit"),VLOOKUP(E525,IC!A:E,4,FALSE),IF(W525="été",VLOOKUP(E525,IC!A:E,3,FALSE),"erreur"))</f>
        <v>#N/A</v>
      </c>
      <c r="Q525" s="15" t="e">
        <f>IF(P525="NR",0,IF(F525&lt;5,0,IF(P525=1,VLOOKUP(F525,IC!$G$1:$I$8,3,TRUE),
IF(P525=2,VLOOKUP(F525,IC!$K$1:$M$8,3,TRUE),
IF(P525=3,VLOOKUP(F525,IC!$O$1:$Q$8,3,TRUE),IF(P525=4,VLOOKUP(F525,IC!$S$2:$U$9,3,TRUE),
"erreur"))))))</f>
        <v>#N/A</v>
      </c>
      <c r="R525" s="16" t="e">
        <f>IF(OR(V525="NA",V525="Transit",V525&lt;Listes!$F$1),"non applicable",F525/V525)</f>
        <v>#N/A</v>
      </c>
      <c r="S525" s="16" t="e">
        <f>IF(W525="Transit","Non applicable",IF(AND(W525="été",T525&gt;Listes!F524),F525/T525,IF(AND(W525="Hiver",Hierarchisation!U525&gt;Listes!F524),F525/U525,"non applicable")))</f>
        <v>#N/A</v>
      </c>
      <c r="T525" s="17" t="e">
        <f>IF(K525="Centre",VLOOKUP(E525,effectifs_ete,3,FALSE),IF(Hierarchisation!K525="Grand Nord",VLOOKUP(Hierarchisation!E525,effectifs_ete,4,FALSE),IF(Hierarchisation!K525="Nord Est",VLOOKUP(Hierarchisation!E525,effectifs_ete,5,FALSE),IF(Hierarchisation!K525="Nord Ouest",VLOOKUP(Hierarchisation!E525,effectifs_ete,6,FALSE),IF(Hierarchisation!K525="Sud Est",VLOOKUP(Hierarchisation!E525,effectifs_ete,7,FALSE),IF(Hierarchisation!K525="Sud Ouest",VLOOKUP(Hierarchisation!E525,effectifs_ete,8,FALSE),"Erreur Région"))))))</f>
        <v>#N/A</v>
      </c>
      <c r="U525" s="17" t="e">
        <f>IF(K525="Centre",VLOOKUP(E525,effectifs_hiver,3,FALSE),IF(Hierarchisation!K525="Grand Nord",VLOOKUP(Hierarchisation!E525,effectifs_hiver,4,FALSE),IF(Hierarchisation!K525="Nord Est",VLOOKUP(Hierarchisation!E525,effectifs_hiver,5,FALSE),IF(Hierarchisation!K525="Nord Ouest",VLOOKUP(Hierarchisation!E525,effectifs_hiver,6,FALSE),IF(Hierarchisation!K525="Sud Est",VLOOKUP(Hierarchisation!E525,effectifs_hiver,7,FALSE),IF(Hierarchisation!K525="Sud Ouest",VLOOKUP(Hierarchisation!E525,effectifs_hiver,8,FALSE),"Erreur Région"))))))</f>
        <v>#N/A</v>
      </c>
      <c r="V525" s="17" t="e">
        <f>IF(W525="Transit","Transit",IF(W525="hiver",VLOOKUP(E525,'EFFECTIFS Hiver'!$A:$I,9,FALSE),IF(W525="été",VLOOKUP(E525,'EFFECTIFS Eté'!$A:$I,9,FALSE),"Erreur saison")))</f>
        <v>#N/A</v>
      </c>
      <c r="W525" s="18" t="e">
        <f>VLOOKUP(D525,Listes!B:C,2,FALSE)</f>
        <v>#N/A</v>
      </c>
    </row>
    <row r="526" spans="1:23" ht="15.75" customHeight="1">
      <c r="A526" s="11"/>
      <c r="B526" s="11"/>
      <c r="C526" s="11"/>
      <c r="D526" s="11"/>
      <c r="E526" s="11"/>
      <c r="F526" s="11"/>
      <c r="G526" s="11" t="e">
        <f>VLOOKUP(E526,TAXONS!B:C,2,FALSE)</f>
        <v>#N/A</v>
      </c>
      <c r="H526" s="13">
        <f t="shared" si="43"/>
        <v>0</v>
      </c>
      <c r="I526" s="12" t="e">
        <f t="shared" si="44"/>
        <v>#N/A</v>
      </c>
      <c r="J526" s="14" t="e">
        <f t="shared" si="45"/>
        <v>#N/A</v>
      </c>
      <c r="K526" s="15" t="e">
        <f>VLOOKUP(B526,REGIONS!A:D,4,FALSE)</f>
        <v>#N/A</v>
      </c>
      <c r="L526" s="19" t="e">
        <f>VLOOKUP(G526,Sensibilité!$A:$L,12,FALSE)</f>
        <v>#N/A</v>
      </c>
      <c r="M526" s="19" t="e">
        <f t="shared" si="46"/>
        <v>#N/A</v>
      </c>
      <c r="N526" s="19" t="e">
        <f t="shared" si="47"/>
        <v>#N/A</v>
      </c>
      <c r="O526" s="15" t="str">
        <f>IF(D526=Listes!$B$6,"SWARMING",IF(OR(D526=Listes!$B$1,D526=Listes!$B$2,D526=Listes!$B$5),2,IF(OR(D526=Listes!$B$3,D526=Listes!$B$4),1,"erreur colonne D")))</f>
        <v>SWARMING</v>
      </c>
      <c r="P526" s="15" t="e">
        <f>IF(OR(W526="Hiver",W526="Transit"),VLOOKUP(E526,IC!A:E,4,FALSE),IF(W526="été",VLOOKUP(E526,IC!A:E,3,FALSE),"erreur"))</f>
        <v>#N/A</v>
      </c>
      <c r="Q526" s="15" t="e">
        <f>IF(P526="NR",0,IF(F526&lt;5,0,IF(P526=1,VLOOKUP(F526,IC!$G$1:$I$8,3,TRUE),
IF(P526=2,VLOOKUP(F526,IC!$K$1:$M$8,3,TRUE),
IF(P526=3,VLOOKUP(F526,IC!$O$1:$Q$8,3,TRUE),IF(P526=4,VLOOKUP(F526,IC!$S$2:$U$9,3,TRUE),
"erreur"))))))</f>
        <v>#N/A</v>
      </c>
      <c r="R526" s="16" t="e">
        <f>IF(OR(V526="NA",V526="Transit",V526&lt;Listes!$F$1),"non applicable",F526/V526)</f>
        <v>#N/A</v>
      </c>
      <c r="S526" s="16" t="e">
        <f>IF(W526="Transit","Non applicable",IF(AND(W526="été",T526&gt;Listes!F525),F526/T526,IF(AND(W526="Hiver",Hierarchisation!U526&gt;Listes!F525),F526/U526,"non applicable")))</f>
        <v>#N/A</v>
      </c>
      <c r="T526" s="17" t="e">
        <f>IF(K526="Centre",VLOOKUP(E526,effectifs_ete,3,FALSE),IF(Hierarchisation!K526="Grand Nord",VLOOKUP(Hierarchisation!E526,effectifs_ete,4,FALSE),IF(Hierarchisation!K526="Nord Est",VLOOKUP(Hierarchisation!E526,effectifs_ete,5,FALSE),IF(Hierarchisation!K526="Nord Ouest",VLOOKUP(Hierarchisation!E526,effectifs_ete,6,FALSE),IF(Hierarchisation!K526="Sud Est",VLOOKUP(Hierarchisation!E526,effectifs_ete,7,FALSE),IF(Hierarchisation!K526="Sud Ouest",VLOOKUP(Hierarchisation!E526,effectifs_ete,8,FALSE),"Erreur Région"))))))</f>
        <v>#N/A</v>
      </c>
      <c r="U526" s="17" t="e">
        <f>IF(K526="Centre",VLOOKUP(E526,effectifs_hiver,3,FALSE),IF(Hierarchisation!K526="Grand Nord",VLOOKUP(Hierarchisation!E526,effectifs_hiver,4,FALSE),IF(Hierarchisation!K526="Nord Est",VLOOKUP(Hierarchisation!E526,effectifs_hiver,5,FALSE),IF(Hierarchisation!K526="Nord Ouest",VLOOKUP(Hierarchisation!E526,effectifs_hiver,6,FALSE),IF(Hierarchisation!K526="Sud Est",VLOOKUP(Hierarchisation!E526,effectifs_hiver,7,FALSE),IF(Hierarchisation!K526="Sud Ouest",VLOOKUP(Hierarchisation!E526,effectifs_hiver,8,FALSE),"Erreur Région"))))))</f>
        <v>#N/A</v>
      </c>
      <c r="V526" s="17" t="e">
        <f>IF(W526="Transit","Transit",IF(W526="hiver",VLOOKUP(E526,'EFFECTIFS Hiver'!$A:$I,9,FALSE),IF(W526="été",VLOOKUP(E526,'EFFECTIFS Eté'!$A:$I,9,FALSE),"Erreur saison")))</f>
        <v>#N/A</v>
      </c>
      <c r="W526" s="18" t="e">
        <f>VLOOKUP(D526,Listes!B:C,2,FALSE)</f>
        <v>#N/A</v>
      </c>
    </row>
    <row r="527" spans="1:23" ht="15.75" customHeight="1">
      <c r="A527" s="11"/>
      <c r="B527" s="11"/>
      <c r="C527" s="11"/>
      <c r="D527" s="11"/>
      <c r="E527" s="11"/>
      <c r="F527" s="11"/>
      <c r="G527" s="11" t="e">
        <f>VLOOKUP(E527,TAXONS!B:C,2,FALSE)</f>
        <v>#N/A</v>
      </c>
      <c r="H527" s="13">
        <f t="shared" si="43"/>
        <v>0</v>
      </c>
      <c r="I527" s="12" t="e">
        <f t="shared" si="44"/>
        <v>#N/A</v>
      </c>
      <c r="J527" s="14" t="e">
        <f t="shared" si="45"/>
        <v>#N/A</v>
      </c>
      <c r="K527" s="15" t="e">
        <f>VLOOKUP(B527,REGIONS!A:D,4,FALSE)</f>
        <v>#N/A</v>
      </c>
      <c r="L527" s="19" t="e">
        <f>VLOOKUP(G527,Sensibilité!$A:$L,12,FALSE)</f>
        <v>#N/A</v>
      </c>
      <c r="M527" s="19" t="e">
        <f t="shared" si="46"/>
        <v>#N/A</v>
      </c>
      <c r="N527" s="19" t="e">
        <f t="shared" si="47"/>
        <v>#N/A</v>
      </c>
      <c r="O527" s="15" t="str">
        <f>IF(D527=Listes!$B$6,"SWARMING",IF(OR(D527=Listes!$B$1,D527=Listes!$B$2,D527=Listes!$B$5),2,IF(OR(D527=Listes!$B$3,D527=Listes!$B$4),1,"erreur colonne D")))</f>
        <v>SWARMING</v>
      </c>
      <c r="P527" s="15" t="e">
        <f>IF(OR(W527="Hiver",W527="Transit"),VLOOKUP(E527,IC!A:E,4,FALSE),IF(W527="été",VLOOKUP(E527,IC!A:E,3,FALSE),"erreur"))</f>
        <v>#N/A</v>
      </c>
      <c r="Q527" s="15" t="e">
        <f>IF(P527="NR",0,IF(F527&lt;5,0,IF(P527=1,VLOOKUP(F527,IC!$G$1:$I$8,3,TRUE),
IF(P527=2,VLOOKUP(F527,IC!$K$1:$M$8,3,TRUE),
IF(P527=3,VLOOKUP(F527,IC!$O$1:$Q$8,3,TRUE),IF(P527=4,VLOOKUP(F527,IC!$S$2:$U$9,3,TRUE),
"erreur"))))))</f>
        <v>#N/A</v>
      </c>
      <c r="R527" s="16" t="e">
        <f>IF(OR(V527="NA",V527="Transit",V527&lt;Listes!$F$1),"non applicable",F527/V527)</f>
        <v>#N/A</v>
      </c>
      <c r="S527" s="16" t="e">
        <f>IF(W527="Transit","Non applicable",IF(AND(W527="été",T527&gt;Listes!F526),F527/T527,IF(AND(W527="Hiver",Hierarchisation!U527&gt;Listes!F526),F527/U527,"non applicable")))</f>
        <v>#N/A</v>
      </c>
      <c r="T527" s="17" t="e">
        <f>IF(K527="Centre",VLOOKUP(E527,effectifs_ete,3,FALSE),IF(Hierarchisation!K527="Grand Nord",VLOOKUP(Hierarchisation!E527,effectifs_ete,4,FALSE),IF(Hierarchisation!K527="Nord Est",VLOOKUP(Hierarchisation!E527,effectifs_ete,5,FALSE),IF(Hierarchisation!K527="Nord Ouest",VLOOKUP(Hierarchisation!E527,effectifs_ete,6,FALSE),IF(Hierarchisation!K527="Sud Est",VLOOKUP(Hierarchisation!E527,effectifs_ete,7,FALSE),IF(Hierarchisation!K527="Sud Ouest",VLOOKUP(Hierarchisation!E527,effectifs_ete,8,FALSE),"Erreur Région"))))))</f>
        <v>#N/A</v>
      </c>
      <c r="U527" s="17" t="e">
        <f>IF(K527="Centre",VLOOKUP(E527,effectifs_hiver,3,FALSE),IF(Hierarchisation!K527="Grand Nord",VLOOKUP(Hierarchisation!E527,effectifs_hiver,4,FALSE),IF(Hierarchisation!K527="Nord Est",VLOOKUP(Hierarchisation!E527,effectifs_hiver,5,FALSE),IF(Hierarchisation!K527="Nord Ouest",VLOOKUP(Hierarchisation!E527,effectifs_hiver,6,FALSE),IF(Hierarchisation!K527="Sud Est",VLOOKUP(Hierarchisation!E527,effectifs_hiver,7,FALSE),IF(Hierarchisation!K527="Sud Ouest",VLOOKUP(Hierarchisation!E527,effectifs_hiver,8,FALSE),"Erreur Région"))))))</f>
        <v>#N/A</v>
      </c>
      <c r="V527" s="17" t="e">
        <f>IF(W527="Transit","Transit",IF(W527="hiver",VLOOKUP(E527,'EFFECTIFS Hiver'!$A:$I,9,FALSE),IF(W527="été",VLOOKUP(E527,'EFFECTIFS Eté'!$A:$I,9,FALSE),"Erreur saison")))</f>
        <v>#N/A</v>
      </c>
      <c r="W527" s="18" t="e">
        <f>VLOOKUP(D527,Listes!B:C,2,FALSE)</f>
        <v>#N/A</v>
      </c>
    </row>
    <row r="528" spans="1:23" ht="15.75" customHeight="1">
      <c r="A528" s="11"/>
      <c r="B528" s="11"/>
      <c r="C528" s="11"/>
      <c r="D528" s="11"/>
      <c r="E528" s="11"/>
      <c r="F528" s="11"/>
      <c r="G528" s="11" t="e">
        <f>VLOOKUP(E528,TAXONS!B:C,2,FALSE)</f>
        <v>#N/A</v>
      </c>
      <c r="H528" s="13">
        <f t="shared" si="43"/>
        <v>0</v>
      </c>
      <c r="I528" s="12" t="e">
        <f t="shared" si="44"/>
        <v>#N/A</v>
      </c>
      <c r="J528" s="14" t="e">
        <f t="shared" si="45"/>
        <v>#N/A</v>
      </c>
      <c r="K528" s="15" t="e">
        <f>VLOOKUP(B528,REGIONS!A:D,4,FALSE)</f>
        <v>#N/A</v>
      </c>
      <c r="L528" s="19" t="e">
        <f>VLOOKUP(G528,Sensibilité!$A:$L,12,FALSE)</f>
        <v>#N/A</v>
      </c>
      <c r="M528" s="19" t="e">
        <f t="shared" si="46"/>
        <v>#N/A</v>
      </c>
      <c r="N528" s="19" t="e">
        <f t="shared" si="47"/>
        <v>#N/A</v>
      </c>
      <c r="O528" s="15" t="str">
        <f>IF(D528=Listes!$B$6,"SWARMING",IF(OR(D528=Listes!$B$1,D528=Listes!$B$2,D528=Listes!$B$5),2,IF(OR(D528=Listes!$B$3,D528=Listes!$B$4),1,"erreur colonne D")))</f>
        <v>SWARMING</v>
      </c>
      <c r="P528" s="15" t="e">
        <f>IF(OR(W528="Hiver",W528="Transit"),VLOOKUP(E528,IC!A:E,4,FALSE),IF(W528="été",VLOOKUP(E528,IC!A:E,3,FALSE),"erreur"))</f>
        <v>#N/A</v>
      </c>
      <c r="Q528" s="15" t="e">
        <f>IF(P528="NR",0,IF(F528&lt;5,0,IF(P528=1,VLOOKUP(F528,IC!$G$1:$I$8,3,TRUE),
IF(P528=2,VLOOKUP(F528,IC!$K$1:$M$8,3,TRUE),
IF(P528=3,VLOOKUP(F528,IC!$O$1:$Q$8,3,TRUE),IF(P528=4,VLOOKUP(F528,IC!$S$2:$U$9,3,TRUE),
"erreur"))))))</f>
        <v>#N/A</v>
      </c>
      <c r="R528" s="16" t="e">
        <f>IF(OR(V528="NA",V528="Transit",V528&lt;Listes!$F$1),"non applicable",F528/V528)</f>
        <v>#N/A</v>
      </c>
      <c r="S528" s="16" t="e">
        <f>IF(W528="Transit","Non applicable",IF(AND(W528="été",T528&gt;Listes!F527),F528/T528,IF(AND(W528="Hiver",Hierarchisation!U528&gt;Listes!F527),F528/U528,"non applicable")))</f>
        <v>#N/A</v>
      </c>
      <c r="T528" s="17" t="e">
        <f>IF(K528="Centre",VLOOKUP(E528,effectifs_ete,3,FALSE),IF(Hierarchisation!K528="Grand Nord",VLOOKUP(Hierarchisation!E528,effectifs_ete,4,FALSE),IF(Hierarchisation!K528="Nord Est",VLOOKUP(Hierarchisation!E528,effectifs_ete,5,FALSE),IF(Hierarchisation!K528="Nord Ouest",VLOOKUP(Hierarchisation!E528,effectifs_ete,6,FALSE),IF(Hierarchisation!K528="Sud Est",VLOOKUP(Hierarchisation!E528,effectifs_ete,7,FALSE),IF(Hierarchisation!K528="Sud Ouest",VLOOKUP(Hierarchisation!E528,effectifs_ete,8,FALSE),"Erreur Région"))))))</f>
        <v>#N/A</v>
      </c>
      <c r="U528" s="17" t="e">
        <f>IF(K528="Centre",VLOOKUP(E528,effectifs_hiver,3,FALSE),IF(Hierarchisation!K528="Grand Nord",VLOOKUP(Hierarchisation!E528,effectifs_hiver,4,FALSE),IF(Hierarchisation!K528="Nord Est",VLOOKUP(Hierarchisation!E528,effectifs_hiver,5,FALSE),IF(Hierarchisation!K528="Nord Ouest",VLOOKUP(Hierarchisation!E528,effectifs_hiver,6,FALSE),IF(Hierarchisation!K528="Sud Est",VLOOKUP(Hierarchisation!E528,effectifs_hiver,7,FALSE),IF(Hierarchisation!K528="Sud Ouest",VLOOKUP(Hierarchisation!E528,effectifs_hiver,8,FALSE),"Erreur Région"))))))</f>
        <v>#N/A</v>
      </c>
      <c r="V528" s="17" t="e">
        <f>IF(W528="Transit","Transit",IF(W528="hiver",VLOOKUP(E528,'EFFECTIFS Hiver'!$A:$I,9,FALSE),IF(W528="été",VLOOKUP(E528,'EFFECTIFS Eté'!$A:$I,9,FALSE),"Erreur saison")))</f>
        <v>#N/A</v>
      </c>
      <c r="W528" s="18" t="e">
        <f>VLOOKUP(D528,Listes!B:C,2,FALSE)</f>
        <v>#N/A</v>
      </c>
    </row>
    <row r="529" spans="1:23" ht="15.75" customHeight="1">
      <c r="A529" s="11"/>
      <c r="B529" s="11"/>
      <c r="C529" s="11"/>
      <c r="D529" s="11"/>
      <c r="E529" s="11"/>
      <c r="F529" s="11"/>
      <c r="G529" s="11" t="e">
        <f>VLOOKUP(E529,TAXONS!B:C,2,FALSE)</f>
        <v>#N/A</v>
      </c>
      <c r="H529" s="13">
        <f t="shared" si="43"/>
        <v>0</v>
      </c>
      <c r="I529" s="12" t="e">
        <f t="shared" si="44"/>
        <v>#N/A</v>
      </c>
      <c r="J529" s="14" t="e">
        <f t="shared" si="45"/>
        <v>#N/A</v>
      </c>
      <c r="K529" s="15" t="e">
        <f>VLOOKUP(B529,REGIONS!A:D,4,FALSE)</f>
        <v>#N/A</v>
      </c>
      <c r="L529" s="19" t="e">
        <f>VLOOKUP(G529,Sensibilité!$A:$L,12,FALSE)</f>
        <v>#N/A</v>
      </c>
      <c r="M529" s="19" t="e">
        <f t="shared" si="46"/>
        <v>#N/A</v>
      </c>
      <c r="N529" s="19" t="e">
        <f t="shared" si="47"/>
        <v>#N/A</v>
      </c>
      <c r="O529" s="15" t="str">
        <f>IF(D529=Listes!$B$6,"SWARMING",IF(OR(D529=Listes!$B$1,D529=Listes!$B$2,D529=Listes!$B$5),2,IF(OR(D529=Listes!$B$3,D529=Listes!$B$4),1,"erreur colonne D")))</f>
        <v>SWARMING</v>
      </c>
      <c r="P529" s="15" t="e">
        <f>IF(OR(W529="Hiver",W529="Transit"),VLOOKUP(E529,IC!A:E,4,FALSE),IF(W529="été",VLOOKUP(E529,IC!A:E,3,FALSE),"erreur"))</f>
        <v>#N/A</v>
      </c>
      <c r="Q529" s="15" t="e">
        <f>IF(P529="NR",0,IF(F529&lt;5,0,IF(P529=1,VLOOKUP(F529,IC!$G$1:$I$8,3,TRUE),
IF(P529=2,VLOOKUP(F529,IC!$K$1:$M$8,3,TRUE),
IF(P529=3,VLOOKUP(F529,IC!$O$1:$Q$8,3,TRUE),IF(P529=4,VLOOKUP(F529,IC!$S$2:$U$9,3,TRUE),
"erreur"))))))</f>
        <v>#N/A</v>
      </c>
      <c r="R529" s="16" t="e">
        <f>IF(OR(V529="NA",V529="Transit",V529&lt;Listes!$F$1),"non applicable",F529/V529)</f>
        <v>#N/A</v>
      </c>
      <c r="S529" s="16" t="e">
        <f>IF(W529="Transit","Non applicable",IF(AND(W529="été",T529&gt;Listes!F528),F529/T529,IF(AND(W529="Hiver",Hierarchisation!U529&gt;Listes!F528),F529/U529,"non applicable")))</f>
        <v>#N/A</v>
      </c>
      <c r="T529" s="17" t="e">
        <f>IF(K529="Centre",VLOOKUP(E529,effectifs_ete,3,FALSE),IF(Hierarchisation!K529="Grand Nord",VLOOKUP(Hierarchisation!E529,effectifs_ete,4,FALSE),IF(Hierarchisation!K529="Nord Est",VLOOKUP(Hierarchisation!E529,effectifs_ete,5,FALSE),IF(Hierarchisation!K529="Nord Ouest",VLOOKUP(Hierarchisation!E529,effectifs_ete,6,FALSE),IF(Hierarchisation!K529="Sud Est",VLOOKUP(Hierarchisation!E529,effectifs_ete,7,FALSE),IF(Hierarchisation!K529="Sud Ouest",VLOOKUP(Hierarchisation!E529,effectifs_ete,8,FALSE),"Erreur Région"))))))</f>
        <v>#N/A</v>
      </c>
      <c r="U529" s="17" t="e">
        <f>IF(K529="Centre",VLOOKUP(E529,effectifs_hiver,3,FALSE),IF(Hierarchisation!K529="Grand Nord",VLOOKUP(Hierarchisation!E529,effectifs_hiver,4,FALSE),IF(Hierarchisation!K529="Nord Est",VLOOKUP(Hierarchisation!E529,effectifs_hiver,5,FALSE),IF(Hierarchisation!K529="Nord Ouest",VLOOKUP(Hierarchisation!E529,effectifs_hiver,6,FALSE),IF(Hierarchisation!K529="Sud Est",VLOOKUP(Hierarchisation!E529,effectifs_hiver,7,FALSE),IF(Hierarchisation!K529="Sud Ouest",VLOOKUP(Hierarchisation!E529,effectifs_hiver,8,FALSE),"Erreur Région"))))))</f>
        <v>#N/A</v>
      </c>
      <c r="V529" s="17" t="e">
        <f>IF(W529="Transit","Transit",IF(W529="hiver",VLOOKUP(E529,'EFFECTIFS Hiver'!$A:$I,9,FALSE),IF(W529="été",VLOOKUP(E529,'EFFECTIFS Eté'!$A:$I,9,FALSE),"Erreur saison")))</f>
        <v>#N/A</v>
      </c>
      <c r="W529" s="18" t="e">
        <f>VLOOKUP(D529,Listes!B:C,2,FALSE)</f>
        <v>#N/A</v>
      </c>
    </row>
    <row r="530" spans="1:23" ht="15.75" customHeight="1">
      <c r="A530" s="11"/>
      <c r="B530" s="11"/>
      <c r="C530" s="11"/>
      <c r="D530" s="11"/>
      <c r="E530" s="11"/>
      <c r="F530" s="11"/>
      <c r="G530" s="11" t="e">
        <f>VLOOKUP(E530,TAXONS!B:C,2,FALSE)</f>
        <v>#N/A</v>
      </c>
      <c r="H530" s="13">
        <f t="shared" si="43"/>
        <v>0</v>
      </c>
      <c r="I530" s="12" t="e">
        <f t="shared" si="44"/>
        <v>#N/A</v>
      </c>
      <c r="J530" s="14" t="e">
        <f t="shared" si="45"/>
        <v>#N/A</v>
      </c>
      <c r="K530" s="15" t="e">
        <f>VLOOKUP(B530,REGIONS!A:D,4,FALSE)</f>
        <v>#N/A</v>
      </c>
      <c r="L530" s="19" t="e">
        <f>VLOOKUP(G530,Sensibilité!$A:$L,12,FALSE)</f>
        <v>#N/A</v>
      </c>
      <c r="M530" s="19" t="e">
        <f t="shared" si="46"/>
        <v>#N/A</v>
      </c>
      <c r="N530" s="19" t="e">
        <f t="shared" si="47"/>
        <v>#N/A</v>
      </c>
      <c r="O530" s="15" t="str">
        <f>IF(D530=Listes!$B$6,"SWARMING",IF(OR(D530=Listes!$B$1,D530=Listes!$B$2,D530=Listes!$B$5),2,IF(OR(D530=Listes!$B$3,D530=Listes!$B$4),1,"erreur colonne D")))</f>
        <v>SWARMING</v>
      </c>
      <c r="P530" s="15" t="e">
        <f>IF(OR(W530="Hiver",W530="Transit"),VLOOKUP(E530,IC!A:E,4,FALSE),IF(W530="été",VLOOKUP(E530,IC!A:E,3,FALSE),"erreur"))</f>
        <v>#N/A</v>
      </c>
      <c r="Q530" s="15" t="e">
        <f>IF(P530="NR",0,IF(F530&lt;5,0,IF(P530=1,VLOOKUP(F530,IC!$G$1:$I$8,3,TRUE),
IF(P530=2,VLOOKUP(F530,IC!$K$1:$M$8,3,TRUE),
IF(P530=3,VLOOKUP(F530,IC!$O$1:$Q$8,3,TRUE),IF(P530=4,VLOOKUP(F530,IC!$S$2:$U$9,3,TRUE),
"erreur"))))))</f>
        <v>#N/A</v>
      </c>
      <c r="R530" s="16" t="e">
        <f>IF(OR(V530="NA",V530="Transit",V530&lt;Listes!$F$1),"non applicable",F530/V530)</f>
        <v>#N/A</v>
      </c>
      <c r="S530" s="16" t="e">
        <f>IF(W530="Transit","Non applicable",IF(AND(W530="été",T530&gt;Listes!F529),F530/T530,IF(AND(W530="Hiver",Hierarchisation!U530&gt;Listes!F529),F530/U530,"non applicable")))</f>
        <v>#N/A</v>
      </c>
      <c r="T530" s="17" t="e">
        <f>IF(K530="Centre",VLOOKUP(E530,effectifs_ete,3,FALSE),IF(Hierarchisation!K530="Grand Nord",VLOOKUP(Hierarchisation!E530,effectifs_ete,4,FALSE),IF(Hierarchisation!K530="Nord Est",VLOOKUP(Hierarchisation!E530,effectifs_ete,5,FALSE),IF(Hierarchisation!K530="Nord Ouest",VLOOKUP(Hierarchisation!E530,effectifs_ete,6,FALSE),IF(Hierarchisation!K530="Sud Est",VLOOKUP(Hierarchisation!E530,effectifs_ete,7,FALSE),IF(Hierarchisation!K530="Sud Ouest",VLOOKUP(Hierarchisation!E530,effectifs_ete,8,FALSE),"Erreur Région"))))))</f>
        <v>#N/A</v>
      </c>
      <c r="U530" s="17" t="e">
        <f>IF(K530="Centre",VLOOKUP(E530,effectifs_hiver,3,FALSE),IF(Hierarchisation!K530="Grand Nord",VLOOKUP(Hierarchisation!E530,effectifs_hiver,4,FALSE),IF(Hierarchisation!K530="Nord Est",VLOOKUP(Hierarchisation!E530,effectifs_hiver,5,FALSE),IF(Hierarchisation!K530="Nord Ouest",VLOOKUP(Hierarchisation!E530,effectifs_hiver,6,FALSE),IF(Hierarchisation!K530="Sud Est",VLOOKUP(Hierarchisation!E530,effectifs_hiver,7,FALSE),IF(Hierarchisation!K530="Sud Ouest",VLOOKUP(Hierarchisation!E530,effectifs_hiver,8,FALSE),"Erreur Région"))))))</f>
        <v>#N/A</v>
      </c>
      <c r="V530" s="17" t="e">
        <f>IF(W530="Transit","Transit",IF(W530="hiver",VLOOKUP(E530,'EFFECTIFS Hiver'!$A:$I,9,FALSE),IF(W530="été",VLOOKUP(E530,'EFFECTIFS Eté'!$A:$I,9,FALSE),"Erreur saison")))</f>
        <v>#N/A</v>
      </c>
      <c r="W530" s="18" t="e">
        <f>VLOOKUP(D530,Listes!B:C,2,FALSE)</f>
        <v>#N/A</v>
      </c>
    </row>
    <row r="531" spans="1:23" ht="15.75" customHeight="1">
      <c r="A531" s="11"/>
      <c r="B531" s="11"/>
      <c r="C531" s="11"/>
      <c r="D531" s="11"/>
      <c r="E531" s="11"/>
      <c r="F531" s="11"/>
      <c r="G531" s="11" t="e">
        <f>VLOOKUP(E531,TAXONS!B:C,2,FALSE)</f>
        <v>#N/A</v>
      </c>
      <c r="H531" s="13">
        <f t="shared" si="43"/>
        <v>0</v>
      </c>
      <c r="I531" s="12" t="e">
        <f t="shared" si="44"/>
        <v>#N/A</v>
      </c>
      <c r="J531" s="14" t="e">
        <f t="shared" si="45"/>
        <v>#N/A</v>
      </c>
      <c r="K531" s="15" t="e">
        <f>VLOOKUP(B531,REGIONS!A:D,4,FALSE)</f>
        <v>#N/A</v>
      </c>
      <c r="L531" s="19" t="e">
        <f>VLOOKUP(G531,Sensibilité!$A:$L,12,FALSE)</f>
        <v>#N/A</v>
      </c>
      <c r="M531" s="19" t="e">
        <f t="shared" si="46"/>
        <v>#N/A</v>
      </c>
      <c r="N531" s="19" t="e">
        <f t="shared" si="47"/>
        <v>#N/A</v>
      </c>
      <c r="O531" s="15" t="str">
        <f>IF(D531=Listes!$B$6,"SWARMING",IF(OR(D531=Listes!$B$1,D531=Listes!$B$2,D531=Listes!$B$5),2,IF(OR(D531=Listes!$B$3,D531=Listes!$B$4),1,"erreur colonne D")))</f>
        <v>SWARMING</v>
      </c>
      <c r="P531" s="15" t="e">
        <f>IF(OR(W531="Hiver",W531="Transit"),VLOOKUP(E531,IC!A:E,4,FALSE),IF(W531="été",VLOOKUP(E531,IC!A:E,3,FALSE),"erreur"))</f>
        <v>#N/A</v>
      </c>
      <c r="Q531" s="15" t="e">
        <f>IF(P531="NR",0,IF(F531&lt;5,0,IF(P531=1,VLOOKUP(F531,IC!$G$1:$I$8,3,TRUE),
IF(P531=2,VLOOKUP(F531,IC!$K$1:$M$8,3,TRUE),
IF(P531=3,VLOOKUP(F531,IC!$O$1:$Q$8,3,TRUE),IF(P531=4,VLOOKUP(F531,IC!$S$2:$U$9,3,TRUE),
"erreur"))))))</f>
        <v>#N/A</v>
      </c>
      <c r="R531" s="16" t="e">
        <f>IF(OR(V531="NA",V531="Transit",V531&lt;Listes!$F$1),"non applicable",F531/V531)</f>
        <v>#N/A</v>
      </c>
      <c r="S531" s="16" t="e">
        <f>IF(W531="Transit","Non applicable",IF(AND(W531="été",T531&gt;Listes!F530),F531/T531,IF(AND(W531="Hiver",Hierarchisation!U531&gt;Listes!F530),F531/U531,"non applicable")))</f>
        <v>#N/A</v>
      </c>
      <c r="T531" s="17" t="e">
        <f>IF(K531="Centre",VLOOKUP(E531,effectifs_ete,3,FALSE),IF(Hierarchisation!K531="Grand Nord",VLOOKUP(Hierarchisation!E531,effectifs_ete,4,FALSE),IF(Hierarchisation!K531="Nord Est",VLOOKUP(Hierarchisation!E531,effectifs_ete,5,FALSE),IF(Hierarchisation!K531="Nord Ouest",VLOOKUP(Hierarchisation!E531,effectifs_ete,6,FALSE),IF(Hierarchisation!K531="Sud Est",VLOOKUP(Hierarchisation!E531,effectifs_ete,7,FALSE),IF(Hierarchisation!K531="Sud Ouest",VLOOKUP(Hierarchisation!E531,effectifs_ete,8,FALSE),"Erreur Région"))))))</f>
        <v>#N/A</v>
      </c>
      <c r="U531" s="17" t="e">
        <f>IF(K531="Centre",VLOOKUP(E531,effectifs_hiver,3,FALSE),IF(Hierarchisation!K531="Grand Nord",VLOOKUP(Hierarchisation!E531,effectifs_hiver,4,FALSE),IF(Hierarchisation!K531="Nord Est",VLOOKUP(Hierarchisation!E531,effectifs_hiver,5,FALSE),IF(Hierarchisation!K531="Nord Ouest",VLOOKUP(Hierarchisation!E531,effectifs_hiver,6,FALSE),IF(Hierarchisation!K531="Sud Est",VLOOKUP(Hierarchisation!E531,effectifs_hiver,7,FALSE),IF(Hierarchisation!K531="Sud Ouest",VLOOKUP(Hierarchisation!E531,effectifs_hiver,8,FALSE),"Erreur Région"))))))</f>
        <v>#N/A</v>
      </c>
      <c r="V531" s="17" t="e">
        <f>IF(W531="Transit","Transit",IF(W531="hiver",VLOOKUP(E531,'EFFECTIFS Hiver'!$A:$I,9,FALSE),IF(W531="été",VLOOKUP(E531,'EFFECTIFS Eté'!$A:$I,9,FALSE),"Erreur saison")))</f>
        <v>#N/A</v>
      </c>
      <c r="W531" s="18" t="e">
        <f>VLOOKUP(D531,Listes!B:C,2,FALSE)</f>
        <v>#N/A</v>
      </c>
    </row>
    <row r="532" spans="1:23" ht="15.75" customHeight="1">
      <c r="A532" s="11"/>
      <c r="B532" s="11"/>
      <c r="C532" s="11"/>
      <c r="D532" s="11"/>
      <c r="E532" s="11"/>
      <c r="F532" s="11"/>
      <c r="G532" s="11" t="e">
        <f>VLOOKUP(E532,TAXONS!B:C,2,FALSE)</f>
        <v>#N/A</v>
      </c>
      <c r="H532" s="13">
        <f t="shared" si="43"/>
        <v>0</v>
      </c>
      <c r="I532" s="12" t="e">
        <f t="shared" si="44"/>
        <v>#N/A</v>
      </c>
      <c r="J532" s="14" t="e">
        <f t="shared" si="45"/>
        <v>#N/A</v>
      </c>
      <c r="K532" s="15" t="e">
        <f>VLOOKUP(B532,REGIONS!A:D,4,FALSE)</f>
        <v>#N/A</v>
      </c>
      <c r="L532" s="19" t="e">
        <f>VLOOKUP(G532,Sensibilité!$A:$L,12,FALSE)</f>
        <v>#N/A</v>
      </c>
      <c r="M532" s="19" t="e">
        <f t="shared" si="46"/>
        <v>#N/A</v>
      </c>
      <c r="N532" s="19" t="e">
        <f t="shared" si="47"/>
        <v>#N/A</v>
      </c>
      <c r="O532" s="15" t="str">
        <f>IF(D532=Listes!$B$6,"SWARMING",IF(OR(D532=Listes!$B$1,D532=Listes!$B$2,D532=Listes!$B$5),2,IF(OR(D532=Listes!$B$3,D532=Listes!$B$4),1,"erreur colonne D")))</f>
        <v>SWARMING</v>
      </c>
      <c r="P532" s="15" t="e">
        <f>IF(OR(W532="Hiver",W532="Transit"),VLOOKUP(E532,IC!A:E,4,FALSE),IF(W532="été",VLOOKUP(E532,IC!A:E,3,FALSE),"erreur"))</f>
        <v>#N/A</v>
      </c>
      <c r="Q532" s="15" t="e">
        <f>IF(P532="NR",0,IF(F532&lt;5,0,IF(P532=1,VLOOKUP(F532,IC!$G$1:$I$8,3,TRUE),
IF(P532=2,VLOOKUP(F532,IC!$K$1:$M$8,3,TRUE),
IF(P532=3,VLOOKUP(F532,IC!$O$1:$Q$8,3,TRUE),IF(P532=4,VLOOKUP(F532,IC!$S$2:$U$9,3,TRUE),
"erreur"))))))</f>
        <v>#N/A</v>
      </c>
      <c r="R532" s="16" t="e">
        <f>IF(OR(V532="NA",V532="Transit",V532&lt;Listes!$F$1),"non applicable",F532/V532)</f>
        <v>#N/A</v>
      </c>
      <c r="S532" s="16" t="e">
        <f>IF(W532="Transit","Non applicable",IF(AND(W532="été",T532&gt;Listes!F531),F532/T532,IF(AND(W532="Hiver",Hierarchisation!U532&gt;Listes!F531),F532/U532,"non applicable")))</f>
        <v>#N/A</v>
      </c>
      <c r="T532" s="17" t="e">
        <f>IF(K532="Centre",VLOOKUP(E532,effectifs_ete,3,FALSE),IF(Hierarchisation!K532="Grand Nord",VLOOKUP(Hierarchisation!E532,effectifs_ete,4,FALSE),IF(Hierarchisation!K532="Nord Est",VLOOKUP(Hierarchisation!E532,effectifs_ete,5,FALSE),IF(Hierarchisation!K532="Nord Ouest",VLOOKUP(Hierarchisation!E532,effectifs_ete,6,FALSE),IF(Hierarchisation!K532="Sud Est",VLOOKUP(Hierarchisation!E532,effectifs_ete,7,FALSE),IF(Hierarchisation!K532="Sud Ouest",VLOOKUP(Hierarchisation!E532,effectifs_ete,8,FALSE),"Erreur Région"))))))</f>
        <v>#N/A</v>
      </c>
      <c r="U532" s="17" t="e">
        <f>IF(K532="Centre",VLOOKUP(E532,effectifs_hiver,3,FALSE),IF(Hierarchisation!K532="Grand Nord",VLOOKUP(Hierarchisation!E532,effectifs_hiver,4,FALSE),IF(Hierarchisation!K532="Nord Est",VLOOKUP(Hierarchisation!E532,effectifs_hiver,5,FALSE),IF(Hierarchisation!K532="Nord Ouest",VLOOKUP(Hierarchisation!E532,effectifs_hiver,6,FALSE),IF(Hierarchisation!K532="Sud Est",VLOOKUP(Hierarchisation!E532,effectifs_hiver,7,FALSE),IF(Hierarchisation!K532="Sud Ouest",VLOOKUP(Hierarchisation!E532,effectifs_hiver,8,FALSE),"Erreur Région"))))))</f>
        <v>#N/A</v>
      </c>
      <c r="V532" s="17" t="e">
        <f>IF(W532="Transit","Transit",IF(W532="hiver",VLOOKUP(E532,'EFFECTIFS Hiver'!$A:$I,9,FALSE),IF(W532="été",VLOOKUP(E532,'EFFECTIFS Eté'!$A:$I,9,FALSE),"Erreur saison")))</f>
        <v>#N/A</v>
      </c>
      <c r="W532" s="18" t="e">
        <f>VLOOKUP(D532,Listes!B:C,2,FALSE)</f>
        <v>#N/A</v>
      </c>
    </row>
    <row r="533" spans="1:23" ht="15.75" customHeight="1">
      <c r="A533" s="11"/>
      <c r="B533" s="11"/>
      <c r="C533" s="11"/>
      <c r="D533" s="11"/>
      <c r="E533" s="11"/>
      <c r="F533" s="11"/>
      <c r="G533" s="11" t="e">
        <f>VLOOKUP(E533,TAXONS!B:C,2,FALSE)</f>
        <v>#N/A</v>
      </c>
      <c r="H533" s="13">
        <f t="shared" si="43"/>
        <v>0</v>
      </c>
      <c r="I533" s="12" t="e">
        <f t="shared" si="44"/>
        <v>#N/A</v>
      </c>
      <c r="J533" s="14" t="e">
        <f t="shared" si="45"/>
        <v>#N/A</v>
      </c>
      <c r="K533" s="15" t="e">
        <f>VLOOKUP(B533,REGIONS!A:D,4,FALSE)</f>
        <v>#N/A</v>
      </c>
      <c r="L533" s="19" t="e">
        <f>VLOOKUP(G533,Sensibilité!$A:$L,12,FALSE)</f>
        <v>#N/A</v>
      </c>
      <c r="M533" s="19" t="e">
        <f t="shared" si="46"/>
        <v>#N/A</v>
      </c>
      <c r="N533" s="19" t="e">
        <f t="shared" si="47"/>
        <v>#N/A</v>
      </c>
      <c r="O533" s="15" t="str">
        <f>IF(D533=Listes!$B$6,"SWARMING",IF(OR(D533=Listes!$B$1,D533=Listes!$B$2,D533=Listes!$B$5),2,IF(OR(D533=Listes!$B$3,D533=Listes!$B$4),1,"erreur colonne D")))</f>
        <v>SWARMING</v>
      </c>
      <c r="P533" s="15" t="e">
        <f>IF(OR(W533="Hiver",W533="Transit"),VLOOKUP(E533,IC!A:E,4,FALSE),IF(W533="été",VLOOKUP(E533,IC!A:E,3,FALSE),"erreur"))</f>
        <v>#N/A</v>
      </c>
      <c r="Q533" s="15" t="e">
        <f>IF(P533="NR",0,IF(F533&lt;5,0,IF(P533=1,VLOOKUP(F533,IC!$G$1:$I$8,3,TRUE),
IF(P533=2,VLOOKUP(F533,IC!$K$1:$M$8,3,TRUE),
IF(P533=3,VLOOKUP(F533,IC!$O$1:$Q$8,3,TRUE),IF(P533=4,VLOOKUP(F533,IC!$S$2:$U$9,3,TRUE),
"erreur"))))))</f>
        <v>#N/A</v>
      </c>
      <c r="R533" s="16" t="e">
        <f>IF(OR(V533="NA",V533="Transit",V533&lt;Listes!$F$1),"non applicable",F533/V533)</f>
        <v>#N/A</v>
      </c>
      <c r="S533" s="16" t="e">
        <f>IF(W533="Transit","Non applicable",IF(AND(W533="été",T533&gt;Listes!F532),F533/T533,IF(AND(W533="Hiver",Hierarchisation!U533&gt;Listes!F532),F533/U533,"non applicable")))</f>
        <v>#N/A</v>
      </c>
      <c r="T533" s="17" t="e">
        <f>IF(K533="Centre",VLOOKUP(E533,effectifs_ete,3,FALSE),IF(Hierarchisation!K533="Grand Nord",VLOOKUP(Hierarchisation!E533,effectifs_ete,4,FALSE),IF(Hierarchisation!K533="Nord Est",VLOOKUP(Hierarchisation!E533,effectifs_ete,5,FALSE),IF(Hierarchisation!K533="Nord Ouest",VLOOKUP(Hierarchisation!E533,effectifs_ete,6,FALSE),IF(Hierarchisation!K533="Sud Est",VLOOKUP(Hierarchisation!E533,effectifs_ete,7,FALSE),IF(Hierarchisation!K533="Sud Ouest",VLOOKUP(Hierarchisation!E533,effectifs_ete,8,FALSE),"Erreur Région"))))))</f>
        <v>#N/A</v>
      </c>
      <c r="U533" s="17" t="e">
        <f>IF(K533="Centre",VLOOKUP(E533,effectifs_hiver,3,FALSE),IF(Hierarchisation!K533="Grand Nord",VLOOKUP(Hierarchisation!E533,effectifs_hiver,4,FALSE),IF(Hierarchisation!K533="Nord Est",VLOOKUP(Hierarchisation!E533,effectifs_hiver,5,FALSE),IF(Hierarchisation!K533="Nord Ouest",VLOOKUP(Hierarchisation!E533,effectifs_hiver,6,FALSE),IF(Hierarchisation!K533="Sud Est",VLOOKUP(Hierarchisation!E533,effectifs_hiver,7,FALSE),IF(Hierarchisation!K533="Sud Ouest",VLOOKUP(Hierarchisation!E533,effectifs_hiver,8,FALSE),"Erreur Région"))))))</f>
        <v>#N/A</v>
      </c>
      <c r="V533" s="17" t="e">
        <f>IF(W533="Transit","Transit",IF(W533="hiver",VLOOKUP(E533,'EFFECTIFS Hiver'!$A:$I,9,FALSE),IF(W533="été",VLOOKUP(E533,'EFFECTIFS Eté'!$A:$I,9,FALSE),"Erreur saison")))</f>
        <v>#N/A</v>
      </c>
      <c r="W533" s="18" t="e">
        <f>VLOOKUP(D533,Listes!B:C,2,FALSE)</f>
        <v>#N/A</v>
      </c>
    </row>
    <row r="534" spans="1:23" ht="15.75" customHeight="1">
      <c r="A534" s="11"/>
      <c r="B534" s="11"/>
      <c r="C534" s="11"/>
      <c r="D534" s="11"/>
      <c r="E534" s="11"/>
      <c r="F534" s="11"/>
      <c r="G534" s="11" t="e">
        <f>VLOOKUP(E534,TAXONS!B:C,2,FALSE)</f>
        <v>#N/A</v>
      </c>
      <c r="H534" s="13">
        <f t="shared" si="43"/>
        <v>0</v>
      </c>
      <c r="I534" s="12" t="e">
        <f t="shared" si="44"/>
        <v>#N/A</v>
      </c>
      <c r="J534" s="14" t="e">
        <f t="shared" si="45"/>
        <v>#N/A</v>
      </c>
      <c r="K534" s="15" t="e">
        <f>VLOOKUP(B534,REGIONS!A:D,4,FALSE)</f>
        <v>#N/A</v>
      </c>
      <c r="L534" s="19" t="e">
        <f>VLOOKUP(G534,Sensibilité!$A:$L,12,FALSE)</f>
        <v>#N/A</v>
      </c>
      <c r="M534" s="19" t="e">
        <f t="shared" si="46"/>
        <v>#N/A</v>
      </c>
      <c r="N534" s="19" t="e">
        <f t="shared" si="47"/>
        <v>#N/A</v>
      </c>
      <c r="O534" s="15" t="str">
        <f>IF(D534=Listes!$B$6,"SWARMING",IF(OR(D534=Listes!$B$1,D534=Listes!$B$2,D534=Listes!$B$5),2,IF(OR(D534=Listes!$B$3,D534=Listes!$B$4),1,"erreur colonne D")))</f>
        <v>SWARMING</v>
      </c>
      <c r="P534" s="15" t="e">
        <f>IF(OR(W534="Hiver",W534="Transit"),VLOOKUP(E534,IC!A:E,4,FALSE),IF(W534="été",VLOOKUP(E534,IC!A:E,3,FALSE),"erreur"))</f>
        <v>#N/A</v>
      </c>
      <c r="Q534" s="15" t="e">
        <f>IF(P534="NR",0,IF(F534&lt;5,0,IF(P534=1,VLOOKUP(F534,IC!$G$1:$I$8,3,TRUE),
IF(P534=2,VLOOKUP(F534,IC!$K$1:$M$8,3,TRUE),
IF(P534=3,VLOOKUP(F534,IC!$O$1:$Q$8,3,TRUE),IF(P534=4,VLOOKUP(F534,IC!$S$2:$U$9,3,TRUE),
"erreur"))))))</f>
        <v>#N/A</v>
      </c>
      <c r="R534" s="16" t="e">
        <f>IF(OR(V534="NA",V534="Transit",V534&lt;Listes!$F$1),"non applicable",F534/V534)</f>
        <v>#N/A</v>
      </c>
      <c r="S534" s="16" t="e">
        <f>IF(W534="Transit","Non applicable",IF(AND(W534="été",T534&gt;Listes!F533),F534/T534,IF(AND(W534="Hiver",Hierarchisation!U534&gt;Listes!F533),F534/U534,"non applicable")))</f>
        <v>#N/A</v>
      </c>
      <c r="T534" s="17" t="e">
        <f>IF(K534="Centre",VLOOKUP(E534,effectifs_ete,3,FALSE),IF(Hierarchisation!K534="Grand Nord",VLOOKUP(Hierarchisation!E534,effectifs_ete,4,FALSE),IF(Hierarchisation!K534="Nord Est",VLOOKUP(Hierarchisation!E534,effectifs_ete,5,FALSE),IF(Hierarchisation!K534="Nord Ouest",VLOOKUP(Hierarchisation!E534,effectifs_ete,6,FALSE),IF(Hierarchisation!K534="Sud Est",VLOOKUP(Hierarchisation!E534,effectifs_ete,7,FALSE),IF(Hierarchisation!K534="Sud Ouest",VLOOKUP(Hierarchisation!E534,effectifs_ete,8,FALSE),"Erreur Région"))))))</f>
        <v>#N/A</v>
      </c>
      <c r="U534" s="17" t="e">
        <f>IF(K534="Centre",VLOOKUP(E534,effectifs_hiver,3,FALSE),IF(Hierarchisation!K534="Grand Nord",VLOOKUP(Hierarchisation!E534,effectifs_hiver,4,FALSE),IF(Hierarchisation!K534="Nord Est",VLOOKUP(Hierarchisation!E534,effectifs_hiver,5,FALSE),IF(Hierarchisation!K534="Nord Ouest",VLOOKUP(Hierarchisation!E534,effectifs_hiver,6,FALSE),IF(Hierarchisation!K534="Sud Est",VLOOKUP(Hierarchisation!E534,effectifs_hiver,7,FALSE),IF(Hierarchisation!K534="Sud Ouest",VLOOKUP(Hierarchisation!E534,effectifs_hiver,8,FALSE),"Erreur Région"))))))</f>
        <v>#N/A</v>
      </c>
      <c r="V534" s="17" t="e">
        <f>IF(W534="Transit","Transit",IF(W534="hiver",VLOOKUP(E534,'EFFECTIFS Hiver'!$A:$I,9,FALSE),IF(W534="été",VLOOKUP(E534,'EFFECTIFS Eté'!$A:$I,9,FALSE),"Erreur saison")))</f>
        <v>#N/A</v>
      </c>
      <c r="W534" s="18" t="e">
        <f>VLOOKUP(D534,Listes!B:C,2,FALSE)</f>
        <v>#N/A</v>
      </c>
    </row>
    <row r="535" spans="1:23" ht="15.75" customHeight="1">
      <c r="A535" s="11"/>
      <c r="B535" s="11"/>
      <c r="C535" s="11"/>
      <c r="D535" s="11"/>
      <c r="E535" s="11"/>
      <c r="F535" s="11"/>
      <c r="G535" s="11" t="e">
        <f>VLOOKUP(E535,TAXONS!B:C,2,FALSE)</f>
        <v>#N/A</v>
      </c>
      <c r="H535" s="13">
        <f t="shared" si="43"/>
        <v>0</v>
      </c>
      <c r="I535" s="12" t="e">
        <f t="shared" si="44"/>
        <v>#N/A</v>
      </c>
      <c r="J535" s="14" t="e">
        <f t="shared" si="45"/>
        <v>#N/A</v>
      </c>
      <c r="K535" s="15" t="e">
        <f>VLOOKUP(B535,REGIONS!A:D,4,FALSE)</f>
        <v>#N/A</v>
      </c>
      <c r="L535" s="19" t="e">
        <f>VLOOKUP(G535,Sensibilité!$A:$L,12,FALSE)</f>
        <v>#N/A</v>
      </c>
      <c r="M535" s="19" t="e">
        <f t="shared" si="46"/>
        <v>#N/A</v>
      </c>
      <c r="N535" s="19" t="e">
        <f t="shared" si="47"/>
        <v>#N/A</v>
      </c>
      <c r="O535" s="15" t="str">
        <f>IF(D535=Listes!$B$6,"SWARMING",IF(OR(D535=Listes!$B$1,D535=Listes!$B$2,D535=Listes!$B$5),2,IF(OR(D535=Listes!$B$3,D535=Listes!$B$4),1,"erreur colonne D")))</f>
        <v>SWARMING</v>
      </c>
      <c r="P535" s="15" t="e">
        <f>IF(OR(W535="Hiver",W535="Transit"),VLOOKUP(E535,IC!A:E,4,FALSE),IF(W535="été",VLOOKUP(E535,IC!A:E,3,FALSE),"erreur"))</f>
        <v>#N/A</v>
      </c>
      <c r="Q535" s="15" t="e">
        <f>IF(P535="NR",0,IF(F535&lt;5,0,IF(P535=1,VLOOKUP(F535,IC!$G$1:$I$8,3,TRUE),
IF(P535=2,VLOOKUP(F535,IC!$K$1:$M$8,3,TRUE),
IF(P535=3,VLOOKUP(F535,IC!$O$1:$Q$8,3,TRUE),IF(P535=4,VLOOKUP(F535,IC!$S$2:$U$9,3,TRUE),
"erreur"))))))</f>
        <v>#N/A</v>
      </c>
      <c r="R535" s="16" t="e">
        <f>IF(OR(V535="NA",V535="Transit",V535&lt;Listes!$F$1),"non applicable",F535/V535)</f>
        <v>#N/A</v>
      </c>
      <c r="S535" s="16" t="e">
        <f>IF(W535="Transit","Non applicable",IF(AND(W535="été",T535&gt;Listes!F534),F535/T535,IF(AND(W535="Hiver",Hierarchisation!U535&gt;Listes!F534),F535/U535,"non applicable")))</f>
        <v>#N/A</v>
      </c>
      <c r="T535" s="17" t="e">
        <f>IF(K535="Centre",VLOOKUP(E535,effectifs_ete,3,FALSE),IF(Hierarchisation!K535="Grand Nord",VLOOKUP(Hierarchisation!E535,effectifs_ete,4,FALSE),IF(Hierarchisation!K535="Nord Est",VLOOKUP(Hierarchisation!E535,effectifs_ete,5,FALSE),IF(Hierarchisation!K535="Nord Ouest",VLOOKUP(Hierarchisation!E535,effectifs_ete,6,FALSE),IF(Hierarchisation!K535="Sud Est",VLOOKUP(Hierarchisation!E535,effectifs_ete,7,FALSE),IF(Hierarchisation!K535="Sud Ouest",VLOOKUP(Hierarchisation!E535,effectifs_ete,8,FALSE),"Erreur Région"))))))</f>
        <v>#N/A</v>
      </c>
      <c r="U535" s="17" t="e">
        <f>IF(K535="Centre",VLOOKUP(E535,effectifs_hiver,3,FALSE),IF(Hierarchisation!K535="Grand Nord",VLOOKUP(Hierarchisation!E535,effectifs_hiver,4,FALSE),IF(Hierarchisation!K535="Nord Est",VLOOKUP(Hierarchisation!E535,effectifs_hiver,5,FALSE),IF(Hierarchisation!K535="Nord Ouest",VLOOKUP(Hierarchisation!E535,effectifs_hiver,6,FALSE),IF(Hierarchisation!K535="Sud Est",VLOOKUP(Hierarchisation!E535,effectifs_hiver,7,FALSE),IF(Hierarchisation!K535="Sud Ouest",VLOOKUP(Hierarchisation!E535,effectifs_hiver,8,FALSE),"Erreur Région"))))))</f>
        <v>#N/A</v>
      </c>
      <c r="V535" s="17" t="e">
        <f>IF(W535="Transit","Transit",IF(W535="hiver",VLOOKUP(E535,'EFFECTIFS Hiver'!$A:$I,9,FALSE),IF(W535="été",VLOOKUP(E535,'EFFECTIFS Eté'!$A:$I,9,FALSE),"Erreur saison")))</f>
        <v>#N/A</v>
      </c>
      <c r="W535" s="18" t="e">
        <f>VLOOKUP(D535,Listes!B:C,2,FALSE)</f>
        <v>#N/A</v>
      </c>
    </row>
    <row r="536" spans="1:23" ht="15.75" customHeight="1">
      <c r="A536" s="11"/>
      <c r="B536" s="11"/>
      <c r="C536" s="11"/>
      <c r="D536" s="11"/>
      <c r="E536" s="11"/>
      <c r="F536" s="11"/>
      <c r="G536" s="11" t="e">
        <f>VLOOKUP(E536,TAXONS!B:C,2,FALSE)</f>
        <v>#N/A</v>
      </c>
      <c r="H536" s="13">
        <f t="shared" si="43"/>
        <v>0</v>
      </c>
      <c r="I536" s="12" t="e">
        <f t="shared" si="44"/>
        <v>#N/A</v>
      </c>
      <c r="J536" s="14" t="e">
        <f t="shared" si="45"/>
        <v>#N/A</v>
      </c>
      <c r="K536" s="15" t="e">
        <f>VLOOKUP(B536,REGIONS!A:D,4,FALSE)</f>
        <v>#N/A</v>
      </c>
      <c r="L536" s="19" t="e">
        <f>VLOOKUP(G536,Sensibilité!$A:$L,12,FALSE)</f>
        <v>#N/A</v>
      </c>
      <c r="M536" s="19" t="e">
        <f t="shared" si="46"/>
        <v>#N/A</v>
      </c>
      <c r="N536" s="19" t="e">
        <f t="shared" si="47"/>
        <v>#N/A</v>
      </c>
      <c r="O536" s="15" t="str">
        <f>IF(D536=Listes!$B$6,"SWARMING",IF(OR(D536=Listes!$B$1,D536=Listes!$B$2,D536=Listes!$B$5),2,IF(OR(D536=Listes!$B$3,D536=Listes!$B$4),1,"erreur colonne D")))</f>
        <v>SWARMING</v>
      </c>
      <c r="P536" s="15" t="e">
        <f>IF(OR(W536="Hiver",W536="Transit"),VLOOKUP(E536,IC!A:E,4,FALSE),IF(W536="été",VLOOKUP(E536,IC!A:E,3,FALSE),"erreur"))</f>
        <v>#N/A</v>
      </c>
      <c r="Q536" s="15" t="e">
        <f>IF(P536="NR",0,IF(F536&lt;5,0,IF(P536=1,VLOOKUP(F536,IC!$G$1:$I$8,3,TRUE),
IF(P536=2,VLOOKUP(F536,IC!$K$1:$M$8,3,TRUE),
IF(P536=3,VLOOKUP(F536,IC!$O$1:$Q$8,3,TRUE),IF(P536=4,VLOOKUP(F536,IC!$S$2:$U$9,3,TRUE),
"erreur"))))))</f>
        <v>#N/A</v>
      </c>
      <c r="R536" s="16" t="e">
        <f>IF(OR(V536="NA",V536="Transit",V536&lt;Listes!$F$1),"non applicable",F536/V536)</f>
        <v>#N/A</v>
      </c>
      <c r="S536" s="16" t="e">
        <f>IF(W536="Transit","Non applicable",IF(AND(W536="été",T536&gt;Listes!F535),F536/T536,IF(AND(W536="Hiver",Hierarchisation!U536&gt;Listes!F535),F536/U536,"non applicable")))</f>
        <v>#N/A</v>
      </c>
      <c r="T536" s="17" t="e">
        <f>IF(K536="Centre",VLOOKUP(E536,effectifs_ete,3,FALSE),IF(Hierarchisation!K536="Grand Nord",VLOOKUP(Hierarchisation!E536,effectifs_ete,4,FALSE),IF(Hierarchisation!K536="Nord Est",VLOOKUP(Hierarchisation!E536,effectifs_ete,5,FALSE),IF(Hierarchisation!K536="Nord Ouest",VLOOKUP(Hierarchisation!E536,effectifs_ete,6,FALSE),IF(Hierarchisation!K536="Sud Est",VLOOKUP(Hierarchisation!E536,effectifs_ete,7,FALSE),IF(Hierarchisation!K536="Sud Ouest",VLOOKUP(Hierarchisation!E536,effectifs_ete,8,FALSE),"Erreur Région"))))))</f>
        <v>#N/A</v>
      </c>
      <c r="U536" s="17" t="e">
        <f>IF(K536="Centre",VLOOKUP(E536,effectifs_hiver,3,FALSE),IF(Hierarchisation!K536="Grand Nord",VLOOKUP(Hierarchisation!E536,effectifs_hiver,4,FALSE),IF(Hierarchisation!K536="Nord Est",VLOOKUP(Hierarchisation!E536,effectifs_hiver,5,FALSE),IF(Hierarchisation!K536="Nord Ouest",VLOOKUP(Hierarchisation!E536,effectifs_hiver,6,FALSE),IF(Hierarchisation!K536="Sud Est",VLOOKUP(Hierarchisation!E536,effectifs_hiver,7,FALSE),IF(Hierarchisation!K536="Sud Ouest",VLOOKUP(Hierarchisation!E536,effectifs_hiver,8,FALSE),"Erreur Région"))))))</f>
        <v>#N/A</v>
      </c>
      <c r="V536" s="17" t="e">
        <f>IF(W536="Transit","Transit",IF(W536="hiver",VLOOKUP(E536,'EFFECTIFS Hiver'!$A:$I,9,FALSE),IF(W536="été",VLOOKUP(E536,'EFFECTIFS Eté'!$A:$I,9,FALSE),"Erreur saison")))</f>
        <v>#N/A</v>
      </c>
      <c r="W536" s="18" t="e">
        <f>VLOOKUP(D536,Listes!B:C,2,FALSE)</f>
        <v>#N/A</v>
      </c>
    </row>
    <row r="537" spans="1:23" ht="15.75" customHeight="1">
      <c r="A537" s="11"/>
      <c r="B537" s="11"/>
      <c r="C537" s="11"/>
      <c r="D537" s="11"/>
      <c r="E537" s="11"/>
      <c r="F537" s="11"/>
      <c r="G537" s="11" t="e">
        <f>VLOOKUP(E537,TAXONS!B:C,2,FALSE)</f>
        <v>#N/A</v>
      </c>
      <c r="H537" s="13">
        <f t="shared" si="43"/>
        <v>0</v>
      </c>
      <c r="I537" s="12" t="e">
        <f t="shared" si="44"/>
        <v>#N/A</v>
      </c>
      <c r="J537" s="14" t="e">
        <f t="shared" si="45"/>
        <v>#N/A</v>
      </c>
      <c r="K537" s="15" t="e">
        <f>VLOOKUP(B537,REGIONS!A:D,4,FALSE)</f>
        <v>#N/A</v>
      </c>
      <c r="L537" s="19" t="e">
        <f>VLOOKUP(G537,Sensibilité!$A:$L,12,FALSE)</f>
        <v>#N/A</v>
      </c>
      <c r="M537" s="19" t="e">
        <f t="shared" si="46"/>
        <v>#N/A</v>
      </c>
      <c r="N537" s="19" t="e">
        <f t="shared" si="47"/>
        <v>#N/A</v>
      </c>
      <c r="O537" s="15" t="str">
        <f>IF(D537=Listes!$B$6,"SWARMING",IF(OR(D537=Listes!$B$1,D537=Listes!$B$2,D537=Listes!$B$5),2,IF(OR(D537=Listes!$B$3,D537=Listes!$B$4),1,"erreur colonne D")))</f>
        <v>SWARMING</v>
      </c>
      <c r="P537" s="15" t="e">
        <f>IF(OR(W537="Hiver",W537="Transit"),VLOOKUP(E537,IC!A:E,4,FALSE),IF(W537="été",VLOOKUP(E537,IC!A:E,3,FALSE),"erreur"))</f>
        <v>#N/A</v>
      </c>
      <c r="Q537" s="15" t="e">
        <f>IF(P537="NR",0,IF(F537&lt;5,0,IF(P537=1,VLOOKUP(F537,IC!$G$1:$I$8,3,TRUE),
IF(P537=2,VLOOKUP(F537,IC!$K$1:$M$8,3,TRUE),
IF(P537=3,VLOOKUP(F537,IC!$O$1:$Q$8,3,TRUE),IF(P537=4,VLOOKUP(F537,IC!$S$2:$U$9,3,TRUE),
"erreur"))))))</f>
        <v>#N/A</v>
      </c>
      <c r="R537" s="16" t="e">
        <f>IF(OR(V537="NA",V537="Transit",V537&lt;Listes!$F$1),"non applicable",F537/V537)</f>
        <v>#N/A</v>
      </c>
      <c r="S537" s="16" t="e">
        <f>IF(W537="Transit","Non applicable",IF(AND(W537="été",T537&gt;Listes!F536),F537/T537,IF(AND(W537="Hiver",Hierarchisation!U537&gt;Listes!F536),F537/U537,"non applicable")))</f>
        <v>#N/A</v>
      </c>
      <c r="T537" s="17" t="e">
        <f>IF(K537="Centre",VLOOKUP(E537,effectifs_ete,3,FALSE),IF(Hierarchisation!K537="Grand Nord",VLOOKUP(Hierarchisation!E537,effectifs_ete,4,FALSE),IF(Hierarchisation!K537="Nord Est",VLOOKUP(Hierarchisation!E537,effectifs_ete,5,FALSE),IF(Hierarchisation!K537="Nord Ouest",VLOOKUP(Hierarchisation!E537,effectifs_ete,6,FALSE),IF(Hierarchisation!K537="Sud Est",VLOOKUP(Hierarchisation!E537,effectifs_ete,7,FALSE),IF(Hierarchisation!K537="Sud Ouest",VLOOKUP(Hierarchisation!E537,effectifs_ete,8,FALSE),"Erreur Région"))))))</f>
        <v>#N/A</v>
      </c>
      <c r="U537" s="17" t="e">
        <f>IF(K537="Centre",VLOOKUP(E537,effectifs_hiver,3,FALSE),IF(Hierarchisation!K537="Grand Nord",VLOOKUP(Hierarchisation!E537,effectifs_hiver,4,FALSE),IF(Hierarchisation!K537="Nord Est",VLOOKUP(Hierarchisation!E537,effectifs_hiver,5,FALSE),IF(Hierarchisation!K537="Nord Ouest",VLOOKUP(Hierarchisation!E537,effectifs_hiver,6,FALSE),IF(Hierarchisation!K537="Sud Est",VLOOKUP(Hierarchisation!E537,effectifs_hiver,7,FALSE),IF(Hierarchisation!K537="Sud Ouest",VLOOKUP(Hierarchisation!E537,effectifs_hiver,8,FALSE),"Erreur Région"))))))</f>
        <v>#N/A</v>
      </c>
      <c r="V537" s="17" t="e">
        <f>IF(W537="Transit","Transit",IF(W537="hiver",VLOOKUP(E537,'EFFECTIFS Hiver'!$A:$I,9,FALSE),IF(W537="été",VLOOKUP(E537,'EFFECTIFS Eté'!$A:$I,9,FALSE),"Erreur saison")))</f>
        <v>#N/A</v>
      </c>
      <c r="W537" s="18" t="e">
        <f>VLOOKUP(D537,Listes!B:C,2,FALSE)</f>
        <v>#N/A</v>
      </c>
    </row>
    <row r="538" spans="1:23" ht="15.75" customHeight="1">
      <c r="A538" s="11"/>
      <c r="B538" s="11"/>
      <c r="C538" s="11"/>
      <c r="D538" s="11"/>
      <c r="E538" s="11"/>
      <c r="F538" s="11"/>
      <c r="G538" s="11" t="e">
        <f>VLOOKUP(E538,TAXONS!B:C,2,FALSE)</f>
        <v>#N/A</v>
      </c>
      <c r="H538" s="13">
        <f t="shared" si="43"/>
        <v>0</v>
      </c>
      <c r="I538" s="12" t="e">
        <f t="shared" si="44"/>
        <v>#N/A</v>
      </c>
      <c r="J538" s="14" t="e">
        <f t="shared" si="45"/>
        <v>#N/A</v>
      </c>
      <c r="K538" s="15" t="e">
        <f>VLOOKUP(B538,REGIONS!A:D,4,FALSE)</f>
        <v>#N/A</v>
      </c>
      <c r="L538" s="19" t="e">
        <f>VLOOKUP(G538,Sensibilité!$A:$L,12,FALSE)</f>
        <v>#N/A</v>
      </c>
      <c r="M538" s="19" t="e">
        <f t="shared" si="46"/>
        <v>#N/A</v>
      </c>
      <c r="N538" s="19" t="e">
        <f t="shared" si="47"/>
        <v>#N/A</v>
      </c>
      <c r="O538" s="15" t="str">
        <f>IF(D538=Listes!$B$6,"SWARMING",IF(OR(D538=Listes!$B$1,D538=Listes!$B$2,D538=Listes!$B$5),2,IF(OR(D538=Listes!$B$3,D538=Listes!$B$4),1,"erreur colonne D")))</f>
        <v>SWARMING</v>
      </c>
      <c r="P538" s="15" t="e">
        <f>IF(OR(W538="Hiver",W538="Transit"),VLOOKUP(E538,IC!A:E,4,FALSE),IF(W538="été",VLOOKUP(E538,IC!A:E,3,FALSE),"erreur"))</f>
        <v>#N/A</v>
      </c>
      <c r="Q538" s="15" t="e">
        <f>IF(P538="NR",0,IF(F538&lt;5,0,IF(P538=1,VLOOKUP(F538,IC!$G$1:$I$8,3,TRUE),
IF(P538=2,VLOOKUP(F538,IC!$K$1:$M$8,3,TRUE),
IF(P538=3,VLOOKUP(F538,IC!$O$1:$Q$8,3,TRUE),IF(P538=4,VLOOKUP(F538,IC!$S$2:$U$9,3,TRUE),
"erreur"))))))</f>
        <v>#N/A</v>
      </c>
      <c r="R538" s="16" t="e">
        <f>IF(OR(V538="NA",V538="Transit",V538&lt;Listes!$F$1),"non applicable",F538/V538)</f>
        <v>#N/A</v>
      </c>
      <c r="S538" s="16" t="e">
        <f>IF(W538="Transit","Non applicable",IF(AND(W538="été",T538&gt;Listes!F537),F538/T538,IF(AND(W538="Hiver",Hierarchisation!U538&gt;Listes!F537),F538/U538,"non applicable")))</f>
        <v>#N/A</v>
      </c>
      <c r="T538" s="17" t="e">
        <f>IF(K538="Centre",VLOOKUP(E538,effectifs_ete,3,FALSE),IF(Hierarchisation!K538="Grand Nord",VLOOKUP(Hierarchisation!E538,effectifs_ete,4,FALSE),IF(Hierarchisation!K538="Nord Est",VLOOKUP(Hierarchisation!E538,effectifs_ete,5,FALSE),IF(Hierarchisation!K538="Nord Ouest",VLOOKUP(Hierarchisation!E538,effectifs_ete,6,FALSE),IF(Hierarchisation!K538="Sud Est",VLOOKUP(Hierarchisation!E538,effectifs_ete,7,FALSE),IF(Hierarchisation!K538="Sud Ouest",VLOOKUP(Hierarchisation!E538,effectifs_ete,8,FALSE),"Erreur Région"))))))</f>
        <v>#N/A</v>
      </c>
      <c r="U538" s="17" t="e">
        <f>IF(K538="Centre",VLOOKUP(E538,effectifs_hiver,3,FALSE),IF(Hierarchisation!K538="Grand Nord",VLOOKUP(Hierarchisation!E538,effectifs_hiver,4,FALSE),IF(Hierarchisation!K538="Nord Est",VLOOKUP(Hierarchisation!E538,effectifs_hiver,5,FALSE),IF(Hierarchisation!K538="Nord Ouest",VLOOKUP(Hierarchisation!E538,effectifs_hiver,6,FALSE),IF(Hierarchisation!K538="Sud Est",VLOOKUP(Hierarchisation!E538,effectifs_hiver,7,FALSE),IF(Hierarchisation!K538="Sud Ouest",VLOOKUP(Hierarchisation!E538,effectifs_hiver,8,FALSE),"Erreur Région"))))))</f>
        <v>#N/A</v>
      </c>
      <c r="V538" s="17" t="e">
        <f>IF(W538="Transit","Transit",IF(W538="hiver",VLOOKUP(E538,'EFFECTIFS Hiver'!$A:$I,9,FALSE),IF(W538="été",VLOOKUP(E538,'EFFECTIFS Eté'!$A:$I,9,FALSE),"Erreur saison")))</f>
        <v>#N/A</v>
      </c>
      <c r="W538" s="18" t="e">
        <f>VLOOKUP(D538,Listes!B:C,2,FALSE)</f>
        <v>#N/A</v>
      </c>
    </row>
    <row r="539" spans="1:23" ht="15.75" customHeight="1">
      <c r="A539" s="11"/>
      <c r="B539" s="11"/>
      <c r="C539" s="11"/>
      <c r="D539" s="11"/>
      <c r="E539" s="11"/>
      <c r="F539" s="11"/>
      <c r="G539" s="11" t="e">
        <f>VLOOKUP(E539,TAXONS!B:C,2,FALSE)</f>
        <v>#N/A</v>
      </c>
      <c r="H539" s="13">
        <f t="shared" si="43"/>
        <v>0</v>
      </c>
      <c r="I539" s="12" t="e">
        <f t="shared" si="44"/>
        <v>#N/A</v>
      </c>
      <c r="J539" s="14" t="e">
        <f t="shared" si="45"/>
        <v>#N/A</v>
      </c>
      <c r="K539" s="15" t="e">
        <f>VLOOKUP(B539,REGIONS!A:D,4,FALSE)</f>
        <v>#N/A</v>
      </c>
      <c r="L539" s="19" t="e">
        <f>VLOOKUP(G539,Sensibilité!$A:$L,12,FALSE)</f>
        <v>#N/A</v>
      </c>
      <c r="M539" s="19" t="e">
        <f t="shared" si="46"/>
        <v>#N/A</v>
      </c>
      <c r="N539" s="19" t="e">
        <f t="shared" si="47"/>
        <v>#N/A</v>
      </c>
      <c r="O539" s="15" t="str">
        <f>IF(D539=Listes!$B$6,"SWARMING",IF(OR(D539=Listes!$B$1,D539=Listes!$B$2,D539=Listes!$B$5),2,IF(OR(D539=Listes!$B$3,D539=Listes!$B$4),1,"erreur colonne D")))</f>
        <v>SWARMING</v>
      </c>
      <c r="P539" s="15" t="e">
        <f>IF(OR(W539="Hiver",W539="Transit"),VLOOKUP(E539,IC!A:E,4,FALSE),IF(W539="été",VLOOKUP(E539,IC!A:E,3,FALSE),"erreur"))</f>
        <v>#N/A</v>
      </c>
      <c r="Q539" s="15" t="e">
        <f>IF(P539="NR",0,IF(F539&lt;5,0,IF(P539=1,VLOOKUP(F539,IC!$G$1:$I$8,3,TRUE),
IF(P539=2,VLOOKUP(F539,IC!$K$1:$M$8,3,TRUE),
IF(P539=3,VLOOKUP(F539,IC!$O$1:$Q$8,3,TRUE),IF(P539=4,VLOOKUP(F539,IC!$S$2:$U$9,3,TRUE),
"erreur"))))))</f>
        <v>#N/A</v>
      </c>
      <c r="R539" s="16" t="e">
        <f>IF(OR(V539="NA",V539="Transit",V539&lt;Listes!$F$1),"non applicable",F539/V539)</f>
        <v>#N/A</v>
      </c>
      <c r="S539" s="16" t="e">
        <f>IF(W539="Transit","Non applicable",IF(AND(W539="été",T539&gt;Listes!F538),F539/T539,IF(AND(W539="Hiver",Hierarchisation!U539&gt;Listes!F538),F539/U539,"non applicable")))</f>
        <v>#N/A</v>
      </c>
      <c r="T539" s="17" t="e">
        <f>IF(K539="Centre",VLOOKUP(E539,effectifs_ete,3,FALSE),IF(Hierarchisation!K539="Grand Nord",VLOOKUP(Hierarchisation!E539,effectifs_ete,4,FALSE),IF(Hierarchisation!K539="Nord Est",VLOOKUP(Hierarchisation!E539,effectifs_ete,5,FALSE),IF(Hierarchisation!K539="Nord Ouest",VLOOKUP(Hierarchisation!E539,effectifs_ete,6,FALSE),IF(Hierarchisation!K539="Sud Est",VLOOKUP(Hierarchisation!E539,effectifs_ete,7,FALSE),IF(Hierarchisation!K539="Sud Ouest",VLOOKUP(Hierarchisation!E539,effectifs_ete,8,FALSE),"Erreur Région"))))))</f>
        <v>#N/A</v>
      </c>
      <c r="U539" s="17" t="e">
        <f>IF(K539="Centre",VLOOKUP(E539,effectifs_hiver,3,FALSE),IF(Hierarchisation!K539="Grand Nord",VLOOKUP(Hierarchisation!E539,effectifs_hiver,4,FALSE),IF(Hierarchisation!K539="Nord Est",VLOOKUP(Hierarchisation!E539,effectifs_hiver,5,FALSE),IF(Hierarchisation!K539="Nord Ouest",VLOOKUP(Hierarchisation!E539,effectifs_hiver,6,FALSE),IF(Hierarchisation!K539="Sud Est",VLOOKUP(Hierarchisation!E539,effectifs_hiver,7,FALSE),IF(Hierarchisation!K539="Sud Ouest",VLOOKUP(Hierarchisation!E539,effectifs_hiver,8,FALSE),"Erreur Région"))))))</f>
        <v>#N/A</v>
      </c>
      <c r="V539" s="17" t="e">
        <f>IF(W539="Transit","Transit",IF(W539="hiver",VLOOKUP(E539,'EFFECTIFS Hiver'!$A:$I,9,FALSE),IF(W539="été",VLOOKUP(E539,'EFFECTIFS Eté'!$A:$I,9,FALSE),"Erreur saison")))</f>
        <v>#N/A</v>
      </c>
      <c r="W539" s="18" t="e">
        <f>VLOOKUP(D539,Listes!B:C,2,FALSE)</f>
        <v>#N/A</v>
      </c>
    </row>
    <row r="540" spans="1:23" ht="15.75" customHeight="1">
      <c r="A540" s="11"/>
      <c r="B540" s="11"/>
      <c r="C540" s="11"/>
      <c r="D540" s="11"/>
      <c r="E540" s="11"/>
      <c r="F540" s="11"/>
      <c r="G540" s="11" t="e">
        <f>VLOOKUP(E540,TAXONS!B:C,2,FALSE)</f>
        <v>#N/A</v>
      </c>
      <c r="H540" s="13">
        <f t="shared" si="43"/>
        <v>0</v>
      </c>
      <c r="I540" s="12" t="e">
        <f t="shared" si="44"/>
        <v>#N/A</v>
      </c>
      <c r="J540" s="14" t="e">
        <f t="shared" si="45"/>
        <v>#N/A</v>
      </c>
      <c r="K540" s="15" t="e">
        <f>VLOOKUP(B540,REGIONS!A:D,4,FALSE)</f>
        <v>#N/A</v>
      </c>
      <c r="L540" s="19" t="e">
        <f>VLOOKUP(G540,Sensibilité!$A:$L,12,FALSE)</f>
        <v>#N/A</v>
      </c>
      <c r="M540" s="19" t="e">
        <f t="shared" si="46"/>
        <v>#N/A</v>
      </c>
      <c r="N540" s="19" t="e">
        <f t="shared" si="47"/>
        <v>#N/A</v>
      </c>
      <c r="O540" s="15" t="str">
        <f>IF(D540=Listes!$B$6,"SWARMING",IF(OR(D540=Listes!$B$1,D540=Listes!$B$2,D540=Listes!$B$5),2,IF(OR(D540=Listes!$B$3,D540=Listes!$B$4),1,"erreur colonne D")))</f>
        <v>SWARMING</v>
      </c>
      <c r="P540" s="15" t="e">
        <f>IF(OR(W540="Hiver",W540="Transit"),VLOOKUP(E540,IC!A:E,4,FALSE),IF(W540="été",VLOOKUP(E540,IC!A:E,3,FALSE),"erreur"))</f>
        <v>#N/A</v>
      </c>
      <c r="Q540" s="15" t="e">
        <f>IF(P540="NR",0,IF(F540&lt;5,0,IF(P540=1,VLOOKUP(F540,IC!$G$1:$I$8,3,TRUE),
IF(P540=2,VLOOKUP(F540,IC!$K$1:$M$8,3,TRUE),
IF(P540=3,VLOOKUP(F540,IC!$O$1:$Q$8,3,TRUE),IF(P540=4,VLOOKUP(F540,IC!$S$2:$U$9,3,TRUE),
"erreur"))))))</f>
        <v>#N/A</v>
      </c>
      <c r="R540" s="16" t="e">
        <f>IF(OR(V540="NA",V540="Transit",V540&lt;Listes!$F$1),"non applicable",F540/V540)</f>
        <v>#N/A</v>
      </c>
      <c r="S540" s="16" t="e">
        <f>IF(W540="Transit","Non applicable",IF(AND(W540="été",T540&gt;Listes!F539),F540/T540,IF(AND(W540="Hiver",Hierarchisation!U540&gt;Listes!F539),F540/U540,"non applicable")))</f>
        <v>#N/A</v>
      </c>
      <c r="T540" s="17" t="e">
        <f>IF(K540="Centre",VLOOKUP(E540,effectifs_ete,3,FALSE),IF(Hierarchisation!K540="Grand Nord",VLOOKUP(Hierarchisation!E540,effectifs_ete,4,FALSE),IF(Hierarchisation!K540="Nord Est",VLOOKUP(Hierarchisation!E540,effectifs_ete,5,FALSE),IF(Hierarchisation!K540="Nord Ouest",VLOOKUP(Hierarchisation!E540,effectifs_ete,6,FALSE),IF(Hierarchisation!K540="Sud Est",VLOOKUP(Hierarchisation!E540,effectifs_ete,7,FALSE),IF(Hierarchisation!K540="Sud Ouest",VLOOKUP(Hierarchisation!E540,effectifs_ete,8,FALSE),"Erreur Région"))))))</f>
        <v>#N/A</v>
      </c>
      <c r="U540" s="17" t="e">
        <f>IF(K540="Centre",VLOOKUP(E540,effectifs_hiver,3,FALSE),IF(Hierarchisation!K540="Grand Nord",VLOOKUP(Hierarchisation!E540,effectifs_hiver,4,FALSE),IF(Hierarchisation!K540="Nord Est",VLOOKUP(Hierarchisation!E540,effectifs_hiver,5,FALSE),IF(Hierarchisation!K540="Nord Ouest",VLOOKUP(Hierarchisation!E540,effectifs_hiver,6,FALSE),IF(Hierarchisation!K540="Sud Est",VLOOKUP(Hierarchisation!E540,effectifs_hiver,7,FALSE),IF(Hierarchisation!K540="Sud Ouest",VLOOKUP(Hierarchisation!E540,effectifs_hiver,8,FALSE),"Erreur Région"))))))</f>
        <v>#N/A</v>
      </c>
      <c r="V540" s="17" t="e">
        <f>IF(W540="Transit","Transit",IF(W540="hiver",VLOOKUP(E540,'EFFECTIFS Hiver'!$A:$I,9,FALSE),IF(W540="été",VLOOKUP(E540,'EFFECTIFS Eté'!$A:$I,9,FALSE),"Erreur saison")))</f>
        <v>#N/A</v>
      </c>
      <c r="W540" s="18" t="e">
        <f>VLOOKUP(D540,Listes!B:C,2,FALSE)</f>
        <v>#N/A</v>
      </c>
    </row>
    <row r="541" spans="1:23" ht="15.75" customHeight="1">
      <c r="A541" s="11"/>
      <c r="B541" s="11"/>
      <c r="C541" s="11"/>
      <c r="D541" s="11"/>
      <c r="E541" s="11"/>
      <c r="F541" s="11"/>
      <c r="G541" s="11" t="e">
        <f>VLOOKUP(E541,TAXONS!B:C,2,FALSE)</f>
        <v>#N/A</v>
      </c>
      <c r="H541" s="13">
        <f t="shared" si="43"/>
        <v>0</v>
      </c>
      <c r="I541" s="12" t="e">
        <f t="shared" si="44"/>
        <v>#N/A</v>
      </c>
      <c r="J541" s="14" t="e">
        <f t="shared" si="45"/>
        <v>#N/A</v>
      </c>
      <c r="K541" s="15" t="e">
        <f>VLOOKUP(B541,REGIONS!A:D,4,FALSE)</f>
        <v>#N/A</v>
      </c>
      <c r="L541" s="19" t="e">
        <f>VLOOKUP(G541,Sensibilité!$A:$L,12,FALSE)</f>
        <v>#N/A</v>
      </c>
      <c r="M541" s="19" t="e">
        <f t="shared" si="46"/>
        <v>#N/A</v>
      </c>
      <c r="N541" s="19" t="e">
        <f t="shared" si="47"/>
        <v>#N/A</v>
      </c>
      <c r="O541" s="15" t="str">
        <f>IF(D541=Listes!$B$6,"SWARMING",IF(OR(D541=Listes!$B$1,D541=Listes!$B$2,D541=Listes!$B$5),2,IF(OR(D541=Listes!$B$3,D541=Listes!$B$4),1,"erreur colonne D")))</f>
        <v>SWARMING</v>
      </c>
      <c r="P541" s="15" t="e">
        <f>IF(OR(W541="Hiver",W541="Transit"),VLOOKUP(E541,IC!A:E,4,FALSE),IF(W541="été",VLOOKUP(E541,IC!A:E,3,FALSE),"erreur"))</f>
        <v>#N/A</v>
      </c>
      <c r="Q541" s="15" t="e">
        <f>IF(P541="NR",0,IF(F541&lt;5,0,IF(P541=1,VLOOKUP(F541,IC!$G$1:$I$8,3,TRUE),
IF(P541=2,VLOOKUP(F541,IC!$K$1:$M$8,3,TRUE),
IF(P541=3,VLOOKUP(F541,IC!$O$1:$Q$8,3,TRUE),IF(P541=4,VLOOKUP(F541,IC!$S$2:$U$9,3,TRUE),
"erreur"))))))</f>
        <v>#N/A</v>
      </c>
      <c r="R541" s="16" t="e">
        <f>IF(OR(V541="NA",V541="Transit",V541&lt;Listes!$F$1),"non applicable",F541/V541)</f>
        <v>#N/A</v>
      </c>
      <c r="S541" s="16" t="e">
        <f>IF(W541="Transit","Non applicable",IF(AND(W541="été",T541&gt;Listes!F540),F541/T541,IF(AND(W541="Hiver",Hierarchisation!U541&gt;Listes!F540),F541/U541,"non applicable")))</f>
        <v>#N/A</v>
      </c>
      <c r="T541" s="17" t="e">
        <f>IF(K541="Centre",VLOOKUP(E541,effectifs_ete,3,FALSE),IF(Hierarchisation!K541="Grand Nord",VLOOKUP(Hierarchisation!E541,effectifs_ete,4,FALSE),IF(Hierarchisation!K541="Nord Est",VLOOKUP(Hierarchisation!E541,effectifs_ete,5,FALSE),IF(Hierarchisation!K541="Nord Ouest",VLOOKUP(Hierarchisation!E541,effectifs_ete,6,FALSE),IF(Hierarchisation!K541="Sud Est",VLOOKUP(Hierarchisation!E541,effectifs_ete,7,FALSE),IF(Hierarchisation!K541="Sud Ouest",VLOOKUP(Hierarchisation!E541,effectifs_ete,8,FALSE),"Erreur Région"))))))</f>
        <v>#N/A</v>
      </c>
      <c r="U541" s="17" t="e">
        <f>IF(K541="Centre",VLOOKUP(E541,effectifs_hiver,3,FALSE),IF(Hierarchisation!K541="Grand Nord",VLOOKUP(Hierarchisation!E541,effectifs_hiver,4,FALSE),IF(Hierarchisation!K541="Nord Est",VLOOKUP(Hierarchisation!E541,effectifs_hiver,5,FALSE),IF(Hierarchisation!K541="Nord Ouest",VLOOKUP(Hierarchisation!E541,effectifs_hiver,6,FALSE),IF(Hierarchisation!K541="Sud Est",VLOOKUP(Hierarchisation!E541,effectifs_hiver,7,FALSE),IF(Hierarchisation!K541="Sud Ouest",VLOOKUP(Hierarchisation!E541,effectifs_hiver,8,FALSE),"Erreur Région"))))))</f>
        <v>#N/A</v>
      </c>
      <c r="V541" s="17" t="e">
        <f>IF(W541="Transit","Transit",IF(W541="hiver",VLOOKUP(E541,'EFFECTIFS Hiver'!$A:$I,9,FALSE),IF(W541="été",VLOOKUP(E541,'EFFECTIFS Eté'!$A:$I,9,FALSE),"Erreur saison")))</f>
        <v>#N/A</v>
      </c>
      <c r="W541" s="18" t="e">
        <f>VLOOKUP(D541,Listes!B:C,2,FALSE)</f>
        <v>#N/A</v>
      </c>
    </row>
    <row r="542" spans="1:23" ht="15.75" customHeight="1">
      <c r="A542" s="11"/>
      <c r="B542" s="11"/>
      <c r="C542" s="11"/>
      <c r="D542" s="11"/>
      <c r="E542" s="11"/>
      <c r="F542" s="11"/>
      <c r="G542" s="11" t="e">
        <f>VLOOKUP(E542,TAXONS!B:C,2,FALSE)</f>
        <v>#N/A</v>
      </c>
      <c r="H542" s="13">
        <f t="shared" si="43"/>
        <v>0</v>
      </c>
      <c r="I542" s="12" t="e">
        <f t="shared" si="44"/>
        <v>#N/A</v>
      </c>
      <c r="J542" s="14" t="e">
        <f t="shared" si="45"/>
        <v>#N/A</v>
      </c>
      <c r="K542" s="15" t="e">
        <f>VLOOKUP(B542,REGIONS!A:D,4,FALSE)</f>
        <v>#N/A</v>
      </c>
      <c r="L542" s="19" t="e">
        <f>VLOOKUP(G542,Sensibilité!$A:$L,12,FALSE)</f>
        <v>#N/A</v>
      </c>
      <c r="M542" s="19" t="e">
        <f t="shared" si="46"/>
        <v>#N/A</v>
      </c>
      <c r="N542" s="19" t="e">
        <f t="shared" si="47"/>
        <v>#N/A</v>
      </c>
      <c r="O542" s="15" t="str">
        <f>IF(D542=Listes!$B$6,"SWARMING",IF(OR(D542=Listes!$B$1,D542=Listes!$B$2,D542=Listes!$B$5),2,IF(OR(D542=Listes!$B$3,D542=Listes!$B$4),1,"erreur colonne D")))</f>
        <v>SWARMING</v>
      </c>
      <c r="P542" s="15" t="e">
        <f>IF(OR(W542="Hiver",W542="Transit"),VLOOKUP(E542,IC!A:E,4,FALSE),IF(W542="été",VLOOKUP(E542,IC!A:E,3,FALSE),"erreur"))</f>
        <v>#N/A</v>
      </c>
      <c r="Q542" s="15" t="e">
        <f>IF(P542="NR",0,IF(F542&lt;5,0,IF(P542=1,VLOOKUP(F542,IC!$G$1:$I$8,3,TRUE),
IF(P542=2,VLOOKUP(F542,IC!$K$1:$M$8,3,TRUE),
IF(P542=3,VLOOKUP(F542,IC!$O$1:$Q$8,3,TRUE),IF(P542=4,VLOOKUP(F542,IC!$S$2:$U$9,3,TRUE),
"erreur"))))))</f>
        <v>#N/A</v>
      </c>
      <c r="R542" s="16" t="e">
        <f>IF(OR(V542="NA",V542="Transit",V542&lt;Listes!$F$1),"non applicable",F542/V542)</f>
        <v>#N/A</v>
      </c>
      <c r="S542" s="16" t="e">
        <f>IF(W542="Transit","Non applicable",IF(AND(W542="été",T542&gt;Listes!F541),F542/T542,IF(AND(W542="Hiver",Hierarchisation!U542&gt;Listes!F541),F542/U542,"non applicable")))</f>
        <v>#N/A</v>
      </c>
      <c r="T542" s="17" t="e">
        <f>IF(K542="Centre",VLOOKUP(E542,effectifs_ete,3,FALSE),IF(Hierarchisation!K542="Grand Nord",VLOOKUP(Hierarchisation!E542,effectifs_ete,4,FALSE),IF(Hierarchisation!K542="Nord Est",VLOOKUP(Hierarchisation!E542,effectifs_ete,5,FALSE),IF(Hierarchisation!K542="Nord Ouest",VLOOKUP(Hierarchisation!E542,effectifs_ete,6,FALSE),IF(Hierarchisation!K542="Sud Est",VLOOKUP(Hierarchisation!E542,effectifs_ete,7,FALSE),IF(Hierarchisation!K542="Sud Ouest",VLOOKUP(Hierarchisation!E542,effectifs_ete,8,FALSE),"Erreur Région"))))))</f>
        <v>#N/A</v>
      </c>
      <c r="U542" s="17" t="e">
        <f>IF(K542="Centre",VLOOKUP(E542,effectifs_hiver,3,FALSE),IF(Hierarchisation!K542="Grand Nord",VLOOKUP(Hierarchisation!E542,effectifs_hiver,4,FALSE),IF(Hierarchisation!K542="Nord Est",VLOOKUP(Hierarchisation!E542,effectifs_hiver,5,FALSE),IF(Hierarchisation!K542="Nord Ouest",VLOOKUP(Hierarchisation!E542,effectifs_hiver,6,FALSE),IF(Hierarchisation!K542="Sud Est",VLOOKUP(Hierarchisation!E542,effectifs_hiver,7,FALSE),IF(Hierarchisation!K542="Sud Ouest",VLOOKUP(Hierarchisation!E542,effectifs_hiver,8,FALSE),"Erreur Région"))))))</f>
        <v>#N/A</v>
      </c>
      <c r="V542" s="17" t="e">
        <f>IF(W542="Transit","Transit",IF(W542="hiver",VLOOKUP(E542,'EFFECTIFS Hiver'!$A:$I,9,FALSE),IF(W542="été",VLOOKUP(E542,'EFFECTIFS Eté'!$A:$I,9,FALSE),"Erreur saison")))</f>
        <v>#N/A</v>
      </c>
      <c r="W542" s="18" t="e">
        <f>VLOOKUP(D542,Listes!B:C,2,FALSE)</f>
        <v>#N/A</v>
      </c>
    </row>
    <row r="543" spans="1:23" ht="15.75" customHeight="1">
      <c r="A543" s="11"/>
      <c r="B543" s="11"/>
      <c r="C543" s="11"/>
      <c r="D543" s="11"/>
      <c r="E543" s="11"/>
      <c r="F543" s="11"/>
      <c r="G543" s="11" t="e">
        <f>VLOOKUP(E543,TAXONS!B:C,2,FALSE)</f>
        <v>#N/A</v>
      </c>
      <c r="H543" s="13">
        <f t="shared" si="43"/>
        <v>0</v>
      </c>
      <c r="I543" s="12" t="e">
        <f t="shared" si="44"/>
        <v>#N/A</v>
      </c>
      <c r="J543" s="14" t="e">
        <f t="shared" si="45"/>
        <v>#N/A</v>
      </c>
      <c r="K543" s="15" t="e">
        <f>VLOOKUP(B543,REGIONS!A:D,4,FALSE)</f>
        <v>#N/A</v>
      </c>
      <c r="L543" s="19" t="e">
        <f>VLOOKUP(G543,Sensibilité!$A:$L,12,FALSE)</f>
        <v>#N/A</v>
      </c>
      <c r="M543" s="19" t="e">
        <f t="shared" si="46"/>
        <v>#N/A</v>
      </c>
      <c r="N543" s="19" t="e">
        <f t="shared" si="47"/>
        <v>#N/A</v>
      </c>
      <c r="O543" s="15" t="str">
        <f>IF(D543=Listes!$B$6,"SWARMING",IF(OR(D543=Listes!$B$1,D543=Listes!$B$2,D543=Listes!$B$5),2,IF(OR(D543=Listes!$B$3,D543=Listes!$B$4),1,"erreur colonne D")))</f>
        <v>SWARMING</v>
      </c>
      <c r="P543" s="15" t="e">
        <f>IF(OR(W543="Hiver",W543="Transit"),VLOOKUP(E543,IC!A:E,4,FALSE),IF(W543="été",VLOOKUP(E543,IC!A:E,3,FALSE),"erreur"))</f>
        <v>#N/A</v>
      </c>
      <c r="Q543" s="15" t="e">
        <f>IF(P543="NR",0,IF(F543&lt;5,0,IF(P543=1,VLOOKUP(F543,IC!$G$1:$I$8,3,TRUE),
IF(P543=2,VLOOKUP(F543,IC!$K$1:$M$8,3,TRUE),
IF(P543=3,VLOOKUP(F543,IC!$O$1:$Q$8,3,TRUE),IF(P543=4,VLOOKUP(F543,IC!$S$2:$U$9,3,TRUE),
"erreur"))))))</f>
        <v>#N/A</v>
      </c>
      <c r="R543" s="16" t="e">
        <f>IF(OR(V543="NA",V543="Transit",V543&lt;Listes!$F$1),"non applicable",F543/V543)</f>
        <v>#N/A</v>
      </c>
      <c r="S543" s="16" t="e">
        <f>IF(W543="Transit","Non applicable",IF(AND(W543="été",T543&gt;Listes!F542),F543/T543,IF(AND(W543="Hiver",Hierarchisation!U543&gt;Listes!F542),F543/U543,"non applicable")))</f>
        <v>#N/A</v>
      </c>
      <c r="T543" s="17" t="e">
        <f>IF(K543="Centre",VLOOKUP(E543,effectifs_ete,3,FALSE),IF(Hierarchisation!K543="Grand Nord",VLOOKUP(Hierarchisation!E543,effectifs_ete,4,FALSE),IF(Hierarchisation!K543="Nord Est",VLOOKUP(Hierarchisation!E543,effectifs_ete,5,FALSE),IF(Hierarchisation!K543="Nord Ouest",VLOOKUP(Hierarchisation!E543,effectifs_ete,6,FALSE),IF(Hierarchisation!K543="Sud Est",VLOOKUP(Hierarchisation!E543,effectifs_ete,7,FALSE),IF(Hierarchisation!K543="Sud Ouest",VLOOKUP(Hierarchisation!E543,effectifs_ete,8,FALSE),"Erreur Région"))))))</f>
        <v>#N/A</v>
      </c>
      <c r="U543" s="17" t="e">
        <f>IF(K543="Centre",VLOOKUP(E543,effectifs_hiver,3,FALSE),IF(Hierarchisation!K543="Grand Nord",VLOOKUP(Hierarchisation!E543,effectifs_hiver,4,FALSE),IF(Hierarchisation!K543="Nord Est",VLOOKUP(Hierarchisation!E543,effectifs_hiver,5,FALSE),IF(Hierarchisation!K543="Nord Ouest",VLOOKUP(Hierarchisation!E543,effectifs_hiver,6,FALSE),IF(Hierarchisation!K543="Sud Est",VLOOKUP(Hierarchisation!E543,effectifs_hiver,7,FALSE),IF(Hierarchisation!K543="Sud Ouest",VLOOKUP(Hierarchisation!E543,effectifs_hiver,8,FALSE),"Erreur Région"))))))</f>
        <v>#N/A</v>
      </c>
      <c r="V543" s="17" t="e">
        <f>IF(W543="Transit","Transit",IF(W543="hiver",VLOOKUP(E543,'EFFECTIFS Hiver'!$A:$I,9,FALSE),IF(W543="été",VLOOKUP(E543,'EFFECTIFS Eté'!$A:$I,9,FALSE),"Erreur saison")))</f>
        <v>#N/A</v>
      </c>
      <c r="W543" s="18" t="e">
        <f>VLOOKUP(D543,Listes!B:C,2,FALSE)</f>
        <v>#N/A</v>
      </c>
    </row>
    <row r="544" spans="1:23" ht="15.75" customHeight="1">
      <c r="A544" s="11"/>
      <c r="B544" s="11"/>
      <c r="C544" s="11"/>
      <c r="D544" s="11"/>
      <c r="E544" s="11"/>
      <c r="F544" s="11"/>
      <c r="G544" s="11" t="e">
        <f>VLOOKUP(E544,TAXONS!B:C,2,FALSE)</f>
        <v>#N/A</v>
      </c>
      <c r="H544" s="13">
        <f t="shared" si="43"/>
        <v>0</v>
      </c>
      <c r="I544" s="12" t="e">
        <f t="shared" si="44"/>
        <v>#N/A</v>
      </c>
      <c r="J544" s="14" t="e">
        <f t="shared" si="45"/>
        <v>#N/A</v>
      </c>
      <c r="K544" s="15" t="e">
        <f>VLOOKUP(B544,REGIONS!A:D,4,FALSE)</f>
        <v>#N/A</v>
      </c>
      <c r="L544" s="19" t="e">
        <f>VLOOKUP(G544,Sensibilité!$A:$L,12,FALSE)</f>
        <v>#N/A</v>
      </c>
      <c r="M544" s="19" t="e">
        <f t="shared" si="46"/>
        <v>#N/A</v>
      </c>
      <c r="N544" s="19" t="e">
        <f t="shared" si="47"/>
        <v>#N/A</v>
      </c>
      <c r="O544" s="15" t="str">
        <f>IF(D544=Listes!$B$6,"SWARMING",IF(OR(D544=Listes!$B$1,D544=Listes!$B$2,D544=Listes!$B$5),2,IF(OR(D544=Listes!$B$3,D544=Listes!$B$4),1,"erreur colonne D")))</f>
        <v>SWARMING</v>
      </c>
      <c r="P544" s="15" t="e">
        <f>IF(OR(W544="Hiver",W544="Transit"),VLOOKUP(E544,IC!A:E,4,FALSE),IF(W544="été",VLOOKUP(E544,IC!A:E,3,FALSE),"erreur"))</f>
        <v>#N/A</v>
      </c>
      <c r="Q544" s="15" t="e">
        <f>IF(P544="NR",0,IF(F544&lt;5,0,IF(P544=1,VLOOKUP(F544,IC!$G$1:$I$8,3,TRUE),
IF(P544=2,VLOOKUP(F544,IC!$K$1:$M$8,3,TRUE),
IF(P544=3,VLOOKUP(F544,IC!$O$1:$Q$8,3,TRUE),IF(P544=4,VLOOKUP(F544,IC!$S$2:$U$9,3,TRUE),
"erreur"))))))</f>
        <v>#N/A</v>
      </c>
      <c r="R544" s="16" t="e">
        <f>IF(OR(V544="NA",V544="Transit",V544&lt;Listes!$F$1),"non applicable",F544/V544)</f>
        <v>#N/A</v>
      </c>
      <c r="S544" s="16" t="e">
        <f>IF(W544="Transit","Non applicable",IF(AND(W544="été",T544&gt;Listes!F543),F544/T544,IF(AND(W544="Hiver",Hierarchisation!U544&gt;Listes!F543),F544/U544,"non applicable")))</f>
        <v>#N/A</v>
      </c>
      <c r="T544" s="17" t="e">
        <f>IF(K544="Centre",VLOOKUP(E544,effectifs_ete,3,FALSE),IF(Hierarchisation!K544="Grand Nord",VLOOKUP(Hierarchisation!E544,effectifs_ete,4,FALSE),IF(Hierarchisation!K544="Nord Est",VLOOKUP(Hierarchisation!E544,effectifs_ete,5,FALSE),IF(Hierarchisation!K544="Nord Ouest",VLOOKUP(Hierarchisation!E544,effectifs_ete,6,FALSE),IF(Hierarchisation!K544="Sud Est",VLOOKUP(Hierarchisation!E544,effectifs_ete,7,FALSE),IF(Hierarchisation!K544="Sud Ouest",VLOOKUP(Hierarchisation!E544,effectifs_ete,8,FALSE),"Erreur Région"))))))</f>
        <v>#N/A</v>
      </c>
      <c r="U544" s="17" t="e">
        <f>IF(K544="Centre",VLOOKUP(E544,effectifs_hiver,3,FALSE),IF(Hierarchisation!K544="Grand Nord",VLOOKUP(Hierarchisation!E544,effectifs_hiver,4,FALSE),IF(Hierarchisation!K544="Nord Est",VLOOKUP(Hierarchisation!E544,effectifs_hiver,5,FALSE),IF(Hierarchisation!K544="Nord Ouest",VLOOKUP(Hierarchisation!E544,effectifs_hiver,6,FALSE),IF(Hierarchisation!K544="Sud Est",VLOOKUP(Hierarchisation!E544,effectifs_hiver,7,FALSE),IF(Hierarchisation!K544="Sud Ouest",VLOOKUP(Hierarchisation!E544,effectifs_hiver,8,FALSE),"Erreur Région"))))))</f>
        <v>#N/A</v>
      </c>
      <c r="V544" s="17" t="e">
        <f>IF(W544="Transit","Transit",IF(W544="hiver",VLOOKUP(E544,'EFFECTIFS Hiver'!$A:$I,9,FALSE),IF(W544="été",VLOOKUP(E544,'EFFECTIFS Eté'!$A:$I,9,FALSE),"Erreur saison")))</f>
        <v>#N/A</v>
      </c>
      <c r="W544" s="18" t="e">
        <f>VLOOKUP(D544,Listes!B:C,2,FALSE)</f>
        <v>#N/A</v>
      </c>
    </row>
    <row r="545" spans="1:23" ht="15.75" customHeight="1">
      <c r="A545" s="11"/>
      <c r="B545" s="11"/>
      <c r="C545" s="11"/>
      <c r="D545" s="11"/>
      <c r="E545" s="11"/>
      <c r="F545" s="11"/>
      <c r="G545" s="11" t="e">
        <f>VLOOKUP(E545,TAXONS!B:C,2,FALSE)</f>
        <v>#N/A</v>
      </c>
      <c r="H545" s="13">
        <f t="shared" si="43"/>
        <v>0</v>
      </c>
      <c r="I545" s="12" t="e">
        <f t="shared" si="44"/>
        <v>#N/A</v>
      </c>
      <c r="J545" s="14" t="e">
        <f t="shared" si="45"/>
        <v>#N/A</v>
      </c>
      <c r="K545" s="15" t="e">
        <f>VLOOKUP(B545,REGIONS!A:D,4,FALSE)</f>
        <v>#N/A</v>
      </c>
      <c r="L545" s="19" t="e">
        <f>VLOOKUP(G545,Sensibilité!$A:$L,12,FALSE)</f>
        <v>#N/A</v>
      </c>
      <c r="M545" s="19" t="e">
        <f t="shared" si="46"/>
        <v>#N/A</v>
      </c>
      <c r="N545" s="19" t="e">
        <f t="shared" si="47"/>
        <v>#N/A</v>
      </c>
      <c r="O545" s="15" t="str">
        <f>IF(D545=Listes!$B$6,"SWARMING",IF(OR(D545=Listes!$B$1,D545=Listes!$B$2,D545=Listes!$B$5),2,IF(OR(D545=Listes!$B$3,D545=Listes!$B$4),1,"erreur colonne D")))</f>
        <v>SWARMING</v>
      </c>
      <c r="P545" s="15" t="e">
        <f>IF(OR(W545="Hiver",W545="Transit"),VLOOKUP(E545,IC!A:E,4,FALSE),IF(W545="été",VLOOKUP(E545,IC!A:E,3,FALSE),"erreur"))</f>
        <v>#N/A</v>
      </c>
      <c r="Q545" s="15" t="e">
        <f>IF(P545="NR",0,IF(F545&lt;5,0,IF(P545=1,VLOOKUP(F545,IC!$G$1:$I$8,3,TRUE),
IF(P545=2,VLOOKUP(F545,IC!$K$1:$M$8,3,TRUE),
IF(P545=3,VLOOKUP(F545,IC!$O$1:$Q$8,3,TRUE),IF(P545=4,VLOOKUP(F545,IC!$S$2:$U$9,3,TRUE),
"erreur"))))))</f>
        <v>#N/A</v>
      </c>
      <c r="R545" s="16" t="e">
        <f>IF(OR(V545="NA",V545="Transit",V545&lt;Listes!$F$1),"non applicable",F545/V545)</f>
        <v>#N/A</v>
      </c>
      <c r="S545" s="16" t="e">
        <f>IF(W545="Transit","Non applicable",IF(AND(W545="été",T545&gt;Listes!F544),F545/T545,IF(AND(W545="Hiver",Hierarchisation!U545&gt;Listes!F544),F545/U545,"non applicable")))</f>
        <v>#N/A</v>
      </c>
      <c r="T545" s="17" t="e">
        <f>IF(K545="Centre",VLOOKUP(E545,effectifs_ete,3,FALSE),IF(Hierarchisation!K545="Grand Nord",VLOOKUP(Hierarchisation!E545,effectifs_ete,4,FALSE),IF(Hierarchisation!K545="Nord Est",VLOOKUP(Hierarchisation!E545,effectifs_ete,5,FALSE),IF(Hierarchisation!K545="Nord Ouest",VLOOKUP(Hierarchisation!E545,effectifs_ete,6,FALSE),IF(Hierarchisation!K545="Sud Est",VLOOKUP(Hierarchisation!E545,effectifs_ete,7,FALSE),IF(Hierarchisation!K545="Sud Ouest",VLOOKUP(Hierarchisation!E545,effectifs_ete,8,FALSE),"Erreur Région"))))))</f>
        <v>#N/A</v>
      </c>
      <c r="U545" s="17" t="e">
        <f>IF(K545="Centre",VLOOKUP(E545,effectifs_hiver,3,FALSE),IF(Hierarchisation!K545="Grand Nord",VLOOKUP(Hierarchisation!E545,effectifs_hiver,4,FALSE),IF(Hierarchisation!K545="Nord Est",VLOOKUP(Hierarchisation!E545,effectifs_hiver,5,FALSE),IF(Hierarchisation!K545="Nord Ouest",VLOOKUP(Hierarchisation!E545,effectifs_hiver,6,FALSE),IF(Hierarchisation!K545="Sud Est",VLOOKUP(Hierarchisation!E545,effectifs_hiver,7,FALSE),IF(Hierarchisation!K545="Sud Ouest",VLOOKUP(Hierarchisation!E545,effectifs_hiver,8,FALSE),"Erreur Région"))))))</f>
        <v>#N/A</v>
      </c>
      <c r="V545" s="17" t="e">
        <f>IF(W545="Transit","Transit",IF(W545="hiver",VLOOKUP(E545,'EFFECTIFS Hiver'!$A:$I,9,FALSE),IF(W545="été",VLOOKUP(E545,'EFFECTIFS Eté'!$A:$I,9,FALSE),"Erreur saison")))</f>
        <v>#N/A</v>
      </c>
      <c r="W545" s="18" t="e">
        <f>VLOOKUP(D545,Listes!B:C,2,FALSE)</f>
        <v>#N/A</v>
      </c>
    </row>
    <row r="546" spans="1:23" ht="15.75" customHeight="1">
      <c r="A546" s="11"/>
      <c r="B546" s="11"/>
      <c r="C546" s="11"/>
      <c r="D546" s="11"/>
      <c r="E546" s="11"/>
      <c r="F546" s="11"/>
      <c r="G546" s="11" t="e">
        <f>VLOOKUP(E546,TAXONS!B:C,2,FALSE)</f>
        <v>#N/A</v>
      </c>
      <c r="H546" s="13">
        <f t="shared" si="43"/>
        <v>0</v>
      </c>
      <c r="I546" s="12" t="e">
        <f t="shared" si="44"/>
        <v>#N/A</v>
      </c>
      <c r="J546" s="14" t="e">
        <f t="shared" si="45"/>
        <v>#N/A</v>
      </c>
      <c r="K546" s="15" t="e">
        <f>VLOOKUP(B546,REGIONS!A:D,4,FALSE)</f>
        <v>#N/A</v>
      </c>
      <c r="L546" s="19" t="e">
        <f>VLOOKUP(G546,Sensibilité!$A:$L,12,FALSE)</f>
        <v>#N/A</v>
      </c>
      <c r="M546" s="19" t="e">
        <f t="shared" si="46"/>
        <v>#N/A</v>
      </c>
      <c r="N546" s="19" t="e">
        <f t="shared" si="47"/>
        <v>#N/A</v>
      </c>
      <c r="O546" s="15" t="str">
        <f>IF(D546=Listes!$B$6,"SWARMING",IF(OR(D546=Listes!$B$1,D546=Listes!$B$2,D546=Listes!$B$5),2,IF(OR(D546=Listes!$B$3,D546=Listes!$B$4),1,"erreur colonne D")))</f>
        <v>SWARMING</v>
      </c>
      <c r="P546" s="15" t="e">
        <f>IF(OR(W546="Hiver",W546="Transit"),VLOOKUP(E546,IC!A:E,4,FALSE),IF(W546="été",VLOOKUP(E546,IC!A:E,3,FALSE),"erreur"))</f>
        <v>#N/A</v>
      </c>
      <c r="Q546" s="15" t="e">
        <f>IF(P546="NR",0,IF(F546&lt;5,0,IF(P546=1,VLOOKUP(F546,IC!$G$1:$I$8,3,TRUE),
IF(P546=2,VLOOKUP(F546,IC!$K$1:$M$8,3,TRUE),
IF(P546=3,VLOOKUP(F546,IC!$O$1:$Q$8,3,TRUE),IF(P546=4,VLOOKUP(F546,IC!$S$2:$U$9,3,TRUE),
"erreur"))))))</f>
        <v>#N/A</v>
      </c>
      <c r="R546" s="16" t="e">
        <f>IF(OR(V546="NA",V546="Transit",V546&lt;Listes!$F$1),"non applicable",F546/V546)</f>
        <v>#N/A</v>
      </c>
      <c r="S546" s="16" t="e">
        <f>IF(W546="Transit","Non applicable",IF(AND(W546="été",T546&gt;Listes!F545),F546/T546,IF(AND(W546="Hiver",Hierarchisation!U546&gt;Listes!F545),F546/U546,"non applicable")))</f>
        <v>#N/A</v>
      </c>
      <c r="T546" s="17" t="e">
        <f>IF(K546="Centre",VLOOKUP(E546,effectifs_ete,3,FALSE),IF(Hierarchisation!K546="Grand Nord",VLOOKUP(Hierarchisation!E546,effectifs_ete,4,FALSE),IF(Hierarchisation!K546="Nord Est",VLOOKUP(Hierarchisation!E546,effectifs_ete,5,FALSE),IF(Hierarchisation!K546="Nord Ouest",VLOOKUP(Hierarchisation!E546,effectifs_ete,6,FALSE),IF(Hierarchisation!K546="Sud Est",VLOOKUP(Hierarchisation!E546,effectifs_ete,7,FALSE),IF(Hierarchisation!K546="Sud Ouest",VLOOKUP(Hierarchisation!E546,effectifs_ete,8,FALSE),"Erreur Région"))))))</f>
        <v>#N/A</v>
      </c>
      <c r="U546" s="17" t="e">
        <f>IF(K546="Centre",VLOOKUP(E546,effectifs_hiver,3,FALSE),IF(Hierarchisation!K546="Grand Nord",VLOOKUP(Hierarchisation!E546,effectifs_hiver,4,FALSE),IF(Hierarchisation!K546="Nord Est",VLOOKUP(Hierarchisation!E546,effectifs_hiver,5,FALSE),IF(Hierarchisation!K546="Nord Ouest",VLOOKUP(Hierarchisation!E546,effectifs_hiver,6,FALSE),IF(Hierarchisation!K546="Sud Est",VLOOKUP(Hierarchisation!E546,effectifs_hiver,7,FALSE),IF(Hierarchisation!K546="Sud Ouest",VLOOKUP(Hierarchisation!E546,effectifs_hiver,8,FALSE),"Erreur Région"))))))</f>
        <v>#N/A</v>
      </c>
      <c r="V546" s="17" t="e">
        <f>IF(W546="Transit","Transit",IF(W546="hiver",VLOOKUP(E546,'EFFECTIFS Hiver'!$A:$I,9,FALSE),IF(W546="été",VLOOKUP(E546,'EFFECTIFS Eté'!$A:$I,9,FALSE),"Erreur saison")))</f>
        <v>#N/A</v>
      </c>
      <c r="W546" s="18" t="e">
        <f>VLOOKUP(D546,Listes!B:C,2,FALSE)</f>
        <v>#N/A</v>
      </c>
    </row>
    <row r="547" spans="1:23" ht="15.75" customHeight="1">
      <c r="A547" s="11"/>
      <c r="B547" s="11"/>
      <c r="C547" s="11"/>
      <c r="D547" s="11"/>
      <c r="E547" s="11"/>
      <c r="F547" s="11"/>
      <c r="G547" s="11" t="e">
        <f>VLOOKUP(E547,TAXONS!B:C,2,FALSE)</f>
        <v>#N/A</v>
      </c>
      <c r="H547" s="13">
        <f t="shared" si="43"/>
        <v>0</v>
      </c>
      <c r="I547" s="12" t="e">
        <f t="shared" si="44"/>
        <v>#N/A</v>
      </c>
      <c r="J547" s="14" t="e">
        <f t="shared" si="45"/>
        <v>#N/A</v>
      </c>
      <c r="K547" s="15" t="e">
        <f>VLOOKUP(B547,REGIONS!A:D,4,FALSE)</f>
        <v>#N/A</v>
      </c>
      <c r="L547" s="19" t="e">
        <f>VLOOKUP(G547,Sensibilité!$A:$L,12,FALSE)</f>
        <v>#N/A</v>
      </c>
      <c r="M547" s="19" t="e">
        <f t="shared" si="46"/>
        <v>#N/A</v>
      </c>
      <c r="N547" s="19" t="e">
        <f t="shared" si="47"/>
        <v>#N/A</v>
      </c>
      <c r="O547" s="15" t="str">
        <f>IF(D547=Listes!$B$6,"SWARMING",IF(OR(D547=Listes!$B$1,D547=Listes!$B$2,D547=Listes!$B$5),2,IF(OR(D547=Listes!$B$3,D547=Listes!$B$4),1,"erreur colonne D")))</f>
        <v>SWARMING</v>
      </c>
      <c r="P547" s="15" t="e">
        <f>IF(OR(W547="Hiver",W547="Transit"),VLOOKUP(E547,IC!A:E,4,FALSE),IF(W547="été",VLOOKUP(E547,IC!A:E,3,FALSE),"erreur"))</f>
        <v>#N/A</v>
      </c>
      <c r="Q547" s="15" t="e">
        <f>IF(P547="NR",0,IF(F547&lt;5,0,IF(P547=1,VLOOKUP(F547,IC!$G$1:$I$8,3,TRUE),
IF(P547=2,VLOOKUP(F547,IC!$K$1:$M$8,3,TRUE),
IF(P547=3,VLOOKUP(F547,IC!$O$1:$Q$8,3,TRUE),IF(P547=4,VLOOKUP(F547,IC!$S$2:$U$9,3,TRUE),
"erreur"))))))</f>
        <v>#N/A</v>
      </c>
      <c r="R547" s="16" t="e">
        <f>IF(OR(V547="NA",V547="Transit",V547&lt;Listes!$F$1),"non applicable",F547/V547)</f>
        <v>#N/A</v>
      </c>
      <c r="S547" s="16" t="e">
        <f>IF(W547="Transit","Non applicable",IF(AND(W547="été",T547&gt;Listes!F546),F547/T547,IF(AND(W547="Hiver",Hierarchisation!U547&gt;Listes!F546),F547/U547,"non applicable")))</f>
        <v>#N/A</v>
      </c>
      <c r="T547" s="17" t="e">
        <f>IF(K547="Centre",VLOOKUP(E547,effectifs_ete,3,FALSE),IF(Hierarchisation!K547="Grand Nord",VLOOKUP(Hierarchisation!E547,effectifs_ete,4,FALSE),IF(Hierarchisation!K547="Nord Est",VLOOKUP(Hierarchisation!E547,effectifs_ete,5,FALSE),IF(Hierarchisation!K547="Nord Ouest",VLOOKUP(Hierarchisation!E547,effectifs_ete,6,FALSE),IF(Hierarchisation!K547="Sud Est",VLOOKUP(Hierarchisation!E547,effectifs_ete,7,FALSE),IF(Hierarchisation!K547="Sud Ouest",VLOOKUP(Hierarchisation!E547,effectifs_ete,8,FALSE),"Erreur Région"))))))</f>
        <v>#N/A</v>
      </c>
      <c r="U547" s="17" t="e">
        <f>IF(K547="Centre",VLOOKUP(E547,effectifs_hiver,3,FALSE),IF(Hierarchisation!K547="Grand Nord",VLOOKUP(Hierarchisation!E547,effectifs_hiver,4,FALSE),IF(Hierarchisation!K547="Nord Est",VLOOKUP(Hierarchisation!E547,effectifs_hiver,5,FALSE),IF(Hierarchisation!K547="Nord Ouest",VLOOKUP(Hierarchisation!E547,effectifs_hiver,6,FALSE),IF(Hierarchisation!K547="Sud Est",VLOOKUP(Hierarchisation!E547,effectifs_hiver,7,FALSE),IF(Hierarchisation!K547="Sud Ouest",VLOOKUP(Hierarchisation!E547,effectifs_hiver,8,FALSE),"Erreur Région"))))))</f>
        <v>#N/A</v>
      </c>
      <c r="V547" s="17" t="e">
        <f>IF(W547="Transit","Transit",IF(W547="hiver",VLOOKUP(E547,'EFFECTIFS Hiver'!$A:$I,9,FALSE),IF(W547="été",VLOOKUP(E547,'EFFECTIFS Eté'!$A:$I,9,FALSE),"Erreur saison")))</f>
        <v>#N/A</v>
      </c>
      <c r="W547" s="18" t="e">
        <f>VLOOKUP(D547,Listes!B:C,2,FALSE)</f>
        <v>#N/A</v>
      </c>
    </row>
    <row r="548" spans="1:23" ht="15.75" customHeight="1">
      <c r="A548" s="11"/>
      <c r="B548" s="11"/>
      <c r="C548" s="11"/>
      <c r="D548" s="11"/>
      <c r="E548" s="11"/>
      <c r="F548" s="11"/>
      <c r="G548" s="11" t="e">
        <f>VLOOKUP(E548,TAXONS!B:C,2,FALSE)</f>
        <v>#N/A</v>
      </c>
      <c r="H548" s="13">
        <f t="shared" si="43"/>
        <v>0</v>
      </c>
      <c r="I548" s="12" t="e">
        <f t="shared" si="44"/>
        <v>#N/A</v>
      </c>
      <c r="J548" s="14" t="e">
        <f t="shared" si="45"/>
        <v>#N/A</v>
      </c>
      <c r="K548" s="15" t="e">
        <f>VLOOKUP(B548,REGIONS!A:D,4,FALSE)</f>
        <v>#N/A</v>
      </c>
      <c r="L548" s="19" t="e">
        <f>VLOOKUP(G548,Sensibilité!$A:$L,12,FALSE)</f>
        <v>#N/A</v>
      </c>
      <c r="M548" s="19" t="e">
        <f t="shared" si="46"/>
        <v>#N/A</v>
      </c>
      <c r="N548" s="19" t="e">
        <f t="shared" si="47"/>
        <v>#N/A</v>
      </c>
      <c r="O548" s="15" t="str">
        <f>IF(D548=Listes!$B$6,"SWARMING",IF(OR(D548=Listes!$B$1,D548=Listes!$B$2,D548=Listes!$B$5),2,IF(OR(D548=Listes!$B$3,D548=Listes!$B$4),1,"erreur colonne D")))</f>
        <v>SWARMING</v>
      </c>
      <c r="P548" s="15" t="e">
        <f>IF(OR(W548="Hiver",W548="Transit"),VLOOKUP(E548,IC!A:E,4,FALSE),IF(W548="été",VLOOKUP(E548,IC!A:E,3,FALSE),"erreur"))</f>
        <v>#N/A</v>
      </c>
      <c r="Q548" s="15" t="e">
        <f>IF(P548="NR",0,IF(F548&lt;5,0,IF(P548=1,VLOOKUP(F548,IC!$G$1:$I$8,3,TRUE),
IF(P548=2,VLOOKUP(F548,IC!$K$1:$M$8,3,TRUE),
IF(P548=3,VLOOKUP(F548,IC!$O$1:$Q$8,3,TRUE),IF(P548=4,VLOOKUP(F548,IC!$S$2:$U$9,3,TRUE),
"erreur"))))))</f>
        <v>#N/A</v>
      </c>
      <c r="R548" s="16" t="e">
        <f>IF(OR(V548="NA",V548="Transit",V548&lt;Listes!$F$1),"non applicable",F548/V548)</f>
        <v>#N/A</v>
      </c>
      <c r="S548" s="16" t="e">
        <f>IF(W548="Transit","Non applicable",IF(AND(W548="été",T548&gt;Listes!F547),F548/T548,IF(AND(W548="Hiver",Hierarchisation!U548&gt;Listes!F547),F548/U548,"non applicable")))</f>
        <v>#N/A</v>
      </c>
      <c r="T548" s="17" t="e">
        <f>IF(K548="Centre",VLOOKUP(E548,effectifs_ete,3,FALSE),IF(Hierarchisation!K548="Grand Nord",VLOOKUP(Hierarchisation!E548,effectifs_ete,4,FALSE),IF(Hierarchisation!K548="Nord Est",VLOOKUP(Hierarchisation!E548,effectifs_ete,5,FALSE),IF(Hierarchisation!K548="Nord Ouest",VLOOKUP(Hierarchisation!E548,effectifs_ete,6,FALSE),IF(Hierarchisation!K548="Sud Est",VLOOKUP(Hierarchisation!E548,effectifs_ete,7,FALSE),IF(Hierarchisation!K548="Sud Ouest",VLOOKUP(Hierarchisation!E548,effectifs_ete,8,FALSE),"Erreur Région"))))))</f>
        <v>#N/A</v>
      </c>
      <c r="U548" s="17" t="e">
        <f>IF(K548="Centre",VLOOKUP(E548,effectifs_hiver,3,FALSE),IF(Hierarchisation!K548="Grand Nord",VLOOKUP(Hierarchisation!E548,effectifs_hiver,4,FALSE),IF(Hierarchisation!K548="Nord Est",VLOOKUP(Hierarchisation!E548,effectifs_hiver,5,FALSE),IF(Hierarchisation!K548="Nord Ouest",VLOOKUP(Hierarchisation!E548,effectifs_hiver,6,FALSE),IF(Hierarchisation!K548="Sud Est",VLOOKUP(Hierarchisation!E548,effectifs_hiver,7,FALSE),IF(Hierarchisation!K548="Sud Ouest",VLOOKUP(Hierarchisation!E548,effectifs_hiver,8,FALSE),"Erreur Région"))))))</f>
        <v>#N/A</v>
      </c>
      <c r="V548" s="17" t="e">
        <f>IF(W548="Transit","Transit",IF(W548="hiver",VLOOKUP(E548,'EFFECTIFS Hiver'!$A:$I,9,FALSE),IF(W548="été",VLOOKUP(E548,'EFFECTIFS Eté'!$A:$I,9,FALSE),"Erreur saison")))</f>
        <v>#N/A</v>
      </c>
      <c r="W548" s="18" t="e">
        <f>VLOOKUP(D548,Listes!B:C,2,FALSE)</f>
        <v>#N/A</v>
      </c>
    </row>
    <row r="549" spans="1:23" ht="15.75" customHeight="1">
      <c r="A549" s="11"/>
      <c r="B549" s="11"/>
      <c r="C549" s="11"/>
      <c r="D549" s="11"/>
      <c r="E549" s="11"/>
      <c r="F549" s="11"/>
      <c r="G549" s="11" t="e">
        <f>VLOOKUP(E549,TAXONS!B:C,2,FALSE)</f>
        <v>#N/A</v>
      </c>
      <c r="H549" s="13">
        <f t="shared" si="43"/>
        <v>0</v>
      </c>
      <c r="I549" s="12" t="e">
        <f t="shared" si="44"/>
        <v>#N/A</v>
      </c>
      <c r="J549" s="14" t="e">
        <f t="shared" si="45"/>
        <v>#N/A</v>
      </c>
      <c r="K549" s="15" t="e">
        <f>VLOOKUP(B549,REGIONS!A:D,4,FALSE)</f>
        <v>#N/A</v>
      </c>
      <c r="L549" s="19" t="e">
        <f>VLOOKUP(G549,Sensibilité!$A:$L,12,FALSE)</f>
        <v>#N/A</v>
      </c>
      <c r="M549" s="19" t="e">
        <f t="shared" si="46"/>
        <v>#N/A</v>
      </c>
      <c r="N549" s="19" t="e">
        <f t="shared" si="47"/>
        <v>#N/A</v>
      </c>
      <c r="O549" s="15" t="str">
        <f>IF(D549=Listes!$B$6,"SWARMING",IF(OR(D549=Listes!$B$1,D549=Listes!$B$2,D549=Listes!$B$5),2,IF(OR(D549=Listes!$B$3,D549=Listes!$B$4),1,"erreur colonne D")))</f>
        <v>SWARMING</v>
      </c>
      <c r="P549" s="15" t="e">
        <f>IF(OR(W549="Hiver",W549="Transit"),VLOOKUP(E549,IC!A:E,4,FALSE),IF(W549="été",VLOOKUP(E549,IC!A:E,3,FALSE),"erreur"))</f>
        <v>#N/A</v>
      </c>
      <c r="Q549" s="15" t="e">
        <f>IF(P549="NR",0,IF(F549&lt;5,0,IF(P549=1,VLOOKUP(F549,IC!$G$1:$I$8,3,TRUE),
IF(P549=2,VLOOKUP(F549,IC!$K$1:$M$8,3,TRUE),
IF(P549=3,VLOOKUP(F549,IC!$O$1:$Q$8,3,TRUE),IF(P549=4,VLOOKUP(F549,IC!$S$2:$U$9,3,TRUE),
"erreur"))))))</f>
        <v>#N/A</v>
      </c>
      <c r="R549" s="16" t="e">
        <f>IF(OR(V549="NA",V549="Transit",V549&lt;Listes!$F$1),"non applicable",F549/V549)</f>
        <v>#N/A</v>
      </c>
      <c r="S549" s="16" t="e">
        <f>IF(W549="Transit","Non applicable",IF(AND(W549="été",T549&gt;Listes!F548),F549/T549,IF(AND(W549="Hiver",Hierarchisation!U549&gt;Listes!F548),F549/U549,"non applicable")))</f>
        <v>#N/A</v>
      </c>
      <c r="T549" s="17" t="e">
        <f>IF(K549="Centre",VLOOKUP(E549,effectifs_ete,3,FALSE),IF(Hierarchisation!K549="Grand Nord",VLOOKUP(Hierarchisation!E549,effectifs_ete,4,FALSE),IF(Hierarchisation!K549="Nord Est",VLOOKUP(Hierarchisation!E549,effectifs_ete,5,FALSE),IF(Hierarchisation!K549="Nord Ouest",VLOOKUP(Hierarchisation!E549,effectifs_ete,6,FALSE),IF(Hierarchisation!K549="Sud Est",VLOOKUP(Hierarchisation!E549,effectifs_ete,7,FALSE),IF(Hierarchisation!K549="Sud Ouest",VLOOKUP(Hierarchisation!E549,effectifs_ete,8,FALSE),"Erreur Région"))))))</f>
        <v>#N/A</v>
      </c>
      <c r="U549" s="17" t="e">
        <f>IF(K549="Centre",VLOOKUP(E549,effectifs_hiver,3,FALSE),IF(Hierarchisation!K549="Grand Nord",VLOOKUP(Hierarchisation!E549,effectifs_hiver,4,FALSE),IF(Hierarchisation!K549="Nord Est",VLOOKUP(Hierarchisation!E549,effectifs_hiver,5,FALSE),IF(Hierarchisation!K549="Nord Ouest",VLOOKUP(Hierarchisation!E549,effectifs_hiver,6,FALSE),IF(Hierarchisation!K549="Sud Est",VLOOKUP(Hierarchisation!E549,effectifs_hiver,7,FALSE),IF(Hierarchisation!K549="Sud Ouest",VLOOKUP(Hierarchisation!E549,effectifs_hiver,8,FALSE),"Erreur Région"))))))</f>
        <v>#N/A</v>
      </c>
      <c r="V549" s="17" t="e">
        <f>IF(W549="Transit","Transit",IF(W549="hiver",VLOOKUP(E549,'EFFECTIFS Hiver'!$A:$I,9,FALSE),IF(W549="été",VLOOKUP(E549,'EFFECTIFS Eté'!$A:$I,9,FALSE),"Erreur saison")))</f>
        <v>#N/A</v>
      </c>
      <c r="W549" s="18" t="e">
        <f>VLOOKUP(D549,Listes!B:C,2,FALSE)</f>
        <v>#N/A</v>
      </c>
    </row>
    <row r="550" spans="1:23" ht="15.75" customHeight="1">
      <c r="A550" s="11"/>
      <c r="B550" s="11"/>
      <c r="C550" s="11"/>
      <c r="D550" s="11"/>
      <c r="E550" s="11"/>
      <c r="F550" s="11"/>
      <c r="G550" s="11" t="e">
        <f>VLOOKUP(E550,TAXONS!B:C,2,FALSE)</f>
        <v>#N/A</v>
      </c>
      <c r="H550" s="13">
        <f t="shared" si="43"/>
        <v>0</v>
      </c>
      <c r="I550" s="12" t="e">
        <f t="shared" si="44"/>
        <v>#N/A</v>
      </c>
      <c r="J550" s="14" t="e">
        <f t="shared" si="45"/>
        <v>#N/A</v>
      </c>
      <c r="K550" s="15" t="e">
        <f>VLOOKUP(B550,REGIONS!A:D,4,FALSE)</f>
        <v>#N/A</v>
      </c>
      <c r="L550" s="19" t="e">
        <f>VLOOKUP(G550,Sensibilité!$A:$L,12,FALSE)</f>
        <v>#N/A</v>
      </c>
      <c r="M550" s="19" t="e">
        <f t="shared" si="46"/>
        <v>#N/A</v>
      </c>
      <c r="N550" s="19" t="e">
        <f t="shared" si="47"/>
        <v>#N/A</v>
      </c>
      <c r="O550" s="15" t="str">
        <f>IF(D550=Listes!$B$6,"SWARMING",IF(OR(D550=Listes!$B$1,D550=Listes!$B$2,D550=Listes!$B$5),2,IF(OR(D550=Listes!$B$3,D550=Listes!$B$4),1,"erreur colonne D")))</f>
        <v>SWARMING</v>
      </c>
      <c r="P550" s="15" t="e">
        <f>IF(OR(W550="Hiver",W550="Transit"),VLOOKUP(E550,IC!A:E,4,FALSE),IF(W550="été",VLOOKUP(E550,IC!A:E,3,FALSE),"erreur"))</f>
        <v>#N/A</v>
      </c>
      <c r="Q550" s="15" t="e">
        <f>IF(P550="NR",0,IF(F550&lt;5,0,IF(P550=1,VLOOKUP(F550,IC!$G$1:$I$8,3,TRUE),
IF(P550=2,VLOOKUP(F550,IC!$K$1:$M$8,3,TRUE),
IF(P550=3,VLOOKUP(F550,IC!$O$1:$Q$8,3,TRUE),IF(P550=4,VLOOKUP(F550,IC!$S$2:$U$9,3,TRUE),
"erreur"))))))</f>
        <v>#N/A</v>
      </c>
      <c r="R550" s="16" t="e">
        <f>IF(OR(V550="NA",V550="Transit",V550&lt;Listes!$F$1),"non applicable",F550/V550)</f>
        <v>#N/A</v>
      </c>
      <c r="S550" s="16" t="e">
        <f>IF(W550="Transit","Non applicable",IF(AND(W550="été",T550&gt;Listes!F549),F550/T550,IF(AND(W550="Hiver",Hierarchisation!U550&gt;Listes!F549),F550/U550,"non applicable")))</f>
        <v>#N/A</v>
      </c>
      <c r="T550" s="17" t="e">
        <f>IF(K550="Centre",VLOOKUP(E550,effectifs_ete,3,FALSE),IF(Hierarchisation!K550="Grand Nord",VLOOKUP(Hierarchisation!E550,effectifs_ete,4,FALSE),IF(Hierarchisation!K550="Nord Est",VLOOKUP(Hierarchisation!E550,effectifs_ete,5,FALSE),IF(Hierarchisation!K550="Nord Ouest",VLOOKUP(Hierarchisation!E550,effectifs_ete,6,FALSE),IF(Hierarchisation!K550="Sud Est",VLOOKUP(Hierarchisation!E550,effectifs_ete,7,FALSE),IF(Hierarchisation!K550="Sud Ouest",VLOOKUP(Hierarchisation!E550,effectifs_ete,8,FALSE),"Erreur Région"))))))</f>
        <v>#N/A</v>
      </c>
      <c r="U550" s="17" t="e">
        <f>IF(K550="Centre",VLOOKUP(E550,effectifs_hiver,3,FALSE),IF(Hierarchisation!K550="Grand Nord",VLOOKUP(Hierarchisation!E550,effectifs_hiver,4,FALSE),IF(Hierarchisation!K550="Nord Est",VLOOKUP(Hierarchisation!E550,effectifs_hiver,5,FALSE),IF(Hierarchisation!K550="Nord Ouest",VLOOKUP(Hierarchisation!E550,effectifs_hiver,6,FALSE),IF(Hierarchisation!K550="Sud Est",VLOOKUP(Hierarchisation!E550,effectifs_hiver,7,FALSE),IF(Hierarchisation!K550="Sud Ouest",VLOOKUP(Hierarchisation!E550,effectifs_hiver,8,FALSE),"Erreur Région"))))))</f>
        <v>#N/A</v>
      </c>
      <c r="V550" s="17" t="e">
        <f>IF(W550="Transit","Transit",IF(W550="hiver",VLOOKUP(E550,'EFFECTIFS Hiver'!$A:$I,9,FALSE),IF(W550="été",VLOOKUP(E550,'EFFECTIFS Eté'!$A:$I,9,FALSE),"Erreur saison")))</f>
        <v>#N/A</v>
      </c>
      <c r="W550" s="18" t="e">
        <f>VLOOKUP(D550,Listes!B:C,2,FALSE)</f>
        <v>#N/A</v>
      </c>
    </row>
    <row r="551" spans="1:23" ht="15.75" customHeight="1">
      <c r="A551" s="11"/>
      <c r="B551" s="11"/>
      <c r="C551" s="11"/>
      <c r="D551" s="11"/>
      <c r="E551" s="11"/>
      <c r="F551" s="11"/>
      <c r="G551" s="11" t="e">
        <f>VLOOKUP(E551,TAXONS!B:C,2,FALSE)</f>
        <v>#N/A</v>
      </c>
      <c r="H551" s="13">
        <f t="shared" si="43"/>
        <v>0</v>
      </c>
      <c r="I551" s="12" t="e">
        <f t="shared" si="44"/>
        <v>#N/A</v>
      </c>
      <c r="J551" s="14" t="e">
        <f t="shared" si="45"/>
        <v>#N/A</v>
      </c>
      <c r="K551" s="15" t="e">
        <f>VLOOKUP(B551,REGIONS!A:D,4,FALSE)</f>
        <v>#N/A</v>
      </c>
      <c r="L551" s="19" t="e">
        <f>VLOOKUP(G551,Sensibilité!$A:$L,12,FALSE)</f>
        <v>#N/A</v>
      </c>
      <c r="M551" s="19" t="e">
        <f t="shared" si="46"/>
        <v>#N/A</v>
      </c>
      <c r="N551" s="19" t="e">
        <f t="shared" si="47"/>
        <v>#N/A</v>
      </c>
      <c r="O551" s="15" t="str">
        <f>IF(D551=Listes!$B$6,"SWARMING",IF(OR(D551=Listes!$B$1,D551=Listes!$B$2,D551=Listes!$B$5),2,IF(OR(D551=Listes!$B$3,D551=Listes!$B$4),1,"erreur colonne D")))</f>
        <v>SWARMING</v>
      </c>
      <c r="P551" s="15" t="e">
        <f>IF(OR(W551="Hiver",W551="Transit"),VLOOKUP(E551,IC!A:E,4,FALSE),IF(W551="été",VLOOKUP(E551,IC!A:E,3,FALSE),"erreur"))</f>
        <v>#N/A</v>
      </c>
      <c r="Q551" s="15" t="e">
        <f>IF(P551="NR",0,IF(F551&lt;5,0,IF(P551=1,VLOOKUP(F551,IC!$G$1:$I$8,3,TRUE),
IF(P551=2,VLOOKUP(F551,IC!$K$1:$M$8,3,TRUE),
IF(P551=3,VLOOKUP(F551,IC!$O$1:$Q$8,3,TRUE),IF(P551=4,VLOOKUP(F551,IC!$S$2:$U$9,3,TRUE),
"erreur"))))))</f>
        <v>#N/A</v>
      </c>
      <c r="R551" s="16" t="e">
        <f>IF(OR(V551="NA",V551="Transit",V551&lt;Listes!$F$1),"non applicable",F551/V551)</f>
        <v>#N/A</v>
      </c>
      <c r="S551" s="16" t="e">
        <f>IF(W551="Transit","Non applicable",IF(AND(W551="été",T551&gt;Listes!F550),F551/T551,IF(AND(W551="Hiver",Hierarchisation!U551&gt;Listes!F550),F551/U551,"non applicable")))</f>
        <v>#N/A</v>
      </c>
      <c r="T551" s="17" t="e">
        <f>IF(K551="Centre",VLOOKUP(E551,effectifs_ete,3,FALSE),IF(Hierarchisation!K551="Grand Nord",VLOOKUP(Hierarchisation!E551,effectifs_ete,4,FALSE),IF(Hierarchisation!K551="Nord Est",VLOOKUP(Hierarchisation!E551,effectifs_ete,5,FALSE),IF(Hierarchisation!K551="Nord Ouest",VLOOKUP(Hierarchisation!E551,effectifs_ete,6,FALSE),IF(Hierarchisation!K551="Sud Est",VLOOKUP(Hierarchisation!E551,effectifs_ete,7,FALSE),IF(Hierarchisation!K551="Sud Ouest",VLOOKUP(Hierarchisation!E551,effectifs_ete,8,FALSE),"Erreur Région"))))))</f>
        <v>#N/A</v>
      </c>
      <c r="U551" s="17" t="e">
        <f>IF(K551="Centre",VLOOKUP(E551,effectifs_hiver,3,FALSE),IF(Hierarchisation!K551="Grand Nord",VLOOKUP(Hierarchisation!E551,effectifs_hiver,4,FALSE),IF(Hierarchisation!K551="Nord Est",VLOOKUP(Hierarchisation!E551,effectifs_hiver,5,FALSE),IF(Hierarchisation!K551="Nord Ouest",VLOOKUP(Hierarchisation!E551,effectifs_hiver,6,FALSE),IF(Hierarchisation!K551="Sud Est",VLOOKUP(Hierarchisation!E551,effectifs_hiver,7,FALSE),IF(Hierarchisation!K551="Sud Ouest",VLOOKUP(Hierarchisation!E551,effectifs_hiver,8,FALSE),"Erreur Région"))))))</f>
        <v>#N/A</v>
      </c>
      <c r="V551" s="17" t="e">
        <f>IF(W551="Transit","Transit",IF(W551="hiver",VLOOKUP(E551,'EFFECTIFS Hiver'!$A:$I,9,FALSE),IF(W551="été",VLOOKUP(E551,'EFFECTIFS Eté'!$A:$I,9,FALSE),"Erreur saison")))</f>
        <v>#N/A</v>
      </c>
      <c r="W551" s="18" t="e">
        <f>VLOOKUP(D551,Listes!B:C,2,FALSE)</f>
        <v>#N/A</v>
      </c>
    </row>
    <row r="552" spans="1:23" ht="15.75" customHeight="1">
      <c r="A552" s="11"/>
      <c r="B552" s="11"/>
      <c r="C552" s="11"/>
      <c r="D552" s="11"/>
      <c r="E552" s="11"/>
      <c r="F552" s="11"/>
      <c r="G552" s="11" t="e">
        <f>VLOOKUP(E552,TAXONS!B:C,2,FALSE)</f>
        <v>#N/A</v>
      </c>
      <c r="H552" s="13">
        <f t="shared" si="43"/>
        <v>0</v>
      </c>
      <c r="I552" s="12" t="e">
        <f t="shared" si="44"/>
        <v>#N/A</v>
      </c>
      <c r="J552" s="14" t="e">
        <f t="shared" si="45"/>
        <v>#N/A</v>
      </c>
      <c r="K552" s="15" t="e">
        <f>VLOOKUP(B552,REGIONS!A:D,4,FALSE)</f>
        <v>#N/A</v>
      </c>
      <c r="L552" s="19" t="e">
        <f>VLOOKUP(G552,Sensibilité!$A:$L,12,FALSE)</f>
        <v>#N/A</v>
      </c>
      <c r="M552" s="19" t="e">
        <f t="shared" si="46"/>
        <v>#N/A</v>
      </c>
      <c r="N552" s="19" t="e">
        <f t="shared" si="47"/>
        <v>#N/A</v>
      </c>
      <c r="O552" s="15" t="str">
        <f>IF(D552=Listes!$B$6,"SWARMING",IF(OR(D552=Listes!$B$1,D552=Listes!$B$2,D552=Listes!$B$5),2,IF(OR(D552=Listes!$B$3,D552=Listes!$B$4),1,"erreur colonne D")))</f>
        <v>SWARMING</v>
      </c>
      <c r="P552" s="15" t="e">
        <f>IF(OR(W552="Hiver",W552="Transit"),VLOOKUP(E552,IC!A:E,4,FALSE),IF(W552="été",VLOOKUP(E552,IC!A:E,3,FALSE),"erreur"))</f>
        <v>#N/A</v>
      </c>
      <c r="Q552" s="15" t="e">
        <f>IF(P552="NR",0,IF(F552&lt;5,0,IF(P552=1,VLOOKUP(F552,IC!$G$1:$I$8,3,TRUE),
IF(P552=2,VLOOKUP(F552,IC!$K$1:$M$8,3,TRUE),
IF(P552=3,VLOOKUP(F552,IC!$O$1:$Q$8,3,TRUE),IF(P552=4,VLOOKUP(F552,IC!$S$2:$U$9,3,TRUE),
"erreur"))))))</f>
        <v>#N/A</v>
      </c>
      <c r="R552" s="16" t="e">
        <f>IF(OR(V552="NA",V552="Transit",V552&lt;Listes!$F$1),"non applicable",F552/V552)</f>
        <v>#N/A</v>
      </c>
      <c r="S552" s="16" t="e">
        <f>IF(W552="Transit","Non applicable",IF(AND(W552="été",T552&gt;Listes!F551),F552/T552,IF(AND(W552="Hiver",Hierarchisation!U552&gt;Listes!F551),F552/U552,"non applicable")))</f>
        <v>#N/A</v>
      </c>
      <c r="T552" s="17" t="e">
        <f>IF(K552="Centre",VLOOKUP(E552,effectifs_ete,3,FALSE),IF(Hierarchisation!K552="Grand Nord",VLOOKUP(Hierarchisation!E552,effectifs_ete,4,FALSE),IF(Hierarchisation!K552="Nord Est",VLOOKUP(Hierarchisation!E552,effectifs_ete,5,FALSE),IF(Hierarchisation!K552="Nord Ouest",VLOOKUP(Hierarchisation!E552,effectifs_ete,6,FALSE),IF(Hierarchisation!K552="Sud Est",VLOOKUP(Hierarchisation!E552,effectifs_ete,7,FALSE),IF(Hierarchisation!K552="Sud Ouest",VLOOKUP(Hierarchisation!E552,effectifs_ete,8,FALSE),"Erreur Région"))))))</f>
        <v>#N/A</v>
      </c>
      <c r="U552" s="17" t="e">
        <f>IF(K552="Centre",VLOOKUP(E552,effectifs_hiver,3,FALSE),IF(Hierarchisation!K552="Grand Nord",VLOOKUP(Hierarchisation!E552,effectifs_hiver,4,FALSE),IF(Hierarchisation!K552="Nord Est",VLOOKUP(Hierarchisation!E552,effectifs_hiver,5,FALSE),IF(Hierarchisation!K552="Nord Ouest",VLOOKUP(Hierarchisation!E552,effectifs_hiver,6,FALSE),IF(Hierarchisation!K552="Sud Est",VLOOKUP(Hierarchisation!E552,effectifs_hiver,7,FALSE),IF(Hierarchisation!K552="Sud Ouest",VLOOKUP(Hierarchisation!E552,effectifs_hiver,8,FALSE),"Erreur Région"))))))</f>
        <v>#N/A</v>
      </c>
      <c r="V552" s="17" t="e">
        <f>IF(W552="Transit","Transit",IF(W552="hiver",VLOOKUP(E552,'EFFECTIFS Hiver'!$A:$I,9,FALSE),IF(W552="été",VLOOKUP(E552,'EFFECTIFS Eté'!$A:$I,9,FALSE),"Erreur saison")))</f>
        <v>#N/A</v>
      </c>
      <c r="W552" s="18" t="e">
        <f>VLOOKUP(D552,Listes!B:C,2,FALSE)</f>
        <v>#N/A</v>
      </c>
    </row>
    <row r="553" spans="1:23" ht="15.75" customHeight="1">
      <c r="A553" s="11"/>
      <c r="B553" s="11"/>
      <c r="C553" s="11"/>
      <c r="D553" s="11"/>
      <c r="E553" s="11"/>
      <c r="F553" s="11"/>
      <c r="G553" s="11" t="e">
        <f>VLOOKUP(E553,TAXONS!B:C,2,FALSE)</f>
        <v>#N/A</v>
      </c>
      <c r="H553" s="13">
        <f t="shared" si="43"/>
        <v>0</v>
      </c>
      <c r="I553" s="12" t="e">
        <f t="shared" si="44"/>
        <v>#N/A</v>
      </c>
      <c r="J553" s="14" t="e">
        <f t="shared" si="45"/>
        <v>#N/A</v>
      </c>
      <c r="K553" s="15" t="e">
        <f>VLOOKUP(B553,REGIONS!A:D,4,FALSE)</f>
        <v>#N/A</v>
      </c>
      <c r="L553" s="19" t="e">
        <f>VLOOKUP(G553,Sensibilité!$A:$L,12,FALSE)</f>
        <v>#N/A</v>
      </c>
      <c r="M553" s="19" t="e">
        <f t="shared" si="46"/>
        <v>#N/A</v>
      </c>
      <c r="N553" s="19" t="e">
        <f t="shared" si="47"/>
        <v>#N/A</v>
      </c>
      <c r="O553" s="15" t="str">
        <f>IF(D553=Listes!$B$6,"SWARMING",IF(OR(D553=Listes!$B$1,D553=Listes!$B$2,D553=Listes!$B$5),2,IF(OR(D553=Listes!$B$3,D553=Listes!$B$4),1,"erreur colonne D")))</f>
        <v>SWARMING</v>
      </c>
      <c r="P553" s="15" t="e">
        <f>IF(OR(W553="Hiver",W553="Transit"),VLOOKUP(E553,IC!A:E,4,FALSE),IF(W553="été",VLOOKUP(E553,IC!A:E,3,FALSE),"erreur"))</f>
        <v>#N/A</v>
      </c>
      <c r="Q553" s="15" t="e">
        <f>IF(P553="NR",0,IF(F553&lt;5,0,IF(P553=1,VLOOKUP(F553,IC!$G$1:$I$8,3,TRUE),
IF(P553=2,VLOOKUP(F553,IC!$K$1:$M$8,3,TRUE),
IF(P553=3,VLOOKUP(F553,IC!$O$1:$Q$8,3,TRUE),IF(P553=4,VLOOKUP(F553,IC!$S$2:$U$9,3,TRUE),
"erreur"))))))</f>
        <v>#N/A</v>
      </c>
      <c r="R553" s="16" t="e">
        <f>IF(OR(V553="NA",V553="Transit",V553&lt;Listes!$F$1),"non applicable",F553/V553)</f>
        <v>#N/A</v>
      </c>
      <c r="S553" s="16" t="e">
        <f>IF(W553="Transit","Non applicable",IF(AND(W553="été",T553&gt;Listes!F552),F553/T553,IF(AND(W553="Hiver",Hierarchisation!U553&gt;Listes!F552),F553/U553,"non applicable")))</f>
        <v>#N/A</v>
      </c>
      <c r="T553" s="17" t="e">
        <f>IF(K553="Centre",VLOOKUP(E553,effectifs_ete,3,FALSE),IF(Hierarchisation!K553="Grand Nord",VLOOKUP(Hierarchisation!E553,effectifs_ete,4,FALSE),IF(Hierarchisation!K553="Nord Est",VLOOKUP(Hierarchisation!E553,effectifs_ete,5,FALSE),IF(Hierarchisation!K553="Nord Ouest",VLOOKUP(Hierarchisation!E553,effectifs_ete,6,FALSE),IF(Hierarchisation!K553="Sud Est",VLOOKUP(Hierarchisation!E553,effectifs_ete,7,FALSE),IF(Hierarchisation!K553="Sud Ouest",VLOOKUP(Hierarchisation!E553,effectifs_ete,8,FALSE),"Erreur Région"))))))</f>
        <v>#N/A</v>
      </c>
      <c r="U553" s="17" t="e">
        <f>IF(K553="Centre",VLOOKUP(E553,effectifs_hiver,3,FALSE),IF(Hierarchisation!K553="Grand Nord",VLOOKUP(Hierarchisation!E553,effectifs_hiver,4,FALSE),IF(Hierarchisation!K553="Nord Est",VLOOKUP(Hierarchisation!E553,effectifs_hiver,5,FALSE),IF(Hierarchisation!K553="Nord Ouest",VLOOKUP(Hierarchisation!E553,effectifs_hiver,6,FALSE),IF(Hierarchisation!K553="Sud Est",VLOOKUP(Hierarchisation!E553,effectifs_hiver,7,FALSE),IF(Hierarchisation!K553="Sud Ouest",VLOOKUP(Hierarchisation!E553,effectifs_hiver,8,FALSE),"Erreur Région"))))))</f>
        <v>#N/A</v>
      </c>
      <c r="V553" s="17" t="e">
        <f>IF(W553="Transit","Transit",IF(W553="hiver",VLOOKUP(E553,'EFFECTIFS Hiver'!$A:$I,9,FALSE),IF(W553="été",VLOOKUP(E553,'EFFECTIFS Eté'!$A:$I,9,FALSE),"Erreur saison")))</f>
        <v>#N/A</v>
      </c>
      <c r="W553" s="18" t="e">
        <f>VLOOKUP(D553,Listes!B:C,2,FALSE)</f>
        <v>#N/A</v>
      </c>
    </row>
    <row r="554" spans="1:23" ht="15.75" customHeight="1">
      <c r="A554" s="11"/>
      <c r="B554" s="11"/>
      <c r="C554" s="11"/>
      <c r="D554" s="11"/>
      <c r="E554" s="11"/>
      <c r="F554" s="11"/>
      <c r="G554" s="11" t="e">
        <f>VLOOKUP(E554,TAXONS!B:C,2,FALSE)</f>
        <v>#N/A</v>
      </c>
      <c r="H554" s="13">
        <f t="shared" si="43"/>
        <v>0</v>
      </c>
      <c r="I554" s="12" t="e">
        <f t="shared" si="44"/>
        <v>#N/A</v>
      </c>
      <c r="J554" s="14" t="e">
        <f t="shared" si="45"/>
        <v>#N/A</v>
      </c>
      <c r="K554" s="15" t="e">
        <f>VLOOKUP(B554,REGIONS!A:D,4,FALSE)</f>
        <v>#N/A</v>
      </c>
      <c r="L554" s="19" t="e">
        <f>VLOOKUP(G554,Sensibilité!$A:$L,12,FALSE)</f>
        <v>#N/A</v>
      </c>
      <c r="M554" s="19" t="e">
        <f t="shared" si="46"/>
        <v>#N/A</v>
      </c>
      <c r="N554" s="19" t="e">
        <f t="shared" si="47"/>
        <v>#N/A</v>
      </c>
      <c r="O554" s="15" t="str">
        <f>IF(D554=Listes!$B$6,"SWARMING",IF(OR(D554=Listes!$B$1,D554=Listes!$B$2,D554=Listes!$B$5),2,IF(OR(D554=Listes!$B$3,D554=Listes!$B$4),1,"erreur colonne D")))</f>
        <v>SWARMING</v>
      </c>
      <c r="P554" s="15" t="e">
        <f>IF(OR(W554="Hiver",W554="Transit"),VLOOKUP(E554,IC!A:E,4,FALSE),IF(W554="été",VLOOKUP(E554,IC!A:E,3,FALSE),"erreur"))</f>
        <v>#N/A</v>
      </c>
      <c r="Q554" s="15" t="e">
        <f>IF(P554="NR",0,IF(F554&lt;5,0,IF(P554=1,VLOOKUP(F554,IC!$G$1:$I$8,3,TRUE),
IF(P554=2,VLOOKUP(F554,IC!$K$1:$M$8,3,TRUE),
IF(P554=3,VLOOKUP(F554,IC!$O$1:$Q$8,3,TRUE),IF(P554=4,VLOOKUP(F554,IC!$S$2:$U$9,3,TRUE),
"erreur"))))))</f>
        <v>#N/A</v>
      </c>
      <c r="R554" s="16" t="e">
        <f>IF(OR(V554="NA",V554="Transit",V554&lt;Listes!$F$1),"non applicable",F554/V554)</f>
        <v>#N/A</v>
      </c>
      <c r="S554" s="16" t="e">
        <f>IF(W554="Transit","Non applicable",IF(AND(W554="été",T554&gt;Listes!F553),F554/T554,IF(AND(W554="Hiver",Hierarchisation!U554&gt;Listes!F553),F554/U554,"non applicable")))</f>
        <v>#N/A</v>
      </c>
      <c r="T554" s="17" t="e">
        <f>IF(K554="Centre",VLOOKUP(E554,effectifs_ete,3,FALSE),IF(Hierarchisation!K554="Grand Nord",VLOOKUP(Hierarchisation!E554,effectifs_ete,4,FALSE),IF(Hierarchisation!K554="Nord Est",VLOOKUP(Hierarchisation!E554,effectifs_ete,5,FALSE),IF(Hierarchisation!K554="Nord Ouest",VLOOKUP(Hierarchisation!E554,effectifs_ete,6,FALSE),IF(Hierarchisation!K554="Sud Est",VLOOKUP(Hierarchisation!E554,effectifs_ete,7,FALSE),IF(Hierarchisation!K554="Sud Ouest",VLOOKUP(Hierarchisation!E554,effectifs_ete,8,FALSE),"Erreur Région"))))))</f>
        <v>#N/A</v>
      </c>
      <c r="U554" s="17" t="e">
        <f>IF(K554="Centre",VLOOKUP(E554,effectifs_hiver,3,FALSE),IF(Hierarchisation!K554="Grand Nord",VLOOKUP(Hierarchisation!E554,effectifs_hiver,4,FALSE),IF(Hierarchisation!K554="Nord Est",VLOOKUP(Hierarchisation!E554,effectifs_hiver,5,FALSE),IF(Hierarchisation!K554="Nord Ouest",VLOOKUP(Hierarchisation!E554,effectifs_hiver,6,FALSE),IF(Hierarchisation!K554="Sud Est",VLOOKUP(Hierarchisation!E554,effectifs_hiver,7,FALSE),IF(Hierarchisation!K554="Sud Ouest",VLOOKUP(Hierarchisation!E554,effectifs_hiver,8,FALSE),"Erreur Région"))))))</f>
        <v>#N/A</v>
      </c>
      <c r="V554" s="17" t="e">
        <f>IF(W554="Transit","Transit",IF(W554="hiver",VLOOKUP(E554,'EFFECTIFS Hiver'!$A:$I,9,FALSE),IF(W554="été",VLOOKUP(E554,'EFFECTIFS Eté'!$A:$I,9,FALSE),"Erreur saison")))</f>
        <v>#N/A</v>
      </c>
      <c r="W554" s="18" t="e">
        <f>VLOOKUP(D554,Listes!B:C,2,FALSE)</f>
        <v>#N/A</v>
      </c>
    </row>
    <row r="555" spans="1:23" ht="15.75" customHeight="1">
      <c r="A555" s="11"/>
      <c r="B555" s="11"/>
      <c r="C555" s="11"/>
      <c r="D555" s="11"/>
      <c r="E555" s="11"/>
      <c r="F555" s="11"/>
      <c r="G555" s="11" t="e">
        <f>VLOOKUP(E555,TAXONS!B:C,2,FALSE)</f>
        <v>#N/A</v>
      </c>
      <c r="H555" s="13">
        <f t="shared" si="43"/>
        <v>0</v>
      </c>
      <c r="I555" s="12" t="e">
        <f t="shared" si="44"/>
        <v>#N/A</v>
      </c>
      <c r="J555" s="14" t="e">
        <f t="shared" si="45"/>
        <v>#N/A</v>
      </c>
      <c r="K555" s="15" t="e">
        <f>VLOOKUP(B555,REGIONS!A:D,4,FALSE)</f>
        <v>#N/A</v>
      </c>
      <c r="L555" s="19" t="e">
        <f>VLOOKUP(G555,Sensibilité!$A:$L,12,FALSE)</f>
        <v>#N/A</v>
      </c>
      <c r="M555" s="19" t="e">
        <f t="shared" si="46"/>
        <v>#N/A</v>
      </c>
      <c r="N555" s="19" t="e">
        <f t="shared" si="47"/>
        <v>#N/A</v>
      </c>
      <c r="O555" s="15" t="str">
        <f>IF(D555=Listes!$B$6,"SWARMING",IF(OR(D555=Listes!$B$1,D555=Listes!$B$2,D555=Listes!$B$5),2,IF(OR(D555=Listes!$B$3,D555=Listes!$B$4),1,"erreur colonne D")))</f>
        <v>SWARMING</v>
      </c>
      <c r="P555" s="15" t="e">
        <f>IF(OR(W555="Hiver",W555="Transit"),VLOOKUP(E555,IC!A:E,4,FALSE),IF(W555="été",VLOOKUP(E555,IC!A:E,3,FALSE),"erreur"))</f>
        <v>#N/A</v>
      </c>
      <c r="Q555" s="15" t="e">
        <f>IF(P555="NR",0,IF(F555&lt;5,0,IF(P555=1,VLOOKUP(F555,IC!$G$1:$I$8,3,TRUE),
IF(P555=2,VLOOKUP(F555,IC!$K$1:$M$8,3,TRUE),
IF(P555=3,VLOOKUP(F555,IC!$O$1:$Q$8,3,TRUE),IF(P555=4,VLOOKUP(F555,IC!$S$2:$U$9,3,TRUE),
"erreur"))))))</f>
        <v>#N/A</v>
      </c>
      <c r="R555" s="16" t="e">
        <f>IF(OR(V555="NA",V555="Transit",V555&lt;Listes!$F$1),"non applicable",F555/V555)</f>
        <v>#N/A</v>
      </c>
      <c r="S555" s="16" t="e">
        <f>IF(W555="Transit","Non applicable",IF(AND(W555="été",T555&gt;Listes!F554),F555/T555,IF(AND(W555="Hiver",Hierarchisation!U555&gt;Listes!F554),F555/U555,"non applicable")))</f>
        <v>#N/A</v>
      </c>
      <c r="T555" s="17" t="e">
        <f>IF(K555="Centre",VLOOKUP(E555,effectifs_ete,3,FALSE),IF(Hierarchisation!K555="Grand Nord",VLOOKUP(Hierarchisation!E555,effectifs_ete,4,FALSE),IF(Hierarchisation!K555="Nord Est",VLOOKUP(Hierarchisation!E555,effectifs_ete,5,FALSE),IF(Hierarchisation!K555="Nord Ouest",VLOOKUP(Hierarchisation!E555,effectifs_ete,6,FALSE),IF(Hierarchisation!K555="Sud Est",VLOOKUP(Hierarchisation!E555,effectifs_ete,7,FALSE),IF(Hierarchisation!K555="Sud Ouest",VLOOKUP(Hierarchisation!E555,effectifs_ete,8,FALSE),"Erreur Région"))))))</f>
        <v>#N/A</v>
      </c>
      <c r="U555" s="17" t="e">
        <f>IF(K555="Centre",VLOOKUP(E555,effectifs_hiver,3,FALSE),IF(Hierarchisation!K555="Grand Nord",VLOOKUP(Hierarchisation!E555,effectifs_hiver,4,FALSE),IF(Hierarchisation!K555="Nord Est",VLOOKUP(Hierarchisation!E555,effectifs_hiver,5,FALSE),IF(Hierarchisation!K555="Nord Ouest",VLOOKUP(Hierarchisation!E555,effectifs_hiver,6,FALSE),IF(Hierarchisation!K555="Sud Est",VLOOKUP(Hierarchisation!E555,effectifs_hiver,7,FALSE),IF(Hierarchisation!K555="Sud Ouest",VLOOKUP(Hierarchisation!E555,effectifs_hiver,8,FALSE),"Erreur Région"))))))</f>
        <v>#N/A</v>
      </c>
      <c r="V555" s="17" t="e">
        <f>IF(W555="Transit","Transit",IF(W555="hiver",VLOOKUP(E555,'EFFECTIFS Hiver'!$A:$I,9,FALSE),IF(W555="été",VLOOKUP(E555,'EFFECTIFS Eté'!$A:$I,9,FALSE),"Erreur saison")))</f>
        <v>#N/A</v>
      </c>
      <c r="W555" s="18" t="e">
        <f>VLOOKUP(D555,Listes!B:C,2,FALSE)</f>
        <v>#N/A</v>
      </c>
    </row>
    <row r="556" spans="1:23" ht="15.75" customHeight="1">
      <c r="A556" s="11"/>
      <c r="B556" s="11"/>
      <c r="C556" s="11"/>
      <c r="D556" s="11"/>
      <c r="E556" s="11"/>
      <c r="F556" s="11"/>
      <c r="G556" s="11" t="e">
        <f>VLOOKUP(E556,TAXONS!B:C,2,FALSE)</f>
        <v>#N/A</v>
      </c>
      <c r="H556" s="13">
        <f t="shared" si="43"/>
        <v>0</v>
      </c>
      <c r="I556" s="12" t="e">
        <f t="shared" si="44"/>
        <v>#N/A</v>
      </c>
      <c r="J556" s="14" t="e">
        <f t="shared" si="45"/>
        <v>#N/A</v>
      </c>
      <c r="K556" s="15" t="e">
        <f>VLOOKUP(B556,REGIONS!A:D,4,FALSE)</f>
        <v>#N/A</v>
      </c>
      <c r="L556" s="19" t="e">
        <f>VLOOKUP(G556,Sensibilité!$A:$L,12,FALSE)</f>
        <v>#N/A</v>
      </c>
      <c r="M556" s="19" t="e">
        <f t="shared" si="46"/>
        <v>#N/A</v>
      </c>
      <c r="N556" s="19" t="e">
        <f t="shared" si="47"/>
        <v>#N/A</v>
      </c>
      <c r="O556" s="15" t="str">
        <f>IF(D556=Listes!$B$6,"SWARMING",IF(OR(D556=Listes!$B$1,D556=Listes!$B$2,D556=Listes!$B$5),2,IF(OR(D556=Listes!$B$3,D556=Listes!$B$4),1,"erreur colonne D")))</f>
        <v>SWARMING</v>
      </c>
      <c r="P556" s="15" t="e">
        <f>IF(OR(W556="Hiver",W556="Transit"),VLOOKUP(E556,IC!A:E,4,FALSE),IF(W556="été",VLOOKUP(E556,IC!A:E,3,FALSE),"erreur"))</f>
        <v>#N/A</v>
      </c>
      <c r="Q556" s="15" t="e">
        <f>IF(P556="NR",0,IF(F556&lt;5,0,IF(P556=1,VLOOKUP(F556,IC!$G$1:$I$8,3,TRUE),
IF(P556=2,VLOOKUP(F556,IC!$K$1:$M$8,3,TRUE),
IF(P556=3,VLOOKUP(F556,IC!$O$1:$Q$8,3,TRUE),IF(P556=4,VLOOKUP(F556,IC!$S$2:$U$9,3,TRUE),
"erreur"))))))</f>
        <v>#N/A</v>
      </c>
      <c r="R556" s="16" t="e">
        <f>IF(OR(V556="NA",V556="Transit",V556&lt;Listes!$F$1),"non applicable",F556/V556)</f>
        <v>#N/A</v>
      </c>
      <c r="S556" s="16" t="e">
        <f>IF(W556="Transit","Non applicable",IF(AND(W556="été",T556&gt;Listes!F555),F556/T556,IF(AND(W556="Hiver",Hierarchisation!U556&gt;Listes!F555),F556/U556,"non applicable")))</f>
        <v>#N/A</v>
      </c>
      <c r="T556" s="17" t="e">
        <f>IF(K556="Centre",VLOOKUP(E556,effectifs_ete,3,FALSE),IF(Hierarchisation!K556="Grand Nord",VLOOKUP(Hierarchisation!E556,effectifs_ete,4,FALSE),IF(Hierarchisation!K556="Nord Est",VLOOKUP(Hierarchisation!E556,effectifs_ete,5,FALSE),IF(Hierarchisation!K556="Nord Ouest",VLOOKUP(Hierarchisation!E556,effectifs_ete,6,FALSE),IF(Hierarchisation!K556="Sud Est",VLOOKUP(Hierarchisation!E556,effectifs_ete,7,FALSE),IF(Hierarchisation!K556="Sud Ouest",VLOOKUP(Hierarchisation!E556,effectifs_ete,8,FALSE),"Erreur Région"))))))</f>
        <v>#N/A</v>
      </c>
      <c r="U556" s="17" t="e">
        <f>IF(K556="Centre",VLOOKUP(E556,effectifs_hiver,3,FALSE),IF(Hierarchisation!K556="Grand Nord",VLOOKUP(Hierarchisation!E556,effectifs_hiver,4,FALSE),IF(Hierarchisation!K556="Nord Est",VLOOKUP(Hierarchisation!E556,effectifs_hiver,5,FALSE),IF(Hierarchisation!K556="Nord Ouest",VLOOKUP(Hierarchisation!E556,effectifs_hiver,6,FALSE),IF(Hierarchisation!K556="Sud Est",VLOOKUP(Hierarchisation!E556,effectifs_hiver,7,FALSE),IF(Hierarchisation!K556="Sud Ouest",VLOOKUP(Hierarchisation!E556,effectifs_hiver,8,FALSE),"Erreur Région"))))))</f>
        <v>#N/A</v>
      </c>
      <c r="V556" s="17" t="e">
        <f>IF(W556="Transit","Transit",IF(W556="hiver",VLOOKUP(E556,'EFFECTIFS Hiver'!$A:$I,9,FALSE),IF(W556="été",VLOOKUP(E556,'EFFECTIFS Eté'!$A:$I,9,FALSE),"Erreur saison")))</f>
        <v>#N/A</v>
      </c>
      <c r="W556" s="18" t="e">
        <f>VLOOKUP(D556,Listes!B:C,2,FALSE)</f>
        <v>#N/A</v>
      </c>
    </row>
    <row r="557" spans="1:23" ht="15.75" customHeight="1">
      <c r="A557" s="11"/>
      <c r="B557" s="11"/>
      <c r="C557" s="11"/>
      <c r="D557" s="11"/>
      <c r="E557" s="11"/>
      <c r="F557" s="11"/>
      <c r="G557" s="11" t="e">
        <f>VLOOKUP(E557,TAXONS!B:C,2,FALSE)</f>
        <v>#N/A</v>
      </c>
      <c r="H557" s="13">
        <f t="shared" si="43"/>
        <v>0</v>
      </c>
      <c r="I557" s="12" t="e">
        <f t="shared" si="44"/>
        <v>#N/A</v>
      </c>
      <c r="J557" s="14" t="e">
        <f t="shared" si="45"/>
        <v>#N/A</v>
      </c>
      <c r="K557" s="15" t="e">
        <f>VLOOKUP(B557,REGIONS!A:D,4,FALSE)</f>
        <v>#N/A</v>
      </c>
      <c r="L557" s="19" t="e">
        <f>VLOOKUP(G557,Sensibilité!$A:$L,12,FALSE)</f>
        <v>#N/A</v>
      </c>
      <c r="M557" s="19" t="e">
        <f t="shared" si="46"/>
        <v>#N/A</v>
      </c>
      <c r="N557" s="19" t="e">
        <f t="shared" si="47"/>
        <v>#N/A</v>
      </c>
      <c r="O557" s="15" t="str">
        <f>IF(D557=Listes!$B$6,"SWARMING",IF(OR(D557=Listes!$B$1,D557=Listes!$B$2,D557=Listes!$B$5),2,IF(OR(D557=Listes!$B$3,D557=Listes!$B$4),1,"erreur colonne D")))</f>
        <v>SWARMING</v>
      </c>
      <c r="P557" s="15" t="e">
        <f>IF(OR(W557="Hiver",W557="Transit"),VLOOKUP(E557,IC!A:E,4,FALSE),IF(W557="été",VLOOKUP(E557,IC!A:E,3,FALSE),"erreur"))</f>
        <v>#N/A</v>
      </c>
      <c r="Q557" s="15" t="e">
        <f>IF(P557="NR",0,IF(F557&lt;5,0,IF(P557=1,VLOOKUP(F557,IC!$G$1:$I$8,3,TRUE),
IF(P557=2,VLOOKUP(F557,IC!$K$1:$M$8,3,TRUE),
IF(P557=3,VLOOKUP(F557,IC!$O$1:$Q$8,3,TRUE),IF(P557=4,VLOOKUP(F557,IC!$S$2:$U$9,3,TRUE),
"erreur"))))))</f>
        <v>#N/A</v>
      </c>
      <c r="R557" s="16" t="e">
        <f>IF(OR(V557="NA",V557="Transit",V557&lt;Listes!$F$1),"non applicable",F557/V557)</f>
        <v>#N/A</v>
      </c>
      <c r="S557" s="16" t="e">
        <f>IF(W557="Transit","Non applicable",IF(AND(W557="été",T557&gt;Listes!F556),F557/T557,IF(AND(W557="Hiver",Hierarchisation!U557&gt;Listes!F556),F557/U557,"non applicable")))</f>
        <v>#N/A</v>
      </c>
      <c r="T557" s="17" t="e">
        <f>IF(K557="Centre",VLOOKUP(E557,effectifs_ete,3,FALSE),IF(Hierarchisation!K557="Grand Nord",VLOOKUP(Hierarchisation!E557,effectifs_ete,4,FALSE),IF(Hierarchisation!K557="Nord Est",VLOOKUP(Hierarchisation!E557,effectifs_ete,5,FALSE),IF(Hierarchisation!K557="Nord Ouest",VLOOKUP(Hierarchisation!E557,effectifs_ete,6,FALSE),IF(Hierarchisation!K557="Sud Est",VLOOKUP(Hierarchisation!E557,effectifs_ete,7,FALSE),IF(Hierarchisation!K557="Sud Ouest",VLOOKUP(Hierarchisation!E557,effectifs_ete,8,FALSE),"Erreur Région"))))))</f>
        <v>#N/A</v>
      </c>
      <c r="U557" s="17" t="e">
        <f>IF(K557="Centre",VLOOKUP(E557,effectifs_hiver,3,FALSE),IF(Hierarchisation!K557="Grand Nord",VLOOKUP(Hierarchisation!E557,effectifs_hiver,4,FALSE),IF(Hierarchisation!K557="Nord Est",VLOOKUP(Hierarchisation!E557,effectifs_hiver,5,FALSE),IF(Hierarchisation!K557="Nord Ouest",VLOOKUP(Hierarchisation!E557,effectifs_hiver,6,FALSE),IF(Hierarchisation!K557="Sud Est",VLOOKUP(Hierarchisation!E557,effectifs_hiver,7,FALSE),IF(Hierarchisation!K557="Sud Ouest",VLOOKUP(Hierarchisation!E557,effectifs_hiver,8,FALSE),"Erreur Région"))))))</f>
        <v>#N/A</v>
      </c>
      <c r="V557" s="17" t="e">
        <f>IF(W557="Transit","Transit",IF(W557="hiver",VLOOKUP(E557,'EFFECTIFS Hiver'!$A:$I,9,FALSE),IF(W557="été",VLOOKUP(E557,'EFFECTIFS Eté'!$A:$I,9,FALSE),"Erreur saison")))</f>
        <v>#N/A</v>
      </c>
      <c r="W557" s="18" t="e">
        <f>VLOOKUP(D557,Listes!B:C,2,FALSE)</f>
        <v>#N/A</v>
      </c>
    </row>
    <row r="558" spans="1:23" ht="15.75" customHeight="1">
      <c r="A558" s="11"/>
      <c r="B558" s="11"/>
      <c r="C558" s="11"/>
      <c r="D558" s="11"/>
      <c r="E558" s="11"/>
      <c r="F558" s="11"/>
      <c r="G558" s="11" t="e">
        <f>VLOOKUP(E558,TAXONS!B:C,2,FALSE)</f>
        <v>#N/A</v>
      </c>
      <c r="H558" s="13">
        <f t="shared" si="43"/>
        <v>0</v>
      </c>
      <c r="I558" s="12" t="e">
        <f t="shared" si="44"/>
        <v>#N/A</v>
      </c>
      <c r="J558" s="14" t="e">
        <f t="shared" si="45"/>
        <v>#N/A</v>
      </c>
      <c r="K558" s="15" t="e">
        <f>VLOOKUP(B558,REGIONS!A:D,4,FALSE)</f>
        <v>#N/A</v>
      </c>
      <c r="L558" s="19" t="e">
        <f>VLOOKUP(G558,Sensibilité!$A:$L,12,FALSE)</f>
        <v>#N/A</v>
      </c>
      <c r="M558" s="19" t="e">
        <f t="shared" si="46"/>
        <v>#N/A</v>
      </c>
      <c r="N558" s="19" t="e">
        <f t="shared" si="47"/>
        <v>#N/A</v>
      </c>
      <c r="O558" s="15" t="str">
        <f>IF(D558=Listes!$B$6,"SWARMING",IF(OR(D558=Listes!$B$1,D558=Listes!$B$2,D558=Listes!$B$5),2,IF(OR(D558=Listes!$B$3,D558=Listes!$B$4),1,"erreur colonne D")))</f>
        <v>SWARMING</v>
      </c>
      <c r="P558" s="15" t="e">
        <f>IF(OR(W558="Hiver",W558="Transit"),VLOOKUP(E558,IC!A:E,4,FALSE),IF(W558="été",VLOOKUP(E558,IC!A:E,3,FALSE),"erreur"))</f>
        <v>#N/A</v>
      </c>
      <c r="Q558" s="15" t="e">
        <f>IF(P558="NR",0,IF(F558&lt;5,0,IF(P558=1,VLOOKUP(F558,IC!$G$1:$I$8,3,TRUE),
IF(P558=2,VLOOKUP(F558,IC!$K$1:$M$8,3,TRUE),
IF(P558=3,VLOOKUP(F558,IC!$O$1:$Q$8,3,TRUE),IF(P558=4,VLOOKUP(F558,IC!$S$2:$U$9,3,TRUE),
"erreur"))))))</f>
        <v>#N/A</v>
      </c>
      <c r="R558" s="16" t="e">
        <f>IF(OR(V558="NA",V558="Transit",V558&lt;Listes!$F$1),"non applicable",F558/V558)</f>
        <v>#N/A</v>
      </c>
      <c r="S558" s="16" t="e">
        <f>IF(W558="Transit","Non applicable",IF(AND(W558="été",T558&gt;Listes!F557),F558/T558,IF(AND(W558="Hiver",Hierarchisation!U558&gt;Listes!F557),F558/U558,"non applicable")))</f>
        <v>#N/A</v>
      </c>
      <c r="T558" s="17" t="e">
        <f>IF(K558="Centre",VLOOKUP(E558,effectifs_ete,3,FALSE),IF(Hierarchisation!K558="Grand Nord",VLOOKUP(Hierarchisation!E558,effectifs_ete,4,FALSE),IF(Hierarchisation!K558="Nord Est",VLOOKUP(Hierarchisation!E558,effectifs_ete,5,FALSE),IF(Hierarchisation!K558="Nord Ouest",VLOOKUP(Hierarchisation!E558,effectifs_ete,6,FALSE),IF(Hierarchisation!K558="Sud Est",VLOOKUP(Hierarchisation!E558,effectifs_ete,7,FALSE),IF(Hierarchisation!K558="Sud Ouest",VLOOKUP(Hierarchisation!E558,effectifs_ete,8,FALSE),"Erreur Région"))))))</f>
        <v>#N/A</v>
      </c>
      <c r="U558" s="17" t="e">
        <f>IF(K558="Centre",VLOOKUP(E558,effectifs_hiver,3,FALSE),IF(Hierarchisation!K558="Grand Nord",VLOOKUP(Hierarchisation!E558,effectifs_hiver,4,FALSE),IF(Hierarchisation!K558="Nord Est",VLOOKUP(Hierarchisation!E558,effectifs_hiver,5,FALSE),IF(Hierarchisation!K558="Nord Ouest",VLOOKUP(Hierarchisation!E558,effectifs_hiver,6,FALSE),IF(Hierarchisation!K558="Sud Est",VLOOKUP(Hierarchisation!E558,effectifs_hiver,7,FALSE),IF(Hierarchisation!K558="Sud Ouest",VLOOKUP(Hierarchisation!E558,effectifs_hiver,8,FALSE),"Erreur Région"))))))</f>
        <v>#N/A</v>
      </c>
      <c r="V558" s="17" t="e">
        <f>IF(W558="Transit","Transit",IF(W558="hiver",VLOOKUP(E558,'EFFECTIFS Hiver'!$A:$I,9,FALSE),IF(W558="été",VLOOKUP(E558,'EFFECTIFS Eté'!$A:$I,9,FALSE),"Erreur saison")))</f>
        <v>#N/A</v>
      </c>
      <c r="W558" s="18" t="e">
        <f>VLOOKUP(D558,Listes!B:C,2,FALSE)</f>
        <v>#N/A</v>
      </c>
    </row>
    <row r="559" spans="1:23" ht="15.75" customHeight="1">
      <c r="A559" s="11"/>
      <c r="B559" s="11"/>
      <c r="C559" s="11"/>
      <c r="D559" s="11"/>
      <c r="E559" s="11"/>
      <c r="F559" s="11"/>
      <c r="G559" s="11" t="e">
        <f>VLOOKUP(E559,TAXONS!B:C,2,FALSE)</f>
        <v>#N/A</v>
      </c>
      <c r="H559" s="13">
        <f t="shared" si="43"/>
        <v>0</v>
      </c>
      <c r="I559" s="12" t="e">
        <f t="shared" si="44"/>
        <v>#N/A</v>
      </c>
      <c r="J559" s="14" t="e">
        <f t="shared" si="45"/>
        <v>#N/A</v>
      </c>
      <c r="K559" s="15" t="e">
        <f>VLOOKUP(B559,REGIONS!A:D,4,FALSE)</f>
        <v>#N/A</v>
      </c>
      <c r="L559" s="19" t="e">
        <f>VLOOKUP(G559,Sensibilité!$A:$L,12,FALSE)</f>
        <v>#N/A</v>
      </c>
      <c r="M559" s="19" t="e">
        <f t="shared" si="46"/>
        <v>#N/A</v>
      </c>
      <c r="N559" s="19" t="e">
        <f t="shared" si="47"/>
        <v>#N/A</v>
      </c>
      <c r="O559" s="15" t="str">
        <f>IF(D559=Listes!$B$6,"SWARMING",IF(OR(D559=Listes!$B$1,D559=Listes!$B$2,D559=Listes!$B$5),2,IF(OR(D559=Listes!$B$3,D559=Listes!$B$4),1,"erreur colonne D")))</f>
        <v>SWARMING</v>
      </c>
      <c r="P559" s="15" t="e">
        <f>IF(OR(W559="Hiver",W559="Transit"),VLOOKUP(E559,IC!A:E,4,FALSE),IF(W559="été",VLOOKUP(E559,IC!A:E,3,FALSE),"erreur"))</f>
        <v>#N/A</v>
      </c>
      <c r="Q559" s="15" t="e">
        <f>IF(P559="NR",0,IF(F559&lt;5,0,IF(P559=1,VLOOKUP(F559,IC!$G$1:$I$8,3,TRUE),
IF(P559=2,VLOOKUP(F559,IC!$K$1:$M$8,3,TRUE),
IF(P559=3,VLOOKUP(F559,IC!$O$1:$Q$8,3,TRUE),IF(P559=4,VLOOKUP(F559,IC!$S$2:$U$9,3,TRUE),
"erreur"))))))</f>
        <v>#N/A</v>
      </c>
      <c r="R559" s="16" t="e">
        <f>IF(OR(V559="NA",V559="Transit",V559&lt;Listes!$F$1),"non applicable",F559/V559)</f>
        <v>#N/A</v>
      </c>
      <c r="S559" s="16" t="e">
        <f>IF(W559="Transit","Non applicable",IF(AND(W559="été",T559&gt;Listes!F558),F559/T559,IF(AND(W559="Hiver",Hierarchisation!U559&gt;Listes!F558),F559/U559,"non applicable")))</f>
        <v>#N/A</v>
      </c>
      <c r="T559" s="17" t="e">
        <f>IF(K559="Centre",VLOOKUP(E559,effectifs_ete,3,FALSE),IF(Hierarchisation!K559="Grand Nord",VLOOKUP(Hierarchisation!E559,effectifs_ete,4,FALSE),IF(Hierarchisation!K559="Nord Est",VLOOKUP(Hierarchisation!E559,effectifs_ete,5,FALSE),IF(Hierarchisation!K559="Nord Ouest",VLOOKUP(Hierarchisation!E559,effectifs_ete,6,FALSE),IF(Hierarchisation!K559="Sud Est",VLOOKUP(Hierarchisation!E559,effectifs_ete,7,FALSE),IF(Hierarchisation!K559="Sud Ouest",VLOOKUP(Hierarchisation!E559,effectifs_ete,8,FALSE),"Erreur Région"))))))</f>
        <v>#N/A</v>
      </c>
      <c r="U559" s="17" t="e">
        <f>IF(K559="Centre",VLOOKUP(E559,effectifs_hiver,3,FALSE),IF(Hierarchisation!K559="Grand Nord",VLOOKUP(Hierarchisation!E559,effectifs_hiver,4,FALSE),IF(Hierarchisation!K559="Nord Est",VLOOKUP(Hierarchisation!E559,effectifs_hiver,5,FALSE),IF(Hierarchisation!K559="Nord Ouest",VLOOKUP(Hierarchisation!E559,effectifs_hiver,6,FALSE),IF(Hierarchisation!K559="Sud Est",VLOOKUP(Hierarchisation!E559,effectifs_hiver,7,FALSE),IF(Hierarchisation!K559="Sud Ouest",VLOOKUP(Hierarchisation!E559,effectifs_hiver,8,FALSE),"Erreur Région"))))))</f>
        <v>#N/A</v>
      </c>
      <c r="V559" s="17" t="e">
        <f>IF(W559="Transit","Transit",IF(W559="hiver",VLOOKUP(E559,'EFFECTIFS Hiver'!$A:$I,9,FALSE),IF(W559="été",VLOOKUP(E559,'EFFECTIFS Eté'!$A:$I,9,FALSE),"Erreur saison")))</f>
        <v>#N/A</v>
      </c>
      <c r="W559" s="18" t="e">
        <f>VLOOKUP(D559,Listes!B:C,2,FALSE)</f>
        <v>#N/A</v>
      </c>
    </row>
    <row r="560" spans="1:23" ht="15.75" customHeight="1">
      <c r="A560" s="11"/>
      <c r="B560" s="11"/>
      <c r="C560" s="11"/>
      <c r="D560" s="11"/>
      <c r="E560" s="11"/>
      <c r="F560" s="11"/>
      <c r="G560" s="11" t="e">
        <f>VLOOKUP(E560,TAXONS!B:C,2,FALSE)</f>
        <v>#N/A</v>
      </c>
      <c r="H560" s="13">
        <f t="shared" si="43"/>
        <v>0</v>
      </c>
      <c r="I560" s="12" t="e">
        <f t="shared" si="44"/>
        <v>#N/A</v>
      </c>
      <c r="J560" s="14" t="e">
        <f t="shared" si="45"/>
        <v>#N/A</v>
      </c>
      <c r="K560" s="15" t="e">
        <f>VLOOKUP(B560,REGIONS!A:D,4,FALSE)</f>
        <v>#N/A</v>
      </c>
      <c r="L560" s="19" t="e">
        <f>VLOOKUP(G560,Sensibilité!$A:$L,12,FALSE)</f>
        <v>#N/A</v>
      </c>
      <c r="M560" s="19" t="e">
        <f t="shared" si="46"/>
        <v>#N/A</v>
      </c>
      <c r="N560" s="19" t="e">
        <f t="shared" si="47"/>
        <v>#N/A</v>
      </c>
      <c r="O560" s="15" t="str">
        <f>IF(D560=Listes!$B$6,"SWARMING",IF(OR(D560=Listes!$B$1,D560=Listes!$B$2,D560=Listes!$B$5),2,IF(OR(D560=Listes!$B$3,D560=Listes!$B$4),1,"erreur colonne D")))</f>
        <v>SWARMING</v>
      </c>
      <c r="P560" s="15" t="e">
        <f>IF(OR(W560="Hiver",W560="Transit"),VLOOKUP(E560,IC!A:E,4,FALSE),IF(W560="été",VLOOKUP(E560,IC!A:E,3,FALSE),"erreur"))</f>
        <v>#N/A</v>
      </c>
      <c r="Q560" s="15" t="e">
        <f>IF(P560="NR",0,IF(F560&lt;5,0,IF(P560=1,VLOOKUP(F560,IC!$G$1:$I$8,3,TRUE),
IF(P560=2,VLOOKUP(F560,IC!$K$1:$M$8,3,TRUE),
IF(P560=3,VLOOKUP(F560,IC!$O$1:$Q$8,3,TRUE),IF(P560=4,VLOOKUP(F560,IC!$S$2:$U$9,3,TRUE),
"erreur"))))))</f>
        <v>#N/A</v>
      </c>
      <c r="R560" s="16" t="e">
        <f>IF(OR(V560="NA",V560="Transit",V560&lt;Listes!$F$1),"non applicable",F560/V560)</f>
        <v>#N/A</v>
      </c>
      <c r="S560" s="16" t="e">
        <f>IF(W560="Transit","Non applicable",IF(AND(W560="été",T560&gt;Listes!F559),F560/T560,IF(AND(W560="Hiver",Hierarchisation!U560&gt;Listes!F559),F560/U560,"non applicable")))</f>
        <v>#N/A</v>
      </c>
      <c r="T560" s="17" t="e">
        <f>IF(K560="Centre",VLOOKUP(E560,effectifs_ete,3,FALSE),IF(Hierarchisation!K560="Grand Nord",VLOOKUP(Hierarchisation!E560,effectifs_ete,4,FALSE),IF(Hierarchisation!K560="Nord Est",VLOOKUP(Hierarchisation!E560,effectifs_ete,5,FALSE),IF(Hierarchisation!K560="Nord Ouest",VLOOKUP(Hierarchisation!E560,effectifs_ete,6,FALSE),IF(Hierarchisation!K560="Sud Est",VLOOKUP(Hierarchisation!E560,effectifs_ete,7,FALSE),IF(Hierarchisation!K560="Sud Ouest",VLOOKUP(Hierarchisation!E560,effectifs_ete,8,FALSE),"Erreur Région"))))))</f>
        <v>#N/A</v>
      </c>
      <c r="U560" s="17" t="e">
        <f>IF(K560="Centre",VLOOKUP(E560,effectifs_hiver,3,FALSE),IF(Hierarchisation!K560="Grand Nord",VLOOKUP(Hierarchisation!E560,effectifs_hiver,4,FALSE),IF(Hierarchisation!K560="Nord Est",VLOOKUP(Hierarchisation!E560,effectifs_hiver,5,FALSE),IF(Hierarchisation!K560="Nord Ouest",VLOOKUP(Hierarchisation!E560,effectifs_hiver,6,FALSE),IF(Hierarchisation!K560="Sud Est",VLOOKUP(Hierarchisation!E560,effectifs_hiver,7,FALSE),IF(Hierarchisation!K560="Sud Ouest",VLOOKUP(Hierarchisation!E560,effectifs_hiver,8,FALSE),"Erreur Région"))))))</f>
        <v>#N/A</v>
      </c>
      <c r="V560" s="17" t="e">
        <f>IF(W560="Transit","Transit",IF(W560="hiver",VLOOKUP(E560,'EFFECTIFS Hiver'!$A:$I,9,FALSE),IF(W560="été",VLOOKUP(E560,'EFFECTIFS Eté'!$A:$I,9,FALSE),"Erreur saison")))</f>
        <v>#N/A</v>
      </c>
      <c r="W560" s="18" t="e">
        <f>VLOOKUP(D560,Listes!B:C,2,FALSE)</f>
        <v>#N/A</v>
      </c>
    </row>
    <row r="561" spans="1:23" ht="15.75" customHeight="1">
      <c r="A561" s="11"/>
      <c r="B561" s="11"/>
      <c r="C561" s="11"/>
      <c r="D561" s="11"/>
      <c r="E561" s="11"/>
      <c r="F561" s="11"/>
      <c r="G561" s="11" t="e">
        <f>VLOOKUP(E561,TAXONS!B:C,2,FALSE)</f>
        <v>#N/A</v>
      </c>
      <c r="H561" s="13">
        <f t="shared" si="43"/>
        <v>0</v>
      </c>
      <c r="I561" s="12" t="e">
        <f t="shared" si="44"/>
        <v>#N/A</v>
      </c>
      <c r="J561" s="14" t="e">
        <f t="shared" si="45"/>
        <v>#N/A</v>
      </c>
      <c r="K561" s="15" t="e">
        <f>VLOOKUP(B561,REGIONS!A:D,4,FALSE)</f>
        <v>#N/A</v>
      </c>
      <c r="L561" s="19" t="e">
        <f>VLOOKUP(G561,Sensibilité!$A:$L,12,FALSE)</f>
        <v>#N/A</v>
      </c>
      <c r="M561" s="19" t="e">
        <f t="shared" si="46"/>
        <v>#N/A</v>
      </c>
      <c r="N561" s="19" t="e">
        <f t="shared" si="47"/>
        <v>#N/A</v>
      </c>
      <c r="O561" s="15" t="str">
        <f>IF(D561=Listes!$B$6,"SWARMING",IF(OR(D561=Listes!$B$1,D561=Listes!$B$2,D561=Listes!$B$5),2,IF(OR(D561=Listes!$B$3,D561=Listes!$B$4),1,"erreur colonne D")))</f>
        <v>SWARMING</v>
      </c>
      <c r="P561" s="15" t="e">
        <f>IF(OR(W561="Hiver",W561="Transit"),VLOOKUP(E561,IC!A:E,4,FALSE),IF(W561="été",VLOOKUP(E561,IC!A:E,3,FALSE),"erreur"))</f>
        <v>#N/A</v>
      </c>
      <c r="Q561" s="15" t="e">
        <f>IF(P561="NR",0,IF(F561&lt;5,0,IF(P561=1,VLOOKUP(F561,IC!$G$1:$I$8,3,TRUE),
IF(P561=2,VLOOKUP(F561,IC!$K$1:$M$8,3,TRUE),
IF(P561=3,VLOOKUP(F561,IC!$O$1:$Q$8,3,TRUE),IF(P561=4,VLOOKUP(F561,IC!$S$2:$U$9,3,TRUE),
"erreur"))))))</f>
        <v>#N/A</v>
      </c>
      <c r="R561" s="16" t="e">
        <f>IF(OR(V561="NA",V561="Transit",V561&lt;Listes!$F$1),"non applicable",F561/V561)</f>
        <v>#N/A</v>
      </c>
      <c r="S561" s="16" t="e">
        <f>IF(W561="Transit","Non applicable",IF(AND(W561="été",T561&gt;Listes!F560),F561/T561,IF(AND(W561="Hiver",Hierarchisation!U561&gt;Listes!F560),F561/U561,"non applicable")))</f>
        <v>#N/A</v>
      </c>
      <c r="T561" s="17" t="e">
        <f>IF(K561="Centre",VLOOKUP(E561,effectifs_ete,3,FALSE),IF(Hierarchisation!K561="Grand Nord",VLOOKUP(Hierarchisation!E561,effectifs_ete,4,FALSE),IF(Hierarchisation!K561="Nord Est",VLOOKUP(Hierarchisation!E561,effectifs_ete,5,FALSE),IF(Hierarchisation!K561="Nord Ouest",VLOOKUP(Hierarchisation!E561,effectifs_ete,6,FALSE),IF(Hierarchisation!K561="Sud Est",VLOOKUP(Hierarchisation!E561,effectifs_ete,7,FALSE),IF(Hierarchisation!K561="Sud Ouest",VLOOKUP(Hierarchisation!E561,effectifs_ete,8,FALSE),"Erreur Région"))))))</f>
        <v>#N/A</v>
      </c>
      <c r="U561" s="17" t="e">
        <f>IF(K561="Centre",VLOOKUP(E561,effectifs_hiver,3,FALSE),IF(Hierarchisation!K561="Grand Nord",VLOOKUP(Hierarchisation!E561,effectifs_hiver,4,FALSE),IF(Hierarchisation!K561="Nord Est",VLOOKUP(Hierarchisation!E561,effectifs_hiver,5,FALSE),IF(Hierarchisation!K561="Nord Ouest",VLOOKUP(Hierarchisation!E561,effectifs_hiver,6,FALSE),IF(Hierarchisation!K561="Sud Est",VLOOKUP(Hierarchisation!E561,effectifs_hiver,7,FALSE),IF(Hierarchisation!K561="Sud Ouest",VLOOKUP(Hierarchisation!E561,effectifs_hiver,8,FALSE),"Erreur Région"))))))</f>
        <v>#N/A</v>
      </c>
      <c r="V561" s="17" t="e">
        <f>IF(W561="Transit","Transit",IF(W561="hiver",VLOOKUP(E561,'EFFECTIFS Hiver'!$A:$I,9,FALSE),IF(W561="été",VLOOKUP(E561,'EFFECTIFS Eté'!$A:$I,9,FALSE),"Erreur saison")))</f>
        <v>#N/A</v>
      </c>
      <c r="W561" s="18" t="e">
        <f>VLOOKUP(D561,Listes!B:C,2,FALSE)</f>
        <v>#N/A</v>
      </c>
    </row>
    <row r="562" spans="1:23" ht="15.75" customHeight="1">
      <c r="A562" s="11"/>
      <c r="B562" s="11"/>
      <c r="C562" s="11"/>
      <c r="D562" s="11"/>
      <c r="E562" s="11"/>
      <c r="F562" s="11"/>
      <c r="G562" s="11" t="e">
        <f>VLOOKUP(E562,TAXONS!B:C,2,FALSE)</f>
        <v>#N/A</v>
      </c>
      <c r="H562" s="13">
        <f t="shared" si="43"/>
        <v>0</v>
      </c>
      <c r="I562" s="12" t="e">
        <f t="shared" si="44"/>
        <v>#N/A</v>
      </c>
      <c r="J562" s="14" t="e">
        <f t="shared" si="45"/>
        <v>#N/A</v>
      </c>
      <c r="K562" s="15" t="e">
        <f>VLOOKUP(B562,REGIONS!A:D,4,FALSE)</f>
        <v>#N/A</v>
      </c>
      <c r="L562" s="19" t="e">
        <f>VLOOKUP(G562,Sensibilité!$A:$L,12,FALSE)</f>
        <v>#N/A</v>
      </c>
      <c r="M562" s="19" t="e">
        <f t="shared" si="46"/>
        <v>#N/A</v>
      </c>
      <c r="N562" s="19" t="e">
        <f t="shared" si="47"/>
        <v>#N/A</v>
      </c>
      <c r="O562" s="15" t="str">
        <f>IF(D562=Listes!$B$6,"SWARMING",IF(OR(D562=Listes!$B$1,D562=Listes!$B$2,D562=Listes!$B$5),2,IF(OR(D562=Listes!$B$3,D562=Listes!$B$4),1,"erreur colonne D")))</f>
        <v>SWARMING</v>
      </c>
      <c r="P562" s="15" t="e">
        <f>IF(OR(W562="Hiver",W562="Transit"),VLOOKUP(E562,IC!A:E,4,FALSE),IF(W562="été",VLOOKUP(E562,IC!A:E,3,FALSE),"erreur"))</f>
        <v>#N/A</v>
      </c>
      <c r="Q562" s="15" t="e">
        <f>IF(P562="NR",0,IF(F562&lt;5,0,IF(P562=1,VLOOKUP(F562,IC!$G$1:$I$8,3,TRUE),
IF(P562=2,VLOOKUP(F562,IC!$K$1:$M$8,3,TRUE),
IF(P562=3,VLOOKUP(F562,IC!$O$1:$Q$8,3,TRUE),IF(P562=4,VLOOKUP(F562,IC!$S$2:$U$9,3,TRUE),
"erreur"))))))</f>
        <v>#N/A</v>
      </c>
      <c r="R562" s="16" t="e">
        <f>IF(OR(V562="NA",V562="Transit",V562&lt;Listes!$F$1),"non applicable",F562/V562)</f>
        <v>#N/A</v>
      </c>
      <c r="S562" s="16" t="e">
        <f>IF(W562="Transit","Non applicable",IF(AND(W562="été",T562&gt;Listes!F561),F562/T562,IF(AND(W562="Hiver",Hierarchisation!U562&gt;Listes!F561),F562/U562,"non applicable")))</f>
        <v>#N/A</v>
      </c>
      <c r="T562" s="17" t="e">
        <f>IF(K562="Centre",VLOOKUP(E562,effectifs_ete,3,FALSE),IF(Hierarchisation!K562="Grand Nord",VLOOKUP(Hierarchisation!E562,effectifs_ete,4,FALSE),IF(Hierarchisation!K562="Nord Est",VLOOKUP(Hierarchisation!E562,effectifs_ete,5,FALSE),IF(Hierarchisation!K562="Nord Ouest",VLOOKUP(Hierarchisation!E562,effectifs_ete,6,FALSE),IF(Hierarchisation!K562="Sud Est",VLOOKUP(Hierarchisation!E562,effectifs_ete,7,FALSE),IF(Hierarchisation!K562="Sud Ouest",VLOOKUP(Hierarchisation!E562,effectifs_ete,8,FALSE),"Erreur Région"))))))</f>
        <v>#N/A</v>
      </c>
      <c r="U562" s="17" t="e">
        <f>IF(K562="Centre",VLOOKUP(E562,effectifs_hiver,3,FALSE),IF(Hierarchisation!K562="Grand Nord",VLOOKUP(Hierarchisation!E562,effectifs_hiver,4,FALSE),IF(Hierarchisation!K562="Nord Est",VLOOKUP(Hierarchisation!E562,effectifs_hiver,5,FALSE),IF(Hierarchisation!K562="Nord Ouest",VLOOKUP(Hierarchisation!E562,effectifs_hiver,6,FALSE),IF(Hierarchisation!K562="Sud Est",VLOOKUP(Hierarchisation!E562,effectifs_hiver,7,FALSE),IF(Hierarchisation!K562="Sud Ouest",VLOOKUP(Hierarchisation!E562,effectifs_hiver,8,FALSE),"Erreur Région"))))))</f>
        <v>#N/A</v>
      </c>
      <c r="V562" s="17" t="e">
        <f>IF(W562="Transit","Transit",IF(W562="hiver",VLOOKUP(E562,'EFFECTIFS Hiver'!$A:$I,9,FALSE),IF(W562="été",VLOOKUP(E562,'EFFECTIFS Eté'!$A:$I,9,FALSE),"Erreur saison")))</f>
        <v>#N/A</v>
      </c>
      <c r="W562" s="18" t="e">
        <f>VLOOKUP(D562,Listes!B:C,2,FALSE)</f>
        <v>#N/A</v>
      </c>
    </row>
    <row r="563" spans="1:23" ht="15.75" customHeight="1">
      <c r="A563" s="11"/>
      <c r="B563" s="11"/>
      <c r="C563" s="11"/>
      <c r="D563" s="11"/>
      <c r="E563" s="11"/>
      <c r="F563" s="11"/>
      <c r="G563" s="11" t="e">
        <f>VLOOKUP(E563,TAXONS!B:C,2,FALSE)</f>
        <v>#N/A</v>
      </c>
      <c r="H563" s="13">
        <f t="shared" si="43"/>
        <v>0</v>
      </c>
      <c r="I563" s="12" t="e">
        <f t="shared" si="44"/>
        <v>#N/A</v>
      </c>
      <c r="J563" s="14" t="e">
        <f t="shared" si="45"/>
        <v>#N/A</v>
      </c>
      <c r="K563" s="15" t="e">
        <f>VLOOKUP(B563,REGIONS!A:D,4,FALSE)</f>
        <v>#N/A</v>
      </c>
      <c r="L563" s="19" t="e">
        <f>VLOOKUP(G563,Sensibilité!$A:$L,12,FALSE)</f>
        <v>#N/A</v>
      </c>
      <c r="M563" s="19" t="e">
        <f t="shared" si="46"/>
        <v>#N/A</v>
      </c>
      <c r="N563" s="19" t="e">
        <f t="shared" si="47"/>
        <v>#N/A</v>
      </c>
      <c r="O563" s="15" t="str">
        <f>IF(D563=Listes!$B$6,"SWARMING",IF(OR(D563=Listes!$B$1,D563=Listes!$B$2,D563=Listes!$B$5),2,IF(OR(D563=Listes!$B$3,D563=Listes!$B$4),1,"erreur colonne D")))</f>
        <v>SWARMING</v>
      </c>
      <c r="P563" s="15" t="e">
        <f>IF(OR(W563="Hiver",W563="Transit"),VLOOKUP(E563,IC!A:E,4,FALSE),IF(W563="été",VLOOKUP(E563,IC!A:E,3,FALSE),"erreur"))</f>
        <v>#N/A</v>
      </c>
      <c r="Q563" s="15" t="e">
        <f>IF(P563="NR",0,IF(F563&lt;5,0,IF(P563=1,VLOOKUP(F563,IC!$G$1:$I$8,3,TRUE),
IF(P563=2,VLOOKUP(F563,IC!$K$1:$M$8,3,TRUE),
IF(P563=3,VLOOKUP(F563,IC!$O$1:$Q$8,3,TRUE),IF(P563=4,VLOOKUP(F563,IC!$S$2:$U$9,3,TRUE),
"erreur"))))))</f>
        <v>#N/A</v>
      </c>
      <c r="R563" s="16" t="e">
        <f>IF(OR(V563="NA",V563="Transit",V563&lt;Listes!$F$1),"non applicable",F563/V563)</f>
        <v>#N/A</v>
      </c>
      <c r="S563" s="16" t="e">
        <f>IF(W563="Transit","Non applicable",IF(AND(W563="été",T563&gt;Listes!F562),F563/T563,IF(AND(W563="Hiver",Hierarchisation!U563&gt;Listes!F562),F563/U563,"non applicable")))</f>
        <v>#N/A</v>
      </c>
      <c r="T563" s="17" t="e">
        <f>IF(K563="Centre",VLOOKUP(E563,effectifs_ete,3,FALSE),IF(Hierarchisation!K563="Grand Nord",VLOOKUP(Hierarchisation!E563,effectifs_ete,4,FALSE),IF(Hierarchisation!K563="Nord Est",VLOOKUP(Hierarchisation!E563,effectifs_ete,5,FALSE),IF(Hierarchisation!K563="Nord Ouest",VLOOKUP(Hierarchisation!E563,effectifs_ete,6,FALSE),IF(Hierarchisation!K563="Sud Est",VLOOKUP(Hierarchisation!E563,effectifs_ete,7,FALSE),IF(Hierarchisation!K563="Sud Ouest",VLOOKUP(Hierarchisation!E563,effectifs_ete,8,FALSE),"Erreur Région"))))))</f>
        <v>#N/A</v>
      </c>
      <c r="U563" s="17" t="e">
        <f>IF(K563="Centre",VLOOKUP(E563,effectifs_hiver,3,FALSE),IF(Hierarchisation!K563="Grand Nord",VLOOKUP(Hierarchisation!E563,effectifs_hiver,4,FALSE),IF(Hierarchisation!K563="Nord Est",VLOOKUP(Hierarchisation!E563,effectifs_hiver,5,FALSE),IF(Hierarchisation!K563="Nord Ouest",VLOOKUP(Hierarchisation!E563,effectifs_hiver,6,FALSE),IF(Hierarchisation!K563="Sud Est",VLOOKUP(Hierarchisation!E563,effectifs_hiver,7,FALSE),IF(Hierarchisation!K563="Sud Ouest",VLOOKUP(Hierarchisation!E563,effectifs_hiver,8,FALSE),"Erreur Région"))))))</f>
        <v>#N/A</v>
      </c>
      <c r="V563" s="17" t="e">
        <f>IF(W563="Transit","Transit",IF(W563="hiver",VLOOKUP(E563,'EFFECTIFS Hiver'!$A:$I,9,FALSE),IF(W563="été",VLOOKUP(E563,'EFFECTIFS Eté'!$A:$I,9,FALSE),"Erreur saison")))</f>
        <v>#N/A</v>
      </c>
      <c r="W563" s="18" t="e">
        <f>VLOOKUP(D563,Listes!B:C,2,FALSE)</f>
        <v>#N/A</v>
      </c>
    </row>
    <row r="564" spans="1:23" ht="15.75" customHeight="1">
      <c r="A564" s="11"/>
      <c r="B564" s="11"/>
      <c r="C564" s="11"/>
      <c r="D564" s="11"/>
      <c r="E564" s="11"/>
      <c r="F564" s="11"/>
      <c r="G564" s="11" t="e">
        <f>VLOOKUP(E564,TAXONS!B:C,2,FALSE)</f>
        <v>#N/A</v>
      </c>
      <c r="H564" s="13">
        <f t="shared" si="43"/>
        <v>0</v>
      </c>
      <c r="I564" s="12" t="e">
        <f t="shared" si="44"/>
        <v>#N/A</v>
      </c>
      <c r="J564" s="14" t="e">
        <f t="shared" si="45"/>
        <v>#N/A</v>
      </c>
      <c r="K564" s="15" t="e">
        <f>VLOOKUP(B564,REGIONS!A:D,4,FALSE)</f>
        <v>#N/A</v>
      </c>
      <c r="L564" s="19" t="e">
        <f>VLOOKUP(G564,Sensibilité!$A:$L,12,FALSE)</f>
        <v>#N/A</v>
      </c>
      <c r="M564" s="19" t="e">
        <f t="shared" si="46"/>
        <v>#N/A</v>
      </c>
      <c r="N564" s="19" t="e">
        <f t="shared" si="47"/>
        <v>#N/A</v>
      </c>
      <c r="O564" s="15" t="str">
        <f>IF(D564=Listes!$B$6,"SWARMING",IF(OR(D564=Listes!$B$1,D564=Listes!$B$2,D564=Listes!$B$5),2,IF(OR(D564=Listes!$B$3,D564=Listes!$B$4),1,"erreur colonne D")))</f>
        <v>SWARMING</v>
      </c>
      <c r="P564" s="15" t="e">
        <f>IF(OR(W564="Hiver",W564="Transit"),VLOOKUP(E564,IC!A:E,4,FALSE),IF(W564="été",VLOOKUP(E564,IC!A:E,3,FALSE),"erreur"))</f>
        <v>#N/A</v>
      </c>
      <c r="Q564" s="15" t="e">
        <f>IF(P564="NR",0,IF(F564&lt;5,0,IF(P564=1,VLOOKUP(F564,IC!$G$1:$I$8,3,TRUE),
IF(P564=2,VLOOKUP(F564,IC!$K$1:$M$8,3,TRUE),
IF(P564=3,VLOOKUP(F564,IC!$O$1:$Q$8,3,TRUE),IF(P564=4,VLOOKUP(F564,IC!$S$2:$U$9,3,TRUE),
"erreur"))))))</f>
        <v>#N/A</v>
      </c>
      <c r="R564" s="16" t="e">
        <f>IF(OR(V564="NA",V564="Transit",V564&lt;Listes!$F$1),"non applicable",F564/V564)</f>
        <v>#N/A</v>
      </c>
      <c r="S564" s="16" t="e">
        <f>IF(W564="Transit","Non applicable",IF(AND(W564="été",T564&gt;Listes!F563),F564/T564,IF(AND(W564="Hiver",Hierarchisation!U564&gt;Listes!F563),F564/U564,"non applicable")))</f>
        <v>#N/A</v>
      </c>
      <c r="T564" s="17" t="e">
        <f>IF(K564="Centre",VLOOKUP(E564,effectifs_ete,3,FALSE),IF(Hierarchisation!K564="Grand Nord",VLOOKUP(Hierarchisation!E564,effectifs_ete,4,FALSE),IF(Hierarchisation!K564="Nord Est",VLOOKUP(Hierarchisation!E564,effectifs_ete,5,FALSE),IF(Hierarchisation!K564="Nord Ouest",VLOOKUP(Hierarchisation!E564,effectifs_ete,6,FALSE),IF(Hierarchisation!K564="Sud Est",VLOOKUP(Hierarchisation!E564,effectifs_ete,7,FALSE),IF(Hierarchisation!K564="Sud Ouest",VLOOKUP(Hierarchisation!E564,effectifs_ete,8,FALSE),"Erreur Région"))))))</f>
        <v>#N/A</v>
      </c>
      <c r="U564" s="17" t="e">
        <f>IF(K564="Centre",VLOOKUP(E564,effectifs_hiver,3,FALSE),IF(Hierarchisation!K564="Grand Nord",VLOOKUP(Hierarchisation!E564,effectifs_hiver,4,FALSE),IF(Hierarchisation!K564="Nord Est",VLOOKUP(Hierarchisation!E564,effectifs_hiver,5,FALSE),IF(Hierarchisation!K564="Nord Ouest",VLOOKUP(Hierarchisation!E564,effectifs_hiver,6,FALSE),IF(Hierarchisation!K564="Sud Est",VLOOKUP(Hierarchisation!E564,effectifs_hiver,7,FALSE),IF(Hierarchisation!K564="Sud Ouest",VLOOKUP(Hierarchisation!E564,effectifs_hiver,8,FALSE),"Erreur Région"))))))</f>
        <v>#N/A</v>
      </c>
      <c r="V564" s="17" t="e">
        <f>IF(W564="Transit","Transit",IF(W564="hiver",VLOOKUP(E564,'EFFECTIFS Hiver'!$A:$I,9,FALSE),IF(W564="été",VLOOKUP(E564,'EFFECTIFS Eté'!$A:$I,9,FALSE),"Erreur saison")))</f>
        <v>#N/A</v>
      </c>
      <c r="W564" s="18" t="e">
        <f>VLOOKUP(D564,Listes!B:C,2,FALSE)</f>
        <v>#N/A</v>
      </c>
    </row>
    <row r="565" spans="1:23" ht="15.75" customHeight="1">
      <c r="A565" s="11"/>
      <c r="B565" s="11"/>
      <c r="C565" s="11"/>
      <c r="D565" s="11"/>
      <c r="E565" s="11"/>
      <c r="F565" s="11"/>
      <c r="G565" s="11" t="e">
        <f>VLOOKUP(E565,TAXONS!B:C,2,FALSE)</f>
        <v>#N/A</v>
      </c>
      <c r="H565" s="13">
        <f t="shared" si="43"/>
        <v>0</v>
      </c>
      <c r="I565" s="12" t="e">
        <f t="shared" si="44"/>
        <v>#N/A</v>
      </c>
      <c r="J565" s="14" t="e">
        <f t="shared" si="45"/>
        <v>#N/A</v>
      </c>
      <c r="K565" s="15" t="e">
        <f>VLOOKUP(B565,REGIONS!A:D,4,FALSE)</f>
        <v>#N/A</v>
      </c>
      <c r="L565" s="19" t="e">
        <f>VLOOKUP(G565,Sensibilité!$A:$L,12,FALSE)</f>
        <v>#N/A</v>
      </c>
      <c r="M565" s="19" t="e">
        <f t="shared" si="46"/>
        <v>#N/A</v>
      </c>
      <c r="N565" s="19" t="e">
        <f t="shared" si="47"/>
        <v>#N/A</v>
      </c>
      <c r="O565" s="15" t="str">
        <f>IF(D565=Listes!$B$6,"SWARMING",IF(OR(D565=Listes!$B$1,D565=Listes!$B$2,D565=Listes!$B$5),2,IF(OR(D565=Listes!$B$3,D565=Listes!$B$4),1,"erreur colonne D")))</f>
        <v>SWARMING</v>
      </c>
      <c r="P565" s="15" t="e">
        <f>IF(OR(W565="Hiver",W565="Transit"),VLOOKUP(E565,IC!A:E,4,FALSE),IF(W565="été",VLOOKUP(E565,IC!A:E,3,FALSE),"erreur"))</f>
        <v>#N/A</v>
      </c>
      <c r="Q565" s="15" t="e">
        <f>IF(P565="NR",0,IF(F565&lt;5,0,IF(P565=1,VLOOKUP(F565,IC!$G$1:$I$8,3,TRUE),
IF(P565=2,VLOOKUP(F565,IC!$K$1:$M$8,3,TRUE),
IF(P565=3,VLOOKUP(F565,IC!$O$1:$Q$8,3,TRUE),IF(P565=4,VLOOKUP(F565,IC!$S$2:$U$9,3,TRUE),
"erreur"))))))</f>
        <v>#N/A</v>
      </c>
      <c r="R565" s="16" t="e">
        <f>IF(OR(V565="NA",V565="Transit",V565&lt;Listes!$F$1),"non applicable",F565/V565)</f>
        <v>#N/A</v>
      </c>
      <c r="S565" s="16" t="e">
        <f>IF(W565="Transit","Non applicable",IF(AND(W565="été",T565&gt;Listes!F564),F565/T565,IF(AND(W565="Hiver",Hierarchisation!U565&gt;Listes!F564),F565/U565,"non applicable")))</f>
        <v>#N/A</v>
      </c>
      <c r="T565" s="17" t="e">
        <f>IF(K565="Centre",VLOOKUP(E565,effectifs_ete,3,FALSE),IF(Hierarchisation!K565="Grand Nord",VLOOKUP(Hierarchisation!E565,effectifs_ete,4,FALSE),IF(Hierarchisation!K565="Nord Est",VLOOKUP(Hierarchisation!E565,effectifs_ete,5,FALSE),IF(Hierarchisation!K565="Nord Ouest",VLOOKUP(Hierarchisation!E565,effectifs_ete,6,FALSE),IF(Hierarchisation!K565="Sud Est",VLOOKUP(Hierarchisation!E565,effectifs_ete,7,FALSE),IF(Hierarchisation!K565="Sud Ouest",VLOOKUP(Hierarchisation!E565,effectifs_ete,8,FALSE),"Erreur Région"))))))</f>
        <v>#N/A</v>
      </c>
      <c r="U565" s="17" t="e">
        <f>IF(K565="Centre",VLOOKUP(E565,effectifs_hiver,3,FALSE),IF(Hierarchisation!K565="Grand Nord",VLOOKUP(Hierarchisation!E565,effectifs_hiver,4,FALSE),IF(Hierarchisation!K565="Nord Est",VLOOKUP(Hierarchisation!E565,effectifs_hiver,5,FALSE),IF(Hierarchisation!K565="Nord Ouest",VLOOKUP(Hierarchisation!E565,effectifs_hiver,6,FALSE),IF(Hierarchisation!K565="Sud Est",VLOOKUP(Hierarchisation!E565,effectifs_hiver,7,FALSE),IF(Hierarchisation!K565="Sud Ouest",VLOOKUP(Hierarchisation!E565,effectifs_hiver,8,FALSE),"Erreur Région"))))))</f>
        <v>#N/A</v>
      </c>
      <c r="V565" s="17" t="e">
        <f>IF(W565="Transit","Transit",IF(W565="hiver",VLOOKUP(E565,'EFFECTIFS Hiver'!$A:$I,9,FALSE),IF(W565="été",VLOOKUP(E565,'EFFECTIFS Eté'!$A:$I,9,FALSE),"Erreur saison")))</f>
        <v>#N/A</v>
      </c>
      <c r="W565" s="18" t="e">
        <f>VLOOKUP(D565,Listes!B:C,2,FALSE)</f>
        <v>#N/A</v>
      </c>
    </row>
    <row r="566" spans="1:23" ht="15.75" customHeight="1">
      <c r="A566" s="11"/>
      <c r="B566" s="11"/>
      <c r="C566" s="11"/>
      <c r="D566" s="11"/>
      <c r="E566" s="11"/>
      <c r="F566" s="11"/>
      <c r="G566" s="11" t="e">
        <f>VLOOKUP(E566,TAXONS!B:C,2,FALSE)</f>
        <v>#N/A</v>
      </c>
      <c r="H566" s="13">
        <f t="shared" si="43"/>
        <v>0</v>
      </c>
      <c r="I566" s="12" t="e">
        <f t="shared" si="44"/>
        <v>#N/A</v>
      </c>
      <c r="J566" s="14" t="e">
        <f t="shared" si="45"/>
        <v>#N/A</v>
      </c>
      <c r="K566" s="15" t="e">
        <f>VLOOKUP(B566,REGIONS!A:D,4,FALSE)</f>
        <v>#N/A</v>
      </c>
      <c r="L566" s="19" t="e">
        <f>VLOOKUP(G566,Sensibilité!$A:$L,12,FALSE)</f>
        <v>#N/A</v>
      </c>
      <c r="M566" s="19" t="e">
        <f t="shared" si="46"/>
        <v>#N/A</v>
      </c>
      <c r="N566" s="19" t="e">
        <f t="shared" si="47"/>
        <v>#N/A</v>
      </c>
      <c r="O566" s="15" t="str">
        <f>IF(D566=Listes!$B$6,"SWARMING",IF(OR(D566=Listes!$B$1,D566=Listes!$B$2,D566=Listes!$B$5),2,IF(OR(D566=Listes!$B$3,D566=Listes!$B$4),1,"erreur colonne D")))</f>
        <v>SWARMING</v>
      </c>
      <c r="P566" s="15" t="e">
        <f>IF(OR(W566="Hiver",W566="Transit"),VLOOKUP(E566,IC!A:E,4,FALSE),IF(W566="été",VLOOKUP(E566,IC!A:E,3,FALSE),"erreur"))</f>
        <v>#N/A</v>
      </c>
      <c r="Q566" s="15" t="e">
        <f>IF(P566="NR",0,IF(F566&lt;5,0,IF(P566=1,VLOOKUP(F566,IC!$G$1:$I$8,3,TRUE),
IF(P566=2,VLOOKUP(F566,IC!$K$1:$M$8,3,TRUE),
IF(P566=3,VLOOKUP(F566,IC!$O$1:$Q$8,3,TRUE),IF(P566=4,VLOOKUP(F566,IC!$S$2:$U$9,3,TRUE),
"erreur"))))))</f>
        <v>#N/A</v>
      </c>
      <c r="R566" s="16" t="e">
        <f>IF(OR(V566="NA",V566="Transit",V566&lt;Listes!$F$1),"non applicable",F566/V566)</f>
        <v>#N/A</v>
      </c>
      <c r="S566" s="16" t="e">
        <f>IF(W566="Transit","Non applicable",IF(AND(W566="été",T566&gt;Listes!F565),F566/T566,IF(AND(W566="Hiver",Hierarchisation!U566&gt;Listes!F565),F566/U566,"non applicable")))</f>
        <v>#N/A</v>
      </c>
      <c r="T566" s="17" t="e">
        <f>IF(K566="Centre",VLOOKUP(E566,effectifs_ete,3,FALSE),IF(Hierarchisation!K566="Grand Nord",VLOOKUP(Hierarchisation!E566,effectifs_ete,4,FALSE),IF(Hierarchisation!K566="Nord Est",VLOOKUP(Hierarchisation!E566,effectifs_ete,5,FALSE),IF(Hierarchisation!K566="Nord Ouest",VLOOKUP(Hierarchisation!E566,effectifs_ete,6,FALSE),IF(Hierarchisation!K566="Sud Est",VLOOKUP(Hierarchisation!E566,effectifs_ete,7,FALSE),IF(Hierarchisation!K566="Sud Ouest",VLOOKUP(Hierarchisation!E566,effectifs_ete,8,FALSE),"Erreur Région"))))))</f>
        <v>#N/A</v>
      </c>
      <c r="U566" s="17" t="e">
        <f>IF(K566="Centre",VLOOKUP(E566,effectifs_hiver,3,FALSE),IF(Hierarchisation!K566="Grand Nord",VLOOKUP(Hierarchisation!E566,effectifs_hiver,4,FALSE),IF(Hierarchisation!K566="Nord Est",VLOOKUP(Hierarchisation!E566,effectifs_hiver,5,FALSE),IF(Hierarchisation!K566="Nord Ouest",VLOOKUP(Hierarchisation!E566,effectifs_hiver,6,FALSE),IF(Hierarchisation!K566="Sud Est",VLOOKUP(Hierarchisation!E566,effectifs_hiver,7,FALSE),IF(Hierarchisation!K566="Sud Ouest",VLOOKUP(Hierarchisation!E566,effectifs_hiver,8,FALSE),"Erreur Région"))))))</f>
        <v>#N/A</v>
      </c>
      <c r="V566" s="17" t="e">
        <f>IF(W566="Transit","Transit",IF(W566="hiver",VLOOKUP(E566,'EFFECTIFS Hiver'!$A:$I,9,FALSE),IF(W566="été",VLOOKUP(E566,'EFFECTIFS Eté'!$A:$I,9,FALSE),"Erreur saison")))</f>
        <v>#N/A</v>
      </c>
      <c r="W566" s="18" t="e">
        <f>VLOOKUP(D566,Listes!B:C,2,FALSE)</f>
        <v>#N/A</v>
      </c>
    </row>
    <row r="567" spans="1:23" ht="15.75" customHeight="1">
      <c r="A567" s="11"/>
      <c r="B567" s="11"/>
      <c r="C567" s="11"/>
      <c r="D567" s="11"/>
      <c r="E567" s="11"/>
      <c r="F567" s="11"/>
      <c r="G567" s="11" t="e">
        <f>VLOOKUP(E567,TAXONS!B:C,2,FALSE)</f>
        <v>#N/A</v>
      </c>
      <c r="H567" s="13">
        <f t="shared" si="43"/>
        <v>0</v>
      </c>
      <c r="I567" s="12" t="e">
        <f t="shared" si="44"/>
        <v>#N/A</v>
      </c>
      <c r="J567" s="14" t="e">
        <f t="shared" si="45"/>
        <v>#N/A</v>
      </c>
      <c r="K567" s="15" t="e">
        <f>VLOOKUP(B567,REGIONS!A:D,4,FALSE)</f>
        <v>#N/A</v>
      </c>
      <c r="L567" s="19" t="e">
        <f>VLOOKUP(G567,Sensibilité!$A:$L,12,FALSE)</f>
        <v>#N/A</v>
      </c>
      <c r="M567" s="19" t="e">
        <f t="shared" si="46"/>
        <v>#N/A</v>
      </c>
      <c r="N567" s="19" t="e">
        <f t="shared" si="47"/>
        <v>#N/A</v>
      </c>
      <c r="O567" s="15" t="str">
        <f>IF(D567=Listes!$B$6,"SWARMING",IF(OR(D567=Listes!$B$1,D567=Listes!$B$2,D567=Listes!$B$5),2,IF(OR(D567=Listes!$B$3,D567=Listes!$B$4),1,"erreur colonne D")))</f>
        <v>SWARMING</v>
      </c>
      <c r="P567" s="15" t="e">
        <f>IF(OR(W567="Hiver",W567="Transit"),VLOOKUP(E567,IC!A:E,4,FALSE),IF(W567="été",VLOOKUP(E567,IC!A:E,3,FALSE),"erreur"))</f>
        <v>#N/A</v>
      </c>
      <c r="Q567" s="15" t="e">
        <f>IF(P567="NR",0,IF(F567&lt;5,0,IF(P567=1,VLOOKUP(F567,IC!$G$1:$I$8,3,TRUE),
IF(P567=2,VLOOKUP(F567,IC!$K$1:$M$8,3,TRUE),
IF(P567=3,VLOOKUP(F567,IC!$O$1:$Q$8,3,TRUE),IF(P567=4,VLOOKUP(F567,IC!$S$2:$U$9,3,TRUE),
"erreur"))))))</f>
        <v>#N/A</v>
      </c>
      <c r="R567" s="16" t="e">
        <f>IF(OR(V567="NA",V567="Transit",V567&lt;Listes!$F$1),"non applicable",F567/V567)</f>
        <v>#N/A</v>
      </c>
      <c r="S567" s="16" t="e">
        <f>IF(W567="Transit","Non applicable",IF(AND(W567="été",T567&gt;Listes!F566),F567/T567,IF(AND(W567="Hiver",Hierarchisation!U567&gt;Listes!F566),F567/U567,"non applicable")))</f>
        <v>#N/A</v>
      </c>
      <c r="T567" s="17" t="e">
        <f>IF(K567="Centre",VLOOKUP(E567,effectifs_ete,3,FALSE),IF(Hierarchisation!K567="Grand Nord",VLOOKUP(Hierarchisation!E567,effectifs_ete,4,FALSE),IF(Hierarchisation!K567="Nord Est",VLOOKUP(Hierarchisation!E567,effectifs_ete,5,FALSE),IF(Hierarchisation!K567="Nord Ouest",VLOOKUP(Hierarchisation!E567,effectifs_ete,6,FALSE),IF(Hierarchisation!K567="Sud Est",VLOOKUP(Hierarchisation!E567,effectifs_ete,7,FALSE),IF(Hierarchisation!K567="Sud Ouest",VLOOKUP(Hierarchisation!E567,effectifs_ete,8,FALSE),"Erreur Région"))))))</f>
        <v>#N/A</v>
      </c>
      <c r="U567" s="17" t="e">
        <f>IF(K567="Centre",VLOOKUP(E567,effectifs_hiver,3,FALSE),IF(Hierarchisation!K567="Grand Nord",VLOOKUP(Hierarchisation!E567,effectifs_hiver,4,FALSE),IF(Hierarchisation!K567="Nord Est",VLOOKUP(Hierarchisation!E567,effectifs_hiver,5,FALSE),IF(Hierarchisation!K567="Nord Ouest",VLOOKUP(Hierarchisation!E567,effectifs_hiver,6,FALSE),IF(Hierarchisation!K567="Sud Est",VLOOKUP(Hierarchisation!E567,effectifs_hiver,7,FALSE),IF(Hierarchisation!K567="Sud Ouest",VLOOKUP(Hierarchisation!E567,effectifs_hiver,8,FALSE),"Erreur Région"))))))</f>
        <v>#N/A</v>
      </c>
      <c r="V567" s="17" t="e">
        <f>IF(W567="Transit","Transit",IF(W567="hiver",VLOOKUP(E567,'EFFECTIFS Hiver'!$A:$I,9,FALSE),IF(W567="été",VLOOKUP(E567,'EFFECTIFS Eté'!$A:$I,9,FALSE),"Erreur saison")))</f>
        <v>#N/A</v>
      </c>
      <c r="W567" s="18" t="e">
        <f>VLOOKUP(D567,Listes!B:C,2,FALSE)</f>
        <v>#N/A</v>
      </c>
    </row>
    <row r="568" spans="1:23" ht="15.75" customHeight="1">
      <c r="A568" s="11"/>
      <c r="B568" s="11"/>
      <c r="C568" s="11"/>
      <c r="D568" s="11"/>
      <c r="E568" s="11"/>
      <c r="F568" s="11"/>
      <c r="G568" s="11" t="e">
        <f>VLOOKUP(E568,TAXONS!B:C,2,FALSE)</f>
        <v>#N/A</v>
      </c>
      <c r="H568" s="13">
        <f t="shared" si="43"/>
        <v>0</v>
      </c>
      <c r="I568" s="12" t="e">
        <f t="shared" si="44"/>
        <v>#N/A</v>
      </c>
      <c r="J568" s="14" t="e">
        <f t="shared" si="45"/>
        <v>#N/A</v>
      </c>
      <c r="K568" s="15" t="e">
        <f>VLOOKUP(B568,REGIONS!A:D,4,FALSE)</f>
        <v>#N/A</v>
      </c>
      <c r="L568" s="19" t="e">
        <f>VLOOKUP(G568,Sensibilité!$A:$L,12,FALSE)</f>
        <v>#N/A</v>
      </c>
      <c r="M568" s="19" t="e">
        <f t="shared" si="46"/>
        <v>#N/A</v>
      </c>
      <c r="N568" s="19" t="e">
        <f t="shared" si="47"/>
        <v>#N/A</v>
      </c>
      <c r="O568" s="15" t="str">
        <f>IF(D568=Listes!$B$6,"SWARMING",IF(OR(D568=Listes!$B$1,D568=Listes!$B$2,D568=Listes!$B$5),2,IF(OR(D568=Listes!$B$3,D568=Listes!$B$4),1,"erreur colonne D")))</f>
        <v>SWARMING</v>
      </c>
      <c r="P568" s="15" t="e">
        <f>IF(OR(W568="Hiver",W568="Transit"),VLOOKUP(E568,IC!A:E,4,FALSE),IF(W568="été",VLOOKUP(E568,IC!A:E,3,FALSE),"erreur"))</f>
        <v>#N/A</v>
      </c>
      <c r="Q568" s="15" t="e">
        <f>IF(P568="NR",0,IF(F568&lt;5,0,IF(P568=1,VLOOKUP(F568,IC!$G$1:$I$8,3,TRUE),
IF(P568=2,VLOOKUP(F568,IC!$K$1:$M$8,3,TRUE),
IF(P568=3,VLOOKUP(F568,IC!$O$1:$Q$8,3,TRUE),IF(P568=4,VLOOKUP(F568,IC!$S$2:$U$9,3,TRUE),
"erreur"))))))</f>
        <v>#N/A</v>
      </c>
      <c r="R568" s="16" t="e">
        <f>IF(OR(V568="NA",V568="Transit",V568&lt;Listes!$F$1),"non applicable",F568/V568)</f>
        <v>#N/A</v>
      </c>
      <c r="S568" s="16" t="e">
        <f>IF(W568="Transit","Non applicable",IF(AND(W568="été",T568&gt;Listes!F567),F568/T568,IF(AND(W568="Hiver",Hierarchisation!U568&gt;Listes!F567),F568/U568,"non applicable")))</f>
        <v>#N/A</v>
      </c>
      <c r="T568" s="17" t="e">
        <f>IF(K568="Centre",VLOOKUP(E568,effectifs_ete,3,FALSE),IF(Hierarchisation!K568="Grand Nord",VLOOKUP(Hierarchisation!E568,effectifs_ete,4,FALSE),IF(Hierarchisation!K568="Nord Est",VLOOKUP(Hierarchisation!E568,effectifs_ete,5,FALSE),IF(Hierarchisation!K568="Nord Ouest",VLOOKUP(Hierarchisation!E568,effectifs_ete,6,FALSE),IF(Hierarchisation!K568="Sud Est",VLOOKUP(Hierarchisation!E568,effectifs_ete,7,FALSE),IF(Hierarchisation!K568="Sud Ouest",VLOOKUP(Hierarchisation!E568,effectifs_ete,8,FALSE),"Erreur Région"))))))</f>
        <v>#N/A</v>
      </c>
      <c r="U568" s="17" t="e">
        <f>IF(K568="Centre",VLOOKUP(E568,effectifs_hiver,3,FALSE),IF(Hierarchisation!K568="Grand Nord",VLOOKUP(Hierarchisation!E568,effectifs_hiver,4,FALSE),IF(Hierarchisation!K568="Nord Est",VLOOKUP(Hierarchisation!E568,effectifs_hiver,5,FALSE),IF(Hierarchisation!K568="Nord Ouest",VLOOKUP(Hierarchisation!E568,effectifs_hiver,6,FALSE),IF(Hierarchisation!K568="Sud Est",VLOOKUP(Hierarchisation!E568,effectifs_hiver,7,FALSE),IF(Hierarchisation!K568="Sud Ouest",VLOOKUP(Hierarchisation!E568,effectifs_hiver,8,FALSE),"Erreur Région"))))))</f>
        <v>#N/A</v>
      </c>
      <c r="V568" s="17" t="e">
        <f>IF(W568="Transit","Transit",IF(W568="hiver",VLOOKUP(E568,'EFFECTIFS Hiver'!$A:$I,9,FALSE),IF(W568="été",VLOOKUP(E568,'EFFECTIFS Eté'!$A:$I,9,FALSE),"Erreur saison")))</f>
        <v>#N/A</v>
      </c>
      <c r="W568" s="18" t="e">
        <f>VLOOKUP(D568,Listes!B:C,2,FALSE)</f>
        <v>#N/A</v>
      </c>
    </row>
    <row r="569" spans="1:23" ht="15.75" customHeight="1">
      <c r="A569" s="11"/>
      <c r="B569" s="11"/>
      <c r="C569" s="11"/>
      <c r="D569" s="11"/>
      <c r="E569" s="11"/>
      <c r="F569" s="11"/>
      <c r="G569" s="11" t="e">
        <f>VLOOKUP(E569,TAXONS!B:C,2,FALSE)</f>
        <v>#N/A</v>
      </c>
      <c r="H569" s="13">
        <f t="shared" si="43"/>
        <v>0</v>
      </c>
      <c r="I569" s="12" t="e">
        <f t="shared" si="44"/>
        <v>#N/A</v>
      </c>
      <c r="J569" s="14" t="e">
        <f t="shared" si="45"/>
        <v>#N/A</v>
      </c>
      <c r="K569" s="15" t="e">
        <f>VLOOKUP(B569,REGIONS!A:D,4,FALSE)</f>
        <v>#N/A</v>
      </c>
      <c r="L569" s="19" t="e">
        <f>VLOOKUP(G569,Sensibilité!$A:$L,12,FALSE)</f>
        <v>#N/A</v>
      </c>
      <c r="M569" s="19" t="e">
        <f t="shared" si="46"/>
        <v>#N/A</v>
      </c>
      <c r="N569" s="19" t="e">
        <f t="shared" si="47"/>
        <v>#N/A</v>
      </c>
      <c r="O569" s="15" t="str">
        <f>IF(D569=Listes!$B$6,"SWARMING",IF(OR(D569=Listes!$B$1,D569=Listes!$B$2,D569=Listes!$B$5),2,IF(OR(D569=Listes!$B$3,D569=Listes!$B$4),1,"erreur colonne D")))</f>
        <v>SWARMING</v>
      </c>
      <c r="P569" s="15" t="e">
        <f>IF(OR(W569="Hiver",W569="Transit"),VLOOKUP(E569,IC!A:E,4,FALSE),IF(W569="été",VLOOKUP(E569,IC!A:E,3,FALSE),"erreur"))</f>
        <v>#N/A</v>
      </c>
      <c r="Q569" s="15" t="e">
        <f>IF(P569="NR",0,IF(F569&lt;5,0,IF(P569=1,VLOOKUP(F569,IC!$G$1:$I$8,3,TRUE),
IF(P569=2,VLOOKUP(F569,IC!$K$1:$M$8,3,TRUE),
IF(P569=3,VLOOKUP(F569,IC!$O$1:$Q$8,3,TRUE),IF(P569=4,VLOOKUP(F569,IC!$S$2:$U$9,3,TRUE),
"erreur"))))))</f>
        <v>#N/A</v>
      </c>
      <c r="R569" s="16" t="e">
        <f>IF(OR(V569="NA",V569="Transit",V569&lt;Listes!$F$1),"non applicable",F569/V569)</f>
        <v>#N/A</v>
      </c>
      <c r="S569" s="16" t="e">
        <f>IF(W569="Transit","Non applicable",IF(AND(W569="été",T569&gt;Listes!F568),F569/T569,IF(AND(W569="Hiver",Hierarchisation!U569&gt;Listes!F568),F569/U569,"non applicable")))</f>
        <v>#N/A</v>
      </c>
      <c r="T569" s="17" t="e">
        <f>IF(K569="Centre",VLOOKUP(E569,effectifs_ete,3,FALSE),IF(Hierarchisation!K569="Grand Nord",VLOOKUP(Hierarchisation!E569,effectifs_ete,4,FALSE),IF(Hierarchisation!K569="Nord Est",VLOOKUP(Hierarchisation!E569,effectifs_ete,5,FALSE),IF(Hierarchisation!K569="Nord Ouest",VLOOKUP(Hierarchisation!E569,effectifs_ete,6,FALSE),IF(Hierarchisation!K569="Sud Est",VLOOKUP(Hierarchisation!E569,effectifs_ete,7,FALSE),IF(Hierarchisation!K569="Sud Ouest",VLOOKUP(Hierarchisation!E569,effectifs_ete,8,FALSE),"Erreur Région"))))))</f>
        <v>#N/A</v>
      </c>
      <c r="U569" s="17" t="e">
        <f>IF(K569="Centre",VLOOKUP(E569,effectifs_hiver,3,FALSE),IF(Hierarchisation!K569="Grand Nord",VLOOKUP(Hierarchisation!E569,effectifs_hiver,4,FALSE),IF(Hierarchisation!K569="Nord Est",VLOOKUP(Hierarchisation!E569,effectifs_hiver,5,FALSE),IF(Hierarchisation!K569="Nord Ouest",VLOOKUP(Hierarchisation!E569,effectifs_hiver,6,FALSE),IF(Hierarchisation!K569="Sud Est",VLOOKUP(Hierarchisation!E569,effectifs_hiver,7,FALSE),IF(Hierarchisation!K569="Sud Ouest",VLOOKUP(Hierarchisation!E569,effectifs_hiver,8,FALSE),"Erreur Région"))))))</f>
        <v>#N/A</v>
      </c>
      <c r="V569" s="17" t="e">
        <f>IF(W569="Transit","Transit",IF(W569="hiver",VLOOKUP(E569,'EFFECTIFS Hiver'!$A:$I,9,FALSE),IF(W569="été",VLOOKUP(E569,'EFFECTIFS Eté'!$A:$I,9,FALSE),"Erreur saison")))</f>
        <v>#N/A</v>
      </c>
      <c r="W569" s="18" t="e">
        <f>VLOOKUP(D569,Listes!B:C,2,FALSE)</f>
        <v>#N/A</v>
      </c>
    </row>
    <row r="570" spans="1:23" ht="15.75" customHeight="1">
      <c r="A570" s="11"/>
      <c r="B570" s="11"/>
      <c r="C570" s="11"/>
      <c r="D570" s="11"/>
      <c r="E570" s="11"/>
      <c r="F570" s="11"/>
      <c r="G570" s="11" t="e">
        <f>VLOOKUP(E570,TAXONS!B:C,2,FALSE)</f>
        <v>#N/A</v>
      </c>
      <c r="H570" s="13">
        <f t="shared" si="43"/>
        <v>0</v>
      </c>
      <c r="I570" s="12" t="e">
        <f t="shared" si="44"/>
        <v>#N/A</v>
      </c>
      <c r="J570" s="14" t="e">
        <f t="shared" si="45"/>
        <v>#N/A</v>
      </c>
      <c r="K570" s="15" t="e">
        <f>VLOOKUP(B570,REGIONS!A:D,4,FALSE)</f>
        <v>#N/A</v>
      </c>
      <c r="L570" s="19" t="e">
        <f>VLOOKUP(G570,Sensibilité!$A:$L,12,FALSE)</f>
        <v>#N/A</v>
      </c>
      <c r="M570" s="19" t="e">
        <f t="shared" si="46"/>
        <v>#N/A</v>
      </c>
      <c r="N570" s="19" t="e">
        <f t="shared" si="47"/>
        <v>#N/A</v>
      </c>
      <c r="O570" s="15" t="str">
        <f>IF(D570=Listes!$B$6,"SWARMING",IF(OR(D570=Listes!$B$1,D570=Listes!$B$2,D570=Listes!$B$5),2,IF(OR(D570=Listes!$B$3,D570=Listes!$B$4),1,"erreur colonne D")))</f>
        <v>SWARMING</v>
      </c>
      <c r="P570" s="15" t="e">
        <f>IF(OR(W570="Hiver",W570="Transit"),VLOOKUP(E570,IC!A:E,4,FALSE),IF(W570="été",VLOOKUP(E570,IC!A:E,3,FALSE),"erreur"))</f>
        <v>#N/A</v>
      </c>
      <c r="Q570" s="15" t="e">
        <f>IF(P570="NR",0,IF(F570&lt;5,0,IF(P570=1,VLOOKUP(F570,IC!$G$1:$I$8,3,TRUE),
IF(P570=2,VLOOKUP(F570,IC!$K$1:$M$8,3,TRUE),
IF(P570=3,VLOOKUP(F570,IC!$O$1:$Q$8,3,TRUE),IF(P570=4,VLOOKUP(F570,IC!$S$2:$U$9,3,TRUE),
"erreur"))))))</f>
        <v>#N/A</v>
      </c>
      <c r="R570" s="16" t="e">
        <f>IF(OR(V570="NA",V570="Transit",V570&lt;Listes!$F$1),"non applicable",F570/V570)</f>
        <v>#N/A</v>
      </c>
      <c r="S570" s="16" t="e">
        <f>IF(W570="Transit","Non applicable",IF(AND(W570="été",T570&gt;Listes!F569),F570/T570,IF(AND(W570="Hiver",Hierarchisation!U570&gt;Listes!F569),F570/U570,"non applicable")))</f>
        <v>#N/A</v>
      </c>
      <c r="T570" s="17" t="e">
        <f>IF(K570="Centre",VLOOKUP(E570,effectifs_ete,3,FALSE),IF(Hierarchisation!K570="Grand Nord",VLOOKUP(Hierarchisation!E570,effectifs_ete,4,FALSE),IF(Hierarchisation!K570="Nord Est",VLOOKUP(Hierarchisation!E570,effectifs_ete,5,FALSE),IF(Hierarchisation!K570="Nord Ouest",VLOOKUP(Hierarchisation!E570,effectifs_ete,6,FALSE),IF(Hierarchisation!K570="Sud Est",VLOOKUP(Hierarchisation!E570,effectifs_ete,7,FALSE),IF(Hierarchisation!K570="Sud Ouest",VLOOKUP(Hierarchisation!E570,effectifs_ete,8,FALSE),"Erreur Région"))))))</f>
        <v>#N/A</v>
      </c>
      <c r="U570" s="17" t="e">
        <f>IF(K570="Centre",VLOOKUP(E570,effectifs_hiver,3,FALSE),IF(Hierarchisation!K570="Grand Nord",VLOOKUP(Hierarchisation!E570,effectifs_hiver,4,FALSE),IF(Hierarchisation!K570="Nord Est",VLOOKUP(Hierarchisation!E570,effectifs_hiver,5,FALSE),IF(Hierarchisation!K570="Nord Ouest",VLOOKUP(Hierarchisation!E570,effectifs_hiver,6,FALSE),IF(Hierarchisation!K570="Sud Est",VLOOKUP(Hierarchisation!E570,effectifs_hiver,7,FALSE),IF(Hierarchisation!K570="Sud Ouest",VLOOKUP(Hierarchisation!E570,effectifs_hiver,8,FALSE),"Erreur Région"))))))</f>
        <v>#N/A</v>
      </c>
      <c r="V570" s="17" t="e">
        <f>IF(W570="Transit","Transit",IF(W570="hiver",VLOOKUP(E570,'EFFECTIFS Hiver'!$A:$I,9,FALSE),IF(W570="été",VLOOKUP(E570,'EFFECTIFS Eté'!$A:$I,9,FALSE),"Erreur saison")))</f>
        <v>#N/A</v>
      </c>
      <c r="W570" s="18" t="e">
        <f>VLOOKUP(D570,Listes!B:C,2,FALSE)</f>
        <v>#N/A</v>
      </c>
    </row>
    <row r="571" spans="1:23" ht="15.75" customHeight="1">
      <c r="A571" s="11"/>
      <c r="B571" s="11"/>
      <c r="C571" s="11"/>
      <c r="D571" s="11"/>
      <c r="E571" s="11"/>
      <c r="F571" s="11"/>
      <c r="G571" s="11" t="e">
        <f>VLOOKUP(E571,TAXONS!B:C,2,FALSE)</f>
        <v>#N/A</v>
      </c>
      <c r="H571" s="13">
        <f t="shared" si="43"/>
        <v>0</v>
      </c>
      <c r="I571" s="12" t="e">
        <f t="shared" si="44"/>
        <v>#N/A</v>
      </c>
      <c r="J571" s="14" t="e">
        <f t="shared" si="45"/>
        <v>#N/A</v>
      </c>
      <c r="K571" s="15" t="e">
        <f>VLOOKUP(B571,REGIONS!A:D,4,FALSE)</f>
        <v>#N/A</v>
      </c>
      <c r="L571" s="19" t="e">
        <f>VLOOKUP(G571,Sensibilité!$A:$L,12,FALSE)</f>
        <v>#N/A</v>
      </c>
      <c r="M571" s="19" t="e">
        <f t="shared" si="46"/>
        <v>#N/A</v>
      </c>
      <c r="N571" s="19" t="e">
        <f t="shared" si="47"/>
        <v>#N/A</v>
      </c>
      <c r="O571" s="15" t="str">
        <f>IF(D571=Listes!$B$6,"SWARMING",IF(OR(D571=Listes!$B$1,D571=Listes!$B$2,D571=Listes!$B$5),2,IF(OR(D571=Listes!$B$3,D571=Listes!$B$4),1,"erreur colonne D")))</f>
        <v>SWARMING</v>
      </c>
      <c r="P571" s="15" t="e">
        <f>IF(OR(W571="Hiver",W571="Transit"),VLOOKUP(E571,IC!A:E,4,FALSE),IF(W571="été",VLOOKUP(E571,IC!A:E,3,FALSE),"erreur"))</f>
        <v>#N/A</v>
      </c>
      <c r="Q571" s="15" t="e">
        <f>IF(P571="NR",0,IF(F571&lt;5,0,IF(P571=1,VLOOKUP(F571,IC!$G$1:$I$8,3,TRUE),
IF(P571=2,VLOOKUP(F571,IC!$K$1:$M$8,3,TRUE),
IF(P571=3,VLOOKUP(F571,IC!$O$1:$Q$8,3,TRUE),IF(P571=4,VLOOKUP(F571,IC!$S$2:$U$9,3,TRUE),
"erreur"))))))</f>
        <v>#N/A</v>
      </c>
      <c r="R571" s="16" t="e">
        <f>IF(OR(V571="NA",V571="Transit",V571&lt;Listes!$F$1),"non applicable",F571/V571)</f>
        <v>#N/A</v>
      </c>
      <c r="S571" s="16" t="e">
        <f>IF(W571="Transit","Non applicable",IF(AND(W571="été",T571&gt;Listes!F570),F571/T571,IF(AND(W571="Hiver",Hierarchisation!U571&gt;Listes!F570),F571/U571,"non applicable")))</f>
        <v>#N/A</v>
      </c>
      <c r="T571" s="17" t="e">
        <f>IF(K571="Centre",VLOOKUP(E571,effectifs_ete,3,FALSE),IF(Hierarchisation!K571="Grand Nord",VLOOKUP(Hierarchisation!E571,effectifs_ete,4,FALSE),IF(Hierarchisation!K571="Nord Est",VLOOKUP(Hierarchisation!E571,effectifs_ete,5,FALSE),IF(Hierarchisation!K571="Nord Ouest",VLOOKUP(Hierarchisation!E571,effectifs_ete,6,FALSE),IF(Hierarchisation!K571="Sud Est",VLOOKUP(Hierarchisation!E571,effectifs_ete,7,FALSE),IF(Hierarchisation!K571="Sud Ouest",VLOOKUP(Hierarchisation!E571,effectifs_ete,8,FALSE),"Erreur Région"))))))</f>
        <v>#N/A</v>
      </c>
      <c r="U571" s="17" t="e">
        <f>IF(K571="Centre",VLOOKUP(E571,effectifs_hiver,3,FALSE),IF(Hierarchisation!K571="Grand Nord",VLOOKUP(Hierarchisation!E571,effectifs_hiver,4,FALSE),IF(Hierarchisation!K571="Nord Est",VLOOKUP(Hierarchisation!E571,effectifs_hiver,5,FALSE),IF(Hierarchisation!K571="Nord Ouest",VLOOKUP(Hierarchisation!E571,effectifs_hiver,6,FALSE),IF(Hierarchisation!K571="Sud Est",VLOOKUP(Hierarchisation!E571,effectifs_hiver,7,FALSE),IF(Hierarchisation!K571="Sud Ouest",VLOOKUP(Hierarchisation!E571,effectifs_hiver,8,FALSE),"Erreur Région"))))))</f>
        <v>#N/A</v>
      </c>
      <c r="V571" s="17" t="e">
        <f>IF(W571="Transit","Transit",IF(W571="hiver",VLOOKUP(E571,'EFFECTIFS Hiver'!$A:$I,9,FALSE),IF(W571="été",VLOOKUP(E571,'EFFECTIFS Eté'!$A:$I,9,FALSE),"Erreur saison")))</f>
        <v>#N/A</v>
      </c>
      <c r="W571" s="18" t="e">
        <f>VLOOKUP(D571,Listes!B:C,2,FALSE)</f>
        <v>#N/A</v>
      </c>
    </row>
    <row r="572" spans="1:23" ht="15.75" customHeight="1">
      <c r="A572" s="11"/>
      <c r="B572" s="11"/>
      <c r="C572" s="11"/>
      <c r="D572" s="11"/>
      <c r="E572" s="11"/>
      <c r="F572" s="11"/>
      <c r="G572" s="11" t="e">
        <f>VLOOKUP(E572,TAXONS!B:C,2,FALSE)</f>
        <v>#N/A</v>
      </c>
      <c r="H572" s="13">
        <f t="shared" si="43"/>
        <v>0</v>
      </c>
      <c r="I572" s="12" t="e">
        <f t="shared" si="44"/>
        <v>#N/A</v>
      </c>
      <c r="J572" s="14" t="e">
        <f t="shared" si="45"/>
        <v>#N/A</v>
      </c>
      <c r="K572" s="15" t="e">
        <f>VLOOKUP(B572,REGIONS!A:D,4,FALSE)</f>
        <v>#N/A</v>
      </c>
      <c r="L572" s="19" t="e">
        <f>VLOOKUP(G572,Sensibilité!$A:$L,12,FALSE)</f>
        <v>#N/A</v>
      </c>
      <c r="M572" s="19" t="e">
        <f t="shared" si="46"/>
        <v>#N/A</v>
      </c>
      <c r="N572" s="19" t="e">
        <f t="shared" si="47"/>
        <v>#N/A</v>
      </c>
      <c r="O572" s="15" t="str">
        <f>IF(D572=Listes!$B$6,"SWARMING",IF(OR(D572=Listes!$B$1,D572=Listes!$B$2,D572=Listes!$B$5),2,IF(OR(D572=Listes!$B$3,D572=Listes!$B$4),1,"erreur colonne D")))</f>
        <v>SWARMING</v>
      </c>
      <c r="P572" s="15" t="e">
        <f>IF(OR(W572="Hiver",W572="Transit"),VLOOKUP(E572,IC!A:E,4,FALSE),IF(W572="été",VLOOKUP(E572,IC!A:E,3,FALSE),"erreur"))</f>
        <v>#N/A</v>
      </c>
      <c r="Q572" s="15" t="e">
        <f>IF(P572="NR",0,IF(F572&lt;5,0,IF(P572=1,VLOOKUP(F572,IC!$G$1:$I$8,3,TRUE),
IF(P572=2,VLOOKUP(F572,IC!$K$1:$M$8,3,TRUE),
IF(P572=3,VLOOKUP(F572,IC!$O$1:$Q$8,3,TRUE),IF(P572=4,VLOOKUP(F572,IC!$S$2:$U$9,3,TRUE),
"erreur"))))))</f>
        <v>#N/A</v>
      </c>
      <c r="R572" s="16" t="e">
        <f>IF(OR(V572="NA",V572="Transit",V572&lt;Listes!$F$1),"non applicable",F572/V572)</f>
        <v>#N/A</v>
      </c>
      <c r="S572" s="16" t="e">
        <f>IF(W572="Transit","Non applicable",IF(AND(W572="été",T572&gt;Listes!F571),F572/T572,IF(AND(W572="Hiver",Hierarchisation!U572&gt;Listes!F571),F572/U572,"non applicable")))</f>
        <v>#N/A</v>
      </c>
      <c r="T572" s="17" t="e">
        <f>IF(K572="Centre",VLOOKUP(E572,effectifs_ete,3,FALSE),IF(Hierarchisation!K572="Grand Nord",VLOOKUP(Hierarchisation!E572,effectifs_ete,4,FALSE),IF(Hierarchisation!K572="Nord Est",VLOOKUP(Hierarchisation!E572,effectifs_ete,5,FALSE),IF(Hierarchisation!K572="Nord Ouest",VLOOKUP(Hierarchisation!E572,effectifs_ete,6,FALSE),IF(Hierarchisation!K572="Sud Est",VLOOKUP(Hierarchisation!E572,effectifs_ete,7,FALSE),IF(Hierarchisation!K572="Sud Ouest",VLOOKUP(Hierarchisation!E572,effectifs_ete,8,FALSE),"Erreur Région"))))))</f>
        <v>#N/A</v>
      </c>
      <c r="U572" s="17" t="e">
        <f>IF(K572="Centre",VLOOKUP(E572,effectifs_hiver,3,FALSE),IF(Hierarchisation!K572="Grand Nord",VLOOKUP(Hierarchisation!E572,effectifs_hiver,4,FALSE),IF(Hierarchisation!K572="Nord Est",VLOOKUP(Hierarchisation!E572,effectifs_hiver,5,FALSE),IF(Hierarchisation!K572="Nord Ouest",VLOOKUP(Hierarchisation!E572,effectifs_hiver,6,FALSE),IF(Hierarchisation!K572="Sud Est",VLOOKUP(Hierarchisation!E572,effectifs_hiver,7,FALSE),IF(Hierarchisation!K572="Sud Ouest",VLOOKUP(Hierarchisation!E572,effectifs_hiver,8,FALSE),"Erreur Région"))))))</f>
        <v>#N/A</v>
      </c>
      <c r="V572" s="17" t="e">
        <f>IF(W572="Transit","Transit",IF(W572="hiver",VLOOKUP(E572,'EFFECTIFS Hiver'!$A:$I,9,FALSE),IF(W572="été",VLOOKUP(E572,'EFFECTIFS Eté'!$A:$I,9,FALSE),"Erreur saison")))</f>
        <v>#N/A</v>
      </c>
      <c r="W572" s="18" t="e">
        <f>VLOOKUP(D572,Listes!B:C,2,FALSE)</f>
        <v>#N/A</v>
      </c>
    </row>
    <row r="573" spans="1:23" ht="15.75" customHeight="1">
      <c r="A573" s="11"/>
      <c r="B573" s="11"/>
      <c r="C573" s="11"/>
      <c r="D573" s="11"/>
      <c r="E573" s="11"/>
      <c r="F573" s="11"/>
      <c r="G573" s="11" t="e">
        <f>VLOOKUP(E573,TAXONS!B:C,2,FALSE)</f>
        <v>#N/A</v>
      </c>
      <c r="H573" s="13">
        <f t="shared" si="43"/>
        <v>0</v>
      </c>
      <c r="I573" s="12" t="e">
        <f t="shared" si="44"/>
        <v>#N/A</v>
      </c>
      <c r="J573" s="14" t="e">
        <f t="shared" si="45"/>
        <v>#N/A</v>
      </c>
      <c r="K573" s="15" t="e">
        <f>VLOOKUP(B573,REGIONS!A:D,4,FALSE)</f>
        <v>#N/A</v>
      </c>
      <c r="L573" s="19" t="e">
        <f>VLOOKUP(G573,Sensibilité!$A:$L,12,FALSE)</f>
        <v>#N/A</v>
      </c>
      <c r="M573" s="19" t="e">
        <f t="shared" si="46"/>
        <v>#N/A</v>
      </c>
      <c r="N573" s="19" t="e">
        <f t="shared" si="47"/>
        <v>#N/A</v>
      </c>
      <c r="O573" s="15" t="str">
        <f>IF(D573=Listes!$B$6,"SWARMING",IF(OR(D573=Listes!$B$1,D573=Listes!$B$2,D573=Listes!$B$5),2,IF(OR(D573=Listes!$B$3,D573=Listes!$B$4),1,"erreur colonne D")))</f>
        <v>SWARMING</v>
      </c>
      <c r="P573" s="15" t="e">
        <f>IF(OR(W573="Hiver",W573="Transit"),VLOOKUP(E573,IC!A:E,4,FALSE),IF(W573="été",VLOOKUP(E573,IC!A:E,3,FALSE),"erreur"))</f>
        <v>#N/A</v>
      </c>
      <c r="Q573" s="15" t="e">
        <f>IF(P573="NR",0,IF(F573&lt;5,0,IF(P573=1,VLOOKUP(F573,IC!$G$1:$I$8,3,TRUE),
IF(P573=2,VLOOKUP(F573,IC!$K$1:$M$8,3,TRUE),
IF(P573=3,VLOOKUP(F573,IC!$O$1:$Q$8,3,TRUE),IF(P573=4,VLOOKUP(F573,IC!$S$2:$U$9,3,TRUE),
"erreur"))))))</f>
        <v>#N/A</v>
      </c>
      <c r="R573" s="16" t="e">
        <f>IF(OR(V573="NA",V573="Transit",V573&lt;Listes!$F$1),"non applicable",F573/V573)</f>
        <v>#N/A</v>
      </c>
      <c r="S573" s="16" t="e">
        <f>IF(W573="Transit","Non applicable",IF(AND(W573="été",T573&gt;Listes!F572),F573/T573,IF(AND(W573="Hiver",Hierarchisation!U573&gt;Listes!F572),F573/U573,"non applicable")))</f>
        <v>#N/A</v>
      </c>
      <c r="T573" s="17" t="e">
        <f>IF(K573="Centre",VLOOKUP(E573,effectifs_ete,3,FALSE),IF(Hierarchisation!K573="Grand Nord",VLOOKUP(Hierarchisation!E573,effectifs_ete,4,FALSE),IF(Hierarchisation!K573="Nord Est",VLOOKUP(Hierarchisation!E573,effectifs_ete,5,FALSE),IF(Hierarchisation!K573="Nord Ouest",VLOOKUP(Hierarchisation!E573,effectifs_ete,6,FALSE),IF(Hierarchisation!K573="Sud Est",VLOOKUP(Hierarchisation!E573,effectifs_ete,7,FALSE),IF(Hierarchisation!K573="Sud Ouest",VLOOKUP(Hierarchisation!E573,effectifs_ete,8,FALSE),"Erreur Région"))))))</f>
        <v>#N/A</v>
      </c>
      <c r="U573" s="17" t="e">
        <f>IF(K573="Centre",VLOOKUP(E573,effectifs_hiver,3,FALSE),IF(Hierarchisation!K573="Grand Nord",VLOOKUP(Hierarchisation!E573,effectifs_hiver,4,FALSE),IF(Hierarchisation!K573="Nord Est",VLOOKUP(Hierarchisation!E573,effectifs_hiver,5,FALSE),IF(Hierarchisation!K573="Nord Ouest",VLOOKUP(Hierarchisation!E573,effectifs_hiver,6,FALSE),IF(Hierarchisation!K573="Sud Est",VLOOKUP(Hierarchisation!E573,effectifs_hiver,7,FALSE),IF(Hierarchisation!K573="Sud Ouest",VLOOKUP(Hierarchisation!E573,effectifs_hiver,8,FALSE),"Erreur Région"))))))</f>
        <v>#N/A</v>
      </c>
      <c r="V573" s="17" t="e">
        <f>IF(W573="Transit","Transit",IF(W573="hiver",VLOOKUP(E573,'EFFECTIFS Hiver'!$A:$I,9,FALSE),IF(W573="été",VLOOKUP(E573,'EFFECTIFS Eté'!$A:$I,9,FALSE),"Erreur saison")))</f>
        <v>#N/A</v>
      </c>
      <c r="W573" s="18" t="e">
        <f>VLOOKUP(D573,Listes!B:C,2,FALSE)</f>
        <v>#N/A</v>
      </c>
    </row>
    <row r="574" spans="1:23" ht="15.75" customHeight="1">
      <c r="A574" s="11"/>
      <c r="B574" s="11"/>
      <c r="C574" s="11"/>
      <c r="D574" s="11"/>
      <c r="E574" s="11"/>
      <c r="F574" s="11"/>
      <c r="G574" s="11" t="e">
        <f>VLOOKUP(E574,TAXONS!B:C,2,FALSE)</f>
        <v>#N/A</v>
      </c>
      <c r="H574" s="13">
        <f t="shared" si="43"/>
        <v>0</v>
      </c>
      <c r="I574" s="12" t="e">
        <f t="shared" si="44"/>
        <v>#N/A</v>
      </c>
      <c r="J574" s="14" t="e">
        <f t="shared" si="45"/>
        <v>#N/A</v>
      </c>
      <c r="K574" s="15" t="e">
        <f>VLOOKUP(B574,REGIONS!A:D,4,FALSE)</f>
        <v>#N/A</v>
      </c>
      <c r="L574" s="19" t="e">
        <f>VLOOKUP(G574,Sensibilité!$A:$L,12,FALSE)</f>
        <v>#N/A</v>
      </c>
      <c r="M574" s="19" t="e">
        <f t="shared" si="46"/>
        <v>#N/A</v>
      </c>
      <c r="N574" s="19" t="e">
        <f t="shared" si="47"/>
        <v>#N/A</v>
      </c>
      <c r="O574" s="15" t="str">
        <f>IF(D574=Listes!$B$6,"SWARMING",IF(OR(D574=Listes!$B$1,D574=Listes!$B$2,D574=Listes!$B$5),2,IF(OR(D574=Listes!$B$3,D574=Listes!$B$4),1,"erreur colonne D")))</f>
        <v>SWARMING</v>
      </c>
      <c r="P574" s="15" t="e">
        <f>IF(OR(W574="Hiver",W574="Transit"),VLOOKUP(E574,IC!A:E,4,FALSE),IF(W574="été",VLOOKUP(E574,IC!A:E,3,FALSE),"erreur"))</f>
        <v>#N/A</v>
      </c>
      <c r="Q574" s="15" t="e">
        <f>IF(P574="NR",0,IF(F574&lt;5,0,IF(P574=1,VLOOKUP(F574,IC!$G$1:$I$8,3,TRUE),
IF(P574=2,VLOOKUP(F574,IC!$K$1:$M$8,3,TRUE),
IF(P574=3,VLOOKUP(F574,IC!$O$1:$Q$8,3,TRUE),IF(P574=4,VLOOKUP(F574,IC!$S$2:$U$9,3,TRUE),
"erreur"))))))</f>
        <v>#N/A</v>
      </c>
      <c r="R574" s="16" t="e">
        <f>IF(OR(V574="NA",V574="Transit",V574&lt;Listes!$F$1),"non applicable",F574/V574)</f>
        <v>#N/A</v>
      </c>
      <c r="S574" s="16" t="e">
        <f>IF(W574="Transit","Non applicable",IF(AND(W574="été",T574&gt;Listes!F573),F574/T574,IF(AND(W574="Hiver",Hierarchisation!U574&gt;Listes!F573),F574/U574,"non applicable")))</f>
        <v>#N/A</v>
      </c>
      <c r="T574" s="17" t="e">
        <f>IF(K574="Centre",VLOOKUP(E574,effectifs_ete,3,FALSE),IF(Hierarchisation!K574="Grand Nord",VLOOKUP(Hierarchisation!E574,effectifs_ete,4,FALSE),IF(Hierarchisation!K574="Nord Est",VLOOKUP(Hierarchisation!E574,effectifs_ete,5,FALSE),IF(Hierarchisation!K574="Nord Ouest",VLOOKUP(Hierarchisation!E574,effectifs_ete,6,FALSE),IF(Hierarchisation!K574="Sud Est",VLOOKUP(Hierarchisation!E574,effectifs_ete,7,FALSE),IF(Hierarchisation!K574="Sud Ouest",VLOOKUP(Hierarchisation!E574,effectifs_ete,8,FALSE),"Erreur Région"))))))</f>
        <v>#N/A</v>
      </c>
      <c r="U574" s="17" t="e">
        <f>IF(K574="Centre",VLOOKUP(E574,effectifs_hiver,3,FALSE),IF(Hierarchisation!K574="Grand Nord",VLOOKUP(Hierarchisation!E574,effectifs_hiver,4,FALSE),IF(Hierarchisation!K574="Nord Est",VLOOKUP(Hierarchisation!E574,effectifs_hiver,5,FALSE),IF(Hierarchisation!K574="Nord Ouest",VLOOKUP(Hierarchisation!E574,effectifs_hiver,6,FALSE),IF(Hierarchisation!K574="Sud Est",VLOOKUP(Hierarchisation!E574,effectifs_hiver,7,FALSE),IF(Hierarchisation!K574="Sud Ouest",VLOOKUP(Hierarchisation!E574,effectifs_hiver,8,FALSE),"Erreur Région"))))))</f>
        <v>#N/A</v>
      </c>
      <c r="V574" s="17" t="e">
        <f>IF(W574="Transit","Transit",IF(W574="hiver",VLOOKUP(E574,'EFFECTIFS Hiver'!$A:$I,9,FALSE),IF(W574="été",VLOOKUP(E574,'EFFECTIFS Eté'!$A:$I,9,FALSE),"Erreur saison")))</f>
        <v>#N/A</v>
      </c>
      <c r="W574" s="18" t="e">
        <f>VLOOKUP(D574,Listes!B:C,2,FALSE)</f>
        <v>#N/A</v>
      </c>
    </row>
    <row r="575" spans="1:23" ht="15.75" customHeight="1">
      <c r="A575" s="11"/>
      <c r="B575" s="11"/>
      <c r="C575" s="11"/>
      <c r="D575" s="11"/>
      <c r="E575" s="11"/>
      <c r="F575" s="11"/>
      <c r="G575" s="11" t="e">
        <f>VLOOKUP(E575,TAXONS!B:C,2,FALSE)</f>
        <v>#N/A</v>
      </c>
      <c r="H575" s="13">
        <f t="shared" si="43"/>
        <v>0</v>
      </c>
      <c r="I575" s="12" t="e">
        <f t="shared" si="44"/>
        <v>#N/A</v>
      </c>
      <c r="J575" s="14" t="e">
        <f t="shared" si="45"/>
        <v>#N/A</v>
      </c>
      <c r="K575" s="15" t="e">
        <f>VLOOKUP(B575,REGIONS!A:D,4,FALSE)</f>
        <v>#N/A</v>
      </c>
      <c r="L575" s="19" t="e">
        <f>VLOOKUP(G575,Sensibilité!$A:$L,12,FALSE)</f>
        <v>#N/A</v>
      </c>
      <c r="M575" s="19" t="e">
        <f t="shared" si="46"/>
        <v>#N/A</v>
      </c>
      <c r="N575" s="19" t="e">
        <f t="shared" si="47"/>
        <v>#N/A</v>
      </c>
      <c r="O575" s="15" t="str">
        <f>IF(D575=Listes!$B$6,"SWARMING",IF(OR(D575=Listes!$B$1,D575=Listes!$B$2,D575=Listes!$B$5),2,IF(OR(D575=Listes!$B$3,D575=Listes!$B$4),1,"erreur colonne D")))</f>
        <v>SWARMING</v>
      </c>
      <c r="P575" s="15" t="e">
        <f>IF(OR(W575="Hiver",W575="Transit"),VLOOKUP(E575,IC!A:E,4,FALSE),IF(W575="été",VLOOKUP(E575,IC!A:E,3,FALSE),"erreur"))</f>
        <v>#N/A</v>
      </c>
      <c r="Q575" s="15" t="e">
        <f>IF(P575="NR",0,IF(F575&lt;5,0,IF(P575=1,VLOOKUP(F575,IC!$G$1:$I$8,3,TRUE),
IF(P575=2,VLOOKUP(F575,IC!$K$1:$M$8,3,TRUE),
IF(P575=3,VLOOKUP(F575,IC!$O$1:$Q$8,3,TRUE),IF(P575=4,VLOOKUP(F575,IC!$S$2:$U$9,3,TRUE),
"erreur"))))))</f>
        <v>#N/A</v>
      </c>
      <c r="R575" s="16" t="e">
        <f>IF(OR(V575="NA",V575="Transit",V575&lt;Listes!$F$1),"non applicable",F575/V575)</f>
        <v>#N/A</v>
      </c>
      <c r="S575" s="16" t="e">
        <f>IF(W575="Transit","Non applicable",IF(AND(W575="été",T575&gt;Listes!F574),F575/T575,IF(AND(W575="Hiver",Hierarchisation!U575&gt;Listes!F574),F575/U575,"non applicable")))</f>
        <v>#N/A</v>
      </c>
      <c r="T575" s="17" t="e">
        <f>IF(K575="Centre",VLOOKUP(E575,effectifs_ete,3,FALSE),IF(Hierarchisation!K575="Grand Nord",VLOOKUP(Hierarchisation!E575,effectifs_ete,4,FALSE),IF(Hierarchisation!K575="Nord Est",VLOOKUP(Hierarchisation!E575,effectifs_ete,5,FALSE),IF(Hierarchisation!K575="Nord Ouest",VLOOKUP(Hierarchisation!E575,effectifs_ete,6,FALSE),IF(Hierarchisation!K575="Sud Est",VLOOKUP(Hierarchisation!E575,effectifs_ete,7,FALSE),IF(Hierarchisation!K575="Sud Ouest",VLOOKUP(Hierarchisation!E575,effectifs_ete,8,FALSE),"Erreur Région"))))))</f>
        <v>#N/A</v>
      </c>
      <c r="U575" s="17" t="e">
        <f>IF(K575="Centre",VLOOKUP(E575,effectifs_hiver,3,FALSE),IF(Hierarchisation!K575="Grand Nord",VLOOKUP(Hierarchisation!E575,effectifs_hiver,4,FALSE),IF(Hierarchisation!K575="Nord Est",VLOOKUP(Hierarchisation!E575,effectifs_hiver,5,FALSE),IF(Hierarchisation!K575="Nord Ouest",VLOOKUP(Hierarchisation!E575,effectifs_hiver,6,FALSE),IF(Hierarchisation!K575="Sud Est",VLOOKUP(Hierarchisation!E575,effectifs_hiver,7,FALSE),IF(Hierarchisation!K575="Sud Ouest",VLOOKUP(Hierarchisation!E575,effectifs_hiver,8,FALSE),"Erreur Région"))))))</f>
        <v>#N/A</v>
      </c>
      <c r="V575" s="17" t="e">
        <f>IF(W575="Transit","Transit",IF(W575="hiver",VLOOKUP(E575,'EFFECTIFS Hiver'!$A:$I,9,FALSE),IF(W575="été",VLOOKUP(E575,'EFFECTIFS Eté'!$A:$I,9,FALSE),"Erreur saison")))</f>
        <v>#N/A</v>
      </c>
      <c r="W575" s="18" t="e">
        <f>VLOOKUP(D575,Listes!B:C,2,FALSE)</f>
        <v>#N/A</v>
      </c>
    </row>
    <row r="576" spans="1:23" ht="15.75" customHeight="1">
      <c r="A576" s="11"/>
      <c r="B576" s="11"/>
      <c r="C576" s="11"/>
      <c r="D576" s="11"/>
      <c r="E576" s="11"/>
      <c r="F576" s="11"/>
      <c r="G576" s="11" t="e">
        <f>VLOOKUP(E576,TAXONS!B:C,2,FALSE)</f>
        <v>#N/A</v>
      </c>
      <c r="H576" s="13">
        <f t="shared" si="43"/>
        <v>0</v>
      </c>
      <c r="I576" s="12" t="e">
        <f t="shared" si="44"/>
        <v>#N/A</v>
      </c>
      <c r="J576" s="14" t="e">
        <f t="shared" si="45"/>
        <v>#N/A</v>
      </c>
      <c r="K576" s="15" t="e">
        <f>VLOOKUP(B576,REGIONS!A:D,4,FALSE)</f>
        <v>#N/A</v>
      </c>
      <c r="L576" s="19" t="e">
        <f>VLOOKUP(G576,Sensibilité!$A:$L,12,FALSE)</f>
        <v>#N/A</v>
      </c>
      <c r="M576" s="19" t="e">
        <f t="shared" si="46"/>
        <v>#N/A</v>
      </c>
      <c r="N576" s="19" t="e">
        <f t="shared" si="47"/>
        <v>#N/A</v>
      </c>
      <c r="O576" s="15" t="str">
        <f>IF(D576=Listes!$B$6,"SWARMING",IF(OR(D576=Listes!$B$1,D576=Listes!$B$2,D576=Listes!$B$5),2,IF(OR(D576=Listes!$B$3,D576=Listes!$B$4),1,"erreur colonne D")))</f>
        <v>SWARMING</v>
      </c>
      <c r="P576" s="15" t="e">
        <f>IF(OR(W576="Hiver",W576="Transit"),VLOOKUP(E576,IC!A:E,4,FALSE),IF(W576="été",VLOOKUP(E576,IC!A:E,3,FALSE),"erreur"))</f>
        <v>#N/A</v>
      </c>
      <c r="Q576" s="15" t="e">
        <f>IF(P576="NR",0,IF(F576&lt;5,0,IF(P576=1,VLOOKUP(F576,IC!$G$1:$I$8,3,TRUE),
IF(P576=2,VLOOKUP(F576,IC!$K$1:$M$8,3,TRUE),
IF(P576=3,VLOOKUP(F576,IC!$O$1:$Q$8,3,TRUE),IF(P576=4,VLOOKUP(F576,IC!$S$2:$U$9,3,TRUE),
"erreur"))))))</f>
        <v>#N/A</v>
      </c>
      <c r="R576" s="16" t="e">
        <f>IF(OR(V576="NA",V576="Transit",V576&lt;Listes!$F$1),"non applicable",F576/V576)</f>
        <v>#N/A</v>
      </c>
      <c r="S576" s="16" t="e">
        <f>IF(W576="Transit","Non applicable",IF(AND(W576="été",T576&gt;Listes!F575),F576/T576,IF(AND(W576="Hiver",Hierarchisation!U576&gt;Listes!F575),F576/U576,"non applicable")))</f>
        <v>#N/A</v>
      </c>
      <c r="T576" s="17" t="e">
        <f>IF(K576="Centre",VLOOKUP(E576,effectifs_ete,3,FALSE),IF(Hierarchisation!K576="Grand Nord",VLOOKUP(Hierarchisation!E576,effectifs_ete,4,FALSE),IF(Hierarchisation!K576="Nord Est",VLOOKUP(Hierarchisation!E576,effectifs_ete,5,FALSE),IF(Hierarchisation!K576="Nord Ouest",VLOOKUP(Hierarchisation!E576,effectifs_ete,6,FALSE),IF(Hierarchisation!K576="Sud Est",VLOOKUP(Hierarchisation!E576,effectifs_ete,7,FALSE),IF(Hierarchisation!K576="Sud Ouest",VLOOKUP(Hierarchisation!E576,effectifs_ete,8,FALSE),"Erreur Région"))))))</f>
        <v>#N/A</v>
      </c>
      <c r="U576" s="17" t="e">
        <f>IF(K576="Centre",VLOOKUP(E576,effectifs_hiver,3,FALSE),IF(Hierarchisation!K576="Grand Nord",VLOOKUP(Hierarchisation!E576,effectifs_hiver,4,FALSE),IF(Hierarchisation!K576="Nord Est",VLOOKUP(Hierarchisation!E576,effectifs_hiver,5,FALSE),IF(Hierarchisation!K576="Nord Ouest",VLOOKUP(Hierarchisation!E576,effectifs_hiver,6,FALSE),IF(Hierarchisation!K576="Sud Est",VLOOKUP(Hierarchisation!E576,effectifs_hiver,7,FALSE),IF(Hierarchisation!K576="Sud Ouest",VLOOKUP(Hierarchisation!E576,effectifs_hiver,8,FALSE),"Erreur Région"))))))</f>
        <v>#N/A</v>
      </c>
      <c r="V576" s="17" t="e">
        <f>IF(W576="Transit","Transit",IF(W576="hiver",VLOOKUP(E576,'EFFECTIFS Hiver'!$A:$I,9,FALSE),IF(W576="été",VLOOKUP(E576,'EFFECTIFS Eté'!$A:$I,9,FALSE),"Erreur saison")))</f>
        <v>#N/A</v>
      </c>
      <c r="W576" s="18" t="e">
        <f>VLOOKUP(D576,Listes!B:C,2,FALSE)</f>
        <v>#N/A</v>
      </c>
    </row>
    <row r="577" spans="1:23" ht="15.75" customHeight="1">
      <c r="A577" s="11"/>
      <c r="B577" s="11"/>
      <c r="C577" s="11"/>
      <c r="D577" s="11"/>
      <c r="E577" s="11"/>
      <c r="F577" s="11"/>
      <c r="G577" s="11" t="e">
        <f>VLOOKUP(E577,TAXONS!B:C,2,FALSE)</f>
        <v>#N/A</v>
      </c>
      <c r="H577" s="13">
        <f t="shared" si="43"/>
        <v>0</v>
      </c>
      <c r="I577" s="12" t="e">
        <f t="shared" si="44"/>
        <v>#N/A</v>
      </c>
      <c r="J577" s="14" t="e">
        <f t="shared" si="45"/>
        <v>#N/A</v>
      </c>
      <c r="K577" s="15" t="e">
        <f>VLOOKUP(B577,REGIONS!A:D,4,FALSE)</f>
        <v>#N/A</v>
      </c>
      <c r="L577" s="19" t="e">
        <f>VLOOKUP(G577,Sensibilité!$A:$L,12,FALSE)</f>
        <v>#N/A</v>
      </c>
      <c r="M577" s="19" t="e">
        <f t="shared" si="46"/>
        <v>#N/A</v>
      </c>
      <c r="N577" s="19" t="e">
        <f t="shared" si="47"/>
        <v>#N/A</v>
      </c>
      <c r="O577" s="15" t="str">
        <f>IF(D577=Listes!$B$6,"SWARMING",IF(OR(D577=Listes!$B$1,D577=Listes!$B$2,D577=Listes!$B$5),2,IF(OR(D577=Listes!$B$3,D577=Listes!$B$4),1,"erreur colonne D")))</f>
        <v>SWARMING</v>
      </c>
      <c r="P577" s="15" t="e">
        <f>IF(OR(W577="Hiver",W577="Transit"),VLOOKUP(E577,IC!A:E,4,FALSE),IF(W577="été",VLOOKUP(E577,IC!A:E,3,FALSE),"erreur"))</f>
        <v>#N/A</v>
      </c>
      <c r="Q577" s="15" t="e">
        <f>IF(P577="NR",0,IF(F577&lt;5,0,IF(P577=1,VLOOKUP(F577,IC!$G$1:$I$8,3,TRUE),
IF(P577=2,VLOOKUP(F577,IC!$K$1:$M$8,3,TRUE),
IF(P577=3,VLOOKUP(F577,IC!$O$1:$Q$8,3,TRUE),IF(P577=4,VLOOKUP(F577,IC!$S$2:$U$9,3,TRUE),
"erreur"))))))</f>
        <v>#N/A</v>
      </c>
      <c r="R577" s="16" t="e">
        <f>IF(OR(V577="NA",V577="Transit",V577&lt;Listes!$F$1),"non applicable",F577/V577)</f>
        <v>#N/A</v>
      </c>
      <c r="S577" s="16" t="e">
        <f>IF(W577="Transit","Non applicable",IF(AND(W577="été",T577&gt;Listes!F576),F577/T577,IF(AND(W577="Hiver",Hierarchisation!U577&gt;Listes!F576),F577/U577,"non applicable")))</f>
        <v>#N/A</v>
      </c>
      <c r="T577" s="17" t="e">
        <f>IF(K577="Centre",VLOOKUP(E577,effectifs_ete,3,FALSE),IF(Hierarchisation!K577="Grand Nord",VLOOKUP(Hierarchisation!E577,effectifs_ete,4,FALSE),IF(Hierarchisation!K577="Nord Est",VLOOKUP(Hierarchisation!E577,effectifs_ete,5,FALSE),IF(Hierarchisation!K577="Nord Ouest",VLOOKUP(Hierarchisation!E577,effectifs_ete,6,FALSE),IF(Hierarchisation!K577="Sud Est",VLOOKUP(Hierarchisation!E577,effectifs_ete,7,FALSE),IF(Hierarchisation!K577="Sud Ouest",VLOOKUP(Hierarchisation!E577,effectifs_ete,8,FALSE),"Erreur Région"))))))</f>
        <v>#N/A</v>
      </c>
      <c r="U577" s="17" t="e">
        <f>IF(K577="Centre",VLOOKUP(E577,effectifs_hiver,3,FALSE),IF(Hierarchisation!K577="Grand Nord",VLOOKUP(Hierarchisation!E577,effectifs_hiver,4,FALSE),IF(Hierarchisation!K577="Nord Est",VLOOKUP(Hierarchisation!E577,effectifs_hiver,5,FALSE),IF(Hierarchisation!K577="Nord Ouest",VLOOKUP(Hierarchisation!E577,effectifs_hiver,6,FALSE),IF(Hierarchisation!K577="Sud Est",VLOOKUP(Hierarchisation!E577,effectifs_hiver,7,FALSE),IF(Hierarchisation!K577="Sud Ouest",VLOOKUP(Hierarchisation!E577,effectifs_hiver,8,FALSE),"Erreur Région"))))))</f>
        <v>#N/A</v>
      </c>
      <c r="V577" s="17" t="e">
        <f>IF(W577="Transit","Transit",IF(W577="hiver",VLOOKUP(E577,'EFFECTIFS Hiver'!$A:$I,9,FALSE),IF(W577="été",VLOOKUP(E577,'EFFECTIFS Eté'!$A:$I,9,FALSE),"Erreur saison")))</f>
        <v>#N/A</v>
      </c>
      <c r="W577" s="18" t="e">
        <f>VLOOKUP(D577,Listes!B:C,2,FALSE)</f>
        <v>#N/A</v>
      </c>
    </row>
    <row r="578" spans="1:23" ht="15.75" customHeight="1">
      <c r="A578" s="11"/>
      <c r="B578" s="11"/>
      <c r="C578" s="11"/>
      <c r="D578" s="11"/>
      <c r="E578" s="11"/>
      <c r="F578" s="11"/>
      <c r="G578" s="11" t="e">
        <f>VLOOKUP(E578,TAXONS!B:C,2,FALSE)</f>
        <v>#N/A</v>
      </c>
      <c r="H578" s="13">
        <f t="shared" si="43"/>
        <v>0</v>
      </c>
      <c r="I578" s="12" t="e">
        <f t="shared" si="44"/>
        <v>#N/A</v>
      </c>
      <c r="J578" s="14" t="e">
        <f t="shared" si="45"/>
        <v>#N/A</v>
      </c>
      <c r="K578" s="15" t="e">
        <f>VLOOKUP(B578,REGIONS!A:D,4,FALSE)</f>
        <v>#N/A</v>
      </c>
      <c r="L578" s="19" t="e">
        <f>VLOOKUP(G578,Sensibilité!$A:$L,12,FALSE)</f>
        <v>#N/A</v>
      </c>
      <c r="M578" s="19" t="e">
        <f t="shared" si="46"/>
        <v>#N/A</v>
      </c>
      <c r="N578" s="19" t="e">
        <f t="shared" si="47"/>
        <v>#N/A</v>
      </c>
      <c r="O578" s="15" t="str">
        <f>IF(D578=Listes!$B$6,"SWARMING",IF(OR(D578=Listes!$B$1,D578=Listes!$B$2,D578=Listes!$B$5),2,IF(OR(D578=Listes!$B$3,D578=Listes!$B$4),1,"erreur colonne D")))</f>
        <v>SWARMING</v>
      </c>
      <c r="P578" s="15" t="e">
        <f>IF(OR(W578="Hiver",W578="Transit"),VLOOKUP(E578,IC!A:E,4,FALSE),IF(W578="été",VLOOKUP(E578,IC!A:E,3,FALSE),"erreur"))</f>
        <v>#N/A</v>
      </c>
      <c r="Q578" s="15" t="e">
        <f>IF(P578="NR",0,IF(F578&lt;5,0,IF(P578=1,VLOOKUP(F578,IC!$G$1:$I$8,3,TRUE),
IF(P578=2,VLOOKUP(F578,IC!$K$1:$M$8,3,TRUE),
IF(P578=3,VLOOKUP(F578,IC!$O$1:$Q$8,3,TRUE),IF(P578=4,VLOOKUP(F578,IC!$S$2:$U$9,3,TRUE),
"erreur"))))))</f>
        <v>#N/A</v>
      </c>
      <c r="R578" s="16" t="e">
        <f>IF(OR(V578="NA",V578="Transit",V578&lt;Listes!$F$1),"non applicable",F578/V578)</f>
        <v>#N/A</v>
      </c>
      <c r="S578" s="16" t="e">
        <f>IF(W578="Transit","Non applicable",IF(AND(W578="été",T578&gt;Listes!F577),F578/T578,IF(AND(W578="Hiver",Hierarchisation!U578&gt;Listes!F577),F578/U578,"non applicable")))</f>
        <v>#N/A</v>
      </c>
      <c r="T578" s="17" t="e">
        <f>IF(K578="Centre",VLOOKUP(E578,effectifs_ete,3,FALSE),IF(Hierarchisation!K578="Grand Nord",VLOOKUP(Hierarchisation!E578,effectifs_ete,4,FALSE),IF(Hierarchisation!K578="Nord Est",VLOOKUP(Hierarchisation!E578,effectifs_ete,5,FALSE),IF(Hierarchisation!K578="Nord Ouest",VLOOKUP(Hierarchisation!E578,effectifs_ete,6,FALSE),IF(Hierarchisation!K578="Sud Est",VLOOKUP(Hierarchisation!E578,effectifs_ete,7,FALSE),IF(Hierarchisation!K578="Sud Ouest",VLOOKUP(Hierarchisation!E578,effectifs_ete,8,FALSE),"Erreur Région"))))))</f>
        <v>#N/A</v>
      </c>
      <c r="U578" s="17" t="e">
        <f>IF(K578="Centre",VLOOKUP(E578,effectifs_hiver,3,FALSE),IF(Hierarchisation!K578="Grand Nord",VLOOKUP(Hierarchisation!E578,effectifs_hiver,4,FALSE),IF(Hierarchisation!K578="Nord Est",VLOOKUP(Hierarchisation!E578,effectifs_hiver,5,FALSE),IF(Hierarchisation!K578="Nord Ouest",VLOOKUP(Hierarchisation!E578,effectifs_hiver,6,FALSE),IF(Hierarchisation!K578="Sud Est",VLOOKUP(Hierarchisation!E578,effectifs_hiver,7,FALSE),IF(Hierarchisation!K578="Sud Ouest",VLOOKUP(Hierarchisation!E578,effectifs_hiver,8,FALSE),"Erreur Région"))))))</f>
        <v>#N/A</v>
      </c>
      <c r="V578" s="17" t="e">
        <f>IF(W578="Transit","Transit",IF(W578="hiver",VLOOKUP(E578,'EFFECTIFS Hiver'!$A:$I,9,FALSE),IF(W578="été",VLOOKUP(E578,'EFFECTIFS Eté'!$A:$I,9,FALSE),"Erreur saison")))</f>
        <v>#N/A</v>
      </c>
      <c r="W578" s="18" t="e">
        <f>VLOOKUP(D578,Listes!B:C,2,FALSE)</f>
        <v>#N/A</v>
      </c>
    </row>
    <row r="579" spans="1:23" ht="15.75" customHeight="1">
      <c r="A579" s="11"/>
      <c r="B579" s="11"/>
      <c r="C579" s="11"/>
      <c r="D579" s="11"/>
      <c r="E579" s="11"/>
      <c r="F579" s="11"/>
      <c r="G579" s="11" t="e">
        <f>VLOOKUP(E579,TAXONS!B:C,2,FALSE)</f>
        <v>#N/A</v>
      </c>
      <c r="H579" s="13">
        <f t="shared" ref="H579:H642" si="48">IF(F579&lt;5,0,N579*(O579*Q579))</f>
        <v>0</v>
      </c>
      <c r="I579" s="12" t="e">
        <f t="shared" ref="I579:I642" si="49">IF(OR(W579="transit",R579="non applicable"),"Non applicable",IF(R579&gt;10%,"International",IF(R579&gt;5%,"National",IF(S579="non applicable","non applicable",IF(S579&gt;2%,"Régional","non représentatif")))))</f>
        <v>#N/A</v>
      </c>
      <c r="J579" s="14" t="e">
        <f t="shared" ref="J579:J642" si="50">IF(P579="NR","Données non représentatives au National",IF(I579="Non applicable","Données non représentatives au National ou régional",IF(I579="non représentatif","effectif non représentatif au niveau national ou régional","--")))</f>
        <v>#N/A</v>
      </c>
      <c r="K579" s="15" t="e">
        <f>VLOOKUP(B579,REGIONS!A:D,4,FALSE)</f>
        <v>#N/A</v>
      </c>
      <c r="L579" s="19" t="e">
        <f>VLOOKUP(G579,Sensibilité!$A:$L,12,FALSE)</f>
        <v>#N/A</v>
      </c>
      <c r="M579" s="19" t="e">
        <f t="shared" ref="M579:M642" si="51">IF(K579="Grand Nord",VLOOKUP(G579,responsabilite,2,FALSE),IF(K579="Nord Ouest",VLOOKUP(G579,responsabilite,3,FALSE),IF(K579="Nord Est",VLOOKUP(G579,responsabilite,4,FALSE),IF(K579="Centre",VLOOKUP(G579,responsabilite,5,FALSE),IF(K579="Sud Ouest",VLOOKUP(G579,responsabilite,6,FALSE),IF(K579="Sud Est",VLOOKUP(G579,responsabilite,7,FALSE),"erreur"))))))</f>
        <v>#N/A</v>
      </c>
      <c r="N579" s="19" t="e">
        <f t="shared" ref="N579:N642" si="52">L579+M579</f>
        <v>#N/A</v>
      </c>
      <c r="O579" s="15" t="str">
        <f>IF(D579=Listes!$B$6,"SWARMING",IF(OR(D579=Listes!$B$1,D579=Listes!$B$2,D579=Listes!$B$5),2,IF(OR(D579=Listes!$B$3,D579=Listes!$B$4),1,"erreur colonne D")))</f>
        <v>SWARMING</v>
      </c>
      <c r="P579" s="15" t="e">
        <f>IF(OR(W579="Hiver",W579="Transit"),VLOOKUP(E579,IC!A:E,4,FALSE),IF(W579="été",VLOOKUP(E579,IC!A:E,3,FALSE),"erreur"))</f>
        <v>#N/A</v>
      </c>
      <c r="Q579" s="15" t="e">
        <f>IF(P579="NR",0,IF(F579&lt;5,0,IF(P579=1,VLOOKUP(F579,IC!$G$1:$I$8,3,TRUE),
IF(P579=2,VLOOKUP(F579,IC!$K$1:$M$8,3,TRUE),
IF(P579=3,VLOOKUP(F579,IC!$O$1:$Q$8,3,TRUE),IF(P579=4,VLOOKUP(F579,IC!$S$2:$U$9,3,TRUE),
"erreur"))))))</f>
        <v>#N/A</v>
      </c>
      <c r="R579" s="16" t="e">
        <f>IF(OR(V579="NA",V579="Transit",V579&lt;Listes!$F$1),"non applicable",F579/V579)</f>
        <v>#N/A</v>
      </c>
      <c r="S579" s="16" t="e">
        <f>IF(W579="Transit","Non applicable",IF(AND(W579="été",T579&gt;Listes!F578),F579/T579,IF(AND(W579="Hiver",Hierarchisation!U579&gt;Listes!F578),F579/U579,"non applicable")))</f>
        <v>#N/A</v>
      </c>
      <c r="T579" s="17" t="e">
        <f>IF(K579="Centre",VLOOKUP(E579,effectifs_ete,3,FALSE),IF(Hierarchisation!K579="Grand Nord",VLOOKUP(Hierarchisation!E579,effectifs_ete,4,FALSE),IF(Hierarchisation!K579="Nord Est",VLOOKUP(Hierarchisation!E579,effectifs_ete,5,FALSE),IF(Hierarchisation!K579="Nord Ouest",VLOOKUP(Hierarchisation!E579,effectifs_ete,6,FALSE),IF(Hierarchisation!K579="Sud Est",VLOOKUP(Hierarchisation!E579,effectifs_ete,7,FALSE),IF(Hierarchisation!K579="Sud Ouest",VLOOKUP(Hierarchisation!E579,effectifs_ete,8,FALSE),"Erreur Région"))))))</f>
        <v>#N/A</v>
      </c>
      <c r="U579" s="17" t="e">
        <f>IF(K579="Centre",VLOOKUP(E579,effectifs_hiver,3,FALSE),IF(Hierarchisation!K579="Grand Nord",VLOOKUP(Hierarchisation!E579,effectifs_hiver,4,FALSE),IF(Hierarchisation!K579="Nord Est",VLOOKUP(Hierarchisation!E579,effectifs_hiver,5,FALSE),IF(Hierarchisation!K579="Nord Ouest",VLOOKUP(Hierarchisation!E579,effectifs_hiver,6,FALSE),IF(Hierarchisation!K579="Sud Est",VLOOKUP(Hierarchisation!E579,effectifs_hiver,7,FALSE),IF(Hierarchisation!K579="Sud Ouest",VLOOKUP(Hierarchisation!E579,effectifs_hiver,8,FALSE),"Erreur Région"))))))</f>
        <v>#N/A</v>
      </c>
      <c r="V579" s="17" t="e">
        <f>IF(W579="Transit","Transit",IF(W579="hiver",VLOOKUP(E579,'EFFECTIFS Hiver'!$A:$I,9,FALSE),IF(W579="été",VLOOKUP(E579,'EFFECTIFS Eté'!$A:$I,9,FALSE),"Erreur saison")))</f>
        <v>#N/A</v>
      </c>
      <c r="W579" s="18" t="e">
        <f>VLOOKUP(D579,Listes!B:C,2,FALSE)</f>
        <v>#N/A</v>
      </c>
    </row>
    <row r="580" spans="1:23" ht="15.75" customHeight="1">
      <c r="A580" s="11"/>
      <c r="B580" s="11"/>
      <c r="C580" s="11"/>
      <c r="D580" s="11"/>
      <c r="E580" s="11"/>
      <c r="F580" s="11"/>
      <c r="G580" s="11" t="e">
        <f>VLOOKUP(E580,TAXONS!B:C,2,FALSE)</f>
        <v>#N/A</v>
      </c>
      <c r="H580" s="13">
        <f t="shared" si="48"/>
        <v>0</v>
      </c>
      <c r="I580" s="12" t="e">
        <f t="shared" si="49"/>
        <v>#N/A</v>
      </c>
      <c r="J580" s="14" t="e">
        <f t="shared" si="50"/>
        <v>#N/A</v>
      </c>
      <c r="K580" s="15" t="e">
        <f>VLOOKUP(B580,REGIONS!A:D,4,FALSE)</f>
        <v>#N/A</v>
      </c>
      <c r="L580" s="19" t="e">
        <f>VLOOKUP(G580,Sensibilité!$A:$L,12,FALSE)</f>
        <v>#N/A</v>
      </c>
      <c r="M580" s="19" t="e">
        <f t="shared" si="51"/>
        <v>#N/A</v>
      </c>
      <c r="N580" s="19" t="e">
        <f t="shared" si="52"/>
        <v>#N/A</v>
      </c>
      <c r="O580" s="15" t="str">
        <f>IF(D580=Listes!$B$6,"SWARMING",IF(OR(D580=Listes!$B$1,D580=Listes!$B$2,D580=Listes!$B$5),2,IF(OR(D580=Listes!$B$3,D580=Listes!$B$4),1,"erreur colonne D")))</f>
        <v>SWARMING</v>
      </c>
      <c r="P580" s="15" t="e">
        <f>IF(OR(W580="Hiver",W580="Transit"),VLOOKUP(E580,IC!A:E,4,FALSE),IF(W580="été",VLOOKUP(E580,IC!A:E,3,FALSE),"erreur"))</f>
        <v>#N/A</v>
      </c>
      <c r="Q580" s="15" t="e">
        <f>IF(P580="NR",0,IF(F580&lt;5,0,IF(P580=1,VLOOKUP(F580,IC!$G$1:$I$8,3,TRUE),
IF(P580=2,VLOOKUP(F580,IC!$K$1:$M$8,3,TRUE),
IF(P580=3,VLOOKUP(F580,IC!$O$1:$Q$8,3,TRUE),IF(P580=4,VLOOKUP(F580,IC!$S$2:$U$9,3,TRUE),
"erreur"))))))</f>
        <v>#N/A</v>
      </c>
      <c r="R580" s="16" t="e">
        <f>IF(OR(V580="NA",V580="Transit",V580&lt;Listes!$F$1),"non applicable",F580/V580)</f>
        <v>#N/A</v>
      </c>
      <c r="S580" s="16" t="e">
        <f>IF(W580="Transit","Non applicable",IF(AND(W580="été",T580&gt;Listes!F579),F580/T580,IF(AND(W580="Hiver",Hierarchisation!U580&gt;Listes!F579),F580/U580,"non applicable")))</f>
        <v>#N/A</v>
      </c>
      <c r="T580" s="17" t="e">
        <f>IF(K580="Centre",VLOOKUP(E580,effectifs_ete,3,FALSE),IF(Hierarchisation!K580="Grand Nord",VLOOKUP(Hierarchisation!E580,effectifs_ete,4,FALSE),IF(Hierarchisation!K580="Nord Est",VLOOKUP(Hierarchisation!E580,effectifs_ete,5,FALSE),IF(Hierarchisation!K580="Nord Ouest",VLOOKUP(Hierarchisation!E580,effectifs_ete,6,FALSE),IF(Hierarchisation!K580="Sud Est",VLOOKUP(Hierarchisation!E580,effectifs_ete,7,FALSE),IF(Hierarchisation!K580="Sud Ouest",VLOOKUP(Hierarchisation!E580,effectifs_ete,8,FALSE),"Erreur Région"))))))</f>
        <v>#N/A</v>
      </c>
      <c r="U580" s="17" t="e">
        <f>IF(K580="Centre",VLOOKUP(E580,effectifs_hiver,3,FALSE),IF(Hierarchisation!K580="Grand Nord",VLOOKUP(Hierarchisation!E580,effectifs_hiver,4,FALSE),IF(Hierarchisation!K580="Nord Est",VLOOKUP(Hierarchisation!E580,effectifs_hiver,5,FALSE),IF(Hierarchisation!K580="Nord Ouest",VLOOKUP(Hierarchisation!E580,effectifs_hiver,6,FALSE),IF(Hierarchisation!K580="Sud Est",VLOOKUP(Hierarchisation!E580,effectifs_hiver,7,FALSE),IF(Hierarchisation!K580="Sud Ouest",VLOOKUP(Hierarchisation!E580,effectifs_hiver,8,FALSE),"Erreur Région"))))))</f>
        <v>#N/A</v>
      </c>
      <c r="V580" s="17" t="e">
        <f>IF(W580="Transit","Transit",IF(W580="hiver",VLOOKUP(E580,'EFFECTIFS Hiver'!$A:$I,9,FALSE),IF(W580="été",VLOOKUP(E580,'EFFECTIFS Eté'!$A:$I,9,FALSE),"Erreur saison")))</f>
        <v>#N/A</v>
      </c>
      <c r="W580" s="18" t="e">
        <f>VLOOKUP(D580,Listes!B:C,2,FALSE)</f>
        <v>#N/A</v>
      </c>
    </row>
    <row r="581" spans="1:23" ht="15.75" customHeight="1">
      <c r="A581" s="11"/>
      <c r="B581" s="11"/>
      <c r="C581" s="11"/>
      <c r="D581" s="11"/>
      <c r="E581" s="11"/>
      <c r="F581" s="11"/>
      <c r="G581" s="11" t="e">
        <f>VLOOKUP(E581,TAXONS!B:C,2,FALSE)</f>
        <v>#N/A</v>
      </c>
      <c r="H581" s="13">
        <f t="shared" si="48"/>
        <v>0</v>
      </c>
      <c r="I581" s="12" t="e">
        <f t="shared" si="49"/>
        <v>#N/A</v>
      </c>
      <c r="J581" s="14" t="e">
        <f t="shared" si="50"/>
        <v>#N/A</v>
      </c>
      <c r="K581" s="15" t="e">
        <f>VLOOKUP(B581,REGIONS!A:D,4,FALSE)</f>
        <v>#N/A</v>
      </c>
      <c r="L581" s="19" t="e">
        <f>VLOOKUP(G581,Sensibilité!$A:$L,12,FALSE)</f>
        <v>#N/A</v>
      </c>
      <c r="M581" s="19" t="e">
        <f t="shared" si="51"/>
        <v>#N/A</v>
      </c>
      <c r="N581" s="19" t="e">
        <f t="shared" si="52"/>
        <v>#N/A</v>
      </c>
      <c r="O581" s="15" t="str">
        <f>IF(D581=Listes!$B$6,"SWARMING",IF(OR(D581=Listes!$B$1,D581=Listes!$B$2,D581=Listes!$B$5),2,IF(OR(D581=Listes!$B$3,D581=Listes!$B$4),1,"erreur colonne D")))</f>
        <v>SWARMING</v>
      </c>
      <c r="P581" s="15" t="e">
        <f>IF(OR(W581="Hiver",W581="Transit"),VLOOKUP(E581,IC!A:E,4,FALSE),IF(W581="été",VLOOKUP(E581,IC!A:E,3,FALSE),"erreur"))</f>
        <v>#N/A</v>
      </c>
      <c r="Q581" s="15" t="e">
        <f>IF(P581="NR",0,IF(F581&lt;5,0,IF(P581=1,VLOOKUP(F581,IC!$G$1:$I$8,3,TRUE),
IF(P581=2,VLOOKUP(F581,IC!$K$1:$M$8,3,TRUE),
IF(P581=3,VLOOKUP(F581,IC!$O$1:$Q$8,3,TRUE),IF(P581=4,VLOOKUP(F581,IC!$S$2:$U$9,3,TRUE),
"erreur"))))))</f>
        <v>#N/A</v>
      </c>
      <c r="R581" s="16" t="e">
        <f>IF(OR(V581="NA",V581="Transit",V581&lt;Listes!$F$1),"non applicable",F581/V581)</f>
        <v>#N/A</v>
      </c>
      <c r="S581" s="16" t="e">
        <f>IF(W581="Transit","Non applicable",IF(AND(W581="été",T581&gt;Listes!F580),F581/T581,IF(AND(W581="Hiver",Hierarchisation!U581&gt;Listes!F580),F581/U581,"non applicable")))</f>
        <v>#N/A</v>
      </c>
      <c r="T581" s="17" t="e">
        <f>IF(K581="Centre",VLOOKUP(E581,effectifs_ete,3,FALSE),IF(Hierarchisation!K581="Grand Nord",VLOOKUP(Hierarchisation!E581,effectifs_ete,4,FALSE),IF(Hierarchisation!K581="Nord Est",VLOOKUP(Hierarchisation!E581,effectifs_ete,5,FALSE),IF(Hierarchisation!K581="Nord Ouest",VLOOKUP(Hierarchisation!E581,effectifs_ete,6,FALSE),IF(Hierarchisation!K581="Sud Est",VLOOKUP(Hierarchisation!E581,effectifs_ete,7,FALSE),IF(Hierarchisation!K581="Sud Ouest",VLOOKUP(Hierarchisation!E581,effectifs_ete,8,FALSE),"Erreur Région"))))))</f>
        <v>#N/A</v>
      </c>
      <c r="U581" s="17" t="e">
        <f>IF(K581="Centre",VLOOKUP(E581,effectifs_hiver,3,FALSE),IF(Hierarchisation!K581="Grand Nord",VLOOKUP(Hierarchisation!E581,effectifs_hiver,4,FALSE),IF(Hierarchisation!K581="Nord Est",VLOOKUP(Hierarchisation!E581,effectifs_hiver,5,FALSE),IF(Hierarchisation!K581="Nord Ouest",VLOOKUP(Hierarchisation!E581,effectifs_hiver,6,FALSE),IF(Hierarchisation!K581="Sud Est",VLOOKUP(Hierarchisation!E581,effectifs_hiver,7,FALSE),IF(Hierarchisation!K581="Sud Ouest",VLOOKUP(Hierarchisation!E581,effectifs_hiver,8,FALSE),"Erreur Région"))))))</f>
        <v>#N/A</v>
      </c>
      <c r="V581" s="17" t="e">
        <f>IF(W581="Transit","Transit",IF(W581="hiver",VLOOKUP(E581,'EFFECTIFS Hiver'!$A:$I,9,FALSE),IF(W581="été",VLOOKUP(E581,'EFFECTIFS Eté'!$A:$I,9,FALSE),"Erreur saison")))</f>
        <v>#N/A</v>
      </c>
      <c r="W581" s="18" t="e">
        <f>VLOOKUP(D581,Listes!B:C,2,FALSE)</f>
        <v>#N/A</v>
      </c>
    </row>
    <row r="582" spans="1:23" ht="15.75" customHeight="1">
      <c r="A582" s="11"/>
      <c r="B582" s="11"/>
      <c r="C582" s="11"/>
      <c r="D582" s="11"/>
      <c r="E582" s="11"/>
      <c r="F582" s="11"/>
      <c r="G582" s="11" t="e">
        <f>VLOOKUP(E582,TAXONS!B:C,2,FALSE)</f>
        <v>#N/A</v>
      </c>
      <c r="H582" s="13">
        <f t="shared" si="48"/>
        <v>0</v>
      </c>
      <c r="I582" s="12" t="e">
        <f t="shared" si="49"/>
        <v>#N/A</v>
      </c>
      <c r="J582" s="14" t="e">
        <f t="shared" si="50"/>
        <v>#N/A</v>
      </c>
      <c r="K582" s="15" t="e">
        <f>VLOOKUP(B582,REGIONS!A:D,4,FALSE)</f>
        <v>#N/A</v>
      </c>
      <c r="L582" s="19" t="e">
        <f>VLOOKUP(G582,Sensibilité!$A:$L,12,FALSE)</f>
        <v>#N/A</v>
      </c>
      <c r="M582" s="19" t="e">
        <f t="shared" si="51"/>
        <v>#N/A</v>
      </c>
      <c r="N582" s="19" t="e">
        <f t="shared" si="52"/>
        <v>#N/A</v>
      </c>
      <c r="O582" s="15" t="str">
        <f>IF(D582=Listes!$B$6,"SWARMING",IF(OR(D582=Listes!$B$1,D582=Listes!$B$2,D582=Listes!$B$5),2,IF(OR(D582=Listes!$B$3,D582=Listes!$B$4),1,"erreur colonne D")))</f>
        <v>SWARMING</v>
      </c>
      <c r="P582" s="15" t="e">
        <f>IF(OR(W582="Hiver",W582="Transit"),VLOOKUP(E582,IC!A:E,4,FALSE),IF(W582="été",VLOOKUP(E582,IC!A:E,3,FALSE),"erreur"))</f>
        <v>#N/A</v>
      </c>
      <c r="Q582" s="15" t="e">
        <f>IF(P582="NR",0,IF(F582&lt;5,0,IF(P582=1,VLOOKUP(F582,IC!$G$1:$I$8,3,TRUE),
IF(P582=2,VLOOKUP(F582,IC!$K$1:$M$8,3,TRUE),
IF(P582=3,VLOOKUP(F582,IC!$O$1:$Q$8,3,TRUE),IF(P582=4,VLOOKUP(F582,IC!$S$2:$U$9,3,TRUE),
"erreur"))))))</f>
        <v>#N/A</v>
      </c>
      <c r="R582" s="16" t="e">
        <f>IF(OR(V582="NA",V582="Transit",V582&lt;Listes!$F$1),"non applicable",F582/V582)</f>
        <v>#N/A</v>
      </c>
      <c r="S582" s="16" t="e">
        <f>IF(W582="Transit","Non applicable",IF(AND(W582="été",T582&gt;Listes!F581),F582/T582,IF(AND(W582="Hiver",Hierarchisation!U582&gt;Listes!F581),F582/U582,"non applicable")))</f>
        <v>#N/A</v>
      </c>
      <c r="T582" s="17" t="e">
        <f>IF(K582="Centre",VLOOKUP(E582,effectifs_ete,3,FALSE),IF(Hierarchisation!K582="Grand Nord",VLOOKUP(Hierarchisation!E582,effectifs_ete,4,FALSE),IF(Hierarchisation!K582="Nord Est",VLOOKUP(Hierarchisation!E582,effectifs_ete,5,FALSE),IF(Hierarchisation!K582="Nord Ouest",VLOOKUP(Hierarchisation!E582,effectifs_ete,6,FALSE),IF(Hierarchisation!K582="Sud Est",VLOOKUP(Hierarchisation!E582,effectifs_ete,7,FALSE),IF(Hierarchisation!K582="Sud Ouest",VLOOKUP(Hierarchisation!E582,effectifs_ete,8,FALSE),"Erreur Région"))))))</f>
        <v>#N/A</v>
      </c>
      <c r="U582" s="17" t="e">
        <f>IF(K582="Centre",VLOOKUP(E582,effectifs_hiver,3,FALSE),IF(Hierarchisation!K582="Grand Nord",VLOOKUP(Hierarchisation!E582,effectifs_hiver,4,FALSE),IF(Hierarchisation!K582="Nord Est",VLOOKUP(Hierarchisation!E582,effectifs_hiver,5,FALSE),IF(Hierarchisation!K582="Nord Ouest",VLOOKUP(Hierarchisation!E582,effectifs_hiver,6,FALSE),IF(Hierarchisation!K582="Sud Est",VLOOKUP(Hierarchisation!E582,effectifs_hiver,7,FALSE),IF(Hierarchisation!K582="Sud Ouest",VLOOKUP(Hierarchisation!E582,effectifs_hiver,8,FALSE),"Erreur Région"))))))</f>
        <v>#N/A</v>
      </c>
      <c r="V582" s="17" t="e">
        <f>IF(W582="Transit","Transit",IF(W582="hiver",VLOOKUP(E582,'EFFECTIFS Hiver'!$A:$I,9,FALSE),IF(W582="été",VLOOKUP(E582,'EFFECTIFS Eté'!$A:$I,9,FALSE),"Erreur saison")))</f>
        <v>#N/A</v>
      </c>
      <c r="W582" s="18" t="e">
        <f>VLOOKUP(D582,Listes!B:C,2,FALSE)</f>
        <v>#N/A</v>
      </c>
    </row>
    <row r="583" spans="1:23" ht="15.75" customHeight="1">
      <c r="A583" s="11"/>
      <c r="B583" s="11"/>
      <c r="C583" s="11"/>
      <c r="D583" s="11"/>
      <c r="E583" s="11"/>
      <c r="F583" s="11"/>
      <c r="G583" s="11" t="e">
        <f>VLOOKUP(E583,TAXONS!B:C,2,FALSE)</f>
        <v>#N/A</v>
      </c>
      <c r="H583" s="13">
        <f t="shared" si="48"/>
        <v>0</v>
      </c>
      <c r="I583" s="12" t="e">
        <f t="shared" si="49"/>
        <v>#N/A</v>
      </c>
      <c r="J583" s="14" t="e">
        <f t="shared" si="50"/>
        <v>#N/A</v>
      </c>
      <c r="K583" s="15" t="e">
        <f>VLOOKUP(B583,REGIONS!A:D,4,FALSE)</f>
        <v>#N/A</v>
      </c>
      <c r="L583" s="19" t="e">
        <f>VLOOKUP(G583,Sensibilité!$A:$L,12,FALSE)</f>
        <v>#N/A</v>
      </c>
      <c r="M583" s="19" t="e">
        <f t="shared" si="51"/>
        <v>#N/A</v>
      </c>
      <c r="N583" s="19" t="e">
        <f t="shared" si="52"/>
        <v>#N/A</v>
      </c>
      <c r="O583" s="15" t="str">
        <f>IF(D583=Listes!$B$6,"SWARMING",IF(OR(D583=Listes!$B$1,D583=Listes!$B$2,D583=Listes!$B$5),2,IF(OR(D583=Listes!$B$3,D583=Listes!$B$4),1,"erreur colonne D")))</f>
        <v>SWARMING</v>
      </c>
      <c r="P583" s="15" t="e">
        <f>IF(OR(W583="Hiver",W583="Transit"),VLOOKUP(E583,IC!A:E,4,FALSE),IF(W583="été",VLOOKUP(E583,IC!A:E,3,FALSE),"erreur"))</f>
        <v>#N/A</v>
      </c>
      <c r="Q583" s="15" t="e">
        <f>IF(P583="NR",0,IF(F583&lt;5,0,IF(P583=1,VLOOKUP(F583,IC!$G$1:$I$8,3,TRUE),
IF(P583=2,VLOOKUP(F583,IC!$K$1:$M$8,3,TRUE),
IF(P583=3,VLOOKUP(F583,IC!$O$1:$Q$8,3,TRUE),IF(P583=4,VLOOKUP(F583,IC!$S$2:$U$9,3,TRUE),
"erreur"))))))</f>
        <v>#N/A</v>
      </c>
      <c r="R583" s="16" t="e">
        <f>IF(OR(V583="NA",V583="Transit",V583&lt;Listes!$F$1),"non applicable",F583/V583)</f>
        <v>#N/A</v>
      </c>
      <c r="S583" s="16" t="e">
        <f>IF(W583="Transit","Non applicable",IF(AND(W583="été",T583&gt;Listes!F582),F583/T583,IF(AND(W583="Hiver",Hierarchisation!U583&gt;Listes!F582),F583/U583,"non applicable")))</f>
        <v>#N/A</v>
      </c>
      <c r="T583" s="17" t="e">
        <f>IF(K583="Centre",VLOOKUP(E583,effectifs_ete,3,FALSE),IF(Hierarchisation!K583="Grand Nord",VLOOKUP(Hierarchisation!E583,effectifs_ete,4,FALSE),IF(Hierarchisation!K583="Nord Est",VLOOKUP(Hierarchisation!E583,effectifs_ete,5,FALSE),IF(Hierarchisation!K583="Nord Ouest",VLOOKUP(Hierarchisation!E583,effectifs_ete,6,FALSE),IF(Hierarchisation!K583="Sud Est",VLOOKUP(Hierarchisation!E583,effectifs_ete,7,FALSE),IF(Hierarchisation!K583="Sud Ouest",VLOOKUP(Hierarchisation!E583,effectifs_ete,8,FALSE),"Erreur Région"))))))</f>
        <v>#N/A</v>
      </c>
      <c r="U583" s="17" t="e">
        <f>IF(K583="Centre",VLOOKUP(E583,effectifs_hiver,3,FALSE),IF(Hierarchisation!K583="Grand Nord",VLOOKUP(Hierarchisation!E583,effectifs_hiver,4,FALSE),IF(Hierarchisation!K583="Nord Est",VLOOKUP(Hierarchisation!E583,effectifs_hiver,5,FALSE),IF(Hierarchisation!K583="Nord Ouest",VLOOKUP(Hierarchisation!E583,effectifs_hiver,6,FALSE),IF(Hierarchisation!K583="Sud Est",VLOOKUP(Hierarchisation!E583,effectifs_hiver,7,FALSE),IF(Hierarchisation!K583="Sud Ouest",VLOOKUP(Hierarchisation!E583,effectifs_hiver,8,FALSE),"Erreur Région"))))))</f>
        <v>#N/A</v>
      </c>
      <c r="V583" s="17" t="e">
        <f>IF(W583="Transit","Transit",IF(W583="hiver",VLOOKUP(E583,'EFFECTIFS Hiver'!$A:$I,9,FALSE),IF(W583="été",VLOOKUP(E583,'EFFECTIFS Eté'!$A:$I,9,FALSE),"Erreur saison")))</f>
        <v>#N/A</v>
      </c>
      <c r="W583" s="18" t="e">
        <f>VLOOKUP(D583,Listes!B:C,2,FALSE)</f>
        <v>#N/A</v>
      </c>
    </row>
    <row r="584" spans="1:23" ht="15.75" customHeight="1">
      <c r="A584" s="11"/>
      <c r="B584" s="11"/>
      <c r="C584" s="11"/>
      <c r="D584" s="11"/>
      <c r="E584" s="11"/>
      <c r="F584" s="11"/>
      <c r="G584" s="11" t="e">
        <f>VLOOKUP(E584,TAXONS!B:C,2,FALSE)</f>
        <v>#N/A</v>
      </c>
      <c r="H584" s="13">
        <f t="shared" si="48"/>
        <v>0</v>
      </c>
      <c r="I584" s="12" t="e">
        <f t="shared" si="49"/>
        <v>#N/A</v>
      </c>
      <c r="J584" s="14" t="e">
        <f t="shared" si="50"/>
        <v>#N/A</v>
      </c>
      <c r="K584" s="15" t="e">
        <f>VLOOKUP(B584,REGIONS!A:D,4,FALSE)</f>
        <v>#N/A</v>
      </c>
      <c r="L584" s="19" t="e">
        <f>VLOOKUP(G584,Sensibilité!$A:$L,12,FALSE)</f>
        <v>#N/A</v>
      </c>
      <c r="M584" s="19" t="e">
        <f t="shared" si="51"/>
        <v>#N/A</v>
      </c>
      <c r="N584" s="19" t="e">
        <f t="shared" si="52"/>
        <v>#N/A</v>
      </c>
      <c r="O584" s="15" t="str">
        <f>IF(D584=Listes!$B$6,"SWARMING",IF(OR(D584=Listes!$B$1,D584=Listes!$B$2,D584=Listes!$B$5),2,IF(OR(D584=Listes!$B$3,D584=Listes!$B$4),1,"erreur colonne D")))</f>
        <v>SWARMING</v>
      </c>
      <c r="P584" s="15" t="e">
        <f>IF(OR(W584="Hiver",W584="Transit"),VLOOKUP(E584,IC!A:E,4,FALSE),IF(W584="été",VLOOKUP(E584,IC!A:E,3,FALSE),"erreur"))</f>
        <v>#N/A</v>
      </c>
      <c r="Q584" s="15" t="e">
        <f>IF(P584="NR",0,IF(F584&lt;5,0,IF(P584=1,VLOOKUP(F584,IC!$G$1:$I$8,3,TRUE),
IF(P584=2,VLOOKUP(F584,IC!$K$1:$M$8,3,TRUE),
IF(P584=3,VLOOKUP(F584,IC!$O$1:$Q$8,3,TRUE),IF(P584=4,VLOOKUP(F584,IC!$S$2:$U$9,3,TRUE),
"erreur"))))))</f>
        <v>#N/A</v>
      </c>
      <c r="R584" s="16" t="e">
        <f>IF(OR(V584="NA",V584="Transit",V584&lt;Listes!$F$1),"non applicable",F584/V584)</f>
        <v>#N/A</v>
      </c>
      <c r="S584" s="16" t="e">
        <f>IF(W584="Transit","Non applicable",IF(AND(W584="été",T584&gt;Listes!F583),F584/T584,IF(AND(W584="Hiver",Hierarchisation!U584&gt;Listes!F583),F584/U584,"non applicable")))</f>
        <v>#N/A</v>
      </c>
      <c r="T584" s="17" t="e">
        <f>IF(K584="Centre",VLOOKUP(E584,effectifs_ete,3,FALSE),IF(Hierarchisation!K584="Grand Nord",VLOOKUP(Hierarchisation!E584,effectifs_ete,4,FALSE),IF(Hierarchisation!K584="Nord Est",VLOOKUP(Hierarchisation!E584,effectifs_ete,5,FALSE),IF(Hierarchisation!K584="Nord Ouest",VLOOKUP(Hierarchisation!E584,effectifs_ete,6,FALSE),IF(Hierarchisation!K584="Sud Est",VLOOKUP(Hierarchisation!E584,effectifs_ete,7,FALSE),IF(Hierarchisation!K584="Sud Ouest",VLOOKUP(Hierarchisation!E584,effectifs_ete,8,FALSE),"Erreur Région"))))))</f>
        <v>#N/A</v>
      </c>
      <c r="U584" s="17" t="e">
        <f>IF(K584="Centre",VLOOKUP(E584,effectifs_hiver,3,FALSE),IF(Hierarchisation!K584="Grand Nord",VLOOKUP(Hierarchisation!E584,effectifs_hiver,4,FALSE),IF(Hierarchisation!K584="Nord Est",VLOOKUP(Hierarchisation!E584,effectifs_hiver,5,FALSE),IF(Hierarchisation!K584="Nord Ouest",VLOOKUP(Hierarchisation!E584,effectifs_hiver,6,FALSE),IF(Hierarchisation!K584="Sud Est",VLOOKUP(Hierarchisation!E584,effectifs_hiver,7,FALSE),IF(Hierarchisation!K584="Sud Ouest",VLOOKUP(Hierarchisation!E584,effectifs_hiver,8,FALSE),"Erreur Région"))))))</f>
        <v>#N/A</v>
      </c>
      <c r="V584" s="17" t="e">
        <f>IF(W584="Transit","Transit",IF(W584="hiver",VLOOKUP(E584,'EFFECTIFS Hiver'!$A:$I,9,FALSE),IF(W584="été",VLOOKUP(E584,'EFFECTIFS Eté'!$A:$I,9,FALSE),"Erreur saison")))</f>
        <v>#N/A</v>
      </c>
      <c r="W584" s="18" t="e">
        <f>VLOOKUP(D584,Listes!B:C,2,FALSE)</f>
        <v>#N/A</v>
      </c>
    </row>
    <row r="585" spans="1:23" ht="15.75" customHeight="1">
      <c r="A585" s="11"/>
      <c r="B585" s="11"/>
      <c r="C585" s="11"/>
      <c r="D585" s="11"/>
      <c r="E585" s="11"/>
      <c r="F585" s="11"/>
      <c r="G585" s="11" t="e">
        <f>VLOOKUP(E585,TAXONS!B:C,2,FALSE)</f>
        <v>#N/A</v>
      </c>
      <c r="H585" s="13">
        <f t="shared" si="48"/>
        <v>0</v>
      </c>
      <c r="I585" s="12" t="e">
        <f t="shared" si="49"/>
        <v>#N/A</v>
      </c>
      <c r="J585" s="14" t="e">
        <f t="shared" si="50"/>
        <v>#N/A</v>
      </c>
      <c r="K585" s="15" t="e">
        <f>VLOOKUP(B585,REGIONS!A:D,4,FALSE)</f>
        <v>#N/A</v>
      </c>
      <c r="L585" s="19" t="e">
        <f>VLOOKUP(G585,Sensibilité!$A:$L,12,FALSE)</f>
        <v>#N/A</v>
      </c>
      <c r="M585" s="19" t="e">
        <f t="shared" si="51"/>
        <v>#N/A</v>
      </c>
      <c r="N585" s="19" t="e">
        <f t="shared" si="52"/>
        <v>#N/A</v>
      </c>
      <c r="O585" s="15" t="str">
        <f>IF(D585=Listes!$B$6,"SWARMING",IF(OR(D585=Listes!$B$1,D585=Listes!$B$2,D585=Listes!$B$5),2,IF(OR(D585=Listes!$B$3,D585=Listes!$B$4),1,"erreur colonne D")))</f>
        <v>SWARMING</v>
      </c>
      <c r="P585" s="15" t="e">
        <f>IF(OR(W585="Hiver",W585="Transit"),VLOOKUP(E585,IC!A:E,4,FALSE),IF(W585="été",VLOOKUP(E585,IC!A:E,3,FALSE),"erreur"))</f>
        <v>#N/A</v>
      </c>
      <c r="Q585" s="15" t="e">
        <f>IF(P585="NR",0,IF(F585&lt;5,0,IF(P585=1,VLOOKUP(F585,IC!$G$1:$I$8,3,TRUE),
IF(P585=2,VLOOKUP(F585,IC!$K$1:$M$8,3,TRUE),
IF(P585=3,VLOOKUP(F585,IC!$O$1:$Q$8,3,TRUE),IF(P585=4,VLOOKUP(F585,IC!$S$2:$U$9,3,TRUE),
"erreur"))))))</f>
        <v>#N/A</v>
      </c>
      <c r="R585" s="16" t="e">
        <f>IF(OR(V585="NA",V585="Transit",V585&lt;Listes!$F$1),"non applicable",F585/V585)</f>
        <v>#N/A</v>
      </c>
      <c r="S585" s="16" t="e">
        <f>IF(W585="Transit","Non applicable",IF(AND(W585="été",T585&gt;Listes!F584),F585/T585,IF(AND(W585="Hiver",Hierarchisation!U585&gt;Listes!F584),F585/U585,"non applicable")))</f>
        <v>#N/A</v>
      </c>
      <c r="T585" s="17" t="e">
        <f>IF(K585="Centre",VLOOKUP(E585,effectifs_ete,3,FALSE),IF(Hierarchisation!K585="Grand Nord",VLOOKUP(Hierarchisation!E585,effectifs_ete,4,FALSE),IF(Hierarchisation!K585="Nord Est",VLOOKUP(Hierarchisation!E585,effectifs_ete,5,FALSE),IF(Hierarchisation!K585="Nord Ouest",VLOOKUP(Hierarchisation!E585,effectifs_ete,6,FALSE),IF(Hierarchisation!K585="Sud Est",VLOOKUP(Hierarchisation!E585,effectifs_ete,7,FALSE),IF(Hierarchisation!K585="Sud Ouest",VLOOKUP(Hierarchisation!E585,effectifs_ete,8,FALSE),"Erreur Région"))))))</f>
        <v>#N/A</v>
      </c>
      <c r="U585" s="17" t="e">
        <f>IF(K585="Centre",VLOOKUP(E585,effectifs_hiver,3,FALSE),IF(Hierarchisation!K585="Grand Nord",VLOOKUP(Hierarchisation!E585,effectifs_hiver,4,FALSE),IF(Hierarchisation!K585="Nord Est",VLOOKUP(Hierarchisation!E585,effectifs_hiver,5,FALSE),IF(Hierarchisation!K585="Nord Ouest",VLOOKUP(Hierarchisation!E585,effectifs_hiver,6,FALSE),IF(Hierarchisation!K585="Sud Est",VLOOKUP(Hierarchisation!E585,effectifs_hiver,7,FALSE),IF(Hierarchisation!K585="Sud Ouest",VLOOKUP(Hierarchisation!E585,effectifs_hiver,8,FALSE),"Erreur Région"))))))</f>
        <v>#N/A</v>
      </c>
      <c r="V585" s="17" t="e">
        <f>IF(W585="Transit","Transit",IF(W585="hiver",VLOOKUP(E585,'EFFECTIFS Hiver'!$A:$I,9,FALSE),IF(W585="été",VLOOKUP(E585,'EFFECTIFS Eté'!$A:$I,9,FALSE),"Erreur saison")))</f>
        <v>#N/A</v>
      </c>
      <c r="W585" s="18" t="e">
        <f>VLOOKUP(D585,Listes!B:C,2,FALSE)</f>
        <v>#N/A</v>
      </c>
    </row>
    <row r="586" spans="1:23" ht="15.75" customHeight="1">
      <c r="A586" s="11"/>
      <c r="B586" s="11"/>
      <c r="C586" s="11"/>
      <c r="D586" s="11"/>
      <c r="E586" s="11"/>
      <c r="F586" s="11"/>
      <c r="G586" s="11" t="e">
        <f>VLOOKUP(E586,TAXONS!B:C,2,FALSE)</f>
        <v>#N/A</v>
      </c>
      <c r="H586" s="13">
        <f t="shared" si="48"/>
        <v>0</v>
      </c>
      <c r="I586" s="12" t="e">
        <f t="shared" si="49"/>
        <v>#N/A</v>
      </c>
      <c r="J586" s="14" t="e">
        <f t="shared" si="50"/>
        <v>#N/A</v>
      </c>
      <c r="K586" s="15" t="e">
        <f>VLOOKUP(B586,REGIONS!A:D,4,FALSE)</f>
        <v>#N/A</v>
      </c>
      <c r="L586" s="19" t="e">
        <f>VLOOKUP(G586,Sensibilité!$A:$L,12,FALSE)</f>
        <v>#N/A</v>
      </c>
      <c r="M586" s="19" t="e">
        <f t="shared" si="51"/>
        <v>#N/A</v>
      </c>
      <c r="N586" s="19" t="e">
        <f t="shared" si="52"/>
        <v>#N/A</v>
      </c>
      <c r="O586" s="15" t="str">
        <f>IF(D586=Listes!$B$6,"SWARMING",IF(OR(D586=Listes!$B$1,D586=Listes!$B$2,D586=Listes!$B$5),2,IF(OR(D586=Listes!$B$3,D586=Listes!$B$4),1,"erreur colonne D")))</f>
        <v>SWARMING</v>
      </c>
      <c r="P586" s="15" t="e">
        <f>IF(OR(W586="Hiver",W586="Transit"),VLOOKUP(E586,IC!A:E,4,FALSE),IF(W586="été",VLOOKUP(E586,IC!A:E,3,FALSE),"erreur"))</f>
        <v>#N/A</v>
      </c>
      <c r="Q586" s="15" t="e">
        <f>IF(P586="NR",0,IF(F586&lt;5,0,IF(P586=1,VLOOKUP(F586,IC!$G$1:$I$8,3,TRUE),
IF(P586=2,VLOOKUP(F586,IC!$K$1:$M$8,3,TRUE),
IF(P586=3,VLOOKUP(F586,IC!$O$1:$Q$8,3,TRUE),IF(P586=4,VLOOKUP(F586,IC!$S$2:$U$9,3,TRUE),
"erreur"))))))</f>
        <v>#N/A</v>
      </c>
      <c r="R586" s="16" t="e">
        <f>IF(OR(V586="NA",V586="Transit",V586&lt;Listes!$F$1),"non applicable",F586/V586)</f>
        <v>#N/A</v>
      </c>
      <c r="S586" s="16" t="e">
        <f>IF(W586="Transit","Non applicable",IF(AND(W586="été",T586&gt;Listes!F585),F586/T586,IF(AND(W586="Hiver",Hierarchisation!U586&gt;Listes!F585),F586/U586,"non applicable")))</f>
        <v>#N/A</v>
      </c>
      <c r="T586" s="17" t="e">
        <f>IF(K586="Centre",VLOOKUP(E586,effectifs_ete,3,FALSE),IF(Hierarchisation!K586="Grand Nord",VLOOKUP(Hierarchisation!E586,effectifs_ete,4,FALSE),IF(Hierarchisation!K586="Nord Est",VLOOKUP(Hierarchisation!E586,effectifs_ete,5,FALSE),IF(Hierarchisation!K586="Nord Ouest",VLOOKUP(Hierarchisation!E586,effectifs_ete,6,FALSE),IF(Hierarchisation!K586="Sud Est",VLOOKUP(Hierarchisation!E586,effectifs_ete,7,FALSE),IF(Hierarchisation!K586="Sud Ouest",VLOOKUP(Hierarchisation!E586,effectifs_ete,8,FALSE),"Erreur Région"))))))</f>
        <v>#N/A</v>
      </c>
      <c r="U586" s="17" t="e">
        <f>IF(K586="Centre",VLOOKUP(E586,effectifs_hiver,3,FALSE),IF(Hierarchisation!K586="Grand Nord",VLOOKUP(Hierarchisation!E586,effectifs_hiver,4,FALSE),IF(Hierarchisation!K586="Nord Est",VLOOKUP(Hierarchisation!E586,effectifs_hiver,5,FALSE),IF(Hierarchisation!K586="Nord Ouest",VLOOKUP(Hierarchisation!E586,effectifs_hiver,6,FALSE),IF(Hierarchisation!K586="Sud Est",VLOOKUP(Hierarchisation!E586,effectifs_hiver,7,FALSE),IF(Hierarchisation!K586="Sud Ouest",VLOOKUP(Hierarchisation!E586,effectifs_hiver,8,FALSE),"Erreur Région"))))))</f>
        <v>#N/A</v>
      </c>
      <c r="V586" s="17" t="e">
        <f>IF(W586="Transit","Transit",IF(W586="hiver",VLOOKUP(E586,'EFFECTIFS Hiver'!$A:$I,9,FALSE),IF(W586="été",VLOOKUP(E586,'EFFECTIFS Eté'!$A:$I,9,FALSE),"Erreur saison")))</f>
        <v>#N/A</v>
      </c>
      <c r="W586" s="18" t="e">
        <f>VLOOKUP(D586,Listes!B:C,2,FALSE)</f>
        <v>#N/A</v>
      </c>
    </row>
    <row r="587" spans="1:23" ht="15.75" customHeight="1">
      <c r="A587" s="11"/>
      <c r="B587" s="11"/>
      <c r="C587" s="11"/>
      <c r="D587" s="11"/>
      <c r="E587" s="11"/>
      <c r="F587" s="11"/>
      <c r="G587" s="11" t="e">
        <f>VLOOKUP(E587,TAXONS!B:C,2,FALSE)</f>
        <v>#N/A</v>
      </c>
      <c r="H587" s="13">
        <f t="shared" si="48"/>
        <v>0</v>
      </c>
      <c r="I587" s="12" t="e">
        <f t="shared" si="49"/>
        <v>#N/A</v>
      </c>
      <c r="J587" s="14" t="e">
        <f t="shared" si="50"/>
        <v>#N/A</v>
      </c>
      <c r="K587" s="15" t="e">
        <f>VLOOKUP(B587,REGIONS!A:D,4,FALSE)</f>
        <v>#N/A</v>
      </c>
      <c r="L587" s="19" t="e">
        <f>VLOOKUP(G587,Sensibilité!$A:$L,12,FALSE)</f>
        <v>#N/A</v>
      </c>
      <c r="M587" s="19" t="e">
        <f t="shared" si="51"/>
        <v>#N/A</v>
      </c>
      <c r="N587" s="19" t="e">
        <f t="shared" si="52"/>
        <v>#N/A</v>
      </c>
      <c r="O587" s="15" t="str">
        <f>IF(D587=Listes!$B$6,"SWARMING",IF(OR(D587=Listes!$B$1,D587=Listes!$B$2,D587=Listes!$B$5),2,IF(OR(D587=Listes!$B$3,D587=Listes!$B$4),1,"erreur colonne D")))</f>
        <v>SWARMING</v>
      </c>
      <c r="P587" s="15" t="e">
        <f>IF(OR(W587="Hiver",W587="Transit"),VLOOKUP(E587,IC!A:E,4,FALSE),IF(W587="été",VLOOKUP(E587,IC!A:E,3,FALSE),"erreur"))</f>
        <v>#N/A</v>
      </c>
      <c r="Q587" s="15" t="e">
        <f>IF(P587="NR",0,IF(F587&lt;5,0,IF(P587=1,VLOOKUP(F587,IC!$G$1:$I$8,3,TRUE),
IF(P587=2,VLOOKUP(F587,IC!$K$1:$M$8,3,TRUE),
IF(P587=3,VLOOKUP(F587,IC!$O$1:$Q$8,3,TRUE),IF(P587=4,VLOOKUP(F587,IC!$S$2:$U$9,3,TRUE),
"erreur"))))))</f>
        <v>#N/A</v>
      </c>
      <c r="R587" s="16" t="e">
        <f>IF(OR(V587="NA",V587="Transit",V587&lt;Listes!$F$1),"non applicable",F587/V587)</f>
        <v>#N/A</v>
      </c>
      <c r="S587" s="16" t="e">
        <f>IF(W587="Transit","Non applicable",IF(AND(W587="été",T587&gt;Listes!F586),F587/T587,IF(AND(W587="Hiver",Hierarchisation!U587&gt;Listes!F586),F587/U587,"non applicable")))</f>
        <v>#N/A</v>
      </c>
      <c r="T587" s="17" t="e">
        <f>IF(K587="Centre",VLOOKUP(E587,effectifs_ete,3,FALSE),IF(Hierarchisation!K587="Grand Nord",VLOOKUP(Hierarchisation!E587,effectifs_ete,4,FALSE),IF(Hierarchisation!K587="Nord Est",VLOOKUP(Hierarchisation!E587,effectifs_ete,5,FALSE),IF(Hierarchisation!K587="Nord Ouest",VLOOKUP(Hierarchisation!E587,effectifs_ete,6,FALSE),IF(Hierarchisation!K587="Sud Est",VLOOKUP(Hierarchisation!E587,effectifs_ete,7,FALSE),IF(Hierarchisation!K587="Sud Ouest",VLOOKUP(Hierarchisation!E587,effectifs_ete,8,FALSE),"Erreur Région"))))))</f>
        <v>#N/A</v>
      </c>
      <c r="U587" s="17" t="e">
        <f>IF(K587="Centre",VLOOKUP(E587,effectifs_hiver,3,FALSE),IF(Hierarchisation!K587="Grand Nord",VLOOKUP(Hierarchisation!E587,effectifs_hiver,4,FALSE),IF(Hierarchisation!K587="Nord Est",VLOOKUP(Hierarchisation!E587,effectifs_hiver,5,FALSE),IF(Hierarchisation!K587="Nord Ouest",VLOOKUP(Hierarchisation!E587,effectifs_hiver,6,FALSE),IF(Hierarchisation!K587="Sud Est",VLOOKUP(Hierarchisation!E587,effectifs_hiver,7,FALSE),IF(Hierarchisation!K587="Sud Ouest",VLOOKUP(Hierarchisation!E587,effectifs_hiver,8,FALSE),"Erreur Région"))))))</f>
        <v>#N/A</v>
      </c>
      <c r="V587" s="17" t="e">
        <f>IF(W587="Transit","Transit",IF(W587="hiver",VLOOKUP(E587,'EFFECTIFS Hiver'!$A:$I,9,FALSE),IF(W587="été",VLOOKUP(E587,'EFFECTIFS Eté'!$A:$I,9,FALSE),"Erreur saison")))</f>
        <v>#N/A</v>
      </c>
      <c r="W587" s="18" t="e">
        <f>VLOOKUP(D587,Listes!B:C,2,FALSE)</f>
        <v>#N/A</v>
      </c>
    </row>
    <row r="588" spans="1:23" ht="15.75" customHeight="1">
      <c r="A588" s="11"/>
      <c r="B588" s="11"/>
      <c r="C588" s="11"/>
      <c r="D588" s="11"/>
      <c r="E588" s="11"/>
      <c r="F588" s="11"/>
      <c r="G588" s="11" t="e">
        <f>VLOOKUP(E588,TAXONS!B:C,2,FALSE)</f>
        <v>#N/A</v>
      </c>
      <c r="H588" s="13">
        <f t="shared" si="48"/>
        <v>0</v>
      </c>
      <c r="I588" s="12" t="e">
        <f t="shared" si="49"/>
        <v>#N/A</v>
      </c>
      <c r="J588" s="14" t="e">
        <f t="shared" si="50"/>
        <v>#N/A</v>
      </c>
      <c r="K588" s="15" t="e">
        <f>VLOOKUP(B588,REGIONS!A:D,4,FALSE)</f>
        <v>#N/A</v>
      </c>
      <c r="L588" s="19" t="e">
        <f>VLOOKUP(G588,Sensibilité!$A:$L,12,FALSE)</f>
        <v>#N/A</v>
      </c>
      <c r="M588" s="19" t="e">
        <f t="shared" si="51"/>
        <v>#N/A</v>
      </c>
      <c r="N588" s="19" t="e">
        <f t="shared" si="52"/>
        <v>#N/A</v>
      </c>
      <c r="O588" s="15" t="str">
        <f>IF(D588=Listes!$B$6,"SWARMING",IF(OR(D588=Listes!$B$1,D588=Listes!$B$2,D588=Listes!$B$5),2,IF(OR(D588=Listes!$B$3,D588=Listes!$B$4),1,"erreur colonne D")))</f>
        <v>SWARMING</v>
      </c>
      <c r="P588" s="15" t="e">
        <f>IF(OR(W588="Hiver",W588="Transit"),VLOOKUP(E588,IC!A:E,4,FALSE),IF(W588="été",VLOOKUP(E588,IC!A:E,3,FALSE),"erreur"))</f>
        <v>#N/A</v>
      </c>
      <c r="Q588" s="15" t="e">
        <f>IF(P588="NR",0,IF(F588&lt;5,0,IF(P588=1,VLOOKUP(F588,IC!$G$1:$I$8,3,TRUE),
IF(P588=2,VLOOKUP(F588,IC!$K$1:$M$8,3,TRUE),
IF(P588=3,VLOOKUP(F588,IC!$O$1:$Q$8,3,TRUE),IF(P588=4,VLOOKUP(F588,IC!$S$2:$U$9,3,TRUE),
"erreur"))))))</f>
        <v>#N/A</v>
      </c>
      <c r="R588" s="16" t="e">
        <f>IF(OR(V588="NA",V588="Transit",V588&lt;Listes!$F$1),"non applicable",F588/V588)</f>
        <v>#N/A</v>
      </c>
      <c r="S588" s="16" t="e">
        <f>IF(W588="Transit","Non applicable",IF(AND(W588="été",T588&gt;Listes!F587),F588/T588,IF(AND(W588="Hiver",Hierarchisation!U588&gt;Listes!F587),F588/U588,"non applicable")))</f>
        <v>#N/A</v>
      </c>
      <c r="T588" s="17" t="e">
        <f>IF(K588="Centre",VLOOKUP(E588,effectifs_ete,3,FALSE),IF(Hierarchisation!K588="Grand Nord",VLOOKUP(Hierarchisation!E588,effectifs_ete,4,FALSE),IF(Hierarchisation!K588="Nord Est",VLOOKUP(Hierarchisation!E588,effectifs_ete,5,FALSE),IF(Hierarchisation!K588="Nord Ouest",VLOOKUP(Hierarchisation!E588,effectifs_ete,6,FALSE),IF(Hierarchisation!K588="Sud Est",VLOOKUP(Hierarchisation!E588,effectifs_ete,7,FALSE),IF(Hierarchisation!K588="Sud Ouest",VLOOKUP(Hierarchisation!E588,effectifs_ete,8,FALSE),"Erreur Région"))))))</f>
        <v>#N/A</v>
      </c>
      <c r="U588" s="17" t="e">
        <f>IF(K588="Centre",VLOOKUP(E588,effectifs_hiver,3,FALSE),IF(Hierarchisation!K588="Grand Nord",VLOOKUP(Hierarchisation!E588,effectifs_hiver,4,FALSE),IF(Hierarchisation!K588="Nord Est",VLOOKUP(Hierarchisation!E588,effectifs_hiver,5,FALSE),IF(Hierarchisation!K588="Nord Ouest",VLOOKUP(Hierarchisation!E588,effectifs_hiver,6,FALSE),IF(Hierarchisation!K588="Sud Est",VLOOKUP(Hierarchisation!E588,effectifs_hiver,7,FALSE),IF(Hierarchisation!K588="Sud Ouest",VLOOKUP(Hierarchisation!E588,effectifs_hiver,8,FALSE),"Erreur Région"))))))</f>
        <v>#N/A</v>
      </c>
      <c r="V588" s="17" t="e">
        <f>IF(W588="Transit","Transit",IF(W588="hiver",VLOOKUP(E588,'EFFECTIFS Hiver'!$A:$I,9,FALSE),IF(W588="été",VLOOKUP(E588,'EFFECTIFS Eté'!$A:$I,9,FALSE),"Erreur saison")))</f>
        <v>#N/A</v>
      </c>
      <c r="W588" s="18" t="e">
        <f>VLOOKUP(D588,Listes!B:C,2,FALSE)</f>
        <v>#N/A</v>
      </c>
    </row>
    <row r="589" spans="1:23" ht="15.75" customHeight="1">
      <c r="A589" s="11"/>
      <c r="B589" s="11"/>
      <c r="C589" s="11"/>
      <c r="D589" s="11"/>
      <c r="E589" s="11"/>
      <c r="F589" s="11"/>
      <c r="G589" s="11" t="e">
        <f>VLOOKUP(E589,TAXONS!B:C,2,FALSE)</f>
        <v>#N/A</v>
      </c>
      <c r="H589" s="13">
        <f t="shared" si="48"/>
        <v>0</v>
      </c>
      <c r="I589" s="12" t="e">
        <f t="shared" si="49"/>
        <v>#N/A</v>
      </c>
      <c r="J589" s="14" t="e">
        <f t="shared" si="50"/>
        <v>#N/A</v>
      </c>
      <c r="K589" s="15" t="e">
        <f>VLOOKUP(B589,REGIONS!A:D,4,FALSE)</f>
        <v>#N/A</v>
      </c>
      <c r="L589" s="19" t="e">
        <f>VLOOKUP(G589,Sensibilité!$A:$L,12,FALSE)</f>
        <v>#N/A</v>
      </c>
      <c r="M589" s="19" t="e">
        <f t="shared" si="51"/>
        <v>#N/A</v>
      </c>
      <c r="N589" s="19" t="e">
        <f t="shared" si="52"/>
        <v>#N/A</v>
      </c>
      <c r="O589" s="15" t="str">
        <f>IF(D589=Listes!$B$6,"SWARMING",IF(OR(D589=Listes!$B$1,D589=Listes!$B$2,D589=Listes!$B$5),2,IF(OR(D589=Listes!$B$3,D589=Listes!$B$4),1,"erreur colonne D")))</f>
        <v>SWARMING</v>
      </c>
      <c r="P589" s="15" t="e">
        <f>IF(OR(W589="Hiver",W589="Transit"),VLOOKUP(E589,IC!A:E,4,FALSE),IF(W589="été",VLOOKUP(E589,IC!A:E,3,FALSE),"erreur"))</f>
        <v>#N/A</v>
      </c>
      <c r="Q589" s="15" t="e">
        <f>IF(P589="NR",0,IF(F589&lt;5,0,IF(P589=1,VLOOKUP(F589,IC!$G$1:$I$8,3,TRUE),
IF(P589=2,VLOOKUP(F589,IC!$K$1:$M$8,3,TRUE),
IF(P589=3,VLOOKUP(F589,IC!$O$1:$Q$8,3,TRUE),IF(P589=4,VLOOKUP(F589,IC!$S$2:$U$9,3,TRUE),
"erreur"))))))</f>
        <v>#N/A</v>
      </c>
      <c r="R589" s="16" t="e">
        <f>IF(OR(V589="NA",V589="Transit",V589&lt;Listes!$F$1),"non applicable",F589/V589)</f>
        <v>#N/A</v>
      </c>
      <c r="S589" s="16" t="e">
        <f>IF(W589="Transit","Non applicable",IF(AND(W589="été",T589&gt;Listes!F588),F589/T589,IF(AND(W589="Hiver",Hierarchisation!U589&gt;Listes!F588),F589/U589,"non applicable")))</f>
        <v>#N/A</v>
      </c>
      <c r="T589" s="17" t="e">
        <f>IF(K589="Centre",VLOOKUP(E589,effectifs_ete,3,FALSE),IF(Hierarchisation!K589="Grand Nord",VLOOKUP(Hierarchisation!E589,effectifs_ete,4,FALSE),IF(Hierarchisation!K589="Nord Est",VLOOKUP(Hierarchisation!E589,effectifs_ete,5,FALSE),IF(Hierarchisation!K589="Nord Ouest",VLOOKUP(Hierarchisation!E589,effectifs_ete,6,FALSE),IF(Hierarchisation!K589="Sud Est",VLOOKUP(Hierarchisation!E589,effectifs_ete,7,FALSE),IF(Hierarchisation!K589="Sud Ouest",VLOOKUP(Hierarchisation!E589,effectifs_ete,8,FALSE),"Erreur Région"))))))</f>
        <v>#N/A</v>
      </c>
      <c r="U589" s="17" t="e">
        <f>IF(K589="Centre",VLOOKUP(E589,effectifs_hiver,3,FALSE),IF(Hierarchisation!K589="Grand Nord",VLOOKUP(Hierarchisation!E589,effectifs_hiver,4,FALSE),IF(Hierarchisation!K589="Nord Est",VLOOKUP(Hierarchisation!E589,effectifs_hiver,5,FALSE),IF(Hierarchisation!K589="Nord Ouest",VLOOKUP(Hierarchisation!E589,effectifs_hiver,6,FALSE),IF(Hierarchisation!K589="Sud Est",VLOOKUP(Hierarchisation!E589,effectifs_hiver,7,FALSE),IF(Hierarchisation!K589="Sud Ouest",VLOOKUP(Hierarchisation!E589,effectifs_hiver,8,FALSE),"Erreur Région"))))))</f>
        <v>#N/A</v>
      </c>
      <c r="V589" s="17" t="e">
        <f>IF(W589="Transit","Transit",IF(W589="hiver",VLOOKUP(E589,'EFFECTIFS Hiver'!$A:$I,9,FALSE),IF(W589="été",VLOOKUP(E589,'EFFECTIFS Eté'!$A:$I,9,FALSE),"Erreur saison")))</f>
        <v>#N/A</v>
      </c>
      <c r="W589" s="18" t="e">
        <f>VLOOKUP(D589,Listes!B:C,2,FALSE)</f>
        <v>#N/A</v>
      </c>
    </row>
    <row r="590" spans="1:23" ht="15.75" customHeight="1">
      <c r="A590" s="11"/>
      <c r="B590" s="11"/>
      <c r="C590" s="11"/>
      <c r="D590" s="11"/>
      <c r="E590" s="11"/>
      <c r="F590" s="11"/>
      <c r="G590" s="11" t="e">
        <f>VLOOKUP(E590,TAXONS!B:C,2,FALSE)</f>
        <v>#N/A</v>
      </c>
      <c r="H590" s="13">
        <f t="shared" si="48"/>
        <v>0</v>
      </c>
      <c r="I590" s="12" t="e">
        <f t="shared" si="49"/>
        <v>#N/A</v>
      </c>
      <c r="J590" s="14" t="e">
        <f t="shared" si="50"/>
        <v>#N/A</v>
      </c>
      <c r="K590" s="15" t="e">
        <f>VLOOKUP(B590,REGIONS!A:D,4,FALSE)</f>
        <v>#N/A</v>
      </c>
      <c r="L590" s="19" t="e">
        <f>VLOOKUP(G590,Sensibilité!$A:$L,12,FALSE)</f>
        <v>#N/A</v>
      </c>
      <c r="M590" s="19" t="e">
        <f t="shared" si="51"/>
        <v>#N/A</v>
      </c>
      <c r="N590" s="19" t="e">
        <f t="shared" si="52"/>
        <v>#N/A</v>
      </c>
      <c r="O590" s="15" t="str">
        <f>IF(D590=Listes!$B$6,"SWARMING",IF(OR(D590=Listes!$B$1,D590=Listes!$B$2,D590=Listes!$B$5),2,IF(OR(D590=Listes!$B$3,D590=Listes!$B$4),1,"erreur colonne D")))</f>
        <v>SWARMING</v>
      </c>
      <c r="P590" s="15" t="e">
        <f>IF(OR(W590="Hiver",W590="Transit"),VLOOKUP(E590,IC!A:E,4,FALSE),IF(W590="été",VLOOKUP(E590,IC!A:E,3,FALSE),"erreur"))</f>
        <v>#N/A</v>
      </c>
      <c r="Q590" s="15" t="e">
        <f>IF(P590="NR",0,IF(F590&lt;5,0,IF(P590=1,VLOOKUP(F590,IC!$G$1:$I$8,3,TRUE),
IF(P590=2,VLOOKUP(F590,IC!$K$1:$M$8,3,TRUE),
IF(P590=3,VLOOKUP(F590,IC!$O$1:$Q$8,3,TRUE),IF(P590=4,VLOOKUP(F590,IC!$S$2:$U$9,3,TRUE),
"erreur"))))))</f>
        <v>#N/A</v>
      </c>
      <c r="R590" s="16" t="e">
        <f>IF(OR(V590="NA",V590="Transit",V590&lt;Listes!$F$1),"non applicable",F590/V590)</f>
        <v>#N/A</v>
      </c>
      <c r="S590" s="16" t="e">
        <f>IF(W590="Transit","Non applicable",IF(AND(W590="été",T590&gt;Listes!F589),F590/T590,IF(AND(W590="Hiver",Hierarchisation!U590&gt;Listes!F589),F590/U590,"non applicable")))</f>
        <v>#N/A</v>
      </c>
      <c r="T590" s="17" t="e">
        <f>IF(K590="Centre",VLOOKUP(E590,effectifs_ete,3,FALSE),IF(Hierarchisation!K590="Grand Nord",VLOOKUP(Hierarchisation!E590,effectifs_ete,4,FALSE),IF(Hierarchisation!K590="Nord Est",VLOOKUP(Hierarchisation!E590,effectifs_ete,5,FALSE),IF(Hierarchisation!K590="Nord Ouest",VLOOKUP(Hierarchisation!E590,effectifs_ete,6,FALSE),IF(Hierarchisation!K590="Sud Est",VLOOKUP(Hierarchisation!E590,effectifs_ete,7,FALSE),IF(Hierarchisation!K590="Sud Ouest",VLOOKUP(Hierarchisation!E590,effectifs_ete,8,FALSE),"Erreur Région"))))))</f>
        <v>#N/A</v>
      </c>
      <c r="U590" s="17" t="e">
        <f>IF(K590="Centre",VLOOKUP(E590,effectifs_hiver,3,FALSE),IF(Hierarchisation!K590="Grand Nord",VLOOKUP(Hierarchisation!E590,effectifs_hiver,4,FALSE),IF(Hierarchisation!K590="Nord Est",VLOOKUP(Hierarchisation!E590,effectifs_hiver,5,FALSE),IF(Hierarchisation!K590="Nord Ouest",VLOOKUP(Hierarchisation!E590,effectifs_hiver,6,FALSE),IF(Hierarchisation!K590="Sud Est",VLOOKUP(Hierarchisation!E590,effectifs_hiver,7,FALSE),IF(Hierarchisation!K590="Sud Ouest",VLOOKUP(Hierarchisation!E590,effectifs_hiver,8,FALSE),"Erreur Région"))))))</f>
        <v>#N/A</v>
      </c>
      <c r="V590" s="17" t="e">
        <f>IF(W590="Transit","Transit",IF(W590="hiver",VLOOKUP(E590,'EFFECTIFS Hiver'!$A:$I,9,FALSE),IF(W590="été",VLOOKUP(E590,'EFFECTIFS Eté'!$A:$I,9,FALSE),"Erreur saison")))</f>
        <v>#N/A</v>
      </c>
      <c r="W590" s="18" t="e">
        <f>VLOOKUP(D590,Listes!B:C,2,FALSE)</f>
        <v>#N/A</v>
      </c>
    </row>
    <row r="591" spans="1:23" ht="15.75" customHeight="1">
      <c r="A591" s="11"/>
      <c r="B591" s="11"/>
      <c r="C591" s="11"/>
      <c r="D591" s="11"/>
      <c r="E591" s="11"/>
      <c r="F591" s="11"/>
      <c r="G591" s="11" t="e">
        <f>VLOOKUP(E591,TAXONS!B:C,2,FALSE)</f>
        <v>#N/A</v>
      </c>
      <c r="H591" s="13">
        <f t="shared" si="48"/>
        <v>0</v>
      </c>
      <c r="I591" s="12" t="e">
        <f t="shared" si="49"/>
        <v>#N/A</v>
      </c>
      <c r="J591" s="14" t="e">
        <f t="shared" si="50"/>
        <v>#N/A</v>
      </c>
      <c r="K591" s="15" t="e">
        <f>VLOOKUP(B591,REGIONS!A:D,4,FALSE)</f>
        <v>#N/A</v>
      </c>
      <c r="L591" s="19" t="e">
        <f>VLOOKUP(G591,Sensibilité!$A:$L,12,FALSE)</f>
        <v>#N/A</v>
      </c>
      <c r="M591" s="19" t="e">
        <f t="shared" si="51"/>
        <v>#N/A</v>
      </c>
      <c r="N591" s="19" t="e">
        <f t="shared" si="52"/>
        <v>#N/A</v>
      </c>
      <c r="O591" s="15" t="str">
        <f>IF(D591=Listes!$B$6,"SWARMING",IF(OR(D591=Listes!$B$1,D591=Listes!$B$2,D591=Listes!$B$5),2,IF(OR(D591=Listes!$B$3,D591=Listes!$B$4),1,"erreur colonne D")))</f>
        <v>SWARMING</v>
      </c>
      <c r="P591" s="15" t="e">
        <f>IF(OR(W591="Hiver",W591="Transit"),VLOOKUP(E591,IC!A:E,4,FALSE),IF(W591="été",VLOOKUP(E591,IC!A:E,3,FALSE),"erreur"))</f>
        <v>#N/A</v>
      </c>
      <c r="Q591" s="15" t="e">
        <f>IF(P591="NR",0,IF(F591&lt;5,0,IF(P591=1,VLOOKUP(F591,IC!$G$1:$I$8,3,TRUE),
IF(P591=2,VLOOKUP(F591,IC!$K$1:$M$8,3,TRUE),
IF(P591=3,VLOOKUP(F591,IC!$O$1:$Q$8,3,TRUE),IF(P591=4,VLOOKUP(F591,IC!$S$2:$U$9,3,TRUE),
"erreur"))))))</f>
        <v>#N/A</v>
      </c>
      <c r="R591" s="16" t="e">
        <f>IF(OR(V591="NA",V591="Transit",V591&lt;Listes!$F$1),"non applicable",F591/V591)</f>
        <v>#N/A</v>
      </c>
      <c r="S591" s="16" t="e">
        <f>IF(W591="Transit","Non applicable",IF(AND(W591="été",T591&gt;Listes!F590),F591/T591,IF(AND(W591="Hiver",Hierarchisation!U591&gt;Listes!F590),F591/U591,"non applicable")))</f>
        <v>#N/A</v>
      </c>
      <c r="T591" s="17" t="e">
        <f>IF(K591="Centre",VLOOKUP(E591,effectifs_ete,3,FALSE),IF(Hierarchisation!K591="Grand Nord",VLOOKUP(Hierarchisation!E591,effectifs_ete,4,FALSE),IF(Hierarchisation!K591="Nord Est",VLOOKUP(Hierarchisation!E591,effectifs_ete,5,FALSE),IF(Hierarchisation!K591="Nord Ouest",VLOOKUP(Hierarchisation!E591,effectifs_ete,6,FALSE),IF(Hierarchisation!K591="Sud Est",VLOOKUP(Hierarchisation!E591,effectifs_ete,7,FALSE),IF(Hierarchisation!K591="Sud Ouest",VLOOKUP(Hierarchisation!E591,effectifs_ete,8,FALSE),"Erreur Région"))))))</f>
        <v>#N/A</v>
      </c>
      <c r="U591" s="17" t="e">
        <f>IF(K591="Centre",VLOOKUP(E591,effectifs_hiver,3,FALSE),IF(Hierarchisation!K591="Grand Nord",VLOOKUP(Hierarchisation!E591,effectifs_hiver,4,FALSE),IF(Hierarchisation!K591="Nord Est",VLOOKUP(Hierarchisation!E591,effectifs_hiver,5,FALSE),IF(Hierarchisation!K591="Nord Ouest",VLOOKUP(Hierarchisation!E591,effectifs_hiver,6,FALSE),IF(Hierarchisation!K591="Sud Est",VLOOKUP(Hierarchisation!E591,effectifs_hiver,7,FALSE),IF(Hierarchisation!K591="Sud Ouest",VLOOKUP(Hierarchisation!E591,effectifs_hiver,8,FALSE),"Erreur Région"))))))</f>
        <v>#N/A</v>
      </c>
      <c r="V591" s="17" t="e">
        <f>IF(W591="Transit","Transit",IF(W591="hiver",VLOOKUP(E591,'EFFECTIFS Hiver'!$A:$I,9,FALSE),IF(W591="été",VLOOKUP(E591,'EFFECTIFS Eté'!$A:$I,9,FALSE),"Erreur saison")))</f>
        <v>#N/A</v>
      </c>
      <c r="W591" s="18" t="e">
        <f>VLOOKUP(D591,Listes!B:C,2,FALSE)</f>
        <v>#N/A</v>
      </c>
    </row>
    <row r="592" spans="1:23" ht="15.75" customHeight="1">
      <c r="A592" s="11"/>
      <c r="B592" s="11"/>
      <c r="C592" s="11"/>
      <c r="D592" s="11"/>
      <c r="E592" s="11"/>
      <c r="F592" s="11"/>
      <c r="G592" s="11" t="e">
        <f>VLOOKUP(E592,TAXONS!B:C,2,FALSE)</f>
        <v>#N/A</v>
      </c>
      <c r="H592" s="13">
        <f t="shared" si="48"/>
        <v>0</v>
      </c>
      <c r="I592" s="12" t="e">
        <f t="shared" si="49"/>
        <v>#N/A</v>
      </c>
      <c r="J592" s="14" t="e">
        <f t="shared" si="50"/>
        <v>#N/A</v>
      </c>
      <c r="K592" s="15" t="e">
        <f>VLOOKUP(B592,REGIONS!A:D,4,FALSE)</f>
        <v>#N/A</v>
      </c>
      <c r="L592" s="19" t="e">
        <f>VLOOKUP(G592,Sensibilité!$A:$L,12,FALSE)</f>
        <v>#N/A</v>
      </c>
      <c r="M592" s="19" t="e">
        <f t="shared" si="51"/>
        <v>#N/A</v>
      </c>
      <c r="N592" s="19" t="e">
        <f t="shared" si="52"/>
        <v>#N/A</v>
      </c>
      <c r="O592" s="15" t="str">
        <f>IF(D592=Listes!$B$6,"SWARMING",IF(OR(D592=Listes!$B$1,D592=Listes!$B$2,D592=Listes!$B$5),2,IF(OR(D592=Listes!$B$3,D592=Listes!$B$4),1,"erreur colonne D")))</f>
        <v>SWARMING</v>
      </c>
      <c r="P592" s="15" t="e">
        <f>IF(OR(W592="Hiver",W592="Transit"),VLOOKUP(E592,IC!A:E,4,FALSE),IF(W592="été",VLOOKUP(E592,IC!A:E,3,FALSE),"erreur"))</f>
        <v>#N/A</v>
      </c>
      <c r="Q592" s="15" t="e">
        <f>IF(P592="NR",0,IF(F592&lt;5,0,IF(P592=1,VLOOKUP(F592,IC!$G$1:$I$8,3,TRUE),
IF(P592=2,VLOOKUP(F592,IC!$K$1:$M$8,3,TRUE),
IF(P592=3,VLOOKUP(F592,IC!$O$1:$Q$8,3,TRUE),IF(P592=4,VLOOKUP(F592,IC!$S$2:$U$9,3,TRUE),
"erreur"))))))</f>
        <v>#N/A</v>
      </c>
      <c r="R592" s="16" t="e">
        <f>IF(OR(V592="NA",V592="Transit",V592&lt;Listes!$F$1),"non applicable",F592/V592)</f>
        <v>#N/A</v>
      </c>
      <c r="S592" s="16" t="e">
        <f>IF(W592="Transit","Non applicable",IF(AND(W592="été",T592&gt;Listes!F591),F592/T592,IF(AND(W592="Hiver",Hierarchisation!U592&gt;Listes!F591),F592/U592,"non applicable")))</f>
        <v>#N/A</v>
      </c>
      <c r="T592" s="17" t="e">
        <f>IF(K592="Centre",VLOOKUP(E592,effectifs_ete,3,FALSE),IF(Hierarchisation!K592="Grand Nord",VLOOKUP(Hierarchisation!E592,effectifs_ete,4,FALSE),IF(Hierarchisation!K592="Nord Est",VLOOKUP(Hierarchisation!E592,effectifs_ete,5,FALSE),IF(Hierarchisation!K592="Nord Ouest",VLOOKUP(Hierarchisation!E592,effectifs_ete,6,FALSE),IF(Hierarchisation!K592="Sud Est",VLOOKUP(Hierarchisation!E592,effectifs_ete,7,FALSE),IF(Hierarchisation!K592="Sud Ouest",VLOOKUP(Hierarchisation!E592,effectifs_ete,8,FALSE),"Erreur Région"))))))</f>
        <v>#N/A</v>
      </c>
      <c r="U592" s="17" t="e">
        <f>IF(K592="Centre",VLOOKUP(E592,effectifs_hiver,3,FALSE),IF(Hierarchisation!K592="Grand Nord",VLOOKUP(Hierarchisation!E592,effectifs_hiver,4,FALSE),IF(Hierarchisation!K592="Nord Est",VLOOKUP(Hierarchisation!E592,effectifs_hiver,5,FALSE),IF(Hierarchisation!K592="Nord Ouest",VLOOKUP(Hierarchisation!E592,effectifs_hiver,6,FALSE),IF(Hierarchisation!K592="Sud Est",VLOOKUP(Hierarchisation!E592,effectifs_hiver,7,FALSE),IF(Hierarchisation!K592="Sud Ouest",VLOOKUP(Hierarchisation!E592,effectifs_hiver,8,FALSE),"Erreur Région"))))))</f>
        <v>#N/A</v>
      </c>
      <c r="V592" s="17" t="e">
        <f>IF(W592="Transit","Transit",IF(W592="hiver",VLOOKUP(E592,'EFFECTIFS Hiver'!$A:$I,9,FALSE),IF(W592="été",VLOOKUP(E592,'EFFECTIFS Eté'!$A:$I,9,FALSE),"Erreur saison")))</f>
        <v>#N/A</v>
      </c>
      <c r="W592" s="18" t="e">
        <f>VLOOKUP(D592,Listes!B:C,2,FALSE)</f>
        <v>#N/A</v>
      </c>
    </row>
    <row r="593" spans="1:23" ht="15.75" customHeight="1">
      <c r="A593" s="11"/>
      <c r="B593" s="11"/>
      <c r="C593" s="11"/>
      <c r="D593" s="11"/>
      <c r="E593" s="11"/>
      <c r="F593" s="11"/>
      <c r="G593" s="11" t="e">
        <f>VLOOKUP(E593,TAXONS!B:C,2,FALSE)</f>
        <v>#N/A</v>
      </c>
      <c r="H593" s="13">
        <f t="shared" si="48"/>
        <v>0</v>
      </c>
      <c r="I593" s="12" t="e">
        <f t="shared" si="49"/>
        <v>#N/A</v>
      </c>
      <c r="J593" s="14" t="e">
        <f t="shared" si="50"/>
        <v>#N/A</v>
      </c>
      <c r="K593" s="15" t="e">
        <f>VLOOKUP(B593,REGIONS!A:D,4,FALSE)</f>
        <v>#N/A</v>
      </c>
      <c r="L593" s="19" t="e">
        <f>VLOOKUP(G593,Sensibilité!$A:$L,12,FALSE)</f>
        <v>#N/A</v>
      </c>
      <c r="M593" s="19" t="e">
        <f t="shared" si="51"/>
        <v>#N/A</v>
      </c>
      <c r="N593" s="19" t="e">
        <f t="shared" si="52"/>
        <v>#N/A</v>
      </c>
      <c r="O593" s="15" t="str">
        <f>IF(D593=Listes!$B$6,"SWARMING",IF(OR(D593=Listes!$B$1,D593=Listes!$B$2,D593=Listes!$B$5),2,IF(OR(D593=Listes!$B$3,D593=Listes!$B$4),1,"erreur colonne D")))</f>
        <v>SWARMING</v>
      </c>
      <c r="P593" s="15" t="e">
        <f>IF(OR(W593="Hiver",W593="Transit"),VLOOKUP(E593,IC!A:E,4,FALSE),IF(W593="été",VLOOKUP(E593,IC!A:E,3,FALSE),"erreur"))</f>
        <v>#N/A</v>
      </c>
      <c r="Q593" s="15" t="e">
        <f>IF(P593="NR",0,IF(F593&lt;5,0,IF(P593=1,VLOOKUP(F593,IC!$G$1:$I$8,3,TRUE),
IF(P593=2,VLOOKUP(F593,IC!$K$1:$M$8,3,TRUE),
IF(P593=3,VLOOKUP(F593,IC!$O$1:$Q$8,3,TRUE),IF(P593=4,VLOOKUP(F593,IC!$S$2:$U$9,3,TRUE),
"erreur"))))))</f>
        <v>#N/A</v>
      </c>
      <c r="R593" s="16" t="e">
        <f>IF(OR(V593="NA",V593="Transit",V593&lt;Listes!$F$1),"non applicable",F593/V593)</f>
        <v>#N/A</v>
      </c>
      <c r="S593" s="16" t="e">
        <f>IF(W593="Transit","Non applicable",IF(AND(W593="été",T593&gt;Listes!F592),F593/T593,IF(AND(W593="Hiver",Hierarchisation!U593&gt;Listes!F592),F593/U593,"non applicable")))</f>
        <v>#N/A</v>
      </c>
      <c r="T593" s="17" t="e">
        <f>IF(K593="Centre",VLOOKUP(E593,effectifs_ete,3,FALSE),IF(Hierarchisation!K593="Grand Nord",VLOOKUP(Hierarchisation!E593,effectifs_ete,4,FALSE),IF(Hierarchisation!K593="Nord Est",VLOOKUP(Hierarchisation!E593,effectifs_ete,5,FALSE),IF(Hierarchisation!K593="Nord Ouest",VLOOKUP(Hierarchisation!E593,effectifs_ete,6,FALSE),IF(Hierarchisation!K593="Sud Est",VLOOKUP(Hierarchisation!E593,effectifs_ete,7,FALSE),IF(Hierarchisation!K593="Sud Ouest",VLOOKUP(Hierarchisation!E593,effectifs_ete,8,FALSE),"Erreur Région"))))))</f>
        <v>#N/A</v>
      </c>
      <c r="U593" s="17" t="e">
        <f>IF(K593="Centre",VLOOKUP(E593,effectifs_hiver,3,FALSE),IF(Hierarchisation!K593="Grand Nord",VLOOKUP(Hierarchisation!E593,effectifs_hiver,4,FALSE),IF(Hierarchisation!K593="Nord Est",VLOOKUP(Hierarchisation!E593,effectifs_hiver,5,FALSE),IF(Hierarchisation!K593="Nord Ouest",VLOOKUP(Hierarchisation!E593,effectifs_hiver,6,FALSE),IF(Hierarchisation!K593="Sud Est",VLOOKUP(Hierarchisation!E593,effectifs_hiver,7,FALSE),IF(Hierarchisation!K593="Sud Ouest",VLOOKUP(Hierarchisation!E593,effectifs_hiver,8,FALSE),"Erreur Région"))))))</f>
        <v>#N/A</v>
      </c>
      <c r="V593" s="17" t="e">
        <f>IF(W593="Transit","Transit",IF(W593="hiver",VLOOKUP(E593,'EFFECTIFS Hiver'!$A:$I,9,FALSE),IF(W593="été",VLOOKUP(E593,'EFFECTIFS Eté'!$A:$I,9,FALSE),"Erreur saison")))</f>
        <v>#N/A</v>
      </c>
      <c r="W593" s="18" t="e">
        <f>VLOOKUP(D593,Listes!B:C,2,FALSE)</f>
        <v>#N/A</v>
      </c>
    </row>
    <row r="594" spans="1:23" ht="15.75" customHeight="1">
      <c r="A594" s="11"/>
      <c r="B594" s="11"/>
      <c r="C594" s="11"/>
      <c r="D594" s="11"/>
      <c r="E594" s="11"/>
      <c r="F594" s="11"/>
      <c r="G594" s="11" t="e">
        <f>VLOOKUP(E594,TAXONS!B:C,2,FALSE)</f>
        <v>#N/A</v>
      </c>
      <c r="H594" s="13">
        <f t="shared" si="48"/>
        <v>0</v>
      </c>
      <c r="I594" s="12" t="e">
        <f t="shared" si="49"/>
        <v>#N/A</v>
      </c>
      <c r="J594" s="14" t="e">
        <f t="shared" si="50"/>
        <v>#N/A</v>
      </c>
      <c r="K594" s="15" t="e">
        <f>VLOOKUP(B594,REGIONS!A:D,4,FALSE)</f>
        <v>#N/A</v>
      </c>
      <c r="L594" s="19" t="e">
        <f>VLOOKUP(G594,Sensibilité!$A:$L,12,FALSE)</f>
        <v>#N/A</v>
      </c>
      <c r="M594" s="19" t="e">
        <f t="shared" si="51"/>
        <v>#N/A</v>
      </c>
      <c r="N594" s="19" t="e">
        <f t="shared" si="52"/>
        <v>#N/A</v>
      </c>
      <c r="O594" s="15" t="str">
        <f>IF(D594=Listes!$B$6,"SWARMING",IF(OR(D594=Listes!$B$1,D594=Listes!$B$2,D594=Listes!$B$5),2,IF(OR(D594=Listes!$B$3,D594=Listes!$B$4),1,"erreur colonne D")))</f>
        <v>SWARMING</v>
      </c>
      <c r="P594" s="15" t="e">
        <f>IF(OR(W594="Hiver",W594="Transit"),VLOOKUP(E594,IC!A:E,4,FALSE),IF(W594="été",VLOOKUP(E594,IC!A:E,3,FALSE),"erreur"))</f>
        <v>#N/A</v>
      </c>
      <c r="Q594" s="15" t="e">
        <f>IF(P594="NR",0,IF(F594&lt;5,0,IF(P594=1,VLOOKUP(F594,IC!$G$1:$I$8,3,TRUE),
IF(P594=2,VLOOKUP(F594,IC!$K$1:$M$8,3,TRUE),
IF(P594=3,VLOOKUP(F594,IC!$O$1:$Q$8,3,TRUE),IF(P594=4,VLOOKUP(F594,IC!$S$2:$U$9,3,TRUE),
"erreur"))))))</f>
        <v>#N/A</v>
      </c>
      <c r="R594" s="16" t="e">
        <f>IF(OR(V594="NA",V594="Transit",V594&lt;Listes!$F$1),"non applicable",F594/V594)</f>
        <v>#N/A</v>
      </c>
      <c r="S594" s="16" t="e">
        <f>IF(W594="Transit","Non applicable",IF(AND(W594="été",T594&gt;Listes!F593),F594/T594,IF(AND(W594="Hiver",Hierarchisation!U594&gt;Listes!F593),F594/U594,"non applicable")))</f>
        <v>#N/A</v>
      </c>
      <c r="T594" s="17" t="e">
        <f>IF(K594="Centre",VLOOKUP(E594,effectifs_ete,3,FALSE),IF(Hierarchisation!K594="Grand Nord",VLOOKUP(Hierarchisation!E594,effectifs_ete,4,FALSE),IF(Hierarchisation!K594="Nord Est",VLOOKUP(Hierarchisation!E594,effectifs_ete,5,FALSE),IF(Hierarchisation!K594="Nord Ouest",VLOOKUP(Hierarchisation!E594,effectifs_ete,6,FALSE),IF(Hierarchisation!K594="Sud Est",VLOOKUP(Hierarchisation!E594,effectifs_ete,7,FALSE),IF(Hierarchisation!K594="Sud Ouest",VLOOKUP(Hierarchisation!E594,effectifs_ete,8,FALSE),"Erreur Région"))))))</f>
        <v>#N/A</v>
      </c>
      <c r="U594" s="17" t="e">
        <f>IF(K594="Centre",VLOOKUP(E594,effectifs_hiver,3,FALSE),IF(Hierarchisation!K594="Grand Nord",VLOOKUP(Hierarchisation!E594,effectifs_hiver,4,FALSE),IF(Hierarchisation!K594="Nord Est",VLOOKUP(Hierarchisation!E594,effectifs_hiver,5,FALSE),IF(Hierarchisation!K594="Nord Ouest",VLOOKUP(Hierarchisation!E594,effectifs_hiver,6,FALSE),IF(Hierarchisation!K594="Sud Est",VLOOKUP(Hierarchisation!E594,effectifs_hiver,7,FALSE),IF(Hierarchisation!K594="Sud Ouest",VLOOKUP(Hierarchisation!E594,effectifs_hiver,8,FALSE),"Erreur Région"))))))</f>
        <v>#N/A</v>
      </c>
      <c r="V594" s="17" t="e">
        <f>IF(W594="Transit","Transit",IF(W594="hiver",VLOOKUP(E594,'EFFECTIFS Hiver'!$A:$I,9,FALSE),IF(W594="été",VLOOKUP(E594,'EFFECTIFS Eté'!$A:$I,9,FALSE),"Erreur saison")))</f>
        <v>#N/A</v>
      </c>
      <c r="W594" s="18" t="e">
        <f>VLOOKUP(D594,Listes!B:C,2,FALSE)</f>
        <v>#N/A</v>
      </c>
    </row>
    <row r="595" spans="1:23" ht="15.75" customHeight="1">
      <c r="A595" s="11"/>
      <c r="B595" s="11"/>
      <c r="C595" s="11"/>
      <c r="D595" s="11"/>
      <c r="E595" s="11"/>
      <c r="F595" s="11"/>
      <c r="G595" s="11" t="e">
        <f>VLOOKUP(E595,TAXONS!B:C,2,FALSE)</f>
        <v>#N/A</v>
      </c>
      <c r="H595" s="13">
        <f t="shared" si="48"/>
        <v>0</v>
      </c>
      <c r="I595" s="12" t="e">
        <f t="shared" si="49"/>
        <v>#N/A</v>
      </c>
      <c r="J595" s="14" t="e">
        <f t="shared" si="50"/>
        <v>#N/A</v>
      </c>
      <c r="K595" s="15" t="e">
        <f>VLOOKUP(B595,REGIONS!A:D,4,FALSE)</f>
        <v>#N/A</v>
      </c>
      <c r="L595" s="19" t="e">
        <f>VLOOKUP(G595,Sensibilité!$A:$L,12,FALSE)</f>
        <v>#N/A</v>
      </c>
      <c r="M595" s="19" t="e">
        <f t="shared" si="51"/>
        <v>#N/A</v>
      </c>
      <c r="N595" s="19" t="e">
        <f t="shared" si="52"/>
        <v>#N/A</v>
      </c>
      <c r="O595" s="15" t="str">
        <f>IF(D595=Listes!$B$6,"SWARMING",IF(OR(D595=Listes!$B$1,D595=Listes!$B$2,D595=Listes!$B$5),2,IF(OR(D595=Listes!$B$3,D595=Listes!$B$4),1,"erreur colonne D")))</f>
        <v>SWARMING</v>
      </c>
      <c r="P595" s="15" t="e">
        <f>IF(OR(W595="Hiver",W595="Transit"),VLOOKUP(E595,IC!A:E,4,FALSE),IF(W595="été",VLOOKUP(E595,IC!A:E,3,FALSE),"erreur"))</f>
        <v>#N/A</v>
      </c>
      <c r="Q595" s="15" t="e">
        <f>IF(P595="NR",0,IF(F595&lt;5,0,IF(P595=1,VLOOKUP(F595,IC!$G$1:$I$8,3,TRUE),
IF(P595=2,VLOOKUP(F595,IC!$K$1:$M$8,3,TRUE),
IF(P595=3,VLOOKUP(F595,IC!$O$1:$Q$8,3,TRUE),IF(P595=4,VLOOKUP(F595,IC!$S$2:$U$9,3,TRUE),
"erreur"))))))</f>
        <v>#N/A</v>
      </c>
      <c r="R595" s="16" t="e">
        <f>IF(OR(V595="NA",V595="Transit",V595&lt;Listes!$F$1),"non applicable",F595/V595)</f>
        <v>#N/A</v>
      </c>
      <c r="S595" s="16" t="e">
        <f>IF(W595="Transit","Non applicable",IF(AND(W595="été",T595&gt;Listes!F594),F595/T595,IF(AND(W595="Hiver",Hierarchisation!U595&gt;Listes!F594),F595/U595,"non applicable")))</f>
        <v>#N/A</v>
      </c>
      <c r="T595" s="17" t="e">
        <f>IF(K595="Centre",VLOOKUP(E595,effectifs_ete,3,FALSE),IF(Hierarchisation!K595="Grand Nord",VLOOKUP(Hierarchisation!E595,effectifs_ete,4,FALSE),IF(Hierarchisation!K595="Nord Est",VLOOKUP(Hierarchisation!E595,effectifs_ete,5,FALSE),IF(Hierarchisation!K595="Nord Ouest",VLOOKUP(Hierarchisation!E595,effectifs_ete,6,FALSE),IF(Hierarchisation!K595="Sud Est",VLOOKUP(Hierarchisation!E595,effectifs_ete,7,FALSE),IF(Hierarchisation!K595="Sud Ouest",VLOOKUP(Hierarchisation!E595,effectifs_ete,8,FALSE),"Erreur Région"))))))</f>
        <v>#N/A</v>
      </c>
      <c r="U595" s="17" t="e">
        <f>IF(K595="Centre",VLOOKUP(E595,effectifs_hiver,3,FALSE),IF(Hierarchisation!K595="Grand Nord",VLOOKUP(Hierarchisation!E595,effectifs_hiver,4,FALSE),IF(Hierarchisation!K595="Nord Est",VLOOKUP(Hierarchisation!E595,effectifs_hiver,5,FALSE),IF(Hierarchisation!K595="Nord Ouest",VLOOKUP(Hierarchisation!E595,effectifs_hiver,6,FALSE),IF(Hierarchisation!K595="Sud Est",VLOOKUP(Hierarchisation!E595,effectifs_hiver,7,FALSE),IF(Hierarchisation!K595="Sud Ouest",VLOOKUP(Hierarchisation!E595,effectifs_hiver,8,FALSE),"Erreur Région"))))))</f>
        <v>#N/A</v>
      </c>
      <c r="V595" s="17" t="e">
        <f>IF(W595="Transit","Transit",IF(W595="hiver",VLOOKUP(E595,'EFFECTIFS Hiver'!$A:$I,9,FALSE),IF(W595="été",VLOOKUP(E595,'EFFECTIFS Eté'!$A:$I,9,FALSE),"Erreur saison")))</f>
        <v>#N/A</v>
      </c>
      <c r="W595" s="18" t="e">
        <f>VLOOKUP(D595,Listes!B:C,2,FALSE)</f>
        <v>#N/A</v>
      </c>
    </row>
    <row r="596" spans="1:23" ht="15.75" customHeight="1">
      <c r="A596" s="11"/>
      <c r="B596" s="11"/>
      <c r="C596" s="11"/>
      <c r="D596" s="11"/>
      <c r="E596" s="11"/>
      <c r="F596" s="11"/>
      <c r="G596" s="11" t="e">
        <f>VLOOKUP(E596,TAXONS!B:C,2,FALSE)</f>
        <v>#N/A</v>
      </c>
      <c r="H596" s="13">
        <f t="shared" si="48"/>
        <v>0</v>
      </c>
      <c r="I596" s="12" t="e">
        <f t="shared" si="49"/>
        <v>#N/A</v>
      </c>
      <c r="J596" s="14" t="e">
        <f t="shared" si="50"/>
        <v>#N/A</v>
      </c>
      <c r="K596" s="15" t="e">
        <f>VLOOKUP(B596,REGIONS!A:D,4,FALSE)</f>
        <v>#N/A</v>
      </c>
      <c r="L596" s="19" t="e">
        <f>VLOOKUP(G596,Sensibilité!$A:$L,12,FALSE)</f>
        <v>#N/A</v>
      </c>
      <c r="M596" s="19" t="e">
        <f t="shared" si="51"/>
        <v>#N/A</v>
      </c>
      <c r="N596" s="19" t="e">
        <f t="shared" si="52"/>
        <v>#N/A</v>
      </c>
      <c r="O596" s="15" t="str">
        <f>IF(D596=Listes!$B$6,"SWARMING",IF(OR(D596=Listes!$B$1,D596=Listes!$B$2,D596=Listes!$B$5),2,IF(OR(D596=Listes!$B$3,D596=Listes!$B$4),1,"erreur colonne D")))</f>
        <v>SWARMING</v>
      </c>
      <c r="P596" s="15" t="e">
        <f>IF(OR(W596="Hiver",W596="Transit"),VLOOKUP(E596,IC!A:E,4,FALSE),IF(W596="été",VLOOKUP(E596,IC!A:E,3,FALSE),"erreur"))</f>
        <v>#N/A</v>
      </c>
      <c r="Q596" s="15" t="e">
        <f>IF(P596="NR",0,IF(F596&lt;5,0,IF(P596=1,VLOOKUP(F596,IC!$G$1:$I$8,3,TRUE),
IF(P596=2,VLOOKUP(F596,IC!$K$1:$M$8,3,TRUE),
IF(P596=3,VLOOKUP(F596,IC!$O$1:$Q$8,3,TRUE),IF(P596=4,VLOOKUP(F596,IC!$S$2:$U$9,3,TRUE),
"erreur"))))))</f>
        <v>#N/A</v>
      </c>
      <c r="R596" s="16" t="e">
        <f>IF(OR(V596="NA",V596="Transit",V596&lt;Listes!$F$1),"non applicable",F596/V596)</f>
        <v>#N/A</v>
      </c>
      <c r="S596" s="16" t="e">
        <f>IF(W596="Transit","Non applicable",IF(AND(W596="été",T596&gt;Listes!F595),F596/T596,IF(AND(W596="Hiver",Hierarchisation!U596&gt;Listes!F595),F596/U596,"non applicable")))</f>
        <v>#N/A</v>
      </c>
      <c r="T596" s="17" t="e">
        <f>IF(K596="Centre",VLOOKUP(E596,effectifs_ete,3,FALSE),IF(Hierarchisation!K596="Grand Nord",VLOOKUP(Hierarchisation!E596,effectifs_ete,4,FALSE),IF(Hierarchisation!K596="Nord Est",VLOOKUP(Hierarchisation!E596,effectifs_ete,5,FALSE),IF(Hierarchisation!K596="Nord Ouest",VLOOKUP(Hierarchisation!E596,effectifs_ete,6,FALSE),IF(Hierarchisation!K596="Sud Est",VLOOKUP(Hierarchisation!E596,effectifs_ete,7,FALSE),IF(Hierarchisation!K596="Sud Ouest",VLOOKUP(Hierarchisation!E596,effectifs_ete,8,FALSE),"Erreur Région"))))))</f>
        <v>#N/A</v>
      </c>
      <c r="U596" s="17" t="e">
        <f>IF(K596="Centre",VLOOKUP(E596,effectifs_hiver,3,FALSE),IF(Hierarchisation!K596="Grand Nord",VLOOKUP(Hierarchisation!E596,effectifs_hiver,4,FALSE),IF(Hierarchisation!K596="Nord Est",VLOOKUP(Hierarchisation!E596,effectifs_hiver,5,FALSE),IF(Hierarchisation!K596="Nord Ouest",VLOOKUP(Hierarchisation!E596,effectifs_hiver,6,FALSE),IF(Hierarchisation!K596="Sud Est",VLOOKUP(Hierarchisation!E596,effectifs_hiver,7,FALSE),IF(Hierarchisation!K596="Sud Ouest",VLOOKUP(Hierarchisation!E596,effectifs_hiver,8,FALSE),"Erreur Région"))))))</f>
        <v>#N/A</v>
      </c>
      <c r="V596" s="17" t="e">
        <f>IF(W596="Transit","Transit",IF(W596="hiver",VLOOKUP(E596,'EFFECTIFS Hiver'!$A:$I,9,FALSE),IF(W596="été",VLOOKUP(E596,'EFFECTIFS Eté'!$A:$I,9,FALSE),"Erreur saison")))</f>
        <v>#N/A</v>
      </c>
      <c r="W596" s="18" t="e">
        <f>VLOOKUP(D596,Listes!B:C,2,FALSE)</f>
        <v>#N/A</v>
      </c>
    </row>
    <row r="597" spans="1:23" ht="15.75" customHeight="1">
      <c r="A597" s="11"/>
      <c r="B597" s="11"/>
      <c r="C597" s="11"/>
      <c r="D597" s="11"/>
      <c r="E597" s="11"/>
      <c r="F597" s="11"/>
      <c r="G597" s="11" t="e">
        <f>VLOOKUP(E597,TAXONS!B:C,2,FALSE)</f>
        <v>#N/A</v>
      </c>
      <c r="H597" s="13">
        <f t="shared" si="48"/>
        <v>0</v>
      </c>
      <c r="I597" s="12" t="e">
        <f t="shared" si="49"/>
        <v>#N/A</v>
      </c>
      <c r="J597" s="14" t="e">
        <f t="shared" si="50"/>
        <v>#N/A</v>
      </c>
      <c r="K597" s="15" t="e">
        <f>VLOOKUP(B597,REGIONS!A:D,4,FALSE)</f>
        <v>#N/A</v>
      </c>
      <c r="L597" s="19" t="e">
        <f>VLOOKUP(G597,Sensibilité!$A:$L,12,FALSE)</f>
        <v>#N/A</v>
      </c>
      <c r="M597" s="19" t="e">
        <f t="shared" si="51"/>
        <v>#N/A</v>
      </c>
      <c r="N597" s="19" t="e">
        <f t="shared" si="52"/>
        <v>#N/A</v>
      </c>
      <c r="O597" s="15" t="str">
        <f>IF(D597=Listes!$B$6,"SWARMING",IF(OR(D597=Listes!$B$1,D597=Listes!$B$2,D597=Listes!$B$5),2,IF(OR(D597=Listes!$B$3,D597=Listes!$B$4),1,"erreur colonne D")))</f>
        <v>SWARMING</v>
      </c>
      <c r="P597" s="15" t="e">
        <f>IF(OR(W597="Hiver",W597="Transit"),VLOOKUP(E597,IC!A:E,4,FALSE),IF(W597="été",VLOOKUP(E597,IC!A:E,3,FALSE),"erreur"))</f>
        <v>#N/A</v>
      </c>
      <c r="Q597" s="15" t="e">
        <f>IF(P597="NR",0,IF(F597&lt;5,0,IF(P597=1,VLOOKUP(F597,IC!$G$1:$I$8,3,TRUE),
IF(P597=2,VLOOKUP(F597,IC!$K$1:$M$8,3,TRUE),
IF(P597=3,VLOOKUP(F597,IC!$O$1:$Q$8,3,TRUE),IF(P597=4,VLOOKUP(F597,IC!$S$2:$U$9,3,TRUE),
"erreur"))))))</f>
        <v>#N/A</v>
      </c>
      <c r="R597" s="16" t="e">
        <f>IF(OR(V597="NA",V597="Transit",V597&lt;Listes!$F$1),"non applicable",F597/V597)</f>
        <v>#N/A</v>
      </c>
      <c r="S597" s="16" t="e">
        <f>IF(W597="Transit","Non applicable",IF(AND(W597="été",T597&gt;Listes!F596),F597/T597,IF(AND(W597="Hiver",Hierarchisation!U597&gt;Listes!F596),F597/U597,"non applicable")))</f>
        <v>#N/A</v>
      </c>
      <c r="T597" s="17" t="e">
        <f>IF(K597="Centre",VLOOKUP(E597,effectifs_ete,3,FALSE),IF(Hierarchisation!K597="Grand Nord",VLOOKUP(Hierarchisation!E597,effectifs_ete,4,FALSE),IF(Hierarchisation!K597="Nord Est",VLOOKUP(Hierarchisation!E597,effectifs_ete,5,FALSE),IF(Hierarchisation!K597="Nord Ouest",VLOOKUP(Hierarchisation!E597,effectifs_ete,6,FALSE),IF(Hierarchisation!K597="Sud Est",VLOOKUP(Hierarchisation!E597,effectifs_ete,7,FALSE),IF(Hierarchisation!K597="Sud Ouest",VLOOKUP(Hierarchisation!E597,effectifs_ete,8,FALSE),"Erreur Région"))))))</f>
        <v>#N/A</v>
      </c>
      <c r="U597" s="17" t="e">
        <f>IF(K597="Centre",VLOOKUP(E597,effectifs_hiver,3,FALSE),IF(Hierarchisation!K597="Grand Nord",VLOOKUP(Hierarchisation!E597,effectifs_hiver,4,FALSE),IF(Hierarchisation!K597="Nord Est",VLOOKUP(Hierarchisation!E597,effectifs_hiver,5,FALSE),IF(Hierarchisation!K597="Nord Ouest",VLOOKUP(Hierarchisation!E597,effectifs_hiver,6,FALSE),IF(Hierarchisation!K597="Sud Est",VLOOKUP(Hierarchisation!E597,effectifs_hiver,7,FALSE),IF(Hierarchisation!K597="Sud Ouest",VLOOKUP(Hierarchisation!E597,effectifs_hiver,8,FALSE),"Erreur Région"))))))</f>
        <v>#N/A</v>
      </c>
      <c r="V597" s="17" t="e">
        <f>IF(W597="Transit","Transit",IF(W597="hiver",VLOOKUP(E597,'EFFECTIFS Hiver'!$A:$I,9,FALSE),IF(W597="été",VLOOKUP(E597,'EFFECTIFS Eté'!$A:$I,9,FALSE),"Erreur saison")))</f>
        <v>#N/A</v>
      </c>
      <c r="W597" s="18" t="e">
        <f>VLOOKUP(D597,Listes!B:C,2,FALSE)</f>
        <v>#N/A</v>
      </c>
    </row>
    <row r="598" spans="1:23" ht="15.75" customHeight="1">
      <c r="A598" s="11"/>
      <c r="B598" s="11"/>
      <c r="C598" s="11"/>
      <c r="D598" s="11"/>
      <c r="E598" s="11"/>
      <c r="F598" s="11"/>
      <c r="G598" s="11" t="e">
        <f>VLOOKUP(E598,TAXONS!B:C,2,FALSE)</f>
        <v>#N/A</v>
      </c>
      <c r="H598" s="13">
        <f t="shared" si="48"/>
        <v>0</v>
      </c>
      <c r="I598" s="12" t="e">
        <f t="shared" si="49"/>
        <v>#N/A</v>
      </c>
      <c r="J598" s="14" t="e">
        <f t="shared" si="50"/>
        <v>#N/A</v>
      </c>
      <c r="K598" s="15" t="e">
        <f>VLOOKUP(B598,REGIONS!A:D,4,FALSE)</f>
        <v>#N/A</v>
      </c>
      <c r="L598" s="19" t="e">
        <f>VLOOKUP(G598,Sensibilité!$A:$L,12,FALSE)</f>
        <v>#N/A</v>
      </c>
      <c r="M598" s="19" t="e">
        <f t="shared" si="51"/>
        <v>#N/A</v>
      </c>
      <c r="N598" s="19" t="e">
        <f t="shared" si="52"/>
        <v>#N/A</v>
      </c>
      <c r="O598" s="15" t="str">
        <f>IF(D598=Listes!$B$6,"SWARMING",IF(OR(D598=Listes!$B$1,D598=Listes!$B$2,D598=Listes!$B$5),2,IF(OR(D598=Listes!$B$3,D598=Listes!$B$4),1,"erreur colonne D")))</f>
        <v>SWARMING</v>
      </c>
      <c r="P598" s="15" t="e">
        <f>IF(OR(W598="Hiver",W598="Transit"),VLOOKUP(E598,IC!A:E,4,FALSE),IF(W598="été",VLOOKUP(E598,IC!A:E,3,FALSE),"erreur"))</f>
        <v>#N/A</v>
      </c>
      <c r="Q598" s="15" t="e">
        <f>IF(P598="NR",0,IF(F598&lt;5,0,IF(P598=1,VLOOKUP(F598,IC!$G$1:$I$8,3,TRUE),
IF(P598=2,VLOOKUP(F598,IC!$K$1:$M$8,3,TRUE),
IF(P598=3,VLOOKUP(F598,IC!$O$1:$Q$8,3,TRUE),IF(P598=4,VLOOKUP(F598,IC!$S$2:$U$9,3,TRUE),
"erreur"))))))</f>
        <v>#N/A</v>
      </c>
      <c r="R598" s="16" t="e">
        <f>IF(OR(V598="NA",V598="Transit",V598&lt;Listes!$F$1),"non applicable",F598/V598)</f>
        <v>#N/A</v>
      </c>
      <c r="S598" s="16" t="e">
        <f>IF(W598="Transit","Non applicable",IF(AND(W598="été",T598&gt;Listes!F597),F598/T598,IF(AND(W598="Hiver",Hierarchisation!U598&gt;Listes!F597),F598/U598,"non applicable")))</f>
        <v>#N/A</v>
      </c>
      <c r="T598" s="17" t="e">
        <f>IF(K598="Centre",VLOOKUP(E598,effectifs_ete,3,FALSE),IF(Hierarchisation!K598="Grand Nord",VLOOKUP(Hierarchisation!E598,effectifs_ete,4,FALSE),IF(Hierarchisation!K598="Nord Est",VLOOKUP(Hierarchisation!E598,effectifs_ete,5,FALSE),IF(Hierarchisation!K598="Nord Ouest",VLOOKUP(Hierarchisation!E598,effectifs_ete,6,FALSE),IF(Hierarchisation!K598="Sud Est",VLOOKUP(Hierarchisation!E598,effectifs_ete,7,FALSE),IF(Hierarchisation!K598="Sud Ouest",VLOOKUP(Hierarchisation!E598,effectifs_ete,8,FALSE),"Erreur Région"))))))</f>
        <v>#N/A</v>
      </c>
      <c r="U598" s="17" t="e">
        <f>IF(K598="Centre",VLOOKUP(E598,effectifs_hiver,3,FALSE),IF(Hierarchisation!K598="Grand Nord",VLOOKUP(Hierarchisation!E598,effectifs_hiver,4,FALSE),IF(Hierarchisation!K598="Nord Est",VLOOKUP(Hierarchisation!E598,effectifs_hiver,5,FALSE),IF(Hierarchisation!K598="Nord Ouest",VLOOKUP(Hierarchisation!E598,effectifs_hiver,6,FALSE),IF(Hierarchisation!K598="Sud Est",VLOOKUP(Hierarchisation!E598,effectifs_hiver,7,FALSE),IF(Hierarchisation!K598="Sud Ouest",VLOOKUP(Hierarchisation!E598,effectifs_hiver,8,FALSE),"Erreur Région"))))))</f>
        <v>#N/A</v>
      </c>
      <c r="V598" s="17" t="e">
        <f>IF(W598="Transit","Transit",IF(W598="hiver",VLOOKUP(E598,'EFFECTIFS Hiver'!$A:$I,9,FALSE),IF(W598="été",VLOOKUP(E598,'EFFECTIFS Eté'!$A:$I,9,FALSE),"Erreur saison")))</f>
        <v>#N/A</v>
      </c>
      <c r="W598" s="18" t="e">
        <f>VLOOKUP(D598,Listes!B:C,2,FALSE)</f>
        <v>#N/A</v>
      </c>
    </row>
    <row r="599" spans="1:23" ht="15.75" customHeight="1">
      <c r="A599" s="11"/>
      <c r="B599" s="11"/>
      <c r="C599" s="11"/>
      <c r="D599" s="11"/>
      <c r="E599" s="11"/>
      <c r="F599" s="11"/>
      <c r="G599" s="11" t="e">
        <f>VLOOKUP(E599,TAXONS!B:C,2,FALSE)</f>
        <v>#N/A</v>
      </c>
      <c r="H599" s="13">
        <f t="shared" si="48"/>
        <v>0</v>
      </c>
      <c r="I599" s="12" t="e">
        <f t="shared" si="49"/>
        <v>#N/A</v>
      </c>
      <c r="J599" s="14" t="e">
        <f t="shared" si="50"/>
        <v>#N/A</v>
      </c>
      <c r="K599" s="15" t="e">
        <f>VLOOKUP(B599,REGIONS!A:D,4,FALSE)</f>
        <v>#N/A</v>
      </c>
      <c r="L599" s="19" t="e">
        <f>VLOOKUP(G599,Sensibilité!$A:$L,12,FALSE)</f>
        <v>#N/A</v>
      </c>
      <c r="M599" s="19" t="e">
        <f t="shared" si="51"/>
        <v>#N/A</v>
      </c>
      <c r="N599" s="19" t="e">
        <f t="shared" si="52"/>
        <v>#N/A</v>
      </c>
      <c r="O599" s="15" t="str">
        <f>IF(D599=Listes!$B$6,"SWARMING",IF(OR(D599=Listes!$B$1,D599=Listes!$B$2,D599=Listes!$B$5),2,IF(OR(D599=Listes!$B$3,D599=Listes!$B$4),1,"erreur colonne D")))</f>
        <v>SWARMING</v>
      </c>
      <c r="P599" s="15" t="e">
        <f>IF(OR(W599="Hiver",W599="Transit"),VLOOKUP(E599,IC!A:E,4,FALSE),IF(W599="été",VLOOKUP(E599,IC!A:E,3,FALSE),"erreur"))</f>
        <v>#N/A</v>
      </c>
      <c r="Q599" s="15" t="e">
        <f>IF(P599="NR",0,IF(F599&lt;5,0,IF(P599=1,VLOOKUP(F599,IC!$G$1:$I$8,3,TRUE),
IF(P599=2,VLOOKUP(F599,IC!$K$1:$M$8,3,TRUE),
IF(P599=3,VLOOKUP(F599,IC!$O$1:$Q$8,3,TRUE),IF(P599=4,VLOOKUP(F599,IC!$S$2:$U$9,3,TRUE),
"erreur"))))))</f>
        <v>#N/A</v>
      </c>
      <c r="R599" s="16" t="e">
        <f>IF(OR(V599="NA",V599="Transit",V599&lt;Listes!$F$1),"non applicable",F599/V599)</f>
        <v>#N/A</v>
      </c>
      <c r="S599" s="16" t="e">
        <f>IF(W599="Transit","Non applicable",IF(AND(W599="été",T599&gt;Listes!F598),F599/T599,IF(AND(W599="Hiver",Hierarchisation!U599&gt;Listes!F598),F599/U599,"non applicable")))</f>
        <v>#N/A</v>
      </c>
      <c r="T599" s="17" t="e">
        <f>IF(K599="Centre",VLOOKUP(E599,effectifs_ete,3,FALSE),IF(Hierarchisation!K599="Grand Nord",VLOOKUP(Hierarchisation!E599,effectifs_ete,4,FALSE),IF(Hierarchisation!K599="Nord Est",VLOOKUP(Hierarchisation!E599,effectifs_ete,5,FALSE),IF(Hierarchisation!K599="Nord Ouest",VLOOKUP(Hierarchisation!E599,effectifs_ete,6,FALSE),IF(Hierarchisation!K599="Sud Est",VLOOKUP(Hierarchisation!E599,effectifs_ete,7,FALSE),IF(Hierarchisation!K599="Sud Ouest",VLOOKUP(Hierarchisation!E599,effectifs_ete,8,FALSE),"Erreur Région"))))))</f>
        <v>#N/A</v>
      </c>
      <c r="U599" s="17" t="e">
        <f>IF(K599="Centre",VLOOKUP(E599,effectifs_hiver,3,FALSE),IF(Hierarchisation!K599="Grand Nord",VLOOKUP(Hierarchisation!E599,effectifs_hiver,4,FALSE),IF(Hierarchisation!K599="Nord Est",VLOOKUP(Hierarchisation!E599,effectifs_hiver,5,FALSE),IF(Hierarchisation!K599="Nord Ouest",VLOOKUP(Hierarchisation!E599,effectifs_hiver,6,FALSE),IF(Hierarchisation!K599="Sud Est",VLOOKUP(Hierarchisation!E599,effectifs_hiver,7,FALSE),IF(Hierarchisation!K599="Sud Ouest",VLOOKUP(Hierarchisation!E599,effectifs_hiver,8,FALSE),"Erreur Région"))))))</f>
        <v>#N/A</v>
      </c>
      <c r="V599" s="17" t="e">
        <f>IF(W599="Transit","Transit",IF(W599="hiver",VLOOKUP(E599,'EFFECTIFS Hiver'!$A:$I,9,FALSE),IF(W599="été",VLOOKUP(E599,'EFFECTIFS Eté'!$A:$I,9,FALSE),"Erreur saison")))</f>
        <v>#N/A</v>
      </c>
      <c r="W599" s="18" t="e">
        <f>VLOOKUP(D599,Listes!B:C,2,FALSE)</f>
        <v>#N/A</v>
      </c>
    </row>
    <row r="600" spans="1:23" ht="15.75" customHeight="1">
      <c r="A600" s="11"/>
      <c r="B600" s="11"/>
      <c r="C600" s="11"/>
      <c r="D600" s="11"/>
      <c r="E600" s="11"/>
      <c r="F600" s="11"/>
      <c r="G600" s="11" t="e">
        <f>VLOOKUP(E600,TAXONS!B:C,2,FALSE)</f>
        <v>#N/A</v>
      </c>
      <c r="H600" s="13">
        <f t="shared" si="48"/>
        <v>0</v>
      </c>
      <c r="I600" s="12" t="e">
        <f t="shared" si="49"/>
        <v>#N/A</v>
      </c>
      <c r="J600" s="14" t="e">
        <f t="shared" si="50"/>
        <v>#N/A</v>
      </c>
      <c r="K600" s="15" t="e">
        <f>VLOOKUP(B600,REGIONS!A:D,4,FALSE)</f>
        <v>#N/A</v>
      </c>
      <c r="L600" s="19" t="e">
        <f>VLOOKUP(G600,Sensibilité!$A:$L,12,FALSE)</f>
        <v>#N/A</v>
      </c>
      <c r="M600" s="19" t="e">
        <f t="shared" si="51"/>
        <v>#N/A</v>
      </c>
      <c r="N600" s="19" t="e">
        <f t="shared" si="52"/>
        <v>#N/A</v>
      </c>
      <c r="O600" s="15" t="str">
        <f>IF(D600=Listes!$B$6,"SWARMING",IF(OR(D600=Listes!$B$1,D600=Listes!$B$2,D600=Listes!$B$5),2,IF(OR(D600=Listes!$B$3,D600=Listes!$B$4),1,"erreur colonne D")))</f>
        <v>SWARMING</v>
      </c>
      <c r="P600" s="15" t="e">
        <f>IF(OR(W600="Hiver",W600="Transit"),VLOOKUP(E600,IC!A:E,4,FALSE),IF(W600="été",VLOOKUP(E600,IC!A:E,3,FALSE),"erreur"))</f>
        <v>#N/A</v>
      </c>
      <c r="Q600" s="15" t="e">
        <f>IF(P600="NR",0,IF(F600&lt;5,0,IF(P600=1,VLOOKUP(F600,IC!$G$1:$I$8,3,TRUE),
IF(P600=2,VLOOKUP(F600,IC!$K$1:$M$8,3,TRUE),
IF(P600=3,VLOOKUP(F600,IC!$O$1:$Q$8,3,TRUE),IF(P600=4,VLOOKUP(F600,IC!$S$2:$U$9,3,TRUE),
"erreur"))))))</f>
        <v>#N/A</v>
      </c>
      <c r="R600" s="16" t="e">
        <f>IF(OR(V600="NA",V600="Transit",V600&lt;Listes!$F$1),"non applicable",F600/V600)</f>
        <v>#N/A</v>
      </c>
      <c r="S600" s="16" t="e">
        <f>IF(W600="Transit","Non applicable",IF(AND(W600="été",T600&gt;Listes!F599),F600/T600,IF(AND(W600="Hiver",Hierarchisation!U600&gt;Listes!F599),F600/U600,"non applicable")))</f>
        <v>#N/A</v>
      </c>
      <c r="T600" s="17" t="e">
        <f>IF(K600="Centre",VLOOKUP(E600,effectifs_ete,3,FALSE),IF(Hierarchisation!K600="Grand Nord",VLOOKUP(Hierarchisation!E600,effectifs_ete,4,FALSE),IF(Hierarchisation!K600="Nord Est",VLOOKUP(Hierarchisation!E600,effectifs_ete,5,FALSE),IF(Hierarchisation!K600="Nord Ouest",VLOOKUP(Hierarchisation!E600,effectifs_ete,6,FALSE),IF(Hierarchisation!K600="Sud Est",VLOOKUP(Hierarchisation!E600,effectifs_ete,7,FALSE),IF(Hierarchisation!K600="Sud Ouest",VLOOKUP(Hierarchisation!E600,effectifs_ete,8,FALSE),"Erreur Région"))))))</f>
        <v>#N/A</v>
      </c>
      <c r="U600" s="17" t="e">
        <f>IF(K600="Centre",VLOOKUP(E600,effectifs_hiver,3,FALSE),IF(Hierarchisation!K600="Grand Nord",VLOOKUP(Hierarchisation!E600,effectifs_hiver,4,FALSE),IF(Hierarchisation!K600="Nord Est",VLOOKUP(Hierarchisation!E600,effectifs_hiver,5,FALSE),IF(Hierarchisation!K600="Nord Ouest",VLOOKUP(Hierarchisation!E600,effectifs_hiver,6,FALSE),IF(Hierarchisation!K600="Sud Est",VLOOKUP(Hierarchisation!E600,effectifs_hiver,7,FALSE),IF(Hierarchisation!K600="Sud Ouest",VLOOKUP(Hierarchisation!E600,effectifs_hiver,8,FALSE),"Erreur Région"))))))</f>
        <v>#N/A</v>
      </c>
      <c r="V600" s="17" t="e">
        <f>IF(W600="Transit","Transit",IF(W600="hiver",VLOOKUP(E600,'EFFECTIFS Hiver'!$A:$I,9,FALSE),IF(W600="été",VLOOKUP(E600,'EFFECTIFS Eté'!$A:$I,9,FALSE),"Erreur saison")))</f>
        <v>#N/A</v>
      </c>
      <c r="W600" s="18" t="e">
        <f>VLOOKUP(D600,Listes!B:C,2,FALSE)</f>
        <v>#N/A</v>
      </c>
    </row>
    <row r="601" spans="1:23" ht="15.75" customHeight="1">
      <c r="A601" s="11"/>
      <c r="B601" s="11"/>
      <c r="C601" s="11"/>
      <c r="D601" s="11"/>
      <c r="E601" s="11"/>
      <c r="F601" s="11"/>
      <c r="G601" s="11" t="e">
        <f>VLOOKUP(E601,TAXONS!B:C,2,FALSE)</f>
        <v>#N/A</v>
      </c>
      <c r="H601" s="13">
        <f t="shared" si="48"/>
        <v>0</v>
      </c>
      <c r="I601" s="12" t="e">
        <f t="shared" si="49"/>
        <v>#N/A</v>
      </c>
      <c r="J601" s="14" t="e">
        <f t="shared" si="50"/>
        <v>#N/A</v>
      </c>
      <c r="K601" s="15" t="e">
        <f>VLOOKUP(B601,REGIONS!A:D,4,FALSE)</f>
        <v>#N/A</v>
      </c>
      <c r="L601" s="19" t="e">
        <f>VLOOKUP(G601,Sensibilité!$A:$L,12,FALSE)</f>
        <v>#N/A</v>
      </c>
      <c r="M601" s="19" t="e">
        <f t="shared" si="51"/>
        <v>#N/A</v>
      </c>
      <c r="N601" s="19" t="e">
        <f t="shared" si="52"/>
        <v>#N/A</v>
      </c>
      <c r="O601" s="15" t="str">
        <f>IF(D601=Listes!$B$6,"SWARMING",IF(OR(D601=Listes!$B$1,D601=Listes!$B$2,D601=Listes!$B$5),2,IF(OR(D601=Listes!$B$3,D601=Listes!$B$4),1,"erreur colonne D")))</f>
        <v>SWARMING</v>
      </c>
      <c r="P601" s="15" t="e">
        <f>IF(OR(W601="Hiver",W601="Transit"),VLOOKUP(E601,IC!A:E,4,FALSE),IF(W601="été",VLOOKUP(E601,IC!A:E,3,FALSE),"erreur"))</f>
        <v>#N/A</v>
      </c>
      <c r="Q601" s="15" t="e">
        <f>IF(P601="NR",0,IF(F601&lt;5,0,IF(P601=1,VLOOKUP(F601,IC!$G$1:$I$8,3,TRUE),
IF(P601=2,VLOOKUP(F601,IC!$K$1:$M$8,3,TRUE),
IF(P601=3,VLOOKUP(F601,IC!$O$1:$Q$8,3,TRUE),IF(P601=4,VLOOKUP(F601,IC!$S$2:$U$9,3,TRUE),
"erreur"))))))</f>
        <v>#N/A</v>
      </c>
      <c r="R601" s="16" t="e">
        <f>IF(OR(V601="NA",V601="Transit",V601&lt;Listes!$F$1),"non applicable",F601/V601)</f>
        <v>#N/A</v>
      </c>
      <c r="S601" s="16" t="e">
        <f>IF(W601="Transit","Non applicable",IF(AND(W601="été",T601&gt;Listes!F600),F601/T601,IF(AND(W601="Hiver",Hierarchisation!U601&gt;Listes!F600),F601/U601,"non applicable")))</f>
        <v>#N/A</v>
      </c>
      <c r="T601" s="17" t="e">
        <f>IF(K601="Centre",VLOOKUP(E601,effectifs_ete,3,FALSE),IF(Hierarchisation!K601="Grand Nord",VLOOKUP(Hierarchisation!E601,effectifs_ete,4,FALSE),IF(Hierarchisation!K601="Nord Est",VLOOKUP(Hierarchisation!E601,effectifs_ete,5,FALSE),IF(Hierarchisation!K601="Nord Ouest",VLOOKUP(Hierarchisation!E601,effectifs_ete,6,FALSE),IF(Hierarchisation!K601="Sud Est",VLOOKUP(Hierarchisation!E601,effectifs_ete,7,FALSE),IF(Hierarchisation!K601="Sud Ouest",VLOOKUP(Hierarchisation!E601,effectifs_ete,8,FALSE),"Erreur Région"))))))</f>
        <v>#N/A</v>
      </c>
      <c r="U601" s="17" t="e">
        <f>IF(K601="Centre",VLOOKUP(E601,effectifs_hiver,3,FALSE),IF(Hierarchisation!K601="Grand Nord",VLOOKUP(Hierarchisation!E601,effectifs_hiver,4,FALSE),IF(Hierarchisation!K601="Nord Est",VLOOKUP(Hierarchisation!E601,effectifs_hiver,5,FALSE),IF(Hierarchisation!K601="Nord Ouest",VLOOKUP(Hierarchisation!E601,effectifs_hiver,6,FALSE),IF(Hierarchisation!K601="Sud Est",VLOOKUP(Hierarchisation!E601,effectifs_hiver,7,FALSE),IF(Hierarchisation!K601="Sud Ouest",VLOOKUP(Hierarchisation!E601,effectifs_hiver,8,FALSE),"Erreur Région"))))))</f>
        <v>#N/A</v>
      </c>
      <c r="V601" s="17" t="e">
        <f>IF(W601="Transit","Transit",IF(W601="hiver",VLOOKUP(E601,'EFFECTIFS Hiver'!$A:$I,9,FALSE),IF(W601="été",VLOOKUP(E601,'EFFECTIFS Eté'!$A:$I,9,FALSE),"Erreur saison")))</f>
        <v>#N/A</v>
      </c>
      <c r="W601" s="18" t="e">
        <f>VLOOKUP(D601,Listes!B:C,2,FALSE)</f>
        <v>#N/A</v>
      </c>
    </row>
    <row r="602" spans="1:23" ht="15.75" customHeight="1">
      <c r="A602" s="11"/>
      <c r="B602" s="11"/>
      <c r="C602" s="11"/>
      <c r="D602" s="11"/>
      <c r="E602" s="11"/>
      <c r="F602" s="11"/>
      <c r="G602" s="11" t="e">
        <f>VLOOKUP(E602,TAXONS!B:C,2,FALSE)</f>
        <v>#N/A</v>
      </c>
      <c r="H602" s="13">
        <f t="shared" si="48"/>
        <v>0</v>
      </c>
      <c r="I602" s="12" t="e">
        <f t="shared" si="49"/>
        <v>#N/A</v>
      </c>
      <c r="J602" s="14" t="e">
        <f t="shared" si="50"/>
        <v>#N/A</v>
      </c>
      <c r="K602" s="15" t="e">
        <f>VLOOKUP(B602,REGIONS!A:D,4,FALSE)</f>
        <v>#N/A</v>
      </c>
      <c r="L602" s="19" t="e">
        <f>VLOOKUP(G602,Sensibilité!$A:$L,12,FALSE)</f>
        <v>#N/A</v>
      </c>
      <c r="M602" s="19" t="e">
        <f t="shared" si="51"/>
        <v>#N/A</v>
      </c>
      <c r="N602" s="19" t="e">
        <f t="shared" si="52"/>
        <v>#N/A</v>
      </c>
      <c r="O602" s="15" t="str">
        <f>IF(D602=Listes!$B$6,"SWARMING",IF(OR(D602=Listes!$B$1,D602=Listes!$B$2,D602=Listes!$B$5),2,IF(OR(D602=Listes!$B$3,D602=Listes!$B$4),1,"erreur colonne D")))</f>
        <v>SWARMING</v>
      </c>
      <c r="P602" s="15" t="e">
        <f>IF(OR(W602="Hiver",W602="Transit"),VLOOKUP(E602,IC!A:E,4,FALSE),IF(W602="été",VLOOKUP(E602,IC!A:E,3,FALSE),"erreur"))</f>
        <v>#N/A</v>
      </c>
      <c r="Q602" s="15" t="e">
        <f>IF(P602="NR",0,IF(F602&lt;5,0,IF(P602=1,VLOOKUP(F602,IC!$G$1:$I$8,3,TRUE),
IF(P602=2,VLOOKUP(F602,IC!$K$1:$M$8,3,TRUE),
IF(P602=3,VLOOKUP(F602,IC!$O$1:$Q$8,3,TRUE),IF(P602=4,VLOOKUP(F602,IC!$S$2:$U$9,3,TRUE),
"erreur"))))))</f>
        <v>#N/A</v>
      </c>
      <c r="R602" s="16" t="e">
        <f>IF(OR(V602="NA",V602="Transit",V602&lt;Listes!$F$1),"non applicable",F602/V602)</f>
        <v>#N/A</v>
      </c>
      <c r="S602" s="16" t="e">
        <f>IF(W602="Transit","Non applicable",IF(AND(W602="été",T602&gt;Listes!F601),F602/T602,IF(AND(W602="Hiver",Hierarchisation!U602&gt;Listes!F601),F602/U602,"non applicable")))</f>
        <v>#N/A</v>
      </c>
      <c r="T602" s="17" t="e">
        <f>IF(K602="Centre",VLOOKUP(E602,effectifs_ete,3,FALSE),IF(Hierarchisation!K602="Grand Nord",VLOOKUP(Hierarchisation!E602,effectifs_ete,4,FALSE),IF(Hierarchisation!K602="Nord Est",VLOOKUP(Hierarchisation!E602,effectifs_ete,5,FALSE),IF(Hierarchisation!K602="Nord Ouest",VLOOKUP(Hierarchisation!E602,effectifs_ete,6,FALSE),IF(Hierarchisation!K602="Sud Est",VLOOKUP(Hierarchisation!E602,effectifs_ete,7,FALSE),IF(Hierarchisation!K602="Sud Ouest",VLOOKUP(Hierarchisation!E602,effectifs_ete,8,FALSE),"Erreur Région"))))))</f>
        <v>#N/A</v>
      </c>
      <c r="U602" s="17" t="e">
        <f>IF(K602="Centre",VLOOKUP(E602,effectifs_hiver,3,FALSE),IF(Hierarchisation!K602="Grand Nord",VLOOKUP(Hierarchisation!E602,effectifs_hiver,4,FALSE),IF(Hierarchisation!K602="Nord Est",VLOOKUP(Hierarchisation!E602,effectifs_hiver,5,FALSE),IF(Hierarchisation!K602="Nord Ouest",VLOOKUP(Hierarchisation!E602,effectifs_hiver,6,FALSE),IF(Hierarchisation!K602="Sud Est",VLOOKUP(Hierarchisation!E602,effectifs_hiver,7,FALSE),IF(Hierarchisation!K602="Sud Ouest",VLOOKUP(Hierarchisation!E602,effectifs_hiver,8,FALSE),"Erreur Région"))))))</f>
        <v>#N/A</v>
      </c>
      <c r="V602" s="17" t="e">
        <f>IF(W602="Transit","Transit",IF(W602="hiver",VLOOKUP(E602,'EFFECTIFS Hiver'!$A:$I,9,FALSE),IF(W602="été",VLOOKUP(E602,'EFFECTIFS Eté'!$A:$I,9,FALSE),"Erreur saison")))</f>
        <v>#N/A</v>
      </c>
      <c r="W602" s="18" t="e">
        <f>VLOOKUP(D602,Listes!B:C,2,FALSE)</f>
        <v>#N/A</v>
      </c>
    </row>
    <row r="603" spans="1:23" ht="15.75" customHeight="1">
      <c r="A603" s="11"/>
      <c r="B603" s="11"/>
      <c r="C603" s="11"/>
      <c r="D603" s="11"/>
      <c r="E603" s="11"/>
      <c r="F603" s="11"/>
      <c r="G603" s="11" t="e">
        <f>VLOOKUP(E603,TAXONS!B:C,2,FALSE)</f>
        <v>#N/A</v>
      </c>
      <c r="H603" s="13">
        <f t="shared" si="48"/>
        <v>0</v>
      </c>
      <c r="I603" s="12" t="e">
        <f t="shared" si="49"/>
        <v>#N/A</v>
      </c>
      <c r="J603" s="14" t="e">
        <f t="shared" si="50"/>
        <v>#N/A</v>
      </c>
      <c r="K603" s="15" t="e">
        <f>VLOOKUP(B603,REGIONS!A:D,4,FALSE)</f>
        <v>#N/A</v>
      </c>
      <c r="L603" s="19" t="e">
        <f>VLOOKUP(G603,Sensibilité!$A:$L,12,FALSE)</f>
        <v>#N/A</v>
      </c>
      <c r="M603" s="19" t="e">
        <f t="shared" si="51"/>
        <v>#N/A</v>
      </c>
      <c r="N603" s="19" t="e">
        <f t="shared" si="52"/>
        <v>#N/A</v>
      </c>
      <c r="O603" s="15" t="str">
        <f>IF(D603=Listes!$B$6,"SWARMING",IF(OR(D603=Listes!$B$1,D603=Listes!$B$2,D603=Listes!$B$5),2,IF(OR(D603=Listes!$B$3,D603=Listes!$B$4),1,"erreur colonne D")))</f>
        <v>SWARMING</v>
      </c>
      <c r="P603" s="15" t="e">
        <f>IF(OR(W603="Hiver",W603="Transit"),VLOOKUP(E603,IC!A:E,4,FALSE),IF(W603="été",VLOOKUP(E603,IC!A:E,3,FALSE),"erreur"))</f>
        <v>#N/A</v>
      </c>
      <c r="Q603" s="15" t="e">
        <f>IF(P603="NR",0,IF(F603&lt;5,0,IF(P603=1,VLOOKUP(F603,IC!$G$1:$I$8,3,TRUE),
IF(P603=2,VLOOKUP(F603,IC!$K$1:$M$8,3,TRUE),
IF(P603=3,VLOOKUP(F603,IC!$O$1:$Q$8,3,TRUE),IF(P603=4,VLOOKUP(F603,IC!$S$2:$U$9,3,TRUE),
"erreur"))))))</f>
        <v>#N/A</v>
      </c>
      <c r="R603" s="16" t="e">
        <f>IF(OR(V603="NA",V603="Transit",V603&lt;Listes!$F$1),"non applicable",F603/V603)</f>
        <v>#N/A</v>
      </c>
      <c r="S603" s="16" t="e">
        <f>IF(W603="Transit","Non applicable",IF(AND(W603="été",T603&gt;Listes!F602),F603/T603,IF(AND(W603="Hiver",Hierarchisation!U603&gt;Listes!F602),F603/U603,"non applicable")))</f>
        <v>#N/A</v>
      </c>
      <c r="T603" s="17" t="e">
        <f>IF(K603="Centre",VLOOKUP(E603,effectifs_ete,3,FALSE),IF(Hierarchisation!K603="Grand Nord",VLOOKUP(Hierarchisation!E603,effectifs_ete,4,FALSE),IF(Hierarchisation!K603="Nord Est",VLOOKUP(Hierarchisation!E603,effectifs_ete,5,FALSE),IF(Hierarchisation!K603="Nord Ouest",VLOOKUP(Hierarchisation!E603,effectifs_ete,6,FALSE),IF(Hierarchisation!K603="Sud Est",VLOOKUP(Hierarchisation!E603,effectifs_ete,7,FALSE),IF(Hierarchisation!K603="Sud Ouest",VLOOKUP(Hierarchisation!E603,effectifs_ete,8,FALSE),"Erreur Région"))))))</f>
        <v>#N/A</v>
      </c>
      <c r="U603" s="17" t="e">
        <f>IF(K603="Centre",VLOOKUP(E603,effectifs_hiver,3,FALSE),IF(Hierarchisation!K603="Grand Nord",VLOOKUP(Hierarchisation!E603,effectifs_hiver,4,FALSE),IF(Hierarchisation!K603="Nord Est",VLOOKUP(Hierarchisation!E603,effectifs_hiver,5,FALSE),IF(Hierarchisation!K603="Nord Ouest",VLOOKUP(Hierarchisation!E603,effectifs_hiver,6,FALSE),IF(Hierarchisation!K603="Sud Est",VLOOKUP(Hierarchisation!E603,effectifs_hiver,7,FALSE),IF(Hierarchisation!K603="Sud Ouest",VLOOKUP(Hierarchisation!E603,effectifs_hiver,8,FALSE),"Erreur Région"))))))</f>
        <v>#N/A</v>
      </c>
      <c r="V603" s="17" t="e">
        <f>IF(W603="Transit","Transit",IF(W603="hiver",VLOOKUP(E603,'EFFECTIFS Hiver'!$A:$I,9,FALSE),IF(W603="été",VLOOKUP(E603,'EFFECTIFS Eté'!$A:$I,9,FALSE),"Erreur saison")))</f>
        <v>#N/A</v>
      </c>
      <c r="W603" s="18" t="e">
        <f>VLOOKUP(D603,Listes!B:C,2,FALSE)</f>
        <v>#N/A</v>
      </c>
    </row>
    <row r="604" spans="1:23" ht="15.75" customHeight="1">
      <c r="A604" s="11"/>
      <c r="B604" s="11"/>
      <c r="C604" s="11"/>
      <c r="D604" s="11"/>
      <c r="E604" s="11"/>
      <c r="F604" s="11"/>
      <c r="G604" s="11" t="e">
        <f>VLOOKUP(E604,TAXONS!B:C,2,FALSE)</f>
        <v>#N/A</v>
      </c>
      <c r="H604" s="13">
        <f t="shared" si="48"/>
        <v>0</v>
      </c>
      <c r="I604" s="12" t="e">
        <f t="shared" si="49"/>
        <v>#N/A</v>
      </c>
      <c r="J604" s="14" t="e">
        <f t="shared" si="50"/>
        <v>#N/A</v>
      </c>
      <c r="K604" s="15" t="e">
        <f>VLOOKUP(B604,REGIONS!A:D,4,FALSE)</f>
        <v>#N/A</v>
      </c>
      <c r="L604" s="19" t="e">
        <f>VLOOKUP(G604,Sensibilité!$A:$L,12,FALSE)</f>
        <v>#N/A</v>
      </c>
      <c r="M604" s="19" t="e">
        <f t="shared" si="51"/>
        <v>#N/A</v>
      </c>
      <c r="N604" s="19" t="e">
        <f t="shared" si="52"/>
        <v>#N/A</v>
      </c>
      <c r="O604" s="15" t="str">
        <f>IF(D604=Listes!$B$6,"SWARMING",IF(OR(D604=Listes!$B$1,D604=Listes!$B$2,D604=Listes!$B$5),2,IF(OR(D604=Listes!$B$3,D604=Listes!$B$4),1,"erreur colonne D")))</f>
        <v>SWARMING</v>
      </c>
      <c r="P604" s="15" t="e">
        <f>IF(OR(W604="Hiver",W604="Transit"),VLOOKUP(E604,IC!A:E,4,FALSE),IF(W604="été",VLOOKUP(E604,IC!A:E,3,FALSE),"erreur"))</f>
        <v>#N/A</v>
      </c>
      <c r="Q604" s="15" t="e">
        <f>IF(P604="NR",0,IF(F604&lt;5,0,IF(P604=1,VLOOKUP(F604,IC!$G$1:$I$8,3,TRUE),
IF(P604=2,VLOOKUP(F604,IC!$K$1:$M$8,3,TRUE),
IF(P604=3,VLOOKUP(F604,IC!$O$1:$Q$8,3,TRUE),IF(P604=4,VLOOKUP(F604,IC!$S$2:$U$9,3,TRUE),
"erreur"))))))</f>
        <v>#N/A</v>
      </c>
      <c r="R604" s="16" t="e">
        <f>IF(OR(V604="NA",V604="Transit",V604&lt;Listes!$F$1),"non applicable",F604/V604)</f>
        <v>#N/A</v>
      </c>
      <c r="S604" s="16" t="e">
        <f>IF(W604="Transit","Non applicable",IF(AND(W604="été",T604&gt;Listes!F603),F604/T604,IF(AND(W604="Hiver",Hierarchisation!U604&gt;Listes!F603),F604/U604,"non applicable")))</f>
        <v>#N/A</v>
      </c>
      <c r="T604" s="17" t="e">
        <f>IF(K604="Centre",VLOOKUP(E604,effectifs_ete,3,FALSE),IF(Hierarchisation!K604="Grand Nord",VLOOKUP(Hierarchisation!E604,effectifs_ete,4,FALSE),IF(Hierarchisation!K604="Nord Est",VLOOKUP(Hierarchisation!E604,effectifs_ete,5,FALSE),IF(Hierarchisation!K604="Nord Ouest",VLOOKUP(Hierarchisation!E604,effectifs_ete,6,FALSE),IF(Hierarchisation!K604="Sud Est",VLOOKUP(Hierarchisation!E604,effectifs_ete,7,FALSE),IF(Hierarchisation!K604="Sud Ouest",VLOOKUP(Hierarchisation!E604,effectifs_ete,8,FALSE),"Erreur Région"))))))</f>
        <v>#N/A</v>
      </c>
      <c r="U604" s="17" t="e">
        <f>IF(K604="Centre",VLOOKUP(E604,effectifs_hiver,3,FALSE),IF(Hierarchisation!K604="Grand Nord",VLOOKUP(Hierarchisation!E604,effectifs_hiver,4,FALSE),IF(Hierarchisation!K604="Nord Est",VLOOKUP(Hierarchisation!E604,effectifs_hiver,5,FALSE),IF(Hierarchisation!K604="Nord Ouest",VLOOKUP(Hierarchisation!E604,effectifs_hiver,6,FALSE),IF(Hierarchisation!K604="Sud Est",VLOOKUP(Hierarchisation!E604,effectifs_hiver,7,FALSE),IF(Hierarchisation!K604="Sud Ouest",VLOOKUP(Hierarchisation!E604,effectifs_hiver,8,FALSE),"Erreur Région"))))))</f>
        <v>#N/A</v>
      </c>
      <c r="V604" s="17" t="e">
        <f>IF(W604="Transit","Transit",IF(W604="hiver",VLOOKUP(E604,'EFFECTIFS Hiver'!$A:$I,9,FALSE),IF(W604="été",VLOOKUP(E604,'EFFECTIFS Eté'!$A:$I,9,FALSE),"Erreur saison")))</f>
        <v>#N/A</v>
      </c>
      <c r="W604" s="18" t="e">
        <f>VLOOKUP(D604,Listes!B:C,2,FALSE)</f>
        <v>#N/A</v>
      </c>
    </row>
    <row r="605" spans="1:23" ht="15.75" customHeight="1">
      <c r="A605" s="11"/>
      <c r="B605" s="11"/>
      <c r="C605" s="11"/>
      <c r="D605" s="11"/>
      <c r="E605" s="11"/>
      <c r="F605" s="11"/>
      <c r="G605" s="11" t="e">
        <f>VLOOKUP(E605,TAXONS!B:C,2,FALSE)</f>
        <v>#N/A</v>
      </c>
      <c r="H605" s="13">
        <f t="shared" si="48"/>
        <v>0</v>
      </c>
      <c r="I605" s="12" t="e">
        <f t="shared" si="49"/>
        <v>#N/A</v>
      </c>
      <c r="J605" s="14" t="e">
        <f t="shared" si="50"/>
        <v>#N/A</v>
      </c>
      <c r="K605" s="15" t="e">
        <f>VLOOKUP(B605,REGIONS!A:D,4,FALSE)</f>
        <v>#N/A</v>
      </c>
      <c r="L605" s="19" t="e">
        <f>VLOOKUP(G605,Sensibilité!$A:$L,12,FALSE)</f>
        <v>#N/A</v>
      </c>
      <c r="M605" s="19" t="e">
        <f t="shared" si="51"/>
        <v>#N/A</v>
      </c>
      <c r="N605" s="19" t="e">
        <f t="shared" si="52"/>
        <v>#N/A</v>
      </c>
      <c r="O605" s="15" t="str">
        <f>IF(D605=Listes!$B$6,"SWARMING",IF(OR(D605=Listes!$B$1,D605=Listes!$B$2,D605=Listes!$B$5),2,IF(OR(D605=Listes!$B$3,D605=Listes!$B$4),1,"erreur colonne D")))</f>
        <v>SWARMING</v>
      </c>
      <c r="P605" s="15" t="e">
        <f>IF(OR(W605="Hiver",W605="Transit"),VLOOKUP(E605,IC!A:E,4,FALSE),IF(W605="été",VLOOKUP(E605,IC!A:E,3,FALSE),"erreur"))</f>
        <v>#N/A</v>
      </c>
      <c r="Q605" s="15" t="e">
        <f>IF(P605="NR",0,IF(F605&lt;5,0,IF(P605=1,VLOOKUP(F605,IC!$G$1:$I$8,3,TRUE),
IF(P605=2,VLOOKUP(F605,IC!$K$1:$M$8,3,TRUE),
IF(P605=3,VLOOKUP(F605,IC!$O$1:$Q$8,3,TRUE),IF(P605=4,VLOOKUP(F605,IC!$S$2:$U$9,3,TRUE),
"erreur"))))))</f>
        <v>#N/A</v>
      </c>
      <c r="R605" s="16" t="e">
        <f>IF(OR(V605="NA",V605="Transit",V605&lt;Listes!$F$1),"non applicable",F605/V605)</f>
        <v>#N/A</v>
      </c>
      <c r="S605" s="16" t="e">
        <f>IF(W605="Transit","Non applicable",IF(AND(W605="été",T605&gt;Listes!F604),F605/T605,IF(AND(W605="Hiver",Hierarchisation!U605&gt;Listes!F604),F605/U605,"non applicable")))</f>
        <v>#N/A</v>
      </c>
      <c r="T605" s="17" t="e">
        <f>IF(K605="Centre",VLOOKUP(E605,effectifs_ete,3,FALSE),IF(Hierarchisation!K605="Grand Nord",VLOOKUP(Hierarchisation!E605,effectifs_ete,4,FALSE),IF(Hierarchisation!K605="Nord Est",VLOOKUP(Hierarchisation!E605,effectifs_ete,5,FALSE),IF(Hierarchisation!K605="Nord Ouest",VLOOKUP(Hierarchisation!E605,effectifs_ete,6,FALSE),IF(Hierarchisation!K605="Sud Est",VLOOKUP(Hierarchisation!E605,effectifs_ete,7,FALSE),IF(Hierarchisation!K605="Sud Ouest",VLOOKUP(Hierarchisation!E605,effectifs_ete,8,FALSE),"Erreur Région"))))))</f>
        <v>#N/A</v>
      </c>
      <c r="U605" s="17" t="e">
        <f>IF(K605="Centre",VLOOKUP(E605,effectifs_hiver,3,FALSE),IF(Hierarchisation!K605="Grand Nord",VLOOKUP(Hierarchisation!E605,effectifs_hiver,4,FALSE),IF(Hierarchisation!K605="Nord Est",VLOOKUP(Hierarchisation!E605,effectifs_hiver,5,FALSE),IF(Hierarchisation!K605="Nord Ouest",VLOOKUP(Hierarchisation!E605,effectifs_hiver,6,FALSE),IF(Hierarchisation!K605="Sud Est",VLOOKUP(Hierarchisation!E605,effectifs_hiver,7,FALSE),IF(Hierarchisation!K605="Sud Ouest",VLOOKUP(Hierarchisation!E605,effectifs_hiver,8,FALSE),"Erreur Région"))))))</f>
        <v>#N/A</v>
      </c>
      <c r="V605" s="17" t="e">
        <f>IF(W605="Transit","Transit",IF(W605="hiver",VLOOKUP(E605,'EFFECTIFS Hiver'!$A:$I,9,FALSE),IF(W605="été",VLOOKUP(E605,'EFFECTIFS Eté'!$A:$I,9,FALSE),"Erreur saison")))</f>
        <v>#N/A</v>
      </c>
      <c r="W605" s="18" t="e">
        <f>VLOOKUP(D605,Listes!B:C,2,FALSE)</f>
        <v>#N/A</v>
      </c>
    </row>
    <row r="606" spans="1:23" ht="15.75" customHeight="1">
      <c r="A606" s="11"/>
      <c r="B606" s="11"/>
      <c r="C606" s="11"/>
      <c r="D606" s="11"/>
      <c r="E606" s="11"/>
      <c r="F606" s="11"/>
      <c r="G606" s="11" t="e">
        <f>VLOOKUP(E606,TAXONS!B:C,2,FALSE)</f>
        <v>#N/A</v>
      </c>
      <c r="H606" s="13">
        <f t="shared" si="48"/>
        <v>0</v>
      </c>
      <c r="I606" s="12" t="e">
        <f t="shared" si="49"/>
        <v>#N/A</v>
      </c>
      <c r="J606" s="14" t="e">
        <f t="shared" si="50"/>
        <v>#N/A</v>
      </c>
      <c r="K606" s="15" t="e">
        <f>VLOOKUP(B606,REGIONS!A:D,4,FALSE)</f>
        <v>#N/A</v>
      </c>
      <c r="L606" s="19" t="e">
        <f>VLOOKUP(G606,Sensibilité!$A:$L,12,FALSE)</f>
        <v>#N/A</v>
      </c>
      <c r="M606" s="19" t="e">
        <f t="shared" si="51"/>
        <v>#N/A</v>
      </c>
      <c r="N606" s="19" t="e">
        <f t="shared" si="52"/>
        <v>#N/A</v>
      </c>
      <c r="O606" s="15" t="str">
        <f>IF(D606=Listes!$B$6,"SWARMING",IF(OR(D606=Listes!$B$1,D606=Listes!$B$2,D606=Listes!$B$5),2,IF(OR(D606=Listes!$B$3,D606=Listes!$B$4),1,"erreur colonne D")))</f>
        <v>SWARMING</v>
      </c>
      <c r="P606" s="15" t="e">
        <f>IF(OR(W606="Hiver",W606="Transit"),VLOOKUP(E606,IC!A:E,4,FALSE),IF(W606="été",VLOOKUP(E606,IC!A:E,3,FALSE),"erreur"))</f>
        <v>#N/A</v>
      </c>
      <c r="Q606" s="15" t="e">
        <f>IF(P606="NR",0,IF(F606&lt;5,0,IF(P606=1,VLOOKUP(F606,IC!$G$1:$I$8,3,TRUE),
IF(P606=2,VLOOKUP(F606,IC!$K$1:$M$8,3,TRUE),
IF(P606=3,VLOOKUP(F606,IC!$O$1:$Q$8,3,TRUE),IF(P606=4,VLOOKUP(F606,IC!$S$2:$U$9,3,TRUE),
"erreur"))))))</f>
        <v>#N/A</v>
      </c>
      <c r="R606" s="16" t="e">
        <f>IF(OR(V606="NA",V606="Transit",V606&lt;Listes!$F$1),"non applicable",F606/V606)</f>
        <v>#N/A</v>
      </c>
      <c r="S606" s="16" t="e">
        <f>IF(W606="Transit","Non applicable",IF(AND(W606="été",T606&gt;Listes!F605),F606/T606,IF(AND(W606="Hiver",Hierarchisation!U606&gt;Listes!F605),F606/U606,"non applicable")))</f>
        <v>#N/A</v>
      </c>
      <c r="T606" s="17" t="e">
        <f>IF(K606="Centre",VLOOKUP(E606,effectifs_ete,3,FALSE),IF(Hierarchisation!K606="Grand Nord",VLOOKUP(Hierarchisation!E606,effectifs_ete,4,FALSE),IF(Hierarchisation!K606="Nord Est",VLOOKUP(Hierarchisation!E606,effectifs_ete,5,FALSE),IF(Hierarchisation!K606="Nord Ouest",VLOOKUP(Hierarchisation!E606,effectifs_ete,6,FALSE),IF(Hierarchisation!K606="Sud Est",VLOOKUP(Hierarchisation!E606,effectifs_ete,7,FALSE),IF(Hierarchisation!K606="Sud Ouest",VLOOKUP(Hierarchisation!E606,effectifs_ete,8,FALSE),"Erreur Région"))))))</f>
        <v>#N/A</v>
      </c>
      <c r="U606" s="17" t="e">
        <f>IF(K606="Centre",VLOOKUP(E606,effectifs_hiver,3,FALSE),IF(Hierarchisation!K606="Grand Nord",VLOOKUP(Hierarchisation!E606,effectifs_hiver,4,FALSE),IF(Hierarchisation!K606="Nord Est",VLOOKUP(Hierarchisation!E606,effectifs_hiver,5,FALSE),IF(Hierarchisation!K606="Nord Ouest",VLOOKUP(Hierarchisation!E606,effectifs_hiver,6,FALSE),IF(Hierarchisation!K606="Sud Est",VLOOKUP(Hierarchisation!E606,effectifs_hiver,7,FALSE),IF(Hierarchisation!K606="Sud Ouest",VLOOKUP(Hierarchisation!E606,effectifs_hiver,8,FALSE),"Erreur Région"))))))</f>
        <v>#N/A</v>
      </c>
      <c r="V606" s="17" t="e">
        <f>IF(W606="Transit","Transit",IF(W606="hiver",VLOOKUP(E606,'EFFECTIFS Hiver'!$A:$I,9,FALSE),IF(W606="été",VLOOKUP(E606,'EFFECTIFS Eté'!$A:$I,9,FALSE),"Erreur saison")))</f>
        <v>#N/A</v>
      </c>
      <c r="W606" s="18" t="e">
        <f>VLOOKUP(D606,Listes!B:C,2,FALSE)</f>
        <v>#N/A</v>
      </c>
    </row>
    <row r="607" spans="1:23" ht="15.75" customHeight="1">
      <c r="A607" s="11"/>
      <c r="B607" s="11"/>
      <c r="C607" s="11"/>
      <c r="D607" s="11"/>
      <c r="E607" s="11"/>
      <c r="F607" s="11"/>
      <c r="G607" s="11" t="e">
        <f>VLOOKUP(E607,TAXONS!B:C,2,FALSE)</f>
        <v>#N/A</v>
      </c>
      <c r="H607" s="13">
        <f t="shared" si="48"/>
        <v>0</v>
      </c>
      <c r="I607" s="12" t="e">
        <f t="shared" si="49"/>
        <v>#N/A</v>
      </c>
      <c r="J607" s="14" t="e">
        <f t="shared" si="50"/>
        <v>#N/A</v>
      </c>
      <c r="K607" s="15" t="e">
        <f>VLOOKUP(B607,REGIONS!A:D,4,FALSE)</f>
        <v>#N/A</v>
      </c>
      <c r="L607" s="19" t="e">
        <f>VLOOKUP(G607,Sensibilité!$A:$L,12,FALSE)</f>
        <v>#N/A</v>
      </c>
      <c r="M607" s="19" t="e">
        <f t="shared" si="51"/>
        <v>#N/A</v>
      </c>
      <c r="N607" s="19" t="e">
        <f t="shared" si="52"/>
        <v>#N/A</v>
      </c>
      <c r="O607" s="15" t="str">
        <f>IF(D607=Listes!$B$6,"SWARMING",IF(OR(D607=Listes!$B$1,D607=Listes!$B$2,D607=Listes!$B$5),2,IF(OR(D607=Listes!$B$3,D607=Listes!$B$4),1,"erreur colonne D")))</f>
        <v>SWARMING</v>
      </c>
      <c r="P607" s="15" t="e">
        <f>IF(OR(W607="Hiver",W607="Transit"),VLOOKUP(E607,IC!A:E,4,FALSE),IF(W607="été",VLOOKUP(E607,IC!A:E,3,FALSE),"erreur"))</f>
        <v>#N/A</v>
      </c>
      <c r="Q607" s="15" t="e">
        <f>IF(P607="NR",0,IF(F607&lt;5,0,IF(P607=1,VLOOKUP(F607,IC!$G$1:$I$8,3,TRUE),
IF(P607=2,VLOOKUP(F607,IC!$K$1:$M$8,3,TRUE),
IF(P607=3,VLOOKUP(F607,IC!$O$1:$Q$8,3,TRUE),IF(P607=4,VLOOKUP(F607,IC!$S$2:$U$9,3,TRUE),
"erreur"))))))</f>
        <v>#N/A</v>
      </c>
      <c r="R607" s="16" t="e">
        <f>IF(OR(V607="NA",V607="Transit",V607&lt;Listes!$F$1),"non applicable",F607/V607)</f>
        <v>#N/A</v>
      </c>
      <c r="S607" s="16" t="e">
        <f>IF(W607="Transit","Non applicable",IF(AND(W607="été",T607&gt;Listes!F606),F607/T607,IF(AND(W607="Hiver",Hierarchisation!U607&gt;Listes!F606),F607/U607,"non applicable")))</f>
        <v>#N/A</v>
      </c>
      <c r="T607" s="17" t="e">
        <f>IF(K607="Centre",VLOOKUP(E607,effectifs_ete,3,FALSE),IF(Hierarchisation!K607="Grand Nord",VLOOKUP(Hierarchisation!E607,effectifs_ete,4,FALSE),IF(Hierarchisation!K607="Nord Est",VLOOKUP(Hierarchisation!E607,effectifs_ete,5,FALSE),IF(Hierarchisation!K607="Nord Ouest",VLOOKUP(Hierarchisation!E607,effectifs_ete,6,FALSE),IF(Hierarchisation!K607="Sud Est",VLOOKUP(Hierarchisation!E607,effectifs_ete,7,FALSE),IF(Hierarchisation!K607="Sud Ouest",VLOOKUP(Hierarchisation!E607,effectifs_ete,8,FALSE),"Erreur Région"))))))</f>
        <v>#N/A</v>
      </c>
      <c r="U607" s="17" t="e">
        <f>IF(K607="Centre",VLOOKUP(E607,effectifs_hiver,3,FALSE),IF(Hierarchisation!K607="Grand Nord",VLOOKUP(Hierarchisation!E607,effectifs_hiver,4,FALSE),IF(Hierarchisation!K607="Nord Est",VLOOKUP(Hierarchisation!E607,effectifs_hiver,5,FALSE),IF(Hierarchisation!K607="Nord Ouest",VLOOKUP(Hierarchisation!E607,effectifs_hiver,6,FALSE),IF(Hierarchisation!K607="Sud Est",VLOOKUP(Hierarchisation!E607,effectifs_hiver,7,FALSE),IF(Hierarchisation!K607="Sud Ouest",VLOOKUP(Hierarchisation!E607,effectifs_hiver,8,FALSE),"Erreur Région"))))))</f>
        <v>#N/A</v>
      </c>
      <c r="V607" s="17" t="e">
        <f>IF(W607="Transit","Transit",IF(W607="hiver",VLOOKUP(E607,'EFFECTIFS Hiver'!$A:$I,9,FALSE),IF(W607="été",VLOOKUP(E607,'EFFECTIFS Eté'!$A:$I,9,FALSE),"Erreur saison")))</f>
        <v>#N/A</v>
      </c>
      <c r="W607" s="18" t="e">
        <f>VLOOKUP(D607,Listes!B:C,2,FALSE)</f>
        <v>#N/A</v>
      </c>
    </row>
    <row r="608" spans="1:23" ht="15.75" customHeight="1">
      <c r="A608" s="11"/>
      <c r="B608" s="11"/>
      <c r="C608" s="11"/>
      <c r="D608" s="11"/>
      <c r="E608" s="11"/>
      <c r="F608" s="11"/>
      <c r="G608" s="11" t="e">
        <f>VLOOKUP(E608,TAXONS!B:C,2,FALSE)</f>
        <v>#N/A</v>
      </c>
      <c r="H608" s="13">
        <f t="shared" si="48"/>
        <v>0</v>
      </c>
      <c r="I608" s="12" t="e">
        <f t="shared" si="49"/>
        <v>#N/A</v>
      </c>
      <c r="J608" s="14" t="e">
        <f t="shared" si="50"/>
        <v>#N/A</v>
      </c>
      <c r="K608" s="15" t="e">
        <f>VLOOKUP(B608,REGIONS!A:D,4,FALSE)</f>
        <v>#N/A</v>
      </c>
      <c r="L608" s="19" t="e">
        <f>VLOOKUP(G608,Sensibilité!$A:$L,12,FALSE)</f>
        <v>#N/A</v>
      </c>
      <c r="M608" s="19" t="e">
        <f t="shared" si="51"/>
        <v>#N/A</v>
      </c>
      <c r="N608" s="19" t="e">
        <f t="shared" si="52"/>
        <v>#N/A</v>
      </c>
      <c r="O608" s="15" t="str">
        <f>IF(D608=Listes!$B$6,"SWARMING",IF(OR(D608=Listes!$B$1,D608=Listes!$B$2,D608=Listes!$B$5),2,IF(OR(D608=Listes!$B$3,D608=Listes!$B$4),1,"erreur colonne D")))</f>
        <v>SWARMING</v>
      </c>
      <c r="P608" s="15" t="e">
        <f>IF(OR(W608="Hiver",W608="Transit"),VLOOKUP(E608,IC!A:E,4,FALSE),IF(W608="été",VLOOKUP(E608,IC!A:E,3,FALSE),"erreur"))</f>
        <v>#N/A</v>
      </c>
      <c r="Q608" s="15" t="e">
        <f>IF(P608="NR",0,IF(F608&lt;5,0,IF(P608=1,VLOOKUP(F608,IC!$G$1:$I$8,3,TRUE),
IF(P608=2,VLOOKUP(F608,IC!$K$1:$M$8,3,TRUE),
IF(P608=3,VLOOKUP(F608,IC!$O$1:$Q$8,3,TRUE),IF(P608=4,VLOOKUP(F608,IC!$S$2:$U$9,3,TRUE),
"erreur"))))))</f>
        <v>#N/A</v>
      </c>
      <c r="R608" s="16" t="e">
        <f>IF(OR(V608="NA",V608="Transit",V608&lt;Listes!$F$1),"non applicable",F608/V608)</f>
        <v>#N/A</v>
      </c>
      <c r="S608" s="16" t="e">
        <f>IF(W608="Transit","Non applicable",IF(AND(W608="été",T608&gt;Listes!F607),F608/T608,IF(AND(W608="Hiver",Hierarchisation!U608&gt;Listes!F607),F608/U608,"non applicable")))</f>
        <v>#N/A</v>
      </c>
      <c r="T608" s="17" t="e">
        <f>IF(K608="Centre",VLOOKUP(E608,effectifs_ete,3,FALSE),IF(Hierarchisation!K608="Grand Nord",VLOOKUP(Hierarchisation!E608,effectifs_ete,4,FALSE),IF(Hierarchisation!K608="Nord Est",VLOOKUP(Hierarchisation!E608,effectifs_ete,5,FALSE),IF(Hierarchisation!K608="Nord Ouest",VLOOKUP(Hierarchisation!E608,effectifs_ete,6,FALSE),IF(Hierarchisation!K608="Sud Est",VLOOKUP(Hierarchisation!E608,effectifs_ete,7,FALSE),IF(Hierarchisation!K608="Sud Ouest",VLOOKUP(Hierarchisation!E608,effectifs_ete,8,FALSE),"Erreur Région"))))))</f>
        <v>#N/A</v>
      </c>
      <c r="U608" s="17" t="e">
        <f>IF(K608="Centre",VLOOKUP(E608,effectifs_hiver,3,FALSE),IF(Hierarchisation!K608="Grand Nord",VLOOKUP(Hierarchisation!E608,effectifs_hiver,4,FALSE),IF(Hierarchisation!K608="Nord Est",VLOOKUP(Hierarchisation!E608,effectifs_hiver,5,FALSE),IF(Hierarchisation!K608="Nord Ouest",VLOOKUP(Hierarchisation!E608,effectifs_hiver,6,FALSE),IF(Hierarchisation!K608="Sud Est",VLOOKUP(Hierarchisation!E608,effectifs_hiver,7,FALSE),IF(Hierarchisation!K608="Sud Ouest",VLOOKUP(Hierarchisation!E608,effectifs_hiver,8,FALSE),"Erreur Région"))))))</f>
        <v>#N/A</v>
      </c>
      <c r="V608" s="17" t="e">
        <f>IF(W608="Transit","Transit",IF(W608="hiver",VLOOKUP(E608,'EFFECTIFS Hiver'!$A:$I,9,FALSE),IF(W608="été",VLOOKUP(E608,'EFFECTIFS Eté'!$A:$I,9,FALSE),"Erreur saison")))</f>
        <v>#N/A</v>
      </c>
      <c r="W608" s="18" t="e">
        <f>VLOOKUP(D608,Listes!B:C,2,FALSE)</f>
        <v>#N/A</v>
      </c>
    </row>
    <row r="609" spans="1:23" ht="15.75" customHeight="1">
      <c r="A609" s="11"/>
      <c r="B609" s="11"/>
      <c r="C609" s="11"/>
      <c r="D609" s="11"/>
      <c r="E609" s="11"/>
      <c r="F609" s="11"/>
      <c r="G609" s="11" t="e">
        <f>VLOOKUP(E609,TAXONS!B:C,2,FALSE)</f>
        <v>#N/A</v>
      </c>
      <c r="H609" s="13">
        <f t="shared" si="48"/>
        <v>0</v>
      </c>
      <c r="I609" s="12" t="e">
        <f t="shared" si="49"/>
        <v>#N/A</v>
      </c>
      <c r="J609" s="14" t="e">
        <f t="shared" si="50"/>
        <v>#N/A</v>
      </c>
      <c r="K609" s="15" t="e">
        <f>VLOOKUP(B609,REGIONS!A:D,4,FALSE)</f>
        <v>#N/A</v>
      </c>
      <c r="L609" s="19" t="e">
        <f>VLOOKUP(G609,Sensibilité!$A:$L,12,FALSE)</f>
        <v>#N/A</v>
      </c>
      <c r="M609" s="19" t="e">
        <f t="shared" si="51"/>
        <v>#N/A</v>
      </c>
      <c r="N609" s="19" t="e">
        <f t="shared" si="52"/>
        <v>#N/A</v>
      </c>
      <c r="O609" s="15" t="str">
        <f>IF(D609=Listes!$B$6,"SWARMING",IF(OR(D609=Listes!$B$1,D609=Listes!$B$2,D609=Listes!$B$5),2,IF(OR(D609=Listes!$B$3,D609=Listes!$B$4),1,"erreur colonne D")))</f>
        <v>SWARMING</v>
      </c>
      <c r="P609" s="15" t="e">
        <f>IF(OR(W609="Hiver",W609="Transit"),VLOOKUP(E609,IC!A:E,4,FALSE),IF(W609="été",VLOOKUP(E609,IC!A:E,3,FALSE),"erreur"))</f>
        <v>#N/A</v>
      </c>
      <c r="Q609" s="15" t="e">
        <f>IF(P609="NR",0,IF(F609&lt;5,0,IF(P609=1,VLOOKUP(F609,IC!$G$1:$I$8,3,TRUE),
IF(P609=2,VLOOKUP(F609,IC!$K$1:$M$8,3,TRUE),
IF(P609=3,VLOOKUP(F609,IC!$O$1:$Q$8,3,TRUE),IF(P609=4,VLOOKUP(F609,IC!$S$2:$U$9,3,TRUE),
"erreur"))))))</f>
        <v>#N/A</v>
      </c>
      <c r="R609" s="16" t="e">
        <f>IF(OR(V609="NA",V609="Transit",V609&lt;Listes!$F$1),"non applicable",F609/V609)</f>
        <v>#N/A</v>
      </c>
      <c r="S609" s="16" t="e">
        <f>IF(W609="Transit","Non applicable",IF(AND(W609="été",T609&gt;Listes!F608),F609/T609,IF(AND(W609="Hiver",Hierarchisation!U609&gt;Listes!F608),F609/U609,"non applicable")))</f>
        <v>#N/A</v>
      </c>
      <c r="T609" s="17" t="e">
        <f>IF(K609="Centre",VLOOKUP(E609,effectifs_ete,3,FALSE),IF(Hierarchisation!K609="Grand Nord",VLOOKUP(Hierarchisation!E609,effectifs_ete,4,FALSE),IF(Hierarchisation!K609="Nord Est",VLOOKUP(Hierarchisation!E609,effectifs_ete,5,FALSE),IF(Hierarchisation!K609="Nord Ouest",VLOOKUP(Hierarchisation!E609,effectifs_ete,6,FALSE),IF(Hierarchisation!K609="Sud Est",VLOOKUP(Hierarchisation!E609,effectifs_ete,7,FALSE),IF(Hierarchisation!K609="Sud Ouest",VLOOKUP(Hierarchisation!E609,effectifs_ete,8,FALSE),"Erreur Région"))))))</f>
        <v>#N/A</v>
      </c>
      <c r="U609" s="17" t="e">
        <f>IF(K609="Centre",VLOOKUP(E609,effectifs_hiver,3,FALSE),IF(Hierarchisation!K609="Grand Nord",VLOOKUP(Hierarchisation!E609,effectifs_hiver,4,FALSE),IF(Hierarchisation!K609="Nord Est",VLOOKUP(Hierarchisation!E609,effectifs_hiver,5,FALSE),IF(Hierarchisation!K609="Nord Ouest",VLOOKUP(Hierarchisation!E609,effectifs_hiver,6,FALSE),IF(Hierarchisation!K609="Sud Est",VLOOKUP(Hierarchisation!E609,effectifs_hiver,7,FALSE),IF(Hierarchisation!K609="Sud Ouest",VLOOKUP(Hierarchisation!E609,effectifs_hiver,8,FALSE),"Erreur Région"))))))</f>
        <v>#N/A</v>
      </c>
      <c r="V609" s="17" t="e">
        <f>IF(W609="Transit","Transit",IF(W609="hiver",VLOOKUP(E609,'EFFECTIFS Hiver'!$A:$I,9,FALSE),IF(W609="été",VLOOKUP(E609,'EFFECTIFS Eté'!$A:$I,9,FALSE),"Erreur saison")))</f>
        <v>#N/A</v>
      </c>
      <c r="W609" s="18" t="e">
        <f>VLOOKUP(D609,Listes!B:C,2,FALSE)</f>
        <v>#N/A</v>
      </c>
    </row>
    <row r="610" spans="1:23" ht="15.75" customHeight="1">
      <c r="A610" s="11"/>
      <c r="B610" s="11"/>
      <c r="C610" s="11"/>
      <c r="D610" s="11"/>
      <c r="E610" s="11"/>
      <c r="F610" s="11"/>
      <c r="G610" s="11" t="e">
        <f>VLOOKUP(E610,TAXONS!B:C,2,FALSE)</f>
        <v>#N/A</v>
      </c>
      <c r="H610" s="13">
        <f t="shared" si="48"/>
        <v>0</v>
      </c>
      <c r="I610" s="12" t="e">
        <f t="shared" si="49"/>
        <v>#N/A</v>
      </c>
      <c r="J610" s="14" t="e">
        <f t="shared" si="50"/>
        <v>#N/A</v>
      </c>
      <c r="K610" s="15" t="e">
        <f>VLOOKUP(B610,REGIONS!A:D,4,FALSE)</f>
        <v>#N/A</v>
      </c>
      <c r="L610" s="19" t="e">
        <f>VLOOKUP(G610,Sensibilité!$A:$L,12,FALSE)</f>
        <v>#N/A</v>
      </c>
      <c r="M610" s="19" t="e">
        <f t="shared" si="51"/>
        <v>#N/A</v>
      </c>
      <c r="N610" s="19" t="e">
        <f t="shared" si="52"/>
        <v>#N/A</v>
      </c>
      <c r="O610" s="15" t="str">
        <f>IF(D610=Listes!$B$6,"SWARMING",IF(OR(D610=Listes!$B$1,D610=Listes!$B$2,D610=Listes!$B$5),2,IF(OR(D610=Listes!$B$3,D610=Listes!$B$4),1,"erreur colonne D")))</f>
        <v>SWARMING</v>
      </c>
      <c r="P610" s="15" t="e">
        <f>IF(OR(W610="Hiver",W610="Transit"),VLOOKUP(E610,IC!A:E,4,FALSE),IF(W610="été",VLOOKUP(E610,IC!A:E,3,FALSE),"erreur"))</f>
        <v>#N/A</v>
      </c>
      <c r="Q610" s="15" t="e">
        <f>IF(P610="NR",0,IF(F610&lt;5,0,IF(P610=1,VLOOKUP(F610,IC!$G$1:$I$8,3,TRUE),
IF(P610=2,VLOOKUP(F610,IC!$K$1:$M$8,3,TRUE),
IF(P610=3,VLOOKUP(F610,IC!$O$1:$Q$8,3,TRUE),IF(P610=4,VLOOKUP(F610,IC!$S$2:$U$9,3,TRUE),
"erreur"))))))</f>
        <v>#N/A</v>
      </c>
      <c r="R610" s="16" t="e">
        <f>IF(OR(V610="NA",V610="Transit",V610&lt;Listes!$F$1),"non applicable",F610/V610)</f>
        <v>#N/A</v>
      </c>
      <c r="S610" s="16" t="e">
        <f>IF(W610="Transit","Non applicable",IF(AND(W610="été",T610&gt;Listes!F609),F610/T610,IF(AND(W610="Hiver",Hierarchisation!U610&gt;Listes!F609),F610/U610,"non applicable")))</f>
        <v>#N/A</v>
      </c>
      <c r="T610" s="17" t="e">
        <f>IF(K610="Centre",VLOOKUP(E610,effectifs_ete,3,FALSE),IF(Hierarchisation!K610="Grand Nord",VLOOKUP(Hierarchisation!E610,effectifs_ete,4,FALSE),IF(Hierarchisation!K610="Nord Est",VLOOKUP(Hierarchisation!E610,effectifs_ete,5,FALSE),IF(Hierarchisation!K610="Nord Ouest",VLOOKUP(Hierarchisation!E610,effectifs_ete,6,FALSE),IF(Hierarchisation!K610="Sud Est",VLOOKUP(Hierarchisation!E610,effectifs_ete,7,FALSE),IF(Hierarchisation!K610="Sud Ouest",VLOOKUP(Hierarchisation!E610,effectifs_ete,8,FALSE),"Erreur Région"))))))</f>
        <v>#N/A</v>
      </c>
      <c r="U610" s="17" t="e">
        <f>IF(K610="Centre",VLOOKUP(E610,effectifs_hiver,3,FALSE),IF(Hierarchisation!K610="Grand Nord",VLOOKUP(Hierarchisation!E610,effectifs_hiver,4,FALSE),IF(Hierarchisation!K610="Nord Est",VLOOKUP(Hierarchisation!E610,effectifs_hiver,5,FALSE),IF(Hierarchisation!K610="Nord Ouest",VLOOKUP(Hierarchisation!E610,effectifs_hiver,6,FALSE),IF(Hierarchisation!K610="Sud Est",VLOOKUP(Hierarchisation!E610,effectifs_hiver,7,FALSE),IF(Hierarchisation!K610="Sud Ouest",VLOOKUP(Hierarchisation!E610,effectifs_hiver,8,FALSE),"Erreur Région"))))))</f>
        <v>#N/A</v>
      </c>
      <c r="V610" s="17" t="e">
        <f>IF(W610="Transit","Transit",IF(W610="hiver",VLOOKUP(E610,'EFFECTIFS Hiver'!$A:$I,9,FALSE),IF(W610="été",VLOOKUP(E610,'EFFECTIFS Eté'!$A:$I,9,FALSE),"Erreur saison")))</f>
        <v>#N/A</v>
      </c>
      <c r="W610" s="18" t="e">
        <f>VLOOKUP(D610,Listes!B:C,2,FALSE)</f>
        <v>#N/A</v>
      </c>
    </row>
    <row r="611" spans="1:23" ht="15.75" customHeight="1">
      <c r="A611" s="11"/>
      <c r="B611" s="11"/>
      <c r="C611" s="11"/>
      <c r="D611" s="11"/>
      <c r="E611" s="11"/>
      <c r="F611" s="11"/>
      <c r="G611" s="11" t="e">
        <f>VLOOKUP(E611,TAXONS!B:C,2,FALSE)</f>
        <v>#N/A</v>
      </c>
      <c r="H611" s="13">
        <f t="shared" si="48"/>
        <v>0</v>
      </c>
      <c r="I611" s="12" t="e">
        <f t="shared" si="49"/>
        <v>#N/A</v>
      </c>
      <c r="J611" s="14" t="e">
        <f t="shared" si="50"/>
        <v>#N/A</v>
      </c>
      <c r="K611" s="15" t="e">
        <f>VLOOKUP(B611,REGIONS!A:D,4,FALSE)</f>
        <v>#N/A</v>
      </c>
      <c r="L611" s="19" t="e">
        <f>VLOOKUP(G611,Sensibilité!$A:$L,12,FALSE)</f>
        <v>#N/A</v>
      </c>
      <c r="M611" s="19" t="e">
        <f t="shared" si="51"/>
        <v>#N/A</v>
      </c>
      <c r="N611" s="19" t="e">
        <f t="shared" si="52"/>
        <v>#N/A</v>
      </c>
      <c r="O611" s="15" t="str">
        <f>IF(D611=Listes!$B$6,"SWARMING",IF(OR(D611=Listes!$B$1,D611=Listes!$B$2,D611=Listes!$B$5),2,IF(OR(D611=Listes!$B$3,D611=Listes!$B$4),1,"erreur colonne D")))</f>
        <v>SWARMING</v>
      </c>
      <c r="P611" s="15" t="e">
        <f>IF(OR(W611="Hiver",W611="Transit"),VLOOKUP(E611,IC!A:E,4,FALSE),IF(W611="été",VLOOKUP(E611,IC!A:E,3,FALSE),"erreur"))</f>
        <v>#N/A</v>
      </c>
      <c r="Q611" s="15" t="e">
        <f>IF(P611="NR",0,IF(F611&lt;5,0,IF(P611=1,VLOOKUP(F611,IC!$G$1:$I$8,3,TRUE),
IF(P611=2,VLOOKUP(F611,IC!$K$1:$M$8,3,TRUE),
IF(P611=3,VLOOKUP(F611,IC!$O$1:$Q$8,3,TRUE),IF(P611=4,VLOOKUP(F611,IC!$S$2:$U$9,3,TRUE),
"erreur"))))))</f>
        <v>#N/A</v>
      </c>
      <c r="R611" s="16" t="e">
        <f>IF(OR(V611="NA",V611="Transit",V611&lt;Listes!$F$1),"non applicable",F611/V611)</f>
        <v>#N/A</v>
      </c>
      <c r="S611" s="16" t="e">
        <f>IF(W611="Transit","Non applicable",IF(AND(W611="été",T611&gt;Listes!F610),F611/T611,IF(AND(W611="Hiver",Hierarchisation!U611&gt;Listes!F610),F611/U611,"non applicable")))</f>
        <v>#N/A</v>
      </c>
      <c r="T611" s="17" t="e">
        <f>IF(K611="Centre",VLOOKUP(E611,effectifs_ete,3,FALSE),IF(Hierarchisation!K611="Grand Nord",VLOOKUP(Hierarchisation!E611,effectifs_ete,4,FALSE),IF(Hierarchisation!K611="Nord Est",VLOOKUP(Hierarchisation!E611,effectifs_ete,5,FALSE),IF(Hierarchisation!K611="Nord Ouest",VLOOKUP(Hierarchisation!E611,effectifs_ete,6,FALSE),IF(Hierarchisation!K611="Sud Est",VLOOKUP(Hierarchisation!E611,effectifs_ete,7,FALSE),IF(Hierarchisation!K611="Sud Ouest",VLOOKUP(Hierarchisation!E611,effectifs_ete,8,FALSE),"Erreur Région"))))))</f>
        <v>#N/A</v>
      </c>
      <c r="U611" s="17" t="e">
        <f>IF(K611="Centre",VLOOKUP(E611,effectifs_hiver,3,FALSE),IF(Hierarchisation!K611="Grand Nord",VLOOKUP(Hierarchisation!E611,effectifs_hiver,4,FALSE),IF(Hierarchisation!K611="Nord Est",VLOOKUP(Hierarchisation!E611,effectifs_hiver,5,FALSE),IF(Hierarchisation!K611="Nord Ouest",VLOOKUP(Hierarchisation!E611,effectifs_hiver,6,FALSE),IF(Hierarchisation!K611="Sud Est",VLOOKUP(Hierarchisation!E611,effectifs_hiver,7,FALSE),IF(Hierarchisation!K611="Sud Ouest",VLOOKUP(Hierarchisation!E611,effectifs_hiver,8,FALSE),"Erreur Région"))))))</f>
        <v>#N/A</v>
      </c>
      <c r="V611" s="17" t="e">
        <f>IF(W611="Transit","Transit",IF(W611="hiver",VLOOKUP(E611,'EFFECTIFS Hiver'!$A:$I,9,FALSE),IF(W611="été",VLOOKUP(E611,'EFFECTIFS Eté'!$A:$I,9,FALSE),"Erreur saison")))</f>
        <v>#N/A</v>
      </c>
      <c r="W611" s="18" t="e">
        <f>VLOOKUP(D611,Listes!B:C,2,FALSE)</f>
        <v>#N/A</v>
      </c>
    </row>
    <row r="612" spans="1:23" ht="15.75" customHeight="1">
      <c r="A612" s="11"/>
      <c r="B612" s="11"/>
      <c r="C612" s="11"/>
      <c r="D612" s="11"/>
      <c r="E612" s="11"/>
      <c r="F612" s="11"/>
      <c r="G612" s="11" t="e">
        <f>VLOOKUP(E612,TAXONS!B:C,2,FALSE)</f>
        <v>#N/A</v>
      </c>
      <c r="H612" s="13">
        <f t="shared" si="48"/>
        <v>0</v>
      </c>
      <c r="I612" s="12" t="e">
        <f t="shared" si="49"/>
        <v>#N/A</v>
      </c>
      <c r="J612" s="14" t="e">
        <f t="shared" si="50"/>
        <v>#N/A</v>
      </c>
      <c r="K612" s="15" t="e">
        <f>VLOOKUP(B612,REGIONS!A:D,4,FALSE)</f>
        <v>#N/A</v>
      </c>
      <c r="L612" s="19" t="e">
        <f>VLOOKUP(G612,Sensibilité!$A:$L,12,FALSE)</f>
        <v>#N/A</v>
      </c>
      <c r="M612" s="19" t="e">
        <f t="shared" si="51"/>
        <v>#N/A</v>
      </c>
      <c r="N612" s="19" t="e">
        <f t="shared" si="52"/>
        <v>#N/A</v>
      </c>
      <c r="O612" s="15" t="str">
        <f>IF(D612=Listes!$B$6,"SWARMING",IF(OR(D612=Listes!$B$1,D612=Listes!$B$2,D612=Listes!$B$5),2,IF(OR(D612=Listes!$B$3,D612=Listes!$B$4),1,"erreur colonne D")))</f>
        <v>SWARMING</v>
      </c>
      <c r="P612" s="15" t="e">
        <f>IF(OR(W612="Hiver",W612="Transit"),VLOOKUP(E612,IC!A:E,4,FALSE),IF(W612="été",VLOOKUP(E612,IC!A:E,3,FALSE),"erreur"))</f>
        <v>#N/A</v>
      </c>
      <c r="Q612" s="15" t="e">
        <f>IF(P612="NR",0,IF(F612&lt;5,0,IF(P612=1,VLOOKUP(F612,IC!$G$1:$I$8,3,TRUE),
IF(P612=2,VLOOKUP(F612,IC!$K$1:$M$8,3,TRUE),
IF(P612=3,VLOOKUP(F612,IC!$O$1:$Q$8,3,TRUE),IF(P612=4,VLOOKUP(F612,IC!$S$2:$U$9,3,TRUE),
"erreur"))))))</f>
        <v>#N/A</v>
      </c>
      <c r="R612" s="16" t="e">
        <f>IF(OR(V612="NA",V612="Transit",V612&lt;Listes!$F$1),"non applicable",F612/V612)</f>
        <v>#N/A</v>
      </c>
      <c r="S612" s="16" t="e">
        <f>IF(W612="Transit","Non applicable",IF(AND(W612="été",T612&gt;Listes!F611),F612/T612,IF(AND(W612="Hiver",Hierarchisation!U612&gt;Listes!F611),F612/U612,"non applicable")))</f>
        <v>#N/A</v>
      </c>
      <c r="T612" s="17" t="e">
        <f>IF(K612="Centre",VLOOKUP(E612,effectifs_ete,3,FALSE),IF(Hierarchisation!K612="Grand Nord",VLOOKUP(Hierarchisation!E612,effectifs_ete,4,FALSE),IF(Hierarchisation!K612="Nord Est",VLOOKUP(Hierarchisation!E612,effectifs_ete,5,FALSE),IF(Hierarchisation!K612="Nord Ouest",VLOOKUP(Hierarchisation!E612,effectifs_ete,6,FALSE),IF(Hierarchisation!K612="Sud Est",VLOOKUP(Hierarchisation!E612,effectifs_ete,7,FALSE),IF(Hierarchisation!K612="Sud Ouest",VLOOKUP(Hierarchisation!E612,effectifs_ete,8,FALSE),"Erreur Région"))))))</f>
        <v>#N/A</v>
      </c>
      <c r="U612" s="17" t="e">
        <f>IF(K612="Centre",VLOOKUP(E612,effectifs_hiver,3,FALSE),IF(Hierarchisation!K612="Grand Nord",VLOOKUP(Hierarchisation!E612,effectifs_hiver,4,FALSE),IF(Hierarchisation!K612="Nord Est",VLOOKUP(Hierarchisation!E612,effectifs_hiver,5,FALSE),IF(Hierarchisation!K612="Nord Ouest",VLOOKUP(Hierarchisation!E612,effectifs_hiver,6,FALSE),IF(Hierarchisation!K612="Sud Est",VLOOKUP(Hierarchisation!E612,effectifs_hiver,7,FALSE),IF(Hierarchisation!K612="Sud Ouest",VLOOKUP(Hierarchisation!E612,effectifs_hiver,8,FALSE),"Erreur Région"))))))</f>
        <v>#N/A</v>
      </c>
      <c r="V612" s="17" t="e">
        <f>IF(W612="Transit","Transit",IF(W612="hiver",VLOOKUP(E612,'EFFECTIFS Hiver'!$A:$I,9,FALSE),IF(W612="été",VLOOKUP(E612,'EFFECTIFS Eté'!$A:$I,9,FALSE),"Erreur saison")))</f>
        <v>#N/A</v>
      </c>
      <c r="W612" s="18" t="e">
        <f>VLOOKUP(D612,Listes!B:C,2,FALSE)</f>
        <v>#N/A</v>
      </c>
    </row>
    <row r="613" spans="1:23" ht="15.75" customHeight="1">
      <c r="A613" s="11"/>
      <c r="B613" s="11"/>
      <c r="C613" s="11"/>
      <c r="D613" s="11"/>
      <c r="E613" s="11"/>
      <c r="F613" s="11"/>
      <c r="G613" s="11" t="e">
        <f>VLOOKUP(E613,TAXONS!B:C,2,FALSE)</f>
        <v>#N/A</v>
      </c>
      <c r="H613" s="13">
        <f t="shared" si="48"/>
        <v>0</v>
      </c>
      <c r="I613" s="12" t="e">
        <f t="shared" si="49"/>
        <v>#N/A</v>
      </c>
      <c r="J613" s="14" t="e">
        <f t="shared" si="50"/>
        <v>#N/A</v>
      </c>
      <c r="K613" s="15" t="e">
        <f>VLOOKUP(B613,REGIONS!A:D,4,FALSE)</f>
        <v>#N/A</v>
      </c>
      <c r="L613" s="19" t="e">
        <f>VLOOKUP(G613,Sensibilité!$A:$L,12,FALSE)</f>
        <v>#N/A</v>
      </c>
      <c r="M613" s="19" t="e">
        <f t="shared" si="51"/>
        <v>#N/A</v>
      </c>
      <c r="N613" s="19" t="e">
        <f t="shared" si="52"/>
        <v>#N/A</v>
      </c>
      <c r="O613" s="15" t="str">
        <f>IF(D613=Listes!$B$6,"SWARMING",IF(OR(D613=Listes!$B$1,D613=Listes!$B$2,D613=Listes!$B$5),2,IF(OR(D613=Listes!$B$3,D613=Listes!$B$4),1,"erreur colonne D")))</f>
        <v>SWARMING</v>
      </c>
      <c r="P613" s="15" t="e">
        <f>IF(OR(W613="Hiver",W613="Transit"),VLOOKUP(E613,IC!A:E,4,FALSE),IF(W613="été",VLOOKUP(E613,IC!A:E,3,FALSE),"erreur"))</f>
        <v>#N/A</v>
      </c>
      <c r="Q613" s="15" t="e">
        <f>IF(P613="NR",0,IF(F613&lt;5,0,IF(P613=1,VLOOKUP(F613,IC!$G$1:$I$8,3,TRUE),
IF(P613=2,VLOOKUP(F613,IC!$K$1:$M$8,3,TRUE),
IF(P613=3,VLOOKUP(F613,IC!$O$1:$Q$8,3,TRUE),IF(P613=4,VLOOKUP(F613,IC!$S$2:$U$9,3,TRUE),
"erreur"))))))</f>
        <v>#N/A</v>
      </c>
      <c r="R613" s="16" t="e">
        <f>IF(OR(V613="NA",V613="Transit",V613&lt;Listes!$F$1),"non applicable",F613/V613)</f>
        <v>#N/A</v>
      </c>
      <c r="S613" s="16" t="e">
        <f>IF(W613="Transit","Non applicable",IF(AND(W613="été",T613&gt;Listes!F612),F613/T613,IF(AND(W613="Hiver",Hierarchisation!U613&gt;Listes!F612),F613/U613,"non applicable")))</f>
        <v>#N/A</v>
      </c>
      <c r="T613" s="17" t="e">
        <f>IF(K613="Centre",VLOOKUP(E613,effectifs_ete,3,FALSE),IF(Hierarchisation!K613="Grand Nord",VLOOKUP(Hierarchisation!E613,effectifs_ete,4,FALSE),IF(Hierarchisation!K613="Nord Est",VLOOKUP(Hierarchisation!E613,effectifs_ete,5,FALSE),IF(Hierarchisation!K613="Nord Ouest",VLOOKUP(Hierarchisation!E613,effectifs_ete,6,FALSE),IF(Hierarchisation!K613="Sud Est",VLOOKUP(Hierarchisation!E613,effectifs_ete,7,FALSE),IF(Hierarchisation!K613="Sud Ouest",VLOOKUP(Hierarchisation!E613,effectifs_ete,8,FALSE),"Erreur Région"))))))</f>
        <v>#N/A</v>
      </c>
      <c r="U613" s="17" t="e">
        <f>IF(K613="Centre",VLOOKUP(E613,effectifs_hiver,3,FALSE),IF(Hierarchisation!K613="Grand Nord",VLOOKUP(Hierarchisation!E613,effectifs_hiver,4,FALSE),IF(Hierarchisation!K613="Nord Est",VLOOKUP(Hierarchisation!E613,effectifs_hiver,5,FALSE),IF(Hierarchisation!K613="Nord Ouest",VLOOKUP(Hierarchisation!E613,effectifs_hiver,6,FALSE),IF(Hierarchisation!K613="Sud Est",VLOOKUP(Hierarchisation!E613,effectifs_hiver,7,FALSE),IF(Hierarchisation!K613="Sud Ouest",VLOOKUP(Hierarchisation!E613,effectifs_hiver,8,FALSE),"Erreur Région"))))))</f>
        <v>#N/A</v>
      </c>
      <c r="V613" s="17" t="e">
        <f>IF(W613="Transit","Transit",IF(W613="hiver",VLOOKUP(E613,'EFFECTIFS Hiver'!$A:$I,9,FALSE),IF(W613="été",VLOOKUP(E613,'EFFECTIFS Eté'!$A:$I,9,FALSE),"Erreur saison")))</f>
        <v>#N/A</v>
      </c>
      <c r="W613" s="18" t="e">
        <f>VLOOKUP(D613,Listes!B:C,2,FALSE)</f>
        <v>#N/A</v>
      </c>
    </row>
    <row r="614" spans="1:23" ht="15.75" customHeight="1">
      <c r="A614" s="11"/>
      <c r="B614" s="11"/>
      <c r="C614" s="11"/>
      <c r="D614" s="11"/>
      <c r="E614" s="11"/>
      <c r="F614" s="11"/>
      <c r="G614" s="11" t="e">
        <f>VLOOKUP(E614,TAXONS!B:C,2,FALSE)</f>
        <v>#N/A</v>
      </c>
      <c r="H614" s="13">
        <f t="shared" si="48"/>
        <v>0</v>
      </c>
      <c r="I614" s="12" t="e">
        <f t="shared" si="49"/>
        <v>#N/A</v>
      </c>
      <c r="J614" s="14" t="e">
        <f t="shared" si="50"/>
        <v>#N/A</v>
      </c>
      <c r="K614" s="15" t="e">
        <f>VLOOKUP(B614,REGIONS!A:D,4,FALSE)</f>
        <v>#N/A</v>
      </c>
      <c r="L614" s="19" t="e">
        <f>VLOOKUP(G614,Sensibilité!$A:$L,12,FALSE)</f>
        <v>#N/A</v>
      </c>
      <c r="M614" s="19" t="e">
        <f t="shared" si="51"/>
        <v>#N/A</v>
      </c>
      <c r="N614" s="19" t="e">
        <f t="shared" si="52"/>
        <v>#N/A</v>
      </c>
      <c r="O614" s="15" t="str">
        <f>IF(D614=Listes!$B$6,"SWARMING",IF(OR(D614=Listes!$B$1,D614=Listes!$B$2,D614=Listes!$B$5),2,IF(OR(D614=Listes!$B$3,D614=Listes!$B$4),1,"erreur colonne D")))</f>
        <v>SWARMING</v>
      </c>
      <c r="P614" s="15" t="e">
        <f>IF(OR(W614="Hiver",W614="Transit"),VLOOKUP(E614,IC!A:E,4,FALSE),IF(W614="été",VLOOKUP(E614,IC!A:E,3,FALSE),"erreur"))</f>
        <v>#N/A</v>
      </c>
      <c r="Q614" s="15" t="e">
        <f>IF(P614="NR",0,IF(F614&lt;5,0,IF(P614=1,VLOOKUP(F614,IC!$G$1:$I$8,3,TRUE),
IF(P614=2,VLOOKUP(F614,IC!$K$1:$M$8,3,TRUE),
IF(P614=3,VLOOKUP(F614,IC!$O$1:$Q$8,3,TRUE),IF(P614=4,VLOOKUP(F614,IC!$S$2:$U$9,3,TRUE),
"erreur"))))))</f>
        <v>#N/A</v>
      </c>
      <c r="R614" s="16" t="e">
        <f>IF(OR(V614="NA",V614="Transit",V614&lt;Listes!$F$1),"non applicable",F614/V614)</f>
        <v>#N/A</v>
      </c>
      <c r="S614" s="16" t="e">
        <f>IF(W614="Transit","Non applicable",IF(AND(W614="été",T614&gt;Listes!F613),F614/T614,IF(AND(W614="Hiver",Hierarchisation!U614&gt;Listes!F613),F614/U614,"non applicable")))</f>
        <v>#N/A</v>
      </c>
      <c r="T614" s="17" t="e">
        <f>IF(K614="Centre",VLOOKUP(E614,effectifs_ete,3,FALSE),IF(Hierarchisation!K614="Grand Nord",VLOOKUP(Hierarchisation!E614,effectifs_ete,4,FALSE),IF(Hierarchisation!K614="Nord Est",VLOOKUP(Hierarchisation!E614,effectifs_ete,5,FALSE),IF(Hierarchisation!K614="Nord Ouest",VLOOKUP(Hierarchisation!E614,effectifs_ete,6,FALSE),IF(Hierarchisation!K614="Sud Est",VLOOKUP(Hierarchisation!E614,effectifs_ete,7,FALSE),IF(Hierarchisation!K614="Sud Ouest",VLOOKUP(Hierarchisation!E614,effectifs_ete,8,FALSE),"Erreur Région"))))))</f>
        <v>#N/A</v>
      </c>
      <c r="U614" s="17" t="e">
        <f>IF(K614="Centre",VLOOKUP(E614,effectifs_hiver,3,FALSE),IF(Hierarchisation!K614="Grand Nord",VLOOKUP(Hierarchisation!E614,effectifs_hiver,4,FALSE),IF(Hierarchisation!K614="Nord Est",VLOOKUP(Hierarchisation!E614,effectifs_hiver,5,FALSE),IF(Hierarchisation!K614="Nord Ouest",VLOOKUP(Hierarchisation!E614,effectifs_hiver,6,FALSE),IF(Hierarchisation!K614="Sud Est",VLOOKUP(Hierarchisation!E614,effectifs_hiver,7,FALSE),IF(Hierarchisation!K614="Sud Ouest",VLOOKUP(Hierarchisation!E614,effectifs_hiver,8,FALSE),"Erreur Région"))))))</f>
        <v>#N/A</v>
      </c>
      <c r="V614" s="17" t="e">
        <f>IF(W614="Transit","Transit",IF(W614="hiver",VLOOKUP(E614,'EFFECTIFS Hiver'!$A:$I,9,FALSE),IF(W614="été",VLOOKUP(E614,'EFFECTIFS Eté'!$A:$I,9,FALSE),"Erreur saison")))</f>
        <v>#N/A</v>
      </c>
      <c r="W614" s="18" t="e">
        <f>VLOOKUP(D614,Listes!B:C,2,FALSE)</f>
        <v>#N/A</v>
      </c>
    </row>
    <row r="615" spans="1:23" ht="15.75" customHeight="1">
      <c r="A615" s="11"/>
      <c r="B615" s="11"/>
      <c r="C615" s="11"/>
      <c r="D615" s="11"/>
      <c r="E615" s="11"/>
      <c r="F615" s="11"/>
      <c r="G615" s="11" t="e">
        <f>VLOOKUP(E615,TAXONS!B:C,2,FALSE)</f>
        <v>#N/A</v>
      </c>
      <c r="H615" s="13">
        <f t="shared" si="48"/>
        <v>0</v>
      </c>
      <c r="I615" s="12" t="e">
        <f t="shared" si="49"/>
        <v>#N/A</v>
      </c>
      <c r="J615" s="14" t="e">
        <f t="shared" si="50"/>
        <v>#N/A</v>
      </c>
      <c r="K615" s="15" t="e">
        <f>VLOOKUP(B615,REGIONS!A:D,4,FALSE)</f>
        <v>#N/A</v>
      </c>
      <c r="L615" s="19" t="e">
        <f>VLOOKUP(G615,Sensibilité!$A:$L,12,FALSE)</f>
        <v>#N/A</v>
      </c>
      <c r="M615" s="19" t="e">
        <f t="shared" si="51"/>
        <v>#N/A</v>
      </c>
      <c r="N615" s="19" t="e">
        <f t="shared" si="52"/>
        <v>#N/A</v>
      </c>
      <c r="O615" s="15" t="str">
        <f>IF(D615=Listes!$B$6,"SWARMING",IF(OR(D615=Listes!$B$1,D615=Listes!$B$2,D615=Listes!$B$5),2,IF(OR(D615=Listes!$B$3,D615=Listes!$B$4),1,"erreur colonne D")))</f>
        <v>SWARMING</v>
      </c>
      <c r="P615" s="15" t="e">
        <f>IF(OR(W615="Hiver",W615="Transit"),VLOOKUP(E615,IC!A:E,4,FALSE),IF(W615="été",VLOOKUP(E615,IC!A:E,3,FALSE),"erreur"))</f>
        <v>#N/A</v>
      </c>
      <c r="Q615" s="15" t="e">
        <f>IF(P615="NR",0,IF(F615&lt;5,0,IF(P615=1,VLOOKUP(F615,IC!$G$1:$I$8,3,TRUE),
IF(P615=2,VLOOKUP(F615,IC!$K$1:$M$8,3,TRUE),
IF(P615=3,VLOOKUP(F615,IC!$O$1:$Q$8,3,TRUE),IF(P615=4,VLOOKUP(F615,IC!$S$2:$U$9,3,TRUE),
"erreur"))))))</f>
        <v>#N/A</v>
      </c>
      <c r="R615" s="16" t="e">
        <f>IF(OR(V615="NA",V615="Transit",V615&lt;Listes!$F$1),"non applicable",F615/V615)</f>
        <v>#N/A</v>
      </c>
      <c r="S615" s="16" t="e">
        <f>IF(W615="Transit","Non applicable",IF(AND(W615="été",T615&gt;Listes!F614),F615/T615,IF(AND(W615="Hiver",Hierarchisation!U615&gt;Listes!F614),F615/U615,"non applicable")))</f>
        <v>#N/A</v>
      </c>
      <c r="T615" s="17" t="e">
        <f>IF(K615="Centre",VLOOKUP(E615,effectifs_ete,3,FALSE),IF(Hierarchisation!K615="Grand Nord",VLOOKUP(Hierarchisation!E615,effectifs_ete,4,FALSE),IF(Hierarchisation!K615="Nord Est",VLOOKUP(Hierarchisation!E615,effectifs_ete,5,FALSE),IF(Hierarchisation!K615="Nord Ouest",VLOOKUP(Hierarchisation!E615,effectifs_ete,6,FALSE),IF(Hierarchisation!K615="Sud Est",VLOOKUP(Hierarchisation!E615,effectifs_ete,7,FALSE),IF(Hierarchisation!K615="Sud Ouest",VLOOKUP(Hierarchisation!E615,effectifs_ete,8,FALSE),"Erreur Région"))))))</f>
        <v>#N/A</v>
      </c>
      <c r="U615" s="17" t="e">
        <f>IF(K615="Centre",VLOOKUP(E615,effectifs_hiver,3,FALSE),IF(Hierarchisation!K615="Grand Nord",VLOOKUP(Hierarchisation!E615,effectifs_hiver,4,FALSE),IF(Hierarchisation!K615="Nord Est",VLOOKUP(Hierarchisation!E615,effectifs_hiver,5,FALSE),IF(Hierarchisation!K615="Nord Ouest",VLOOKUP(Hierarchisation!E615,effectifs_hiver,6,FALSE),IF(Hierarchisation!K615="Sud Est",VLOOKUP(Hierarchisation!E615,effectifs_hiver,7,FALSE),IF(Hierarchisation!K615="Sud Ouest",VLOOKUP(Hierarchisation!E615,effectifs_hiver,8,FALSE),"Erreur Région"))))))</f>
        <v>#N/A</v>
      </c>
      <c r="V615" s="17" t="e">
        <f>IF(W615="Transit","Transit",IF(W615="hiver",VLOOKUP(E615,'EFFECTIFS Hiver'!$A:$I,9,FALSE),IF(W615="été",VLOOKUP(E615,'EFFECTIFS Eté'!$A:$I,9,FALSE),"Erreur saison")))</f>
        <v>#N/A</v>
      </c>
      <c r="W615" s="18" t="e">
        <f>VLOOKUP(D615,Listes!B:C,2,FALSE)</f>
        <v>#N/A</v>
      </c>
    </row>
    <row r="616" spans="1:23" ht="15.75" customHeight="1">
      <c r="A616" s="11"/>
      <c r="B616" s="11"/>
      <c r="C616" s="11"/>
      <c r="D616" s="11"/>
      <c r="E616" s="11"/>
      <c r="F616" s="11"/>
      <c r="G616" s="11" t="e">
        <f>VLOOKUP(E616,TAXONS!B:C,2,FALSE)</f>
        <v>#N/A</v>
      </c>
      <c r="H616" s="13">
        <f t="shared" si="48"/>
        <v>0</v>
      </c>
      <c r="I616" s="12" t="e">
        <f t="shared" si="49"/>
        <v>#N/A</v>
      </c>
      <c r="J616" s="14" t="e">
        <f t="shared" si="50"/>
        <v>#N/A</v>
      </c>
      <c r="K616" s="15" t="e">
        <f>VLOOKUP(B616,REGIONS!A:D,4,FALSE)</f>
        <v>#N/A</v>
      </c>
      <c r="L616" s="19" t="e">
        <f>VLOOKUP(G616,Sensibilité!$A:$L,12,FALSE)</f>
        <v>#N/A</v>
      </c>
      <c r="M616" s="19" t="e">
        <f t="shared" si="51"/>
        <v>#N/A</v>
      </c>
      <c r="N616" s="19" t="e">
        <f t="shared" si="52"/>
        <v>#N/A</v>
      </c>
      <c r="O616" s="15" t="str">
        <f>IF(D616=Listes!$B$6,"SWARMING",IF(OR(D616=Listes!$B$1,D616=Listes!$B$2,D616=Listes!$B$5),2,IF(OR(D616=Listes!$B$3,D616=Listes!$B$4),1,"erreur colonne D")))</f>
        <v>SWARMING</v>
      </c>
      <c r="P616" s="15" t="e">
        <f>IF(OR(W616="Hiver",W616="Transit"),VLOOKUP(E616,IC!A:E,4,FALSE),IF(W616="été",VLOOKUP(E616,IC!A:E,3,FALSE),"erreur"))</f>
        <v>#N/A</v>
      </c>
      <c r="Q616" s="15" t="e">
        <f>IF(P616="NR",0,IF(F616&lt;5,0,IF(P616=1,VLOOKUP(F616,IC!$G$1:$I$8,3,TRUE),
IF(P616=2,VLOOKUP(F616,IC!$K$1:$M$8,3,TRUE),
IF(P616=3,VLOOKUP(F616,IC!$O$1:$Q$8,3,TRUE),IF(P616=4,VLOOKUP(F616,IC!$S$2:$U$9,3,TRUE),
"erreur"))))))</f>
        <v>#N/A</v>
      </c>
      <c r="R616" s="16" t="e">
        <f>IF(OR(V616="NA",V616="Transit",V616&lt;Listes!$F$1),"non applicable",F616/V616)</f>
        <v>#N/A</v>
      </c>
      <c r="S616" s="16" t="e">
        <f>IF(W616="Transit","Non applicable",IF(AND(W616="été",T616&gt;Listes!F615),F616/T616,IF(AND(W616="Hiver",Hierarchisation!U616&gt;Listes!F615),F616/U616,"non applicable")))</f>
        <v>#N/A</v>
      </c>
      <c r="T616" s="17" t="e">
        <f>IF(K616="Centre",VLOOKUP(E616,effectifs_ete,3,FALSE),IF(Hierarchisation!K616="Grand Nord",VLOOKUP(Hierarchisation!E616,effectifs_ete,4,FALSE),IF(Hierarchisation!K616="Nord Est",VLOOKUP(Hierarchisation!E616,effectifs_ete,5,FALSE),IF(Hierarchisation!K616="Nord Ouest",VLOOKUP(Hierarchisation!E616,effectifs_ete,6,FALSE),IF(Hierarchisation!K616="Sud Est",VLOOKUP(Hierarchisation!E616,effectifs_ete,7,FALSE),IF(Hierarchisation!K616="Sud Ouest",VLOOKUP(Hierarchisation!E616,effectifs_ete,8,FALSE),"Erreur Région"))))))</f>
        <v>#N/A</v>
      </c>
      <c r="U616" s="17" t="e">
        <f>IF(K616="Centre",VLOOKUP(E616,effectifs_hiver,3,FALSE),IF(Hierarchisation!K616="Grand Nord",VLOOKUP(Hierarchisation!E616,effectifs_hiver,4,FALSE),IF(Hierarchisation!K616="Nord Est",VLOOKUP(Hierarchisation!E616,effectifs_hiver,5,FALSE),IF(Hierarchisation!K616="Nord Ouest",VLOOKUP(Hierarchisation!E616,effectifs_hiver,6,FALSE),IF(Hierarchisation!K616="Sud Est",VLOOKUP(Hierarchisation!E616,effectifs_hiver,7,FALSE),IF(Hierarchisation!K616="Sud Ouest",VLOOKUP(Hierarchisation!E616,effectifs_hiver,8,FALSE),"Erreur Région"))))))</f>
        <v>#N/A</v>
      </c>
      <c r="V616" s="17" t="e">
        <f>IF(W616="Transit","Transit",IF(W616="hiver",VLOOKUP(E616,'EFFECTIFS Hiver'!$A:$I,9,FALSE),IF(W616="été",VLOOKUP(E616,'EFFECTIFS Eté'!$A:$I,9,FALSE),"Erreur saison")))</f>
        <v>#N/A</v>
      </c>
      <c r="W616" s="18" t="e">
        <f>VLOOKUP(D616,Listes!B:C,2,FALSE)</f>
        <v>#N/A</v>
      </c>
    </row>
    <row r="617" spans="1:23" ht="15.75" customHeight="1">
      <c r="A617" s="11"/>
      <c r="B617" s="11"/>
      <c r="C617" s="11"/>
      <c r="D617" s="11"/>
      <c r="E617" s="11"/>
      <c r="F617" s="11"/>
      <c r="G617" s="11" t="e">
        <f>VLOOKUP(E617,TAXONS!B:C,2,FALSE)</f>
        <v>#N/A</v>
      </c>
      <c r="H617" s="13">
        <f t="shared" si="48"/>
        <v>0</v>
      </c>
      <c r="I617" s="12" t="e">
        <f t="shared" si="49"/>
        <v>#N/A</v>
      </c>
      <c r="J617" s="14" t="e">
        <f t="shared" si="50"/>
        <v>#N/A</v>
      </c>
      <c r="K617" s="15" t="e">
        <f>VLOOKUP(B617,REGIONS!A:D,4,FALSE)</f>
        <v>#N/A</v>
      </c>
      <c r="L617" s="19" t="e">
        <f>VLOOKUP(G617,Sensibilité!$A:$L,12,FALSE)</f>
        <v>#N/A</v>
      </c>
      <c r="M617" s="19" t="e">
        <f t="shared" si="51"/>
        <v>#N/A</v>
      </c>
      <c r="N617" s="19" t="e">
        <f t="shared" si="52"/>
        <v>#N/A</v>
      </c>
      <c r="O617" s="15" t="str">
        <f>IF(D617=Listes!$B$6,"SWARMING",IF(OR(D617=Listes!$B$1,D617=Listes!$B$2,D617=Listes!$B$5),2,IF(OR(D617=Listes!$B$3,D617=Listes!$B$4),1,"erreur colonne D")))</f>
        <v>SWARMING</v>
      </c>
      <c r="P617" s="15" t="e">
        <f>IF(OR(W617="Hiver",W617="Transit"),VLOOKUP(E617,IC!A:E,4,FALSE),IF(W617="été",VLOOKUP(E617,IC!A:E,3,FALSE),"erreur"))</f>
        <v>#N/A</v>
      </c>
      <c r="Q617" s="15" t="e">
        <f>IF(P617="NR",0,IF(F617&lt;5,0,IF(P617=1,VLOOKUP(F617,IC!$G$1:$I$8,3,TRUE),
IF(P617=2,VLOOKUP(F617,IC!$K$1:$M$8,3,TRUE),
IF(P617=3,VLOOKUP(F617,IC!$O$1:$Q$8,3,TRUE),IF(P617=4,VLOOKUP(F617,IC!$S$2:$U$9,3,TRUE),
"erreur"))))))</f>
        <v>#N/A</v>
      </c>
      <c r="R617" s="16" t="e">
        <f>IF(OR(V617="NA",V617="Transit",V617&lt;Listes!$F$1),"non applicable",F617/V617)</f>
        <v>#N/A</v>
      </c>
      <c r="S617" s="16" t="e">
        <f>IF(W617="Transit","Non applicable",IF(AND(W617="été",T617&gt;Listes!F616),F617/T617,IF(AND(W617="Hiver",Hierarchisation!U617&gt;Listes!F616),F617/U617,"non applicable")))</f>
        <v>#N/A</v>
      </c>
      <c r="T617" s="17" t="e">
        <f>IF(K617="Centre",VLOOKUP(E617,effectifs_ete,3,FALSE),IF(Hierarchisation!K617="Grand Nord",VLOOKUP(Hierarchisation!E617,effectifs_ete,4,FALSE),IF(Hierarchisation!K617="Nord Est",VLOOKUP(Hierarchisation!E617,effectifs_ete,5,FALSE),IF(Hierarchisation!K617="Nord Ouest",VLOOKUP(Hierarchisation!E617,effectifs_ete,6,FALSE),IF(Hierarchisation!K617="Sud Est",VLOOKUP(Hierarchisation!E617,effectifs_ete,7,FALSE),IF(Hierarchisation!K617="Sud Ouest",VLOOKUP(Hierarchisation!E617,effectifs_ete,8,FALSE),"Erreur Région"))))))</f>
        <v>#N/A</v>
      </c>
      <c r="U617" s="17" t="e">
        <f>IF(K617="Centre",VLOOKUP(E617,effectifs_hiver,3,FALSE),IF(Hierarchisation!K617="Grand Nord",VLOOKUP(Hierarchisation!E617,effectifs_hiver,4,FALSE),IF(Hierarchisation!K617="Nord Est",VLOOKUP(Hierarchisation!E617,effectifs_hiver,5,FALSE),IF(Hierarchisation!K617="Nord Ouest",VLOOKUP(Hierarchisation!E617,effectifs_hiver,6,FALSE),IF(Hierarchisation!K617="Sud Est",VLOOKUP(Hierarchisation!E617,effectifs_hiver,7,FALSE),IF(Hierarchisation!K617="Sud Ouest",VLOOKUP(Hierarchisation!E617,effectifs_hiver,8,FALSE),"Erreur Région"))))))</f>
        <v>#N/A</v>
      </c>
      <c r="V617" s="17" t="e">
        <f>IF(W617="Transit","Transit",IF(W617="hiver",VLOOKUP(E617,'EFFECTIFS Hiver'!$A:$I,9,FALSE),IF(W617="été",VLOOKUP(E617,'EFFECTIFS Eté'!$A:$I,9,FALSE),"Erreur saison")))</f>
        <v>#N/A</v>
      </c>
      <c r="W617" s="18" t="e">
        <f>VLOOKUP(D617,Listes!B:C,2,FALSE)</f>
        <v>#N/A</v>
      </c>
    </row>
    <row r="618" spans="1:23" ht="15.75" customHeight="1">
      <c r="A618" s="11"/>
      <c r="B618" s="11"/>
      <c r="C618" s="11"/>
      <c r="D618" s="11"/>
      <c r="E618" s="11"/>
      <c r="F618" s="11"/>
      <c r="G618" s="11" t="e">
        <f>VLOOKUP(E618,TAXONS!B:C,2,FALSE)</f>
        <v>#N/A</v>
      </c>
      <c r="H618" s="13">
        <f t="shared" si="48"/>
        <v>0</v>
      </c>
      <c r="I618" s="12" t="e">
        <f t="shared" si="49"/>
        <v>#N/A</v>
      </c>
      <c r="J618" s="14" t="e">
        <f t="shared" si="50"/>
        <v>#N/A</v>
      </c>
      <c r="K618" s="15" t="e">
        <f>VLOOKUP(B618,REGIONS!A:D,4,FALSE)</f>
        <v>#N/A</v>
      </c>
      <c r="L618" s="19" t="e">
        <f>VLOOKUP(G618,Sensibilité!$A:$L,12,FALSE)</f>
        <v>#N/A</v>
      </c>
      <c r="M618" s="19" t="e">
        <f t="shared" si="51"/>
        <v>#N/A</v>
      </c>
      <c r="N618" s="19" t="e">
        <f t="shared" si="52"/>
        <v>#N/A</v>
      </c>
      <c r="O618" s="15" t="str">
        <f>IF(D618=Listes!$B$6,"SWARMING",IF(OR(D618=Listes!$B$1,D618=Listes!$B$2,D618=Listes!$B$5),2,IF(OR(D618=Listes!$B$3,D618=Listes!$B$4),1,"erreur colonne D")))</f>
        <v>SWARMING</v>
      </c>
      <c r="P618" s="15" t="e">
        <f>IF(OR(W618="Hiver",W618="Transit"),VLOOKUP(E618,IC!A:E,4,FALSE),IF(W618="été",VLOOKUP(E618,IC!A:E,3,FALSE),"erreur"))</f>
        <v>#N/A</v>
      </c>
      <c r="Q618" s="15" t="e">
        <f>IF(P618="NR",0,IF(F618&lt;5,0,IF(P618=1,VLOOKUP(F618,IC!$G$1:$I$8,3,TRUE),
IF(P618=2,VLOOKUP(F618,IC!$K$1:$M$8,3,TRUE),
IF(P618=3,VLOOKUP(F618,IC!$O$1:$Q$8,3,TRUE),IF(P618=4,VLOOKUP(F618,IC!$S$2:$U$9,3,TRUE),
"erreur"))))))</f>
        <v>#N/A</v>
      </c>
      <c r="R618" s="16" t="e">
        <f>IF(OR(V618="NA",V618="Transit",V618&lt;Listes!$F$1),"non applicable",F618/V618)</f>
        <v>#N/A</v>
      </c>
      <c r="S618" s="16" t="e">
        <f>IF(W618="Transit","Non applicable",IF(AND(W618="été",T618&gt;Listes!F617),F618/T618,IF(AND(W618="Hiver",Hierarchisation!U618&gt;Listes!F617),F618/U618,"non applicable")))</f>
        <v>#N/A</v>
      </c>
      <c r="T618" s="17" t="e">
        <f>IF(K618="Centre",VLOOKUP(E618,effectifs_ete,3,FALSE),IF(Hierarchisation!K618="Grand Nord",VLOOKUP(Hierarchisation!E618,effectifs_ete,4,FALSE),IF(Hierarchisation!K618="Nord Est",VLOOKUP(Hierarchisation!E618,effectifs_ete,5,FALSE),IF(Hierarchisation!K618="Nord Ouest",VLOOKUP(Hierarchisation!E618,effectifs_ete,6,FALSE),IF(Hierarchisation!K618="Sud Est",VLOOKUP(Hierarchisation!E618,effectifs_ete,7,FALSE),IF(Hierarchisation!K618="Sud Ouest",VLOOKUP(Hierarchisation!E618,effectifs_ete,8,FALSE),"Erreur Région"))))))</f>
        <v>#N/A</v>
      </c>
      <c r="U618" s="17" t="e">
        <f>IF(K618="Centre",VLOOKUP(E618,effectifs_hiver,3,FALSE),IF(Hierarchisation!K618="Grand Nord",VLOOKUP(Hierarchisation!E618,effectifs_hiver,4,FALSE),IF(Hierarchisation!K618="Nord Est",VLOOKUP(Hierarchisation!E618,effectifs_hiver,5,FALSE),IF(Hierarchisation!K618="Nord Ouest",VLOOKUP(Hierarchisation!E618,effectifs_hiver,6,FALSE),IF(Hierarchisation!K618="Sud Est",VLOOKUP(Hierarchisation!E618,effectifs_hiver,7,FALSE),IF(Hierarchisation!K618="Sud Ouest",VLOOKUP(Hierarchisation!E618,effectifs_hiver,8,FALSE),"Erreur Région"))))))</f>
        <v>#N/A</v>
      </c>
      <c r="V618" s="17" t="e">
        <f>IF(W618="Transit","Transit",IF(W618="hiver",VLOOKUP(E618,'EFFECTIFS Hiver'!$A:$I,9,FALSE),IF(W618="été",VLOOKUP(E618,'EFFECTIFS Eté'!$A:$I,9,FALSE),"Erreur saison")))</f>
        <v>#N/A</v>
      </c>
      <c r="W618" s="18" t="e">
        <f>VLOOKUP(D618,Listes!B:C,2,FALSE)</f>
        <v>#N/A</v>
      </c>
    </row>
    <row r="619" spans="1:23" ht="15.75" customHeight="1">
      <c r="A619" s="11"/>
      <c r="B619" s="11"/>
      <c r="C619" s="11"/>
      <c r="D619" s="11"/>
      <c r="E619" s="11"/>
      <c r="F619" s="11"/>
      <c r="G619" s="11" t="e">
        <f>VLOOKUP(E619,TAXONS!B:C,2,FALSE)</f>
        <v>#N/A</v>
      </c>
      <c r="H619" s="13">
        <f t="shared" si="48"/>
        <v>0</v>
      </c>
      <c r="I619" s="12" t="e">
        <f t="shared" si="49"/>
        <v>#N/A</v>
      </c>
      <c r="J619" s="14" t="e">
        <f t="shared" si="50"/>
        <v>#N/A</v>
      </c>
      <c r="K619" s="15" t="e">
        <f>VLOOKUP(B619,REGIONS!A:D,4,FALSE)</f>
        <v>#N/A</v>
      </c>
      <c r="L619" s="19" t="e">
        <f>VLOOKUP(G619,Sensibilité!$A:$L,12,FALSE)</f>
        <v>#N/A</v>
      </c>
      <c r="M619" s="19" t="e">
        <f t="shared" si="51"/>
        <v>#N/A</v>
      </c>
      <c r="N619" s="19" t="e">
        <f t="shared" si="52"/>
        <v>#N/A</v>
      </c>
      <c r="O619" s="15" t="str">
        <f>IF(D619=Listes!$B$6,"SWARMING",IF(OR(D619=Listes!$B$1,D619=Listes!$B$2,D619=Listes!$B$5),2,IF(OR(D619=Listes!$B$3,D619=Listes!$B$4),1,"erreur colonne D")))</f>
        <v>SWARMING</v>
      </c>
      <c r="P619" s="15" t="e">
        <f>IF(OR(W619="Hiver",W619="Transit"),VLOOKUP(E619,IC!A:E,4,FALSE),IF(W619="été",VLOOKUP(E619,IC!A:E,3,FALSE),"erreur"))</f>
        <v>#N/A</v>
      </c>
      <c r="Q619" s="15" t="e">
        <f>IF(P619="NR",0,IF(F619&lt;5,0,IF(P619=1,VLOOKUP(F619,IC!$G$1:$I$8,3,TRUE),
IF(P619=2,VLOOKUP(F619,IC!$K$1:$M$8,3,TRUE),
IF(P619=3,VLOOKUP(F619,IC!$O$1:$Q$8,3,TRUE),IF(P619=4,VLOOKUP(F619,IC!$S$2:$U$9,3,TRUE),
"erreur"))))))</f>
        <v>#N/A</v>
      </c>
      <c r="R619" s="16" t="e">
        <f>IF(OR(V619="NA",V619="Transit",V619&lt;Listes!$F$1),"non applicable",F619/V619)</f>
        <v>#N/A</v>
      </c>
      <c r="S619" s="16" t="e">
        <f>IF(W619="Transit","Non applicable",IF(AND(W619="été",T619&gt;Listes!F618),F619/T619,IF(AND(W619="Hiver",Hierarchisation!U619&gt;Listes!F618),F619/U619,"non applicable")))</f>
        <v>#N/A</v>
      </c>
      <c r="T619" s="17" t="e">
        <f>IF(K619="Centre",VLOOKUP(E619,effectifs_ete,3,FALSE),IF(Hierarchisation!K619="Grand Nord",VLOOKUP(Hierarchisation!E619,effectifs_ete,4,FALSE),IF(Hierarchisation!K619="Nord Est",VLOOKUP(Hierarchisation!E619,effectifs_ete,5,FALSE),IF(Hierarchisation!K619="Nord Ouest",VLOOKUP(Hierarchisation!E619,effectifs_ete,6,FALSE),IF(Hierarchisation!K619="Sud Est",VLOOKUP(Hierarchisation!E619,effectifs_ete,7,FALSE),IF(Hierarchisation!K619="Sud Ouest",VLOOKUP(Hierarchisation!E619,effectifs_ete,8,FALSE),"Erreur Région"))))))</f>
        <v>#N/A</v>
      </c>
      <c r="U619" s="17" t="e">
        <f>IF(K619="Centre",VLOOKUP(E619,effectifs_hiver,3,FALSE),IF(Hierarchisation!K619="Grand Nord",VLOOKUP(Hierarchisation!E619,effectifs_hiver,4,FALSE),IF(Hierarchisation!K619="Nord Est",VLOOKUP(Hierarchisation!E619,effectifs_hiver,5,FALSE),IF(Hierarchisation!K619="Nord Ouest",VLOOKUP(Hierarchisation!E619,effectifs_hiver,6,FALSE),IF(Hierarchisation!K619="Sud Est",VLOOKUP(Hierarchisation!E619,effectifs_hiver,7,FALSE),IF(Hierarchisation!K619="Sud Ouest",VLOOKUP(Hierarchisation!E619,effectifs_hiver,8,FALSE),"Erreur Région"))))))</f>
        <v>#N/A</v>
      </c>
      <c r="V619" s="17" t="e">
        <f>IF(W619="Transit","Transit",IF(W619="hiver",VLOOKUP(E619,'EFFECTIFS Hiver'!$A:$I,9,FALSE),IF(W619="été",VLOOKUP(E619,'EFFECTIFS Eté'!$A:$I,9,FALSE),"Erreur saison")))</f>
        <v>#N/A</v>
      </c>
      <c r="W619" s="18" t="e">
        <f>VLOOKUP(D619,Listes!B:C,2,FALSE)</f>
        <v>#N/A</v>
      </c>
    </row>
    <row r="620" spans="1:23" ht="15.75" customHeight="1">
      <c r="A620" s="11"/>
      <c r="B620" s="11"/>
      <c r="C620" s="11"/>
      <c r="D620" s="11"/>
      <c r="E620" s="11"/>
      <c r="F620" s="11"/>
      <c r="G620" s="11" t="e">
        <f>VLOOKUP(E620,TAXONS!B:C,2,FALSE)</f>
        <v>#N/A</v>
      </c>
      <c r="H620" s="13">
        <f t="shared" si="48"/>
        <v>0</v>
      </c>
      <c r="I620" s="12" t="e">
        <f t="shared" si="49"/>
        <v>#N/A</v>
      </c>
      <c r="J620" s="14" t="e">
        <f t="shared" si="50"/>
        <v>#N/A</v>
      </c>
      <c r="K620" s="15" t="e">
        <f>VLOOKUP(B620,REGIONS!A:D,4,FALSE)</f>
        <v>#N/A</v>
      </c>
      <c r="L620" s="19" t="e">
        <f>VLOOKUP(G620,Sensibilité!$A:$L,12,FALSE)</f>
        <v>#N/A</v>
      </c>
      <c r="M620" s="19" t="e">
        <f t="shared" si="51"/>
        <v>#N/A</v>
      </c>
      <c r="N620" s="19" t="e">
        <f t="shared" si="52"/>
        <v>#N/A</v>
      </c>
      <c r="O620" s="15" t="str">
        <f>IF(D620=Listes!$B$6,"SWARMING",IF(OR(D620=Listes!$B$1,D620=Listes!$B$2,D620=Listes!$B$5),2,IF(OR(D620=Listes!$B$3,D620=Listes!$B$4),1,"erreur colonne D")))</f>
        <v>SWARMING</v>
      </c>
      <c r="P620" s="15" t="e">
        <f>IF(OR(W620="Hiver",W620="Transit"),VLOOKUP(E620,IC!A:E,4,FALSE),IF(W620="été",VLOOKUP(E620,IC!A:E,3,FALSE),"erreur"))</f>
        <v>#N/A</v>
      </c>
      <c r="Q620" s="15" t="e">
        <f>IF(P620="NR",0,IF(F620&lt;5,0,IF(P620=1,VLOOKUP(F620,IC!$G$1:$I$8,3,TRUE),
IF(P620=2,VLOOKUP(F620,IC!$K$1:$M$8,3,TRUE),
IF(P620=3,VLOOKUP(F620,IC!$O$1:$Q$8,3,TRUE),IF(P620=4,VLOOKUP(F620,IC!$S$2:$U$9,3,TRUE),
"erreur"))))))</f>
        <v>#N/A</v>
      </c>
      <c r="R620" s="16" t="e">
        <f>IF(OR(V620="NA",V620="Transit",V620&lt;Listes!$F$1),"non applicable",F620/V620)</f>
        <v>#N/A</v>
      </c>
      <c r="S620" s="16" t="e">
        <f>IF(W620="Transit","Non applicable",IF(AND(W620="été",T620&gt;Listes!F619),F620/T620,IF(AND(W620="Hiver",Hierarchisation!U620&gt;Listes!F619),F620/U620,"non applicable")))</f>
        <v>#N/A</v>
      </c>
      <c r="T620" s="17" t="e">
        <f>IF(K620="Centre",VLOOKUP(E620,effectifs_ete,3,FALSE),IF(Hierarchisation!K620="Grand Nord",VLOOKUP(Hierarchisation!E620,effectifs_ete,4,FALSE),IF(Hierarchisation!K620="Nord Est",VLOOKUP(Hierarchisation!E620,effectifs_ete,5,FALSE),IF(Hierarchisation!K620="Nord Ouest",VLOOKUP(Hierarchisation!E620,effectifs_ete,6,FALSE),IF(Hierarchisation!K620="Sud Est",VLOOKUP(Hierarchisation!E620,effectifs_ete,7,FALSE),IF(Hierarchisation!K620="Sud Ouest",VLOOKUP(Hierarchisation!E620,effectifs_ete,8,FALSE),"Erreur Région"))))))</f>
        <v>#N/A</v>
      </c>
      <c r="U620" s="17" t="e">
        <f>IF(K620="Centre",VLOOKUP(E620,effectifs_hiver,3,FALSE),IF(Hierarchisation!K620="Grand Nord",VLOOKUP(Hierarchisation!E620,effectifs_hiver,4,FALSE),IF(Hierarchisation!K620="Nord Est",VLOOKUP(Hierarchisation!E620,effectifs_hiver,5,FALSE),IF(Hierarchisation!K620="Nord Ouest",VLOOKUP(Hierarchisation!E620,effectifs_hiver,6,FALSE),IF(Hierarchisation!K620="Sud Est",VLOOKUP(Hierarchisation!E620,effectifs_hiver,7,FALSE),IF(Hierarchisation!K620="Sud Ouest",VLOOKUP(Hierarchisation!E620,effectifs_hiver,8,FALSE),"Erreur Région"))))))</f>
        <v>#N/A</v>
      </c>
      <c r="V620" s="17" t="e">
        <f>IF(W620="Transit","Transit",IF(W620="hiver",VLOOKUP(E620,'EFFECTIFS Hiver'!$A:$I,9,FALSE),IF(W620="été",VLOOKUP(E620,'EFFECTIFS Eté'!$A:$I,9,FALSE),"Erreur saison")))</f>
        <v>#N/A</v>
      </c>
      <c r="W620" s="18" t="e">
        <f>VLOOKUP(D620,Listes!B:C,2,FALSE)</f>
        <v>#N/A</v>
      </c>
    </row>
    <row r="621" spans="1:23" ht="15.75" customHeight="1">
      <c r="A621" s="11"/>
      <c r="B621" s="11"/>
      <c r="C621" s="11"/>
      <c r="D621" s="11"/>
      <c r="E621" s="11"/>
      <c r="F621" s="11"/>
      <c r="G621" s="11" t="e">
        <f>VLOOKUP(E621,TAXONS!B:C,2,FALSE)</f>
        <v>#N/A</v>
      </c>
      <c r="H621" s="13">
        <f t="shared" si="48"/>
        <v>0</v>
      </c>
      <c r="I621" s="12" t="e">
        <f t="shared" si="49"/>
        <v>#N/A</v>
      </c>
      <c r="J621" s="14" t="e">
        <f t="shared" si="50"/>
        <v>#N/A</v>
      </c>
      <c r="K621" s="15" t="e">
        <f>VLOOKUP(B621,REGIONS!A:D,4,FALSE)</f>
        <v>#N/A</v>
      </c>
      <c r="L621" s="19" t="e">
        <f>VLOOKUP(G621,Sensibilité!$A:$L,12,FALSE)</f>
        <v>#N/A</v>
      </c>
      <c r="M621" s="19" t="e">
        <f t="shared" si="51"/>
        <v>#N/A</v>
      </c>
      <c r="N621" s="19" t="e">
        <f t="shared" si="52"/>
        <v>#N/A</v>
      </c>
      <c r="O621" s="15" t="str">
        <f>IF(D621=Listes!$B$6,"SWARMING",IF(OR(D621=Listes!$B$1,D621=Listes!$B$2,D621=Listes!$B$5),2,IF(OR(D621=Listes!$B$3,D621=Listes!$B$4),1,"erreur colonne D")))</f>
        <v>SWARMING</v>
      </c>
      <c r="P621" s="15" t="e">
        <f>IF(OR(W621="Hiver",W621="Transit"),VLOOKUP(E621,IC!A:E,4,FALSE),IF(W621="été",VLOOKUP(E621,IC!A:E,3,FALSE),"erreur"))</f>
        <v>#N/A</v>
      </c>
      <c r="Q621" s="15" t="e">
        <f>IF(P621="NR",0,IF(F621&lt;5,0,IF(P621=1,VLOOKUP(F621,IC!$G$1:$I$8,3,TRUE),
IF(P621=2,VLOOKUP(F621,IC!$K$1:$M$8,3,TRUE),
IF(P621=3,VLOOKUP(F621,IC!$O$1:$Q$8,3,TRUE),IF(P621=4,VLOOKUP(F621,IC!$S$2:$U$9,3,TRUE),
"erreur"))))))</f>
        <v>#N/A</v>
      </c>
      <c r="R621" s="16" t="e">
        <f>IF(OR(V621="NA",V621="Transit",V621&lt;Listes!$F$1),"non applicable",F621/V621)</f>
        <v>#N/A</v>
      </c>
      <c r="S621" s="16" t="e">
        <f>IF(W621="Transit","Non applicable",IF(AND(W621="été",T621&gt;Listes!F620),F621/T621,IF(AND(W621="Hiver",Hierarchisation!U621&gt;Listes!F620),F621/U621,"non applicable")))</f>
        <v>#N/A</v>
      </c>
      <c r="T621" s="17" t="e">
        <f>IF(K621="Centre",VLOOKUP(E621,effectifs_ete,3,FALSE),IF(Hierarchisation!K621="Grand Nord",VLOOKUP(Hierarchisation!E621,effectifs_ete,4,FALSE),IF(Hierarchisation!K621="Nord Est",VLOOKUP(Hierarchisation!E621,effectifs_ete,5,FALSE),IF(Hierarchisation!K621="Nord Ouest",VLOOKUP(Hierarchisation!E621,effectifs_ete,6,FALSE),IF(Hierarchisation!K621="Sud Est",VLOOKUP(Hierarchisation!E621,effectifs_ete,7,FALSE),IF(Hierarchisation!K621="Sud Ouest",VLOOKUP(Hierarchisation!E621,effectifs_ete,8,FALSE),"Erreur Région"))))))</f>
        <v>#N/A</v>
      </c>
      <c r="U621" s="17" t="e">
        <f>IF(K621="Centre",VLOOKUP(E621,effectifs_hiver,3,FALSE),IF(Hierarchisation!K621="Grand Nord",VLOOKUP(Hierarchisation!E621,effectifs_hiver,4,FALSE),IF(Hierarchisation!K621="Nord Est",VLOOKUP(Hierarchisation!E621,effectifs_hiver,5,FALSE),IF(Hierarchisation!K621="Nord Ouest",VLOOKUP(Hierarchisation!E621,effectifs_hiver,6,FALSE),IF(Hierarchisation!K621="Sud Est",VLOOKUP(Hierarchisation!E621,effectifs_hiver,7,FALSE),IF(Hierarchisation!K621="Sud Ouest",VLOOKUP(Hierarchisation!E621,effectifs_hiver,8,FALSE),"Erreur Région"))))))</f>
        <v>#N/A</v>
      </c>
      <c r="V621" s="17" t="e">
        <f>IF(W621="Transit","Transit",IF(W621="hiver",VLOOKUP(E621,'EFFECTIFS Hiver'!$A:$I,9,FALSE),IF(W621="été",VLOOKUP(E621,'EFFECTIFS Eté'!$A:$I,9,FALSE),"Erreur saison")))</f>
        <v>#N/A</v>
      </c>
      <c r="W621" s="18" t="e">
        <f>VLOOKUP(D621,Listes!B:C,2,FALSE)</f>
        <v>#N/A</v>
      </c>
    </row>
    <row r="622" spans="1:23" ht="15.75" customHeight="1">
      <c r="A622" s="11"/>
      <c r="B622" s="11"/>
      <c r="C622" s="11"/>
      <c r="D622" s="11"/>
      <c r="E622" s="11"/>
      <c r="F622" s="11"/>
      <c r="G622" s="11" t="e">
        <f>VLOOKUP(E622,TAXONS!B:C,2,FALSE)</f>
        <v>#N/A</v>
      </c>
      <c r="H622" s="13">
        <f t="shared" si="48"/>
        <v>0</v>
      </c>
      <c r="I622" s="12" t="e">
        <f t="shared" si="49"/>
        <v>#N/A</v>
      </c>
      <c r="J622" s="14" t="e">
        <f t="shared" si="50"/>
        <v>#N/A</v>
      </c>
      <c r="K622" s="15" t="e">
        <f>VLOOKUP(B622,REGIONS!A:D,4,FALSE)</f>
        <v>#N/A</v>
      </c>
      <c r="L622" s="19" t="e">
        <f>VLOOKUP(G622,Sensibilité!$A:$L,12,FALSE)</f>
        <v>#N/A</v>
      </c>
      <c r="M622" s="19" t="e">
        <f t="shared" si="51"/>
        <v>#N/A</v>
      </c>
      <c r="N622" s="19" t="e">
        <f t="shared" si="52"/>
        <v>#N/A</v>
      </c>
      <c r="O622" s="15" t="str">
        <f>IF(D622=Listes!$B$6,"SWARMING",IF(OR(D622=Listes!$B$1,D622=Listes!$B$2,D622=Listes!$B$5),2,IF(OR(D622=Listes!$B$3,D622=Listes!$B$4),1,"erreur colonne D")))</f>
        <v>SWARMING</v>
      </c>
      <c r="P622" s="15" t="e">
        <f>IF(OR(W622="Hiver",W622="Transit"),VLOOKUP(E622,IC!A:E,4,FALSE),IF(W622="été",VLOOKUP(E622,IC!A:E,3,FALSE),"erreur"))</f>
        <v>#N/A</v>
      </c>
      <c r="Q622" s="15" t="e">
        <f>IF(P622="NR",0,IF(F622&lt;5,0,IF(P622=1,VLOOKUP(F622,IC!$G$1:$I$8,3,TRUE),
IF(P622=2,VLOOKUP(F622,IC!$K$1:$M$8,3,TRUE),
IF(P622=3,VLOOKUP(F622,IC!$O$1:$Q$8,3,TRUE),IF(P622=4,VLOOKUP(F622,IC!$S$2:$U$9,3,TRUE),
"erreur"))))))</f>
        <v>#N/A</v>
      </c>
      <c r="R622" s="16" t="e">
        <f>IF(OR(V622="NA",V622="Transit",V622&lt;Listes!$F$1),"non applicable",F622/V622)</f>
        <v>#N/A</v>
      </c>
      <c r="S622" s="16" t="e">
        <f>IF(W622="Transit","Non applicable",IF(AND(W622="été",T622&gt;Listes!F621),F622/T622,IF(AND(W622="Hiver",Hierarchisation!U622&gt;Listes!F621),F622/U622,"non applicable")))</f>
        <v>#N/A</v>
      </c>
      <c r="T622" s="17" t="e">
        <f>IF(K622="Centre",VLOOKUP(E622,effectifs_ete,3,FALSE),IF(Hierarchisation!K622="Grand Nord",VLOOKUP(Hierarchisation!E622,effectifs_ete,4,FALSE),IF(Hierarchisation!K622="Nord Est",VLOOKUP(Hierarchisation!E622,effectifs_ete,5,FALSE),IF(Hierarchisation!K622="Nord Ouest",VLOOKUP(Hierarchisation!E622,effectifs_ete,6,FALSE),IF(Hierarchisation!K622="Sud Est",VLOOKUP(Hierarchisation!E622,effectifs_ete,7,FALSE),IF(Hierarchisation!K622="Sud Ouest",VLOOKUP(Hierarchisation!E622,effectifs_ete,8,FALSE),"Erreur Région"))))))</f>
        <v>#N/A</v>
      </c>
      <c r="U622" s="17" t="e">
        <f>IF(K622="Centre",VLOOKUP(E622,effectifs_hiver,3,FALSE),IF(Hierarchisation!K622="Grand Nord",VLOOKUP(Hierarchisation!E622,effectifs_hiver,4,FALSE),IF(Hierarchisation!K622="Nord Est",VLOOKUP(Hierarchisation!E622,effectifs_hiver,5,FALSE),IF(Hierarchisation!K622="Nord Ouest",VLOOKUP(Hierarchisation!E622,effectifs_hiver,6,FALSE),IF(Hierarchisation!K622="Sud Est",VLOOKUP(Hierarchisation!E622,effectifs_hiver,7,FALSE),IF(Hierarchisation!K622="Sud Ouest",VLOOKUP(Hierarchisation!E622,effectifs_hiver,8,FALSE),"Erreur Région"))))))</f>
        <v>#N/A</v>
      </c>
      <c r="V622" s="17" t="e">
        <f>IF(W622="Transit","Transit",IF(W622="hiver",VLOOKUP(E622,'EFFECTIFS Hiver'!$A:$I,9,FALSE),IF(W622="été",VLOOKUP(E622,'EFFECTIFS Eté'!$A:$I,9,FALSE),"Erreur saison")))</f>
        <v>#N/A</v>
      </c>
      <c r="W622" s="18" t="e">
        <f>VLOOKUP(D622,Listes!B:C,2,FALSE)</f>
        <v>#N/A</v>
      </c>
    </row>
    <row r="623" spans="1:23" ht="15.75" customHeight="1">
      <c r="A623" s="11"/>
      <c r="B623" s="11"/>
      <c r="C623" s="11"/>
      <c r="D623" s="11"/>
      <c r="E623" s="11"/>
      <c r="F623" s="11"/>
      <c r="G623" s="11" t="e">
        <f>VLOOKUP(E623,TAXONS!B:C,2,FALSE)</f>
        <v>#N/A</v>
      </c>
      <c r="H623" s="13">
        <f t="shared" si="48"/>
        <v>0</v>
      </c>
      <c r="I623" s="12" t="e">
        <f t="shared" si="49"/>
        <v>#N/A</v>
      </c>
      <c r="J623" s="14" t="e">
        <f t="shared" si="50"/>
        <v>#N/A</v>
      </c>
      <c r="K623" s="15" t="e">
        <f>VLOOKUP(B623,REGIONS!A:D,4,FALSE)</f>
        <v>#N/A</v>
      </c>
      <c r="L623" s="19" t="e">
        <f>VLOOKUP(G623,Sensibilité!$A:$L,12,FALSE)</f>
        <v>#N/A</v>
      </c>
      <c r="M623" s="19" t="e">
        <f t="shared" si="51"/>
        <v>#N/A</v>
      </c>
      <c r="N623" s="19" t="e">
        <f t="shared" si="52"/>
        <v>#N/A</v>
      </c>
      <c r="O623" s="15" t="str">
        <f>IF(D623=Listes!$B$6,"SWARMING",IF(OR(D623=Listes!$B$1,D623=Listes!$B$2,D623=Listes!$B$5),2,IF(OR(D623=Listes!$B$3,D623=Listes!$B$4),1,"erreur colonne D")))</f>
        <v>SWARMING</v>
      </c>
      <c r="P623" s="15" t="e">
        <f>IF(OR(W623="Hiver",W623="Transit"),VLOOKUP(E623,IC!A:E,4,FALSE),IF(W623="été",VLOOKUP(E623,IC!A:E,3,FALSE),"erreur"))</f>
        <v>#N/A</v>
      </c>
      <c r="Q623" s="15" t="e">
        <f>IF(P623="NR",0,IF(F623&lt;5,0,IF(P623=1,VLOOKUP(F623,IC!$G$1:$I$8,3,TRUE),
IF(P623=2,VLOOKUP(F623,IC!$K$1:$M$8,3,TRUE),
IF(P623=3,VLOOKUP(F623,IC!$O$1:$Q$8,3,TRUE),IF(P623=4,VLOOKUP(F623,IC!$S$2:$U$9,3,TRUE),
"erreur"))))))</f>
        <v>#N/A</v>
      </c>
      <c r="R623" s="16" t="e">
        <f>IF(OR(V623="NA",V623="Transit",V623&lt;Listes!$F$1),"non applicable",F623/V623)</f>
        <v>#N/A</v>
      </c>
      <c r="S623" s="16" t="e">
        <f>IF(W623="Transit","Non applicable",IF(AND(W623="été",T623&gt;Listes!F622),F623/T623,IF(AND(W623="Hiver",Hierarchisation!U623&gt;Listes!F622),F623/U623,"non applicable")))</f>
        <v>#N/A</v>
      </c>
      <c r="T623" s="17" t="e">
        <f>IF(K623="Centre",VLOOKUP(E623,effectifs_ete,3,FALSE),IF(Hierarchisation!K623="Grand Nord",VLOOKUP(Hierarchisation!E623,effectifs_ete,4,FALSE),IF(Hierarchisation!K623="Nord Est",VLOOKUP(Hierarchisation!E623,effectifs_ete,5,FALSE),IF(Hierarchisation!K623="Nord Ouest",VLOOKUP(Hierarchisation!E623,effectifs_ete,6,FALSE),IF(Hierarchisation!K623="Sud Est",VLOOKUP(Hierarchisation!E623,effectifs_ete,7,FALSE),IF(Hierarchisation!K623="Sud Ouest",VLOOKUP(Hierarchisation!E623,effectifs_ete,8,FALSE),"Erreur Région"))))))</f>
        <v>#N/A</v>
      </c>
      <c r="U623" s="17" t="e">
        <f>IF(K623="Centre",VLOOKUP(E623,effectifs_hiver,3,FALSE),IF(Hierarchisation!K623="Grand Nord",VLOOKUP(Hierarchisation!E623,effectifs_hiver,4,FALSE),IF(Hierarchisation!K623="Nord Est",VLOOKUP(Hierarchisation!E623,effectifs_hiver,5,FALSE),IF(Hierarchisation!K623="Nord Ouest",VLOOKUP(Hierarchisation!E623,effectifs_hiver,6,FALSE),IF(Hierarchisation!K623="Sud Est",VLOOKUP(Hierarchisation!E623,effectifs_hiver,7,FALSE),IF(Hierarchisation!K623="Sud Ouest",VLOOKUP(Hierarchisation!E623,effectifs_hiver,8,FALSE),"Erreur Région"))))))</f>
        <v>#N/A</v>
      </c>
      <c r="V623" s="17" t="e">
        <f>IF(W623="Transit","Transit",IF(W623="hiver",VLOOKUP(E623,'EFFECTIFS Hiver'!$A:$I,9,FALSE),IF(W623="été",VLOOKUP(E623,'EFFECTIFS Eté'!$A:$I,9,FALSE),"Erreur saison")))</f>
        <v>#N/A</v>
      </c>
      <c r="W623" s="18" t="e">
        <f>VLOOKUP(D623,Listes!B:C,2,FALSE)</f>
        <v>#N/A</v>
      </c>
    </row>
    <row r="624" spans="1:23" ht="15.75" customHeight="1">
      <c r="A624" s="11"/>
      <c r="B624" s="11"/>
      <c r="C624" s="11"/>
      <c r="D624" s="11"/>
      <c r="E624" s="11"/>
      <c r="F624" s="11"/>
      <c r="G624" s="11" t="e">
        <f>VLOOKUP(E624,TAXONS!B:C,2,FALSE)</f>
        <v>#N/A</v>
      </c>
      <c r="H624" s="13">
        <f t="shared" si="48"/>
        <v>0</v>
      </c>
      <c r="I624" s="12" t="e">
        <f t="shared" si="49"/>
        <v>#N/A</v>
      </c>
      <c r="J624" s="14" t="e">
        <f t="shared" si="50"/>
        <v>#N/A</v>
      </c>
      <c r="K624" s="15" t="e">
        <f>VLOOKUP(B624,REGIONS!A:D,4,FALSE)</f>
        <v>#N/A</v>
      </c>
      <c r="L624" s="19" t="e">
        <f>VLOOKUP(G624,Sensibilité!$A:$L,12,FALSE)</f>
        <v>#N/A</v>
      </c>
      <c r="M624" s="19" t="e">
        <f t="shared" si="51"/>
        <v>#N/A</v>
      </c>
      <c r="N624" s="19" t="e">
        <f t="shared" si="52"/>
        <v>#N/A</v>
      </c>
      <c r="O624" s="15" t="str">
        <f>IF(D624=Listes!$B$6,"SWARMING",IF(OR(D624=Listes!$B$1,D624=Listes!$B$2,D624=Listes!$B$5),2,IF(OR(D624=Listes!$B$3,D624=Listes!$B$4),1,"erreur colonne D")))</f>
        <v>SWARMING</v>
      </c>
      <c r="P624" s="15" t="e">
        <f>IF(OR(W624="Hiver",W624="Transit"),VLOOKUP(E624,IC!A:E,4,FALSE),IF(W624="été",VLOOKUP(E624,IC!A:E,3,FALSE),"erreur"))</f>
        <v>#N/A</v>
      </c>
      <c r="Q624" s="15" t="e">
        <f>IF(P624="NR",0,IF(F624&lt;5,0,IF(P624=1,VLOOKUP(F624,IC!$G$1:$I$8,3,TRUE),
IF(P624=2,VLOOKUP(F624,IC!$K$1:$M$8,3,TRUE),
IF(P624=3,VLOOKUP(F624,IC!$O$1:$Q$8,3,TRUE),IF(P624=4,VLOOKUP(F624,IC!$S$2:$U$9,3,TRUE),
"erreur"))))))</f>
        <v>#N/A</v>
      </c>
      <c r="R624" s="16" t="e">
        <f>IF(OR(V624="NA",V624="Transit",V624&lt;Listes!$F$1),"non applicable",F624/V624)</f>
        <v>#N/A</v>
      </c>
      <c r="S624" s="16" t="e">
        <f>IF(W624="Transit","Non applicable",IF(AND(W624="été",T624&gt;Listes!F623),F624/T624,IF(AND(W624="Hiver",Hierarchisation!U624&gt;Listes!F623),F624/U624,"non applicable")))</f>
        <v>#N/A</v>
      </c>
      <c r="T624" s="17" t="e">
        <f>IF(K624="Centre",VLOOKUP(E624,effectifs_ete,3,FALSE),IF(Hierarchisation!K624="Grand Nord",VLOOKUP(Hierarchisation!E624,effectifs_ete,4,FALSE),IF(Hierarchisation!K624="Nord Est",VLOOKUP(Hierarchisation!E624,effectifs_ete,5,FALSE),IF(Hierarchisation!K624="Nord Ouest",VLOOKUP(Hierarchisation!E624,effectifs_ete,6,FALSE),IF(Hierarchisation!K624="Sud Est",VLOOKUP(Hierarchisation!E624,effectifs_ete,7,FALSE),IF(Hierarchisation!K624="Sud Ouest",VLOOKUP(Hierarchisation!E624,effectifs_ete,8,FALSE),"Erreur Région"))))))</f>
        <v>#N/A</v>
      </c>
      <c r="U624" s="17" t="e">
        <f>IF(K624="Centre",VLOOKUP(E624,effectifs_hiver,3,FALSE),IF(Hierarchisation!K624="Grand Nord",VLOOKUP(Hierarchisation!E624,effectifs_hiver,4,FALSE),IF(Hierarchisation!K624="Nord Est",VLOOKUP(Hierarchisation!E624,effectifs_hiver,5,FALSE),IF(Hierarchisation!K624="Nord Ouest",VLOOKUP(Hierarchisation!E624,effectifs_hiver,6,FALSE),IF(Hierarchisation!K624="Sud Est",VLOOKUP(Hierarchisation!E624,effectifs_hiver,7,FALSE),IF(Hierarchisation!K624="Sud Ouest",VLOOKUP(Hierarchisation!E624,effectifs_hiver,8,FALSE),"Erreur Région"))))))</f>
        <v>#N/A</v>
      </c>
      <c r="V624" s="17" t="e">
        <f>IF(W624="Transit","Transit",IF(W624="hiver",VLOOKUP(E624,'EFFECTIFS Hiver'!$A:$I,9,FALSE),IF(W624="été",VLOOKUP(E624,'EFFECTIFS Eté'!$A:$I,9,FALSE),"Erreur saison")))</f>
        <v>#N/A</v>
      </c>
      <c r="W624" s="18" t="e">
        <f>VLOOKUP(D624,Listes!B:C,2,FALSE)</f>
        <v>#N/A</v>
      </c>
    </row>
    <row r="625" spans="1:23" ht="15.75" customHeight="1">
      <c r="A625" s="11"/>
      <c r="B625" s="11"/>
      <c r="C625" s="11"/>
      <c r="D625" s="11"/>
      <c r="E625" s="11"/>
      <c r="F625" s="11"/>
      <c r="G625" s="11" t="e">
        <f>VLOOKUP(E625,TAXONS!B:C,2,FALSE)</f>
        <v>#N/A</v>
      </c>
      <c r="H625" s="13">
        <f t="shared" si="48"/>
        <v>0</v>
      </c>
      <c r="I625" s="12" t="e">
        <f t="shared" si="49"/>
        <v>#N/A</v>
      </c>
      <c r="J625" s="14" t="e">
        <f t="shared" si="50"/>
        <v>#N/A</v>
      </c>
      <c r="K625" s="15" t="e">
        <f>VLOOKUP(B625,REGIONS!A:D,4,FALSE)</f>
        <v>#N/A</v>
      </c>
      <c r="L625" s="19" t="e">
        <f>VLOOKUP(G625,Sensibilité!$A:$L,12,FALSE)</f>
        <v>#N/A</v>
      </c>
      <c r="M625" s="19" t="e">
        <f t="shared" si="51"/>
        <v>#N/A</v>
      </c>
      <c r="N625" s="19" t="e">
        <f t="shared" si="52"/>
        <v>#N/A</v>
      </c>
      <c r="O625" s="15" t="str">
        <f>IF(D625=Listes!$B$6,"SWARMING",IF(OR(D625=Listes!$B$1,D625=Listes!$B$2,D625=Listes!$B$5),2,IF(OR(D625=Listes!$B$3,D625=Listes!$B$4),1,"erreur colonne D")))</f>
        <v>SWARMING</v>
      </c>
      <c r="P625" s="15" t="e">
        <f>IF(OR(W625="Hiver",W625="Transit"),VLOOKUP(E625,IC!A:E,4,FALSE),IF(W625="été",VLOOKUP(E625,IC!A:E,3,FALSE),"erreur"))</f>
        <v>#N/A</v>
      </c>
      <c r="Q625" s="15" t="e">
        <f>IF(P625="NR",0,IF(F625&lt;5,0,IF(P625=1,VLOOKUP(F625,IC!$G$1:$I$8,3,TRUE),
IF(P625=2,VLOOKUP(F625,IC!$K$1:$M$8,3,TRUE),
IF(P625=3,VLOOKUP(F625,IC!$O$1:$Q$8,3,TRUE),IF(P625=4,VLOOKUP(F625,IC!$S$2:$U$9,3,TRUE),
"erreur"))))))</f>
        <v>#N/A</v>
      </c>
      <c r="R625" s="16" t="e">
        <f>IF(OR(V625="NA",V625="Transit",V625&lt;Listes!$F$1),"non applicable",F625/V625)</f>
        <v>#N/A</v>
      </c>
      <c r="S625" s="16" t="e">
        <f>IF(W625="Transit","Non applicable",IF(AND(W625="été",T625&gt;Listes!F624),F625/T625,IF(AND(W625="Hiver",Hierarchisation!U625&gt;Listes!F624),F625/U625,"non applicable")))</f>
        <v>#N/A</v>
      </c>
      <c r="T625" s="17" t="e">
        <f>IF(K625="Centre",VLOOKUP(E625,effectifs_ete,3,FALSE),IF(Hierarchisation!K625="Grand Nord",VLOOKUP(Hierarchisation!E625,effectifs_ete,4,FALSE),IF(Hierarchisation!K625="Nord Est",VLOOKUP(Hierarchisation!E625,effectifs_ete,5,FALSE),IF(Hierarchisation!K625="Nord Ouest",VLOOKUP(Hierarchisation!E625,effectifs_ete,6,FALSE),IF(Hierarchisation!K625="Sud Est",VLOOKUP(Hierarchisation!E625,effectifs_ete,7,FALSE),IF(Hierarchisation!K625="Sud Ouest",VLOOKUP(Hierarchisation!E625,effectifs_ete,8,FALSE),"Erreur Région"))))))</f>
        <v>#N/A</v>
      </c>
      <c r="U625" s="17" t="e">
        <f>IF(K625="Centre",VLOOKUP(E625,effectifs_hiver,3,FALSE),IF(Hierarchisation!K625="Grand Nord",VLOOKUP(Hierarchisation!E625,effectifs_hiver,4,FALSE),IF(Hierarchisation!K625="Nord Est",VLOOKUP(Hierarchisation!E625,effectifs_hiver,5,FALSE),IF(Hierarchisation!K625="Nord Ouest",VLOOKUP(Hierarchisation!E625,effectifs_hiver,6,FALSE),IF(Hierarchisation!K625="Sud Est",VLOOKUP(Hierarchisation!E625,effectifs_hiver,7,FALSE),IF(Hierarchisation!K625="Sud Ouest",VLOOKUP(Hierarchisation!E625,effectifs_hiver,8,FALSE),"Erreur Région"))))))</f>
        <v>#N/A</v>
      </c>
      <c r="V625" s="17" t="e">
        <f>IF(W625="Transit","Transit",IF(W625="hiver",VLOOKUP(E625,'EFFECTIFS Hiver'!$A:$I,9,FALSE),IF(W625="été",VLOOKUP(E625,'EFFECTIFS Eté'!$A:$I,9,FALSE),"Erreur saison")))</f>
        <v>#N/A</v>
      </c>
      <c r="W625" s="18" t="e">
        <f>VLOOKUP(D625,Listes!B:C,2,FALSE)</f>
        <v>#N/A</v>
      </c>
    </row>
    <row r="626" spans="1:23" ht="15.75" customHeight="1">
      <c r="A626" s="11"/>
      <c r="B626" s="11"/>
      <c r="C626" s="11"/>
      <c r="D626" s="11"/>
      <c r="E626" s="11"/>
      <c r="F626" s="11"/>
      <c r="G626" s="11" t="e">
        <f>VLOOKUP(E626,TAXONS!B:C,2,FALSE)</f>
        <v>#N/A</v>
      </c>
      <c r="H626" s="13">
        <f t="shared" si="48"/>
        <v>0</v>
      </c>
      <c r="I626" s="12" t="e">
        <f t="shared" si="49"/>
        <v>#N/A</v>
      </c>
      <c r="J626" s="14" t="e">
        <f t="shared" si="50"/>
        <v>#N/A</v>
      </c>
      <c r="K626" s="15" t="e">
        <f>VLOOKUP(B626,REGIONS!A:D,4,FALSE)</f>
        <v>#N/A</v>
      </c>
      <c r="L626" s="19" t="e">
        <f>VLOOKUP(G626,Sensibilité!$A:$L,12,FALSE)</f>
        <v>#N/A</v>
      </c>
      <c r="M626" s="19" t="e">
        <f t="shared" si="51"/>
        <v>#N/A</v>
      </c>
      <c r="N626" s="19" t="e">
        <f t="shared" si="52"/>
        <v>#N/A</v>
      </c>
      <c r="O626" s="15" t="str">
        <f>IF(D626=Listes!$B$6,"SWARMING",IF(OR(D626=Listes!$B$1,D626=Listes!$B$2,D626=Listes!$B$5),2,IF(OR(D626=Listes!$B$3,D626=Listes!$B$4),1,"erreur colonne D")))</f>
        <v>SWARMING</v>
      </c>
      <c r="P626" s="15" t="e">
        <f>IF(OR(W626="Hiver",W626="Transit"),VLOOKUP(E626,IC!A:E,4,FALSE),IF(W626="été",VLOOKUP(E626,IC!A:E,3,FALSE),"erreur"))</f>
        <v>#N/A</v>
      </c>
      <c r="Q626" s="15" t="e">
        <f>IF(P626="NR",0,IF(F626&lt;5,0,IF(P626=1,VLOOKUP(F626,IC!$G$1:$I$8,3,TRUE),
IF(P626=2,VLOOKUP(F626,IC!$K$1:$M$8,3,TRUE),
IF(P626=3,VLOOKUP(F626,IC!$O$1:$Q$8,3,TRUE),IF(P626=4,VLOOKUP(F626,IC!$S$2:$U$9,3,TRUE),
"erreur"))))))</f>
        <v>#N/A</v>
      </c>
      <c r="R626" s="16" t="e">
        <f>IF(OR(V626="NA",V626="Transit",V626&lt;Listes!$F$1),"non applicable",F626/V626)</f>
        <v>#N/A</v>
      </c>
      <c r="S626" s="16" t="e">
        <f>IF(W626="Transit","Non applicable",IF(AND(W626="été",T626&gt;Listes!F625),F626/T626,IF(AND(W626="Hiver",Hierarchisation!U626&gt;Listes!F625),F626/U626,"non applicable")))</f>
        <v>#N/A</v>
      </c>
      <c r="T626" s="17" t="e">
        <f>IF(K626="Centre",VLOOKUP(E626,effectifs_ete,3,FALSE),IF(Hierarchisation!K626="Grand Nord",VLOOKUP(Hierarchisation!E626,effectifs_ete,4,FALSE),IF(Hierarchisation!K626="Nord Est",VLOOKUP(Hierarchisation!E626,effectifs_ete,5,FALSE),IF(Hierarchisation!K626="Nord Ouest",VLOOKUP(Hierarchisation!E626,effectifs_ete,6,FALSE),IF(Hierarchisation!K626="Sud Est",VLOOKUP(Hierarchisation!E626,effectifs_ete,7,FALSE),IF(Hierarchisation!K626="Sud Ouest",VLOOKUP(Hierarchisation!E626,effectifs_ete,8,FALSE),"Erreur Région"))))))</f>
        <v>#N/A</v>
      </c>
      <c r="U626" s="17" t="e">
        <f>IF(K626="Centre",VLOOKUP(E626,effectifs_hiver,3,FALSE),IF(Hierarchisation!K626="Grand Nord",VLOOKUP(Hierarchisation!E626,effectifs_hiver,4,FALSE),IF(Hierarchisation!K626="Nord Est",VLOOKUP(Hierarchisation!E626,effectifs_hiver,5,FALSE),IF(Hierarchisation!K626="Nord Ouest",VLOOKUP(Hierarchisation!E626,effectifs_hiver,6,FALSE),IF(Hierarchisation!K626="Sud Est",VLOOKUP(Hierarchisation!E626,effectifs_hiver,7,FALSE),IF(Hierarchisation!K626="Sud Ouest",VLOOKUP(Hierarchisation!E626,effectifs_hiver,8,FALSE),"Erreur Région"))))))</f>
        <v>#N/A</v>
      </c>
      <c r="V626" s="17" t="e">
        <f>IF(W626="Transit","Transit",IF(W626="hiver",VLOOKUP(E626,'EFFECTIFS Hiver'!$A:$I,9,FALSE),IF(W626="été",VLOOKUP(E626,'EFFECTIFS Eté'!$A:$I,9,FALSE),"Erreur saison")))</f>
        <v>#N/A</v>
      </c>
      <c r="W626" s="18" t="e">
        <f>VLOOKUP(D626,Listes!B:C,2,FALSE)</f>
        <v>#N/A</v>
      </c>
    </row>
    <row r="627" spans="1:23" ht="15.75" customHeight="1">
      <c r="A627" s="11"/>
      <c r="B627" s="11"/>
      <c r="C627" s="11"/>
      <c r="D627" s="11"/>
      <c r="E627" s="11"/>
      <c r="F627" s="11"/>
      <c r="G627" s="11" t="e">
        <f>VLOOKUP(E627,TAXONS!B:C,2,FALSE)</f>
        <v>#N/A</v>
      </c>
      <c r="H627" s="13">
        <f t="shared" si="48"/>
        <v>0</v>
      </c>
      <c r="I627" s="12" t="e">
        <f t="shared" si="49"/>
        <v>#N/A</v>
      </c>
      <c r="J627" s="14" t="e">
        <f t="shared" si="50"/>
        <v>#N/A</v>
      </c>
      <c r="K627" s="15" t="e">
        <f>VLOOKUP(B627,REGIONS!A:D,4,FALSE)</f>
        <v>#N/A</v>
      </c>
      <c r="L627" s="19" t="e">
        <f>VLOOKUP(G627,Sensibilité!$A:$L,12,FALSE)</f>
        <v>#N/A</v>
      </c>
      <c r="M627" s="19" t="e">
        <f t="shared" si="51"/>
        <v>#N/A</v>
      </c>
      <c r="N627" s="19" t="e">
        <f t="shared" si="52"/>
        <v>#N/A</v>
      </c>
      <c r="O627" s="15" t="str">
        <f>IF(D627=Listes!$B$6,"SWARMING",IF(OR(D627=Listes!$B$1,D627=Listes!$B$2,D627=Listes!$B$5),2,IF(OR(D627=Listes!$B$3,D627=Listes!$B$4),1,"erreur colonne D")))</f>
        <v>SWARMING</v>
      </c>
      <c r="P627" s="15" t="e">
        <f>IF(OR(W627="Hiver",W627="Transit"),VLOOKUP(E627,IC!A:E,4,FALSE),IF(W627="été",VLOOKUP(E627,IC!A:E,3,FALSE),"erreur"))</f>
        <v>#N/A</v>
      </c>
      <c r="Q627" s="15" t="e">
        <f>IF(P627="NR",0,IF(F627&lt;5,0,IF(P627=1,VLOOKUP(F627,IC!$G$1:$I$8,3,TRUE),
IF(P627=2,VLOOKUP(F627,IC!$K$1:$M$8,3,TRUE),
IF(P627=3,VLOOKUP(F627,IC!$O$1:$Q$8,3,TRUE),IF(P627=4,VLOOKUP(F627,IC!$S$2:$U$9,3,TRUE),
"erreur"))))))</f>
        <v>#N/A</v>
      </c>
      <c r="R627" s="16" t="e">
        <f>IF(OR(V627="NA",V627="Transit",V627&lt;Listes!$F$1),"non applicable",F627/V627)</f>
        <v>#N/A</v>
      </c>
      <c r="S627" s="16" t="e">
        <f>IF(W627="Transit","Non applicable",IF(AND(W627="été",T627&gt;Listes!F626),F627/T627,IF(AND(W627="Hiver",Hierarchisation!U627&gt;Listes!F626),F627/U627,"non applicable")))</f>
        <v>#N/A</v>
      </c>
      <c r="T627" s="17" t="e">
        <f>IF(K627="Centre",VLOOKUP(E627,effectifs_ete,3,FALSE),IF(Hierarchisation!K627="Grand Nord",VLOOKUP(Hierarchisation!E627,effectifs_ete,4,FALSE),IF(Hierarchisation!K627="Nord Est",VLOOKUP(Hierarchisation!E627,effectifs_ete,5,FALSE),IF(Hierarchisation!K627="Nord Ouest",VLOOKUP(Hierarchisation!E627,effectifs_ete,6,FALSE),IF(Hierarchisation!K627="Sud Est",VLOOKUP(Hierarchisation!E627,effectifs_ete,7,FALSE),IF(Hierarchisation!K627="Sud Ouest",VLOOKUP(Hierarchisation!E627,effectifs_ete,8,FALSE),"Erreur Région"))))))</f>
        <v>#N/A</v>
      </c>
      <c r="U627" s="17" t="e">
        <f>IF(K627="Centre",VLOOKUP(E627,effectifs_hiver,3,FALSE),IF(Hierarchisation!K627="Grand Nord",VLOOKUP(Hierarchisation!E627,effectifs_hiver,4,FALSE),IF(Hierarchisation!K627="Nord Est",VLOOKUP(Hierarchisation!E627,effectifs_hiver,5,FALSE),IF(Hierarchisation!K627="Nord Ouest",VLOOKUP(Hierarchisation!E627,effectifs_hiver,6,FALSE),IF(Hierarchisation!K627="Sud Est",VLOOKUP(Hierarchisation!E627,effectifs_hiver,7,FALSE),IF(Hierarchisation!K627="Sud Ouest",VLOOKUP(Hierarchisation!E627,effectifs_hiver,8,FALSE),"Erreur Région"))))))</f>
        <v>#N/A</v>
      </c>
      <c r="V627" s="17" t="e">
        <f>IF(W627="Transit","Transit",IF(W627="hiver",VLOOKUP(E627,'EFFECTIFS Hiver'!$A:$I,9,FALSE),IF(W627="été",VLOOKUP(E627,'EFFECTIFS Eté'!$A:$I,9,FALSE),"Erreur saison")))</f>
        <v>#N/A</v>
      </c>
      <c r="W627" s="18" t="e">
        <f>VLOOKUP(D627,Listes!B:C,2,FALSE)</f>
        <v>#N/A</v>
      </c>
    </row>
    <row r="628" spans="1:23" ht="15.75" customHeight="1">
      <c r="A628" s="11"/>
      <c r="B628" s="11"/>
      <c r="C628" s="11"/>
      <c r="D628" s="11"/>
      <c r="E628" s="11"/>
      <c r="F628" s="11"/>
      <c r="G628" s="11" t="e">
        <f>VLOOKUP(E628,TAXONS!B:C,2,FALSE)</f>
        <v>#N/A</v>
      </c>
      <c r="H628" s="13">
        <f t="shared" si="48"/>
        <v>0</v>
      </c>
      <c r="I628" s="12" t="e">
        <f t="shared" si="49"/>
        <v>#N/A</v>
      </c>
      <c r="J628" s="14" t="e">
        <f t="shared" si="50"/>
        <v>#N/A</v>
      </c>
      <c r="K628" s="15" t="e">
        <f>VLOOKUP(B628,REGIONS!A:D,4,FALSE)</f>
        <v>#N/A</v>
      </c>
      <c r="L628" s="19" t="e">
        <f>VLOOKUP(G628,Sensibilité!$A:$L,12,FALSE)</f>
        <v>#N/A</v>
      </c>
      <c r="M628" s="19" t="e">
        <f t="shared" si="51"/>
        <v>#N/A</v>
      </c>
      <c r="N628" s="19" t="e">
        <f t="shared" si="52"/>
        <v>#N/A</v>
      </c>
      <c r="O628" s="15" t="str">
        <f>IF(D628=Listes!$B$6,"SWARMING",IF(OR(D628=Listes!$B$1,D628=Listes!$B$2,D628=Listes!$B$5),2,IF(OR(D628=Listes!$B$3,D628=Listes!$B$4),1,"erreur colonne D")))</f>
        <v>SWARMING</v>
      </c>
      <c r="P628" s="15" t="e">
        <f>IF(OR(W628="Hiver",W628="Transit"),VLOOKUP(E628,IC!A:E,4,FALSE),IF(W628="été",VLOOKUP(E628,IC!A:E,3,FALSE),"erreur"))</f>
        <v>#N/A</v>
      </c>
      <c r="Q628" s="15" t="e">
        <f>IF(P628="NR",0,IF(F628&lt;5,0,IF(P628=1,VLOOKUP(F628,IC!$G$1:$I$8,3,TRUE),
IF(P628=2,VLOOKUP(F628,IC!$K$1:$M$8,3,TRUE),
IF(P628=3,VLOOKUP(F628,IC!$O$1:$Q$8,3,TRUE),IF(P628=4,VLOOKUP(F628,IC!$S$2:$U$9,3,TRUE),
"erreur"))))))</f>
        <v>#N/A</v>
      </c>
      <c r="R628" s="16" t="e">
        <f>IF(OR(V628="NA",V628="Transit",V628&lt;Listes!$F$1),"non applicable",F628/V628)</f>
        <v>#N/A</v>
      </c>
      <c r="S628" s="16" t="e">
        <f>IF(W628="Transit","Non applicable",IF(AND(W628="été",T628&gt;Listes!F627),F628/T628,IF(AND(W628="Hiver",Hierarchisation!U628&gt;Listes!F627),F628/U628,"non applicable")))</f>
        <v>#N/A</v>
      </c>
      <c r="T628" s="17" t="e">
        <f>IF(K628="Centre",VLOOKUP(E628,effectifs_ete,3,FALSE),IF(Hierarchisation!K628="Grand Nord",VLOOKUP(Hierarchisation!E628,effectifs_ete,4,FALSE),IF(Hierarchisation!K628="Nord Est",VLOOKUP(Hierarchisation!E628,effectifs_ete,5,FALSE),IF(Hierarchisation!K628="Nord Ouest",VLOOKUP(Hierarchisation!E628,effectifs_ete,6,FALSE),IF(Hierarchisation!K628="Sud Est",VLOOKUP(Hierarchisation!E628,effectifs_ete,7,FALSE),IF(Hierarchisation!K628="Sud Ouest",VLOOKUP(Hierarchisation!E628,effectifs_ete,8,FALSE),"Erreur Région"))))))</f>
        <v>#N/A</v>
      </c>
      <c r="U628" s="17" t="e">
        <f>IF(K628="Centre",VLOOKUP(E628,effectifs_hiver,3,FALSE),IF(Hierarchisation!K628="Grand Nord",VLOOKUP(Hierarchisation!E628,effectifs_hiver,4,FALSE),IF(Hierarchisation!K628="Nord Est",VLOOKUP(Hierarchisation!E628,effectifs_hiver,5,FALSE),IF(Hierarchisation!K628="Nord Ouest",VLOOKUP(Hierarchisation!E628,effectifs_hiver,6,FALSE),IF(Hierarchisation!K628="Sud Est",VLOOKUP(Hierarchisation!E628,effectifs_hiver,7,FALSE),IF(Hierarchisation!K628="Sud Ouest",VLOOKUP(Hierarchisation!E628,effectifs_hiver,8,FALSE),"Erreur Région"))))))</f>
        <v>#N/A</v>
      </c>
      <c r="V628" s="17" t="e">
        <f>IF(W628="Transit","Transit",IF(W628="hiver",VLOOKUP(E628,'EFFECTIFS Hiver'!$A:$I,9,FALSE),IF(W628="été",VLOOKUP(E628,'EFFECTIFS Eté'!$A:$I,9,FALSE),"Erreur saison")))</f>
        <v>#N/A</v>
      </c>
      <c r="W628" s="18" t="e">
        <f>VLOOKUP(D628,Listes!B:C,2,FALSE)</f>
        <v>#N/A</v>
      </c>
    </row>
    <row r="629" spans="1:23" ht="15.75" customHeight="1">
      <c r="A629" s="11"/>
      <c r="B629" s="11"/>
      <c r="C629" s="11"/>
      <c r="D629" s="11"/>
      <c r="E629" s="11"/>
      <c r="F629" s="11"/>
      <c r="G629" s="11" t="e">
        <f>VLOOKUP(E629,TAXONS!B:C,2,FALSE)</f>
        <v>#N/A</v>
      </c>
      <c r="H629" s="13">
        <f t="shared" si="48"/>
        <v>0</v>
      </c>
      <c r="I629" s="12" t="e">
        <f t="shared" si="49"/>
        <v>#N/A</v>
      </c>
      <c r="J629" s="14" t="e">
        <f t="shared" si="50"/>
        <v>#N/A</v>
      </c>
      <c r="K629" s="15" t="e">
        <f>VLOOKUP(B629,REGIONS!A:D,4,FALSE)</f>
        <v>#N/A</v>
      </c>
      <c r="L629" s="19" t="e">
        <f>VLOOKUP(G629,Sensibilité!$A:$L,12,FALSE)</f>
        <v>#N/A</v>
      </c>
      <c r="M629" s="19" t="e">
        <f t="shared" si="51"/>
        <v>#N/A</v>
      </c>
      <c r="N629" s="19" t="e">
        <f t="shared" si="52"/>
        <v>#N/A</v>
      </c>
      <c r="O629" s="15" t="str">
        <f>IF(D629=Listes!$B$6,"SWARMING",IF(OR(D629=Listes!$B$1,D629=Listes!$B$2,D629=Listes!$B$5),2,IF(OR(D629=Listes!$B$3,D629=Listes!$B$4),1,"erreur colonne D")))</f>
        <v>SWARMING</v>
      </c>
      <c r="P629" s="15" t="e">
        <f>IF(OR(W629="Hiver",W629="Transit"),VLOOKUP(E629,IC!A:E,4,FALSE),IF(W629="été",VLOOKUP(E629,IC!A:E,3,FALSE),"erreur"))</f>
        <v>#N/A</v>
      </c>
      <c r="Q629" s="15" t="e">
        <f>IF(P629="NR",0,IF(F629&lt;5,0,IF(P629=1,VLOOKUP(F629,IC!$G$1:$I$8,3,TRUE),
IF(P629=2,VLOOKUP(F629,IC!$K$1:$M$8,3,TRUE),
IF(P629=3,VLOOKUP(F629,IC!$O$1:$Q$8,3,TRUE),IF(P629=4,VLOOKUP(F629,IC!$S$2:$U$9,3,TRUE),
"erreur"))))))</f>
        <v>#N/A</v>
      </c>
      <c r="R629" s="16" t="e">
        <f>IF(OR(V629="NA",V629="Transit",V629&lt;Listes!$F$1),"non applicable",F629/V629)</f>
        <v>#N/A</v>
      </c>
      <c r="S629" s="16" t="e">
        <f>IF(W629="Transit","Non applicable",IF(AND(W629="été",T629&gt;Listes!F628),F629/T629,IF(AND(W629="Hiver",Hierarchisation!U629&gt;Listes!F628),F629/U629,"non applicable")))</f>
        <v>#N/A</v>
      </c>
      <c r="T629" s="17" t="e">
        <f>IF(K629="Centre",VLOOKUP(E629,effectifs_ete,3,FALSE),IF(Hierarchisation!K629="Grand Nord",VLOOKUP(Hierarchisation!E629,effectifs_ete,4,FALSE),IF(Hierarchisation!K629="Nord Est",VLOOKUP(Hierarchisation!E629,effectifs_ete,5,FALSE),IF(Hierarchisation!K629="Nord Ouest",VLOOKUP(Hierarchisation!E629,effectifs_ete,6,FALSE),IF(Hierarchisation!K629="Sud Est",VLOOKUP(Hierarchisation!E629,effectifs_ete,7,FALSE),IF(Hierarchisation!K629="Sud Ouest",VLOOKUP(Hierarchisation!E629,effectifs_ete,8,FALSE),"Erreur Région"))))))</f>
        <v>#N/A</v>
      </c>
      <c r="U629" s="17" t="e">
        <f>IF(K629="Centre",VLOOKUP(E629,effectifs_hiver,3,FALSE),IF(Hierarchisation!K629="Grand Nord",VLOOKUP(Hierarchisation!E629,effectifs_hiver,4,FALSE),IF(Hierarchisation!K629="Nord Est",VLOOKUP(Hierarchisation!E629,effectifs_hiver,5,FALSE),IF(Hierarchisation!K629="Nord Ouest",VLOOKUP(Hierarchisation!E629,effectifs_hiver,6,FALSE),IF(Hierarchisation!K629="Sud Est",VLOOKUP(Hierarchisation!E629,effectifs_hiver,7,FALSE),IF(Hierarchisation!K629="Sud Ouest",VLOOKUP(Hierarchisation!E629,effectifs_hiver,8,FALSE),"Erreur Région"))))))</f>
        <v>#N/A</v>
      </c>
      <c r="V629" s="17" t="e">
        <f>IF(W629="Transit","Transit",IF(W629="hiver",VLOOKUP(E629,'EFFECTIFS Hiver'!$A:$I,9,FALSE),IF(W629="été",VLOOKUP(E629,'EFFECTIFS Eté'!$A:$I,9,FALSE),"Erreur saison")))</f>
        <v>#N/A</v>
      </c>
      <c r="W629" s="18" t="e">
        <f>VLOOKUP(D629,Listes!B:C,2,FALSE)</f>
        <v>#N/A</v>
      </c>
    </row>
    <row r="630" spans="1:23" ht="15.75" customHeight="1">
      <c r="A630" s="11"/>
      <c r="B630" s="11"/>
      <c r="C630" s="11"/>
      <c r="D630" s="11"/>
      <c r="E630" s="11"/>
      <c r="F630" s="11"/>
      <c r="G630" s="11" t="e">
        <f>VLOOKUP(E630,TAXONS!B:C,2,FALSE)</f>
        <v>#N/A</v>
      </c>
      <c r="H630" s="13">
        <f t="shared" si="48"/>
        <v>0</v>
      </c>
      <c r="I630" s="12" t="e">
        <f t="shared" si="49"/>
        <v>#N/A</v>
      </c>
      <c r="J630" s="14" t="e">
        <f t="shared" si="50"/>
        <v>#N/A</v>
      </c>
      <c r="K630" s="15" t="e">
        <f>VLOOKUP(B630,REGIONS!A:D,4,FALSE)</f>
        <v>#N/A</v>
      </c>
      <c r="L630" s="19" t="e">
        <f>VLOOKUP(G630,Sensibilité!$A:$L,12,FALSE)</f>
        <v>#N/A</v>
      </c>
      <c r="M630" s="19" t="e">
        <f t="shared" si="51"/>
        <v>#N/A</v>
      </c>
      <c r="N630" s="19" t="e">
        <f t="shared" si="52"/>
        <v>#N/A</v>
      </c>
      <c r="O630" s="15" t="str">
        <f>IF(D630=Listes!$B$6,"SWARMING",IF(OR(D630=Listes!$B$1,D630=Listes!$B$2,D630=Listes!$B$5),2,IF(OR(D630=Listes!$B$3,D630=Listes!$B$4),1,"erreur colonne D")))</f>
        <v>SWARMING</v>
      </c>
      <c r="P630" s="15" t="e">
        <f>IF(OR(W630="Hiver",W630="Transit"),VLOOKUP(E630,IC!A:E,4,FALSE),IF(W630="été",VLOOKUP(E630,IC!A:E,3,FALSE),"erreur"))</f>
        <v>#N/A</v>
      </c>
      <c r="Q630" s="15" t="e">
        <f>IF(P630="NR",0,IF(F630&lt;5,0,IF(P630=1,VLOOKUP(F630,IC!$G$1:$I$8,3,TRUE),
IF(P630=2,VLOOKUP(F630,IC!$K$1:$M$8,3,TRUE),
IF(P630=3,VLOOKUP(F630,IC!$O$1:$Q$8,3,TRUE),IF(P630=4,VLOOKUP(F630,IC!$S$2:$U$9,3,TRUE),
"erreur"))))))</f>
        <v>#N/A</v>
      </c>
      <c r="R630" s="16" t="e">
        <f>IF(OR(V630="NA",V630="Transit",V630&lt;Listes!$F$1),"non applicable",F630/V630)</f>
        <v>#N/A</v>
      </c>
      <c r="S630" s="16" t="e">
        <f>IF(W630="Transit","Non applicable",IF(AND(W630="été",T630&gt;Listes!F629),F630/T630,IF(AND(W630="Hiver",Hierarchisation!U630&gt;Listes!F629),F630/U630,"non applicable")))</f>
        <v>#N/A</v>
      </c>
      <c r="T630" s="17" t="e">
        <f>IF(K630="Centre",VLOOKUP(E630,effectifs_ete,3,FALSE),IF(Hierarchisation!K630="Grand Nord",VLOOKUP(Hierarchisation!E630,effectifs_ete,4,FALSE),IF(Hierarchisation!K630="Nord Est",VLOOKUP(Hierarchisation!E630,effectifs_ete,5,FALSE),IF(Hierarchisation!K630="Nord Ouest",VLOOKUP(Hierarchisation!E630,effectifs_ete,6,FALSE),IF(Hierarchisation!K630="Sud Est",VLOOKUP(Hierarchisation!E630,effectifs_ete,7,FALSE),IF(Hierarchisation!K630="Sud Ouest",VLOOKUP(Hierarchisation!E630,effectifs_ete,8,FALSE),"Erreur Région"))))))</f>
        <v>#N/A</v>
      </c>
      <c r="U630" s="17" t="e">
        <f>IF(K630="Centre",VLOOKUP(E630,effectifs_hiver,3,FALSE),IF(Hierarchisation!K630="Grand Nord",VLOOKUP(Hierarchisation!E630,effectifs_hiver,4,FALSE),IF(Hierarchisation!K630="Nord Est",VLOOKUP(Hierarchisation!E630,effectifs_hiver,5,FALSE),IF(Hierarchisation!K630="Nord Ouest",VLOOKUP(Hierarchisation!E630,effectifs_hiver,6,FALSE),IF(Hierarchisation!K630="Sud Est",VLOOKUP(Hierarchisation!E630,effectifs_hiver,7,FALSE),IF(Hierarchisation!K630="Sud Ouest",VLOOKUP(Hierarchisation!E630,effectifs_hiver,8,FALSE),"Erreur Région"))))))</f>
        <v>#N/A</v>
      </c>
      <c r="V630" s="17" t="e">
        <f>IF(W630="Transit","Transit",IF(W630="hiver",VLOOKUP(E630,'EFFECTIFS Hiver'!$A:$I,9,FALSE),IF(W630="été",VLOOKUP(E630,'EFFECTIFS Eté'!$A:$I,9,FALSE),"Erreur saison")))</f>
        <v>#N/A</v>
      </c>
      <c r="W630" s="18" t="e">
        <f>VLOOKUP(D630,Listes!B:C,2,FALSE)</f>
        <v>#N/A</v>
      </c>
    </row>
    <row r="631" spans="1:23" ht="15.75" customHeight="1">
      <c r="A631" s="11"/>
      <c r="B631" s="11"/>
      <c r="C631" s="11"/>
      <c r="D631" s="11"/>
      <c r="E631" s="11"/>
      <c r="F631" s="11"/>
      <c r="G631" s="11" t="e">
        <f>VLOOKUP(E631,TAXONS!B:C,2,FALSE)</f>
        <v>#N/A</v>
      </c>
      <c r="H631" s="13">
        <f t="shared" si="48"/>
        <v>0</v>
      </c>
      <c r="I631" s="12" t="e">
        <f t="shared" si="49"/>
        <v>#N/A</v>
      </c>
      <c r="J631" s="14" t="e">
        <f t="shared" si="50"/>
        <v>#N/A</v>
      </c>
      <c r="K631" s="15" t="e">
        <f>VLOOKUP(B631,REGIONS!A:D,4,FALSE)</f>
        <v>#N/A</v>
      </c>
      <c r="L631" s="19" t="e">
        <f>VLOOKUP(G631,Sensibilité!$A:$L,12,FALSE)</f>
        <v>#N/A</v>
      </c>
      <c r="M631" s="19" t="e">
        <f t="shared" si="51"/>
        <v>#N/A</v>
      </c>
      <c r="N631" s="19" t="e">
        <f t="shared" si="52"/>
        <v>#N/A</v>
      </c>
      <c r="O631" s="15" t="str">
        <f>IF(D631=Listes!$B$6,"SWARMING",IF(OR(D631=Listes!$B$1,D631=Listes!$B$2,D631=Listes!$B$5),2,IF(OR(D631=Listes!$B$3,D631=Listes!$B$4),1,"erreur colonne D")))</f>
        <v>SWARMING</v>
      </c>
      <c r="P631" s="15" t="e">
        <f>IF(OR(W631="Hiver",W631="Transit"),VLOOKUP(E631,IC!A:E,4,FALSE),IF(W631="été",VLOOKUP(E631,IC!A:E,3,FALSE),"erreur"))</f>
        <v>#N/A</v>
      </c>
      <c r="Q631" s="15" t="e">
        <f>IF(P631="NR",0,IF(F631&lt;5,0,IF(P631=1,VLOOKUP(F631,IC!$G$1:$I$8,3,TRUE),
IF(P631=2,VLOOKUP(F631,IC!$K$1:$M$8,3,TRUE),
IF(P631=3,VLOOKUP(F631,IC!$O$1:$Q$8,3,TRUE),IF(P631=4,VLOOKUP(F631,IC!$S$2:$U$9,3,TRUE),
"erreur"))))))</f>
        <v>#N/A</v>
      </c>
      <c r="R631" s="16" t="e">
        <f>IF(OR(V631="NA",V631="Transit",V631&lt;Listes!$F$1),"non applicable",F631/V631)</f>
        <v>#N/A</v>
      </c>
      <c r="S631" s="16" t="e">
        <f>IF(W631="Transit","Non applicable",IF(AND(W631="été",T631&gt;Listes!F630),F631/T631,IF(AND(W631="Hiver",Hierarchisation!U631&gt;Listes!F630),F631/U631,"non applicable")))</f>
        <v>#N/A</v>
      </c>
      <c r="T631" s="17" t="e">
        <f>IF(K631="Centre",VLOOKUP(E631,effectifs_ete,3,FALSE),IF(Hierarchisation!K631="Grand Nord",VLOOKUP(Hierarchisation!E631,effectifs_ete,4,FALSE),IF(Hierarchisation!K631="Nord Est",VLOOKUP(Hierarchisation!E631,effectifs_ete,5,FALSE),IF(Hierarchisation!K631="Nord Ouest",VLOOKUP(Hierarchisation!E631,effectifs_ete,6,FALSE),IF(Hierarchisation!K631="Sud Est",VLOOKUP(Hierarchisation!E631,effectifs_ete,7,FALSE),IF(Hierarchisation!K631="Sud Ouest",VLOOKUP(Hierarchisation!E631,effectifs_ete,8,FALSE),"Erreur Région"))))))</f>
        <v>#N/A</v>
      </c>
      <c r="U631" s="17" t="e">
        <f>IF(K631="Centre",VLOOKUP(E631,effectifs_hiver,3,FALSE),IF(Hierarchisation!K631="Grand Nord",VLOOKUP(Hierarchisation!E631,effectifs_hiver,4,FALSE),IF(Hierarchisation!K631="Nord Est",VLOOKUP(Hierarchisation!E631,effectifs_hiver,5,FALSE),IF(Hierarchisation!K631="Nord Ouest",VLOOKUP(Hierarchisation!E631,effectifs_hiver,6,FALSE),IF(Hierarchisation!K631="Sud Est",VLOOKUP(Hierarchisation!E631,effectifs_hiver,7,FALSE),IF(Hierarchisation!K631="Sud Ouest",VLOOKUP(Hierarchisation!E631,effectifs_hiver,8,FALSE),"Erreur Région"))))))</f>
        <v>#N/A</v>
      </c>
      <c r="V631" s="17" t="e">
        <f>IF(W631="Transit","Transit",IF(W631="hiver",VLOOKUP(E631,'EFFECTIFS Hiver'!$A:$I,9,FALSE),IF(W631="été",VLOOKUP(E631,'EFFECTIFS Eté'!$A:$I,9,FALSE),"Erreur saison")))</f>
        <v>#N/A</v>
      </c>
      <c r="W631" s="18" t="e">
        <f>VLOOKUP(D631,Listes!B:C,2,FALSE)</f>
        <v>#N/A</v>
      </c>
    </row>
    <row r="632" spans="1:23" ht="15.75" customHeight="1">
      <c r="A632" s="11"/>
      <c r="B632" s="11"/>
      <c r="C632" s="11"/>
      <c r="D632" s="11"/>
      <c r="E632" s="11"/>
      <c r="F632" s="11"/>
      <c r="G632" s="11" t="e">
        <f>VLOOKUP(E632,TAXONS!B:C,2,FALSE)</f>
        <v>#N/A</v>
      </c>
      <c r="H632" s="13">
        <f t="shared" si="48"/>
        <v>0</v>
      </c>
      <c r="I632" s="12" t="e">
        <f t="shared" si="49"/>
        <v>#N/A</v>
      </c>
      <c r="J632" s="14" t="e">
        <f t="shared" si="50"/>
        <v>#N/A</v>
      </c>
      <c r="K632" s="15" t="e">
        <f>VLOOKUP(B632,REGIONS!A:D,4,FALSE)</f>
        <v>#N/A</v>
      </c>
      <c r="L632" s="19" t="e">
        <f>VLOOKUP(G632,Sensibilité!$A:$L,12,FALSE)</f>
        <v>#N/A</v>
      </c>
      <c r="M632" s="19" t="e">
        <f t="shared" si="51"/>
        <v>#N/A</v>
      </c>
      <c r="N632" s="19" t="e">
        <f t="shared" si="52"/>
        <v>#N/A</v>
      </c>
      <c r="O632" s="15" t="str">
        <f>IF(D632=Listes!$B$6,"SWARMING",IF(OR(D632=Listes!$B$1,D632=Listes!$B$2,D632=Listes!$B$5),2,IF(OR(D632=Listes!$B$3,D632=Listes!$B$4),1,"erreur colonne D")))</f>
        <v>SWARMING</v>
      </c>
      <c r="P632" s="15" t="e">
        <f>IF(OR(W632="Hiver",W632="Transit"),VLOOKUP(E632,IC!A:E,4,FALSE),IF(W632="été",VLOOKUP(E632,IC!A:E,3,FALSE),"erreur"))</f>
        <v>#N/A</v>
      </c>
      <c r="Q632" s="15" t="e">
        <f>IF(P632="NR",0,IF(F632&lt;5,0,IF(P632=1,VLOOKUP(F632,IC!$G$1:$I$8,3,TRUE),
IF(P632=2,VLOOKUP(F632,IC!$K$1:$M$8,3,TRUE),
IF(P632=3,VLOOKUP(F632,IC!$O$1:$Q$8,3,TRUE),IF(P632=4,VLOOKUP(F632,IC!$S$2:$U$9,3,TRUE),
"erreur"))))))</f>
        <v>#N/A</v>
      </c>
      <c r="R632" s="16" t="e">
        <f>IF(OR(V632="NA",V632="Transit",V632&lt;Listes!$F$1),"non applicable",F632/V632)</f>
        <v>#N/A</v>
      </c>
      <c r="S632" s="16" t="e">
        <f>IF(W632="Transit","Non applicable",IF(AND(W632="été",T632&gt;Listes!F631),F632/T632,IF(AND(W632="Hiver",Hierarchisation!U632&gt;Listes!F631),F632/U632,"non applicable")))</f>
        <v>#N/A</v>
      </c>
      <c r="T632" s="17" t="e">
        <f>IF(K632="Centre",VLOOKUP(E632,effectifs_ete,3,FALSE),IF(Hierarchisation!K632="Grand Nord",VLOOKUP(Hierarchisation!E632,effectifs_ete,4,FALSE),IF(Hierarchisation!K632="Nord Est",VLOOKUP(Hierarchisation!E632,effectifs_ete,5,FALSE),IF(Hierarchisation!K632="Nord Ouest",VLOOKUP(Hierarchisation!E632,effectifs_ete,6,FALSE),IF(Hierarchisation!K632="Sud Est",VLOOKUP(Hierarchisation!E632,effectifs_ete,7,FALSE),IF(Hierarchisation!K632="Sud Ouest",VLOOKUP(Hierarchisation!E632,effectifs_ete,8,FALSE),"Erreur Région"))))))</f>
        <v>#N/A</v>
      </c>
      <c r="U632" s="17" t="e">
        <f>IF(K632="Centre",VLOOKUP(E632,effectifs_hiver,3,FALSE),IF(Hierarchisation!K632="Grand Nord",VLOOKUP(Hierarchisation!E632,effectifs_hiver,4,FALSE),IF(Hierarchisation!K632="Nord Est",VLOOKUP(Hierarchisation!E632,effectifs_hiver,5,FALSE),IF(Hierarchisation!K632="Nord Ouest",VLOOKUP(Hierarchisation!E632,effectifs_hiver,6,FALSE),IF(Hierarchisation!K632="Sud Est",VLOOKUP(Hierarchisation!E632,effectifs_hiver,7,FALSE),IF(Hierarchisation!K632="Sud Ouest",VLOOKUP(Hierarchisation!E632,effectifs_hiver,8,FALSE),"Erreur Région"))))))</f>
        <v>#N/A</v>
      </c>
      <c r="V632" s="17" t="e">
        <f>IF(W632="Transit","Transit",IF(W632="hiver",VLOOKUP(E632,'EFFECTIFS Hiver'!$A:$I,9,FALSE),IF(W632="été",VLOOKUP(E632,'EFFECTIFS Eté'!$A:$I,9,FALSE),"Erreur saison")))</f>
        <v>#N/A</v>
      </c>
      <c r="W632" s="18" t="e">
        <f>VLOOKUP(D632,Listes!B:C,2,FALSE)</f>
        <v>#N/A</v>
      </c>
    </row>
    <row r="633" spans="1:23" ht="15.75" customHeight="1">
      <c r="A633" s="11"/>
      <c r="B633" s="11"/>
      <c r="C633" s="11"/>
      <c r="D633" s="11"/>
      <c r="E633" s="11"/>
      <c r="F633" s="11"/>
      <c r="G633" s="11" t="e">
        <f>VLOOKUP(E633,TAXONS!B:C,2,FALSE)</f>
        <v>#N/A</v>
      </c>
      <c r="H633" s="13">
        <f t="shared" si="48"/>
        <v>0</v>
      </c>
      <c r="I633" s="12" t="e">
        <f t="shared" si="49"/>
        <v>#N/A</v>
      </c>
      <c r="J633" s="14" t="e">
        <f t="shared" si="50"/>
        <v>#N/A</v>
      </c>
      <c r="K633" s="15" t="e">
        <f>VLOOKUP(B633,REGIONS!A:D,4,FALSE)</f>
        <v>#N/A</v>
      </c>
      <c r="L633" s="19" t="e">
        <f>VLOOKUP(G633,Sensibilité!$A:$L,12,FALSE)</f>
        <v>#N/A</v>
      </c>
      <c r="M633" s="19" t="e">
        <f t="shared" si="51"/>
        <v>#N/A</v>
      </c>
      <c r="N633" s="19" t="e">
        <f t="shared" si="52"/>
        <v>#N/A</v>
      </c>
      <c r="O633" s="15" t="str">
        <f>IF(D633=Listes!$B$6,"SWARMING",IF(OR(D633=Listes!$B$1,D633=Listes!$B$2,D633=Listes!$B$5),2,IF(OR(D633=Listes!$B$3,D633=Listes!$B$4),1,"erreur colonne D")))</f>
        <v>SWARMING</v>
      </c>
      <c r="P633" s="15" t="e">
        <f>IF(OR(W633="Hiver",W633="Transit"),VLOOKUP(E633,IC!A:E,4,FALSE),IF(W633="été",VLOOKUP(E633,IC!A:E,3,FALSE),"erreur"))</f>
        <v>#N/A</v>
      </c>
      <c r="Q633" s="15" t="e">
        <f>IF(P633="NR",0,IF(F633&lt;5,0,IF(P633=1,VLOOKUP(F633,IC!$G$1:$I$8,3,TRUE),
IF(P633=2,VLOOKUP(F633,IC!$K$1:$M$8,3,TRUE),
IF(P633=3,VLOOKUP(F633,IC!$O$1:$Q$8,3,TRUE),IF(P633=4,VLOOKUP(F633,IC!$S$2:$U$9,3,TRUE),
"erreur"))))))</f>
        <v>#N/A</v>
      </c>
      <c r="R633" s="16" t="e">
        <f>IF(OR(V633="NA",V633="Transit",V633&lt;Listes!$F$1),"non applicable",F633/V633)</f>
        <v>#N/A</v>
      </c>
      <c r="S633" s="16" t="e">
        <f>IF(W633="Transit","Non applicable",IF(AND(W633="été",T633&gt;Listes!F632),F633/T633,IF(AND(W633="Hiver",Hierarchisation!U633&gt;Listes!F632),F633/U633,"non applicable")))</f>
        <v>#N/A</v>
      </c>
      <c r="T633" s="17" t="e">
        <f>IF(K633="Centre",VLOOKUP(E633,effectifs_ete,3,FALSE),IF(Hierarchisation!K633="Grand Nord",VLOOKUP(Hierarchisation!E633,effectifs_ete,4,FALSE),IF(Hierarchisation!K633="Nord Est",VLOOKUP(Hierarchisation!E633,effectifs_ete,5,FALSE),IF(Hierarchisation!K633="Nord Ouest",VLOOKUP(Hierarchisation!E633,effectifs_ete,6,FALSE),IF(Hierarchisation!K633="Sud Est",VLOOKUP(Hierarchisation!E633,effectifs_ete,7,FALSE),IF(Hierarchisation!K633="Sud Ouest",VLOOKUP(Hierarchisation!E633,effectifs_ete,8,FALSE),"Erreur Région"))))))</f>
        <v>#N/A</v>
      </c>
      <c r="U633" s="17" t="e">
        <f>IF(K633="Centre",VLOOKUP(E633,effectifs_hiver,3,FALSE),IF(Hierarchisation!K633="Grand Nord",VLOOKUP(Hierarchisation!E633,effectifs_hiver,4,FALSE),IF(Hierarchisation!K633="Nord Est",VLOOKUP(Hierarchisation!E633,effectifs_hiver,5,FALSE),IF(Hierarchisation!K633="Nord Ouest",VLOOKUP(Hierarchisation!E633,effectifs_hiver,6,FALSE),IF(Hierarchisation!K633="Sud Est",VLOOKUP(Hierarchisation!E633,effectifs_hiver,7,FALSE),IF(Hierarchisation!K633="Sud Ouest",VLOOKUP(Hierarchisation!E633,effectifs_hiver,8,FALSE),"Erreur Région"))))))</f>
        <v>#N/A</v>
      </c>
      <c r="V633" s="17" t="e">
        <f>IF(W633="Transit","Transit",IF(W633="hiver",VLOOKUP(E633,'EFFECTIFS Hiver'!$A:$I,9,FALSE),IF(W633="été",VLOOKUP(E633,'EFFECTIFS Eté'!$A:$I,9,FALSE),"Erreur saison")))</f>
        <v>#N/A</v>
      </c>
      <c r="W633" s="18" t="e">
        <f>VLOOKUP(D633,Listes!B:C,2,FALSE)</f>
        <v>#N/A</v>
      </c>
    </row>
    <row r="634" spans="1:23" ht="15.75" customHeight="1">
      <c r="A634" s="11"/>
      <c r="B634" s="11"/>
      <c r="C634" s="11"/>
      <c r="D634" s="11"/>
      <c r="E634" s="11"/>
      <c r="F634" s="11"/>
      <c r="G634" s="11" t="e">
        <f>VLOOKUP(E634,TAXONS!B:C,2,FALSE)</f>
        <v>#N/A</v>
      </c>
      <c r="H634" s="13">
        <f t="shared" si="48"/>
        <v>0</v>
      </c>
      <c r="I634" s="12" t="e">
        <f t="shared" si="49"/>
        <v>#N/A</v>
      </c>
      <c r="J634" s="14" t="e">
        <f t="shared" si="50"/>
        <v>#N/A</v>
      </c>
      <c r="K634" s="15" t="e">
        <f>VLOOKUP(B634,REGIONS!A:D,4,FALSE)</f>
        <v>#N/A</v>
      </c>
      <c r="L634" s="19" t="e">
        <f>VLOOKUP(G634,Sensibilité!$A:$L,12,FALSE)</f>
        <v>#N/A</v>
      </c>
      <c r="M634" s="19" t="e">
        <f t="shared" si="51"/>
        <v>#N/A</v>
      </c>
      <c r="N634" s="19" t="e">
        <f t="shared" si="52"/>
        <v>#N/A</v>
      </c>
      <c r="O634" s="15" t="str">
        <f>IF(D634=Listes!$B$6,"SWARMING",IF(OR(D634=Listes!$B$1,D634=Listes!$B$2,D634=Listes!$B$5),2,IF(OR(D634=Listes!$B$3,D634=Listes!$B$4),1,"erreur colonne D")))</f>
        <v>SWARMING</v>
      </c>
      <c r="P634" s="15" t="e">
        <f>IF(OR(W634="Hiver",W634="Transit"),VLOOKUP(E634,IC!A:E,4,FALSE),IF(W634="été",VLOOKUP(E634,IC!A:E,3,FALSE),"erreur"))</f>
        <v>#N/A</v>
      </c>
      <c r="Q634" s="15" t="e">
        <f>IF(P634="NR",0,IF(F634&lt;5,0,IF(P634=1,VLOOKUP(F634,IC!$G$1:$I$8,3,TRUE),
IF(P634=2,VLOOKUP(F634,IC!$K$1:$M$8,3,TRUE),
IF(P634=3,VLOOKUP(F634,IC!$O$1:$Q$8,3,TRUE),IF(P634=4,VLOOKUP(F634,IC!$S$2:$U$9,3,TRUE),
"erreur"))))))</f>
        <v>#N/A</v>
      </c>
      <c r="R634" s="16" t="e">
        <f>IF(OR(V634="NA",V634="Transit",V634&lt;Listes!$F$1),"non applicable",F634/V634)</f>
        <v>#N/A</v>
      </c>
      <c r="S634" s="16" t="e">
        <f>IF(W634="Transit","Non applicable",IF(AND(W634="été",T634&gt;Listes!F633),F634/T634,IF(AND(W634="Hiver",Hierarchisation!U634&gt;Listes!F633),F634/U634,"non applicable")))</f>
        <v>#N/A</v>
      </c>
      <c r="T634" s="17" t="e">
        <f>IF(K634="Centre",VLOOKUP(E634,effectifs_ete,3,FALSE),IF(Hierarchisation!K634="Grand Nord",VLOOKUP(Hierarchisation!E634,effectifs_ete,4,FALSE),IF(Hierarchisation!K634="Nord Est",VLOOKUP(Hierarchisation!E634,effectifs_ete,5,FALSE),IF(Hierarchisation!K634="Nord Ouest",VLOOKUP(Hierarchisation!E634,effectifs_ete,6,FALSE),IF(Hierarchisation!K634="Sud Est",VLOOKUP(Hierarchisation!E634,effectifs_ete,7,FALSE),IF(Hierarchisation!K634="Sud Ouest",VLOOKUP(Hierarchisation!E634,effectifs_ete,8,FALSE),"Erreur Région"))))))</f>
        <v>#N/A</v>
      </c>
      <c r="U634" s="17" t="e">
        <f>IF(K634="Centre",VLOOKUP(E634,effectifs_hiver,3,FALSE),IF(Hierarchisation!K634="Grand Nord",VLOOKUP(Hierarchisation!E634,effectifs_hiver,4,FALSE),IF(Hierarchisation!K634="Nord Est",VLOOKUP(Hierarchisation!E634,effectifs_hiver,5,FALSE),IF(Hierarchisation!K634="Nord Ouest",VLOOKUP(Hierarchisation!E634,effectifs_hiver,6,FALSE),IF(Hierarchisation!K634="Sud Est",VLOOKUP(Hierarchisation!E634,effectifs_hiver,7,FALSE),IF(Hierarchisation!K634="Sud Ouest",VLOOKUP(Hierarchisation!E634,effectifs_hiver,8,FALSE),"Erreur Région"))))))</f>
        <v>#N/A</v>
      </c>
      <c r="V634" s="17" t="e">
        <f>IF(W634="Transit","Transit",IF(W634="hiver",VLOOKUP(E634,'EFFECTIFS Hiver'!$A:$I,9,FALSE),IF(W634="été",VLOOKUP(E634,'EFFECTIFS Eté'!$A:$I,9,FALSE),"Erreur saison")))</f>
        <v>#N/A</v>
      </c>
      <c r="W634" s="18" t="e">
        <f>VLOOKUP(D634,Listes!B:C,2,FALSE)</f>
        <v>#N/A</v>
      </c>
    </row>
    <row r="635" spans="1:23" ht="15.75" customHeight="1">
      <c r="A635" s="11"/>
      <c r="B635" s="11"/>
      <c r="C635" s="11"/>
      <c r="D635" s="11"/>
      <c r="E635" s="11"/>
      <c r="F635" s="11"/>
      <c r="G635" s="11" t="e">
        <f>VLOOKUP(E635,TAXONS!B:C,2,FALSE)</f>
        <v>#N/A</v>
      </c>
      <c r="H635" s="13">
        <f t="shared" si="48"/>
        <v>0</v>
      </c>
      <c r="I635" s="12" t="e">
        <f t="shared" si="49"/>
        <v>#N/A</v>
      </c>
      <c r="J635" s="14" t="e">
        <f t="shared" si="50"/>
        <v>#N/A</v>
      </c>
      <c r="K635" s="15" t="e">
        <f>VLOOKUP(B635,REGIONS!A:D,4,FALSE)</f>
        <v>#N/A</v>
      </c>
      <c r="L635" s="19" t="e">
        <f>VLOOKUP(G635,Sensibilité!$A:$L,12,FALSE)</f>
        <v>#N/A</v>
      </c>
      <c r="M635" s="19" t="e">
        <f t="shared" si="51"/>
        <v>#N/A</v>
      </c>
      <c r="N635" s="19" t="e">
        <f t="shared" si="52"/>
        <v>#N/A</v>
      </c>
      <c r="O635" s="15" t="str">
        <f>IF(D635=Listes!$B$6,"SWARMING",IF(OR(D635=Listes!$B$1,D635=Listes!$B$2,D635=Listes!$B$5),2,IF(OR(D635=Listes!$B$3,D635=Listes!$B$4),1,"erreur colonne D")))</f>
        <v>SWARMING</v>
      </c>
      <c r="P635" s="15" t="e">
        <f>IF(OR(W635="Hiver",W635="Transit"),VLOOKUP(E635,IC!A:E,4,FALSE),IF(W635="été",VLOOKUP(E635,IC!A:E,3,FALSE),"erreur"))</f>
        <v>#N/A</v>
      </c>
      <c r="Q635" s="15" t="e">
        <f>IF(P635="NR",0,IF(F635&lt;5,0,IF(P635=1,VLOOKUP(F635,IC!$G$1:$I$8,3,TRUE),
IF(P635=2,VLOOKUP(F635,IC!$K$1:$M$8,3,TRUE),
IF(P635=3,VLOOKUP(F635,IC!$O$1:$Q$8,3,TRUE),IF(P635=4,VLOOKUP(F635,IC!$S$2:$U$9,3,TRUE),
"erreur"))))))</f>
        <v>#N/A</v>
      </c>
      <c r="R635" s="16" t="e">
        <f>IF(OR(V635="NA",V635="Transit",V635&lt;Listes!$F$1),"non applicable",F635/V635)</f>
        <v>#N/A</v>
      </c>
      <c r="S635" s="16" t="e">
        <f>IF(W635="Transit","Non applicable",IF(AND(W635="été",T635&gt;Listes!F634),F635/T635,IF(AND(W635="Hiver",Hierarchisation!U635&gt;Listes!F634),F635/U635,"non applicable")))</f>
        <v>#N/A</v>
      </c>
      <c r="T635" s="17" t="e">
        <f>IF(K635="Centre",VLOOKUP(E635,effectifs_ete,3,FALSE),IF(Hierarchisation!K635="Grand Nord",VLOOKUP(Hierarchisation!E635,effectifs_ete,4,FALSE),IF(Hierarchisation!K635="Nord Est",VLOOKUP(Hierarchisation!E635,effectifs_ete,5,FALSE),IF(Hierarchisation!K635="Nord Ouest",VLOOKUP(Hierarchisation!E635,effectifs_ete,6,FALSE),IF(Hierarchisation!K635="Sud Est",VLOOKUP(Hierarchisation!E635,effectifs_ete,7,FALSE),IF(Hierarchisation!K635="Sud Ouest",VLOOKUP(Hierarchisation!E635,effectifs_ete,8,FALSE),"Erreur Région"))))))</f>
        <v>#N/A</v>
      </c>
      <c r="U635" s="17" t="e">
        <f>IF(K635="Centre",VLOOKUP(E635,effectifs_hiver,3,FALSE),IF(Hierarchisation!K635="Grand Nord",VLOOKUP(Hierarchisation!E635,effectifs_hiver,4,FALSE),IF(Hierarchisation!K635="Nord Est",VLOOKUP(Hierarchisation!E635,effectifs_hiver,5,FALSE),IF(Hierarchisation!K635="Nord Ouest",VLOOKUP(Hierarchisation!E635,effectifs_hiver,6,FALSE),IF(Hierarchisation!K635="Sud Est",VLOOKUP(Hierarchisation!E635,effectifs_hiver,7,FALSE),IF(Hierarchisation!K635="Sud Ouest",VLOOKUP(Hierarchisation!E635,effectifs_hiver,8,FALSE),"Erreur Région"))))))</f>
        <v>#N/A</v>
      </c>
      <c r="V635" s="17" t="e">
        <f>IF(W635="Transit","Transit",IF(W635="hiver",VLOOKUP(E635,'EFFECTIFS Hiver'!$A:$I,9,FALSE),IF(W635="été",VLOOKUP(E635,'EFFECTIFS Eté'!$A:$I,9,FALSE),"Erreur saison")))</f>
        <v>#N/A</v>
      </c>
      <c r="W635" s="18" t="e">
        <f>VLOOKUP(D635,Listes!B:C,2,FALSE)</f>
        <v>#N/A</v>
      </c>
    </row>
    <row r="636" spans="1:23" ht="15.75" customHeight="1">
      <c r="A636" s="11"/>
      <c r="B636" s="11"/>
      <c r="C636" s="11"/>
      <c r="D636" s="11"/>
      <c r="E636" s="11"/>
      <c r="F636" s="11"/>
      <c r="G636" s="11" t="e">
        <f>VLOOKUP(E636,TAXONS!B:C,2,FALSE)</f>
        <v>#N/A</v>
      </c>
      <c r="H636" s="13">
        <f t="shared" si="48"/>
        <v>0</v>
      </c>
      <c r="I636" s="12" t="e">
        <f t="shared" si="49"/>
        <v>#N/A</v>
      </c>
      <c r="J636" s="14" t="e">
        <f t="shared" si="50"/>
        <v>#N/A</v>
      </c>
      <c r="K636" s="15" t="e">
        <f>VLOOKUP(B636,REGIONS!A:D,4,FALSE)</f>
        <v>#N/A</v>
      </c>
      <c r="L636" s="19" t="e">
        <f>VLOOKUP(G636,Sensibilité!$A:$L,12,FALSE)</f>
        <v>#N/A</v>
      </c>
      <c r="M636" s="19" t="e">
        <f t="shared" si="51"/>
        <v>#N/A</v>
      </c>
      <c r="N636" s="19" t="e">
        <f t="shared" si="52"/>
        <v>#N/A</v>
      </c>
      <c r="O636" s="15" t="str">
        <f>IF(D636=Listes!$B$6,"SWARMING",IF(OR(D636=Listes!$B$1,D636=Listes!$B$2,D636=Listes!$B$5),2,IF(OR(D636=Listes!$B$3,D636=Listes!$B$4),1,"erreur colonne D")))</f>
        <v>SWARMING</v>
      </c>
      <c r="P636" s="15" t="e">
        <f>IF(OR(W636="Hiver",W636="Transit"),VLOOKUP(E636,IC!A:E,4,FALSE),IF(W636="été",VLOOKUP(E636,IC!A:E,3,FALSE),"erreur"))</f>
        <v>#N/A</v>
      </c>
      <c r="Q636" s="15" t="e">
        <f>IF(P636="NR",0,IF(F636&lt;5,0,IF(P636=1,VLOOKUP(F636,IC!$G$1:$I$8,3,TRUE),
IF(P636=2,VLOOKUP(F636,IC!$K$1:$M$8,3,TRUE),
IF(P636=3,VLOOKUP(F636,IC!$O$1:$Q$8,3,TRUE),IF(P636=4,VLOOKUP(F636,IC!$S$2:$U$9,3,TRUE),
"erreur"))))))</f>
        <v>#N/A</v>
      </c>
      <c r="R636" s="16" t="e">
        <f>IF(OR(V636="NA",V636="Transit",V636&lt;Listes!$F$1),"non applicable",F636/V636)</f>
        <v>#N/A</v>
      </c>
      <c r="S636" s="16" t="e">
        <f>IF(W636="Transit","Non applicable",IF(AND(W636="été",T636&gt;Listes!F635),F636/T636,IF(AND(W636="Hiver",Hierarchisation!U636&gt;Listes!F635),F636/U636,"non applicable")))</f>
        <v>#N/A</v>
      </c>
      <c r="T636" s="17" t="e">
        <f>IF(K636="Centre",VLOOKUP(E636,effectifs_ete,3,FALSE),IF(Hierarchisation!K636="Grand Nord",VLOOKUP(Hierarchisation!E636,effectifs_ete,4,FALSE),IF(Hierarchisation!K636="Nord Est",VLOOKUP(Hierarchisation!E636,effectifs_ete,5,FALSE),IF(Hierarchisation!K636="Nord Ouest",VLOOKUP(Hierarchisation!E636,effectifs_ete,6,FALSE),IF(Hierarchisation!K636="Sud Est",VLOOKUP(Hierarchisation!E636,effectifs_ete,7,FALSE),IF(Hierarchisation!K636="Sud Ouest",VLOOKUP(Hierarchisation!E636,effectifs_ete,8,FALSE),"Erreur Région"))))))</f>
        <v>#N/A</v>
      </c>
      <c r="U636" s="17" t="e">
        <f>IF(K636="Centre",VLOOKUP(E636,effectifs_hiver,3,FALSE),IF(Hierarchisation!K636="Grand Nord",VLOOKUP(Hierarchisation!E636,effectifs_hiver,4,FALSE),IF(Hierarchisation!K636="Nord Est",VLOOKUP(Hierarchisation!E636,effectifs_hiver,5,FALSE),IF(Hierarchisation!K636="Nord Ouest",VLOOKUP(Hierarchisation!E636,effectifs_hiver,6,FALSE),IF(Hierarchisation!K636="Sud Est",VLOOKUP(Hierarchisation!E636,effectifs_hiver,7,FALSE),IF(Hierarchisation!K636="Sud Ouest",VLOOKUP(Hierarchisation!E636,effectifs_hiver,8,FALSE),"Erreur Région"))))))</f>
        <v>#N/A</v>
      </c>
      <c r="V636" s="17" t="e">
        <f>IF(W636="Transit","Transit",IF(W636="hiver",VLOOKUP(E636,'EFFECTIFS Hiver'!$A:$I,9,FALSE),IF(W636="été",VLOOKUP(E636,'EFFECTIFS Eté'!$A:$I,9,FALSE),"Erreur saison")))</f>
        <v>#N/A</v>
      </c>
      <c r="W636" s="18" t="e">
        <f>VLOOKUP(D636,Listes!B:C,2,FALSE)</f>
        <v>#N/A</v>
      </c>
    </row>
    <row r="637" spans="1:23" ht="15.75" customHeight="1">
      <c r="A637" s="11"/>
      <c r="B637" s="11"/>
      <c r="C637" s="11"/>
      <c r="D637" s="11"/>
      <c r="E637" s="11"/>
      <c r="F637" s="11"/>
      <c r="G637" s="11" t="e">
        <f>VLOOKUP(E637,TAXONS!B:C,2,FALSE)</f>
        <v>#N/A</v>
      </c>
      <c r="H637" s="13">
        <f t="shared" si="48"/>
        <v>0</v>
      </c>
      <c r="I637" s="12" t="e">
        <f t="shared" si="49"/>
        <v>#N/A</v>
      </c>
      <c r="J637" s="14" t="e">
        <f t="shared" si="50"/>
        <v>#N/A</v>
      </c>
      <c r="K637" s="15" t="e">
        <f>VLOOKUP(B637,REGIONS!A:D,4,FALSE)</f>
        <v>#N/A</v>
      </c>
      <c r="L637" s="19" t="e">
        <f>VLOOKUP(G637,Sensibilité!$A:$L,12,FALSE)</f>
        <v>#N/A</v>
      </c>
      <c r="M637" s="19" t="e">
        <f t="shared" si="51"/>
        <v>#N/A</v>
      </c>
      <c r="N637" s="19" t="e">
        <f t="shared" si="52"/>
        <v>#N/A</v>
      </c>
      <c r="O637" s="15" t="str">
        <f>IF(D637=Listes!$B$6,"SWARMING",IF(OR(D637=Listes!$B$1,D637=Listes!$B$2,D637=Listes!$B$5),2,IF(OR(D637=Listes!$B$3,D637=Listes!$B$4),1,"erreur colonne D")))</f>
        <v>SWARMING</v>
      </c>
      <c r="P637" s="15" t="e">
        <f>IF(OR(W637="Hiver",W637="Transit"),VLOOKUP(E637,IC!A:E,4,FALSE),IF(W637="été",VLOOKUP(E637,IC!A:E,3,FALSE),"erreur"))</f>
        <v>#N/A</v>
      </c>
      <c r="Q637" s="15" t="e">
        <f>IF(P637="NR",0,IF(F637&lt;5,0,IF(P637=1,VLOOKUP(F637,IC!$G$1:$I$8,3,TRUE),
IF(P637=2,VLOOKUP(F637,IC!$K$1:$M$8,3,TRUE),
IF(P637=3,VLOOKUP(F637,IC!$O$1:$Q$8,3,TRUE),IF(P637=4,VLOOKUP(F637,IC!$S$2:$U$9,3,TRUE),
"erreur"))))))</f>
        <v>#N/A</v>
      </c>
      <c r="R637" s="16" t="e">
        <f>IF(OR(V637="NA",V637="Transit",V637&lt;Listes!$F$1),"non applicable",F637/V637)</f>
        <v>#N/A</v>
      </c>
      <c r="S637" s="16" t="e">
        <f>IF(W637="Transit","Non applicable",IF(AND(W637="été",T637&gt;Listes!F636),F637/T637,IF(AND(W637="Hiver",Hierarchisation!U637&gt;Listes!F636),F637/U637,"non applicable")))</f>
        <v>#N/A</v>
      </c>
      <c r="T637" s="17" t="e">
        <f>IF(K637="Centre",VLOOKUP(E637,effectifs_ete,3,FALSE),IF(Hierarchisation!K637="Grand Nord",VLOOKUP(Hierarchisation!E637,effectifs_ete,4,FALSE),IF(Hierarchisation!K637="Nord Est",VLOOKUP(Hierarchisation!E637,effectifs_ete,5,FALSE),IF(Hierarchisation!K637="Nord Ouest",VLOOKUP(Hierarchisation!E637,effectifs_ete,6,FALSE),IF(Hierarchisation!K637="Sud Est",VLOOKUP(Hierarchisation!E637,effectifs_ete,7,FALSE),IF(Hierarchisation!K637="Sud Ouest",VLOOKUP(Hierarchisation!E637,effectifs_ete,8,FALSE),"Erreur Région"))))))</f>
        <v>#N/A</v>
      </c>
      <c r="U637" s="17" t="e">
        <f>IF(K637="Centre",VLOOKUP(E637,effectifs_hiver,3,FALSE),IF(Hierarchisation!K637="Grand Nord",VLOOKUP(Hierarchisation!E637,effectifs_hiver,4,FALSE),IF(Hierarchisation!K637="Nord Est",VLOOKUP(Hierarchisation!E637,effectifs_hiver,5,FALSE),IF(Hierarchisation!K637="Nord Ouest",VLOOKUP(Hierarchisation!E637,effectifs_hiver,6,FALSE),IF(Hierarchisation!K637="Sud Est",VLOOKUP(Hierarchisation!E637,effectifs_hiver,7,FALSE),IF(Hierarchisation!K637="Sud Ouest",VLOOKUP(Hierarchisation!E637,effectifs_hiver,8,FALSE),"Erreur Région"))))))</f>
        <v>#N/A</v>
      </c>
      <c r="V637" s="17" t="e">
        <f>IF(W637="Transit","Transit",IF(W637="hiver",VLOOKUP(E637,'EFFECTIFS Hiver'!$A:$I,9,FALSE),IF(W637="été",VLOOKUP(E637,'EFFECTIFS Eté'!$A:$I,9,FALSE),"Erreur saison")))</f>
        <v>#N/A</v>
      </c>
      <c r="W637" s="18" t="e">
        <f>VLOOKUP(D637,Listes!B:C,2,FALSE)</f>
        <v>#N/A</v>
      </c>
    </row>
    <row r="638" spans="1:23" ht="15.75" customHeight="1">
      <c r="A638" s="11"/>
      <c r="B638" s="11"/>
      <c r="C638" s="11"/>
      <c r="D638" s="11"/>
      <c r="E638" s="11"/>
      <c r="F638" s="11"/>
      <c r="G638" s="11" t="e">
        <f>VLOOKUP(E638,TAXONS!B:C,2,FALSE)</f>
        <v>#N/A</v>
      </c>
      <c r="H638" s="13">
        <f t="shared" si="48"/>
        <v>0</v>
      </c>
      <c r="I638" s="12" t="e">
        <f t="shared" si="49"/>
        <v>#N/A</v>
      </c>
      <c r="J638" s="14" t="e">
        <f t="shared" si="50"/>
        <v>#N/A</v>
      </c>
      <c r="K638" s="15" t="e">
        <f>VLOOKUP(B638,REGIONS!A:D,4,FALSE)</f>
        <v>#N/A</v>
      </c>
      <c r="L638" s="19" t="e">
        <f>VLOOKUP(G638,Sensibilité!$A:$L,12,FALSE)</f>
        <v>#N/A</v>
      </c>
      <c r="M638" s="19" t="e">
        <f t="shared" si="51"/>
        <v>#N/A</v>
      </c>
      <c r="N638" s="19" t="e">
        <f t="shared" si="52"/>
        <v>#N/A</v>
      </c>
      <c r="O638" s="15" t="str">
        <f>IF(D638=Listes!$B$6,"SWARMING",IF(OR(D638=Listes!$B$1,D638=Listes!$B$2,D638=Listes!$B$5),2,IF(OR(D638=Listes!$B$3,D638=Listes!$B$4),1,"erreur colonne D")))</f>
        <v>SWARMING</v>
      </c>
      <c r="P638" s="15" t="e">
        <f>IF(OR(W638="Hiver",W638="Transit"),VLOOKUP(E638,IC!A:E,4,FALSE),IF(W638="été",VLOOKUP(E638,IC!A:E,3,FALSE),"erreur"))</f>
        <v>#N/A</v>
      </c>
      <c r="Q638" s="15" t="e">
        <f>IF(P638="NR",0,IF(F638&lt;5,0,IF(P638=1,VLOOKUP(F638,IC!$G$1:$I$8,3,TRUE),
IF(P638=2,VLOOKUP(F638,IC!$K$1:$M$8,3,TRUE),
IF(P638=3,VLOOKUP(F638,IC!$O$1:$Q$8,3,TRUE),IF(P638=4,VLOOKUP(F638,IC!$S$2:$U$9,3,TRUE),
"erreur"))))))</f>
        <v>#N/A</v>
      </c>
      <c r="R638" s="16" t="e">
        <f>IF(OR(V638="NA",V638="Transit",V638&lt;Listes!$F$1),"non applicable",F638/V638)</f>
        <v>#N/A</v>
      </c>
      <c r="S638" s="16" t="e">
        <f>IF(W638="Transit","Non applicable",IF(AND(W638="été",T638&gt;Listes!F637),F638/T638,IF(AND(W638="Hiver",Hierarchisation!U638&gt;Listes!F637),F638/U638,"non applicable")))</f>
        <v>#N/A</v>
      </c>
      <c r="T638" s="17" t="e">
        <f>IF(K638="Centre",VLOOKUP(E638,effectifs_ete,3,FALSE),IF(Hierarchisation!K638="Grand Nord",VLOOKUP(Hierarchisation!E638,effectifs_ete,4,FALSE),IF(Hierarchisation!K638="Nord Est",VLOOKUP(Hierarchisation!E638,effectifs_ete,5,FALSE),IF(Hierarchisation!K638="Nord Ouest",VLOOKUP(Hierarchisation!E638,effectifs_ete,6,FALSE),IF(Hierarchisation!K638="Sud Est",VLOOKUP(Hierarchisation!E638,effectifs_ete,7,FALSE),IF(Hierarchisation!K638="Sud Ouest",VLOOKUP(Hierarchisation!E638,effectifs_ete,8,FALSE),"Erreur Région"))))))</f>
        <v>#N/A</v>
      </c>
      <c r="U638" s="17" t="e">
        <f>IF(K638="Centre",VLOOKUP(E638,effectifs_hiver,3,FALSE),IF(Hierarchisation!K638="Grand Nord",VLOOKUP(Hierarchisation!E638,effectifs_hiver,4,FALSE),IF(Hierarchisation!K638="Nord Est",VLOOKUP(Hierarchisation!E638,effectifs_hiver,5,FALSE),IF(Hierarchisation!K638="Nord Ouest",VLOOKUP(Hierarchisation!E638,effectifs_hiver,6,FALSE),IF(Hierarchisation!K638="Sud Est",VLOOKUP(Hierarchisation!E638,effectifs_hiver,7,FALSE),IF(Hierarchisation!K638="Sud Ouest",VLOOKUP(Hierarchisation!E638,effectifs_hiver,8,FALSE),"Erreur Région"))))))</f>
        <v>#N/A</v>
      </c>
      <c r="V638" s="17" t="e">
        <f>IF(W638="Transit","Transit",IF(W638="hiver",VLOOKUP(E638,'EFFECTIFS Hiver'!$A:$I,9,FALSE),IF(W638="été",VLOOKUP(E638,'EFFECTIFS Eté'!$A:$I,9,FALSE),"Erreur saison")))</f>
        <v>#N/A</v>
      </c>
      <c r="W638" s="18" t="e">
        <f>VLOOKUP(D638,Listes!B:C,2,FALSE)</f>
        <v>#N/A</v>
      </c>
    </row>
    <row r="639" spans="1:23" ht="15.75" customHeight="1">
      <c r="A639" s="11"/>
      <c r="B639" s="11"/>
      <c r="C639" s="11"/>
      <c r="D639" s="11"/>
      <c r="E639" s="11"/>
      <c r="F639" s="11"/>
      <c r="G639" s="11" t="e">
        <f>VLOOKUP(E639,TAXONS!B:C,2,FALSE)</f>
        <v>#N/A</v>
      </c>
      <c r="H639" s="13">
        <f t="shared" si="48"/>
        <v>0</v>
      </c>
      <c r="I639" s="12" t="e">
        <f t="shared" si="49"/>
        <v>#N/A</v>
      </c>
      <c r="J639" s="14" t="e">
        <f t="shared" si="50"/>
        <v>#N/A</v>
      </c>
      <c r="K639" s="15" t="e">
        <f>VLOOKUP(B639,REGIONS!A:D,4,FALSE)</f>
        <v>#N/A</v>
      </c>
      <c r="L639" s="19" t="e">
        <f>VLOOKUP(G639,Sensibilité!$A:$L,12,FALSE)</f>
        <v>#N/A</v>
      </c>
      <c r="M639" s="19" t="e">
        <f t="shared" si="51"/>
        <v>#N/A</v>
      </c>
      <c r="N639" s="19" t="e">
        <f t="shared" si="52"/>
        <v>#N/A</v>
      </c>
      <c r="O639" s="15" t="str">
        <f>IF(D639=Listes!$B$6,"SWARMING",IF(OR(D639=Listes!$B$1,D639=Listes!$B$2,D639=Listes!$B$5),2,IF(OR(D639=Listes!$B$3,D639=Listes!$B$4),1,"erreur colonne D")))</f>
        <v>SWARMING</v>
      </c>
      <c r="P639" s="15" t="e">
        <f>IF(OR(W639="Hiver",W639="Transit"),VLOOKUP(E639,IC!A:E,4,FALSE),IF(W639="été",VLOOKUP(E639,IC!A:E,3,FALSE),"erreur"))</f>
        <v>#N/A</v>
      </c>
      <c r="Q639" s="15" t="e">
        <f>IF(P639="NR",0,IF(F639&lt;5,0,IF(P639=1,VLOOKUP(F639,IC!$G$1:$I$8,3,TRUE),
IF(P639=2,VLOOKUP(F639,IC!$K$1:$M$8,3,TRUE),
IF(P639=3,VLOOKUP(F639,IC!$O$1:$Q$8,3,TRUE),IF(P639=4,VLOOKUP(F639,IC!$S$2:$U$9,3,TRUE),
"erreur"))))))</f>
        <v>#N/A</v>
      </c>
      <c r="R639" s="16" t="e">
        <f>IF(OR(V639="NA",V639="Transit",V639&lt;Listes!$F$1),"non applicable",F639/V639)</f>
        <v>#N/A</v>
      </c>
      <c r="S639" s="16" t="e">
        <f>IF(W639="Transit","Non applicable",IF(AND(W639="été",T639&gt;Listes!F638),F639/T639,IF(AND(W639="Hiver",Hierarchisation!U639&gt;Listes!F638),F639/U639,"non applicable")))</f>
        <v>#N/A</v>
      </c>
      <c r="T639" s="17" t="e">
        <f>IF(K639="Centre",VLOOKUP(E639,effectifs_ete,3,FALSE),IF(Hierarchisation!K639="Grand Nord",VLOOKUP(Hierarchisation!E639,effectifs_ete,4,FALSE),IF(Hierarchisation!K639="Nord Est",VLOOKUP(Hierarchisation!E639,effectifs_ete,5,FALSE),IF(Hierarchisation!K639="Nord Ouest",VLOOKUP(Hierarchisation!E639,effectifs_ete,6,FALSE),IF(Hierarchisation!K639="Sud Est",VLOOKUP(Hierarchisation!E639,effectifs_ete,7,FALSE),IF(Hierarchisation!K639="Sud Ouest",VLOOKUP(Hierarchisation!E639,effectifs_ete,8,FALSE),"Erreur Région"))))))</f>
        <v>#N/A</v>
      </c>
      <c r="U639" s="17" t="e">
        <f>IF(K639="Centre",VLOOKUP(E639,effectifs_hiver,3,FALSE),IF(Hierarchisation!K639="Grand Nord",VLOOKUP(Hierarchisation!E639,effectifs_hiver,4,FALSE),IF(Hierarchisation!K639="Nord Est",VLOOKUP(Hierarchisation!E639,effectifs_hiver,5,FALSE),IF(Hierarchisation!K639="Nord Ouest",VLOOKUP(Hierarchisation!E639,effectifs_hiver,6,FALSE),IF(Hierarchisation!K639="Sud Est",VLOOKUP(Hierarchisation!E639,effectifs_hiver,7,FALSE),IF(Hierarchisation!K639="Sud Ouest",VLOOKUP(Hierarchisation!E639,effectifs_hiver,8,FALSE),"Erreur Région"))))))</f>
        <v>#N/A</v>
      </c>
      <c r="V639" s="17" t="e">
        <f>IF(W639="Transit","Transit",IF(W639="hiver",VLOOKUP(E639,'EFFECTIFS Hiver'!$A:$I,9,FALSE),IF(W639="été",VLOOKUP(E639,'EFFECTIFS Eté'!$A:$I,9,FALSE),"Erreur saison")))</f>
        <v>#N/A</v>
      </c>
      <c r="W639" s="18" t="e">
        <f>VLOOKUP(D639,Listes!B:C,2,FALSE)</f>
        <v>#N/A</v>
      </c>
    </row>
    <row r="640" spans="1:23" ht="15.75" customHeight="1">
      <c r="A640" s="11"/>
      <c r="B640" s="11"/>
      <c r="C640" s="11"/>
      <c r="D640" s="11"/>
      <c r="E640" s="11"/>
      <c r="F640" s="11"/>
      <c r="G640" s="11" t="e">
        <f>VLOOKUP(E640,TAXONS!B:C,2,FALSE)</f>
        <v>#N/A</v>
      </c>
      <c r="H640" s="13">
        <f t="shared" si="48"/>
        <v>0</v>
      </c>
      <c r="I640" s="12" t="e">
        <f t="shared" si="49"/>
        <v>#N/A</v>
      </c>
      <c r="J640" s="14" t="e">
        <f t="shared" si="50"/>
        <v>#N/A</v>
      </c>
      <c r="K640" s="15" t="e">
        <f>VLOOKUP(B640,REGIONS!A:D,4,FALSE)</f>
        <v>#N/A</v>
      </c>
      <c r="L640" s="19" t="e">
        <f>VLOOKUP(G640,Sensibilité!$A:$L,12,FALSE)</f>
        <v>#N/A</v>
      </c>
      <c r="M640" s="19" t="e">
        <f t="shared" si="51"/>
        <v>#N/A</v>
      </c>
      <c r="N640" s="19" t="e">
        <f t="shared" si="52"/>
        <v>#N/A</v>
      </c>
      <c r="O640" s="15" t="str">
        <f>IF(D640=Listes!$B$6,"SWARMING",IF(OR(D640=Listes!$B$1,D640=Listes!$B$2,D640=Listes!$B$5),2,IF(OR(D640=Listes!$B$3,D640=Listes!$B$4),1,"erreur colonne D")))</f>
        <v>SWARMING</v>
      </c>
      <c r="P640" s="15" t="e">
        <f>IF(OR(W640="Hiver",W640="Transit"),VLOOKUP(E640,IC!A:E,4,FALSE),IF(W640="été",VLOOKUP(E640,IC!A:E,3,FALSE),"erreur"))</f>
        <v>#N/A</v>
      </c>
      <c r="Q640" s="15" t="e">
        <f>IF(P640="NR",0,IF(F640&lt;5,0,IF(P640=1,VLOOKUP(F640,IC!$G$1:$I$8,3,TRUE),
IF(P640=2,VLOOKUP(F640,IC!$K$1:$M$8,3,TRUE),
IF(P640=3,VLOOKUP(F640,IC!$O$1:$Q$8,3,TRUE),IF(P640=4,VLOOKUP(F640,IC!$S$2:$U$9,3,TRUE),
"erreur"))))))</f>
        <v>#N/A</v>
      </c>
      <c r="R640" s="16" t="e">
        <f>IF(OR(V640="NA",V640="Transit",V640&lt;Listes!$F$1),"non applicable",F640/V640)</f>
        <v>#N/A</v>
      </c>
      <c r="S640" s="16" t="e">
        <f>IF(W640="Transit","Non applicable",IF(AND(W640="été",T640&gt;Listes!F639),F640/T640,IF(AND(W640="Hiver",Hierarchisation!U640&gt;Listes!F639),F640/U640,"non applicable")))</f>
        <v>#N/A</v>
      </c>
      <c r="T640" s="17" t="e">
        <f>IF(K640="Centre",VLOOKUP(E640,effectifs_ete,3,FALSE),IF(Hierarchisation!K640="Grand Nord",VLOOKUP(Hierarchisation!E640,effectifs_ete,4,FALSE),IF(Hierarchisation!K640="Nord Est",VLOOKUP(Hierarchisation!E640,effectifs_ete,5,FALSE),IF(Hierarchisation!K640="Nord Ouest",VLOOKUP(Hierarchisation!E640,effectifs_ete,6,FALSE),IF(Hierarchisation!K640="Sud Est",VLOOKUP(Hierarchisation!E640,effectifs_ete,7,FALSE),IF(Hierarchisation!K640="Sud Ouest",VLOOKUP(Hierarchisation!E640,effectifs_ete,8,FALSE),"Erreur Région"))))))</f>
        <v>#N/A</v>
      </c>
      <c r="U640" s="17" t="e">
        <f>IF(K640="Centre",VLOOKUP(E640,effectifs_hiver,3,FALSE),IF(Hierarchisation!K640="Grand Nord",VLOOKUP(Hierarchisation!E640,effectifs_hiver,4,FALSE),IF(Hierarchisation!K640="Nord Est",VLOOKUP(Hierarchisation!E640,effectifs_hiver,5,FALSE),IF(Hierarchisation!K640="Nord Ouest",VLOOKUP(Hierarchisation!E640,effectifs_hiver,6,FALSE),IF(Hierarchisation!K640="Sud Est",VLOOKUP(Hierarchisation!E640,effectifs_hiver,7,FALSE),IF(Hierarchisation!K640="Sud Ouest",VLOOKUP(Hierarchisation!E640,effectifs_hiver,8,FALSE),"Erreur Région"))))))</f>
        <v>#N/A</v>
      </c>
      <c r="V640" s="17" t="e">
        <f>IF(W640="Transit","Transit",IF(W640="hiver",VLOOKUP(E640,'EFFECTIFS Hiver'!$A:$I,9,FALSE),IF(W640="été",VLOOKUP(E640,'EFFECTIFS Eté'!$A:$I,9,FALSE),"Erreur saison")))</f>
        <v>#N/A</v>
      </c>
      <c r="W640" s="18" t="e">
        <f>VLOOKUP(D640,Listes!B:C,2,FALSE)</f>
        <v>#N/A</v>
      </c>
    </row>
    <row r="641" spans="1:23" ht="15.75" customHeight="1">
      <c r="A641" s="11"/>
      <c r="B641" s="11"/>
      <c r="C641" s="11"/>
      <c r="D641" s="11"/>
      <c r="E641" s="11"/>
      <c r="F641" s="11"/>
      <c r="G641" s="11" t="e">
        <f>VLOOKUP(E641,TAXONS!B:C,2,FALSE)</f>
        <v>#N/A</v>
      </c>
      <c r="H641" s="13">
        <f t="shared" si="48"/>
        <v>0</v>
      </c>
      <c r="I641" s="12" t="e">
        <f t="shared" si="49"/>
        <v>#N/A</v>
      </c>
      <c r="J641" s="14" t="e">
        <f t="shared" si="50"/>
        <v>#N/A</v>
      </c>
      <c r="K641" s="15" t="e">
        <f>VLOOKUP(B641,REGIONS!A:D,4,FALSE)</f>
        <v>#N/A</v>
      </c>
      <c r="L641" s="19" t="e">
        <f>VLOOKUP(G641,Sensibilité!$A:$L,12,FALSE)</f>
        <v>#N/A</v>
      </c>
      <c r="M641" s="19" t="e">
        <f t="shared" si="51"/>
        <v>#N/A</v>
      </c>
      <c r="N641" s="19" t="e">
        <f t="shared" si="52"/>
        <v>#N/A</v>
      </c>
      <c r="O641" s="15" t="str">
        <f>IF(D641=Listes!$B$6,"SWARMING",IF(OR(D641=Listes!$B$1,D641=Listes!$B$2,D641=Listes!$B$5),2,IF(OR(D641=Listes!$B$3,D641=Listes!$B$4),1,"erreur colonne D")))</f>
        <v>SWARMING</v>
      </c>
      <c r="P641" s="15" t="e">
        <f>IF(OR(W641="Hiver",W641="Transit"),VLOOKUP(E641,IC!A:E,4,FALSE),IF(W641="été",VLOOKUP(E641,IC!A:E,3,FALSE),"erreur"))</f>
        <v>#N/A</v>
      </c>
      <c r="Q641" s="15" t="e">
        <f>IF(P641="NR",0,IF(F641&lt;5,0,IF(P641=1,VLOOKUP(F641,IC!$G$1:$I$8,3,TRUE),
IF(P641=2,VLOOKUP(F641,IC!$K$1:$M$8,3,TRUE),
IF(P641=3,VLOOKUP(F641,IC!$O$1:$Q$8,3,TRUE),IF(P641=4,VLOOKUP(F641,IC!$S$2:$U$9,3,TRUE),
"erreur"))))))</f>
        <v>#N/A</v>
      </c>
      <c r="R641" s="16" t="e">
        <f>IF(OR(V641="NA",V641="Transit",V641&lt;Listes!$F$1),"non applicable",F641/V641)</f>
        <v>#N/A</v>
      </c>
      <c r="S641" s="16" t="e">
        <f>IF(W641="Transit","Non applicable",IF(AND(W641="été",T641&gt;Listes!F640),F641/T641,IF(AND(W641="Hiver",Hierarchisation!U641&gt;Listes!F640),F641/U641,"non applicable")))</f>
        <v>#N/A</v>
      </c>
      <c r="T641" s="17" t="e">
        <f>IF(K641="Centre",VLOOKUP(E641,effectifs_ete,3,FALSE),IF(Hierarchisation!K641="Grand Nord",VLOOKUP(Hierarchisation!E641,effectifs_ete,4,FALSE),IF(Hierarchisation!K641="Nord Est",VLOOKUP(Hierarchisation!E641,effectifs_ete,5,FALSE),IF(Hierarchisation!K641="Nord Ouest",VLOOKUP(Hierarchisation!E641,effectifs_ete,6,FALSE),IF(Hierarchisation!K641="Sud Est",VLOOKUP(Hierarchisation!E641,effectifs_ete,7,FALSE),IF(Hierarchisation!K641="Sud Ouest",VLOOKUP(Hierarchisation!E641,effectifs_ete,8,FALSE),"Erreur Région"))))))</f>
        <v>#N/A</v>
      </c>
      <c r="U641" s="17" t="e">
        <f>IF(K641="Centre",VLOOKUP(E641,effectifs_hiver,3,FALSE),IF(Hierarchisation!K641="Grand Nord",VLOOKUP(Hierarchisation!E641,effectifs_hiver,4,FALSE),IF(Hierarchisation!K641="Nord Est",VLOOKUP(Hierarchisation!E641,effectifs_hiver,5,FALSE),IF(Hierarchisation!K641="Nord Ouest",VLOOKUP(Hierarchisation!E641,effectifs_hiver,6,FALSE),IF(Hierarchisation!K641="Sud Est",VLOOKUP(Hierarchisation!E641,effectifs_hiver,7,FALSE),IF(Hierarchisation!K641="Sud Ouest",VLOOKUP(Hierarchisation!E641,effectifs_hiver,8,FALSE),"Erreur Région"))))))</f>
        <v>#N/A</v>
      </c>
      <c r="V641" s="17" t="e">
        <f>IF(W641="Transit","Transit",IF(W641="hiver",VLOOKUP(E641,'EFFECTIFS Hiver'!$A:$I,9,FALSE),IF(W641="été",VLOOKUP(E641,'EFFECTIFS Eté'!$A:$I,9,FALSE),"Erreur saison")))</f>
        <v>#N/A</v>
      </c>
      <c r="W641" s="18" t="e">
        <f>VLOOKUP(D641,Listes!B:C,2,FALSE)</f>
        <v>#N/A</v>
      </c>
    </row>
    <row r="642" spans="1:23" ht="15.75" customHeight="1">
      <c r="A642" s="11"/>
      <c r="B642" s="11"/>
      <c r="C642" s="11"/>
      <c r="D642" s="11"/>
      <c r="E642" s="11"/>
      <c r="F642" s="11"/>
      <c r="G642" s="11" t="e">
        <f>VLOOKUP(E642,TAXONS!B:C,2,FALSE)</f>
        <v>#N/A</v>
      </c>
      <c r="H642" s="13">
        <f t="shared" si="48"/>
        <v>0</v>
      </c>
      <c r="I642" s="12" t="e">
        <f t="shared" si="49"/>
        <v>#N/A</v>
      </c>
      <c r="J642" s="14" t="e">
        <f t="shared" si="50"/>
        <v>#N/A</v>
      </c>
      <c r="K642" s="15" t="e">
        <f>VLOOKUP(B642,REGIONS!A:D,4,FALSE)</f>
        <v>#N/A</v>
      </c>
      <c r="L642" s="19" t="e">
        <f>VLOOKUP(G642,Sensibilité!$A:$L,12,FALSE)</f>
        <v>#N/A</v>
      </c>
      <c r="M642" s="19" t="e">
        <f t="shared" si="51"/>
        <v>#N/A</v>
      </c>
      <c r="N642" s="19" t="e">
        <f t="shared" si="52"/>
        <v>#N/A</v>
      </c>
      <c r="O642" s="15" t="str">
        <f>IF(D642=Listes!$B$6,"SWARMING",IF(OR(D642=Listes!$B$1,D642=Listes!$B$2,D642=Listes!$B$5),2,IF(OR(D642=Listes!$B$3,D642=Listes!$B$4),1,"erreur colonne D")))</f>
        <v>SWARMING</v>
      </c>
      <c r="P642" s="15" t="e">
        <f>IF(OR(W642="Hiver",W642="Transit"),VLOOKUP(E642,IC!A:E,4,FALSE),IF(W642="été",VLOOKUP(E642,IC!A:E,3,FALSE),"erreur"))</f>
        <v>#N/A</v>
      </c>
      <c r="Q642" s="15" t="e">
        <f>IF(P642="NR",0,IF(F642&lt;5,0,IF(P642=1,VLOOKUP(F642,IC!$G$1:$I$8,3,TRUE),
IF(P642=2,VLOOKUP(F642,IC!$K$1:$M$8,3,TRUE),
IF(P642=3,VLOOKUP(F642,IC!$O$1:$Q$8,3,TRUE),IF(P642=4,VLOOKUP(F642,IC!$S$2:$U$9,3,TRUE),
"erreur"))))))</f>
        <v>#N/A</v>
      </c>
      <c r="R642" s="16" t="e">
        <f>IF(OR(V642="NA",V642="Transit",V642&lt;Listes!$F$1),"non applicable",F642/V642)</f>
        <v>#N/A</v>
      </c>
      <c r="S642" s="16" t="e">
        <f>IF(W642="Transit","Non applicable",IF(AND(W642="été",T642&gt;Listes!F641),F642/T642,IF(AND(W642="Hiver",Hierarchisation!U642&gt;Listes!F641),F642/U642,"non applicable")))</f>
        <v>#N/A</v>
      </c>
      <c r="T642" s="17" t="e">
        <f>IF(K642="Centre",VLOOKUP(E642,effectifs_ete,3,FALSE),IF(Hierarchisation!K642="Grand Nord",VLOOKUP(Hierarchisation!E642,effectifs_ete,4,FALSE),IF(Hierarchisation!K642="Nord Est",VLOOKUP(Hierarchisation!E642,effectifs_ete,5,FALSE),IF(Hierarchisation!K642="Nord Ouest",VLOOKUP(Hierarchisation!E642,effectifs_ete,6,FALSE),IF(Hierarchisation!K642="Sud Est",VLOOKUP(Hierarchisation!E642,effectifs_ete,7,FALSE),IF(Hierarchisation!K642="Sud Ouest",VLOOKUP(Hierarchisation!E642,effectifs_ete,8,FALSE),"Erreur Région"))))))</f>
        <v>#N/A</v>
      </c>
      <c r="U642" s="17" t="e">
        <f>IF(K642="Centre",VLOOKUP(E642,effectifs_hiver,3,FALSE),IF(Hierarchisation!K642="Grand Nord",VLOOKUP(Hierarchisation!E642,effectifs_hiver,4,FALSE),IF(Hierarchisation!K642="Nord Est",VLOOKUP(Hierarchisation!E642,effectifs_hiver,5,FALSE),IF(Hierarchisation!K642="Nord Ouest",VLOOKUP(Hierarchisation!E642,effectifs_hiver,6,FALSE),IF(Hierarchisation!K642="Sud Est",VLOOKUP(Hierarchisation!E642,effectifs_hiver,7,FALSE),IF(Hierarchisation!K642="Sud Ouest",VLOOKUP(Hierarchisation!E642,effectifs_hiver,8,FALSE),"Erreur Région"))))))</f>
        <v>#N/A</v>
      </c>
      <c r="V642" s="17" t="e">
        <f>IF(W642="Transit","Transit",IF(W642="hiver",VLOOKUP(E642,'EFFECTIFS Hiver'!$A:$I,9,FALSE),IF(W642="été",VLOOKUP(E642,'EFFECTIFS Eté'!$A:$I,9,FALSE),"Erreur saison")))</f>
        <v>#N/A</v>
      </c>
      <c r="W642" s="18" t="e">
        <f>VLOOKUP(D642,Listes!B:C,2,FALSE)</f>
        <v>#N/A</v>
      </c>
    </row>
    <row r="643" spans="1:23" ht="15.75" customHeight="1">
      <c r="A643" s="11"/>
      <c r="B643" s="11"/>
      <c r="C643" s="11"/>
      <c r="D643" s="11"/>
      <c r="E643" s="11"/>
      <c r="F643" s="11"/>
      <c r="G643" s="11" t="e">
        <f>VLOOKUP(E643,TAXONS!B:C,2,FALSE)</f>
        <v>#N/A</v>
      </c>
      <c r="H643" s="13">
        <f t="shared" ref="H643:H706" si="53">IF(F643&lt;5,0,N643*(O643*Q643))</f>
        <v>0</v>
      </c>
      <c r="I643" s="12" t="e">
        <f t="shared" ref="I643:I706" si="54">IF(OR(W643="transit",R643="non applicable"),"Non applicable",IF(R643&gt;10%,"International",IF(R643&gt;5%,"National",IF(S643="non applicable","non applicable",IF(S643&gt;2%,"Régional","non représentatif")))))</f>
        <v>#N/A</v>
      </c>
      <c r="J643" s="14" t="e">
        <f t="shared" ref="J643:J706" si="55">IF(P643="NR","Données non représentatives au National",IF(I643="Non applicable","Données non représentatives au National ou régional",IF(I643="non représentatif","effectif non représentatif au niveau national ou régional","--")))</f>
        <v>#N/A</v>
      </c>
      <c r="K643" s="15" t="e">
        <f>VLOOKUP(B643,REGIONS!A:D,4,FALSE)</f>
        <v>#N/A</v>
      </c>
      <c r="L643" s="19" t="e">
        <f>VLOOKUP(G643,Sensibilité!$A:$L,12,FALSE)</f>
        <v>#N/A</v>
      </c>
      <c r="M643" s="19" t="e">
        <f t="shared" ref="M643:M706" si="56">IF(K643="Grand Nord",VLOOKUP(G643,responsabilite,2,FALSE),IF(K643="Nord Ouest",VLOOKUP(G643,responsabilite,3,FALSE),IF(K643="Nord Est",VLOOKUP(G643,responsabilite,4,FALSE),IF(K643="Centre",VLOOKUP(G643,responsabilite,5,FALSE),IF(K643="Sud Ouest",VLOOKUP(G643,responsabilite,6,FALSE),IF(K643="Sud Est",VLOOKUP(G643,responsabilite,7,FALSE),"erreur"))))))</f>
        <v>#N/A</v>
      </c>
      <c r="N643" s="19" t="e">
        <f t="shared" ref="N643:N706" si="57">L643+M643</f>
        <v>#N/A</v>
      </c>
      <c r="O643" s="15" t="str">
        <f>IF(D643=Listes!$B$6,"SWARMING",IF(OR(D643=Listes!$B$1,D643=Listes!$B$2,D643=Listes!$B$5),2,IF(OR(D643=Listes!$B$3,D643=Listes!$B$4),1,"erreur colonne D")))</f>
        <v>SWARMING</v>
      </c>
      <c r="P643" s="15" t="e">
        <f>IF(OR(W643="Hiver",W643="Transit"),VLOOKUP(E643,IC!A:E,4,FALSE),IF(W643="été",VLOOKUP(E643,IC!A:E,3,FALSE),"erreur"))</f>
        <v>#N/A</v>
      </c>
      <c r="Q643" s="15" t="e">
        <f>IF(P643="NR",0,IF(F643&lt;5,0,IF(P643=1,VLOOKUP(F643,IC!$G$1:$I$8,3,TRUE),
IF(P643=2,VLOOKUP(F643,IC!$K$1:$M$8,3,TRUE),
IF(P643=3,VLOOKUP(F643,IC!$O$1:$Q$8,3,TRUE),IF(P643=4,VLOOKUP(F643,IC!$S$2:$U$9,3,TRUE),
"erreur"))))))</f>
        <v>#N/A</v>
      </c>
      <c r="R643" s="16" t="e">
        <f>IF(OR(V643="NA",V643="Transit",V643&lt;Listes!$F$1),"non applicable",F643/V643)</f>
        <v>#N/A</v>
      </c>
      <c r="S643" s="16" t="e">
        <f>IF(W643="Transit","Non applicable",IF(AND(W643="été",T643&gt;Listes!F642),F643/T643,IF(AND(W643="Hiver",Hierarchisation!U643&gt;Listes!F642),F643/U643,"non applicable")))</f>
        <v>#N/A</v>
      </c>
      <c r="T643" s="17" t="e">
        <f>IF(K643="Centre",VLOOKUP(E643,effectifs_ete,3,FALSE),IF(Hierarchisation!K643="Grand Nord",VLOOKUP(Hierarchisation!E643,effectifs_ete,4,FALSE),IF(Hierarchisation!K643="Nord Est",VLOOKUP(Hierarchisation!E643,effectifs_ete,5,FALSE),IF(Hierarchisation!K643="Nord Ouest",VLOOKUP(Hierarchisation!E643,effectifs_ete,6,FALSE),IF(Hierarchisation!K643="Sud Est",VLOOKUP(Hierarchisation!E643,effectifs_ete,7,FALSE),IF(Hierarchisation!K643="Sud Ouest",VLOOKUP(Hierarchisation!E643,effectifs_ete,8,FALSE),"Erreur Région"))))))</f>
        <v>#N/A</v>
      </c>
      <c r="U643" s="17" t="e">
        <f>IF(K643="Centre",VLOOKUP(E643,effectifs_hiver,3,FALSE),IF(Hierarchisation!K643="Grand Nord",VLOOKUP(Hierarchisation!E643,effectifs_hiver,4,FALSE),IF(Hierarchisation!K643="Nord Est",VLOOKUP(Hierarchisation!E643,effectifs_hiver,5,FALSE),IF(Hierarchisation!K643="Nord Ouest",VLOOKUP(Hierarchisation!E643,effectifs_hiver,6,FALSE),IF(Hierarchisation!K643="Sud Est",VLOOKUP(Hierarchisation!E643,effectifs_hiver,7,FALSE),IF(Hierarchisation!K643="Sud Ouest",VLOOKUP(Hierarchisation!E643,effectifs_hiver,8,FALSE),"Erreur Région"))))))</f>
        <v>#N/A</v>
      </c>
      <c r="V643" s="17" t="e">
        <f>IF(W643="Transit","Transit",IF(W643="hiver",VLOOKUP(E643,'EFFECTIFS Hiver'!$A:$I,9,FALSE),IF(W643="été",VLOOKUP(E643,'EFFECTIFS Eté'!$A:$I,9,FALSE),"Erreur saison")))</f>
        <v>#N/A</v>
      </c>
      <c r="W643" s="18" t="e">
        <f>VLOOKUP(D643,Listes!B:C,2,FALSE)</f>
        <v>#N/A</v>
      </c>
    </row>
    <row r="644" spans="1:23" ht="15.75" customHeight="1">
      <c r="A644" s="11"/>
      <c r="B644" s="11"/>
      <c r="C644" s="11"/>
      <c r="D644" s="11"/>
      <c r="E644" s="11"/>
      <c r="F644" s="11"/>
      <c r="G644" s="11" t="e">
        <f>VLOOKUP(E644,TAXONS!B:C,2,FALSE)</f>
        <v>#N/A</v>
      </c>
      <c r="H644" s="13">
        <f t="shared" si="53"/>
        <v>0</v>
      </c>
      <c r="I644" s="12" t="e">
        <f t="shared" si="54"/>
        <v>#N/A</v>
      </c>
      <c r="J644" s="14" t="e">
        <f t="shared" si="55"/>
        <v>#N/A</v>
      </c>
      <c r="K644" s="15" t="e">
        <f>VLOOKUP(B644,REGIONS!A:D,4,FALSE)</f>
        <v>#N/A</v>
      </c>
      <c r="L644" s="19" t="e">
        <f>VLOOKUP(G644,Sensibilité!$A:$L,12,FALSE)</f>
        <v>#N/A</v>
      </c>
      <c r="M644" s="19" t="e">
        <f t="shared" si="56"/>
        <v>#N/A</v>
      </c>
      <c r="N644" s="19" t="e">
        <f t="shared" si="57"/>
        <v>#N/A</v>
      </c>
      <c r="O644" s="15" t="str">
        <f>IF(D644=Listes!$B$6,"SWARMING",IF(OR(D644=Listes!$B$1,D644=Listes!$B$2,D644=Listes!$B$5),2,IF(OR(D644=Listes!$B$3,D644=Listes!$B$4),1,"erreur colonne D")))</f>
        <v>SWARMING</v>
      </c>
      <c r="P644" s="15" t="e">
        <f>IF(OR(W644="Hiver",W644="Transit"),VLOOKUP(E644,IC!A:E,4,FALSE),IF(W644="été",VLOOKUP(E644,IC!A:E,3,FALSE),"erreur"))</f>
        <v>#N/A</v>
      </c>
      <c r="Q644" s="15" t="e">
        <f>IF(P644="NR",0,IF(F644&lt;5,0,IF(P644=1,VLOOKUP(F644,IC!$G$1:$I$8,3,TRUE),
IF(P644=2,VLOOKUP(F644,IC!$K$1:$M$8,3,TRUE),
IF(P644=3,VLOOKUP(F644,IC!$O$1:$Q$8,3,TRUE),IF(P644=4,VLOOKUP(F644,IC!$S$2:$U$9,3,TRUE),
"erreur"))))))</f>
        <v>#N/A</v>
      </c>
      <c r="R644" s="16" t="e">
        <f>IF(OR(V644="NA",V644="Transit",V644&lt;Listes!$F$1),"non applicable",F644/V644)</f>
        <v>#N/A</v>
      </c>
      <c r="S644" s="16" t="e">
        <f>IF(W644="Transit","Non applicable",IF(AND(W644="été",T644&gt;Listes!F643),F644/T644,IF(AND(W644="Hiver",Hierarchisation!U644&gt;Listes!F643),F644/U644,"non applicable")))</f>
        <v>#N/A</v>
      </c>
      <c r="T644" s="17" t="e">
        <f>IF(K644="Centre",VLOOKUP(E644,effectifs_ete,3,FALSE),IF(Hierarchisation!K644="Grand Nord",VLOOKUP(Hierarchisation!E644,effectifs_ete,4,FALSE),IF(Hierarchisation!K644="Nord Est",VLOOKUP(Hierarchisation!E644,effectifs_ete,5,FALSE),IF(Hierarchisation!K644="Nord Ouest",VLOOKUP(Hierarchisation!E644,effectifs_ete,6,FALSE),IF(Hierarchisation!K644="Sud Est",VLOOKUP(Hierarchisation!E644,effectifs_ete,7,FALSE),IF(Hierarchisation!K644="Sud Ouest",VLOOKUP(Hierarchisation!E644,effectifs_ete,8,FALSE),"Erreur Région"))))))</f>
        <v>#N/A</v>
      </c>
      <c r="U644" s="17" t="e">
        <f>IF(K644="Centre",VLOOKUP(E644,effectifs_hiver,3,FALSE),IF(Hierarchisation!K644="Grand Nord",VLOOKUP(Hierarchisation!E644,effectifs_hiver,4,FALSE),IF(Hierarchisation!K644="Nord Est",VLOOKUP(Hierarchisation!E644,effectifs_hiver,5,FALSE),IF(Hierarchisation!K644="Nord Ouest",VLOOKUP(Hierarchisation!E644,effectifs_hiver,6,FALSE),IF(Hierarchisation!K644="Sud Est",VLOOKUP(Hierarchisation!E644,effectifs_hiver,7,FALSE),IF(Hierarchisation!K644="Sud Ouest",VLOOKUP(Hierarchisation!E644,effectifs_hiver,8,FALSE),"Erreur Région"))))))</f>
        <v>#N/A</v>
      </c>
      <c r="V644" s="17" t="e">
        <f>IF(W644="Transit","Transit",IF(W644="hiver",VLOOKUP(E644,'EFFECTIFS Hiver'!$A:$I,9,FALSE),IF(W644="été",VLOOKUP(E644,'EFFECTIFS Eté'!$A:$I,9,FALSE),"Erreur saison")))</f>
        <v>#N/A</v>
      </c>
      <c r="W644" s="18" t="e">
        <f>VLOOKUP(D644,Listes!B:C,2,FALSE)</f>
        <v>#N/A</v>
      </c>
    </row>
    <row r="645" spans="1:23" ht="15.75" customHeight="1">
      <c r="A645" s="11"/>
      <c r="B645" s="11"/>
      <c r="C645" s="11"/>
      <c r="D645" s="11"/>
      <c r="E645" s="11"/>
      <c r="F645" s="11"/>
      <c r="G645" s="11" t="e">
        <f>VLOOKUP(E645,TAXONS!B:C,2,FALSE)</f>
        <v>#N/A</v>
      </c>
      <c r="H645" s="13">
        <f t="shared" si="53"/>
        <v>0</v>
      </c>
      <c r="I645" s="12" t="e">
        <f t="shared" si="54"/>
        <v>#N/A</v>
      </c>
      <c r="J645" s="14" t="e">
        <f t="shared" si="55"/>
        <v>#N/A</v>
      </c>
      <c r="K645" s="15" t="e">
        <f>VLOOKUP(B645,REGIONS!A:D,4,FALSE)</f>
        <v>#N/A</v>
      </c>
      <c r="L645" s="19" t="e">
        <f>VLOOKUP(G645,Sensibilité!$A:$L,12,FALSE)</f>
        <v>#N/A</v>
      </c>
      <c r="M645" s="19" t="e">
        <f t="shared" si="56"/>
        <v>#N/A</v>
      </c>
      <c r="N645" s="19" t="e">
        <f t="shared" si="57"/>
        <v>#N/A</v>
      </c>
      <c r="O645" s="15" t="str">
        <f>IF(D645=Listes!$B$6,"SWARMING",IF(OR(D645=Listes!$B$1,D645=Listes!$B$2,D645=Listes!$B$5),2,IF(OR(D645=Listes!$B$3,D645=Listes!$B$4),1,"erreur colonne D")))</f>
        <v>SWARMING</v>
      </c>
      <c r="P645" s="15" t="e">
        <f>IF(OR(W645="Hiver",W645="Transit"),VLOOKUP(E645,IC!A:E,4,FALSE),IF(W645="été",VLOOKUP(E645,IC!A:E,3,FALSE),"erreur"))</f>
        <v>#N/A</v>
      </c>
      <c r="Q645" s="15" t="e">
        <f>IF(P645="NR",0,IF(F645&lt;5,0,IF(P645=1,VLOOKUP(F645,IC!$G$1:$I$8,3,TRUE),
IF(P645=2,VLOOKUP(F645,IC!$K$1:$M$8,3,TRUE),
IF(P645=3,VLOOKUP(F645,IC!$O$1:$Q$8,3,TRUE),IF(P645=4,VLOOKUP(F645,IC!$S$2:$U$9,3,TRUE),
"erreur"))))))</f>
        <v>#N/A</v>
      </c>
      <c r="R645" s="16" t="e">
        <f>IF(OR(V645="NA",V645="Transit",V645&lt;Listes!$F$1),"non applicable",F645/V645)</f>
        <v>#N/A</v>
      </c>
      <c r="S645" s="16" t="e">
        <f>IF(W645="Transit","Non applicable",IF(AND(W645="été",T645&gt;Listes!F644),F645/T645,IF(AND(W645="Hiver",Hierarchisation!U645&gt;Listes!F644),F645/U645,"non applicable")))</f>
        <v>#N/A</v>
      </c>
      <c r="T645" s="17" t="e">
        <f>IF(K645="Centre",VLOOKUP(E645,effectifs_ete,3,FALSE),IF(Hierarchisation!K645="Grand Nord",VLOOKUP(Hierarchisation!E645,effectifs_ete,4,FALSE),IF(Hierarchisation!K645="Nord Est",VLOOKUP(Hierarchisation!E645,effectifs_ete,5,FALSE),IF(Hierarchisation!K645="Nord Ouest",VLOOKUP(Hierarchisation!E645,effectifs_ete,6,FALSE),IF(Hierarchisation!K645="Sud Est",VLOOKUP(Hierarchisation!E645,effectifs_ete,7,FALSE),IF(Hierarchisation!K645="Sud Ouest",VLOOKUP(Hierarchisation!E645,effectifs_ete,8,FALSE),"Erreur Région"))))))</f>
        <v>#N/A</v>
      </c>
      <c r="U645" s="17" t="e">
        <f>IF(K645="Centre",VLOOKUP(E645,effectifs_hiver,3,FALSE),IF(Hierarchisation!K645="Grand Nord",VLOOKUP(Hierarchisation!E645,effectifs_hiver,4,FALSE),IF(Hierarchisation!K645="Nord Est",VLOOKUP(Hierarchisation!E645,effectifs_hiver,5,FALSE),IF(Hierarchisation!K645="Nord Ouest",VLOOKUP(Hierarchisation!E645,effectifs_hiver,6,FALSE),IF(Hierarchisation!K645="Sud Est",VLOOKUP(Hierarchisation!E645,effectifs_hiver,7,FALSE),IF(Hierarchisation!K645="Sud Ouest",VLOOKUP(Hierarchisation!E645,effectifs_hiver,8,FALSE),"Erreur Région"))))))</f>
        <v>#N/A</v>
      </c>
      <c r="V645" s="17" t="e">
        <f>IF(W645="Transit","Transit",IF(W645="hiver",VLOOKUP(E645,'EFFECTIFS Hiver'!$A:$I,9,FALSE),IF(W645="été",VLOOKUP(E645,'EFFECTIFS Eté'!$A:$I,9,FALSE),"Erreur saison")))</f>
        <v>#N/A</v>
      </c>
      <c r="W645" s="18" t="e">
        <f>VLOOKUP(D645,Listes!B:C,2,FALSE)</f>
        <v>#N/A</v>
      </c>
    </row>
    <row r="646" spans="1:23" ht="15.75" customHeight="1">
      <c r="A646" s="11"/>
      <c r="B646" s="11"/>
      <c r="C646" s="11"/>
      <c r="D646" s="11"/>
      <c r="E646" s="11"/>
      <c r="F646" s="11"/>
      <c r="G646" s="11" t="e">
        <f>VLOOKUP(E646,TAXONS!B:C,2,FALSE)</f>
        <v>#N/A</v>
      </c>
      <c r="H646" s="13">
        <f t="shared" si="53"/>
        <v>0</v>
      </c>
      <c r="I646" s="12" t="e">
        <f t="shared" si="54"/>
        <v>#N/A</v>
      </c>
      <c r="J646" s="14" t="e">
        <f t="shared" si="55"/>
        <v>#N/A</v>
      </c>
      <c r="K646" s="15" t="e">
        <f>VLOOKUP(B646,REGIONS!A:D,4,FALSE)</f>
        <v>#N/A</v>
      </c>
      <c r="L646" s="19" t="e">
        <f>VLOOKUP(G646,Sensibilité!$A:$L,12,FALSE)</f>
        <v>#N/A</v>
      </c>
      <c r="M646" s="19" t="e">
        <f t="shared" si="56"/>
        <v>#N/A</v>
      </c>
      <c r="N646" s="19" t="e">
        <f t="shared" si="57"/>
        <v>#N/A</v>
      </c>
      <c r="O646" s="15" t="str">
        <f>IF(D646=Listes!$B$6,"SWARMING",IF(OR(D646=Listes!$B$1,D646=Listes!$B$2,D646=Listes!$B$5),2,IF(OR(D646=Listes!$B$3,D646=Listes!$B$4),1,"erreur colonne D")))</f>
        <v>SWARMING</v>
      </c>
      <c r="P646" s="15" t="e">
        <f>IF(OR(W646="Hiver",W646="Transit"),VLOOKUP(E646,IC!A:E,4,FALSE),IF(W646="été",VLOOKUP(E646,IC!A:E,3,FALSE),"erreur"))</f>
        <v>#N/A</v>
      </c>
      <c r="Q646" s="15" t="e">
        <f>IF(P646="NR",0,IF(F646&lt;5,0,IF(P646=1,VLOOKUP(F646,IC!$G$1:$I$8,3,TRUE),
IF(P646=2,VLOOKUP(F646,IC!$K$1:$M$8,3,TRUE),
IF(P646=3,VLOOKUP(F646,IC!$O$1:$Q$8,3,TRUE),IF(P646=4,VLOOKUP(F646,IC!$S$2:$U$9,3,TRUE),
"erreur"))))))</f>
        <v>#N/A</v>
      </c>
      <c r="R646" s="16" t="e">
        <f>IF(OR(V646="NA",V646="Transit",V646&lt;Listes!$F$1),"non applicable",F646/V646)</f>
        <v>#N/A</v>
      </c>
      <c r="S646" s="16" t="e">
        <f>IF(W646="Transit","Non applicable",IF(AND(W646="été",T646&gt;Listes!F645),F646/T646,IF(AND(W646="Hiver",Hierarchisation!U646&gt;Listes!F645),F646/U646,"non applicable")))</f>
        <v>#N/A</v>
      </c>
      <c r="T646" s="17" t="e">
        <f>IF(K646="Centre",VLOOKUP(E646,effectifs_ete,3,FALSE),IF(Hierarchisation!K646="Grand Nord",VLOOKUP(Hierarchisation!E646,effectifs_ete,4,FALSE),IF(Hierarchisation!K646="Nord Est",VLOOKUP(Hierarchisation!E646,effectifs_ete,5,FALSE),IF(Hierarchisation!K646="Nord Ouest",VLOOKUP(Hierarchisation!E646,effectifs_ete,6,FALSE),IF(Hierarchisation!K646="Sud Est",VLOOKUP(Hierarchisation!E646,effectifs_ete,7,FALSE),IF(Hierarchisation!K646="Sud Ouest",VLOOKUP(Hierarchisation!E646,effectifs_ete,8,FALSE),"Erreur Région"))))))</f>
        <v>#N/A</v>
      </c>
      <c r="U646" s="17" t="e">
        <f>IF(K646="Centre",VLOOKUP(E646,effectifs_hiver,3,FALSE),IF(Hierarchisation!K646="Grand Nord",VLOOKUP(Hierarchisation!E646,effectifs_hiver,4,FALSE),IF(Hierarchisation!K646="Nord Est",VLOOKUP(Hierarchisation!E646,effectifs_hiver,5,FALSE),IF(Hierarchisation!K646="Nord Ouest",VLOOKUP(Hierarchisation!E646,effectifs_hiver,6,FALSE),IF(Hierarchisation!K646="Sud Est",VLOOKUP(Hierarchisation!E646,effectifs_hiver,7,FALSE),IF(Hierarchisation!K646="Sud Ouest",VLOOKUP(Hierarchisation!E646,effectifs_hiver,8,FALSE),"Erreur Région"))))))</f>
        <v>#N/A</v>
      </c>
      <c r="V646" s="17" t="e">
        <f>IF(W646="Transit","Transit",IF(W646="hiver",VLOOKUP(E646,'EFFECTIFS Hiver'!$A:$I,9,FALSE),IF(W646="été",VLOOKUP(E646,'EFFECTIFS Eté'!$A:$I,9,FALSE),"Erreur saison")))</f>
        <v>#N/A</v>
      </c>
      <c r="W646" s="18" t="e">
        <f>VLOOKUP(D646,Listes!B:C,2,FALSE)</f>
        <v>#N/A</v>
      </c>
    </row>
    <row r="647" spans="1:23" ht="15.75" customHeight="1">
      <c r="A647" s="11"/>
      <c r="B647" s="11"/>
      <c r="C647" s="11"/>
      <c r="D647" s="11"/>
      <c r="E647" s="11"/>
      <c r="F647" s="11"/>
      <c r="G647" s="11" t="e">
        <f>VLOOKUP(E647,TAXONS!B:C,2,FALSE)</f>
        <v>#N/A</v>
      </c>
      <c r="H647" s="13">
        <f t="shared" si="53"/>
        <v>0</v>
      </c>
      <c r="I647" s="12" t="e">
        <f t="shared" si="54"/>
        <v>#N/A</v>
      </c>
      <c r="J647" s="14" t="e">
        <f t="shared" si="55"/>
        <v>#N/A</v>
      </c>
      <c r="K647" s="15" t="e">
        <f>VLOOKUP(B647,REGIONS!A:D,4,FALSE)</f>
        <v>#N/A</v>
      </c>
      <c r="L647" s="19" t="e">
        <f>VLOOKUP(G647,Sensibilité!$A:$L,12,FALSE)</f>
        <v>#N/A</v>
      </c>
      <c r="M647" s="19" t="e">
        <f t="shared" si="56"/>
        <v>#N/A</v>
      </c>
      <c r="N647" s="19" t="e">
        <f t="shared" si="57"/>
        <v>#N/A</v>
      </c>
      <c r="O647" s="15" t="str">
        <f>IF(D647=Listes!$B$6,"SWARMING",IF(OR(D647=Listes!$B$1,D647=Listes!$B$2,D647=Listes!$B$5),2,IF(OR(D647=Listes!$B$3,D647=Listes!$B$4),1,"erreur colonne D")))</f>
        <v>SWARMING</v>
      </c>
      <c r="P647" s="15" t="e">
        <f>IF(OR(W647="Hiver",W647="Transit"),VLOOKUP(E647,IC!A:E,4,FALSE),IF(W647="été",VLOOKUP(E647,IC!A:E,3,FALSE),"erreur"))</f>
        <v>#N/A</v>
      </c>
      <c r="Q647" s="15" t="e">
        <f>IF(P647="NR",0,IF(F647&lt;5,0,IF(P647=1,VLOOKUP(F647,IC!$G$1:$I$8,3,TRUE),
IF(P647=2,VLOOKUP(F647,IC!$K$1:$M$8,3,TRUE),
IF(P647=3,VLOOKUP(F647,IC!$O$1:$Q$8,3,TRUE),IF(P647=4,VLOOKUP(F647,IC!$S$2:$U$9,3,TRUE),
"erreur"))))))</f>
        <v>#N/A</v>
      </c>
      <c r="R647" s="16" t="e">
        <f>IF(OR(V647="NA",V647="Transit",V647&lt;Listes!$F$1),"non applicable",F647/V647)</f>
        <v>#N/A</v>
      </c>
      <c r="S647" s="16" t="e">
        <f>IF(W647="Transit","Non applicable",IF(AND(W647="été",T647&gt;Listes!F646),F647/T647,IF(AND(W647="Hiver",Hierarchisation!U647&gt;Listes!F646),F647/U647,"non applicable")))</f>
        <v>#N/A</v>
      </c>
      <c r="T647" s="17" t="e">
        <f>IF(K647="Centre",VLOOKUP(E647,effectifs_ete,3,FALSE),IF(Hierarchisation!K647="Grand Nord",VLOOKUP(Hierarchisation!E647,effectifs_ete,4,FALSE),IF(Hierarchisation!K647="Nord Est",VLOOKUP(Hierarchisation!E647,effectifs_ete,5,FALSE),IF(Hierarchisation!K647="Nord Ouest",VLOOKUP(Hierarchisation!E647,effectifs_ete,6,FALSE),IF(Hierarchisation!K647="Sud Est",VLOOKUP(Hierarchisation!E647,effectifs_ete,7,FALSE),IF(Hierarchisation!K647="Sud Ouest",VLOOKUP(Hierarchisation!E647,effectifs_ete,8,FALSE),"Erreur Région"))))))</f>
        <v>#N/A</v>
      </c>
      <c r="U647" s="17" t="e">
        <f>IF(K647="Centre",VLOOKUP(E647,effectifs_hiver,3,FALSE),IF(Hierarchisation!K647="Grand Nord",VLOOKUP(Hierarchisation!E647,effectifs_hiver,4,FALSE),IF(Hierarchisation!K647="Nord Est",VLOOKUP(Hierarchisation!E647,effectifs_hiver,5,FALSE),IF(Hierarchisation!K647="Nord Ouest",VLOOKUP(Hierarchisation!E647,effectifs_hiver,6,FALSE),IF(Hierarchisation!K647="Sud Est",VLOOKUP(Hierarchisation!E647,effectifs_hiver,7,FALSE),IF(Hierarchisation!K647="Sud Ouest",VLOOKUP(Hierarchisation!E647,effectifs_hiver,8,FALSE),"Erreur Région"))))))</f>
        <v>#N/A</v>
      </c>
      <c r="V647" s="17" t="e">
        <f>IF(W647="Transit","Transit",IF(W647="hiver",VLOOKUP(E647,'EFFECTIFS Hiver'!$A:$I,9,FALSE),IF(W647="été",VLOOKUP(E647,'EFFECTIFS Eté'!$A:$I,9,FALSE),"Erreur saison")))</f>
        <v>#N/A</v>
      </c>
      <c r="W647" s="18" t="e">
        <f>VLOOKUP(D647,Listes!B:C,2,FALSE)</f>
        <v>#N/A</v>
      </c>
    </row>
    <row r="648" spans="1:23" ht="15.75" customHeight="1">
      <c r="A648" s="11"/>
      <c r="B648" s="11"/>
      <c r="C648" s="11"/>
      <c r="D648" s="11"/>
      <c r="E648" s="11"/>
      <c r="F648" s="11"/>
      <c r="G648" s="11" t="e">
        <f>VLOOKUP(E648,TAXONS!B:C,2,FALSE)</f>
        <v>#N/A</v>
      </c>
      <c r="H648" s="13">
        <f t="shared" si="53"/>
        <v>0</v>
      </c>
      <c r="I648" s="12" t="e">
        <f t="shared" si="54"/>
        <v>#N/A</v>
      </c>
      <c r="J648" s="14" t="e">
        <f t="shared" si="55"/>
        <v>#N/A</v>
      </c>
      <c r="K648" s="15" t="e">
        <f>VLOOKUP(B648,REGIONS!A:D,4,FALSE)</f>
        <v>#N/A</v>
      </c>
      <c r="L648" s="19" t="e">
        <f>VLOOKUP(G648,Sensibilité!$A:$L,12,FALSE)</f>
        <v>#N/A</v>
      </c>
      <c r="M648" s="19" t="e">
        <f t="shared" si="56"/>
        <v>#N/A</v>
      </c>
      <c r="N648" s="19" t="e">
        <f t="shared" si="57"/>
        <v>#N/A</v>
      </c>
      <c r="O648" s="15" t="str">
        <f>IF(D648=Listes!$B$6,"SWARMING",IF(OR(D648=Listes!$B$1,D648=Listes!$B$2,D648=Listes!$B$5),2,IF(OR(D648=Listes!$B$3,D648=Listes!$B$4),1,"erreur colonne D")))</f>
        <v>SWARMING</v>
      </c>
      <c r="P648" s="15" t="e">
        <f>IF(OR(W648="Hiver",W648="Transit"),VLOOKUP(E648,IC!A:E,4,FALSE),IF(W648="été",VLOOKUP(E648,IC!A:E,3,FALSE),"erreur"))</f>
        <v>#N/A</v>
      </c>
      <c r="Q648" s="15" t="e">
        <f>IF(P648="NR",0,IF(F648&lt;5,0,IF(P648=1,VLOOKUP(F648,IC!$G$1:$I$8,3,TRUE),
IF(P648=2,VLOOKUP(F648,IC!$K$1:$M$8,3,TRUE),
IF(P648=3,VLOOKUP(F648,IC!$O$1:$Q$8,3,TRUE),IF(P648=4,VLOOKUP(F648,IC!$S$2:$U$9,3,TRUE),
"erreur"))))))</f>
        <v>#N/A</v>
      </c>
      <c r="R648" s="16" t="e">
        <f>IF(OR(V648="NA",V648="Transit",V648&lt;Listes!$F$1),"non applicable",F648/V648)</f>
        <v>#N/A</v>
      </c>
      <c r="S648" s="16" t="e">
        <f>IF(W648="Transit","Non applicable",IF(AND(W648="été",T648&gt;Listes!F647),F648/T648,IF(AND(W648="Hiver",Hierarchisation!U648&gt;Listes!F647),F648/U648,"non applicable")))</f>
        <v>#N/A</v>
      </c>
      <c r="T648" s="17" t="e">
        <f>IF(K648="Centre",VLOOKUP(E648,effectifs_ete,3,FALSE),IF(Hierarchisation!K648="Grand Nord",VLOOKUP(Hierarchisation!E648,effectifs_ete,4,FALSE),IF(Hierarchisation!K648="Nord Est",VLOOKUP(Hierarchisation!E648,effectifs_ete,5,FALSE),IF(Hierarchisation!K648="Nord Ouest",VLOOKUP(Hierarchisation!E648,effectifs_ete,6,FALSE),IF(Hierarchisation!K648="Sud Est",VLOOKUP(Hierarchisation!E648,effectifs_ete,7,FALSE),IF(Hierarchisation!K648="Sud Ouest",VLOOKUP(Hierarchisation!E648,effectifs_ete,8,FALSE),"Erreur Région"))))))</f>
        <v>#N/A</v>
      </c>
      <c r="U648" s="17" t="e">
        <f>IF(K648="Centre",VLOOKUP(E648,effectifs_hiver,3,FALSE),IF(Hierarchisation!K648="Grand Nord",VLOOKUP(Hierarchisation!E648,effectifs_hiver,4,FALSE),IF(Hierarchisation!K648="Nord Est",VLOOKUP(Hierarchisation!E648,effectifs_hiver,5,FALSE),IF(Hierarchisation!K648="Nord Ouest",VLOOKUP(Hierarchisation!E648,effectifs_hiver,6,FALSE),IF(Hierarchisation!K648="Sud Est",VLOOKUP(Hierarchisation!E648,effectifs_hiver,7,FALSE),IF(Hierarchisation!K648="Sud Ouest",VLOOKUP(Hierarchisation!E648,effectifs_hiver,8,FALSE),"Erreur Région"))))))</f>
        <v>#N/A</v>
      </c>
      <c r="V648" s="17" t="e">
        <f>IF(W648="Transit","Transit",IF(W648="hiver",VLOOKUP(E648,'EFFECTIFS Hiver'!$A:$I,9,FALSE),IF(W648="été",VLOOKUP(E648,'EFFECTIFS Eté'!$A:$I,9,FALSE),"Erreur saison")))</f>
        <v>#N/A</v>
      </c>
      <c r="W648" s="18" t="e">
        <f>VLOOKUP(D648,Listes!B:C,2,FALSE)</f>
        <v>#N/A</v>
      </c>
    </row>
    <row r="649" spans="1:23" ht="15.75" customHeight="1">
      <c r="A649" s="11"/>
      <c r="B649" s="11"/>
      <c r="C649" s="11"/>
      <c r="D649" s="11"/>
      <c r="E649" s="11"/>
      <c r="F649" s="11"/>
      <c r="G649" s="11" t="e">
        <f>VLOOKUP(E649,TAXONS!B:C,2,FALSE)</f>
        <v>#N/A</v>
      </c>
      <c r="H649" s="13">
        <f t="shared" si="53"/>
        <v>0</v>
      </c>
      <c r="I649" s="12" t="e">
        <f t="shared" si="54"/>
        <v>#N/A</v>
      </c>
      <c r="J649" s="14" t="e">
        <f t="shared" si="55"/>
        <v>#N/A</v>
      </c>
      <c r="K649" s="15" t="e">
        <f>VLOOKUP(B649,REGIONS!A:D,4,FALSE)</f>
        <v>#N/A</v>
      </c>
      <c r="L649" s="19" t="e">
        <f>VLOOKUP(G649,Sensibilité!$A:$L,12,FALSE)</f>
        <v>#N/A</v>
      </c>
      <c r="M649" s="19" t="e">
        <f t="shared" si="56"/>
        <v>#N/A</v>
      </c>
      <c r="N649" s="19" t="e">
        <f t="shared" si="57"/>
        <v>#N/A</v>
      </c>
      <c r="O649" s="15" t="str">
        <f>IF(D649=Listes!$B$6,"SWARMING",IF(OR(D649=Listes!$B$1,D649=Listes!$B$2,D649=Listes!$B$5),2,IF(OR(D649=Listes!$B$3,D649=Listes!$B$4),1,"erreur colonne D")))</f>
        <v>SWARMING</v>
      </c>
      <c r="P649" s="15" t="e">
        <f>IF(OR(W649="Hiver",W649="Transit"),VLOOKUP(E649,IC!A:E,4,FALSE),IF(W649="été",VLOOKUP(E649,IC!A:E,3,FALSE),"erreur"))</f>
        <v>#N/A</v>
      </c>
      <c r="Q649" s="15" t="e">
        <f>IF(P649="NR",0,IF(F649&lt;5,0,IF(P649=1,VLOOKUP(F649,IC!$G$1:$I$8,3,TRUE),
IF(P649=2,VLOOKUP(F649,IC!$K$1:$M$8,3,TRUE),
IF(P649=3,VLOOKUP(F649,IC!$O$1:$Q$8,3,TRUE),IF(P649=4,VLOOKUP(F649,IC!$S$2:$U$9,3,TRUE),
"erreur"))))))</f>
        <v>#N/A</v>
      </c>
      <c r="R649" s="16" t="e">
        <f>IF(OR(V649="NA",V649="Transit",V649&lt;Listes!$F$1),"non applicable",F649/V649)</f>
        <v>#N/A</v>
      </c>
      <c r="S649" s="16" t="e">
        <f>IF(W649="Transit","Non applicable",IF(AND(W649="été",T649&gt;Listes!F648),F649/T649,IF(AND(W649="Hiver",Hierarchisation!U649&gt;Listes!F648),F649/U649,"non applicable")))</f>
        <v>#N/A</v>
      </c>
      <c r="T649" s="17" t="e">
        <f>IF(K649="Centre",VLOOKUP(E649,effectifs_ete,3,FALSE),IF(Hierarchisation!K649="Grand Nord",VLOOKUP(Hierarchisation!E649,effectifs_ete,4,FALSE),IF(Hierarchisation!K649="Nord Est",VLOOKUP(Hierarchisation!E649,effectifs_ete,5,FALSE),IF(Hierarchisation!K649="Nord Ouest",VLOOKUP(Hierarchisation!E649,effectifs_ete,6,FALSE),IF(Hierarchisation!K649="Sud Est",VLOOKUP(Hierarchisation!E649,effectifs_ete,7,FALSE),IF(Hierarchisation!K649="Sud Ouest",VLOOKUP(Hierarchisation!E649,effectifs_ete,8,FALSE),"Erreur Région"))))))</f>
        <v>#N/A</v>
      </c>
      <c r="U649" s="17" t="e">
        <f>IF(K649="Centre",VLOOKUP(E649,effectifs_hiver,3,FALSE),IF(Hierarchisation!K649="Grand Nord",VLOOKUP(Hierarchisation!E649,effectifs_hiver,4,FALSE),IF(Hierarchisation!K649="Nord Est",VLOOKUP(Hierarchisation!E649,effectifs_hiver,5,FALSE),IF(Hierarchisation!K649="Nord Ouest",VLOOKUP(Hierarchisation!E649,effectifs_hiver,6,FALSE),IF(Hierarchisation!K649="Sud Est",VLOOKUP(Hierarchisation!E649,effectifs_hiver,7,FALSE),IF(Hierarchisation!K649="Sud Ouest",VLOOKUP(Hierarchisation!E649,effectifs_hiver,8,FALSE),"Erreur Région"))))))</f>
        <v>#N/A</v>
      </c>
      <c r="V649" s="17" t="e">
        <f>IF(W649="Transit","Transit",IF(W649="hiver",VLOOKUP(E649,'EFFECTIFS Hiver'!$A:$I,9,FALSE),IF(W649="été",VLOOKUP(E649,'EFFECTIFS Eté'!$A:$I,9,FALSE),"Erreur saison")))</f>
        <v>#N/A</v>
      </c>
      <c r="W649" s="18" t="e">
        <f>VLOOKUP(D649,Listes!B:C,2,FALSE)</f>
        <v>#N/A</v>
      </c>
    </row>
    <row r="650" spans="1:23" ht="15.75" customHeight="1">
      <c r="A650" s="11"/>
      <c r="B650" s="11"/>
      <c r="C650" s="11"/>
      <c r="D650" s="11"/>
      <c r="E650" s="11"/>
      <c r="F650" s="11"/>
      <c r="G650" s="11" t="e">
        <f>VLOOKUP(E650,TAXONS!B:C,2,FALSE)</f>
        <v>#N/A</v>
      </c>
      <c r="H650" s="13">
        <f t="shared" si="53"/>
        <v>0</v>
      </c>
      <c r="I650" s="12" t="e">
        <f t="shared" si="54"/>
        <v>#N/A</v>
      </c>
      <c r="J650" s="14" t="e">
        <f t="shared" si="55"/>
        <v>#N/A</v>
      </c>
      <c r="K650" s="15" t="e">
        <f>VLOOKUP(B650,REGIONS!A:D,4,FALSE)</f>
        <v>#N/A</v>
      </c>
      <c r="L650" s="19" t="e">
        <f>VLOOKUP(G650,Sensibilité!$A:$L,12,FALSE)</f>
        <v>#N/A</v>
      </c>
      <c r="M650" s="19" t="e">
        <f t="shared" si="56"/>
        <v>#N/A</v>
      </c>
      <c r="N650" s="19" t="e">
        <f t="shared" si="57"/>
        <v>#N/A</v>
      </c>
      <c r="O650" s="15" t="str">
        <f>IF(D650=Listes!$B$6,"SWARMING",IF(OR(D650=Listes!$B$1,D650=Listes!$B$2,D650=Listes!$B$5),2,IF(OR(D650=Listes!$B$3,D650=Listes!$B$4),1,"erreur colonne D")))</f>
        <v>SWARMING</v>
      </c>
      <c r="P650" s="15" t="e">
        <f>IF(OR(W650="Hiver",W650="Transit"),VLOOKUP(E650,IC!A:E,4,FALSE),IF(W650="été",VLOOKUP(E650,IC!A:E,3,FALSE),"erreur"))</f>
        <v>#N/A</v>
      </c>
      <c r="Q650" s="15" t="e">
        <f>IF(P650="NR",0,IF(F650&lt;5,0,IF(P650=1,VLOOKUP(F650,IC!$G$1:$I$8,3,TRUE),
IF(P650=2,VLOOKUP(F650,IC!$K$1:$M$8,3,TRUE),
IF(P650=3,VLOOKUP(F650,IC!$O$1:$Q$8,3,TRUE),IF(P650=4,VLOOKUP(F650,IC!$S$2:$U$9,3,TRUE),
"erreur"))))))</f>
        <v>#N/A</v>
      </c>
      <c r="R650" s="16" t="e">
        <f>IF(OR(V650="NA",V650="Transit",V650&lt;Listes!$F$1),"non applicable",F650/V650)</f>
        <v>#N/A</v>
      </c>
      <c r="S650" s="16" t="e">
        <f>IF(W650="Transit","Non applicable",IF(AND(W650="été",T650&gt;Listes!F649),F650/T650,IF(AND(W650="Hiver",Hierarchisation!U650&gt;Listes!F649),F650/U650,"non applicable")))</f>
        <v>#N/A</v>
      </c>
      <c r="T650" s="17" t="e">
        <f>IF(K650="Centre",VLOOKUP(E650,effectifs_ete,3,FALSE),IF(Hierarchisation!K650="Grand Nord",VLOOKUP(Hierarchisation!E650,effectifs_ete,4,FALSE),IF(Hierarchisation!K650="Nord Est",VLOOKUP(Hierarchisation!E650,effectifs_ete,5,FALSE),IF(Hierarchisation!K650="Nord Ouest",VLOOKUP(Hierarchisation!E650,effectifs_ete,6,FALSE),IF(Hierarchisation!K650="Sud Est",VLOOKUP(Hierarchisation!E650,effectifs_ete,7,FALSE),IF(Hierarchisation!K650="Sud Ouest",VLOOKUP(Hierarchisation!E650,effectifs_ete,8,FALSE),"Erreur Région"))))))</f>
        <v>#N/A</v>
      </c>
      <c r="U650" s="17" t="e">
        <f>IF(K650="Centre",VLOOKUP(E650,effectifs_hiver,3,FALSE),IF(Hierarchisation!K650="Grand Nord",VLOOKUP(Hierarchisation!E650,effectifs_hiver,4,FALSE),IF(Hierarchisation!K650="Nord Est",VLOOKUP(Hierarchisation!E650,effectifs_hiver,5,FALSE),IF(Hierarchisation!K650="Nord Ouest",VLOOKUP(Hierarchisation!E650,effectifs_hiver,6,FALSE),IF(Hierarchisation!K650="Sud Est",VLOOKUP(Hierarchisation!E650,effectifs_hiver,7,FALSE),IF(Hierarchisation!K650="Sud Ouest",VLOOKUP(Hierarchisation!E650,effectifs_hiver,8,FALSE),"Erreur Région"))))))</f>
        <v>#N/A</v>
      </c>
      <c r="V650" s="17" t="e">
        <f>IF(W650="Transit","Transit",IF(W650="hiver",VLOOKUP(E650,'EFFECTIFS Hiver'!$A:$I,9,FALSE),IF(W650="été",VLOOKUP(E650,'EFFECTIFS Eté'!$A:$I,9,FALSE),"Erreur saison")))</f>
        <v>#N/A</v>
      </c>
      <c r="W650" s="18" t="e">
        <f>VLOOKUP(D650,Listes!B:C,2,FALSE)</f>
        <v>#N/A</v>
      </c>
    </row>
    <row r="651" spans="1:23" ht="15.75" customHeight="1">
      <c r="A651" s="11"/>
      <c r="B651" s="11"/>
      <c r="C651" s="11"/>
      <c r="D651" s="11"/>
      <c r="E651" s="11"/>
      <c r="F651" s="11"/>
      <c r="G651" s="11" t="e">
        <f>VLOOKUP(E651,TAXONS!B:C,2,FALSE)</f>
        <v>#N/A</v>
      </c>
      <c r="H651" s="13">
        <f t="shared" si="53"/>
        <v>0</v>
      </c>
      <c r="I651" s="12" t="e">
        <f t="shared" si="54"/>
        <v>#N/A</v>
      </c>
      <c r="J651" s="14" t="e">
        <f t="shared" si="55"/>
        <v>#N/A</v>
      </c>
      <c r="K651" s="15" t="e">
        <f>VLOOKUP(B651,REGIONS!A:D,4,FALSE)</f>
        <v>#N/A</v>
      </c>
      <c r="L651" s="19" t="e">
        <f>VLOOKUP(G651,Sensibilité!$A:$L,12,FALSE)</f>
        <v>#N/A</v>
      </c>
      <c r="M651" s="19" t="e">
        <f t="shared" si="56"/>
        <v>#N/A</v>
      </c>
      <c r="N651" s="19" t="e">
        <f t="shared" si="57"/>
        <v>#N/A</v>
      </c>
      <c r="O651" s="15" t="str">
        <f>IF(D651=Listes!$B$6,"SWARMING",IF(OR(D651=Listes!$B$1,D651=Listes!$B$2,D651=Listes!$B$5),2,IF(OR(D651=Listes!$B$3,D651=Listes!$B$4),1,"erreur colonne D")))</f>
        <v>SWARMING</v>
      </c>
      <c r="P651" s="15" t="e">
        <f>IF(OR(W651="Hiver",W651="Transit"),VLOOKUP(E651,IC!A:E,4,FALSE),IF(W651="été",VLOOKUP(E651,IC!A:E,3,FALSE),"erreur"))</f>
        <v>#N/A</v>
      </c>
      <c r="Q651" s="15" t="e">
        <f>IF(P651="NR",0,IF(F651&lt;5,0,IF(P651=1,VLOOKUP(F651,IC!$G$1:$I$8,3,TRUE),
IF(P651=2,VLOOKUP(F651,IC!$K$1:$M$8,3,TRUE),
IF(P651=3,VLOOKUP(F651,IC!$O$1:$Q$8,3,TRUE),IF(P651=4,VLOOKUP(F651,IC!$S$2:$U$9,3,TRUE),
"erreur"))))))</f>
        <v>#N/A</v>
      </c>
      <c r="R651" s="16" t="e">
        <f>IF(OR(V651="NA",V651="Transit",V651&lt;Listes!$F$1),"non applicable",F651/V651)</f>
        <v>#N/A</v>
      </c>
      <c r="S651" s="16" t="e">
        <f>IF(W651="Transit","Non applicable",IF(AND(W651="été",T651&gt;Listes!F650),F651/T651,IF(AND(W651="Hiver",Hierarchisation!U651&gt;Listes!F650),F651/U651,"non applicable")))</f>
        <v>#N/A</v>
      </c>
      <c r="T651" s="17" t="e">
        <f>IF(K651="Centre",VLOOKUP(E651,effectifs_ete,3,FALSE),IF(Hierarchisation!K651="Grand Nord",VLOOKUP(Hierarchisation!E651,effectifs_ete,4,FALSE),IF(Hierarchisation!K651="Nord Est",VLOOKUP(Hierarchisation!E651,effectifs_ete,5,FALSE),IF(Hierarchisation!K651="Nord Ouest",VLOOKUP(Hierarchisation!E651,effectifs_ete,6,FALSE),IF(Hierarchisation!K651="Sud Est",VLOOKUP(Hierarchisation!E651,effectifs_ete,7,FALSE),IF(Hierarchisation!K651="Sud Ouest",VLOOKUP(Hierarchisation!E651,effectifs_ete,8,FALSE),"Erreur Région"))))))</f>
        <v>#N/A</v>
      </c>
      <c r="U651" s="17" t="e">
        <f>IF(K651="Centre",VLOOKUP(E651,effectifs_hiver,3,FALSE),IF(Hierarchisation!K651="Grand Nord",VLOOKUP(Hierarchisation!E651,effectifs_hiver,4,FALSE),IF(Hierarchisation!K651="Nord Est",VLOOKUP(Hierarchisation!E651,effectifs_hiver,5,FALSE),IF(Hierarchisation!K651="Nord Ouest",VLOOKUP(Hierarchisation!E651,effectifs_hiver,6,FALSE),IF(Hierarchisation!K651="Sud Est",VLOOKUP(Hierarchisation!E651,effectifs_hiver,7,FALSE),IF(Hierarchisation!K651="Sud Ouest",VLOOKUP(Hierarchisation!E651,effectifs_hiver,8,FALSE),"Erreur Région"))))))</f>
        <v>#N/A</v>
      </c>
      <c r="V651" s="17" t="e">
        <f>IF(W651="Transit","Transit",IF(W651="hiver",VLOOKUP(E651,'EFFECTIFS Hiver'!$A:$I,9,FALSE),IF(W651="été",VLOOKUP(E651,'EFFECTIFS Eté'!$A:$I,9,FALSE),"Erreur saison")))</f>
        <v>#N/A</v>
      </c>
      <c r="W651" s="18" t="e">
        <f>VLOOKUP(D651,Listes!B:C,2,FALSE)</f>
        <v>#N/A</v>
      </c>
    </row>
    <row r="652" spans="1:23" ht="15.75" customHeight="1">
      <c r="A652" s="11"/>
      <c r="B652" s="11"/>
      <c r="C652" s="11"/>
      <c r="D652" s="11"/>
      <c r="E652" s="11"/>
      <c r="F652" s="11"/>
      <c r="G652" s="11" t="e">
        <f>VLOOKUP(E652,TAXONS!B:C,2,FALSE)</f>
        <v>#N/A</v>
      </c>
      <c r="H652" s="13">
        <f t="shared" si="53"/>
        <v>0</v>
      </c>
      <c r="I652" s="12" t="e">
        <f t="shared" si="54"/>
        <v>#N/A</v>
      </c>
      <c r="J652" s="14" t="e">
        <f t="shared" si="55"/>
        <v>#N/A</v>
      </c>
      <c r="K652" s="15" t="e">
        <f>VLOOKUP(B652,REGIONS!A:D,4,FALSE)</f>
        <v>#N/A</v>
      </c>
      <c r="L652" s="19" t="e">
        <f>VLOOKUP(G652,Sensibilité!$A:$L,12,FALSE)</f>
        <v>#N/A</v>
      </c>
      <c r="M652" s="19" t="e">
        <f t="shared" si="56"/>
        <v>#N/A</v>
      </c>
      <c r="N652" s="19" t="e">
        <f t="shared" si="57"/>
        <v>#N/A</v>
      </c>
      <c r="O652" s="15" t="str">
        <f>IF(D652=Listes!$B$6,"SWARMING",IF(OR(D652=Listes!$B$1,D652=Listes!$B$2,D652=Listes!$B$5),2,IF(OR(D652=Listes!$B$3,D652=Listes!$B$4),1,"erreur colonne D")))</f>
        <v>SWARMING</v>
      </c>
      <c r="P652" s="15" t="e">
        <f>IF(OR(W652="Hiver",W652="Transit"),VLOOKUP(E652,IC!A:E,4,FALSE),IF(W652="été",VLOOKUP(E652,IC!A:E,3,FALSE),"erreur"))</f>
        <v>#N/A</v>
      </c>
      <c r="Q652" s="15" t="e">
        <f>IF(P652="NR",0,IF(F652&lt;5,0,IF(P652=1,VLOOKUP(F652,IC!$G$1:$I$8,3,TRUE),
IF(P652=2,VLOOKUP(F652,IC!$K$1:$M$8,3,TRUE),
IF(P652=3,VLOOKUP(F652,IC!$O$1:$Q$8,3,TRUE),IF(P652=4,VLOOKUP(F652,IC!$S$2:$U$9,3,TRUE),
"erreur"))))))</f>
        <v>#N/A</v>
      </c>
      <c r="R652" s="16" t="e">
        <f>IF(OR(V652="NA",V652="Transit",V652&lt;Listes!$F$1),"non applicable",F652/V652)</f>
        <v>#N/A</v>
      </c>
      <c r="S652" s="16" t="e">
        <f>IF(W652="Transit","Non applicable",IF(AND(W652="été",T652&gt;Listes!F651),F652/T652,IF(AND(W652="Hiver",Hierarchisation!U652&gt;Listes!F651),F652/U652,"non applicable")))</f>
        <v>#N/A</v>
      </c>
      <c r="T652" s="17" t="e">
        <f>IF(K652="Centre",VLOOKUP(E652,effectifs_ete,3,FALSE),IF(Hierarchisation!K652="Grand Nord",VLOOKUP(Hierarchisation!E652,effectifs_ete,4,FALSE),IF(Hierarchisation!K652="Nord Est",VLOOKUP(Hierarchisation!E652,effectifs_ete,5,FALSE),IF(Hierarchisation!K652="Nord Ouest",VLOOKUP(Hierarchisation!E652,effectifs_ete,6,FALSE),IF(Hierarchisation!K652="Sud Est",VLOOKUP(Hierarchisation!E652,effectifs_ete,7,FALSE),IF(Hierarchisation!K652="Sud Ouest",VLOOKUP(Hierarchisation!E652,effectifs_ete,8,FALSE),"Erreur Région"))))))</f>
        <v>#N/A</v>
      </c>
      <c r="U652" s="17" t="e">
        <f>IF(K652="Centre",VLOOKUP(E652,effectifs_hiver,3,FALSE),IF(Hierarchisation!K652="Grand Nord",VLOOKUP(Hierarchisation!E652,effectifs_hiver,4,FALSE),IF(Hierarchisation!K652="Nord Est",VLOOKUP(Hierarchisation!E652,effectifs_hiver,5,FALSE),IF(Hierarchisation!K652="Nord Ouest",VLOOKUP(Hierarchisation!E652,effectifs_hiver,6,FALSE),IF(Hierarchisation!K652="Sud Est",VLOOKUP(Hierarchisation!E652,effectifs_hiver,7,FALSE),IF(Hierarchisation!K652="Sud Ouest",VLOOKUP(Hierarchisation!E652,effectifs_hiver,8,FALSE),"Erreur Région"))))))</f>
        <v>#N/A</v>
      </c>
      <c r="V652" s="17" t="e">
        <f>IF(W652="Transit","Transit",IF(W652="hiver",VLOOKUP(E652,'EFFECTIFS Hiver'!$A:$I,9,FALSE),IF(W652="été",VLOOKUP(E652,'EFFECTIFS Eté'!$A:$I,9,FALSE),"Erreur saison")))</f>
        <v>#N/A</v>
      </c>
      <c r="W652" s="18" t="e">
        <f>VLOOKUP(D652,Listes!B:C,2,FALSE)</f>
        <v>#N/A</v>
      </c>
    </row>
    <row r="653" spans="1:23" ht="15.75" customHeight="1">
      <c r="A653" s="11"/>
      <c r="B653" s="11"/>
      <c r="C653" s="11"/>
      <c r="D653" s="11"/>
      <c r="E653" s="11"/>
      <c r="F653" s="11"/>
      <c r="G653" s="11" t="e">
        <f>VLOOKUP(E653,TAXONS!B:C,2,FALSE)</f>
        <v>#N/A</v>
      </c>
      <c r="H653" s="13">
        <f t="shared" si="53"/>
        <v>0</v>
      </c>
      <c r="I653" s="12" t="e">
        <f t="shared" si="54"/>
        <v>#N/A</v>
      </c>
      <c r="J653" s="14" t="e">
        <f t="shared" si="55"/>
        <v>#N/A</v>
      </c>
      <c r="K653" s="15" t="e">
        <f>VLOOKUP(B653,REGIONS!A:D,4,FALSE)</f>
        <v>#N/A</v>
      </c>
      <c r="L653" s="19" t="e">
        <f>VLOOKUP(G653,Sensibilité!$A:$L,12,FALSE)</f>
        <v>#N/A</v>
      </c>
      <c r="M653" s="19" t="e">
        <f t="shared" si="56"/>
        <v>#N/A</v>
      </c>
      <c r="N653" s="19" t="e">
        <f t="shared" si="57"/>
        <v>#N/A</v>
      </c>
      <c r="O653" s="15" t="str">
        <f>IF(D653=Listes!$B$6,"SWARMING",IF(OR(D653=Listes!$B$1,D653=Listes!$B$2,D653=Listes!$B$5),2,IF(OR(D653=Listes!$B$3,D653=Listes!$B$4),1,"erreur colonne D")))</f>
        <v>SWARMING</v>
      </c>
      <c r="P653" s="15" t="e">
        <f>IF(OR(W653="Hiver",W653="Transit"),VLOOKUP(E653,IC!A:E,4,FALSE),IF(W653="été",VLOOKUP(E653,IC!A:E,3,FALSE),"erreur"))</f>
        <v>#N/A</v>
      </c>
      <c r="Q653" s="15" t="e">
        <f>IF(P653="NR",0,IF(F653&lt;5,0,IF(P653=1,VLOOKUP(F653,IC!$G$1:$I$8,3,TRUE),
IF(P653=2,VLOOKUP(F653,IC!$K$1:$M$8,3,TRUE),
IF(P653=3,VLOOKUP(F653,IC!$O$1:$Q$8,3,TRUE),IF(P653=4,VLOOKUP(F653,IC!$S$2:$U$9,3,TRUE),
"erreur"))))))</f>
        <v>#N/A</v>
      </c>
      <c r="R653" s="16" t="e">
        <f>IF(OR(V653="NA",V653="Transit",V653&lt;Listes!$F$1),"non applicable",F653/V653)</f>
        <v>#N/A</v>
      </c>
      <c r="S653" s="16" t="e">
        <f>IF(W653="Transit","Non applicable",IF(AND(W653="été",T653&gt;Listes!F652),F653/T653,IF(AND(W653="Hiver",Hierarchisation!U653&gt;Listes!F652),F653/U653,"non applicable")))</f>
        <v>#N/A</v>
      </c>
      <c r="T653" s="17" t="e">
        <f>IF(K653="Centre",VLOOKUP(E653,effectifs_ete,3,FALSE),IF(Hierarchisation!K653="Grand Nord",VLOOKUP(Hierarchisation!E653,effectifs_ete,4,FALSE),IF(Hierarchisation!K653="Nord Est",VLOOKUP(Hierarchisation!E653,effectifs_ete,5,FALSE),IF(Hierarchisation!K653="Nord Ouest",VLOOKUP(Hierarchisation!E653,effectifs_ete,6,FALSE),IF(Hierarchisation!K653="Sud Est",VLOOKUP(Hierarchisation!E653,effectifs_ete,7,FALSE),IF(Hierarchisation!K653="Sud Ouest",VLOOKUP(Hierarchisation!E653,effectifs_ete,8,FALSE),"Erreur Région"))))))</f>
        <v>#N/A</v>
      </c>
      <c r="U653" s="17" t="e">
        <f>IF(K653="Centre",VLOOKUP(E653,effectifs_hiver,3,FALSE),IF(Hierarchisation!K653="Grand Nord",VLOOKUP(Hierarchisation!E653,effectifs_hiver,4,FALSE),IF(Hierarchisation!K653="Nord Est",VLOOKUP(Hierarchisation!E653,effectifs_hiver,5,FALSE),IF(Hierarchisation!K653="Nord Ouest",VLOOKUP(Hierarchisation!E653,effectifs_hiver,6,FALSE),IF(Hierarchisation!K653="Sud Est",VLOOKUP(Hierarchisation!E653,effectifs_hiver,7,FALSE),IF(Hierarchisation!K653="Sud Ouest",VLOOKUP(Hierarchisation!E653,effectifs_hiver,8,FALSE),"Erreur Région"))))))</f>
        <v>#N/A</v>
      </c>
      <c r="V653" s="17" t="e">
        <f>IF(W653="Transit","Transit",IF(W653="hiver",VLOOKUP(E653,'EFFECTIFS Hiver'!$A:$I,9,FALSE),IF(W653="été",VLOOKUP(E653,'EFFECTIFS Eté'!$A:$I,9,FALSE),"Erreur saison")))</f>
        <v>#N/A</v>
      </c>
      <c r="W653" s="18" t="e">
        <f>VLOOKUP(D653,Listes!B:C,2,FALSE)</f>
        <v>#N/A</v>
      </c>
    </row>
    <row r="654" spans="1:23" ht="15.75" customHeight="1">
      <c r="A654" s="11"/>
      <c r="B654" s="11"/>
      <c r="C654" s="11"/>
      <c r="D654" s="11"/>
      <c r="E654" s="11"/>
      <c r="F654" s="11"/>
      <c r="G654" s="11" t="e">
        <f>VLOOKUP(E654,TAXONS!B:C,2,FALSE)</f>
        <v>#N/A</v>
      </c>
      <c r="H654" s="13">
        <f t="shared" si="53"/>
        <v>0</v>
      </c>
      <c r="I654" s="12" t="e">
        <f t="shared" si="54"/>
        <v>#N/A</v>
      </c>
      <c r="J654" s="14" t="e">
        <f t="shared" si="55"/>
        <v>#N/A</v>
      </c>
      <c r="K654" s="15" t="e">
        <f>VLOOKUP(B654,REGIONS!A:D,4,FALSE)</f>
        <v>#N/A</v>
      </c>
      <c r="L654" s="19" t="e">
        <f>VLOOKUP(G654,Sensibilité!$A:$L,12,FALSE)</f>
        <v>#N/A</v>
      </c>
      <c r="M654" s="19" t="e">
        <f t="shared" si="56"/>
        <v>#N/A</v>
      </c>
      <c r="N654" s="19" t="e">
        <f t="shared" si="57"/>
        <v>#N/A</v>
      </c>
      <c r="O654" s="15" t="str">
        <f>IF(D654=Listes!$B$6,"SWARMING",IF(OR(D654=Listes!$B$1,D654=Listes!$B$2,D654=Listes!$B$5),2,IF(OR(D654=Listes!$B$3,D654=Listes!$B$4),1,"erreur colonne D")))</f>
        <v>SWARMING</v>
      </c>
      <c r="P654" s="15" t="e">
        <f>IF(OR(W654="Hiver",W654="Transit"),VLOOKUP(E654,IC!A:E,4,FALSE),IF(W654="été",VLOOKUP(E654,IC!A:E,3,FALSE),"erreur"))</f>
        <v>#N/A</v>
      </c>
      <c r="Q654" s="15" t="e">
        <f>IF(P654="NR",0,IF(F654&lt;5,0,IF(P654=1,VLOOKUP(F654,IC!$G$1:$I$8,3,TRUE),
IF(P654=2,VLOOKUP(F654,IC!$K$1:$M$8,3,TRUE),
IF(P654=3,VLOOKUP(F654,IC!$O$1:$Q$8,3,TRUE),IF(P654=4,VLOOKUP(F654,IC!$S$2:$U$9,3,TRUE),
"erreur"))))))</f>
        <v>#N/A</v>
      </c>
      <c r="R654" s="16" t="e">
        <f>IF(OR(V654="NA",V654="Transit",V654&lt;Listes!$F$1),"non applicable",F654/V654)</f>
        <v>#N/A</v>
      </c>
      <c r="S654" s="16" t="e">
        <f>IF(W654="Transit","Non applicable",IF(AND(W654="été",T654&gt;Listes!F653),F654/T654,IF(AND(W654="Hiver",Hierarchisation!U654&gt;Listes!F653),F654/U654,"non applicable")))</f>
        <v>#N/A</v>
      </c>
      <c r="T654" s="17" t="e">
        <f>IF(K654="Centre",VLOOKUP(E654,effectifs_ete,3,FALSE),IF(Hierarchisation!K654="Grand Nord",VLOOKUP(Hierarchisation!E654,effectifs_ete,4,FALSE),IF(Hierarchisation!K654="Nord Est",VLOOKUP(Hierarchisation!E654,effectifs_ete,5,FALSE),IF(Hierarchisation!K654="Nord Ouest",VLOOKUP(Hierarchisation!E654,effectifs_ete,6,FALSE),IF(Hierarchisation!K654="Sud Est",VLOOKUP(Hierarchisation!E654,effectifs_ete,7,FALSE),IF(Hierarchisation!K654="Sud Ouest",VLOOKUP(Hierarchisation!E654,effectifs_ete,8,FALSE),"Erreur Région"))))))</f>
        <v>#N/A</v>
      </c>
      <c r="U654" s="17" t="e">
        <f>IF(K654="Centre",VLOOKUP(E654,effectifs_hiver,3,FALSE),IF(Hierarchisation!K654="Grand Nord",VLOOKUP(Hierarchisation!E654,effectifs_hiver,4,FALSE),IF(Hierarchisation!K654="Nord Est",VLOOKUP(Hierarchisation!E654,effectifs_hiver,5,FALSE),IF(Hierarchisation!K654="Nord Ouest",VLOOKUP(Hierarchisation!E654,effectifs_hiver,6,FALSE),IF(Hierarchisation!K654="Sud Est",VLOOKUP(Hierarchisation!E654,effectifs_hiver,7,FALSE),IF(Hierarchisation!K654="Sud Ouest",VLOOKUP(Hierarchisation!E654,effectifs_hiver,8,FALSE),"Erreur Région"))))))</f>
        <v>#N/A</v>
      </c>
      <c r="V654" s="17" t="e">
        <f>IF(W654="Transit","Transit",IF(W654="hiver",VLOOKUP(E654,'EFFECTIFS Hiver'!$A:$I,9,FALSE),IF(W654="été",VLOOKUP(E654,'EFFECTIFS Eté'!$A:$I,9,FALSE),"Erreur saison")))</f>
        <v>#N/A</v>
      </c>
      <c r="W654" s="18" t="e">
        <f>VLOOKUP(D654,Listes!B:C,2,FALSE)</f>
        <v>#N/A</v>
      </c>
    </row>
    <row r="655" spans="1:23" ht="15.75" customHeight="1">
      <c r="A655" s="11"/>
      <c r="B655" s="11"/>
      <c r="C655" s="11"/>
      <c r="D655" s="11"/>
      <c r="E655" s="11"/>
      <c r="F655" s="11"/>
      <c r="G655" s="11" t="e">
        <f>VLOOKUP(E655,TAXONS!B:C,2,FALSE)</f>
        <v>#N/A</v>
      </c>
      <c r="H655" s="13">
        <f t="shared" si="53"/>
        <v>0</v>
      </c>
      <c r="I655" s="12" t="e">
        <f t="shared" si="54"/>
        <v>#N/A</v>
      </c>
      <c r="J655" s="14" t="e">
        <f t="shared" si="55"/>
        <v>#N/A</v>
      </c>
      <c r="K655" s="15" t="e">
        <f>VLOOKUP(B655,REGIONS!A:D,4,FALSE)</f>
        <v>#N/A</v>
      </c>
      <c r="L655" s="19" t="e">
        <f>VLOOKUP(G655,Sensibilité!$A:$L,12,FALSE)</f>
        <v>#N/A</v>
      </c>
      <c r="M655" s="19" t="e">
        <f t="shared" si="56"/>
        <v>#N/A</v>
      </c>
      <c r="N655" s="19" t="e">
        <f t="shared" si="57"/>
        <v>#N/A</v>
      </c>
      <c r="O655" s="15" t="str">
        <f>IF(D655=Listes!$B$6,"SWARMING",IF(OR(D655=Listes!$B$1,D655=Listes!$B$2,D655=Listes!$B$5),2,IF(OR(D655=Listes!$B$3,D655=Listes!$B$4),1,"erreur colonne D")))</f>
        <v>SWARMING</v>
      </c>
      <c r="P655" s="15" t="e">
        <f>IF(OR(W655="Hiver",W655="Transit"),VLOOKUP(E655,IC!A:E,4,FALSE),IF(W655="été",VLOOKUP(E655,IC!A:E,3,FALSE),"erreur"))</f>
        <v>#N/A</v>
      </c>
      <c r="Q655" s="15" t="e">
        <f>IF(P655="NR",0,IF(F655&lt;5,0,IF(P655=1,VLOOKUP(F655,IC!$G$1:$I$8,3,TRUE),
IF(P655=2,VLOOKUP(F655,IC!$K$1:$M$8,3,TRUE),
IF(P655=3,VLOOKUP(F655,IC!$O$1:$Q$8,3,TRUE),IF(P655=4,VLOOKUP(F655,IC!$S$2:$U$9,3,TRUE),
"erreur"))))))</f>
        <v>#N/A</v>
      </c>
      <c r="R655" s="16" t="e">
        <f>IF(OR(V655="NA",V655="Transit",V655&lt;Listes!$F$1),"non applicable",F655/V655)</f>
        <v>#N/A</v>
      </c>
      <c r="S655" s="16" t="e">
        <f>IF(W655="Transit","Non applicable",IF(AND(W655="été",T655&gt;Listes!F654),F655/T655,IF(AND(W655="Hiver",Hierarchisation!U655&gt;Listes!F654),F655/U655,"non applicable")))</f>
        <v>#N/A</v>
      </c>
      <c r="T655" s="17" t="e">
        <f>IF(K655="Centre",VLOOKUP(E655,effectifs_ete,3,FALSE),IF(Hierarchisation!K655="Grand Nord",VLOOKUP(Hierarchisation!E655,effectifs_ete,4,FALSE),IF(Hierarchisation!K655="Nord Est",VLOOKUP(Hierarchisation!E655,effectifs_ete,5,FALSE),IF(Hierarchisation!K655="Nord Ouest",VLOOKUP(Hierarchisation!E655,effectifs_ete,6,FALSE),IF(Hierarchisation!K655="Sud Est",VLOOKUP(Hierarchisation!E655,effectifs_ete,7,FALSE),IF(Hierarchisation!K655="Sud Ouest",VLOOKUP(Hierarchisation!E655,effectifs_ete,8,FALSE),"Erreur Région"))))))</f>
        <v>#N/A</v>
      </c>
      <c r="U655" s="17" t="e">
        <f>IF(K655="Centre",VLOOKUP(E655,effectifs_hiver,3,FALSE),IF(Hierarchisation!K655="Grand Nord",VLOOKUP(Hierarchisation!E655,effectifs_hiver,4,FALSE),IF(Hierarchisation!K655="Nord Est",VLOOKUP(Hierarchisation!E655,effectifs_hiver,5,FALSE),IF(Hierarchisation!K655="Nord Ouest",VLOOKUP(Hierarchisation!E655,effectifs_hiver,6,FALSE),IF(Hierarchisation!K655="Sud Est",VLOOKUP(Hierarchisation!E655,effectifs_hiver,7,FALSE),IF(Hierarchisation!K655="Sud Ouest",VLOOKUP(Hierarchisation!E655,effectifs_hiver,8,FALSE),"Erreur Région"))))))</f>
        <v>#N/A</v>
      </c>
      <c r="V655" s="17" t="e">
        <f>IF(W655="Transit","Transit",IF(W655="hiver",VLOOKUP(E655,'EFFECTIFS Hiver'!$A:$I,9,FALSE),IF(W655="été",VLOOKUP(E655,'EFFECTIFS Eté'!$A:$I,9,FALSE),"Erreur saison")))</f>
        <v>#N/A</v>
      </c>
      <c r="W655" s="18" t="e">
        <f>VLOOKUP(D655,Listes!B:C,2,FALSE)</f>
        <v>#N/A</v>
      </c>
    </row>
    <row r="656" spans="1:23" ht="15.75" customHeight="1">
      <c r="A656" s="11"/>
      <c r="B656" s="11"/>
      <c r="C656" s="11"/>
      <c r="D656" s="11"/>
      <c r="E656" s="11"/>
      <c r="F656" s="11"/>
      <c r="G656" s="11" t="e">
        <f>VLOOKUP(E656,TAXONS!B:C,2,FALSE)</f>
        <v>#N/A</v>
      </c>
      <c r="H656" s="13">
        <f t="shared" si="53"/>
        <v>0</v>
      </c>
      <c r="I656" s="12" t="e">
        <f t="shared" si="54"/>
        <v>#N/A</v>
      </c>
      <c r="J656" s="14" t="e">
        <f t="shared" si="55"/>
        <v>#N/A</v>
      </c>
      <c r="K656" s="15" t="e">
        <f>VLOOKUP(B656,REGIONS!A:D,4,FALSE)</f>
        <v>#N/A</v>
      </c>
      <c r="L656" s="19" t="e">
        <f>VLOOKUP(G656,Sensibilité!$A:$L,12,FALSE)</f>
        <v>#N/A</v>
      </c>
      <c r="M656" s="19" t="e">
        <f t="shared" si="56"/>
        <v>#N/A</v>
      </c>
      <c r="N656" s="19" t="e">
        <f t="shared" si="57"/>
        <v>#N/A</v>
      </c>
      <c r="O656" s="15" t="str">
        <f>IF(D656=Listes!$B$6,"SWARMING",IF(OR(D656=Listes!$B$1,D656=Listes!$B$2,D656=Listes!$B$5),2,IF(OR(D656=Listes!$B$3,D656=Listes!$B$4),1,"erreur colonne D")))</f>
        <v>SWARMING</v>
      </c>
      <c r="P656" s="15" t="e">
        <f>IF(OR(W656="Hiver",W656="Transit"),VLOOKUP(E656,IC!A:E,4,FALSE),IF(W656="été",VLOOKUP(E656,IC!A:E,3,FALSE),"erreur"))</f>
        <v>#N/A</v>
      </c>
      <c r="Q656" s="15" t="e">
        <f>IF(P656="NR",0,IF(F656&lt;5,0,IF(P656=1,VLOOKUP(F656,IC!$G$1:$I$8,3,TRUE),
IF(P656=2,VLOOKUP(F656,IC!$K$1:$M$8,3,TRUE),
IF(P656=3,VLOOKUP(F656,IC!$O$1:$Q$8,3,TRUE),IF(P656=4,VLOOKUP(F656,IC!$S$2:$U$9,3,TRUE),
"erreur"))))))</f>
        <v>#N/A</v>
      </c>
      <c r="R656" s="16" t="e">
        <f>IF(OR(V656="NA",V656="Transit",V656&lt;Listes!$F$1),"non applicable",F656/V656)</f>
        <v>#N/A</v>
      </c>
      <c r="S656" s="16" t="e">
        <f>IF(W656="Transit","Non applicable",IF(AND(W656="été",T656&gt;Listes!F655),F656/T656,IF(AND(W656="Hiver",Hierarchisation!U656&gt;Listes!F655),F656/U656,"non applicable")))</f>
        <v>#N/A</v>
      </c>
      <c r="T656" s="17" t="e">
        <f>IF(K656="Centre",VLOOKUP(E656,effectifs_ete,3,FALSE),IF(Hierarchisation!K656="Grand Nord",VLOOKUP(Hierarchisation!E656,effectifs_ete,4,FALSE),IF(Hierarchisation!K656="Nord Est",VLOOKUP(Hierarchisation!E656,effectifs_ete,5,FALSE),IF(Hierarchisation!K656="Nord Ouest",VLOOKUP(Hierarchisation!E656,effectifs_ete,6,FALSE),IF(Hierarchisation!K656="Sud Est",VLOOKUP(Hierarchisation!E656,effectifs_ete,7,FALSE),IF(Hierarchisation!K656="Sud Ouest",VLOOKUP(Hierarchisation!E656,effectifs_ete,8,FALSE),"Erreur Région"))))))</f>
        <v>#N/A</v>
      </c>
      <c r="U656" s="17" t="e">
        <f>IF(K656="Centre",VLOOKUP(E656,effectifs_hiver,3,FALSE),IF(Hierarchisation!K656="Grand Nord",VLOOKUP(Hierarchisation!E656,effectifs_hiver,4,FALSE),IF(Hierarchisation!K656="Nord Est",VLOOKUP(Hierarchisation!E656,effectifs_hiver,5,FALSE),IF(Hierarchisation!K656="Nord Ouest",VLOOKUP(Hierarchisation!E656,effectifs_hiver,6,FALSE),IF(Hierarchisation!K656="Sud Est",VLOOKUP(Hierarchisation!E656,effectifs_hiver,7,FALSE),IF(Hierarchisation!K656="Sud Ouest",VLOOKUP(Hierarchisation!E656,effectifs_hiver,8,FALSE),"Erreur Région"))))))</f>
        <v>#N/A</v>
      </c>
      <c r="V656" s="17" t="e">
        <f>IF(W656="Transit","Transit",IF(W656="hiver",VLOOKUP(E656,'EFFECTIFS Hiver'!$A:$I,9,FALSE),IF(W656="été",VLOOKUP(E656,'EFFECTIFS Eté'!$A:$I,9,FALSE),"Erreur saison")))</f>
        <v>#N/A</v>
      </c>
      <c r="W656" s="18" t="e">
        <f>VLOOKUP(D656,Listes!B:C,2,FALSE)</f>
        <v>#N/A</v>
      </c>
    </row>
    <row r="657" spans="1:23" ht="15.75" customHeight="1">
      <c r="A657" s="11"/>
      <c r="B657" s="11"/>
      <c r="C657" s="11"/>
      <c r="D657" s="11"/>
      <c r="E657" s="11"/>
      <c r="F657" s="11"/>
      <c r="G657" s="11" t="e">
        <f>VLOOKUP(E657,TAXONS!B:C,2,FALSE)</f>
        <v>#N/A</v>
      </c>
      <c r="H657" s="13">
        <f t="shared" si="53"/>
        <v>0</v>
      </c>
      <c r="I657" s="12" t="e">
        <f t="shared" si="54"/>
        <v>#N/A</v>
      </c>
      <c r="J657" s="14" t="e">
        <f t="shared" si="55"/>
        <v>#N/A</v>
      </c>
      <c r="K657" s="15" t="e">
        <f>VLOOKUP(B657,REGIONS!A:D,4,FALSE)</f>
        <v>#N/A</v>
      </c>
      <c r="L657" s="19" t="e">
        <f>VLOOKUP(G657,Sensibilité!$A:$L,12,FALSE)</f>
        <v>#N/A</v>
      </c>
      <c r="M657" s="19" t="e">
        <f t="shared" si="56"/>
        <v>#N/A</v>
      </c>
      <c r="N657" s="19" t="e">
        <f t="shared" si="57"/>
        <v>#N/A</v>
      </c>
      <c r="O657" s="15" t="str">
        <f>IF(D657=Listes!$B$6,"SWARMING",IF(OR(D657=Listes!$B$1,D657=Listes!$B$2,D657=Listes!$B$5),2,IF(OR(D657=Listes!$B$3,D657=Listes!$B$4),1,"erreur colonne D")))</f>
        <v>SWARMING</v>
      </c>
      <c r="P657" s="15" t="e">
        <f>IF(OR(W657="Hiver",W657="Transit"),VLOOKUP(E657,IC!A:E,4,FALSE),IF(W657="été",VLOOKUP(E657,IC!A:E,3,FALSE),"erreur"))</f>
        <v>#N/A</v>
      </c>
      <c r="Q657" s="15" t="e">
        <f>IF(P657="NR",0,IF(F657&lt;5,0,IF(P657=1,VLOOKUP(F657,IC!$G$1:$I$8,3,TRUE),
IF(P657=2,VLOOKUP(F657,IC!$K$1:$M$8,3,TRUE),
IF(P657=3,VLOOKUP(F657,IC!$O$1:$Q$8,3,TRUE),IF(P657=4,VLOOKUP(F657,IC!$S$2:$U$9,3,TRUE),
"erreur"))))))</f>
        <v>#N/A</v>
      </c>
      <c r="R657" s="16" t="e">
        <f>IF(OR(V657="NA",V657="Transit",V657&lt;Listes!$F$1),"non applicable",F657/V657)</f>
        <v>#N/A</v>
      </c>
      <c r="S657" s="16" t="e">
        <f>IF(W657="Transit","Non applicable",IF(AND(W657="été",T657&gt;Listes!F656),F657/T657,IF(AND(W657="Hiver",Hierarchisation!U657&gt;Listes!F656),F657/U657,"non applicable")))</f>
        <v>#N/A</v>
      </c>
      <c r="T657" s="17" t="e">
        <f>IF(K657="Centre",VLOOKUP(E657,effectifs_ete,3,FALSE),IF(Hierarchisation!K657="Grand Nord",VLOOKUP(Hierarchisation!E657,effectifs_ete,4,FALSE),IF(Hierarchisation!K657="Nord Est",VLOOKUP(Hierarchisation!E657,effectifs_ete,5,FALSE),IF(Hierarchisation!K657="Nord Ouest",VLOOKUP(Hierarchisation!E657,effectifs_ete,6,FALSE),IF(Hierarchisation!K657="Sud Est",VLOOKUP(Hierarchisation!E657,effectifs_ete,7,FALSE),IF(Hierarchisation!K657="Sud Ouest",VLOOKUP(Hierarchisation!E657,effectifs_ete,8,FALSE),"Erreur Région"))))))</f>
        <v>#N/A</v>
      </c>
      <c r="U657" s="17" t="e">
        <f>IF(K657="Centre",VLOOKUP(E657,effectifs_hiver,3,FALSE),IF(Hierarchisation!K657="Grand Nord",VLOOKUP(Hierarchisation!E657,effectifs_hiver,4,FALSE),IF(Hierarchisation!K657="Nord Est",VLOOKUP(Hierarchisation!E657,effectifs_hiver,5,FALSE),IF(Hierarchisation!K657="Nord Ouest",VLOOKUP(Hierarchisation!E657,effectifs_hiver,6,FALSE),IF(Hierarchisation!K657="Sud Est",VLOOKUP(Hierarchisation!E657,effectifs_hiver,7,FALSE),IF(Hierarchisation!K657="Sud Ouest",VLOOKUP(Hierarchisation!E657,effectifs_hiver,8,FALSE),"Erreur Région"))))))</f>
        <v>#N/A</v>
      </c>
      <c r="V657" s="17" t="e">
        <f>IF(W657="Transit","Transit",IF(W657="hiver",VLOOKUP(E657,'EFFECTIFS Hiver'!$A:$I,9,FALSE),IF(W657="été",VLOOKUP(E657,'EFFECTIFS Eté'!$A:$I,9,FALSE),"Erreur saison")))</f>
        <v>#N/A</v>
      </c>
      <c r="W657" s="18" t="e">
        <f>VLOOKUP(D657,Listes!B:C,2,FALSE)</f>
        <v>#N/A</v>
      </c>
    </row>
    <row r="658" spans="1:23" ht="15.75" customHeight="1">
      <c r="A658" s="11"/>
      <c r="B658" s="11"/>
      <c r="C658" s="11"/>
      <c r="D658" s="11"/>
      <c r="E658" s="11"/>
      <c r="F658" s="11"/>
      <c r="G658" s="11" t="e">
        <f>VLOOKUP(E658,TAXONS!B:C,2,FALSE)</f>
        <v>#N/A</v>
      </c>
      <c r="H658" s="13">
        <f t="shared" si="53"/>
        <v>0</v>
      </c>
      <c r="I658" s="12" t="e">
        <f t="shared" si="54"/>
        <v>#N/A</v>
      </c>
      <c r="J658" s="14" t="e">
        <f t="shared" si="55"/>
        <v>#N/A</v>
      </c>
      <c r="K658" s="15" t="e">
        <f>VLOOKUP(B658,REGIONS!A:D,4,FALSE)</f>
        <v>#N/A</v>
      </c>
      <c r="L658" s="19" t="e">
        <f>VLOOKUP(G658,Sensibilité!$A:$L,12,FALSE)</f>
        <v>#N/A</v>
      </c>
      <c r="M658" s="19" t="e">
        <f t="shared" si="56"/>
        <v>#N/A</v>
      </c>
      <c r="N658" s="19" t="e">
        <f t="shared" si="57"/>
        <v>#N/A</v>
      </c>
      <c r="O658" s="15" t="str">
        <f>IF(D658=Listes!$B$6,"SWARMING",IF(OR(D658=Listes!$B$1,D658=Listes!$B$2,D658=Listes!$B$5),2,IF(OR(D658=Listes!$B$3,D658=Listes!$B$4),1,"erreur colonne D")))</f>
        <v>SWARMING</v>
      </c>
      <c r="P658" s="15" t="e">
        <f>IF(OR(W658="Hiver",W658="Transit"),VLOOKUP(E658,IC!A:E,4,FALSE),IF(W658="été",VLOOKUP(E658,IC!A:E,3,FALSE),"erreur"))</f>
        <v>#N/A</v>
      </c>
      <c r="Q658" s="15" t="e">
        <f>IF(P658="NR",0,IF(F658&lt;5,0,IF(P658=1,VLOOKUP(F658,IC!$G$1:$I$8,3,TRUE),
IF(P658=2,VLOOKUP(F658,IC!$K$1:$M$8,3,TRUE),
IF(P658=3,VLOOKUP(F658,IC!$O$1:$Q$8,3,TRUE),IF(P658=4,VLOOKUP(F658,IC!$S$2:$U$9,3,TRUE),
"erreur"))))))</f>
        <v>#N/A</v>
      </c>
      <c r="R658" s="16" t="e">
        <f>IF(OR(V658="NA",V658="Transit",V658&lt;Listes!$F$1),"non applicable",F658/V658)</f>
        <v>#N/A</v>
      </c>
      <c r="S658" s="16" t="e">
        <f>IF(W658="Transit","Non applicable",IF(AND(W658="été",T658&gt;Listes!F657),F658/T658,IF(AND(W658="Hiver",Hierarchisation!U658&gt;Listes!F657),F658/U658,"non applicable")))</f>
        <v>#N/A</v>
      </c>
      <c r="T658" s="17" t="e">
        <f>IF(K658="Centre",VLOOKUP(E658,effectifs_ete,3,FALSE),IF(Hierarchisation!K658="Grand Nord",VLOOKUP(Hierarchisation!E658,effectifs_ete,4,FALSE),IF(Hierarchisation!K658="Nord Est",VLOOKUP(Hierarchisation!E658,effectifs_ete,5,FALSE),IF(Hierarchisation!K658="Nord Ouest",VLOOKUP(Hierarchisation!E658,effectifs_ete,6,FALSE),IF(Hierarchisation!K658="Sud Est",VLOOKUP(Hierarchisation!E658,effectifs_ete,7,FALSE),IF(Hierarchisation!K658="Sud Ouest",VLOOKUP(Hierarchisation!E658,effectifs_ete,8,FALSE),"Erreur Région"))))))</f>
        <v>#N/A</v>
      </c>
      <c r="U658" s="17" t="e">
        <f>IF(K658="Centre",VLOOKUP(E658,effectifs_hiver,3,FALSE),IF(Hierarchisation!K658="Grand Nord",VLOOKUP(Hierarchisation!E658,effectifs_hiver,4,FALSE),IF(Hierarchisation!K658="Nord Est",VLOOKUP(Hierarchisation!E658,effectifs_hiver,5,FALSE),IF(Hierarchisation!K658="Nord Ouest",VLOOKUP(Hierarchisation!E658,effectifs_hiver,6,FALSE),IF(Hierarchisation!K658="Sud Est",VLOOKUP(Hierarchisation!E658,effectifs_hiver,7,FALSE),IF(Hierarchisation!K658="Sud Ouest",VLOOKUP(Hierarchisation!E658,effectifs_hiver,8,FALSE),"Erreur Région"))))))</f>
        <v>#N/A</v>
      </c>
      <c r="V658" s="17" t="e">
        <f>IF(W658="Transit","Transit",IF(W658="hiver",VLOOKUP(E658,'EFFECTIFS Hiver'!$A:$I,9,FALSE),IF(W658="été",VLOOKUP(E658,'EFFECTIFS Eté'!$A:$I,9,FALSE),"Erreur saison")))</f>
        <v>#N/A</v>
      </c>
      <c r="W658" s="18" t="e">
        <f>VLOOKUP(D658,Listes!B:C,2,FALSE)</f>
        <v>#N/A</v>
      </c>
    </row>
    <row r="659" spans="1:23" ht="15.75" customHeight="1">
      <c r="A659" s="11"/>
      <c r="B659" s="11"/>
      <c r="C659" s="11"/>
      <c r="D659" s="11"/>
      <c r="E659" s="11"/>
      <c r="F659" s="11"/>
      <c r="G659" s="11" t="e">
        <f>VLOOKUP(E659,TAXONS!B:C,2,FALSE)</f>
        <v>#N/A</v>
      </c>
      <c r="H659" s="13">
        <f t="shared" si="53"/>
        <v>0</v>
      </c>
      <c r="I659" s="12" t="e">
        <f t="shared" si="54"/>
        <v>#N/A</v>
      </c>
      <c r="J659" s="14" t="e">
        <f t="shared" si="55"/>
        <v>#N/A</v>
      </c>
      <c r="K659" s="15" t="e">
        <f>VLOOKUP(B659,REGIONS!A:D,4,FALSE)</f>
        <v>#N/A</v>
      </c>
      <c r="L659" s="19" t="e">
        <f>VLOOKUP(G659,Sensibilité!$A:$L,12,FALSE)</f>
        <v>#N/A</v>
      </c>
      <c r="M659" s="19" t="e">
        <f t="shared" si="56"/>
        <v>#N/A</v>
      </c>
      <c r="N659" s="19" t="e">
        <f t="shared" si="57"/>
        <v>#N/A</v>
      </c>
      <c r="O659" s="15" t="str">
        <f>IF(D659=Listes!$B$6,"SWARMING",IF(OR(D659=Listes!$B$1,D659=Listes!$B$2,D659=Listes!$B$5),2,IF(OR(D659=Listes!$B$3,D659=Listes!$B$4),1,"erreur colonne D")))</f>
        <v>SWARMING</v>
      </c>
      <c r="P659" s="15" t="e">
        <f>IF(OR(W659="Hiver",W659="Transit"),VLOOKUP(E659,IC!A:E,4,FALSE),IF(W659="été",VLOOKUP(E659,IC!A:E,3,FALSE),"erreur"))</f>
        <v>#N/A</v>
      </c>
      <c r="Q659" s="15" t="e">
        <f>IF(P659="NR",0,IF(F659&lt;5,0,IF(P659=1,VLOOKUP(F659,IC!$G$1:$I$8,3,TRUE),
IF(P659=2,VLOOKUP(F659,IC!$K$1:$M$8,3,TRUE),
IF(P659=3,VLOOKUP(F659,IC!$O$1:$Q$8,3,TRUE),IF(P659=4,VLOOKUP(F659,IC!$S$2:$U$9,3,TRUE),
"erreur"))))))</f>
        <v>#N/A</v>
      </c>
      <c r="R659" s="16" t="e">
        <f>IF(OR(V659="NA",V659="Transit",V659&lt;Listes!$F$1),"non applicable",F659/V659)</f>
        <v>#N/A</v>
      </c>
      <c r="S659" s="16" t="e">
        <f>IF(W659="Transit","Non applicable",IF(AND(W659="été",T659&gt;Listes!F658),F659/T659,IF(AND(W659="Hiver",Hierarchisation!U659&gt;Listes!F658),F659/U659,"non applicable")))</f>
        <v>#N/A</v>
      </c>
      <c r="T659" s="17" t="e">
        <f>IF(K659="Centre",VLOOKUP(E659,effectifs_ete,3,FALSE),IF(Hierarchisation!K659="Grand Nord",VLOOKUP(Hierarchisation!E659,effectifs_ete,4,FALSE),IF(Hierarchisation!K659="Nord Est",VLOOKUP(Hierarchisation!E659,effectifs_ete,5,FALSE),IF(Hierarchisation!K659="Nord Ouest",VLOOKUP(Hierarchisation!E659,effectifs_ete,6,FALSE),IF(Hierarchisation!K659="Sud Est",VLOOKUP(Hierarchisation!E659,effectifs_ete,7,FALSE),IF(Hierarchisation!K659="Sud Ouest",VLOOKUP(Hierarchisation!E659,effectifs_ete,8,FALSE),"Erreur Région"))))))</f>
        <v>#N/A</v>
      </c>
      <c r="U659" s="17" t="e">
        <f>IF(K659="Centre",VLOOKUP(E659,effectifs_hiver,3,FALSE),IF(Hierarchisation!K659="Grand Nord",VLOOKUP(Hierarchisation!E659,effectifs_hiver,4,FALSE),IF(Hierarchisation!K659="Nord Est",VLOOKUP(Hierarchisation!E659,effectifs_hiver,5,FALSE),IF(Hierarchisation!K659="Nord Ouest",VLOOKUP(Hierarchisation!E659,effectifs_hiver,6,FALSE),IF(Hierarchisation!K659="Sud Est",VLOOKUP(Hierarchisation!E659,effectifs_hiver,7,FALSE),IF(Hierarchisation!K659="Sud Ouest",VLOOKUP(Hierarchisation!E659,effectifs_hiver,8,FALSE),"Erreur Région"))))))</f>
        <v>#N/A</v>
      </c>
      <c r="V659" s="17" t="e">
        <f>IF(W659="Transit","Transit",IF(W659="hiver",VLOOKUP(E659,'EFFECTIFS Hiver'!$A:$I,9,FALSE),IF(W659="été",VLOOKUP(E659,'EFFECTIFS Eté'!$A:$I,9,FALSE),"Erreur saison")))</f>
        <v>#N/A</v>
      </c>
      <c r="W659" s="18" t="e">
        <f>VLOOKUP(D659,Listes!B:C,2,FALSE)</f>
        <v>#N/A</v>
      </c>
    </row>
    <row r="660" spans="1:23" ht="15.75" customHeight="1">
      <c r="A660" s="11"/>
      <c r="B660" s="11"/>
      <c r="C660" s="11"/>
      <c r="D660" s="11"/>
      <c r="E660" s="11"/>
      <c r="F660" s="11"/>
      <c r="G660" s="11" t="e">
        <f>VLOOKUP(E660,TAXONS!B:C,2,FALSE)</f>
        <v>#N/A</v>
      </c>
      <c r="H660" s="13">
        <f t="shared" si="53"/>
        <v>0</v>
      </c>
      <c r="I660" s="12" t="e">
        <f t="shared" si="54"/>
        <v>#N/A</v>
      </c>
      <c r="J660" s="14" t="e">
        <f t="shared" si="55"/>
        <v>#N/A</v>
      </c>
      <c r="K660" s="15" t="e">
        <f>VLOOKUP(B660,REGIONS!A:D,4,FALSE)</f>
        <v>#N/A</v>
      </c>
      <c r="L660" s="19" t="e">
        <f>VLOOKUP(G660,Sensibilité!$A:$L,12,FALSE)</f>
        <v>#N/A</v>
      </c>
      <c r="M660" s="19" t="e">
        <f t="shared" si="56"/>
        <v>#N/A</v>
      </c>
      <c r="N660" s="19" t="e">
        <f t="shared" si="57"/>
        <v>#N/A</v>
      </c>
      <c r="O660" s="15" t="str">
        <f>IF(D660=Listes!$B$6,"SWARMING",IF(OR(D660=Listes!$B$1,D660=Listes!$B$2,D660=Listes!$B$5),2,IF(OR(D660=Listes!$B$3,D660=Listes!$B$4),1,"erreur colonne D")))</f>
        <v>SWARMING</v>
      </c>
      <c r="P660" s="15" t="e">
        <f>IF(OR(W660="Hiver",W660="Transit"),VLOOKUP(E660,IC!A:E,4,FALSE),IF(W660="été",VLOOKUP(E660,IC!A:E,3,FALSE),"erreur"))</f>
        <v>#N/A</v>
      </c>
      <c r="Q660" s="15" t="e">
        <f>IF(P660="NR",0,IF(F660&lt;5,0,IF(P660=1,VLOOKUP(F660,IC!$G$1:$I$8,3,TRUE),
IF(P660=2,VLOOKUP(F660,IC!$K$1:$M$8,3,TRUE),
IF(P660=3,VLOOKUP(F660,IC!$O$1:$Q$8,3,TRUE),IF(P660=4,VLOOKUP(F660,IC!$S$2:$U$9,3,TRUE),
"erreur"))))))</f>
        <v>#N/A</v>
      </c>
      <c r="R660" s="16" t="e">
        <f>IF(OR(V660="NA",V660="Transit",V660&lt;Listes!$F$1),"non applicable",F660/V660)</f>
        <v>#N/A</v>
      </c>
      <c r="S660" s="16" t="e">
        <f>IF(W660="Transit","Non applicable",IF(AND(W660="été",T660&gt;Listes!F659),F660/T660,IF(AND(W660="Hiver",Hierarchisation!U660&gt;Listes!F659),F660/U660,"non applicable")))</f>
        <v>#N/A</v>
      </c>
      <c r="T660" s="17" t="e">
        <f>IF(K660="Centre",VLOOKUP(E660,effectifs_ete,3,FALSE),IF(Hierarchisation!K660="Grand Nord",VLOOKUP(Hierarchisation!E660,effectifs_ete,4,FALSE),IF(Hierarchisation!K660="Nord Est",VLOOKUP(Hierarchisation!E660,effectifs_ete,5,FALSE),IF(Hierarchisation!K660="Nord Ouest",VLOOKUP(Hierarchisation!E660,effectifs_ete,6,FALSE),IF(Hierarchisation!K660="Sud Est",VLOOKUP(Hierarchisation!E660,effectifs_ete,7,FALSE),IF(Hierarchisation!K660="Sud Ouest",VLOOKUP(Hierarchisation!E660,effectifs_ete,8,FALSE),"Erreur Région"))))))</f>
        <v>#N/A</v>
      </c>
      <c r="U660" s="17" t="e">
        <f>IF(K660="Centre",VLOOKUP(E660,effectifs_hiver,3,FALSE),IF(Hierarchisation!K660="Grand Nord",VLOOKUP(Hierarchisation!E660,effectifs_hiver,4,FALSE),IF(Hierarchisation!K660="Nord Est",VLOOKUP(Hierarchisation!E660,effectifs_hiver,5,FALSE),IF(Hierarchisation!K660="Nord Ouest",VLOOKUP(Hierarchisation!E660,effectifs_hiver,6,FALSE),IF(Hierarchisation!K660="Sud Est",VLOOKUP(Hierarchisation!E660,effectifs_hiver,7,FALSE),IF(Hierarchisation!K660="Sud Ouest",VLOOKUP(Hierarchisation!E660,effectifs_hiver,8,FALSE),"Erreur Région"))))))</f>
        <v>#N/A</v>
      </c>
      <c r="V660" s="17" t="e">
        <f>IF(W660="Transit","Transit",IF(W660="hiver",VLOOKUP(E660,'EFFECTIFS Hiver'!$A:$I,9,FALSE),IF(W660="été",VLOOKUP(E660,'EFFECTIFS Eté'!$A:$I,9,FALSE),"Erreur saison")))</f>
        <v>#N/A</v>
      </c>
      <c r="W660" s="18" t="e">
        <f>VLOOKUP(D660,Listes!B:C,2,FALSE)</f>
        <v>#N/A</v>
      </c>
    </row>
    <row r="661" spans="1:23" ht="15.75" customHeight="1">
      <c r="A661" s="11"/>
      <c r="B661" s="11"/>
      <c r="C661" s="11"/>
      <c r="D661" s="11"/>
      <c r="E661" s="11"/>
      <c r="F661" s="11"/>
      <c r="G661" s="11" t="e">
        <f>VLOOKUP(E661,TAXONS!B:C,2,FALSE)</f>
        <v>#N/A</v>
      </c>
      <c r="H661" s="13">
        <f t="shared" si="53"/>
        <v>0</v>
      </c>
      <c r="I661" s="12" t="e">
        <f t="shared" si="54"/>
        <v>#N/A</v>
      </c>
      <c r="J661" s="14" t="e">
        <f t="shared" si="55"/>
        <v>#N/A</v>
      </c>
      <c r="K661" s="15" t="e">
        <f>VLOOKUP(B661,REGIONS!A:D,4,FALSE)</f>
        <v>#N/A</v>
      </c>
      <c r="L661" s="19" t="e">
        <f>VLOOKUP(G661,Sensibilité!$A:$L,12,FALSE)</f>
        <v>#N/A</v>
      </c>
      <c r="M661" s="19" t="e">
        <f t="shared" si="56"/>
        <v>#N/A</v>
      </c>
      <c r="N661" s="19" t="e">
        <f t="shared" si="57"/>
        <v>#N/A</v>
      </c>
      <c r="O661" s="15" t="str">
        <f>IF(D661=Listes!$B$6,"SWARMING",IF(OR(D661=Listes!$B$1,D661=Listes!$B$2,D661=Listes!$B$5),2,IF(OR(D661=Listes!$B$3,D661=Listes!$B$4),1,"erreur colonne D")))</f>
        <v>SWARMING</v>
      </c>
      <c r="P661" s="15" t="e">
        <f>IF(OR(W661="Hiver",W661="Transit"),VLOOKUP(E661,IC!A:E,4,FALSE),IF(W661="été",VLOOKUP(E661,IC!A:E,3,FALSE),"erreur"))</f>
        <v>#N/A</v>
      </c>
      <c r="Q661" s="15" t="e">
        <f>IF(P661="NR",0,IF(F661&lt;5,0,IF(P661=1,VLOOKUP(F661,IC!$G$1:$I$8,3,TRUE),
IF(P661=2,VLOOKUP(F661,IC!$K$1:$M$8,3,TRUE),
IF(P661=3,VLOOKUP(F661,IC!$O$1:$Q$8,3,TRUE),IF(P661=4,VLOOKUP(F661,IC!$S$2:$U$9,3,TRUE),
"erreur"))))))</f>
        <v>#N/A</v>
      </c>
      <c r="R661" s="16" t="e">
        <f>IF(OR(V661="NA",V661="Transit",V661&lt;Listes!$F$1),"non applicable",F661/V661)</f>
        <v>#N/A</v>
      </c>
      <c r="S661" s="16" t="e">
        <f>IF(W661="Transit","Non applicable",IF(AND(W661="été",T661&gt;Listes!F660),F661/T661,IF(AND(W661="Hiver",Hierarchisation!U661&gt;Listes!F660),F661/U661,"non applicable")))</f>
        <v>#N/A</v>
      </c>
      <c r="T661" s="17" t="e">
        <f>IF(K661="Centre",VLOOKUP(E661,effectifs_ete,3,FALSE),IF(Hierarchisation!K661="Grand Nord",VLOOKUP(Hierarchisation!E661,effectifs_ete,4,FALSE),IF(Hierarchisation!K661="Nord Est",VLOOKUP(Hierarchisation!E661,effectifs_ete,5,FALSE),IF(Hierarchisation!K661="Nord Ouest",VLOOKUP(Hierarchisation!E661,effectifs_ete,6,FALSE),IF(Hierarchisation!K661="Sud Est",VLOOKUP(Hierarchisation!E661,effectifs_ete,7,FALSE),IF(Hierarchisation!K661="Sud Ouest",VLOOKUP(Hierarchisation!E661,effectifs_ete,8,FALSE),"Erreur Région"))))))</f>
        <v>#N/A</v>
      </c>
      <c r="U661" s="17" t="e">
        <f>IF(K661="Centre",VLOOKUP(E661,effectifs_hiver,3,FALSE),IF(Hierarchisation!K661="Grand Nord",VLOOKUP(Hierarchisation!E661,effectifs_hiver,4,FALSE),IF(Hierarchisation!K661="Nord Est",VLOOKUP(Hierarchisation!E661,effectifs_hiver,5,FALSE),IF(Hierarchisation!K661="Nord Ouest",VLOOKUP(Hierarchisation!E661,effectifs_hiver,6,FALSE),IF(Hierarchisation!K661="Sud Est",VLOOKUP(Hierarchisation!E661,effectifs_hiver,7,FALSE),IF(Hierarchisation!K661="Sud Ouest",VLOOKUP(Hierarchisation!E661,effectifs_hiver,8,FALSE),"Erreur Région"))))))</f>
        <v>#N/A</v>
      </c>
      <c r="V661" s="17" t="e">
        <f>IF(W661="Transit","Transit",IF(W661="hiver",VLOOKUP(E661,'EFFECTIFS Hiver'!$A:$I,9,FALSE),IF(W661="été",VLOOKUP(E661,'EFFECTIFS Eté'!$A:$I,9,FALSE),"Erreur saison")))</f>
        <v>#N/A</v>
      </c>
      <c r="W661" s="18" t="e">
        <f>VLOOKUP(D661,Listes!B:C,2,FALSE)</f>
        <v>#N/A</v>
      </c>
    </row>
    <row r="662" spans="1:23" ht="15.75" customHeight="1">
      <c r="A662" s="11"/>
      <c r="B662" s="11"/>
      <c r="C662" s="11"/>
      <c r="D662" s="11"/>
      <c r="E662" s="11"/>
      <c r="F662" s="11"/>
      <c r="G662" s="11" t="e">
        <f>VLOOKUP(E662,TAXONS!B:C,2,FALSE)</f>
        <v>#N/A</v>
      </c>
      <c r="H662" s="13">
        <f t="shared" si="53"/>
        <v>0</v>
      </c>
      <c r="I662" s="12" t="e">
        <f t="shared" si="54"/>
        <v>#N/A</v>
      </c>
      <c r="J662" s="14" t="e">
        <f t="shared" si="55"/>
        <v>#N/A</v>
      </c>
      <c r="K662" s="15" t="e">
        <f>VLOOKUP(B662,REGIONS!A:D,4,FALSE)</f>
        <v>#N/A</v>
      </c>
      <c r="L662" s="19" t="e">
        <f>VLOOKUP(G662,Sensibilité!$A:$L,12,FALSE)</f>
        <v>#N/A</v>
      </c>
      <c r="M662" s="19" t="e">
        <f t="shared" si="56"/>
        <v>#N/A</v>
      </c>
      <c r="N662" s="19" t="e">
        <f t="shared" si="57"/>
        <v>#N/A</v>
      </c>
      <c r="O662" s="15" t="str">
        <f>IF(D662=Listes!$B$6,"SWARMING",IF(OR(D662=Listes!$B$1,D662=Listes!$B$2,D662=Listes!$B$5),2,IF(OR(D662=Listes!$B$3,D662=Listes!$B$4),1,"erreur colonne D")))</f>
        <v>SWARMING</v>
      </c>
      <c r="P662" s="15" t="e">
        <f>IF(OR(W662="Hiver",W662="Transit"),VLOOKUP(E662,IC!A:E,4,FALSE),IF(W662="été",VLOOKUP(E662,IC!A:E,3,FALSE),"erreur"))</f>
        <v>#N/A</v>
      </c>
      <c r="Q662" s="15" t="e">
        <f>IF(P662="NR",0,IF(F662&lt;5,0,IF(P662=1,VLOOKUP(F662,IC!$G$1:$I$8,3,TRUE),
IF(P662=2,VLOOKUP(F662,IC!$K$1:$M$8,3,TRUE),
IF(P662=3,VLOOKUP(F662,IC!$O$1:$Q$8,3,TRUE),IF(P662=4,VLOOKUP(F662,IC!$S$2:$U$9,3,TRUE),
"erreur"))))))</f>
        <v>#N/A</v>
      </c>
      <c r="R662" s="16" t="e">
        <f>IF(OR(V662="NA",V662="Transit",V662&lt;Listes!$F$1),"non applicable",F662/V662)</f>
        <v>#N/A</v>
      </c>
      <c r="S662" s="16" t="e">
        <f>IF(W662="Transit","Non applicable",IF(AND(W662="été",T662&gt;Listes!F661),F662/T662,IF(AND(W662="Hiver",Hierarchisation!U662&gt;Listes!F661),F662/U662,"non applicable")))</f>
        <v>#N/A</v>
      </c>
      <c r="T662" s="17" t="e">
        <f>IF(K662="Centre",VLOOKUP(E662,effectifs_ete,3,FALSE),IF(Hierarchisation!K662="Grand Nord",VLOOKUP(Hierarchisation!E662,effectifs_ete,4,FALSE),IF(Hierarchisation!K662="Nord Est",VLOOKUP(Hierarchisation!E662,effectifs_ete,5,FALSE),IF(Hierarchisation!K662="Nord Ouest",VLOOKUP(Hierarchisation!E662,effectifs_ete,6,FALSE),IF(Hierarchisation!K662="Sud Est",VLOOKUP(Hierarchisation!E662,effectifs_ete,7,FALSE),IF(Hierarchisation!K662="Sud Ouest",VLOOKUP(Hierarchisation!E662,effectifs_ete,8,FALSE),"Erreur Région"))))))</f>
        <v>#N/A</v>
      </c>
      <c r="U662" s="17" t="e">
        <f>IF(K662="Centre",VLOOKUP(E662,effectifs_hiver,3,FALSE),IF(Hierarchisation!K662="Grand Nord",VLOOKUP(Hierarchisation!E662,effectifs_hiver,4,FALSE),IF(Hierarchisation!K662="Nord Est",VLOOKUP(Hierarchisation!E662,effectifs_hiver,5,FALSE),IF(Hierarchisation!K662="Nord Ouest",VLOOKUP(Hierarchisation!E662,effectifs_hiver,6,FALSE),IF(Hierarchisation!K662="Sud Est",VLOOKUP(Hierarchisation!E662,effectifs_hiver,7,FALSE),IF(Hierarchisation!K662="Sud Ouest",VLOOKUP(Hierarchisation!E662,effectifs_hiver,8,FALSE),"Erreur Région"))))))</f>
        <v>#N/A</v>
      </c>
      <c r="V662" s="17" t="e">
        <f>IF(W662="Transit","Transit",IF(W662="hiver",VLOOKUP(E662,'EFFECTIFS Hiver'!$A:$I,9,FALSE),IF(W662="été",VLOOKUP(E662,'EFFECTIFS Eté'!$A:$I,9,FALSE),"Erreur saison")))</f>
        <v>#N/A</v>
      </c>
      <c r="W662" s="18" t="e">
        <f>VLOOKUP(D662,Listes!B:C,2,FALSE)</f>
        <v>#N/A</v>
      </c>
    </row>
    <row r="663" spans="1:23" ht="15.75" customHeight="1">
      <c r="A663" s="11"/>
      <c r="B663" s="11"/>
      <c r="C663" s="11"/>
      <c r="D663" s="11"/>
      <c r="E663" s="11"/>
      <c r="F663" s="11"/>
      <c r="G663" s="11" t="e">
        <f>VLOOKUP(E663,TAXONS!B:C,2,FALSE)</f>
        <v>#N/A</v>
      </c>
      <c r="H663" s="13">
        <f t="shared" si="53"/>
        <v>0</v>
      </c>
      <c r="I663" s="12" t="e">
        <f t="shared" si="54"/>
        <v>#N/A</v>
      </c>
      <c r="J663" s="14" t="e">
        <f t="shared" si="55"/>
        <v>#N/A</v>
      </c>
      <c r="K663" s="15" t="e">
        <f>VLOOKUP(B663,REGIONS!A:D,4,FALSE)</f>
        <v>#N/A</v>
      </c>
      <c r="L663" s="19" t="e">
        <f>VLOOKUP(G663,Sensibilité!$A:$L,12,FALSE)</f>
        <v>#N/A</v>
      </c>
      <c r="M663" s="19" t="e">
        <f t="shared" si="56"/>
        <v>#N/A</v>
      </c>
      <c r="N663" s="19" t="e">
        <f t="shared" si="57"/>
        <v>#N/A</v>
      </c>
      <c r="O663" s="15" t="str">
        <f>IF(D663=Listes!$B$6,"SWARMING",IF(OR(D663=Listes!$B$1,D663=Listes!$B$2,D663=Listes!$B$5),2,IF(OR(D663=Listes!$B$3,D663=Listes!$B$4),1,"erreur colonne D")))</f>
        <v>SWARMING</v>
      </c>
      <c r="P663" s="15" t="e">
        <f>IF(OR(W663="Hiver",W663="Transit"),VLOOKUP(E663,IC!A:E,4,FALSE),IF(W663="été",VLOOKUP(E663,IC!A:E,3,FALSE),"erreur"))</f>
        <v>#N/A</v>
      </c>
      <c r="Q663" s="15" t="e">
        <f>IF(P663="NR",0,IF(F663&lt;5,0,IF(P663=1,VLOOKUP(F663,IC!$G$1:$I$8,3,TRUE),
IF(P663=2,VLOOKUP(F663,IC!$K$1:$M$8,3,TRUE),
IF(P663=3,VLOOKUP(F663,IC!$O$1:$Q$8,3,TRUE),IF(P663=4,VLOOKUP(F663,IC!$S$2:$U$9,3,TRUE),
"erreur"))))))</f>
        <v>#N/A</v>
      </c>
      <c r="R663" s="16" t="e">
        <f>IF(OR(V663="NA",V663="Transit",V663&lt;Listes!$F$1),"non applicable",F663/V663)</f>
        <v>#N/A</v>
      </c>
      <c r="S663" s="16" t="e">
        <f>IF(W663="Transit","Non applicable",IF(AND(W663="été",T663&gt;Listes!F662),F663/T663,IF(AND(W663="Hiver",Hierarchisation!U663&gt;Listes!F662),F663/U663,"non applicable")))</f>
        <v>#N/A</v>
      </c>
      <c r="T663" s="17" t="e">
        <f>IF(K663="Centre",VLOOKUP(E663,effectifs_ete,3,FALSE),IF(Hierarchisation!K663="Grand Nord",VLOOKUP(Hierarchisation!E663,effectifs_ete,4,FALSE),IF(Hierarchisation!K663="Nord Est",VLOOKUP(Hierarchisation!E663,effectifs_ete,5,FALSE),IF(Hierarchisation!K663="Nord Ouest",VLOOKUP(Hierarchisation!E663,effectifs_ete,6,FALSE),IF(Hierarchisation!K663="Sud Est",VLOOKUP(Hierarchisation!E663,effectifs_ete,7,FALSE),IF(Hierarchisation!K663="Sud Ouest",VLOOKUP(Hierarchisation!E663,effectifs_ete,8,FALSE),"Erreur Région"))))))</f>
        <v>#N/A</v>
      </c>
      <c r="U663" s="17" t="e">
        <f>IF(K663="Centre",VLOOKUP(E663,effectifs_hiver,3,FALSE),IF(Hierarchisation!K663="Grand Nord",VLOOKUP(Hierarchisation!E663,effectifs_hiver,4,FALSE),IF(Hierarchisation!K663="Nord Est",VLOOKUP(Hierarchisation!E663,effectifs_hiver,5,FALSE),IF(Hierarchisation!K663="Nord Ouest",VLOOKUP(Hierarchisation!E663,effectifs_hiver,6,FALSE),IF(Hierarchisation!K663="Sud Est",VLOOKUP(Hierarchisation!E663,effectifs_hiver,7,FALSE),IF(Hierarchisation!K663="Sud Ouest",VLOOKUP(Hierarchisation!E663,effectifs_hiver,8,FALSE),"Erreur Région"))))))</f>
        <v>#N/A</v>
      </c>
      <c r="V663" s="17" t="e">
        <f>IF(W663="Transit","Transit",IF(W663="hiver",VLOOKUP(E663,'EFFECTIFS Hiver'!$A:$I,9,FALSE),IF(W663="été",VLOOKUP(E663,'EFFECTIFS Eté'!$A:$I,9,FALSE),"Erreur saison")))</f>
        <v>#N/A</v>
      </c>
      <c r="W663" s="18" t="e">
        <f>VLOOKUP(D663,Listes!B:C,2,FALSE)</f>
        <v>#N/A</v>
      </c>
    </row>
    <row r="664" spans="1:23" ht="15.75" customHeight="1">
      <c r="A664" s="11"/>
      <c r="B664" s="11"/>
      <c r="C664" s="11"/>
      <c r="D664" s="11"/>
      <c r="E664" s="11"/>
      <c r="F664" s="11"/>
      <c r="G664" s="11" t="e">
        <f>VLOOKUP(E664,TAXONS!B:C,2,FALSE)</f>
        <v>#N/A</v>
      </c>
      <c r="H664" s="13">
        <f t="shared" si="53"/>
        <v>0</v>
      </c>
      <c r="I664" s="12" t="e">
        <f t="shared" si="54"/>
        <v>#N/A</v>
      </c>
      <c r="J664" s="14" t="e">
        <f t="shared" si="55"/>
        <v>#N/A</v>
      </c>
      <c r="K664" s="15" t="e">
        <f>VLOOKUP(B664,REGIONS!A:D,4,FALSE)</f>
        <v>#N/A</v>
      </c>
      <c r="L664" s="19" t="e">
        <f>VLOOKUP(G664,Sensibilité!$A:$L,12,FALSE)</f>
        <v>#N/A</v>
      </c>
      <c r="M664" s="19" t="e">
        <f t="shared" si="56"/>
        <v>#N/A</v>
      </c>
      <c r="N664" s="19" t="e">
        <f t="shared" si="57"/>
        <v>#N/A</v>
      </c>
      <c r="O664" s="15" t="str">
        <f>IF(D664=Listes!$B$6,"SWARMING",IF(OR(D664=Listes!$B$1,D664=Listes!$B$2,D664=Listes!$B$5),2,IF(OR(D664=Listes!$B$3,D664=Listes!$B$4),1,"erreur colonne D")))</f>
        <v>SWARMING</v>
      </c>
      <c r="P664" s="15" t="e">
        <f>IF(OR(W664="Hiver",W664="Transit"),VLOOKUP(E664,IC!A:E,4,FALSE),IF(W664="été",VLOOKUP(E664,IC!A:E,3,FALSE),"erreur"))</f>
        <v>#N/A</v>
      </c>
      <c r="Q664" s="15" t="e">
        <f>IF(P664="NR",0,IF(F664&lt;5,0,IF(P664=1,VLOOKUP(F664,IC!$G$1:$I$8,3,TRUE),
IF(P664=2,VLOOKUP(F664,IC!$K$1:$M$8,3,TRUE),
IF(P664=3,VLOOKUP(F664,IC!$O$1:$Q$8,3,TRUE),IF(P664=4,VLOOKUP(F664,IC!$S$2:$U$9,3,TRUE),
"erreur"))))))</f>
        <v>#N/A</v>
      </c>
      <c r="R664" s="16" t="e">
        <f>IF(OR(V664="NA",V664="Transit",V664&lt;Listes!$F$1),"non applicable",F664/V664)</f>
        <v>#N/A</v>
      </c>
      <c r="S664" s="16" t="e">
        <f>IF(W664="Transit","Non applicable",IF(AND(W664="été",T664&gt;Listes!F663),F664/T664,IF(AND(W664="Hiver",Hierarchisation!U664&gt;Listes!F663),F664/U664,"non applicable")))</f>
        <v>#N/A</v>
      </c>
      <c r="T664" s="17" t="e">
        <f>IF(K664="Centre",VLOOKUP(E664,effectifs_ete,3,FALSE),IF(Hierarchisation!K664="Grand Nord",VLOOKUP(Hierarchisation!E664,effectifs_ete,4,FALSE),IF(Hierarchisation!K664="Nord Est",VLOOKUP(Hierarchisation!E664,effectifs_ete,5,FALSE),IF(Hierarchisation!K664="Nord Ouest",VLOOKUP(Hierarchisation!E664,effectifs_ete,6,FALSE),IF(Hierarchisation!K664="Sud Est",VLOOKUP(Hierarchisation!E664,effectifs_ete,7,FALSE),IF(Hierarchisation!K664="Sud Ouest",VLOOKUP(Hierarchisation!E664,effectifs_ete,8,FALSE),"Erreur Région"))))))</f>
        <v>#N/A</v>
      </c>
      <c r="U664" s="17" t="e">
        <f>IF(K664="Centre",VLOOKUP(E664,effectifs_hiver,3,FALSE),IF(Hierarchisation!K664="Grand Nord",VLOOKUP(Hierarchisation!E664,effectifs_hiver,4,FALSE),IF(Hierarchisation!K664="Nord Est",VLOOKUP(Hierarchisation!E664,effectifs_hiver,5,FALSE),IF(Hierarchisation!K664="Nord Ouest",VLOOKUP(Hierarchisation!E664,effectifs_hiver,6,FALSE),IF(Hierarchisation!K664="Sud Est",VLOOKUP(Hierarchisation!E664,effectifs_hiver,7,FALSE),IF(Hierarchisation!K664="Sud Ouest",VLOOKUP(Hierarchisation!E664,effectifs_hiver,8,FALSE),"Erreur Région"))))))</f>
        <v>#N/A</v>
      </c>
      <c r="V664" s="17" t="e">
        <f>IF(W664="Transit","Transit",IF(W664="hiver",VLOOKUP(E664,'EFFECTIFS Hiver'!$A:$I,9,FALSE),IF(W664="été",VLOOKUP(E664,'EFFECTIFS Eté'!$A:$I,9,FALSE),"Erreur saison")))</f>
        <v>#N/A</v>
      </c>
      <c r="W664" s="18" t="e">
        <f>VLOOKUP(D664,Listes!B:C,2,FALSE)</f>
        <v>#N/A</v>
      </c>
    </row>
    <row r="665" spans="1:23" ht="15.75" customHeight="1">
      <c r="A665" s="11"/>
      <c r="B665" s="11"/>
      <c r="C665" s="11"/>
      <c r="D665" s="11"/>
      <c r="E665" s="11"/>
      <c r="F665" s="11"/>
      <c r="G665" s="11" t="e">
        <f>VLOOKUP(E665,TAXONS!B:C,2,FALSE)</f>
        <v>#N/A</v>
      </c>
      <c r="H665" s="13">
        <f t="shared" si="53"/>
        <v>0</v>
      </c>
      <c r="I665" s="12" t="e">
        <f t="shared" si="54"/>
        <v>#N/A</v>
      </c>
      <c r="J665" s="14" t="e">
        <f t="shared" si="55"/>
        <v>#N/A</v>
      </c>
      <c r="K665" s="15" t="e">
        <f>VLOOKUP(B665,REGIONS!A:D,4,FALSE)</f>
        <v>#N/A</v>
      </c>
      <c r="L665" s="19" t="e">
        <f>VLOOKUP(G665,Sensibilité!$A:$L,12,FALSE)</f>
        <v>#N/A</v>
      </c>
      <c r="M665" s="19" t="e">
        <f t="shared" si="56"/>
        <v>#N/A</v>
      </c>
      <c r="N665" s="19" t="e">
        <f t="shared" si="57"/>
        <v>#N/A</v>
      </c>
      <c r="O665" s="15" t="str">
        <f>IF(D665=Listes!$B$6,"SWARMING",IF(OR(D665=Listes!$B$1,D665=Listes!$B$2,D665=Listes!$B$5),2,IF(OR(D665=Listes!$B$3,D665=Listes!$B$4),1,"erreur colonne D")))</f>
        <v>SWARMING</v>
      </c>
      <c r="P665" s="15" t="e">
        <f>IF(OR(W665="Hiver",W665="Transit"),VLOOKUP(E665,IC!A:E,4,FALSE),IF(W665="été",VLOOKUP(E665,IC!A:E,3,FALSE),"erreur"))</f>
        <v>#N/A</v>
      </c>
      <c r="Q665" s="15" t="e">
        <f>IF(P665="NR",0,IF(F665&lt;5,0,IF(P665=1,VLOOKUP(F665,IC!$G$1:$I$8,3,TRUE),
IF(P665=2,VLOOKUP(F665,IC!$K$1:$M$8,3,TRUE),
IF(P665=3,VLOOKUP(F665,IC!$O$1:$Q$8,3,TRUE),IF(P665=4,VLOOKUP(F665,IC!$S$2:$U$9,3,TRUE),
"erreur"))))))</f>
        <v>#N/A</v>
      </c>
      <c r="R665" s="16" t="e">
        <f>IF(OR(V665="NA",V665="Transit",V665&lt;Listes!$F$1),"non applicable",F665/V665)</f>
        <v>#N/A</v>
      </c>
      <c r="S665" s="16" t="e">
        <f>IF(W665="Transit","Non applicable",IF(AND(W665="été",T665&gt;Listes!F664),F665/T665,IF(AND(W665="Hiver",Hierarchisation!U665&gt;Listes!F664),F665/U665,"non applicable")))</f>
        <v>#N/A</v>
      </c>
      <c r="T665" s="17" t="e">
        <f>IF(K665="Centre",VLOOKUP(E665,effectifs_ete,3,FALSE),IF(Hierarchisation!K665="Grand Nord",VLOOKUP(Hierarchisation!E665,effectifs_ete,4,FALSE),IF(Hierarchisation!K665="Nord Est",VLOOKUP(Hierarchisation!E665,effectifs_ete,5,FALSE),IF(Hierarchisation!K665="Nord Ouest",VLOOKUP(Hierarchisation!E665,effectifs_ete,6,FALSE),IF(Hierarchisation!K665="Sud Est",VLOOKUP(Hierarchisation!E665,effectifs_ete,7,FALSE),IF(Hierarchisation!K665="Sud Ouest",VLOOKUP(Hierarchisation!E665,effectifs_ete,8,FALSE),"Erreur Région"))))))</f>
        <v>#N/A</v>
      </c>
      <c r="U665" s="17" t="e">
        <f>IF(K665="Centre",VLOOKUP(E665,effectifs_hiver,3,FALSE),IF(Hierarchisation!K665="Grand Nord",VLOOKUP(Hierarchisation!E665,effectifs_hiver,4,FALSE),IF(Hierarchisation!K665="Nord Est",VLOOKUP(Hierarchisation!E665,effectifs_hiver,5,FALSE),IF(Hierarchisation!K665="Nord Ouest",VLOOKUP(Hierarchisation!E665,effectifs_hiver,6,FALSE),IF(Hierarchisation!K665="Sud Est",VLOOKUP(Hierarchisation!E665,effectifs_hiver,7,FALSE),IF(Hierarchisation!K665="Sud Ouest",VLOOKUP(Hierarchisation!E665,effectifs_hiver,8,FALSE),"Erreur Région"))))))</f>
        <v>#N/A</v>
      </c>
      <c r="V665" s="17" t="e">
        <f>IF(W665="Transit","Transit",IF(W665="hiver",VLOOKUP(E665,'EFFECTIFS Hiver'!$A:$I,9,FALSE),IF(W665="été",VLOOKUP(E665,'EFFECTIFS Eté'!$A:$I,9,FALSE),"Erreur saison")))</f>
        <v>#N/A</v>
      </c>
      <c r="W665" s="18" t="e">
        <f>VLOOKUP(D665,Listes!B:C,2,FALSE)</f>
        <v>#N/A</v>
      </c>
    </row>
    <row r="666" spans="1:23" ht="15.75" customHeight="1">
      <c r="A666" s="11"/>
      <c r="B666" s="11"/>
      <c r="C666" s="11"/>
      <c r="D666" s="11"/>
      <c r="E666" s="11"/>
      <c r="F666" s="11"/>
      <c r="G666" s="11" t="e">
        <f>VLOOKUP(E666,TAXONS!B:C,2,FALSE)</f>
        <v>#N/A</v>
      </c>
      <c r="H666" s="13">
        <f t="shared" si="53"/>
        <v>0</v>
      </c>
      <c r="I666" s="12" t="e">
        <f t="shared" si="54"/>
        <v>#N/A</v>
      </c>
      <c r="J666" s="14" t="e">
        <f t="shared" si="55"/>
        <v>#N/A</v>
      </c>
      <c r="K666" s="15" t="e">
        <f>VLOOKUP(B666,REGIONS!A:D,4,FALSE)</f>
        <v>#N/A</v>
      </c>
      <c r="L666" s="19" t="e">
        <f>VLOOKUP(G666,Sensibilité!$A:$L,12,FALSE)</f>
        <v>#N/A</v>
      </c>
      <c r="M666" s="19" t="e">
        <f t="shared" si="56"/>
        <v>#N/A</v>
      </c>
      <c r="N666" s="19" t="e">
        <f t="shared" si="57"/>
        <v>#N/A</v>
      </c>
      <c r="O666" s="15" t="str">
        <f>IF(D666=Listes!$B$6,"SWARMING",IF(OR(D666=Listes!$B$1,D666=Listes!$B$2,D666=Listes!$B$5),2,IF(OR(D666=Listes!$B$3,D666=Listes!$B$4),1,"erreur colonne D")))</f>
        <v>SWARMING</v>
      </c>
      <c r="P666" s="15" t="e">
        <f>IF(OR(W666="Hiver",W666="Transit"),VLOOKUP(E666,IC!A:E,4,FALSE),IF(W666="été",VLOOKUP(E666,IC!A:E,3,FALSE),"erreur"))</f>
        <v>#N/A</v>
      </c>
      <c r="Q666" s="15" t="e">
        <f>IF(P666="NR",0,IF(F666&lt;5,0,IF(P666=1,VLOOKUP(F666,IC!$G$1:$I$8,3,TRUE),
IF(P666=2,VLOOKUP(F666,IC!$K$1:$M$8,3,TRUE),
IF(P666=3,VLOOKUP(F666,IC!$O$1:$Q$8,3,TRUE),IF(P666=4,VLOOKUP(F666,IC!$S$2:$U$9,3,TRUE),
"erreur"))))))</f>
        <v>#N/A</v>
      </c>
      <c r="R666" s="16" t="e">
        <f>IF(OR(V666="NA",V666="Transit",V666&lt;Listes!$F$1),"non applicable",F666/V666)</f>
        <v>#N/A</v>
      </c>
      <c r="S666" s="16" t="e">
        <f>IF(W666="Transit","Non applicable",IF(AND(W666="été",T666&gt;Listes!F665),F666/T666,IF(AND(W666="Hiver",Hierarchisation!U666&gt;Listes!F665),F666/U666,"non applicable")))</f>
        <v>#N/A</v>
      </c>
      <c r="T666" s="17" t="e">
        <f>IF(K666="Centre",VLOOKUP(E666,effectifs_ete,3,FALSE),IF(Hierarchisation!K666="Grand Nord",VLOOKUP(Hierarchisation!E666,effectifs_ete,4,FALSE),IF(Hierarchisation!K666="Nord Est",VLOOKUP(Hierarchisation!E666,effectifs_ete,5,FALSE),IF(Hierarchisation!K666="Nord Ouest",VLOOKUP(Hierarchisation!E666,effectifs_ete,6,FALSE),IF(Hierarchisation!K666="Sud Est",VLOOKUP(Hierarchisation!E666,effectifs_ete,7,FALSE),IF(Hierarchisation!K666="Sud Ouest",VLOOKUP(Hierarchisation!E666,effectifs_ete,8,FALSE),"Erreur Région"))))))</f>
        <v>#N/A</v>
      </c>
      <c r="U666" s="17" t="e">
        <f>IF(K666="Centre",VLOOKUP(E666,effectifs_hiver,3,FALSE),IF(Hierarchisation!K666="Grand Nord",VLOOKUP(Hierarchisation!E666,effectifs_hiver,4,FALSE),IF(Hierarchisation!K666="Nord Est",VLOOKUP(Hierarchisation!E666,effectifs_hiver,5,FALSE),IF(Hierarchisation!K666="Nord Ouest",VLOOKUP(Hierarchisation!E666,effectifs_hiver,6,FALSE),IF(Hierarchisation!K666="Sud Est",VLOOKUP(Hierarchisation!E666,effectifs_hiver,7,FALSE),IF(Hierarchisation!K666="Sud Ouest",VLOOKUP(Hierarchisation!E666,effectifs_hiver,8,FALSE),"Erreur Région"))))))</f>
        <v>#N/A</v>
      </c>
      <c r="V666" s="17" t="e">
        <f>IF(W666="Transit","Transit",IF(W666="hiver",VLOOKUP(E666,'EFFECTIFS Hiver'!$A:$I,9,FALSE),IF(W666="été",VLOOKUP(E666,'EFFECTIFS Eté'!$A:$I,9,FALSE),"Erreur saison")))</f>
        <v>#N/A</v>
      </c>
      <c r="W666" s="18" t="e">
        <f>VLOOKUP(D666,Listes!B:C,2,FALSE)</f>
        <v>#N/A</v>
      </c>
    </row>
    <row r="667" spans="1:23" ht="15.75" customHeight="1">
      <c r="A667" s="11"/>
      <c r="B667" s="11"/>
      <c r="C667" s="11"/>
      <c r="D667" s="11"/>
      <c r="E667" s="11"/>
      <c r="F667" s="11"/>
      <c r="G667" s="11" t="e">
        <f>VLOOKUP(E667,TAXONS!B:C,2,FALSE)</f>
        <v>#N/A</v>
      </c>
      <c r="H667" s="13">
        <f t="shared" si="53"/>
        <v>0</v>
      </c>
      <c r="I667" s="12" t="e">
        <f t="shared" si="54"/>
        <v>#N/A</v>
      </c>
      <c r="J667" s="14" t="e">
        <f t="shared" si="55"/>
        <v>#N/A</v>
      </c>
      <c r="K667" s="15" t="e">
        <f>VLOOKUP(B667,REGIONS!A:D,4,FALSE)</f>
        <v>#N/A</v>
      </c>
      <c r="L667" s="19" t="e">
        <f>VLOOKUP(G667,Sensibilité!$A:$L,12,FALSE)</f>
        <v>#N/A</v>
      </c>
      <c r="M667" s="19" t="e">
        <f t="shared" si="56"/>
        <v>#N/A</v>
      </c>
      <c r="N667" s="19" t="e">
        <f t="shared" si="57"/>
        <v>#N/A</v>
      </c>
      <c r="O667" s="15" t="str">
        <f>IF(D667=Listes!$B$6,"SWARMING",IF(OR(D667=Listes!$B$1,D667=Listes!$B$2,D667=Listes!$B$5),2,IF(OR(D667=Listes!$B$3,D667=Listes!$B$4),1,"erreur colonne D")))</f>
        <v>SWARMING</v>
      </c>
      <c r="P667" s="15" t="e">
        <f>IF(OR(W667="Hiver",W667="Transit"),VLOOKUP(E667,IC!A:E,4,FALSE),IF(W667="été",VLOOKUP(E667,IC!A:E,3,FALSE),"erreur"))</f>
        <v>#N/A</v>
      </c>
      <c r="Q667" s="15" t="e">
        <f>IF(P667="NR",0,IF(F667&lt;5,0,IF(P667=1,VLOOKUP(F667,IC!$G$1:$I$8,3,TRUE),
IF(P667=2,VLOOKUP(F667,IC!$K$1:$M$8,3,TRUE),
IF(P667=3,VLOOKUP(F667,IC!$O$1:$Q$8,3,TRUE),IF(P667=4,VLOOKUP(F667,IC!$S$2:$U$9,3,TRUE),
"erreur"))))))</f>
        <v>#N/A</v>
      </c>
      <c r="R667" s="16" t="e">
        <f>IF(OR(V667="NA",V667="Transit",V667&lt;Listes!$F$1),"non applicable",F667/V667)</f>
        <v>#N/A</v>
      </c>
      <c r="S667" s="16" t="e">
        <f>IF(W667="Transit","Non applicable",IF(AND(W667="été",T667&gt;Listes!F666),F667/T667,IF(AND(W667="Hiver",Hierarchisation!U667&gt;Listes!F666),F667/U667,"non applicable")))</f>
        <v>#N/A</v>
      </c>
      <c r="T667" s="17" t="e">
        <f>IF(K667="Centre",VLOOKUP(E667,effectifs_ete,3,FALSE),IF(Hierarchisation!K667="Grand Nord",VLOOKUP(Hierarchisation!E667,effectifs_ete,4,FALSE),IF(Hierarchisation!K667="Nord Est",VLOOKUP(Hierarchisation!E667,effectifs_ete,5,FALSE),IF(Hierarchisation!K667="Nord Ouest",VLOOKUP(Hierarchisation!E667,effectifs_ete,6,FALSE),IF(Hierarchisation!K667="Sud Est",VLOOKUP(Hierarchisation!E667,effectifs_ete,7,FALSE),IF(Hierarchisation!K667="Sud Ouest",VLOOKUP(Hierarchisation!E667,effectifs_ete,8,FALSE),"Erreur Région"))))))</f>
        <v>#N/A</v>
      </c>
      <c r="U667" s="17" t="e">
        <f>IF(K667="Centre",VLOOKUP(E667,effectifs_hiver,3,FALSE),IF(Hierarchisation!K667="Grand Nord",VLOOKUP(Hierarchisation!E667,effectifs_hiver,4,FALSE),IF(Hierarchisation!K667="Nord Est",VLOOKUP(Hierarchisation!E667,effectifs_hiver,5,FALSE),IF(Hierarchisation!K667="Nord Ouest",VLOOKUP(Hierarchisation!E667,effectifs_hiver,6,FALSE),IF(Hierarchisation!K667="Sud Est",VLOOKUP(Hierarchisation!E667,effectifs_hiver,7,FALSE),IF(Hierarchisation!K667="Sud Ouest",VLOOKUP(Hierarchisation!E667,effectifs_hiver,8,FALSE),"Erreur Région"))))))</f>
        <v>#N/A</v>
      </c>
      <c r="V667" s="17" t="e">
        <f>IF(W667="Transit","Transit",IF(W667="hiver",VLOOKUP(E667,'EFFECTIFS Hiver'!$A:$I,9,FALSE),IF(W667="été",VLOOKUP(E667,'EFFECTIFS Eté'!$A:$I,9,FALSE),"Erreur saison")))</f>
        <v>#N/A</v>
      </c>
      <c r="W667" s="18" t="e">
        <f>VLOOKUP(D667,Listes!B:C,2,FALSE)</f>
        <v>#N/A</v>
      </c>
    </row>
    <row r="668" spans="1:23" ht="15.75" customHeight="1">
      <c r="A668" s="11"/>
      <c r="B668" s="11"/>
      <c r="C668" s="11"/>
      <c r="D668" s="11"/>
      <c r="E668" s="11"/>
      <c r="F668" s="11"/>
      <c r="G668" s="11" t="e">
        <f>VLOOKUP(E668,TAXONS!B:C,2,FALSE)</f>
        <v>#N/A</v>
      </c>
      <c r="H668" s="13">
        <f t="shared" si="53"/>
        <v>0</v>
      </c>
      <c r="I668" s="12" t="e">
        <f t="shared" si="54"/>
        <v>#N/A</v>
      </c>
      <c r="J668" s="14" t="e">
        <f t="shared" si="55"/>
        <v>#N/A</v>
      </c>
      <c r="K668" s="15" t="e">
        <f>VLOOKUP(B668,REGIONS!A:D,4,FALSE)</f>
        <v>#N/A</v>
      </c>
      <c r="L668" s="19" t="e">
        <f>VLOOKUP(G668,Sensibilité!$A:$L,12,FALSE)</f>
        <v>#N/A</v>
      </c>
      <c r="M668" s="19" t="e">
        <f t="shared" si="56"/>
        <v>#N/A</v>
      </c>
      <c r="N668" s="19" t="e">
        <f t="shared" si="57"/>
        <v>#N/A</v>
      </c>
      <c r="O668" s="15" t="str">
        <f>IF(D668=Listes!$B$6,"SWARMING",IF(OR(D668=Listes!$B$1,D668=Listes!$B$2,D668=Listes!$B$5),2,IF(OR(D668=Listes!$B$3,D668=Listes!$B$4),1,"erreur colonne D")))</f>
        <v>SWARMING</v>
      </c>
      <c r="P668" s="15" t="e">
        <f>IF(OR(W668="Hiver",W668="Transit"),VLOOKUP(E668,IC!A:E,4,FALSE),IF(W668="été",VLOOKUP(E668,IC!A:E,3,FALSE),"erreur"))</f>
        <v>#N/A</v>
      </c>
      <c r="Q668" s="15" t="e">
        <f>IF(P668="NR",0,IF(F668&lt;5,0,IF(P668=1,VLOOKUP(F668,IC!$G$1:$I$8,3,TRUE),
IF(P668=2,VLOOKUP(F668,IC!$K$1:$M$8,3,TRUE),
IF(P668=3,VLOOKUP(F668,IC!$O$1:$Q$8,3,TRUE),IF(P668=4,VLOOKUP(F668,IC!$S$2:$U$9,3,TRUE),
"erreur"))))))</f>
        <v>#N/A</v>
      </c>
      <c r="R668" s="16" t="e">
        <f>IF(OR(V668="NA",V668="Transit",V668&lt;Listes!$F$1),"non applicable",F668/V668)</f>
        <v>#N/A</v>
      </c>
      <c r="S668" s="16" t="e">
        <f>IF(W668="Transit","Non applicable",IF(AND(W668="été",T668&gt;Listes!F667),F668/T668,IF(AND(W668="Hiver",Hierarchisation!U668&gt;Listes!F667),F668/U668,"non applicable")))</f>
        <v>#N/A</v>
      </c>
      <c r="T668" s="17" t="e">
        <f>IF(K668="Centre",VLOOKUP(E668,effectifs_ete,3,FALSE),IF(Hierarchisation!K668="Grand Nord",VLOOKUP(Hierarchisation!E668,effectifs_ete,4,FALSE),IF(Hierarchisation!K668="Nord Est",VLOOKUP(Hierarchisation!E668,effectifs_ete,5,FALSE),IF(Hierarchisation!K668="Nord Ouest",VLOOKUP(Hierarchisation!E668,effectifs_ete,6,FALSE),IF(Hierarchisation!K668="Sud Est",VLOOKUP(Hierarchisation!E668,effectifs_ete,7,FALSE),IF(Hierarchisation!K668="Sud Ouest",VLOOKUP(Hierarchisation!E668,effectifs_ete,8,FALSE),"Erreur Région"))))))</f>
        <v>#N/A</v>
      </c>
      <c r="U668" s="17" t="e">
        <f>IF(K668="Centre",VLOOKUP(E668,effectifs_hiver,3,FALSE),IF(Hierarchisation!K668="Grand Nord",VLOOKUP(Hierarchisation!E668,effectifs_hiver,4,FALSE),IF(Hierarchisation!K668="Nord Est",VLOOKUP(Hierarchisation!E668,effectifs_hiver,5,FALSE),IF(Hierarchisation!K668="Nord Ouest",VLOOKUP(Hierarchisation!E668,effectifs_hiver,6,FALSE),IF(Hierarchisation!K668="Sud Est",VLOOKUP(Hierarchisation!E668,effectifs_hiver,7,FALSE),IF(Hierarchisation!K668="Sud Ouest",VLOOKUP(Hierarchisation!E668,effectifs_hiver,8,FALSE),"Erreur Région"))))))</f>
        <v>#N/A</v>
      </c>
      <c r="V668" s="17" t="e">
        <f>IF(W668="Transit","Transit",IF(W668="hiver",VLOOKUP(E668,'EFFECTIFS Hiver'!$A:$I,9,FALSE),IF(W668="été",VLOOKUP(E668,'EFFECTIFS Eté'!$A:$I,9,FALSE),"Erreur saison")))</f>
        <v>#N/A</v>
      </c>
      <c r="W668" s="18" t="e">
        <f>VLOOKUP(D668,Listes!B:C,2,FALSE)</f>
        <v>#N/A</v>
      </c>
    </row>
    <row r="669" spans="1:23" ht="15.75" customHeight="1">
      <c r="A669" s="11"/>
      <c r="B669" s="11"/>
      <c r="C669" s="11"/>
      <c r="D669" s="11"/>
      <c r="E669" s="11"/>
      <c r="F669" s="11"/>
      <c r="G669" s="11" t="e">
        <f>VLOOKUP(E669,TAXONS!B:C,2,FALSE)</f>
        <v>#N/A</v>
      </c>
      <c r="H669" s="13">
        <f t="shared" si="53"/>
        <v>0</v>
      </c>
      <c r="I669" s="12" t="e">
        <f t="shared" si="54"/>
        <v>#N/A</v>
      </c>
      <c r="J669" s="14" t="e">
        <f t="shared" si="55"/>
        <v>#N/A</v>
      </c>
      <c r="K669" s="15" t="e">
        <f>VLOOKUP(B669,REGIONS!A:D,4,FALSE)</f>
        <v>#N/A</v>
      </c>
      <c r="L669" s="19" t="e">
        <f>VLOOKUP(G669,Sensibilité!$A:$L,12,FALSE)</f>
        <v>#N/A</v>
      </c>
      <c r="M669" s="19" t="e">
        <f t="shared" si="56"/>
        <v>#N/A</v>
      </c>
      <c r="N669" s="19" t="e">
        <f t="shared" si="57"/>
        <v>#N/A</v>
      </c>
      <c r="O669" s="15" t="str">
        <f>IF(D669=Listes!$B$6,"SWARMING",IF(OR(D669=Listes!$B$1,D669=Listes!$B$2,D669=Listes!$B$5),2,IF(OR(D669=Listes!$B$3,D669=Listes!$B$4),1,"erreur colonne D")))</f>
        <v>SWARMING</v>
      </c>
      <c r="P669" s="15" t="e">
        <f>IF(OR(W669="Hiver",W669="Transit"),VLOOKUP(E669,IC!A:E,4,FALSE),IF(W669="été",VLOOKUP(E669,IC!A:E,3,FALSE),"erreur"))</f>
        <v>#N/A</v>
      </c>
      <c r="Q669" s="15" t="e">
        <f>IF(P669="NR",0,IF(F669&lt;5,0,IF(P669=1,VLOOKUP(F669,IC!$G$1:$I$8,3,TRUE),
IF(P669=2,VLOOKUP(F669,IC!$K$1:$M$8,3,TRUE),
IF(P669=3,VLOOKUP(F669,IC!$O$1:$Q$8,3,TRUE),IF(P669=4,VLOOKUP(F669,IC!$S$2:$U$9,3,TRUE),
"erreur"))))))</f>
        <v>#N/A</v>
      </c>
      <c r="R669" s="16" t="e">
        <f>IF(OR(V669="NA",V669="Transit",V669&lt;Listes!$F$1),"non applicable",F669/V669)</f>
        <v>#N/A</v>
      </c>
      <c r="S669" s="16" t="e">
        <f>IF(W669="Transit","Non applicable",IF(AND(W669="été",T669&gt;Listes!F668),F669/T669,IF(AND(W669="Hiver",Hierarchisation!U669&gt;Listes!F668),F669/U669,"non applicable")))</f>
        <v>#N/A</v>
      </c>
      <c r="T669" s="17" t="e">
        <f>IF(K669="Centre",VLOOKUP(E669,effectifs_ete,3,FALSE),IF(Hierarchisation!K669="Grand Nord",VLOOKUP(Hierarchisation!E669,effectifs_ete,4,FALSE),IF(Hierarchisation!K669="Nord Est",VLOOKUP(Hierarchisation!E669,effectifs_ete,5,FALSE),IF(Hierarchisation!K669="Nord Ouest",VLOOKUP(Hierarchisation!E669,effectifs_ete,6,FALSE),IF(Hierarchisation!K669="Sud Est",VLOOKUP(Hierarchisation!E669,effectifs_ete,7,FALSE),IF(Hierarchisation!K669="Sud Ouest",VLOOKUP(Hierarchisation!E669,effectifs_ete,8,FALSE),"Erreur Région"))))))</f>
        <v>#N/A</v>
      </c>
      <c r="U669" s="17" t="e">
        <f>IF(K669="Centre",VLOOKUP(E669,effectifs_hiver,3,FALSE),IF(Hierarchisation!K669="Grand Nord",VLOOKUP(Hierarchisation!E669,effectifs_hiver,4,FALSE),IF(Hierarchisation!K669="Nord Est",VLOOKUP(Hierarchisation!E669,effectifs_hiver,5,FALSE),IF(Hierarchisation!K669="Nord Ouest",VLOOKUP(Hierarchisation!E669,effectifs_hiver,6,FALSE),IF(Hierarchisation!K669="Sud Est",VLOOKUP(Hierarchisation!E669,effectifs_hiver,7,FALSE),IF(Hierarchisation!K669="Sud Ouest",VLOOKUP(Hierarchisation!E669,effectifs_hiver,8,FALSE),"Erreur Région"))))))</f>
        <v>#N/A</v>
      </c>
      <c r="V669" s="17" t="e">
        <f>IF(W669="Transit","Transit",IF(W669="hiver",VLOOKUP(E669,'EFFECTIFS Hiver'!$A:$I,9,FALSE),IF(W669="été",VLOOKUP(E669,'EFFECTIFS Eté'!$A:$I,9,FALSE),"Erreur saison")))</f>
        <v>#N/A</v>
      </c>
      <c r="W669" s="18" t="e">
        <f>VLOOKUP(D669,Listes!B:C,2,FALSE)</f>
        <v>#N/A</v>
      </c>
    </row>
    <row r="670" spans="1:23" ht="15.75" customHeight="1">
      <c r="A670" s="11"/>
      <c r="B670" s="11"/>
      <c r="C670" s="11"/>
      <c r="D670" s="11"/>
      <c r="E670" s="11"/>
      <c r="F670" s="11"/>
      <c r="G670" s="11" t="e">
        <f>VLOOKUP(E670,TAXONS!B:C,2,FALSE)</f>
        <v>#N/A</v>
      </c>
      <c r="H670" s="13">
        <f t="shared" si="53"/>
        <v>0</v>
      </c>
      <c r="I670" s="12" t="e">
        <f t="shared" si="54"/>
        <v>#N/A</v>
      </c>
      <c r="J670" s="14" t="e">
        <f t="shared" si="55"/>
        <v>#N/A</v>
      </c>
      <c r="K670" s="15" t="e">
        <f>VLOOKUP(B670,REGIONS!A:D,4,FALSE)</f>
        <v>#N/A</v>
      </c>
      <c r="L670" s="19" t="e">
        <f>VLOOKUP(G670,Sensibilité!$A:$L,12,FALSE)</f>
        <v>#N/A</v>
      </c>
      <c r="M670" s="19" t="e">
        <f t="shared" si="56"/>
        <v>#N/A</v>
      </c>
      <c r="N670" s="19" t="e">
        <f t="shared" si="57"/>
        <v>#N/A</v>
      </c>
      <c r="O670" s="15" t="str">
        <f>IF(D670=Listes!$B$6,"SWARMING",IF(OR(D670=Listes!$B$1,D670=Listes!$B$2,D670=Listes!$B$5),2,IF(OR(D670=Listes!$B$3,D670=Listes!$B$4),1,"erreur colonne D")))</f>
        <v>SWARMING</v>
      </c>
      <c r="P670" s="15" t="e">
        <f>IF(OR(W670="Hiver",W670="Transit"),VLOOKUP(E670,IC!A:E,4,FALSE),IF(W670="été",VLOOKUP(E670,IC!A:E,3,FALSE),"erreur"))</f>
        <v>#N/A</v>
      </c>
      <c r="Q670" s="15" t="e">
        <f>IF(P670="NR",0,IF(F670&lt;5,0,IF(P670=1,VLOOKUP(F670,IC!$G$1:$I$8,3,TRUE),
IF(P670=2,VLOOKUP(F670,IC!$K$1:$M$8,3,TRUE),
IF(P670=3,VLOOKUP(F670,IC!$O$1:$Q$8,3,TRUE),IF(P670=4,VLOOKUP(F670,IC!$S$2:$U$9,3,TRUE),
"erreur"))))))</f>
        <v>#N/A</v>
      </c>
      <c r="R670" s="16" t="e">
        <f>IF(OR(V670="NA",V670="Transit",V670&lt;Listes!$F$1),"non applicable",F670/V670)</f>
        <v>#N/A</v>
      </c>
      <c r="S670" s="16" t="e">
        <f>IF(W670="Transit","Non applicable",IF(AND(W670="été",T670&gt;Listes!F669),F670/T670,IF(AND(W670="Hiver",Hierarchisation!U670&gt;Listes!F669),F670/U670,"non applicable")))</f>
        <v>#N/A</v>
      </c>
      <c r="T670" s="17" t="e">
        <f>IF(K670="Centre",VLOOKUP(E670,effectifs_ete,3,FALSE),IF(Hierarchisation!K670="Grand Nord",VLOOKUP(Hierarchisation!E670,effectifs_ete,4,FALSE),IF(Hierarchisation!K670="Nord Est",VLOOKUP(Hierarchisation!E670,effectifs_ete,5,FALSE),IF(Hierarchisation!K670="Nord Ouest",VLOOKUP(Hierarchisation!E670,effectifs_ete,6,FALSE),IF(Hierarchisation!K670="Sud Est",VLOOKUP(Hierarchisation!E670,effectifs_ete,7,FALSE),IF(Hierarchisation!K670="Sud Ouest",VLOOKUP(Hierarchisation!E670,effectifs_ete,8,FALSE),"Erreur Région"))))))</f>
        <v>#N/A</v>
      </c>
      <c r="U670" s="17" t="e">
        <f>IF(K670="Centre",VLOOKUP(E670,effectifs_hiver,3,FALSE),IF(Hierarchisation!K670="Grand Nord",VLOOKUP(Hierarchisation!E670,effectifs_hiver,4,FALSE),IF(Hierarchisation!K670="Nord Est",VLOOKUP(Hierarchisation!E670,effectifs_hiver,5,FALSE),IF(Hierarchisation!K670="Nord Ouest",VLOOKUP(Hierarchisation!E670,effectifs_hiver,6,FALSE),IF(Hierarchisation!K670="Sud Est",VLOOKUP(Hierarchisation!E670,effectifs_hiver,7,FALSE),IF(Hierarchisation!K670="Sud Ouest",VLOOKUP(Hierarchisation!E670,effectifs_hiver,8,FALSE),"Erreur Région"))))))</f>
        <v>#N/A</v>
      </c>
      <c r="V670" s="17" t="e">
        <f>IF(W670="Transit","Transit",IF(W670="hiver",VLOOKUP(E670,'EFFECTIFS Hiver'!$A:$I,9,FALSE),IF(W670="été",VLOOKUP(E670,'EFFECTIFS Eté'!$A:$I,9,FALSE),"Erreur saison")))</f>
        <v>#N/A</v>
      </c>
      <c r="W670" s="18" t="e">
        <f>VLOOKUP(D670,Listes!B:C,2,FALSE)</f>
        <v>#N/A</v>
      </c>
    </row>
    <row r="671" spans="1:23" ht="15.75" customHeight="1">
      <c r="A671" s="11"/>
      <c r="B671" s="11"/>
      <c r="C671" s="11"/>
      <c r="D671" s="11"/>
      <c r="E671" s="11"/>
      <c r="F671" s="11"/>
      <c r="G671" s="11" t="e">
        <f>VLOOKUP(E671,TAXONS!B:C,2,FALSE)</f>
        <v>#N/A</v>
      </c>
      <c r="H671" s="13">
        <f t="shared" si="53"/>
        <v>0</v>
      </c>
      <c r="I671" s="12" t="e">
        <f t="shared" si="54"/>
        <v>#N/A</v>
      </c>
      <c r="J671" s="14" t="e">
        <f t="shared" si="55"/>
        <v>#N/A</v>
      </c>
      <c r="K671" s="15" t="e">
        <f>VLOOKUP(B671,REGIONS!A:D,4,FALSE)</f>
        <v>#N/A</v>
      </c>
      <c r="L671" s="19" t="e">
        <f>VLOOKUP(G671,Sensibilité!$A:$L,12,FALSE)</f>
        <v>#N/A</v>
      </c>
      <c r="M671" s="19" t="e">
        <f t="shared" si="56"/>
        <v>#N/A</v>
      </c>
      <c r="N671" s="19" t="e">
        <f t="shared" si="57"/>
        <v>#N/A</v>
      </c>
      <c r="O671" s="15" t="str">
        <f>IF(D671=Listes!$B$6,"SWARMING",IF(OR(D671=Listes!$B$1,D671=Listes!$B$2,D671=Listes!$B$5),2,IF(OR(D671=Listes!$B$3,D671=Listes!$B$4),1,"erreur colonne D")))</f>
        <v>SWARMING</v>
      </c>
      <c r="P671" s="15" t="e">
        <f>IF(OR(W671="Hiver",W671="Transit"),VLOOKUP(E671,IC!A:E,4,FALSE),IF(W671="été",VLOOKUP(E671,IC!A:E,3,FALSE),"erreur"))</f>
        <v>#N/A</v>
      </c>
      <c r="Q671" s="15" t="e">
        <f>IF(P671="NR",0,IF(F671&lt;5,0,IF(P671=1,VLOOKUP(F671,IC!$G$1:$I$8,3,TRUE),
IF(P671=2,VLOOKUP(F671,IC!$K$1:$M$8,3,TRUE),
IF(P671=3,VLOOKUP(F671,IC!$O$1:$Q$8,3,TRUE),IF(P671=4,VLOOKUP(F671,IC!$S$2:$U$9,3,TRUE),
"erreur"))))))</f>
        <v>#N/A</v>
      </c>
      <c r="R671" s="16" t="e">
        <f>IF(OR(V671="NA",V671="Transit",V671&lt;Listes!$F$1),"non applicable",F671/V671)</f>
        <v>#N/A</v>
      </c>
      <c r="S671" s="16" t="e">
        <f>IF(W671="Transit","Non applicable",IF(AND(W671="été",T671&gt;Listes!F670),F671/T671,IF(AND(W671="Hiver",Hierarchisation!U671&gt;Listes!F670),F671/U671,"non applicable")))</f>
        <v>#N/A</v>
      </c>
      <c r="T671" s="17" t="e">
        <f>IF(K671="Centre",VLOOKUP(E671,effectifs_ete,3,FALSE),IF(Hierarchisation!K671="Grand Nord",VLOOKUP(Hierarchisation!E671,effectifs_ete,4,FALSE),IF(Hierarchisation!K671="Nord Est",VLOOKUP(Hierarchisation!E671,effectifs_ete,5,FALSE),IF(Hierarchisation!K671="Nord Ouest",VLOOKUP(Hierarchisation!E671,effectifs_ete,6,FALSE),IF(Hierarchisation!K671="Sud Est",VLOOKUP(Hierarchisation!E671,effectifs_ete,7,FALSE),IF(Hierarchisation!K671="Sud Ouest",VLOOKUP(Hierarchisation!E671,effectifs_ete,8,FALSE),"Erreur Région"))))))</f>
        <v>#N/A</v>
      </c>
      <c r="U671" s="17" t="e">
        <f>IF(K671="Centre",VLOOKUP(E671,effectifs_hiver,3,FALSE),IF(Hierarchisation!K671="Grand Nord",VLOOKUP(Hierarchisation!E671,effectifs_hiver,4,FALSE),IF(Hierarchisation!K671="Nord Est",VLOOKUP(Hierarchisation!E671,effectifs_hiver,5,FALSE),IF(Hierarchisation!K671="Nord Ouest",VLOOKUP(Hierarchisation!E671,effectifs_hiver,6,FALSE),IF(Hierarchisation!K671="Sud Est",VLOOKUP(Hierarchisation!E671,effectifs_hiver,7,FALSE),IF(Hierarchisation!K671="Sud Ouest",VLOOKUP(Hierarchisation!E671,effectifs_hiver,8,FALSE),"Erreur Région"))))))</f>
        <v>#N/A</v>
      </c>
      <c r="V671" s="17" t="e">
        <f>IF(W671="Transit","Transit",IF(W671="hiver",VLOOKUP(E671,'EFFECTIFS Hiver'!$A:$I,9,FALSE),IF(W671="été",VLOOKUP(E671,'EFFECTIFS Eté'!$A:$I,9,FALSE),"Erreur saison")))</f>
        <v>#N/A</v>
      </c>
      <c r="W671" s="18" t="e">
        <f>VLOOKUP(D671,Listes!B:C,2,FALSE)</f>
        <v>#N/A</v>
      </c>
    </row>
    <row r="672" spans="1:23" ht="15.75" customHeight="1">
      <c r="A672" s="11"/>
      <c r="B672" s="11"/>
      <c r="C672" s="11"/>
      <c r="D672" s="11"/>
      <c r="E672" s="11"/>
      <c r="F672" s="11"/>
      <c r="G672" s="11" t="e">
        <f>VLOOKUP(E672,TAXONS!B:C,2,FALSE)</f>
        <v>#N/A</v>
      </c>
      <c r="H672" s="13">
        <f t="shared" si="53"/>
        <v>0</v>
      </c>
      <c r="I672" s="12" t="e">
        <f t="shared" si="54"/>
        <v>#N/A</v>
      </c>
      <c r="J672" s="14" t="e">
        <f t="shared" si="55"/>
        <v>#N/A</v>
      </c>
      <c r="K672" s="15" t="e">
        <f>VLOOKUP(B672,REGIONS!A:D,4,FALSE)</f>
        <v>#N/A</v>
      </c>
      <c r="L672" s="19" t="e">
        <f>VLOOKUP(G672,Sensibilité!$A:$L,12,FALSE)</f>
        <v>#N/A</v>
      </c>
      <c r="M672" s="19" t="e">
        <f t="shared" si="56"/>
        <v>#N/A</v>
      </c>
      <c r="N672" s="19" t="e">
        <f t="shared" si="57"/>
        <v>#N/A</v>
      </c>
      <c r="O672" s="15" t="str">
        <f>IF(D672=Listes!$B$6,"SWARMING",IF(OR(D672=Listes!$B$1,D672=Listes!$B$2,D672=Listes!$B$5),2,IF(OR(D672=Listes!$B$3,D672=Listes!$B$4),1,"erreur colonne D")))</f>
        <v>SWARMING</v>
      </c>
      <c r="P672" s="15" t="e">
        <f>IF(OR(W672="Hiver",W672="Transit"),VLOOKUP(E672,IC!A:E,4,FALSE),IF(W672="été",VLOOKUP(E672,IC!A:E,3,FALSE),"erreur"))</f>
        <v>#N/A</v>
      </c>
      <c r="Q672" s="15" t="e">
        <f>IF(P672="NR",0,IF(F672&lt;5,0,IF(P672=1,VLOOKUP(F672,IC!$G$1:$I$8,3,TRUE),
IF(P672=2,VLOOKUP(F672,IC!$K$1:$M$8,3,TRUE),
IF(P672=3,VLOOKUP(F672,IC!$O$1:$Q$8,3,TRUE),IF(P672=4,VLOOKUP(F672,IC!$S$2:$U$9,3,TRUE),
"erreur"))))))</f>
        <v>#N/A</v>
      </c>
      <c r="R672" s="16" t="e">
        <f>IF(OR(V672="NA",V672="Transit",V672&lt;Listes!$F$1),"non applicable",F672/V672)</f>
        <v>#N/A</v>
      </c>
      <c r="S672" s="16" t="e">
        <f>IF(W672="Transit","Non applicable",IF(AND(W672="été",T672&gt;Listes!F671),F672/T672,IF(AND(W672="Hiver",Hierarchisation!U672&gt;Listes!F671),F672/U672,"non applicable")))</f>
        <v>#N/A</v>
      </c>
      <c r="T672" s="17" t="e">
        <f>IF(K672="Centre",VLOOKUP(E672,effectifs_ete,3,FALSE),IF(Hierarchisation!K672="Grand Nord",VLOOKUP(Hierarchisation!E672,effectifs_ete,4,FALSE),IF(Hierarchisation!K672="Nord Est",VLOOKUP(Hierarchisation!E672,effectifs_ete,5,FALSE),IF(Hierarchisation!K672="Nord Ouest",VLOOKUP(Hierarchisation!E672,effectifs_ete,6,FALSE),IF(Hierarchisation!K672="Sud Est",VLOOKUP(Hierarchisation!E672,effectifs_ete,7,FALSE),IF(Hierarchisation!K672="Sud Ouest",VLOOKUP(Hierarchisation!E672,effectifs_ete,8,FALSE),"Erreur Région"))))))</f>
        <v>#N/A</v>
      </c>
      <c r="U672" s="17" t="e">
        <f>IF(K672="Centre",VLOOKUP(E672,effectifs_hiver,3,FALSE),IF(Hierarchisation!K672="Grand Nord",VLOOKUP(Hierarchisation!E672,effectifs_hiver,4,FALSE),IF(Hierarchisation!K672="Nord Est",VLOOKUP(Hierarchisation!E672,effectifs_hiver,5,FALSE),IF(Hierarchisation!K672="Nord Ouest",VLOOKUP(Hierarchisation!E672,effectifs_hiver,6,FALSE),IF(Hierarchisation!K672="Sud Est",VLOOKUP(Hierarchisation!E672,effectifs_hiver,7,FALSE),IF(Hierarchisation!K672="Sud Ouest",VLOOKUP(Hierarchisation!E672,effectifs_hiver,8,FALSE),"Erreur Région"))))))</f>
        <v>#N/A</v>
      </c>
      <c r="V672" s="17" t="e">
        <f>IF(W672="Transit","Transit",IF(W672="hiver",VLOOKUP(E672,'EFFECTIFS Hiver'!$A:$I,9,FALSE),IF(W672="été",VLOOKUP(E672,'EFFECTIFS Eté'!$A:$I,9,FALSE),"Erreur saison")))</f>
        <v>#N/A</v>
      </c>
      <c r="W672" s="18" t="e">
        <f>VLOOKUP(D672,Listes!B:C,2,FALSE)</f>
        <v>#N/A</v>
      </c>
    </row>
    <row r="673" spans="1:23" ht="15.75" customHeight="1">
      <c r="A673" s="11"/>
      <c r="B673" s="11"/>
      <c r="C673" s="11"/>
      <c r="D673" s="11"/>
      <c r="E673" s="11"/>
      <c r="F673" s="11"/>
      <c r="G673" s="11" t="e">
        <f>VLOOKUP(E673,TAXONS!B:C,2,FALSE)</f>
        <v>#N/A</v>
      </c>
      <c r="H673" s="13">
        <f t="shared" si="53"/>
        <v>0</v>
      </c>
      <c r="I673" s="12" t="e">
        <f t="shared" si="54"/>
        <v>#N/A</v>
      </c>
      <c r="J673" s="14" t="e">
        <f t="shared" si="55"/>
        <v>#N/A</v>
      </c>
      <c r="K673" s="15" t="e">
        <f>VLOOKUP(B673,REGIONS!A:D,4,FALSE)</f>
        <v>#N/A</v>
      </c>
      <c r="L673" s="19" t="e">
        <f>VLOOKUP(G673,Sensibilité!$A:$L,12,FALSE)</f>
        <v>#N/A</v>
      </c>
      <c r="M673" s="19" t="e">
        <f t="shared" si="56"/>
        <v>#N/A</v>
      </c>
      <c r="N673" s="19" t="e">
        <f t="shared" si="57"/>
        <v>#N/A</v>
      </c>
      <c r="O673" s="15" t="str">
        <f>IF(D673=Listes!$B$6,"SWARMING",IF(OR(D673=Listes!$B$1,D673=Listes!$B$2,D673=Listes!$B$5),2,IF(OR(D673=Listes!$B$3,D673=Listes!$B$4),1,"erreur colonne D")))</f>
        <v>SWARMING</v>
      </c>
      <c r="P673" s="15" t="e">
        <f>IF(OR(W673="Hiver",W673="Transit"),VLOOKUP(E673,IC!A:E,4,FALSE),IF(W673="été",VLOOKUP(E673,IC!A:E,3,FALSE),"erreur"))</f>
        <v>#N/A</v>
      </c>
      <c r="Q673" s="15" t="e">
        <f>IF(P673="NR",0,IF(F673&lt;5,0,IF(P673=1,VLOOKUP(F673,IC!$G$1:$I$8,3,TRUE),
IF(P673=2,VLOOKUP(F673,IC!$K$1:$M$8,3,TRUE),
IF(P673=3,VLOOKUP(F673,IC!$O$1:$Q$8,3,TRUE),IF(P673=4,VLOOKUP(F673,IC!$S$2:$U$9,3,TRUE),
"erreur"))))))</f>
        <v>#N/A</v>
      </c>
      <c r="R673" s="16" t="e">
        <f>IF(OR(V673="NA",V673="Transit",V673&lt;Listes!$F$1),"non applicable",F673/V673)</f>
        <v>#N/A</v>
      </c>
      <c r="S673" s="16" t="e">
        <f>IF(W673="Transit","Non applicable",IF(AND(W673="été",T673&gt;Listes!F672),F673/T673,IF(AND(W673="Hiver",Hierarchisation!U673&gt;Listes!F672),F673/U673,"non applicable")))</f>
        <v>#N/A</v>
      </c>
      <c r="T673" s="17" t="e">
        <f>IF(K673="Centre",VLOOKUP(E673,effectifs_ete,3,FALSE),IF(Hierarchisation!K673="Grand Nord",VLOOKUP(Hierarchisation!E673,effectifs_ete,4,FALSE),IF(Hierarchisation!K673="Nord Est",VLOOKUP(Hierarchisation!E673,effectifs_ete,5,FALSE),IF(Hierarchisation!K673="Nord Ouest",VLOOKUP(Hierarchisation!E673,effectifs_ete,6,FALSE),IF(Hierarchisation!K673="Sud Est",VLOOKUP(Hierarchisation!E673,effectifs_ete,7,FALSE),IF(Hierarchisation!K673="Sud Ouest",VLOOKUP(Hierarchisation!E673,effectifs_ete,8,FALSE),"Erreur Région"))))))</f>
        <v>#N/A</v>
      </c>
      <c r="U673" s="17" t="e">
        <f>IF(K673="Centre",VLOOKUP(E673,effectifs_hiver,3,FALSE),IF(Hierarchisation!K673="Grand Nord",VLOOKUP(Hierarchisation!E673,effectifs_hiver,4,FALSE),IF(Hierarchisation!K673="Nord Est",VLOOKUP(Hierarchisation!E673,effectifs_hiver,5,FALSE),IF(Hierarchisation!K673="Nord Ouest",VLOOKUP(Hierarchisation!E673,effectifs_hiver,6,FALSE),IF(Hierarchisation!K673="Sud Est",VLOOKUP(Hierarchisation!E673,effectifs_hiver,7,FALSE),IF(Hierarchisation!K673="Sud Ouest",VLOOKUP(Hierarchisation!E673,effectifs_hiver,8,FALSE),"Erreur Région"))))))</f>
        <v>#N/A</v>
      </c>
      <c r="V673" s="17" t="e">
        <f>IF(W673="Transit","Transit",IF(W673="hiver",VLOOKUP(E673,'EFFECTIFS Hiver'!$A:$I,9,FALSE),IF(W673="été",VLOOKUP(E673,'EFFECTIFS Eté'!$A:$I,9,FALSE),"Erreur saison")))</f>
        <v>#N/A</v>
      </c>
      <c r="W673" s="18" t="e">
        <f>VLOOKUP(D673,Listes!B:C,2,FALSE)</f>
        <v>#N/A</v>
      </c>
    </row>
    <row r="674" spans="1:23" ht="15.75" customHeight="1">
      <c r="A674" s="11"/>
      <c r="B674" s="11"/>
      <c r="C674" s="11"/>
      <c r="D674" s="11"/>
      <c r="E674" s="11"/>
      <c r="F674" s="11"/>
      <c r="G674" s="11" t="e">
        <f>VLOOKUP(E674,TAXONS!B:C,2,FALSE)</f>
        <v>#N/A</v>
      </c>
      <c r="H674" s="13">
        <f t="shared" si="53"/>
        <v>0</v>
      </c>
      <c r="I674" s="12" t="e">
        <f t="shared" si="54"/>
        <v>#N/A</v>
      </c>
      <c r="J674" s="14" t="e">
        <f t="shared" si="55"/>
        <v>#N/A</v>
      </c>
      <c r="K674" s="15" t="e">
        <f>VLOOKUP(B674,REGIONS!A:D,4,FALSE)</f>
        <v>#N/A</v>
      </c>
      <c r="L674" s="19" t="e">
        <f>VLOOKUP(G674,Sensibilité!$A:$L,12,FALSE)</f>
        <v>#N/A</v>
      </c>
      <c r="M674" s="19" t="e">
        <f t="shared" si="56"/>
        <v>#N/A</v>
      </c>
      <c r="N674" s="19" t="e">
        <f t="shared" si="57"/>
        <v>#N/A</v>
      </c>
      <c r="O674" s="15" t="str">
        <f>IF(D674=Listes!$B$6,"SWARMING",IF(OR(D674=Listes!$B$1,D674=Listes!$B$2,D674=Listes!$B$5),2,IF(OR(D674=Listes!$B$3,D674=Listes!$B$4),1,"erreur colonne D")))</f>
        <v>SWARMING</v>
      </c>
      <c r="P674" s="15" t="e">
        <f>IF(OR(W674="Hiver",W674="Transit"),VLOOKUP(E674,IC!A:E,4,FALSE),IF(W674="été",VLOOKUP(E674,IC!A:E,3,FALSE),"erreur"))</f>
        <v>#N/A</v>
      </c>
      <c r="Q674" s="15" t="e">
        <f>IF(P674="NR",0,IF(F674&lt;5,0,IF(P674=1,VLOOKUP(F674,IC!$G$1:$I$8,3,TRUE),
IF(P674=2,VLOOKUP(F674,IC!$K$1:$M$8,3,TRUE),
IF(P674=3,VLOOKUP(F674,IC!$O$1:$Q$8,3,TRUE),IF(P674=4,VLOOKUP(F674,IC!$S$2:$U$9,3,TRUE),
"erreur"))))))</f>
        <v>#N/A</v>
      </c>
      <c r="R674" s="16" t="e">
        <f>IF(OR(V674="NA",V674="Transit",V674&lt;Listes!$F$1),"non applicable",F674/V674)</f>
        <v>#N/A</v>
      </c>
      <c r="S674" s="16" t="e">
        <f>IF(W674="Transit","Non applicable",IF(AND(W674="été",T674&gt;Listes!F673),F674/T674,IF(AND(W674="Hiver",Hierarchisation!U674&gt;Listes!F673),F674/U674,"non applicable")))</f>
        <v>#N/A</v>
      </c>
      <c r="T674" s="17" t="e">
        <f>IF(K674="Centre",VLOOKUP(E674,effectifs_ete,3,FALSE),IF(Hierarchisation!K674="Grand Nord",VLOOKUP(Hierarchisation!E674,effectifs_ete,4,FALSE),IF(Hierarchisation!K674="Nord Est",VLOOKUP(Hierarchisation!E674,effectifs_ete,5,FALSE),IF(Hierarchisation!K674="Nord Ouest",VLOOKUP(Hierarchisation!E674,effectifs_ete,6,FALSE),IF(Hierarchisation!K674="Sud Est",VLOOKUP(Hierarchisation!E674,effectifs_ete,7,FALSE),IF(Hierarchisation!K674="Sud Ouest",VLOOKUP(Hierarchisation!E674,effectifs_ete,8,FALSE),"Erreur Région"))))))</f>
        <v>#N/A</v>
      </c>
      <c r="U674" s="17" t="e">
        <f>IF(K674="Centre",VLOOKUP(E674,effectifs_hiver,3,FALSE),IF(Hierarchisation!K674="Grand Nord",VLOOKUP(Hierarchisation!E674,effectifs_hiver,4,FALSE),IF(Hierarchisation!K674="Nord Est",VLOOKUP(Hierarchisation!E674,effectifs_hiver,5,FALSE),IF(Hierarchisation!K674="Nord Ouest",VLOOKUP(Hierarchisation!E674,effectifs_hiver,6,FALSE),IF(Hierarchisation!K674="Sud Est",VLOOKUP(Hierarchisation!E674,effectifs_hiver,7,FALSE),IF(Hierarchisation!K674="Sud Ouest",VLOOKUP(Hierarchisation!E674,effectifs_hiver,8,FALSE),"Erreur Région"))))))</f>
        <v>#N/A</v>
      </c>
      <c r="V674" s="17" t="e">
        <f>IF(W674="Transit","Transit",IF(W674="hiver",VLOOKUP(E674,'EFFECTIFS Hiver'!$A:$I,9,FALSE),IF(W674="été",VLOOKUP(E674,'EFFECTIFS Eté'!$A:$I,9,FALSE),"Erreur saison")))</f>
        <v>#N/A</v>
      </c>
      <c r="W674" s="18" t="e">
        <f>VLOOKUP(D674,Listes!B:C,2,FALSE)</f>
        <v>#N/A</v>
      </c>
    </row>
    <row r="675" spans="1:23" ht="15.75" customHeight="1">
      <c r="A675" s="11"/>
      <c r="B675" s="11"/>
      <c r="C675" s="11"/>
      <c r="D675" s="11"/>
      <c r="E675" s="11"/>
      <c r="F675" s="11"/>
      <c r="G675" s="11" t="e">
        <f>VLOOKUP(E675,TAXONS!B:C,2,FALSE)</f>
        <v>#N/A</v>
      </c>
      <c r="H675" s="13">
        <f t="shared" si="53"/>
        <v>0</v>
      </c>
      <c r="I675" s="12" t="e">
        <f t="shared" si="54"/>
        <v>#N/A</v>
      </c>
      <c r="J675" s="14" t="e">
        <f t="shared" si="55"/>
        <v>#N/A</v>
      </c>
      <c r="K675" s="15" t="e">
        <f>VLOOKUP(B675,REGIONS!A:D,4,FALSE)</f>
        <v>#N/A</v>
      </c>
      <c r="L675" s="19" t="e">
        <f>VLOOKUP(G675,Sensibilité!$A:$L,12,FALSE)</f>
        <v>#N/A</v>
      </c>
      <c r="M675" s="19" t="e">
        <f t="shared" si="56"/>
        <v>#N/A</v>
      </c>
      <c r="N675" s="19" t="e">
        <f t="shared" si="57"/>
        <v>#N/A</v>
      </c>
      <c r="O675" s="15" t="str">
        <f>IF(D675=Listes!$B$6,"SWARMING",IF(OR(D675=Listes!$B$1,D675=Listes!$B$2,D675=Listes!$B$5),2,IF(OR(D675=Listes!$B$3,D675=Listes!$B$4),1,"erreur colonne D")))</f>
        <v>SWARMING</v>
      </c>
      <c r="P675" s="15" t="e">
        <f>IF(OR(W675="Hiver",W675="Transit"),VLOOKUP(E675,IC!A:E,4,FALSE),IF(W675="été",VLOOKUP(E675,IC!A:E,3,FALSE),"erreur"))</f>
        <v>#N/A</v>
      </c>
      <c r="Q675" s="15" t="e">
        <f>IF(P675="NR",0,IF(F675&lt;5,0,IF(P675=1,VLOOKUP(F675,IC!$G$1:$I$8,3,TRUE),
IF(P675=2,VLOOKUP(F675,IC!$K$1:$M$8,3,TRUE),
IF(P675=3,VLOOKUP(F675,IC!$O$1:$Q$8,3,TRUE),IF(P675=4,VLOOKUP(F675,IC!$S$2:$U$9,3,TRUE),
"erreur"))))))</f>
        <v>#N/A</v>
      </c>
      <c r="R675" s="16" t="e">
        <f>IF(OR(V675="NA",V675="Transit",V675&lt;Listes!$F$1),"non applicable",F675/V675)</f>
        <v>#N/A</v>
      </c>
      <c r="S675" s="16" t="e">
        <f>IF(W675="Transit","Non applicable",IF(AND(W675="été",T675&gt;Listes!F674),F675/T675,IF(AND(W675="Hiver",Hierarchisation!U675&gt;Listes!F674),F675/U675,"non applicable")))</f>
        <v>#N/A</v>
      </c>
      <c r="T675" s="17" t="e">
        <f>IF(K675="Centre",VLOOKUP(E675,effectifs_ete,3,FALSE),IF(Hierarchisation!K675="Grand Nord",VLOOKUP(Hierarchisation!E675,effectifs_ete,4,FALSE),IF(Hierarchisation!K675="Nord Est",VLOOKUP(Hierarchisation!E675,effectifs_ete,5,FALSE),IF(Hierarchisation!K675="Nord Ouest",VLOOKUP(Hierarchisation!E675,effectifs_ete,6,FALSE),IF(Hierarchisation!K675="Sud Est",VLOOKUP(Hierarchisation!E675,effectifs_ete,7,FALSE),IF(Hierarchisation!K675="Sud Ouest",VLOOKUP(Hierarchisation!E675,effectifs_ete,8,FALSE),"Erreur Région"))))))</f>
        <v>#N/A</v>
      </c>
      <c r="U675" s="17" t="e">
        <f>IF(K675="Centre",VLOOKUP(E675,effectifs_hiver,3,FALSE),IF(Hierarchisation!K675="Grand Nord",VLOOKUP(Hierarchisation!E675,effectifs_hiver,4,FALSE),IF(Hierarchisation!K675="Nord Est",VLOOKUP(Hierarchisation!E675,effectifs_hiver,5,FALSE),IF(Hierarchisation!K675="Nord Ouest",VLOOKUP(Hierarchisation!E675,effectifs_hiver,6,FALSE),IF(Hierarchisation!K675="Sud Est",VLOOKUP(Hierarchisation!E675,effectifs_hiver,7,FALSE),IF(Hierarchisation!K675="Sud Ouest",VLOOKUP(Hierarchisation!E675,effectifs_hiver,8,FALSE),"Erreur Région"))))))</f>
        <v>#N/A</v>
      </c>
      <c r="V675" s="17" t="e">
        <f>IF(W675="Transit","Transit",IF(W675="hiver",VLOOKUP(E675,'EFFECTIFS Hiver'!$A:$I,9,FALSE),IF(W675="été",VLOOKUP(E675,'EFFECTIFS Eté'!$A:$I,9,FALSE),"Erreur saison")))</f>
        <v>#N/A</v>
      </c>
      <c r="W675" s="18" t="e">
        <f>VLOOKUP(D675,Listes!B:C,2,FALSE)</f>
        <v>#N/A</v>
      </c>
    </row>
    <row r="676" spans="1:23" ht="15.75" customHeight="1">
      <c r="A676" s="11"/>
      <c r="B676" s="11"/>
      <c r="C676" s="11"/>
      <c r="D676" s="11"/>
      <c r="E676" s="11"/>
      <c r="F676" s="11"/>
      <c r="G676" s="11" t="e">
        <f>VLOOKUP(E676,TAXONS!B:C,2,FALSE)</f>
        <v>#N/A</v>
      </c>
      <c r="H676" s="13">
        <f t="shared" si="53"/>
        <v>0</v>
      </c>
      <c r="I676" s="12" t="e">
        <f t="shared" si="54"/>
        <v>#N/A</v>
      </c>
      <c r="J676" s="14" t="e">
        <f t="shared" si="55"/>
        <v>#N/A</v>
      </c>
      <c r="K676" s="15" t="e">
        <f>VLOOKUP(B676,REGIONS!A:D,4,FALSE)</f>
        <v>#N/A</v>
      </c>
      <c r="L676" s="19" t="e">
        <f>VLOOKUP(G676,Sensibilité!$A:$L,12,FALSE)</f>
        <v>#N/A</v>
      </c>
      <c r="M676" s="19" t="e">
        <f t="shared" si="56"/>
        <v>#N/A</v>
      </c>
      <c r="N676" s="19" t="e">
        <f t="shared" si="57"/>
        <v>#N/A</v>
      </c>
      <c r="O676" s="15" t="str">
        <f>IF(D676=Listes!$B$6,"SWARMING",IF(OR(D676=Listes!$B$1,D676=Listes!$B$2,D676=Listes!$B$5),2,IF(OR(D676=Listes!$B$3,D676=Listes!$B$4),1,"erreur colonne D")))</f>
        <v>SWARMING</v>
      </c>
      <c r="P676" s="15" t="e">
        <f>IF(OR(W676="Hiver",W676="Transit"),VLOOKUP(E676,IC!A:E,4,FALSE),IF(W676="été",VLOOKUP(E676,IC!A:E,3,FALSE),"erreur"))</f>
        <v>#N/A</v>
      </c>
      <c r="Q676" s="15" t="e">
        <f>IF(P676="NR",0,IF(F676&lt;5,0,IF(P676=1,VLOOKUP(F676,IC!$G$1:$I$8,3,TRUE),
IF(P676=2,VLOOKUP(F676,IC!$K$1:$M$8,3,TRUE),
IF(P676=3,VLOOKUP(F676,IC!$O$1:$Q$8,3,TRUE),IF(P676=4,VLOOKUP(F676,IC!$S$2:$U$9,3,TRUE),
"erreur"))))))</f>
        <v>#N/A</v>
      </c>
      <c r="R676" s="16" t="e">
        <f>IF(OR(V676="NA",V676="Transit",V676&lt;Listes!$F$1),"non applicable",F676/V676)</f>
        <v>#N/A</v>
      </c>
      <c r="S676" s="16" t="e">
        <f>IF(W676="Transit","Non applicable",IF(AND(W676="été",T676&gt;Listes!F675),F676/T676,IF(AND(W676="Hiver",Hierarchisation!U676&gt;Listes!F675),F676/U676,"non applicable")))</f>
        <v>#N/A</v>
      </c>
      <c r="T676" s="17" t="e">
        <f>IF(K676="Centre",VLOOKUP(E676,effectifs_ete,3,FALSE),IF(Hierarchisation!K676="Grand Nord",VLOOKUP(Hierarchisation!E676,effectifs_ete,4,FALSE),IF(Hierarchisation!K676="Nord Est",VLOOKUP(Hierarchisation!E676,effectifs_ete,5,FALSE),IF(Hierarchisation!K676="Nord Ouest",VLOOKUP(Hierarchisation!E676,effectifs_ete,6,FALSE),IF(Hierarchisation!K676="Sud Est",VLOOKUP(Hierarchisation!E676,effectifs_ete,7,FALSE),IF(Hierarchisation!K676="Sud Ouest",VLOOKUP(Hierarchisation!E676,effectifs_ete,8,FALSE),"Erreur Région"))))))</f>
        <v>#N/A</v>
      </c>
      <c r="U676" s="17" t="e">
        <f>IF(K676="Centre",VLOOKUP(E676,effectifs_hiver,3,FALSE),IF(Hierarchisation!K676="Grand Nord",VLOOKUP(Hierarchisation!E676,effectifs_hiver,4,FALSE),IF(Hierarchisation!K676="Nord Est",VLOOKUP(Hierarchisation!E676,effectifs_hiver,5,FALSE),IF(Hierarchisation!K676="Nord Ouest",VLOOKUP(Hierarchisation!E676,effectifs_hiver,6,FALSE),IF(Hierarchisation!K676="Sud Est",VLOOKUP(Hierarchisation!E676,effectifs_hiver,7,FALSE),IF(Hierarchisation!K676="Sud Ouest",VLOOKUP(Hierarchisation!E676,effectifs_hiver,8,FALSE),"Erreur Région"))))))</f>
        <v>#N/A</v>
      </c>
      <c r="V676" s="17" t="e">
        <f>IF(W676="Transit","Transit",IF(W676="hiver",VLOOKUP(E676,'EFFECTIFS Hiver'!$A:$I,9,FALSE),IF(W676="été",VLOOKUP(E676,'EFFECTIFS Eté'!$A:$I,9,FALSE),"Erreur saison")))</f>
        <v>#N/A</v>
      </c>
      <c r="W676" s="18" t="e">
        <f>VLOOKUP(D676,Listes!B:C,2,FALSE)</f>
        <v>#N/A</v>
      </c>
    </row>
    <row r="677" spans="1:23" ht="15.75" customHeight="1">
      <c r="A677" s="11"/>
      <c r="B677" s="11"/>
      <c r="C677" s="11"/>
      <c r="D677" s="11"/>
      <c r="E677" s="11"/>
      <c r="F677" s="11"/>
      <c r="G677" s="11" t="e">
        <f>VLOOKUP(E677,TAXONS!B:C,2,FALSE)</f>
        <v>#N/A</v>
      </c>
      <c r="H677" s="13">
        <f t="shared" si="53"/>
        <v>0</v>
      </c>
      <c r="I677" s="12" t="e">
        <f t="shared" si="54"/>
        <v>#N/A</v>
      </c>
      <c r="J677" s="14" t="e">
        <f t="shared" si="55"/>
        <v>#N/A</v>
      </c>
      <c r="K677" s="15" t="e">
        <f>VLOOKUP(B677,REGIONS!A:D,4,FALSE)</f>
        <v>#N/A</v>
      </c>
      <c r="L677" s="19" t="e">
        <f>VLOOKUP(G677,Sensibilité!$A:$L,12,FALSE)</f>
        <v>#N/A</v>
      </c>
      <c r="M677" s="19" t="e">
        <f t="shared" si="56"/>
        <v>#N/A</v>
      </c>
      <c r="N677" s="19" t="e">
        <f t="shared" si="57"/>
        <v>#N/A</v>
      </c>
      <c r="O677" s="15" t="str">
        <f>IF(D677=Listes!$B$6,"SWARMING",IF(OR(D677=Listes!$B$1,D677=Listes!$B$2,D677=Listes!$B$5),2,IF(OR(D677=Listes!$B$3,D677=Listes!$B$4),1,"erreur colonne D")))</f>
        <v>SWARMING</v>
      </c>
      <c r="P677" s="15" t="e">
        <f>IF(OR(W677="Hiver",W677="Transit"),VLOOKUP(E677,IC!A:E,4,FALSE),IF(W677="été",VLOOKUP(E677,IC!A:E,3,FALSE),"erreur"))</f>
        <v>#N/A</v>
      </c>
      <c r="Q677" s="15" t="e">
        <f>IF(P677="NR",0,IF(F677&lt;5,0,IF(P677=1,VLOOKUP(F677,IC!$G$1:$I$8,3,TRUE),
IF(P677=2,VLOOKUP(F677,IC!$K$1:$M$8,3,TRUE),
IF(P677=3,VLOOKUP(F677,IC!$O$1:$Q$8,3,TRUE),IF(P677=4,VLOOKUP(F677,IC!$S$2:$U$9,3,TRUE),
"erreur"))))))</f>
        <v>#N/A</v>
      </c>
      <c r="R677" s="16" t="e">
        <f>IF(OR(V677="NA",V677="Transit",V677&lt;Listes!$F$1),"non applicable",F677/V677)</f>
        <v>#N/A</v>
      </c>
      <c r="S677" s="16" t="e">
        <f>IF(W677="Transit","Non applicable",IF(AND(W677="été",T677&gt;Listes!F676),F677/T677,IF(AND(W677="Hiver",Hierarchisation!U677&gt;Listes!F676),F677/U677,"non applicable")))</f>
        <v>#N/A</v>
      </c>
      <c r="T677" s="17" t="e">
        <f>IF(K677="Centre",VLOOKUP(E677,effectifs_ete,3,FALSE),IF(Hierarchisation!K677="Grand Nord",VLOOKUP(Hierarchisation!E677,effectifs_ete,4,FALSE),IF(Hierarchisation!K677="Nord Est",VLOOKUP(Hierarchisation!E677,effectifs_ete,5,FALSE),IF(Hierarchisation!K677="Nord Ouest",VLOOKUP(Hierarchisation!E677,effectifs_ete,6,FALSE),IF(Hierarchisation!K677="Sud Est",VLOOKUP(Hierarchisation!E677,effectifs_ete,7,FALSE),IF(Hierarchisation!K677="Sud Ouest",VLOOKUP(Hierarchisation!E677,effectifs_ete,8,FALSE),"Erreur Région"))))))</f>
        <v>#N/A</v>
      </c>
      <c r="U677" s="17" t="e">
        <f>IF(K677="Centre",VLOOKUP(E677,effectifs_hiver,3,FALSE),IF(Hierarchisation!K677="Grand Nord",VLOOKUP(Hierarchisation!E677,effectifs_hiver,4,FALSE),IF(Hierarchisation!K677="Nord Est",VLOOKUP(Hierarchisation!E677,effectifs_hiver,5,FALSE),IF(Hierarchisation!K677="Nord Ouest",VLOOKUP(Hierarchisation!E677,effectifs_hiver,6,FALSE),IF(Hierarchisation!K677="Sud Est",VLOOKUP(Hierarchisation!E677,effectifs_hiver,7,FALSE),IF(Hierarchisation!K677="Sud Ouest",VLOOKUP(Hierarchisation!E677,effectifs_hiver,8,FALSE),"Erreur Région"))))))</f>
        <v>#N/A</v>
      </c>
      <c r="V677" s="17" t="e">
        <f>IF(W677="Transit","Transit",IF(W677="hiver",VLOOKUP(E677,'EFFECTIFS Hiver'!$A:$I,9,FALSE),IF(W677="été",VLOOKUP(E677,'EFFECTIFS Eté'!$A:$I,9,FALSE),"Erreur saison")))</f>
        <v>#N/A</v>
      </c>
      <c r="W677" s="18" t="e">
        <f>VLOOKUP(D677,Listes!B:C,2,FALSE)</f>
        <v>#N/A</v>
      </c>
    </row>
    <row r="678" spans="1:23" ht="15.75" customHeight="1">
      <c r="A678" s="11"/>
      <c r="B678" s="11"/>
      <c r="C678" s="11"/>
      <c r="D678" s="11"/>
      <c r="E678" s="11"/>
      <c r="F678" s="11"/>
      <c r="G678" s="11" t="e">
        <f>VLOOKUP(E678,TAXONS!B:C,2,FALSE)</f>
        <v>#N/A</v>
      </c>
      <c r="H678" s="13">
        <f t="shared" si="53"/>
        <v>0</v>
      </c>
      <c r="I678" s="12" t="e">
        <f t="shared" si="54"/>
        <v>#N/A</v>
      </c>
      <c r="J678" s="14" t="e">
        <f t="shared" si="55"/>
        <v>#N/A</v>
      </c>
      <c r="K678" s="15" t="e">
        <f>VLOOKUP(B678,REGIONS!A:D,4,FALSE)</f>
        <v>#N/A</v>
      </c>
      <c r="L678" s="19" t="e">
        <f>VLOOKUP(G678,Sensibilité!$A:$L,12,FALSE)</f>
        <v>#N/A</v>
      </c>
      <c r="M678" s="19" t="e">
        <f t="shared" si="56"/>
        <v>#N/A</v>
      </c>
      <c r="N678" s="19" t="e">
        <f t="shared" si="57"/>
        <v>#N/A</v>
      </c>
      <c r="O678" s="15" t="str">
        <f>IF(D678=Listes!$B$6,"SWARMING",IF(OR(D678=Listes!$B$1,D678=Listes!$B$2,D678=Listes!$B$5),2,IF(OR(D678=Listes!$B$3,D678=Listes!$B$4),1,"erreur colonne D")))</f>
        <v>SWARMING</v>
      </c>
      <c r="P678" s="15" t="e">
        <f>IF(OR(W678="Hiver",W678="Transit"),VLOOKUP(E678,IC!A:E,4,FALSE),IF(W678="été",VLOOKUP(E678,IC!A:E,3,FALSE),"erreur"))</f>
        <v>#N/A</v>
      </c>
      <c r="Q678" s="15" t="e">
        <f>IF(P678="NR",0,IF(F678&lt;5,0,IF(P678=1,VLOOKUP(F678,IC!$G$1:$I$8,3,TRUE),
IF(P678=2,VLOOKUP(F678,IC!$K$1:$M$8,3,TRUE),
IF(P678=3,VLOOKUP(F678,IC!$O$1:$Q$8,3,TRUE),IF(P678=4,VLOOKUP(F678,IC!$S$2:$U$9,3,TRUE),
"erreur"))))))</f>
        <v>#N/A</v>
      </c>
      <c r="R678" s="16" t="e">
        <f>IF(OR(V678="NA",V678="Transit",V678&lt;Listes!$F$1),"non applicable",F678/V678)</f>
        <v>#N/A</v>
      </c>
      <c r="S678" s="16" t="e">
        <f>IF(W678="Transit","Non applicable",IF(AND(W678="été",T678&gt;Listes!F677),F678/T678,IF(AND(W678="Hiver",Hierarchisation!U678&gt;Listes!F677),F678/U678,"non applicable")))</f>
        <v>#N/A</v>
      </c>
      <c r="T678" s="17" t="e">
        <f>IF(K678="Centre",VLOOKUP(E678,effectifs_ete,3,FALSE),IF(Hierarchisation!K678="Grand Nord",VLOOKUP(Hierarchisation!E678,effectifs_ete,4,FALSE),IF(Hierarchisation!K678="Nord Est",VLOOKUP(Hierarchisation!E678,effectifs_ete,5,FALSE),IF(Hierarchisation!K678="Nord Ouest",VLOOKUP(Hierarchisation!E678,effectifs_ete,6,FALSE),IF(Hierarchisation!K678="Sud Est",VLOOKUP(Hierarchisation!E678,effectifs_ete,7,FALSE),IF(Hierarchisation!K678="Sud Ouest",VLOOKUP(Hierarchisation!E678,effectifs_ete,8,FALSE),"Erreur Région"))))))</f>
        <v>#N/A</v>
      </c>
      <c r="U678" s="17" t="e">
        <f>IF(K678="Centre",VLOOKUP(E678,effectifs_hiver,3,FALSE),IF(Hierarchisation!K678="Grand Nord",VLOOKUP(Hierarchisation!E678,effectifs_hiver,4,FALSE),IF(Hierarchisation!K678="Nord Est",VLOOKUP(Hierarchisation!E678,effectifs_hiver,5,FALSE),IF(Hierarchisation!K678="Nord Ouest",VLOOKUP(Hierarchisation!E678,effectifs_hiver,6,FALSE),IF(Hierarchisation!K678="Sud Est",VLOOKUP(Hierarchisation!E678,effectifs_hiver,7,FALSE),IF(Hierarchisation!K678="Sud Ouest",VLOOKUP(Hierarchisation!E678,effectifs_hiver,8,FALSE),"Erreur Région"))))))</f>
        <v>#N/A</v>
      </c>
      <c r="V678" s="17" t="e">
        <f>IF(W678="Transit","Transit",IF(W678="hiver",VLOOKUP(E678,'EFFECTIFS Hiver'!$A:$I,9,FALSE),IF(W678="été",VLOOKUP(E678,'EFFECTIFS Eté'!$A:$I,9,FALSE),"Erreur saison")))</f>
        <v>#N/A</v>
      </c>
      <c r="W678" s="18" t="e">
        <f>VLOOKUP(D678,Listes!B:C,2,FALSE)</f>
        <v>#N/A</v>
      </c>
    </row>
    <row r="679" spans="1:23" ht="15.75" customHeight="1">
      <c r="A679" s="11"/>
      <c r="B679" s="11"/>
      <c r="C679" s="11"/>
      <c r="D679" s="11"/>
      <c r="E679" s="11"/>
      <c r="F679" s="11"/>
      <c r="G679" s="11" t="e">
        <f>VLOOKUP(E679,TAXONS!B:C,2,FALSE)</f>
        <v>#N/A</v>
      </c>
      <c r="H679" s="13">
        <f t="shared" si="53"/>
        <v>0</v>
      </c>
      <c r="I679" s="12" t="e">
        <f t="shared" si="54"/>
        <v>#N/A</v>
      </c>
      <c r="J679" s="14" t="e">
        <f t="shared" si="55"/>
        <v>#N/A</v>
      </c>
      <c r="K679" s="15" t="e">
        <f>VLOOKUP(B679,REGIONS!A:D,4,FALSE)</f>
        <v>#N/A</v>
      </c>
      <c r="L679" s="19" t="e">
        <f>VLOOKUP(G679,Sensibilité!$A:$L,12,FALSE)</f>
        <v>#N/A</v>
      </c>
      <c r="M679" s="19" t="e">
        <f t="shared" si="56"/>
        <v>#N/A</v>
      </c>
      <c r="N679" s="19" t="e">
        <f t="shared" si="57"/>
        <v>#N/A</v>
      </c>
      <c r="O679" s="15" t="str">
        <f>IF(D679=Listes!$B$6,"SWARMING",IF(OR(D679=Listes!$B$1,D679=Listes!$B$2,D679=Listes!$B$5),2,IF(OR(D679=Listes!$B$3,D679=Listes!$B$4),1,"erreur colonne D")))</f>
        <v>SWARMING</v>
      </c>
      <c r="P679" s="15" t="e">
        <f>IF(OR(W679="Hiver",W679="Transit"),VLOOKUP(E679,IC!A:E,4,FALSE),IF(W679="été",VLOOKUP(E679,IC!A:E,3,FALSE),"erreur"))</f>
        <v>#N/A</v>
      </c>
      <c r="Q679" s="15" t="e">
        <f>IF(P679="NR",0,IF(F679&lt;5,0,IF(P679=1,VLOOKUP(F679,IC!$G$1:$I$8,3,TRUE),
IF(P679=2,VLOOKUP(F679,IC!$K$1:$M$8,3,TRUE),
IF(P679=3,VLOOKUP(F679,IC!$O$1:$Q$8,3,TRUE),IF(P679=4,VLOOKUP(F679,IC!$S$2:$U$9,3,TRUE),
"erreur"))))))</f>
        <v>#N/A</v>
      </c>
      <c r="R679" s="16" t="e">
        <f>IF(OR(V679="NA",V679="Transit",V679&lt;Listes!$F$1),"non applicable",F679/V679)</f>
        <v>#N/A</v>
      </c>
      <c r="S679" s="16" t="e">
        <f>IF(W679="Transit","Non applicable",IF(AND(W679="été",T679&gt;Listes!F678),F679/T679,IF(AND(W679="Hiver",Hierarchisation!U679&gt;Listes!F678),F679/U679,"non applicable")))</f>
        <v>#N/A</v>
      </c>
      <c r="T679" s="17" t="e">
        <f>IF(K679="Centre",VLOOKUP(E679,effectifs_ete,3,FALSE),IF(Hierarchisation!K679="Grand Nord",VLOOKUP(Hierarchisation!E679,effectifs_ete,4,FALSE),IF(Hierarchisation!K679="Nord Est",VLOOKUP(Hierarchisation!E679,effectifs_ete,5,FALSE),IF(Hierarchisation!K679="Nord Ouest",VLOOKUP(Hierarchisation!E679,effectifs_ete,6,FALSE),IF(Hierarchisation!K679="Sud Est",VLOOKUP(Hierarchisation!E679,effectifs_ete,7,FALSE),IF(Hierarchisation!K679="Sud Ouest",VLOOKUP(Hierarchisation!E679,effectifs_ete,8,FALSE),"Erreur Région"))))))</f>
        <v>#N/A</v>
      </c>
      <c r="U679" s="17" t="e">
        <f>IF(K679="Centre",VLOOKUP(E679,effectifs_hiver,3,FALSE),IF(Hierarchisation!K679="Grand Nord",VLOOKUP(Hierarchisation!E679,effectifs_hiver,4,FALSE),IF(Hierarchisation!K679="Nord Est",VLOOKUP(Hierarchisation!E679,effectifs_hiver,5,FALSE),IF(Hierarchisation!K679="Nord Ouest",VLOOKUP(Hierarchisation!E679,effectifs_hiver,6,FALSE),IF(Hierarchisation!K679="Sud Est",VLOOKUP(Hierarchisation!E679,effectifs_hiver,7,FALSE),IF(Hierarchisation!K679="Sud Ouest",VLOOKUP(Hierarchisation!E679,effectifs_hiver,8,FALSE),"Erreur Région"))))))</f>
        <v>#N/A</v>
      </c>
      <c r="V679" s="17" t="e">
        <f>IF(W679="Transit","Transit",IF(W679="hiver",VLOOKUP(E679,'EFFECTIFS Hiver'!$A:$I,9,FALSE),IF(W679="été",VLOOKUP(E679,'EFFECTIFS Eté'!$A:$I,9,FALSE),"Erreur saison")))</f>
        <v>#N/A</v>
      </c>
      <c r="W679" s="18" t="e">
        <f>VLOOKUP(D679,Listes!B:C,2,FALSE)</f>
        <v>#N/A</v>
      </c>
    </row>
    <row r="680" spans="1:23" ht="15.75" customHeight="1">
      <c r="A680" s="11"/>
      <c r="B680" s="11"/>
      <c r="C680" s="11"/>
      <c r="D680" s="11"/>
      <c r="E680" s="11"/>
      <c r="F680" s="11"/>
      <c r="G680" s="11" t="e">
        <f>VLOOKUP(E680,TAXONS!B:C,2,FALSE)</f>
        <v>#N/A</v>
      </c>
      <c r="H680" s="13">
        <f t="shared" si="53"/>
        <v>0</v>
      </c>
      <c r="I680" s="12" t="e">
        <f t="shared" si="54"/>
        <v>#N/A</v>
      </c>
      <c r="J680" s="14" t="e">
        <f t="shared" si="55"/>
        <v>#N/A</v>
      </c>
      <c r="K680" s="15" t="e">
        <f>VLOOKUP(B680,REGIONS!A:D,4,FALSE)</f>
        <v>#N/A</v>
      </c>
      <c r="L680" s="19" t="e">
        <f>VLOOKUP(G680,Sensibilité!$A:$L,12,FALSE)</f>
        <v>#N/A</v>
      </c>
      <c r="M680" s="19" t="e">
        <f t="shared" si="56"/>
        <v>#N/A</v>
      </c>
      <c r="N680" s="19" t="e">
        <f t="shared" si="57"/>
        <v>#N/A</v>
      </c>
      <c r="O680" s="15" t="str">
        <f>IF(D680=Listes!$B$6,"SWARMING",IF(OR(D680=Listes!$B$1,D680=Listes!$B$2,D680=Listes!$B$5),2,IF(OR(D680=Listes!$B$3,D680=Listes!$B$4),1,"erreur colonne D")))</f>
        <v>SWARMING</v>
      </c>
      <c r="P680" s="15" t="e">
        <f>IF(OR(W680="Hiver",W680="Transit"),VLOOKUP(E680,IC!A:E,4,FALSE),IF(W680="été",VLOOKUP(E680,IC!A:E,3,FALSE),"erreur"))</f>
        <v>#N/A</v>
      </c>
      <c r="Q680" s="15" t="e">
        <f>IF(P680="NR",0,IF(F680&lt;5,0,IF(P680=1,VLOOKUP(F680,IC!$G$1:$I$8,3,TRUE),
IF(P680=2,VLOOKUP(F680,IC!$K$1:$M$8,3,TRUE),
IF(P680=3,VLOOKUP(F680,IC!$O$1:$Q$8,3,TRUE),IF(P680=4,VLOOKUP(F680,IC!$S$2:$U$9,3,TRUE),
"erreur"))))))</f>
        <v>#N/A</v>
      </c>
      <c r="R680" s="16" t="e">
        <f>IF(OR(V680="NA",V680="Transit",V680&lt;Listes!$F$1),"non applicable",F680/V680)</f>
        <v>#N/A</v>
      </c>
      <c r="S680" s="16" t="e">
        <f>IF(W680="Transit","Non applicable",IF(AND(W680="été",T680&gt;Listes!F679),F680/T680,IF(AND(W680="Hiver",Hierarchisation!U680&gt;Listes!F679),F680/U680,"non applicable")))</f>
        <v>#N/A</v>
      </c>
      <c r="T680" s="17" t="e">
        <f>IF(K680="Centre",VLOOKUP(E680,effectifs_ete,3,FALSE),IF(Hierarchisation!K680="Grand Nord",VLOOKUP(Hierarchisation!E680,effectifs_ete,4,FALSE),IF(Hierarchisation!K680="Nord Est",VLOOKUP(Hierarchisation!E680,effectifs_ete,5,FALSE),IF(Hierarchisation!K680="Nord Ouest",VLOOKUP(Hierarchisation!E680,effectifs_ete,6,FALSE),IF(Hierarchisation!K680="Sud Est",VLOOKUP(Hierarchisation!E680,effectifs_ete,7,FALSE),IF(Hierarchisation!K680="Sud Ouest",VLOOKUP(Hierarchisation!E680,effectifs_ete,8,FALSE),"Erreur Région"))))))</f>
        <v>#N/A</v>
      </c>
      <c r="U680" s="17" t="e">
        <f>IF(K680="Centre",VLOOKUP(E680,effectifs_hiver,3,FALSE),IF(Hierarchisation!K680="Grand Nord",VLOOKUP(Hierarchisation!E680,effectifs_hiver,4,FALSE),IF(Hierarchisation!K680="Nord Est",VLOOKUP(Hierarchisation!E680,effectifs_hiver,5,FALSE),IF(Hierarchisation!K680="Nord Ouest",VLOOKUP(Hierarchisation!E680,effectifs_hiver,6,FALSE),IF(Hierarchisation!K680="Sud Est",VLOOKUP(Hierarchisation!E680,effectifs_hiver,7,FALSE),IF(Hierarchisation!K680="Sud Ouest",VLOOKUP(Hierarchisation!E680,effectifs_hiver,8,FALSE),"Erreur Région"))))))</f>
        <v>#N/A</v>
      </c>
      <c r="V680" s="17" t="e">
        <f>IF(W680="Transit","Transit",IF(W680="hiver",VLOOKUP(E680,'EFFECTIFS Hiver'!$A:$I,9,FALSE),IF(W680="été",VLOOKUP(E680,'EFFECTIFS Eté'!$A:$I,9,FALSE),"Erreur saison")))</f>
        <v>#N/A</v>
      </c>
      <c r="W680" s="18" t="e">
        <f>VLOOKUP(D680,Listes!B:C,2,FALSE)</f>
        <v>#N/A</v>
      </c>
    </row>
    <row r="681" spans="1:23" ht="15.75" customHeight="1">
      <c r="A681" s="11"/>
      <c r="B681" s="11"/>
      <c r="C681" s="11"/>
      <c r="D681" s="11"/>
      <c r="E681" s="11"/>
      <c r="F681" s="11"/>
      <c r="G681" s="11" t="e">
        <f>VLOOKUP(E681,TAXONS!B:C,2,FALSE)</f>
        <v>#N/A</v>
      </c>
      <c r="H681" s="13">
        <f t="shared" si="53"/>
        <v>0</v>
      </c>
      <c r="I681" s="12" t="e">
        <f t="shared" si="54"/>
        <v>#N/A</v>
      </c>
      <c r="J681" s="14" t="e">
        <f t="shared" si="55"/>
        <v>#N/A</v>
      </c>
      <c r="K681" s="15" t="e">
        <f>VLOOKUP(B681,REGIONS!A:D,4,FALSE)</f>
        <v>#N/A</v>
      </c>
      <c r="L681" s="19" t="e">
        <f>VLOOKUP(G681,Sensibilité!$A:$L,12,FALSE)</f>
        <v>#N/A</v>
      </c>
      <c r="M681" s="19" t="e">
        <f t="shared" si="56"/>
        <v>#N/A</v>
      </c>
      <c r="N681" s="19" t="e">
        <f t="shared" si="57"/>
        <v>#N/A</v>
      </c>
      <c r="O681" s="15" t="str">
        <f>IF(D681=Listes!$B$6,"SWARMING",IF(OR(D681=Listes!$B$1,D681=Listes!$B$2,D681=Listes!$B$5),2,IF(OR(D681=Listes!$B$3,D681=Listes!$B$4),1,"erreur colonne D")))</f>
        <v>SWARMING</v>
      </c>
      <c r="P681" s="15" t="e">
        <f>IF(OR(W681="Hiver",W681="Transit"),VLOOKUP(E681,IC!A:E,4,FALSE),IF(W681="été",VLOOKUP(E681,IC!A:E,3,FALSE),"erreur"))</f>
        <v>#N/A</v>
      </c>
      <c r="Q681" s="15" t="e">
        <f>IF(P681="NR",0,IF(F681&lt;5,0,IF(P681=1,VLOOKUP(F681,IC!$G$1:$I$8,3,TRUE),
IF(P681=2,VLOOKUP(F681,IC!$K$1:$M$8,3,TRUE),
IF(P681=3,VLOOKUP(F681,IC!$O$1:$Q$8,3,TRUE),IF(P681=4,VLOOKUP(F681,IC!$S$2:$U$9,3,TRUE),
"erreur"))))))</f>
        <v>#N/A</v>
      </c>
      <c r="R681" s="16" t="e">
        <f>IF(OR(V681="NA",V681="Transit",V681&lt;Listes!$F$1),"non applicable",F681/V681)</f>
        <v>#N/A</v>
      </c>
      <c r="S681" s="16" t="e">
        <f>IF(W681="Transit","Non applicable",IF(AND(W681="été",T681&gt;Listes!F680),F681/T681,IF(AND(W681="Hiver",Hierarchisation!U681&gt;Listes!F680),F681/U681,"non applicable")))</f>
        <v>#N/A</v>
      </c>
      <c r="T681" s="17" t="e">
        <f>IF(K681="Centre",VLOOKUP(E681,effectifs_ete,3,FALSE),IF(Hierarchisation!K681="Grand Nord",VLOOKUP(Hierarchisation!E681,effectifs_ete,4,FALSE),IF(Hierarchisation!K681="Nord Est",VLOOKUP(Hierarchisation!E681,effectifs_ete,5,FALSE),IF(Hierarchisation!K681="Nord Ouest",VLOOKUP(Hierarchisation!E681,effectifs_ete,6,FALSE),IF(Hierarchisation!K681="Sud Est",VLOOKUP(Hierarchisation!E681,effectifs_ete,7,FALSE),IF(Hierarchisation!K681="Sud Ouest",VLOOKUP(Hierarchisation!E681,effectifs_ete,8,FALSE),"Erreur Région"))))))</f>
        <v>#N/A</v>
      </c>
      <c r="U681" s="17" t="e">
        <f>IF(K681="Centre",VLOOKUP(E681,effectifs_hiver,3,FALSE),IF(Hierarchisation!K681="Grand Nord",VLOOKUP(Hierarchisation!E681,effectifs_hiver,4,FALSE),IF(Hierarchisation!K681="Nord Est",VLOOKUP(Hierarchisation!E681,effectifs_hiver,5,FALSE),IF(Hierarchisation!K681="Nord Ouest",VLOOKUP(Hierarchisation!E681,effectifs_hiver,6,FALSE),IF(Hierarchisation!K681="Sud Est",VLOOKUP(Hierarchisation!E681,effectifs_hiver,7,FALSE),IF(Hierarchisation!K681="Sud Ouest",VLOOKUP(Hierarchisation!E681,effectifs_hiver,8,FALSE),"Erreur Région"))))))</f>
        <v>#N/A</v>
      </c>
      <c r="V681" s="17" t="e">
        <f>IF(W681="Transit","Transit",IF(W681="hiver",VLOOKUP(E681,'EFFECTIFS Hiver'!$A:$I,9,FALSE),IF(W681="été",VLOOKUP(E681,'EFFECTIFS Eté'!$A:$I,9,FALSE),"Erreur saison")))</f>
        <v>#N/A</v>
      </c>
      <c r="W681" s="18" t="e">
        <f>VLOOKUP(D681,Listes!B:C,2,FALSE)</f>
        <v>#N/A</v>
      </c>
    </row>
    <row r="682" spans="1:23" ht="15.75" customHeight="1">
      <c r="A682" s="11"/>
      <c r="B682" s="11"/>
      <c r="C682" s="11"/>
      <c r="D682" s="11"/>
      <c r="E682" s="11"/>
      <c r="F682" s="11"/>
      <c r="G682" s="11" t="e">
        <f>VLOOKUP(E682,TAXONS!B:C,2,FALSE)</f>
        <v>#N/A</v>
      </c>
      <c r="H682" s="13">
        <f t="shared" si="53"/>
        <v>0</v>
      </c>
      <c r="I682" s="12" t="e">
        <f t="shared" si="54"/>
        <v>#N/A</v>
      </c>
      <c r="J682" s="14" t="e">
        <f t="shared" si="55"/>
        <v>#N/A</v>
      </c>
      <c r="K682" s="15" t="e">
        <f>VLOOKUP(B682,REGIONS!A:D,4,FALSE)</f>
        <v>#N/A</v>
      </c>
      <c r="L682" s="19" t="e">
        <f>VLOOKUP(G682,Sensibilité!$A:$L,12,FALSE)</f>
        <v>#N/A</v>
      </c>
      <c r="M682" s="19" t="e">
        <f t="shared" si="56"/>
        <v>#N/A</v>
      </c>
      <c r="N682" s="19" t="e">
        <f t="shared" si="57"/>
        <v>#N/A</v>
      </c>
      <c r="O682" s="15" t="str">
        <f>IF(D682=Listes!$B$6,"SWARMING",IF(OR(D682=Listes!$B$1,D682=Listes!$B$2,D682=Listes!$B$5),2,IF(OR(D682=Listes!$B$3,D682=Listes!$B$4),1,"erreur colonne D")))</f>
        <v>SWARMING</v>
      </c>
      <c r="P682" s="15" t="e">
        <f>IF(OR(W682="Hiver",W682="Transit"),VLOOKUP(E682,IC!A:E,4,FALSE),IF(W682="été",VLOOKUP(E682,IC!A:E,3,FALSE),"erreur"))</f>
        <v>#N/A</v>
      </c>
      <c r="Q682" s="15" t="e">
        <f>IF(P682="NR",0,IF(F682&lt;5,0,IF(P682=1,VLOOKUP(F682,IC!$G$1:$I$8,3,TRUE),
IF(P682=2,VLOOKUP(F682,IC!$K$1:$M$8,3,TRUE),
IF(P682=3,VLOOKUP(F682,IC!$O$1:$Q$8,3,TRUE),IF(P682=4,VLOOKUP(F682,IC!$S$2:$U$9,3,TRUE),
"erreur"))))))</f>
        <v>#N/A</v>
      </c>
      <c r="R682" s="16" t="e">
        <f>IF(OR(V682="NA",V682="Transit",V682&lt;Listes!$F$1),"non applicable",F682/V682)</f>
        <v>#N/A</v>
      </c>
      <c r="S682" s="16" t="e">
        <f>IF(W682="Transit","Non applicable",IF(AND(W682="été",T682&gt;Listes!F681),F682/T682,IF(AND(W682="Hiver",Hierarchisation!U682&gt;Listes!F681),F682/U682,"non applicable")))</f>
        <v>#N/A</v>
      </c>
      <c r="T682" s="17" t="e">
        <f>IF(K682="Centre",VLOOKUP(E682,effectifs_ete,3,FALSE),IF(Hierarchisation!K682="Grand Nord",VLOOKUP(Hierarchisation!E682,effectifs_ete,4,FALSE),IF(Hierarchisation!K682="Nord Est",VLOOKUP(Hierarchisation!E682,effectifs_ete,5,FALSE),IF(Hierarchisation!K682="Nord Ouest",VLOOKUP(Hierarchisation!E682,effectifs_ete,6,FALSE),IF(Hierarchisation!K682="Sud Est",VLOOKUP(Hierarchisation!E682,effectifs_ete,7,FALSE),IF(Hierarchisation!K682="Sud Ouest",VLOOKUP(Hierarchisation!E682,effectifs_ete,8,FALSE),"Erreur Région"))))))</f>
        <v>#N/A</v>
      </c>
      <c r="U682" s="17" t="e">
        <f>IF(K682="Centre",VLOOKUP(E682,effectifs_hiver,3,FALSE),IF(Hierarchisation!K682="Grand Nord",VLOOKUP(Hierarchisation!E682,effectifs_hiver,4,FALSE),IF(Hierarchisation!K682="Nord Est",VLOOKUP(Hierarchisation!E682,effectifs_hiver,5,FALSE),IF(Hierarchisation!K682="Nord Ouest",VLOOKUP(Hierarchisation!E682,effectifs_hiver,6,FALSE),IF(Hierarchisation!K682="Sud Est",VLOOKUP(Hierarchisation!E682,effectifs_hiver,7,FALSE),IF(Hierarchisation!K682="Sud Ouest",VLOOKUP(Hierarchisation!E682,effectifs_hiver,8,FALSE),"Erreur Région"))))))</f>
        <v>#N/A</v>
      </c>
      <c r="V682" s="17" t="e">
        <f>IF(W682="Transit","Transit",IF(W682="hiver",VLOOKUP(E682,'EFFECTIFS Hiver'!$A:$I,9,FALSE),IF(W682="été",VLOOKUP(E682,'EFFECTIFS Eté'!$A:$I,9,FALSE),"Erreur saison")))</f>
        <v>#N/A</v>
      </c>
      <c r="W682" s="18" t="e">
        <f>VLOOKUP(D682,Listes!B:C,2,FALSE)</f>
        <v>#N/A</v>
      </c>
    </row>
    <row r="683" spans="1:23" ht="15.75" customHeight="1">
      <c r="A683" s="11"/>
      <c r="B683" s="11"/>
      <c r="C683" s="11"/>
      <c r="D683" s="11"/>
      <c r="E683" s="11"/>
      <c r="F683" s="11"/>
      <c r="G683" s="11" t="e">
        <f>VLOOKUP(E683,TAXONS!B:C,2,FALSE)</f>
        <v>#N/A</v>
      </c>
      <c r="H683" s="13">
        <f t="shared" si="53"/>
        <v>0</v>
      </c>
      <c r="I683" s="12" t="e">
        <f t="shared" si="54"/>
        <v>#N/A</v>
      </c>
      <c r="J683" s="14" t="e">
        <f t="shared" si="55"/>
        <v>#N/A</v>
      </c>
      <c r="K683" s="15" t="e">
        <f>VLOOKUP(B683,REGIONS!A:D,4,FALSE)</f>
        <v>#N/A</v>
      </c>
      <c r="L683" s="19" t="e">
        <f>VLOOKUP(G683,Sensibilité!$A:$L,12,FALSE)</f>
        <v>#N/A</v>
      </c>
      <c r="M683" s="19" t="e">
        <f t="shared" si="56"/>
        <v>#N/A</v>
      </c>
      <c r="N683" s="19" t="e">
        <f t="shared" si="57"/>
        <v>#N/A</v>
      </c>
      <c r="O683" s="15" t="str">
        <f>IF(D683=Listes!$B$6,"SWARMING",IF(OR(D683=Listes!$B$1,D683=Listes!$B$2,D683=Listes!$B$5),2,IF(OR(D683=Listes!$B$3,D683=Listes!$B$4),1,"erreur colonne D")))</f>
        <v>SWARMING</v>
      </c>
      <c r="P683" s="15" t="e">
        <f>IF(OR(W683="Hiver",W683="Transit"),VLOOKUP(E683,IC!A:E,4,FALSE),IF(W683="été",VLOOKUP(E683,IC!A:E,3,FALSE),"erreur"))</f>
        <v>#N/A</v>
      </c>
      <c r="Q683" s="15" t="e">
        <f>IF(P683="NR",0,IF(F683&lt;5,0,IF(P683=1,VLOOKUP(F683,IC!$G$1:$I$8,3,TRUE),
IF(P683=2,VLOOKUP(F683,IC!$K$1:$M$8,3,TRUE),
IF(P683=3,VLOOKUP(F683,IC!$O$1:$Q$8,3,TRUE),IF(P683=4,VLOOKUP(F683,IC!$S$2:$U$9,3,TRUE),
"erreur"))))))</f>
        <v>#N/A</v>
      </c>
      <c r="R683" s="16" t="e">
        <f>IF(OR(V683="NA",V683="Transit",V683&lt;Listes!$F$1),"non applicable",F683/V683)</f>
        <v>#N/A</v>
      </c>
      <c r="S683" s="16" t="e">
        <f>IF(W683="Transit","Non applicable",IF(AND(W683="été",T683&gt;Listes!F682),F683/T683,IF(AND(W683="Hiver",Hierarchisation!U683&gt;Listes!F682),F683/U683,"non applicable")))</f>
        <v>#N/A</v>
      </c>
      <c r="T683" s="17" t="e">
        <f>IF(K683="Centre",VLOOKUP(E683,effectifs_ete,3,FALSE),IF(Hierarchisation!K683="Grand Nord",VLOOKUP(Hierarchisation!E683,effectifs_ete,4,FALSE),IF(Hierarchisation!K683="Nord Est",VLOOKUP(Hierarchisation!E683,effectifs_ete,5,FALSE),IF(Hierarchisation!K683="Nord Ouest",VLOOKUP(Hierarchisation!E683,effectifs_ete,6,FALSE),IF(Hierarchisation!K683="Sud Est",VLOOKUP(Hierarchisation!E683,effectifs_ete,7,FALSE),IF(Hierarchisation!K683="Sud Ouest",VLOOKUP(Hierarchisation!E683,effectifs_ete,8,FALSE),"Erreur Région"))))))</f>
        <v>#N/A</v>
      </c>
      <c r="U683" s="17" t="e">
        <f>IF(K683="Centre",VLOOKUP(E683,effectifs_hiver,3,FALSE),IF(Hierarchisation!K683="Grand Nord",VLOOKUP(Hierarchisation!E683,effectifs_hiver,4,FALSE),IF(Hierarchisation!K683="Nord Est",VLOOKUP(Hierarchisation!E683,effectifs_hiver,5,FALSE),IF(Hierarchisation!K683="Nord Ouest",VLOOKUP(Hierarchisation!E683,effectifs_hiver,6,FALSE),IF(Hierarchisation!K683="Sud Est",VLOOKUP(Hierarchisation!E683,effectifs_hiver,7,FALSE),IF(Hierarchisation!K683="Sud Ouest",VLOOKUP(Hierarchisation!E683,effectifs_hiver,8,FALSE),"Erreur Région"))))))</f>
        <v>#N/A</v>
      </c>
      <c r="V683" s="17" t="e">
        <f>IF(W683="Transit","Transit",IF(W683="hiver",VLOOKUP(E683,'EFFECTIFS Hiver'!$A:$I,9,FALSE),IF(W683="été",VLOOKUP(E683,'EFFECTIFS Eté'!$A:$I,9,FALSE),"Erreur saison")))</f>
        <v>#N/A</v>
      </c>
      <c r="W683" s="18" t="e">
        <f>VLOOKUP(D683,Listes!B:C,2,FALSE)</f>
        <v>#N/A</v>
      </c>
    </row>
    <row r="684" spans="1:23" ht="15.75" customHeight="1">
      <c r="A684" s="11"/>
      <c r="B684" s="11"/>
      <c r="C684" s="11"/>
      <c r="D684" s="11"/>
      <c r="E684" s="11"/>
      <c r="F684" s="11"/>
      <c r="G684" s="11" t="e">
        <f>VLOOKUP(E684,TAXONS!B:C,2,FALSE)</f>
        <v>#N/A</v>
      </c>
      <c r="H684" s="13">
        <f t="shared" si="53"/>
        <v>0</v>
      </c>
      <c r="I684" s="12" t="e">
        <f t="shared" si="54"/>
        <v>#N/A</v>
      </c>
      <c r="J684" s="14" t="e">
        <f t="shared" si="55"/>
        <v>#N/A</v>
      </c>
      <c r="K684" s="15" t="e">
        <f>VLOOKUP(B684,REGIONS!A:D,4,FALSE)</f>
        <v>#N/A</v>
      </c>
      <c r="L684" s="19" t="e">
        <f>VLOOKUP(G684,Sensibilité!$A:$L,12,FALSE)</f>
        <v>#N/A</v>
      </c>
      <c r="M684" s="19" t="e">
        <f t="shared" si="56"/>
        <v>#N/A</v>
      </c>
      <c r="N684" s="19" t="e">
        <f t="shared" si="57"/>
        <v>#N/A</v>
      </c>
      <c r="O684" s="15" t="str">
        <f>IF(D684=Listes!$B$6,"SWARMING",IF(OR(D684=Listes!$B$1,D684=Listes!$B$2,D684=Listes!$B$5),2,IF(OR(D684=Listes!$B$3,D684=Listes!$B$4),1,"erreur colonne D")))</f>
        <v>SWARMING</v>
      </c>
      <c r="P684" s="15" t="e">
        <f>IF(OR(W684="Hiver",W684="Transit"),VLOOKUP(E684,IC!A:E,4,FALSE),IF(W684="été",VLOOKUP(E684,IC!A:E,3,FALSE),"erreur"))</f>
        <v>#N/A</v>
      </c>
      <c r="Q684" s="15" t="e">
        <f>IF(P684="NR",0,IF(F684&lt;5,0,IF(P684=1,VLOOKUP(F684,IC!$G$1:$I$8,3,TRUE),
IF(P684=2,VLOOKUP(F684,IC!$K$1:$M$8,3,TRUE),
IF(P684=3,VLOOKUP(F684,IC!$O$1:$Q$8,3,TRUE),IF(P684=4,VLOOKUP(F684,IC!$S$2:$U$9,3,TRUE),
"erreur"))))))</f>
        <v>#N/A</v>
      </c>
      <c r="R684" s="16" t="e">
        <f>IF(OR(V684="NA",V684="Transit",V684&lt;Listes!$F$1),"non applicable",F684/V684)</f>
        <v>#N/A</v>
      </c>
      <c r="S684" s="16" t="e">
        <f>IF(W684="Transit","Non applicable",IF(AND(W684="été",T684&gt;Listes!F683),F684/T684,IF(AND(W684="Hiver",Hierarchisation!U684&gt;Listes!F683),F684/U684,"non applicable")))</f>
        <v>#N/A</v>
      </c>
      <c r="T684" s="17" t="e">
        <f>IF(K684="Centre",VLOOKUP(E684,effectifs_ete,3,FALSE),IF(Hierarchisation!K684="Grand Nord",VLOOKUP(Hierarchisation!E684,effectifs_ete,4,FALSE),IF(Hierarchisation!K684="Nord Est",VLOOKUP(Hierarchisation!E684,effectifs_ete,5,FALSE),IF(Hierarchisation!K684="Nord Ouest",VLOOKUP(Hierarchisation!E684,effectifs_ete,6,FALSE),IF(Hierarchisation!K684="Sud Est",VLOOKUP(Hierarchisation!E684,effectifs_ete,7,FALSE),IF(Hierarchisation!K684="Sud Ouest",VLOOKUP(Hierarchisation!E684,effectifs_ete,8,FALSE),"Erreur Région"))))))</f>
        <v>#N/A</v>
      </c>
      <c r="U684" s="17" t="e">
        <f>IF(K684="Centre",VLOOKUP(E684,effectifs_hiver,3,FALSE),IF(Hierarchisation!K684="Grand Nord",VLOOKUP(Hierarchisation!E684,effectifs_hiver,4,FALSE),IF(Hierarchisation!K684="Nord Est",VLOOKUP(Hierarchisation!E684,effectifs_hiver,5,FALSE),IF(Hierarchisation!K684="Nord Ouest",VLOOKUP(Hierarchisation!E684,effectifs_hiver,6,FALSE),IF(Hierarchisation!K684="Sud Est",VLOOKUP(Hierarchisation!E684,effectifs_hiver,7,FALSE),IF(Hierarchisation!K684="Sud Ouest",VLOOKUP(Hierarchisation!E684,effectifs_hiver,8,FALSE),"Erreur Région"))))))</f>
        <v>#N/A</v>
      </c>
      <c r="V684" s="17" t="e">
        <f>IF(W684="Transit","Transit",IF(W684="hiver",VLOOKUP(E684,'EFFECTIFS Hiver'!$A:$I,9,FALSE),IF(W684="été",VLOOKUP(E684,'EFFECTIFS Eté'!$A:$I,9,FALSE),"Erreur saison")))</f>
        <v>#N/A</v>
      </c>
      <c r="W684" s="18" t="e">
        <f>VLOOKUP(D684,Listes!B:C,2,FALSE)</f>
        <v>#N/A</v>
      </c>
    </row>
    <row r="685" spans="1:23" ht="15.75" customHeight="1">
      <c r="A685" s="11"/>
      <c r="B685" s="11"/>
      <c r="C685" s="11"/>
      <c r="D685" s="11"/>
      <c r="E685" s="11"/>
      <c r="F685" s="11"/>
      <c r="G685" s="11" t="e">
        <f>VLOOKUP(E685,TAXONS!B:C,2,FALSE)</f>
        <v>#N/A</v>
      </c>
      <c r="H685" s="13">
        <f t="shared" si="53"/>
        <v>0</v>
      </c>
      <c r="I685" s="12" t="e">
        <f t="shared" si="54"/>
        <v>#N/A</v>
      </c>
      <c r="J685" s="14" t="e">
        <f t="shared" si="55"/>
        <v>#N/A</v>
      </c>
      <c r="K685" s="15" t="e">
        <f>VLOOKUP(B685,REGIONS!A:D,4,FALSE)</f>
        <v>#N/A</v>
      </c>
      <c r="L685" s="19" t="e">
        <f>VLOOKUP(G685,Sensibilité!$A:$L,12,FALSE)</f>
        <v>#N/A</v>
      </c>
      <c r="M685" s="19" t="e">
        <f t="shared" si="56"/>
        <v>#N/A</v>
      </c>
      <c r="N685" s="19" t="e">
        <f t="shared" si="57"/>
        <v>#N/A</v>
      </c>
      <c r="O685" s="15" t="str">
        <f>IF(D685=Listes!$B$6,"SWARMING",IF(OR(D685=Listes!$B$1,D685=Listes!$B$2,D685=Listes!$B$5),2,IF(OR(D685=Listes!$B$3,D685=Listes!$B$4),1,"erreur colonne D")))</f>
        <v>SWARMING</v>
      </c>
      <c r="P685" s="15" t="e">
        <f>IF(OR(W685="Hiver",W685="Transit"),VLOOKUP(E685,IC!A:E,4,FALSE),IF(W685="été",VLOOKUP(E685,IC!A:E,3,FALSE),"erreur"))</f>
        <v>#N/A</v>
      </c>
      <c r="Q685" s="15" t="e">
        <f>IF(P685="NR",0,IF(F685&lt;5,0,IF(P685=1,VLOOKUP(F685,IC!$G$1:$I$8,3,TRUE),
IF(P685=2,VLOOKUP(F685,IC!$K$1:$M$8,3,TRUE),
IF(P685=3,VLOOKUP(F685,IC!$O$1:$Q$8,3,TRUE),IF(P685=4,VLOOKUP(F685,IC!$S$2:$U$9,3,TRUE),
"erreur"))))))</f>
        <v>#N/A</v>
      </c>
      <c r="R685" s="16" t="e">
        <f>IF(OR(V685="NA",V685="Transit",V685&lt;Listes!$F$1),"non applicable",F685/V685)</f>
        <v>#N/A</v>
      </c>
      <c r="S685" s="16" t="e">
        <f>IF(W685="Transit","Non applicable",IF(AND(W685="été",T685&gt;Listes!F684),F685/T685,IF(AND(W685="Hiver",Hierarchisation!U685&gt;Listes!F684),F685/U685,"non applicable")))</f>
        <v>#N/A</v>
      </c>
      <c r="T685" s="17" t="e">
        <f>IF(K685="Centre",VLOOKUP(E685,effectifs_ete,3,FALSE),IF(Hierarchisation!K685="Grand Nord",VLOOKUP(Hierarchisation!E685,effectifs_ete,4,FALSE),IF(Hierarchisation!K685="Nord Est",VLOOKUP(Hierarchisation!E685,effectifs_ete,5,FALSE),IF(Hierarchisation!K685="Nord Ouest",VLOOKUP(Hierarchisation!E685,effectifs_ete,6,FALSE),IF(Hierarchisation!K685="Sud Est",VLOOKUP(Hierarchisation!E685,effectifs_ete,7,FALSE),IF(Hierarchisation!K685="Sud Ouest",VLOOKUP(Hierarchisation!E685,effectifs_ete,8,FALSE),"Erreur Région"))))))</f>
        <v>#N/A</v>
      </c>
      <c r="U685" s="17" t="e">
        <f>IF(K685="Centre",VLOOKUP(E685,effectifs_hiver,3,FALSE),IF(Hierarchisation!K685="Grand Nord",VLOOKUP(Hierarchisation!E685,effectifs_hiver,4,FALSE),IF(Hierarchisation!K685="Nord Est",VLOOKUP(Hierarchisation!E685,effectifs_hiver,5,FALSE),IF(Hierarchisation!K685="Nord Ouest",VLOOKUP(Hierarchisation!E685,effectifs_hiver,6,FALSE),IF(Hierarchisation!K685="Sud Est",VLOOKUP(Hierarchisation!E685,effectifs_hiver,7,FALSE),IF(Hierarchisation!K685="Sud Ouest",VLOOKUP(Hierarchisation!E685,effectifs_hiver,8,FALSE),"Erreur Région"))))))</f>
        <v>#N/A</v>
      </c>
      <c r="V685" s="17" t="e">
        <f>IF(W685="Transit","Transit",IF(W685="hiver",VLOOKUP(E685,'EFFECTIFS Hiver'!$A:$I,9,FALSE),IF(W685="été",VLOOKUP(E685,'EFFECTIFS Eté'!$A:$I,9,FALSE),"Erreur saison")))</f>
        <v>#N/A</v>
      </c>
      <c r="W685" s="18" t="e">
        <f>VLOOKUP(D685,Listes!B:C,2,FALSE)</f>
        <v>#N/A</v>
      </c>
    </row>
    <row r="686" spans="1:23" ht="15.75" customHeight="1">
      <c r="A686" s="11"/>
      <c r="B686" s="11"/>
      <c r="C686" s="11"/>
      <c r="D686" s="11"/>
      <c r="E686" s="11"/>
      <c r="F686" s="11"/>
      <c r="G686" s="11" t="e">
        <f>VLOOKUP(E686,TAXONS!B:C,2,FALSE)</f>
        <v>#N/A</v>
      </c>
      <c r="H686" s="13">
        <f t="shared" si="53"/>
        <v>0</v>
      </c>
      <c r="I686" s="12" t="e">
        <f t="shared" si="54"/>
        <v>#N/A</v>
      </c>
      <c r="J686" s="14" t="e">
        <f t="shared" si="55"/>
        <v>#N/A</v>
      </c>
      <c r="K686" s="15" t="e">
        <f>VLOOKUP(B686,REGIONS!A:D,4,FALSE)</f>
        <v>#N/A</v>
      </c>
      <c r="L686" s="19" t="e">
        <f>VLOOKUP(G686,Sensibilité!$A:$L,12,FALSE)</f>
        <v>#N/A</v>
      </c>
      <c r="M686" s="19" t="e">
        <f t="shared" si="56"/>
        <v>#N/A</v>
      </c>
      <c r="N686" s="19" t="e">
        <f t="shared" si="57"/>
        <v>#N/A</v>
      </c>
      <c r="O686" s="15" t="str">
        <f>IF(D686=Listes!$B$6,"SWARMING",IF(OR(D686=Listes!$B$1,D686=Listes!$B$2,D686=Listes!$B$5),2,IF(OR(D686=Listes!$B$3,D686=Listes!$B$4),1,"erreur colonne D")))</f>
        <v>SWARMING</v>
      </c>
      <c r="P686" s="15" t="e">
        <f>IF(OR(W686="Hiver",W686="Transit"),VLOOKUP(E686,IC!A:E,4,FALSE),IF(W686="été",VLOOKUP(E686,IC!A:E,3,FALSE),"erreur"))</f>
        <v>#N/A</v>
      </c>
      <c r="Q686" s="15" t="e">
        <f>IF(P686="NR",0,IF(F686&lt;5,0,IF(P686=1,VLOOKUP(F686,IC!$G$1:$I$8,3,TRUE),
IF(P686=2,VLOOKUP(F686,IC!$K$1:$M$8,3,TRUE),
IF(P686=3,VLOOKUP(F686,IC!$O$1:$Q$8,3,TRUE),IF(P686=4,VLOOKUP(F686,IC!$S$2:$U$9,3,TRUE),
"erreur"))))))</f>
        <v>#N/A</v>
      </c>
      <c r="R686" s="16" t="e">
        <f>IF(OR(V686="NA",V686="Transit",V686&lt;Listes!$F$1),"non applicable",F686/V686)</f>
        <v>#N/A</v>
      </c>
      <c r="S686" s="16" t="e">
        <f>IF(W686="Transit","Non applicable",IF(AND(W686="été",T686&gt;Listes!F685),F686/T686,IF(AND(W686="Hiver",Hierarchisation!U686&gt;Listes!F685),F686/U686,"non applicable")))</f>
        <v>#N/A</v>
      </c>
      <c r="T686" s="17" t="e">
        <f>IF(K686="Centre",VLOOKUP(E686,effectifs_ete,3,FALSE),IF(Hierarchisation!K686="Grand Nord",VLOOKUP(Hierarchisation!E686,effectifs_ete,4,FALSE),IF(Hierarchisation!K686="Nord Est",VLOOKUP(Hierarchisation!E686,effectifs_ete,5,FALSE),IF(Hierarchisation!K686="Nord Ouest",VLOOKUP(Hierarchisation!E686,effectifs_ete,6,FALSE),IF(Hierarchisation!K686="Sud Est",VLOOKUP(Hierarchisation!E686,effectifs_ete,7,FALSE),IF(Hierarchisation!K686="Sud Ouest",VLOOKUP(Hierarchisation!E686,effectifs_ete,8,FALSE),"Erreur Région"))))))</f>
        <v>#N/A</v>
      </c>
      <c r="U686" s="17" t="e">
        <f>IF(K686="Centre",VLOOKUP(E686,effectifs_hiver,3,FALSE),IF(Hierarchisation!K686="Grand Nord",VLOOKUP(Hierarchisation!E686,effectifs_hiver,4,FALSE),IF(Hierarchisation!K686="Nord Est",VLOOKUP(Hierarchisation!E686,effectifs_hiver,5,FALSE),IF(Hierarchisation!K686="Nord Ouest",VLOOKUP(Hierarchisation!E686,effectifs_hiver,6,FALSE),IF(Hierarchisation!K686="Sud Est",VLOOKUP(Hierarchisation!E686,effectifs_hiver,7,FALSE),IF(Hierarchisation!K686="Sud Ouest",VLOOKUP(Hierarchisation!E686,effectifs_hiver,8,FALSE),"Erreur Région"))))))</f>
        <v>#N/A</v>
      </c>
      <c r="V686" s="17" t="e">
        <f>IF(W686="Transit","Transit",IF(W686="hiver",VLOOKUP(E686,'EFFECTIFS Hiver'!$A:$I,9,FALSE),IF(W686="été",VLOOKUP(E686,'EFFECTIFS Eté'!$A:$I,9,FALSE),"Erreur saison")))</f>
        <v>#N/A</v>
      </c>
      <c r="W686" s="18" t="e">
        <f>VLOOKUP(D686,Listes!B:C,2,FALSE)</f>
        <v>#N/A</v>
      </c>
    </row>
    <row r="687" spans="1:23" ht="15.75" customHeight="1">
      <c r="A687" s="11"/>
      <c r="B687" s="11"/>
      <c r="C687" s="11"/>
      <c r="D687" s="11"/>
      <c r="E687" s="11"/>
      <c r="F687" s="11"/>
      <c r="G687" s="11" t="e">
        <f>VLOOKUP(E687,TAXONS!B:C,2,FALSE)</f>
        <v>#N/A</v>
      </c>
      <c r="H687" s="13">
        <f t="shared" si="53"/>
        <v>0</v>
      </c>
      <c r="I687" s="12" t="e">
        <f t="shared" si="54"/>
        <v>#N/A</v>
      </c>
      <c r="J687" s="14" t="e">
        <f t="shared" si="55"/>
        <v>#N/A</v>
      </c>
      <c r="K687" s="15" t="e">
        <f>VLOOKUP(B687,REGIONS!A:D,4,FALSE)</f>
        <v>#N/A</v>
      </c>
      <c r="L687" s="19" t="e">
        <f>VLOOKUP(G687,Sensibilité!$A:$L,12,FALSE)</f>
        <v>#N/A</v>
      </c>
      <c r="M687" s="19" t="e">
        <f t="shared" si="56"/>
        <v>#N/A</v>
      </c>
      <c r="N687" s="19" t="e">
        <f t="shared" si="57"/>
        <v>#N/A</v>
      </c>
      <c r="O687" s="15" t="str">
        <f>IF(D687=Listes!$B$6,"SWARMING",IF(OR(D687=Listes!$B$1,D687=Listes!$B$2,D687=Listes!$B$5),2,IF(OR(D687=Listes!$B$3,D687=Listes!$B$4),1,"erreur colonne D")))</f>
        <v>SWARMING</v>
      </c>
      <c r="P687" s="15" t="e">
        <f>IF(OR(W687="Hiver",W687="Transit"),VLOOKUP(E687,IC!A:E,4,FALSE),IF(W687="été",VLOOKUP(E687,IC!A:E,3,FALSE),"erreur"))</f>
        <v>#N/A</v>
      </c>
      <c r="Q687" s="15" t="e">
        <f>IF(P687="NR",0,IF(F687&lt;5,0,IF(P687=1,VLOOKUP(F687,IC!$G$1:$I$8,3,TRUE),
IF(P687=2,VLOOKUP(F687,IC!$K$1:$M$8,3,TRUE),
IF(P687=3,VLOOKUP(F687,IC!$O$1:$Q$8,3,TRUE),IF(P687=4,VLOOKUP(F687,IC!$S$2:$U$9,3,TRUE),
"erreur"))))))</f>
        <v>#N/A</v>
      </c>
      <c r="R687" s="16" t="e">
        <f>IF(OR(V687="NA",V687="Transit",V687&lt;Listes!$F$1),"non applicable",F687/V687)</f>
        <v>#N/A</v>
      </c>
      <c r="S687" s="16" t="e">
        <f>IF(W687="Transit","Non applicable",IF(AND(W687="été",T687&gt;Listes!F686),F687/T687,IF(AND(W687="Hiver",Hierarchisation!U687&gt;Listes!F686),F687/U687,"non applicable")))</f>
        <v>#N/A</v>
      </c>
      <c r="T687" s="17" t="e">
        <f>IF(K687="Centre",VLOOKUP(E687,effectifs_ete,3,FALSE),IF(Hierarchisation!K687="Grand Nord",VLOOKUP(Hierarchisation!E687,effectifs_ete,4,FALSE),IF(Hierarchisation!K687="Nord Est",VLOOKUP(Hierarchisation!E687,effectifs_ete,5,FALSE),IF(Hierarchisation!K687="Nord Ouest",VLOOKUP(Hierarchisation!E687,effectifs_ete,6,FALSE),IF(Hierarchisation!K687="Sud Est",VLOOKUP(Hierarchisation!E687,effectifs_ete,7,FALSE),IF(Hierarchisation!K687="Sud Ouest",VLOOKUP(Hierarchisation!E687,effectifs_ete,8,FALSE),"Erreur Région"))))))</f>
        <v>#N/A</v>
      </c>
      <c r="U687" s="17" t="e">
        <f>IF(K687="Centre",VLOOKUP(E687,effectifs_hiver,3,FALSE),IF(Hierarchisation!K687="Grand Nord",VLOOKUP(Hierarchisation!E687,effectifs_hiver,4,FALSE),IF(Hierarchisation!K687="Nord Est",VLOOKUP(Hierarchisation!E687,effectifs_hiver,5,FALSE),IF(Hierarchisation!K687="Nord Ouest",VLOOKUP(Hierarchisation!E687,effectifs_hiver,6,FALSE),IF(Hierarchisation!K687="Sud Est",VLOOKUP(Hierarchisation!E687,effectifs_hiver,7,FALSE),IF(Hierarchisation!K687="Sud Ouest",VLOOKUP(Hierarchisation!E687,effectifs_hiver,8,FALSE),"Erreur Région"))))))</f>
        <v>#N/A</v>
      </c>
      <c r="V687" s="17" t="e">
        <f>IF(W687="Transit","Transit",IF(W687="hiver",VLOOKUP(E687,'EFFECTIFS Hiver'!$A:$I,9,FALSE),IF(W687="été",VLOOKUP(E687,'EFFECTIFS Eté'!$A:$I,9,FALSE),"Erreur saison")))</f>
        <v>#N/A</v>
      </c>
      <c r="W687" s="18" t="e">
        <f>VLOOKUP(D687,Listes!B:C,2,FALSE)</f>
        <v>#N/A</v>
      </c>
    </row>
    <row r="688" spans="1:23" ht="15.75" customHeight="1">
      <c r="A688" s="11"/>
      <c r="B688" s="11"/>
      <c r="C688" s="11"/>
      <c r="D688" s="11"/>
      <c r="E688" s="11"/>
      <c r="F688" s="11"/>
      <c r="G688" s="11" t="e">
        <f>VLOOKUP(E688,TAXONS!B:C,2,FALSE)</f>
        <v>#N/A</v>
      </c>
      <c r="H688" s="13">
        <f t="shared" si="53"/>
        <v>0</v>
      </c>
      <c r="I688" s="12" t="e">
        <f t="shared" si="54"/>
        <v>#N/A</v>
      </c>
      <c r="J688" s="14" t="e">
        <f t="shared" si="55"/>
        <v>#N/A</v>
      </c>
      <c r="K688" s="15" t="e">
        <f>VLOOKUP(B688,REGIONS!A:D,4,FALSE)</f>
        <v>#N/A</v>
      </c>
      <c r="L688" s="19" t="e">
        <f>VLOOKUP(G688,Sensibilité!$A:$L,12,FALSE)</f>
        <v>#N/A</v>
      </c>
      <c r="M688" s="19" t="e">
        <f t="shared" si="56"/>
        <v>#N/A</v>
      </c>
      <c r="N688" s="19" t="e">
        <f t="shared" si="57"/>
        <v>#N/A</v>
      </c>
      <c r="O688" s="15" t="str">
        <f>IF(D688=Listes!$B$6,"SWARMING",IF(OR(D688=Listes!$B$1,D688=Listes!$B$2,D688=Listes!$B$5),2,IF(OR(D688=Listes!$B$3,D688=Listes!$B$4),1,"erreur colonne D")))</f>
        <v>SWARMING</v>
      </c>
      <c r="P688" s="15" t="e">
        <f>IF(OR(W688="Hiver",W688="Transit"),VLOOKUP(E688,IC!A:E,4,FALSE),IF(W688="été",VLOOKUP(E688,IC!A:E,3,FALSE),"erreur"))</f>
        <v>#N/A</v>
      </c>
      <c r="Q688" s="15" t="e">
        <f>IF(P688="NR",0,IF(F688&lt;5,0,IF(P688=1,VLOOKUP(F688,IC!$G$1:$I$8,3,TRUE),
IF(P688=2,VLOOKUP(F688,IC!$K$1:$M$8,3,TRUE),
IF(P688=3,VLOOKUP(F688,IC!$O$1:$Q$8,3,TRUE),IF(P688=4,VLOOKUP(F688,IC!$S$2:$U$9,3,TRUE),
"erreur"))))))</f>
        <v>#N/A</v>
      </c>
      <c r="R688" s="16" t="e">
        <f>IF(OR(V688="NA",V688="Transit",V688&lt;Listes!$F$1),"non applicable",F688/V688)</f>
        <v>#N/A</v>
      </c>
      <c r="S688" s="16" t="e">
        <f>IF(W688="Transit","Non applicable",IF(AND(W688="été",T688&gt;Listes!F687),F688/T688,IF(AND(W688="Hiver",Hierarchisation!U688&gt;Listes!F687),F688/U688,"non applicable")))</f>
        <v>#N/A</v>
      </c>
      <c r="T688" s="17" t="e">
        <f>IF(K688="Centre",VLOOKUP(E688,effectifs_ete,3,FALSE),IF(Hierarchisation!K688="Grand Nord",VLOOKUP(Hierarchisation!E688,effectifs_ete,4,FALSE),IF(Hierarchisation!K688="Nord Est",VLOOKUP(Hierarchisation!E688,effectifs_ete,5,FALSE),IF(Hierarchisation!K688="Nord Ouest",VLOOKUP(Hierarchisation!E688,effectifs_ete,6,FALSE),IF(Hierarchisation!K688="Sud Est",VLOOKUP(Hierarchisation!E688,effectifs_ete,7,FALSE),IF(Hierarchisation!K688="Sud Ouest",VLOOKUP(Hierarchisation!E688,effectifs_ete,8,FALSE),"Erreur Région"))))))</f>
        <v>#N/A</v>
      </c>
      <c r="U688" s="17" t="e">
        <f>IF(K688="Centre",VLOOKUP(E688,effectifs_hiver,3,FALSE),IF(Hierarchisation!K688="Grand Nord",VLOOKUP(Hierarchisation!E688,effectifs_hiver,4,FALSE),IF(Hierarchisation!K688="Nord Est",VLOOKUP(Hierarchisation!E688,effectifs_hiver,5,FALSE),IF(Hierarchisation!K688="Nord Ouest",VLOOKUP(Hierarchisation!E688,effectifs_hiver,6,FALSE),IF(Hierarchisation!K688="Sud Est",VLOOKUP(Hierarchisation!E688,effectifs_hiver,7,FALSE),IF(Hierarchisation!K688="Sud Ouest",VLOOKUP(Hierarchisation!E688,effectifs_hiver,8,FALSE),"Erreur Région"))))))</f>
        <v>#N/A</v>
      </c>
      <c r="V688" s="17" t="e">
        <f>IF(W688="Transit","Transit",IF(W688="hiver",VLOOKUP(E688,'EFFECTIFS Hiver'!$A:$I,9,FALSE),IF(W688="été",VLOOKUP(E688,'EFFECTIFS Eté'!$A:$I,9,FALSE),"Erreur saison")))</f>
        <v>#N/A</v>
      </c>
      <c r="W688" s="18" t="e">
        <f>VLOOKUP(D688,Listes!B:C,2,FALSE)</f>
        <v>#N/A</v>
      </c>
    </row>
    <row r="689" spans="1:23" ht="15.75" customHeight="1">
      <c r="A689" s="11"/>
      <c r="B689" s="11"/>
      <c r="C689" s="11"/>
      <c r="D689" s="11"/>
      <c r="E689" s="11"/>
      <c r="F689" s="11"/>
      <c r="G689" s="11" t="e">
        <f>VLOOKUP(E689,TAXONS!B:C,2,FALSE)</f>
        <v>#N/A</v>
      </c>
      <c r="H689" s="13">
        <f t="shared" si="53"/>
        <v>0</v>
      </c>
      <c r="I689" s="12" t="e">
        <f t="shared" si="54"/>
        <v>#N/A</v>
      </c>
      <c r="J689" s="14" t="e">
        <f t="shared" si="55"/>
        <v>#N/A</v>
      </c>
      <c r="K689" s="15" t="e">
        <f>VLOOKUP(B689,REGIONS!A:D,4,FALSE)</f>
        <v>#N/A</v>
      </c>
      <c r="L689" s="19" t="e">
        <f>VLOOKUP(G689,Sensibilité!$A:$L,12,FALSE)</f>
        <v>#N/A</v>
      </c>
      <c r="M689" s="19" t="e">
        <f t="shared" si="56"/>
        <v>#N/A</v>
      </c>
      <c r="N689" s="19" t="e">
        <f t="shared" si="57"/>
        <v>#N/A</v>
      </c>
      <c r="O689" s="15" t="str">
        <f>IF(D689=Listes!$B$6,"SWARMING",IF(OR(D689=Listes!$B$1,D689=Listes!$B$2,D689=Listes!$B$5),2,IF(OR(D689=Listes!$B$3,D689=Listes!$B$4),1,"erreur colonne D")))</f>
        <v>SWARMING</v>
      </c>
      <c r="P689" s="15" t="e">
        <f>IF(OR(W689="Hiver",W689="Transit"),VLOOKUP(E689,IC!A:E,4,FALSE),IF(W689="été",VLOOKUP(E689,IC!A:E,3,FALSE),"erreur"))</f>
        <v>#N/A</v>
      </c>
      <c r="Q689" s="15" t="e">
        <f>IF(P689="NR",0,IF(F689&lt;5,0,IF(P689=1,VLOOKUP(F689,IC!$G$1:$I$8,3,TRUE),
IF(P689=2,VLOOKUP(F689,IC!$K$1:$M$8,3,TRUE),
IF(P689=3,VLOOKUP(F689,IC!$O$1:$Q$8,3,TRUE),IF(P689=4,VLOOKUP(F689,IC!$S$2:$U$9,3,TRUE),
"erreur"))))))</f>
        <v>#N/A</v>
      </c>
      <c r="R689" s="16" t="e">
        <f>IF(OR(V689="NA",V689="Transit",V689&lt;Listes!$F$1),"non applicable",F689/V689)</f>
        <v>#N/A</v>
      </c>
      <c r="S689" s="16" t="e">
        <f>IF(W689="Transit","Non applicable",IF(AND(W689="été",T689&gt;Listes!F688),F689/T689,IF(AND(W689="Hiver",Hierarchisation!U689&gt;Listes!F688),F689/U689,"non applicable")))</f>
        <v>#N/A</v>
      </c>
      <c r="T689" s="17" t="e">
        <f>IF(K689="Centre",VLOOKUP(E689,effectifs_ete,3,FALSE),IF(Hierarchisation!K689="Grand Nord",VLOOKUP(Hierarchisation!E689,effectifs_ete,4,FALSE),IF(Hierarchisation!K689="Nord Est",VLOOKUP(Hierarchisation!E689,effectifs_ete,5,FALSE),IF(Hierarchisation!K689="Nord Ouest",VLOOKUP(Hierarchisation!E689,effectifs_ete,6,FALSE),IF(Hierarchisation!K689="Sud Est",VLOOKUP(Hierarchisation!E689,effectifs_ete,7,FALSE),IF(Hierarchisation!K689="Sud Ouest",VLOOKUP(Hierarchisation!E689,effectifs_ete,8,FALSE),"Erreur Région"))))))</f>
        <v>#N/A</v>
      </c>
      <c r="U689" s="17" t="e">
        <f>IF(K689="Centre",VLOOKUP(E689,effectifs_hiver,3,FALSE),IF(Hierarchisation!K689="Grand Nord",VLOOKUP(Hierarchisation!E689,effectifs_hiver,4,FALSE),IF(Hierarchisation!K689="Nord Est",VLOOKUP(Hierarchisation!E689,effectifs_hiver,5,FALSE),IF(Hierarchisation!K689="Nord Ouest",VLOOKUP(Hierarchisation!E689,effectifs_hiver,6,FALSE),IF(Hierarchisation!K689="Sud Est",VLOOKUP(Hierarchisation!E689,effectifs_hiver,7,FALSE),IF(Hierarchisation!K689="Sud Ouest",VLOOKUP(Hierarchisation!E689,effectifs_hiver,8,FALSE),"Erreur Région"))))))</f>
        <v>#N/A</v>
      </c>
      <c r="V689" s="17" t="e">
        <f>IF(W689="Transit","Transit",IF(W689="hiver",VLOOKUP(E689,'EFFECTIFS Hiver'!$A:$I,9,FALSE),IF(W689="été",VLOOKUP(E689,'EFFECTIFS Eté'!$A:$I,9,FALSE),"Erreur saison")))</f>
        <v>#N/A</v>
      </c>
      <c r="W689" s="18" t="e">
        <f>VLOOKUP(D689,Listes!B:C,2,FALSE)</f>
        <v>#N/A</v>
      </c>
    </row>
    <row r="690" spans="1:23" ht="15.75" customHeight="1">
      <c r="A690" s="11"/>
      <c r="B690" s="11"/>
      <c r="C690" s="11"/>
      <c r="D690" s="11"/>
      <c r="E690" s="11"/>
      <c r="F690" s="11"/>
      <c r="G690" s="11" t="e">
        <f>VLOOKUP(E690,TAXONS!B:C,2,FALSE)</f>
        <v>#N/A</v>
      </c>
      <c r="H690" s="13">
        <f t="shared" si="53"/>
        <v>0</v>
      </c>
      <c r="I690" s="12" t="e">
        <f t="shared" si="54"/>
        <v>#N/A</v>
      </c>
      <c r="J690" s="14" t="e">
        <f t="shared" si="55"/>
        <v>#N/A</v>
      </c>
      <c r="K690" s="15" t="e">
        <f>VLOOKUP(B690,REGIONS!A:D,4,FALSE)</f>
        <v>#N/A</v>
      </c>
      <c r="L690" s="19" t="e">
        <f>VLOOKUP(G690,Sensibilité!$A:$L,12,FALSE)</f>
        <v>#N/A</v>
      </c>
      <c r="M690" s="19" t="e">
        <f t="shared" si="56"/>
        <v>#N/A</v>
      </c>
      <c r="N690" s="19" t="e">
        <f t="shared" si="57"/>
        <v>#N/A</v>
      </c>
      <c r="O690" s="15" t="str">
        <f>IF(D690=Listes!$B$6,"SWARMING",IF(OR(D690=Listes!$B$1,D690=Listes!$B$2,D690=Listes!$B$5),2,IF(OR(D690=Listes!$B$3,D690=Listes!$B$4),1,"erreur colonne D")))</f>
        <v>SWARMING</v>
      </c>
      <c r="P690" s="15" t="e">
        <f>IF(OR(W690="Hiver",W690="Transit"),VLOOKUP(E690,IC!A:E,4,FALSE),IF(W690="été",VLOOKUP(E690,IC!A:E,3,FALSE),"erreur"))</f>
        <v>#N/A</v>
      </c>
      <c r="Q690" s="15" t="e">
        <f>IF(P690="NR",0,IF(F690&lt;5,0,IF(P690=1,VLOOKUP(F690,IC!$G$1:$I$8,3,TRUE),
IF(P690=2,VLOOKUP(F690,IC!$K$1:$M$8,3,TRUE),
IF(P690=3,VLOOKUP(F690,IC!$O$1:$Q$8,3,TRUE),IF(P690=4,VLOOKUP(F690,IC!$S$2:$U$9,3,TRUE),
"erreur"))))))</f>
        <v>#N/A</v>
      </c>
      <c r="R690" s="16" t="e">
        <f>IF(OR(V690="NA",V690="Transit",V690&lt;Listes!$F$1),"non applicable",F690/V690)</f>
        <v>#N/A</v>
      </c>
      <c r="S690" s="16" t="e">
        <f>IF(W690="Transit","Non applicable",IF(AND(W690="été",T690&gt;Listes!F689),F690/T690,IF(AND(W690="Hiver",Hierarchisation!U690&gt;Listes!F689),F690/U690,"non applicable")))</f>
        <v>#N/A</v>
      </c>
      <c r="T690" s="17" t="e">
        <f>IF(K690="Centre",VLOOKUP(E690,effectifs_ete,3,FALSE),IF(Hierarchisation!K690="Grand Nord",VLOOKUP(Hierarchisation!E690,effectifs_ete,4,FALSE),IF(Hierarchisation!K690="Nord Est",VLOOKUP(Hierarchisation!E690,effectifs_ete,5,FALSE),IF(Hierarchisation!K690="Nord Ouest",VLOOKUP(Hierarchisation!E690,effectifs_ete,6,FALSE),IF(Hierarchisation!K690="Sud Est",VLOOKUP(Hierarchisation!E690,effectifs_ete,7,FALSE),IF(Hierarchisation!K690="Sud Ouest",VLOOKUP(Hierarchisation!E690,effectifs_ete,8,FALSE),"Erreur Région"))))))</f>
        <v>#N/A</v>
      </c>
      <c r="U690" s="17" t="e">
        <f>IF(K690="Centre",VLOOKUP(E690,effectifs_hiver,3,FALSE),IF(Hierarchisation!K690="Grand Nord",VLOOKUP(Hierarchisation!E690,effectifs_hiver,4,FALSE),IF(Hierarchisation!K690="Nord Est",VLOOKUP(Hierarchisation!E690,effectifs_hiver,5,FALSE),IF(Hierarchisation!K690="Nord Ouest",VLOOKUP(Hierarchisation!E690,effectifs_hiver,6,FALSE),IF(Hierarchisation!K690="Sud Est",VLOOKUP(Hierarchisation!E690,effectifs_hiver,7,FALSE),IF(Hierarchisation!K690="Sud Ouest",VLOOKUP(Hierarchisation!E690,effectifs_hiver,8,FALSE),"Erreur Région"))))))</f>
        <v>#N/A</v>
      </c>
      <c r="V690" s="17" t="e">
        <f>IF(W690="Transit","Transit",IF(W690="hiver",VLOOKUP(E690,'EFFECTIFS Hiver'!$A:$I,9,FALSE),IF(W690="été",VLOOKUP(E690,'EFFECTIFS Eté'!$A:$I,9,FALSE),"Erreur saison")))</f>
        <v>#N/A</v>
      </c>
      <c r="W690" s="18" t="e">
        <f>VLOOKUP(D690,Listes!B:C,2,FALSE)</f>
        <v>#N/A</v>
      </c>
    </row>
    <row r="691" spans="1:23" ht="15.75" customHeight="1">
      <c r="A691" s="11"/>
      <c r="B691" s="11"/>
      <c r="C691" s="11"/>
      <c r="D691" s="11"/>
      <c r="E691" s="11"/>
      <c r="F691" s="11"/>
      <c r="G691" s="11" t="e">
        <f>VLOOKUP(E691,TAXONS!B:C,2,FALSE)</f>
        <v>#N/A</v>
      </c>
      <c r="H691" s="13">
        <f t="shared" si="53"/>
        <v>0</v>
      </c>
      <c r="I691" s="12" t="e">
        <f t="shared" si="54"/>
        <v>#N/A</v>
      </c>
      <c r="J691" s="14" t="e">
        <f t="shared" si="55"/>
        <v>#N/A</v>
      </c>
      <c r="K691" s="15" t="e">
        <f>VLOOKUP(B691,REGIONS!A:D,4,FALSE)</f>
        <v>#N/A</v>
      </c>
      <c r="L691" s="19" t="e">
        <f>VLOOKUP(G691,Sensibilité!$A:$L,12,FALSE)</f>
        <v>#N/A</v>
      </c>
      <c r="M691" s="19" t="e">
        <f t="shared" si="56"/>
        <v>#N/A</v>
      </c>
      <c r="N691" s="19" t="e">
        <f t="shared" si="57"/>
        <v>#N/A</v>
      </c>
      <c r="O691" s="15" t="str">
        <f>IF(D691=Listes!$B$6,"SWARMING",IF(OR(D691=Listes!$B$1,D691=Listes!$B$2,D691=Listes!$B$5),2,IF(OR(D691=Listes!$B$3,D691=Listes!$B$4),1,"erreur colonne D")))</f>
        <v>SWARMING</v>
      </c>
      <c r="P691" s="15" t="e">
        <f>IF(OR(W691="Hiver",W691="Transit"),VLOOKUP(E691,IC!A:E,4,FALSE),IF(W691="été",VLOOKUP(E691,IC!A:E,3,FALSE),"erreur"))</f>
        <v>#N/A</v>
      </c>
      <c r="Q691" s="15" t="e">
        <f>IF(P691="NR",0,IF(F691&lt;5,0,IF(P691=1,VLOOKUP(F691,IC!$G$1:$I$8,3,TRUE),
IF(P691=2,VLOOKUP(F691,IC!$K$1:$M$8,3,TRUE),
IF(P691=3,VLOOKUP(F691,IC!$O$1:$Q$8,3,TRUE),IF(P691=4,VLOOKUP(F691,IC!$S$2:$U$9,3,TRUE),
"erreur"))))))</f>
        <v>#N/A</v>
      </c>
      <c r="R691" s="16" t="e">
        <f>IF(OR(V691="NA",V691="Transit",V691&lt;Listes!$F$1),"non applicable",F691/V691)</f>
        <v>#N/A</v>
      </c>
      <c r="S691" s="16" t="e">
        <f>IF(W691="Transit","Non applicable",IF(AND(W691="été",T691&gt;Listes!F690),F691/T691,IF(AND(W691="Hiver",Hierarchisation!U691&gt;Listes!F690),F691/U691,"non applicable")))</f>
        <v>#N/A</v>
      </c>
      <c r="T691" s="17" t="e">
        <f>IF(K691="Centre",VLOOKUP(E691,effectifs_ete,3,FALSE),IF(Hierarchisation!K691="Grand Nord",VLOOKUP(Hierarchisation!E691,effectifs_ete,4,FALSE),IF(Hierarchisation!K691="Nord Est",VLOOKUP(Hierarchisation!E691,effectifs_ete,5,FALSE),IF(Hierarchisation!K691="Nord Ouest",VLOOKUP(Hierarchisation!E691,effectifs_ete,6,FALSE),IF(Hierarchisation!K691="Sud Est",VLOOKUP(Hierarchisation!E691,effectifs_ete,7,FALSE),IF(Hierarchisation!K691="Sud Ouest",VLOOKUP(Hierarchisation!E691,effectifs_ete,8,FALSE),"Erreur Région"))))))</f>
        <v>#N/A</v>
      </c>
      <c r="U691" s="17" t="e">
        <f>IF(K691="Centre",VLOOKUP(E691,effectifs_hiver,3,FALSE),IF(Hierarchisation!K691="Grand Nord",VLOOKUP(Hierarchisation!E691,effectifs_hiver,4,FALSE),IF(Hierarchisation!K691="Nord Est",VLOOKUP(Hierarchisation!E691,effectifs_hiver,5,FALSE),IF(Hierarchisation!K691="Nord Ouest",VLOOKUP(Hierarchisation!E691,effectifs_hiver,6,FALSE),IF(Hierarchisation!K691="Sud Est",VLOOKUP(Hierarchisation!E691,effectifs_hiver,7,FALSE),IF(Hierarchisation!K691="Sud Ouest",VLOOKUP(Hierarchisation!E691,effectifs_hiver,8,FALSE),"Erreur Région"))))))</f>
        <v>#N/A</v>
      </c>
      <c r="V691" s="17" t="e">
        <f>IF(W691="Transit","Transit",IF(W691="hiver",VLOOKUP(E691,'EFFECTIFS Hiver'!$A:$I,9,FALSE),IF(W691="été",VLOOKUP(E691,'EFFECTIFS Eté'!$A:$I,9,FALSE),"Erreur saison")))</f>
        <v>#N/A</v>
      </c>
      <c r="W691" s="18" t="e">
        <f>VLOOKUP(D691,Listes!B:C,2,FALSE)</f>
        <v>#N/A</v>
      </c>
    </row>
    <row r="692" spans="1:23" ht="15.75" customHeight="1">
      <c r="A692" s="11"/>
      <c r="B692" s="11"/>
      <c r="C692" s="11"/>
      <c r="D692" s="11"/>
      <c r="E692" s="11"/>
      <c r="F692" s="11"/>
      <c r="G692" s="11" t="e">
        <f>VLOOKUP(E692,TAXONS!B:C,2,FALSE)</f>
        <v>#N/A</v>
      </c>
      <c r="H692" s="13">
        <f t="shared" si="53"/>
        <v>0</v>
      </c>
      <c r="I692" s="12" t="e">
        <f t="shared" si="54"/>
        <v>#N/A</v>
      </c>
      <c r="J692" s="14" t="e">
        <f t="shared" si="55"/>
        <v>#N/A</v>
      </c>
      <c r="K692" s="15" t="e">
        <f>VLOOKUP(B692,REGIONS!A:D,4,FALSE)</f>
        <v>#N/A</v>
      </c>
      <c r="L692" s="19" t="e">
        <f>VLOOKUP(G692,Sensibilité!$A:$L,12,FALSE)</f>
        <v>#N/A</v>
      </c>
      <c r="M692" s="19" t="e">
        <f t="shared" si="56"/>
        <v>#N/A</v>
      </c>
      <c r="N692" s="19" t="e">
        <f t="shared" si="57"/>
        <v>#N/A</v>
      </c>
      <c r="O692" s="15" t="str">
        <f>IF(D692=Listes!$B$6,"SWARMING",IF(OR(D692=Listes!$B$1,D692=Listes!$B$2,D692=Listes!$B$5),2,IF(OR(D692=Listes!$B$3,D692=Listes!$B$4),1,"erreur colonne D")))</f>
        <v>SWARMING</v>
      </c>
      <c r="P692" s="15" t="e">
        <f>IF(OR(W692="Hiver",W692="Transit"),VLOOKUP(E692,IC!A:E,4,FALSE),IF(W692="été",VLOOKUP(E692,IC!A:E,3,FALSE),"erreur"))</f>
        <v>#N/A</v>
      </c>
      <c r="Q692" s="15" t="e">
        <f>IF(P692="NR",0,IF(F692&lt;5,0,IF(P692=1,VLOOKUP(F692,IC!$G$1:$I$8,3,TRUE),
IF(P692=2,VLOOKUP(F692,IC!$K$1:$M$8,3,TRUE),
IF(P692=3,VLOOKUP(F692,IC!$O$1:$Q$8,3,TRUE),IF(P692=4,VLOOKUP(F692,IC!$S$2:$U$9,3,TRUE),
"erreur"))))))</f>
        <v>#N/A</v>
      </c>
      <c r="R692" s="16" t="e">
        <f>IF(OR(V692="NA",V692="Transit",V692&lt;Listes!$F$1),"non applicable",F692/V692)</f>
        <v>#N/A</v>
      </c>
      <c r="S692" s="16" t="e">
        <f>IF(W692="Transit","Non applicable",IF(AND(W692="été",T692&gt;Listes!F691),F692/T692,IF(AND(W692="Hiver",Hierarchisation!U692&gt;Listes!F691),F692/U692,"non applicable")))</f>
        <v>#N/A</v>
      </c>
      <c r="T692" s="17" t="e">
        <f>IF(K692="Centre",VLOOKUP(E692,effectifs_ete,3,FALSE),IF(Hierarchisation!K692="Grand Nord",VLOOKUP(Hierarchisation!E692,effectifs_ete,4,FALSE),IF(Hierarchisation!K692="Nord Est",VLOOKUP(Hierarchisation!E692,effectifs_ete,5,FALSE),IF(Hierarchisation!K692="Nord Ouest",VLOOKUP(Hierarchisation!E692,effectifs_ete,6,FALSE),IF(Hierarchisation!K692="Sud Est",VLOOKUP(Hierarchisation!E692,effectifs_ete,7,FALSE),IF(Hierarchisation!K692="Sud Ouest",VLOOKUP(Hierarchisation!E692,effectifs_ete,8,FALSE),"Erreur Région"))))))</f>
        <v>#N/A</v>
      </c>
      <c r="U692" s="17" t="e">
        <f>IF(K692="Centre",VLOOKUP(E692,effectifs_hiver,3,FALSE),IF(Hierarchisation!K692="Grand Nord",VLOOKUP(Hierarchisation!E692,effectifs_hiver,4,FALSE),IF(Hierarchisation!K692="Nord Est",VLOOKUP(Hierarchisation!E692,effectifs_hiver,5,FALSE),IF(Hierarchisation!K692="Nord Ouest",VLOOKUP(Hierarchisation!E692,effectifs_hiver,6,FALSE),IF(Hierarchisation!K692="Sud Est",VLOOKUP(Hierarchisation!E692,effectifs_hiver,7,FALSE),IF(Hierarchisation!K692="Sud Ouest",VLOOKUP(Hierarchisation!E692,effectifs_hiver,8,FALSE),"Erreur Région"))))))</f>
        <v>#N/A</v>
      </c>
      <c r="V692" s="17" t="e">
        <f>IF(W692="Transit","Transit",IF(W692="hiver",VLOOKUP(E692,'EFFECTIFS Hiver'!$A:$I,9,FALSE),IF(W692="été",VLOOKUP(E692,'EFFECTIFS Eté'!$A:$I,9,FALSE),"Erreur saison")))</f>
        <v>#N/A</v>
      </c>
      <c r="W692" s="18" t="e">
        <f>VLOOKUP(D692,Listes!B:C,2,FALSE)</f>
        <v>#N/A</v>
      </c>
    </row>
    <row r="693" spans="1:23" ht="15.75" customHeight="1">
      <c r="A693" s="11"/>
      <c r="B693" s="11"/>
      <c r="C693" s="11"/>
      <c r="D693" s="11"/>
      <c r="E693" s="11"/>
      <c r="F693" s="11"/>
      <c r="G693" s="11" t="e">
        <f>VLOOKUP(E693,TAXONS!B:C,2,FALSE)</f>
        <v>#N/A</v>
      </c>
      <c r="H693" s="13">
        <f t="shared" si="53"/>
        <v>0</v>
      </c>
      <c r="I693" s="12" t="e">
        <f t="shared" si="54"/>
        <v>#N/A</v>
      </c>
      <c r="J693" s="14" t="e">
        <f t="shared" si="55"/>
        <v>#N/A</v>
      </c>
      <c r="K693" s="15" t="e">
        <f>VLOOKUP(B693,REGIONS!A:D,4,FALSE)</f>
        <v>#N/A</v>
      </c>
      <c r="L693" s="19" t="e">
        <f>VLOOKUP(G693,Sensibilité!$A:$L,12,FALSE)</f>
        <v>#N/A</v>
      </c>
      <c r="M693" s="19" t="e">
        <f t="shared" si="56"/>
        <v>#N/A</v>
      </c>
      <c r="N693" s="19" t="e">
        <f t="shared" si="57"/>
        <v>#N/A</v>
      </c>
      <c r="O693" s="15" t="str">
        <f>IF(D693=Listes!$B$6,"SWARMING",IF(OR(D693=Listes!$B$1,D693=Listes!$B$2,D693=Listes!$B$5),2,IF(OR(D693=Listes!$B$3,D693=Listes!$B$4),1,"erreur colonne D")))</f>
        <v>SWARMING</v>
      </c>
      <c r="P693" s="15" t="e">
        <f>IF(OR(W693="Hiver",W693="Transit"),VLOOKUP(E693,IC!A:E,4,FALSE),IF(W693="été",VLOOKUP(E693,IC!A:E,3,FALSE),"erreur"))</f>
        <v>#N/A</v>
      </c>
      <c r="Q693" s="15" t="e">
        <f>IF(P693="NR",0,IF(F693&lt;5,0,IF(P693=1,VLOOKUP(F693,IC!$G$1:$I$8,3,TRUE),
IF(P693=2,VLOOKUP(F693,IC!$K$1:$M$8,3,TRUE),
IF(P693=3,VLOOKUP(F693,IC!$O$1:$Q$8,3,TRUE),IF(P693=4,VLOOKUP(F693,IC!$S$2:$U$9,3,TRUE),
"erreur"))))))</f>
        <v>#N/A</v>
      </c>
      <c r="R693" s="16" t="e">
        <f>IF(OR(V693="NA",V693="Transit",V693&lt;Listes!$F$1),"non applicable",F693/V693)</f>
        <v>#N/A</v>
      </c>
      <c r="S693" s="16" t="e">
        <f>IF(W693="Transit","Non applicable",IF(AND(W693="été",T693&gt;Listes!F692),F693/T693,IF(AND(W693="Hiver",Hierarchisation!U693&gt;Listes!F692),F693/U693,"non applicable")))</f>
        <v>#N/A</v>
      </c>
      <c r="T693" s="17" t="e">
        <f>IF(K693="Centre",VLOOKUP(E693,effectifs_ete,3,FALSE),IF(Hierarchisation!K693="Grand Nord",VLOOKUP(Hierarchisation!E693,effectifs_ete,4,FALSE),IF(Hierarchisation!K693="Nord Est",VLOOKUP(Hierarchisation!E693,effectifs_ete,5,FALSE),IF(Hierarchisation!K693="Nord Ouest",VLOOKUP(Hierarchisation!E693,effectifs_ete,6,FALSE),IF(Hierarchisation!K693="Sud Est",VLOOKUP(Hierarchisation!E693,effectifs_ete,7,FALSE),IF(Hierarchisation!K693="Sud Ouest",VLOOKUP(Hierarchisation!E693,effectifs_ete,8,FALSE),"Erreur Région"))))))</f>
        <v>#N/A</v>
      </c>
      <c r="U693" s="17" t="e">
        <f>IF(K693="Centre",VLOOKUP(E693,effectifs_hiver,3,FALSE),IF(Hierarchisation!K693="Grand Nord",VLOOKUP(Hierarchisation!E693,effectifs_hiver,4,FALSE),IF(Hierarchisation!K693="Nord Est",VLOOKUP(Hierarchisation!E693,effectifs_hiver,5,FALSE),IF(Hierarchisation!K693="Nord Ouest",VLOOKUP(Hierarchisation!E693,effectifs_hiver,6,FALSE),IF(Hierarchisation!K693="Sud Est",VLOOKUP(Hierarchisation!E693,effectifs_hiver,7,FALSE),IF(Hierarchisation!K693="Sud Ouest",VLOOKUP(Hierarchisation!E693,effectifs_hiver,8,FALSE),"Erreur Région"))))))</f>
        <v>#N/A</v>
      </c>
      <c r="V693" s="17" t="e">
        <f>IF(W693="Transit","Transit",IF(W693="hiver",VLOOKUP(E693,'EFFECTIFS Hiver'!$A:$I,9,FALSE),IF(W693="été",VLOOKUP(E693,'EFFECTIFS Eté'!$A:$I,9,FALSE),"Erreur saison")))</f>
        <v>#N/A</v>
      </c>
      <c r="W693" s="18" t="e">
        <f>VLOOKUP(D693,Listes!B:C,2,FALSE)</f>
        <v>#N/A</v>
      </c>
    </row>
    <row r="694" spans="1:23" ht="15.75" customHeight="1">
      <c r="A694" s="11"/>
      <c r="B694" s="11"/>
      <c r="C694" s="11"/>
      <c r="D694" s="11"/>
      <c r="E694" s="11"/>
      <c r="F694" s="11"/>
      <c r="G694" s="11" t="e">
        <f>VLOOKUP(E694,TAXONS!B:C,2,FALSE)</f>
        <v>#N/A</v>
      </c>
      <c r="H694" s="13">
        <f t="shared" si="53"/>
        <v>0</v>
      </c>
      <c r="I694" s="12" t="e">
        <f t="shared" si="54"/>
        <v>#N/A</v>
      </c>
      <c r="J694" s="14" t="e">
        <f t="shared" si="55"/>
        <v>#N/A</v>
      </c>
      <c r="K694" s="15" t="e">
        <f>VLOOKUP(B694,REGIONS!A:D,4,FALSE)</f>
        <v>#N/A</v>
      </c>
      <c r="L694" s="19" t="e">
        <f>VLOOKUP(G694,Sensibilité!$A:$L,12,FALSE)</f>
        <v>#N/A</v>
      </c>
      <c r="M694" s="19" t="e">
        <f t="shared" si="56"/>
        <v>#N/A</v>
      </c>
      <c r="N694" s="19" t="e">
        <f t="shared" si="57"/>
        <v>#N/A</v>
      </c>
      <c r="O694" s="15" t="str">
        <f>IF(D694=Listes!$B$6,"SWARMING",IF(OR(D694=Listes!$B$1,D694=Listes!$B$2,D694=Listes!$B$5),2,IF(OR(D694=Listes!$B$3,D694=Listes!$B$4),1,"erreur colonne D")))</f>
        <v>SWARMING</v>
      </c>
      <c r="P694" s="15" t="e">
        <f>IF(OR(W694="Hiver",W694="Transit"),VLOOKUP(E694,IC!A:E,4,FALSE),IF(W694="été",VLOOKUP(E694,IC!A:E,3,FALSE),"erreur"))</f>
        <v>#N/A</v>
      </c>
      <c r="Q694" s="15" t="e">
        <f>IF(P694="NR",0,IF(F694&lt;5,0,IF(P694=1,VLOOKUP(F694,IC!$G$1:$I$8,3,TRUE),
IF(P694=2,VLOOKUP(F694,IC!$K$1:$M$8,3,TRUE),
IF(P694=3,VLOOKUP(F694,IC!$O$1:$Q$8,3,TRUE),IF(P694=4,VLOOKUP(F694,IC!$S$2:$U$9,3,TRUE),
"erreur"))))))</f>
        <v>#N/A</v>
      </c>
      <c r="R694" s="16" t="e">
        <f>IF(OR(V694="NA",V694="Transit",V694&lt;Listes!$F$1),"non applicable",F694/V694)</f>
        <v>#N/A</v>
      </c>
      <c r="S694" s="16" t="e">
        <f>IF(W694="Transit","Non applicable",IF(AND(W694="été",T694&gt;Listes!F693),F694/T694,IF(AND(W694="Hiver",Hierarchisation!U694&gt;Listes!F693),F694/U694,"non applicable")))</f>
        <v>#N/A</v>
      </c>
      <c r="T694" s="17" t="e">
        <f>IF(K694="Centre",VLOOKUP(E694,effectifs_ete,3,FALSE),IF(Hierarchisation!K694="Grand Nord",VLOOKUP(Hierarchisation!E694,effectifs_ete,4,FALSE),IF(Hierarchisation!K694="Nord Est",VLOOKUP(Hierarchisation!E694,effectifs_ete,5,FALSE),IF(Hierarchisation!K694="Nord Ouest",VLOOKUP(Hierarchisation!E694,effectifs_ete,6,FALSE),IF(Hierarchisation!K694="Sud Est",VLOOKUP(Hierarchisation!E694,effectifs_ete,7,FALSE),IF(Hierarchisation!K694="Sud Ouest",VLOOKUP(Hierarchisation!E694,effectifs_ete,8,FALSE),"Erreur Région"))))))</f>
        <v>#N/A</v>
      </c>
      <c r="U694" s="17" t="e">
        <f>IF(K694="Centre",VLOOKUP(E694,effectifs_hiver,3,FALSE),IF(Hierarchisation!K694="Grand Nord",VLOOKUP(Hierarchisation!E694,effectifs_hiver,4,FALSE),IF(Hierarchisation!K694="Nord Est",VLOOKUP(Hierarchisation!E694,effectifs_hiver,5,FALSE),IF(Hierarchisation!K694="Nord Ouest",VLOOKUP(Hierarchisation!E694,effectifs_hiver,6,FALSE),IF(Hierarchisation!K694="Sud Est",VLOOKUP(Hierarchisation!E694,effectifs_hiver,7,FALSE),IF(Hierarchisation!K694="Sud Ouest",VLOOKUP(Hierarchisation!E694,effectifs_hiver,8,FALSE),"Erreur Région"))))))</f>
        <v>#N/A</v>
      </c>
      <c r="V694" s="17" t="e">
        <f>IF(W694="Transit","Transit",IF(W694="hiver",VLOOKUP(E694,'EFFECTIFS Hiver'!$A:$I,9,FALSE),IF(W694="été",VLOOKUP(E694,'EFFECTIFS Eté'!$A:$I,9,FALSE),"Erreur saison")))</f>
        <v>#N/A</v>
      </c>
      <c r="W694" s="18" t="e">
        <f>VLOOKUP(D694,Listes!B:C,2,FALSE)</f>
        <v>#N/A</v>
      </c>
    </row>
    <row r="695" spans="1:23" ht="15.75" customHeight="1">
      <c r="A695" s="11"/>
      <c r="B695" s="11"/>
      <c r="C695" s="11"/>
      <c r="D695" s="11"/>
      <c r="E695" s="11"/>
      <c r="F695" s="11"/>
      <c r="G695" s="11" t="e">
        <f>VLOOKUP(E695,TAXONS!B:C,2,FALSE)</f>
        <v>#N/A</v>
      </c>
      <c r="H695" s="13">
        <f t="shared" si="53"/>
        <v>0</v>
      </c>
      <c r="I695" s="12" t="e">
        <f t="shared" si="54"/>
        <v>#N/A</v>
      </c>
      <c r="J695" s="14" t="e">
        <f t="shared" si="55"/>
        <v>#N/A</v>
      </c>
      <c r="K695" s="15" t="e">
        <f>VLOOKUP(B695,REGIONS!A:D,4,FALSE)</f>
        <v>#N/A</v>
      </c>
      <c r="L695" s="19" t="e">
        <f>VLOOKUP(G695,Sensibilité!$A:$L,12,FALSE)</f>
        <v>#N/A</v>
      </c>
      <c r="M695" s="19" t="e">
        <f t="shared" si="56"/>
        <v>#N/A</v>
      </c>
      <c r="N695" s="19" t="e">
        <f t="shared" si="57"/>
        <v>#N/A</v>
      </c>
      <c r="O695" s="15" t="str">
        <f>IF(D695=Listes!$B$6,"SWARMING",IF(OR(D695=Listes!$B$1,D695=Listes!$B$2,D695=Listes!$B$5),2,IF(OR(D695=Listes!$B$3,D695=Listes!$B$4),1,"erreur colonne D")))</f>
        <v>SWARMING</v>
      </c>
      <c r="P695" s="15" t="e">
        <f>IF(OR(W695="Hiver",W695="Transit"),VLOOKUP(E695,IC!A:E,4,FALSE),IF(W695="été",VLOOKUP(E695,IC!A:E,3,FALSE),"erreur"))</f>
        <v>#N/A</v>
      </c>
      <c r="Q695" s="15" t="e">
        <f>IF(P695="NR",0,IF(F695&lt;5,0,IF(P695=1,VLOOKUP(F695,IC!$G$1:$I$8,3,TRUE),
IF(P695=2,VLOOKUP(F695,IC!$K$1:$M$8,3,TRUE),
IF(P695=3,VLOOKUP(F695,IC!$O$1:$Q$8,3,TRUE),IF(P695=4,VLOOKUP(F695,IC!$S$2:$U$9,3,TRUE),
"erreur"))))))</f>
        <v>#N/A</v>
      </c>
      <c r="R695" s="16" t="e">
        <f>IF(OR(V695="NA",V695="Transit",V695&lt;Listes!$F$1),"non applicable",F695/V695)</f>
        <v>#N/A</v>
      </c>
      <c r="S695" s="16" t="e">
        <f>IF(W695="Transit","Non applicable",IF(AND(W695="été",T695&gt;Listes!F694),F695/T695,IF(AND(W695="Hiver",Hierarchisation!U695&gt;Listes!F694),F695/U695,"non applicable")))</f>
        <v>#N/A</v>
      </c>
      <c r="T695" s="17" t="e">
        <f>IF(K695="Centre",VLOOKUP(E695,effectifs_ete,3,FALSE),IF(Hierarchisation!K695="Grand Nord",VLOOKUP(Hierarchisation!E695,effectifs_ete,4,FALSE),IF(Hierarchisation!K695="Nord Est",VLOOKUP(Hierarchisation!E695,effectifs_ete,5,FALSE),IF(Hierarchisation!K695="Nord Ouest",VLOOKUP(Hierarchisation!E695,effectifs_ete,6,FALSE),IF(Hierarchisation!K695="Sud Est",VLOOKUP(Hierarchisation!E695,effectifs_ete,7,FALSE),IF(Hierarchisation!K695="Sud Ouest",VLOOKUP(Hierarchisation!E695,effectifs_ete,8,FALSE),"Erreur Région"))))))</f>
        <v>#N/A</v>
      </c>
      <c r="U695" s="17" t="e">
        <f>IF(K695="Centre",VLOOKUP(E695,effectifs_hiver,3,FALSE),IF(Hierarchisation!K695="Grand Nord",VLOOKUP(Hierarchisation!E695,effectifs_hiver,4,FALSE),IF(Hierarchisation!K695="Nord Est",VLOOKUP(Hierarchisation!E695,effectifs_hiver,5,FALSE),IF(Hierarchisation!K695="Nord Ouest",VLOOKUP(Hierarchisation!E695,effectifs_hiver,6,FALSE),IF(Hierarchisation!K695="Sud Est",VLOOKUP(Hierarchisation!E695,effectifs_hiver,7,FALSE),IF(Hierarchisation!K695="Sud Ouest",VLOOKUP(Hierarchisation!E695,effectifs_hiver,8,FALSE),"Erreur Région"))))))</f>
        <v>#N/A</v>
      </c>
      <c r="V695" s="17" t="e">
        <f>IF(W695="Transit","Transit",IF(W695="hiver",VLOOKUP(E695,'EFFECTIFS Hiver'!$A:$I,9,FALSE),IF(W695="été",VLOOKUP(E695,'EFFECTIFS Eté'!$A:$I,9,FALSE),"Erreur saison")))</f>
        <v>#N/A</v>
      </c>
      <c r="W695" s="18" t="e">
        <f>VLOOKUP(D695,Listes!B:C,2,FALSE)</f>
        <v>#N/A</v>
      </c>
    </row>
    <row r="696" spans="1:23" ht="15.75" customHeight="1">
      <c r="A696" s="11"/>
      <c r="B696" s="11"/>
      <c r="C696" s="11"/>
      <c r="D696" s="11"/>
      <c r="E696" s="11"/>
      <c r="F696" s="11"/>
      <c r="G696" s="11" t="e">
        <f>VLOOKUP(E696,TAXONS!B:C,2,FALSE)</f>
        <v>#N/A</v>
      </c>
      <c r="H696" s="13">
        <f t="shared" si="53"/>
        <v>0</v>
      </c>
      <c r="I696" s="12" t="e">
        <f t="shared" si="54"/>
        <v>#N/A</v>
      </c>
      <c r="J696" s="14" t="e">
        <f t="shared" si="55"/>
        <v>#N/A</v>
      </c>
      <c r="K696" s="15" t="e">
        <f>VLOOKUP(B696,REGIONS!A:D,4,FALSE)</f>
        <v>#N/A</v>
      </c>
      <c r="L696" s="19" t="e">
        <f>VLOOKUP(G696,Sensibilité!$A:$L,12,FALSE)</f>
        <v>#N/A</v>
      </c>
      <c r="M696" s="19" t="e">
        <f t="shared" si="56"/>
        <v>#N/A</v>
      </c>
      <c r="N696" s="19" t="e">
        <f t="shared" si="57"/>
        <v>#N/A</v>
      </c>
      <c r="O696" s="15" t="str">
        <f>IF(D696=Listes!$B$6,"SWARMING",IF(OR(D696=Listes!$B$1,D696=Listes!$B$2,D696=Listes!$B$5),2,IF(OR(D696=Listes!$B$3,D696=Listes!$B$4),1,"erreur colonne D")))</f>
        <v>SWARMING</v>
      </c>
      <c r="P696" s="15" t="e">
        <f>IF(OR(W696="Hiver",W696="Transit"),VLOOKUP(E696,IC!A:E,4,FALSE),IF(W696="été",VLOOKUP(E696,IC!A:E,3,FALSE),"erreur"))</f>
        <v>#N/A</v>
      </c>
      <c r="Q696" s="15" t="e">
        <f>IF(P696="NR",0,IF(F696&lt;5,0,IF(P696=1,VLOOKUP(F696,IC!$G$1:$I$8,3,TRUE),
IF(P696=2,VLOOKUP(F696,IC!$K$1:$M$8,3,TRUE),
IF(P696=3,VLOOKUP(F696,IC!$O$1:$Q$8,3,TRUE),IF(P696=4,VLOOKUP(F696,IC!$S$2:$U$9,3,TRUE),
"erreur"))))))</f>
        <v>#N/A</v>
      </c>
      <c r="R696" s="16" t="e">
        <f>IF(OR(V696="NA",V696="Transit",V696&lt;Listes!$F$1),"non applicable",F696/V696)</f>
        <v>#N/A</v>
      </c>
      <c r="S696" s="16" t="e">
        <f>IF(W696="Transit","Non applicable",IF(AND(W696="été",T696&gt;Listes!F695),F696/T696,IF(AND(W696="Hiver",Hierarchisation!U696&gt;Listes!F695),F696/U696,"non applicable")))</f>
        <v>#N/A</v>
      </c>
      <c r="T696" s="17" t="e">
        <f>IF(K696="Centre",VLOOKUP(E696,effectifs_ete,3,FALSE),IF(Hierarchisation!K696="Grand Nord",VLOOKUP(Hierarchisation!E696,effectifs_ete,4,FALSE),IF(Hierarchisation!K696="Nord Est",VLOOKUP(Hierarchisation!E696,effectifs_ete,5,FALSE),IF(Hierarchisation!K696="Nord Ouest",VLOOKUP(Hierarchisation!E696,effectifs_ete,6,FALSE),IF(Hierarchisation!K696="Sud Est",VLOOKUP(Hierarchisation!E696,effectifs_ete,7,FALSE),IF(Hierarchisation!K696="Sud Ouest",VLOOKUP(Hierarchisation!E696,effectifs_ete,8,FALSE),"Erreur Région"))))))</f>
        <v>#N/A</v>
      </c>
      <c r="U696" s="17" t="e">
        <f>IF(K696="Centre",VLOOKUP(E696,effectifs_hiver,3,FALSE),IF(Hierarchisation!K696="Grand Nord",VLOOKUP(Hierarchisation!E696,effectifs_hiver,4,FALSE),IF(Hierarchisation!K696="Nord Est",VLOOKUP(Hierarchisation!E696,effectifs_hiver,5,FALSE),IF(Hierarchisation!K696="Nord Ouest",VLOOKUP(Hierarchisation!E696,effectifs_hiver,6,FALSE),IF(Hierarchisation!K696="Sud Est",VLOOKUP(Hierarchisation!E696,effectifs_hiver,7,FALSE),IF(Hierarchisation!K696="Sud Ouest",VLOOKUP(Hierarchisation!E696,effectifs_hiver,8,FALSE),"Erreur Région"))))))</f>
        <v>#N/A</v>
      </c>
      <c r="V696" s="17" t="e">
        <f>IF(W696="Transit","Transit",IF(W696="hiver",VLOOKUP(E696,'EFFECTIFS Hiver'!$A:$I,9,FALSE),IF(W696="été",VLOOKUP(E696,'EFFECTIFS Eté'!$A:$I,9,FALSE),"Erreur saison")))</f>
        <v>#N/A</v>
      </c>
      <c r="W696" s="18" t="e">
        <f>VLOOKUP(D696,Listes!B:C,2,FALSE)</f>
        <v>#N/A</v>
      </c>
    </row>
    <row r="697" spans="1:23" ht="15.75" customHeight="1">
      <c r="A697" s="11"/>
      <c r="B697" s="11"/>
      <c r="C697" s="11"/>
      <c r="D697" s="11"/>
      <c r="E697" s="11"/>
      <c r="F697" s="11"/>
      <c r="G697" s="11" t="e">
        <f>VLOOKUP(E697,TAXONS!B:C,2,FALSE)</f>
        <v>#N/A</v>
      </c>
      <c r="H697" s="13">
        <f t="shared" si="53"/>
        <v>0</v>
      </c>
      <c r="I697" s="12" t="e">
        <f t="shared" si="54"/>
        <v>#N/A</v>
      </c>
      <c r="J697" s="14" t="e">
        <f t="shared" si="55"/>
        <v>#N/A</v>
      </c>
      <c r="K697" s="15" t="e">
        <f>VLOOKUP(B697,REGIONS!A:D,4,FALSE)</f>
        <v>#N/A</v>
      </c>
      <c r="L697" s="19" t="e">
        <f>VLOOKUP(G697,Sensibilité!$A:$L,12,FALSE)</f>
        <v>#N/A</v>
      </c>
      <c r="M697" s="19" t="e">
        <f t="shared" si="56"/>
        <v>#N/A</v>
      </c>
      <c r="N697" s="19" t="e">
        <f t="shared" si="57"/>
        <v>#N/A</v>
      </c>
      <c r="O697" s="15" t="str">
        <f>IF(D697=Listes!$B$6,"SWARMING",IF(OR(D697=Listes!$B$1,D697=Listes!$B$2,D697=Listes!$B$5),2,IF(OR(D697=Listes!$B$3,D697=Listes!$B$4),1,"erreur colonne D")))</f>
        <v>SWARMING</v>
      </c>
      <c r="P697" s="15" t="e">
        <f>IF(OR(W697="Hiver",W697="Transit"),VLOOKUP(E697,IC!A:E,4,FALSE),IF(W697="été",VLOOKUP(E697,IC!A:E,3,FALSE),"erreur"))</f>
        <v>#N/A</v>
      </c>
      <c r="Q697" s="15" t="e">
        <f>IF(P697="NR",0,IF(F697&lt;5,0,IF(P697=1,VLOOKUP(F697,IC!$G$1:$I$8,3,TRUE),
IF(P697=2,VLOOKUP(F697,IC!$K$1:$M$8,3,TRUE),
IF(P697=3,VLOOKUP(F697,IC!$O$1:$Q$8,3,TRUE),IF(P697=4,VLOOKUP(F697,IC!$S$2:$U$9,3,TRUE),
"erreur"))))))</f>
        <v>#N/A</v>
      </c>
      <c r="R697" s="16" t="e">
        <f>IF(OR(V697="NA",V697="Transit",V697&lt;Listes!$F$1),"non applicable",F697/V697)</f>
        <v>#N/A</v>
      </c>
      <c r="S697" s="16" t="e">
        <f>IF(W697="Transit","Non applicable",IF(AND(W697="été",T697&gt;Listes!F696),F697/T697,IF(AND(W697="Hiver",Hierarchisation!U697&gt;Listes!F696),F697/U697,"non applicable")))</f>
        <v>#N/A</v>
      </c>
      <c r="T697" s="17" t="e">
        <f>IF(K697="Centre",VLOOKUP(E697,effectifs_ete,3,FALSE),IF(Hierarchisation!K697="Grand Nord",VLOOKUP(Hierarchisation!E697,effectifs_ete,4,FALSE),IF(Hierarchisation!K697="Nord Est",VLOOKUP(Hierarchisation!E697,effectifs_ete,5,FALSE),IF(Hierarchisation!K697="Nord Ouest",VLOOKUP(Hierarchisation!E697,effectifs_ete,6,FALSE),IF(Hierarchisation!K697="Sud Est",VLOOKUP(Hierarchisation!E697,effectifs_ete,7,FALSE),IF(Hierarchisation!K697="Sud Ouest",VLOOKUP(Hierarchisation!E697,effectifs_ete,8,FALSE),"Erreur Région"))))))</f>
        <v>#N/A</v>
      </c>
      <c r="U697" s="17" t="e">
        <f>IF(K697="Centre",VLOOKUP(E697,effectifs_hiver,3,FALSE),IF(Hierarchisation!K697="Grand Nord",VLOOKUP(Hierarchisation!E697,effectifs_hiver,4,FALSE),IF(Hierarchisation!K697="Nord Est",VLOOKUP(Hierarchisation!E697,effectifs_hiver,5,FALSE),IF(Hierarchisation!K697="Nord Ouest",VLOOKUP(Hierarchisation!E697,effectifs_hiver,6,FALSE),IF(Hierarchisation!K697="Sud Est",VLOOKUP(Hierarchisation!E697,effectifs_hiver,7,FALSE),IF(Hierarchisation!K697="Sud Ouest",VLOOKUP(Hierarchisation!E697,effectifs_hiver,8,FALSE),"Erreur Région"))))))</f>
        <v>#N/A</v>
      </c>
      <c r="V697" s="17" t="e">
        <f>IF(W697="Transit","Transit",IF(W697="hiver",VLOOKUP(E697,'EFFECTIFS Hiver'!$A:$I,9,FALSE),IF(W697="été",VLOOKUP(E697,'EFFECTIFS Eté'!$A:$I,9,FALSE),"Erreur saison")))</f>
        <v>#N/A</v>
      </c>
      <c r="W697" s="18" t="e">
        <f>VLOOKUP(D697,Listes!B:C,2,FALSE)</f>
        <v>#N/A</v>
      </c>
    </row>
    <row r="698" spans="1:23" ht="15.75" customHeight="1">
      <c r="A698" s="11"/>
      <c r="B698" s="11"/>
      <c r="C698" s="11"/>
      <c r="D698" s="11"/>
      <c r="E698" s="11"/>
      <c r="F698" s="11"/>
      <c r="G698" s="11" t="e">
        <f>VLOOKUP(E698,TAXONS!B:C,2,FALSE)</f>
        <v>#N/A</v>
      </c>
      <c r="H698" s="13">
        <f t="shared" si="53"/>
        <v>0</v>
      </c>
      <c r="I698" s="12" t="e">
        <f t="shared" si="54"/>
        <v>#N/A</v>
      </c>
      <c r="J698" s="14" t="e">
        <f t="shared" si="55"/>
        <v>#N/A</v>
      </c>
      <c r="K698" s="15" t="e">
        <f>VLOOKUP(B698,REGIONS!A:D,4,FALSE)</f>
        <v>#N/A</v>
      </c>
      <c r="L698" s="19" t="e">
        <f>VLOOKUP(G698,Sensibilité!$A:$L,12,FALSE)</f>
        <v>#N/A</v>
      </c>
      <c r="M698" s="19" t="e">
        <f t="shared" si="56"/>
        <v>#N/A</v>
      </c>
      <c r="N698" s="19" t="e">
        <f t="shared" si="57"/>
        <v>#N/A</v>
      </c>
      <c r="O698" s="15" t="str">
        <f>IF(D698=Listes!$B$6,"SWARMING",IF(OR(D698=Listes!$B$1,D698=Listes!$B$2,D698=Listes!$B$5),2,IF(OR(D698=Listes!$B$3,D698=Listes!$B$4),1,"erreur colonne D")))</f>
        <v>SWARMING</v>
      </c>
      <c r="P698" s="15" t="e">
        <f>IF(OR(W698="Hiver",W698="Transit"),VLOOKUP(E698,IC!A:E,4,FALSE),IF(W698="été",VLOOKUP(E698,IC!A:E,3,FALSE),"erreur"))</f>
        <v>#N/A</v>
      </c>
      <c r="Q698" s="15" t="e">
        <f>IF(P698="NR",0,IF(F698&lt;5,0,IF(P698=1,VLOOKUP(F698,IC!$G$1:$I$8,3,TRUE),
IF(P698=2,VLOOKUP(F698,IC!$K$1:$M$8,3,TRUE),
IF(P698=3,VLOOKUP(F698,IC!$O$1:$Q$8,3,TRUE),IF(P698=4,VLOOKUP(F698,IC!$S$2:$U$9,3,TRUE),
"erreur"))))))</f>
        <v>#N/A</v>
      </c>
      <c r="R698" s="16" t="e">
        <f>IF(OR(V698="NA",V698="Transit",V698&lt;Listes!$F$1),"non applicable",F698/V698)</f>
        <v>#N/A</v>
      </c>
      <c r="S698" s="16" t="e">
        <f>IF(W698="Transit","Non applicable",IF(AND(W698="été",T698&gt;Listes!F697),F698/T698,IF(AND(W698="Hiver",Hierarchisation!U698&gt;Listes!F697),F698/U698,"non applicable")))</f>
        <v>#N/A</v>
      </c>
      <c r="T698" s="17" t="e">
        <f>IF(K698="Centre",VLOOKUP(E698,effectifs_ete,3,FALSE),IF(Hierarchisation!K698="Grand Nord",VLOOKUP(Hierarchisation!E698,effectifs_ete,4,FALSE),IF(Hierarchisation!K698="Nord Est",VLOOKUP(Hierarchisation!E698,effectifs_ete,5,FALSE),IF(Hierarchisation!K698="Nord Ouest",VLOOKUP(Hierarchisation!E698,effectifs_ete,6,FALSE),IF(Hierarchisation!K698="Sud Est",VLOOKUP(Hierarchisation!E698,effectifs_ete,7,FALSE),IF(Hierarchisation!K698="Sud Ouest",VLOOKUP(Hierarchisation!E698,effectifs_ete,8,FALSE),"Erreur Région"))))))</f>
        <v>#N/A</v>
      </c>
      <c r="U698" s="17" t="e">
        <f>IF(K698="Centre",VLOOKUP(E698,effectifs_hiver,3,FALSE),IF(Hierarchisation!K698="Grand Nord",VLOOKUP(Hierarchisation!E698,effectifs_hiver,4,FALSE),IF(Hierarchisation!K698="Nord Est",VLOOKUP(Hierarchisation!E698,effectifs_hiver,5,FALSE),IF(Hierarchisation!K698="Nord Ouest",VLOOKUP(Hierarchisation!E698,effectifs_hiver,6,FALSE),IF(Hierarchisation!K698="Sud Est",VLOOKUP(Hierarchisation!E698,effectifs_hiver,7,FALSE),IF(Hierarchisation!K698="Sud Ouest",VLOOKUP(Hierarchisation!E698,effectifs_hiver,8,FALSE),"Erreur Région"))))))</f>
        <v>#N/A</v>
      </c>
      <c r="V698" s="17" t="e">
        <f>IF(W698="Transit","Transit",IF(W698="hiver",VLOOKUP(E698,'EFFECTIFS Hiver'!$A:$I,9,FALSE),IF(W698="été",VLOOKUP(E698,'EFFECTIFS Eté'!$A:$I,9,FALSE),"Erreur saison")))</f>
        <v>#N/A</v>
      </c>
      <c r="W698" s="18" t="e">
        <f>VLOOKUP(D698,Listes!B:C,2,FALSE)</f>
        <v>#N/A</v>
      </c>
    </row>
    <row r="699" spans="1:23" ht="15.75" customHeight="1">
      <c r="A699" s="11"/>
      <c r="B699" s="11"/>
      <c r="C699" s="11"/>
      <c r="D699" s="11"/>
      <c r="E699" s="11"/>
      <c r="F699" s="11"/>
      <c r="G699" s="11" t="e">
        <f>VLOOKUP(E699,TAXONS!B:C,2,FALSE)</f>
        <v>#N/A</v>
      </c>
      <c r="H699" s="13">
        <f t="shared" si="53"/>
        <v>0</v>
      </c>
      <c r="I699" s="12" t="e">
        <f t="shared" si="54"/>
        <v>#N/A</v>
      </c>
      <c r="J699" s="14" t="e">
        <f t="shared" si="55"/>
        <v>#N/A</v>
      </c>
      <c r="K699" s="15" t="e">
        <f>VLOOKUP(B699,REGIONS!A:D,4,FALSE)</f>
        <v>#N/A</v>
      </c>
      <c r="L699" s="19" t="e">
        <f>VLOOKUP(G699,Sensibilité!$A:$L,12,FALSE)</f>
        <v>#N/A</v>
      </c>
      <c r="M699" s="19" t="e">
        <f t="shared" si="56"/>
        <v>#N/A</v>
      </c>
      <c r="N699" s="19" t="e">
        <f t="shared" si="57"/>
        <v>#N/A</v>
      </c>
      <c r="O699" s="15" t="str">
        <f>IF(D699=Listes!$B$6,"SWARMING",IF(OR(D699=Listes!$B$1,D699=Listes!$B$2,D699=Listes!$B$5),2,IF(OR(D699=Listes!$B$3,D699=Listes!$B$4),1,"erreur colonne D")))</f>
        <v>SWARMING</v>
      </c>
      <c r="P699" s="15" t="e">
        <f>IF(OR(W699="Hiver",W699="Transit"),VLOOKUP(E699,IC!A:E,4,FALSE),IF(W699="été",VLOOKUP(E699,IC!A:E,3,FALSE),"erreur"))</f>
        <v>#N/A</v>
      </c>
      <c r="Q699" s="15" t="e">
        <f>IF(P699="NR",0,IF(F699&lt;5,0,IF(P699=1,VLOOKUP(F699,IC!$G$1:$I$8,3,TRUE),
IF(P699=2,VLOOKUP(F699,IC!$K$1:$M$8,3,TRUE),
IF(P699=3,VLOOKUP(F699,IC!$O$1:$Q$8,3,TRUE),IF(P699=4,VLOOKUP(F699,IC!$S$2:$U$9,3,TRUE),
"erreur"))))))</f>
        <v>#N/A</v>
      </c>
      <c r="R699" s="16" t="e">
        <f>IF(OR(V699="NA",V699="Transit",V699&lt;Listes!$F$1),"non applicable",F699/V699)</f>
        <v>#N/A</v>
      </c>
      <c r="S699" s="16" t="e">
        <f>IF(W699="Transit","Non applicable",IF(AND(W699="été",T699&gt;Listes!F698),F699/T699,IF(AND(W699="Hiver",Hierarchisation!U699&gt;Listes!F698),F699/U699,"non applicable")))</f>
        <v>#N/A</v>
      </c>
      <c r="T699" s="17" t="e">
        <f>IF(K699="Centre",VLOOKUP(E699,effectifs_ete,3,FALSE),IF(Hierarchisation!K699="Grand Nord",VLOOKUP(Hierarchisation!E699,effectifs_ete,4,FALSE),IF(Hierarchisation!K699="Nord Est",VLOOKUP(Hierarchisation!E699,effectifs_ete,5,FALSE),IF(Hierarchisation!K699="Nord Ouest",VLOOKUP(Hierarchisation!E699,effectifs_ete,6,FALSE),IF(Hierarchisation!K699="Sud Est",VLOOKUP(Hierarchisation!E699,effectifs_ete,7,FALSE),IF(Hierarchisation!K699="Sud Ouest",VLOOKUP(Hierarchisation!E699,effectifs_ete,8,FALSE),"Erreur Région"))))))</f>
        <v>#N/A</v>
      </c>
      <c r="U699" s="17" t="e">
        <f>IF(K699="Centre",VLOOKUP(E699,effectifs_hiver,3,FALSE),IF(Hierarchisation!K699="Grand Nord",VLOOKUP(Hierarchisation!E699,effectifs_hiver,4,FALSE),IF(Hierarchisation!K699="Nord Est",VLOOKUP(Hierarchisation!E699,effectifs_hiver,5,FALSE),IF(Hierarchisation!K699="Nord Ouest",VLOOKUP(Hierarchisation!E699,effectifs_hiver,6,FALSE),IF(Hierarchisation!K699="Sud Est",VLOOKUP(Hierarchisation!E699,effectifs_hiver,7,FALSE),IF(Hierarchisation!K699="Sud Ouest",VLOOKUP(Hierarchisation!E699,effectifs_hiver,8,FALSE),"Erreur Région"))))))</f>
        <v>#N/A</v>
      </c>
      <c r="V699" s="17" t="e">
        <f>IF(W699="Transit","Transit",IF(W699="hiver",VLOOKUP(E699,'EFFECTIFS Hiver'!$A:$I,9,FALSE),IF(W699="été",VLOOKUP(E699,'EFFECTIFS Eté'!$A:$I,9,FALSE),"Erreur saison")))</f>
        <v>#N/A</v>
      </c>
      <c r="W699" s="18" t="e">
        <f>VLOOKUP(D699,Listes!B:C,2,FALSE)</f>
        <v>#N/A</v>
      </c>
    </row>
    <row r="700" spans="1:23" ht="15.75" customHeight="1">
      <c r="A700" s="11"/>
      <c r="B700" s="11"/>
      <c r="C700" s="11"/>
      <c r="D700" s="11"/>
      <c r="E700" s="11"/>
      <c r="F700" s="11"/>
      <c r="G700" s="11" t="e">
        <f>VLOOKUP(E700,TAXONS!B:C,2,FALSE)</f>
        <v>#N/A</v>
      </c>
      <c r="H700" s="13">
        <f t="shared" si="53"/>
        <v>0</v>
      </c>
      <c r="I700" s="12" t="e">
        <f t="shared" si="54"/>
        <v>#N/A</v>
      </c>
      <c r="J700" s="14" t="e">
        <f t="shared" si="55"/>
        <v>#N/A</v>
      </c>
      <c r="K700" s="15" t="e">
        <f>VLOOKUP(B700,REGIONS!A:D,4,FALSE)</f>
        <v>#N/A</v>
      </c>
      <c r="L700" s="19" t="e">
        <f>VLOOKUP(G700,Sensibilité!$A:$L,12,FALSE)</f>
        <v>#N/A</v>
      </c>
      <c r="M700" s="19" t="e">
        <f t="shared" si="56"/>
        <v>#N/A</v>
      </c>
      <c r="N700" s="19" t="e">
        <f t="shared" si="57"/>
        <v>#N/A</v>
      </c>
      <c r="O700" s="15" t="str">
        <f>IF(D700=Listes!$B$6,"SWARMING",IF(OR(D700=Listes!$B$1,D700=Listes!$B$2,D700=Listes!$B$5),2,IF(OR(D700=Listes!$B$3,D700=Listes!$B$4),1,"erreur colonne D")))</f>
        <v>SWARMING</v>
      </c>
      <c r="P700" s="15" t="e">
        <f>IF(OR(W700="Hiver",W700="Transit"),VLOOKUP(E700,IC!A:E,4,FALSE),IF(W700="été",VLOOKUP(E700,IC!A:E,3,FALSE),"erreur"))</f>
        <v>#N/A</v>
      </c>
      <c r="Q700" s="15" t="e">
        <f>IF(P700="NR",0,IF(F700&lt;5,0,IF(P700=1,VLOOKUP(F700,IC!$G$1:$I$8,3,TRUE),
IF(P700=2,VLOOKUP(F700,IC!$K$1:$M$8,3,TRUE),
IF(P700=3,VLOOKUP(F700,IC!$O$1:$Q$8,3,TRUE),IF(P700=4,VLOOKUP(F700,IC!$S$2:$U$9,3,TRUE),
"erreur"))))))</f>
        <v>#N/A</v>
      </c>
      <c r="R700" s="16" t="e">
        <f>IF(OR(V700="NA",V700="Transit",V700&lt;Listes!$F$1),"non applicable",F700/V700)</f>
        <v>#N/A</v>
      </c>
      <c r="S700" s="16" t="e">
        <f>IF(W700="Transit","Non applicable",IF(AND(W700="été",T700&gt;Listes!F699),F700/T700,IF(AND(W700="Hiver",Hierarchisation!U700&gt;Listes!F699),F700/U700,"non applicable")))</f>
        <v>#N/A</v>
      </c>
      <c r="T700" s="17" t="e">
        <f>IF(K700="Centre",VLOOKUP(E700,effectifs_ete,3,FALSE),IF(Hierarchisation!K700="Grand Nord",VLOOKUP(Hierarchisation!E700,effectifs_ete,4,FALSE),IF(Hierarchisation!K700="Nord Est",VLOOKUP(Hierarchisation!E700,effectifs_ete,5,FALSE),IF(Hierarchisation!K700="Nord Ouest",VLOOKUP(Hierarchisation!E700,effectifs_ete,6,FALSE),IF(Hierarchisation!K700="Sud Est",VLOOKUP(Hierarchisation!E700,effectifs_ete,7,FALSE),IF(Hierarchisation!K700="Sud Ouest",VLOOKUP(Hierarchisation!E700,effectifs_ete,8,FALSE),"Erreur Région"))))))</f>
        <v>#N/A</v>
      </c>
      <c r="U700" s="17" t="e">
        <f>IF(K700="Centre",VLOOKUP(E700,effectifs_hiver,3,FALSE),IF(Hierarchisation!K700="Grand Nord",VLOOKUP(Hierarchisation!E700,effectifs_hiver,4,FALSE),IF(Hierarchisation!K700="Nord Est",VLOOKUP(Hierarchisation!E700,effectifs_hiver,5,FALSE),IF(Hierarchisation!K700="Nord Ouest",VLOOKUP(Hierarchisation!E700,effectifs_hiver,6,FALSE),IF(Hierarchisation!K700="Sud Est",VLOOKUP(Hierarchisation!E700,effectifs_hiver,7,FALSE),IF(Hierarchisation!K700="Sud Ouest",VLOOKUP(Hierarchisation!E700,effectifs_hiver,8,FALSE),"Erreur Région"))))))</f>
        <v>#N/A</v>
      </c>
      <c r="V700" s="17" t="e">
        <f>IF(W700="Transit","Transit",IF(W700="hiver",VLOOKUP(E700,'EFFECTIFS Hiver'!$A:$I,9,FALSE),IF(W700="été",VLOOKUP(E700,'EFFECTIFS Eté'!$A:$I,9,FALSE),"Erreur saison")))</f>
        <v>#N/A</v>
      </c>
      <c r="W700" s="18" t="e">
        <f>VLOOKUP(D700,Listes!B:C,2,FALSE)</f>
        <v>#N/A</v>
      </c>
    </row>
    <row r="701" spans="1:23" ht="15.75" customHeight="1">
      <c r="A701" s="11"/>
      <c r="B701" s="11"/>
      <c r="C701" s="11"/>
      <c r="D701" s="11"/>
      <c r="E701" s="11"/>
      <c r="F701" s="11"/>
      <c r="G701" s="11" t="e">
        <f>VLOOKUP(E701,TAXONS!B:C,2,FALSE)</f>
        <v>#N/A</v>
      </c>
      <c r="H701" s="13">
        <f t="shared" si="53"/>
        <v>0</v>
      </c>
      <c r="I701" s="12" t="e">
        <f t="shared" si="54"/>
        <v>#N/A</v>
      </c>
      <c r="J701" s="14" t="e">
        <f t="shared" si="55"/>
        <v>#N/A</v>
      </c>
      <c r="K701" s="15" t="e">
        <f>VLOOKUP(B701,REGIONS!A:D,4,FALSE)</f>
        <v>#N/A</v>
      </c>
      <c r="L701" s="19" t="e">
        <f>VLOOKUP(G701,Sensibilité!$A:$L,12,FALSE)</f>
        <v>#N/A</v>
      </c>
      <c r="M701" s="19" t="e">
        <f t="shared" si="56"/>
        <v>#N/A</v>
      </c>
      <c r="N701" s="19" t="e">
        <f t="shared" si="57"/>
        <v>#N/A</v>
      </c>
      <c r="O701" s="15" t="str">
        <f>IF(D701=Listes!$B$6,"SWARMING",IF(OR(D701=Listes!$B$1,D701=Listes!$B$2,D701=Listes!$B$5),2,IF(OR(D701=Listes!$B$3,D701=Listes!$B$4),1,"erreur colonne D")))</f>
        <v>SWARMING</v>
      </c>
      <c r="P701" s="15" t="e">
        <f>IF(OR(W701="Hiver",W701="Transit"),VLOOKUP(E701,IC!A:E,4,FALSE),IF(W701="été",VLOOKUP(E701,IC!A:E,3,FALSE),"erreur"))</f>
        <v>#N/A</v>
      </c>
      <c r="Q701" s="15" t="e">
        <f>IF(P701="NR",0,IF(F701&lt;5,0,IF(P701=1,VLOOKUP(F701,IC!$G$1:$I$8,3,TRUE),
IF(P701=2,VLOOKUP(F701,IC!$K$1:$M$8,3,TRUE),
IF(P701=3,VLOOKUP(F701,IC!$O$1:$Q$8,3,TRUE),IF(P701=4,VLOOKUP(F701,IC!$S$2:$U$9,3,TRUE),
"erreur"))))))</f>
        <v>#N/A</v>
      </c>
      <c r="R701" s="16" t="e">
        <f>IF(OR(V701="NA",V701="Transit",V701&lt;Listes!$F$1),"non applicable",F701/V701)</f>
        <v>#N/A</v>
      </c>
      <c r="S701" s="16" t="e">
        <f>IF(W701="Transit","Non applicable",IF(AND(W701="été",T701&gt;Listes!F700),F701/T701,IF(AND(W701="Hiver",Hierarchisation!U701&gt;Listes!F700),F701/U701,"non applicable")))</f>
        <v>#N/A</v>
      </c>
      <c r="T701" s="17" t="e">
        <f>IF(K701="Centre",VLOOKUP(E701,effectifs_ete,3,FALSE),IF(Hierarchisation!K701="Grand Nord",VLOOKUP(Hierarchisation!E701,effectifs_ete,4,FALSE),IF(Hierarchisation!K701="Nord Est",VLOOKUP(Hierarchisation!E701,effectifs_ete,5,FALSE),IF(Hierarchisation!K701="Nord Ouest",VLOOKUP(Hierarchisation!E701,effectifs_ete,6,FALSE),IF(Hierarchisation!K701="Sud Est",VLOOKUP(Hierarchisation!E701,effectifs_ete,7,FALSE),IF(Hierarchisation!K701="Sud Ouest",VLOOKUP(Hierarchisation!E701,effectifs_ete,8,FALSE),"Erreur Région"))))))</f>
        <v>#N/A</v>
      </c>
      <c r="U701" s="17" t="e">
        <f>IF(K701="Centre",VLOOKUP(E701,effectifs_hiver,3,FALSE),IF(Hierarchisation!K701="Grand Nord",VLOOKUP(Hierarchisation!E701,effectifs_hiver,4,FALSE),IF(Hierarchisation!K701="Nord Est",VLOOKUP(Hierarchisation!E701,effectifs_hiver,5,FALSE),IF(Hierarchisation!K701="Nord Ouest",VLOOKUP(Hierarchisation!E701,effectifs_hiver,6,FALSE),IF(Hierarchisation!K701="Sud Est",VLOOKUP(Hierarchisation!E701,effectifs_hiver,7,FALSE),IF(Hierarchisation!K701="Sud Ouest",VLOOKUP(Hierarchisation!E701,effectifs_hiver,8,FALSE),"Erreur Région"))))))</f>
        <v>#N/A</v>
      </c>
      <c r="V701" s="17" t="e">
        <f>IF(W701="Transit","Transit",IF(W701="hiver",VLOOKUP(E701,'EFFECTIFS Hiver'!$A:$I,9,FALSE),IF(W701="été",VLOOKUP(E701,'EFFECTIFS Eté'!$A:$I,9,FALSE),"Erreur saison")))</f>
        <v>#N/A</v>
      </c>
      <c r="W701" s="18" t="e">
        <f>VLOOKUP(D701,Listes!B:C,2,FALSE)</f>
        <v>#N/A</v>
      </c>
    </row>
    <row r="702" spans="1:23" ht="15.75" customHeight="1">
      <c r="A702" s="11"/>
      <c r="B702" s="11"/>
      <c r="C702" s="11"/>
      <c r="D702" s="11"/>
      <c r="E702" s="11"/>
      <c r="F702" s="11"/>
      <c r="G702" s="11" t="e">
        <f>VLOOKUP(E702,TAXONS!B:C,2,FALSE)</f>
        <v>#N/A</v>
      </c>
      <c r="H702" s="13">
        <f t="shared" si="53"/>
        <v>0</v>
      </c>
      <c r="I702" s="12" t="e">
        <f t="shared" si="54"/>
        <v>#N/A</v>
      </c>
      <c r="J702" s="14" t="e">
        <f t="shared" si="55"/>
        <v>#N/A</v>
      </c>
      <c r="K702" s="15" t="e">
        <f>VLOOKUP(B702,REGIONS!A:D,4,FALSE)</f>
        <v>#N/A</v>
      </c>
      <c r="L702" s="19" t="e">
        <f>VLOOKUP(G702,Sensibilité!$A:$L,12,FALSE)</f>
        <v>#N/A</v>
      </c>
      <c r="M702" s="19" t="e">
        <f t="shared" si="56"/>
        <v>#N/A</v>
      </c>
      <c r="N702" s="19" t="e">
        <f t="shared" si="57"/>
        <v>#N/A</v>
      </c>
      <c r="O702" s="15" t="str">
        <f>IF(D702=Listes!$B$6,"SWARMING",IF(OR(D702=Listes!$B$1,D702=Listes!$B$2,D702=Listes!$B$5),2,IF(OR(D702=Listes!$B$3,D702=Listes!$B$4),1,"erreur colonne D")))</f>
        <v>SWARMING</v>
      </c>
      <c r="P702" s="15" t="e">
        <f>IF(OR(W702="Hiver",W702="Transit"),VLOOKUP(E702,IC!A:E,4,FALSE),IF(W702="été",VLOOKUP(E702,IC!A:E,3,FALSE),"erreur"))</f>
        <v>#N/A</v>
      </c>
      <c r="Q702" s="15" t="e">
        <f>IF(P702="NR",0,IF(F702&lt;5,0,IF(P702=1,VLOOKUP(F702,IC!$G$1:$I$8,3,TRUE),
IF(P702=2,VLOOKUP(F702,IC!$K$1:$M$8,3,TRUE),
IF(P702=3,VLOOKUP(F702,IC!$O$1:$Q$8,3,TRUE),IF(P702=4,VLOOKUP(F702,IC!$S$2:$U$9,3,TRUE),
"erreur"))))))</f>
        <v>#N/A</v>
      </c>
      <c r="R702" s="16" t="e">
        <f>IF(OR(V702="NA",V702="Transit",V702&lt;Listes!$F$1),"non applicable",F702/V702)</f>
        <v>#N/A</v>
      </c>
      <c r="S702" s="16" t="e">
        <f>IF(W702="Transit","Non applicable",IF(AND(W702="été",T702&gt;Listes!F701),F702/T702,IF(AND(W702="Hiver",Hierarchisation!U702&gt;Listes!F701),F702/U702,"non applicable")))</f>
        <v>#N/A</v>
      </c>
      <c r="T702" s="17" t="e">
        <f>IF(K702="Centre",VLOOKUP(E702,effectifs_ete,3,FALSE),IF(Hierarchisation!K702="Grand Nord",VLOOKUP(Hierarchisation!E702,effectifs_ete,4,FALSE),IF(Hierarchisation!K702="Nord Est",VLOOKUP(Hierarchisation!E702,effectifs_ete,5,FALSE),IF(Hierarchisation!K702="Nord Ouest",VLOOKUP(Hierarchisation!E702,effectifs_ete,6,FALSE),IF(Hierarchisation!K702="Sud Est",VLOOKUP(Hierarchisation!E702,effectifs_ete,7,FALSE),IF(Hierarchisation!K702="Sud Ouest",VLOOKUP(Hierarchisation!E702,effectifs_ete,8,FALSE),"Erreur Région"))))))</f>
        <v>#N/A</v>
      </c>
      <c r="U702" s="17" t="e">
        <f>IF(K702="Centre",VLOOKUP(E702,effectifs_hiver,3,FALSE),IF(Hierarchisation!K702="Grand Nord",VLOOKUP(Hierarchisation!E702,effectifs_hiver,4,FALSE),IF(Hierarchisation!K702="Nord Est",VLOOKUP(Hierarchisation!E702,effectifs_hiver,5,FALSE),IF(Hierarchisation!K702="Nord Ouest",VLOOKUP(Hierarchisation!E702,effectifs_hiver,6,FALSE),IF(Hierarchisation!K702="Sud Est",VLOOKUP(Hierarchisation!E702,effectifs_hiver,7,FALSE),IF(Hierarchisation!K702="Sud Ouest",VLOOKUP(Hierarchisation!E702,effectifs_hiver,8,FALSE),"Erreur Région"))))))</f>
        <v>#N/A</v>
      </c>
      <c r="V702" s="17" t="e">
        <f>IF(W702="Transit","Transit",IF(W702="hiver",VLOOKUP(E702,'EFFECTIFS Hiver'!$A:$I,9,FALSE),IF(W702="été",VLOOKUP(E702,'EFFECTIFS Eté'!$A:$I,9,FALSE),"Erreur saison")))</f>
        <v>#N/A</v>
      </c>
      <c r="W702" s="18" t="e">
        <f>VLOOKUP(D702,Listes!B:C,2,FALSE)</f>
        <v>#N/A</v>
      </c>
    </row>
    <row r="703" spans="1:23" ht="15.75" customHeight="1">
      <c r="A703" s="11"/>
      <c r="B703" s="11"/>
      <c r="C703" s="11"/>
      <c r="D703" s="11"/>
      <c r="E703" s="11"/>
      <c r="F703" s="11"/>
      <c r="G703" s="11" t="e">
        <f>VLOOKUP(E703,TAXONS!B:C,2,FALSE)</f>
        <v>#N/A</v>
      </c>
      <c r="H703" s="13">
        <f t="shared" si="53"/>
        <v>0</v>
      </c>
      <c r="I703" s="12" t="e">
        <f t="shared" si="54"/>
        <v>#N/A</v>
      </c>
      <c r="J703" s="14" t="e">
        <f t="shared" si="55"/>
        <v>#N/A</v>
      </c>
      <c r="K703" s="15" t="e">
        <f>VLOOKUP(B703,REGIONS!A:D,4,FALSE)</f>
        <v>#N/A</v>
      </c>
      <c r="L703" s="19" t="e">
        <f>VLOOKUP(G703,Sensibilité!$A:$L,12,FALSE)</f>
        <v>#N/A</v>
      </c>
      <c r="M703" s="19" t="e">
        <f t="shared" si="56"/>
        <v>#N/A</v>
      </c>
      <c r="N703" s="19" t="e">
        <f t="shared" si="57"/>
        <v>#N/A</v>
      </c>
      <c r="O703" s="15" t="str">
        <f>IF(D703=Listes!$B$6,"SWARMING",IF(OR(D703=Listes!$B$1,D703=Listes!$B$2,D703=Listes!$B$5),2,IF(OR(D703=Listes!$B$3,D703=Listes!$B$4),1,"erreur colonne D")))</f>
        <v>SWARMING</v>
      </c>
      <c r="P703" s="15" t="e">
        <f>IF(OR(W703="Hiver",W703="Transit"),VLOOKUP(E703,IC!A:E,4,FALSE),IF(W703="été",VLOOKUP(E703,IC!A:E,3,FALSE),"erreur"))</f>
        <v>#N/A</v>
      </c>
      <c r="Q703" s="15" t="e">
        <f>IF(P703="NR",0,IF(F703&lt;5,0,IF(P703=1,VLOOKUP(F703,IC!$G$1:$I$8,3,TRUE),
IF(P703=2,VLOOKUP(F703,IC!$K$1:$M$8,3,TRUE),
IF(P703=3,VLOOKUP(F703,IC!$O$1:$Q$8,3,TRUE),IF(P703=4,VLOOKUP(F703,IC!$S$2:$U$9,3,TRUE),
"erreur"))))))</f>
        <v>#N/A</v>
      </c>
      <c r="R703" s="16" t="e">
        <f>IF(OR(V703="NA",V703="Transit",V703&lt;Listes!$F$1),"non applicable",F703/V703)</f>
        <v>#N/A</v>
      </c>
      <c r="S703" s="16" t="e">
        <f>IF(W703="Transit","Non applicable",IF(AND(W703="été",T703&gt;Listes!F702),F703/T703,IF(AND(W703="Hiver",Hierarchisation!U703&gt;Listes!F702),F703/U703,"non applicable")))</f>
        <v>#N/A</v>
      </c>
      <c r="T703" s="17" t="e">
        <f>IF(K703="Centre",VLOOKUP(E703,effectifs_ete,3,FALSE),IF(Hierarchisation!K703="Grand Nord",VLOOKUP(Hierarchisation!E703,effectifs_ete,4,FALSE),IF(Hierarchisation!K703="Nord Est",VLOOKUP(Hierarchisation!E703,effectifs_ete,5,FALSE),IF(Hierarchisation!K703="Nord Ouest",VLOOKUP(Hierarchisation!E703,effectifs_ete,6,FALSE),IF(Hierarchisation!K703="Sud Est",VLOOKUP(Hierarchisation!E703,effectifs_ete,7,FALSE),IF(Hierarchisation!K703="Sud Ouest",VLOOKUP(Hierarchisation!E703,effectifs_ete,8,FALSE),"Erreur Région"))))))</f>
        <v>#N/A</v>
      </c>
      <c r="U703" s="17" t="e">
        <f>IF(K703="Centre",VLOOKUP(E703,effectifs_hiver,3,FALSE),IF(Hierarchisation!K703="Grand Nord",VLOOKUP(Hierarchisation!E703,effectifs_hiver,4,FALSE),IF(Hierarchisation!K703="Nord Est",VLOOKUP(Hierarchisation!E703,effectifs_hiver,5,FALSE),IF(Hierarchisation!K703="Nord Ouest",VLOOKUP(Hierarchisation!E703,effectifs_hiver,6,FALSE),IF(Hierarchisation!K703="Sud Est",VLOOKUP(Hierarchisation!E703,effectifs_hiver,7,FALSE),IF(Hierarchisation!K703="Sud Ouest",VLOOKUP(Hierarchisation!E703,effectifs_hiver,8,FALSE),"Erreur Région"))))))</f>
        <v>#N/A</v>
      </c>
      <c r="V703" s="17" t="e">
        <f>IF(W703="Transit","Transit",IF(W703="hiver",VLOOKUP(E703,'EFFECTIFS Hiver'!$A:$I,9,FALSE),IF(W703="été",VLOOKUP(E703,'EFFECTIFS Eté'!$A:$I,9,FALSE),"Erreur saison")))</f>
        <v>#N/A</v>
      </c>
      <c r="W703" s="18" t="e">
        <f>VLOOKUP(D703,Listes!B:C,2,FALSE)</f>
        <v>#N/A</v>
      </c>
    </row>
    <row r="704" spans="1:23" ht="15.75" customHeight="1">
      <c r="A704" s="11"/>
      <c r="B704" s="11"/>
      <c r="C704" s="11"/>
      <c r="D704" s="11"/>
      <c r="E704" s="11"/>
      <c r="F704" s="11"/>
      <c r="G704" s="11" t="e">
        <f>VLOOKUP(E704,TAXONS!B:C,2,FALSE)</f>
        <v>#N/A</v>
      </c>
      <c r="H704" s="13">
        <f t="shared" si="53"/>
        <v>0</v>
      </c>
      <c r="I704" s="12" t="e">
        <f t="shared" si="54"/>
        <v>#N/A</v>
      </c>
      <c r="J704" s="14" t="e">
        <f t="shared" si="55"/>
        <v>#N/A</v>
      </c>
      <c r="K704" s="15" t="e">
        <f>VLOOKUP(B704,REGIONS!A:D,4,FALSE)</f>
        <v>#N/A</v>
      </c>
      <c r="L704" s="19" t="e">
        <f>VLOOKUP(G704,Sensibilité!$A:$L,12,FALSE)</f>
        <v>#N/A</v>
      </c>
      <c r="M704" s="19" t="e">
        <f t="shared" si="56"/>
        <v>#N/A</v>
      </c>
      <c r="N704" s="19" t="e">
        <f t="shared" si="57"/>
        <v>#N/A</v>
      </c>
      <c r="O704" s="15" t="str">
        <f>IF(D704=Listes!$B$6,"SWARMING",IF(OR(D704=Listes!$B$1,D704=Listes!$B$2,D704=Listes!$B$5),2,IF(OR(D704=Listes!$B$3,D704=Listes!$B$4),1,"erreur colonne D")))</f>
        <v>SWARMING</v>
      </c>
      <c r="P704" s="15" t="e">
        <f>IF(OR(W704="Hiver",W704="Transit"),VLOOKUP(E704,IC!A:E,4,FALSE),IF(W704="été",VLOOKUP(E704,IC!A:E,3,FALSE),"erreur"))</f>
        <v>#N/A</v>
      </c>
      <c r="Q704" s="15" t="e">
        <f>IF(P704="NR",0,IF(F704&lt;5,0,IF(P704=1,VLOOKUP(F704,IC!$G$1:$I$8,3,TRUE),
IF(P704=2,VLOOKUP(F704,IC!$K$1:$M$8,3,TRUE),
IF(P704=3,VLOOKUP(F704,IC!$O$1:$Q$8,3,TRUE),IF(P704=4,VLOOKUP(F704,IC!$S$2:$U$9,3,TRUE),
"erreur"))))))</f>
        <v>#N/A</v>
      </c>
      <c r="R704" s="16" t="e">
        <f>IF(OR(V704="NA",V704="Transit",V704&lt;Listes!$F$1),"non applicable",F704/V704)</f>
        <v>#N/A</v>
      </c>
      <c r="S704" s="16" t="e">
        <f>IF(W704="Transit","Non applicable",IF(AND(W704="été",T704&gt;Listes!F703),F704/T704,IF(AND(W704="Hiver",Hierarchisation!U704&gt;Listes!F703),F704/U704,"non applicable")))</f>
        <v>#N/A</v>
      </c>
      <c r="T704" s="17" t="e">
        <f>IF(K704="Centre",VLOOKUP(E704,effectifs_ete,3,FALSE),IF(Hierarchisation!K704="Grand Nord",VLOOKUP(Hierarchisation!E704,effectifs_ete,4,FALSE),IF(Hierarchisation!K704="Nord Est",VLOOKUP(Hierarchisation!E704,effectifs_ete,5,FALSE),IF(Hierarchisation!K704="Nord Ouest",VLOOKUP(Hierarchisation!E704,effectifs_ete,6,FALSE),IF(Hierarchisation!K704="Sud Est",VLOOKUP(Hierarchisation!E704,effectifs_ete,7,FALSE),IF(Hierarchisation!K704="Sud Ouest",VLOOKUP(Hierarchisation!E704,effectifs_ete,8,FALSE),"Erreur Région"))))))</f>
        <v>#N/A</v>
      </c>
      <c r="U704" s="17" t="e">
        <f>IF(K704="Centre",VLOOKUP(E704,effectifs_hiver,3,FALSE),IF(Hierarchisation!K704="Grand Nord",VLOOKUP(Hierarchisation!E704,effectifs_hiver,4,FALSE),IF(Hierarchisation!K704="Nord Est",VLOOKUP(Hierarchisation!E704,effectifs_hiver,5,FALSE),IF(Hierarchisation!K704="Nord Ouest",VLOOKUP(Hierarchisation!E704,effectifs_hiver,6,FALSE),IF(Hierarchisation!K704="Sud Est",VLOOKUP(Hierarchisation!E704,effectifs_hiver,7,FALSE),IF(Hierarchisation!K704="Sud Ouest",VLOOKUP(Hierarchisation!E704,effectifs_hiver,8,FALSE),"Erreur Région"))))))</f>
        <v>#N/A</v>
      </c>
      <c r="V704" s="17" t="e">
        <f>IF(W704="Transit","Transit",IF(W704="hiver",VLOOKUP(E704,'EFFECTIFS Hiver'!$A:$I,9,FALSE),IF(W704="été",VLOOKUP(E704,'EFFECTIFS Eté'!$A:$I,9,FALSE),"Erreur saison")))</f>
        <v>#N/A</v>
      </c>
      <c r="W704" s="18" t="e">
        <f>VLOOKUP(D704,Listes!B:C,2,FALSE)</f>
        <v>#N/A</v>
      </c>
    </row>
    <row r="705" spans="1:23" ht="15.75" customHeight="1">
      <c r="A705" s="11"/>
      <c r="B705" s="11"/>
      <c r="C705" s="11"/>
      <c r="D705" s="11"/>
      <c r="E705" s="11"/>
      <c r="F705" s="11"/>
      <c r="G705" s="11" t="e">
        <f>VLOOKUP(E705,TAXONS!B:C,2,FALSE)</f>
        <v>#N/A</v>
      </c>
      <c r="H705" s="13">
        <f t="shared" si="53"/>
        <v>0</v>
      </c>
      <c r="I705" s="12" t="e">
        <f t="shared" si="54"/>
        <v>#N/A</v>
      </c>
      <c r="J705" s="14" t="e">
        <f t="shared" si="55"/>
        <v>#N/A</v>
      </c>
      <c r="K705" s="15" t="e">
        <f>VLOOKUP(B705,REGIONS!A:D,4,FALSE)</f>
        <v>#N/A</v>
      </c>
      <c r="L705" s="19" t="e">
        <f>VLOOKUP(G705,Sensibilité!$A:$L,12,FALSE)</f>
        <v>#N/A</v>
      </c>
      <c r="M705" s="19" t="e">
        <f t="shared" si="56"/>
        <v>#N/A</v>
      </c>
      <c r="N705" s="19" t="e">
        <f t="shared" si="57"/>
        <v>#N/A</v>
      </c>
      <c r="O705" s="15" t="str">
        <f>IF(D705=Listes!$B$6,"SWARMING",IF(OR(D705=Listes!$B$1,D705=Listes!$B$2,D705=Listes!$B$5),2,IF(OR(D705=Listes!$B$3,D705=Listes!$B$4),1,"erreur colonne D")))</f>
        <v>SWARMING</v>
      </c>
      <c r="P705" s="15" t="e">
        <f>IF(OR(W705="Hiver",W705="Transit"),VLOOKUP(E705,IC!A:E,4,FALSE),IF(W705="été",VLOOKUP(E705,IC!A:E,3,FALSE),"erreur"))</f>
        <v>#N/A</v>
      </c>
      <c r="Q705" s="15" t="e">
        <f>IF(P705="NR",0,IF(F705&lt;5,0,IF(P705=1,VLOOKUP(F705,IC!$G$1:$I$8,3,TRUE),
IF(P705=2,VLOOKUP(F705,IC!$K$1:$M$8,3,TRUE),
IF(P705=3,VLOOKUP(F705,IC!$O$1:$Q$8,3,TRUE),IF(P705=4,VLOOKUP(F705,IC!$S$2:$U$9,3,TRUE),
"erreur"))))))</f>
        <v>#N/A</v>
      </c>
      <c r="R705" s="16" t="e">
        <f>IF(OR(V705="NA",V705="Transit",V705&lt;Listes!$F$1),"non applicable",F705/V705)</f>
        <v>#N/A</v>
      </c>
      <c r="S705" s="16" t="e">
        <f>IF(W705="Transit","Non applicable",IF(AND(W705="été",T705&gt;Listes!F704),F705/T705,IF(AND(W705="Hiver",Hierarchisation!U705&gt;Listes!F704),F705/U705,"non applicable")))</f>
        <v>#N/A</v>
      </c>
      <c r="T705" s="17" t="e">
        <f>IF(K705="Centre",VLOOKUP(E705,effectifs_ete,3,FALSE),IF(Hierarchisation!K705="Grand Nord",VLOOKUP(Hierarchisation!E705,effectifs_ete,4,FALSE),IF(Hierarchisation!K705="Nord Est",VLOOKUP(Hierarchisation!E705,effectifs_ete,5,FALSE),IF(Hierarchisation!K705="Nord Ouest",VLOOKUP(Hierarchisation!E705,effectifs_ete,6,FALSE),IF(Hierarchisation!K705="Sud Est",VLOOKUP(Hierarchisation!E705,effectifs_ete,7,FALSE),IF(Hierarchisation!K705="Sud Ouest",VLOOKUP(Hierarchisation!E705,effectifs_ete,8,FALSE),"Erreur Région"))))))</f>
        <v>#N/A</v>
      </c>
      <c r="U705" s="17" t="e">
        <f>IF(K705="Centre",VLOOKUP(E705,effectifs_hiver,3,FALSE),IF(Hierarchisation!K705="Grand Nord",VLOOKUP(Hierarchisation!E705,effectifs_hiver,4,FALSE),IF(Hierarchisation!K705="Nord Est",VLOOKUP(Hierarchisation!E705,effectifs_hiver,5,FALSE),IF(Hierarchisation!K705="Nord Ouest",VLOOKUP(Hierarchisation!E705,effectifs_hiver,6,FALSE),IF(Hierarchisation!K705="Sud Est",VLOOKUP(Hierarchisation!E705,effectifs_hiver,7,FALSE),IF(Hierarchisation!K705="Sud Ouest",VLOOKUP(Hierarchisation!E705,effectifs_hiver,8,FALSE),"Erreur Région"))))))</f>
        <v>#N/A</v>
      </c>
      <c r="V705" s="17" t="e">
        <f>IF(W705="Transit","Transit",IF(W705="hiver",VLOOKUP(E705,'EFFECTIFS Hiver'!$A:$I,9,FALSE),IF(W705="été",VLOOKUP(E705,'EFFECTIFS Eté'!$A:$I,9,FALSE),"Erreur saison")))</f>
        <v>#N/A</v>
      </c>
      <c r="W705" s="18" t="e">
        <f>VLOOKUP(D705,Listes!B:C,2,FALSE)</f>
        <v>#N/A</v>
      </c>
    </row>
    <row r="706" spans="1:23" ht="15.75" customHeight="1">
      <c r="A706" s="11"/>
      <c r="B706" s="11"/>
      <c r="C706" s="11"/>
      <c r="D706" s="11"/>
      <c r="E706" s="11"/>
      <c r="F706" s="11"/>
      <c r="G706" s="11" t="e">
        <f>VLOOKUP(E706,TAXONS!B:C,2,FALSE)</f>
        <v>#N/A</v>
      </c>
      <c r="H706" s="13">
        <f t="shared" si="53"/>
        <v>0</v>
      </c>
      <c r="I706" s="12" t="e">
        <f t="shared" si="54"/>
        <v>#N/A</v>
      </c>
      <c r="J706" s="14" t="e">
        <f t="shared" si="55"/>
        <v>#N/A</v>
      </c>
      <c r="K706" s="15" t="e">
        <f>VLOOKUP(B706,REGIONS!A:D,4,FALSE)</f>
        <v>#N/A</v>
      </c>
      <c r="L706" s="19" t="e">
        <f>VLOOKUP(G706,Sensibilité!$A:$L,12,FALSE)</f>
        <v>#N/A</v>
      </c>
      <c r="M706" s="19" t="e">
        <f t="shared" si="56"/>
        <v>#N/A</v>
      </c>
      <c r="N706" s="19" t="e">
        <f t="shared" si="57"/>
        <v>#N/A</v>
      </c>
      <c r="O706" s="15" t="str">
        <f>IF(D706=Listes!$B$6,"SWARMING",IF(OR(D706=Listes!$B$1,D706=Listes!$B$2,D706=Listes!$B$5),2,IF(OR(D706=Listes!$B$3,D706=Listes!$B$4),1,"erreur colonne D")))</f>
        <v>SWARMING</v>
      </c>
      <c r="P706" s="15" t="e">
        <f>IF(OR(W706="Hiver",W706="Transit"),VLOOKUP(E706,IC!A:E,4,FALSE),IF(W706="été",VLOOKUP(E706,IC!A:E,3,FALSE),"erreur"))</f>
        <v>#N/A</v>
      </c>
      <c r="Q706" s="15" t="e">
        <f>IF(P706="NR",0,IF(F706&lt;5,0,IF(P706=1,VLOOKUP(F706,IC!$G$1:$I$8,3,TRUE),
IF(P706=2,VLOOKUP(F706,IC!$K$1:$M$8,3,TRUE),
IF(P706=3,VLOOKUP(F706,IC!$O$1:$Q$8,3,TRUE),IF(P706=4,VLOOKUP(F706,IC!$S$2:$U$9,3,TRUE),
"erreur"))))))</f>
        <v>#N/A</v>
      </c>
      <c r="R706" s="16" t="e">
        <f>IF(OR(V706="NA",V706="Transit",V706&lt;Listes!$F$1),"non applicable",F706/V706)</f>
        <v>#N/A</v>
      </c>
      <c r="S706" s="16" t="e">
        <f>IF(W706="Transit","Non applicable",IF(AND(W706="été",T706&gt;Listes!F705),F706/T706,IF(AND(W706="Hiver",Hierarchisation!U706&gt;Listes!F705),F706/U706,"non applicable")))</f>
        <v>#N/A</v>
      </c>
      <c r="T706" s="17" t="e">
        <f>IF(K706="Centre",VLOOKUP(E706,effectifs_ete,3,FALSE),IF(Hierarchisation!K706="Grand Nord",VLOOKUP(Hierarchisation!E706,effectifs_ete,4,FALSE),IF(Hierarchisation!K706="Nord Est",VLOOKUP(Hierarchisation!E706,effectifs_ete,5,FALSE),IF(Hierarchisation!K706="Nord Ouest",VLOOKUP(Hierarchisation!E706,effectifs_ete,6,FALSE),IF(Hierarchisation!K706="Sud Est",VLOOKUP(Hierarchisation!E706,effectifs_ete,7,FALSE),IF(Hierarchisation!K706="Sud Ouest",VLOOKUP(Hierarchisation!E706,effectifs_ete,8,FALSE),"Erreur Région"))))))</f>
        <v>#N/A</v>
      </c>
      <c r="U706" s="17" t="e">
        <f>IF(K706="Centre",VLOOKUP(E706,effectifs_hiver,3,FALSE),IF(Hierarchisation!K706="Grand Nord",VLOOKUP(Hierarchisation!E706,effectifs_hiver,4,FALSE),IF(Hierarchisation!K706="Nord Est",VLOOKUP(Hierarchisation!E706,effectifs_hiver,5,FALSE),IF(Hierarchisation!K706="Nord Ouest",VLOOKUP(Hierarchisation!E706,effectifs_hiver,6,FALSE),IF(Hierarchisation!K706="Sud Est",VLOOKUP(Hierarchisation!E706,effectifs_hiver,7,FALSE),IF(Hierarchisation!K706="Sud Ouest",VLOOKUP(Hierarchisation!E706,effectifs_hiver,8,FALSE),"Erreur Région"))))))</f>
        <v>#N/A</v>
      </c>
      <c r="V706" s="17" t="e">
        <f>IF(W706="Transit","Transit",IF(W706="hiver",VLOOKUP(E706,'EFFECTIFS Hiver'!$A:$I,9,FALSE),IF(W706="été",VLOOKUP(E706,'EFFECTIFS Eté'!$A:$I,9,FALSE),"Erreur saison")))</f>
        <v>#N/A</v>
      </c>
      <c r="W706" s="18" t="e">
        <f>VLOOKUP(D706,Listes!B:C,2,FALSE)</f>
        <v>#N/A</v>
      </c>
    </row>
    <row r="707" spans="1:23" ht="15.75" customHeight="1">
      <c r="A707" s="11"/>
      <c r="B707" s="11"/>
      <c r="C707" s="11"/>
      <c r="D707" s="11"/>
      <c r="E707" s="11"/>
      <c r="F707" s="11"/>
      <c r="G707" s="11" t="e">
        <f>VLOOKUP(E707,TAXONS!B:C,2,FALSE)</f>
        <v>#N/A</v>
      </c>
      <c r="H707" s="13">
        <f t="shared" ref="H707:H770" si="58">IF(F707&lt;5,0,N707*(O707*Q707))</f>
        <v>0</v>
      </c>
      <c r="I707" s="12" t="e">
        <f t="shared" ref="I707:I770" si="59">IF(OR(W707="transit",R707="non applicable"),"Non applicable",IF(R707&gt;10%,"International",IF(R707&gt;5%,"National",IF(S707="non applicable","non applicable",IF(S707&gt;2%,"Régional","non représentatif")))))</f>
        <v>#N/A</v>
      </c>
      <c r="J707" s="14" t="e">
        <f t="shared" ref="J707:J770" si="60">IF(P707="NR","Données non représentatives au National",IF(I707="Non applicable","Données non représentatives au National ou régional",IF(I707="non représentatif","effectif non représentatif au niveau national ou régional","--")))</f>
        <v>#N/A</v>
      </c>
      <c r="K707" s="15" t="e">
        <f>VLOOKUP(B707,REGIONS!A:D,4,FALSE)</f>
        <v>#N/A</v>
      </c>
      <c r="L707" s="19" t="e">
        <f>VLOOKUP(G707,Sensibilité!$A:$L,12,FALSE)</f>
        <v>#N/A</v>
      </c>
      <c r="M707" s="19" t="e">
        <f t="shared" ref="M707:M770" si="61">IF(K707="Grand Nord",VLOOKUP(G707,responsabilite,2,FALSE),IF(K707="Nord Ouest",VLOOKUP(G707,responsabilite,3,FALSE),IF(K707="Nord Est",VLOOKUP(G707,responsabilite,4,FALSE),IF(K707="Centre",VLOOKUP(G707,responsabilite,5,FALSE),IF(K707="Sud Ouest",VLOOKUP(G707,responsabilite,6,FALSE),IF(K707="Sud Est",VLOOKUP(G707,responsabilite,7,FALSE),"erreur"))))))</f>
        <v>#N/A</v>
      </c>
      <c r="N707" s="19" t="e">
        <f t="shared" ref="N707:N770" si="62">L707+M707</f>
        <v>#N/A</v>
      </c>
      <c r="O707" s="15" t="str">
        <f>IF(D707=Listes!$B$6,"SWARMING",IF(OR(D707=Listes!$B$1,D707=Listes!$B$2,D707=Listes!$B$5),2,IF(OR(D707=Listes!$B$3,D707=Listes!$B$4),1,"erreur colonne D")))</f>
        <v>SWARMING</v>
      </c>
      <c r="P707" s="15" t="e">
        <f>IF(OR(W707="Hiver",W707="Transit"),VLOOKUP(E707,IC!A:E,4,FALSE),IF(W707="été",VLOOKUP(E707,IC!A:E,3,FALSE),"erreur"))</f>
        <v>#N/A</v>
      </c>
      <c r="Q707" s="15" t="e">
        <f>IF(P707="NR",0,IF(F707&lt;5,0,IF(P707=1,VLOOKUP(F707,IC!$G$1:$I$8,3,TRUE),
IF(P707=2,VLOOKUP(F707,IC!$K$1:$M$8,3,TRUE),
IF(P707=3,VLOOKUP(F707,IC!$O$1:$Q$8,3,TRUE),IF(P707=4,VLOOKUP(F707,IC!$S$2:$U$9,3,TRUE),
"erreur"))))))</f>
        <v>#N/A</v>
      </c>
      <c r="R707" s="16" t="e">
        <f>IF(OR(V707="NA",V707="Transit",V707&lt;Listes!$F$1),"non applicable",F707/V707)</f>
        <v>#N/A</v>
      </c>
      <c r="S707" s="16" t="e">
        <f>IF(W707="Transit","Non applicable",IF(AND(W707="été",T707&gt;Listes!F706),F707/T707,IF(AND(W707="Hiver",Hierarchisation!U707&gt;Listes!F706),F707/U707,"non applicable")))</f>
        <v>#N/A</v>
      </c>
      <c r="T707" s="17" t="e">
        <f>IF(K707="Centre",VLOOKUP(E707,effectifs_ete,3,FALSE),IF(Hierarchisation!K707="Grand Nord",VLOOKUP(Hierarchisation!E707,effectifs_ete,4,FALSE),IF(Hierarchisation!K707="Nord Est",VLOOKUP(Hierarchisation!E707,effectifs_ete,5,FALSE),IF(Hierarchisation!K707="Nord Ouest",VLOOKUP(Hierarchisation!E707,effectifs_ete,6,FALSE),IF(Hierarchisation!K707="Sud Est",VLOOKUP(Hierarchisation!E707,effectifs_ete,7,FALSE),IF(Hierarchisation!K707="Sud Ouest",VLOOKUP(Hierarchisation!E707,effectifs_ete,8,FALSE),"Erreur Région"))))))</f>
        <v>#N/A</v>
      </c>
      <c r="U707" s="17" t="e">
        <f>IF(K707="Centre",VLOOKUP(E707,effectifs_hiver,3,FALSE),IF(Hierarchisation!K707="Grand Nord",VLOOKUP(Hierarchisation!E707,effectifs_hiver,4,FALSE),IF(Hierarchisation!K707="Nord Est",VLOOKUP(Hierarchisation!E707,effectifs_hiver,5,FALSE),IF(Hierarchisation!K707="Nord Ouest",VLOOKUP(Hierarchisation!E707,effectifs_hiver,6,FALSE),IF(Hierarchisation!K707="Sud Est",VLOOKUP(Hierarchisation!E707,effectifs_hiver,7,FALSE),IF(Hierarchisation!K707="Sud Ouest",VLOOKUP(Hierarchisation!E707,effectifs_hiver,8,FALSE),"Erreur Région"))))))</f>
        <v>#N/A</v>
      </c>
      <c r="V707" s="17" t="e">
        <f>IF(W707="Transit","Transit",IF(W707="hiver",VLOOKUP(E707,'EFFECTIFS Hiver'!$A:$I,9,FALSE),IF(W707="été",VLOOKUP(E707,'EFFECTIFS Eté'!$A:$I,9,FALSE),"Erreur saison")))</f>
        <v>#N/A</v>
      </c>
      <c r="W707" s="18" t="e">
        <f>VLOOKUP(D707,Listes!B:C,2,FALSE)</f>
        <v>#N/A</v>
      </c>
    </row>
    <row r="708" spans="1:23" ht="15.75" customHeight="1">
      <c r="A708" s="11"/>
      <c r="B708" s="11"/>
      <c r="C708" s="11"/>
      <c r="D708" s="11"/>
      <c r="E708" s="11"/>
      <c r="F708" s="11"/>
      <c r="G708" s="11" t="e">
        <f>VLOOKUP(E708,TAXONS!B:C,2,FALSE)</f>
        <v>#N/A</v>
      </c>
      <c r="H708" s="13">
        <f t="shared" si="58"/>
        <v>0</v>
      </c>
      <c r="I708" s="12" t="e">
        <f t="shared" si="59"/>
        <v>#N/A</v>
      </c>
      <c r="J708" s="14" t="e">
        <f t="shared" si="60"/>
        <v>#N/A</v>
      </c>
      <c r="K708" s="15" t="e">
        <f>VLOOKUP(B708,REGIONS!A:D,4,FALSE)</f>
        <v>#N/A</v>
      </c>
      <c r="L708" s="19" t="e">
        <f>VLOOKUP(G708,Sensibilité!$A:$L,12,FALSE)</f>
        <v>#N/A</v>
      </c>
      <c r="M708" s="19" t="e">
        <f t="shared" si="61"/>
        <v>#N/A</v>
      </c>
      <c r="N708" s="19" t="e">
        <f t="shared" si="62"/>
        <v>#N/A</v>
      </c>
      <c r="O708" s="15" t="str">
        <f>IF(D708=Listes!$B$6,"SWARMING",IF(OR(D708=Listes!$B$1,D708=Listes!$B$2,D708=Listes!$B$5),2,IF(OR(D708=Listes!$B$3,D708=Listes!$B$4),1,"erreur colonne D")))</f>
        <v>SWARMING</v>
      </c>
      <c r="P708" s="15" t="e">
        <f>IF(OR(W708="Hiver",W708="Transit"),VLOOKUP(E708,IC!A:E,4,FALSE),IF(W708="été",VLOOKUP(E708,IC!A:E,3,FALSE),"erreur"))</f>
        <v>#N/A</v>
      </c>
      <c r="Q708" s="15" t="e">
        <f>IF(P708="NR",0,IF(F708&lt;5,0,IF(P708=1,VLOOKUP(F708,IC!$G$1:$I$8,3,TRUE),
IF(P708=2,VLOOKUP(F708,IC!$K$1:$M$8,3,TRUE),
IF(P708=3,VLOOKUP(F708,IC!$O$1:$Q$8,3,TRUE),IF(P708=4,VLOOKUP(F708,IC!$S$2:$U$9,3,TRUE),
"erreur"))))))</f>
        <v>#N/A</v>
      </c>
      <c r="R708" s="16" t="e">
        <f>IF(OR(V708="NA",V708="Transit",V708&lt;Listes!$F$1),"non applicable",F708/V708)</f>
        <v>#N/A</v>
      </c>
      <c r="S708" s="16" t="e">
        <f>IF(W708="Transit","Non applicable",IF(AND(W708="été",T708&gt;Listes!F707),F708/T708,IF(AND(W708="Hiver",Hierarchisation!U708&gt;Listes!F707),F708/U708,"non applicable")))</f>
        <v>#N/A</v>
      </c>
      <c r="T708" s="17" t="e">
        <f>IF(K708="Centre",VLOOKUP(E708,effectifs_ete,3,FALSE),IF(Hierarchisation!K708="Grand Nord",VLOOKUP(Hierarchisation!E708,effectifs_ete,4,FALSE),IF(Hierarchisation!K708="Nord Est",VLOOKUP(Hierarchisation!E708,effectifs_ete,5,FALSE),IF(Hierarchisation!K708="Nord Ouest",VLOOKUP(Hierarchisation!E708,effectifs_ete,6,FALSE),IF(Hierarchisation!K708="Sud Est",VLOOKUP(Hierarchisation!E708,effectifs_ete,7,FALSE),IF(Hierarchisation!K708="Sud Ouest",VLOOKUP(Hierarchisation!E708,effectifs_ete,8,FALSE),"Erreur Région"))))))</f>
        <v>#N/A</v>
      </c>
      <c r="U708" s="17" t="e">
        <f>IF(K708="Centre",VLOOKUP(E708,effectifs_hiver,3,FALSE),IF(Hierarchisation!K708="Grand Nord",VLOOKUP(Hierarchisation!E708,effectifs_hiver,4,FALSE),IF(Hierarchisation!K708="Nord Est",VLOOKUP(Hierarchisation!E708,effectifs_hiver,5,FALSE),IF(Hierarchisation!K708="Nord Ouest",VLOOKUP(Hierarchisation!E708,effectifs_hiver,6,FALSE),IF(Hierarchisation!K708="Sud Est",VLOOKUP(Hierarchisation!E708,effectifs_hiver,7,FALSE),IF(Hierarchisation!K708="Sud Ouest",VLOOKUP(Hierarchisation!E708,effectifs_hiver,8,FALSE),"Erreur Région"))))))</f>
        <v>#N/A</v>
      </c>
      <c r="V708" s="17" t="e">
        <f>IF(W708="Transit","Transit",IF(W708="hiver",VLOOKUP(E708,'EFFECTIFS Hiver'!$A:$I,9,FALSE),IF(W708="été",VLOOKUP(E708,'EFFECTIFS Eté'!$A:$I,9,FALSE),"Erreur saison")))</f>
        <v>#N/A</v>
      </c>
      <c r="W708" s="18" t="e">
        <f>VLOOKUP(D708,Listes!B:C,2,FALSE)</f>
        <v>#N/A</v>
      </c>
    </row>
    <row r="709" spans="1:23" ht="15.75" customHeight="1">
      <c r="A709" s="11"/>
      <c r="B709" s="11"/>
      <c r="C709" s="11"/>
      <c r="D709" s="11"/>
      <c r="E709" s="11"/>
      <c r="F709" s="11"/>
      <c r="G709" s="11" t="e">
        <f>VLOOKUP(E709,TAXONS!B:C,2,FALSE)</f>
        <v>#N/A</v>
      </c>
      <c r="H709" s="13">
        <f t="shared" si="58"/>
        <v>0</v>
      </c>
      <c r="I709" s="12" t="e">
        <f t="shared" si="59"/>
        <v>#N/A</v>
      </c>
      <c r="J709" s="14" t="e">
        <f t="shared" si="60"/>
        <v>#N/A</v>
      </c>
      <c r="K709" s="15" t="e">
        <f>VLOOKUP(B709,REGIONS!A:D,4,FALSE)</f>
        <v>#N/A</v>
      </c>
      <c r="L709" s="19" t="e">
        <f>VLOOKUP(G709,Sensibilité!$A:$L,12,FALSE)</f>
        <v>#N/A</v>
      </c>
      <c r="M709" s="19" t="e">
        <f t="shared" si="61"/>
        <v>#N/A</v>
      </c>
      <c r="N709" s="19" t="e">
        <f t="shared" si="62"/>
        <v>#N/A</v>
      </c>
      <c r="O709" s="15" t="str">
        <f>IF(D709=Listes!$B$6,"SWARMING",IF(OR(D709=Listes!$B$1,D709=Listes!$B$2,D709=Listes!$B$5),2,IF(OR(D709=Listes!$B$3,D709=Listes!$B$4),1,"erreur colonne D")))</f>
        <v>SWARMING</v>
      </c>
      <c r="P709" s="15" t="e">
        <f>IF(OR(W709="Hiver",W709="Transit"),VLOOKUP(E709,IC!A:E,4,FALSE),IF(W709="été",VLOOKUP(E709,IC!A:E,3,FALSE),"erreur"))</f>
        <v>#N/A</v>
      </c>
      <c r="Q709" s="15" t="e">
        <f>IF(P709="NR",0,IF(F709&lt;5,0,IF(P709=1,VLOOKUP(F709,IC!$G$1:$I$8,3,TRUE),
IF(P709=2,VLOOKUP(F709,IC!$K$1:$M$8,3,TRUE),
IF(P709=3,VLOOKUP(F709,IC!$O$1:$Q$8,3,TRUE),IF(P709=4,VLOOKUP(F709,IC!$S$2:$U$9,3,TRUE),
"erreur"))))))</f>
        <v>#N/A</v>
      </c>
      <c r="R709" s="16" t="e">
        <f>IF(OR(V709="NA",V709="Transit",V709&lt;Listes!$F$1),"non applicable",F709/V709)</f>
        <v>#N/A</v>
      </c>
      <c r="S709" s="16" t="e">
        <f>IF(W709="Transit","Non applicable",IF(AND(W709="été",T709&gt;Listes!F708),F709/T709,IF(AND(W709="Hiver",Hierarchisation!U709&gt;Listes!F708),F709/U709,"non applicable")))</f>
        <v>#N/A</v>
      </c>
      <c r="T709" s="17" t="e">
        <f>IF(K709="Centre",VLOOKUP(E709,effectifs_ete,3,FALSE),IF(Hierarchisation!K709="Grand Nord",VLOOKUP(Hierarchisation!E709,effectifs_ete,4,FALSE),IF(Hierarchisation!K709="Nord Est",VLOOKUP(Hierarchisation!E709,effectifs_ete,5,FALSE),IF(Hierarchisation!K709="Nord Ouest",VLOOKUP(Hierarchisation!E709,effectifs_ete,6,FALSE),IF(Hierarchisation!K709="Sud Est",VLOOKUP(Hierarchisation!E709,effectifs_ete,7,FALSE),IF(Hierarchisation!K709="Sud Ouest",VLOOKUP(Hierarchisation!E709,effectifs_ete,8,FALSE),"Erreur Région"))))))</f>
        <v>#N/A</v>
      </c>
      <c r="U709" s="17" t="e">
        <f>IF(K709="Centre",VLOOKUP(E709,effectifs_hiver,3,FALSE),IF(Hierarchisation!K709="Grand Nord",VLOOKUP(Hierarchisation!E709,effectifs_hiver,4,FALSE),IF(Hierarchisation!K709="Nord Est",VLOOKUP(Hierarchisation!E709,effectifs_hiver,5,FALSE),IF(Hierarchisation!K709="Nord Ouest",VLOOKUP(Hierarchisation!E709,effectifs_hiver,6,FALSE),IF(Hierarchisation!K709="Sud Est",VLOOKUP(Hierarchisation!E709,effectifs_hiver,7,FALSE),IF(Hierarchisation!K709="Sud Ouest",VLOOKUP(Hierarchisation!E709,effectifs_hiver,8,FALSE),"Erreur Région"))))))</f>
        <v>#N/A</v>
      </c>
      <c r="V709" s="17" t="e">
        <f>IF(W709="Transit","Transit",IF(W709="hiver",VLOOKUP(E709,'EFFECTIFS Hiver'!$A:$I,9,FALSE),IF(W709="été",VLOOKUP(E709,'EFFECTIFS Eté'!$A:$I,9,FALSE),"Erreur saison")))</f>
        <v>#N/A</v>
      </c>
      <c r="W709" s="18" t="e">
        <f>VLOOKUP(D709,Listes!B:C,2,FALSE)</f>
        <v>#N/A</v>
      </c>
    </row>
    <row r="710" spans="1:23" ht="15.75" customHeight="1">
      <c r="A710" s="11"/>
      <c r="B710" s="11"/>
      <c r="C710" s="11"/>
      <c r="D710" s="11"/>
      <c r="E710" s="11"/>
      <c r="F710" s="11"/>
      <c r="G710" s="11" t="e">
        <f>VLOOKUP(E710,TAXONS!B:C,2,FALSE)</f>
        <v>#N/A</v>
      </c>
      <c r="H710" s="13">
        <f t="shared" si="58"/>
        <v>0</v>
      </c>
      <c r="I710" s="12" t="e">
        <f t="shared" si="59"/>
        <v>#N/A</v>
      </c>
      <c r="J710" s="14" t="e">
        <f t="shared" si="60"/>
        <v>#N/A</v>
      </c>
      <c r="K710" s="15" t="e">
        <f>VLOOKUP(B710,REGIONS!A:D,4,FALSE)</f>
        <v>#N/A</v>
      </c>
      <c r="L710" s="19" t="e">
        <f>VLOOKUP(G710,Sensibilité!$A:$L,12,FALSE)</f>
        <v>#N/A</v>
      </c>
      <c r="M710" s="19" t="e">
        <f t="shared" si="61"/>
        <v>#N/A</v>
      </c>
      <c r="N710" s="19" t="e">
        <f t="shared" si="62"/>
        <v>#N/A</v>
      </c>
      <c r="O710" s="15" t="str">
        <f>IF(D710=Listes!$B$6,"SWARMING",IF(OR(D710=Listes!$B$1,D710=Listes!$B$2,D710=Listes!$B$5),2,IF(OR(D710=Listes!$B$3,D710=Listes!$B$4),1,"erreur colonne D")))</f>
        <v>SWARMING</v>
      </c>
      <c r="P710" s="15" t="e">
        <f>IF(OR(W710="Hiver",W710="Transit"),VLOOKUP(E710,IC!A:E,4,FALSE),IF(W710="été",VLOOKUP(E710,IC!A:E,3,FALSE),"erreur"))</f>
        <v>#N/A</v>
      </c>
      <c r="Q710" s="15" t="e">
        <f>IF(P710="NR",0,IF(F710&lt;5,0,IF(P710=1,VLOOKUP(F710,IC!$G$1:$I$8,3,TRUE),
IF(P710=2,VLOOKUP(F710,IC!$K$1:$M$8,3,TRUE),
IF(P710=3,VLOOKUP(F710,IC!$O$1:$Q$8,3,TRUE),IF(P710=4,VLOOKUP(F710,IC!$S$2:$U$9,3,TRUE),
"erreur"))))))</f>
        <v>#N/A</v>
      </c>
      <c r="R710" s="16" t="e">
        <f>IF(OR(V710="NA",V710="Transit",V710&lt;Listes!$F$1),"non applicable",F710/V710)</f>
        <v>#N/A</v>
      </c>
      <c r="S710" s="16" t="e">
        <f>IF(W710="Transit","Non applicable",IF(AND(W710="été",T710&gt;Listes!F709),F710/T710,IF(AND(W710="Hiver",Hierarchisation!U710&gt;Listes!F709),F710/U710,"non applicable")))</f>
        <v>#N/A</v>
      </c>
      <c r="T710" s="17" t="e">
        <f>IF(K710="Centre",VLOOKUP(E710,effectifs_ete,3,FALSE),IF(Hierarchisation!K710="Grand Nord",VLOOKUP(Hierarchisation!E710,effectifs_ete,4,FALSE),IF(Hierarchisation!K710="Nord Est",VLOOKUP(Hierarchisation!E710,effectifs_ete,5,FALSE),IF(Hierarchisation!K710="Nord Ouest",VLOOKUP(Hierarchisation!E710,effectifs_ete,6,FALSE),IF(Hierarchisation!K710="Sud Est",VLOOKUP(Hierarchisation!E710,effectifs_ete,7,FALSE),IF(Hierarchisation!K710="Sud Ouest",VLOOKUP(Hierarchisation!E710,effectifs_ete,8,FALSE),"Erreur Région"))))))</f>
        <v>#N/A</v>
      </c>
      <c r="U710" s="17" t="e">
        <f>IF(K710="Centre",VLOOKUP(E710,effectifs_hiver,3,FALSE),IF(Hierarchisation!K710="Grand Nord",VLOOKUP(Hierarchisation!E710,effectifs_hiver,4,FALSE),IF(Hierarchisation!K710="Nord Est",VLOOKUP(Hierarchisation!E710,effectifs_hiver,5,FALSE),IF(Hierarchisation!K710="Nord Ouest",VLOOKUP(Hierarchisation!E710,effectifs_hiver,6,FALSE),IF(Hierarchisation!K710="Sud Est",VLOOKUP(Hierarchisation!E710,effectifs_hiver,7,FALSE),IF(Hierarchisation!K710="Sud Ouest",VLOOKUP(Hierarchisation!E710,effectifs_hiver,8,FALSE),"Erreur Région"))))))</f>
        <v>#N/A</v>
      </c>
      <c r="V710" s="17" t="e">
        <f>IF(W710="Transit","Transit",IF(W710="hiver",VLOOKUP(E710,'EFFECTIFS Hiver'!$A:$I,9,FALSE),IF(W710="été",VLOOKUP(E710,'EFFECTIFS Eté'!$A:$I,9,FALSE),"Erreur saison")))</f>
        <v>#N/A</v>
      </c>
      <c r="W710" s="18" t="e">
        <f>VLOOKUP(D710,Listes!B:C,2,FALSE)</f>
        <v>#N/A</v>
      </c>
    </row>
    <row r="711" spans="1:23" ht="15.75" customHeight="1">
      <c r="A711" s="11"/>
      <c r="B711" s="11"/>
      <c r="C711" s="11"/>
      <c r="D711" s="11"/>
      <c r="E711" s="11"/>
      <c r="F711" s="11"/>
      <c r="G711" s="11" t="e">
        <f>VLOOKUP(E711,TAXONS!B:C,2,FALSE)</f>
        <v>#N/A</v>
      </c>
      <c r="H711" s="13">
        <f t="shared" si="58"/>
        <v>0</v>
      </c>
      <c r="I711" s="12" t="e">
        <f t="shared" si="59"/>
        <v>#N/A</v>
      </c>
      <c r="J711" s="14" t="e">
        <f t="shared" si="60"/>
        <v>#N/A</v>
      </c>
      <c r="K711" s="15" t="e">
        <f>VLOOKUP(B711,REGIONS!A:D,4,FALSE)</f>
        <v>#N/A</v>
      </c>
      <c r="L711" s="19" t="e">
        <f>VLOOKUP(G711,Sensibilité!$A:$L,12,FALSE)</f>
        <v>#N/A</v>
      </c>
      <c r="M711" s="19" t="e">
        <f t="shared" si="61"/>
        <v>#N/A</v>
      </c>
      <c r="N711" s="19" t="e">
        <f t="shared" si="62"/>
        <v>#N/A</v>
      </c>
      <c r="O711" s="15" t="str">
        <f>IF(D711=Listes!$B$6,"SWARMING",IF(OR(D711=Listes!$B$1,D711=Listes!$B$2,D711=Listes!$B$5),2,IF(OR(D711=Listes!$B$3,D711=Listes!$B$4),1,"erreur colonne D")))</f>
        <v>SWARMING</v>
      </c>
      <c r="P711" s="15" t="e">
        <f>IF(OR(W711="Hiver",W711="Transit"),VLOOKUP(E711,IC!A:E,4,FALSE),IF(W711="été",VLOOKUP(E711,IC!A:E,3,FALSE),"erreur"))</f>
        <v>#N/A</v>
      </c>
      <c r="Q711" s="15" t="e">
        <f>IF(P711="NR",0,IF(F711&lt;5,0,IF(P711=1,VLOOKUP(F711,IC!$G$1:$I$8,3,TRUE),
IF(P711=2,VLOOKUP(F711,IC!$K$1:$M$8,3,TRUE),
IF(P711=3,VLOOKUP(F711,IC!$O$1:$Q$8,3,TRUE),IF(P711=4,VLOOKUP(F711,IC!$S$2:$U$9,3,TRUE),
"erreur"))))))</f>
        <v>#N/A</v>
      </c>
      <c r="R711" s="16" t="e">
        <f>IF(OR(V711="NA",V711="Transit",V711&lt;Listes!$F$1),"non applicable",F711/V711)</f>
        <v>#N/A</v>
      </c>
      <c r="S711" s="16" t="e">
        <f>IF(W711="Transit","Non applicable",IF(AND(W711="été",T711&gt;Listes!F710),F711/T711,IF(AND(W711="Hiver",Hierarchisation!U711&gt;Listes!F710),F711/U711,"non applicable")))</f>
        <v>#N/A</v>
      </c>
      <c r="T711" s="17" t="e">
        <f>IF(K711="Centre",VLOOKUP(E711,effectifs_ete,3,FALSE),IF(Hierarchisation!K711="Grand Nord",VLOOKUP(Hierarchisation!E711,effectifs_ete,4,FALSE),IF(Hierarchisation!K711="Nord Est",VLOOKUP(Hierarchisation!E711,effectifs_ete,5,FALSE),IF(Hierarchisation!K711="Nord Ouest",VLOOKUP(Hierarchisation!E711,effectifs_ete,6,FALSE),IF(Hierarchisation!K711="Sud Est",VLOOKUP(Hierarchisation!E711,effectifs_ete,7,FALSE),IF(Hierarchisation!K711="Sud Ouest",VLOOKUP(Hierarchisation!E711,effectifs_ete,8,FALSE),"Erreur Région"))))))</f>
        <v>#N/A</v>
      </c>
      <c r="U711" s="17" t="e">
        <f>IF(K711="Centre",VLOOKUP(E711,effectifs_hiver,3,FALSE),IF(Hierarchisation!K711="Grand Nord",VLOOKUP(Hierarchisation!E711,effectifs_hiver,4,FALSE),IF(Hierarchisation!K711="Nord Est",VLOOKUP(Hierarchisation!E711,effectifs_hiver,5,FALSE),IF(Hierarchisation!K711="Nord Ouest",VLOOKUP(Hierarchisation!E711,effectifs_hiver,6,FALSE),IF(Hierarchisation!K711="Sud Est",VLOOKUP(Hierarchisation!E711,effectifs_hiver,7,FALSE),IF(Hierarchisation!K711="Sud Ouest",VLOOKUP(Hierarchisation!E711,effectifs_hiver,8,FALSE),"Erreur Région"))))))</f>
        <v>#N/A</v>
      </c>
      <c r="V711" s="17" t="e">
        <f>IF(W711="Transit","Transit",IF(W711="hiver",VLOOKUP(E711,'EFFECTIFS Hiver'!$A:$I,9,FALSE),IF(W711="été",VLOOKUP(E711,'EFFECTIFS Eté'!$A:$I,9,FALSE),"Erreur saison")))</f>
        <v>#N/A</v>
      </c>
      <c r="W711" s="18" t="e">
        <f>VLOOKUP(D711,Listes!B:C,2,FALSE)</f>
        <v>#N/A</v>
      </c>
    </row>
    <row r="712" spans="1:23" ht="15.75" customHeight="1">
      <c r="A712" s="11"/>
      <c r="B712" s="11"/>
      <c r="C712" s="11"/>
      <c r="D712" s="11"/>
      <c r="E712" s="11"/>
      <c r="F712" s="11"/>
      <c r="G712" s="11" t="e">
        <f>VLOOKUP(E712,TAXONS!B:C,2,FALSE)</f>
        <v>#N/A</v>
      </c>
      <c r="H712" s="13">
        <f t="shared" si="58"/>
        <v>0</v>
      </c>
      <c r="I712" s="12" t="e">
        <f t="shared" si="59"/>
        <v>#N/A</v>
      </c>
      <c r="J712" s="14" t="e">
        <f t="shared" si="60"/>
        <v>#N/A</v>
      </c>
      <c r="K712" s="15" t="e">
        <f>VLOOKUP(B712,REGIONS!A:D,4,FALSE)</f>
        <v>#N/A</v>
      </c>
      <c r="L712" s="19" t="e">
        <f>VLOOKUP(G712,Sensibilité!$A:$L,12,FALSE)</f>
        <v>#N/A</v>
      </c>
      <c r="M712" s="19" t="e">
        <f t="shared" si="61"/>
        <v>#N/A</v>
      </c>
      <c r="N712" s="19" t="e">
        <f t="shared" si="62"/>
        <v>#N/A</v>
      </c>
      <c r="O712" s="15" t="str">
        <f>IF(D712=Listes!$B$6,"SWARMING",IF(OR(D712=Listes!$B$1,D712=Listes!$B$2,D712=Listes!$B$5),2,IF(OR(D712=Listes!$B$3,D712=Listes!$B$4),1,"erreur colonne D")))</f>
        <v>SWARMING</v>
      </c>
      <c r="P712" s="15" t="e">
        <f>IF(OR(W712="Hiver",W712="Transit"),VLOOKUP(E712,IC!A:E,4,FALSE),IF(W712="été",VLOOKUP(E712,IC!A:E,3,FALSE),"erreur"))</f>
        <v>#N/A</v>
      </c>
      <c r="Q712" s="15" t="e">
        <f>IF(P712="NR",0,IF(F712&lt;5,0,IF(P712=1,VLOOKUP(F712,IC!$G$1:$I$8,3,TRUE),
IF(P712=2,VLOOKUP(F712,IC!$K$1:$M$8,3,TRUE),
IF(P712=3,VLOOKUP(F712,IC!$O$1:$Q$8,3,TRUE),IF(P712=4,VLOOKUP(F712,IC!$S$2:$U$9,3,TRUE),
"erreur"))))))</f>
        <v>#N/A</v>
      </c>
      <c r="R712" s="16" t="e">
        <f>IF(OR(V712="NA",V712="Transit",V712&lt;Listes!$F$1),"non applicable",F712/V712)</f>
        <v>#N/A</v>
      </c>
      <c r="S712" s="16" t="e">
        <f>IF(W712="Transit","Non applicable",IF(AND(W712="été",T712&gt;Listes!F711),F712/T712,IF(AND(W712="Hiver",Hierarchisation!U712&gt;Listes!F711),F712/U712,"non applicable")))</f>
        <v>#N/A</v>
      </c>
      <c r="T712" s="17" t="e">
        <f>IF(K712="Centre",VLOOKUP(E712,effectifs_ete,3,FALSE),IF(Hierarchisation!K712="Grand Nord",VLOOKUP(Hierarchisation!E712,effectifs_ete,4,FALSE),IF(Hierarchisation!K712="Nord Est",VLOOKUP(Hierarchisation!E712,effectifs_ete,5,FALSE),IF(Hierarchisation!K712="Nord Ouest",VLOOKUP(Hierarchisation!E712,effectifs_ete,6,FALSE),IF(Hierarchisation!K712="Sud Est",VLOOKUP(Hierarchisation!E712,effectifs_ete,7,FALSE),IF(Hierarchisation!K712="Sud Ouest",VLOOKUP(Hierarchisation!E712,effectifs_ete,8,FALSE),"Erreur Région"))))))</f>
        <v>#N/A</v>
      </c>
      <c r="U712" s="17" t="e">
        <f>IF(K712="Centre",VLOOKUP(E712,effectifs_hiver,3,FALSE),IF(Hierarchisation!K712="Grand Nord",VLOOKUP(Hierarchisation!E712,effectifs_hiver,4,FALSE),IF(Hierarchisation!K712="Nord Est",VLOOKUP(Hierarchisation!E712,effectifs_hiver,5,FALSE),IF(Hierarchisation!K712="Nord Ouest",VLOOKUP(Hierarchisation!E712,effectifs_hiver,6,FALSE),IF(Hierarchisation!K712="Sud Est",VLOOKUP(Hierarchisation!E712,effectifs_hiver,7,FALSE),IF(Hierarchisation!K712="Sud Ouest",VLOOKUP(Hierarchisation!E712,effectifs_hiver,8,FALSE),"Erreur Région"))))))</f>
        <v>#N/A</v>
      </c>
      <c r="V712" s="17" t="e">
        <f>IF(W712="Transit","Transit",IF(W712="hiver",VLOOKUP(E712,'EFFECTIFS Hiver'!$A:$I,9,FALSE),IF(W712="été",VLOOKUP(E712,'EFFECTIFS Eté'!$A:$I,9,FALSE),"Erreur saison")))</f>
        <v>#N/A</v>
      </c>
      <c r="W712" s="18" t="e">
        <f>VLOOKUP(D712,Listes!B:C,2,FALSE)</f>
        <v>#N/A</v>
      </c>
    </row>
    <row r="713" spans="1:23" ht="15.75" customHeight="1">
      <c r="A713" s="11"/>
      <c r="B713" s="11"/>
      <c r="C713" s="11"/>
      <c r="D713" s="11"/>
      <c r="E713" s="11"/>
      <c r="F713" s="11"/>
      <c r="G713" s="11" t="e">
        <f>VLOOKUP(E713,TAXONS!B:C,2,FALSE)</f>
        <v>#N/A</v>
      </c>
      <c r="H713" s="13">
        <f t="shared" si="58"/>
        <v>0</v>
      </c>
      <c r="I713" s="12" t="e">
        <f t="shared" si="59"/>
        <v>#N/A</v>
      </c>
      <c r="J713" s="14" t="e">
        <f t="shared" si="60"/>
        <v>#N/A</v>
      </c>
      <c r="K713" s="15" t="e">
        <f>VLOOKUP(B713,REGIONS!A:D,4,FALSE)</f>
        <v>#N/A</v>
      </c>
      <c r="L713" s="19" t="e">
        <f>VLOOKUP(G713,Sensibilité!$A:$L,12,FALSE)</f>
        <v>#N/A</v>
      </c>
      <c r="M713" s="19" t="e">
        <f t="shared" si="61"/>
        <v>#N/A</v>
      </c>
      <c r="N713" s="19" t="e">
        <f t="shared" si="62"/>
        <v>#N/A</v>
      </c>
      <c r="O713" s="15" t="str">
        <f>IF(D713=Listes!$B$6,"SWARMING",IF(OR(D713=Listes!$B$1,D713=Listes!$B$2,D713=Listes!$B$5),2,IF(OR(D713=Listes!$B$3,D713=Listes!$B$4),1,"erreur colonne D")))</f>
        <v>SWARMING</v>
      </c>
      <c r="P713" s="15" t="e">
        <f>IF(OR(W713="Hiver",W713="Transit"),VLOOKUP(E713,IC!A:E,4,FALSE),IF(W713="été",VLOOKUP(E713,IC!A:E,3,FALSE),"erreur"))</f>
        <v>#N/A</v>
      </c>
      <c r="Q713" s="15" t="e">
        <f>IF(P713="NR",0,IF(F713&lt;5,0,IF(P713=1,VLOOKUP(F713,IC!$G$1:$I$8,3,TRUE),
IF(P713=2,VLOOKUP(F713,IC!$K$1:$M$8,3,TRUE),
IF(P713=3,VLOOKUP(F713,IC!$O$1:$Q$8,3,TRUE),IF(P713=4,VLOOKUP(F713,IC!$S$2:$U$9,3,TRUE),
"erreur"))))))</f>
        <v>#N/A</v>
      </c>
      <c r="R713" s="16" t="e">
        <f>IF(OR(V713="NA",V713="Transit",V713&lt;Listes!$F$1),"non applicable",F713/V713)</f>
        <v>#N/A</v>
      </c>
      <c r="S713" s="16" t="e">
        <f>IF(W713="Transit","Non applicable",IF(AND(W713="été",T713&gt;Listes!F712),F713/T713,IF(AND(W713="Hiver",Hierarchisation!U713&gt;Listes!F712),F713/U713,"non applicable")))</f>
        <v>#N/A</v>
      </c>
      <c r="T713" s="17" t="e">
        <f>IF(K713="Centre",VLOOKUP(E713,effectifs_ete,3,FALSE),IF(Hierarchisation!K713="Grand Nord",VLOOKUP(Hierarchisation!E713,effectifs_ete,4,FALSE),IF(Hierarchisation!K713="Nord Est",VLOOKUP(Hierarchisation!E713,effectifs_ete,5,FALSE),IF(Hierarchisation!K713="Nord Ouest",VLOOKUP(Hierarchisation!E713,effectifs_ete,6,FALSE),IF(Hierarchisation!K713="Sud Est",VLOOKUP(Hierarchisation!E713,effectifs_ete,7,FALSE),IF(Hierarchisation!K713="Sud Ouest",VLOOKUP(Hierarchisation!E713,effectifs_ete,8,FALSE),"Erreur Région"))))))</f>
        <v>#N/A</v>
      </c>
      <c r="U713" s="17" t="e">
        <f>IF(K713="Centre",VLOOKUP(E713,effectifs_hiver,3,FALSE),IF(Hierarchisation!K713="Grand Nord",VLOOKUP(Hierarchisation!E713,effectifs_hiver,4,FALSE),IF(Hierarchisation!K713="Nord Est",VLOOKUP(Hierarchisation!E713,effectifs_hiver,5,FALSE),IF(Hierarchisation!K713="Nord Ouest",VLOOKUP(Hierarchisation!E713,effectifs_hiver,6,FALSE),IF(Hierarchisation!K713="Sud Est",VLOOKUP(Hierarchisation!E713,effectifs_hiver,7,FALSE),IF(Hierarchisation!K713="Sud Ouest",VLOOKUP(Hierarchisation!E713,effectifs_hiver,8,FALSE),"Erreur Région"))))))</f>
        <v>#N/A</v>
      </c>
      <c r="V713" s="17" t="e">
        <f>IF(W713="Transit","Transit",IF(W713="hiver",VLOOKUP(E713,'EFFECTIFS Hiver'!$A:$I,9,FALSE),IF(W713="été",VLOOKUP(E713,'EFFECTIFS Eté'!$A:$I,9,FALSE),"Erreur saison")))</f>
        <v>#N/A</v>
      </c>
      <c r="W713" s="18" t="e">
        <f>VLOOKUP(D713,Listes!B:C,2,FALSE)</f>
        <v>#N/A</v>
      </c>
    </row>
    <row r="714" spans="1:23" ht="15.75" customHeight="1">
      <c r="A714" s="11"/>
      <c r="B714" s="11"/>
      <c r="C714" s="11"/>
      <c r="D714" s="11"/>
      <c r="E714" s="11"/>
      <c r="F714" s="11"/>
      <c r="G714" s="11" t="e">
        <f>VLOOKUP(E714,TAXONS!B:C,2,FALSE)</f>
        <v>#N/A</v>
      </c>
      <c r="H714" s="13">
        <f t="shared" si="58"/>
        <v>0</v>
      </c>
      <c r="I714" s="12" t="e">
        <f t="shared" si="59"/>
        <v>#N/A</v>
      </c>
      <c r="J714" s="14" t="e">
        <f t="shared" si="60"/>
        <v>#N/A</v>
      </c>
      <c r="K714" s="15" t="e">
        <f>VLOOKUP(B714,REGIONS!A:D,4,FALSE)</f>
        <v>#N/A</v>
      </c>
      <c r="L714" s="19" t="e">
        <f>VLOOKUP(G714,Sensibilité!$A:$L,12,FALSE)</f>
        <v>#N/A</v>
      </c>
      <c r="M714" s="19" t="e">
        <f t="shared" si="61"/>
        <v>#N/A</v>
      </c>
      <c r="N714" s="19" t="e">
        <f t="shared" si="62"/>
        <v>#N/A</v>
      </c>
      <c r="O714" s="15" t="str">
        <f>IF(D714=Listes!$B$6,"SWARMING",IF(OR(D714=Listes!$B$1,D714=Listes!$B$2,D714=Listes!$B$5),2,IF(OR(D714=Listes!$B$3,D714=Listes!$B$4),1,"erreur colonne D")))</f>
        <v>SWARMING</v>
      </c>
      <c r="P714" s="15" t="e">
        <f>IF(OR(W714="Hiver",W714="Transit"),VLOOKUP(E714,IC!A:E,4,FALSE),IF(W714="été",VLOOKUP(E714,IC!A:E,3,FALSE),"erreur"))</f>
        <v>#N/A</v>
      </c>
      <c r="Q714" s="15" t="e">
        <f>IF(P714="NR",0,IF(F714&lt;5,0,IF(P714=1,VLOOKUP(F714,IC!$G$1:$I$8,3,TRUE),
IF(P714=2,VLOOKUP(F714,IC!$K$1:$M$8,3,TRUE),
IF(P714=3,VLOOKUP(F714,IC!$O$1:$Q$8,3,TRUE),IF(P714=4,VLOOKUP(F714,IC!$S$2:$U$9,3,TRUE),
"erreur"))))))</f>
        <v>#N/A</v>
      </c>
      <c r="R714" s="16" t="e">
        <f>IF(OR(V714="NA",V714="Transit",V714&lt;Listes!$F$1),"non applicable",F714/V714)</f>
        <v>#N/A</v>
      </c>
      <c r="S714" s="16" t="e">
        <f>IF(W714="Transit","Non applicable",IF(AND(W714="été",T714&gt;Listes!F713),F714/T714,IF(AND(W714="Hiver",Hierarchisation!U714&gt;Listes!F713),F714/U714,"non applicable")))</f>
        <v>#N/A</v>
      </c>
      <c r="T714" s="17" t="e">
        <f>IF(K714="Centre",VLOOKUP(E714,effectifs_ete,3,FALSE),IF(Hierarchisation!K714="Grand Nord",VLOOKUP(Hierarchisation!E714,effectifs_ete,4,FALSE),IF(Hierarchisation!K714="Nord Est",VLOOKUP(Hierarchisation!E714,effectifs_ete,5,FALSE),IF(Hierarchisation!K714="Nord Ouest",VLOOKUP(Hierarchisation!E714,effectifs_ete,6,FALSE),IF(Hierarchisation!K714="Sud Est",VLOOKUP(Hierarchisation!E714,effectifs_ete,7,FALSE),IF(Hierarchisation!K714="Sud Ouest",VLOOKUP(Hierarchisation!E714,effectifs_ete,8,FALSE),"Erreur Région"))))))</f>
        <v>#N/A</v>
      </c>
      <c r="U714" s="17" t="e">
        <f>IF(K714="Centre",VLOOKUP(E714,effectifs_hiver,3,FALSE),IF(Hierarchisation!K714="Grand Nord",VLOOKUP(Hierarchisation!E714,effectifs_hiver,4,FALSE),IF(Hierarchisation!K714="Nord Est",VLOOKUP(Hierarchisation!E714,effectifs_hiver,5,FALSE),IF(Hierarchisation!K714="Nord Ouest",VLOOKUP(Hierarchisation!E714,effectifs_hiver,6,FALSE),IF(Hierarchisation!K714="Sud Est",VLOOKUP(Hierarchisation!E714,effectifs_hiver,7,FALSE),IF(Hierarchisation!K714="Sud Ouest",VLOOKUP(Hierarchisation!E714,effectifs_hiver,8,FALSE),"Erreur Région"))))))</f>
        <v>#N/A</v>
      </c>
      <c r="V714" s="17" t="e">
        <f>IF(W714="Transit","Transit",IF(W714="hiver",VLOOKUP(E714,'EFFECTIFS Hiver'!$A:$I,9,FALSE),IF(W714="été",VLOOKUP(E714,'EFFECTIFS Eté'!$A:$I,9,FALSE),"Erreur saison")))</f>
        <v>#N/A</v>
      </c>
      <c r="W714" s="18" t="e">
        <f>VLOOKUP(D714,Listes!B:C,2,FALSE)</f>
        <v>#N/A</v>
      </c>
    </row>
    <row r="715" spans="1:23" ht="15.75" customHeight="1">
      <c r="A715" s="11"/>
      <c r="B715" s="11"/>
      <c r="C715" s="11"/>
      <c r="D715" s="11"/>
      <c r="E715" s="11"/>
      <c r="F715" s="11"/>
      <c r="G715" s="11" t="e">
        <f>VLOOKUP(E715,TAXONS!B:C,2,FALSE)</f>
        <v>#N/A</v>
      </c>
      <c r="H715" s="13">
        <f t="shared" si="58"/>
        <v>0</v>
      </c>
      <c r="I715" s="12" t="e">
        <f t="shared" si="59"/>
        <v>#N/A</v>
      </c>
      <c r="J715" s="14" t="e">
        <f t="shared" si="60"/>
        <v>#N/A</v>
      </c>
      <c r="K715" s="15" t="e">
        <f>VLOOKUP(B715,REGIONS!A:D,4,FALSE)</f>
        <v>#N/A</v>
      </c>
      <c r="L715" s="19" t="e">
        <f>VLOOKUP(G715,Sensibilité!$A:$L,12,FALSE)</f>
        <v>#N/A</v>
      </c>
      <c r="M715" s="19" t="e">
        <f t="shared" si="61"/>
        <v>#N/A</v>
      </c>
      <c r="N715" s="19" t="e">
        <f t="shared" si="62"/>
        <v>#N/A</v>
      </c>
      <c r="O715" s="15" t="str">
        <f>IF(D715=Listes!$B$6,"SWARMING",IF(OR(D715=Listes!$B$1,D715=Listes!$B$2,D715=Listes!$B$5),2,IF(OR(D715=Listes!$B$3,D715=Listes!$B$4),1,"erreur colonne D")))</f>
        <v>SWARMING</v>
      </c>
      <c r="P715" s="15" t="e">
        <f>IF(OR(W715="Hiver",W715="Transit"),VLOOKUP(E715,IC!A:E,4,FALSE),IF(W715="été",VLOOKUP(E715,IC!A:E,3,FALSE),"erreur"))</f>
        <v>#N/A</v>
      </c>
      <c r="Q715" s="15" t="e">
        <f>IF(P715="NR",0,IF(F715&lt;5,0,IF(P715=1,VLOOKUP(F715,IC!$G$1:$I$8,3,TRUE),
IF(P715=2,VLOOKUP(F715,IC!$K$1:$M$8,3,TRUE),
IF(P715=3,VLOOKUP(F715,IC!$O$1:$Q$8,3,TRUE),IF(P715=4,VLOOKUP(F715,IC!$S$2:$U$9,3,TRUE),
"erreur"))))))</f>
        <v>#N/A</v>
      </c>
      <c r="R715" s="16" t="e">
        <f>IF(OR(V715="NA",V715="Transit",V715&lt;Listes!$F$1),"non applicable",F715/V715)</f>
        <v>#N/A</v>
      </c>
      <c r="S715" s="16" t="e">
        <f>IF(W715="Transit","Non applicable",IF(AND(W715="été",T715&gt;Listes!F714),F715/T715,IF(AND(W715="Hiver",Hierarchisation!U715&gt;Listes!F714),F715/U715,"non applicable")))</f>
        <v>#N/A</v>
      </c>
      <c r="T715" s="17" t="e">
        <f>IF(K715="Centre",VLOOKUP(E715,effectifs_ete,3,FALSE),IF(Hierarchisation!K715="Grand Nord",VLOOKUP(Hierarchisation!E715,effectifs_ete,4,FALSE),IF(Hierarchisation!K715="Nord Est",VLOOKUP(Hierarchisation!E715,effectifs_ete,5,FALSE),IF(Hierarchisation!K715="Nord Ouest",VLOOKUP(Hierarchisation!E715,effectifs_ete,6,FALSE),IF(Hierarchisation!K715="Sud Est",VLOOKUP(Hierarchisation!E715,effectifs_ete,7,FALSE),IF(Hierarchisation!K715="Sud Ouest",VLOOKUP(Hierarchisation!E715,effectifs_ete,8,FALSE),"Erreur Région"))))))</f>
        <v>#N/A</v>
      </c>
      <c r="U715" s="17" t="e">
        <f>IF(K715="Centre",VLOOKUP(E715,effectifs_hiver,3,FALSE),IF(Hierarchisation!K715="Grand Nord",VLOOKUP(Hierarchisation!E715,effectifs_hiver,4,FALSE),IF(Hierarchisation!K715="Nord Est",VLOOKUP(Hierarchisation!E715,effectifs_hiver,5,FALSE),IF(Hierarchisation!K715="Nord Ouest",VLOOKUP(Hierarchisation!E715,effectifs_hiver,6,FALSE),IF(Hierarchisation!K715="Sud Est",VLOOKUP(Hierarchisation!E715,effectifs_hiver,7,FALSE),IF(Hierarchisation!K715="Sud Ouest",VLOOKUP(Hierarchisation!E715,effectifs_hiver,8,FALSE),"Erreur Région"))))))</f>
        <v>#N/A</v>
      </c>
      <c r="V715" s="17" t="e">
        <f>IF(W715="Transit","Transit",IF(W715="hiver",VLOOKUP(E715,'EFFECTIFS Hiver'!$A:$I,9,FALSE),IF(W715="été",VLOOKUP(E715,'EFFECTIFS Eté'!$A:$I,9,FALSE),"Erreur saison")))</f>
        <v>#N/A</v>
      </c>
      <c r="W715" s="18" t="e">
        <f>VLOOKUP(D715,Listes!B:C,2,FALSE)</f>
        <v>#N/A</v>
      </c>
    </row>
    <row r="716" spans="1:23" ht="15.75" customHeight="1">
      <c r="A716" s="11"/>
      <c r="B716" s="11"/>
      <c r="C716" s="11"/>
      <c r="D716" s="11"/>
      <c r="E716" s="11"/>
      <c r="F716" s="11"/>
      <c r="G716" s="11" t="e">
        <f>VLOOKUP(E716,TAXONS!B:C,2,FALSE)</f>
        <v>#N/A</v>
      </c>
      <c r="H716" s="13">
        <f t="shared" si="58"/>
        <v>0</v>
      </c>
      <c r="I716" s="12" t="e">
        <f t="shared" si="59"/>
        <v>#N/A</v>
      </c>
      <c r="J716" s="14" t="e">
        <f t="shared" si="60"/>
        <v>#N/A</v>
      </c>
      <c r="K716" s="15" t="e">
        <f>VLOOKUP(B716,REGIONS!A:D,4,FALSE)</f>
        <v>#N/A</v>
      </c>
      <c r="L716" s="19" t="e">
        <f>VLOOKUP(G716,Sensibilité!$A:$L,12,FALSE)</f>
        <v>#N/A</v>
      </c>
      <c r="M716" s="19" t="e">
        <f t="shared" si="61"/>
        <v>#N/A</v>
      </c>
      <c r="N716" s="19" t="e">
        <f t="shared" si="62"/>
        <v>#N/A</v>
      </c>
      <c r="O716" s="15" t="str">
        <f>IF(D716=Listes!$B$6,"SWARMING",IF(OR(D716=Listes!$B$1,D716=Listes!$B$2,D716=Listes!$B$5),2,IF(OR(D716=Listes!$B$3,D716=Listes!$B$4),1,"erreur colonne D")))</f>
        <v>SWARMING</v>
      </c>
      <c r="P716" s="15" t="e">
        <f>IF(OR(W716="Hiver",W716="Transit"),VLOOKUP(E716,IC!A:E,4,FALSE),IF(W716="été",VLOOKUP(E716,IC!A:E,3,FALSE),"erreur"))</f>
        <v>#N/A</v>
      </c>
      <c r="Q716" s="15" t="e">
        <f>IF(P716="NR",0,IF(F716&lt;5,0,IF(P716=1,VLOOKUP(F716,IC!$G$1:$I$8,3,TRUE),
IF(P716=2,VLOOKUP(F716,IC!$K$1:$M$8,3,TRUE),
IF(P716=3,VLOOKUP(F716,IC!$O$1:$Q$8,3,TRUE),IF(P716=4,VLOOKUP(F716,IC!$S$2:$U$9,3,TRUE),
"erreur"))))))</f>
        <v>#N/A</v>
      </c>
      <c r="R716" s="16" t="e">
        <f>IF(OR(V716="NA",V716="Transit",V716&lt;Listes!$F$1),"non applicable",F716/V716)</f>
        <v>#N/A</v>
      </c>
      <c r="S716" s="16" t="e">
        <f>IF(W716="Transit","Non applicable",IF(AND(W716="été",T716&gt;Listes!F715),F716/T716,IF(AND(W716="Hiver",Hierarchisation!U716&gt;Listes!F715),F716/U716,"non applicable")))</f>
        <v>#N/A</v>
      </c>
      <c r="T716" s="17" t="e">
        <f>IF(K716="Centre",VLOOKUP(E716,effectifs_ete,3,FALSE),IF(Hierarchisation!K716="Grand Nord",VLOOKUP(Hierarchisation!E716,effectifs_ete,4,FALSE),IF(Hierarchisation!K716="Nord Est",VLOOKUP(Hierarchisation!E716,effectifs_ete,5,FALSE),IF(Hierarchisation!K716="Nord Ouest",VLOOKUP(Hierarchisation!E716,effectifs_ete,6,FALSE),IF(Hierarchisation!K716="Sud Est",VLOOKUP(Hierarchisation!E716,effectifs_ete,7,FALSE),IF(Hierarchisation!K716="Sud Ouest",VLOOKUP(Hierarchisation!E716,effectifs_ete,8,FALSE),"Erreur Région"))))))</f>
        <v>#N/A</v>
      </c>
      <c r="U716" s="17" t="e">
        <f>IF(K716="Centre",VLOOKUP(E716,effectifs_hiver,3,FALSE),IF(Hierarchisation!K716="Grand Nord",VLOOKUP(Hierarchisation!E716,effectifs_hiver,4,FALSE),IF(Hierarchisation!K716="Nord Est",VLOOKUP(Hierarchisation!E716,effectifs_hiver,5,FALSE),IF(Hierarchisation!K716="Nord Ouest",VLOOKUP(Hierarchisation!E716,effectifs_hiver,6,FALSE),IF(Hierarchisation!K716="Sud Est",VLOOKUP(Hierarchisation!E716,effectifs_hiver,7,FALSE),IF(Hierarchisation!K716="Sud Ouest",VLOOKUP(Hierarchisation!E716,effectifs_hiver,8,FALSE),"Erreur Région"))))))</f>
        <v>#N/A</v>
      </c>
      <c r="V716" s="17" t="e">
        <f>IF(W716="Transit","Transit",IF(W716="hiver",VLOOKUP(E716,'EFFECTIFS Hiver'!$A:$I,9,FALSE),IF(W716="été",VLOOKUP(E716,'EFFECTIFS Eté'!$A:$I,9,FALSE),"Erreur saison")))</f>
        <v>#N/A</v>
      </c>
      <c r="W716" s="18" t="e">
        <f>VLOOKUP(D716,Listes!B:C,2,FALSE)</f>
        <v>#N/A</v>
      </c>
    </row>
    <row r="717" spans="1:23" ht="15.75" customHeight="1">
      <c r="A717" s="11"/>
      <c r="B717" s="11"/>
      <c r="C717" s="11"/>
      <c r="D717" s="11"/>
      <c r="E717" s="11"/>
      <c r="F717" s="11"/>
      <c r="G717" s="11" t="e">
        <f>VLOOKUP(E717,TAXONS!B:C,2,FALSE)</f>
        <v>#N/A</v>
      </c>
      <c r="H717" s="13">
        <f t="shared" si="58"/>
        <v>0</v>
      </c>
      <c r="I717" s="12" t="e">
        <f t="shared" si="59"/>
        <v>#N/A</v>
      </c>
      <c r="J717" s="14" t="e">
        <f t="shared" si="60"/>
        <v>#N/A</v>
      </c>
      <c r="K717" s="15" t="e">
        <f>VLOOKUP(B717,REGIONS!A:D,4,FALSE)</f>
        <v>#N/A</v>
      </c>
      <c r="L717" s="19" t="e">
        <f>VLOOKUP(G717,Sensibilité!$A:$L,12,FALSE)</f>
        <v>#N/A</v>
      </c>
      <c r="M717" s="19" t="e">
        <f t="shared" si="61"/>
        <v>#N/A</v>
      </c>
      <c r="N717" s="19" t="e">
        <f t="shared" si="62"/>
        <v>#N/A</v>
      </c>
      <c r="O717" s="15" t="str">
        <f>IF(D717=Listes!$B$6,"SWARMING",IF(OR(D717=Listes!$B$1,D717=Listes!$B$2,D717=Listes!$B$5),2,IF(OR(D717=Listes!$B$3,D717=Listes!$B$4),1,"erreur colonne D")))</f>
        <v>SWARMING</v>
      </c>
      <c r="P717" s="15" t="e">
        <f>IF(OR(W717="Hiver",W717="Transit"),VLOOKUP(E717,IC!A:E,4,FALSE),IF(W717="été",VLOOKUP(E717,IC!A:E,3,FALSE),"erreur"))</f>
        <v>#N/A</v>
      </c>
      <c r="Q717" s="15" t="e">
        <f>IF(P717="NR",0,IF(F717&lt;5,0,IF(P717=1,VLOOKUP(F717,IC!$G$1:$I$8,3,TRUE),
IF(P717=2,VLOOKUP(F717,IC!$K$1:$M$8,3,TRUE),
IF(P717=3,VLOOKUP(F717,IC!$O$1:$Q$8,3,TRUE),IF(P717=4,VLOOKUP(F717,IC!$S$2:$U$9,3,TRUE),
"erreur"))))))</f>
        <v>#N/A</v>
      </c>
      <c r="R717" s="16" t="e">
        <f>IF(OR(V717="NA",V717="Transit",V717&lt;Listes!$F$1),"non applicable",F717/V717)</f>
        <v>#N/A</v>
      </c>
      <c r="S717" s="16" t="e">
        <f>IF(W717="Transit","Non applicable",IF(AND(W717="été",T717&gt;Listes!F716),F717/T717,IF(AND(W717="Hiver",Hierarchisation!U717&gt;Listes!F716),F717/U717,"non applicable")))</f>
        <v>#N/A</v>
      </c>
      <c r="T717" s="17" t="e">
        <f>IF(K717="Centre",VLOOKUP(E717,effectifs_ete,3,FALSE),IF(Hierarchisation!K717="Grand Nord",VLOOKUP(Hierarchisation!E717,effectifs_ete,4,FALSE),IF(Hierarchisation!K717="Nord Est",VLOOKUP(Hierarchisation!E717,effectifs_ete,5,FALSE),IF(Hierarchisation!K717="Nord Ouest",VLOOKUP(Hierarchisation!E717,effectifs_ete,6,FALSE),IF(Hierarchisation!K717="Sud Est",VLOOKUP(Hierarchisation!E717,effectifs_ete,7,FALSE),IF(Hierarchisation!K717="Sud Ouest",VLOOKUP(Hierarchisation!E717,effectifs_ete,8,FALSE),"Erreur Région"))))))</f>
        <v>#N/A</v>
      </c>
      <c r="U717" s="17" t="e">
        <f>IF(K717="Centre",VLOOKUP(E717,effectifs_hiver,3,FALSE),IF(Hierarchisation!K717="Grand Nord",VLOOKUP(Hierarchisation!E717,effectifs_hiver,4,FALSE),IF(Hierarchisation!K717="Nord Est",VLOOKUP(Hierarchisation!E717,effectifs_hiver,5,FALSE),IF(Hierarchisation!K717="Nord Ouest",VLOOKUP(Hierarchisation!E717,effectifs_hiver,6,FALSE),IF(Hierarchisation!K717="Sud Est",VLOOKUP(Hierarchisation!E717,effectifs_hiver,7,FALSE),IF(Hierarchisation!K717="Sud Ouest",VLOOKUP(Hierarchisation!E717,effectifs_hiver,8,FALSE),"Erreur Région"))))))</f>
        <v>#N/A</v>
      </c>
      <c r="V717" s="17" t="e">
        <f>IF(W717="Transit","Transit",IF(W717="hiver",VLOOKUP(E717,'EFFECTIFS Hiver'!$A:$I,9,FALSE),IF(W717="été",VLOOKUP(E717,'EFFECTIFS Eté'!$A:$I,9,FALSE),"Erreur saison")))</f>
        <v>#N/A</v>
      </c>
      <c r="W717" s="18" t="e">
        <f>VLOOKUP(D717,Listes!B:C,2,FALSE)</f>
        <v>#N/A</v>
      </c>
    </row>
    <row r="718" spans="1:23" ht="15.75" customHeight="1">
      <c r="A718" s="11"/>
      <c r="B718" s="11"/>
      <c r="C718" s="11"/>
      <c r="D718" s="11"/>
      <c r="E718" s="11"/>
      <c r="F718" s="11"/>
      <c r="G718" s="11" t="e">
        <f>VLOOKUP(E718,TAXONS!B:C,2,FALSE)</f>
        <v>#N/A</v>
      </c>
      <c r="H718" s="13">
        <f t="shared" si="58"/>
        <v>0</v>
      </c>
      <c r="I718" s="12" t="e">
        <f t="shared" si="59"/>
        <v>#N/A</v>
      </c>
      <c r="J718" s="14" t="e">
        <f t="shared" si="60"/>
        <v>#N/A</v>
      </c>
      <c r="K718" s="15" t="e">
        <f>VLOOKUP(B718,REGIONS!A:D,4,FALSE)</f>
        <v>#N/A</v>
      </c>
      <c r="L718" s="19" t="e">
        <f>VLOOKUP(G718,Sensibilité!$A:$L,12,FALSE)</f>
        <v>#N/A</v>
      </c>
      <c r="M718" s="19" t="e">
        <f t="shared" si="61"/>
        <v>#N/A</v>
      </c>
      <c r="N718" s="19" t="e">
        <f t="shared" si="62"/>
        <v>#N/A</v>
      </c>
      <c r="O718" s="15" t="str">
        <f>IF(D718=Listes!$B$6,"SWARMING",IF(OR(D718=Listes!$B$1,D718=Listes!$B$2,D718=Listes!$B$5),2,IF(OR(D718=Listes!$B$3,D718=Listes!$B$4),1,"erreur colonne D")))</f>
        <v>SWARMING</v>
      </c>
      <c r="P718" s="15" t="e">
        <f>IF(OR(W718="Hiver",W718="Transit"),VLOOKUP(E718,IC!A:E,4,FALSE),IF(W718="été",VLOOKUP(E718,IC!A:E,3,FALSE),"erreur"))</f>
        <v>#N/A</v>
      </c>
      <c r="Q718" s="15" t="e">
        <f>IF(P718="NR",0,IF(F718&lt;5,0,IF(P718=1,VLOOKUP(F718,IC!$G$1:$I$8,3,TRUE),
IF(P718=2,VLOOKUP(F718,IC!$K$1:$M$8,3,TRUE),
IF(P718=3,VLOOKUP(F718,IC!$O$1:$Q$8,3,TRUE),IF(P718=4,VLOOKUP(F718,IC!$S$2:$U$9,3,TRUE),
"erreur"))))))</f>
        <v>#N/A</v>
      </c>
      <c r="R718" s="16" t="e">
        <f>IF(OR(V718="NA",V718="Transit",V718&lt;Listes!$F$1),"non applicable",F718/V718)</f>
        <v>#N/A</v>
      </c>
      <c r="S718" s="16" t="e">
        <f>IF(W718="Transit","Non applicable",IF(AND(W718="été",T718&gt;Listes!F717),F718/T718,IF(AND(W718="Hiver",Hierarchisation!U718&gt;Listes!F717),F718/U718,"non applicable")))</f>
        <v>#N/A</v>
      </c>
      <c r="T718" s="17" t="e">
        <f>IF(K718="Centre",VLOOKUP(E718,effectifs_ete,3,FALSE),IF(Hierarchisation!K718="Grand Nord",VLOOKUP(Hierarchisation!E718,effectifs_ete,4,FALSE),IF(Hierarchisation!K718="Nord Est",VLOOKUP(Hierarchisation!E718,effectifs_ete,5,FALSE),IF(Hierarchisation!K718="Nord Ouest",VLOOKUP(Hierarchisation!E718,effectifs_ete,6,FALSE),IF(Hierarchisation!K718="Sud Est",VLOOKUP(Hierarchisation!E718,effectifs_ete,7,FALSE),IF(Hierarchisation!K718="Sud Ouest",VLOOKUP(Hierarchisation!E718,effectifs_ete,8,FALSE),"Erreur Région"))))))</f>
        <v>#N/A</v>
      </c>
      <c r="U718" s="17" t="e">
        <f>IF(K718="Centre",VLOOKUP(E718,effectifs_hiver,3,FALSE),IF(Hierarchisation!K718="Grand Nord",VLOOKUP(Hierarchisation!E718,effectifs_hiver,4,FALSE),IF(Hierarchisation!K718="Nord Est",VLOOKUP(Hierarchisation!E718,effectifs_hiver,5,FALSE),IF(Hierarchisation!K718="Nord Ouest",VLOOKUP(Hierarchisation!E718,effectifs_hiver,6,FALSE),IF(Hierarchisation!K718="Sud Est",VLOOKUP(Hierarchisation!E718,effectifs_hiver,7,FALSE),IF(Hierarchisation!K718="Sud Ouest",VLOOKUP(Hierarchisation!E718,effectifs_hiver,8,FALSE),"Erreur Région"))))))</f>
        <v>#N/A</v>
      </c>
      <c r="V718" s="17" t="e">
        <f>IF(W718="Transit","Transit",IF(W718="hiver",VLOOKUP(E718,'EFFECTIFS Hiver'!$A:$I,9,FALSE),IF(W718="été",VLOOKUP(E718,'EFFECTIFS Eté'!$A:$I,9,FALSE),"Erreur saison")))</f>
        <v>#N/A</v>
      </c>
      <c r="W718" s="18" t="e">
        <f>VLOOKUP(D718,Listes!B:C,2,FALSE)</f>
        <v>#N/A</v>
      </c>
    </row>
    <row r="719" spans="1:23" ht="15.75" customHeight="1">
      <c r="A719" s="11"/>
      <c r="B719" s="11"/>
      <c r="C719" s="11"/>
      <c r="D719" s="11"/>
      <c r="E719" s="11"/>
      <c r="F719" s="11"/>
      <c r="G719" s="11" t="e">
        <f>VLOOKUP(E719,TAXONS!B:C,2,FALSE)</f>
        <v>#N/A</v>
      </c>
      <c r="H719" s="13">
        <f t="shared" si="58"/>
        <v>0</v>
      </c>
      <c r="I719" s="12" t="e">
        <f t="shared" si="59"/>
        <v>#N/A</v>
      </c>
      <c r="J719" s="14" t="e">
        <f t="shared" si="60"/>
        <v>#N/A</v>
      </c>
      <c r="K719" s="15" t="e">
        <f>VLOOKUP(B719,REGIONS!A:D,4,FALSE)</f>
        <v>#N/A</v>
      </c>
      <c r="L719" s="19" t="e">
        <f>VLOOKUP(G719,Sensibilité!$A:$L,12,FALSE)</f>
        <v>#N/A</v>
      </c>
      <c r="M719" s="19" t="e">
        <f t="shared" si="61"/>
        <v>#N/A</v>
      </c>
      <c r="N719" s="19" t="e">
        <f t="shared" si="62"/>
        <v>#N/A</v>
      </c>
      <c r="O719" s="15" t="str">
        <f>IF(D719=Listes!$B$6,"SWARMING",IF(OR(D719=Listes!$B$1,D719=Listes!$B$2,D719=Listes!$B$5),2,IF(OR(D719=Listes!$B$3,D719=Listes!$B$4),1,"erreur colonne D")))</f>
        <v>SWARMING</v>
      </c>
      <c r="P719" s="15" t="e">
        <f>IF(OR(W719="Hiver",W719="Transit"),VLOOKUP(E719,IC!A:E,4,FALSE),IF(W719="été",VLOOKUP(E719,IC!A:E,3,FALSE),"erreur"))</f>
        <v>#N/A</v>
      </c>
      <c r="Q719" s="15" t="e">
        <f>IF(P719="NR",0,IF(F719&lt;5,0,IF(P719=1,VLOOKUP(F719,IC!$G$1:$I$8,3,TRUE),
IF(P719=2,VLOOKUP(F719,IC!$K$1:$M$8,3,TRUE),
IF(P719=3,VLOOKUP(F719,IC!$O$1:$Q$8,3,TRUE),IF(P719=4,VLOOKUP(F719,IC!$S$2:$U$9,3,TRUE),
"erreur"))))))</f>
        <v>#N/A</v>
      </c>
      <c r="R719" s="16" t="e">
        <f>IF(OR(V719="NA",V719="Transit",V719&lt;Listes!$F$1),"non applicable",F719/V719)</f>
        <v>#N/A</v>
      </c>
      <c r="S719" s="16" t="e">
        <f>IF(W719="Transit","Non applicable",IF(AND(W719="été",T719&gt;Listes!F718),F719/T719,IF(AND(W719="Hiver",Hierarchisation!U719&gt;Listes!F718),F719/U719,"non applicable")))</f>
        <v>#N/A</v>
      </c>
      <c r="T719" s="17" t="e">
        <f>IF(K719="Centre",VLOOKUP(E719,effectifs_ete,3,FALSE),IF(Hierarchisation!K719="Grand Nord",VLOOKUP(Hierarchisation!E719,effectifs_ete,4,FALSE),IF(Hierarchisation!K719="Nord Est",VLOOKUP(Hierarchisation!E719,effectifs_ete,5,FALSE),IF(Hierarchisation!K719="Nord Ouest",VLOOKUP(Hierarchisation!E719,effectifs_ete,6,FALSE),IF(Hierarchisation!K719="Sud Est",VLOOKUP(Hierarchisation!E719,effectifs_ete,7,FALSE),IF(Hierarchisation!K719="Sud Ouest",VLOOKUP(Hierarchisation!E719,effectifs_ete,8,FALSE),"Erreur Région"))))))</f>
        <v>#N/A</v>
      </c>
      <c r="U719" s="17" t="e">
        <f>IF(K719="Centre",VLOOKUP(E719,effectifs_hiver,3,FALSE),IF(Hierarchisation!K719="Grand Nord",VLOOKUP(Hierarchisation!E719,effectifs_hiver,4,FALSE),IF(Hierarchisation!K719="Nord Est",VLOOKUP(Hierarchisation!E719,effectifs_hiver,5,FALSE),IF(Hierarchisation!K719="Nord Ouest",VLOOKUP(Hierarchisation!E719,effectifs_hiver,6,FALSE),IF(Hierarchisation!K719="Sud Est",VLOOKUP(Hierarchisation!E719,effectifs_hiver,7,FALSE),IF(Hierarchisation!K719="Sud Ouest",VLOOKUP(Hierarchisation!E719,effectifs_hiver,8,FALSE),"Erreur Région"))))))</f>
        <v>#N/A</v>
      </c>
      <c r="V719" s="17" t="e">
        <f>IF(W719="Transit","Transit",IF(W719="hiver",VLOOKUP(E719,'EFFECTIFS Hiver'!$A:$I,9,FALSE),IF(W719="été",VLOOKUP(E719,'EFFECTIFS Eté'!$A:$I,9,FALSE),"Erreur saison")))</f>
        <v>#N/A</v>
      </c>
      <c r="W719" s="18" t="e">
        <f>VLOOKUP(D719,Listes!B:C,2,FALSE)</f>
        <v>#N/A</v>
      </c>
    </row>
    <row r="720" spans="1:23" ht="15.75" customHeight="1">
      <c r="A720" s="11"/>
      <c r="B720" s="11"/>
      <c r="C720" s="11"/>
      <c r="D720" s="11"/>
      <c r="E720" s="11"/>
      <c r="F720" s="11"/>
      <c r="G720" s="11" t="e">
        <f>VLOOKUP(E720,TAXONS!B:C,2,FALSE)</f>
        <v>#N/A</v>
      </c>
      <c r="H720" s="13">
        <f t="shared" si="58"/>
        <v>0</v>
      </c>
      <c r="I720" s="12" t="e">
        <f t="shared" si="59"/>
        <v>#N/A</v>
      </c>
      <c r="J720" s="14" t="e">
        <f t="shared" si="60"/>
        <v>#N/A</v>
      </c>
      <c r="K720" s="15" t="e">
        <f>VLOOKUP(B720,REGIONS!A:D,4,FALSE)</f>
        <v>#N/A</v>
      </c>
      <c r="L720" s="19" t="e">
        <f>VLOOKUP(G720,Sensibilité!$A:$L,12,FALSE)</f>
        <v>#N/A</v>
      </c>
      <c r="M720" s="19" t="e">
        <f t="shared" si="61"/>
        <v>#N/A</v>
      </c>
      <c r="N720" s="19" t="e">
        <f t="shared" si="62"/>
        <v>#N/A</v>
      </c>
      <c r="O720" s="15" t="str">
        <f>IF(D720=Listes!$B$6,"SWARMING",IF(OR(D720=Listes!$B$1,D720=Listes!$B$2,D720=Listes!$B$5),2,IF(OR(D720=Listes!$B$3,D720=Listes!$B$4),1,"erreur colonne D")))</f>
        <v>SWARMING</v>
      </c>
      <c r="P720" s="15" t="e">
        <f>IF(OR(W720="Hiver",W720="Transit"),VLOOKUP(E720,IC!A:E,4,FALSE),IF(W720="été",VLOOKUP(E720,IC!A:E,3,FALSE),"erreur"))</f>
        <v>#N/A</v>
      </c>
      <c r="Q720" s="15" t="e">
        <f>IF(P720="NR",0,IF(F720&lt;5,0,IF(P720=1,VLOOKUP(F720,IC!$G$1:$I$8,3,TRUE),
IF(P720=2,VLOOKUP(F720,IC!$K$1:$M$8,3,TRUE),
IF(P720=3,VLOOKUP(F720,IC!$O$1:$Q$8,3,TRUE),IF(P720=4,VLOOKUP(F720,IC!$S$2:$U$9,3,TRUE),
"erreur"))))))</f>
        <v>#N/A</v>
      </c>
      <c r="R720" s="16" t="e">
        <f>IF(OR(V720="NA",V720="Transit",V720&lt;Listes!$F$1),"non applicable",F720/V720)</f>
        <v>#N/A</v>
      </c>
      <c r="S720" s="16" t="e">
        <f>IF(W720="Transit","Non applicable",IF(AND(W720="été",T720&gt;Listes!F719),F720/T720,IF(AND(W720="Hiver",Hierarchisation!U720&gt;Listes!F719),F720/U720,"non applicable")))</f>
        <v>#N/A</v>
      </c>
      <c r="T720" s="17" t="e">
        <f>IF(K720="Centre",VLOOKUP(E720,effectifs_ete,3,FALSE),IF(Hierarchisation!K720="Grand Nord",VLOOKUP(Hierarchisation!E720,effectifs_ete,4,FALSE),IF(Hierarchisation!K720="Nord Est",VLOOKUP(Hierarchisation!E720,effectifs_ete,5,FALSE),IF(Hierarchisation!K720="Nord Ouest",VLOOKUP(Hierarchisation!E720,effectifs_ete,6,FALSE),IF(Hierarchisation!K720="Sud Est",VLOOKUP(Hierarchisation!E720,effectifs_ete,7,FALSE),IF(Hierarchisation!K720="Sud Ouest",VLOOKUP(Hierarchisation!E720,effectifs_ete,8,FALSE),"Erreur Région"))))))</f>
        <v>#N/A</v>
      </c>
      <c r="U720" s="17" t="e">
        <f>IF(K720="Centre",VLOOKUP(E720,effectifs_hiver,3,FALSE),IF(Hierarchisation!K720="Grand Nord",VLOOKUP(Hierarchisation!E720,effectifs_hiver,4,FALSE),IF(Hierarchisation!K720="Nord Est",VLOOKUP(Hierarchisation!E720,effectifs_hiver,5,FALSE),IF(Hierarchisation!K720="Nord Ouest",VLOOKUP(Hierarchisation!E720,effectifs_hiver,6,FALSE),IF(Hierarchisation!K720="Sud Est",VLOOKUP(Hierarchisation!E720,effectifs_hiver,7,FALSE),IF(Hierarchisation!K720="Sud Ouest",VLOOKUP(Hierarchisation!E720,effectifs_hiver,8,FALSE),"Erreur Région"))))))</f>
        <v>#N/A</v>
      </c>
      <c r="V720" s="17" t="e">
        <f>IF(W720="Transit","Transit",IF(W720="hiver",VLOOKUP(E720,'EFFECTIFS Hiver'!$A:$I,9,FALSE),IF(W720="été",VLOOKUP(E720,'EFFECTIFS Eté'!$A:$I,9,FALSE),"Erreur saison")))</f>
        <v>#N/A</v>
      </c>
      <c r="W720" s="18" t="e">
        <f>VLOOKUP(D720,Listes!B:C,2,FALSE)</f>
        <v>#N/A</v>
      </c>
    </row>
    <row r="721" spans="1:23" ht="15.75" customHeight="1">
      <c r="A721" s="11"/>
      <c r="B721" s="11"/>
      <c r="C721" s="11"/>
      <c r="D721" s="11"/>
      <c r="E721" s="11"/>
      <c r="F721" s="11"/>
      <c r="G721" s="11" t="e">
        <f>VLOOKUP(E721,TAXONS!B:C,2,FALSE)</f>
        <v>#N/A</v>
      </c>
      <c r="H721" s="13">
        <f t="shared" si="58"/>
        <v>0</v>
      </c>
      <c r="I721" s="12" t="e">
        <f t="shared" si="59"/>
        <v>#N/A</v>
      </c>
      <c r="J721" s="14" t="e">
        <f t="shared" si="60"/>
        <v>#N/A</v>
      </c>
      <c r="K721" s="15" t="e">
        <f>VLOOKUP(B721,REGIONS!A:D,4,FALSE)</f>
        <v>#N/A</v>
      </c>
      <c r="L721" s="19" t="e">
        <f>VLOOKUP(G721,Sensibilité!$A:$L,12,FALSE)</f>
        <v>#N/A</v>
      </c>
      <c r="M721" s="19" t="e">
        <f t="shared" si="61"/>
        <v>#N/A</v>
      </c>
      <c r="N721" s="19" t="e">
        <f t="shared" si="62"/>
        <v>#N/A</v>
      </c>
      <c r="O721" s="15" t="str">
        <f>IF(D721=Listes!$B$6,"SWARMING",IF(OR(D721=Listes!$B$1,D721=Listes!$B$2,D721=Listes!$B$5),2,IF(OR(D721=Listes!$B$3,D721=Listes!$B$4),1,"erreur colonne D")))</f>
        <v>SWARMING</v>
      </c>
      <c r="P721" s="15" t="e">
        <f>IF(OR(W721="Hiver",W721="Transit"),VLOOKUP(E721,IC!A:E,4,FALSE),IF(W721="été",VLOOKUP(E721,IC!A:E,3,FALSE),"erreur"))</f>
        <v>#N/A</v>
      </c>
      <c r="Q721" s="15" t="e">
        <f>IF(P721="NR",0,IF(F721&lt;5,0,IF(P721=1,VLOOKUP(F721,IC!$G$1:$I$8,3,TRUE),
IF(P721=2,VLOOKUP(F721,IC!$K$1:$M$8,3,TRUE),
IF(P721=3,VLOOKUP(F721,IC!$O$1:$Q$8,3,TRUE),IF(P721=4,VLOOKUP(F721,IC!$S$2:$U$9,3,TRUE),
"erreur"))))))</f>
        <v>#N/A</v>
      </c>
      <c r="R721" s="16" t="e">
        <f>IF(OR(V721="NA",V721="Transit",V721&lt;Listes!$F$1),"non applicable",F721/V721)</f>
        <v>#N/A</v>
      </c>
      <c r="S721" s="16" t="e">
        <f>IF(W721="Transit","Non applicable",IF(AND(W721="été",T721&gt;Listes!F720),F721/T721,IF(AND(W721="Hiver",Hierarchisation!U721&gt;Listes!F720),F721/U721,"non applicable")))</f>
        <v>#N/A</v>
      </c>
      <c r="T721" s="17" t="e">
        <f>IF(K721="Centre",VLOOKUP(E721,effectifs_ete,3,FALSE),IF(Hierarchisation!K721="Grand Nord",VLOOKUP(Hierarchisation!E721,effectifs_ete,4,FALSE),IF(Hierarchisation!K721="Nord Est",VLOOKUP(Hierarchisation!E721,effectifs_ete,5,FALSE),IF(Hierarchisation!K721="Nord Ouest",VLOOKUP(Hierarchisation!E721,effectifs_ete,6,FALSE),IF(Hierarchisation!K721="Sud Est",VLOOKUP(Hierarchisation!E721,effectifs_ete,7,FALSE),IF(Hierarchisation!K721="Sud Ouest",VLOOKUP(Hierarchisation!E721,effectifs_ete,8,FALSE),"Erreur Région"))))))</f>
        <v>#N/A</v>
      </c>
      <c r="U721" s="17" t="e">
        <f>IF(K721="Centre",VLOOKUP(E721,effectifs_hiver,3,FALSE),IF(Hierarchisation!K721="Grand Nord",VLOOKUP(Hierarchisation!E721,effectifs_hiver,4,FALSE),IF(Hierarchisation!K721="Nord Est",VLOOKUP(Hierarchisation!E721,effectifs_hiver,5,FALSE),IF(Hierarchisation!K721="Nord Ouest",VLOOKUP(Hierarchisation!E721,effectifs_hiver,6,FALSE),IF(Hierarchisation!K721="Sud Est",VLOOKUP(Hierarchisation!E721,effectifs_hiver,7,FALSE),IF(Hierarchisation!K721="Sud Ouest",VLOOKUP(Hierarchisation!E721,effectifs_hiver,8,FALSE),"Erreur Région"))))))</f>
        <v>#N/A</v>
      </c>
      <c r="V721" s="17" t="e">
        <f>IF(W721="Transit","Transit",IF(W721="hiver",VLOOKUP(E721,'EFFECTIFS Hiver'!$A:$I,9,FALSE),IF(W721="été",VLOOKUP(E721,'EFFECTIFS Eté'!$A:$I,9,FALSE),"Erreur saison")))</f>
        <v>#N/A</v>
      </c>
      <c r="W721" s="18" t="e">
        <f>VLOOKUP(D721,Listes!B:C,2,FALSE)</f>
        <v>#N/A</v>
      </c>
    </row>
    <row r="722" spans="1:23" ht="15.75" customHeight="1">
      <c r="A722" s="11"/>
      <c r="B722" s="11"/>
      <c r="C722" s="11"/>
      <c r="D722" s="11"/>
      <c r="E722" s="11"/>
      <c r="F722" s="11"/>
      <c r="G722" s="11" t="e">
        <f>VLOOKUP(E722,TAXONS!B:C,2,FALSE)</f>
        <v>#N/A</v>
      </c>
      <c r="H722" s="13">
        <f t="shared" si="58"/>
        <v>0</v>
      </c>
      <c r="I722" s="12" t="e">
        <f t="shared" si="59"/>
        <v>#N/A</v>
      </c>
      <c r="J722" s="14" t="e">
        <f t="shared" si="60"/>
        <v>#N/A</v>
      </c>
      <c r="K722" s="15" t="e">
        <f>VLOOKUP(B722,REGIONS!A:D,4,FALSE)</f>
        <v>#N/A</v>
      </c>
      <c r="L722" s="19" t="e">
        <f>VLOOKUP(G722,Sensibilité!$A:$L,12,FALSE)</f>
        <v>#N/A</v>
      </c>
      <c r="M722" s="19" t="e">
        <f t="shared" si="61"/>
        <v>#N/A</v>
      </c>
      <c r="N722" s="19" t="e">
        <f t="shared" si="62"/>
        <v>#N/A</v>
      </c>
      <c r="O722" s="15" t="str">
        <f>IF(D722=Listes!$B$6,"SWARMING",IF(OR(D722=Listes!$B$1,D722=Listes!$B$2,D722=Listes!$B$5),2,IF(OR(D722=Listes!$B$3,D722=Listes!$B$4),1,"erreur colonne D")))</f>
        <v>SWARMING</v>
      </c>
      <c r="P722" s="15" t="e">
        <f>IF(OR(W722="Hiver",W722="Transit"),VLOOKUP(E722,IC!A:E,4,FALSE),IF(W722="été",VLOOKUP(E722,IC!A:E,3,FALSE),"erreur"))</f>
        <v>#N/A</v>
      </c>
      <c r="Q722" s="15" t="e">
        <f>IF(P722="NR",0,IF(F722&lt;5,0,IF(P722=1,VLOOKUP(F722,IC!$G$1:$I$8,3,TRUE),
IF(P722=2,VLOOKUP(F722,IC!$K$1:$M$8,3,TRUE),
IF(P722=3,VLOOKUP(F722,IC!$O$1:$Q$8,3,TRUE),IF(P722=4,VLOOKUP(F722,IC!$S$2:$U$9,3,TRUE),
"erreur"))))))</f>
        <v>#N/A</v>
      </c>
      <c r="R722" s="16" t="e">
        <f>IF(OR(V722="NA",V722="Transit",V722&lt;Listes!$F$1),"non applicable",F722/V722)</f>
        <v>#N/A</v>
      </c>
      <c r="S722" s="16" t="e">
        <f>IF(W722="Transit","Non applicable",IF(AND(W722="été",T722&gt;Listes!F721),F722/T722,IF(AND(W722="Hiver",Hierarchisation!U722&gt;Listes!F721),F722/U722,"non applicable")))</f>
        <v>#N/A</v>
      </c>
      <c r="T722" s="17" t="e">
        <f>IF(K722="Centre",VLOOKUP(E722,effectifs_ete,3,FALSE),IF(Hierarchisation!K722="Grand Nord",VLOOKUP(Hierarchisation!E722,effectifs_ete,4,FALSE),IF(Hierarchisation!K722="Nord Est",VLOOKUP(Hierarchisation!E722,effectifs_ete,5,FALSE),IF(Hierarchisation!K722="Nord Ouest",VLOOKUP(Hierarchisation!E722,effectifs_ete,6,FALSE),IF(Hierarchisation!K722="Sud Est",VLOOKUP(Hierarchisation!E722,effectifs_ete,7,FALSE),IF(Hierarchisation!K722="Sud Ouest",VLOOKUP(Hierarchisation!E722,effectifs_ete,8,FALSE),"Erreur Région"))))))</f>
        <v>#N/A</v>
      </c>
      <c r="U722" s="17" t="e">
        <f>IF(K722="Centre",VLOOKUP(E722,effectifs_hiver,3,FALSE),IF(Hierarchisation!K722="Grand Nord",VLOOKUP(Hierarchisation!E722,effectifs_hiver,4,FALSE),IF(Hierarchisation!K722="Nord Est",VLOOKUP(Hierarchisation!E722,effectifs_hiver,5,FALSE),IF(Hierarchisation!K722="Nord Ouest",VLOOKUP(Hierarchisation!E722,effectifs_hiver,6,FALSE),IF(Hierarchisation!K722="Sud Est",VLOOKUP(Hierarchisation!E722,effectifs_hiver,7,FALSE),IF(Hierarchisation!K722="Sud Ouest",VLOOKUP(Hierarchisation!E722,effectifs_hiver,8,FALSE),"Erreur Région"))))))</f>
        <v>#N/A</v>
      </c>
      <c r="V722" s="17" t="e">
        <f>IF(W722="Transit","Transit",IF(W722="hiver",VLOOKUP(E722,'EFFECTIFS Hiver'!$A:$I,9,FALSE),IF(W722="été",VLOOKUP(E722,'EFFECTIFS Eté'!$A:$I,9,FALSE),"Erreur saison")))</f>
        <v>#N/A</v>
      </c>
      <c r="W722" s="18" t="e">
        <f>VLOOKUP(D722,Listes!B:C,2,FALSE)</f>
        <v>#N/A</v>
      </c>
    </row>
    <row r="723" spans="1:23" ht="15.75" customHeight="1">
      <c r="A723" s="11"/>
      <c r="B723" s="11"/>
      <c r="C723" s="11"/>
      <c r="D723" s="11"/>
      <c r="E723" s="11"/>
      <c r="F723" s="11"/>
      <c r="G723" s="11" t="e">
        <f>VLOOKUP(E723,TAXONS!B:C,2,FALSE)</f>
        <v>#N/A</v>
      </c>
      <c r="H723" s="13">
        <f t="shared" si="58"/>
        <v>0</v>
      </c>
      <c r="I723" s="12" t="e">
        <f t="shared" si="59"/>
        <v>#N/A</v>
      </c>
      <c r="J723" s="14" t="e">
        <f t="shared" si="60"/>
        <v>#N/A</v>
      </c>
      <c r="K723" s="15" t="e">
        <f>VLOOKUP(B723,REGIONS!A:D,4,FALSE)</f>
        <v>#N/A</v>
      </c>
      <c r="L723" s="19" t="e">
        <f>VLOOKUP(G723,Sensibilité!$A:$L,12,FALSE)</f>
        <v>#N/A</v>
      </c>
      <c r="M723" s="19" t="e">
        <f t="shared" si="61"/>
        <v>#N/A</v>
      </c>
      <c r="N723" s="19" t="e">
        <f t="shared" si="62"/>
        <v>#N/A</v>
      </c>
      <c r="O723" s="15" t="str">
        <f>IF(D723=Listes!$B$6,"SWARMING",IF(OR(D723=Listes!$B$1,D723=Listes!$B$2,D723=Listes!$B$5),2,IF(OR(D723=Listes!$B$3,D723=Listes!$B$4),1,"erreur colonne D")))</f>
        <v>SWARMING</v>
      </c>
      <c r="P723" s="15" t="e">
        <f>IF(OR(W723="Hiver",W723="Transit"),VLOOKUP(E723,IC!A:E,4,FALSE),IF(W723="été",VLOOKUP(E723,IC!A:E,3,FALSE),"erreur"))</f>
        <v>#N/A</v>
      </c>
      <c r="Q723" s="15" t="e">
        <f>IF(P723="NR",0,IF(F723&lt;5,0,IF(P723=1,VLOOKUP(F723,IC!$G$1:$I$8,3,TRUE),
IF(P723=2,VLOOKUP(F723,IC!$K$1:$M$8,3,TRUE),
IF(P723=3,VLOOKUP(F723,IC!$O$1:$Q$8,3,TRUE),IF(P723=4,VLOOKUP(F723,IC!$S$2:$U$9,3,TRUE),
"erreur"))))))</f>
        <v>#N/A</v>
      </c>
      <c r="R723" s="16" t="e">
        <f>IF(OR(V723="NA",V723="Transit",V723&lt;Listes!$F$1),"non applicable",F723/V723)</f>
        <v>#N/A</v>
      </c>
      <c r="S723" s="16" t="e">
        <f>IF(W723="Transit","Non applicable",IF(AND(W723="été",T723&gt;Listes!F722),F723/T723,IF(AND(W723="Hiver",Hierarchisation!U723&gt;Listes!F722),F723/U723,"non applicable")))</f>
        <v>#N/A</v>
      </c>
      <c r="T723" s="17" t="e">
        <f>IF(K723="Centre",VLOOKUP(E723,effectifs_ete,3,FALSE),IF(Hierarchisation!K723="Grand Nord",VLOOKUP(Hierarchisation!E723,effectifs_ete,4,FALSE),IF(Hierarchisation!K723="Nord Est",VLOOKUP(Hierarchisation!E723,effectifs_ete,5,FALSE),IF(Hierarchisation!K723="Nord Ouest",VLOOKUP(Hierarchisation!E723,effectifs_ete,6,FALSE),IF(Hierarchisation!K723="Sud Est",VLOOKUP(Hierarchisation!E723,effectifs_ete,7,FALSE),IF(Hierarchisation!K723="Sud Ouest",VLOOKUP(Hierarchisation!E723,effectifs_ete,8,FALSE),"Erreur Région"))))))</f>
        <v>#N/A</v>
      </c>
      <c r="U723" s="17" t="e">
        <f>IF(K723="Centre",VLOOKUP(E723,effectifs_hiver,3,FALSE),IF(Hierarchisation!K723="Grand Nord",VLOOKUP(Hierarchisation!E723,effectifs_hiver,4,FALSE),IF(Hierarchisation!K723="Nord Est",VLOOKUP(Hierarchisation!E723,effectifs_hiver,5,FALSE),IF(Hierarchisation!K723="Nord Ouest",VLOOKUP(Hierarchisation!E723,effectifs_hiver,6,FALSE),IF(Hierarchisation!K723="Sud Est",VLOOKUP(Hierarchisation!E723,effectifs_hiver,7,FALSE),IF(Hierarchisation!K723="Sud Ouest",VLOOKUP(Hierarchisation!E723,effectifs_hiver,8,FALSE),"Erreur Région"))))))</f>
        <v>#N/A</v>
      </c>
      <c r="V723" s="17" t="e">
        <f>IF(W723="Transit","Transit",IF(W723="hiver",VLOOKUP(E723,'EFFECTIFS Hiver'!$A:$I,9,FALSE),IF(W723="été",VLOOKUP(E723,'EFFECTIFS Eté'!$A:$I,9,FALSE),"Erreur saison")))</f>
        <v>#N/A</v>
      </c>
      <c r="W723" s="18" t="e">
        <f>VLOOKUP(D723,Listes!B:C,2,FALSE)</f>
        <v>#N/A</v>
      </c>
    </row>
    <row r="724" spans="1:23" ht="15.75" customHeight="1">
      <c r="A724" s="11"/>
      <c r="B724" s="11"/>
      <c r="C724" s="11"/>
      <c r="D724" s="11"/>
      <c r="E724" s="11"/>
      <c r="F724" s="11"/>
      <c r="G724" s="11" t="e">
        <f>VLOOKUP(E724,TAXONS!B:C,2,FALSE)</f>
        <v>#N/A</v>
      </c>
      <c r="H724" s="13">
        <f t="shared" si="58"/>
        <v>0</v>
      </c>
      <c r="I724" s="12" t="e">
        <f t="shared" si="59"/>
        <v>#N/A</v>
      </c>
      <c r="J724" s="14" t="e">
        <f t="shared" si="60"/>
        <v>#N/A</v>
      </c>
      <c r="K724" s="15" t="e">
        <f>VLOOKUP(B724,REGIONS!A:D,4,FALSE)</f>
        <v>#N/A</v>
      </c>
      <c r="L724" s="19" t="e">
        <f>VLOOKUP(G724,Sensibilité!$A:$L,12,FALSE)</f>
        <v>#N/A</v>
      </c>
      <c r="M724" s="19" t="e">
        <f t="shared" si="61"/>
        <v>#N/A</v>
      </c>
      <c r="N724" s="19" t="e">
        <f t="shared" si="62"/>
        <v>#N/A</v>
      </c>
      <c r="O724" s="15" t="str">
        <f>IF(D724=Listes!$B$6,"SWARMING",IF(OR(D724=Listes!$B$1,D724=Listes!$B$2,D724=Listes!$B$5),2,IF(OR(D724=Listes!$B$3,D724=Listes!$B$4),1,"erreur colonne D")))</f>
        <v>SWARMING</v>
      </c>
      <c r="P724" s="15" t="e">
        <f>IF(OR(W724="Hiver",W724="Transit"),VLOOKUP(E724,IC!A:E,4,FALSE),IF(W724="été",VLOOKUP(E724,IC!A:E,3,FALSE),"erreur"))</f>
        <v>#N/A</v>
      </c>
      <c r="Q724" s="15" t="e">
        <f>IF(P724="NR",0,IF(F724&lt;5,0,IF(P724=1,VLOOKUP(F724,IC!$G$1:$I$8,3,TRUE),
IF(P724=2,VLOOKUP(F724,IC!$K$1:$M$8,3,TRUE),
IF(P724=3,VLOOKUP(F724,IC!$O$1:$Q$8,3,TRUE),IF(P724=4,VLOOKUP(F724,IC!$S$2:$U$9,3,TRUE),
"erreur"))))))</f>
        <v>#N/A</v>
      </c>
      <c r="R724" s="16" t="e">
        <f>IF(OR(V724="NA",V724="Transit",V724&lt;Listes!$F$1),"non applicable",F724/V724)</f>
        <v>#N/A</v>
      </c>
      <c r="S724" s="16" t="e">
        <f>IF(W724="Transit","Non applicable",IF(AND(W724="été",T724&gt;Listes!F723),F724/T724,IF(AND(W724="Hiver",Hierarchisation!U724&gt;Listes!F723),F724/U724,"non applicable")))</f>
        <v>#N/A</v>
      </c>
      <c r="T724" s="17" t="e">
        <f>IF(K724="Centre",VLOOKUP(E724,effectifs_ete,3,FALSE),IF(Hierarchisation!K724="Grand Nord",VLOOKUP(Hierarchisation!E724,effectifs_ete,4,FALSE),IF(Hierarchisation!K724="Nord Est",VLOOKUP(Hierarchisation!E724,effectifs_ete,5,FALSE),IF(Hierarchisation!K724="Nord Ouest",VLOOKUP(Hierarchisation!E724,effectifs_ete,6,FALSE),IF(Hierarchisation!K724="Sud Est",VLOOKUP(Hierarchisation!E724,effectifs_ete,7,FALSE),IF(Hierarchisation!K724="Sud Ouest",VLOOKUP(Hierarchisation!E724,effectifs_ete,8,FALSE),"Erreur Région"))))))</f>
        <v>#N/A</v>
      </c>
      <c r="U724" s="17" t="e">
        <f>IF(K724="Centre",VLOOKUP(E724,effectifs_hiver,3,FALSE),IF(Hierarchisation!K724="Grand Nord",VLOOKUP(Hierarchisation!E724,effectifs_hiver,4,FALSE),IF(Hierarchisation!K724="Nord Est",VLOOKUP(Hierarchisation!E724,effectifs_hiver,5,FALSE),IF(Hierarchisation!K724="Nord Ouest",VLOOKUP(Hierarchisation!E724,effectifs_hiver,6,FALSE),IF(Hierarchisation!K724="Sud Est",VLOOKUP(Hierarchisation!E724,effectifs_hiver,7,FALSE),IF(Hierarchisation!K724="Sud Ouest",VLOOKUP(Hierarchisation!E724,effectifs_hiver,8,FALSE),"Erreur Région"))))))</f>
        <v>#N/A</v>
      </c>
      <c r="V724" s="17" t="e">
        <f>IF(W724="Transit","Transit",IF(W724="hiver",VLOOKUP(E724,'EFFECTIFS Hiver'!$A:$I,9,FALSE),IF(W724="été",VLOOKUP(E724,'EFFECTIFS Eté'!$A:$I,9,FALSE),"Erreur saison")))</f>
        <v>#N/A</v>
      </c>
      <c r="W724" s="18" t="e">
        <f>VLOOKUP(D724,Listes!B:C,2,FALSE)</f>
        <v>#N/A</v>
      </c>
    </row>
    <row r="725" spans="1:23" ht="15.75" customHeight="1">
      <c r="A725" s="11"/>
      <c r="B725" s="11"/>
      <c r="C725" s="11"/>
      <c r="D725" s="11"/>
      <c r="E725" s="11"/>
      <c r="F725" s="11"/>
      <c r="G725" s="11" t="e">
        <f>VLOOKUP(E725,TAXONS!B:C,2,FALSE)</f>
        <v>#N/A</v>
      </c>
      <c r="H725" s="13">
        <f t="shared" si="58"/>
        <v>0</v>
      </c>
      <c r="I725" s="12" t="e">
        <f t="shared" si="59"/>
        <v>#N/A</v>
      </c>
      <c r="J725" s="14" t="e">
        <f t="shared" si="60"/>
        <v>#N/A</v>
      </c>
      <c r="K725" s="15" t="e">
        <f>VLOOKUP(B725,REGIONS!A:D,4,FALSE)</f>
        <v>#N/A</v>
      </c>
      <c r="L725" s="19" t="e">
        <f>VLOOKUP(G725,Sensibilité!$A:$L,12,FALSE)</f>
        <v>#N/A</v>
      </c>
      <c r="M725" s="19" t="e">
        <f t="shared" si="61"/>
        <v>#N/A</v>
      </c>
      <c r="N725" s="19" t="e">
        <f t="shared" si="62"/>
        <v>#N/A</v>
      </c>
      <c r="O725" s="15" t="str">
        <f>IF(D725=Listes!$B$6,"SWARMING",IF(OR(D725=Listes!$B$1,D725=Listes!$B$2,D725=Listes!$B$5),2,IF(OR(D725=Listes!$B$3,D725=Listes!$B$4),1,"erreur colonne D")))</f>
        <v>SWARMING</v>
      </c>
      <c r="P725" s="15" t="e">
        <f>IF(OR(W725="Hiver",W725="Transit"),VLOOKUP(E725,IC!A:E,4,FALSE),IF(W725="été",VLOOKUP(E725,IC!A:E,3,FALSE),"erreur"))</f>
        <v>#N/A</v>
      </c>
      <c r="Q725" s="15" t="e">
        <f>IF(P725="NR",0,IF(F725&lt;5,0,IF(P725=1,VLOOKUP(F725,IC!$G$1:$I$8,3,TRUE),
IF(P725=2,VLOOKUP(F725,IC!$K$1:$M$8,3,TRUE),
IF(P725=3,VLOOKUP(F725,IC!$O$1:$Q$8,3,TRUE),IF(P725=4,VLOOKUP(F725,IC!$S$2:$U$9,3,TRUE),
"erreur"))))))</f>
        <v>#N/A</v>
      </c>
      <c r="R725" s="16" t="e">
        <f>IF(OR(V725="NA",V725="Transit",V725&lt;Listes!$F$1),"non applicable",F725/V725)</f>
        <v>#N/A</v>
      </c>
      <c r="S725" s="16" t="e">
        <f>IF(W725="Transit","Non applicable",IF(AND(W725="été",T725&gt;Listes!F724),F725/T725,IF(AND(W725="Hiver",Hierarchisation!U725&gt;Listes!F724),F725/U725,"non applicable")))</f>
        <v>#N/A</v>
      </c>
      <c r="T725" s="17" t="e">
        <f>IF(K725="Centre",VLOOKUP(E725,effectifs_ete,3,FALSE),IF(Hierarchisation!K725="Grand Nord",VLOOKUP(Hierarchisation!E725,effectifs_ete,4,FALSE),IF(Hierarchisation!K725="Nord Est",VLOOKUP(Hierarchisation!E725,effectifs_ete,5,FALSE),IF(Hierarchisation!K725="Nord Ouest",VLOOKUP(Hierarchisation!E725,effectifs_ete,6,FALSE),IF(Hierarchisation!K725="Sud Est",VLOOKUP(Hierarchisation!E725,effectifs_ete,7,FALSE),IF(Hierarchisation!K725="Sud Ouest",VLOOKUP(Hierarchisation!E725,effectifs_ete,8,FALSE),"Erreur Région"))))))</f>
        <v>#N/A</v>
      </c>
      <c r="U725" s="17" t="e">
        <f>IF(K725="Centre",VLOOKUP(E725,effectifs_hiver,3,FALSE),IF(Hierarchisation!K725="Grand Nord",VLOOKUP(Hierarchisation!E725,effectifs_hiver,4,FALSE),IF(Hierarchisation!K725="Nord Est",VLOOKUP(Hierarchisation!E725,effectifs_hiver,5,FALSE),IF(Hierarchisation!K725="Nord Ouest",VLOOKUP(Hierarchisation!E725,effectifs_hiver,6,FALSE),IF(Hierarchisation!K725="Sud Est",VLOOKUP(Hierarchisation!E725,effectifs_hiver,7,FALSE),IF(Hierarchisation!K725="Sud Ouest",VLOOKUP(Hierarchisation!E725,effectifs_hiver,8,FALSE),"Erreur Région"))))))</f>
        <v>#N/A</v>
      </c>
      <c r="V725" s="17" t="e">
        <f>IF(W725="Transit","Transit",IF(W725="hiver",VLOOKUP(E725,'EFFECTIFS Hiver'!$A:$I,9,FALSE),IF(W725="été",VLOOKUP(E725,'EFFECTIFS Eté'!$A:$I,9,FALSE),"Erreur saison")))</f>
        <v>#N/A</v>
      </c>
      <c r="W725" s="18" t="e">
        <f>VLOOKUP(D725,Listes!B:C,2,FALSE)</f>
        <v>#N/A</v>
      </c>
    </row>
    <row r="726" spans="1:23" ht="15.75" customHeight="1">
      <c r="A726" s="11"/>
      <c r="B726" s="11"/>
      <c r="C726" s="11"/>
      <c r="D726" s="11"/>
      <c r="E726" s="11"/>
      <c r="F726" s="11"/>
      <c r="G726" s="11" t="e">
        <f>VLOOKUP(E726,TAXONS!B:C,2,FALSE)</f>
        <v>#N/A</v>
      </c>
      <c r="H726" s="13">
        <f t="shared" si="58"/>
        <v>0</v>
      </c>
      <c r="I726" s="12" t="e">
        <f t="shared" si="59"/>
        <v>#N/A</v>
      </c>
      <c r="J726" s="14" t="e">
        <f t="shared" si="60"/>
        <v>#N/A</v>
      </c>
      <c r="K726" s="15" t="e">
        <f>VLOOKUP(B726,REGIONS!A:D,4,FALSE)</f>
        <v>#N/A</v>
      </c>
      <c r="L726" s="19" t="e">
        <f>VLOOKUP(G726,Sensibilité!$A:$L,12,FALSE)</f>
        <v>#N/A</v>
      </c>
      <c r="M726" s="19" t="e">
        <f t="shared" si="61"/>
        <v>#N/A</v>
      </c>
      <c r="N726" s="19" t="e">
        <f t="shared" si="62"/>
        <v>#N/A</v>
      </c>
      <c r="O726" s="15" t="str">
        <f>IF(D726=Listes!$B$6,"SWARMING",IF(OR(D726=Listes!$B$1,D726=Listes!$B$2,D726=Listes!$B$5),2,IF(OR(D726=Listes!$B$3,D726=Listes!$B$4),1,"erreur colonne D")))</f>
        <v>SWARMING</v>
      </c>
      <c r="P726" s="15" t="e">
        <f>IF(OR(W726="Hiver",W726="Transit"),VLOOKUP(E726,IC!A:E,4,FALSE),IF(W726="été",VLOOKUP(E726,IC!A:E,3,FALSE),"erreur"))</f>
        <v>#N/A</v>
      </c>
      <c r="Q726" s="15" t="e">
        <f>IF(P726="NR",0,IF(F726&lt;5,0,IF(P726=1,VLOOKUP(F726,IC!$G$1:$I$8,3,TRUE),
IF(P726=2,VLOOKUP(F726,IC!$K$1:$M$8,3,TRUE),
IF(P726=3,VLOOKUP(F726,IC!$O$1:$Q$8,3,TRUE),IF(P726=4,VLOOKUP(F726,IC!$S$2:$U$9,3,TRUE),
"erreur"))))))</f>
        <v>#N/A</v>
      </c>
      <c r="R726" s="16" t="e">
        <f>IF(OR(V726="NA",V726="Transit",V726&lt;Listes!$F$1),"non applicable",F726/V726)</f>
        <v>#N/A</v>
      </c>
      <c r="S726" s="16" t="e">
        <f>IF(W726="Transit","Non applicable",IF(AND(W726="été",T726&gt;Listes!F725),F726/T726,IF(AND(W726="Hiver",Hierarchisation!U726&gt;Listes!F725),F726/U726,"non applicable")))</f>
        <v>#N/A</v>
      </c>
      <c r="T726" s="17" t="e">
        <f>IF(K726="Centre",VLOOKUP(E726,effectifs_ete,3,FALSE),IF(Hierarchisation!K726="Grand Nord",VLOOKUP(Hierarchisation!E726,effectifs_ete,4,FALSE),IF(Hierarchisation!K726="Nord Est",VLOOKUP(Hierarchisation!E726,effectifs_ete,5,FALSE),IF(Hierarchisation!K726="Nord Ouest",VLOOKUP(Hierarchisation!E726,effectifs_ete,6,FALSE),IF(Hierarchisation!K726="Sud Est",VLOOKUP(Hierarchisation!E726,effectifs_ete,7,FALSE),IF(Hierarchisation!K726="Sud Ouest",VLOOKUP(Hierarchisation!E726,effectifs_ete,8,FALSE),"Erreur Région"))))))</f>
        <v>#N/A</v>
      </c>
      <c r="U726" s="17" t="e">
        <f>IF(K726="Centre",VLOOKUP(E726,effectifs_hiver,3,FALSE),IF(Hierarchisation!K726="Grand Nord",VLOOKUP(Hierarchisation!E726,effectifs_hiver,4,FALSE),IF(Hierarchisation!K726="Nord Est",VLOOKUP(Hierarchisation!E726,effectifs_hiver,5,FALSE),IF(Hierarchisation!K726="Nord Ouest",VLOOKUP(Hierarchisation!E726,effectifs_hiver,6,FALSE),IF(Hierarchisation!K726="Sud Est",VLOOKUP(Hierarchisation!E726,effectifs_hiver,7,FALSE),IF(Hierarchisation!K726="Sud Ouest",VLOOKUP(Hierarchisation!E726,effectifs_hiver,8,FALSE),"Erreur Région"))))))</f>
        <v>#N/A</v>
      </c>
      <c r="V726" s="17" t="e">
        <f>IF(W726="Transit","Transit",IF(W726="hiver",VLOOKUP(E726,'EFFECTIFS Hiver'!$A:$I,9,FALSE),IF(W726="été",VLOOKUP(E726,'EFFECTIFS Eté'!$A:$I,9,FALSE),"Erreur saison")))</f>
        <v>#N/A</v>
      </c>
      <c r="W726" s="18" t="e">
        <f>VLOOKUP(D726,Listes!B:C,2,FALSE)</f>
        <v>#N/A</v>
      </c>
    </row>
    <row r="727" spans="1:23" ht="15.75" customHeight="1">
      <c r="A727" s="11"/>
      <c r="B727" s="11"/>
      <c r="C727" s="11"/>
      <c r="D727" s="11"/>
      <c r="E727" s="11"/>
      <c r="F727" s="11"/>
      <c r="G727" s="11" t="e">
        <f>VLOOKUP(E727,TAXONS!B:C,2,FALSE)</f>
        <v>#N/A</v>
      </c>
      <c r="H727" s="13">
        <f t="shared" si="58"/>
        <v>0</v>
      </c>
      <c r="I727" s="12" t="e">
        <f t="shared" si="59"/>
        <v>#N/A</v>
      </c>
      <c r="J727" s="14" t="e">
        <f t="shared" si="60"/>
        <v>#N/A</v>
      </c>
      <c r="K727" s="15" t="e">
        <f>VLOOKUP(B727,REGIONS!A:D,4,FALSE)</f>
        <v>#N/A</v>
      </c>
      <c r="L727" s="19" t="e">
        <f>VLOOKUP(G727,Sensibilité!$A:$L,12,FALSE)</f>
        <v>#N/A</v>
      </c>
      <c r="M727" s="19" t="e">
        <f t="shared" si="61"/>
        <v>#N/A</v>
      </c>
      <c r="N727" s="19" t="e">
        <f t="shared" si="62"/>
        <v>#N/A</v>
      </c>
      <c r="O727" s="15" t="str">
        <f>IF(D727=Listes!$B$6,"SWARMING",IF(OR(D727=Listes!$B$1,D727=Listes!$B$2,D727=Listes!$B$5),2,IF(OR(D727=Listes!$B$3,D727=Listes!$B$4),1,"erreur colonne D")))</f>
        <v>SWARMING</v>
      </c>
      <c r="P727" s="15" t="e">
        <f>IF(OR(W727="Hiver",W727="Transit"),VLOOKUP(E727,IC!A:E,4,FALSE),IF(W727="été",VLOOKUP(E727,IC!A:E,3,FALSE),"erreur"))</f>
        <v>#N/A</v>
      </c>
      <c r="Q727" s="15" t="e">
        <f>IF(P727="NR",0,IF(F727&lt;5,0,IF(P727=1,VLOOKUP(F727,IC!$G$1:$I$8,3,TRUE),
IF(P727=2,VLOOKUP(F727,IC!$K$1:$M$8,3,TRUE),
IF(P727=3,VLOOKUP(F727,IC!$O$1:$Q$8,3,TRUE),IF(P727=4,VLOOKUP(F727,IC!$S$2:$U$9,3,TRUE),
"erreur"))))))</f>
        <v>#N/A</v>
      </c>
      <c r="R727" s="16" t="e">
        <f>IF(OR(V727="NA",V727="Transit",V727&lt;Listes!$F$1),"non applicable",F727/V727)</f>
        <v>#N/A</v>
      </c>
      <c r="S727" s="16" t="e">
        <f>IF(W727="Transit","Non applicable",IF(AND(W727="été",T727&gt;Listes!F726),F727/T727,IF(AND(W727="Hiver",Hierarchisation!U727&gt;Listes!F726),F727/U727,"non applicable")))</f>
        <v>#N/A</v>
      </c>
      <c r="T727" s="17" t="e">
        <f>IF(K727="Centre",VLOOKUP(E727,effectifs_ete,3,FALSE),IF(Hierarchisation!K727="Grand Nord",VLOOKUP(Hierarchisation!E727,effectifs_ete,4,FALSE),IF(Hierarchisation!K727="Nord Est",VLOOKUP(Hierarchisation!E727,effectifs_ete,5,FALSE),IF(Hierarchisation!K727="Nord Ouest",VLOOKUP(Hierarchisation!E727,effectifs_ete,6,FALSE),IF(Hierarchisation!K727="Sud Est",VLOOKUP(Hierarchisation!E727,effectifs_ete,7,FALSE),IF(Hierarchisation!K727="Sud Ouest",VLOOKUP(Hierarchisation!E727,effectifs_ete,8,FALSE),"Erreur Région"))))))</f>
        <v>#N/A</v>
      </c>
      <c r="U727" s="17" t="e">
        <f>IF(K727="Centre",VLOOKUP(E727,effectifs_hiver,3,FALSE),IF(Hierarchisation!K727="Grand Nord",VLOOKUP(Hierarchisation!E727,effectifs_hiver,4,FALSE),IF(Hierarchisation!K727="Nord Est",VLOOKUP(Hierarchisation!E727,effectifs_hiver,5,FALSE),IF(Hierarchisation!K727="Nord Ouest",VLOOKUP(Hierarchisation!E727,effectifs_hiver,6,FALSE),IF(Hierarchisation!K727="Sud Est",VLOOKUP(Hierarchisation!E727,effectifs_hiver,7,FALSE),IF(Hierarchisation!K727="Sud Ouest",VLOOKUP(Hierarchisation!E727,effectifs_hiver,8,FALSE),"Erreur Région"))))))</f>
        <v>#N/A</v>
      </c>
      <c r="V727" s="17" t="e">
        <f>IF(W727="Transit","Transit",IF(W727="hiver",VLOOKUP(E727,'EFFECTIFS Hiver'!$A:$I,9,FALSE),IF(W727="été",VLOOKUP(E727,'EFFECTIFS Eté'!$A:$I,9,FALSE),"Erreur saison")))</f>
        <v>#N/A</v>
      </c>
      <c r="W727" s="18" t="e">
        <f>VLOOKUP(D727,Listes!B:C,2,FALSE)</f>
        <v>#N/A</v>
      </c>
    </row>
    <row r="728" spans="1:23" ht="15.75" customHeight="1">
      <c r="A728" s="11"/>
      <c r="B728" s="11"/>
      <c r="C728" s="11"/>
      <c r="D728" s="11"/>
      <c r="E728" s="11"/>
      <c r="F728" s="11"/>
      <c r="G728" s="11" t="e">
        <f>VLOOKUP(E728,TAXONS!B:C,2,FALSE)</f>
        <v>#N/A</v>
      </c>
      <c r="H728" s="13">
        <f t="shared" si="58"/>
        <v>0</v>
      </c>
      <c r="I728" s="12" t="e">
        <f t="shared" si="59"/>
        <v>#N/A</v>
      </c>
      <c r="J728" s="14" t="e">
        <f t="shared" si="60"/>
        <v>#N/A</v>
      </c>
      <c r="K728" s="15" t="e">
        <f>VLOOKUP(B728,REGIONS!A:D,4,FALSE)</f>
        <v>#N/A</v>
      </c>
      <c r="L728" s="19" t="e">
        <f>VLOOKUP(G728,Sensibilité!$A:$L,12,FALSE)</f>
        <v>#N/A</v>
      </c>
      <c r="M728" s="19" t="e">
        <f t="shared" si="61"/>
        <v>#N/A</v>
      </c>
      <c r="N728" s="19" t="e">
        <f t="shared" si="62"/>
        <v>#N/A</v>
      </c>
      <c r="O728" s="15" t="str">
        <f>IF(D728=Listes!$B$6,"SWARMING",IF(OR(D728=Listes!$B$1,D728=Listes!$B$2,D728=Listes!$B$5),2,IF(OR(D728=Listes!$B$3,D728=Listes!$B$4),1,"erreur colonne D")))</f>
        <v>SWARMING</v>
      </c>
      <c r="P728" s="15" t="e">
        <f>IF(OR(W728="Hiver",W728="Transit"),VLOOKUP(E728,IC!A:E,4,FALSE),IF(W728="été",VLOOKUP(E728,IC!A:E,3,FALSE),"erreur"))</f>
        <v>#N/A</v>
      </c>
      <c r="Q728" s="15" t="e">
        <f>IF(P728="NR",0,IF(F728&lt;5,0,IF(P728=1,VLOOKUP(F728,IC!$G$1:$I$8,3,TRUE),
IF(P728=2,VLOOKUP(F728,IC!$K$1:$M$8,3,TRUE),
IF(P728=3,VLOOKUP(F728,IC!$O$1:$Q$8,3,TRUE),IF(P728=4,VLOOKUP(F728,IC!$S$2:$U$9,3,TRUE),
"erreur"))))))</f>
        <v>#N/A</v>
      </c>
      <c r="R728" s="16" t="e">
        <f>IF(OR(V728="NA",V728="Transit",V728&lt;Listes!$F$1),"non applicable",F728/V728)</f>
        <v>#N/A</v>
      </c>
      <c r="S728" s="16" t="e">
        <f>IF(W728="Transit","Non applicable",IF(AND(W728="été",T728&gt;Listes!F727),F728/T728,IF(AND(W728="Hiver",Hierarchisation!U728&gt;Listes!F727),F728/U728,"non applicable")))</f>
        <v>#N/A</v>
      </c>
      <c r="T728" s="17" t="e">
        <f>IF(K728="Centre",VLOOKUP(E728,effectifs_ete,3,FALSE),IF(Hierarchisation!K728="Grand Nord",VLOOKUP(Hierarchisation!E728,effectifs_ete,4,FALSE),IF(Hierarchisation!K728="Nord Est",VLOOKUP(Hierarchisation!E728,effectifs_ete,5,FALSE),IF(Hierarchisation!K728="Nord Ouest",VLOOKUP(Hierarchisation!E728,effectifs_ete,6,FALSE),IF(Hierarchisation!K728="Sud Est",VLOOKUP(Hierarchisation!E728,effectifs_ete,7,FALSE),IF(Hierarchisation!K728="Sud Ouest",VLOOKUP(Hierarchisation!E728,effectifs_ete,8,FALSE),"Erreur Région"))))))</f>
        <v>#N/A</v>
      </c>
      <c r="U728" s="17" t="e">
        <f>IF(K728="Centre",VLOOKUP(E728,effectifs_hiver,3,FALSE),IF(Hierarchisation!K728="Grand Nord",VLOOKUP(Hierarchisation!E728,effectifs_hiver,4,FALSE),IF(Hierarchisation!K728="Nord Est",VLOOKUP(Hierarchisation!E728,effectifs_hiver,5,FALSE),IF(Hierarchisation!K728="Nord Ouest",VLOOKUP(Hierarchisation!E728,effectifs_hiver,6,FALSE),IF(Hierarchisation!K728="Sud Est",VLOOKUP(Hierarchisation!E728,effectifs_hiver,7,FALSE),IF(Hierarchisation!K728="Sud Ouest",VLOOKUP(Hierarchisation!E728,effectifs_hiver,8,FALSE),"Erreur Région"))))))</f>
        <v>#N/A</v>
      </c>
      <c r="V728" s="17" t="e">
        <f>IF(W728="Transit","Transit",IF(W728="hiver",VLOOKUP(E728,'EFFECTIFS Hiver'!$A:$I,9,FALSE),IF(W728="été",VLOOKUP(E728,'EFFECTIFS Eté'!$A:$I,9,FALSE),"Erreur saison")))</f>
        <v>#N/A</v>
      </c>
      <c r="W728" s="18" t="e">
        <f>VLOOKUP(D728,Listes!B:C,2,FALSE)</f>
        <v>#N/A</v>
      </c>
    </row>
    <row r="729" spans="1:23" ht="15.75" customHeight="1">
      <c r="A729" s="11"/>
      <c r="B729" s="11"/>
      <c r="C729" s="11"/>
      <c r="D729" s="11"/>
      <c r="E729" s="11"/>
      <c r="F729" s="11"/>
      <c r="G729" s="11" t="e">
        <f>VLOOKUP(E729,TAXONS!B:C,2,FALSE)</f>
        <v>#N/A</v>
      </c>
      <c r="H729" s="13">
        <f t="shared" si="58"/>
        <v>0</v>
      </c>
      <c r="I729" s="12" t="e">
        <f t="shared" si="59"/>
        <v>#N/A</v>
      </c>
      <c r="J729" s="14" t="e">
        <f t="shared" si="60"/>
        <v>#N/A</v>
      </c>
      <c r="K729" s="15" t="e">
        <f>VLOOKUP(B729,REGIONS!A:D,4,FALSE)</f>
        <v>#N/A</v>
      </c>
      <c r="L729" s="19" t="e">
        <f>VLOOKUP(G729,Sensibilité!$A:$L,12,FALSE)</f>
        <v>#N/A</v>
      </c>
      <c r="M729" s="19" t="e">
        <f t="shared" si="61"/>
        <v>#N/A</v>
      </c>
      <c r="N729" s="19" t="e">
        <f t="shared" si="62"/>
        <v>#N/A</v>
      </c>
      <c r="O729" s="15" t="str">
        <f>IF(D729=Listes!$B$6,"SWARMING",IF(OR(D729=Listes!$B$1,D729=Listes!$B$2,D729=Listes!$B$5),2,IF(OR(D729=Listes!$B$3,D729=Listes!$B$4),1,"erreur colonne D")))</f>
        <v>SWARMING</v>
      </c>
      <c r="P729" s="15" t="e">
        <f>IF(OR(W729="Hiver",W729="Transit"),VLOOKUP(E729,IC!A:E,4,FALSE),IF(W729="été",VLOOKUP(E729,IC!A:E,3,FALSE),"erreur"))</f>
        <v>#N/A</v>
      </c>
      <c r="Q729" s="15" t="e">
        <f>IF(P729="NR",0,IF(F729&lt;5,0,IF(P729=1,VLOOKUP(F729,IC!$G$1:$I$8,3,TRUE),
IF(P729=2,VLOOKUP(F729,IC!$K$1:$M$8,3,TRUE),
IF(P729=3,VLOOKUP(F729,IC!$O$1:$Q$8,3,TRUE),IF(P729=4,VLOOKUP(F729,IC!$S$2:$U$9,3,TRUE),
"erreur"))))))</f>
        <v>#N/A</v>
      </c>
      <c r="R729" s="16" t="e">
        <f>IF(OR(V729="NA",V729="Transit",V729&lt;Listes!$F$1),"non applicable",F729/V729)</f>
        <v>#N/A</v>
      </c>
      <c r="S729" s="16" t="e">
        <f>IF(W729="Transit","Non applicable",IF(AND(W729="été",T729&gt;Listes!F728),F729/T729,IF(AND(W729="Hiver",Hierarchisation!U729&gt;Listes!F728),F729/U729,"non applicable")))</f>
        <v>#N/A</v>
      </c>
      <c r="T729" s="17" t="e">
        <f>IF(K729="Centre",VLOOKUP(E729,effectifs_ete,3,FALSE),IF(Hierarchisation!K729="Grand Nord",VLOOKUP(Hierarchisation!E729,effectifs_ete,4,FALSE),IF(Hierarchisation!K729="Nord Est",VLOOKUP(Hierarchisation!E729,effectifs_ete,5,FALSE),IF(Hierarchisation!K729="Nord Ouest",VLOOKUP(Hierarchisation!E729,effectifs_ete,6,FALSE),IF(Hierarchisation!K729="Sud Est",VLOOKUP(Hierarchisation!E729,effectifs_ete,7,FALSE),IF(Hierarchisation!K729="Sud Ouest",VLOOKUP(Hierarchisation!E729,effectifs_ete,8,FALSE),"Erreur Région"))))))</f>
        <v>#N/A</v>
      </c>
      <c r="U729" s="17" t="e">
        <f>IF(K729="Centre",VLOOKUP(E729,effectifs_hiver,3,FALSE),IF(Hierarchisation!K729="Grand Nord",VLOOKUP(Hierarchisation!E729,effectifs_hiver,4,FALSE),IF(Hierarchisation!K729="Nord Est",VLOOKUP(Hierarchisation!E729,effectifs_hiver,5,FALSE),IF(Hierarchisation!K729="Nord Ouest",VLOOKUP(Hierarchisation!E729,effectifs_hiver,6,FALSE),IF(Hierarchisation!K729="Sud Est",VLOOKUP(Hierarchisation!E729,effectifs_hiver,7,FALSE),IF(Hierarchisation!K729="Sud Ouest",VLOOKUP(Hierarchisation!E729,effectifs_hiver,8,FALSE),"Erreur Région"))))))</f>
        <v>#N/A</v>
      </c>
      <c r="V729" s="17" t="e">
        <f>IF(W729="Transit","Transit",IF(W729="hiver",VLOOKUP(E729,'EFFECTIFS Hiver'!$A:$I,9,FALSE),IF(W729="été",VLOOKUP(E729,'EFFECTIFS Eté'!$A:$I,9,FALSE),"Erreur saison")))</f>
        <v>#N/A</v>
      </c>
      <c r="W729" s="18" t="e">
        <f>VLOOKUP(D729,Listes!B:C,2,FALSE)</f>
        <v>#N/A</v>
      </c>
    </row>
    <row r="730" spans="1:23" ht="15.75" customHeight="1">
      <c r="A730" s="11"/>
      <c r="B730" s="11"/>
      <c r="C730" s="11"/>
      <c r="D730" s="11"/>
      <c r="E730" s="11"/>
      <c r="F730" s="11"/>
      <c r="G730" s="11" t="e">
        <f>VLOOKUP(E730,TAXONS!B:C,2,FALSE)</f>
        <v>#N/A</v>
      </c>
      <c r="H730" s="13">
        <f t="shared" si="58"/>
        <v>0</v>
      </c>
      <c r="I730" s="12" t="e">
        <f t="shared" si="59"/>
        <v>#N/A</v>
      </c>
      <c r="J730" s="14" t="e">
        <f t="shared" si="60"/>
        <v>#N/A</v>
      </c>
      <c r="K730" s="15" t="e">
        <f>VLOOKUP(B730,REGIONS!A:D,4,FALSE)</f>
        <v>#N/A</v>
      </c>
      <c r="L730" s="19" t="e">
        <f>VLOOKUP(G730,Sensibilité!$A:$L,12,FALSE)</f>
        <v>#N/A</v>
      </c>
      <c r="M730" s="19" t="e">
        <f t="shared" si="61"/>
        <v>#N/A</v>
      </c>
      <c r="N730" s="19" t="e">
        <f t="shared" si="62"/>
        <v>#N/A</v>
      </c>
      <c r="O730" s="15" t="str">
        <f>IF(D730=Listes!$B$6,"SWARMING",IF(OR(D730=Listes!$B$1,D730=Listes!$B$2,D730=Listes!$B$5),2,IF(OR(D730=Listes!$B$3,D730=Listes!$B$4),1,"erreur colonne D")))</f>
        <v>SWARMING</v>
      </c>
      <c r="P730" s="15" t="e">
        <f>IF(OR(W730="Hiver",W730="Transit"),VLOOKUP(E730,IC!A:E,4,FALSE),IF(W730="été",VLOOKUP(E730,IC!A:E,3,FALSE),"erreur"))</f>
        <v>#N/A</v>
      </c>
      <c r="Q730" s="15" t="e">
        <f>IF(P730="NR",0,IF(F730&lt;5,0,IF(P730=1,VLOOKUP(F730,IC!$G$1:$I$8,3,TRUE),
IF(P730=2,VLOOKUP(F730,IC!$K$1:$M$8,3,TRUE),
IF(P730=3,VLOOKUP(F730,IC!$O$1:$Q$8,3,TRUE),IF(P730=4,VLOOKUP(F730,IC!$S$2:$U$9,3,TRUE),
"erreur"))))))</f>
        <v>#N/A</v>
      </c>
      <c r="R730" s="16" t="e">
        <f>IF(OR(V730="NA",V730="Transit",V730&lt;Listes!$F$1),"non applicable",F730/V730)</f>
        <v>#N/A</v>
      </c>
      <c r="S730" s="16" t="e">
        <f>IF(W730="Transit","Non applicable",IF(AND(W730="été",T730&gt;Listes!F729),F730/T730,IF(AND(W730="Hiver",Hierarchisation!U730&gt;Listes!F729),F730/U730,"non applicable")))</f>
        <v>#N/A</v>
      </c>
      <c r="T730" s="17" t="e">
        <f>IF(K730="Centre",VLOOKUP(E730,effectifs_ete,3,FALSE),IF(Hierarchisation!K730="Grand Nord",VLOOKUP(Hierarchisation!E730,effectifs_ete,4,FALSE),IF(Hierarchisation!K730="Nord Est",VLOOKUP(Hierarchisation!E730,effectifs_ete,5,FALSE),IF(Hierarchisation!K730="Nord Ouest",VLOOKUP(Hierarchisation!E730,effectifs_ete,6,FALSE),IF(Hierarchisation!K730="Sud Est",VLOOKUP(Hierarchisation!E730,effectifs_ete,7,FALSE),IF(Hierarchisation!K730="Sud Ouest",VLOOKUP(Hierarchisation!E730,effectifs_ete,8,FALSE),"Erreur Région"))))))</f>
        <v>#N/A</v>
      </c>
      <c r="U730" s="17" t="e">
        <f>IF(K730="Centre",VLOOKUP(E730,effectifs_hiver,3,FALSE),IF(Hierarchisation!K730="Grand Nord",VLOOKUP(Hierarchisation!E730,effectifs_hiver,4,FALSE),IF(Hierarchisation!K730="Nord Est",VLOOKUP(Hierarchisation!E730,effectifs_hiver,5,FALSE),IF(Hierarchisation!K730="Nord Ouest",VLOOKUP(Hierarchisation!E730,effectifs_hiver,6,FALSE),IF(Hierarchisation!K730="Sud Est",VLOOKUP(Hierarchisation!E730,effectifs_hiver,7,FALSE),IF(Hierarchisation!K730="Sud Ouest",VLOOKUP(Hierarchisation!E730,effectifs_hiver,8,FALSE),"Erreur Région"))))))</f>
        <v>#N/A</v>
      </c>
      <c r="V730" s="17" t="e">
        <f>IF(W730="Transit","Transit",IF(W730="hiver",VLOOKUP(E730,'EFFECTIFS Hiver'!$A:$I,9,FALSE),IF(W730="été",VLOOKUP(E730,'EFFECTIFS Eté'!$A:$I,9,FALSE),"Erreur saison")))</f>
        <v>#N/A</v>
      </c>
      <c r="W730" s="18" t="e">
        <f>VLOOKUP(D730,Listes!B:C,2,FALSE)</f>
        <v>#N/A</v>
      </c>
    </row>
    <row r="731" spans="1:23" ht="15.75" customHeight="1">
      <c r="A731" s="11"/>
      <c r="B731" s="11"/>
      <c r="C731" s="11"/>
      <c r="D731" s="11"/>
      <c r="E731" s="11"/>
      <c r="F731" s="11"/>
      <c r="G731" s="11" t="e">
        <f>VLOOKUP(E731,TAXONS!B:C,2,FALSE)</f>
        <v>#N/A</v>
      </c>
      <c r="H731" s="13">
        <f t="shared" si="58"/>
        <v>0</v>
      </c>
      <c r="I731" s="12" t="e">
        <f t="shared" si="59"/>
        <v>#N/A</v>
      </c>
      <c r="J731" s="14" t="e">
        <f t="shared" si="60"/>
        <v>#N/A</v>
      </c>
      <c r="K731" s="15" t="e">
        <f>VLOOKUP(B731,REGIONS!A:D,4,FALSE)</f>
        <v>#N/A</v>
      </c>
      <c r="L731" s="19" t="e">
        <f>VLOOKUP(G731,Sensibilité!$A:$L,12,FALSE)</f>
        <v>#N/A</v>
      </c>
      <c r="M731" s="19" t="e">
        <f t="shared" si="61"/>
        <v>#N/A</v>
      </c>
      <c r="N731" s="19" t="e">
        <f t="shared" si="62"/>
        <v>#N/A</v>
      </c>
      <c r="O731" s="15" t="str">
        <f>IF(D731=Listes!$B$6,"SWARMING",IF(OR(D731=Listes!$B$1,D731=Listes!$B$2,D731=Listes!$B$5),2,IF(OR(D731=Listes!$B$3,D731=Listes!$B$4),1,"erreur colonne D")))</f>
        <v>SWARMING</v>
      </c>
      <c r="P731" s="15" t="e">
        <f>IF(OR(W731="Hiver",W731="Transit"),VLOOKUP(E731,IC!A:E,4,FALSE),IF(W731="été",VLOOKUP(E731,IC!A:E,3,FALSE),"erreur"))</f>
        <v>#N/A</v>
      </c>
      <c r="Q731" s="15" t="e">
        <f>IF(P731="NR",0,IF(F731&lt;5,0,IF(P731=1,VLOOKUP(F731,IC!$G$1:$I$8,3,TRUE),
IF(P731=2,VLOOKUP(F731,IC!$K$1:$M$8,3,TRUE),
IF(P731=3,VLOOKUP(F731,IC!$O$1:$Q$8,3,TRUE),IF(P731=4,VLOOKUP(F731,IC!$S$2:$U$9,3,TRUE),
"erreur"))))))</f>
        <v>#N/A</v>
      </c>
      <c r="R731" s="16" t="e">
        <f>IF(OR(V731="NA",V731="Transit",V731&lt;Listes!$F$1),"non applicable",F731/V731)</f>
        <v>#N/A</v>
      </c>
      <c r="S731" s="16" t="e">
        <f>IF(W731="Transit","Non applicable",IF(AND(W731="été",T731&gt;Listes!F730),F731/T731,IF(AND(W731="Hiver",Hierarchisation!U731&gt;Listes!F730),F731/U731,"non applicable")))</f>
        <v>#N/A</v>
      </c>
      <c r="T731" s="17" t="e">
        <f>IF(K731="Centre",VLOOKUP(E731,effectifs_ete,3,FALSE),IF(Hierarchisation!K731="Grand Nord",VLOOKUP(Hierarchisation!E731,effectifs_ete,4,FALSE),IF(Hierarchisation!K731="Nord Est",VLOOKUP(Hierarchisation!E731,effectifs_ete,5,FALSE),IF(Hierarchisation!K731="Nord Ouest",VLOOKUP(Hierarchisation!E731,effectifs_ete,6,FALSE),IF(Hierarchisation!K731="Sud Est",VLOOKUP(Hierarchisation!E731,effectifs_ete,7,FALSE),IF(Hierarchisation!K731="Sud Ouest",VLOOKUP(Hierarchisation!E731,effectifs_ete,8,FALSE),"Erreur Région"))))))</f>
        <v>#N/A</v>
      </c>
      <c r="U731" s="17" t="e">
        <f>IF(K731="Centre",VLOOKUP(E731,effectifs_hiver,3,FALSE),IF(Hierarchisation!K731="Grand Nord",VLOOKUP(Hierarchisation!E731,effectifs_hiver,4,FALSE),IF(Hierarchisation!K731="Nord Est",VLOOKUP(Hierarchisation!E731,effectifs_hiver,5,FALSE),IF(Hierarchisation!K731="Nord Ouest",VLOOKUP(Hierarchisation!E731,effectifs_hiver,6,FALSE),IF(Hierarchisation!K731="Sud Est",VLOOKUP(Hierarchisation!E731,effectifs_hiver,7,FALSE),IF(Hierarchisation!K731="Sud Ouest",VLOOKUP(Hierarchisation!E731,effectifs_hiver,8,FALSE),"Erreur Région"))))))</f>
        <v>#N/A</v>
      </c>
      <c r="V731" s="17" t="e">
        <f>IF(W731="Transit","Transit",IF(W731="hiver",VLOOKUP(E731,'EFFECTIFS Hiver'!$A:$I,9,FALSE),IF(W731="été",VLOOKUP(E731,'EFFECTIFS Eté'!$A:$I,9,FALSE),"Erreur saison")))</f>
        <v>#N/A</v>
      </c>
      <c r="W731" s="18" t="e">
        <f>VLOOKUP(D731,Listes!B:C,2,FALSE)</f>
        <v>#N/A</v>
      </c>
    </row>
    <row r="732" spans="1:23" ht="15.75" customHeight="1">
      <c r="A732" s="11"/>
      <c r="B732" s="11"/>
      <c r="C732" s="11"/>
      <c r="D732" s="11"/>
      <c r="E732" s="11"/>
      <c r="F732" s="11"/>
      <c r="G732" s="11" t="e">
        <f>VLOOKUP(E732,TAXONS!B:C,2,FALSE)</f>
        <v>#N/A</v>
      </c>
      <c r="H732" s="13">
        <f t="shared" si="58"/>
        <v>0</v>
      </c>
      <c r="I732" s="12" t="e">
        <f t="shared" si="59"/>
        <v>#N/A</v>
      </c>
      <c r="J732" s="14" t="e">
        <f t="shared" si="60"/>
        <v>#N/A</v>
      </c>
      <c r="K732" s="15" t="e">
        <f>VLOOKUP(B732,REGIONS!A:D,4,FALSE)</f>
        <v>#N/A</v>
      </c>
      <c r="L732" s="19" t="e">
        <f>VLOOKUP(G732,Sensibilité!$A:$L,12,FALSE)</f>
        <v>#N/A</v>
      </c>
      <c r="M732" s="19" t="e">
        <f t="shared" si="61"/>
        <v>#N/A</v>
      </c>
      <c r="N732" s="19" t="e">
        <f t="shared" si="62"/>
        <v>#N/A</v>
      </c>
      <c r="O732" s="15" t="str">
        <f>IF(D732=Listes!$B$6,"SWARMING",IF(OR(D732=Listes!$B$1,D732=Listes!$B$2,D732=Listes!$B$5),2,IF(OR(D732=Listes!$B$3,D732=Listes!$B$4),1,"erreur colonne D")))</f>
        <v>SWARMING</v>
      </c>
      <c r="P732" s="15" t="e">
        <f>IF(OR(W732="Hiver",W732="Transit"),VLOOKUP(E732,IC!A:E,4,FALSE),IF(W732="été",VLOOKUP(E732,IC!A:E,3,FALSE),"erreur"))</f>
        <v>#N/A</v>
      </c>
      <c r="Q732" s="15" t="e">
        <f>IF(P732="NR",0,IF(F732&lt;5,0,IF(P732=1,VLOOKUP(F732,IC!$G$1:$I$8,3,TRUE),
IF(P732=2,VLOOKUP(F732,IC!$K$1:$M$8,3,TRUE),
IF(P732=3,VLOOKUP(F732,IC!$O$1:$Q$8,3,TRUE),IF(P732=4,VLOOKUP(F732,IC!$S$2:$U$9,3,TRUE),
"erreur"))))))</f>
        <v>#N/A</v>
      </c>
      <c r="R732" s="16" t="e">
        <f>IF(OR(V732="NA",V732="Transit",V732&lt;Listes!$F$1),"non applicable",F732/V732)</f>
        <v>#N/A</v>
      </c>
      <c r="S732" s="16" t="e">
        <f>IF(W732="Transit","Non applicable",IF(AND(W732="été",T732&gt;Listes!F731),F732/T732,IF(AND(W732="Hiver",Hierarchisation!U732&gt;Listes!F731),F732/U732,"non applicable")))</f>
        <v>#N/A</v>
      </c>
      <c r="T732" s="17" t="e">
        <f>IF(K732="Centre",VLOOKUP(E732,effectifs_ete,3,FALSE),IF(Hierarchisation!K732="Grand Nord",VLOOKUP(Hierarchisation!E732,effectifs_ete,4,FALSE),IF(Hierarchisation!K732="Nord Est",VLOOKUP(Hierarchisation!E732,effectifs_ete,5,FALSE),IF(Hierarchisation!K732="Nord Ouest",VLOOKUP(Hierarchisation!E732,effectifs_ete,6,FALSE),IF(Hierarchisation!K732="Sud Est",VLOOKUP(Hierarchisation!E732,effectifs_ete,7,FALSE),IF(Hierarchisation!K732="Sud Ouest",VLOOKUP(Hierarchisation!E732,effectifs_ete,8,FALSE),"Erreur Région"))))))</f>
        <v>#N/A</v>
      </c>
      <c r="U732" s="17" t="e">
        <f>IF(K732="Centre",VLOOKUP(E732,effectifs_hiver,3,FALSE),IF(Hierarchisation!K732="Grand Nord",VLOOKUP(Hierarchisation!E732,effectifs_hiver,4,FALSE),IF(Hierarchisation!K732="Nord Est",VLOOKUP(Hierarchisation!E732,effectifs_hiver,5,FALSE),IF(Hierarchisation!K732="Nord Ouest",VLOOKUP(Hierarchisation!E732,effectifs_hiver,6,FALSE),IF(Hierarchisation!K732="Sud Est",VLOOKUP(Hierarchisation!E732,effectifs_hiver,7,FALSE),IF(Hierarchisation!K732="Sud Ouest",VLOOKUP(Hierarchisation!E732,effectifs_hiver,8,FALSE),"Erreur Région"))))))</f>
        <v>#N/A</v>
      </c>
      <c r="V732" s="17" t="e">
        <f>IF(W732="Transit","Transit",IF(W732="hiver",VLOOKUP(E732,'EFFECTIFS Hiver'!$A:$I,9,FALSE),IF(W732="été",VLOOKUP(E732,'EFFECTIFS Eté'!$A:$I,9,FALSE),"Erreur saison")))</f>
        <v>#N/A</v>
      </c>
      <c r="W732" s="18" t="e">
        <f>VLOOKUP(D732,Listes!B:C,2,FALSE)</f>
        <v>#N/A</v>
      </c>
    </row>
    <row r="733" spans="1:23" ht="15.75" customHeight="1">
      <c r="A733" s="11"/>
      <c r="B733" s="11"/>
      <c r="C733" s="11"/>
      <c r="D733" s="11"/>
      <c r="E733" s="11"/>
      <c r="F733" s="11"/>
      <c r="G733" s="11" t="e">
        <f>VLOOKUP(E733,TAXONS!B:C,2,FALSE)</f>
        <v>#N/A</v>
      </c>
      <c r="H733" s="13">
        <f t="shared" si="58"/>
        <v>0</v>
      </c>
      <c r="I733" s="12" t="e">
        <f t="shared" si="59"/>
        <v>#N/A</v>
      </c>
      <c r="J733" s="14" t="e">
        <f t="shared" si="60"/>
        <v>#N/A</v>
      </c>
      <c r="K733" s="15" t="e">
        <f>VLOOKUP(B733,REGIONS!A:D,4,FALSE)</f>
        <v>#N/A</v>
      </c>
      <c r="L733" s="19" t="e">
        <f>VLOOKUP(G733,Sensibilité!$A:$L,12,FALSE)</f>
        <v>#N/A</v>
      </c>
      <c r="M733" s="19" t="e">
        <f t="shared" si="61"/>
        <v>#N/A</v>
      </c>
      <c r="N733" s="19" t="e">
        <f t="shared" si="62"/>
        <v>#N/A</v>
      </c>
      <c r="O733" s="15" t="str">
        <f>IF(D733=Listes!$B$6,"SWARMING",IF(OR(D733=Listes!$B$1,D733=Listes!$B$2,D733=Listes!$B$5),2,IF(OR(D733=Listes!$B$3,D733=Listes!$B$4),1,"erreur colonne D")))</f>
        <v>SWARMING</v>
      </c>
      <c r="P733" s="15" t="e">
        <f>IF(OR(W733="Hiver",W733="Transit"),VLOOKUP(E733,IC!A:E,4,FALSE),IF(W733="été",VLOOKUP(E733,IC!A:E,3,FALSE),"erreur"))</f>
        <v>#N/A</v>
      </c>
      <c r="Q733" s="15" t="e">
        <f>IF(P733="NR",0,IF(F733&lt;5,0,IF(P733=1,VLOOKUP(F733,IC!$G$1:$I$8,3,TRUE),
IF(P733=2,VLOOKUP(F733,IC!$K$1:$M$8,3,TRUE),
IF(P733=3,VLOOKUP(F733,IC!$O$1:$Q$8,3,TRUE),IF(P733=4,VLOOKUP(F733,IC!$S$2:$U$9,3,TRUE),
"erreur"))))))</f>
        <v>#N/A</v>
      </c>
      <c r="R733" s="16" t="e">
        <f>IF(OR(V733="NA",V733="Transit",V733&lt;Listes!$F$1),"non applicable",F733/V733)</f>
        <v>#N/A</v>
      </c>
      <c r="S733" s="16" t="e">
        <f>IF(W733="Transit","Non applicable",IF(AND(W733="été",T733&gt;Listes!F732),F733/T733,IF(AND(W733="Hiver",Hierarchisation!U733&gt;Listes!F732),F733/U733,"non applicable")))</f>
        <v>#N/A</v>
      </c>
      <c r="T733" s="17" t="e">
        <f>IF(K733="Centre",VLOOKUP(E733,effectifs_ete,3,FALSE),IF(Hierarchisation!K733="Grand Nord",VLOOKUP(Hierarchisation!E733,effectifs_ete,4,FALSE),IF(Hierarchisation!K733="Nord Est",VLOOKUP(Hierarchisation!E733,effectifs_ete,5,FALSE),IF(Hierarchisation!K733="Nord Ouest",VLOOKUP(Hierarchisation!E733,effectifs_ete,6,FALSE),IF(Hierarchisation!K733="Sud Est",VLOOKUP(Hierarchisation!E733,effectifs_ete,7,FALSE),IF(Hierarchisation!K733="Sud Ouest",VLOOKUP(Hierarchisation!E733,effectifs_ete,8,FALSE),"Erreur Région"))))))</f>
        <v>#N/A</v>
      </c>
      <c r="U733" s="17" t="e">
        <f>IF(K733="Centre",VLOOKUP(E733,effectifs_hiver,3,FALSE),IF(Hierarchisation!K733="Grand Nord",VLOOKUP(Hierarchisation!E733,effectifs_hiver,4,FALSE),IF(Hierarchisation!K733="Nord Est",VLOOKUP(Hierarchisation!E733,effectifs_hiver,5,FALSE),IF(Hierarchisation!K733="Nord Ouest",VLOOKUP(Hierarchisation!E733,effectifs_hiver,6,FALSE),IF(Hierarchisation!K733="Sud Est",VLOOKUP(Hierarchisation!E733,effectifs_hiver,7,FALSE),IF(Hierarchisation!K733="Sud Ouest",VLOOKUP(Hierarchisation!E733,effectifs_hiver,8,FALSE),"Erreur Région"))))))</f>
        <v>#N/A</v>
      </c>
      <c r="V733" s="17" t="e">
        <f>IF(W733="Transit","Transit",IF(W733="hiver",VLOOKUP(E733,'EFFECTIFS Hiver'!$A:$I,9,FALSE),IF(W733="été",VLOOKUP(E733,'EFFECTIFS Eté'!$A:$I,9,FALSE),"Erreur saison")))</f>
        <v>#N/A</v>
      </c>
      <c r="W733" s="18" t="e">
        <f>VLOOKUP(D733,Listes!B:C,2,FALSE)</f>
        <v>#N/A</v>
      </c>
    </row>
    <row r="734" spans="1:23" ht="15.75" customHeight="1">
      <c r="A734" s="11"/>
      <c r="B734" s="11"/>
      <c r="C734" s="11"/>
      <c r="D734" s="11"/>
      <c r="E734" s="11"/>
      <c r="F734" s="11"/>
      <c r="G734" s="11" t="e">
        <f>VLOOKUP(E734,TAXONS!B:C,2,FALSE)</f>
        <v>#N/A</v>
      </c>
      <c r="H734" s="13">
        <f t="shared" si="58"/>
        <v>0</v>
      </c>
      <c r="I734" s="12" t="e">
        <f t="shared" si="59"/>
        <v>#N/A</v>
      </c>
      <c r="J734" s="14" t="e">
        <f t="shared" si="60"/>
        <v>#N/A</v>
      </c>
      <c r="K734" s="15" t="e">
        <f>VLOOKUP(B734,REGIONS!A:D,4,FALSE)</f>
        <v>#N/A</v>
      </c>
      <c r="L734" s="19" t="e">
        <f>VLOOKUP(G734,Sensibilité!$A:$L,12,FALSE)</f>
        <v>#N/A</v>
      </c>
      <c r="M734" s="19" t="e">
        <f t="shared" si="61"/>
        <v>#N/A</v>
      </c>
      <c r="N734" s="19" t="e">
        <f t="shared" si="62"/>
        <v>#N/A</v>
      </c>
      <c r="O734" s="15" t="str">
        <f>IF(D734=Listes!$B$6,"SWARMING",IF(OR(D734=Listes!$B$1,D734=Listes!$B$2,D734=Listes!$B$5),2,IF(OR(D734=Listes!$B$3,D734=Listes!$B$4),1,"erreur colonne D")))</f>
        <v>SWARMING</v>
      </c>
      <c r="P734" s="15" t="e">
        <f>IF(OR(W734="Hiver",W734="Transit"),VLOOKUP(E734,IC!A:E,4,FALSE),IF(W734="été",VLOOKUP(E734,IC!A:E,3,FALSE),"erreur"))</f>
        <v>#N/A</v>
      </c>
      <c r="Q734" s="15" t="e">
        <f>IF(P734="NR",0,IF(F734&lt;5,0,IF(P734=1,VLOOKUP(F734,IC!$G$1:$I$8,3,TRUE),
IF(P734=2,VLOOKUP(F734,IC!$K$1:$M$8,3,TRUE),
IF(P734=3,VLOOKUP(F734,IC!$O$1:$Q$8,3,TRUE),IF(P734=4,VLOOKUP(F734,IC!$S$2:$U$9,3,TRUE),
"erreur"))))))</f>
        <v>#N/A</v>
      </c>
      <c r="R734" s="16" t="e">
        <f>IF(OR(V734="NA",V734="Transit",V734&lt;Listes!$F$1),"non applicable",F734/V734)</f>
        <v>#N/A</v>
      </c>
      <c r="S734" s="16" t="e">
        <f>IF(W734="Transit","Non applicable",IF(AND(W734="été",T734&gt;Listes!F733),F734/T734,IF(AND(W734="Hiver",Hierarchisation!U734&gt;Listes!F733),F734/U734,"non applicable")))</f>
        <v>#N/A</v>
      </c>
      <c r="T734" s="17" t="e">
        <f>IF(K734="Centre",VLOOKUP(E734,effectifs_ete,3,FALSE),IF(Hierarchisation!K734="Grand Nord",VLOOKUP(Hierarchisation!E734,effectifs_ete,4,FALSE),IF(Hierarchisation!K734="Nord Est",VLOOKUP(Hierarchisation!E734,effectifs_ete,5,FALSE),IF(Hierarchisation!K734="Nord Ouest",VLOOKUP(Hierarchisation!E734,effectifs_ete,6,FALSE),IF(Hierarchisation!K734="Sud Est",VLOOKUP(Hierarchisation!E734,effectifs_ete,7,FALSE),IF(Hierarchisation!K734="Sud Ouest",VLOOKUP(Hierarchisation!E734,effectifs_ete,8,FALSE),"Erreur Région"))))))</f>
        <v>#N/A</v>
      </c>
      <c r="U734" s="17" t="e">
        <f>IF(K734="Centre",VLOOKUP(E734,effectifs_hiver,3,FALSE),IF(Hierarchisation!K734="Grand Nord",VLOOKUP(Hierarchisation!E734,effectifs_hiver,4,FALSE),IF(Hierarchisation!K734="Nord Est",VLOOKUP(Hierarchisation!E734,effectifs_hiver,5,FALSE),IF(Hierarchisation!K734="Nord Ouest",VLOOKUP(Hierarchisation!E734,effectifs_hiver,6,FALSE),IF(Hierarchisation!K734="Sud Est",VLOOKUP(Hierarchisation!E734,effectifs_hiver,7,FALSE),IF(Hierarchisation!K734="Sud Ouest",VLOOKUP(Hierarchisation!E734,effectifs_hiver,8,FALSE),"Erreur Région"))))))</f>
        <v>#N/A</v>
      </c>
      <c r="V734" s="17" t="e">
        <f>IF(W734="Transit","Transit",IF(W734="hiver",VLOOKUP(E734,'EFFECTIFS Hiver'!$A:$I,9,FALSE),IF(W734="été",VLOOKUP(E734,'EFFECTIFS Eté'!$A:$I,9,FALSE),"Erreur saison")))</f>
        <v>#N/A</v>
      </c>
      <c r="W734" s="18" t="e">
        <f>VLOOKUP(D734,Listes!B:C,2,FALSE)</f>
        <v>#N/A</v>
      </c>
    </row>
    <row r="735" spans="1:23" ht="15.75" customHeight="1">
      <c r="A735" s="11"/>
      <c r="B735" s="11"/>
      <c r="C735" s="11"/>
      <c r="D735" s="11"/>
      <c r="E735" s="11"/>
      <c r="F735" s="11"/>
      <c r="G735" s="11" t="e">
        <f>VLOOKUP(E735,TAXONS!B:C,2,FALSE)</f>
        <v>#N/A</v>
      </c>
      <c r="H735" s="13">
        <f t="shared" si="58"/>
        <v>0</v>
      </c>
      <c r="I735" s="12" t="e">
        <f t="shared" si="59"/>
        <v>#N/A</v>
      </c>
      <c r="J735" s="14" t="e">
        <f t="shared" si="60"/>
        <v>#N/A</v>
      </c>
      <c r="K735" s="15" t="e">
        <f>VLOOKUP(B735,REGIONS!A:D,4,FALSE)</f>
        <v>#N/A</v>
      </c>
      <c r="L735" s="19" t="e">
        <f>VLOOKUP(G735,Sensibilité!$A:$L,12,FALSE)</f>
        <v>#N/A</v>
      </c>
      <c r="M735" s="19" t="e">
        <f t="shared" si="61"/>
        <v>#N/A</v>
      </c>
      <c r="N735" s="19" t="e">
        <f t="shared" si="62"/>
        <v>#N/A</v>
      </c>
      <c r="O735" s="15" t="str">
        <f>IF(D735=Listes!$B$6,"SWARMING",IF(OR(D735=Listes!$B$1,D735=Listes!$B$2,D735=Listes!$B$5),2,IF(OR(D735=Listes!$B$3,D735=Listes!$B$4),1,"erreur colonne D")))</f>
        <v>SWARMING</v>
      </c>
      <c r="P735" s="15" t="e">
        <f>IF(OR(W735="Hiver",W735="Transit"),VLOOKUP(E735,IC!A:E,4,FALSE),IF(W735="été",VLOOKUP(E735,IC!A:E,3,FALSE),"erreur"))</f>
        <v>#N/A</v>
      </c>
      <c r="Q735" s="15" t="e">
        <f>IF(P735="NR",0,IF(F735&lt;5,0,IF(P735=1,VLOOKUP(F735,IC!$G$1:$I$8,3,TRUE),
IF(P735=2,VLOOKUP(F735,IC!$K$1:$M$8,3,TRUE),
IF(P735=3,VLOOKUP(F735,IC!$O$1:$Q$8,3,TRUE),IF(P735=4,VLOOKUP(F735,IC!$S$2:$U$9,3,TRUE),
"erreur"))))))</f>
        <v>#N/A</v>
      </c>
      <c r="R735" s="16" t="e">
        <f>IF(OR(V735="NA",V735="Transit",V735&lt;Listes!$F$1),"non applicable",F735/V735)</f>
        <v>#N/A</v>
      </c>
      <c r="S735" s="16" t="e">
        <f>IF(W735="Transit","Non applicable",IF(AND(W735="été",T735&gt;Listes!F734),F735/T735,IF(AND(W735="Hiver",Hierarchisation!U735&gt;Listes!F734),F735/U735,"non applicable")))</f>
        <v>#N/A</v>
      </c>
      <c r="T735" s="17" t="e">
        <f>IF(K735="Centre",VLOOKUP(E735,effectifs_ete,3,FALSE),IF(Hierarchisation!K735="Grand Nord",VLOOKUP(Hierarchisation!E735,effectifs_ete,4,FALSE),IF(Hierarchisation!K735="Nord Est",VLOOKUP(Hierarchisation!E735,effectifs_ete,5,FALSE),IF(Hierarchisation!K735="Nord Ouest",VLOOKUP(Hierarchisation!E735,effectifs_ete,6,FALSE),IF(Hierarchisation!K735="Sud Est",VLOOKUP(Hierarchisation!E735,effectifs_ete,7,FALSE),IF(Hierarchisation!K735="Sud Ouest",VLOOKUP(Hierarchisation!E735,effectifs_ete,8,FALSE),"Erreur Région"))))))</f>
        <v>#N/A</v>
      </c>
      <c r="U735" s="17" t="e">
        <f>IF(K735="Centre",VLOOKUP(E735,effectifs_hiver,3,FALSE),IF(Hierarchisation!K735="Grand Nord",VLOOKUP(Hierarchisation!E735,effectifs_hiver,4,FALSE),IF(Hierarchisation!K735="Nord Est",VLOOKUP(Hierarchisation!E735,effectifs_hiver,5,FALSE),IF(Hierarchisation!K735="Nord Ouest",VLOOKUP(Hierarchisation!E735,effectifs_hiver,6,FALSE),IF(Hierarchisation!K735="Sud Est",VLOOKUP(Hierarchisation!E735,effectifs_hiver,7,FALSE),IF(Hierarchisation!K735="Sud Ouest",VLOOKUP(Hierarchisation!E735,effectifs_hiver,8,FALSE),"Erreur Région"))))))</f>
        <v>#N/A</v>
      </c>
      <c r="V735" s="17" t="e">
        <f>IF(W735="Transit","Transit",IF(W735="hiver",VLOOKUP(E735,'EFFECTIFS Hiver'!$A:$I,9,FALSE),IF(W735="été",VLOOKUP(E735,'EFFECTIFS Eté'!$A:$I,9,FALSE),"Erreur saison")))</f>
        <v>#N/A</v>
      </c>
      <c r="W735" s="18" t="e">
        <f>VLOOKUP(D735,Listes!B:C,2,FALSE)</f>
        <v>#N/A</v>
      </c>
    </row>
    <row r="736" spans="1:23" ht="15.75" customHeight="1">
      <c r="A736" s="11"/>
      <c r="B736" s="11"/>
      <c r="C736" s="11"/>
      <c r="D736" s="11"/>
      <c r="E736" s="11"/>
      <c r="F736" s="11"/>
      <c r="G736" s="11" t="e">
        <f>VLOOKUP(E736,TAXONS!B:C,2,FALSE)</f>
        <v>#N/A</v>
      </c>
      <c r="H736" s="13">
        <f t="shared" si="58"/>
        <v>0</v>
      </c>
      <c r="I736" s="12" t="e">
        <f t="shared" si="59"/>
        <v>#N/A</v>
      </c>
      <c r="J736" s="14" t="e">
        <f t="shared" si="60"/>
        <v>#N/A</v>
      </c>
      <c r="K736" s="15" t="e">
        <f>VLOOKUP(B736,REGIONS!A:D,4,FALSE)</f>
        <v>#N/A</v>
      </c>
      <c r="L736" s="19" t="e">
        <f>VLOOKUP(G736,Sensibilité!$A:$L,12,FALSE)</f>
        <v>#N/A</v>
      </c>
      <c r="M736" s="19" t="e">
        <f t="shared" si="61"/>
        <v>#N/A</v>
      </c>
      <c r="N736" s="19" t="e">
        <f t="shared" si="62"/>
        <v>#N/A</v>
      </c>
      <c r="O736" s="15" t="str">
        <f>IF(D736=Listes!$B$6,"SWARMING",IF(OR(D736=Listes!$B$1,D736=Listes!$B$2,D736=Listes!$B$5),2,IF(OR(D736=Listes!$B$3,D736=Listes!$B$4),1,"erreur colonne D")))</f>
        <v>SWARMING</v>
      </c>
      <c r="P736" s="15" t="e">
        <f>IF(OR(W736="Hiver",W736="Transit"),VLOOKUP(E736,IC!A:E,4,FALSE),IF(W736="été",VLOOKUP(E736,IC!A:E,3,FALSE),"erreur"))</f>
        <v>#N/A</v>
      </c>
      <c r="Q736" s="15" t="e">
        <f>IF(P736="NR",0,IF(F736&lt;5,0,IF(P736=1,VLOOKUP(F736,IC!$G$1:$I$8,3,TRUE),
IF(P736=2,VLOOKUP(F736,IC!$K$1:$M$8,3,TRUE),
IF(P736=3,VLOOKUP(F736,IC!$O$1:$Q$8,3,TRUE),IF(P736=4,VLOOKUP(F736,IC!$S$2:$U$9,3,TRUE),
"erreur"))))))</f>
        <v>#N/A</v>
      </c>
      <c r="R736" s="16" t="e">
        <f>IF(OR(V736="NA",V736="Transit",V736&lt;Listes!$F$1),"non applicable",F736/V736)</f>
        <v>#N/A</v>
      </c>
      <c r="S736" s="16" t="e">
        <f>IF(W736="Transit","Non applicable",IF(AND(W736="été",T736&gt;Listes!F735),F736/T736,IF(AND(W736="Hiver",Hierarchisation!U736&gt;Listes!F735),F736/U736,"non applicable")))</f>
        <v>#N/A</v>
      </c>
      <c r="T736" s="17" t="e">
        <f>IF(K736="Centre",VLOOKUP(E736,effectifs_ete,3,FALSE),IF(Hierarchisation!K736="Grand Nord",VLOOKUP(Hierarchisation!E736,effectifs_ete,4,FALSE),IF(Hierarchisation!K736="Nord Est",VLOOKUP(Hierarchisation!E736,effectifs_ete,5,FALSE),IF(Hierarchisation!K736="Nord Ouest",VLOOKUP(Hierarchisation!E736,effectifs_ete,6,FALSE),IF(Hierarchisation!K736="Sud Est",VLOOKUP(Hierarchisation!E736,effectifs_ete,7,FALSE),IF(Hierarchisation!K736="Sud Ouest",VLOOKUP(Hierarchisation!E736,effectifs_ete,8,FALSE),"Erreur Région"))))))</f>
        <v>#N/A</v>
      </c>
      <c r="U736" s="17" t="e">
        <f>IF(K736="Centre",VLOOKUP(E736,effectifs_hiver,3,FALSE),IF(Hierarchisation!K736="Grand Nord",VLOOKUP(Hierarchisation!E736,effectifs_hiver,4,FALSE),IF(Hierarchisation!K736="Nord Est",VLOOKUP(Hierarchisation!E736,effectifs_hiver,5,FALSE),IF(Hierarchisation!K736="Nord Ouest",VLOOKUP(Hierarchisation!E736,effectifs_hiver,6,FALSE),IF(Hierarchisation!K736="Sud Est",VLOOKUP(Hierarchisation!E736,effectifs_hiver,7,FALSE),IF(Hierarchisation!K736="Sud Ouest",VLOOKUP(Hierarchisation!E736,effectifs_hiver,8,FALSE),"Erreur Région"))))))</f>
        <v>#N/A</v>
      </c>
      <c r="V736" s="17" t="e">
        <f>IF(W736="Transit","Transit",IF(W736="hiver",VLOOKUP(E736,'EFFECTIFS Hiver'!$A:$I,9,FALSE),IF(W736="été",VLOOKUP(E736,'EFFECTIFS Eté'!$A:$I,9,FALSE),"Erreur saison")))</f>
        <v>#N/A</v>
      </c>
      <c r="W736" s="18" t="e">
        <f>VLOOKUP(D736,Listes!B:C,2,FALSE)</f>
        <v>#N/A</v>
      </c>
    </row>
    <row r="737" spans="1:23" ht="15.75" customHeight="1">
      <c r="A737" s="11"/>
      <c r="B737" s="11"/>
      <c r="C737" s="11"/>
      <c r="D737" s="11"/>
      <c r="E737" s="11"/>
      <c r="F737" s="11"/>
      <c r="G737" s="11" t="e">
        <f>VLOOKUP(E737,TAXONS!B:C,2,FALSE)</f>
        <v>#N/A</v>
      </c>
      <c r="H737" s="13">
        <f t="shared" si="58"/>
        <v>0</v>
      </c>
      <c r="I737" s="12" t="e">
        <f t="shared" si="59"/>
        <v>#N/A</v>
      </c>
      <c r="J737" s="14" t="e">
        <f t="shared" si="60"/>
        <v>#N/A</v>
      </c>
      <c r="K737" s="15" t="e">
        <f>VLOOKUP(B737,REGIONS!A:D,4,FALSE)</f>
        <v>#N/A</v>
      </c>
      <c r="L737" s="19" t="e">
        <f>VLOOKUP(G737,Sensibilité!$A:$L,12,FALSE)</f>
        <v>#N/A</v>
      </c>
      <c r="M737" s="19" t="e">
        <f t="shared" si="61"/>
        <v>#N/A</v>
      </c>
      <c r="N737" s="19" t="e">
        <f t="shared" si="62"/>
        <v>#N/A</v>
      </c>
      <c r="O737" s="15" t="str">
        <f>IF(D737=Listes!$B$6,"SWARMING",IF(OR(D737=Listes!$B$1,D737=Listes!$B$2,D737=Listes!$B$5),2,IF(OR(D737=Listes!$B$3,D737=Listes!$B$4),1,"erreur colonne D")))</f>
        <v>SWARMING</v>
      </c>
      <c r="P737" s="15" t="e">
        <f>IF(OR(W737="Hiver",W737="Transit"),VLOOKUP(E737,IC!A:E,4,FALSE),IF(W737="été",VLOOKUP(E737,IC!A:E,3,FALSE),"erreur"))</f>
        <v>#N/A</v>
      </c>
      <c r="Q737" s="15" t="e">
        <f>IF(P737="NR",0,IF(F737&lt;5,0,IF(P737=1,VLOOKUP(F737,IC!$G$1:$I$8,3,TRUE),
IF(P737=2,VLOOKUP(F737,IC!$K$1:$M$8,3,TRUE),
IF(P737=3,VLOOKUP(F737,IC!$O$1:$Q$8,3,TRUE),IF(P737=4,VLOOKUP(F737,IC!$S$2:$U$9,3,TRUE),
"erreur"))))))</f>
        <v>#N/A</v>
      </c>
      <c r="R737" s="16" t="e">
        <f>IF(OR(V737="NA",V737="Transit",V737&lt;Listes!$F$1),"non applicable",F737/V737)</f>
        <v>#N/A</v>
      </c>
      <c r="S737" s="16" t="e">
        <f>IF(W737="Transit","Non applicable",IF(AND(W737="été",T737&gt;Listes!F736),F737/T737,IF(AND(W737="Hiver",Hierarchisation!U737&gt;Listes!F736),F737/U737,"non applicable")))</f>
        <v>#N/A</v>
      </c>
      <c r="T737" s="17" t="e">
        <f>IF(K737="Centre",VLOOKUP(E737,effectifs_ete,3,FALSE),IF(Hierarchisation!K737="Grand Nord",VLOOKUP(Hierarchisation!E737,effectifs_ete,4,FALSE),IF(Hierarchisation!K737="Nord Est",VLOOKUP(Hierarchisation!E737,effectifs_ete,5,FALSE),IF(Hierarchisation!K737="Nord Ouest",VLOOKUP(Hierarchisation!E737,effectifs_ete,6,FALSE),IF(Hierarchisation!K737="Sud Est",VLOOKUP(Hierarchisation!E737,effectifs_ete,7,FALSE),IF(Hierarchisation!K737="Sud Ouest",VLOOKUP(Hierarchisation!E737,effectifs_ete,8,FALSE),"Erreur Région"))))))</f>
        <v>#N/A</v>
      </c>
      <c r="U737" s="17" t="e">
        <f>IF(K737="Centre",VLOOKUP(E737,effectifs_hiver,3,FALSE),IF(Hierarchisation!K737="Grand Nord",VLOOKUP(Hierarchisation!E737,effectifs_hiver,4,FALSE),IF(Hierarchisation!K737="Nord Est",VLOOKUP(Hierarchisation!E737,effectifs_hiver,5,FALSE),IF(Hierarchisation!K737="Nord Ouest",VLOOKUP(Hierarchisation!E737,effectifs_hiver,6,FALSE),IF(Hierarchisation!K737="Sud Est",VLOOKUP(Hierarchisation!E737,effectifs_hiver,7,FALSE),IF(Hierarchisation!K737="Sud Ouest",VLOOKUP(Hierarchisation!E737,effectifs_hiver,8,FALSE),"Erreur Région"))))))</f>
        <v>#N/A</v>
      </c>
      <c r="V737" s="17" t="e">
        <f>IF(W737="Transit","Transit",IF(W737="hiver",VLOOKUP(E737,'EFFECTIFS Hiver'!$A:$I,9,FALSE),IF(W737="été",VLOOKUP(E737,'EFFECTIFS Eté'!$A:$I,9,FALSE),"Erreur saison")))</f>
        <v>#N/A</v>
      </c>
      <c r="W737" s="18" t="e">
        <f>VLOOKUP(D737,Listes!B:C,2,FALSE)</f>
        <v>#N/A</v>
      </c>
    </row>
    <row r="738" spans="1:23" ht="15.75" customHeight="1">
      <c r="A738" s="11"/>
      <c r="B738" s="11"/>
      <c r="C738" s="11"/>
      <c r="D738" s="11"/>
      <c r="E738" s="11"/>
      <c r="F738" s="11"/>
      <c r="G738" s="11" t="e">
        <f>VLOOKUP(E738,TAXONS!B:C,2,FALSE)</f>
        <v>#N/A</v>
      </c>
      <c r="H738" s="13">
        <f t="shared" si="58"/>
        <v>0</v>
      </c>
      <c r="I738" s="12" t="e">
        <f t="shared" si="59"/>
        <v>#N/A</v>
      </c>
      <c r="J738" s="14" t="e">
        <f t="shared" si="60"/>
        <v>#N/A</v>
      </c>
      <c r="K738" s="15" t="e">
        <f>VLOOKUP(B738,REGIONS!A:D,4,FALSE)</f>
        <v>#N/A</v>
      </c>
      <c r="L738" s="19" t="e">
        <f>VLOOKUP(G738,Sensibilité!$A:$L,12,FALSE)</f>
        <v>#N/A</v>
      </c>
      <c r="M738" s="19" t="e">
        <f t="shared" si="61"/>
        <v>#N/A</v>
      </c>
      <c r="N738" s="19" t="e">
        <f t="shared" si="62"/>
        <v>#N/A</v>
      </c>
      <c r="O738" s="15" t="str">
        <f>IF(D738=Listes!$B$6,"SWARMING",IF(OR(D738=Listes!$B$1,D738=Listes!$B$2,D738=Listes!$B$5),2,IF(OR(D738=Listes!$B$3,D738=Listes!$B$4),1,"erreur colonne D")))</f>
        <v>SWARMING</v>
      </c>
      <c r="P738" s="15" t="e">
        <f>IF(OR(W738="Hiver",W738="Transit"),VLOOKUP(E738,IC!A:E,4,FALSE),IF(W738="été",VLOOKUP(E738,IC!A:E,3,FALSE),"erreur"))</f>
        <v>#N/A</v>
      </c>
      <c r="Q738" s="15" t="e">
        <f>IF(P738="NR",0,IF(F738&lt;5,0,IF(P738=1,VLOOKUP(F738,IC!$G$1:$I$8,3,TRUE),
IF(P738=2,VLOOKUP(F738,IC!$K$1:$M$8,3,TRUE),
IF(P738=3,VLOOKUP(F738,IC!$O$1:$Q$8,3,TRUE),IF(P738=4,VLOOKUP(F738,IC!$S$2:$U$9,3,TRUE),
"erreur"))))))</f>
        <v>#N/A</v>
      </c>
      <c r="R738" s="16" t="e">
        <f>IF(OR(V738="NA",V738="Transit",V738&lt;Listes!$F$1),"non applicable",F738/V738)</f>
        <v>#N/A</v>
      </c>
      <c r="S738" s="16" t="e">
        <f>IF(W738="Transit","Non applicable",IF(AND(W738="été",T738&gt;Listes!F737),F738/T738,IF(AND(W738="Hiver",Hierarchisation!U738&gt;Listes!F737),F738/U738,"non applicable")))</f>
        <v>#N/A</v>
      </c>
      <c r="T738" s="17" t="e">
        <f>IF(K738="Centre",VLOOKUP(E738,effectifs_ete,3,FALSE),IF(Hierarchisation!K738="Grand Nord",VLOOKUP(Hierarchisation!E738,effectifs_ete,4,FALSE),IF(Hierarchisation!K738="Nord Est",VLOOKUP(Hierarchisation!E738,effectifs_ete,5,FALSE),IF(Hierarchisation!K738="Nord Ouest",VLOOKUP(Hierarchisation!E738,effectifs_ete,6,FALSE),IF(Hierarchisation!K738="Sud Est",VLOOKUP(Hierarchisation!E738,effectifs_ete,7,FALSE),IF(Hierarchisation!K738="Sud Ouest",VLOOKUP(Hierarchisation!E738,effectifs_ete,8,FALSE),"Erreur Région"))))))</f>
        <v>#N/A</v>
      </c>
      <c r="U738" s="17" t="e">
        <f>IF(K738="Centre",VLOOKUP(E738,effectifs_hiver,3,FALSE),IF(Hierarchisation!K738="Grand Nord",VLOOKUP(Hierarchisation!E738,effectifs_hiver,4,FALSE),IF(Hierarchisation!K738="Nord Est",VLOOKUP(Hierarchisation!E738,effectifs_hiver,5,FALSE),IF(Hierarchisation!K738="Nord Ouest",VLOOKUP(Hierarchisation!E738,effectifs_hiver,6,FALSE),IF(Hierarchisation!K738="Sud Est",VLOOKUP(Hierarchisation!E738,effectifs_hiver,7,FALSE),IF(Hierarchisation!K738="Sud Ouest",VLOOKUP(Hierarchisation!E738,effectifs_hiver,8,FALSE),"Erreur Région"))))))</f>
        <v>#N/A</v>
      </c>
      <c r="V738" s="17" t="e">
        <f>IF(W738="Transit","Transit",IF(W738="hiver",VLOOKUP(E738,'EFFECTIFS Hiver'!$A:$I,9,FALSE),IF(W738="été",VLOOKUP(E738,'EFFECTIFS Eté'!$A:$I,9,FALSE),"Erreur saison")))</f>
        <v>#N/A</v>
      </c>
      <c r="W738" s="18" t="e">
        <f>VLOOKUP(D738,Listes!B:C,2,FALSE)</f>
        <v>#N/A</v>
      </c>
    </row>
    <row r="739" spans="1:23" ht="15.75" customHeight="1">
      <c r="A739" s="11"/>
      <c r="B739" s="11"/>
      <c r="C739" s="11"/>
      <c r="D739" s="11"/>
      <c r="E739" s="11"/>
      <c r="F739" s="11"/>
      <c r="G739" s="11" t="e">
        <f>VLOOKUP(E739,TAXONS!B:C,2,FALSE)</f>
        <v>#N/A</v>
      </c>
      <c r="H739" s="13">
        <f t="shared" si="58"/>
        <v>0</v>
      </c>
      <c r="I739" s="12" t="e">
        <f t="shared" si="59"/>
        <v>#N/A</v>
      </c>
      <c r="J739" s="14" t="e">
        <f t="shared" si="60"/>
        <v>#N/A</v>
      </c>
      <c r="K739" s="15" t="e">
        <f>VLOOKUP(B739,REGIONS!A:D,4,FALSE)</f>
        <v>#N/A</v>
      </c>
      <c r="L739" s="19" t="e">
        <f>VLOOKUP(G739,Sensibilité!$A:$L,12,FALSE)</f>
        <v>#N/A</v>
      </c>
      <c r="M739" s="19" t="e">
        <f t="shared" si="61"/>
        <v>#N/A</v>
      </c>
      <c r="N739" s="19" t="e">
        <f t="shared" si="62"/>
        <v>#N/A</v>
      </c>
      <c r="O739" s="15" t="str">
        <f>IF(D739=Listes!$B$6,"SWARMING",IF(OR(D739=Listes!$B$1,D739=Listes!$B$2,D739=Listes!$B$5),2,IF(OR(D739=Listes!$B$3,D739=Listes!$B$4),1,"erreur colonne D")))</f>
        <v>SWARMING</v>
      </c>
      <c r="P739" s="15" t="e">
        <f>IF(OR(W739="Hiver",W739="Transit"),VLOOKUP(E739,IC!A:E,4,FALSE),IF(W739="été",VLOOKUP(E739,IC!A:E,3,FALSE),"erreur"))</f>
        <v>#N/A</v>
      </c>
      <c r="Q739" s="15" t="e">
        <f>IF(P739="NR",0,IF(F739&lt;5,0,IF(P739=1,VLOOKUP(F739,IC!$G$1:$I$8,3,TRUE),
IF(P739=2,VLOOKUP(F739,IC!$K$1:$M$8,3,TRUE),
IF(P739=3,VLOOKUP(F739,IC!$O$1:$Q$8,3,TRUE),IF(P739=4,VLOOKUP(F739,IC!$S$2:$U$9,3,TRUE),
"erreur"))))))</f>
        <v>#N/A</v>
      </c>
      <c r="R739" s="16" t="e">
        <f>IF(OR(V739="NA",V739="Transit",V739&lt;Listes!$F$1),"non applicable",F739/V739)</f>
        <v>#N/A</v>
      </c>
      <c r="S739" s="16" t="e">
        <f>IF(W739="Transit","Non applicable",IF(AND(W739="été",T739&gt;Listes!F738),F739/T739,IF(AND(W739="Hiver",Hierarchisation!U739&gt;Listes!F738),F739/U739,"non applicable")))</f>
        <v>#N/A</v>
      </c>
      <c r="T739" s="17" t="e">
        <f>IF(K739="Centre",VLOOKUP(E739,effectifs_ete,3,FALSE),IF(Hierarchisation!K739="Grand Nord",VLOOKUP(Hierarchisation!E739,effectifs_ete,4,FALSE),IF(Hierarchisation!K739="Nord Est",VLOOKUP(Hierarchisation!E739,effectifs_ete,5,FALSE),IF(Hierarchisation!K739="Nord Ouest",VLOOKUP(Hierarchisation!E739,effectifs_ete,6,FALSE),IF(Hierarchisation!K739="Sud Est",VLOOKUP(Hierarchisation!E739,effectifs_ete,7,FALSE),IF(Hierarchisation!K739="Sud Ouest",VLOOKUP(Hierarchisation!E739,effectifs_ete,8,FALSE),"Erreur Région"))))))</f>
        <v>#N/A</v>
      </c>
      <c r="U739" s="17" t="e">
        <f>IF(K739="Centre",VLOOKUP(E739,effectifs_hiver,3,FALSE),IF(Hierarchisation!K739="Grand Nord",VLOOKUP(Hierarchisation!E739,effectifs_hiver,4,FALSE),IF(Hierarchisation!K739="Nord Est",VLOOKUP(Hierarchisation!E739,effectifs_hiver,5,FALSE),IF(Hierarchisation!K739="Nord Ouest",VLOOKUP(Hierarchisation!E739,effectifs_hiver,6,FALSE),IF(Hierarchisation!K739="Sud Est",VLOOKUP(Hierarchisation!E739,effectifs_hiver,7,FALSE),IF(Hierarchisation!K739="Sud Ouest",VLOOKUP(Hierarchisation!E739,effectifs_hiver,8,FALSE),"Erreur Région"))))))</f>
        <v>#N/A</v>
      </c>
      <c r="V739" s="17" t="e">
        <f>IF(W739="Transit","Transit",IF(W739="hiver",VLOOKUP(E739,'EFFECTIFS Hiver'!$A:$I,9,FALSE),IF(W739="été",VLOOKUP(E739,'EFFECTIFS Eté'!$A:$I,9,FALSE),"Erreur saison")))</f>
        <v>#N/A</v>
      </c>
      <c r="W739" s="18" t="e">
        <f>VLOOKUP(D739,Listes!B:C,2,FALSE)</f>
        <v>#N/A</v>
      </c>
    </row>
    <row r="740" spans="1:23" ht="15.75" customHeight="1">
      <c r="A740" s="11"/>
      <c r="B740" s="11"/>
      <c r="C740" s="11"/>
      <c r="D740" s="11"/>
      <c r="E740" s="11"/>
      <c r="F740" s="11"/>
      <c r="G740" s="11" t="e">
        <f>VLOOKUP(E740,TAXONS!B:C,2,FALSE)</f>
        <v>#N/A</v>
      </c>
      <c r="H740" s="13">
        <f t="shared" si="58"/>
        <v>0</v>
      </c>
      <c r="I740" s="12" t="e">
        <f t="shared" si="59"/>
        <v>#N/A</v>
      </c>
      <c r="J740" s="14" t="e">
        <f t="shared" si="60"/>
        <v>#N/A</v>
      </c>
      <c r="K740" s="15" t="e">
        <f>VLOOKUP(B740,REGIONS!A:D,4,FALSE)</f>
        <v>#N/A</v>
      </c>
      <c r="L740" s="19" t="e">
        <f>VLOOKUP(G740,Sensibilité!$A:$L,12,FALSE)</f>
        <v>#N/A</v>
      </c>
      <c r="M740" s="19" t="e">
        <f t="shared" si="61"/>
        <v>#N/A</v>
      </c>
      <c r="N740" s="19" t="e">
        <f t="shared" si="62"/>
        <v>#N/A</v>
      </c>
      <c r="O740" s="15" t="str">
        <f>IF(D740=Listes!$B$6,"SWARMING",IF(OR(D740=Listes!$B$1,D740=Listes!$B$2,D740=Listes!$B$5),2,IF(OR(D740=Listes!$B$3,D740=Listes!$B$4),1,"erreur colonne D")))</f>
        <v>SWARMING</v>
      </c>
      <c r="P740" s="15" t="e">
        <f>IF(OR(W740="Hiver",W740="Transit"),VLOOKUP(E740,IC!A:E,4,FALSE),IF(W740="été",VLOOKUP(E740,IC!A:E,3,FALSE),"erreur"))</f>
        <v>#N/A</v>
      </c>
      <c r="Q740" s="15" t="e">
        <f>IF(P740="NR",0,IF(F740&lt;5,0,IF(P740=1,VLOOKUP(F740,IC!$G$1:$I$8,3,TRUE),
IF(P740=2,VLOOKUP(F740,IC!$K$1:$M$8,3,TRUE),
IF(P740=3,VLOOKUP(F740,IC!$O$1:$Q$8,3,TRUE),IF(P740=4,VLOOKUP(F740,IC!$S$2:$U$9,3,TRUE),
"erreur"))))))</f>
        <v>#N/A</v>
      </c>
      <c r="R740" s="16" t="e">
        <f>IF(OR(V740="NA",V740="Transit",V740&lt;Listes!$F$1),"non applicable",F740/V740)</f>
        <v>#N/A</v>
      </c>
      <c r="S740" s="16" t="e">
        <f>IF(W740="Transit","Non applicable",IF(AND(W740="été",T740&gt;Listes!F739),F740/T740,IF(AND(W740="Hiver",Hierarchisation!U740&gt;Listes!F739),F740/U740,"non applicable")))</f>
        <v>#N/A</v>
      </c>
      <c r="T740" s="17" t="e">
        <f>IF(K740="Centre",VLOOKUP(E740,effectifs_ete,3,FALSE),IF(Hierarchisation!K740="Grand Nord",VLOOKUP(Hierarchisation!E740,effectifs_ete,4,FALSE),IF(Hierarchisation!K740="Nord Est",VLOOKUP(Hierarchisation!E740,effectifs_ete,5,FALSE),IF(Hierarchisation!K740="Nord Ouest",VLOOKUP(Hierarchisation!E740,effectifs_ete,6,FALSE),IF(Hierarchisation!K740="Sud Est",VLOOKUP(Hierarchisation!E740,effectifs_ete,7,FALSE),IF(Hierarchisation!K740="Sud Ouest",VLOOKUP(Hierarchisation!E740,effectifs_ete,8,FALSE),"Erreur Région"))))))</f>
        <v>#N/A</v>
      </c>
      <c r="U740" s="17" t="e">
        <f>IF(K740="Centre",VLOOKUP(E740,effectifs_hiver,3,FALSE),IF(Hierarchisation!K740="Grand Nord",VLOOKUP(Hierarchisation!E740,effectifs_hiver,4,FALSE),IF(Hierarchisation!K740="Nord Est",VLOOKUP(Hierarchisation!E740,effectifs_hiver,5,FALSE),IF(Hierarchisation!K740="Nord Ouest",VLOOKUP(Hierarchisation!E740,effectifs_hiver,6,FALSE),IF(Hierarchisation!K740="Sud Est",VLOOKUP(Hierarchisation!E740,effectifs_hiver,7,FALSE),IF(Hierarchisation!K740="Sud Ouest",VLOOKUP(Hierarchisation!E740,effectifs_hiver,8,FALSE),"Erreur Région"))))))</f>
        <v>#N/A</v>
      </c>
      <c r="V740" s="17" t="e">
        <f>IF(W740="Transit","Transit",IF(W740="hiver",VLOOKUP(E740,'EFFECTIFS Hiver'!$A:$I,9,FALSE),IF(W740="été",VLOOKUP(E740,'EFFECTIFS Eté'!$A:$I,9,FALSE),"Erreur saison")))</f>
        <v>#N/A</v>
      </c>
      <c r="W740" s="18" t="e">
        <f>VLOOKUP(D740,Listes!B:C,2,FALSE)</f>
        <v>#N/A</v>
      </c>
    </row>
    <row r="741" spans="1:23" ht="15.75" customHeight="1">
      <c r="A741" s="11"/>
      <c r="B741" s="11"/>
      <c r="C741" s="11"/>
      <c r="D741" s="11"/>
      <c r="E741" s="11"/>
      <c r="F741" s="11"/>
      <c r="G741" s="11" t="e">
        <f>VLOOKUP(E741,TAXONS!B:C,2,FALSE)</f>
        <v>#N/A</v>
      </c>
      <c r="H741" s="13">
        <f t="shared" si="58"/>
        <v>0</v>
      </c>
      <c r="I741" s="12" t="e">
        <f t="shared" si="59"/>
        <v>#N/A</v>
      </c>
      <c r="J741" s="14" t="e">
        <f t="shared" si="60"/>
        <v>#N/A</v>
      </c>
      <c r="K741" s="15" t="e">
        <f>VLOOKUP(B741,REGIONS!A:D,4,FALSE)</f>
        <v>#N/A</v>
      </c>
      <c r="L741" s="19" t="e">
        <f>VLOOKUP(G741,Sensibilité!$A:$L,12,FALSE)</f>
        <v>#N/A</v>
      </c>
      <c r="M741" s="19" t="e">
        <f t="shared" si="61"/>
        <v>#N/A</v>
      </c>
      <c r="N741" s="19" t="e">
        <f t="shared" si="62"/>
        <v>#N/A</v>
      </c>
      <c r="O741" s="15" t="str">
        <f>IF(D741=Listes!$B$6,"SWARMING",IF(OR(D741=Listes!$B$1,D741=Listes!$B$2,D741=Listes!$B$5),2,IF(OR(D741=Listes!$B$3,D741=Listes!$B$4),1,"erreur colonne D")))</f>
        <v>SWARMING</v>
      </c>
      <c r="P741" s="15" t="e">
        <f>IF(OR(W741="Hiver",W741="Transit"),VLOOKUP(E741,IC!A:E,4,FALSE),IF(W741="été",VLOOKUP(E741,IC!A:E,3,FALSE),"erreur"))</f>
        <v>#N/A</v>
      </c>
      <c r="Q741" s="15" t="e">
        <f>IF(P741="NR",0,IF(F741&lt;5,0,IF(P741=1,VLOOKUP(F741,IC!$G$1:$I$8,3,TRUE),
IF(P741=2,VLOOKUP(F741,IC!$K$1:$M$8,3,TRUE),
IF(P741=3,VLOOKUP(F741,IC!$O$1:$Q$8,3,TRUE),IF(P741=4,VLOOKUP(F741,IC!$S$2:$U$9,3,TRUE),
"erreur"))))))</f>
        <v>#N/A</v>
      </c>
      <c r="R741" s="16" t="e">
        <f>IF(OR(V741="NA",V741="Transit",V741&lt;Listes!$F$1),"non applicable",F741/V741)</f>
        <v>#N/A</v>
      </c>
      <c r="S741" s="16" t="e">
        <f>IF(W741="Transit","Non applicable",IF(AND(W741="été",T741&gt;Listes!F740),F741/T741,IF(AND(W741="Hiver",Hierarchisation!U741&gt;Listes!F740),F741/U741,"non applicable")))</f>
        <v>#N/A</v>
      </c>
      <c r="T741" s="17" t="e">
        <f>IF(K741="Centre",VLOOKUP(E741,effectifs_ete,3,FALSE),IF(Hierarchisation!K741="Grand Nord",VLOOKUP(Hierarchisation!E741,effectifs_ete,4,FALSE),IF(Hierarchisation!K741="Nord Est",VLOOKUP(Hierarchisation!E741,effectifs_ete,5,FALSE),IF(Hierarchisation!K741="Nord Ouest",VLOOKUP(Hierarchisation!E741,effectifs_ete,6,FALSE),IF(Hierarchisation!K741="Sud Est",VLOOKUP(Hierarchisation!E741,effectifs_ete,7,FALSE),IF(Hierarchisation!K741="Sud Ouest",VLOOKUP(Hierarchisation!E741,effectifs_ete,8,FALSE),"Erreur Région"))))))</f>
        <v>#N/A</v>
      </c>
      <c r="U741" s="17" t="e">
        <f>IF(K741="Centre",VLOOKUP(E741,effectifs_hiver,3,FALSE),IF(Hierarchisation!K741="Grand Nord",VLOOKUP(Hierarchisation!E741,effectifs_hiver,4,FALSE),IF(Hierarchisation!K741="Nord Est",VLOOKUP(Hierarchisation!E741,effectifs_hiver,5,FALSE),IF(Hierarchisation!K741="Nord Ouest",VLOOKUP(Hierarchisation!E741,effectifs_hiver,6,FALSE),IF(Hierarchisation!K741="Sud Est",VLOOKUP(Hierarchisation!E741,effectifs_hiver,7,FALSE),IF(Hierarchisation!K741="Sud Ouest",VLOOKUP(Hierarchisation!E741,effectifs_hiver,8,FALSE),"Erreur Région"))))))</f>
        <v>#N/A</v>
      </c>
      <c r="V741" s="17" t="e">
        <f>IF(W741="Transit","Transit",IF(W741="hiver",VLOOKUP(E741,'EFFECTIFS Hiver'!$A:$I,9,FALSE),IF(W741="été",VLOOKUP(E741,'EFFECTIFS Eté'!$A:$I,9,FALSE),"Erreur saison")))</f>
        <v>#N/A</v>
      </c>
      <c r="W741" s="18" t="e">
        <f>VLOOKUP(D741,Listes!B:C,2,FALSE)</f>
        <v>#N/A</v>
      </c>
    </row>
    <row r="742" spans="1:23" ht="15.75" customHeight="1">
      <c r="A742" s="11"/>
      <c r="B742" s="11"/>
      <c r="C742" s="11"/>
      <c r="D742" s="11"/>
      <c r="E742" s="11"/>
      <c r="F742" s="11"/>
      <c r="G742" s="11" t="e">
        <f>VLOOKUP(E742,TAXONS!B:C,2,FALSE)</f>
        <v>#N/A</v>
      </c>
      <c r="H742" s="13">
        <f t="shared" si="58"/>
        <v>0</v>
      </c>
      <c r="I742" s="12" t="e">
        <f t="shared" si="59"/>
        <v>#N/A</v>
      </c>
      <c r="J742" s="14" t="e">
        <f t="shared" si="60"/>
        <v>#N/A</v>
      </c>
      <c r="K742" s="15" t="e">
        <f>VLOOKUP(B742,REGIONS!A:D,4,FALSE)</f>
        <v>#N/A</v>
      </c>
      <c r="L742" s="19" t="e">
        <f>VLOOKUP(G742,Sensibilité!$A:$L,12,FALSE)</f>
        <v>#N/A</v>
      </c>
      <c r="M742" s="19" t="e">
        <f t="shared" si="61"/>
        <v>#N/A</v>
      </c>
      <c r="N742" s="19" t="e">
        <f t="shared" si="62"/>
        <v>#N/A</v>
      </c>
      <c r="O742" s="15" t="str">
        <f>IF(D742=Listes!$B$6,"SWARMING",IF(OR(D742=Listes!$B$1,D742=Listes!$B$2,D742=Listes!$B$5),2,IF(OR(D742=Listes!$B$3,D742=Listes!$B$4),1,"erreur colonne D")))</f>
        <v>SWARMING</v>
      </c>
      <c r="P742" s="15" t="e">
        <f>IF(OR(W742="Hiver",W742="Transit"),VLOOKUP(E742,IC!A:E,4,FALSE),IF(W742="été",VLOOKUP(E742,IC!A:E,3,FALSE),"erreur"))</f>
        <v>#N/A</v>
      </c>
      <c r="Q742" s="15" t="e">
        <f>IF(P742="NR",0,IF(F742&lt;5,0,IF(P742=1,VLOOKUP(F742,IC!$G$1:$I$8,3,TRUE),
IF(P742=2,VLOOKUP(F742,IC!$K$1:$M$8,3,TRUE),
IF(P742=3,VLOOKUP(F742,IC!$O$1:$Q$8,3,TRUE),IF(P742=4,VLOOKUP(F742,IC!$S$2:$U$9,3,TRUE),
"erreur"))))))</f>
        <v>#N/A</v>
      </c>
      <c r="R742" s="16" t="e">
        <f>IF(OR(V742="NA",V742="Transit",V742&lt;Listes!$F$1),"non applicable",F742/V742)</f>
        <v>#N/A</v>
      </c>
      <c r="S742" s="16" t="e">
        <f>IF(W742="Transit","Non applicable",IF(AND(W742="été",T742&gt;Listes!F741),F742/T742,IF(AND(W742="Hiver",Hierarchisation!U742&gt;Listes!F741),F742/U742,"non applicable")))</f>
        <v>#N/A</v>
      </c>
      <c r="T742" s="17" t="e">
        <f>IF(K742="Centre",VLOOKUP(E742,effectifs_ete,3,FALSE),IF(Hierarchisation!K742="Grand Nord",VLOOKUP(Hierarchisation!E742,effectifs_ete,4,FALSE),IF(Hierarchisation!K742="Nord Est",VLOOKUP(Hierarchisation!E742,effectifs_ete,5,FALSE),IF(Hierarchisation!K742="Nord Ouest",VLOOKUP(Hierarchisation!E742,effectifs_ete,6,FALSE),IF(Hierarchisation!K742="Sud Est",VLOOKUP(Hierarchisation!E742,effectifs_ete,7,FALSE),IF(Hierarchisation!K742="Sud Ouest",VLOOKUP(Hierarchisation!E742,effectifs_ete,8,FALSE),"Erreur Région"))))))</f>
        <v>#N/A</v>
      </c>
      <c r="U742" s="17" t="e">
        <f>IF(K742="Centre",VLOOKUP(E742,effectifs_hiver,3,FALSE),IF(Hierarchisation!K742="Grand Nord",VLOOKUP(Hierarchisation!E742,effectifs_hiver,4,FALSE),IF(Hierarchisation!K742="Nord Est",VLOOKUP(Hierarchisation!E742,effectifs_hiver,5,FALSE),IF(Hierarchisation!K742="Nord Ouest",VLOOKUP(Hierarchisation!E742,effectifs_hiver,6,FALSE),IF(Hierarchisation!K742="Sud Est",VLOOKUP(Hierarchisation!E742,effectifs_hiver,7,FALSE),IF(Hierarchisation!K742="Sud Ouest",VLOOKUP(Hierarchisation!E742,effectifs_hiver,8,FALSE),"Erreur Région"))))))</f>
        <v>#N/A</v>
      </c>
      <c r="V742" s="17" t="e">
        <f>IF(W742="Transit","Transit",IF(W742="hiver",VLOOKUP(E742,'EFFECTIFS Hiver'!$A:$I,9,FALSE),IF(W742="été",VLOOKUP(E742,'EFFECTIFS Eté'!$A:$I,9,FALSE),"Erreur saison")))</f>
        <v>#N/A</v>
      </c>
      <c r="W742" s="18" t="e">
        <f>VLOOKUP(D742,Listes!B:C,2,FALSE)</f>
        <v>#N/A</v>
      </c>
    </row>
    <row r="743" spans="1:23" ht="15.75" customHeight="1">
      <c r="A743" s="11"/>
      <c r="B743" s="11"/>
      <c r="C743" s="11"/>
      <c r="D743" s="11"/>
      <c r="E743" s="11"/>
      <c r="F743" s="11"/>
      <c r="G743" s="11" t="e">
        <f>VLOOKUP(E743,TAXONS!B:C,2,FALSE)</f>
        <v>#N/A</v>
      </c>
      <c r="H743" s="13">
        <f t="shared" si="58"/>
        <v>0</v>
      </c>
      <c r="I743" s="12" t="e">
        <f t="shared" si="59"/>
        <v>#N/A</v>
      </c>
      <c r="J743" s="14" t="e">
        <f t="shared" si="60"/>
        <v>#N/A</v>
      </c>
      <c r="K743" s="15" t="e">
        <f>VLOOKUP(B743,REGIONS!A:D,4,FALSE)</f>
        <v>#N/A</v>
      </c>
      <c r="L743" s="19" t="e">
        <f>VLOOKUP(G743,Sensibilité!$A:$L,12,FALSE)</f>
        <v>#N/A</v>
      </c>
      <c r="M743" s="19" t="e">
        <f t="shared" si="61"/>
        <v>#N/A</v>
      </c>
      <c r="N743" s="19" t="e">
        <f t="shared" si="62"/>
        <v>#N/A</v>
      </c>
      <c r="O743" s="15" t="str">
        <f>IF(D743=Listes!$B$6,"SWARMING",IF(OR(D743=Listes!$B$1,D743=Listes!$B$2,D743=Listes!$B$5),2,IF(OR(D743=Listes!$B$3,D743=Listes!$B$4),1,"erreur colonne D")))</f>
        <v>SWARMING</v>
      </c>
      <c r="P743" s="15" t="e">
        <f>IF(OR(W743="Hiver",W743="Transit"),VLOOKUP(E743,IC!A:E,4,FALSE),IF(W743="été",VLOOKUP(E743,IC!A:E,3,FALSE),"erreur"))</f>
        <v>#N/A</v>
      </c>
      <c r="Q743" s="15" t="e">
        <f>IF(P743="NR",0,IF(F743&lt;5,0,IF(P743=1,VLOOKUP(F743,IC!$G$1:$I$8,3,TRUE),
IF(P743=2,VLOOKUP(F743,IC!$K$1:$M$8,3,TRUE),
IF(P743=3,VLOOKUP(F743,IC!$O$1:$Q$8,3,TRUE),IF(P743=4,VLOOKUP(F743,IC!$S$2:$U$9,3,TRUE),
"erreur"))))))</f>
        <v>#N/A</v>
      </c>
      <c r="R743" s="16" t="e">
        <f>IF(OR(V743="NA",V743="Transit",V743&lt;Listes!$F$1),"non applicable",F743/V743)</f>
        <v>#N/A</v>
      </c>
      <c r="S743" s="16" t="e">
        <f>IF(W743="Transit","Non applicable",IF(AND(W743="été",T743&gt;Listes!F742),F743/T743,IF(AND(W743="Hiver",Hierarchisation!U743&gt;Listes!F742),F743/U743,"non applicable")))</f>
        <v>#N/A</v>
      </c>
      <c r="T743" s="17" t="e">
        <f>IF(K743="Centre",VLOOKUP(E743,effectifs_ete,3,FALSE),IF(Hierarchisation!K743="Grand Nord",VLOOKUP(Hierarchisation!E743,effectifs_ete,4,FALSE),IF(Hierarchisation!K743="Nord Est",VLOOKUP(Hierarchisation!E743,effectifs_ete,5,FALSE),IF(Hierarchisation!K743="Nord Ouest",VLOOKUP(Hierarchisation!E743,effectifs_ete,6,FALSE),IF(Hierarchisation!K743="Sud Est",VLOOKUP(Hierarchisation!E743,effectifs_ete,7,FALSE),IF(Hierarchisation!K743="Sud Ouest",VLOOKUP(Hierarchisation!E743,effectifs_ete,8,FALSE),"Erreur Région"))))))</f>
        <v>#N/A</v>
      </c>
      <c r="U743" s="17" t="e">
        <f>IF(K743="Centre",VLOOKUP(E743,effectifs_hiver,3,FALSE),IF(Hierarchisation!K743="Grand Nord",VLOOKUP(Hierarchisation!E743,effectifs_hiver,4,FALSE),IF(Hierarchisation!K743="Nord Est",VLOOKUP(Hierarchisation!E743,effectifs_hiver,5,FALSE),IF(Hierarchisation!K743="Nord Ouest",VLOOKUP(Hierarchisation!E743,effectifs_hiver,6,FALSE),IF(Hierarchisation!K743="Sud Est",VLOOKUP(Hierarchisation!E743,effectifs_hiver,7,FALSE),IF(Hierarchisation!K743="Sud Ouest",VLOOKUP(Hierarchisation!E743,effectifs_hiver,8,FALSE),"Erreur Région"))))))</f>
        <v>#N/A</v>
      </c>
      <c r="V743" s="17" t="e">
        <f>IF(W743="Transit","Transit",IF(W743="hiver",VLOOKUP(E743,'EFFECTIFS Hiver'!$A:$I,9,FALSE),IF(W743="été",VLOOKUP(E743,'EFFECTIFS Eté'!$A:$I,9,FALSE),"Erreur saison")))</f>
        <v>#N/A</v>
      </c>
      <c r="W743" s="18" t="e">
        <f>VLOOKUP(D743,Listes!B:C,2,FALSE)</f>
        <v>#N/A</v>
      </c>
    </row>
    <row r="744" spans="1:23" ht="15.75" customHeight="1">
      <c r="A744" s="11"/>
      <c r="B744" s="11"/>
      <c r="C744" s="11"/>
      <c r="D744" s="11"/>
      <c r="E744" s="11"/>
      <c r="F744" s="11"/>
      <c r="G744" s="11" t="e">
        <f>VLOOKUP(E744,TAXONS!B:C,2,FALSE)</f>
        <v>#N/A</v>
      </c>
      <c r="H744" s="13">
        <f t="shared" si="58"/>
        <v>0</v>
      </c>
      <c r="I744" s="12" t="e">
        <f t="shared" si="59"/>
        <v>#N/A</v>
      </c>
      <c r="J744" s="14" t="e">
        <f t="shared" si="60"/>
        <v>#N/A</v>
      </c>
      <c r="K744" s="15" t="e">
        <f>VLOOKUP(B744,REGIONS!A:D,4,FALSE)</f>
        <v>#N/A</v>
      </c>
      <c r="L744" s="19" t="e">
        <f>VLOOKUP(G744,Sensibilité!$A:$L,12,FALSE)</f>
        <v>#N/A</v>
      </c>
      <c r="M744" s="19" t="e">
        <f t="shared" si="61"/>
        <v>#N/A</v>
      </c>
      <c r="N744" s="19" t="e">
        <f t="shared" si="62"/>
        <v>#N/A</v>
      </c>
      <c r="O744" s="15" t="str">
        <f>IF(D744=Listes!$B$6,"SWARMING",IF(OR(D744=Listes!$B$1,D744=Listes!$B$2,D744=Listes!$B$5),2,IF(OR(D744=Listes!$B$3,D744=Listes!$B$4),1,"erreur colonne D")))</f>
        <v>SWARMING</v>
      </c>
      <c r="P744" s="15" t="e">
        <f>IF(OR(W744="Hiver",W744="Transit"),VLOOKUP(E744,IC!A:E,4,FALSE),IF(W744="été",VLOOKUP(E744,IC!A:E,3,FALSE),"erreur"))</f>
        <v>#N/A</v>
      </c>
      <c r="Q744" s="15" t="e">
        <f>IF(P744="NR",0,IF(F744&lt;5,0,IF(P744=1,VLOOKUP(F744,IC!$G$1:$I$8,3,TRUE),
IF(P744=2,VLOOKUP(F744,IC!$K$1:$M$8,3,TRUE),
IF(P744=3,VLOOKUP(F744,IC!$O$1:$Q$8,3,TRUE),IF(P744=4,VLOOKUP(F744,IC!$S$2:$U$9,3,TRUE),
"erreur"))))))</f>
        <v>#N/A</v>
      </c>
      <c r="R744" s="16" t="e">
        <f>IF(OR(V744="NA",V744="Transit",V744&lt;Listes!$F$1),"non applicable",F744/V744)</f>
        <v>#N/A</v>
      </c>
      <c r="S744" s="16" t="e">
        <f>IF(W744="Transit","Non applicable",IF(AND(W744="été",T744&gt;Listes!F743),F744/T744,IF(AND(W744="Hiver",Hierarchisation!U744&gt;Listes!F743),F744/U744,"non applicable")))</f>
        <v>#N/A</v>
      </c>
      <c r="T744" s="17" t="e">
        <f>IF(K744="Centre",VLOOKUP(E744,effectifs_ete,3,FALSE),IF(Hierarchisation!K744="Grand Nord",VLOOKUP(Hierarchisation!E744,effectifs_ete,4,FALSE),IF(Hierarchisation!K744="Nord Est",VLOOKUP(Hierarchisation!E744,effectifs_ete,5,FALSE),IF(Hierarchisation!K744="Nord Ouest",VLOOKUP(Hierarchisation!E744,effectifs_ete,6,FALSE),IF(Hierarchisation!K744="Sud Est",VLOOKUP(Hierarchisation!E744,effectifs_ete,7,FALSE),IF(Hierarchisation!K744="Sud Ouest",VLOOKUP(Hierarchisation!E744,effectifs_ete,8,FALSE),"Erreur Région"))))))</f>
        <v>#N/A</v>
      </c>
      <c r="U744" s="17" t="e">
        <f>IF(K744="Centre",VLOOKUP(E744,effectifs_hiver,3,FALSE),IF(Hierarchisation!K744="Grand Nord",VLOOKUP(Hierarchisation!E744,effectifs_hiver,4,FALSE),IF(Hierarchisation!K744="Nord Est",VLOOKUP(Hierarchisation!E744,effectifs_hiver,5,FALSE),IF(Hierarchisation!K744="Nord Ouest",VLOOKUP(Hierarchisation!E744,effectifs_hiver,6,FALSE),IF(Hierarchisation!K744="Sud Est",VLOOKUP(Hierarchisation!E744,effectifs_hiver,7,FALSE),IF(Hierarchisation!K744="Sud Ouest",VLOOKUP(Hierarchisation!E744,effectifs_hiver,8,FALSE),"Erreur Région"))))))</f>
        <v>#N/A</v>
      </c>
      <c r="V744" s="17" t="e">
        <f>IF(W744="Transit","Transit",IF(W744="hiver",VLOOKUP(E744,'EFFECTIFS Hiver'!$A:$I,9,FALSE),IF(W744="été",VLOOKUP(E744,'EFFECTIFS Eté'!$A:$I,9,FALSE),"Erreur saison")))</f>
        <v>#N/A</v>
      </c>
      <c r="W744" s="18" t="e">
        <f>VLOOKUP(D744,Listes!B:C,2,FALSE)</f>
        <v>#N/A</v>
      </c>
    </row>
    <row r="745" spans="1:23" ht="15.75" customHeight="1">
      <c r="A745" s="11"/>
      <c r="B745" s="11"/>
      <c r="C745" s="11"/>
      <c r="D745" s="11"/>
      <c r="E745" s="11"/>
      <c r="F745" s="11"/>
      <c r="G745" s="11" t="e">
        <f>VLOOKUP(E745,TAXONS!B:C,2,FALSE)</f>
        <v>#N/A</v>
      </c>
      <c r="H745" s="13">
        <f t="shared" si="58"/>
        <v>0</v>
      </c>
      <c r="I745" s="12" t="e">
        <f t="shared" si="59"/>
        <v>#N/A</v>
      </c>
      <c r="J745" s="14" t="e">
        <f t="shared" si="60"/>
        <v>#N/A</v>
      </c>
      <c r="K745" s="15" t="e">
        <f>VLOOKUP(B745,REGIONS!A:D,4,FALSE)</f>
        <v>#N/A</v>
      </c>
      <c r="L745" s="19" t="e">
        <f>VLOOKUP(G745,Sensibilité!$A:$L,12,FALSE)</f>
        <v>#N/A</v>
      </c>
      <c r="M745" s="19" t="e">
        <f t="shared" si="61"/>
        <v>#N/A</v>
      </c>
      <c r="N745" s="19" t="e">
        <f t="shared" si="62"/>
        <v>#N/A</v>
      </c>
      <c r="O745" s="15" t="str">
        <f>IF(D745=Listes!$B$6,"SWARMING",IF(OR(D745=Listes!$B$1,D745=Listes!$B$2,D745=Listes!$B$5),2,IF(OR(D745=Listes!$B$3,D745=Listes!$B$4),1,"erreur colonne D")))</f>
        <v>SWARMING</v>
      </c>
      <c r="P745" s="15" t="e">
        <f>IF(OR(W745="Hiver",W745="Transit"),VLOOKUP(E745,IC!A:E,4,FALSE),IF(W745="été",VLOOKUP(E745,IC!A:E,3,FALSE),"erreur"))</f>
        <v>#N/A</v>
      </c>
      <c r="Q745" s="15" t="e">
        <f>IF(P745="NR",0,IF(F745&lt;5,0,IF(P745=1,VLOOKUP(F745,IC!$G$1:$I$8,3,TRUE),
IF(P745=2,VLOOKUP(F745,IC!$K$1:$M$8,3,TRUE),
IF(P745=3,VLOOKUP(F745,IC!$O$1:$Q$8,3,TRUE),IF(P745=4,VLOOKUP(F745,IC!$S$2:$U$9,3,TRUE),
"erreur"))))))</f>
        <v>#N/A</v>
      </c>
      <c r="R745" s="16" t="e">
        <f>IF(OR(V745="NA",V745="Transit",V745&lt;Listes!$F$1),"non applicable",F745/V745)</f>
        <v>#N/A</v>
      </c>
      <c r="S745" s="16" t="e">
        <f>IF(W745="Transit","Non applicable",IF(AND(W745="été",T745&gt;Listes!F744),F745/T745,IF(AND(W745="Hiver",Hierarchisation!U745&gt;Listes!F744),F745/U745,"non applicable")))</f>
        <v>#N/A</v>
      </c>
      <c r="T745" s="17" t="e">
        <f>IF(K745="Centre",VLOOKUP(E745,effectifs_ete,3,FALSE),IF(Hierarchisation!K745="Grand Nord",VLOOKUP(Hierarchisation!E745,effectifs_ete,4,FALSE),IF(Hierarchisation!K745="Nord Est",VLOOKUP(Hierarchisation!E745,effectifs_ete,5,FALSE),IF(Hierarchisation!K745="Nord Ouest",VLOOKUP(Hierarchisation!E745,effectifs_ete,6,FALSE),IF(Hierarchisation!K745="Sud Est",VLOOKUP(Hierarchisation!E745,effectifs_ete,7,FALSE),IF(Hierarchisation!K745="Sud Ouest",VLOOKUP(Hierarchisation!E745,effectifs_ete,8,FALSE),"Erreur Région"))))))</f>
        <v>#N/A</v>
      </c>
      <c r="U745" s="17" t="e">
        <f>IF(K745="Centre",VLOOKUP(E745,effectifs_hiver,3,FALSE),IF(Hierarchisation!K745="Grand Nord",VLOOKUP(Hierarchisation!E745,effectifs_hiver,4,FALSE),IF(Hierarchisation!K745="Nord Est",VLOOKUP(Hierarchisation!E745,effectifs_hiver,5,FALSE),IF(Hierarchisation!K745="Nord Ouest",VLOOKUP(Hierarchisation!E745,effectifs_hiver,6,FALSE),IF(Hierarchisation!K745="Sud Est",VLOOKUP(Hierarchisation!E745,effectifs_hiver,7,FALSE),IF(Hierarchisation!K745="Sud Ouest",VLOOKUP(Hierarchisation!E745,effectifs_hiver,8,FALSE),"Erreur Région"))))))</f>
        <v>#N/A</v>
      </c>
      <c r="V745" s="17" t="e">
        <f>IF(W745="Transit","Transit",IF(W745="hiver",VLOOKUP(E745,'EFFECTIFS Hiver'!$A:$I,9,FALSE),IF(W745="été",VLOOKUP(E745,'EFFECTIFS Eté'!$A:$I,9,FALSE),"Erreur saison")))</f>
        <v>#N/A</v>
      </c>
      <c r="W745" s="18" t="e">
        <f>VLOOKUP(D745,Listes!B:C,2,FALSE)</f>
        <v>#N/A</v>
      </c>
    </row>
    <row r="746" spans="1:23" ht="15.75" customHeight="1">
      <c r="A746" s="11"/>
      <c r="B746" s="11"/>
      <c r="C746" s="11"/>
      <c r="D746" s="11"/>
      <c r="E746" s="11"/>
      <c r="F746" s="11"/>
      <c r="G746" s="11" t="e">
        <f>VLOOKUP(E746,TAXONS!B:C,2,FALSE)</f>
        <v>#N/A</v>
      </c>
      <c r="H746" s="13">
        <f t="shared" si="58"/>
        <v>0</v>
      </c>
      <c r="I746" s="12" t="e">
        <f t="shared" si="59"/>
        <v>#N/A</v>
      </c>
      <c r="J746" s="14" t="e">
        <f t="shared" si="60"/>
        <v>#N/A</v>
      </c>
      <c r="K746" s="15" t="e">
        <f>VLOOKUP(B746,REGIONS!A:D,4,FALSE)</f>
        <v>#N/A</v>
      </c>
      <c r="L746" s="19" t="e">
        <f>VLOOKUP(G746,Sensibilité!$A:$L,12,FALSE)</f>
        <v>#N/A</v>
      </c>
      <c r="M746" s="19" t="e">
        <f t="shared" si="61"/>
        <v>#N/A</v>
      </c>
      <c r="N746" s="19" t="e">
        <f t="shared" si="62"/>
        <v>#N/A</v>
      </c>
      <c r="O746" s="15" t="str">
        <f>IF(D746=Listes!$B$6,"SWARMING",IF(OR(D746=Listes!$B$1,D746=Listes!$B$2,D746=Listes!$B$5),2,IF(OR(D746=Listes!$B$3,D746=Listes!$B$4),1,"erreur colonne D")))</f>
        <v>SWARMING</v>
      </c>
      <c r="P746" s="15" t="e">
        <f>IF(OR(W746="Hiver",W746="Transit"),VLOOKUP(E746,IC!A:E,4,FALSE),IF(W746="été",VLOOKUP(E746,IC!A:E,3,FALSE),"erreur"))</f>
        <v>#N/A</v>
      </c>
      <c r="Q746" s="15" t="e">
        <f>IF(P746="NR",0,IF(F746&lt;5,0,IF(P746=1,VLOOKUP(F746,IC!$G$1:$I$8,3,TRUE),
IF(P746=2,VLOOKUP(F746,IC!$K$1:$M$8,3,TRUE),
IF(P746=3,VLOOKUP(F746,IC!$O$1:$Q$8,3,TRUE),IF(P746=4,VLOOKUP(F746,IC!$S$2:$U$9,3,TRUE),
"erreur"))))))</f>
        <v>#N/A</v>
      </c>
      <c r="R746" s="16" t="e">
        <f>IF(OR(V746="NA",V746="Transit",V746&lt;Listes!$F$1),"non applicable",F746/V746)</f>
        <v>#N/A</v>
      </c>
      <c r="S746" s="16" t="e">
        <f>IF(W746="Transit","Non applicable",IF(AND(W746="été",T746&gt;Listes!F745),F746/T746,IF(AND(W746="Hiver",Hierarchisation!U746&gt;Listes!F745),F746/U746,"non applicable")))</f>
        <v>#N/A</v>
      </c>
      <c r="T746" s="17" t="e">
        <f>IF(K746="Centre",VLOOKUP(E746,effectifs_ete,3,FALSE),IF(Hierarchisation!K746="Grand Nord",VLOOKUP(Hierarchisation!E746,effectifs_ete,4,FALSE),IF(Hierarchisation!K746="Nord Est",VLOOKUP(Hierarchisation!E746,effectifs_ete,5,FALSE),IF(Hierarchisation!K746="Nord Ouest",VLOOKUP(Hierarchisation!E746,effectifs_ete,6,FALSE),IF(Hierarchisation!K746="Sud Est",VLOOKUP(Hierarchisation!E746,effectifs_ete,7,FALSE),IF(Hierarchisation!K746="Sud Ouest",VLOOKUP(Hierarchisation!E746,effectifs_ete,8,FALSE),"Erreur Région"))))))</f>
        <v>#N/A</v>
      </c>
      <c r="U746" s="17" t="e">
        <f>IF(K746="Centre",VLOOKUP(E746,effectifs_hiver,3,FALSE),IF(Hierarchisation!K746="Grand Nord",VLOOKUP(Hierarchisation!E746,effectifs_hiver,4,FALSE),IF(Hierarchisation!K746="Nord Est",VLOOKUP(Hierarchisation!E746,effectifs_hiver,5,FALSE),IF(Hierarchisation!K746="Nord Ouest",VLOOKUP(Hierarchisation!E746,effectifs_hiver,6,FALSE),IF(Hierarchisation!K746="Sud Est",VLOOKUP(Hierarchisation!E746,effectifs_hiver,7,FALSE),IF(Hierarchisation!K746="Sud Ouest",VLOOKUP(Hierarchisation!E746,effectifs_hiver,8,FALSE),"Erreur Région"))))))</f>
        <v>#N/A</v>
      </c>
      <c r="V746" s="17" t="e">
        <f>IF(W746="Transit","Transit",IF(W746="hiver",VLOOKUP(E746,'EFFECTIFS Hiver'!$A:$I,9,FALSE),IF(W746="été",VLOOKUP(E746,'EFFECTIFS Eté'!$A:$I,9,FALSE),"Erreur saison")))</f>
        <v>#N/A</v>
      </c>
      <c r="W746" s="18" t="e">
        <f>VLOOKUP(D746,Listes!B:C,2,FALSE)</f>
        <v>#N/A</v>
      </c>
    </row>
    <row r="747" spans="1:23" ht="15.75" customHeight="1">
      <c r="A747" s="11"/>
      <c r="B747" s="11"/>
      <c r="C747" s="11"/>
      <c r="D747" s="11"/>
      <c r="E747" s="11"/>
      <c r="F747" s="11"/>
      <c r="G747" s="11" t="e">
        <f>VLOOKUP(E747,TAXONS!B:C,2,FALSE)</f>
        <v>#N/A</v>
      </c>
      <c r="H747" s="13">
        <f t="shared" si="58"/>
        <v>0</v>
      </c>
      <c r="I747" s="12" t="e">
        <f t="shared" si="59"/>
        <v>#N/A</v>
      </c>
      <c r="J747" s="14" t="e">
        <f t="shared" si="60"/>
        <v>#N/A</v>
      </c>
      <c r="K747" s="15" t="e">
        <f>VLOOKUP(B747,REGIONS!A:D,4,FALSE)</f>
        <v>#N/A</v>
      </c>
      <c r="L747" s="19" t="e">
        <f>VLOOKUP(G747,Sensibilité!$A:$L,12,FALSE)</f>
        <v>#N/A</v>
      </c>
      <c r="M747" s="19" t="e">
        <f t="shared" si="61"/>
        <v>#N/A</v>
      </c>
      <c r="N747" s="19" t="e">
        <f t="shared" si="62"/>
        <v>#N/A</v>
      </c>
      <c r="O747" s="15" t="str">
        <f>IF(D747=Listes!$B$6,"SWARMING",IF(OR(D747=Listes!$B$1,D747=Listes!$B$2,D747=Listes!$B$5),2,IF(OR(D747=Listes!$B$3,D747=Listes!$B$4),1,"erreur colonne D")))</f>
        <v>SWARMING</v>
      </c>
      <c r="P747" s="15" t="e">
        <f>IF(OR(W747="Hiver",W747="Transit"),VLOOKUP(E747,IC!A:E,4,FALSE),IF(W747="été",VLOOKUP(E747,IC!A:E,3,FALSE),"erreur"))</f>
        <v>#N/A</v>
      </c>
      <c r="Q747" s="15" t="e">
        <f>IF(P747="NR",0,IF(F747&lt;5,0,IF(P747=1,VLOOKUP(F747,IC!$G$1:$I$8,3,TRUE),
IF(P747=2,VLOOKUP(F747,IC!$K$1:$M$8,3,TRUE),
IF(P747=3,VLOOKUP(F747,IC!$O$1:$Q$8,3,TRUE),IF(P747=4,VLOOKUP(F747,IC!$S$2:$U$9,3,TRUE),
"erreur"))))))</f>
        <v>#N/A</v>
      </c>
      <c r="R747" s="16" t="e">
        <f>IF(OR(V747="NA",V747="Transit",V747&lt;Listes!$F$1),"non applicable",F747/V747)</f>
        <v>#N/A</v>
      </c>
      <c r="S747" s="16" t="e">
        <f>IF(W747="Transit","Non applicable",IF(AND(W747="été",T747&gt;Listes!F746),F747/T747,IF(AND(W747="Hiver",Hierarchisation!U747&gt;Listes!F746),F747/U747,"non applicable")))</f>
        <v>#N/A</v>
      </c>
      <c r="T747" s="17" t="e">
        <f>IF(K747="Centre",VLOOKUP(E747,effectifs_ete,3,FALSE),IF(Hierarchisation!K747="Grand Nord",VLOOKUP(Hierarchisation!E747,effectifs_ete,4,FALSE),IF(Hierarchisation!K747="Nord Est",VLOOKUP(Hierarchisation!E747,effectifs_ete,5,FALSE),IF(Hierarchisation!K747="Nord Ouest",VLOOKUP(Hierarchisation!E747,effectifs_ete,6,FALSE),IF(Hierarchisation!K747="Sud Est",VLOOKUP(Hierarchisation!E747,effectifs_ete,7,FALSE),IF(Hierarchisation!K747="Sud Ouest",VLOOKUP(Hierarchisation!E747,effectifs_ete,8,FALSE),"Erreur Région"))))))</f>
        <v>#N/A</v>
      </c>
      <c r="U747" s="17" t="e">
        <f>IF(K747="Centre",VLOOKUP(E747,effectifs_hiver,3,FALSE),IF(Hierarchisation!K747="Grand Nord",VLOOKUP(Hierarchisation!E747,effectifs_hiver,4,FALSE),IF(Hierarchisation!K747="Nord Est",VLOOKUP(Hierarchisation!E747,effectifs_hiver,5,FALSE),IF(Hierarchisation!K747="Nord Ouest",VLOOKUP(Hierarchisation!E747,effectifs_hiver,6,FALSE),IF(Hierarchisation!K747="Sud Est",VLOOKUP(Hierarchisation!E747,effectifs_hiver,7,FALSE),IF(Hierarchisation!K747="Sud Ouest",VLOOKUP(Hierarchisation!E747,effectifs_hiver,8,FALSE),"Erreur Région"))))))</f>
        <v>#N/A</v>
      </c>
      <c r="V747" s="17" t="e">
        <f>IF(W747="Transit","Transit",IF(W747="hiver",VLOOKUP(E747,'EFFECTIFS Hiver'!$A:$I,9,FALSE),IF(W747="été",VLOOKUP(E747,'EFFECTIFS Eté'!$A:$I,9,FALSE),"Erreur saison")))</f>
        <v>#N/A</v>
      </c>
      <c r="W747" s="18" t="e">
        <f>VLOOKUP(D747,Listes!B:C,2,FALSE)</f>
        <v>#N/A</v>
      </c>
    </row>
    <row r="748" spans="1:23" ht="15.75" customHeight="1">
      <c r="A748" s="11"/>
      <c r="B748" s="11"/>
      <c r="C748" s="11"/>
      <c r="D748" s="11"/>
      <c r="E748" s="11"/>
      <c r="F748" s="11"/>
      <c r="G748" s="11" t="e">
        <f>VLOOKUP(E748,TAXONS!B:C,2,FALSE)</f>
        <v>#N/A</v>
      </c>
      <c r="H748" s="13">
        <f t="shared" si="58"/>
        <v>0</v>
      </c>
      <c r="I748" s="12" t="e">
        <f t="shared" si="59"/>
        <v>#N/A</v>
      </c>
      <c r="J748" s="14" t="e">
        <f t="shared" si="60"/>
        <v>#N/A</v>
      </c>
      <c r="K748" s="15" t="e">
        <f>VLOOKUP(B748,REGIONS!A:D,4,FALSE)</f>
        <v>#N/A</v>
      </c>
      <c r="L748" s="19" t="e">
        <f>VLOOKUP(G748,Sensibilité!$A:$L,12,FALSE)</f>
        <v>#N/A</v>
      </c>
      <c r="M748" s="19" t="e">
        <f t="shared" si="61"/>
        <v>#N/A</v>
      </c>
      <c r="N748" s="19" t="e">
        <f t="shared" si="62"/>
        <v>#N/A</v>
      </c>
      <c r="O748" s="15" t="str">
        <f>IF(D748=Listes!$B$6,"SWARMING",IF(OR(D748=Listes!$B$1,D748=Listes!$B$2,D748=Listes!$B$5),2,IF(OR(D748=Listes!$B$3,D748=Listes!$B$4),1,"erreur colonne D")))</f>
        <v>SWARMING</v>
      </c>
      <c r="P748" s="15" t="e">
        <f>IF(OR(W748="Hiver",W748="Transit"),VLOOKUP(E748,IC!A:E,4,FALSE),IF(W748="été",VLOOKUP(E748,IC!A:E,3,FALSE),"erreur"))</f>
        <v>#N/A</v>
      </c>
      <c r="Q748" s="15" t="e">
        <f>IF(P748="NR",0,IF(F748&lt;5,0,IF(P748=1,VLOOKUP(F748,IC!$G$1:$I$8,3,TRUE),
IF(P748=2,VLOOKUP(F748,IC!$K$1:$M$8,3,TRUE),
IF(P748=3,VLOOKUP(F748,IC!$O$1:$Q$8,3,TRUE),IF(P748=4,VLOOKUP(F748,IC!$S$2:$U$9,3,TRUE),
"erreur"))))))</f>
        <v>#N/A</v>
      </c>
      <c r="R748" s="16" t="e">
        <f>IF(OR(V748="NA",V748="Transit",V748&lt;Listes!$F$1),"non applicable",F748/V748)</f>
        <v>#N/A</v>
      </c>
      <c r="S748" s="16" t="e">
        <f>IF(W748="Transit","Non applicable",IF(AND(W748="été",T748&gt;Listes!F747),F748/T748,IF(AND(W748="Hiver",Hierarchisation!U748&gt;Listes!F747),F748/U748,"non applicable")))</f>
        <v>#N/A</v>
      </c>
      <c r="T748" s="17" t="e">
        <f>IF(K748="Centre",VLOOKUP(E748,effectifs_ete,3,FALSE),IF(Hierarchisation!K748="Grand Nord",VLOOKUP(Hierarchisation!E748,effectifs_ete,4,FALSE),IF(Hierarchisation!K748="Nord Est",VLOOKUP(Hierarchisation!E748,effectifs_ete,5,FALSE),IF(Hierarchisation!K748="Nord Ouest",VLOOKUP(Hierarchisation!E748,effectifs_ete,6,FALSE),IF(Hierarchisation!K748="Sud Est",VLOOKUP(Hierarchisation!E748,effectifs_ete,7,FALSE),IF(Hierarchisation!K748="Sud Ouest",VLOOKUP(Hierarchisation!E748,effectifs_ete,8,FALSE),"Erreur Région"))))))</f>
        <v>#N/A</v>
      </c>
      <c r="U748" s="17" t="e">
        <f>IF(K748="Centre",VLOOKUP(E748,effectifs_hiver,3,FALSE),IF(Hierarchisation!K748="Grand Nord",VLOOKUP(Hierarchisation!E748,effectifs_hiver,4,FALSE),IF(Hierarchisation!K748="Nord Est",VLOOKUP(Hierarchisation!E748,effectifs_hiver,5,FALSE),IF(Hierarchisation!K748="Nord Ouest",VLOOKUP(Hierarchisation!E748,effectifs_hiver,6,FALSE),IF(Hierarchisation!K748="Sud Est",VLOOKUP(Hierarchisation!E748,effectifs_hiver,7,FALSE),IF(Hierarchisation!K748="Sud Ouest",VLOOKUP(Hierarchisation!E748,effectifs_hiver,8,FALSE),"Erreur Région"))))))</f>
        <v>#N/A</v>
      </c>
      <c r="V748" s="17" t="e">
        <f>IF(W748="Transit","Transit",IF(W748="hiver",VLOOKUP(E748,'EFFECTIFS Hiver'!$A:$I,9,FALSE),IF(W748="été",VLOOKUP(E748,'EFFECTIFS Eté'!$A:$I,9,FALSE),"Erreur saison")))</f>
        <v>#N/A</v>
      </c>
      <c r="W748" s="18" t="e">
        <f>VLOOKUP(D748,Listes!B:C,2,FALSE)</f>
        <v>#N/A</v>
      </c>
    </row>
    <row r="749" spans="1:23" ht="15.75" customHeight="1">
      <c r="A749" s="11"/>
      <c r="B749" s="11"/>
      <c r="C749" s="11"/>
      <c r="D749" s="11"/>
      <c r="E749" s="11"/>
      <c r="F749" s="11"/>
      <c r="G749" s="11" t="e">
        <f>VLOOKUP(E749,TAXONS!B:C,2,FALSE)</f>
        <v>#N/A</v>
      </c>
      <c r="H749" s="13">
        <f t="shared" si="58"/>
        <v>0</v>
      </c>
      <c r="I749" s="12" t="e">
        <f t="shared" si="59"/>
        <v>#N/A</v>
      </c>
      <c r="J749" s="14" t="e">
        <f t="shared" si="60"/>
        <v>#N/A</v>
      </c>
      <c r="K749" s="15" t="e">
        <f>VLOOKUP(B749,REGIONS!A:D,4,FALSE)</f>
        <v>#N/A</v>
      </c>
      <c r="L749" s="19" t="e">
        <f>VLOOKUP(G749,Sensibilité!$A:$L,12,FALSE)</f>
        <v>#N/A</v>
      </c>
      <c r="M749" s="19" t="e">
        <f t="shared" si="61"/>
        <v>#N/A</v>
      </c>
      <c r="N749" s="19" t="e">
        <f t="shared" si="62"/>
        <v>#N/A</v>
      </c>
      <c r="O749" s="15" t="str">
        <f>IF(D749=Listes!$B$6,"SWARMING",IF(OR(D749=Listes!$B$1,D749=Listes!$B$2,D749=Listes!$B$5),2,IF(OR(D749=Listes!$B$3,D749=Listes!$B$4),1,"erreur colonne D")))</f>
        <v>SWARMING</v>
      </c>
      <c r="P749" s="15" t="e">
        <f>IF(OR(W749="Hiver",W749="Transit"),VLOOKUP(E749,IC!A:E,4,FALSE),IF(W749="été",VLOOKUP(E749,IC!A:E,3,FALSE),"erreur"))</f>
        <v>#N/A</v>
      </c>
      <c r="Q749" s="15" t="e">
        <f>IF(P749="NR",0,IF(F749&lt;5,0,IF(P749=1,VLOOKUP(F749,IC!$G$1:$I$8,3,TRUE),
IF(P749=2,VLOOKUP(F749,IC!$K$1:$M$8,3,TRUE),
IF(P749=3,VLOOKUP(F749,IC!$O$1:$Q$8,3,TRUE),IF(P749=4,VLOOKUP(F749,IC!$S$2:$U$9,3,TRUE),
"erreur"))))))</f>
        <v>#N/A</v>
      </c>
      <c r="R749" s="16" t="e">
        <f>IF(OR(V749="NA",V749="Transit",V749&lt;Listes!$F$1),"non applicable",F749/V749)</f>
        <v>#N/A</v>
      </c>
      <c r="S749" s="16" t="e">
        <f>IF(W749="Transit","Non applicable",IF(AND(W749="été",T749&gt;Listes!F748),F749/T749,IF(AND(W749="Hiver",Hierarchisation!U749&gt;Listes!F748),F749/U749,"non applicable")))</f>
        <v>#N/A</v>
      </c>
      <c r="T749" s="17" t="e">
        <f>IF(K749="Centre",VLOOKUP(E749,effectifs_ete,3,FALSE),IF(Hierarchisation!K749="Grand Nord",VLOOKUP(Hierarchisation!E749,effectifs_ete,4,FALSE),IF(Hierarchisation!K749="Nord Est",VLOOKUP(Hierarchisation!E749,effectifs_ete,5,FALSE),IF(Hierarchisation!K749="Nord Ouest",VLOOKUP(Hierarchisation!E749,effectifs_ete,6,FALSE),IF(Hierarchisation!K749="Sud Est",VLOOKUP(Hierarchisation!E749,effectifs_ete,7,FALSE),IF(Hierarchisation!K749="Sud Ouest",VLOOKUP(Hierarchisation!E749,effectifs_ete,8,FALSE),"Erreur Région"))))))</f>
        <v>#N/A</v>
      </c>
      <c r="U749" s="17" t="e">
        <f>IF(K749="Centre",VLOOKUP(E749,effectifs_hiver,3,FALSE),IF(Hierarchisation!K749="Grand Nord",VLOOKUP(Hierarchisation!E749,effectifs_hiver,4,FALSE),IF(Hierarchisation!K749="Nord Est",VLOOKUP(Hierarchisation!E749,effectifs_hiver,5,FALSE),IF(Hierarchisation!K749="Nord Ouest",VLOOKUP(Hierarchisation!E749,effectifs_hiver,6,FALSE),IF(Hierarchisation!K749="Sud Est",VLOOKUP(Hierarchisation!E749,effectifs_hiver,7,FALSE),IF(Hierarchisation!K749="Sud Ouest",VLOOKUP(Hierarchisation!E749,effectifs_hiver,8,FALSE),"Erreur Région"))))))</f>
        <v>#N/A</v>
      </c>
      <c r="V749" s="17" t="e">
        <f>IF(W749="Transit","Transit",IF(W749="hiver",VLOOKUP(E749,'EFFECTIFS Hiver'!$A:$I,9,FALSE),IF(W749="été",VLOOKUP(E749,'EFFECTIFS Eté'!$A:$I,9,FALSE),"Erreur saison")))</f>
        <v>#N/A</v>
      </c>
      <c r="W749" s="18" t="e">
        <f>VLOOKUP(D749,Listes!B:C,2,FALSE)</f>
        <v>#N/A</v>
      </c>
    </row>
    <row r="750" spans="1:23" ht="15.75" customHeight="1">
      <c r="A750" s="11"/>
      <c r="B750" s="11"/>
      <c r="C750" s="11"/>
      <c r="D750" s="11"/>
      <c r="E750" s="11"/>
      <c r="F750" s="11"/>
      <c r="G750" s="11" t="e">
        <f>VLOOKUP(E750,TAXONS!B:C,2,FALSE)</f>
        <v>#N/A</v>
      </c>
      <c r="H750" s="13">
        <f t="shared" si="58"/>
        <v>0</v>
      </c>
      <c r="I750" s="12" t="e">
        <f t="shared" si="59"/>
        <v>#N/A</v>
      </c>
      <c r="J750" s="14" t="e">
        <f t="shared" si="60"/>
        <v>#N/A</v>
      </c>
      <c r="K750" s="15" t="e">
        <f>VLOOKUP(B750,REGIONS!A:D,4,FALSE)</f>
        <v>#N/A</v>
      </c>
      <c r="L750" s="19" t="e">
        <f>VLOOKUP(G750,Sensibilité!$A:$L,12,FALSE)</f>
        <v>#N/A</v>
      </c>
      <c r="M750" s="19" t="e">
        <f t="shared" si="61"/>
        <v>#N/A</v>
      </c>
      <c r="N750" s="19" t="e">
        <f t="shared" si="62"/>
        <v>#N/A</v>
      </c>
      <c r="O750" s="15" t="str">
        <f>IF(D750=Listes!$B$6,"SWARMING",IF(OR(D750=Listes!$B$1,D750=Listes!$B$2,D750=Listes!$B$5),2,IF(OR(D750=Listes!$B$3,D750=Listes!$B$4),1,"erreur colonne D")))</f>
        <v>SWARMING</v>
      </c>
      <c r="P750" s="15" t="e">
        <f>IF(OR(W750="Hiver",W750="Transit"),VLOOKUP(E750,IC!A:E,4,FALSE),IF(W750="été",VLOOKUP(E750,IC!A:E,3,FALSE),"erreur"))</f>
        <v>#N/A</v>
      </c>
      <c r="Q750" s="15" t="e">
        <f>IF(P750="NR",0,IF(F750&lt;5,0,IF(P750=1,VLOOKUP(F750,IC!$G$1:$I$8,3,TRUE),
IF(P750=2,VLOOKUP(F750,IC!$K$1:$M$8,3,TRUE),
IF(P750=3,VLOOKUP(F750,IC!$O$1:$Q$8,3,TRUE),IF(P750=4,VLOOKUP(F750,IC!$S$2:$U$9,3,TRUE),
"erreur"))))))</f>
        <v>#N/A</v>
      </c>
      <c r="R750" s="16" t="e">
        <f>IF(OR(V750="NA",V750="Transit",V750&lt;Listes!$F$1),"non applicable",F750/V750)</f>
        <v>#N/A</v>
      </c>
      <c r="S750" s="16" t="e">
        <f>IF(W750="Transit","Non applicable",IF(AND(W750="été",T750&gt;Listes!F749),F750/T750,IF(AND(W750="Hiver",Hierarchisation!U750&gt;Listes!F749),F750/U750,"non applicable")))</f>
        <v>#N/A</v>
      </c>
      <c r="T750" s="17" t="e">
        <f>IF(K750="Centre",VLOOKUP(E750,effectifs_ete,3,FALSE),IF(Hierarchisation!K750="Grand Nord",VLOOKUP(Hierarchisation!E750,effectifs_ete,4,FALSE),IF(Hierarchisation!K750="Nord Est",VLOOKUP(Hierarchisation!E750,effectifs_ete,5,FALSE),IF(Hierarchisation!K750="Nord Ouest",VLOOKUP(Hierarchisation!E750,effectifs_ete,6,FALSE),IF(Hierarchisation!K750="Sud Est",VLOOKUP(Hierarchisation!E750,effectifs_ete,7,FALSE),IF(Hierarchisation!K750="Sud Ouest",VLOOKUP(Hierarchisation!E750,effectifs_ete,8,FALSE),"Erreur Région"))))))</f>
        <v>#N/A</v>
      </c>
      <c r="U750" s="17" t="e">
        <f>IF(K750="Centre",VLOOKUP(E750,effectifs_hiver,3,FALSE),IF(Hierarchisation!K750="Grand Nord",VLOOKUP(Hierarchisation!E750,effectifs_hiver,4,FALSE),IF(Hierarchisation!K750="Nord Est",VLOOKUP(Hierarchisation!E750,effectifs_hiver,5,FALSE),IF(Hierarchisation!K750="Nord Ouest",VLOOKUP(Hierarchisation!E750,effectifs_hiver,6,FALSE),IF(Hierarchisation!K750="Sud Est",VLOOKUP(Hierarchisation!E750,effectifs_hiver,7,FALSE),IF(Hierarchisation!K750="Sud Ouest",VLOOKUP(Hierarchisation!E750,effectifs_hiver,8,FALSE),"Erreur Région"))))))</f>
        <v>#N/A</v>
      </c>
      <c r="V750" s="17" t="e">
        <f>IF(W750="Transit","Transit",IF(W750="hiver",VLOOKUP(E750,'EFFECTIFS Hiver'!$A:$I,9,FALSE),IF(W750="été",VLOOKUP(E750,'EFFECTIFS Eté'!$A:$I,9,FALSE),"Erreur saison")))</f>
        <v>#N/A</v>
      </c>
      <c r="W750" s="18" t="e">
        <f>VLOOKUP(D750,Listes!B:C,2,FALSE)</f>
        <v>#N/A</v>
      </c>
    </row>
    <row r="751" spans="1:23" ht="15.75" customHeight="1">
      <c r="A751" s="11"/>
      <c r="B751" s="11"/>
      <c r="C751" s="11"/>
      <c r="D751" s="11"/>
      <c r="E751" s="11"/>
      <c r="F751" s="11"/>
      <c r="G751" s="11" t="e">
        <f>VLOOKUP(E751,TAXONS!B:C,2,FALSE)</f>
        <v>#N/A</v>
      </c>
      <c r="H751" s="13">
        <f t="shared" si="58"/>
        <v>0</v>
      </c>
      <c r="I751" s="12" t="e">
        <f t="shared" si="59"/>
        <v>#N/A</v>
      </c>
      <c r="J751" s="14" t="e">
        <f t="shared" si="60"/>
        <v>#N/A</v>
      </c>
      <c r="K751" s="15" t="e">
        <f>VLOOKUP(B751,REGIONS!A:D,4,FALSE)</f>
        <v>#N/A</v>
      </c>
      <c r="L751" s="19" t="e">
        <f>VLOOKUP(G751,Sensibilité!$A:$L,12,FALSE)</f>
        <v>#N/A</v>
      </c>
      <c r="M751" s="19" t="e">
        <f t="shared" si="61"/>
        <v>#N/A</v>
      </c>
      <c r="N751" s="19" t="e">
        <f t="shared" si="62"/>
        <v>#N/A</v>
      </c>
      <c r="O751" s="15" t="str">
        <f>IF(D751=Listes!$B$6,"SWARMING",IF(OR(D751=Listes!$B$1,D751=Listes!$B$2,D751=Listes!$B$5),2,IF(OR(D751=Listes!$B$3,D751=Listes!$B$4),1,"erreur colonne D")))</f>
        <v>SWARMING</v>
      </c>
      <c r="P751" s="15" t="e">
        <f>IF(OR(W751="Hiver",W751="Transit"),VLOOKUP(E751,IC!A:E,4,FALSE),IF(W751="été",VLOOKUP(E751,IC!A:E,3,FALSE),"erreur"))</f>
        <v>#N/A</v>
      </c>
      <c r="Q751" s="15" t="e">
        <f>IF(P751="NR",0,IF(F751&lt;5,0,IF(P751=1,VLOOKUP(F751,IC!$G$1:$I$8,3,TRUE),
IF(P751=2,VLOOKUP(F751,IC!$K$1:$M$8,3,TRUE),
IF(P751=3,VLOOKUP(F751,IC!$O$1:$Q$8,3,TRUE),IF(P751=4,VLOOKUP(F751,IC!$S$2:$U$9,3,TRUE),
"erreur"))))))</f>
        <v>#N/A</v>
      </c>
      <c r="R751" s="16" t="e">
        <f>IF(OR(V751="NA",V751="Transit",V751&lt;Listes!$F$1),"non applicable",F751/V751)</f>
        <v>#N/A</v>
      </c>
      <c r="S751" s="16" t="e">
        <f>IF(W751="Transit","Non applicable",IF(AND(W751="été",T751&gt;Listes!F750),F751/T751,IF(AND(W751="Hiver",Hierarchisation!U751&gt;Listes!F750),F751/U751,"non applicable")))</f>
        <v>#N/A</v>
      </c>
      <c r="T751" s="17" t="e">
        <f>IF(K751="Centre",VLOOKUP(E751,effectifs_ete,3,FALSE),IF(Hierarchisation!K751="Grand Nord",VLOOKUP(Hierarchisation!E751,effectifs_ete,4,FALSE),IF(Hierarchisation!K751="Nord Est",VLOOKUP(Hierarchisation!E751,effectifs_ete,5,FALSE),IF(Hierarchisation!K751="Nord Ouest",VLOOKUP(Hierarchisation!E751,effectifs_ete,6,FALSE),IF(Hierarchisation!K751="Sud Est",VLOOKUP(Hierarchisation!E751,effectifs_ete,7,FALSE),IF(Hierarchisation!K751="Sud Ouest",VLOOKUP(Hierarchisation!E751,effectifs_ete,8,FALSE),"Erreur Région"))))))</f>
        <v>#N/A</v>
      </c>
      <c r="U751" s="17" t="e">
        <f>IF(K751="Centre",VLOOKUP(E751,effectifs_hiver,3,FALSE),IF(Hierarchisation!K751="Grand Nord",VLOOKUP(Hierarchisation!E751,effectifs_hiver,4,FALSE),IF(Hierarchisation!K751="Nord Est",VLOOKUP(Hierarchisation!E751,effectifs_hiver,5,FALSE),IF(Hierarchisation!K751="Nord Ouest",VLOOKUP(Hierarchisation!E751,effectifs_hiver,6,FALSE),IF(Hierarchisation!K751="Sud Est",VLOOKUP(Hierarchisation!E751,effectifs_hiver,7,FALSE),IF(Hierarchisation!K751="Sud Ouest",VLOOKUP(Hierarchisation!E751,effectifs_hiver,8,FALSE),"Erreur Région"))))))</f>
        <v>#N/A</v>
      </c>
      <c r="V751" s="17" t="e">
        <f>IF(W751="Transit","Transit",IF(W751="hiver",VLOOKUP(E751,'EFFECTIFS Hiver'!$A:$I,9,FALSE),IF(W751="été",VLOOKUP(E751,'EFFECTIFS Eté'!$A:$I,9,FALSE),"Erreur saison")))</f>
        <v>#N/A</v>
      </c>
      <c r="W751" s="18" t="e">
        <f>VLOOKUP(D751,Listes!B:C,2,FALSE)</f>
        <v>#N/A</v>
      </c>
    </row>
    <row r="752" spans="1:23" ht="15.75" customHeight="1">
      <c r="A752" s="11"/>
      <c r="B752" s="11"/>
      <c r="C752" s="11"/>
      <c r="D752" s="11"/>
      <c r="E752" s="11"/>
      <c r="F752" s="11"/>
      <c r="G752" s="11" t="e">
        <f>VLOOKUP(E752,TAXONS!B:C,2,FALSE)</f>
        <v>#N/A</v>
      </c>
      <c r="H752" s="13">
        <f t="shared" si="58"/>
        <v>0</v>
      </c>
      <c r="I752" s="12" t="e">
        <f t="shared" si="59"/>
        <v>#N/A</v>
      </c>
      <c r="J752" s="14" t="e">
        <f t="shared" si="60"/>
        <v>#N/A</v>
      </c>
      <c r="K752" s="15" t="e">
        <f>VLOOKUP(B752,REGIONS!A:D,4,FALSE)</f>
        <v>#N/A</v>
      </c>
      <c r="L752" s="19" t="e">
        <f>VLOOKUP(G752,Sensibilité!$A:$L,12,FALSE)</f>
        <v>#N/A</v>
      </c>
      <c r="M752" s="19" t="e">
        <f t="shared" si="61"/>
        <v>#N/A</v>
      </c>
      <c r="N752" s="19" t="e">
        <f t="shared" si="62"/>
        <v>#N/A</v>
      </c>
      <c r="O752" s="15" t="str">
        <f>IF(D752=Listes!$B$6,"SWARMING",IF(OR(D752=Listes!$B$1,D752=Listes!$B$2,D752=Listes!$B$5),2,IF(OR(D752=Listes!$B$3,D752=Listes!$B$4),1,"erreur colonne D")))</f>
        <v>SWARMING</v>
      </c>
      <c r="P752" s="15" t="e">
        <f>IF(OR(W752="Hiver",W752="Transit"),VLOOKUP(E752,IC!A:E,4,FALSE),IF(W752="été",VLOOKUP(E752,IC!A:E,3,FALSE),"erreur"))</f>
        <v>#N/A</v>
      </c>
      <c r="Q752" s="15" t="e">
        <f>IF(P752="NR",0,IF(F752&lt;5,0,IF(P752=1,VLOOKUP(F752,IC!$G$1:$I$8,3,TRUE),
IF(P752=2,VLOOKUP(F752,IC!$K$1:$M$8,3,TRUE),
IF(P752=3,VLOOKUP(F752,IC!$O$1:$Q$8,3,TRUE),IF(P752=4,VLOOKUP(F752,IC!$S$2:$U$9,3,TRUE),
"erreur"))))))</f>
        <v>#N/A</v>
      </c>
      <c r="R752" s="16" t="e">
        <f>IF(OR(V752="NA",V752="Transit",V752&lt;Listes!$F$1),"non applicable",F752/V752)</f>
        <v>#N/A</v>
      </c>
      <c r="S752" s="16" t="e">
        <f>IF(W752="Transit","Non applicable",IF(AND(W752="été",T752&gt;Listes!F751),F752/T752,IF(AND(W752="Hiver",Hierarchisation!U752&gt;Listes!F751),F752/U752,"non applicable")))</f>
        <v>#N/A</v>
      </c>
      <c r="T752" s="17" t="e">
        <f>IF(K752="Centre",VLOOKUP(E752,effectifs_ete,3,FALSE),IF(Hierarchisation!K752="Grand Nord",VLOOKUP(Hierarchisation!E752,effectifs_ete,4,FALSE),IF(Hierarchisation!K752="Nord Est",VLOOKUP(Hierarchisation!E752,effectifs_ete,5,FALSE),IF(Hierarchisation!K752="Nord Ouest",VLOOKUP(Hierarchisation!E752,effectifs_ete,6,FALSE),IF(Hierarchisation!K752="Sud Est",VLOOKUP(Hierarchisation!E752,effectifs_ete,7,FALSE),IF(Hierarchisation!K752="Sud Ouest",VLOOKUP(Hierarchisation!E752,effectifs_ete,8,FALSE),"Erreur Région"))))))</f>
        <v>#N/A</v>
      </c>
      <c r="U752" s="17" t="e">
        <f>IF(K752="Centre",VLOOKUP(E752,effectifs_hiver,3,FALSE),IF(Hierarchisation!K752="Grand Nord",VLOOKUP(Hierarchisation!E752,effectifs_hiver,4,FALSE),IF(Hierarchisation!K752="Nord Est",VLOOKUP(Hierarchisation!E752,effectifs_hiver,5,FALSE),IF(Hierarchisation!K752="Nord Ouest",VLOOKUP(Hierarchisation!E752,effectifs_hiver,6,FALSE),IF(Hierarchisation!K752="Sud Est",VLOOKUP(Hierarchisation!E752,effectifs_hiver,7,FALSE),IF(Hierarchisation!K752="Sud Ouest",VLOOKUP(Hierarchisation!E752,effectifs_hiver,8,FALSE),"Erreur Région"))))))</f>
        <v>#N/A</v>
      </c>
      <c r="V752" s="17" t="e">
        <f>IF(W752="Transit","Transit",IF(W752="hiver",VLOOKUP(E752,'EFFECTIFS Hiver'!$A:$I,9,FALSE),IF(W752="été",VLOOKUP(E752,'EFFECTIFS Eté'!$A:$I,9,FALSE),"Erreur saison")))</f>
        <v>#N/A</v>
      </c>
      <c r="W752" s="18" t="e">
        <f>VLOOKUP(D752,Listes!B:C,2,FALSE)</f>
        <v>#N/A</v>
      </c>
    </row>
    <row r="753" spans="1:23" ht="15.75" customHeight="1">
      <c r="A753" s="11"/>
      <c r="B753" s="11"/>
      <c r="C753" s="11"/>
      <c r="D753" s="11"/>
      <c r="E753" s="11"/>
      <c r="F753" s="11"/>
      <c r="G753" s="11" t="e">
        <f>VLOOKUP(E753,TAXONS!B:C,2,FALSE)</f>
        <v>#N/A</v>
      </c>
      <c r="H753" s="13">
        <f t="shared" si="58"/>
        <v>0</v>
      </c>
      <c r="I753" s="12" t="e">
        <f t="shared" si="59"/>
        <v>#N/A</v>
      </c>
      <c r="J753" s="14" t="e">
        <f t="shared" si="60"/>
        <v>#N/A</v>
      </c>
      <c r="K753" s="15" t="e">
        <f>VLOOKUP(B753,REGIONS!A:D,4,FALSE)</f>
        <v>#N/A</v>
      </c>
      <c r="L753" s="19" t="e">
        <f>VLOOKUP(G753,Sensibilité!$A:$L,12,FALSE)</f>
        <v>#N/A</v>
      </c>
      <c r="M753" s="19" t="e">
        <f t="shared" si="61"/>
        <v>#N/A</v>
      </c>
      <c r="N753" s="19" t="e">
        <f t="shared" si="62"/>
        <v>#N/A</v>
      </c>
      <c r="O753" s="15" t="str">
        <f>IF(D753=Listes!$B$6,"SWARMING",IF(OR(D753=Listes!$B$1,D753=Listes!$B$2,D753=Listes!$B$5),2,IF(OR(D753=Listes!$B$3,D753=Listes!$B$4),1,"erreur colonne D")))</f>
        <v>SWARMING</v>
      </c>
      <c r="P753" s="15" t="e">
        <f>IF(OR(W753="Hiver",W753="Transit"),VLOOKUP(E753,IC!A:E,4,FALSE),IF(W753="été",VLOOKUP(E753,IC!A:E,3,FALSE),"erreur"))</f>
        <v>#N/A</v>
      </c>
      <c r="Q753" s="15" t="e">
        <f>IF(P753="NR",0,IF(F753&lt;5,0,IF(P753=1,VLOOKUP(F753,IC!$G$1:$I$8,3,TRUE),
IF(P753=2,VLOOKUP(F753,IC!$K$1:$M$8,3,TRUE),
IF(P753=3,VLOOKUP(F753,IC!$O$1:$Q$8,3,TRUE),IF(P753=4,VLOOKUP(F753,IC!$S$2:$U$9,3,TRUE),
"erreur"))))))</f>
        <v>#N/A</v>
      </c>
      <c r="R753" s="16" t="e">
        <f>IF(OR(V753="NA",V753="Transit",V753&lt;Listes!$F$1),"non applicable",F753/V753)</f>
        <v>#N/A</v>
      </c>
      <c r="S753" s="16" t="e">
        <f>IF(W753="Transit","Non applicable",IF(AND(W753="été",T753&gt;Listes!F752),F753/T753,IF(AND(W753="Hiver",Hierarchisation!U753&gt;Listes!F752),F753/U753,"non applicable")))</f>
        <v>#N/A</v>
      </c>
      <c r="T753" s="17" t="e">
        <f>IF(K753="Centre",VLOOKUP(E753,effectifs_ete,3,FALSE),IF(Hierarchisation!K753="Grand Nord",VLOOKUP(Hierarchisation!E753,effectifs_ete,4,FALSE),IF(Hierarchisation!K753="Nord Est",VLOOKUP(Hierarchisation!E753,effectifs_ete,5,FALSE),IF(Hierarchisation!K753="Nord Ouest",VLOOKUP(Hierarchisation!E753,effectifs_ete,6,FALSE),IF(Hierarchisation!K753="Sud Est",VLOOKUP(Hierarchisation!E753,effectifs_ete,7,FALSE),IF(Hierarchisation!K753="Sud Ouest",VLOOKUP(Hierarchisation!E753,effectifs_ete,8,FALSE),"Erreur Région"))))))</f>
        <v>#N/A</v>
      </c>
      <c r="U753" s="17" t="e">
        <f>IF(K753="Centre",VLOOKUP(E753,effectifs_hiver,3,FALSE),IF(Hierarchisation!K753="Grand Nord",VLOOKUP(Hierarchisation!E753,effectifs_hiver,4,FALSE),IF(Hierarchisation!K753="Nord Est",VLOOKUP(Hierarchisation!E753,effectifs_hiver,5,FALSE),IF(Hierarchisation!K753="Nord Ouest",VLOOKUP(Hierarchisation!E753,effectifs_hiver,6,FALSE),IF(Hierarchisation!K753="Sud Est",VLOOKUP(Hierarchisation!E753,effectifs_hiver,7,FALSE),IF(Hierarchisation!K753="Sud Ouest",VLOOKUP(Hierarchisation!E753,effectifs_hiver,8,FALSE),"Erreur Région"))))))</f>
        <v>#N/A</v>
      </c>
      <c r="V753" s="17" t="e">
        <f>IF(W753="Transit","Transit",IF(W753="hiver",VLOOKUP(E753,'EFFECTIFS Hiver'!$A:$I,9,FALSE),IF(W753="été",VLOOKUP(E753,'EFFECTIFS Eté'!$A:$I,9,FALSE),"Erreur saison")))</f>
        <v>#N/A</v>
      </c>
      <c r="W753" s="18" t="e">
        <f>VLOOKUP(D753,Listes!B:C,2,FALSE)</f>
        <v>#N/A</v>
      </c>
    </row>
    <row r="754" spans="1:23" ht="15.75" customHeight="1">
      <c r="A754" s="11"/>
      <c r="B754" s="11"/>
      <c r="C754" s="11"/>
      <c r="D754" s="11"/>
      <c r="E754" s="11"/>
      <c r="F754" s="11"/>
      <c r="G754" s="11" t="e">
        <f>VLOOKUP(E754,TAXONS!B:C,2,FALSE)</f>
        <v>#N/A</v>
      </c>
      <c r="H754" s="13">
        <f t="shared" si="58"/>
        <v>0</v>
      </c>
      <c r="I754" s="12" t="e">
        <f t="shared" si="59"/>
        <v>#N/A</v>
      </c>
      <c r="J754" s="14" t="e">
        <f t="shared" si="60"/>
        <v>#N/A</v>
      </c>
      <c r="K754" s="15" t="e">
        <f>VLOOKUP(B754,REGIONS!A:D,4,FALSE)</f>
        <v>#N/A</v>
      </c>
      <c r="L754" s="19" t="e">
        <f>VLOOKUP(G754,Sensibilité!$A:$L,12,FALSE)</f>
        <v>#N/A</v>
      </c>
      <c r="M754" s="19" t="e">
        <f t="shared" si="61"/>
        <v>#N/A</v>
      </c>
      <c r="N754" s="19" t="e">
        <f t="shared" si="62"/>
        <v>#N/A</v>
      </c>
      <c r="O754" s="15" t="str">
        <f>IF(D754=Listes!$B$6,"SWARMING",IF(OR(D754=Listes!$B$1,D754=Listes!$B$2,D754=Listes!$B$5),2,IF(OR(D754=Listes!$B$3,D754=Listes!$B$4),1,"erreur colonne D")))</f>
        <v>SWARMING</v>
      </c>
      <c r="P754" s="15" t="e">
        <f>IF(OR(W754="Hiver",W754="Transit"),VLOOKUP(E754,IC!A:E,4,FALSE),IF(W754="été",VLOOKUP(E754,IC!A:E,3,FALSE),"erreur"))</f>
        <v>#N/A</v>
      </c>
      <c r="Q754" s="15" t="e">
        <f>IF(P754="NR",0,IF(F754&lt;5,0,IF(P754=1,VLOOKUP(F754,IC!$G$1:$I$8,3,TRUE),
IF(P754=2,VLOOKUP(F754,IC!$K$1:$M$8,3,TRUE),
IF(P754=3,VLOOKUP(F754,IC!$O$1:$Q$8,3,TRUE),IF(P754=4,VLOOKUP(F754,IC!$S$2:$U$9,3,TRUE),
"erreur"))))))</f>
        <v>#N/A</v>
      </c>
      <c r="R754" s="16" t="e">
        <f>IF(OR(V754="NA",V754="Transit",V754&lt;Listes!$F$1),"non applicable",F754/V754)</f>
        <v>#N/A</v>
      </c>
      <c r="S754" s="16" t="e">
        <f>IF(W754="Transit","Non applicable",IF(AND(W754="été",T754&gt;Listes!F753),F754/T754,IF(AND(W754="Hiver",Hierarchisation!U754&gt;Listes!F753),F754/U754,"non applicable")))</f>
        <v>#N/A</v>
      </c>
      <c r="T754" s="17" t="e">
        <f>IF(K754="Centre",VLOOKUP(E754,effectifs_ete,3,FALSE),IF(Hierarchisation!K754="Grand Nord",VLOOKUP(Hierarchisation!E754,effectifs_ete,4,FALSE),IF(Hierarchisation!K754="Nord Est",VLOOKUP(Hierarchisation!E754,effectifs_ete,5,FALSE),IF(Hierarchisation!K754="Nord Ouest",VLOOKUP(Hierarchisation!E754,effectifs_ete,6,FALSE),IF(Hierarchisation!K754="Sud Est",VLOOKUP(Hierarchisation!E754,effectifs_ete,7,FALSE),IF(Hierarchisation!K754="Sud Ouest",VLOOKUP(Hierarchisation!E754,effectifs_ete,8,FALSE),"Erreur Région"))))))</f>
        <v>#N/A</v>
      </c>
      <c r="U754" s="17" t="e">
        <f>IF(K754="Centre",VLOOKUP(E754,effectifs_hiver,3,FALSE),IF(Hierarchisation!K754="Grand Nord",VLOOKUP(Hierarchisation!E754,effectifs_hiver,4,FALSE),IF(Hierarchisation!K754="Nord Est",VLOOKUP(Hierarchisation!E754,effectifs_hiver,5,FALSE),IF(Hierarchisation!K754="Nord Ouest",VLOOKUP(Hierarchisation!E754,effectifs_hiver,6,FALSE),IF(Hierarchisation!K754="Sud Est",VLOOKUP(Hierarchisation!E754,effectifs_hiver,7,FALSE),IF(Hierarchisation!K754="Sud Ouest",VLOOKUP(Hierarchisation!E754,effectifs_hiver,8,FALSE),"Erreur Région"))))))</f>
        <v>#N/A</v>
      </c>
      <c r="V754" s="17" t="e">
        <f>IF(W754="Transit","Transit",IF(W754="hiver",VLOOKUP(E754,'EFFECTIFS Hiver'!$A:$I,9,FALSE),IF(W754="été",VLOOKUP(E754,'EFFECTIFS Eté'!$A:$I,9,FALSE),"Erreur saison")))</f>
        <v>#N/A</v>
      </c>
      <c r="W754" s="18" t="e">
        <f>VLOOKUP(D754,Listes!B:C,2,FALSE)</f>
        <v>#N/A</v>
      </c>
    </row>
    <row r="755" spans="1:23" ht="15.75" customHeight="1">
      <c r="A755" s="11"/>
      <c r="B755" s="11"/>
      <c r="C755" s="11"/>
      <c r="D755" s="11"/>
      <c r="E755" s="11"/>
      <c r="F755" s="11"/>
      <c r="G755" s="11" t="e">
        <f>VLOOKUP(E755,TAXONS!B:C,2,FALSE)</f>
        <v>#N/A</v>
      </c>
      <c r="H755" s="13">
        <f t="shared" si="58"/>
        <v>0</v>
      </c>
      <c r="I755" s="12" t="e">
        <f t="shared" si="59"/>
        <v>#N/A</v>
      </c>
      <c r="J755" s="14" t="e">
        <f t="shared" si="60"/>
        <v>#N/A</v>
      </c>
      <c r="K755" s="15" t="e">
        <f>VLOOKUP(B755,REGIONS!A:D,4,FALSE)</f>
        <v>#N/A</v>
      </c>
      <c r="L755" s="19" t="e">
        <f>VLOOKUP(G755,Sensibilité!$A:$L,12,FALSE)</f>
        <v>#N/A</v>
      </c>
      <c r="M755" s="19" t="e">
        <f t="shared" si="61"/>
        <v>#N/A</v>
      </c>
      <c r="N755" s="19" t="e">
        <f t="shared" si="62"/>
        <v>#N/A</v>
      </c>
      <c r="O755" s="15" t="str">
        <f>IF(D755=Listes!$B$6,"SWARMING",IF(OR(D755=Listes!$B$1,D755=Listes!$B$2,D755=Listes!$B$5),2,IF(OR(D755=Listes!$B$3,D755=Listes!$B$4),1,"erreur colonne D")))</f>
        <v>SWARMING</v>
      </c>
      <c r="P755" s="15" t="e">
        <f>IF(OR(W755="Hiver",W755="Transit"),VLOOKUP(E755,IC!A:E,4,FALSE),IF(W755="été",VLOOKUP(E755,IC!A:E,3,FALSE),"erreur"))</f>
        <v>#N/A</v>
      </c>
      <c r="Q755" s="15" t="e">
        <f>IF(P755="NR",0,IF(F755&lt;5,0,IF(P755=1,VLOOKUP(F755,IC!$G$1:$I$8,3,TRUE),
IF(P755=2,VLOOKUP(F755,IC!$K$1:$M$8,3,TRUE),
IF(P755=3,VLOOKUP(F755,IC!$O$1:$Q$8,3,TRUE),IF(P755=4,VLOOKUP(F755,IC!$S$2:$U$9,3,TRUE),
"erreur"))))))</f>
        <v>#N/A</v>
      </c>
      <c r="R755" s="16" t="e">
        <f>IF(OR(V755="NA",V755="Transit",V755&lt;Listes!$F$1),"non applicable",F755/V755)</f>
        <v>#N/A</v>
      </c>
      <c r="S755" s="16" t="e">
        <f>IF(W755="Transit","Non applicable",IF(AND(W755="été",T755&gt;Listes!F754),F755/T755,IF(AND(W755="Hiver",Hierarchisation!U755&gt;Listes!F754),F755/U755,"non applicable")))</f>
        <v>#N/A</v>
      </c>
      <c r="T755" s="17" t="e">
        <f>IF(K755="Centre",VLOOKUP(E755,effectifs_ete,3,FALSE),IF(Hierarchisation!K755="Grand Nord",VLOOKUP(Hierarchisation!E755,effectifs_ete,4,FALSE),IF(Hierarchisation!K755="Nord Est",VLOOKUP(Hierarchisation!E755,effectifs_ete,5,FALSE),IF(Hierarchisation!K755="Nord Ouest",VLOOKUP(Hierarchisation!E755,effectifs_ete,6,FALSE),IF(Hierarchisation!K755="Sud Est",VLOOKUP(Hierarchisation!E755,effectifs_ete,7,FALSE),IF(Hierarchisation!K755="Sud Ouest",VLOOKUP(Hierarchisation!E755,effectifs_ete,8,FALSE),"Erreur Région"))))))</f>
        <v>#N/A</v>
      </c>
      <c r="U755" s="17" t="e">
        <f>IF(K755="Centre",VLOOKUP(E755,effectifs_hiver,3,FALSE),IF(Hierarchisation!K755="Grand Nord",VLOOKUP(Hierarchisation!E755,effectifs_hiver,4,FALSE),IF(Hierarchisation!K755="Nord Est",VLOOKUP(Hierarchisation!E755,effectifs_hiver,5,FALSE),IF(Hierarchisation!K755="Nord Ouest",VLOOKUP(Hierarchisation!E755,effectifs_hiver,6,FALSE),IF(Hierarchisation!K755="Sud Est",VLOOKUP(Hierarchisation!E755,effectifs_hiver,7,FALSE),IF(Hierarchisation!K755="Sud Ouest",VLOOKUP(Hierarchisation!E755,effectifs_hiver,8,FALSE),"Erreur Région"))))))</f>
        <v>#N/A</v>
      </c>
      <c r="V755" s="17" t="e">
        <f>IF(W755="Transit","Transit",IF(W755="hiver",VLOOKUP(E755,'EFFECTIFS Hiver'!$A:$I,9,FALSE),IF(W755="été",VLOOKUP(E755,'EFFECTIFS Eté'!$A:$I,9,FALSE),"Erreur saison")))</f>
        <v>#N/A</v>
      </c>
      <c r="W755" s="18" t="e">
        <f>VLOOKUP(D755,Listes!B:C,2,FALSE)</f>
        <v>#N/A</v>
      </c>
    </row>
    <row r="756" spans="1:23" ht="15.75" customHeight="1">
      <c r="A756" s="11"/>
      <c r="B756" s="11"/>
      <c r="C756" s="11"/>
      <c r="D756" s="11"/>
      <c r="E756" s="11"/>
      <c r="F756" s="11"/>
      <c r="G756" s="11" t="e">
        <f>VLOOKUP(E756,TAXONS!B:C,2,FALSE)</f>
        <v>#N/A</v>
      </c>
      <c r="H756" s="13">
        <f t="shared" si="58"/>
        <v>0</v>
      </c>
      <c r="I756" s="12" t="e">
        <f t="shared" si="59"/>
        <v>#N/A</v>
      </c>
      <c r="J756" s="14" t="e">
        <f t="shared" si="60"/>
        <v>#N/A</v>
      </c>
      <c r="K756" s="15" t="e">
        <f>VLOOKUP(B756,REGIONS!A:D,4,FALSE)</f>
        <v>#N/A</v>
      </c>
      <c r="L756" s="19" t="e">
        <f>VLOOKUP(G756,Sensibilité!$A:$L,12,FALSE)</f>
        <v>#N/A</v>
      </c>
      <c r="M756" s="19" t="e">
        <f t="shared" si="61"/>
        <v>#N/A</v>
      </c>
      <c r="N756" s="19" t="e">
        <f t="shared" si="62"/>
        <v>#N/A</v>
      </c>
      <c r="O756" s="15" t="str">
        <f>IF(D756=Listes!$B$6,"SWARMING",IF(OR(D756=Listes!$B$1,D756=Listes!$B$2,D756=Listes!$B$5),2,IF(OR(D756=Listes!$B$3,D756=Listes!$B$4),1,"erreur colonne D")))</f>
        <v>SWARMING</v>
      </c>
      <c r="P756" s="15" t="e">
        <f>IF(OR(W756="Hiver",W756="Transit"),VLOOKUP(E756,IC!A:E,4,FALSE),IF(W756="été",VLOOKUP(E756,IC!A:E,3,FALSE),"erreur"))</f>
        <v>#N/A</v>
      </c>
      <c r="Q756" s="15" t="e">
        <f>IF(P756="NR",0,IF(F756&lt;5,0,IF(P756=1,VLOOKUP(F756,IC!$G$1:$I$8,3,TRUE),
IF(P756=2,VLOOKUP(F756,IC!$K$1:$M$8,3,TRUE),
IF(P756=3,VLOOKUP(F756,IC!$O$1:$Q$8,3,TRUE),IF(P756=4,VLOOKUP(F756,IC!$S$2:$U$9,3,TRUE),
"erreur"))))))</f>
        <v>#N/A</v>
      </c>
      <c r="R756" s="16" t="e">
        <f>IF(OR(V756="NA",V756="Transit",V756&lt;Listes!$F$1),"non applicable",F756/V756)</f>
        <v>#N/A</v>
      </c>
      <c r="S756" s="16" t="e">
        <f>IF(W756="Transit","Non applicable",IF(AND(W756="été",T756&gt;Listes!F755),F756/T756,IF(AND(W756="Hiver",Hierarchisation!U756&gt;Listes!F755),F756/U756,"non applicable")))</f>
        <v>#N/A</v>
      </c>
      <c r="T756" s="17" t="e">
        <f>IF(K756="Centre",VLOOKUP(E756,effectifs_ete,3,FALSE),IF(Hierarchisation!K756="Grand Nord",VLOOKUP(Hierarchisation!E756,effectifs_ete,4,FALSE),IF(Hierarchisation!K756="Nord Est",VLOOKUP(Hierarchisation!E756,effectifs_ete,5,FALSE),IF(Hierarchisation!K756="Nord Ouest",VLOOKUP(Hierarchisation!E756,effectifs_ete,6,FALSE),IF(Hierarchisation!K756="Sud Est",VLOOKUP(Hierarchisation!E756,effectifs_ete,7,FALSE),IF(Hierarchisation!K756="Sud Ouest",VLOOKUP(Hierarchisation!E756,effectifs_ete,8,FALSE),"Erreur Région"))))))</f>
        <v>#N/A</v>
      </c>
      <c r="U756" s="17" t="e">
        <f>IF(K756="Centre",VLOOKUP(E756,effectifs_hiver,3,FALSE),IF(Hierarchisation!K756="Grand Nord",VLOOKUP(Hierarchisation!E756,effectifs_hiver,4,FALSE),IF(Hierarchisation!K756="Nord Est",VLOOKUP(Hierarchisation!E756,effectifs_hiver,5,FALSE),IF(Hierarchisation!K756="Nord Ouest",VLOOKUP(Hierarchisation!E756,effectifs_hiver,6,FALSE),IF(Hierarchisation!K756="Sud Est",VLOOKUP(Hierarchisation!E756,effectifs_hiver,7,FALSE),IF(Hierarchisation!K756="Sud Ouest",VLOOKUP(Hierarchisation!E756,effectifs_hiver,8,FALSE),"Erreur Région"))))))</f>
        <v>#N/A</v>
      </c>
      <c r="V756" s="17" t="e">
        <f>IF(W756="Transit","Transit",IF(W756="hiver",VLOOKUP(E756,'EFFECTIFS Hiver'!$A:$I,9,FALSE),IF(W756="été",VLOOKUP(E756,'EFFECTIFS Eté'!$A:$I,9,FALSE),"Erreur saison")))</f>
        <v>#N/A</v>
      </c>
      <c r="W756" s="18" t="e">
        <f>VLOOKUP(D756,Listes!B:C,2,FALSE)</f>
        <v>#N/A</v>
      </c>
    </row>
    <row r="757" spans="1:23" ht="15.75" customHeight="1">
      <c r="A757" s="11"/>
      <c r="B757" s="11"/>
      <c r="C757" s="11"/>
      <c r="D757" s="11"/>
      <c r="E757" s="11"/>
      <c r="F757" s="11"/>
      <c r="G757" s="11" t="e">
        <f>VLOOKUP(E757,TAXONS!B:C,2,FALSE)</f>
        <v>#N/A</v>
      </c>
      <c r="H757" s="13">
        <f t="shared" si="58"/>
        <v>0</v>
      </c>
      <c r="I757" s="12" t="e">
        <f t="shared" si="59"/>
        <v>#N/A</v>
      </c>
      <c r="J757" s="14" t="e">
        <f t="shared" si="60"/>
        <v>#N/A</v>
      </c>
      <c r="K757" s="15" t="e">
        <f>VLOOKUP(B757,REGIONS!A:D,4,FALSE)</f>
        <v>#N/A</v>
      </c>
      <c r="L757" s="19" t="e">
        <f>VLOOKUP(G757,Sensibilité!$A:$L,12,FALSE)</f>
        <v>#N/A</v>
      </c>
      <c r="M757" s="19" t="e">
        <f t="shared" si="61"/>
        <v>#N/A</v>
      </c>
      <c r="N757" s="19" t="e">
        <f t="shared" si="62"/>
        <v>#N/A</v>
      </c>
      <c r="O757" s="15" t="str">
        <f>IF(D757=Listes!$B$6,"SWARMING",IF(OR(D757=Listes!$B$1,D757=Listes!$B$2,D757=Listes!$B$5),2,IF(OR(D757=Listes!$B$3,D757=Listes!$B$4),1,"erreur colonne D")))</f>
        <v>SWARMING</v>
      </c>
      <c r="P757" s="15" t="e">
        <f>IF(OR(W757="Hiver",W757="Transit"),VLOOKUP(E757,IC!A:E,4,FALSE),IF(W757="été",VLOOKUP(E757,IC!A:E,3,FALSE),"erreur"))</f>
        <v>#N/A</v>
      </c>
      <c r="Q757" s="15" t="e">
        <f>IF(P757="NR",0,IF(F757&lt;5,0,IF(P757=1,VLOOKUP(F757,IC!$G$1:$I$8,3,TRUE),
IF(P757=2,VLOOKUP(F757,IC!$K$1:$M$8,3,TRUE),
IF(P757=3,VLOOKUP(F757,IC!$O$1:$Q$8,3,TRUE),IF(P757=4,VLOOKUP(F757,IC!$S$2:$U$9,3,TRUE),
"erreur"))))))</f>
        <v>#N/A</v>
      </c>
      <c r="R757" s="16" t="e">
        <f>IF(OR(V757="NA",V757="Transit",V757&lt;Listes!$F$1),"non applicable",F757/V757)</f>
        <v>#N/A</v>
      </c>
      <c r="S757" s="16" t="e">
        <f>IF(W757="Transit","Non applicable",IF(AND(W757="été",T757&gt;Listes!F756),F757/T757,IF(AND(W757="Hiver",Hierarchisation!U757&gt;Listes!F756),F757/U757,"non applicable")))</f>
        <v>#N/A</v>
      </c>
      <c r="T757" s="17" t="e">
        <f>IF(K757="Centre",VLOOKUP(E757,effectifs_ete,3,FALSE),IF(Hierarchisation!K757="Grand Nord",VLOOKUP(Hierarchisation!E757,effectifs_ete,4,FALSE),IF(Hierarchisation!K757="Nord Est",VLOOKUP(Hierarchisation!E757,effectifs_ete,5,FALSE),IF(Hierarchisation!K757="Nord Ouest",VLOOKUP(Hierarchisation!E757,effectifs_ete,6,FALSE),IF(Hierarchisation!K757="Sud Est",VLOOKUP(Hierarchisation!E757,effectifs_ete,7,FALSE),IF(Hierarchisation!K757="Sud Ouest",VLOOKUP(Hierarchisation!E757,effectifs_ete,8,FALSE),"Erreur Région"))))))</f>
        <v>#N/A</v>
      </c>
      <c r="U757" s="17" t="e">
        <f>IF(K757="Centre",VLOOKUP(E757,effectifs_hiver,3,FALSE),IF(Hierarchisation!K757="Grand Nord",VLOOKUP(Hierarchisation!E757,effectifs_hiver,4,FALSE),IF(Hierarchisation!K757="Nord Est",VLOOKUP(Hierarchisation!E757,effectifs_hiver,5,FALSE),IF(Hierarchisation!K757="Nord Ouest",VLOOKUP(Hierarchisation!E757,effectifs_hiver,6,FALSE),IF(Hierarchisation!K757="Sud Est",VLOOKUP(Hierarchisation!E757,effectifs_hiver,7,FALSE),IF(Hierarchisation!K757="Sud Ouest",VLOOKUP(Hierarchisation!E757,effectifs_hiver,8,FALSE),"Erreur Région"))))))</f>
        <v>#N/A</v>
      </c>
      <c r="V757" s="17" t="e">
        <f>IF(W757="Transit","Transit",IF(W757="hiver",VLOOKUP(E757,'EFFECTIFS Hiver'!$A:$I,9,FALSE),IF(W757="été",VLOOKUP(E757,'EFFECTIFS Eté'!$A:$I,9,FALSE),"Erreur saison")))</f>
        <v>#N/A</v>
      </c>
      <c r="W757" s="18" t="e">
        <f>VLOOKUP(D757,Listes!B:C,2,FALSE)</f>
        <v>#N/A</v>
      </c>
    </row>
    <row r="758" spans="1:23" ht="15.75" customHeight="1">
      <c r="A758" s="11"/>
      <c r="B758" s="11"/>
      <c r="C758" s="11"/>
      <c r="D758" s="11"/>
      <c r="E758" s="11"/>
      <c r="F758" s="11"/>
      <c r="G758" s="11" t="e">
        <f>VLOOKUP(E758,TAXONS!B:C,2,FALSE)</f>
        <v>#N/A</v>
      </c>
      <c r="H758" s="13">
        <f t="shared" si="58"/>
        <v>0</v>
      </c>
      <c r="I758" s="12" t="e">
        <f t="shared" si="59"/>
        <v>#N/A</v>
      </c>
      <c r="J758" s="14" t="e">
        <f t="shared" si="60"/>
        <v>#N/A</v>
      </c>
      <c r="K758" s="15" t="e">
        <f>VLOOKUP(B758,REGIONS!A:D,4,FALSE)</f>
        <v>#N/A</v>
      </c>
      <c r="L758" s="19" t="e">
        <f>VLOOKUP(G758,Sensibilité!$A:$L,12,FALSE)</f>
        <v>#N/A</v>
      </c>
      <c r="M758" s="19" t="e">
        <f t="shared" si="61"/>
        <v>#N/A</v>
      </c>
      <c r="N758" s="19" t="e">
        <f t="shared" si="62"/>
        <v>#N/A</v>
      </c>
      <c r="O758" s="15" t="str">
        <f>IF(D758=Listes!$B$6,"SWARMING",IF(OR(D758=Listes!$B$1,D758=Listes!$B$2,D758=Listes!$B$5),2,IF(OR(D758=Listes!$B$3,D758=Listes!$B$4),1,"erreur colonne D")))</f>
        <v>SWARMING</v>
      </c>
      <c r="P758" s="15" t="e">
        <f>IF(OR(W758="Hiver",W758="Transit"),VLOOKUP(E758,IC!A:E,4,FALSE),IF(W758="été",VLOOKUP(E758,IC!A:E,3,FALSE),"erreur"))</f>
        <v>#N/A</v>
      </c>
      <c r="Q758" s="15" t="e">
        <f>IF(P758="NR",0,IF(F758&lt;5,0,IF(P758=1,VLOOKUP(F758,IC!$G$1:$I$8,3,TRUE),
IF(P758=2,VLOOKUP(F758,IC!$K$1:$M$8,3,TRUE),
IF(P758=3,VLOOKUP(F758,IC!$O$1:$Q$8,3,TRUE),IF(P758=4,VLOOKUP(F758,IC!$S$2:$U$9,3,TRUE),
"erreur"))))))</f>
        <v>#N/A</v>
      </c>
      <c r="R758" s="16" t="e">
        <f>IF(OR(V758="NA",V758="Transit",V758&lt;Listes!$F$1),"non applicable",F758/V758)</f>
        <v>#N/A</v>
      </c>
      <c r="S758" s="16" t="e">
        <f>IF(W758="Transit","Non applicable",IF(AND(W758="été",T758&gt;Listes!F757),F758/T758,IF(AND(W758="Hiver",Hierarchisation!U758&gt;Listes!F757),F758/U758,"non applicable")))</f>
        <v>#N/A</v>
      </c>
      <c r="T758" s="17" t="e">
        <f>IF(K758="Centre",VLOOKUP(E758,effectifs_ete,3,FALSE),IF(Hierarchisation!K758="Grand Nord",VLOOKUP(Hierarchisation!E758,effectifs_ete,4,FALSE),IF(Hierarchisation!K758="Nord Est",VLOOKUP(Hierarchisation!E758,effectifs_ete,5,FALSE),IF(Hierarchisation!K758="Nord Ouest",VLOOKUP(Hierarchisation!E758,effectifs_ete,6,FALSE),IF(Hierarchisation!K758="Sud Est",VLOOKUP(Hierarchisation!E758,effectifs_ete,7,FALSE),IF(Hierarchisation!K758="Sud Ouest",VLOOKUP(Hierarchisation!E758,effectifs_ete,8,FALSE),"Erreur Région"))))))</f>
        <v>#N/A</v>
      </c>
      <c r="U758" s="17" t="e">
        <f>IF(K758="Centre",VLOOKUP(E758,effectifs_hiver,3,FALSE),IF(Hierarchisation!K758="Grand Nord",VLOOKUP(Hierarchisation!E758,effectifs_hiver,4,FALSE),IF(Hierarchisation!K758="Nord Est",VLOOKUP(Hierarchisation!E758,effectifs_hiver,5,FALSE),IF(Hierarchisation!K758="Nord Ouest",VLOOKUP(Hierarchisation!E758,effectifs_hiver,6,FALSE),IF(Hierarchisation!K758="Sud Est",VLOOKUP(Hierarchisation!E758,effectifs_hiver,7,FALSE),IF(Hierarchisation!K758="Sud Ouest",VLOOKUP(Hierarchisation!E758,effectifs_hiver,8,FALSE),"Erreur Région"))))))</f>
        <v>#N/A</v>
      </c>
      <c r="V758" s="17" t="e">
        <f>IF(W758="Transit","Transit",IF(W758="hiver",VLOOKUP(E758,'EFFECTIFS Hiver'!$A:$I,9,FALSE),IF(W758="été",VLOOKUP(E758,'EFFECTIFS Eté'!$A:$I,9,FALSE),"Erreur saison")))</f>
        <v>#N/A</v>
      </c>
      <c r="W758" s="18" t="e">
        <f>VLOOKUP(D758,Listes!B:C,2,FALSE)</f>
        <v>#N/A</v>
      </c>
    </row>
    <row r="759" spans="1:23" ht="15.75" customHeight="1">
      <c r="A759" s="11"/>
      <c r="B759" s="11"/>
      <c r="C759" s="11"/>
      <c r="D759" s="11"/>
      <c r="E759" s="11"/>
      <c r="F759" s="11"/>
      <c r="G759" s="11" t="e">
        <f>VLOOKUP(E759,TAXONS!B:C,2,FALSE)</f>
        <v>#N/A</v>
      </c>
      <c r="H759" s="13">
        <f t="shared" si="58"/>
        <v>0</v>
      </c>
      <c r="I759" s="12" t="e">
        <f t="shared" si="59"/>
        <v>#N/A</v>
      </c>
      <c r="J759" s="14" t="e">
        <f t="shared" si="60"/>
        <v>#N/A</v>
      </c>
      <c r="K759" s="15" t="e">
        <f>VLOOKUP(B759,REGIONS!A:D,4,FALSE)</f>
        <v>#N/A</v>
      </c>
      <c r="L759" s="19" t="e">
        <f>VLOOKUP(G759,Sensibilité!$A:$L,12,FALSE)</f>
        <v>#N/A</v>
      </c>
      <c r="M759" s="19" t="e">
        <f t="shared" si="61"/>
        <v>#N/A</v>
      </c>
      <c r="N759" s="19" t="e">
        <f t="shared" si="62"/>
        <v>#N/A</v>
      </c>
      <c r="O759" s="15" t="str">
        <f>IF(D759=Listes!$B$6,"SWARMING",IF(OR(D759=Listes!$B$1,D759=Listes!$B$2,D759=Listes!$B$5),2,IF(OR(D759=Listes!$B$3,D759=Listes!$B$4),1,"erreur colonne D")))</f>
        <v>SWARMING</v>
      </c>
      <c r="P759" s="15" t="e">
        <f>IF(OR(W759="Hiver",W759="Transit"),VLOOKUP(E759,IC!A:E,4,FALSE),IF(W759="été",VLOOKUP(E759,IC!A:E,3,FALSE),"erreur"))</f>
        <v>#N/A</v>
      </c>
      <c r="Q759" s="15" t="e">
        <f>IF(P759="NR",0,IF(F759&lt;5,0,IF(P759=1,VLOOKUP(F759,IC!$G$1:$I$8,3,TRUE),
IF(P759=2,VLOOKUP(F759,IC!$K$1:$M$8,3,TRUE),
IF(P759=3,VLOOKUP(F759,IC!$O$1:$Q$8,3,TRUE),IF(P759=4,VLOOKUP(F759,IC!$S$2:$U$9,3,TRUE),
"erreur"))))))</f>
        <v>#N/A</v>
      </c>
      <c r="R759" s="16" t="e">
        <f>IF(OR(V759="NA",V759="Transit",V759&lt;Listes!$F$1),"non applicable",F759/V759)</f>
        <v>#N/A</v>
      </c>
      <c r="S759" s="16" t="e">
        <f>IF(W759="Transit","Non applicable",IF(AND(W759="été",T759&gt;Listes!F758),F759/T759,IF(AND(W759="Hiver",Hierarchisation!U759&gt;Listes!F758),F759/U759,"non applicable")))</f>
        <v>#N/A</v>
      </c>
      <c r="T759" s="17" t="e">
        <f>IF(K759="Centre",VLOOKUP(E759,effectifs_ete,3,FALSE),IF(Hierarchisation!K759="Grand Nord",VLOOKUP(Hierarchisation!E759,effectifs_ete,4,FALSE),IF(Hierarchisation!K759="Nord Est",VLOOKUP(Hierarchisation!E759,effectifs_ete,5,FALSE),IF(Hierarchisation!K759="Nord Ouest",VLOOKUP(Hierarchisation!E759,effectifs_ete,6,FALSE),IF(Hierarchisation!K759="Sud Est",VLOOKUP(Hierarchisation!E759,effectifs_ete,7,FALSE),IF(Hierarchisation!K759="Sud Ouest",VLOOKUP(Hierarchisation!E759,effectifs_ete,8,FALSE),"Erreur Région"))))))</f>
        <v>#N/A</v>
      </c>
      <c r="U759" s="17" t="e">
        <f>IF(K759="Centre",VLOOKUP(E759,effectifs_hiver,3,FALSE),IF(Hierarchisation!K759="Grand Nord",VLOOKUP(Hierarchisation!E759,effectifs_hiver,4,FALSE),IF(Hierarchisation!K759="Nord Est",VLOOKUP(Hierarchisation!E759,effectifs_hiver,5,FALSE),IF(Hierarchisation!K759="Nord Ouest",VLOOKUP(Hierarchisation!E759,effectifs_hiver,6,FALSE),IF(Hierarchisation!K759="Sud Est",VLOOKUP(Hierarchisation!E759,effectifs_hiver,7,FALSE),IF(Hierarchisation!K759="Sud Ouest",VLOOKUP(Hierarchisation!E759,effectifs_hiver,8,FALSE),"Erreur Région"))))))</f>
        <v>#N/A</v>
      </c>
      <c r="V759" s="17" t="e">
        <f>IF(W759="Transit","Transit",IF(W759="hiver",VLOOKUP(E759,'EFFECTIFS Hiver'!$A:$I,9,FALSE),IF(W759="été",VLOOKUP(E759,'EFFECTIFS Eté'!$A:$I,9,FALSE),"Erreur saison")))</f>
        <v>#N/A</v>
      </c>
      <c r="W759" s="18" t="e">
        <f>VLOOKUP(D759,Listes!B:C,2,FALSE)</f>
        <v>#N/A</v>
      </c>
    </row>
    <row r="760" spans="1:23" ht="15.75" customHeight="1">
      <c r="A760" s="11"/>
      <c r="B760" s="11"/>
      <c r="C760" s="11"/>
      <c r="D760" s="11"/>
      <c r="E760" s="11"/>
      <c r="F760" s="11"/>
      <c r="G760" s="11" t="e">
        <f>VLOOKUP(E760,TAXONS!B:C,2,FALSE)</f>
        <v>#N/A</v>
      </c>
      <c r="H760" s="13">
        <f t="shared" si="58"/>
        <v>0</v>
      </c>
      <c r="I760" s="12" t="e">
        <f t="shared" si="59"/>
        <v>#N/A</v>
      </c>
      <c r="J760" s="14" t="e">
        <f t="shared" si="60"/>
        <v>#N/A</v>
      </c>
      <c r="K760" s="15" t="e">
        <f>VLOOKUP(B760,REGIONS!A:D,4,FALSE)</f>
        <v>#N/A</v>
      </c>
      <c r="L760" s="19" t="e">
        <f>VLOOKUP(G760,Sensibilité!$A:$L,12,FALSE)</f>
        <v>#N/A</v>
      </c>
      <c r="M760" s="19" t="e">
        <f t="shared" si="61"/>
        <v>#N/A</v>
      </c>
      <c r="N760" s="19" t="e">
        <f t="shared" si="62"/>
        <v>#N/A</v>
      </c>
      <c r="O760" s="15" t="str">
        <f>IF(D760=Listes!$B$6,"SWARMING",IF(OR(D760=Listes!$B$1,D760=Listes!$B$2,D760=Listes!$B$5),2,IF(OR(D760=Listes!$B$3,D760=Listes!$B$4),1,"erreur colonne D")))</f>
        <v>SWARMING</v>
      </c>
      <c r="P760" s="15" t="e">
        <f>IF(OR(W760="Hiver",W760="Transit"),VLOOKUP(E760,IC!A:E,4,FALSE),IF(W760="été",VLOOKUP(E760,IC!A:E,3,FALSE),"erreur"))</f>
        <v>#N/A</v>
      </c>
      <c r="Q760" s="15" t="e">
        <f>IF(P760="NR",0,IF(F760&lt;5,0,IF(P760=1,VLOOKUP(F760,IC!$G$1:$I$8,3,TRUE),
IF(P760=2,VLOOKUP(F760,IC!$K$1:$M$8,3,TRUE),
IF(P760=3,VLOOKUP(F760,IC!$O$1:$Q$8,3,TRUE),IF(P760=4,VLOOKUP(F760,IC!$S$2:$U$9,3,TRUE),
"erreur"))))))</f>
        <v>#N/A</v>
      </c>
      <c r="R760" s="16" t="e">
        <f>IF(OR(V760="NA",V760="Transit",V760&lt;Listes!$F$1),"non applicable",F760/V760)</f>
        <v>#N/A</v>
      </c>
      <c r="S760" s="16" t="e">
        <f>IF(W760="Transit","Non applicable",IF(AND(W760="été",T760&gt;Listes!F759),F760/T760,IF(AND(W760="Hiver",Hierarchisation!U760&gt;Listes!F759),F760/U760,"non applicable")))</f>
        <v>#N/A</v>
      </c>
      <c r="T760" s="17" t="e">
        <f>IF(K760="Centre",VLOOKUP(E760,effectifs_ete,3,FALSE),IF(Hierarchisation!K760="Grand Nord",VLOOKUP(Hierarchisation!E760,effectifs_ete,4,FALSE),IF(Hierarchisation!K760="Nord Est",VLOOKUP(Hierarchisation!E760,effectifs_ete,5,FALSE),IF(Hierarchisation!K760="Nord Ouest",VLOOKUP(Hierarchisation!E760,effectifs_ete,6,FALSE),IF(Hierarchisation!K760="Sud Est",VLOOKUP(Hierarchisation!E760,effectifs_ete,7,FALSE),IF(Hierarchisation!K760="Sud Ouest",VLOOKUP(Hierarchisation!E760,effectifs_ete,8,FALSE),"Erreur Région"))))))</f>
        <v>#N/A</v>
      </c>
      <c r="U760" s="17" t="e">
        <f>IF(K760="Centre",VLOOKUP(E760,effectifs_hiver,3,FALSE),IF(Hierarchisation!K760="Grand Nord",VLOOKUP(Hierarchisation!E760,effectifs_hiver,4,FALSE),IF(Hierarchisation!K760="Nord Est",VLOOKUP(Hierarchisation!E760,effectifs_hiver,5,FALSE),IF(Hierarchisation!K760="Nord Ouest",VLOOKUP(Hierarchisation!E760,effectifs_hiver,6,FALSE),IF(Hierarchisation!K760="Sud Est",VLOOKUP(Hierarchisation!E760,effectifs_hiver,7,FALSE),IF(Hierarchisation!K760="Sud Ouest",VLOOKUP(Hierarchisation!E760,effectifs_hiver,8,FALSE),"Erreur Région"))))))</f>
        <v>#N/A</v>
      </c>
      <c r="V760" s="17" t="e">
        <f>IF(W760="Transit","Transit",IF(W760="hiver",VLOOKUP(E760,'EFFECTIFS Hiver'!$A:$I,9,FALSE),IF(W760="été",VLOOKUP(E760,'EFFECTIFS Eté'!$A:$I,9,FALSE),"Erreur saison")))</f>
        <v>#N/A</v>
      </c>
      <c r="W760" s="18" t="e">
        <f>VLOOKUP(D760,Listes!B:C,2,FALSE)</f>
        <v>#N/A</v>
      </c>
    </row>
    <row r="761" spans="1:23" ht="15.75" customHeight="1">
      <c r="A761" s="11"/>
      <c r="B761" s="11"/>
      <c r="C761" s="11"/>
      <c r="D761" s="11"/>
      <c r="E761" s="11"/>
      <c r="F761" s="11"/>
      <c r="G761" s="11" t="e">
        <f>VLOOKUP(E761,TAXONS!B:C,2,FALSE)</f>
        <v>#N/A</v>
      </c>
      <c r="H761" s="13">
        <f t="shared" si="58"/>
        <v>0</v>
      </c>
      <c r="I761" s="12" t="e">
        <f t="shared" si="59"/>
        <v>#N/A</v>
      </c>
      <c r="J761" s="14" t="e">
        <f t="shared" si="60"/>
        <v>#N/A</v>
      </c>
      <c r="K761" s="15" t="e">
        <f>VLOOKUP(B761,REGIONS!A:D,4,FALSE)</f>
        <v>#N/A</v>
      </c>
      <c r="L761" s="19" t="e">
        <f>VLOOKUP(G761,Sensibilité!$A:$L,12,FALSE)</f>
        <v>#N/A</v>
      </c>
      <c r="M761" s="19" t="e">
        <f t="shared" si="61"/>
        <v>#N/A</v>
      </c>
      <c r="N761" s="19" t="e">
        <f t="shared" si="62"/>
        <v>#N/A</v>
      </c>
      <c r="O761" s="15" t="str">
        <f>IF(D761=Listes!$B$6,"SWARMING",IF(OR(D761=Listes!$B$1,D761=Listes!$B$2,D761=Listes!$B$5),2,IF(OR(D761=Listes!$B$3,D761=Listes!$B$4),1,"erreur colonne D")))</f>
        <v>SWARMING</v>
      </c>
      <c r="P761" s="15" t="e">
        <f>IF(OR(W761="Hiver",W761="Transit"),VLOOKUP(E761,IC!A:E,4,FALSE),IF(W761="été",VLOOKUP(E761,IC!A:E,3,FALSE),"erreur"))</f>
        <v>#N/A</v>
      </c>
      <c r="Q761" s="15" t="e">
        <f>IF(P761="NR",0,IF(F761&lt;5,0,IF(P761=1,VLOOKUP(F761,IC!$G$1:$I$8,3,TRUE),
IF(P761=2,VLOOKUP(F761,IC!$K$1:$M$8,3,TRUE),
IF(P761=3,VLOOKUP(F761,IC!$O$1:$Q$8,3,TRUE),IF(P761=4,VLOOKUP(F761,IC!$S$2:$U$9,3,TRUE),
"erreur"))))))</f>
        <v>#N/A</v>
      </c>
      <c r="R761" s="16" t="e">
        <f>IF(OR(V761="NA",V761="Transit",V761&lt;Listes!$F$1),"non applicable",F761/V761)</f>
        <v>#N/A</v>
      </c>
      <c r="S761" s="16" t="e">
        <f>IF(W761="Transit","Non applicable",IF(AND(W761="été",T761&gt;Listes!F760),F761/T761,IF(AND(W761="Hiver",Hierarchisation!U761&gt;Listes!F760),F761/U761,"non applicable")))</f>
        <v>#N/A</v>
      </c>
      <c r="T761" s="17" t="e">
        <f>IF(K761="Centre",VLOOKUP(E761,effectifs_ete,3,FALSE),IF(Hierarchisation!K761="Grand Nord",VLOOKUP(Hierarchisation!E761,effectifs_ete,4,FALSE),IF(Hierarchisation!K761="Nord Est",VLOOKUP(Hierarchisation!E761,effectifs_ete,5,FALSE),IF(Hierarchisation!K761="Nord Ouest",VLOOKUP(Hierarchisation!E761,effectifs_ete,6,FALSE),IF(Hierarchisation!K761="Sud Est",VLOOKUP(Hierarchisation!E761,effectifs_ete,7,FALSE),IF(Hierarchisation!K761="Sud Ouest",VLOOKUP(Hierarchisation!E761,effectifs_ete,8,FALSE),"Erreur Région"))))))</f>
        <v>#N/A</v>
      </c>
      <c r="U761" s="17" t="e">
        <f>IF(K761="Centre",VLOOKUP(E761,effectifs_hiver,3,FALSE),IF(Hierarchisation!K761="Grand Nord",VLOOKUP(Hierarchisation!E761,effectifs_hiver,4,FALSE),IF(Hierarchisation!K761="Nord Est",VLOOKUP(Hierarchisation!E761,effectifs_hiver,5,FALSE),IF(Hierarchisation!K761="Nord Ouest",VLOOKUP(Hierarchisation!E761,effectifs_hiver,6,FALSE),IF(Hierarchisation!K761="Sud Est",VLOOKUP(Hierarchisation!E761,effectifs_hiver,7,FALSE),IF(Hierarchisation!K761="Sud Ouest",VLOOKUP(Hierarchisation!E761,effectifs_hiver,8,FALSE),"Erreur Région"))))))</f>
        <v>#N/A</v>
      </c>
      <c r="V761" s="17" t="e">
        <f>IF(W761="Transit","Transit",IF(W761="hiver",VLOOKUP(E761,'EFFECTIFS Hiver'!$A:$I,9,FALSE),IF(W761="été",VLOOKUP(E761,'EFFECTIFS Eté'!$A:$I,9,FALSE),"Erreur saison")))</f>
        <v>#N/A</v>
      </c>
      <c r="W761" s="18" t="e">
        <f>VLOOKUP(D761,Listes!B:C,2,FALSE)</f>
        <v>#N/A</v>
      </c>
    </row>
    <row r="762" spans="1:23" ht="15.75" customHeight="1">
      <c r="A762" s="11"/>
      <c r="B762" s="11"/>
      <c r="C762" s="11"/>
      <c r="D762" s="11"/>
      <c r="E762" s="11"/>
      <c r="F762" s="11"/>
      <c r="G762" s="11" t="e">
        <f>VLOOKUP(E762,TAXONS!B:C,2,FALSE)</f>
        <v>#N/A</v>
      </c>
      <c r="H762" s="13">
        <f t="shared" si="58"/>
        <v>0</v>
      </c>
      <c r="I762" s="12" t="e">
        <f t="shared" si="59"/>
        <v>#N/A</v>
      </c>
      <c r="J762" s="14" t="e">
        <f t="shared" si="60"/>
        <v>#N/A</v>
      </c>
      <c r="K762" s="15" t="e">
        <f>VLOOKUP(B762,REGIONS!A:D,4,FALSE)</f>
        <v>#N/A</v>
      </c>
      <c r="L762" s="19" t="e">
        <f>VLOOKUP(G762,Sensibilité!$A:$L,12,FALSE)</f>
        <v>#N/A</v>
      </c>
      <c r="M762" s="19" t="e">
        <f t="shared" si="61"/>
        <v>#N/A</v>
      </c>
      <c r="N762" s="19" t="e">
        <f t="shared" si="62"/>
        <v>#N/A</v>
      </c>
      <c r="O762" s="15" t="str">
        <f>IF(D762=Listes!$B$6,"SWARMING",IF(OR(D762=Listes!$B$1,D762=Listes!$B$2,D762=Listes!$B$5),2,IF(OR(D762=Listes!$B$3,D762=Listes!$B$4),1,"erreur colonne D")))</f>
        <v>SWARMING</v>
      </c>
      <c r="P762" s="15" t="e">
        <f>IF(OR(W762="Hiver",W762="Transit"),VLOOKUP(E762,IC!A:E,4,FALSE),IF(W762="été",VLOOKUP(E762,IC!A:E,3,FALSE),"erreur"))</f>
        <v>#N/A</v>
      </c>
      <c r="Q762" s="15" t="e">
        <f>IF(P762="NR",0,IF(F762&lt;5,0,IF(P762=1,VLOOKUP(F762,IC!$G$1:$I$8,3,TRUE),
IF(P762=2,VLOOKUP(F762,IC!$K$1:$M$8,3,TRUE),
IF(P762=3,VLOOKUP(F762,IC!$O$1:$Q$8,3,TRUE),IF(P762=4,VLOOKUP(F762,IC!$S$2:$U$9,3,TRUE),
"erreur"))))))</f>
        <v>#N/A</v>
      </c>
      <c r="R762" s="16" t="e">
        <f>IF(OR(V762="NA",V762="Transit",V762&lt;Listes!$F$1),"non applicable",F762/V762)</f>
        <v>#N/A</v>
      </c>
      <c r="S762" s="16" t="e">
        <f>IF(W762="Transit","Non applicable",IF(AND(W762="été",T762&gt;Listes!F761),F762/T762,IF(AND(W762="Hiver",Hierarchisation!U762&gt;Listes!F761),F762/U762,"non applicable")))</f>
        <v>#N/A</v>
      </c>
      <c r="T762" s="17" t="e">
        <f>IF(K762="Centre",VLOOKUP(E762,effectifs_ete,3,FALSE),IF(Hierarchisation!K762="Grand Nord",VLOOKUP(Hierarchisation!E762,effectifs_ete,4,FALSE),IF(Hierarchisation!K762="Nord Est",VLOOKUP(Hierarchisation!E762,effectifs_ete,5,FALSE),IF(Hierarchisation!K762="Nord Ouest",VLOOKUP(Hierarchisation!E762,effectifs_ete,6,FALSE),IF(Hierarchisation!K762="Sud Est",VLOOKUP(Hierarchisation!E762,effectifs_ete,7,FALSE),IF(Hierarchisation!K762="Sud Ouest",VLOOKUP(Hierarchisation!E762,effectifs_ete,8,FALSE),"Erreur Région"))))))</f>
        <v>#N/A</v>
      </c>
      <c r="U762" s="17" t="e">
        <f>IF(K762="Centre",VLOOKUP(E762,effectifs_hiver,3,FALSE),IF(Hierarchisation!K762="Grand Nord",VLOOKUP(Hierarchisation!E762,effectifs_hiver,4,FALSE),IF(Hierarchisation!K762="Nord Est",VLOOKUP(Hierarchisation!E762,effectifs_hiver,5,FALSE),IF(Hierarchisation!K762="Nord Ouest",VLOOKUP(Hierarchisation!E762,effectifs_hiver,6,FALSE),IF(Hierarchisation!K762="Sud Est",VLOOKUP(Hierarchisation!E762,effectifs_hiver,7,FALSE),IF(Hierarchisation!K762="Sud Ouest",VLOOKUP(Hierarchisation!E762,effectifs_hiver,8,FALSE),"Erreur Région"))))))</f>
        <v>#N/A</v>
      </c>
      <c r="V762" s="17" t="e">
        <f>IF(W762="Transit","Transit",IF(W762="hiver",VLOOKUP(E762,'EFFECTIFS Hiver'!$A:$I,9,FALSE),IF(W762="été",VLOOKUP(E762,'EFFECTIFS Eté'!$A:$I,9,FALSE),"Erreur saison")))</f>
        <v>#N/A</v>
      </c>
      <c r="W762" s="18" t="e">
        <f>VLOOKUP(D762,Listes!B:C,2,FALSE)</f>
        <v>#N/A</v>
      </c>
    </row>
    <row r="763" spans="1:23" ht="15.75" customHeight="1">
      <c r="A763" s="11"/>
      <c r="B763" s="11"/>
      <c r="C763" s="11"/>
      <c r="D763" s="11"/>
      <c r="E763" s="11"/>
      <c r="F763" s="11"/>
      <c r="G763" s="11" t="e">
        <f>VLOOKUP(E763,TAXONS!B:C,2,FALSE)</f>
        <v>#N/A</v>
      </c>
      <c r="H763" s="13">
        <f t="shared" si="58"/>
        <v>0</v>
      </c>
      <c r="I763" s="12" t="e">
        <f t="shared" si="59"/>
        <v>#N/A</v>
      </c>
      <c r="J763" s="14" t="e">
        <f t="shared" si="60"/>
        <v>#N/A</v>
      </c>
      <c r="K763" s="15" t="e">
        <f>VLOOKUP(B763,REGIONS!A:D,4,FALSE)</f>
        <v>#N/A</v>
      </c>
      <c r="L763" s="19" t="e">
        <f>VLOOKUP(G763,Sensibilité!$A:$L,12,FALSE)</f>
        <v>#N/A</v>
      </c>
      <c r="M763" s="19" t="e">
        <f t="shared" si="61"/>
        <v>#N/A</v>
      </c>
      <c r="N763" s="19" t="e">
        <f t="shared" si="62"/>
        <v>#N/A</v>
      </c>
      <c r="O763" s="15" t="str">
        <f>IF(D763=Listes!$B$6,"SWARMING",IF(OR(D763=Listes!$B$1,D763=Listes!$B$2,D763=Listes!$B$5),2,IF(OR(D763=Listes!$B$3,D763=Listes!$B$4),1,"erreur colonne D")))</f>
        <v>SWARMING</v>
      </c>
      <c r="P763" s="15" t="e">
        <f>IF(OR(W763="Hiver",W763="Transit"),VLOOKUP(E763,IC!A:E,4,FALSE),IF(W763="été",VLOOKUP(E763,IC!A:E,3,FALSE),"erreur"))</f>
        <v>#N/A</v>
      </c>
      <c r="Q763" s="15" t="e">
        <f>IF(P763="NR",0,IF(F763&lt;5,0,IF(P763=1,VLOOKUP(F763,IC!$G$1:$I$8,3,TRUE),
IF(P763=2,VLOOKUP(F763,IC!$K$1:$M$8,3,TRUE),
IF(P763=3,VLOOKUP(F763,IC!$O$1:$Q$8,3,TRUE),IF(P763=4,VLOOKUP(F763,IC!$S$2:$U$9,3,TRUE),
"erreur"))))))</f>
        <v>#N/A</v>
      </c>
      <c r="R763" s="16" t="e">
        <f>IF(OR(V763="NA",V763="Transit",V763&lt;Listes!$F$1),"non applicable",F763/V763)</f>
        <v>#N/A</v>
      </c>
      <c r="S763" s="16" t="e">
        <f>IF(W763="Transit","Non applicable",IF(AND(W763="été",T763&gt;Listes!F762),F763/T763,IF(AND(W763="Hiver",Hierarchisation!U763&gt;Listes!F762),F763/U763,"non applicable")))</f>
        <v>#N/A</v>
      </c>
      <c r="T763" s="17" t="e">
        <f>IF(K763="Centre",VLOOKUP(E763,effectifs_ete,3,FALSE),IF(Hierarchisation!K763="Grand Nord",VLOOKUP(Hierarchisation!E763,effectifs_ete,4,FALSE),IF(Hierarchisation!K763="Nord Est",VLOOKUP(Hierarchisation!E763,effectifs_ete,5,FALSE),IF(Hierarchisation!K763="Nord Ouest",VLOOKUP(Hierarchisation!E763,effectifs_ete,6,FALSE),IF(Hierarchisation!K763="Sud Est",VLOOKUP(Hierarchisation!E763,effectifs_ete,7,FALSE),IF(Hierarchisation!K763="Sud Ouest",VLOOKUP(Hierarchisation!E763,effectifs_ete,8,FALSE),"Erreur Région"))))))</f>
        <v>#N/A</v>
      </c>
      <c r="U763" s="17" t="e">
        <f>IF(K763="Centre",VLOOKUP(E763,effectifs_hiver,3,FALSE),IF(Hierarchisation!K763="Grand Nord",VLOOKUP(Hierarchisation!E763,effectifs_hiver,4,FALSE),IF(Hierarchisation!K763="Nord Est",VLOOKUP(Hierarchisation!E763,effectifs_hiver,5,FALSE),IF(Hierarchisation!K763="Nord Ouest",VLOOKUP(Hierarchisation!E763,effectifs_hiver,6,FALSE),IF(Hierarchisation!K763="Sud Est",VLOOKUP(Hierarchisation!E763,effectifs_hiver,7,FALSE),IF(Hierarchisation!K763="Sud Ouest",VLOOKUP(Hierarchisation!E763,effectifs_hiver,8,FALSE),"Erreur Région"))))))</f>
        <v>#N/A</v>
      </c>
      <c r="V763" s="17" t="e">
        <f>IF(W763="Transit","Transit",IF(W763="hiver",VLOOKUP(E763,'EFFECTIFS Hiver'!$A:$I,9,FALSE),IF(W763="été",VLOOKUP(E763,'EFFECTIFS Eté'!$A:$I,9,FALSE),"Erreur saison")))</f>
        <v>#N/A</v>
      </c>
      <c r="W763" s="18" t="e">
        <f>VLOOKUP(D763,Listes!B:C,2,FALSE)</f>
        <v>#N/A</v>
      </c>
    </row>
    <row r="764" spans="1:23" ht="15.75" customHeight="1">
      <c r="A764" s="11"/>
      <c r="B764" s="11"/>
      <c r="C764" s="11"/>
      <c r="D764" s="11"/>
      <c r="E764" s="11"/>
      <c r="F764" s="11"/>
      <c r="G764" s="11" t="e">
        <f>VLOOKUP(E764,TAXONS!B:C,2,FALSE)</f>
        <v>#N/A</v>
      </c>
      <c r="H764" s="13">
        <f t="shared" si="58"/>
        <v>0</v>
      </c>
      <c r="I764" s="12" t="e">
        <f t="shared" si="59"/>
        <v>#N/A</v>
      </c>
      <c r="J764" s="14" t="e">
        <f t="shared" si="60"/>
        <v>#N/A</v>
      </c>
      <c r="K764" s="15" t="e">
        <f>VLOOKUP(B764,REGIONS!A:D,4,FALSE)</f>
        <v>#N/A</v>
      </c>
      <c r="L764" s="19" t="e">
        <f>VLOOKUP(G764,Sensibilité!$A:$L,12,FALSE)</f>
        <v>#N/A</v>
      </c>
      <c r="M764" s="19" t="e">
        <f t="shared" si="61"/>
        <v>#N/A</v>
      </c>
      <c r="N764" s="19" t="e">
        <f t="shared" si="62"/>
        <v>#N/A</v>
      </c>
      <c r="O764" s="15" t="str">
        <f>IF(D764=Listes!$B$6,"SWARMING",IF(OR(D764=Listes!$B$1,D764=Listes!$B$2,D764=Listes!$B$5),2,IF(OR(D764=Listes!$B$3,D764=Listes!$B$4),1,"erreur colonne D")))</f>
        <v>SWARMING</v>
      </c>
      <c r="P764" s="15" t="e">
        <f>IF(OR(W764="Hiver",W764="Transit"),VLOOKUP(E764,IC!A:E,4,FALSE),IF(W764="été",VLOOKUP(E764,IC!A:E,3,FALSE),"erreur"))</f>
        <v>#N/A</v>
      </c>
      <c r="Q764" s="15" t="e">
        <f>IF(P764="NR",0,IF(F764&lt;5,0,IF(P764=1,VLOOKUP(F764,IC!$G$1:$I$8,3,TRUE),
IF(P764=2,VLOOKUP(F764,IC!$K$1:$M$8,3,TRUE),
IF(P764=3,VLOOKUP(F764,IC!$O$1:$Q$8,3,TRUE),IF(P764=4,VLOOKUP(F764,IC!$S$2:$U$9,3,TRUE),
"erreur"))))))</f>
        <v>#N/A</v>
      </c>
      <c r="R764" s="16" t="e">
        <f>IF(OR(V764="NA",V764="Transit",V764&lt;Listes!$F$1),"non applicable",F764/V764)</f>
        <v>#N/A</v>
      </c>
      <c r="S764" s="16" t="e">
        <f>IF(W764="Transit","Non applicable",IF(AND(W764="été",T764&gt;Listes!F763),F764/T764,IF(AND(W764="Hiver",Hierarchisation!U764&gt;Listes!F763),F764/U764,"non applicable")))</f>
        <v>#N/A</v>
      </c>
      <c r="T764" s="17" t="e">
        <f>IF(K764="Centre",VLOOKUP(E764,effectifs_ete,3,FALSE),IF(Hierarchisation!K764="Grand Nord",VLOOKUP(Hierarchisation!E764,effectifs_ete,4,FALSE),IF(Hierarchisation!K764="Nord Est",VLOOKUP(Hierarchisation!E764,effectifs_ete,5,FALSE),IF(Hierarchisation!K764="Nord Ouest",VLOOKUP(Hierarchisation!E764,effectifs_ete,6,FALSE),IF(Hierarchisation!K764="Sud Est",VLOOKUP(Hierarchisation!E764,effectifs_ete,7,FALSE),IF(Hierarchisation!K764="Sud Ouest",VLOOKUP(Hierarchisation!E764,effectifs_ete,8,FALSE),"Erreur Région"))))))</f>
        <v>#N/A</v>
      </c>
      <c r="U764" s="17" t="e">
        <f>IF(K764="Centre",VLOOKUP(E764,effectifs_hiver,3,FALSE),IF(Hierarchisation!K764="Grand Nord",VLOOKUP(Hierarchisation!E764,effectifs_hiver,4,FALSE),IF(Hierarchisation!K764="Nord Est",VLOOKUP(Hierarchisation!E764,effectifs_hiver,5,FALSE),IF(Hierarchisation!K764="Nord Ouest",VLOOKUP(Hierarchisation!E764,effectifs_hiver,6,FALSE),IF(Hierarchisation!K764="Sud Est",VLOOKUP(Hierarchisation!E764,effectifs_hiver,7,FALSE),IF(Hierarchisation!K764="Sud Ouest",VLOOKUP(Hierarchisation!E764,effectifs_hiver,8,FALSE),"Erreur Région"))))))</f>
        <v>#N/A</v>
      </c>
      <c r="V764" s="17" t="e">
        <f>IF(W764="Transit","Transit",IF(W764="hiver",VLOOKUP(E764,'EFFECTIFS Hiver'!$A:$I,9,FALSE),IF(W764="été",VLOOKUP(E764,'EFFECTIFS Eté'!$A:$I,9,FALSE),"Erreur saison")))</f>
        <v>#N/A</v>
      </c>
      <c r="W764" s="18" t="e">
        <f>VLOOKUP(D764,Listes!B:C,2,FALSE)</f>
        <v>#N/A</v>
      </c>
    </row>
    <row r="765" spans="1:23" ht="15.75" customHeight="1">
      <c r="A765" s="11"/>
      <c r="B765" s="11"/>
      <c r="C765" s="11"/>
      <c r="D765" s="11"/>
      <c r="E765" s="11"/>
      <c r="F765" s="11"/>
      <c r="G765" s="11" t="e">
        <f>VLOOKUP(E765,TAXONS!B:C,2,FALSE)</f>
        <v>#N/A</v>
      </c>
      <c r="H765" s="13">
        <f t="shared" si="58"/>
        <v>0</v>
      </c>
      <c r="I765" s="12" t="e">
        <f t="shared" si="59"/>
        <v>#N/A</v>
      </c>
      <c r="J765" s="14" t="e">
        <f t="shared" si="60"/>
        <v>#N/A</v>
      </c>
      <c r="K765" s="15" t="e">
        <f>VLOOKUP(B765,REGIONS!A:D,4,FALSE)</f>
        <v>#N/A</v>
      </c>
      <c r="L765" s="19" t="e">
        <f>VLOOKUP(G765,Sensibilité!$A:$L,12,FALSE)</f>
        <v>#N/A</v>
      </c>
      <c r="M765" s="19" t="e">
        <f t="shared" si="61"/>
        <v>#N/A</v>
      </c>
      <c r="N765" s="19" t="e">
        <f t="shared" si="62"/>
        <v>#N/A</v>
      </c>
      <c r="O765" s="15" t="str">
        <f>IF(D765=Listes!$B$6,"SWARMING",IF(OR(D765=Listes!$B$1,D765=Listes!$B$2,D765=Listes!$B$5),2,IF(OR(D765=Listes!$B$3,D765=Listes!$B$4),1,"erreur colonne D")))</f>
        <v>SWARMING</v>
      </c>
      <c r="P765" s="15" t="e">
        <f>IF(OR(W765="Hiver",W765="Transit"),VLOOKUP(E765,IC!A:E,4,FALSE),IF(W765="été",VLOOKUP(E765,IC!A:E,3,FALSE),"erreur"))</f>
        <v>#N/A</v>
      </c>
      <c r="Q765" s="15" t="e">
        <f>IF(P765="NR",0,IF(F765&lt;5,0,IF(P765=1,VLOOKUP(F765,IC!$G$1:$I$8,3,TRUE),
IF(P765=2,VLOOKUP(F765,IC!$K$1:$M$8,3,TRUE),
IF(P765=3,VLOOKUP(F765,IC!$O$1:$Q$8,3,TRUE),IF(P765=4,VLOOKUP(F765,IC!$S$2:$U$9,3,TRUE),
"erreur"))))))</f>
        <v>#N/A</v>
      </c>
      <c r="R765" s="16" t="e">
        <f>IF(OR(V765="NA",V765="Transit",V765&lt;Listes!$F$1),"non applicable",F765/V765)</f>
        <v>#N/A</v>
      </c>
      <c r="S765" s="16" t="e">
        <f>IF(W765="Transit","Non applicable",IF(AND(W765="été",T765&gt;Listes!F764),F765/T765,IF(AND(W765="Hiver",Hierarchisation!U765&gt;Listes!F764),F765/U765,"non applicable")))</f>
        <v>#N/A</v>
      </c>
      <c r="T765" s="17" t="e">
        <f>IF(K765="Centre",VLOOKUP(E765,effectifs_ete,3,FALSE),IF(Hierarchisation!K765="Grand Nord",VLOOKUP(Hierarchisation!E765,effectifs_ete,4,FALSE),IF(Hierarchisation!K765="Nord Est",VLOOKUP(Hierarchisation!E765,effectifs_ete,5,FALSE),IF(Hierarchisation!K765="Nord Ouest",VLOOKUP(Hierarchisation!E765,effectifs_ete,6,FALSE),IF(Hierarchisation!K765="Sud Est",VLOOKUP(Hierarchisation!E765,effectifs_ete,7,FALSE),IF(Hierarchisation!K765="Sud Ouest",VLOOKUP(Hierarchisation!E765,effectifs_ete,8,FALSE),"Erreur Région"))))))</f>
        <v>#N/A</v>
      </c>
      <c r="U765" s="17" t="e">
        <f>IF(K765="Centre",VLOOKUP(E765,effectifs_hiver,3,FALSE),IF(Hierarchisation!K765="Grand Nord",VLOOKUP(Hierarchisation!E765,effectifs_hiver,4,FALSE),IF(Hierarchisation!K765="Nord Est",VLOOKUP(Hierarchisation!E765,effectifs_hiver,5,FALSE),IF(Hierarchisation!K765="Nord Ouest",VLOOKUP(Hierarchisation!E765,effectifs_hiver,6,FALSE),IF(Hierarchisation!K765="Sud Est",VLOOKUP(Hierarchisation!E765,effectifs_hiver,7,FALSE),IF(Hierarchisation!K765="Sud Ouest",VLOOKUP(Hierarchisation!E765,effectifs_hiver,8,FALSE),"Erreur Région"))))))</f>
        <v>#N/A</v>
      </c>
      <c r="V765" s="17" t="e">
        <f>IF(W765="Transit","Transit",IF(W765="hiver",VLOOKUP(E765,'EFFECTIFS Hiver'!$A:$I,9,FALSE),IF(W765="été",VLOOKUP(E765,'EFFECTIFS Eté'!$A:$I,9,FALSE),"Erreur saison")))</f>
        <v>#N/A</v>
      </c>
      <c r="W765" s="18" t="e">
        <f>VLOOKUP(D765,Listes!B:C,2,FALSE)</f>
        <v>#N/A</v>
      </c>
    </row>
    <row r="766" spans="1:23" ht="15.75" customHeight="1">
      <c r="A766" s="11"/>
      <c r="B766" s="11"/>
      <c r="C766" s="11"/>
      <c r="D766" s="11"/>
      <c r="E766" s="11"/>
      <c r="F766" s="11"/>
      <c r="G766" s="11" t="e">
        <f>VLOOKUP(E766,TAXONS!B:C,2,FALSE)</f>
        <v>#N/A</v>
      </c>
      <c r="H766" s="13">
        <f t="shared" si="58"/>
        <v>0</v>
      </c>
      <c r="I766" s="12" t="e">
        <f t="shared" si="59"/>
        <v>#N/A</v>
      </c>
      <c r="J766" s="14" t="e">
        <f t="shared" si="60"/>
        <v>#N/A</v>
      </c>
      <c r="K766" s="15" t="e">
        <f>VLOOKUP(B766,REGIONS!A:D,4,FALSE)</f>
        <v>#N/A</v>
      </c>
      <c r="L766" s="19" t="e">
        <f>VLOOKUP(G766,Sensibilité!$A:$L,12,FALSE)</f>
        <v>#N/A</v>
      </c>
      <c r="M766" s="19" t="e">
        <f t="shared" si="61"/>
        <v>#N/A</v>
      </c>
      <c r="N766" s="19" t="e">
        <f t="shared" si="62"/>
        <v>#N/A</v>
      </c>
      <c r="O766" s="15" t="str">
        <f>IF(D766=Listes!$B$6,"SWARMING",IF(OR(D766=Listes!$B$1,D766=Listes!$B$2,D766=Listes!$B$5),2,IF(OR(D766=Listes!$B$3,D766=Listes!$B$4),1,"erreur colonne D")))</f>
        <v>SWARMING</v>
      </c>
      <c r="P766" s="15" t="e">
        <f>IF(OR(W766="Hiver",W766="Transit"),VLOOKUP(E766,IC!A:E,4,FALSE),IF(W766="été",VLOOKUP(E766,IC!A:E,3,FALSE),"erreur"))</f>
        <v>#N/A</v>
      </c>
      <c r="Q766" s="15" t="e">
        <f>IF(P766="NR",0,IF(F766&lt;5,0,IF(P766=1,VLOOKUP(F766,IC!$G$1:$I$8,3,TRUE),
IF(P766=2,VLOOKUP(F766,IC!$K$1:$M$8,3,TRUE),
IF(P766=3,VLOOKUP(F766,IC!$O$1:$Q$8,3,TRUE),IF(P766=4,VLOOKUP(F766,IC!$S$2:$U$9,3,TRUE),
"erreur"))))))</f>
        <v>#N/A</v>
      </c>
      <c r="R766" s="16" t="e">
        <f>IF(OR(V766="NA",V766="Transit",V766&lt;Listes!$F$1),"non applicable",F766/V766)</f>
        <v>#N/A</v>
      </c>
      <c r="S766" s="16" t="e">
        <f>IF(W766="Transit","Non applicable",IF(AND(W766="été",T766&gt;Listes!F765),F766/T766,IF(AND(W766="Hiver",Hierarchisation!U766&gt;Listes!F765),F766/U766,"non applicable")))</f>
        <v>#N/A</v>
      </c>
      <c r="T766" s="17" t="e">
        <f>IF(K766="Centre",VLOOKUP(E766,effectifs_ete,3,FALSE),IF(Hierarchisation!K766="Grand Nord",VLOOKUP(Hierarchisation!E766,effectifs_ete,4,FALSE),IF(Hierarchisation!K766="Nord Est",VLOOKUP(Hierarchisation!E766,effectifs_ete,5,FALSE),IF(Hierarchisation!K766="Nord Ouest",VLOOKUP(Hierarchisation!E766,effectifs_ete,6,FALSE),IF(Hierarchisation!K766="Sud Est",VLOOKUP(Hierarchisation!E766,effectifs_ete,7,FALSE),IF(Hierarchisation!K766="Sud Ouest",VLOOKUP(Hierarchisation!E766,effectifs_ete,8,FALSE),"Erreur Région"))))))</f>
        <v>#N/A</v>
      </c>
      <c r="U766" s="17" t="e">
        <f>IF(K766="Centre",VLOOKUP(E766,effectifs_hiver,3,FALSE),IF(Hierarchisation!K766="Grand Nord",VLOOKUP(Hierarchisation!E766,effectifs_hiver,4,FALSE),IF(Hierarchisation!K766="Nord Est",VLOOKUP(Hierarchisation!E766,effectifs_hiver,5,FALSE),IF(Hierarchisation!K766="Nord Ouest",VLOOKUP(Hierarchisation!E766,effectifs_hiver,6,FALSE),IF(Hierarchisation!K766="Sud Est",VLOOKUP(Hierarchisation!E766,effectifs_hiver,7,FALSE),IF(Hierarchisation!K766="Sud Ouest",VLOOKUP(Hierarchisation!E766,effectifs_hiver,8,FALSE),"Erreur Région"))))))</f>
        <v>#N/A</v>
      </c>
      <c r="V766" s="17" t="e">
        <f>IF(W766="Transit","Transit",IF(W766="hiver",VLOOKUP(E766,'EFFECTIFS Hiver'!$A:$I,9,FALSE),IF(W766="été",VLOOKUP(E766,'EFFECTIFS Eté'!$A:$I,9,FALSE),"Erreur saison")))</f>
        <v>#N/A</v>
      </c>
      <c r="W766" s="18" t="e">
        <f>VLOOKUP(D766,Listes!B:C,2,FALSE)</f>
        <v>#N/A</v>
      </c>
    </row>
    <row r="767" spans="1:23" ht="15.75" customHeight="1">
      <c r="A767" s="11"/>
      <c r="B767" s="11"/>
      <c r="C767" s="11"/>
      <c r="D767" s="11"/>
      <c r="E767" s="11"/>
      <c r="F767" s="11"/>
      <c r="G767" s="11" t="e">
        <f>VLOOKUP(E767,TAXONS!B:C,2,FALSE)</f>
        <v>#N/A</v>
      </c>
      <c r="H767" s="13">
        <f t="shared" si="58"/>
        <v>0</v>
      </c>
      <c r="I767" s="12" t="e">
        <f t="shared" si="59"/>
        <v>#N/A</v>
      </c>
      <c r="J767" s="14" t="e">
        <f t="shared" si="60"/>
        <v>#N/A</v>
      </c>
      <c r="K767" s="15" t="e">
        <f>VLOOKUP(B767,REGIONS!A:D,4,FALSE)</f>
        <v>#N/A</v>
      </c>
      <c r="L767" s="19" t="e">
        <f>VLOOKUP(G767,Sensibilité!$A:$L,12,FALSE)</f>
        <v>#N/A</v>
      </c>
      <c r="M767" s="19" t="e">
        <f t="shared" si="61"/>
        <v>#N/A</v>
      </c>
      <c r="N767" s="19" t="e">
        <f t="shared" si="62"/>
        <v>#N/A</v>
      </c>
      <c r="O767" s="15" t="str">
        <f>IF(D767=Listes!$B$6,"SWARMING",IF(OR(D767=Listes!$B$1,D767=Listes!$B$2,D767=Listes!$B$5),2,IF(OR(D767=Listes!$B$3,D767=Listes!$B$4),1,"erreur colonne D")))</f>
        <v>SWARMING</v>
      </c>
      <c r="P767" s="15" t="e">
        <f>IF(OR(W767="Hiver",W767="Transit"),VLOOKUP(E767,IC!A:E,4,FALSE),IF(W767="été",VLOOKUP(E767,IC!A:E,3,FALSE),"erreur"))</f>
        <v>#N/A</v>
      </c>
      <c r="Q767" s="15" t="e">
        <f>IF(P767="NR",0,IF(F767&lt;5,0,IF(P767=1,VLOOKUP(F767,IC!$G$1:$I$8,3,TRUE),
IF(P767=2,VLOOKUP(F767,IC!$K$1:$M$8,3,TRUE),
IF(P767=3,VLOOKUP(F767,IC!$O$1:$Q$8,3,TRUE),IF(P767=4,VLOOKUP(F767,IC!$S$2:$U$9,3,TRUE),
"erreur"))))))</f>
        <v>#N/A</v>
      </c>
      <c r="R767" s="16" t="e">
        <f>IF(OR(V767="NA",V767="Transit",V767&lt;Listes!$F$1),"non applicable",F767/V767)</f>
        <v>#N/A</v>
      </c>
      <c r="S767" s="16" t="e">
        <f>IF(W767="Transit","Non applicable",IF(AND(W767="été",T767&gt;Listes!F766),F767/T767,IF(AND(W767="Hiver",Hierarchisation!U767&gt;Listes!F766),F767/U767,"non applicable")))</f>
        <v>#N/A</v>
      </c>
      <c r="T767" s="17" t="e">
        <f>IF(K767="Centre",VLOOKUP(E767,effectifs_ete,3,FALSE),IF(Hierarchisation!K767="Grand Nord",VLOOKUP(Hierarchisation!E767,effectifs_ete,4,FALSE),IF(Hierarchisation!K767="Nord Est",VLOOKUP(Hierarchisation!E767,effectifs_ete,5,FALSE),IF(Hierarchisation!K767="Nord Ouest",VLOOKUP(Hierarchisation!E767,effectifs_ete,6,FALSE),IF(Hierarchisation!K767="Sud Est",VLOOKUP(Hierarchisation!E767,effectifs_ete,7,FALSE),IF(Hierarchisation!K767="Sud Ouest",VLOOKUP(Hierarchisation!E767,effectifs_ete,8,FALSE),"Erreur Région"))))))</f>
        <v>#N/A</v>
      </c>
      <c r="U767" s="17" t="e">
        <f>IF(K767="Centre",VLOOKUP(E767,effectifs_hiver,3,FALSE),IF(Hierarchisation!K767="Grand Nord",VLOOKUP(Hierarchisation!E767,effectifs_hiver,4,FALSE),IF(Hierarchisation!K767="Nord Est",VLOOKUP(Hierarchisation!E767,effectifs_hiver,5,FALSE),IF(Hierarchisation!K767="Nord Ouest",VLOOKUP(Hierarchisation!E767,effectifs_hiver,6,FALSE),IF(Hierarchisation!K767="Sud Est",VLOOKUP(Hierarchisation!E767,effectifs_hiver,7,FALSE),IF(Hierarchisation!K767="Sud Ouest",VLOOKUP(Hierarchisation!E767,effectifs_hiver,8,FALSE),"Erreur Région"))))))</f>
        <v>#N/A</v>
      </c>
      <c r="V767" s="17" t="e">
        <f>IF(W767="Transit","Transit",IF(W767="hiver",VLOOKUP(E767,'EFFECTIFS Hiver'!$A:$I,9,FALSE),IF(W767="été",VLOOKUP(E767,'EFFECTIFS Eté'!$A:$I,9,FALSE),"Erreur saison")))</f>
        <v>#N/A</v>
      </c>
      <c r="W767" s="18" t="e">
        <f>VLOOKUP(D767,Listes!B:C,2,FALSE)</f>
        <v>#N/A</v>
      </c>
    </row>
    <row r="768" spans="1:23" ht="15.75" customHeight="1">
      <c r="A768" s="11"/>
      <c r="B768" s="11"/>
      <c r="C768" s="11"/>
      <c r="D768" s="11"/>
      <c r="E768" s="11"/>
      <c r="F768" s="11"/>
      <c r="G768" s="11" t="e">
        <f>VLOOKUP(E768,TAXONS!B:C,2,FALSE)</f>
        <v>#N/A</v>
      </c>
      <c r="H768" s="13">
        <f t="shared" si="58"/>
        <v>0</v>
      </c>
      <c r="I768" s="12" t="e">
        <f t="shared" si="59"/>
        <v>#N/A</v>
      </c>
      <c r="J768" s="14" t="e">
        <f t="shared" si="60"/>
        <v>#N/A</v>
      </c>
      <c r="K768" s="15" t="e">
        <f>VLOOKUP(B768,REGIONS!A:D,4,FALSE)</f>
        <v>#N/A</v>
      </c>
      <c r="L768" s="19" t="e">
        <f>VLOOKUP(G768,Sensibilité!$A:$L,12,FALSE)</f>
        <v>#N/A</v>
      </c>
      <c r="M768" s="19" t="e">
        <f t="shared" si="61"/>
        <v>#N/A</v>
      </c>
      <c r="N768" s="19" t="e">
        <f t="shared" si="62"/>
        <v>#N/A</v>
      </c>
      <c r="O768" s="15" t="str">
        <f>IF(D768=Listes!$B$6,"SWARMING",IF(OR(D768=Listes!$B$1,D768=Listes!$B$2,D768=Listes!$B$5),2,IF(OR(D768=Listes!$B$3,D768=Listes!$B$4),1,"erreur colonne D")))</f>
        <v>SWARMING</v>
      </c>
      <c r="P768" s="15" t="e">
        <f>IF(OR(W768="Hiver",W768="Transit"),VLOOKUP(E768,IC!A:E,4,FALSE),IF(W768="été",VLOOKUP(E768,IC!A:E,3,FALSE),"erreur"))</f>
        <v>#N/A</v>
      </c>
      <c r="Q768" s="15" t="e">
        <f>IF(P768="NR",0,IF(F768&lt;5,0,IF(P768=1,VLOOKUP(F768,IC!$G$1:$I$8,3,TRUE),
IF(P768=2,VLOOKUP(F768,IC!$K$1:$M$8,3,TRUE),
IF(P768=3,VLOOKUP(F768,IC!$O$1:$Q$8,3,TRUE),IF(P768=4,VLOOKUP(F768,IC!$S$2:$U$9,3,TRUE),
"erreur"))))))</f>
        <v>#N/A</v>
      </c>
      <c r="R768" s="16" t="e">
        <f>IF(OR(V768="NA",V768="Transit",V768&lt;Listes!$F$1),"non applicable",F768/V768)</f>
        <v>#N/A</v>
      </c>
      <c r="S768" s="16" t="e">
        <f>IF(W768="Transit","Non applicable",IF(AND(W768="été",T768&gt;Listes!F767),F768/T768,IF(AND(W768="Hiver",Hierarchisation!U768&gt;Listes!F767),F768/U768,"non applicable")))</f>
        <v>#N/A</v>
      </c>
      <c r="T768" s="17" t="e">
        <f>IF(K768="Centre",VLOOKUP(E768,effectifs_ete,3,FALSE),IF(Hierarchisation!K768="Grand Nord",VLOOKUP(Hierarchisation!E768,effectifs_ete,4,FALSE),IF(Hierarchisation!K768="Nord Est",VLOOKUP(Hierarchisation!E768,effectifs_ete,5,FALSE),IF(Hierarchisation!K768="Nord Ouest",VLOOKUP(Hierarchisation!E768,effectifs_ete,6,FALSE),IF(Hierarchisation!K768="Sud Est",VLOOKUP(Hierarchisation!E768,effectifs_ete,7,FALSE),IF(Hierarchisation!K768="Sud Ouest",VLOOKUP(Hierarchisation!E768,effectifs_ete,8,FALSE),"Erreur Région"))))))</f>
        <v>#N/A</v>
      </c>
      <c r="U768" s="17" t="e">
        <f>IF(K768="Centre",VLOOKUP(E768,effectifs_hiver,3,FALSE),IF(Hierarchisation!K768="Grand Nord",VLOOKUP(Hierarchisation!E768,effectifs_hiver,4,FALSE),IF(Hierarchisation!K768="Nord Est",VLOOKUP(Hierarchisation!E768,effectifs_hiver,5,FALSE),IF(Hierarchisation!K768="Nord Ouest",VLOOKUP(Hierarchisation!E768,effectifs_hiver,6,FALSE),IF(Hierarchisation!K768="Sud Est",VLOOKUP(Hierarchisation!E768,effectifs_hiver,7,FALSE),IF(Hierarchisation!K768="Sud Ouest",VLOOKUP(Hierarchisation!E768,effectifs_hiver,8,FALSE),"Erreur Région"))))))</f>
        <v>#N/A</v>
      </c>
      <c r="V768" s="17" t="e">
        <f>IF(W768="Transit","Transit",IF(W768="hiver",VLOOKUP(E768,'EFFECTIFS Hiver'!$A:$I,9,FALSE),IF(W768="été",VLOOKUP(E768,'EFFECTIFS Eté'!$A:$I,9,FALSE),"Erreur saison")))</f>
        <v>#N/A</v>
      </c>
      <c r="W768" s="18" t="e">
        <f>VLOOKUP(D768,Listes!B:C,2,FALSE)</f>
        <v>#N/A</v>
      </c>
    </row>
    <row r="769" spans="1:23" ht="15.75" customHeight="1">
      <c r="A769" s="11"/>
      <c r="B769" s="11"/>
      <c r="C769" s="11"/>
      <c r="D769" s="11"/>
      <c r="E769" s="11"/>
      <c r="F769" s="11"/>
      <c r="G769" s="11" t="e">
        <f>VLOOKUP(E769,TAXONS!B:C,2,FALSE)</f>
        <v>#N/A</v>
      </c>
      <c r="H769" s="13">
        <f t="shared" si="58"/>
        <v>0</v>
      </c>
      <c r="I769" s="12" t="e">
        <f t="shared" si="59"/>
        <v>#N/A</v>
      </c>
      <c r="J769" s="14" t="e">
        <f t="shared" si="60"/>
        <v>#N/A</v>
      </c>
      <c r="K769" s="15" t="e">
        <f>VLOOKUP(B769,REGIONS!A:D,4,FALSE)</f>
        <v>#N/A</v>
      </c>
      <c r="L769" s="19" t="e">
        <f>VLOOKUP(G769,Sensibilité!$A:$L,12,FALSE)</f>
        <v>#N/A</v>
      </c>
      <c r="M769" s="19" t="e">
        <f t="shared" si="61"/>
        <v>#N/A</v>
      </c>
      <c r="N769" s="19" t="e">
        <f t="shared" si="62"/>
        <v>#N/A</v>
      </c>
      <c r="O769" s="15" t="str">
        <f>IF(D769=Listes!$B$6,"SWARMING",IF(OR(D769=Listes!$B$1,D769=Listes!$B$2,D769=Listes!$B$5),2,IF(OR(D769=Listes!$B$3,D769=Listes!$B$4),1,"erreur colonne D")))</f>
        <v>SWARMING</v>
      </c>
      <c r="P769" s="15" t="e">
        <f>IF(OR(W769="Hiver",W769="Transit"),VLOOKUP(E769,IC!A:E,4,FALSE),IF(W769="été",VLOOKUP(E769,IC!A:E,3,FALSE),"erreur"))</f>
        <v>#N/A</v>
      </c>
      <c r="Q769" s="15" t="e">
        <f>IF(P769="NR",0,IF(F769&lt;5,0,IF(P769=1,VLOOKUP(F769,IC!$G$1:$I$8,3,TRUE),
IF(P769=2,VLOOKUP(F769,IC!$K$1:$M$8,3,TRUE),
IF(P769=3,VLOOKUP(F769,IC!$O$1:$Q$8,3,TRUE),IF(P769=4,VLOOKUP(F769,IC!$S$2:$U$9,3,TRUE),
"erreur"))))))</f>
        <v>#N/A</v>
      </c>
      <c r="R769" s="16" t="e">
        <f>IF(OR(V769="NA",V769="Transit",V769&lt;Listes!$F$1),"non applicable",F769/V769)</f>
        <v>#N/A</v>
      </c>
      <c r="S769" s="16" t="e">
        <f>IF(W769="Transit","Non applicable",IF(AND(W769="été",T769&gt;Listes!F768),F769/T769,IF(AND(W769="Hiver",Hierarchisation!U769&gt;Listes!F768),F769/U769,"non applicable")))</f>
        <v>#N/A</v>
      </c>
      <c r="T769" s="17" t="e">
        <f>IF(K769="Centre",VLOOKUP(E769,effectifs_ete,3,FALSE),IF(Hierarchisation!K769="Grand Nord",VLOOKUP(Hierarchisation!E769,effectifs_ete,4,FALSE),IF(Hierarchisation!K769="Nord Est",VLOOKUP(Hierarchisation!E769,effectifs_ete,5,FALSE),IF(Hierarchisation!K769="Nord Ouest",VLOOKUP(Hierarchisation!E769,effectifs_ete,6,FALSE),IF(Hierarchisation!K769="Sud Est",VLOOKUP(Hierarchisation!E769,effectifs_ete,7,FALSE),IF(Hierarchisation!K769="Sud Ouest",VLOOKUP(Hierarchisation!E769,effectifs_ete,8,FALSE),"Erreur Région"))))))</f>
        <v>#N/A</v>
      </c>
      <c r="U769" s="17" t="e">
        <f>IF(K769="Centre",VLOOKUP(E769,effectifs_hiver,3,FALSE),IF(Hierarchisation!K769="Grand Nord",VLOOKUP(Hierarchisation!E769,effectifs_hiver,4,FALSE),IF(Hierarchisation!K769="Nord Est",VLOOKUP(Hierarchisation!E769,effectifs_hiver,5,FALSE),IF(Hierarchisation!K769="Nord Ouest",VLOOKUP(Hierarchisation!E769,effectifs_hiver,6,FALSE),IF(Hierarchisation!K769="Sud Est",VLOOKUP(Hierarchisation!E769,effectifs_hiver,7,FALSE),IF(Hierarchisation!K769="Sud Ouest",VLOOKUP(Hierarchisation!E769,effectifs_hiver,8,FALSE),"Erreur Région"))))))</f>
        <v>#N/A</v>
      </c>
      <c r="V769" s="17" t="e">
        <f>IF(W769="Transit","Transit",IF(W769="hiver",VLOOKUP(E769,'EFFECTIFS Hiver'!$A:$I,9,FALSE),IF(W769="été",VLOOKUP(E769,'EFFECTIFS Eté'!$A:$I,9,FALSE),"Erreur saison")))</f>
        <v>#N/A</v>
      </c>
      <c r="W769" s="18" t="e">
        <f>VLOOKUP(D769,Listes!B:C,2,FALSE)</f>
        <v>#N/A</v>
      </c>
    </row>
    <row r="770" spans="1:23" ht="15.75" customHeight="1">
      <c r="A770" s="11"/>
      <c r="B770" s="11"/>
      <c r="C770" s="11"/>
      <c r="D770" s="11"/>
      <c r="E770" s="11"/>
      <c r="F770" s="11"/>
      <c r="G770" s="11" t="e">
        <f>VLOOKUP(E770,TAXONS!B:C,2,FALSE)</f>
        <v>#N/A</v>
      </c>
      <c r="H770" s="13">
        <f t="shared" si="58"/>
        <v>0</v>
      </c>
      <c r="I770" s="12" t="e">
        <f t="shared" si="59"/>
        <v>#N/A</v>
      </c>
      <c r="J770" s="14" t="e">
        <f t="shared" si="60"/>
        <v>#N/A</v>
      </c>
      <c r="K770" s="15" t="e">
        <f>VLOOKUP(B770,REGIONS!A:D,4,FALSE)</f>
        <v>#N/A</v>
      </c>
      <c r="L770" s="19" t="e">
        <f>VLOOKUP(G770,Sensibilité!$A:$L,12,FALSE)</f>
        <v>#N/A</v>
      </c>
      <c r="M770" s="19" t="e">
        <f t="shared" si="61"/>
        <v>#N/A</v>
      </c>
      <c r="N770" s="19" t="e">
        <f t="shared" si="62"/>
        <v>#N/A</v>
      </c>
      <c r="O770" s="15" t="str">
        <f>IF(D770=Listes!$B$6,"SWARMING",IF(OR(D770=Listes!$B$1,D770=Listes!$B$2,D770=Listes!$B$5),2,IF(OR(D770=Listes!$B$3,D770=Listes!$B$4),1,"erreur colonne D")))</f>
        <v>SWARMING</v>
      </c>
      <c r="P770" s="15" t="e">
        <f>IF(OR(W770="Hiver",W770="Transit"),VLOOKUP(E770,IC!A:E,4,FALSE),IF(W770="été",VLOOKUP(E770,IC!A:E,3,FALSE),"erreur"))</f>
        <v>#N/A</v>
      </c>
      <c r="Q770" s="15" t="e">
        <f>IF(P770="NR",0,IF(F770&lt;5,0,IF(P770=1,VLOOKUP(F770,IC!$G$1:$I$8,3,TRUE),
IF(P770=2,VLOOKUP(F770,IC!$K$1:$M$8,3,TRUE),
IF(P770=3,VLOOKUP(F770,IC!$O$1:$Q$8,3,TRUE),IF(P770=4,VLOOKUP(F770,IC!$S$2:$U$9,3,TRUE),
"erreur"))))))</f>
        <v>#N/A</v>
      </c>
      <c r="R770" s="16" t="e">
        <f>IF(OR(V770="NA",V770="Transit",V770&lt;Listes!$F$1),"non applicable",F770/V770)</f>
        <v>#N/A</v>
      </c>
      <c r="S770" s="16" t="e">
        <f>IF(W770="Transit","Non applicable",IF(AND(W770="été",T770&gt;Listes!F769),F770/T770,IF(AND(W770="Hiver",Hierarchisation!U770&gt;Listes!F769),F770/U770,"non applicable")))</f>
        <v>#N/A</v>
      </c>
      <c r="T770" s="17" t="e">
        <f>IF(K770="Centre",VLOOKUP(E770,effectifs_ete,3,FALSE),IF(Hierarchisation!K770="Grand Nord",VLOOKUP(Hierarchisation!E770,effectifs_ete,4,FALSE),IF(Hierarchisation!K770="Nord Est",VLOOKUP(Hierarchisation!E770,effectifs_ete,5,FALSE),IF(Hierarchisation!K770="Nord Ouest",VLOOKUP(Hierarchisation!E770,effectifs_ete,6,FALSE),IF(Hierarchisation!K770="Sud Est",VLOOKUP(Hierarchisation!E770,effectifs_ete,7,FALSE),IF(Hierarchisation!K770="Sud Ouest",VLOOKUP(Hierarchisation!E770,effectifs_ete,8,FALSE),"Erreur Région"))))))</f>
        <v>#N/A</v>
      </c>
      <c r="U770" s="17" t="e">
        <f>IF(K770="Centre",VLOOKUP(E770,effectifs_hiver,3,FALSE),IF(Hierarchisation!K770="Grand Nord",VLOOKUP(Hierarchisation!E770,effectifs_hiver,4,FALSE),IF(Hierarchisation!K770="Nord Est",VLOOKUP(Hierarchisation!E770,effectifs_hiver,5,FALSE),IF(Hierarchisation!K770="Nord Ouest",VLOOKUP(Hierarchisation!E770,effectifs_hiver,6,FALSE),IF(Hierarchisation!K770="Sud Est",VLOOKUP(Hierarchisation!E770,effectifs_hiver,7,FALSE),IF(Hierarchisation!K770="Sud Ouest",VLOOKUP(Hierarchisation!E770,effectifs_hiver,8,FALSE),"Erreur Région"))))))</f>
        <v>#N/A</v>
      </c>
      <c r="V770" s="17" t="e">
        <f>IF(W770="Transit","Transit",IF(W770="hiver",VLOOKUP(E770,'EFFECTIFS Hiver'!$A:$I,9,FALSE),IF(W770="été",VLOOKUP(E770,'EFFECTIFS Eté'!$A:$I,9,FALSE),"Erreur saison")))</f>
        <v>#N/A</v>
      </c>
      <c r="W770" s="18" t="e">
        <f>VLOOKUP(D770,Listes!B:C,2,FALSE)</f>
        <v>#N/A</v>
      </c>
    </row>
    <row r="771" spans="1:23" ht="15.75" customHeight="1">
      <c r="A771" s="11"/>
      <c r="B771" s="11"/>
      <c r="C771" s="11"/>
      <c r="D771" s="11"/>
      <c r="E771" s="11"/>
      <c r="F771" s="11"/>
      <c r="G771" s="11" t="e">
        <f>VLOOKUP(E771,TAXONS!B:C,2,FALSE)</f>
        <v>#N/A</v>
      </c>
      <c r="H771" s="13">
        <f t="shared" ref="H771:H834" si="63">IF(F771&lt;5,0,N771*(O771*Q771))</f>
        <v>0</v>
      </c>
      <c r="I771" s="12" t="e">
        <f t="shared" ref="I771:I834" si="64">IF(OR(W771="transit",R771="non applicable"),"Non applicable",IF(R771&gt;10%,"International",IF(R771&gt;5%,"National",IF(S771="non applicable","non applicable",IF(S771&gt;2%,"Régional","non représentatif")))))</f>
        <v>#N/A</v>
      </c>
      <c r="J771" s="14" t="e">
        <f t="shared" ref="J771:J834" si="65">IF(P771="NR","Données non représentatives au National",IF(I771="Non applicable","Données non représentatives au National ou régional",IF(I771="non représentatif","effectif non représentatif au niveau national ou régional","--")))</f>
        <v>#N/A</v>
      </c>
      <c r="K771" s="15" t="e">
        <f>VLOOKUP(B771,REGIONS!A:D,4,FALSE)</f>
        <v>#N/A</v>
      </c>
      <c r="L771" s="19" t="e">
        <f>VLOOKUP(G771,Sensibilité!$A:$L,12,FALSE)</f>
        <v>#N/A</v>
      </c>
      <c r="M771" s="19" t="e">
        <f t="shared" ref="M771:M834" si="66">IF(K771="Grand Nord",VLOOKUP(G771,responsabilite,2,FALSE),IF(K771="Nord Ouest",VLOOKUP(G771,responsabilite,3,FALSE),IF(K771="Nord Est",VLOOKUP(G771,responsabilite,4,FALSE),IF(K771="Centre",VLOOKUP(G771,responsabilite,5,FALSE),IF(K771="Sud Ouest",VLOOKUP(G771,responsabilite,6,FALSE),IF(K771="Sud Est",VLOOKUP(G771,responsabilite,7,FALSE),"erreur"))))))</f>
        <v>#N/A</v>
      </c>
      <c r="N771" s="19" t="e">
        <f t="shared" ref="N771:N834" si="67">L771+M771</f>
        <v>#N/A</v>
      </c>
      <c r="O771" s="15" t="str">
        <f>IF(D771=Listes!$B$6,"SWARMING",IF(OR(D771=Listes!$B$1,D771=Listes!$B$2,D771=Listes!$B$5),2,IF(OR(D771=Listes!$B$3,D771=Listes!$B$4),1,"erreur colonne D")))</f>
        <v>SWARMING</v>
      </c>
      <c r="P771" s="15" t="e">
        <f>IF(OR(W771="Hiver",W771="Transit"),VLOOKUP(E771,IC!A:E,4,FALSE),IF(W771="été",VLOOKUP(E771,IC!A:E,3,FALSE),"erreur"))</f>
        <v>#N/A</v>
      </c>
      <c r="Q771" s="15" t="e">
        <f>IF(P771="NR",0,IF(F771&lt;5,0,IF(P771=1,VLOOKUP(F771,IC!$G$1:$I$8,3,TRUE),
IF(P771=2,VLOOKUP(F771,IC!$K$1:$M$8,3,TRUE),
IF(P771=3,VLOOKUP(F771,IC!$O$1:$Q$8,3,TRUE),IF(P771=4,VLOOKUP(F771,IC!$S$2:$U$9,3,TRUE),
"erreur"))))))</f>
        <v>#N/A</v>
      </c>
      <c r="R771" s="16" t="e">
        <f>IF(OR(V771="NA",V771="Transit",V771&lt;Listes!$F$1),"non applicable",F771/V771)</f>
        <v>#N/A</v>
      </c>
      <c r="S771" s="16" t="e">
        <f>IF(W771="Transit","Non applicable",IF(AND(W771="été",T771&gt;Listes!F770),F771/T771,IF(AND(W771="Hiver",Hierarchisation!U771&gt;Listes!F770),F771/U771,"non applicable")))</f>
        <v>#N/A</v>
      </c>
      <c r="T771" s="17" t="e">
        <f>IF(K771="Centre",VLOOKUP(E771,effectifs_ete,3,FALSE),IF(Hierarchisation!K771="Grand Nord",VLOOKUP(Hierarchisation!E771,effectifs_ete,4,FALSE),IF(Hierarchisation!K771="Nord Est",VLOOKUP(Hierarchisation!E771,effectifs_ete,5,FALSE),IF(Hierarchisation!K771="Nord Ouest",VLOOKUP(Hierarchisation!E771,effectifs_ete,6,FALSE),IF(Hierarchisation!K771="Sud Est",VLOOKUP(Hierarchisation!E771,effectifs_ete,7,FALSE),IF(Hierarchisation!K771="Sud Ouest",VLOOKUP(Hierarchisation!E771,effectifs_ete,8,FALSE),"Erreur Région"))))))</f>
        <v>#N/A</v>
      </c>
      <c r="U771" s="17" t="e">
        <f>IF(K771="Centre",VLOOKUP(E771,effectifs_hiver,3,FALSE),IF(Hierarchisation!K771="Grand Nord",VLOOKUP(Hierarchisation!E771,effectifs_hiver,4,FALSE),IF(Hierarchisation!K771="Nord Est",VLOOKUP(Hierarchisation!E771,effectifs_hiver,5,FALSE),IF(Hierarchisation!K771="Nord Ouest",VLOOKUP(Hierarchisation!E771,effectifs_hiver,6,FALSE),IF(Hierarchisation!K771="Sud Est",VLOOKUP(Hierarchisation!E771,effectifs_hiver,7,FALSE),IF(Hierarchisation!K771="Sud Ouest",VLOOKUP(Hierarchisation!E771,effectifs_hiver,8,FALSE),"Erreur Région"))))))</f>
        <v>#N/A</v>
      </c>
      <c r="V771" s="17" t="e">
        <f>IF(W771="Transit","Transit",IF(W771="hiver",VLOOKUP(E771,'EFFECTIFS Hiver'!$A:$I,9,FALSE),IF(W771="été",VLOOKUP(E771,'EFFECTIFS Eté'!$A:$I,9,FALSE),"Erreur saison")))</f>
        <v>#N/A</v>
      </c>
      <c r="W771" s="18" t="e">
        <f>VLOOKUP(D771,Listes!B:C,2,FALSE)</f>
        <v>#N/A</v>
      </c>
    </row>
    <row r="772" spans="1:23" ht="15.75" customHeight="1">
      <c r="A772" s="11"/>
      <c r="B772" s="11"/>
      <c r="C772" s="11"/>
      <c r="D772" s="11"/>
      <c r="E772" s="11"/>
      <c r="F772" s="11"/>
      <c r="G772" s="11" t="e">
        <f>VLOOKUP(E772,TAXONS!B:C,2,FALSE)</f>
        <v>#N/A</v>
      </c>
      <c r="H772" s="13">
        <f t="shared" si="63"/>
        <v>0</v>
      </c>
      <c r="I772" s="12" t="e">
        <f t="shared" si="64"/>
        <v>#N/A</v>
      </c>
      <c r="J772" s="14" t="e">
        <f t="shared" si="65"/>
        <v>#N/A</v>
      </c>
      <c r="K772" s="15" t="e">
        <f>VLOOKUP(B772,REGIONS!A:D,4,FALSE)</f>
        <v>#N/A</v>
      </c>
      <c r="L772" s="19" t="e">
        <f>VLOOKUP(G772,Sensibilité!$A:$L,12,FALSE)</f>
        <v>#N/A</v>
      </c>
      <c r="M772" s="19" t="e">
        <f t="shared" si="66"/>
        <v>#N/A</v>
      </c>
      <c r="N772" s="19" t="e">
        <f t="shared" si="67"/>
        <v>#N/A</v>
      </c>
      <c r="O772" s="15" t="str">
        <f>IF(D772=Listes!$B$6,"SWARMING",IF(OR(D772=Listes!$B$1,D772=Listes!$B$2,D772=Listes!$B$5),2,IF(OR(D772=Listes!$B$3,D772=Listes!$B$4),1,"erreur colonne D")))</f>
        <v>SWARMING</v>
      </c>
      <c r="P772" s="15" t="e">
        <f>IF(OR(W772="Hiver",W772="Transit"),VLOOKUP(E772,IC!A:E,4,FALSE),IF(W772="été",VLOOKUP(E772,IC!A:E,3,FALSE),"erreur"))</f>
        <v>#N/A</v>
      </c>
      <c r="Q772" s="15" t="e">
        <f>IF(P772="NR",0,IF(F772&lt;5,0,IF(P772=1,VLOOKUP(F772,IC!$G$1:$I$8,3,TRUE),
IF(P772=2,VLOOKUP(F772,IC!$K$1:$M$8,3,TRUE),
IF(P772=3,VLOOKUP(F772,IC!$O$1:$Q$8,3,TRUE),IF(P772=4,VLOOKUP(F772,IC!$S$2:$U$9,3,TRUE),
"erreur"))))))</f>
        <v>#N/A</v>
      </c>
      <c r="R772" s="16" t="e">
        <f>IF(OR(V772="NA",V772="Transit",V772&lt;Listes!$F$1),"non applicable",F772/V772)</f>
        <v>#N/A</v>
      </c>
      <c r="S772" s="16" t="e">
        <f>IF(W772="Transit","Non applicable",IF(AND(W772="été",T772&gt;Listes!F771),F772/T772,IF(AND(W772="Hiver",Hierarchisation!U772&gt;Listes!F771),F772/U772,"non applicable")))</f>
        <v>#N/A</v>
      </c>
      <c r="T772" s="17" t="e">
        <f>IF(K772="Centre",VLOOKUP(E772,effectifs_ete,3,FALSE),IF(Hierarchisation!K772="Grand Nord",VLOOKUP(Hierarchisation!E772,effectifs_ete,4,FALSE),IF(Hierarchisation!K772="Nord Est",VLOOKUP(Hierarchisation!E772,effectifs_ete,5,FALSE),IF(Hierarchisation!K772="Nord Ouest",VLOOKUP(Hierarchisation!E772,effectifs_ete,6,FALSE),IF(Hierarchisation!K772="Sud Est",VLOOKUP(Hierarchisation!E772,effectifs_ete,7,FALSE),IF(Hierarchisation!K772="Sud Ouest",VLOOKUP(Hierarchisation!E772,effectifs_ete,8,FALSE),"Erreur Région"))))))</f>
        <v>#N/A</v>
      </c>
      <c r="U772" s="17" t="e">
        <f>IF(K772="Centre",VLOOKUP(E772,effectifs_hiver,3,FALSE),IF(Hierarchisation!K772="Grand Nord",VLOOKUP(Hierarchisation!E772,effectifs_hiver,4,FALSE),IF(Hierarchisation!K772="Nord Est",VLOOKUP(Hierarchisation!E772,effectifs_hiver,5,FALSE),IF(Hierarchisation!K772="Nord Ouest",VLOOKUP(Hierarchisation!E772,effectifs_hiver,6,FALSE),IF(Hierarchisation!K772="Sud Est",VLOOKUP(Hierarchisation!E772,effectifs_hiver,7,FALSE),IF(Hierarchisation!K772="Sud Ouest",VLOOKUP(Hierarchisation!E772,effectifs_hiver,8,FALSE),"Erreur Région"))))))</f>
        <v>#N/A</v>
      </c>
      <c r="V772" s="17" t="e">
        <f>IF(W772="Transit","Transit",IF(W772="hiver",VLOOKUP(E772,'EFFECTIFS Hiver'!$A:$I,9,FALSE),IF(W772="été",VLOOKUP(E772,'EFFECTIFS Eté'!$A:$I,9,FALSE),"Erreur saison")))</f>
        <v>#N/A</v>
      </c>
      <c r="W772" s="18" t="e">
        <f>VLOOKUP(D772,Listes!B:C,2,FALSE)</f>
        <v>#N/A</v>
      </c>
    </row>
    <row r="773" spans="1:23" ht="15.75" customHeight="1">
      <c r="A773" s="11"/>
      <c r="B773" s="11"/>
      <c r="C773" s="11"/>
      <c r="D773" s="11"/>
      <c r="E773" s="11"/>
      <c r="F773" s="11"/>
      <c r="G773" s="11" t="e">
        <f>VLOOKUP(E773,TAXONS!B:C,2,FALSE)</f>
        <v>#N/A</v>
      </c>
      <c r="H773" s="13">
        <f t="shared" si="63"/>
        <v>0</v>
      </c>
      <c r="I773" s="12" t="e">
        <f t="shared" si="64"/>
        <v>#N/A</v>
      </c>
      <c r="J773" s="14" t="e">
        <f t="shared" si="65"/>
        <v>#N/A</v>
      </c>
      <c r="K773" s="15" t="e">
        <f>VLOOKUP(B773,REGIONS!A:D,4,FALSE)</f>
        <v>#N/A</v>
      </c>
      <c r="L773" s="19" t="e">
        <f>VLOOKUP(G773,Sensibilité!$A:$L,12,FALSE)</f>
        <v>#N/A</v>
      </c>
      <c r="M773" s="19" t="e">
        <f t="shared" si="66"/>
        <v>#N/A</v>
      </c>
      <c r="N773" s="19" t="e">
        <f t="shared" si="67"/>
        <v>#N/A</v>
      </c>
      <c r="O773" s="15" t="str">
        <f>IF(D773=Listes!$B$6,"SWARMING",IF(OR(D773=Listes!$B$1,D773=Listes!$B$2,D773=Listes!$B$5),2,IF(OR(D773=Listes!$B$3,D773=Listes!$B$4),1,"erreur colonne D")))</f>
        <v>SWARMING</v>
      </c>
      <c r="P773" s="15" t="e">
        <f>IF(OR(W773="Hiver",W773="Transit"),VLOOKUP(E773,IC!A:E,4,FALSE),IF(W773="été",VLOOKUP(E773,IC!A:E,3,FALSE),"erreur"))</f>
        <v>#N/A</v>
      </c>
      <c r="Q773" s="15" t="e">
        <f>IF(P773="NR",0,IF(F773&lt;5,0,IF(P773=1,VLOOKUP(F773,IC!$G$1:$I$8,3,TRUE),
IF(P773=2,VLOOKUP(F773,IC!$K$1:$M$8,3,TRUE),
IF(P773=3,VLOOKUP(F773,IC!$O$1:$Q$8,3,TRUE),IF(P773=4,VLOOKUP(F773,IC!$S$2:$U$9,3,TRUE),
"erreur"))))))</f>
        <v>#N/A</v>
      </c>
      <c r="R773" s="16" t="e">
        <f>IF(OR(V773="NA",V773="Transit",V773&lt;Listes!$F$1),"non applicable",F773/V773)</f>
        <v>#N/A</v>
      </c>
      <c r="S773" s="16" t="e">
        <f>IF(W773="Transit","Non applicable",IF(AND(W773="été",T773&gt;Listes!F772),F773/T773,IF(AND(W773="Hiver",Hierarchisation!U773&gt;Listes!F772),F773/U773,"non applicable")))</f>
        <v>#N/A</v>
      </c>
      <c r="T773" s="17" t="e">
        <f>IF(K773="Centre",VLOOKUP(E773,effectifs_ete,3,FALSE),IF(Hierarchisation!K773="Grand Nord",VLOOKUP(Hierarchisation!E773,effectifs_ete,4,FALSE),IF(Hierarchisation!K773="Nord Est",VLOOKUP(Hierarchisation!E773,effectifs_ete,5,FALSE),IF(Hierarchisation!K773="Nord Ouest",VLOOKUP(Hierarchisation!E773,effectifs_ete,6,FALSE),IF(Hierarchisation!K773="Sud Est",VLOOKUP(Hierarchisation!E773,effectifs_ete,7,FALSE),IF(Hierarchisation!K773="Sud Ouest",VLOOKUP(Hierarchisation!E773,effectifs_ete,8,FALSE),"Erreur Région"))))))</f>
        <v>#N/A</v>
      </c>
      <c r="U773" s="17" t="e">
        <f>IF(K773="Centre",VLOOKUP(E773,effectifs_hiver,3,FALSE),IF(Hierarchisation!K773="Grand Nord",VLOOKUP(Hierarchisation!E773,effectifs_hiver,4,FALSE),IF(Hierarchisation!K773="Nord Est",VLOOKUP(Hierarchisation!E773,effectifs_hiver,5,FALSE),IF(Hierarchisation!K773="Nord Ouest",VLOOKUP(Hierarchisation!E773,effectifs_hiver,6,FALSE),IF(Hierarchisation!K773="Sud Est",VLOOKUP(Hierarchisation!E773,effectifs_hiver,7,FALSE),IF(Hierarchisation!K773="Sud Ouest",VLOOKUP(Hierarchisation!E773,effectifs_hiver,8,FALSE),"Erreur Région"))))))</f>
        <v>#N/A</v>
      </c>
      <c r="V773" s="17" t="e">
        <f>IF(W773="Transit","Transit",IF(W773="hiver",VLOOKUP(E773,'EFFECTIFS Hiver'!$A:$I,9,FALSE),IF(W773="été",VLOOKUP(E773,'EFFECTIFS Eté'!$A:$I,9,FALSE),"Erreur saison")))</f>
        <v>#N/A</v>
      </c>
      <c r="W773" s="18" t="e">
        <f>VLOOKUP(D773,Listes!B:C,2,FALSE)</f>
        <v>#N/A</v>
      </c>
    </row>
    <row r="774" spans="1:23" ht="15.75" customHeight="1">
      <c r="A774" s="11"/>
      <c r="B774" s="11"/>
      <c r="C774" s="11"/>
      <c r="D774" s="11"/>
      <c r="E774" s="11"/>
      <c r="F774" s="11"/>
      <c r="G774" s="11" t="e">
        <f>VLOOKUP(E774,TAXONS!B:C,2,FALSE)</f>
        <v>#N/A</v>
      </c>
      <c r="H774" s="13">
        <f t="shared" si="63"/>
        <v>0</v>
      </c>
      <c r="I774" s="12" t="e">
        <f t="shared" si="64"/>
        <v>#N/A</v>
      </c>
      <c r="J774" s="14" t="e">
        <f t="shared" si="65"/>
        <v>#N/A</v>
      </c>
      <c r="K774" s="15" t="e">
        <f>VLOOKUP(B774,REGIONS!A:D,4,FALSE)</f>
        <v>#N/A</v>
      </c>
      <c r="L774" s="19" t="e">
        <f>VLOOKUP(G774,Sensibilité!$A:$L,12,FALSE)</f>
        <v>#N/A</v>
      </c>
      <c r="M774" s="19" t="e">
        <f t="shared" si="66"/>
        <v>#N/A</v>
      </c>
      <c r="N774" s="19" t="e">
        <f t="shared" si="67"/>
        <v>#N/A</v>
      </c>
      <c r="O774" s="15" t="str">
        <f>IF(D774=Listes!$B$6,"SWARMING",IF(OR(D774=Listes!$B$1,D774=Listes!$B$2,D774=Listes!$B$5),2,IF(OR(D774=Listes!$B$3,D774=Listes!$B$4),1,"erreur colonne D")))</f>
        <v>SWARMING</v>
      </c>
      <c r="P774" s="15" t="e">
        <f>IF(OR(W774="Hiver",W774="Transit"),VLOOKUP(E774,IC!A:E,4,FALSE),IF(W774="été",VLOOKUP(E774,IC!A:E,3,FALSE),"erreur"))</f>
        <v>#N/A</v>
      </c>
      <c r="Q774" s="15" t="e">
        <f>IF(P774="NR",0,IF(F774&lt;5,0,IF(P774=1,VLOOKUP(F774,IC!$G$1:$I$8,3,TRUE),
IF(P774=2,VLOOKUP(F774,IC!$K$1:$M$8,3,TRUE),
IF(P774=3,VLOOKUP(F774,IC!$O$1:$Q$8,3,TRUE),IF(P774=4,VLOOKUP(F774,IC!$S$2:$U$9,3,TRUE),
"erreur"))))))</f>
        <v>#N/A</v>
      </c>
      <c r="R774" s="16" t="e">
        <f>IF(OR(V774="NA",V774="Transit",V774&lt;Listes!$F$1),"non applicable",F774/V774)</f>
        <v>#N/A</v>
      </c>
      <c r="S774" s="16" t="e">
        <f>IF(W774="Transit","Non applicable",IF(AND(W774="été",T774&gt;Listes!F773),F774/T774,IF(AND(W774="Hiver",Hierarchisation!U774&gt;Listes!F773),F774/U774,"non applicable")))</f>
        <v>#N/A</v>
      </c>
      <c r="T774" s="17" t="e">
        <f>IF(K774="Centre",VLOOKUP(E774,effectifs_ete,3,FALSE),IF(Hierarchisation!K774="Grand Nord",VLOOKUP(Hierarchisation!E774,effectifs_ete,4,FALSE),IF(Hierarchisation!K774="Nord Est",VLOOKUP(Hierarchisation!E774,effectifs_ete,5,FALSE),IF(Hierarchisation!K774="Nord Ouest",VLOOKUP(Hierarchisation!E774,effectifs_ete,6,FALSE),IF(Hierarchisation!K774="Sud Est",VLOOKUP(Hierarchisation!E774,effectifs_ete,7,FALSE),IF(Hierarchisation!K774="Sud Ouest",VLOOKUP(Hierarchisation!E774,effectifs_ete,8,FALSE),"Erreur Région"))))))</f>
        <v>#N/A</v>
      </c>
      <c r="U774" s="17" t="e">
        <f>IF(K774="Centre",VLOOKUP(E774,effectifs_hiver,3,FALSE),IF(Hierarchisation!K774="Grand Nord",VLOOKUP(Hierarchisation!E774,effectifs_hiver,4,FALSE),IF(Hierarchisation!K774="Nord Est",VLOOKUP(Hierarchisation!E774,effectifs_hiver,5,FALSE),IF(Hierarchisation!K774="Nord Ouest",VLOOKUP(Hierarchisation!E774,effectifs_hiver,6,FALSE),IF(Hierarchisation!K774="Sud Est",VLOOKUP(Hierarchisation!E774,effectifs_hiver,7,FALSE),IF(Hierarchisation!K774="Sud Ouest",VLOOKUP(Hierarchisation!E774,effectifs_hiver,8,FALSE),"Erreur Région"))))))</f>
        <v>#N/A</v>
      </c>
      <c r="V774" s="17" t="e">
        <f>IF(W774="Transit","Transit",IF(W774="hiver",VLOOKUP(E774,'EFFECTIFS Hiver'!$A:$I,9,FALSE),IF(W774="été",VLOOKUP(E774,'EFFECTIFS Eté'!$A:$I,9,FALSE),"Erreur saison")))</f>
        <v>#N/A</v>
      </c>
      <c r="W774" s="18" t="e">
        <f>VLOOKUP(D774,Listes!B:C,2,FALSE)</f>
        <v>#N/A</v>
      </c>
    </row>
    <row r="775" spans="1:23" ht="15.75" customHeight="1">
      <c r="A775" s="11"/>
      <c r="B775" s="11"/>
      <c r="C775" s="11"/>
      <c r="D775" s="11"/>
      <c r="E775" s="11"/>
      <c r="F775" s="11"/>
      <c r="G775" s="11" t="e">
        <f>VLOOKUP(E775,TAXONS!B:C,2,FALSE)</f>
        <v>#N/A</v>
      </c>
      <c r="H775" s="13">
        <f t="shared" si="63"/>
        <v>0</v>
      </c>
      <c r="I775" s="12" t="e">
        <f t="shared" si="64"/>
        <v>#N/A</v>
      </c>
      <c r="J775" s="14" t="e">
        <f t="shared" si="65"/>
        <v>#N/A</v>
      </c>
      <c r="K775" s="15" t="e">
        <f>VLOOKUP(B775,REGIONS!A:D,4,FALSE)</f>
        <v>#N/A</v>
      </c>
      <c r="L775" s="19" t="e">
        <f>VLOOKUP(G775,Sensibilité!$A:$L,12,FALSE)</f>
        <v>#N/A</v>
      </c>
      <c r="M775" s="19" t="e">
        <f t="shared" si="66"/>
        <v>#N/A</v>
      </c>
      <c r="N775" s="19" t="e">
        <f t="shared" si="67"/>
        <v>#N/A</v>
      </c>
      <c r="O775" s="15" t="str">
        <f>IF(D775=Listes!$B$6,"SWARMING",IF(OR(D775=Listes!$B$1,D775=Listes!$B$2,D775=Listes!$B$5),2,IF(OR(D775=Listes!$B$3,D775=Listes!$B$4),1,"erreur colonne D")))</f>
        <v>SWARMING</v>
      </c>
      <c r="P775" s="15" t="e">
        <f>IF(OR(W775="Hiver",W775="Transit"),VLOOKUP(E775,IC!A:E,4,FALSE),IF(W775="été",VLOOKUP(E775,IC!A:E,3,FALSE),"erreur"))</f>
        <v>#N/A</v>
      </c>
      <c r="Q775" s="15" t="e">
        <f>IF(P775="NR",0,IF(F775&lt;5,0,IF(P775=1,VLOOKUP(F775,IC!$G$1:$I$8,3,TRUE),
IF(P775=2,VLOOKUP(F775,IC!$K$1:$M$8,3,TRUE),
IF(P775=3,VLOOKUP(F775,IC!$O$1:$Q$8,3,TRUE),IF(P775=4,VLOOKUP(F775,IC!$S$2:$U$9,3,TRUE),
"erreur"))))))</f>
        <v>#N/A</v>
      </c>
      <c r="R775" s="16" t="e">
        <f>IF(OR(V775="NA",V775="Transit",V775&lt;Listes!$F$1),"non applicable",F775/V775)</f>
        <v>#N/A</v>
      </c>
      <c r="S775" s="16" t="e">
        <f>IF(W775="Transit","Non applicable",IF(AND(W775="été",T775&gt;Listes!F774),F775/T775,IF(AND(W775="Hiver",Hierarchisation!U775&gt;Listes!F774),F775/U775,"non applicable")))</f>
        <v>#N/A</v>
      </c>
      <c r="T775" s="17" t="e">
        <f>IF(K775="Centre",VLOOKUP(E775,effectifs_ete,3,FALSE),IF(Hierarchisation!K775="Grand Nord",VLOOKUP(Hierarchisation!E775,effectifs_ete,4,FALSE),IF(Hierarchisation!K775="Nord Est",VLOOKUP(Hierarchisation!E775,effectifs_ete,5,FALSE),IF(Hierarchisation!K775="Nord Ouest",VLOOKUP(Hierarchisation!E775,effectifs_ete,6,FALSE),IF(Hierarchisation!K775="Sud Est",VLOOKUP(Hierarchisation!E775,effectifs_ete,7,FALSE),IF(Hierarchisation!K775="Sud Ouest",VLOOKUP(Hierarchisation!E775,effectifs_ete,8,FALSE),"Erreur Région"))))))</f>
        <v>#N/A</v>
      </c>
      <c r="U775" s="17" t="e">
        <f>IF(K775="Centre",VLOOKUP(E775,effectifs_hiver,3,FALSE),IF(Hierarchisation!K775="Grand Nord",VLOOKUP(Hierarchisation!E775,effectifs_hiver,4,FALSE),IF(Hierarchisation!K775="Nord Est",VLOOKUP(Hierarchisation!E775,effectifs_hiver,5,FALSE),IF(Hierarchisation!K775="Nord Ouest",VLOOKUP(Hierarchisation!E775,effectifs_hiver,6,FALSE),IF(Hierarchisation!K775="Sud Est",VLOOKUP(Hierarchisation!E775,effectifs_hiver,7,FALSE),IF(Hierarchisation!K775="Sud Ouest",VLOOKUP(Hierarchisation!E775,effectifs_hiver,8,FALSE),"Erreur Région"))))))</f>
        <v>#N/A</v>
      </c>
      <c r="V775" s="17" t="e">
        <f>IF(W775="Transit","Transit",IF(W775="hiver",VLOOKUP(E775,'EFFECTIFS Hiver'!$A:$I,9,FALSE),IF(W775="été",VLOOKUP(E775,'EFFECTIFS Eté'!$A:$I,9,FALSE),"Erreur saison")))</f>
        <v>#N/A</v>
      </c>
      <c r="W775" s="18" t="e">
        <f>VLOOKUP(D775,Listes!B:C,2,FALSE)</f>
        <v>#N/A</v>
      </c>
    </row>
    <row r="776" spans="1:23" ht="15.75" customHeight="1">
      <c r="A776" s="11"/>
      <c r="B776" s="11"/>
      <c r="C776" s="11"/>
      <c r="D776" s="11"/>
      <c r="E776" s="11"/>
      <c r="F776" s="11"/>
      <c r="G776" s="11" t="e">
        <f>VLOOKUP(E776,TAXONS!B:C,2,FALSE)</f>
        <v>#N/A</v>
      </c>
      <c r="H776" s="13">
        <f t="shared" si="63"/>
        <v>0</v>
      </c>
      <c r="I776" s="12" t="e">
        <f t="shared" si="64"/>
        <v>#N/A</v>
      </c>
      <c r="J776" s="14" t="e">
        <f t="shared" si="65"/>
        <v>#N/A</v>
      </c>
      <c r="K776" s="15" t="e">
        <f>VLOOKUP(B776,REGIONS!A:D,4,FALSE)</f>
        <v>#N/A</v>
      </c>
      <c r="L776" s="19" t="e">
        <f>VLOOKUP(G776,Sensibilité!$A:$L,12,FALSE)</f>
        <v>#N/A</v>
      </c>
      <c r="M776" s="19" t="e">
        <f t="shared" si="66"/>
        <v>#N/A</v>
      </c>
      <c r="N776" s="19" t="e">
        <f t="shared" si="67"/>
        <v>#N/A</v>
      </c>
      <c r="O776" s="15" t="str">
        <f>IF(D776=Listes!$B$6,"SWARMING",IF(OR(D776=Listes!$B$1,D776=Listes!$B$2,D776=Listes!$B$5),2,IF(OR(D776=Listes!$B$3,D776=Listes!$B$4),1,"erreur colonne D")))</f>
        <v>SWARMING</v>
      </c>
      <c r="P776" s="15" t="e">
        <f>IF(OR(W776="Hiver",W776="Transit"),VLOOKUP(E776,IC!A:E,4,FALSE),IF(W776="été",VLOOKUP(E776,IC!A:E,3,FALSE),"erreur"))</f>
        <v>#N/A</v>
      </c>
      <c r="Q776" s="15" t="e">
        <f>IF(P776="NR",0,IF(F776&lt;5,0,IF(P776=1,VLOOKUP(F776,IC!$G$1:$I$8,3,TRUE),
IF(P776=2,VLOOKUP(F776,IC!$K$1:$M$8,3,TRUE),
IF(P776=3,VLOOKUP(F776,IC!$O$1:$Q$8,3,TRUE),IF(P776=4,VLOOKUP(F776,IC!$S$2:$U$9,3,TRUE),
"erreur"))))))</f>
        <v>#N/A</v>
      </c>
      <c r="R776" s="16" t="e">
        <f>IF(OR(V776="NA",V776="Transit",V776&lt;Listes!$F$1),"non applicable",F776/V776)</f>
        <v>#N/A</v>
      </c>
      <c r="S776" s="16" t="e">
        <f>IF(W776="Transit","Non applicable",IF(AND(W776="été",T776&gt;Listes!F775),F776/T776,IF(AND(W776="Hiver",Hierarchisation!U776&gt;Listes!F775),F776/U776,"non applicable")))</f>
        <v>#N/A</v>
      </c>
      <c r="T776" s="17" t="e">
        <f>IF(K776="Centre",VLOOKUP(E776,effectifs_ete,3,FALSE),IF(Hierarchisation!K776="Grand Nord",VLOOKUP(Hierarchisation!E776,effectifs_ete,4,FALSE),IF(Hierarchisation!K776="Nord Est",VLOOKUP(Hierarchisation!E776,effectifs_ete,5,FALSE),IF(Hierarchisation!K776="Nord Ouest",VLOOKUP(Hierarchisation!E776,effectifs_ete,6,FALSE),IF(Hierarchisation!K776="Sud Est",VLOOKUP(Hierarchisation!E776,effectifs_ete,7,FALSE),IF(Hierarchisation!K776="Sud Ouest",VLOOKUP(Hierarchisation!E776,effectifs_ete,8,FALSE),"Erreur Région"))))))</f>
        <v>#N/A</v>
      </c>
      <c r="U776" s="17" t="e">
        <f>IF(K776="Centre",VLOOKUP(E776,effectifs_hiver,3,FALSE),IF(Hierarchisation!K776="Grand Nord",VLOOKUP(Hierarchisation!E776,effectifs_hiver,4,FALSE),IF(Hierarchisation!K776="Nord Est",VLOOKUP(Hierarchisation!E776,effectifs_hiver,5,FALSE),IF(Hierarchisation!K776="Nord Ouest",VLOOKUP(Hierarchisation!E776,effectifs_hiver,6,FALSE),IF(Hierarchisation!K776="Sud Est",VLOOKUP(Hierarchisation!E776,effectifs_hiver,7,FALSE),IF(Hierarchisation!K776="Sud Ouest",VLOOKUP(Hierarchisation!E776,effectifs_hiver,8,FALSE),"Erreur Région"))))))</f>
        <v>#N/A</v>
      </c>
      <c r="V776" s="17" t="e">
        <f>IF(W776="Transit","Transit",IF(W776="hiver",VLOOKUP(E776,'EFFECTIFS Hiver'!$A:$I,9,FALSE),IF(W776="été",VLOOKUP(E776,'EFFECTIFS Eté'!$A:$I,9,FALSE),"Erreur saison")))</f>
        <v>#N/A</v>
      </c>
      <c r="W776" s="18" t="e">
        <f>VLOOKUP(D776,Listes!B:C,2,FALSE)</f>
        <v>#N/A</v>
      </c>
    </row>
    <row r="777" spans="1:23" ht="15.75" customHeight="1">
      <c r="A777" s="11"/>
      <c r="B777" s="11"/>
      <c r="C777" s="11"/>
      <c r="D777" s="11"/>
      <c r="E777" s="11"/>
      <c r="F777" s="11"/>
      <c r="G777" s="11" t="e">
        <f>VLOOKUP(E777,TAXONS!B:C,2,FALSE)</f>
        <v>#N/A</v>
      </c>
      <c r="H777" s="13">
        <f t="shared" si="63"/>
        <v>0</v>
      </c>
      <c r="I777" s="12" t="e">
        <f t="shared" si="64"/>
        <v>#N/A</v>
      </c>
      <c r="J777" s="14" t="e">
        <f t="shared" si="65"/>
        <v>#N/A</v>
      </c>
      <c r="K777" s="15" t="e">
        <f>VLOOKUP(B777,REGIONS!A:D,4,FALSE)</f>
        <v>#N/A</v>
      </c>
      <c r="L777" s="19" t="e">
        <f>VLOOKUP(G777,Sensibilité!$A:$L,12,FALSE)</f>
        <v>#N/A</v>
      </c>
      <c r="M777" s="19" t="e">
        <f t="shared" si="66"/>
        <v>#N/A</v>
      </c>
      <c r="N777" s="19" t="e">
        <f t="shared" si="67"/>
        <v>#N/A</v>
      </c>
      <c r="O777" s="15" t="str">
        <f>IF(D777=Listes!$B$6,"SWARMING",IF(OR(D777=Listes!$B$1,D777=Listes!$B$2,D777=Listes!$B$5),2,IF(OR(D777=Listes!$B$3,D777=Listes!$B$4),1,"erreur colonne D")))</f>
        <v>SWARMING</v>
      </c>
      <c r="P777" s="15" t="e">
        <f>IF(OR(W777="Hiver",W777="Transit"),VLOOKUP(E777,IC!A:E,4,FALSE),IF(W777="été",VLOOKUP(E777,IC!A:E,3,FALSE),"erreur"))</f>
        <v>#N/A</v>
      </c>
      <c r="Q777" s="15" t="e">
        <f>IF(P777="NR",0,IF(F777&lt;5,0,IF(P777=1,VLOOKUP(F777,IC!$G$1:$I$8,3,TRUE),
IF(P777=2,VLOOKUP(F777,IC!$K$1:$M$8,3,TRUE),
IF(P777=3,VLOOKUP(F777,IC!$O$1:$Q$8,3,TRUE),IF(P777=4,VLOOKUP(F777,IC!$S$2:$U$9,3,TRUE),
"erreur"))))))</f>
        <v>#N/A</v>
      </c>
      <c r="R777" s="16" t="e">
        <f>IF(OR(V777="NA",V777="Transit",V777&lt;Listes!$F$1),"non applicable",F777/V777)</f>
        <v>#N/A</v>
      </c>
      <c r="S777" s="16" t="e">
        <f>IF(W777="Transit","Non applicable",IF(AND(W777="été",T777&gt;Listes!F776),F777/T777,IF(AND(W777="Hiver",Hierarchisation!U777&gt;Listes!F776),F777/U777,"non applicable")))</f>
        <v>#N/A</v>
      </c>
      <c r="T777" s="17" t="e">
        <f>IF(K777="Centre",VLOOKUP(E777,effectifs_ete,3,FALSE),IF(Hierarchisation!K777="Grand Nord",VLOOKUP(Hierarchisation!E777,effectifs_ete,4,FALSE),IF(Hierarchisation!K777="Nord Est",VLOOKUP(Hierarchisation!E777,effectifs_ete,5,FALSE),IF(Hierarchisation!K777="Nord Ouest",VLOOKUP(Hierarchisation!E777,effectifs_ete,6,FALSE),IF(Hierarchisation!K777="Sud Est",VLOOKUP(Hierarchisation!E777,effectifs_ete,7,FALSE),IF(Hierarchisation!K777="Sud Ouest",VLOOKUP(Hierarchisation!E777,effectifs_ete,8,FALSE),"Erreur Région"))))))</f>
        <v>#N/A</v>
      </c>
      <c r="U777" s="17" t="e">
        <f>IF(K777="Centre",VLOOKUP(E777,effectifs_hiver,3,FALSE),IF(Hierarchisation!K777="Grand Nord",VLOOKUP(Hierarchisation!E777,effectifs_hiver,4,FALSE),IF(Hierarchisation!K777="Nord Est",VLOOKUP(Hierarchisation!E777,effectifs_hiver,5,FALSE),IF(Hierarchisation!K777="Nord Ouest",VLOOKUP(Hierarchisation!E777,effectifs_hiver,6,FALSE),IF(Hierarchisation!K777="Sud Est",VLOOKUP(Hierarchisation!E777,effectifs_hiver,7,FALSE),IF(Hierarchisation!K777="Sud Ouest",VLOOKUP(Hierarchisation!E777,effectifs_hiver,8,FALSE),"Erreur Région"))))))</f>
        <v>#N/A</v>
      </c>
      <c r="V777" s="17" t="e">
        <f>IF(W777="Transit","Transit",IF(W777="hiver",VLOOKUP(E777,'EFFECTIFS Hiver'!$A:$I,9,FALSE),IF(W777="été",VLOOKUP(E777,'EFFECTIFS Eté'!$A:$I,9,FALSE),"Erreur saison")))</f>
        <v>#N/A</v>
      </c>
      <c r="W777" s="18" t="e">
        <f>VLOOKUP(D777,Listes!B:C,2,FALSE)</f>
        <v>#N/A</v>
      </c>
    </row>
    <row r="778" spans="1:23" ht="15.75" customHeight="1">
      <c r="A778" s="11"/>
      <c r="B778" s="11"/>
      <c r="C778" s="11"/>
      <c r="D778" s="11"/>
      <c r="E778" s="11"/>
      <c r="F778" s="11"/>
      <c r="G778" s="11" t="e">
        <f>VLOOKUP(E778,TAXONS!B:C,2,FALSE)</f>
        <v>#N/A</v>
      </c>
      <c r="H778" s="13">
        <f t="shared" si="63"/>
        <v>0</v>
      </c>
      <c r="I778" s="12" t="e">
        <f t="shared" si="64"/>
        <v>#N/A</v>
      </c>
      <c r="J778" s="14" t="e">
        <f t="shared" si="65"/>
        <v>#N/A</v>
      </c>
      <c r="K778" s="15" t="e">
        <f>VLOOKUP(B778,REGIONS!A:D,4,FALSE)</f>
        <v>#N/A</v>
      </c>
      <c r="L778" s="19" t="e">
        <f>VLOOKUP(G778,Sensibilité!$A:$L,12,FALSE)</f>
        <v>#N/A</v>
      </c>
      <c r="M778" s="19" t="e">
        <f t="shared" si="66"/>
        <v>#N/A</v>
      </c>
      <c r="N778" s="19" t="e">
        <f t="shared" si="67"/>
        <v>#N/A</v>
      </c>
      <c r="O778" s="15" t="str">
        <f>IF(D778=Listes!$B$6,"SWARMING",IF(OR(D778=Listes!$B$1,D778=Listes!$B$2,D778=Listes!$B$5),2,IF(OR(D778=Listes!$B$3,D778=Listes!$B$4),1,"erreur colonne D")))</f>
        <v>SWARMING</v>
      </c>
      <c r="P778" s="15" t="e">
        <f>IF(OR(W778="Hiver",W778="Transit"),VLOOKUP(E778,IC!A:E,4,FALSE),IF(W778="été",VLOOKUP(E778,IC!A:E,3,FALSE),"erreur"))</f>
        <v>#N/A</v>
      </c>
      <c r="Q778" s="15" t="e">
        <f>IF(P778="NR",0,IF(F778&lt;5,0,IF(P778=1,VLOOKUP(F778,IC!$G$1:$I$8,3,TRUE),
IF(P778=2,VLOOKUP(F778,IC!$K$1:$M$8,3,TRUE),
IF(P778=3,VLOOKUP(F778,IC!$O$1:$Q$8,3,TRUE),IF(P778=4,VLOOKUP(F778,IC!$S$2:$U$9,3,TRUE),
"erreur"))))))</f>
        <v>#N/A</v>
      </c>
      <c r="R778" s="16" t="e">
        <f>IF(OR(V778="NA",V778="Transit",V778&lt;Listes!$F$1),"non applicable",F778/V778)</f>
        <v>#N/A</v>
      </c>
      <c r="S778" s="16" t="e">
        <f>IF(W778="Transit","Non applicable",IF(AND(W778="été",T778&gt;Listes!F777),F778/T778,IF(AND(W778="Hiver",Hierarchisation!U778&gt;Listes!F777),F778/U778,"non applicable")))</f>
        <v>#N/A</v>
      </c>
      <c r="T778" s="17" t="e">
        <f>IF(K778="Centre",VLOOKUP(E778,effectifs_ete,3,FALSE),IF(Hierarchisation!K778="Grand Nord",VLOOKUP(Hierarchisation!E778,effectifs_ete,4,FALSE),IF(Hierarchisation!K778="Nord Est",VLOOKUP(Hierarchisation!E778,effectifs_ete,5,FALSE),IF(Hierarchisation!K778="Nord Ouest",VLOOKUP(Hierarchisation!E778,effectifs_ete,6,FALSE),IF(Hierarchisation!K778="Sud Est",VLOOKUP(Hierarchisation!E778,effectifs_ete,7,FALSE),IF(Hierarchisation!K778="Sud Ouest",VLOOKUP(Hierarchisation!E778,effectifs_ete,8,FALSE),"Erreur Région"))))))</f>
        <v>#N/A</v>
      </c>
      <c r="U778" s="17" t="e">
        <f>IF(K778="Centre",VLOOKUP(E778,effectifs_hiver,3,FALSE),IF(Hierarchisation!K778="Grand Nord",VLOOKUP(Hierarchisation!E778,effectifs_hiver,4,FALSE),IF(Hierarchisation!K778="Nord Est",VLOOKUP(Hierarchisation!E778,effectifs_hiver,5,FALSE),IF(Hierarchisation!K778="Nord Ouest",VLOOKUP(Hierarchisation!E778,effectifs_hiver,6,FALSE),IF(Hierarchisation!K778="Sud Est",VLOOKUP(Hierarchisation!E778,effectifs_hiver,7,FALSE),IF(Hierarchisation!K778="Sud Ouest",VLOOKUP(Hierarchisation!E778,effectifs_hiver,8,FALSE),"Erreur Région"))))))</f>
        <v>#N/A</v>
      </c>
      <c r="V778" s="17" t="e">
        <f>IF(W778="Transit","Transit",IF(W778="hiver",VLOOKUP(E778,'EFFECTIFS Hiver'!$A:$I,9,FALSE),IF(W778="été",VLOOKUP(E778,'EFFECTIFS Eté'!$A:$I,9,FALSE),"Erreur saison")))</f>
        <v>#N/A</v>
      </c>
      <c r="W778" s="18" t="e">
        <f>VLOOKUP(D778,Listes!B:C,2,FALSE)</f>
        <v>#N/A</v>
      </c>
    </row>
    <row r="779" spans="1:23" ht="15.75" customHeight="1">
      <c r="A779" s="11"/>
      <c r="B779" s="11"/>
      <c r="C779" s="11"/>
      <c r="D779" s="11"/>
      <c r="E779" s="11"/>
      <c r="F779" s="11"/>
      <c r="G779" s="11" t="e">
        <f>VLOOKUP(E779,TAXONS!B:C,2,FALSE)</f>
        <v>#N/A</v>
      </c>
      <c r="H779" s="13">
        <f t="shared" si="63"/>
        <v>0</v>
      </c>
      <c r="I779" s="12" t="e">
        <f t="shared" si="64"/>
        <v>#N/A</v>
      </c>
      <c r="J779" s="14" t="e">
        <f t="shared" si="65"/>
        <v>#N/A</v>
      </c>
      <c r="K779" s="15" t="e">
        <f>VLOOKUP(B779,REGIONS!A:D,4,FALSE)</f>
        <v>#N/A</v>
      </c>
      <c r="L779" s="19" t="e">
        <f>VLOOKUP(G779,Sensibilité!$A:$L,12,FALSE)</f>
        <v>#N/A</v>
      </c>
      <c r="M779" s="19" t="e">
        <f t="shared" si="66"/>
        <v>#N/A</v>
      </c>
      <c r="N779" s="19" t="e">
        <f t="shared" si="67"/>
        <v>#N/A</v>
      </c>
      <c r="O779" s="15" t="str">
        <f>IF(D779=Listes!$B$6,"SWARMING",IF(OR(D779=Listes!$B$1,D779=Listes!$B$2,D779=Listes!$B$5),2,IF(OR(D779=Listes!$B$3,D779=Listes!$B$4),1,"erreur colonne D")))</f>
        <v>SWARMING</v>
      </c>
      <c r="P779" s="15" t="e">
        <f>IF(OR(W779="Hiver",W779="Transit"),VLOOKUP(E779,IC!A:E,4,FALSE),IF(W779="été",VLOOKUP(E779,IC!A:E,3,FALSE),"erreur"))</f>
        <v>#N/A</v>
      </c>
      <c r="Q779" s="15" t="e">
        <f>IF(P779="NR",0,IF(F779&lt;5,0,IF(P779=1,VLOOKUP(F779,IC!$G$1:$I$8,3,TRUE),
IF(P779=2,VLOOKUP(F779,IC!$K$1:$M$8,3,TRUE),
IF(P779=3,VLOOKUP(F779,IC!$O$1:$Q$8,3,TRUE),IF(P779=4,VLOOKUP(F779,IC!$S$2:$U$9,3,TRUE),
"erreur"))))))</f>
        <v>#N/A</v>
      </c>
      <c r="R779" s="16" t="e">
        <f>IF(OR(V779="NA",V779="Transit",V779&lt;Listes!$F$1),"non applicable",F779/V779)</f>
        <v>#N/A</v>
      </c>
      <c r="S779" s="16" t="e">
        <f>IF(W779="Transit","Non applicable",IF(AND(W779="été",T779&gt;Listes!F778),F779/T779,IF(AND(W779="Hiver",Hierarchisation!U779&gt;Listes!F778),F779/U779,"non applicable")))</f>
        <v>#N/A</v>
      </c>
      <c r="T779" s="17" t="e">
        <f>IF(K779="Centre",VLOOKUP(E779,effectifs_ete,3,FALSE),IF(Hierarchisation!K779="Grand Nord",VLOOKUP(Hierarchisation!E779,effectifs_ete,4,FALSE),IF(Hierarchisation!K779="Nord Est",VLOOKUP(Hierarchisation!E779,effectifs_ete,5,FALSE),IF(Hierarchisation!K779="Nord Ouest",VLOOKUP(Hierarchisation!E779,effectifs_ete,6,FALSE),IF(Hierarchisation!K779="Sud Est",VLOOKUP(Hierarchisation!E779,effectifs_ete,7,FALSE),IF(Hierarchisation!K779="Sud Ouest",VLOOKUP(Hierarchisation!E779,effectifs_ete,8,FALSE),"Erreur Région"))))))</f>
        <v>#N/A</v>
      </c>
      <c r="U779" s="17" t="e">
        <f>IF(K779="Centre",VLOOKUP(E779,effectifs_hiver,3,FALSE),IF(Hierarchisation!K779="Grand Nord",VLOOKUP(Hierarchisation!E779,effectifs_hiver,4,FALSE),IF(Hierarchisation!K779="Nord Est",VLOOKUP(Hierarchisation!E779,effectifs_hiver,5,FALSE),IF(Hierarchisation!K779="Nord Ouest",VLOOKUP(Hierarchisation!E779,effectifs_hiver,6,FALSE),IF(Hierarchisation!K779="Sud Est",VLOOKUP(Hierarchisation!E779,effectifs_hiver,7,FALSE),IF(Hierarchisation!K779="Sud Ouest",VLOOKUP(Hierarchisation!E779,effectifs_hiver,8,FALSE),"Erreur Région"))))))</f>
        <v>#N/A</v>
      </c>
      <c r="V779" s="17" t="e">
        <f>IF(W779="Transit","Transit",IF(W779="hiver",VLOOKUP(E779,'EFFECTIFS Hiver'!$A:$I,9,FALSE),IF(W779="été",VLOOKUP(E779,'EFFECTIFS Eté'!$A:$I,9,FALSE),"Erreur saison")))</f>
        <v>#N/A</v>
      </c>
      <c r="W779" s="18" t="e">
        <f>VLOOKUP(D779,Listes!B:C,2,FALSE)</f>
        <v>#N/A</v>
      </c>
    </row>
    <row r="780" spans="1:23" ht="15.75" customHeight="1">
      <c r="A780" s="11"/>
      <c r="B780" s="11"/>
      <c r="C780" s="11"/>
      <c r="D780" s="11"/>
      <c r="E780" s="11"/>
      <c r="F780" s="11"/>
      <c r="G780" s="11" t="e">
        <f>VLOOKUP(E780,TAXONS!B:C,2,FALSE)</f>
        <v>#N/A</v>
      </c>
      <c r="H780" s="13">
        <f t="shared" si="63"/>
        <v>0</v>
      </c>
      <c r="I780" s="12" t="e">
        <f t="shared" si="64"/>
        <v>#N/A</v>
      </c>
      <c r="J780" s="14" t="e">
        <f t="shared" si="65"/>
        <v>#N/A</v>
      </c>
      <c r="K780" s="15" t="e">
        <f>VLOOKUP(B780,REGIONS!A:D,4,FALSE)</f>
        <v>#N/A</v>
      </c>
      <c r="L780" s="19" t="e">
        <f>VLOOKUP(G780,Sensibilité!$A:$L,12,FALSE)</f>
        <v>#N/A</v>
      </c>
      <c r="M780" s="19" t="e">
        <f t="shared" si="66"/>
        <v>#N/A</v>
      </c>
      <c r="N780" s="19" t="e">
        <f t="shared" si="67"/>
        <v>#N/A</v>
      </c>
      <c r="O780" s="15" t="str">
        <f>IF(D780=Listes!$B$6,"SWARMING",IF(OR(D780=Listes!$B$1,D780=Listes!$B$2,D780=Listes!$B$5),2,IF(OR(D780=Listes!$B$3,D780=Listes!$B$4),1,"erreur colonne D")))</f>
        <v>SWARMING</v>
      </c>
      <c r="P780" s="15" t="e">
        <f>IF(OR(W780="Hiver",W780="Transit"),VLOOKUP(E780,IC!A:E,4,FALSE),IF(W780="été",VLOOKUP(E780,IC!A:E,3,FALSE),"erreur"))</f>
        <v>#N/A</v>
      </c>
      <c r="Q780" s="15" t="e">
        <f>IF(P780="NR",0,IF(F780&lt;5,0,IF(P780=1,VLOOKUP(F780,IC!$G$1:$I$8,3,TRUE),
IF(P780=2,VLOOKUP(F780,IC!$K$1:$M$8,3,TRUE),
IF(P780=3,VLOOKUP(F780,IC!$O$1:$Q$8,3,TRUE),IF(P780=4,VLOOKUP(F780,IC!$S$2:$U$9,3,TRUE),
"erreur"))))))</f>
        <v>#N/A</v>
      </c>
      <c r="R780" s="16" t="e">
        <f>IF(OR(V780="NA",V780="Transit",V780&lt;Listes!$F$1),"non applicable",F780/V780)</f>
        <v>#N/A</v>
      </c>
      <c r="S780" s="16" t="e">
        <f>IF(W780="Transit","Non applicable",IF(AND(W780="été",T780&gt;Listes!F779),F780/T780,IF(AND(W780="Hiver",Hierarchisation!U780&gt;Listes!F779),F780/U780,"non applicable")))</f>
        <v>#N/A</v>
      </c>
      <c r="T780" s="17" t="e">
        <f>IF(K780="Centre",VLOOKUP(E780,effectifs_ete,3,FALSE),IF(Hierarchisation!K780="Grand Nord",VLOOKUP(Hierarchisation!E780,effectifs_ete,4,FALSE),IF(Hierarchisation!K780="Nord Est",VLOOKUP(Hierarchisation!E780,effectifs_ete,5,FALSE),IF(Hierarchisation!K780="Nord Ouest",VLOOKUP(Hierarchisation!E780,effectifs_ete,6,FALSE),IF(Hierarchisation!K780="Sud Est",VLOOKUP(Hierarchisation!E780,effectifs_ete,7,FALSE),IF(Hierarchisation!K780="Sud Ouest",VLOOKUP(Hierarchisation!E780,effectifs_ete,8,FALSE),"Erreur Région"))))))</f>
        <v>#N/A</v>
      </c>
      <c r="U780" s="17" t="e">
        <f>IF(K780="Centre",VLOOKUP(E780,effectifs_hiver,3,FALSE),IF(Hierarchisation!K780="Grand Nord",VLOOKUP(Hierarchisation!E780,effectifs_hiver,4,FALSE),IF(Hierarchisation!K780="Nord Est",VLOOKUP(Hierarchisation!E780,effectifs_hiver,5,FALSE),IF(Hierarchisation!K780="Nord Ouest",VLOOKUP(Hierarchisation!E780,effectifs_hiver,6,FALSE),IF(Hierarchisation!K780="Sud Est",VLOOKUP(Hierarchisation!E780,effectifs_hiver,7,FALSE),IF(Hierarchisation!K780="Sud Ouest",VLOOKUP(Hierarchisation!E780,effectifs_hiver,8,FALSE),"Erreur Région"))))))</f>
        <v>#N/A</v>
      </c>
      <c r="V780" s="17" t="e">
        <f>IF(W780="Transit","Transit",IF(W780="hiver",VLOOKUP(E780,'EFFECTIFS Hiver'!$A:$I,9,FALSE),IF(W780="été",VLOOKUP(E780,'EFFECTIFS Eté'!$A:$I,9,FALSE),"Erreur saison")))</f>
        <v>#N/A</v>
      </c>
      <c r="W780" s="18" t="e">
        <f>VLOOKUP(D780,Listes!B:C,2,FALSE)</f>
        <v>#N/A</v>
      </c>
    </row>
    <row r="781" spans="1:23" ht="15.75" customHeight="1">
      <c r="A781" s="11"/>
      <c r="B781" s="11"/>
      <c r="C781" s="11"/>
      <c r="D781" s="11"/>
      <c r="E781" s="11"/>
      <c r="F781" s="11"/>
      <c r="G781" s="11" t="e">
        <f>VLOOKUP(E781,TAXONS!B:C,2,FALSE)</f>
        <v>#N/A</v>
      </c>
      <c r="H781" s="13">
        <f t="shared" si="63"/>
        <v>0</v>
      </c>
      <c r="I781" s="12" t="e">
        <f t="shared" si="64"/>
        <v>#N/A</v>
      </c>
      <c r="J781" s="14" t="e">
        <f t="shared" si="65"/>
        <v>#N/A</v>
      </c>
      <c r="K781" s="15" t="e">
        <f>VLOOKUP(B781,REGIONS!A:D,4,FALSE)</f>
        <v>#N/A</v>
      </c>
      <c r="L781" s="19" t="e">
        <f>VLOOKUP(G781,Sensibilité!$A:$L,12,FALSE)</f>
        <v>#N/A</v>
      </c>
      <c r="M781" s="19" t="e">
        <f t="shared" si="66"/>
        <v>#N/A</v>
      </c>
      <c r="N781" s="19" t="e">
        <f t="shared" si="67"/>
        <v>#N/A</v>
      </c>
      <c r="O781" s="15" t="str">
        <f>IF(D781=Listes!$B$6,"SWARMING",IF(OR(D781=Listes!$B$1,D781=Listes!$B$2,D781=Listes!$B$5),2,IF(OR(D781=Listes!$B$3,D781=Listes!$B$4),1,"erreur colonne D")))</f>
        <v>SWARMING</v>
      </c>
      <c r="P781" s="15" t="e">
        <f>IF(OR(W781="Hiver",W781="Transit"),VLOOKUP(E781,IC!A:E,4,FALSE),IF(W781="été",VLOOKUP(E781,IC!A:E,3,FALSE),"erreur"))</f>
        <v>#N/A</v>
      </c>
      <c r="Q781" s="15" t="e">
        <f>IF(P781="NR",0,IF(F781&lt;5,0,IF(P781=1,VLOOKUP(F781,IC!$G$1:$I$8,3,TRUE),
IF(P781=2,VLOOKUP(F781,IC!$K$1:$M$8,3,TRUE),
IF(P781=3,VLOOKUP(F781,IC!$O$1:$Q$8,3,TRUE),IF(P781=4,VLOOKUP(F781,IC!$S$2:$U$9,3,TRUE),
"erreur"))))))</f>
        <v>#N/A</v>
      </c>
      <c r="R781" s="16" t="e">
        <f>IF(OR(V781="NA",V781="Transit",V781&lt;Listes!$F$1),"non applicable",F781/V781)</f>
        <v>#N/A</v>
      </c>
      <c r="S781" s="16" t="e">
        <f>IF(W781="Transit","Non applicable",IF(AND(W781="été",T781&gt;Listes!F780),F781/T781,IF(AND(W781="Hiver",Hierarchisation!U781&gt;Listes!F780),F781/U781,"non applicable")))</f>
        <v>#N/A</v>
      </c>
      <c r="T781" s="17" t="e">
        <f>IF(K781="Centre",VLOOKUP(E781,effectifs_ete,3,FALSE),IF(Hierarchisation!K781="Grand Nord",VLOOKUP(Hierarchisation!E781,effectifs_ete,4,FALSE),IF(Hierarchisation!K781="Nord Est",VLOOKUP(Hierarchisation!E781,effectifs_ete,5,FALSE),IF(Hierarchisation!K781="Nord Ouest",VLOOKUP(Hierarchisation!E781,effectifs_ete,6,FALSE),IF(Hierarchisation!K781="Sud Est",VLOOKUP(Hierarchisation!E781,effectifs_ete,7,FALSE),IF(Hierarchisation!K781="Sud Ouest",VLOOKUP(Hierarchisation!E781,effectifs_ete,8,FALSE),"Erreur Région"))))))</f>
        <v>#N/A</v>
      </c>
      <c r="U781" s="17" t="e">
        <f>IF(K781="Centre",VLOOKUP(E781,effectifs_hiver,3,FALSE),IF(Hierarchisation!K781="Grand Nord",VLOOKUP(Hierarchisation!E781,effectifs_hiver,4,FALSE),IF(Hierarchisation!K781="Nord Est",VLOOKUP(Hierarchisation!E781,effectifs_hiver,5,FALSE),IF(Hierarchisation!K781="Nord Ouest",VLOOKUP(Hierarchisation!E781,effectifs_hiver,6,FALSE),IF(Hierarchisation!K781="Sud Est",VLOOKUP(Hierarchisation!E781,effectifs_hiver,7,FALSE),IF(Hierarchisation!K781="Sud Ouest",VLOOKUP(Hierarchisation!E781,effectifs_hiver,8,FALSE),"Erreur Région"))))))</f>
        <v>#N/A</v>
      </c>
      <c r="V781" s="17" t="e">
        <f>IF(W781="Transit","Transit",IF(W781="hiver",VLOOKUP(E781,'EFFECTIFS Hiver'!$A:$I,9,FALSE),IF(W781="été",VLOOKUP(E781,'EFFECTIFS Eté'!$A:$I,9,FALSE),"Erreur saison")))</f>
        <v>#N/A</v>
      </c>
      <c r="W781" s="18" t="e">
        <f>VLOOKUP(D781,Listes!B:C,2,FALSE)</f>
        <v>#N/A</v>
      </c>
    </row>
    <row r="782" spans="1:23" ht="15.75" customHeight="1">
      <c r="A782" s="11"/>
      <c r="B782" s="11"/>
      <c r="C782" s="11"/>
      <c r="D782" s="11"/>
      <c r="E782" s="11"/>
      <c r="F782" s="11"/>
      <c r="G782" s="11" t="e">
        <f>VLOOKUP(E782,TAXONS!B:C,2,FALSE)</f>
        <v>#N/A</v>
      </c>
      <c r="H782" s="13">
        <f t="shared" si="63"/>
        <v>0</v>
      </c>
      <c r="I782" s="12" t="e">
        <f t="shared" si="64"/>
        <v>#N/A</v>
      </c>
      <c r="J782" s="14" t="e">
        <f t="shared" si="65"/>
        <v>#N/A</v>
      </c>
      <c r="K782" s="15" t="e">
        <f>VLOOKUP(B782,REGIONS!A:D,4,FALSE)</f>
        <v>#N/A</v>
      </c>
      <c r="L782" s="19" t="e">
        <f>VLOOKUP(G782,Sensibilité!$A:$L,12,FALSE)</f>
        <v>#N/A</v>
      </c>
      <c r="M782" s="19" t="e">
        <f t="shared" si="66"/>
        <v>#N/A</v>
      </c>
      <c r="N782" s="19" t="e">
        <f t="shared" si="67"/>
        <v>#N/A</v>
      </c>
      <c r="O782" s="15" t="str">
        <f>IF(D782=Listes!$B$6,"SWARMING",IF(OR(D782=Listes!$B$1,D782=Listes!$B$2,D782=Listes!$B$5),2,IF(OR(D782=Listes!$B$3,D782=Listes!$B$4),1,"erreur colonne D")))</f>
        <v>SWARMING</v>
      </c>
      <c r="P782" s="15" t="e">
        <f>IF(OR(W782="Hiver",W782="Transit"),VLOOKUP(E782,IC!A:E,4,FALSE),IF(W782="été",VLOOKUP(E782,IC!A:E,3,FALSE),"erreur"))</f>
        <v>#N/A</v>
      </c>
      <c r="Q782" s="15" t="e">
        <f>IF(P782="NR",0,IF(F782&lt;5,0,IF(P782=1,VLOOKUP(F782,IC!$G$1:$I$8,3,TRUE),
IF(P782=2,VLOOKUP(F782,IC!$K$1:$M$8,3,TRUE),
IF(P782=3,VLOOKUP(F782,IC!$O$1:$Q$8,3,TRUE),IF(P782=4,VLOOKUP(F782,IC!$S$2:$U$9,3,TRUE),
"erreur"))))))</f>
        <v>#N/A</v>
      </c>
      <c r="R782" s="16" t="e">
        <f>IF(OR(V782="NA",V782="Transit",V782&lt;Listes!$F$1),"non applicable",F782/V782)</f>
        <v>#N/A</v>
      </c>
      <c r="S782" s="16" t="e">
        <f>IF(W782="Transit","Non applicable",IF(AND(W782="été",T782&gt;Listes!F781),F782/T782,IF(AND(W782="Hiver",Hierarchisation!U782&gt;Listes!F781),F782/U782,"non applicable")))</f>
        <v>#N/A</v>
      </c>
      <c r="T782" s="17" t="e">
        <f>IF(K782="Centre",VLOOKUP(E782,effectifs_ete,3,FALSE),IF(Hierarchisation!K782="Grand Nord",VLOOKUP(Hierarchisation!E782,effectifs_ete,4,FALSE),IF(Hierarchisation!K782="Nord Est",VLOOKUP(Hierarchisation!E782,effectifs_ete,5,FALSE),IF(Hierarchisation!K782="Nord Ouest",VLOOKUP(Hierarchisation!E782,effectifs_ete,6,FALSE),IF(Hierarchisation!K782="Sud Est",VLOOKUP(Hierarchisation!E782,effectifs_ete,7,FALSE),IF(Hierarchisation!K782="Sud Ouest",VLOOKUP(Hierarchisation!E782,effectifs_ete,8,FALSE),"Erreur Région"))))))</f>
        <v>#N/A</v>
      </c>
      <c r="U782" s="17" t="e">
        <f>IF(K782="Centre",VLOOKUP(E782,effectifs_hiver,3,FALSE),IF(Hierarchisation!K782="Grand Nord",VLOOKUP(Hierarchisation!E782,effectifs_hiver,4,FALSE),IF(Hierarchisation!K782="Nord Est",VLOOKUP(Hierarchisation!E782,effectifs_hiver,5,FALSE),IF(Hierarchisation!K782="Nord Ouest",VLOOKUP(Hierarchisation!E782,effectifs_hiver,6,FALSE),IF(Hierarchisation!K782="Sud Est",VLOOKUP(Hierarchisation!E782,effectifs_hiver,7,FALSE),IF(Hierarchisation!K782="Sud Ouest",VLOOKUP(Hierarchisation!E782,effectifs_hiver,8,FALSE),"Erreur Région"))))))</f>
        <v>#N/A</v>
      </c>
      <c r="V782" s="17" t="e">
        <f>IF(W782="Transit","Transit",IF(W782="hiver",VLOOKUP(E782,'EFFECTIFS Hiver'!$A:$I,9,FALSE),IF(W782="été",VLOOKUP(E782,'EFFECTIFS Eté'!$A:$I,9,FALSE),"Erreur saison")))</f>
        <v>#N/A</v>
      </c>
      <c r="W782" s="18" t="e">
        <f>VLOOKUP(D782,Listes!B:C,2,FALSE)</f>
        <v>#N/A</v>
      </c>
    </row>
    <row r="783" spans="1:23" ht="15.75" customHeight="1">
      <c r="A783" s="11"/>
      <c r="B783" s="11"/>
      <c r="C783" s="11"/>
      <c r="D783" s="11"/>
      <c r="E783" s="11"/>
      <c r="F783" s="11"/>
      <c r="G783" s="11" t="e">
        <f>VLOOKUP(E783,TAXONS!B:C,2,FALSE)</f>
        <v>#N/A</v>
      </c>
      <c r="H783" s="13">
        <f t="shared" si="63"/>
        <v>0</v>
      </c>
      <c r="I783" s="12" t="e">
        <f t="shared" si="64"/>
        <v>#N/A</v>
      </c>
      <c r="J783" s="14" t="e">
        <f t="shared" si="65"/>
        <v>#N/A</v>
      </c>
      <c r="K783" s="15" t="e">
        <f>VLOOKUP(B783,REGIONS!A:D,4,FALSE)</f>
        <v>#N/A</v>
      </c>
      <c r="L783" s="19" t="e">
        <f>VLOOKUP(G783,Sensibilité!$A:$L,12,FALSE)</f>
        <v>#N/A</v>
      </c>
      <c r="M783" s="19" t="e">
        <f t="shared" si="66"/>
        <v>#N/A</v>
      </c>
      <c r="N783" s="19" t="e">
        <f t="shared" si="67"/>
        <v>#N/A</v>
      </c>
      <c r="O783" s="15" t="str">
        <f>IF(D783=Listes!$B$6,"SWARMING",IF(OR(D783=Listes!$B$1,D783=Listes!$B$2,D783=Listes!$B$5),2,IF(OR(D783=Listes!$B$3,D783=Listes!$B$4),1,"erreur colonne D")))</f>
        <v>SWARMING</v>
      </c>
      <c r="P783" s="15" t="e">
        <f>IF(OR(W783="Hiver",W783="Transit"),VLOOKUP(E783,IC!A:E,4,FALSE),IF(W783="été",VLOOKUP(E783,IC!A:E,3,FALSE),"erreur"))</f>
        <v>#N/A</v>
      </c>
      <c r="Q783" s="15" t="e">
        <f>IF(P783="NR",0,IF(F783&lt;5,0,IF(P783=1,VLOOKUP(F783,IC!$G$1:$I$8,3,TRUE),
IF(P783=2,VLOOKUP(F783,IC!$K$1:$M$8,3,TRUE),
IF(P783=3,VLOOKUP(F783,IC!$O$1:$Q$8,3,TRUE),IF(P783=4,VLOOKUP(F783,IC!$S$2:$U$9,3,TRUE),
"erreur"))))))</f>
        <v>#N/A</v>
      </c>
      <c r="R783" s="16" t="e">
        <f>IF(OR(V783="NA",V783="Transit",V783&lt;Listes!$F$1),"non applicable",F783/V783)</f>
        <v>#N/A</v>
      </c>
      <c r="S783" s="16" t="e">
        <f>IF(W783="Transit","Non applicable",IF(AND(W783="été",T783&gt;Listes!F782),F783/T783,IF(AND(W783="Hiver",Hierarchisation!U783&gt;Listes!F782),F783/U783,"non applicable")))</f>
        <v>#N/A</v>
      </c>
      <c r="T783" s="17" t="e">
        <f>IF(K783="Centre",VLOOKUP(E783,effectifs_ete,3,FALSE),IF(Hierarchisation!K783="Grand Nord",VLOOKUP(Hierarchisation!E783,effectifs_ete,4,FALSE),IF(Hierarchisation!K783="Nord Est",VLOOKUP(Hierarchisation!E783,effectifs_ete,5,FALSE),IF(Hierarchisation!K783="Nord Ouest",VLOOKUP(Hierarchisation!E783,effectifs_ete,6,FALSE),IF(Hierarchisation!K783="Sud Est",VLOOKUP(Hierarchisation!E783,effectifs_ete,7,FALSE),IF(Hierarchisation!K783="Sud Ouest",VLOOKUP(Hierarchisation!E783,effectifs_ete,8,FALSE),"Erreur Région"))))))</f>
        <v>#N/A</v>
      </c>
      <c r="U783" s="17" t="e">
        <f>IF(K783="Centre",VLOOKUP(E783,effectifs_hiver,3,FALSE),IF(Hierarchisation!K783="Grand Nord",VLOOKUP(Hierarchisation!E783,effectifs_hiver,4,FALSE),IF(Hierarchisation!K783="Nord Est",VLOOKUP(Hierarchisation!E783,effectifs_hiver,5,FALSE),IF(Hierarchisation!K783="Nord Ouest",VLOOKUP(Hierarchisation!E783,effectifs_hiver,6,FALSE),IF(Hierarchisation!K783="Sud Est",VLOOKUP(Hierarchisation!E783,effectifs_hiver,7,FALSE),IF(Hierarchisation!K783="Sud Ouest",VLOOKUP(Hierarchisation!E783,effectifs_hiver,8,FALSE),"Erreur Région"))))))</f>
        <v>#N/A</v>
      </c>
      <c r="V783" s="17" t="e">
        <f>IF(W783="Transit","Transit",IF(W783="hiver",VLOOKUP(E783,'EFFECTIFS Hiver'!$A:$I,9,FALSE),IF(W783="été",VLOOKUP(E783,'EFFECTIFS Eté'!$A:$I,9,FALSE),"Erreur saison")))</f>
        <v>#N/A</v>
      </c>
      <c r="W783" s="18" t="e">
        <f>VLOOKUP(D783,Listes!B:C,2,FALSE)</f>
        <v>#N/A</v>
      </c>
    </row>
    <row r="784" spans="1:23" ht="15.75" customHeight="1">
      <c r="A784" s="11"/>
      <c r="B784" s="11"/>
      <c r="C784" s="11"/>
      <c r="D784" s="11"/>
      <c r="E784" s="11"/>
      <c r="F784" s="11"/>
      <c r="G784" s="11" t="e">
        <f>VLOOKUP(E784,TAXONS!B:C,2,FALSE)</f>
        <v>#N/A</v>
      </c>
      <c r="H784" s="13">
        <f t="shared" si="63"/>
        <v>0</v>
      </c>
      <c r="I784" s="12" t="e">
        <f t="shared" si="64"/>
        <v>#N/A</v>
      </c>
      <c r="J784" s="14" t="e">
        <f t="shared" si="65"/>
        <v>#N/A</v>
      </c>
      <c r="K784" s="15" t="e">
        <f>VLOOKUP(B784,REGIONS!A:D,4,FALSE)</f>
        <v>#N/A</v>
      </c>
      <c r="L784" s="19" t="e">
        <f>VLOOKUP(G784,Sensibilité!$A:$L,12,FALSE)</f>
        <v>#N/A</v>
      </c>
      <c r="M784" s="19" t="e">
        <f t="shared" si="66"/>
        <v>#N/A</v>
      </c>
      <c r="N784" s="19" t="e">
        <f t="shared" si="67"/>
        <v>#N/A</v>
      </c>
      <c r="O784" s="15" t="str">
        <f>IF(D784=Listes!$B$6,"SWARMING",IF(OR(D784=Listes!$B$1,D784=Listes!$B$2,D784=Listes!$B$5),2,IF(OR(D784=Listes!$B$3,D784=Listes!$B$4),1,"erreur colonne D")))</f>
        <v>SWARMING</v>
      </c>
      <c r="P784" s="15" t="e">
        <f>IF(OR(W784="Hiver",W784="Transit"),VLOOKUP(E784,IC!A:E,4,FALSE),IF(W784="été",VLOOKUP(E784,IC!A:E,3,FALSE),"erreur"))</f>
        <v>#N/A</v>
      </c>
      <c r="Q784" s="15" t="e">
        <f>IF(P784="NR",0,IF(F784&lt;5,0,IF(P784=1,VLOOKUP(F784,IC!$G$1:$I$8,3,TRUE),
IF(P784=2,VLOOKUP(F784,IC!$K$1:$M$8,3,TRUE),
IF(P784=3,VLOOKUP(F784,IC!$O$1:$Q$8,3,TRUE),IF(P784=4,VLOOKUP(F784,IC!$S$2:$U$9,3,TRUE),
"erreur"))))))</f>
        <v>#N/A</v>
      </c>
      <c r="R784" s="16" t="e">
        <f>IF(OR(V784="NA",V784="Transit",V784&lt;Listes!$F$1),"non applicable",F784/V784)</f>
        <v>#N/A</v>
      </c>
      <c r="S784" s="16" t="e">
        <f>IF(W784="Transit","Non applicable",IF(AND(W784="été",T784&gt;Listes!F783),F784/T784,IF(AND(W784="Hiver",Hierarchisation!U784&gt;Listes!F783),F784/U784,"non applicable")))</f>
        <v>#N/A</v>
      </c>
      <c r="T784" s="17" t="e">
        <f>IF(K784="Centre",VLOOKUP(E784,effectifs_ete,3,FALSE),IF(Hierarchisation!K784="Grand Nord",VLOOKUP(Hierarchisation!E784,effectifs_ete,4,FALSE),IF(Hierarchisation!K784="Nord Est",VLOOKUP(Hierarchisation!E784,effectifs_ete,5,FALSE),IF(Hierarchisation!K784="Nord Ouest",VLOOKUP(Hierarchisation!E784,effectifs_ete,6,FALSE),IF(Hierarchisation!K784="Sud Est",VLOOKUP(Hierarchisation!E784,effectifs_ete,7,FALSE),IF(Hierarchisation!K784="Sud Ouest",VLOOKUP(Hierarchisation!E784,effectifs_ete,8,FALSE),"Erreur Région"))))))</f>
        <v>#N/A</v>
      </c>
      <c r="U784" s="17" t="e">
        <f>IF(K784="Centre",VLOOKUP(E784,effectifs_hiver,3,FALSE),IF(Hierarchisation!K784="Grand Nord",VLOOKUP(Hierarchisation!E784,effectifs_hiver,4,FALSE),IF(Hierarchisation!K784="Nord Est",VLOOKUP(Hierarchisation!E784,effectifs_hiver,5,FALSE),IF(Hierarchisation!K784="Nord Ouest",VLOOKUP(Hierarchisation!E784,effectifs_hiver,6,FALSE),IF(Hierarchisation!K784="Sud Est",VLOOKUP(Hierarchisation!E784,effectifs_hiver,7,FALSE),IF(Hierarchisation!K784="Sud Ouest",VLOOKUP(Hierarchisation!E784,effectifs_hiver,8,FALSE),"Erreur Région"))))))</f>
        <v>#N/A</v>
      </c>
      <c r="V784" s="17" t="e">
        <f>IF(W784="Transit","Transit",IF(W784="hiver",VLOOKUP(E784,'EFFECTIFS Hiver'!$A:$I,9,FALSE),IF(W784="été",VLOOKUP(E784,'EFFECTIFS Eté'!$A:$I,9,FALSE),"Erreur saison")))</f>
        <v>#N/A</v>
      </c>
      <c r="W784" s="18" t="e">
        <f>VLOOKUP(D784,Listes!B:C,2,FALSE)</f>
        <v>#N/A</v>
      </c>
    </row>
    <row r="785" spans="1:23" ht="15.75" customHeight="1">
      <c r="A785" s="11"/>
      <c r="B785" s="11"/>
      <c r="C785" s="11"/>
      <c r="D785" s="11"/>
      <c r="E785" s="11"/>
      <c r="F785" s="11"/>
      <c r="G785" s="11" t="e">
        <f>VLOOKUP(E785,TAXONS!B:C,2,FALSE)</f>
        <v>#N/A</v>
      </c>
      <c r="H785" s="13">
        <f t="shared" si="63"/>
        <v>0</v>
      </c>
      <c r="I785" s="12" t="e">
        <f t="shared" si="64"/>
        <v>#N/A</v>
      </c>
      <c r="J785" s="14" t="e">
        <f t="shared" si="65"/>
        <v>#N/A</v>
      </c>
      <c r="K785" s="15" t="e">
        <f>VLOOKUP(B785,REGIONS!A:D,4,FALSE)</f>
        <v>#N/A</v>
      </c>
      <c r="L785" s="19" t="e">
        <f>VLOOKUP(G785,Sensibilité!$A:$L,12,FALSE)</f>
        <v>#N/A</v>
      </c>
      <c r="M785" s="19" t="e">
        <f t="shared" si="66"/>
        <v>#N/A</v>
      </c>
      <c r="N785" s="19" t="e">
        <f t="shared" si="67"/>
        <v>#N/A</v>
      </c>
      <c r="O785" s="15" t="str">
        <f>IF(D785=Listes!$B$6,"SWARMING",IF(OR(D785=Listes!$B$1,D785=Listes!$B$2,D785=Listes!$B$5),2,IF(OR(D785=Listes!$B$3,D785=Listes!$B$4),1,"erreur colonne D")))</f>
        <v>SWARMING</v>
      </c>
      <c r="P785" s="15" t="e">
        <f>IF(OR(W785="Hiver",W785="Transit"),VLOOKUP(E785,IC!A:E,4,FALSE),IF(W785="été",VLOOKUP(E785,IC!A:E,3,FALSE),"erreur"))</f>
        <v>#N/A</v>
      </c>
      <c r="Q785" s="15" t="e">
        <f>IF(P785="NR",0,IF(F785&lt;5,0,IF(P785=1,VLOOKUP(F785,IC!$G$1:$I$8,3,TRUE),
IF(P785=2,VLOOKUP(F785,IC!$K$1:$M$8,3,TRUE),
IF(P785=3,VLOOKUP(F785,IC!$O$1:$Q$8,3,TRUE),IF(P785=4,VLOOKUP(F785,IC!$S$2:$U$9,3,TRUE),
"erreur"))))))</f>
        <v>#N/A</v>
      </c>
      <c r="R785" s="16" t="e">
        <f>IF(OR(V785="NA",V785="Transit",V785&lt;Listes!$F$1),"non applicable",F785/V785)</f>
        <v>#N/A</v>
      </c>
      <c r="S785" s="16" t="e">
        <f>IF(W785="Transit","Non applicable",IF(AND(W785="été",T785&gt;Listes!F784),F785/T785,IF(AND(W785="Hiver",Hierarchisation!U785&gt;Listes!F784),F785/U785,"non applicable")))</f>
        <v>#N/A</v>
      </c>
      <c r="T785" s="17" t="e">
        <f>IF(K785="Centre",VLOOKUP(E785,effectifs_ete,3,FALSE),IF(Hierarchisation!K785="Grand Nord",VLOOKUP(Hierarchisation!E785,effectifs_ete,4,FALSE),IF(Hierarchisation!K785="Nord Est",VLOOKUP(Hierarchisation!E785,effectifs_ete,5,FALSE),IF(Hierarchisation!K785="Nord Ouest",VLOOKUP(Hierarchisation!E785,effectifs_ete,6,FALSE),IF(Hierarchisation!K785="Sud Est",VLOOKUP(Hierarchisation!E785,effectifs_ete,7,FALSE),IF(Hierarchisation!K785="Sud Ouest",VLOOKUP(Hierarchisation!E785,effectifs_ete,8,FALSE),"Erreur Région"))))))</f>
        <v>#N/A</v>
      </c>
      <c r="U785" s="17" t="e">
        <f>IF(K785="Centre",VLOOKUP(E785,effectifs_hiver,3,FALSE),IF(Hierarchisation!K785="Grand Nord",VLOOKUP(Hierarchisation!E785,effectifs_hiver,4,FALSE),IF(Hierarchisation!K785="Nord Est",VLOOKUP(Hierarchisation!E785,effectifs_hiver,5,FALSE),IF(Hierarchisation!K785="Nord Ouest",VLOOKUP(Hierarchisation!E785,effectifs_hiver,6,FALSE),IF(Hierarchisation!K785="Sud Est",VLOOKUP(Hierarchisation!E785,effectifs_hiver,7,FALSE),IF(Hierarchisation!K785="Sud Ouest",VLOOKUP(Hierarchisation!E785,effectifs_hiver,8,FALSE),"Erreur Région"))))))</f>
        <v>#N/A</v>
      </c>
      <c r="V785" s="17" t="e">
        <f>IF(W785="Transit","Transit",IF(W785="hiver",VLOOKUP(E785,'EFFECTIFS Hiver'!$A:$I,9,FALSE),IF(W785="été",VLOOKUP(E785,'EFFECTIFS Eté'!$A:$I,9,FALSE),"Erreur saison")))</f>
        <v>#N/A</v>
      </c>
      <c r="W785" s="18" t="e">
        <f>VLOOKUP(D785,Listes!B:C,2,FALSE)</f>
        <v>#N/A</v>
      </c>
    </row>
    <row r="786" spans="1:23" ht="15.75" customHeight="1">
      <c r="A786" s="11"/>
      <c r="B786" s="11"/>
      <c r="C786" s="11"/>
      <c r="D786" s="11"/>
      <c r="E786" s="11"/>
      <c r="F786" s="11"/>
      <c r="G786" s="11" t="e">
        <f>VLOOKUP(E786,TAXONS!B:C,2,FALSE)</f>
        <v>#N/A</v>
      </c>
      <c r="H786" s="13">
        <f t="shared" si="63"/>
        <v>0</v>
      </c>
      <c r="I786" s="12" t="e">
        <f t="shared" si="64"/>
        <v>#N/A</v>
      </c>
      <c r="J786" s="14" t="e">
        <f t="shared" si="65"/>
        <v>#N/A</v>
      </c>
      <c r="K786" s="15" t="e">
        <f>VLOOKUP(B786,REGIONS!A:D,4,FALSE)</f>
        <v>#N/A</v>
      </c>
      <c r="L786" s="19" t="e">
        <f>VLOOKUP(G786,Sensibilité!$A:$L,12,FALSE)</f>
        <v>#N/A</v>
      </c>
      <c r="M786" s="19" t="e">
        <f t="shared" si="66"/>
        <v>#N/A</v>
      </c>
      <c r="N786" s="19" t="e">
        <f t="shared" si="67"/>
        <v>#N/A</v>
      </c>
      <c r="O786" s="15" t="str">
        <f>IF(D786=Listes!$B$6,"SWARMING",IF(OR(D786=Listes!$B$1,D786=Listes!$B$2,D786=Listes!$B$5),2,IF(OR(D786=Listes!$B$3,D786=Listes!$B$4),1,"erreur colonne D")))</f>
        <v>SWARMING</v>
      </c>
      <c r="P786" s="15" t="e">
        <f>IF(OR(W786="Hiver",W786="Transit"),VLOOKUP(E786,IC!A:E,4,FALSE),IF(W786="été",VLOOKUP(E786,IC!A:E,3,FALSE),"erreur"))</f>
        <v>#N/A</v>
      </c>
      <c r="Q786" s="15" t="e">
        <f>IF(P786="NR",0,IF(F786&lt;5,0,IF(P786=1,VLOOKUP(F786,IC!$G$1:$I$8,3,TRUE),
IF(P786=2,VLOOKUP(F786,IC!$K$1:$M$8,3,TRUE),
IF(P786=3,VLOOKUP(F786,IC!$O$1:$Q$8,3,TRUE),IF(P786=4,VLOOKUP(F786,IC!$S$2:$U$9,3,TRUE),
"erreur"))))))</f>
        <v>#N/A</v>
      </c>
      <c r="R786" s="16" t="e">
        <f>IF(OR(V786="NA",V786="Transit",V786&lt;Listes!$F$1),"non applicable",F786/V786)</f>
        <v>#N/A</v>
      </c>
      <c r="S786" s="16" t="e">
        <f>IF(W786="Transit","Non applicable",IF(AND(W786="été",T786&gt;Listes!F785),F786/T786,IF(AND(W786="Hiver",Hierarchisation!U786&gt;Listes!F785),F786/U786,"non applicable")))</f>
        <v>#N/A</v>
      </c>
      <c r="T786" s="17" t="e">
        <f>IF(K786="Centre",VLOOKUP(E786,effectifs_ete,3,FALSE),IF(Hierarchisation!K786="Grand Nord",VLOOKUP(Hierarchisation!E786,effectifs_ete,4,FALSE),IF(Hierarchisation!K786="Nord Est",VLOOKUP(Hierarchisation!E786,effectifs_ete,5,FALSE),IF(Hierarchisation!K786="Nord Ouest",VLOOKUP(Hierarchisation!E786,effectifs_ete,6,FALSE),IF(Hierarchisation!K786="Sud Est",VLOOKUP(Hierarchisation!E786,effectifs_ete,7,FALSE),IF(Hierarchisation!K786="Sud Ouest",VLOOKUP(Hierarchisation!E786,effectifs_ete,8,FALSE),"Erreur Région"))))))</f>
        <v>#N/A</v>
      </c>
      <c r="U786" s="17" t="e">
        <f>IF(K786="Centre",VLOOKUP(E786,effectifs_hiver,3,FALSE),IF(Hierarchisation!K786="Grand Nord",VLOOKUP(Hierarchisation!E786,effectifs_hiver,4,FALSE),IF(Hierarchisation!K786="Nord Est",VLOOKUP(Hierarchisation!E786,effectifs_hiver,5,FALSE),IF(Hierarchisation!K786="Nord Ouest",VLOOKUP(Hierarchisation!E786,effectifs_hiver,6,FALSE),IF(Hierarchisation!K786="Sud Est",VLOOKUP(Hierarchisation!E786,effectifs_hiver,7,FALSE),IF(Hierarchisation!K786="Sud Ouest",VLOOKUP(Hierarchisation!E786,effectifs_hiver,8,FALSE),"Erreur Région"))))))</f>
        <v>#N/A</v>
      </c>
      <c r="V786" s="17" t="e">
        <f>IF(W786="Transit","Transit",IF(W786="hiver",VLOOKUP(E786,'EFFECTIFS Hiver'!$A:$I,9,FALSE),IF(W786="été",VLOOKUP(E786,'EFFECTIFS Eté'!$A:$I,9,FALSE),"Erreur saison")))</f>
        <v>#N/A</v>
      </c>
      <c r="W786" s="18" t="e">
        <f>VLOOKUP(D786,Listes!B:C,2,FALSE)</f>
        <v>#N/A</v>
      </c>
    </row>
    <row r="787" spans="1:23" ht="15.75" customHeight="1">
      <c r="A787" s="11"/>
      <c r="B787" s="11"/>
      <c r="C787" s="11"/>
      <c r="D787" s="11"/>
      <c r="E787" s="11"/>
      <c r="F787" s="11"/>
      <c r="G787" s="11" t="e">
        <f>VLOOKUP(E787,TAXONS!B:C,2,FALSE)</f>
        <v>#N/A</v>
      </c>
      <c r="H787" s="13">
        <f t="shared" si="63"/>
        <v>0</v>
      </c>
      <c r="I787" s="12" t="e">
        <f t="shared" si="64"/>
        <v>#N/A</v>
      </c>
      <c r="J787" s="14" t="e">
        <f t="shared" si="65"/>
        <v>#N/A</v>
      </c>
      <c r="K787" s="15" t="e">
        <f>VLOOKUP(B787,REGIONS!A:D,4,FALSE)</f>
        <v>#N/A</v>
      </c>
      <c r="L787" s="19" t="e">
        <f>VLOOKUP(G787,Sensibilité!$A:$L,12,FALSE)</f>
        <v>#N/A</v>
      </c>
      <c r="M787" s="19" t="e">
        <f t="shared" si="66"/>
        <v>#N/A</v>
      </c>
      <c r="N787" s="19" t="e">
        <f t="shared" si="67"/>
        <v>#N/A</v>
      </c>
      <c r="O787" s="15" t="str">
        <f>IF(D787=Listes!$B$6,"SWARMING",IF(OR(D787=Listes!$B$1,D787=Listes!$B$2,D787=Listes!$B$5),2,IF(OR(D787=Listes!$B$3,D787=Listes!$B$4),1,"erreur colonne D")))</f>
        <v>SWARMING</v>
      </c>
      <c r="P787" s="15" t="e">
        <f>IF(OR(W787="Hiver",W787="Transit"),VLOOKUP(E787,IC!A:E,4,FALSE),IF(W787="été",VLOOKUP(E787,IC!A:E,3,FALSE),"erreur"))</f>
        <v>#N/A</v>
      </c>
      <c r="Q787" s="15" t="e">
        <f>IF(P787="NR",0,IF(F787&lt;5,0,IF(P787=1,VLOOKUP(F787,IC!$G$1:$I$8,3,TRUE),
IF(P787=2,VLOOKUP(F787,IC!$K$1:$M$8,3,TRUE),
IF(P787=3,VLOOKUP(F787,IC!$O$1:$Q$8,3,TRUE),IF(P787=4,VLOOKUP(F787,IC!$S$2:$U$9,3,TRUE),
"erreur"))))))</f>
        <v>#N/A</v>
      </c>
      <c r="R787" s="16" t="e">
        <f>IF(OR(V787="NA",V787="Transit",V787&lt;Listes!$F$1),"non applicable",F787/V787)</f>
        <v>#N/A</v>
      </c>
      <c r="S787" s="16" t="e">
        <f>IF(W787="Transit","Non applicable",IF(AND(W787="été",T787&gt;Listes!F786),F787/T787,IF(AND(W787="Hiver",Hierarchisation!U787&gt;Listes!F786),F787/U787,"non applicable")))</f>
        <v>#N/A</v>
      </c>
      <c r="T787" s="17" t="e">
        <f>IF(K787="Centre",VLOOKUP(E787,effectifs_ete,3,FALSE),IF(Hierarchisation!K787="Grand Nord",VLOOKUP(Hierarchisation!E787,effectifs_ete,4,FALSE),IF(Hierarchisation!K787="Nord Est",VLOOKUP(Hierarchisation!E787,effectifs_ete,5,FALSE),IF(Hierarchisation!K787="Nord Ouest",VLOOKUP(Hierarchisation!E787,effectifs_ete,6,FALSE),IF(Hierarchisation!K787="Sud Est",VLOOKUP(Hierarchisation!E787,effectifs_ete,7,FALSE),IF(Hierarchisation!K787="Sud Ouest",VLOOKUP(Hierarchisation!E787,effectifs_ete,8,FALSE),"Erreur Région"))))))</f>
        <v>#N/A</v>
      </c>
      <c r="U787" s="17" t="e">
        <f>IF(K787="Centre",VLOOKUP(E787,effectifs_hiver,3,FALSE),IF(Hierarchisation!K787="Grand Nord",VLOOKUP(Hierarchisation!E787,effectifs_hiver,4,FALSE),IF(Hierarchisation!K787="Nord Est",VLOOKUP(Hierarchisation!E787,effectifs_hiver,5,FALSE),IF(Hierarchisation!K787="Nord Ouest",VLOOKUP(Hierarchisation!E787,effectifs_hiver,6,FALSE),IF(Hierarchisation!K787="Sud Est",VLOOKUP(Hierarchisation!E787,effectifs_hiver,7,FALSE),IF(Hierarchisation!K787="Sud Ouest",VLOOKUP(Hierarchisation!E787,effectifs_hiver,8,FALSE),"Erreur Région"))))))</f>
        <v>#N/A</v>
      </c>
      <c r="V787" s="17" t="e">
        <f>IF(W787="Transit","Transit",IF(W787="hiver",VLOOKUP(E787,'EFFECTIFS Hiver'!$A:$I,9,FALSE),IF(W787="été",VLOOKUP(E787,'EFFECTIFS Eté'!$A:$I,9,FALSE),"Erreur saison")))</f>
        <v>#N/A</v>
      </c>
      <c r="W787" s="18" t="e">
        <f>VLOOKUP(D787,Listes!B:C,2,FALSE)</f>
        <v>#N/A</v>
      </c>
    </row>
    <row r="788" spans="1:23" ht="15.75" customHeight="1">
      <c r="A788" s="11"/>
      <c r="B788" s="11"/>
      <c r="C788" s="11"/>
      <c r="D788" s="11"/>
      <c r="E788" s="11"/>
      <c r="F788" s="11"/>
      <c r="G788" s="11" t="e">
        <f>VLOOKUP(E788,TAXONS!B:C,2,FALSE)</f>
        <v>#N/A</v>
      </c>
      <c r="H788" s="13">
        <f t="shared" si="63"/>
        <v>0</v>
      </c>
      <c r="I788" s="12" t="e">
        <f t="shared" si="64"/>
        <v>#N/A</v>
      </c>
      <c r="J788" s="14" t="e">
        <f t="shared" si="65"/>
        <v>#N/A</v>
      </c>
      <c r="K788" s="15" t="e">
        <f>VLOOKUP(B788,REGIONS!A:D,4,FALSE)</f>
        <v>#N/A</v>
      </c>
      <c r="L788" s="19" t="e">
        <f>VLOOKUP(G788,Sensibilité!$A:$L,12,FALSE)</f>
        <v>#N/A</v>
      </c>
      <c r="M788" s="19" t="e">
        <f t="shared" si="66"/>
        <v>#N/A</v>
      </c>
      <c r="N788" s="19" t="e">
        <f t="shared" si="67"/>
        <v>#N/A</v>
      </c>
      <c r="O788" s="15" t="str">
        <f>IF(D788=Listes!$B$6,"SWARMING",IF(OR(D788=Listes!$B$1,D788=Listes!$B$2,D788=Listes!$B$5),2,IF(OR(D788=Listes!$B$3,D788=Listes!$B$4),1,"erreur colonne D")))</f>
        <v>SWARMING</v>
      </c>
      <c r="P788" s="15" t="e">
        <f>IF(OR(W788="Hiver",W788="Transit"),VLOOKUP(E788,IC!A:E,4,FALSE),IF(W788="été",VLOOKUP(E788,IC!A:E,3,FALSE),"erreur"))</f>
        <v>#N/A</v>
      </c>
      <c r="Q788" s="15" t="e">
        <f>IF(P788="NR",0,IF(F788&lt;5,0,IF(P788=1,VLOOKUP(F788,IC!$G$1:$I$8,3,TRUE),
IF(P788=2,VLOOKUP(F788,IC!$K$1:$M$8,3,TRUE),
IF(P788=3,VLOOKUP(F788,IC!$O$1:$Q$8,3,TRUE),IF(P788=4,VLOOKUP(F788,IC!$S$2:$U$9,3,TRUE),
"erreur"))))))</f>
        <v>#N/A</v>
      </c>
      <c r="R788" s="16" t="e">
        <f>IF(OR(V788="NA",V788="Transit",V788&lt;Listes!$F$1),"non applicable",F788/V788)</f>
        <v>#N/A</v>
      </c>
      <c r="S788" s="16" t="e">
        <f>IF(W788="Transit","Non applicable",IF(AND(W788="été",T788&gt;Listes!F787),F788/T788,IF(AND(W788="Hiver",Hierarchisation!U788&gt;Listes!F787),F788/U788,"non applicable")))</f>
        <v>#N/A</v>
      </c>
      <c r="T788" s="17" t="e">
        <f>IF(K788="Centre",VLOOKUP(E788,effectifs_ete,3,FALSE),IF(Hierarchisation!K788="Grand Nord",VLOOKUP(Hierarchisation!E788,effectifs_ete,4,FALSE),IF(Hierarchisation!K788="Nord Est",VLOOKUP(Hierarchisation!E788,effectifs_ete,5,FALSE),IF(Hierarchisation!K788="Nord Ouest",VLOOKUP(Hierarchisation!E788,effectifs_ete,6,FALSE),IF(Hierarchisation!K788="Sud Est",VLOOKUP(Hierarchisation!E788,effectifs_ete,7,FALSE),IF(Hierarchisation!K788="Sud Ouest",VLOOKUP(Hierarchisation!E788,effectifs_ete,8,FALSE),"Erreur Région"))))))</f>
        <v>#N/A</v>
      </c>
      <c r="U788" s="17" t="e">
        <f>IF(K788="Centre",VLOOKUP(E788,effectifs_hiver,3,FALSE),IF(Hierarchisation!K788="Grand Nord",VLOOKUP(Hierarchisation!E788,effectifs_hiver,4,FALSE),IF(Hierarchisation!K788="Nord Est",VLOOKUP(Hierarchisation!E788,effectifs_hiver,5,FALSE),IF(Hierarchisation!K788="Nord Ouest",VLOOKUP(Hierarchisation!E788,effectifs_hiver,6,FALSE),IF(Hierarchisation!K788="Sud Est",VLOOKUP(Hierarchisation!E788,effectifs_hiver,7,FALSE),IF(Hierarchisation!K788="Sud Ouest",VLOOKUP(Hierarchisation!E788,effectifs_hiver,8,FALSE),"Erreur Région"))))))</f>
        <v>#N/A</v>
      </c>
      <c r="V788" s="17" t="e">
        <f>IF(W788="Transit","Transit",IF(W788="hiver",VLOOKUP(E788,'EFFECTIFS Hiver'!$A:$I,9,FALSE),IF(W788="été",VLOOKUP(E788,'EFFECTIFS Eté'!$A:$I,9,FALSE),"Erreur saison")))</f>
        <v>#N/A</v>
      </c>
      <c r="W788" s="18" t="e">
        <f>VLOOKUP(D788,Listes!B:C,2,FALSE)</f>
        <v>#N/A</v>
      </c>
    </row>
    <row r="789" spans="1:23" ht="15.75" customHeight="1">
      <c r="A789" s="11"/>
      <c r="B789" s="11"/>
      <c r="C789" s="11"/>
      <c r="D789" s="11"/>
      <c r="E789" s="11"/>
      <c r="F789" s="11"/>
      <c r="G789" s="11" t="e">
        <f>VLOOKUP(E789,TAXONS!B:C,2,FALSE)</f>
        <v>#N/A</v>
      </c>
      <c r="H789" s="13">
        <f t="shared" si="63"/>
        <v>0</v>
      </c>
      <c r="I789" s="12" t="e">
        <f t="shared" si="64"/>
        <v>#N/A</v>
      </c>
      <c r="J789" s="14" t="e">
        <f t="shared" si="65"/>
        <v>#N/A</v>
      </c>
      <c r="K789" s="15" t="e">
        <f>VLOOKUP(B789,REGIONS!A:D,4,FALSE)</f>
        <v>#N/A</v>
      </c>
      <c r="L789" s="19" t="e">
        <f>VLOOKUP(G789,Sensibilité!$A:$L,12,FALSE)</f>
        <v>#N/A</v>
      </c>
      <c r="M789" s="19" t="e">
        <f t="shared" si="66"/>
        <v>#N/A</v>
      </c>
      <c r="N789" s="19" t="e">
        <f t="shared" si="67"/>
        <v>#N/A</v>
      </c>
      <c r="O789" s="15" t="str">
        <f>IF(D789=Listes!$B$6,"SWARMING",IF(OR(D789=Listes!$B$1,D789=Listes!$B$2,D789=Listes!$B$5),2,IF(OR(D789=Listes!$B$3,D789=Listes!$B$4),1,"erreur colonne D")))</f>
        <v>SWARMING</v>
      </c>
      <c r="P789" s="15" t="e">
        <f>IF(OR(W789="Hiver",W789="Transit"),VLOOKUP(E789,IC!A:E,4,FALSE),IF(W789="été",VLOOKUP(E789,IC!A:E,3,FALSE),"erreur"))</f>
        <v>#N/A</v>
      </c>
      <c r="Q789" s="15" t="e">
        <f>IF(P789="NR",0,IF(F789&lt;5,0,IF(P789=1,VLOOKUP(F789,IC!$G$1:$I$8,3,TRUE),
IF(P789=2,VLOOKUP(F789,IC!$K$1:$M$8,3,TRUE),
IF(P789=3,VLOOKUP(F789,IC!$O$1:$Q$8,3,TRUE),IF(P789=4,VLOOKUP(F789,IC!$S$2:$U$9,3,TRUE),
"erreur"))))))</f>
        <v>#N/A</v>
      </c>
      <c r="R789" s="16" t="e">
        <f>IF(OR(V789="NA",V789="Transit",V789&lt;Listes!$F$1),"non applicable",F789/V789)</f>
        <v>#N/A</v>
      </c>
      <c r="S789" s="16" t="e">
        <f>IF(W789="Transit","Non applicable",IF(AND(W789="été",T789&gt;Listes!F788),F789/T789,IF(AND(W789="Hiver",Hierarchisation!U789&gt;Listes!F788),F789/U789,"non applicable")))</f>
        <v>#N/A</v>
      </c>
      <c r="T789" s="17" t="e">
        <f>IF(K789="Centre",VLOOKUP(E789,effectifs_ete,3,FALSE),IF(Hierarchisation!K789="Grand Nord",VLOOKUP(Hierarchisation!E789,effectifs_ete,4,FALSE),IF(Hierarchisation!K789="Nord Est",VLOOKUP(Hierarchisation!E789,effectifs_ete,5,FALSE),IF(Hierarchisation!K789="Nord Ouest",VLOOKUP(Hierarchisation!E789,effectifs_ete,6,FALSE),IF(Hierarchisation!K789="Sud Est",VLOOKUP(Hierarchisation!E789,effectifs_ete,7,FALSE),IF(Hierarchisation!K789="Sud Ouest",VLOOKUP(Hierarchisation!E789,effectifs_ete,8,FALSE),"Erreur Région"))))))</f>
        <v>#N/A</v>
      </c>
      <c r="U789" s="17" t="e">
        <f>IF(K789="Centre",VLOOKUP(E789,effectifs_hiver,3,FALSE),IF(Hierarchisation!K789="Grand Nord",VLOOKUP(Hierarchisation!E789,effectifs_hiver,4,FALSE),IF(Hierarchisation!K789="Nord Est",VLOOKUP(Hierarchisation!E789,effectifs_hiver,5,FALSE),IF(Hierarchisation!K789="Nord Ouest",VLOOKUP(Hierarchisation!E789,effectifs_hiver,6,FALSE),IF(Hierarchisation!K789="Sud Est",VLOOKUP(Hierarchisation!E789,effectifs_hiver,7,FALSE),IF(Hierarchisation!K789="Sud Ouest",VLOOKUP(Hierarchisation!E789,effectifs_hiver,8,FALSE),"Erreur Région"))))))</f>
        <v>#N/A</v>
      </c>
      <c r="V789" s="17" t="e">
        <f>IF(W789="Transit","Transit",IF(W789="hiver",VLOOKUP(E789,'EFFECTIFS Hiver'!$A:$I,9,FALSE),IF(W789="été",VLOOKUP(E789,'EFFECTIFS Eté'!$A:$I,9,FALSE),"Erreur saison")))</f>
        <v>#N/A</v>
      </c>
      <c r="W789" s="18" t="e">
        <f>VLOOKUP(D789,Listes!B:C,2,FALSE)</f>
        <v>#N/A</v>
      </c>
    </row>
    <row r="790" spans="1:23" ht="15.75" customHeight="1">
      <c r="A790" s="11"/>
      <c r="B790" s="11"/>
      <c r="C790" s="11"/>
      <c r="D790" s="11"/>
      <c r="E790" s="11"/>
      <c r="F790" s="11"/>
      <c r="G790" s="11" t="e">
        <f>VLOOKUP(E790,TAXONS!B:C,2,FALSE)</f>
        <v>#N/A</v>
      </c>
      <c r="H790" s="13">
        <f t="shared" si="63"/>
        <v>0</v>
      </c>
      <c r="I790" s="12" t="e">
        <f t="shared" si="64"/>
        <v>#N/A</v>
      </c>
      <c r="J790" s="14" t="e">
        <f t="shared" si="65"/>
        <v>#N/A</v>
      </c>
      <c r="K790" s="15" t="e">
        <f>VLOOKUP(B790,REGIONS!A:D,4,FALSE)</f>
        <v>#N/A</v>
      </c>
      <c r="L790" s="19" t="e">
        <f>VLOOKUP(G790,Sensibilité!$A:$L,12,FALSE)</f>
        <v>#N/A</v>
      </c>
      <c r="M790" s="19" t="e">
        <f t="shared" si="66"/>
        <v>#N/A</v>
      </c>
      <c r="N790" s="19" t="e">
        <f t="shared" si="67"/>
        <v>#N/A</v>
      </c>
      <c r="O790" s="15" t="str">
        <f>IF(D790=Listes!$B$6,"SWARMING",IF(OR(D790=Listes!$B$1,D790=Listes!$B$2,D790=Listes!$B$5),2,IF(OR(D790=Listes!$B$3,D790=Listes!$B$4),1,"erreur colonne D")))</f>
        <v>SWARMING</v>
      </c>
      <c r="P790" s="15" t="e">
        <f>IF(OR(W790="Hiver",W790="Transit"),VLOOKUP(E790,IC!A:E,4,FALSE),IF(W790="été",VLOOKUP(E790,IC!A:E,3,FALSE),"erreur"))</f>
        <v>#N/A</v>
      </c>
      <c r="Q790" s="15" t="e">
        <f>IF(P790="NR",0,IF(F790&lt;5,0,IF(P790=1,VLOOKUP(F790,IC!$G$1:$I$8,3,TRUE),
IF(P790=2,VLOOKUP(F790,IC!$K$1:$M$8,3,TRUE),
IF(P790=3,VLOOKUP(F790,IC!$O$1:$Q$8,3,TRUE),IF(P790=4,VLOOKUP(F790,IC!$S$2:$U$9,3,TRUE),
"erreur"))))))</f>
        <v>#N/A</v>
      </c>
      <c r="R790" s="16" t="e">
        <f>IF(OR(V790="NA",V790="Transit",V790&lt;Listes!$F$1),"non applicable",F790/V790)</f>
        <v>#N/A</v>
      </c>
      <c r="S790" s="16" t="e">
        <f>IF(W790="Transit","Non applicable",IF(AND(W790="été",T790&gt;Listes!F789),F790/T790,IF(AND(W790="Hiver",Hierarchisation!U790&gt;Listes!F789),F790/U790,"non applicable")))</f>
        <v>#N/A</v>
      </c>
      <c r="T790" s="17" t="e">
        <f>IF(K790="Centre",VLOOKUP(E790,effectifs_ete,3,FALSE),IF(Hierarchisation!K790="Grand Nord",VLOOKUP(Hierarchisation!E790,effectifs_ete,4,FALSE),IF(Hierarchisation!K790="Nord Est",VLOOKUP(Hierarchisation!E790,effectifs_ete,5,FALSE),IF(Hierarchisation!K790="Nord Ouest",VLOOKUP(Hierarchisation!E790,effectifs_ete,6,FALSE),IF(Hierarchisation!K790="Sud Est",VLOOKUP(Hierarchisation!E790,effectifs_ete,7,FALSE),IF(Hierarchisation!K790="Sud Ouest",VLOOKUP(Hierarchisation!E790,effectifs_ete,8,FALSE),"Erreur Région"))))))</f>
        <v>#N/A</v>
      </c>
      <c r="U790" s="17" t="e">
        <f>IF(K790="Centre",VLOOKUP(E790,effectifs_hiver,3,FALSE),IF(Hierarchisation!K790="Grand Nord",VLOOKUP(Hierarchisation!E790,effectifs_hiver,4,FALSE),IF(Hierarchisation!K790="Nord Est",VLOOKUP(Hierarchisation!E790,effectifs_hiver,5,FALSE),IF(Hierarchisation!K790="Nord Ouest",VLOOKUP(Hierarchisation!E790,effectifs_hiver,6,FALSE),IF(Hierarchisation!K790="Sud Est",VLOOKUP(Hierarchisation!E790,effectifs_hiver,7,FALSE),IF(Hierarchisation!K790="Sud Ouest",VLOOKUP(Hierarchisation!E790,effectifs_hiver,8,FALSE),"Erreur Région"))))))</f>
        <v>#N/A</v>
      </c>
      <c r="V790" s="17" t="e">
        <f>IF(W790="Transit","Transit",IF(W790="hiver",VLOOKUP(E790,'EFFECTIFS Hiver'!$A:$I,9,FALSE),IF(W790="été",VLOOKUP(E790,'EFFECTIFS Eté'!$A:$I,9,FALSE),"Erreur saison")))</f>
        <v>#N/A</v>
      </c>
      <c r="W790" s="18" t="e">
        <f>VLOOKUP(D790,Listes!B:C,2,FALSE)</f>
        <v>#N/A</v>
      </c>
    </row>
    <row r="791" spans="1:23" ht="15.75" customHeight="1">
      <c r="A791" s="11"/>
      <c r="B791" s="11"/>
      <c r="C791" s="11"/>
      <c r="D791" s="11"/>
      <c r="E791" s="11"/>
      <c r="F791" s="11"/>
      <c r="G791" s="11" t="e">
        <f>VLOOKUP(E791,TAXONS!B:C,2,FALSE)</f>
        <v>#N/A</v>
      </c>
      <c r="H791" s="13">
        <f t="shared" si="63"/>
        <v>0</v>
      </c>
      <c r="I791" s="12" t="e">
        <f t="shared" si="64"/>
        <v>#N/A</v>
      </c>
      <c r="J791" s="14" t="e">
        <f t="shared" si="65"/>
        <v>#N/A</v>
      </c>
      <c r="K791" s="15" t="e">
        <f>VLOOKUP(B791,REGIONS!A:D,4,FALSE)</f>
        <v>#N/A</v>
      </c>
      <c r="L791" s="19" t="e">
        <f>VLOOKUP(G791,Sensibilité!$A:$L,12,FALSE)</f>
        <v>#N/A</v>
      </c>
      <c r="M791" s="19" t="e">
        <f t="shared" si="66"/>
        <v>#N/A</v>
      </c>
      <c r="N791" s="19" t="e">
        <f t="shared" si="67"/>
        <v>#N/A</v>
      </c>
      <c r="O791" s="15" t="str">
        <f>IF(D791=Listes!$B$6,"SWARMING",IF(OR(D791=Listes!$B$1,D791=Listes!$B$2,D791=Listes!$B$5),2,IF(OR(D791=Listes!$B$3,D791=Listes!$B$4),1,"erreur colonne D")))</f>
        <v>SWARMING</v>
      </c>
      <c r="P791" s="15" t="e">
        <f>IF(OR(W791="Hiver",W791="Transit"),VLOOKUP(E791,IC!A:E,4,FALSE),IF(W791="été",VLOOKUP(E791,IC!A:E,3,FALSE),"erreur"))</f>
        <v>#N/A</v>
      </c>
      <c r="Q791" s="15" t="e">
        <f>IF(P791="NR",0,IF(F791&lt;5,0,IF(P791=1,VLOOKUP(F791,IC!$G$1:$I$8,3,TRUE),
IF(P791=2,VLOOKUP(F791,IC!$K$1:$M$8,3,TRUE),
IF(P791=3,VLOOKUP(F791,IC!$O$1:$Q$8,3,TRUE),IF(P791=4,VLOOKUP(F791,IC!$S$2:$U$9,3,TRUE),
"erreur"))))))</f>
        <v>#N/A</v>
      </c>
      <c r="R791" s="16" t="e">
        <f>IF(OR(V791="NA",V791="Transit",V791&lt;Listes!$F$1),"non applicable",F791/V791)</f>
        <v>#N/A</v>
      </c>
      <c r="S791" s="16" t="e">
        <f>IF(W791="Transit","Non applicable",IF(AND(W791="été",T791&gt;Listes!F790),F791/T791,IF(AND(W791="Hiver",Hierarchisation!U791&gt;Listes!F790),F791/U791,"non applicable")))</f>
        <v>#N/A</v>
      </c>
      <c r="T791" s="17" t="e">
        <f>IF(K791="Centre",VLOOKUP(E791,effectifs_ete,3,FALSE),IF(Hierarchisation!K791="Grand Nord",VLOOKUP(Hierarchisation!E791,effectifs_ete,4,FALSE),IF(Hierarchisation!K791="Nord Est",VLOOKUP(Hierarchisation!E791,effectifs_ete,5,FALSE),IF(Hierarchisation!K791="Nord Ouest",VLOOKUP(Hierarchisation!E791,effectifs_ete,6,FALSE),IF(Hierarchisation!K791="Sud Est",VLOOKUP(Hierarchisation!E791,effectifs_ete,7,FALSE),IF(Hierarchisation!K791="Sud Ouest",VLOOKUP(Hierarchisation!E791,effectifs_ete,8,FALSE),"Erreur Région"))))))</f>
        <v>#N/A</v>
      </c>
      <c r="U791" s="17" t="e">
        <f>IF(K791="Centre",VLOOKUP(E791,effectifs_hiver,3,FALSE),IF(Hierarchisation!K791="Grand Nord",VLOOKUP(Hierarchisation!E791,effectifs_hiver,4,FALSE),IF(Hierarchisation!K791="Nord Est",VLOOKUP(Hierarchisation!E791,effectifs_hiver,5,FALSE),IF(Hierarchisation!K791="Nord Ouest",VLOOKUP(Hierarchisation!E791,effectifs_hiver,6,FALSE),IF(Hierarchisation!K791="Sud Est",VLOOKUP(Hierarchisation!E791,effectifs_hiver,7,FALSE),IF(Hierarchisation!K791="Sud Ouest",VLOOKUP(Hierarchisation!E791,effectifs_hiver,8,FALSE),"Erreur Région"))))))</f>
        <v>#N/A</v>
      </c>
      <c r="V791" s="17" t="e">
        <f>IF(W791="Transit","Transit",IF(W791="hiver",VLOOKUP(E791,'EFFECTIFS Hiver'!$A:$I,9,FALSE),IF(W791="été",VLOOKUP(E791,'EFFECTIFS Eté'!$A:$I,9,FALSE),"Erreur saison")))</f>
        <v>#N/A</v>
      </c>
      <c r="W791" s="18" t="e">
        <f>VLOOKUP(D791,Listes!B:C,2,FALSE)</f>
        <v>#N/A</v>
      </c>
    </row>
    <row r="792" spans="1:23" ht="15.75" customHeight="1">
      <c r="A792" s="11"/>
      <c r="B792" s="11"/>
      <c r="C792" s="11"/>
      <c r="D792" s="11"/>
      <c r="E792" s="11"/>
      <c r="F792" s="11"/>
      <c r="G792" s="11" t="e">
        <f>VLOOKUP(E792,TAXONS!B:C,2,FALSE)</f>
        <v>#N/A</v>
      </c>
      <c r="H792" s="13">
        <f t="shared" si="63"/>
        <v>0</v>
      </c>
      <c r="I792" s="12" t="e">
        <f t="shared" si="64"/>
        <v>#N/A</v>
      </c>
      <c r="J792" s="14" t="e">
        <f t="shared" si="65"/>
        <v>#N/A</v>
      </c>
      <c r="K792" s="15" t="e">
        <f>VLOOKUP(B792,REGIONS!A:D,4,FALSE)</f>
        <v>#N/A</v>
      </c>
      <c r="L792" s="19" t="e">
        <f>VLOOKUP(G792,Sensibilité!$A:$L,12,FALSE)</f>
        <v>#N/A</v>
      </c>
      <c r="M792" s="19" t="e">
        <f t="shared" si="66"/>
        <v>#N/A</v>
      </c>
      <c r="N792" s="19" t="e">
        <f t="shared" si="67"/>
        <v>#N/A</v>
      </c>
      <c r="O792" s="15" t="str">
        <f>IF(D792=Listes!$B$6,"SWARMING",IF(OR(D792=Listes!$B$1,D792=Listes!$B$2,D792=Listes!$B$5),2,IF(OR(D792=Listes!$B$3,D792=Listes!$B$4),1,"erreur colonne D")))</f>
        <v>SWARMING</v>
      </c>
      <c r="P792" s="15" t="e">
        <f>IF(OR(W792="Hiver",W792="Transit"),VLOOKUP(E792,IC!A:E,4,FALSE),IF(W792="été",VLOOKUP(E792,IC!A:E,3,FALSE),"erreur"))</f>
        <v>#N/A</v>
      </c>
      <c r="Q792" s="15" t="e">
        <f>IF(P792="NR",0,IF(F792&lt;5,0,IF(P792=1,VLOOKUP(F792,IC!$G$1:$I$8,3,TRUE),
IF(P792=2,VLOOKUP(F792,IC!$K$1:$M$8,3,TRUE),
IF(P792=3,VLOOKUP(F792,IC!$O$1:$Q$8,3,TRUE),IF(P792=4,VLOOKUP(F792,IC!$S$2:$U$9,3,TRUE),
"erreur"))))))</f>
        <v>#N/A</v>
      </c>
      <c r="R792" s="16" t="e">
        <f>IF(OR(V792="NA",V792="Transit",V792&lt;Listes!$F$1),"non applicable",F792/V792)</f>
        <v>#N/A</v>
      </c>
      <c r="S792" s="16" t="e">
        <f>IF(W792="Transit","Non applicable",IF(AND(W792="été",T792&gt;Listes!F791),F792/T792,IF(AND(W792="Hiver",Hierarchisation!U792&gt;Listes!F791),F792/U792,"non applicable")))</f>
        <v>#N/A</v>
      </c>
      <c r="T792" s="17" t="e">
        <f>IF(K792="Centre",VLOOKUP(E792,effectifs_ete,3,FALSE),IF(Hierarchisation!K792="Grand Nord",VLOOKUP(Hierarchisation!E792,effectifs_ete,4,FALSE),IF(Hierarchisation!K792="Nord Est",VLOOKUP(Hierarchisation!E792,effectifs_ete,5,FALSE),IF(Hierarchisation!K792="Nord Ouest",VLOOKUP(Hierarchisation!E792,effectifs_ete,6,FALSE),IF(Hierarchisation!K792="Sud Est",VLOOKUP(Hierarchisation!E792,effectifs_ete,7,FALSE),IF(Hierarchisation!K792="Sud Ouest",VLOOKUP(Hierarchisation!E792,effectifs_ete,8,FALSE),"Erreur Région"))))))</f>
        <v>#N/A</v>
      </c>
      <c r="U792" s="17" t="e">
        <f>IF(K792="Centre",VLOOKUP(E792,effectifs_hiver,3,FALSE),IF(Hierarchisation!K792="Grand Nord",VLOOKUP(Hierarchisation!E792,effectifs_hiver,4,FALSE),IF(Hierarchisation!K792="Nord Est",VLOOKUP(Hierarchisation!E792,effectifs_hiver,5,FALSE),IF(Hierarchisation!K792="Nord Ouest",VLOOKUP(Hierarchisation!E792,effectifs_hiver,6,FALSE),IF(Hierarchisation!K792="Sud Est",VLOOKUP(Hierarchisation!E792,effectifs_hiver,7,FALSE),IF(Hierarchisation!K792="Sud Ouest",VLOOKUP(Hierarchisation!E792,effectifs_hiver,8,FALSE),"Erreur Région"))))))</f>
        <v>#N/A</v>
      </c>
      <c r="V792" s="17" t="e">
        <f>IF(W792="Transit","Transit",IF(W792="hiver",VLOOKUP(E792,'EFFECTIFS Hiver'!$A:$I,9,FALSE),IF(W792="été",VLOOKUP(E792,'EFFECTIFS Eté'!$A:$I,9,FALSE),"Erreur saison")))</f>
        <v>#N/A</v>
      </c>
      <c r="W792" s="18" t="e">
        <f>VLOOKUP(D792,Listes!B:C,2,FALSE)</f>
        <v>#N/A</v>
      </c>
    </row>
    <row r="793" spans="1:23" ht="15.75" customHeight="1">
      <c r="A793" s="11"/>
      <c r="B793" s="11"/>
      <c r="C793" s="11"/>
      <c r="D793" s="11"/>
      <c r="E793" s="11"/>
      <c r="F793" s="11"/>
      <c r="G793" s="11" t="e">
        <f>VLOOKUP(E793,TAXONS!B:C,2,FALSE)</f>
        <v>#N/A</v>
      </c>
      <c r="H793" s="13">
        <f t="shared" si="63"/>
        <v>0</v>
      </c>
      <c r="I793" s="12" t="e">
        <f t="shared" si="64"/>
        <v>#N/A</v>
      </c>
      <c r="J793" s="14" t="e">
        <f t="shared" si="65"/>
        <v>#N/A</v>
      </c>
      <c r="K793" s="15" t="e">
        <f>VLOOKUP(B793,REGIONS!A:D,4,FALSE)</f>
        <v>#N/A</v>
      </c>
      <c r="L793" s="19" t="e">
        <f>VLOOKUP(G793,Sensibilité!$A:$L,12,FALSE)</f>
        <v>#N/A</v>
      </c>
      <c r="M793" s="19" t="e">
        <f t="shared" si="66"/>
        <v>#N/A</v>
      </c>
      <c r="N793" s="19" t="e">
        <f t="shared" si="67"/>
        <v>#N/A</v>
      </c>
      <c r="O793" s="15" t="str">
        <f>IF(D793=Listes!$B$6,"SWARMING",IF(OR(D793=Listes!$B$1,D793=Listes!$B$2,D793=Listes!$B$5),2,IF(OR(D793=Listes!$B$3,D793=Listes!$B$4),1,"erreur colonne D")))</f>
        <v>SWARMING</v>
      </c>
      <c r="P793" s="15" t="e">
        <f>IF(OR(W793="Hiver",W793="Transit"),VLOOKUP(E793,IC!A:E,4,FALSE),IF(W793="été",VLOOKUP(E793,IC!A:E,3,FALSE),"erreur"))</f>
        <v>#N/A</v>
      </c>
      <c r="Q793" s="15" t="e">
        <f>IF(P793="NR",0,IF(F793&lt;5,0,IF(P793=1,VLOOKUP(F793,IC!$G$1:$I$8,3,TRUE),
IF(P793=2,VLOOKUP(F793,IC!$K$1:$M$8,3,TRUE),
IF(P793=3,VLOOKUP(F793,IC!$O$1:$Q$8,3,TRUE),IF(P793=4,VLOOKUP(F793,IC!$S$2:$U$9,3,TRUE),
"erreur"))))))</f>
        <v>#N/A</v>
      </c>
      <c r="R793" s="16" t="e">
        <f>IF(OR(V793="NA",V793="Transit",V793&lt;Listes!$F$1),"non applicable",F793/V793)</f>
        <v>#N/A</v>
      </c>
      <c r="S793" s="16" t="e">
        <f>IF(W793="Transit","Non applicable",IF(AND(W793="été",T793&gt;Listes!F792),F793/T793,IF(AND(W793="Hiver",Hierarchisation!U793&gt;Listes!F792),F793/U793,"non applicable")))</f>
        <v>#N/A</v>
      </c>
      <c r="T793" s="17" t="e">
        <f>IF(K793="Centre",VLOOKUP(E793,effectifs_ete,3,FALSE),IF(Hierarchisation!K793="Grand Nord",VLOOKUP(Hierarchisation!E793,effectifs_ete,4,FALSE),IF(Hierarchisation!K793="Nord Est",VLOOKUP(Hierarchisation!E793,effectifs_ete,5,FALSE),IF(Hierarchisation!K793="Nord Ouest",VLOOKUP(Hierarchisation!E793,effectifs_ete,6,FALSE),IF(Hierarchisation!K793="Sud Est",VLOOKUP(Hierarchisation!E793,effectifs_ete,7,FALSE),IF(Hierarchisation!K793="Sud Ouest",VLOOKUP(Hierarchisation!E793,effectifs_ete,8,FALSE),"Erreur Région"))))))</f>
        <v>#N/A</v>
      </c>
      <c r="U793" s="17" t="e">
        <f>IF(K793="Centre",VLOOKUP(E793,effectifs_hiver,3,FALSE),IF(Hierarchisation!K793="Grand Nord",VLOOKUP(Hierarchisation!E793,effectifs_hiver,4,FALSE),IF(Hierarchisation!K793="Nord Est",VLOOKUP(Hierarchisation!E793,effectifs_hiver,5,FALSE),IF(Hierarchisation!K793="Nord Ouest",VLOOKUP(Hierarchisation!E793,effectifs_hiver,6,FALSE),IF(Hierarchisation!K793="Sud Est",VLOOKUP(Hierarchisation!E793,effectifs_hiver,7,FALSE),IF(Hierarchisation!K793="Sud Ouest",VLOOKUP(Hierarchisation!E793,effectifs_hiver,8,FALSE),"Erreur Région"))))))</f>
        <v>#N/A</v>
      </c>
      <c r="V793" s="17" t="e">
        <f>IF(W793="Transit","Transit",IF(W793="hiver",VLOOKUP(E793,'EFFECTIFS Hiver'!$A:$I,9,FALSE),IF(W793="été",VLOOKUP(E793,'EFFECTIFS Eté'!$A:$I,9,FALSE),"Erreur saison")))</f>
        <v>#N/A</v>
      </c>
      <c r="W793" s="18" t="e">
        <f>VLOOKUP(D793,Listes!B:C,2,FALSE)</f>
        <v>#N/A</v>
      </c>
    </row>
    <row r="794" spans="1:23" ht="15.75" customHeight="1">
      <c r="A794" s="11"/>
      <c r="B794" s="11"/>
      <c r="C794" s="11"/>
      <c r="D794" s="11"/>
      <c r="E794" s="11"/>
      <c r="F794" s="11"/>
      <c r="G794" s="11" t="e">
        <f>VLOOKUP(E794,TAXONS!B:C,2,FALSE)</f>
        <v>#N/A</v>
      </c>
      <c r="H794" s="13">
        <f t="shared" si="63"/>
        <v>0</v>
      </c>
      <c r="I794" s="12" t="e">
        <f t="shared" si="64"/>
        <v>#N/A</v>
      </c>
      <c r="J794" s="14" t="e">
        <f t="shared" si="65"/>
        <v>#N/A</v>
      </c>
      <c r="K794" s="15" t="e">
        <f>VLOOKUP(B794,REGIONS!A:D,4,FALSE)</f>
        <v>#N/A</v>
      </c>
      <c r="L794" s="19" t="e">
        <f>VLOOKUP(G794,Sensibilité!$A:$L,12,FALSE)</f>
        <v>#N/A</v>
      </c>
      <c r="M794" s="19" t="e">
        <f t="shared" si="66"/>
        <v>#N/A</v>
      </c>
      <c r="N794" s="19" t="e">
        <f t="shared" si="67"/>
        <v>#N/A</v>
      </c>
      <c r="O794" s="15" t="str">
        <f>IF(D794=Listes!$B$6,"SWARMING",IF(OR(D794=Listes!$B$1,D794=Listes!$B$2,D794=Listes!$B$5),2,IF(OR(D794=Listes!$B$3,D794=Listes!$B$4),1,"erreur colonne D")))</f>
        <v>SWARMING</v>
      </c>
      <c r="P794" s="15" t="e">
        <f>IF(OR(W794="Hiver",W794="Transit"),VLOOKUP(E794,IC!A:E,4,FALSE),IF(W794="été",VLOOKUP(E794,IC!A:E,3,FALSE),"erreur"))</f>
        <v>#N/A</v>
      </c>
      <c r="Q794" s="15" t="e">
        <f>IF(P794="NR",0,IF(F794&lt;5,0,IF(P794=1,VLOOKUP(F794,IC!$G$1:$I$8,3,TRUE),
IF(P794=2,VLOOKUP(F794,IC!$K$1:$M$8,3,TRUE),
IF(P794=3,VLOOKUP(F794,IC!$O$1:$Q$8,3,TRUE),IF(P794=4,VLOOKUP(F794,IC!$S$2:$U$9,3,TRUE),
"erreur"))))))</f>
        <v>#N/A</v>
      </c>
      <c r="R794" s="16" t="e">
        <f>IF(OR(V794="NA",V794="Transit",V794&lt;Listes!$F$1),"non applicable",F794/V794)</f>
        <v>#N/A</v>
      </c>
      <c r="S794" s="16" t="e">
        <f>IF(W794="Transit","Non applicable",IF(AND(W794="été",T794&gt;Listes!F793),F794/T794,IF(AND(W794="Hiver",Hierarchisation!U794&gt;Listes!F793),F794/U794,"non applicable")))</f>
        <v>#N/A</v>
      </c>
      <c r="T794" s="17" t="e">
        <f>IF(K794="Centre",VLOOKUP(E794,effectifs_ete,3,FALSE),IF(Hierarchisation!K794="Grand Nord",VLOOKUP(Hierarchisation!E794,effectifs_ete,4,FALSE),IF(Hierarchisation!K794="Nord Est",VLOOKUP(Hierarchisation!E794,effectifs_ete,5,FALSE),IF(Hierarchisation!K794="Nord Ouest",VLOOKUP(Hierarchisation!E794,effectifs_ete,6,FALSE),IF(Hierarchisation!K794="Sud Est",VLOOKUP(Hierarchisation!E794,effectifs_ete,7,FALSE),IF(Hierarchisation!K794="Sud Ouest",VLOOKUP(Hierarchisation!E794,effectifs_ete,8,FALSE),"Erreur Région"))))))</f>
        <v>#N/A</v>
      </c>
      <c r="U794" s="17" t="e">
        <f>IF(K794="Centre",VLOOKUP(E794,effectifs_hiver,3,FALSE),IF(Hierarchisation!K794="Grand Nord",VLOOKUP(Hierarchisation!E794,effectifs_hiver,4,FALSE),IF(Hierarchisation!K794="Nord Est",VLOOKUP(Hierarchisation!E794,effectifs_hiver,5,FALSE),IF(Hierarchisation!K794="Nord Ouest",VLOOKUP(Hierarchisation!E794,effectifs_hiver,6,FALSE),IF(Hierarchisation!K794="Sud Est",VLOOKUP(Hierarchisation!E794,effectifs_hiver,7,FALSE),IF(Hierarchisation!K794="Sud Ouest",VLOOKUP(Hierarchisation!E794,effectifs_hiver,8,FALSE),"Erreur Région"))))))</f>
        <v>#N/A</v>
      </c>
      <c r="V794" s="17" t="e">
        <f>IF(W794="Transit","Transit",IF(W794="hiver",VLOOKUP(E794,'EFFECTIFS Hiver'!$A:$I,9,FALSE),IF(W794="été",VLOOKUP(E794,'EFFECTIFS Eté'!$A:$I,9,FALSE),"Erreur saison")))</f>
        <v>#N/A</v>
      </c>
      <c r="W794" s="18" t="e">
        <f>VLOOKUP(D794,Listes!B:C,2,FALSE)</f>
        <v>#N/A</v>
      </c>
    </row>
    <row r="795" spans="1:23" ht="15.75" customHeight="1">
      <c r="A795" s="11"/>
      <c r="B795" s="11"/>
      <c r="C795" s="11"/>
      <c r="D795" s="11"/>
      <c r="E795" s="11"/>
      <c r="F795" s="11"/>
      <c r="G795" s="11" t="e">
        <f>VLOOKUP(E795,TAXONS!B:C,2,FALSE)</f>
        <v>#N/A</v>
      </c>
      <c r="H795" s="13">
        <f t="shared" si="63"/>
        <v>0</v>
      </c>
      <c r="I795" s="12" t="e">
        <f t="shared" si="64"/>
        <v>#N/A</v>
      </c>
      <c r="J795" s="14" t="e">
        <f t="shared" si="65"/>
        <v>#N/A</v>
      </c>
      <c r="K795" s="15" t="e">
        <f>VLOOKUP(B795,REGIONS!A:D,4,FALSE)</f>
        <v>#N/A</v>
      </c>
      <c r="L795" s="19" t="e">
        <f>VLOOKUP(G795,Sensibilité!$A:$L,12,FALSE)</f>
        <v>#N/A</v>
      </c>
      <c r="M795" s="19" t="e">
        <f t="shared" si="66"/>
        <v>#N/A</v>
      </c>
      <c r="N795" s="19" t="e">
        <f t="shared" si="67"/>
        <v>#N/A</v>
      </c>
      <c r="O795" s="15" t="str">
        <f>IF(D795=Listes!$B$6,"SWARMING",IF(OR(D795=Listes!$B$1,D795=Listes!$B$2,D795=Listes!$B$5),2,IF(OR(D795=Listes!$B$3,D795=Listes!$B$4),1,"erreur colonne D")))</f>
        <v>SWARMING</v>
      </c>
      <c r="P795" s="15" t="e">
        <f>IF(OR(W795="Hiver",W795="Transit"),VLOOKUP(E795,IC!A:E,4,FALSE),IF(W795="été",VLOOKUP(E795,IC!A:E,3,FALSE),"erreur"))</f>
        <v>#N/A</v>
      </c>
      <c r="Q795" s="15" t="e">
        <f>IF(P795="NR",0,IF(F795&lt;5,0,IF(P795=1,VLOOKUP(F795,IC!$G$1:$I$8,3,TRUE),
IF(P795=2,VLOOKUP(F795,IC!$K$1:$M$8,3,TRUE),
IF(P795=3,VLOOKUP(F795,IC!$O$1:$Q$8,3,TRUE),IF(P795=4,VLOOKUP(F795,IC!$S$2:$U$9,3,TRUE),
"erreur"))))))</f>
        <v>#N/A</v>
      </c>
      <c r="R795" s="16" t="e">
        <f>IF(OR(V795="NA",V795="Transit",V795&lt;Listes!$F$1),"non applicable",F795/V795)</f>
        <v>#N/A</v>
      </c>
      <c r="S795" s="16" t="e">
        <f>IF(W795="Transit","Non applicable",IF(AND(W795="été",T795&gt;Listes!F794),F795/T795,IF(AND(W795="Hiver",Hierarchisation!U795&gt;Listes!F794),F795/U795,"non applicable")))</f>
        <v>#N/A</v>
      </c>
      <c r="T795" s="17" t="e">
        <f>IF(K795="Centre",VLOOKUP(E795,effectifs_ete,3,FALSE),IF(Hierarchisation!K795="Grand Nord",VLOOKUP(Hierarchisation!E795,effectifs_ete,4,FALSE),IF(Hierarchisation!K795="Nord Est",VLOOKUP(Hierarchisation!E795,effectifs_ete,5,FALSE),IF(Hierarchisation!K795="Nord Ouest",VLOOKUP(Hierarchisation!E795,effectifs_ete,6,FALSE),IF(Hierarchisation!K795="Sud Est",VLOOKUP(Hierarchisation!E795,effectifs_ete,7,FALSE),IF(Hierarchisation!K795="Sud Ouest",VLOOKUP(Hierarchisation!E795,effectifs_ete,8,FALSE),"Erreur Région"))))))</f>
        <v>#N/A</v>
      </c>
      <c r="U795" s="17" t="e">
        <f>IF(K795="Centre",VLOOKUP(E795,effectifs_hiver,3,FALSE),IF(Hierarchisation!K795="Grand Nord",VLOOKUP(Hierarchisation!E795,effectifs_hiver,4,FALSE),IF(Hierarchisation!K795="Nord Est",VLOOKUP(Hierarchisation!E795,effectifs_hiver,5,FALSE),IF(Hierarchisation!K795="Nord Ouest",VLOOKUP(Hierarchisation!E795,effectifs_hiver,6,FALSE),IF(Hierarchisation!K795="Sud Est",VLOOKUP(Hierarchisation!E795,effectifs_hiver,7,FALSE),IF(Hierarchisation!K795="Sud Ouest",VLOOKUP(Hierarchisation!E795,effectifs_hiver,8,FALSE),"Erreur Région"))))))</f>
        <v>#N/A</v>
      </c>
      <c r="V795" s="17" t="e">
        <f>IF(W795="Transit","Transit",IF(W795="hiver",VLOOKUP(E795,'EFFECTIFS Hiver'!$A:$I,9,FALSE),IF(W795="été",VLOOKUP(E795,'EFFECTIFS Eté'!$A:$I,9,FALSE),"Erreur saison")))</f>
        <v>#N/A</v>
      </c>
      <c r="W795" s="18" t="e">
        <f>VLOOKUP(D795,Listes!B:C,2,FALSE)</f>
        <v>#N/A</v>
      </c>
    </row>
    <row r="796" spans="1:23" ht="15.75" customHeight="1">
      <c r="A796" s="11"/>
      <c r="B796" s="11"/>
      <c r="C796" s="11"/>
      <c r="D796" s="11"/>
      <c r="E796" s="11"/>
      <c r="F796" s="11"/>
      <c r="G796" s="11" t="e">
        <f>VLOOKUP(E796,TAXONS!B:C,2,FALSE)</f>
        <v>#N/A</v>
      </c>
      <c r="H796" s="13">
        <f t="shared" si="63"/>
        <v>0</v>
      </c>
      <c r="I796" s="12" t="e">
        <f t="shared" si="64"/>
        <v>#N/A</v>
      </c>
      <c r="J796" s="14" t="e">
        <f t="shared" si="65"/>
        <v>#N/A</v>
      </c>
      <c r="K796" s="15" t="e">
        <f>VLOOKUP(B796,REGIONS!A:D,4,FALSE)</f>
        <v>#N/A</v>
      </c>
      <c r="L796" s="19" t="e">
        <f>VLOOKUP(G796,Sensibilité!$A:$L,12,FALSE)</f>
        <v>#N/A</v>
      </c>
      <c r="M796" s="19" t="e">
        <f t="shared" si="66"/>
        <v>#N/A</v>
      </c>
      <c r="N796" s="19" t="e">
        <f t="shared" si="67"/>
        <v>#N/A</v>
      </c>
      <c r="O796" s="15" t="str">
        <f>IF(D796=Listes!$B$6,"SWARMING",IF(OR(D796=Listes!$B$1,D796=Listes!$B$2,D796=Listes!$B$5),2,IF(OR(D796=Listes!$B$3,D796=Listes!$B$4),1,"erreur colonne D")))</f>
        <v>SWARMING</v>
      </c>
      <c r="P796" s="15" t="e">
        <f>IF(OR(W796="Hiver",W796="Transit"),VLOOKUP(E796,IC!A:E,4,FALSE),IF(W796="été",VLOOKUP(E796,IC!A:E,3,FALSE),"erreur"))</f>
        <v>#N/A</v>
      </c>
      <c r="Q796" s="15" t="e">
        <f>IF(P796="NR",0,IF(F796&lt;5,0,IF(P796=1,VLOOKUP(F796,IC!$G$1:$I$8,3,TRUE),
IF(P796=2,VLOOKUP(F796,IC!$K$1:$M$8,3,TRUE),
IF(P796=3,VLOOKUP(F796,IC!$O$1:$Q$8,3,TRUE),IF(P796=4,VLOOKUP(F796,IC!$S$2:$U$9,3,TRUE),
"erreur"))))))</f>
        <v>#N/A</v>
      </c>
      <c r="R796" s="16" t="e">
        <f>IF(OR(V796="NA",V796="Transit",V796&lt;Listes!$F$1),"non applicable",F796/V796)</f>
        <v>#N/A</v>
      </c>
      <c r="S796" s="16" t="e">
        <f>IF(W796="Transit","Non applicable",IF(AND(W796="été",T796&gt;Listes!F795),F796/T796,IF(AND(W796="Hiver",Hierarchisation!U796&gt;Listes!F795),F796/U796,"non applicable")))</f>
        <v>#N/A</v>
      </c>
      <c r="T796" s="17" t="e">
        <f>IF(K796="Centre",VLOOKUP(E796,effectifs_ete,3,FALSE),IF(Hierarchisation!K796="Grand Nord",VLOOKUP(Hierarchisation!E796,effectifs_ete,4,FALSE),IF(Hierarchisation!K796="Nord Est",VLOOKUP(Hierarchisation!E796,effectifs_ete,5,FALSE),IF(Hierarchisation!K796="Nord Ouest",VLOOKUP(Hierarchisation!E796,effectifs_ete,6,FALSE),IF(Hierarchisation!K796="Sud Est",VLOOKUP(Hierarchisation!E796,effectifs_ete,7,FALSE),IF(Hierarchisation!K796="Sud Ouest",VLOOKUP(Hierarchisation!E796,effectifs_ete,8,FALSE),"Erreur Région"))))))</f>
        <v>#N/A</v>
      </c>
      <c r="U796" s="17" t="e">
        <f>IF(K796="Centre",VLOOKUP(E796,effectifs_hiver,3,FALSE),IF(Hierarchisation!K796="Grand Nord",VLOOKUP(Hierarchisation!E796,effectifs_hiver,4,FALSE),IF(Hierarchisation!K796="Nord Est",VLOOKUP(Hierarchisation!E796,effectifs_hiver,5,FALSE),IF(Hierarchisation!K796="Nord Ouest",VLOOKUP(Hierarchisation!E796,effectifs_hiver,6,FALSE),IF(Hierarchisation!K796="Sud Est",VLOOKUP(Hierarchisation!E796,effectifs_hiver,7,FALSE),IF(Hierarchisation!K796="Sud Ouest",VLOOKUP(Hierarchisation!E796,effectifs_hiver,8,FALSE),"Erreur Région"))))))</f>
        <v>#N/A</v>
      </c>
      <c r="V796" s="17" t="e">
        <f>IF(W796="Transit","Transit",IF(W796="hiver",VLOOKUP(E796,'EFFECTIFS Hiver'!$A:$I,9,FALSE),IF(W796="été",VLOOKUP(E796,'EFFECTIFS Eté'!$A:$I,9,FALSE),"Erreur saison")))</f>
        <v>#N/A</v>
      </c>
      <c r="W796" s="18" t="e">
        <f>VLOOKUP(D796,Listes!B:C,2,FALSE)</f>
        <v>#N/A</v>
      </c>
    </row>
    <row r="797" spans="1:23" ht="15.75" customHeight="1">
      <c r="A797" s="11"/>
      <c r="B797" s="11"/>
      <c r="C797" s="11"/>
      <c r="D797" s="11"/>
      <c r="E797" s="11"/>
      <c r="F797" s="11"/>
      <c r="G797" s="11" t="e">
        <f>VLOOKUP(E797,TAXONS!B:C,2,FALSE)</f>
        <v>#N/A</v>
      </c>
      <c r="H797" s="13">
        <f t="shared" si="63"/>
        <v>0</v>
      </c>
      <c r="I797" s="12" t="e">
        <f t="shared" si="64"/>
        <v>#N/A</v>
      </c>
      <c r="J797" s="14" t="e">
        <f t="shared" si="65"/>
        <v>#N/A</v>
      </c>
      <c r="K797" s="15" t="e">
        <f>VLOOKUP(B797,REGIONS!A:D,4,FALSE)</f>
        <v>#N/A</v>
      </c>
      <c r="L797" s="19" t="e">
        <f>VLOOKUP(G797,Sensibilité!$A:$L,12,FALSE)</f>
        <v>#N/A</v>
      </c>
      <c r="M797" s="19" t="e">
        <f t="shared" si="66"/>
        <v>#N/A</v>
      </c>
      <c r="N797" s="19" t="e">
        <f t="shared" si="67"/>
        <v>#N/A</v>
      </c>
      <c r="O797" s="15" t="str">
        <f>IF(D797=Listes!$B$6,"SWARMING",IF(OR(D797=Listes!$B$1,D797=Listes!$B$2,D797=Listes!$B$5),2,IF(OR(D797=Listes!$B$3,D797=Listes!$B$4),1,"erreur colonne D")))</f>
        <v>SWARMING</v>
      </c>
      <c r="P797" s="15" t="e">
        <f>IF(OR(W797="Hiver",W797="Transit"),VLOOKUP(E797,IC!A:E,4,FALSE),IF(W797="été",VLOOKUP(E797,IC!A:E,3,FALSE),"erreur"))</f>
        <v>#N/A</v>
      </c>
      <c r="Q797" s="15" t="e">
        <f>IF(P797="NR",0,IF(F797&lt;5,0,IF(P797=1,VLOOKUP(F797,IC!$G$1:$I$8,3,TRUE),
IF(P797=2,VLOOKUP(F797,IC!$K$1:$M$8,3,TRUE),
IF(P797=3,VLOOKUP(F797,IC!$O$1:$Q$8,3,TRUE),IF(P797=4,VLOOKUP(F797,IC!$S$2:$U$9,3,TRUE),
"erreur"))))))</f>
        <v>#N/A</v>
      </c>
      <c r="R797" s="16" t="e">
        <f>IF(OR(V797="NA",V797="Transit",V797&lt;Listes!$F$1),"non applicable",F797/V797)</f>
        <v>#N/A</v>
      </c>
      <c r="S797" s="16" t="e">
        <f>IF(W797="Transit","Non applicable",IF(AND(W797="été",T797&gt;Listes!F796),F797/T797,IF(AND(W797="Hiver",Hierarchisation!U797&gt;Listes!F796),F797/U797,"non applicable")))</f>
        <v>#N/A</v>
      </c>
      <c r="T797" s="17" t="e">
        <f>IF(K797="Centre",VLOOKUP(E797,effectifs_ete,3,FALSE),IF(Hierarchisation!K797="Grand Nord",VLOOKUP(Hierarchisation!E797,effectifs_ete,4,FALSE),IF(Hierarchisation!K797="Nord Est",VLOOKUP(Hierarchisation!E797,effectifs_ete,5,FALSE),IF(Hierarchisation!K797="Nord Ouest",VLOOKUP(Hierarchisation!E797,effectifs_ete,6,FALSE),IF(Hierarchisation!K797="Sud Est",VLOOKUP(Hierarchisation!E797,effectifs_ete,7,FALSE),IF(Hierarchisation!K797="Sud Ouest",VLOOKUP(Hierarchisation!E797,effectifs_ete,8,FALSE),"Erreur Région"))))))</f>
        <v>#N/A</v>
      </c>
      <c r="U797" s="17" t="e">
        <f>IF(K797="Centre",VLOOKUP(E797,effectifs_hiver,3,FALSE),IF(Hierarchisation!K797="Grand Nord",VLOOKUP(Hierarchisation!E797,effectifs_hiver,4,FALSE),IF(Hierarchisation!K797="Nord Est",VLOOKUP(Hierarchisation!E797,effectifs_hiver,5,FALSE),IF(Hierarchisation!K797="Nord Ouest",VLOOKUP(Hierarchisation!E797,effectifs_hiver,6,FALSE),IF(Hierarchisation!K797="Sud Est",VLOOKUP(Hierarchisation!E797,effectifs_hiver,7,FALSE),IF(Hierarchisation!K797="Sud Ouest",VLOOKUP(Hierarchisation!E797,effectifs_hiver,8,FALSE),"Erreur Région"))))))</f>
        <v>#N/A</v>
      </c>
      <c r="V797" s="17" t="e">
        <f>IF(W797="Transit","Transit",IF(W797="hiver",VLOOKUP(E797,'EFFECTIFS Hiver'!$A:$I,9,FALSE),IF(W797="été",VLOOKUP(E797,'EFFECTIFS Eté'!$A:$I,9,FALSE),"Erreur saison")))</f>
        <v>#N/A</v>
      </c>
      <c r="W797" s="18" t="e">
        <f>VLOOKUP(D797,Listes!B:C,2,FALSE)</f>
        <v>#N/A</v>
      </c>
    </row>
    <row r="798" spans="1:23" ht="15.75" customHeight="1">
      <c r="A798" s="11"/>
      <c r="B798" s="11"/>
      <c r="C798" s="11"/>
      <c r="D798" s="11"/>
      <c r="E798" s="11"/>
      <c r="F798" s="11"/>
      <c r="G798" s="11" t="e">
        <f>VLOOKUP(E798,TAXONS!B:C,2,FALSE)</f>
        <v>#N/A</v>
      </c>
      <c r="H798" s="13">
        <f t="shared" si="63"/>
        <v>0</v>
      </c>
      <c r="I798" s="12" t="e">
        <f t="shared" si="64"/>
        <v>#N/A</v>
      </c>
      <c r="J798" s="14" t="e">
        <f t="shared" si="65"/>
        <v>#N/A</v>
      </c>
      <c r="K798" s="15" t="e">
        <f>VLOOKUP(B798,REGIONS!A:D,4,FALSE)</f>
        <v>#N/A</v>
      </c>
      <c r="L798" s="19" t="e">
        <f>VLOOKUP(G798,Sensibilité!$A:$L,12,FALSE)</f>
        <v>#N/A</v>
      </c>
      <c r="M798" s="19" t="e">
        <f t="shared" si="66"/>
        <v>#N/A</v>
      </c>
      <c r="N798" s="19" t="e">
        <f t="shared" si="67"/>
        <v>#N/A</v>
      </c>
      <c r="O798" s="15" t="str">
        <f>IF(D798=Listes!$B$6,"SWARMING",IF(OR(D798=Listes!$B$1,D798=Listes!$B$2,D798=Listes!$B$5),2,IF(OR(D798=Listes!$B$3,D798=Listes!$B$4),1,"erreur colonne D")))</f>
        <v>SWARMING</v>
      </c>
      <c r="P798" s="15" t="e">
        <f>IF(OR(W798="Hiver",W798="Transit"),VLOOKUP(E798,IC!A:E,4,FALSE),IF(W798="été",VLOOKUP(E798,IC!A:E,3,FALSE),"erreur"))</f>
        <v>#N/A</v>
      </c>
      <c r="Q798" s="15" t="e">
        <f>IF(P798="NR",0,IF(F798&lt;5,0,IF(P798=1,VLOOKUP(F798,IC!$G$1:$I$8,3,TRUE),
IF(P798=2,VLOOKUP(F798,IC!$K$1:$M$8,3,TRUE),
IF(P798=3,VLOOKUP(F798,IC!$O$1:$Q$8,3,TRUE),IF(P798=4,VLOOKUP(F798,IC!$S$2:$U$9,3,TRUE),
"erreur"))))))</f>
        <v>#N/A</v>
      </c>
      <c r="R798" s="16" t="e">
        <f>IF(OR(V798="NA",V798="Transit",V798&lt;Listes!$F$1),"non applicable",F798/V798)</f>
        <v>#N/A</v>
      </c>
      <c r="S798" s="16" t="e">
        <f>IF(W798="Transit","Non applicable",IF(AND(W798="été",T798&gt;Listes!F797),F798/T798,IF(AND(W798="Hiver",Hierarchisation!U798&gt;Listes!F797),F798/U798,"non applicable")))</f>
        <v>#N/A</v>
      </c>
      <c r="T798" s="17" t="e">
        <f>IF(K798="Centre",VLOOKUP(E798,effectifs_ete,3,FALSE),IF(Hierarchisation!K798="Grand Nord",VLOOKUP(Hierarchisation!E798,effectifs_ete,4,FALSE),IF(Hierarchisation!K798="Nord Est",VLOOKUP(Hierarchisation!E798,effectifs_ete,5,FALSE),IF(Hierarchisation!K798="Nord Ouest",VLOOKUP(Hierarchisation!E798,effectifs_ete,6,FALSE),IF(Hierarchisation!K798="Sud Est",VLOOKUP(Hierarchisation!E798,effectifs_ete,7,FALSE),IF(Hierarchisation!K798="Sud Ouest",VLOOKUP(Hierarchisation!E798,effectifs_ete,8,FALSE),"Erreur Région"))))))</f>
        <v>#N/A</v>
      </c>
      <c r="U798" s="17" t="e">
        <f>IF(K798="Centre",VLOOKUP(E798,effectifs_hiver,3,FALSE),IF(Hierarchisation!K798="Grand Nord",VLOOKUP(Hierarchisation!E798,effectifs_hiver,4,FALSE),IF(Hierarchisation!K798="Nord Est",VLOOKUP(Hierarchisation!E798,effectifs_hiver,5,FALSE),IF(Hierarchisation!K798="Nord Ouest",VLOOKUP(Hierarchisation!E798,effectifs_hiver,6,FALSE),IF(Hierarchisation!K798="Sud Est",VLOOKUP(Hierarchisation!E798,effectifs_hiver,7,FALSE),IF(Hierarchisation!K798="Sud Ouest",VLOOKUP(Hierarchisation!E798,effectifs_hiver,8,FALSE),"Erreur Région"))))))</f>
        <v>#N/A</v>
      </c>
      <c r="V798" s="17" t="e">
        <f>IF(W798="Transit","Transit",IF(W798="hiver",VLOOKUP(E798,'EFFECTIFS Hiver'!$A:$I,9,FALSE),IF(W798="été",VLOOKUP(E798,'EFFECTIFS Eté'!$A:$I,9,FALSE),"Erreur saison")))</f>
        <v>#N/A</v>
      </c>
      <c r="W798" s="18" t="e">
        <f>VLOOKUP(D798,Listes!B:C,2,FALSE)</f>
        <v>#N/A</v>
      </c>
    </row>
    <row r="799" spans="1:23" ht="15.75" customHeight="1">
      <c r="A799" s="11"/>
      <c r="B799" s="11"/>
      <c r="C799" s="11"/>
      <c r="D799" s="11"/>
      <c r="E799" s="11"/>
      <c r="F799" s="11"/>
      <c r="G799" s="11" t="e">
        <f>VLOOKUP(E799,TAXONS!B:C,2,FALSE)</f>
        <v>#N/A</v>
      </c>
      <c r="H799" s="13">
        <f t="shared" si="63"/>
        <v>0</v>
      </c>
      <c r="I799" s="12" t="e">
        <f t="shared" si="64"/>
        <v>#N/A</v>
      </c>
      <c r="J799" s="14" t="e">
        <f t="shared" si="65"/>
        <v>#N/A</v>
      </c>
      <c r="K799" s="15" t="e">
        <f>VLOOKUP(B799,REGIONS!A:D,4,FALSE)</f>
        <v>#N/A</v>
      </c>
      <c r="L799" s="19" t="e">
        <f>VLOOKUP(G799,Sensibilité!$A:$L,12,FALSE)</f>
        <v>#N/A</v>
      </c>
      <c r="M799" s="19" t="e">
        <f t="shared" si="66"/>
        <v>#N/A</v>
      </c>
      <c r="N799" s="19" t="e">
        <f t="shared" si="67"/>
        <v>#N/A</v>
      </c>
      <c r="O799" s="15" t="str">
        <f>IF(D799=Listes!$B$6,"SWARMING",IF(OR(D799=Listes!$B$1,D799=Listes!$B$2,D799=Listes!$B$5),2,IF(OR(D799=Listes!$B$3,D799=Listes!$B$4),1,"erreur colonne D")))</f>
        <v>SWARMING</v>
      </c>
      <c r="P799" s="15" t="e">
        <f>IF(OR(W799="Hiver",W799="Transit"),VLOOKUP(E799,IC!A:E,4,FALSE),IF(W799="été",VLOOKUP(E799,IC!A:E,3,FALSE),"erreur"))</f>
        <v>#N/A</v>
      </c>
      <c r="Q799" s="15" t="e">
        <f>IF(P799="NR",0,IF(F799&lt;5,0,IF(P799=1,VLOOKUP(F799,IC!$G$1:$I$8,3,TRUE),
IF(P799=2,VLOOKUP(F799,IC!$K$1:$M$8,3,TRUE),
IF(P799=3,VLOOKUP(F799,IC!$O$1:$Q$8,3,TRUE),IF(P799=4,VLOOKUP(F799,IC!$S$2:$U$9,3,TRUE),
"erreur"))))))</f>
        <v>#N/A</v>
      </c>
      <c r="R799" s="16" t="e">
        <f>IF(OR(V799="NA",V799="Transit",V799&lt;Listes!$F$1),"non applicable",F799/V799)</f>
        <v>#N/A</v>
      </c>
      <c r="S799" s="16" t="e">
        <f>IF(W799="Transit","Non applicable",IF(AND(W799="été",T799&gt;Listes!F798),F799/T799,IF(AND(W799="Hiver",Hierarchisation!U799&gt;Listes!F798),F799/U799,"non applicable")))</f>
        <v>#N/A</v>
      </c>
      <c r="T799" s="17" t="e">
        <f>IF(K799="Centre",VLOOKUP(E799,effectifs_ete,3,FALSE),IF(Hierarchisation!K799="Grand Nord",VLOOKUP(Hierarchisation!E799,effectifs_ete,4,FALSE),IF(Hierarchisation!K799="Nord Est",VLOOKUP(Hierarchisation!E799,effectifs_ete,5,FALSE),IF(Hierarchisation!K799="Nord Ouest",VLOOKUP(Hierarchisation!E799,effectifs_ete,6,FALSE),IF(Hierarchisation!K799="Sud Est",VLOOKUP(Hierarchisation!E799,effectifs_ete,7,FALSE),IF(Hierarchisation!K799="Sud Ouest",VLOOKUP(Hierarchisation!E799,effectifs_ete,8,FALSE),"Erreur Région"))))))</f>
        <v>#N/A</v>
      </c>
      <c r="U799" s="17" t="e">
        <f>IF(K799="Centre",VLOOKUP(E799,effectifs_hiver,3,FALSE),IF(Hierarchisation!K799="Grand Nord",VLOOKUP(Hierarchisation!E799,effectifs_hiver,4,FALSE),IF(Hierarchisation!K799="Nord Est",VLOOKUP(Hierarchisation!E799,effectifs_hiver,5,FALSE),IF(Hierarchisation!K799="Nord Ouest",VLOOKUP(Hierarchisation!E799,effectifs_hiver,6,FALSE),IF(Hierarchisation!K799="Sud Est",VLOOKUP(Hierarchisation!E799,effectifs_hiver,7,FALSE),IF(Hierarchisation!K799="Sud Ouest",VLOOKUP(Hierarchisation!E799,effectifs_hiver,8,FALSE),"Erreur Région"))))))</f>
        <v>#N/A</v>
      </c>
      <c r="V799" s="17" t="e">
        <f>IF(W799="Transit","Transit",IF(W799="hiver",VLOOKUP(E799,'EFFECTIFS Hiver'!$A:$I,9,FALSE),IF(W799="été",VLOOKUP(E799,'EFFECTIFS Eté'!$A:$I,9,FALSE),"Erreur saison")))</f>
        <v>#N/A</v>
      </c>
      <c r="W799" s="18" t="e">
        <f>VLOOKUP(D799,Listes!B:C,2,FALSE)</f>
        <v>#N/A</v>
      </c>
    </row>
    <row r="800" spans="1:23" ht="15.75" customHeight="1">
      <c r="A800" s="11"/>
      <c r="B800" s="11"/>
      <c r="C800" s="11"/>
      <c r="D800" s="11"/>
      <c r="E800" s="11"/>
      <c r="F800" s="11"/>
      <c r="G800" s="11" t="e">
        <f>VLOOKUP(E800,TAXONS!B:C,2,FALSE)</f>
        <v>#N/A</v>
      </c>
      <c r="H800" s="13">
        <f t="shared" si="63"/>
        <v>0</v>
      </c>
      <c r="I800" s="12" t="e">
        <f t="shared" si="64"/>
        <v>#N/A</v>
      </c>
      <c r="J800" s="14" t="e">
        <f t="shared" si="65"/>
        <v>#N/A</v>
      </c>
      <c r="K800" s="15" t="e">
        <f>VLOOKUP(B800,REGIONS!A:D,4,FALSE)</f>
        <v>#N/A</v>
      </c>
      <c r="L800" s="19" t="e">
        <f>VLOOKUP(G800,Sensibilité!$A:$L,12,FALSE)</f>
        <v>#N/A</v>
      </c>
      <c r="M800" s="19" t="e">
        <f t="shared" si="66"/>
        <v>#N/A</v>
      </c>
      <c r="N800" s="19" t="e">
        <f t="shared" si="67"/>
        <v>#N/A</v>
      </c>
      <c r="O800" s="15" t="str">
        <f>IF(D800=Listes!$B$6,"SWARMING",IF(OR(D800=Listes!$B$1,D800=Listes!$B$2,D800=Listes!$B$5),2,IF(OR(D800=Listes!$B$3,D800=Listes!$B$4),1,"erreur colonne D")))</f>
        <v>SWARMING</v>
      </c>
      <c r="P800" s="15" t="e">
        <f>IF(OR(W800="Hiver",W800="Transit"),VLOOKUP(E800,IC!A:E,4,FALSE),IF(W800="été",VLOOKUP(E800,IC!A:E,3,FALSE),"erreur"))</f>
        <v>#N/A</v>
      </c>
      <c r="Q800" s="15" t="e">
        <f>IF(P800="NR",0,IF(F800&lt;5,0,IF(P800=1,VLOOKUP(F800,IC!$G$1:$I$8,3,TRUE),
IF(P800=2,VLOOKUP(F800,IC!$K$1:$M$8,3,TRUE),
IF(P800=3,VLOOKUP(F800,IC!$O$1:$Q$8,3,TRUE),IF(P800=4,VLOOKUP(F800,IC!$S$2:$U$9,3,TRUE),
"erreur"))))))</f>
        <v>#N/A</v>
      </c>
      <c r="R800" s="16" t="e">
        <f>IF(OR(V800="NA",V800="Transit",V800&lt;Listes!$F$1),"non applicable",F800/V800)</f>
        <v>#N/A</v>
      </c>
      <c r="S800" s="16" t="e">
        <f>IF(W800="Transit","Non applicable",IF(AND(W800="été",T800&gt;Listes!F799),F800/T800,IF(AND(W800="Hiver",Hierarchisation!U800&gt;Listes!F799),F800/U800,"non applicable")))</f>
        <v>#N/A</v>
      </c>
      <c r="T800" s="17" t="e">
        <f>IF(K800="Centre",VLOOKUP(E800,effectifs_ete,3,FALSE),IF(Hierarchisation!K800="Grand Nord",VLOOKUP(Hierarchisation!E800,effectifs_ete,4,FALSE),IF(Hierarchisation!K800="Nord Est",VLOOKUP(Hierarchisation!E800,effectifs_ete,5,FALSE),IF(Hierarchisation!K800="Nord Ouest",VLOOKUP(Hierarchisation!E800,effectifs_ete,6,FALSE),IF(Hierarchisation!K800="Sud Est",VLOOKUP(Hierarchisation!E800,effectifs_ete,7,FALSE),IF(Hierarchisation!K800="Sud Ouest",VLOOKUP(Hierarchisation!E800,effectifs_ete,8,FALSE),"Erreur Région"))))))</f>
        <v>#N/A</v>
      </c>
      <c r="U800" s="17" t="e">
        <f>IF(K800="Centre",VLOOKUP(E800,effectifs_hiver,3,FALSE),IF(Hierarchisation!K800="Grand Nord",VLOOKUP(Hierarchisation!E800,effectifs_hiver,4,FALSE),IF(Hierarchisation!K800="Nord Est",VLOOKUP(Hierarchisation!E800,effectifs_hiver,5,FALSE),IF(Hierarchisation!K800="Nord Ouest",VLOOKUP(Hierarchisation!E800,effectifs_hiver,6,FALSE),IF(Hierarchisation!K800="Sud Est",VLOOKUP(Hierarchisation!E800,effectifs_hiver,7,FALSE),IF(Hierarchisation!K800="Sud Ouest",VLOOKUP(Hierarchisation!E800,effectifs_hiver,8,FALSE),"Erreur Région"))))))</f>
        <v>#N/A</v>
      </c>
      <c r="V800" s="17" t="e">
        <f>IF(W800="Transit","Transit",IF(W800="hiver",VLOOKUP(E800,'EFFECTIFS Hiver'!$A:$I,9,FALSE),IF(W800="été",VLOOKUP(E800,'EFFECTIFS Eté'!$A:$I,9,FALSE),"Erreur saison")))</f>
        <v>#N/A</v>
      </c>
      <c r="W800" s="18" t="e">
        <f>VLOOKUP(D800,Listes!B:C,2,FALSE)</f>
        <v>#N/A</v>
      </c>
    </row>
    <row r="801" spans="1:23" ht="15.75" customHeight="1">
      <c r="A801" s="11"/>
      <c r="B801" s="11"/>
      <c r="C801" s="11"/>
      <c r="D801" s="11"/>
      <c r="E801" s="11"/>
      <c r="F801" s="11"/>
      <c r="G801" s="11" t="e">
        <f>VLOOKUP(E801,TAXONS!B:C,2,FALSE)</f>
        <v>#N/A</v>
      </c>
      <c r="H801" s="13">
        <f t="shared" si="63"/>
        <v>0</v>
      </c>
      <c r="I801" s="12" t="e">
        <f t="shared" si="64"/>
        <v>#N/A</v>
      </c>
      <c r="J801" s="14" t="e">
        <f t="shared" si="65"/>
        <v>#N/A</v>
      </c>
      <c r="K801" s="15" t="e">
        <f>VLOOKUP(B801,REGIONS!A:D,4,FALSE)</f>
        <v>#N/A</v>
      </c>
      <c r="L801" s="19" t="e">
        <f>VLOOKUP(G801,Sensibilité!$A:$L,12,FALSE)</f>
        <v>#N/A</v>
      </c>
      <c r="M801" s="19" t="e">
        <f t="shared" si="66"/>
        <v>#N/A</v>
      </c>
      <c r="N801" s="19" t="e">
        <f t="shared" si="67"/>
        <v>#N/A</v>
      </c>
      <c r="O801" s="15" t="str">
        <f>IF(D801=Listes!$B$6,"SWARMING",IF(OR(D801=Listes!$B$1,D801=Listes!$B$2,D801=Listes!$B$5),2,IF(OR(D801=Listes!$B$3,D801=Listes!$B$4),1,"erreur colonne D")))</f>
        <v>SWARMING</v>
      </c>
      <c r="P801" s="15" t="e">
        <f>IF(OR(W801="Hiver",W801="Transit"),VLOOKUP(E801,IC!A:E,4,FALSE),IF(W801="été",VLOOKUP(E801,IC!A:E,3,FALSE),"erreur"))</f>
        <v>#N/A</v>
      </c>
      <c r="Q801" s="15" t="e">
        <f>IF(P801="NR",0,IF(F801&lt;5,0,IF(P801=1,VLOOKUP(F801,IC!$G$1:$I$8,3,TRUE),
IF(P801=2,VLOOKUP(F801,IC!$K$1:$M$8,3,TRUE),
IF(P801=3,VLOOKUP(F801,IC!$O$1:$Q$8,3,TRUE),IF(P801=4,VLOOKUP(F801,IC!$S$2:$U$9,3,TRUE),
"erreur"))))))</f>
        <v>#N/A</v>
      </c>
      <c r="R801" s="16" t="e">
        <f>IF(OR(V801="NA",V801="Transit",V801&lt;Listes!$F$1),"non applicable",F801/V801)</f>
        <v>#N/A</v>
      </c>
      <c r="S801" s="16" t="e">
        <f>IF(W801="Transit","Non applicable",IF(AND(W801="été",T801&gt;Listes!F800),F801/T801,IF(AND(W801="Hiver",Hierarchisation!U801&gt;Listes!F800),F801/U801,"non applicable")))</f>
        <v>#N/A</v>
      </c>
      <c r="T801" s="17" t="e">
        <f>IF(K801="Centre",VLOOKUP(E801,effectifs_ete,3,FALSE),IF(Hierarchisation!K801="Grand Nord",VLOOKUP(Hierarchisation!E801,effectifs_ete,4,FALSE),IF(Hierarchisation!K801="Nord Est",VLOOKUP(Hierarchisation!E801,effectifs_ete,5,FALSE),IF(Hierarchisation!K801="Nord Ouest",VLOOKUP(Hierarchisation!E801,effectifs_ete,6,FALSE),IF(Hierarchisation!K801="Sud Est",VLOOKUP(Hierarchisation!E801,effectifs_ete,7,FALSE),IF(Hierarchisation!K801="Sud Ouest",VLOOKUP(Hierarchisation!E801,effectifs_ete,8,FALSE),"Erreur Région"))))))</f>
        <v>#N/A</v>
      </c>
      <c r="U801" s="17" t="e">
        <f>IF(K801="Centre",VLOOKUP(E801,effectifs_hiver,3,FALSE),IF(Hierarchisation!K801="Grand Nord",VLOOKUP(Hierarchisation!E801,effectifs_hiver,4,FALSE),IF(Hierarchisation!K801="Nord Est",VLOOKUP(Hierarchisation!E801,effectifs_hiver,5,FALSE),IF(Hierarchisation!K801="Nord Ouest",VLOOKUP(Hierarchisation!E801,effectifs_hiver,6,FALSE),IF(Hierarchisation!K801="Sud Est",VLOOKUP(Hierarchisation!E801,effectifs_hiver,7,FALSE),IF(Hierarchisation!K801="Sud Ouest",VLOOKUP(Hierarchisation!E801,effectifs_hiver,8,FALSE),"Erreur Région"))))))</f>
        <v>#N/A</v>
      </c>
      <c r="V801" s="17" t="e">
        <f>IF(W801="Transit","Transit",IF(W801="hiver",VLOOKUP(E801,'EFFECTIFS Hiver'!$A:$I,9,FALSE),IF(W801="été",VLOOKUP(E801,'EFFECTIFS Eté'!$A:$I,9,FALSE),"Erreur saison")))</f>
        <v>#N/A</v>
      </c>
      <c r="W801" s="18" t="e">
        <f>VLOOKUP(D801,Listes!B:C,2,FALSE)</f>
        <v>#N/A</v>
      </c>
    </row>
    <row r="802" spans="1:23" ht="15.75" customHeight="1">
      <c r="A802" s="11"/>
      <c r="B802" s="11"/>
      <c r="C802" s="11"/>
      <c r="D802" s="11"/>
      <c r="E802" s="11"/>
      <c r="F802" s="11"/>
      <c r="G802" s="11" t="e">
        <f>VLOOKUP(E802,TAXONS!B:C,2,FALSE)</f>
        <v>#N/A</v>
      </c>
      <c r="H802" s="13">
        <f t="shared" si="63"/>
        <v>0</v>
      </c>
      <c r="I802" s="12" t="e">
        <f t="shared" si="64"/>
        <v>#N/A</v>
      </c>
      <c r="J802" s="14" t="e">
        <f t="shared" si="65"/>
        <v>#N/A</v>
      </c>
      <c r="K802" s="15" t="e">
        <f>VLOOKUP(B802,REGIONS!A:D,4,FALSE)</f>
        <v>#N/A</v>
      </c>
      <c r="L802" s="19" t="e">
        <f>VLOOKUP(G802,Sensibilité!$A:$L,12,FALSE)</f>
        <v>#N/A</v>
      </c>
      <c r="M802" s="19" t="e">
        <f t="shared" si="66"/>
        <v>#N/A</v>
      </c>
      <c r="N802" s="19" t="e">
        <f t="shared" si="67"/>
        <v>#N/A</v>
      </c>
      <c r="O802" s="15" t="str">
        <f>IF(D802=Listes!$B$6,"SWARMING",IF(OR(D802=Listes!$B$1,D802=Listes!$B$2,D802=Listes!$B$5),2,IF(OR(D802=Listes!$B$3,D802=Listes!$B$4),1,"erreur colonne D")))</f>
        <v>SWARMING</v>
      </c>
      <c r="P802" s="15" t="e">
        <f>IF(OR(W802="Hiver",W802="Transit"),VLOOKUP(E802,IC!A:E,4,FALSE),IF(W802="été",VLOOKUP(E802,IC!A:E,3,FALSE),"erreur"))</f>
        <v>#N/A</v>
      </c>
      <c r="Q802" s="15" t="e">
        <f>IF(P802="NR",0,IF(F802&lt;5,0,IF(P802=1,VLOOKUP(F802,IC!$G$1:$I$8,3,TRUE),
IF(P802=2,VLOOKUP(F802,IC!$K$1:$M$8,3,TRUE),
IF(P802=3,VLOOKUP(F802,IC!$O$1:$Q$8,3,TRUE),IF(P802=4,VLOOKUP(F802,IC!$S$2:$U$9,3,TRUE),
"erreur"))))))</f>
        <v>#N/A</v>
      </c>
      <c r="R802" s="16" t="e">
        <f>IF(OR(V802="NA",V802="Transit",V802&lt;Listes!$F$1),"non applicable",F802/V802)</f>
        <v>#N/A</v>
      </c>
      <c r="S802" s="16" t="e">
        <f>IF(W802="Transit","Non applicable",IF(AND(W802="été",T802&gt;Listes!F801),F802/T802,IF(AND(W802="Hiver",Hierarchisation!U802&gt;Listes!F801),F802/U802,"non applicable")))</f>
        <v>#N/A</v>
      </c>
      <c r="T802" s="17" t="e">
        <f>IF(K802="Centre",VLOOKUP(E802,effectifs_ete,3,FALSE),IF(Hierarchisation!K802="Grand Nord",VLOOKUP(Hierarchisation!E802,effectifs_ete,4,FALSE),IF(Hierarchisation!K802="Nord Est",VLOOKUP(Hierarchisation!E802,effectifs_ete,5,FALSE),IF(Hierarchisation!K802="Nord Ouest",VLOOKUP(Hierarchisation!E802,effectifs_ete,6,FALSE),IF(Hierarchisation!K802="Sud Est",VLOOKUP(Hierarchisation!E802,effectifs_ete,7,FALSE),IF(Hierarchisation!K802="Sud Ouest",VLOOKUP(Hierarchisation!E802,effectifs_ete,8,FALSE),"Erreur Région"))))))</f>
        <v>#N/A</v>
      </c>
      <c r="U802" s="17" t="e">
        <f>IF(K802="Centre",VLOOKUP(E802,effectifs_hiver,3,FALSE),IF(Hierarchisation!K802="Grand Nord",VLOOKUP(Hierarchisation!E802,effectifs_hiver,4,FALSE),IF(Hierarchisation!K802="Nord Est",VLOOKUP(Hierarchisation!E802,effectifs_hiver,5,FALSE),IF(Hierarchisation!K802="Nord Ouest",VLOOKUP(Hierarchisation!E802,effectifs_hiver,6,FALSE),IF(Hierarchisation!K802="Sud Est",VLOOKUP(Hierarchisation!E802,effectifs_hiver,7,FALSE),IF(Hierarchisation!K802="Sud Ouest",VLOOKUP(Hierarchisation!E802,effectifs_hiver,8,FALSE),"Erreur Région"))))))</f>
        <v>#N/A</v>
      </c>
      <c r="V802" s="17" t="e">
        <f>IF(W802="Transit","Transit",IF(W802="hiver",VLOOKUP(E802,'EFFECTIFS Hiver'!$A:$I,9,FALSE),IF(W802="été",VLOOKUP(E802,'EFFECTIFS Eté'!$A:$I,9,FALSE),"Erreur saison")))</f>
        <v>#N/A</v>
      </c>
      <c r="W802" s="18" t="e">
        <f>VLOOKUP(D802,Listes!B:C,2,FALSE)</f>
        <v>#N/A</v>
      </c>
    </row>
    <row r="803" spans="1:23" ht="15.75" customHeight="1">
      <c r="A803" s="11"/>
      <c r="B803" s="11"/>
      <c r="C803" s="11"/>
      <c r="D803" s="11"/>
      <c r="E803" s="11"/>
      <c r="F803" s="11"/>
      <c r="G803" s="11" t="e">
        <f>VLOOKUP(E803,TAXONS!B:C,2,FALSE)</f>
        <v>#N/A</v>
      </c>
      <c r="H803" s="13">
        <f t="shared" si="63"/>
        <v>0</v>
      </c>
      <c r="I803" s="12" t="e">
        <f t="shared" si="64"/>
        <v>#N/A</v>
      </c>
      <c r="J803" s="14" t="e">
        <f t="shared" si="65"/>
        <v>#N/A</v>
      </c>
      <c r="K803" s="15" t="e">
        <f>VLOOKUP(B803,REGIONS!A:D,4,FALSE)</f>
        <v>#N/A</v>
      </c>
      <c r="L803" s="19" t="e">
        <f>VLOOKUP(G803,Sensibilité!$A:$L,12,FALSE)</f>
        <v>#N/A</v>
      </c>
      <c r="M803" s="19" t="e">
        <f t="shared" si="66"/>
        <v>#N/A</v>
      </c>
      <c r="N803" s="19" t="e">
        <f t="shared" si="67"/>
        <v>#N/A</v>
      </c>
      <c r="O803" s="15" t="str">
        <f>IF(D803=Listes!$B$6,"SWARMING",IF(OR(D803=Listes!$B$1,D803=Listes!$B$2,D803=Listes!$B$5),2,IF(OR(D803=Listes!$B$3,D803=Listes!$B$4),1,"erreur colonne D")))</f>
        <v>SWARMING</v>
      </c>
      <c r="P803" s="15" t="e">
        <f>IF(OR(W803="Hiver",W803="Transit"),VLOOKUP(E803,IC!A:E,4,FALSE),IF(W803="été",VLOOKUP(E803,IC!A:E,3,FALSE),"erreur"))</f>
        <v>#N/A</v>
      </c>
      <c r="Q803" s="15" t="e">
        <f>IF(P803="NR",0,IF(F803&lt;5,0,IF(P803=1,VLOOKUP(F803,IC!$G$1:$I$8,3,TRUE),
IF(P803=2,VLOOKUP(F803,IC!$K$1:$M$8,3,TRUE),
IF(P803=3,VLOOKUP(F803,IC!$O$1:$Q$8,3,TRUE),IF(P803=4,VLOOKUP(F803,IC!$S$2:$U$9,3,TRUE),
"erreur"))))))</f>
        <v>#N/A</v>
      </c>
      <c r="R803" s="16" t="e">
        <f>IF(OR(V803="NA",V803="Transit",V803&lt;Listes!$F$1),"non applicable",F803/V803)</f>
        <v>#N/A</v>
      </c>
      <c r="S803" s="16" t="e">
        <f>IF(W803="Transit","Non applicable",IF(AND(W803="été",T803&gt;Listes!F802),F803/T803,IF(AND(W803="Hiver",Hierarchisation!U803&gt;Listes!F802),F803/U803,"non applicable")))</f>
        <v>#N/A</v>
      </c>
      <c r="T803" s="17" t="e">
        <f>IF(K803="Centre",VLOOKUP(E803,effectifs_ete,3,FALSE),IF(Hierarchisation!K803="Grand Nord",VLOOKUP(Hierarchisation!E803,effectifs_ete,4,FALSE),IF(Hierarchisation!K803="Nord Est",VLOOKUP(Hierarchisation!E803,effectifs_ete,5,FALSE),IF(Hierarchisation!K803="Nord Ouest",VLOOKUP(Hierarchisation!E803,effectifs_ete,6,FALSE),IF(Hierarchisation!K803="Sud Est",VLOOKUP(Hierarchisation!E803,effectifs_ete,7,FALSE),IF(Hierarchisation!K803="Sud Ouest",VLOOKUP(Hierarchisation!E803,effectifs_ete,8,FALSE),"Erreur Région"))))))</f>
        <v>#N/A</v>
      </c>
      <c r="U803" s="17" t="e">
        <f>IF(K803="Centre",VLOOKUP(E803,effectifs_hiver,3,FALSE),IF(Hierarchisation!K803="Grand Nord",VLOOKUP(Hierarchisation!E803,effectifs_hiver,4,FALSE),IF(Hierarchisation!K803="Nord Est",VLOOKUP(Hierarchisation!E803,effectifs_hiver,5,FALSE),IF(Hierarchisation!K803="Nord Ouest",VLOOKUP(Hierarchisation!E803,effectifs_hiver,6,FALSE),IF(Hierarchisation!K803="Sud Est",VLOOKUP(Hierarchisation!E803,effectifs_hiver,7,FALSE),IF(Hierarchisation!K803="Sud Ouest",VLOOKUP(Hierarchisation!E803,effectifs_hiver,8,FALSE),"Erreur Région"))))))</f>
        <v>#N/A</v>
      </c>
      <c r="V803" s="17" t="e">
        <f>IF(W803="Transit","Transit",IF(W803="hiver",VLOOKUP(E803,'EFFECTIFS Hiver'!$A:$I,9,FALSE),IF(W803="été",VLOOKUP(E803,'EFFECTIFS Eté'!$A:$I,9,FALSE),"Erreur saison")))</f>
        <v>#N/A</v>
      </c>
      <c r="W803" s="18" t="e">
        <f>VLOOKUP(D803,Listes!B:C,2,FALSE)</f>
        <v>#N/A</v>
      </c>
    </row>
    <row r="804" spans="1:23" ht="15.75" customHeight="1">
      <c r="A804" s="11"/>
      <c r="B804" s="11"/>
      <c r="C804" s="11"/>
      <c r="D804" s="11"/>
      <c r="E804" s="11"/>
      <c r="F804" s="11"/>
      <c r="G804" s="11" t="e">
        <f>VLOOKUP(E804,TAXONS!B:C,2,FALSE)</f>
        <v>#N/A</v>
      </c>
      <c r="H804" s="13">
        <f t="shared" si="63"/>
        <v>0</v>
      </c>
      <c r="I804" s="12" t="e">
        <f t="shared" si="64"/>
        <v>#N/A</v>
      </c>
      <c r="J804" s="14" t="e">
        <f t="shared" si="65"/>
        <v>#N/A</v>
      </c>
      <c r="K804" s="15" t="e">
        <f>VLOOKUP(B804,REGIONS!A:D,4,FALSE)</f>
        <v>#N/A</v>
      </c>
      <c r="L804" s="19" t="e">
        <f>VLOOKUP(G804,Sensibilité!$A:$L,12,FALSE)</f>
        <v>#N/A</v>
      </c>
      <c r="M804" s="19" t="e">
        <f t="shared" si="66"/>
        <v>#N/A</v>
      </c>
      <c r="N804" s="19" t="e">
        <f t="shared" si="67"/>
        <v>#N/A</v>
      </c>
      <c r="O804" s="15" t="str">
        <f>IF(D804=Listes!$B$6,"SWARMING",IF(OR(D804=Listes!$B$1,D804=Listes!$B$2,D804=Listes!$B$5),2,IF(OR(D804=Listes!$B$3,D804=Listes!$B$4),1,"erreur colonne D")))</f>
        <v>SWARMING</v>
      </c>
      <c r="P804" s="15" t="e">
        <f>IF(OR(W804="Hiver",W804="Transit"),VLOOKUP(E804,IC!A:E,4,FALSE),IF(W804="été",VLOOKUP(E804,IC!A:E,3,FALSE),"erreur"))</f>
        <v>#N/A</v>
      </c>
      <c r="Q804" s="15" t="e">
        <f>IF(P804="NR",0,IF(F804&lt;5,0,IF(P804=1,VLOOKUP(F804,IC!$G$1:$I$8,3,TRUE),
IF(P804=2,VLOOKUP(F804,IC!$K$1:$M$8,3,TRUE),
IF(P804=3,VLOOKUP(F804,IC!$O$1:$Q$8,3,TRUE),IF(P804=4,VLOOKUP(F804,IC!$S$2:$U$9,3,TRUE),
"erreur"))))))</f>
        <v>#N/A</v>
      </c>
      <c r="R804" s="16" t="e">
        <f>IF(OR(V804="NA",V804="Transit",V804&lt;Listes!$F$1),"non applicable",F804/V804)</f>
        <v>#N/A</v>
      </c>
      <c r="S804" s="16" t="e">
        <f>IF(W804="Transit","Non applicable",IF(AND(W804="été",T804&gt;Listes!F803),F804/T804,IF(AND(W804="Hiver",Hierarchisation!U804&gt;Listes!F803),F804/U804,"non applicable")))</f>
        <v>#N/A</v>
      </c>
      <c r="T804" s="17" t="e">
        <f>IF(K804="Centre",VLOOKUP(E804,effectifs_ete,3,FALSE),IF(Hierarchisation!K804="Grand Nord",VLOOKUP(Hierarchisation!E804,effectifs_ete,4,FALSE),IF(Hierarchisation!K804="Nord Est",VLOOKUP(Hierarchisation!E804,effectifs_ete,5,FALSE),IF(Hierarchisation!K804="Nord Ouest",VLOOKUP(Hierarchisation!E804,effectifs_ete,6,FALSE),IF(Hierarchisation!K804="Sud Est",VLOOKUP(Hierarchisation!E804,effectifs_ete,7,FALSE),IF(Hierarchisation!K804="Sud Ouest",VLOOKUP(Hierarchisation!E804,effectifs_ete,8,FALSE),"Erreur Région"))))))</f>
        <v>#N/A</v>
      </c>
      <c r="U804" s="17" t="e">
        <f>IF(K804="Centre",VLOOKUP(E804,effectifs_hiver,3,FALSE),IF(Hierarchisation!K804="Grand Nord",VLOOKUP(Hierarchisation!E804,effectifs_hiver,4,FALSE),IF(Hierarchisation!K804="Nord Est",VLOOKUP(Hierarchisation!E804,effectifs_hiver,5,FALSE),IF(Hierarchisation!K804="Nord Ouest",VLOOKUP(Hierarchisation!E804,effectifs_hiver,6,FALSE),IF(Hierarchisation!K804="Sud Est",VLOOKUP(Hierarchisation!E804,effectifs_hiver,7,FALSE),IF(Hierarchisation!K804="Sud Ouest",VLOOKUP(Hierarchisation!E804,effectifs_hiver,8,FALSE),"Erreur Région"))))))</f>
        <v>#N/A</v>
      </c>
      <c r="V804" s="17" t="e">
        <f>IF(W804="Transit","Transit",IF(W804="hiver",VLOOKUP(E804,'EFFECTIFS Hiver'!$A:$I,9,FALSE),IF(W804="été",VLOOKUP(E804,'EFFECTIFS Eté'!$A:$I,9,FALSE),"Erreur saison")))</f>
        <v>#N/A</v>
      </c>
      <c r="W804" s="18" t="e">
        <f>VLOOKUP(D804,Listes!B:C,2,FALSE)</f>
        <v>#N/A</v>
      </c>
    </row>
    <row r="805" spans="1:23" ht="15.75" customHeight="1">
      <c r="A805" s="11"/>
      <c r="B805" s="11"/>
      <c r="C805" s="11"/>
      <c r="D805" s="11"/>
      <c r="E805" s="11"/>
      <c r="F805" s="11"/>
      <c r="G805" s="11" t="e">
        <f>VLOOKUP(E805,TAXONS!B:C,2,FALSE)</f>
        <v>#N/A</v>
      </c>
      <c r="H805" s="13">
        <f t="shared" si="63"/>
        <v>0</v>
      </c>
      <c r="I805" s="12" t="e">
        <f t="shared" si="64"/>
        <v>#N/A</v>
      </c>
      <c r="J805" s="14" t="e">
        <f t="shared" si="65"/>
        <v>#N/A</v>
      </c>
      <c r="K805" s="15" t="e">
        <f>VLOOKUP(B805,REGIONS!A:D,4,FALSE)</f>
        <v>#N/A</v>
      </c>
      <c r="L805" s="19" t="e">
        <f>VLOOKUP(G805,Sensibilité!$A:$L,12,FALSE)</f>
        <v>#N/A</v>
      </c>
      <c r="M805" s="19" t="e">
        <f t="shared" si="66"/>
        <v>#N/A</v>
      </c>
      <c r="N805" s="19" t="e">
        <f t="shared" si="67"/>
        <v>#N/A</v>
      </c>
      <c r="O805" s="15" t="str">
        <f>IF(D805=Listes!$B$6,"SWARMING",IF(OR(D805=Listes!$B$1,D805=Listes!$B$2,D805=Listes!$B$5),2,IF(OR(D805=Listes!$B$3,D805=Listes!$B$4),1,"erreur colonne D")))</f>
        <v>SWARMING</v>
      </c>
      <c r="P805" s="15" t="e">
        <f>IF(OR(W805="Hiver",W805="Transit"),VLOOKUP(E805,IC!A:E,4,FALSE),IF(W805="été",VLOOKUP(E805,IC!A:E,3,FALSE),"erreur"))</f>
        <v>#N/A</v>
      </c>
      <c r="Q805" s="15" t="e">
        <f>IF(P805="NR",0,IF(F805&lt;5,0,IF(P805=1,VLOOKUP(F805,IC!$G$1:$I$8,3,TRUE),
IF(P805=2,VLOOKUP(F805,IC!$K$1:$M$8,3,TRUE),
IF(P805=3,VLOOKUP(F805,IC!$O$1:$Q$8,3,TRUE),IF(P805=4,VLOOKUP(F805,IC!$S$2:$U$9,3,TRUE),
"erreur"))))))</f>
        <v>#N/A</v>
      </c>
      <c r="R805" s="16" t="e">
        <f>IF(OR(V805="NA",V805="Transit",V805&lt;Listes!$F$1),"non applicable",F805/V805)</f>
        <v>#N/A</v>
      </c>
      <c r="S805" s="16" t="e">
        <f>IF(W805="Transit","Non applicable",IF(AND(W805="été",T805&gt;Listes!F804),F805/T805,IF(AND(W805="Hiver",Hierarchisation!U805&gt;Listes!F804),F805/U805,"non applicable")))</f>
        <v>#N/A</v>
      </c>
      <c r="T805" s="17" t="e">
        <f>IF(K805="Centre",VLOOKUP(E805,effectifs_ete,3,FALSE),IF(Hierarchisation!K805="Grand Nord",VLOOKUP(Hierarchisation!E805,effectifs_ete,4,FALSE),IF(Hierarchisation!K805="Nord Est",VLOOKUP(Hierarchisation!E805,effectifs_ete,5,FALSE),IF(Hierarchisation!K805="Nord Ouest",VLOOKUP(Hierarchisation!E805,effectifs_ete,6,FALSE),IF(Hierarchisation!K805="Sud Est",VLOOKUP(Hierarchisation!E805,effectifs_ete,7,FALSE),IF(Hierarchisation!K805="Sud Ouest",VLOOKUP(Hierarchisation!E805,effectifs_ete,8,FALSE),"Erreur Région"))))))</f>
        <v>#N/A</v>
      </c>
      <c r="U805" s="17" t="e">
        <f>IF(K805="Centre",VLOOKUP(E805,effectifs_hiver,3,FALSE),IF(Hierarchisation!K805="Grand Nord",VLOOKUP(Hierarchisation!E805,effectifs_hiver,4,FALSE),IF(Hierarchisation!K805="Nord Est",VLOOKUP(Hierarchisation!E805,effectifs_hiver,5,FALSE),IF(Hierarchisation!K805="Nord Ouest",VLOOKUP(Hierarchisation!E805,effectifs_hiver,6,FALSE),IF(Hierarchisation!K805="Sud Est",VLOOKUP(Hierarchisation!E805,effectifs_hiver,7,FALSE),IF(Hierarchisation!K805="Sud Ouest",VLOOKUP(Hierarchisation!E805,effectifs_hiver,8,FALSE),"Erreur Région"))))))</f>
        <v>#N/A</v>
      </c>
      <c r="V805" s="17" t="e">
        <f>IF(W805="Transit","Transit",IF(W805="hiver",VLOOKUP(E805,'EFFECTIFS Hiver'!$A:$I,9,FALSE),IF(W805="été",VLOOKUP(E805,'EFFECTIFS Eté'!$A:$I,9,FALSE),"Erreur saison")))</f>
        <v>#N/A</v>
      </c>
      <c r="W805" s="18" t="e">
        <f>VLOOKUP(D805,Listes!B:C,2,FALSE)</f>
        <v>#N/A</v>
      </c>
    </row>
    <row r="806" spans="1:23" ht="15.75" customHeight="1">
      <c r="A806" s="11"/>
      <c r="B806" s="11"/>
      <c r="C806" s="11"/>
      <c r="D806" s="11"/>
      <c r="E806" s="11"/>
      <c r="F806" s="11"/>
      <c r="G806" s="11" t="e">
        <f>VLOOKUP(E806,TAXONS!B:C,2,FALSE)</f>
        <v>#N/A</v>
      </c>
      <c r="H806" s="13">
        <f t="shared" si="63"/>
        <v>0</v>
      </c>
      <c r="I806" s="12" t="e">
        <f t="shared" si="64"/>
        <v>#N/A</v>
      </c>
      <c r="J806" s="14" t="e">
        <f t="shared" si="65"/>
        <v>#N/A</v>
      </c>
      <c r="K806" s="15" t="e">
        <f>VLOOKUP(B806,REGIONS!A:D,4,FALSE)</f>
        <v>#N/A</v>
      </c>
      <c r="L806" s="19" t="e">
        <f>VLOOKUP(G806,Sensibilité!$A:$L,12,FALSE)</f>
        <v>#N/A</v>
      </c>
      <c r="M806" s="19" t="e">
        <f t="shared" si="66"/>
        <v>#N/A</v>
      </c>
      <c r="N806" s="19" t="e">
        <f t="shared" si="67"/>
        <v>#N/A</v>
      </c>
      <c r="O806" s="15" t="str">
        <f>IF(D806=Listes!$B$6,"SWARMING",IF(OR(D806=Listes!$B$1,D806=Listes!$B$2,D806=Listes!$B$5),2,IF(OR(D806=Listes!$B$3,D806=Listes!$B$4),1,"erreur colonne D")))</f>
        <v>SWARMING</v>
      </c>
      <c r="P806" s="15" t="e">
        <f>IF(OR(W806="Hiver",W806="Transit"),VLOOKUP(E806,IC!A:E,4,FALSE),IF(W806="été",VLOOKUP(E806,IC!A:E,3,FALSE),"erreur"))</f>
        <v>#N/A</v>
      </c>
      <c r="Q806" s="15" t="e">
        <f>IF(P806="NR",0,IF(F806&lt;5,0,IF(P806=1,VLOOKUP(F806,IC!$G$1:$I$8,3,TRUE),
IF(P806=2,VLOOKUP(F806,IC!$K$1:$M$8,3,TRUE),
IF(P806=3,VLOOKUP(F806,IC!$O$1:$Q$8,3,TRUE),IF(P806=4,VLOOKUP(F806,IC!$S$2:$U$9,3,TRUE),
"erreur"))))))</f>
        <v>#N/A</v>
      </c>
      <c r="R806" s="16" t="e">
        <f>IF(OR(V806="NA",V806="Transit",V806&lt;Listes!$F$1),"non applicable",F806/V806)</f>
        <v>#N/A</v>
      </c>
      <c r="S806" s="16" t="e">
        <f>IF(W806="Transit","Non applicable",IF(AND(W806="été",T806&gt;Listes!F805),F806/T806,IF(AND(W806="Hiver",Hierarchisation!U806&gt;Listes!F805),F806/U806,"non applicable")))</f>
        <v>#N/A</v>
      </c>
      <c r="T806" s="17" t="e">
        <f>IF(K806="Centre",VLOOKUP(E806,effectifs_ete,3,FALSE),IF(Hierarchisation!K806="Grand Nord",VLOOKUP(Hierarchisation!E806,effectifs_ete,4,FALSE),IF(Hierarchisation!K806="Nord Est",VLOOKUP(Hierarchisation!E806,effectifs_ete,5,FALSE),IF(Hierarchisation!K806="Nord Ouest",VLOOKUP(Hierarchisation!E806,effectifs_ete,6,FALSE),IF(Hierarchisation!K806="Sud Est",VLOOKUP(Hierarchisation!E806,effectifs_ete,7,FALSE),IF(Hierarchisation!K806="Sud Ouest",VLOOKUP(Hierarchisation!E806,effectifs_ete,8,FALSE),"Erreur Région"))))))</f>
        <v>#N/A</v>
      </c>
      <c r="U806" s="17" t="e">
        <f>IF(K806="Centre",VLOOKUP(E806,effectifs_hiver,3,FALSE),IF(Hierarchisation!K806="Grand Nord",VLOOKUP(Hierarchisation!E806,effectifs_hiver,4,FALSE),IF(Hierarchisation!K806="Nord Est",VLOOKUP(Hierarchisation!E806,effectifs_hiver,5,FALSE),IF(Hierarchisation!K806="Nord Ouest",VLOOKUP(Hierarchisation!E806,effectifs_hiver,6,FALSE),IF(Hierarchisation!K806="Sud Est",VLOOKUP(Hierarchisation!E806,effectifs_hiver,7,FALSE),IF(Hierarchisation!K806="Sud Ouest",VLOOKUP(Hierarchisation!E806,effectifs_hiver,8,FALSE),"Erreur Région"))))))</f>
        <v>#N/A</v>
      </c>
      <c r="V806" s="17" t="e">
        <f>IF(W806="Transit","Transit",IF(W806="hiver",VLOOKUP(E806,'EFFECTIFS Hiver'!$A:$I,9,FALSE),IF(W806="été",VLOOKUP(E806,'EFFECTIFS Eté'!$A:$I,9,FALSE),"Erreur saison")))</f>
        <v>#N/A</v>
      </c>
      <c r="W806" s="18" t="e">
        <f>VLOOKUP(D806,Listes!B:C,2,FALSE)</f>
        <v>#N/A</v>
      </c>
    </row>
    <row r="807" spans="1:23" ht="15.75" customHeight="1">
      <c r="A807" s="11"/>
      <c r="B807" s="11"/>
      <c r="C807" s="11"/>
      <c r="D807" s="11"/>
      <c r="E807" s="11"/>
      <c r="F807" s="11"/>
      <c r="G807" s="11" t="e">
        <f>VLOOKUP(E807,TAXONS!B:C,2,FALSE)</f>
        <v>#N/A</v>
      </c>
      <c r="H807" s="13">
        <f t="shared" si="63"/>
        <v>0</v>
      </c>
      <c r="I807" s="12" t="e">
        <f t="shared" si="64"/>
        <v>#N/A</v>
      </c>
      <c r="J807" s="14" t="e">
        <f t="shared" si="65"/>
        <v>#N/A</v>
      </c>
      <c r="K807" s="15" t="e">
        <f>VLOOKUP(B807,REGIONS!A:D,4,FALSE)</f>
        <v>#N/A</v>
      </c>
      <c r="L807" s="19" t="e">
        <f>VLOOKUP(G807,Sensibilité!$A:$L,12,FALSE)</f>
        <v>#N/A</v>
      </c>
      <c r="M807" s="19" t="e">
        <f t="shared" si="66"/>
        <v>#N/A</v>
      </c>
      <c r="N807" s="19" t="e">
        <f t="shared" si="67"/>
        <v>#N/A</v>
      </c>
      <c r="O807" s="15" t="str">
        <f>IF(D807=Listes!$B$6,"SWARMING",IF(OR(D807=Listes!$B$1,D807=Listes!$B$2,D807=Listes!$B$5),2,IF(OR(D807=Listes!$B$3,D807=Listes!$B$4),1,"erreur colonne D")))</f>
        <v>SWARMING</v>
      </c>
      <c r="P807" s="15" t="e">
        <f>IF(OR(W807="Hiver",W807="Transit"),VLOOKUP(E807,IC!A:E,4,FALSE),IF(W807="été",VLOOKUP(E807,IC!A:E,3,FALSE),"erreur"))</f>
        <v>#N/A</v>
      </c>
      <c r="Q807" s="15" t="e">
        <f>IF(P807="NR",0,IF(F807&lt;5,0,IF(P807=1,VLOOKUP(F807,IC!$G$1:$I$8,3,TRUE),
IF(P807=2,VLOOKUP(F807,IC!$K$1:$M$8,3,TRUE),
IF(P807=3,VLOOKUP(F807,IC!$O$1:$Q$8,3,TRUE),IF(P807=4,VLOOKUP(F807,IC!$S$2:$U$9,3,TRUE),
"erreur"))))))</f>
        <v>#N/A</v>
      </c>
      <c r="R807" s="16" t="e">
        <f>IF(OR(V807="NA",V807="Transit",V807&lt;Listes!$F$1),"non applicable",F807/V807)</f>
        <v>#N/A</v>
      </c>
      <c r="S807" s="16" t="e">
        <f>IF(W807="Transit","Non applicable",IF(AND(W807="été",T807&gt;Listes!F806),F807/T807,IF(AND(W807="Hiver",Hierarchisation!U807&gt;Listes!F806),F807/U807,"non applicable")))</f>
        <v>#N/A</v>
      </c>
      <c r="T807" s="17" t="e">
        <f>IF(K807="Centre",VLOOKUP(E807,effectifs_ete,3,FALSE),IF(Hierarchisation!K807="Grand Nord",VLOOKUP(Hierarchisation!E807,effectifs_ete,4,FALSE),IF(Hierarchisation!K807="Nord Est",VLOOKUP(Hierarchisation!E807,effectifs_ete,5,FALSE),IF(Hierarchisation!K807="Nord Ouest",VLOOKUP(Hierarchisation!E807,effectifs_ete,6,FALSE),IF(Hierarchisation!K807="Sud Est",VLOOKUP(Hierarchisation!E807,effectifs_ete,7,FALSE),IF(Hierarchisation!K807="Sud Ouest",VLOOKUP(Hierarchisation!E807,effectifs_ete,8,FALSE),"Erreur Région"))))))</f>
        <v>#N/A</v>
      </c>
      <c r="U807" s="17" t="e">
        <f>IF(K807="Centre",VLOOKUP(E807,effectifs_hiver,3,FALSE),IF(Hierarchisation!K807="Grand Nord",VLOOKUP(Hierarchisation!E807,effectifs_hiver,4,FALSE),IF(Hierarchisation!K807="Nord Est",VLOOKUP(Hierarchisation!E807,effectifs_hiver,5,FALSE),IF(Hierarchisation!K807="Nord Ouest",VLOOKUP(Hierarchisation!E807,effectifs_hiver,6,FALSE),IF(Hierarchisation!K807="Sud Est",VLOOKUP(Hierarchisation!E807,effectifs_hiver,7,FALSE),IF(Hierarchisation!K807="Sud Ouest",VLOOKUP(Hierarchisation!E807,effectifs_hiver,8,FALSE),"Erreur Région"))))))</f>
        <v>#N/A</v>
      </c>
      <c r="V807" s="17" t="e">
        <f>IF(W807="Transit","Transit",IF(W807="hiver",VLOOKUP(E807,'EFFECTIFS Hiver'!$A:$I,9,FALSE),IF(W807="été",VLOOKUP(E807,'EFFECTIFS Eté'!$A:$I,9,FALSE),"Erreur saison")))</f>
        <v>#N/A</v>
      </c>
      <c r="W807" s="18" t="e">
        <f>VLOOKUP(D807,Listes!B:C,2,FALSE)</f>
        <v>#N/A</v>
      </c>
    </row>
    <row r="808" spans="1:23" ht="15.75" customHeight="1">
      <c r="A808" s="11"/>
      <c r="B808" s="11"/>
      <c r="C808" s="11"/>
      <c r="D808" s="11"/>
      <c r="E808" s="11"/>
      <c r="F808" s="11"/>
      <c r="G808" s="11" t="e">
        <f>VLOOKUP(E808,TAXONS!B:C,2,FALSE)</f>
        <v>#N/A</v>
      </c>
      <c r="H808" s="13">
        <f t="shared" si="63"/>
        <v>0</v>
      </c>
      <c r="I808" s="12" t="e">
        <f t="shared" si="64"/>
        <v>#N/A</v>
      </c>
      <c r="J808" s="14" t="e">
        <f t="shared" si="65"/>
        <v>#N/A</v>
      </c>
      <c r="K808" s="15" t="e">
        <f>VLOOKUP(B808,REGIONS!A:D,4,FALSE)</f>
        <v>#N/A</v>
      </c>
      <c r="L808" s="19" t="e">
        <f>VLOOKUP(G808,Sensibilité!$A:$L,12,FALSE)</f>
        <v>#N/A</v>
      </c>
      <c r="M808" s="19" t="e">
        <f t="shared" si="66"/>
        <v>#N/A</v>
      </c>
      <c r="N808" s="19" t="e">
        <f t="shared" si="67"/>
        <v>#N/A</v>
      </c>
      <c r="O808" s="15" t="str">
        <f>IF(D808=Listes!$B$6,"SWARMING",IF(OR(D808=Listes!$B$1,D808=Listes!$B$2,D808=Listes!$B$5),2,IF(OR(D808=Listes!$B$3,D808=Listes!$B$4),1,"erreur colonne D")))</f>
        <v>SWARMING</v>
      </c>
      <c r="P808" s="15" t="e">
        <f>IF(OR(W808="Hiver",W808="Transit"),VLOOKUP(E808,IC!A:E,4,FALSE),IF(W808="été",VLOOKUP(E808,IC!A:E,3,FALSE),"erreur"))</f>
        <v>#N/A</v>
      </c>
      <c r="Q808" s="15" t="e">
        <f>IF(P808="NR",0,IF(F808&lt;5,0,IF(P808=1,VLOOKUP(F808,IC!$G$1:$I$8,3,TRUE),
IF(P808=2,VLOOKUP(F808,IC!$K$1:$M$8,3,TRUE),
IF(P808=3,VLOOKUP(F808,IC!$O$1:$Q$8,3,TRUE),IF(P808=4,VLOOKUP(F808,IC!$S$2:$U$9,3,TRUE),
"erreur"))))))</f>
        <v>#N/A</v>
      </c>
      <c r="R808" s="16" t="e">
        <f>IF(OR(V808="NA",V808="Transit",V808&lt;Listes!$F$1),"non applicable",F808/V808)</f>
        <v>#N/A</v>
      </c>
      <c r="S808" s="16" t="e">
        <f>IF(W808="Transit","Non applicable",IF(AND(W808="été",T808&gt;Listes!F807),F808/T808,IF(AND(W808="Hiver",Hierarchisation!U808&gt;Listes!F807),F808/U808,"non applicable")))</f>
        <v>#N/A</v>
      </c>
      <c r="T808" s="17" t="e">
        <f>IF(K808="Centre",VLOOKUP(E808,effectifs_ete,3,FALSE),IF(Hierarchisation!K808="Grand Nord",VLOOKUP(Hierarchisation!E808,effectifs_ete,4,FALSE),IF(Hierarchisation!K808="Nord Est",VLOOKUP(Hierarchisation!E808,effectifs_ete,5,FALSE),IF(Hierarchisation!K808="Nord Ouest",VLOOKUP(Hierarchisation!E808,effectifs_ete,6,FALSE),IF(Hierarchisation!K808="Sud Est",VLOOKUP(Hierarchisation!E808,effectifs_ete,7,FALSE),IF(Hierarchisation!K808="Sud Ouest",VLOOKUP(Hierarchisation!E808,effectifs_ete,8,FALSE),"Erreur Région"))))))</f>
        <v>#N/A</v>
      </c>
      <c r="U808" s="17" t="e">
        <f>IF(K808="Centre",VLOOKUP(E808,effectifs_hiver,3,FALSE),IF(Hierarchisation!K808="Grand Nord",VLOOKUP(Hierarchisation!E808,effectifs_hiver,4,FALSE),IF(Hierarchisation!K808="Nord Est",VLOOKUP(Hierarchisation!E808,effectifs_hiver,5,FALSE),IF(Hierarchisation!K808="Nord Ouest",VLOOKUP(Hierarchisation!E808,effectifs_hiver,6,FALSE),IF(Hierarchisation!K808="Sud Est",VLOOKUP(Hierarchisation!E808,effectifs_hiver,7,FALSE),IF(Hierarchisation!K808="Sud Ouest",VLOOKUP(Hierarchisation!E808,effectifs_hiver,8,FALSE),"Erreur Région"))))))</f>
        <v>#N/A</v>
      </c>
      <c r="V808" s="17" t="e">
        <f>IF(W808="Transit","Transit",IF(W808="hiver",VLOOKUP(E808,'EFFECTIFS Hiver'!$A:$I,9,FALSE),IF(W808="été",VLOOKUP(E808,'EFFECTIFS Eté'!$A:$I,9,FALSE),"Erreur saison")))</f>
        <v>#N/A</v>
      </c>
      <c r="W808" s="18" t="e">
        <f>VLOOKUP(D808,Listes!B:C,2,FALSE)</f>
        <v>#N/A</v>
      </c>
    </row>
    <row r="809" spans="1:23" ht="15.75" customHeight="1">
      <c r="A809" s="11"/>
      <c r="B809" s="11"/>
      <c r="C809" s="11"/>
      <c r="D809" s="11"/>
      <c r="E809" s="11"/>
      <c r="F809" s="11"/>
      <c r="G809" s="11" t="e">
        <f>VLOOKUP(E809,TAXONS!B:C,2,FALSE)</f>
        <v>#N/A</v>
      </c>
      <c r="H809" s="13">
        <f t="shared" si="63"/>
        <v>0</v>
      </c>
      <c r="I809" s="12" t="e">
        <f t="shared" si="64"/>
        <v>#N/A</v>
      </c>
      <c r="J809" s="14" t="e">
        <f t="shared" si="65"/>
        <v>#N/A</v>
      </c>
      <c r="K809" s="15" t="e">
        <f>VLOOKUP(B809,REGIONS!A:D,4,FALSE)</f>
        <v>#N/A</v>
      </c>
      <c r="L809" s="19" t="e">
        <f>VLOOKUP(G809,Sensibilité!$A:$L,12,FALSE)</f>
        <v>#N/A</v>
      </c>
      <c r="M809" s="19" t="e">
        <f t="shared" si="66"/>
        <v>#N/A</v>
      </c>
      <c r="N809" s="19" t="e">
        <f t="shared" si="67"/>
        <v>#N/A</v>
      </c>
      <c r="O809" s="15" t="str">
        <f>IF(D809=Listes!$B$6,"SWARMING",IF(OR(D809=Listes!$B$1,D809=Listes!$B$2,D809=Listes!$B$5),2,IF(OR(D809=Listes!$B$3,D809=Listes!$B$4),1,"erreur colonne D")))</f>
        <v>SWARMING</v>
      </c>
      <c r="P809" s="15" t="e">
        <f>IF(OR(W809="Hiver",W809="Transit"),VLOOKUP(E809,IC!A:E,4,FALSE),IF(W809="été",VLOOKUP(E809,IC!A:E,3,FALSE),"erreur"))</f>
        <v>#N/A</v>
      </c>
      <c r="Q809" s="15" t="e">
        <f>IF(P809="NR",0,IF(F809&lt;5,0,IF(P809=1,VLOOKUP(F809,IC!$G$1:$I$8,3,TRUE),
IF(P809=2,VLOOKUP(F809,IC!$K$1:$M$8,3,TRUE),
IF(P809=3,VLOOKUP(F809,IC!$O$1:$Q$8,3,TRUE),IF(P809=4,VLOOKUP(F809,IC!$S$2:$U$9,3,TRUE),
"erreur"))))))</f>
        <v>#N/A</v>
      </c>
      <c r="R809" s="16" t="e">
        <f>IF(OR(V809="NA",V809="Transit",V809&lt;Listes!$F$1),"non applicable",F809/V809)</f>
        <v>#N/A</v>
      </c>
      <c r="S809" s="16" t="e">
        <f>IF(W809="Transit","Non applicable",IF(AND(W809="été",T809&gt;Listes!F808),F809/T809,IF(AND(W809="Hiver",Hierarchisation!U809&gt;Listes!F808),F809/U809,"non applicable")))</f>
        <v>#N/A</v>
      </c>
      <c r="T809" s="17" t="e">
        <f>IF(K809="Centre",VLOOKUP(E809,effectifs_ete,3,FALSE),IF(Hierarchisation!K809="Grand Nord",VLOOKUP(Hierarchisation!E809,effectifs_ete,4,FALSE),IF(Hierarchisation!K809="Nord Est",VLOOKUP(Hierarchisation!E809,effectifs_ete,5,FALSE),IF(Hierarchisation!K809="Nord Ouest",VLOOKUP(Hierarchisation!E809,effectifs_ete,6,FALSE),IF(Hierarchisation!K809="Sud Est",VLOOKUP(Hierarchisation!E809,effectifs_ete,7,FALSE),IF(Hierarchisation!K809="Sud Ouest",VLOOKUP(Hierarchisation!E809,effectifs_ete,8,FALSE),"Erreur Région"))))))</f>
        <v>#N/A</v>
      </c>
      <c r="U809" s="17" t="e">
        <f>IF(K809="Centre",VLOOKUP(E809,effectifs_hiver,3,FALSE),IF(Hierarchisation!K809="Grand Nord",VLOOKUP(Hierarchisation!E809,effectifs_hiver,4,FALSE),IF(Hierarchisation!K809="Nord Est",VLOOKUP(Hierarchisation!E809,effectifs_hiver,5,FALSE),IF(Hierarchisation!K809="Nord Ouest",VLOOKUP(Hierarchisation!E809,effectifs_hiver,6,FALSE),IF(Hierarchisation!K809="Sud Est",VLOOKUP(Hierarchisation!E809,effectifs_hiver,7,FALSE),IF(Hierarchisation!K809="Sud Ouest",VLOOKUP(Hierarchisation!E809,effectifs_hiver,8,FALSE),"Erreur Région"))))))</f>
        <v>#N/A</v>
      </c>
      <c r="V809" s="17" t="e">
        <f>IF(W809="Transit","Transit",IF(W809="hiver",VLOOKUP(E809,'EFFECTIFS Hiver'!$A:$I,9,FALSE),IF(W809="été",VLOOKUP(E809,'EFFECTIFS Eté'!$A:$I,9,FALSE),"Erreur saison")))</f>
        <v>#N/A</v>
      </c>
      <c r="W809" s="18" t="e">
        <f>VLOOKUP(D809,Listes!B:C,2,FALSE)</f>
        <v>#N/A</v>
      </c>
    </row>
    <row r="810" spans="1:23" ht="15.75" customHeight="1">
      <c r="A810" s="11"/>
      <c r="B810" s="11"/>
      <c r="C810" s="11"/>
      <c r="D810" s="11"/>
      <c r="E810" s="11"/>
      <c r="F810" s="11"/>
      <c r="G810" s="11" t="e">
        <f>VLOOKUP(E810,TAXONS!B:C,2,FALSE)</f>
        <v>#N/A</v>
      </c>
      <c r="H810" s="13">
        <f t="shared" si="63"/>
        <v>0</v>
      </c>
      <c r="I810" s="12" t="e">
        <f t="shared" si="64"/>
        <v>#N/A</v>
      </c>
      <c r="J810" s="14" t="e">
        <f t="shared" si="65"/>
        <v>#N/A</v>
      </c>
      <c r="K810" s="15" t="e">
        <f>VLOOKUP(B810,REGIONS!A:D,4,FALSE)</f>
        <v>#N/A</v>
      </c>
      <c r="L810" s="19" t="e">
        <f>VLOOKUP(G810,Sensibilité!$A:$L,12,FALSE)</f>
        <v>#N/A</v>
      </c>
      <c r="M810" s="19" t="e">
        <f t="shared" si="66"/>
        <v>#N/A</v>
      </c>
      <c r="N810" s="19" t="e">
        <f t="shared" si="67"/>
        <v>#N/A</v>
      </c>
      <c r="O810" s="15" t="str">
        <f>IF(D810=Listes!$B$6,"SWARMING",IF(OR(D810=Listes!$B$1,D810=Listes!$B$2,D810=Listes!$B$5),2,IF(OR(D810=Listes!$B$3,D810=Listes!$B$4),1,"erreur colonne D")))</f>
        <v>SWARMING</v>
      </c>
      <c r="P810" s="15" t="e">
        <f>IF(OR(W810="Hiver",W810="Transit"),VLOOKUP(E810,IC!A:E,4,FALSE),IF(W810="été",VLOOKUP(E810,IC!A:E,3,FALSE),"erreur"))</f>
        <v>#N/A</v>
      </c>
      <c r="Q810" s="15" t="e">
        <f>IF(P810="NR",0,IF(F810&lt;5,0,IF(P810=1,VLOOKUP(F810,IC!$G$1:$I$8,3,TRUE),
IF(P810=2,VLOOKUP(F810,IC!$K$1:$M$8,3,TRUE),
IF(P810=3,VLOOKUP(F810,IC!$O$1:$Q$8,3,TRUE),IF(P810=4,VLOOKUP(F810,IC!$S$2:$U$9,3,TRUE),
"erreur"))))))</f>
        <v>#N/A</v>
      </c>
      <c r="R810" s="16" t="e">
        <f>IF(OR(V810="NA",V810="Transit",V810&lt;Listes!$F$1),"non applicable",F810/V810)</f>
        <v>#N/A</v>
      </c>
      <c r="S810" s="16" t="e">
        <f>IF(W810="Transit","Non applicable",IF(AND(W810="été",T810&gt;Listes!F809),F810/T810,IF(AND(W810="Hiver",Hierarchisation!U810&gt;Listes!F809),F810/U810,"non applicable")))</f>
        <v>#N/A</v>
      </c>
      <c r="T810" s="17" t="e">
        <f>IF(K810="Centre",VLOOKUP(E810,effectifs_ete,3,FALSE),IF(Hierarchisation!K810="Grand Nord",VLOOKUP(Hierarchisation!E810,effectifs_ete,4,FALSE),IF(Hierarchisation!K810="Nord Est",VLOOKUP(Hierarchisation!E810,effectifs_ete,5,FALSE),IF(Hierarchisation!K810="Nord Ouest",VLOOKUP(Hierarchisation!E810,effectifs_ete,6,FALSE),IF(Hierarchisation!K810="Sud Est",VLOOKUP(Hierarchisation!E810,effectifs_ete,7,FALSE),IF(Hierarchisation!K810="Sud Ouest",VLOOKUP(Hierarchisation!E810,effectifs_ete,8,FALSE),"Erreur Région"))))))</f>
        <v>#N/A</v>
      </c>
      <c r="U810" s="17" t="e">
        <f>IF(K810="Centre",VLOOKUP(E810,effectifs_hiver,3,FALSE),IF(Hierarchisation!K810="Grand Nord",VLOOKUP(Hierarchisation!E810,effectifs_hiver,4,FALSE),IF(Hierarchisation!K810="Nord Est",VLOOKUP(Hierarchisation!E810,effectifs_hiver,5,FALSE),IF(Hierarchisation!K810="Nord Ouest",VLOOKUP(Hierarchisation!E810,effectifs_hiver,6,FALSE),IF(Hierarchisation!K810="Sud Est",VLOOKUP(Hierarchisation!E810,effectifs_hiver,7,FALSE),IF(Hierarchisation!K810="Sud Ouest",VLOOKUP(Hierarchisation!E810,effectifs_hiver,8,FALSE),"Erreur Région"))))))</f>
        <v>#N/A</v>
      </c>
      <c r="V810" s="17" t="e">
        <f>IF(W810="Transit","Transit",IF(W810="hiver",VLOOKUP(E810,'EFFECTIFS Hiver'!$A:$I,9,FALSE),IF(W810="été",VLOOKUP(E810,'EFFECTIFS Eté'!$A:$I,9,FALSE),"Erreur saison")))</f>
        <v>#N/A</v>
      </c>
      <c r="W810" s="18" t="e">
        <f>VLOOKUP(D810,Listes!B:C,2,FALSE)</f>
        <v>#N/A</v>
      </c>
    </row>
    <row r="811" spans="1:23" ht="15.75" customHeight="1">
      <c r="A811" s="11"/>
      <c r="B811" s="11"/>
      <c r="C811" s="11"/>
      <c r="D811" s="11"/>
      <c r="E811" s="11"/>
      <c r="F811" s="11"/>
      <c r="G811" s="11" t="e">
        <f>VLOOKUP(E811,TAXONS!B:C,2,FALSE)</f>
        <v>#N/A</v>
      </c>
      <c r="H811" s="13">
        <f t="shared" si="63"/>
        <v>0</v>
      </c>
      <c r="I811" s="12" t="e">
        <f t="shared" si="64"/>
        <v>#N/A</v>
      </c>
      <c r="J811" s="14" t="e">
        <f t="shared" si="65"/>
        <v>#N/A</v>
      </c>
      <c r="K811" s="15" t="e">
        <f>VLOOKUP(B811,REGIONS!A:D,4,FALSE)</f>
        <v>#N/A</v>
      </c>
      <c r="L811" s="19" t="e">
        <f>VLOOKUP(G811,Sensibilité!$A:$L,12,FALSE)</f>
        <v>#N/A</v>
      </c>
      <c r="M811" s="19" t="e">
        <f t="shared" si="66"/>
        <v>#N/A</v>
      </c>
      <c r="N811" s="19" t="e">
        <f t="shared" si="67"/>
        <v>#N/A</v>
      </c>
      <c r="O811" s="15" t="str">
        <f>IF(D811=Listes!$B$6,"SWARMING",IF(OR(D811=Listes!$B$1,D811=Listes!$B$2,D811=Listes!$B$5),2,IF(OR(D811=Listes!$B$3,D811=Listes!$B$4),1,"erreur colonne D")))</f>
        <v>SWARMING</v>
      </c>
      <c r="P811" s="15" t="e">
        <f>IF(OR(W811="Hiver",W811="Transit"),VLOOKUP(E811,IC!A:E,4,FALSE),IF(W811="été",VLOOKUP(E811,IC!A:E,3,FALSE),"erreur"))</f>
        <v>#N/A</v>
      </c>
      <c r="Q811" s="15" t="e">
        <f>IF(P811="NR",0,IF(F811&lt;5,0,IF(P811=1,VLOOKUP(F811,IC!$G$1:$I$8,3,TRUE),
IF(P811=2,VLOOKUP(F811,IC!$K$1:$M$8,3,TRUE),
IF(P811=3,VLOOKUP(F811,IC!$O$1:$Q$8,3,TRUE),IF(P811=4,VLOOKUP(F811,IC!$S$2:$U$9,3,TRUE),
"erreur"))))))</f>
        <v>#N/A</v>
      </c>
      <c r="R811" s="16" t="e">
        <f>IF(OR(V811="NA",V811="Transit",V811&lt;Listes!$F$1),"non applicable",F811/V811)</f>
        <v>#N/A</v>
      </c>
      <c r="S811" s="16" t="e">
        <f>IF(W811="Transit","Non applicable",IF(AND(W811="été",T811&gt;Listes!F810),F811/T811,IF(AND(W811="Hiver",Hierarchisation!U811&gt;Listes!F810),F811/U811,"non applicable")))</f>
        <v>#N/A</v>
      </c>
      <c r="T811" s="17" t="e">
        <f>IF(K811="Centre",VLOOKUP(E811,effectifs_ete,3,FALSE),IF(Hierarchisation!K811="Grand Nord",VLOOKUP(Hierarchisation!E811,effectifs_ete,4,FALSE),IF(Hierarchisation!K811="Nord Est",VLOOKUP(Hierarchisation!E811,effectifs_ete,5,FALSE),IF(Hierarchisation!K811="Nord Ouest",VLOOKUP(Hierarchisation!E811,effectifs_ete,6,FALSE),IF(Hierarchisation!K811="Sud Est",VLOOKUP(Hierarchisation!E811,effectifs_ete,7,FALSE),IF(Hierarchisation!K811="Sud Ouest",VLOOKUP(Hierarchisation!E811,effectifs_ete,8,FALSE),"Erreur Région"))))))</f>
        <v>#N/A</v>
      </c>
      <c r="U811" s="17" t="e">
        <f>IF(K811="Centre",VLOOKUP(E811,effectifs_hiver,3,FALSE),IF(Hierarchisation!K811="Grand Nord",VLOOKUP(Hierarchisation!E811,effectifs_hiver,4,FALSE),IF(Hierarchisation!K811="Nord Est",VLOOKUP(Hierarchisation!E811,effectifs_hiver,5,FALSE),IF(Hierarchisation!K811="Nord Ouest",VLOOKUP(Hierarchisation!E811,effectifs_hiver,6,FALSE),IF(Hierarchisation!K811="Sud Est",VLOOKUP(Hierarchisation!E811,effectifs_hiver,7,FALSE),IF(Hierarchisation!K811="Sud Ouest",VLOOKUP(Hierarchisation!E811,effectifs_hiver,8,FALSE),"Erreur Région"))))))</f>
        <v>#N/A</v>
      </c>
      <c r="V811" s="17" t="e">
        <f>IF(W811="Transit","Transit",IF(W811="hiver",VLOOKUP(E811,'EFFECTIFS Hiver'!$A:$I,9,FALSE),IF(W811="été",VLOOKUP(E811,'EFFECTIFS Eté'!$A:$I,9,FALSE),"Erreur saison")))</f>
        <v>#N/A</v>
      </c>
      <c r="W811" s="18" t="e">
        <f>VLOOKUP(D811,Listes!B:C,2,FALSE)</f>
        <v>#N/A</v>
      </c>
    </row>
    <row r="812" spans="1:23" ht="15.75" customHeight="1">
      <c r="A812" s="11"/>
      <c r="B812" s="11"/>
      <c r="C812" s="11"/>
      <c r="D812" s="11"/>
      <c r="E812" s="11"/>
      <c r="F812" s="11"/>
      <c r="G812" s="11" t="e">
        <f>VLOOKUP(E812,TAXONS!B:C,2,FALSE)</f>
        <v>#N/A</v>
      </c>
      <c r="H812" s="13">
        <f t="shared" si="63"/>
        <v>0</v>
      </c>
      <c r="I812" s="12" t="e">
        <f t="shared" si="64"/>
        <v>#N/A</v>
      </c>
      <c r="J812" s="14" t="e">
        <f t="shared" si="65"/>
        <v>#N/A</v>
      </c>
      <c r="K812" s="15" t="e">
        <f>VLOOKUP(B812,REGIONS!A:D,4,FALSE)</f>
        <v>#N/A</v>
      </c>
      <c r="L812" s="19" t="e">
        <f>VLOOKUP(G812,Sensibilité!$A:$L,12,FALSE)</f>
        <v>#N/A</v>
      </c>
      <c r="M812" s="19" t="e">
        <f t="shared" si="66"/>
        <v>#N/A</v>
      </c>
      <c r="N812" s="19" t="e">
        <f t="shared" si="67"/>
        <v>#N/A</v>
      </c>
      <c r="O812" s="15" t="str">
        <f>IF(D812=Listes!$B$6,"SWARMING",IF(OR(D812=Listes!$B$1,D812=Listes!$B$2,D812=Listes!$B$5),2,IF(OR(D812=Listes!$B$3,D812=Listes!$B$4),1,"erreur colonne D")))</f>
        <v>SWARMING</v>
      </c>
      <c r="P812" s="15" t="e">
        <f>IF(OR(W812="Hiver",W812="Transit"),VLOOKUP(E812,IC!A:E,4,FALSE),IF(W812="été",VLOOKUP(E812,IC!A:E,3,FALSE),"erreur"))</f>
        <v>#N/A</v>
      </c>
      <c r="Q812" s="15" t="e">
        <f>IF(P812="NR",0,IF(F812&lt;5,0,IF(P812=1,VLOOKUP(F812,IC!$G$1:$I$8,3,TRUE),
IF(P812=2,VLOOKUP(F812,IC!$K$1:$M$8,3,TRUE),
IF(P812=3,VLOOKUP(F812,IC!$O$1:$Q$8,3,TRUE),IF(P812=4,VLOOKUP(F812,IC!$S$2:$U$9,3,TRUE),
"erreur"))))))</f>
        <v>#N/A</v>
      </c>
      <c r="R812" s="16" t="e">
        <f>IF(OR(V812="NA",V812="Transit",V812&lt;Listes!$F$1),"non applicable",F812/V812)</f>
        <v>#N/A</v>
      </c>
      <c r="S812" s="16" t="e">
        <f>IF(W812="Transit","Non applicable",IF(AND(W812="été",T812&gt;Listes!F811),F812/T812,IF(AND(W812="Hiver",Hierarchisation!U812&gt;Listes!F811),F812/U812,"non applicable")))</f>
        <v>#N/A</v>
      </c>
      <c r="T812" s="17" t="e">
        <f>IF(K812="Centre",VLOOKUP(E812,effectifs_ete,3,FALSE),IF(Hierarchisation!K812="Grand Nord",VLOOKUP(Hierarchisation!E812,effectifs_ete,4,FALSE),IF(Hierarchisation!K812="Nord Est",VLOOKUP(Hierarchisation!E812,effectifs_ete,5,FALSE),IF(Hierarchisation!K812="Nord Ouest",VLOOKUP(Hierarchisation!E812,effectifs_ete,6,FALSE),IF(Hierarchisation!K812="Sud Est",VLOOKUP(Hierarchisation!E812,effectifs_ete,7,FALSE),IF(Hierarchisation!K812="Sud Ouest",VLOOKUP(Hierarchisation!E812,effectifs_ete,8,FALSE),"Erreur Région"))))))</f>
        <v>#N/A</v>
      </c>
      <c r="U812" s="17" t="e">
        <f>IF(K812="Centre",VLOOKUP(E812,effectifs_hiver,3,FALSE),IF(Hierarchisation!K812="Grand Nord",VLOOKUP(Hierarchisation!E812,effectifs_hiver,4,FALSE),IF(Hierarchisation!K812="Nord Est",VLOOKUP(Hierarchisation!E812,effectifs_hiver,5,FALSE),IF(Hierarchisation!K812="Nord Ouest",VLOOKUP(Hierarchisation!E812,effectifs_hiver,6,FALSE),IF(Hierarchisation!K812="Sud Est",VLOOKUP(Hierarchisation!E812,effectifs_hiver,7,FALSE),IF(Hierarchisation!K812="Sud Ouest",VLOOKUP(Hierarchisation!E812,effectifs_hiver,8,FALSE),"Erreur Région"))))))</f>
        <v>#N/A</v>
      </c>
      <c r="V812" s="17" t="e">
        <f>IF(W812="Transit","Transit",IF(W812="hiver",VLOOKUP(E812,'EFFECTIFS Hiver'!$A:$I,9,FALSE),IF(W812="été",VLOOKUP(E812,'EFFECTIFS Eté'!$A:$I,9,FALSE),"Erreur saison")))</f>
        <v>#N/A</v>
      </c>
      <c r="W812" s="18" t="e">
        <f>VLOOKUP(D812,Listes!B:C,2,FALSE)</f>
        <v>#N/A</v>
      </c>
    </row>
    <row r="813" spans="1:23" ht="15.75" customHeight="1">
      <c r="A813" s="11"/>
      <c r="B813" s="11"/>
      <c r="C813" s="11"/>
      <c r="D813" s="11"/>
      <c r="E813" s="11"/>
      <c r="F813" s="11"/>
      <c r="G813" s="11" t="e">
        <f>VLOOKUP(E813,TAXONS!B:C,2,FALSE)</f>
        <v>#N/A</v>
      </c>
      <c r="H813" s="13">
        <f t="shared" si="63"/>
        <v>0</v>
      </c>
      <c r="I813" s="12" t="e">
        <f t="shared" si="64"/>
        <v>#N/A</v>
      </c>
      <c r="J813" s="14" t="e">
        <f t="shared" si="65"/>
        <v>#N/A</v>
      </c>
      <c r="K813" s="15" t="e">
        <f>VLOOKUP(B813,REGIONS!A:D,4,FALSE)</f>
        <v>#N/A</v>
      </c>
      <c r="L813" s="19" t="e">
        <f>VLOOKUP(G813,Sensibilité!$A:$L,12,FALSE)</f>
        <v>#N/A</v>
      </c>
      <c r="M813" s="19" t="e">
        <f t="shared" si="66"/>
        <v>#N/A</v>
      </c>
      <c r="N813" s="19" t="e">
        <f t="shared" si="67"/>
        <v>#N/A</v>
      </c>
      <c r="O813" s="15" t="str">
        <f>IF(D813=Listes!$B$6,"SWARMING",IF(OR(D813=Listes!$B$1,D813=Listes!$B$2,D813=Listes!$B$5),2,IF(OR(D813=Listes!$B$3,D813=Listes!$B$4),1,"erreur colonne D")))</f>
        <v>SWARMING</v>
      </c>
      <c r="P813" s="15" t="e">
        <f>IF(OR(W813="Hiver",W813="Transit"),VLOOKUP(E813,IC!A:E,4,FALSE),IF(W813="été",VLOOKUP(E813,IC!A:E,3,FALSE),"erreur"))</f>
        <v>#N/A</v>
      </c>
      <c r="Q813" s="15" t="e">
        <f>IF(P813="NR",0,IF(F813&lt;5,0,IF(P813=1,VLOOKUP(F813,IC!$G$1:$I$8,3,TRUE),
IF(P813=2,VLOOKUP(F813,IC!$K$1:$M$8,3,TRUE),
IF(P813=3,VLOOKUP(F813,IC!$O$1:$Q$8,3,TRUE),IF(P813=4,VLOOKUP(F813,IC!$S$2:$U$9,3,TRUE),
"erreur"))))))</f>
        <v>#N/A</v>
      </c>
      <c r="R813" s="16" t="e">
        <f>IF(OR(V813="NA",V813="Transit",V813&lt;Listes!$F$1),"non applicable",F813/V813)</f>
        <v>#N/A</v>
      </c>
      <c r="S813" s="16" t="e">
        <f>IF(W813="Transit","Non applicable",IF(AND(W813="été",T813&gt;Listes!F812),F813/T813,IF(AND(W813="Hiver",Hierarchisation!U813&gt;Listes!F812),F813/U813,"non applicable")))</f>
        <v>#N/A</v>
      </c>
      <c r="T813" s="17" t="e">
        <f>IF(K813="Centre",VLOOKUP(E813,effectifs_ete,3,FALSE),IF(Hierarchisation!K813="Grand Nord",VLOOKUP(Hierarchisation!E813,effectifs_ete,4,FALSE),IF(Hierarchisation!K813="Nord Est",VLOOKUP(Hierarchisation!E813,effectifs_ete,5,FALSE),IF(Hierarchisation!K813="Nord Ouest",VLOOKUP(Hierarchisation!E813,effectifs_ete,6,FALSE),IF(Hierarchisation!K813="Sud Est",VLOOKUP(Hierarchisation!E813,effectifs_ete,7,FALSE),IF(Hierarchisation!K813="Sud Ouest",VLOOKUP(Hierarchisation!E813,effectifs_ete,8,FALSE),"Erreur Région"))))))</f>
        <v>#N/A</v>
      </c>
      <c r="U813" s="17" t="e">
        <f>IF(K813="Centre",VLOOKUP(E813,effectifs_hiver,3,FALSE),IF(Hierarchisation!K813="Grand Nord",VLOOKUP(Hierarchisation!E813,effectifs_hiver,4,FALSE),IF(Hierarchisation!K813="Nord Est",VLOOKUP(Hierarchisation!E813,effectifs_hiver,5,FALSE),IF(Hierarchisation!K813="Nord Ouest",VLOOKUP(Hierarchisation!E813,effectifs_hiver,6,FALSE),IF(Hierarchisation!K813="Sud Est",VLOOKUP(Hierarchisation!E813,effectifs_hiver,7,FALSE),IF(Hierarchisation!K813="Sud Ouest",VLOOKUP(Hierarchisation!E813,effectifs_hiver,8,FALSE),"Erreur Région"))))))</f>
        <v>#N/A</v>
      </c>
      <c r="V813" s="17" t="e">
        <f>IF(W813="Transit","Transit",IF(W813="hiver",VLOOKUP(E813,'EFFECTIFS Hiver'!$A:$I,9,FALSE),IF(W813="été",VLOOKUP(E813,'EFFECTIFS Eté'!$A:$I,9,FALSE),"Erreur saison")))</f>
        <v>#N/A</v>
      </c>
      <c r="W813" s="18" t="e">
        <f>VLOOKUP(D813,Listes!B:C,2,FALSE)</f>
        <v>#N/A</v>
      </c>
    </row>
    <row r="814" spans="1:23" ht="15.75" customHeight="1">
      <c r="A814" s="11"/>
      <c r="B814" s="11"/>
      <c r="C814" s="11"/>
      <c r="D814" s="11"/>
      <c r="E814" s="11"/>
      <c r="F814" s="11"/>
      <c r="G814" s="11" t="e">
        <f>VLOOKUP(E814,TAXONS!B:C,2,FALSE)</f>
        <v>#N/A</v>
      </c>
      <c r="H814" s="13">
        <f t="shared" si="63"/>
        <v>0</v>
      </c>
      <c r="I814" s="12" t="e">
        <f t="shared" si="64"/>
        <v>#N/A</v>
      </c>
      <c r="J814" s="14" t="e">
        <f t="shared" si="65"/>
        <v>#N/A</v>
      </c>
      <c r="K814" s="15" t="e">
        <f>VLOOKUP(B814,REGIONS!A:D,4,FALSE)</f>
        <v>#N/A</v>
      </c>
      <c r="L814" s="19" t="e">
        <f>VLOOKUP(G814,Sensibilité!$A:$L,12,FALSE)</f>
        <v>#N/A</v>
      </c>
      <c r="M814" s="19" t="e">
        <f t="shared" si="66"/>
        <v>#N/A</v>
      </c>
      <c r="N814" s="19" t="e">
        <f t="shared" si="67"/>
        <v>#N/A</v>
      </c>
      <c r="O814" s="15" t="str">
        <f>IF(D814=Listes!$B$6,"SWARMING",IF(OR(D814=Listes!$B$1,D814=Listes!$B$2,D814=Listes!$B$5),2,IF(OR(D814=Listes!$B$3,D814=Listes!$B$4),1,"erreur colonne D")))</f>
        <v>SWARMING</v>
      </c>
      <c r="P814" s="15" t="e">
        <f>IF(OR(W814="Hiver",W814="Transit"),VLOOKUP(E814,IC!A:E,4,FALSE),IF(W814="été",VLOOKUP(E814,IC!A:E,3,FALSE),"erreur"))</f>
        <v>#N/A</v>
      </c>
      <c r="Q814" s="15" t="e">
        <f>IF(P814="NR",0,IF(F814&lt;5,0,IF(P814=1,VLOOKUP(F814,IC!$G$1:$I$8,3,TRUE),
IF(P814=2,VLOOKUP(F814,IC!$K$1:$M$8,3,TRUE),
IF(P814=3,VLOOKUP(F814,IC!$O$1:$Q$8,3,TRUE),IF(P814=4,VLOOKUP(F814,IC!$S$2:$U$9,3,TRUE),
"erreur"))))))</f>
        <v>#N/A</v>
      </c>
      <c r="R814" s="16" t="e">
        <f>IF(OR(V814="NA",V814="Transit",V814&lt;Listes!$F$1),"non applicable",F814/V814)</f>
        <v>#N/A</v>
      </c>
      <c r="S814" s="16" t="e">
        <f>IF(W814="Transit","Non applicable",IF(AND(W814="été",T814&gt;Listes!F813),F814/T814,IF(AND(W814="Hiver",Hierarchisation!U814&gt;Listes!F813),F814/U814,"non applicable")))</f>
        <v>#N/A</v>
      </c>
      <c r="T814" s="17" t="e">
        <f>IF(K814="Centre",VLOOKUP(E814,effectifs_ete,3,FALSE),IF(Hierarchisation!K814="Grand Nord",VLOOKUP(Hierarchisation!E814,effectifs_ete,4,FALSE),IF(Hierarchisation!K814="Nord Est",VLOOKUP(Hierarchisation!E814,effectifs_ete,5,FALSE),IF(Hierarchisation!K814="Nord Ouest",VLOOKUP(Hierarchisation!E814,effectifs_ete,6,FALSE),IF(Hierarchisation!K814="Sud Est",VLOOKUP(Hierarchisation!E814,effectifs_ete,7,FALSE),IF(Hierarchisation!K814="Sud Ouest",VLOOKUP(Hierarchisation!E814,effectifs_ete,8,FALSE),"Erreur Région"))))))</f>
        <v>#N/A</v>
      </c>
      <c r="U814" s="17" t="e">
        <f>IF(K814="Centre",VLOOKUP(E814,effectifs_hiver,3,FALSE),IF(Hierarchisation!K814="Grand Nord",VLOOKUP(Hierarchisation!E814,effectifs_hiver,4,FALSE),IF(Hierarchisation!K814="Nord Est",VLOOKUP(Hierarchisation!E814,effectifs_hiver,5,FALSE),IF(Hierarchisation!K814="Nord Ouest",VLOOKUP(Hierarchisation!E814,effectifs_hiver,6,FALSE),IF(Hierarchisation!K814="Sud Est",VLOOKUP(Hierarchisation!E814,effectifs_hiver,7,FALSE),IF(Hierarchisation!K814="Sud Ouest",VLOOKUP(Hierarchisation!E814,effectifs_hiver,8,FALSE),"Erreur Région"))))))</f>
        <v>#N/A</v>
      </c>
      <c r="V814" s="17" t="e">
        <f>IF(W814="Transit","Transit",IF(W814="hiver",VLOOKUP(E814,'EFFECTIFS Hiver'!$A:$I,9,FALSE),IF(W814="été",VLOOKUP(E814,'EFFECTIFS Eté'!$A:$I,9,FALSE),"Erreur saison")))</f>
        <v>#N/A</v>
      </c>
      <c r="W814" s="18" t="e">
        <f>VLOOKUP(D814,Listes!B:C,2,FALSE)</f>
        <v>#N/A</v>
      </c>
    </row>
    <row r="815" spans="1:23" ht="15.75" customHeight="1">
      <c r="A815" s="11"/>
      <c r="B815" s="11"/>
      <c r="C815" s="11"/>
      <c r="D815" s="11"/>
      <c r="E815" s="11"/>
      <c r="F815" s="11"/>
      <c r="G815" s="11" t="e">
        <f>VLOOKUP(E815,TAXONS!B:C,2,FALSE)</f>
        <v>#N/A</v>
      </c>
      <c r="H815" s="13">
        <f t="shared" si="63"/>
        <v>0</v>
      </c>
      <c r="I815" s="12" t="e">
        <f t="shared" si="64"/>
        <v>#N/A</v>
      </c>
      <c r="J815" s="14" t="e">
        <f t="shared" si="65"/>
        <v>#N/A</v>
      </c>
      <c r="K815" s="15" t="e">
        <f>VLOOKUP(B815,REGIONS!A:D,4,FALSE)</f>
        <v>#N/A</v>
      </c>
      <c r="L815" s="19" t="e">
        <f>VLOOKUP(G815,Sensibilité!$A:$L,12,FALSE)</f>
        <v>#N/A</v>
      </c>
      <c r="M815" s="19" t="e">
        <f t="shared" si="66"/>
        <v>#N/A</v>
      </c>
      <c r="N815" s="19" t="e">
        <f t="shared" si="67"/>
        <v>#N/A</v>
      </c>
      <c r="O815" s="15" t="str">
        <f>IF(D815=Listes!$B$6,"SWARMING",IF(OR(D815=Listes!$B$1,D815=Listes!$B$2,D815=Listes!$B$5),2,IF(OR(D815=Listes!$B$3,D815=Listes!$B$4),1,"erreur colonne D")))</f>
        <v>SWARMING</v>
      </c>
      <c r="P815" s="15" t="e">
        <f>IF(OR(W815="Hiver",W815="Transit"),VLOOKUP(E815,IC!A:E,4,FALSE),IF(W815="été",VLOOKUP(E815,IC!A:E,3,FALSE),"erreur"))</f>
        <v>#N/A</v>
      </c>
      <c r="Q815" s="15" t="e">
        <f>IF(P815="NR",0,IF(F815&lt;5,0,IF(P815=1,VLOOKUP(F815,IC!$G$1:$I$8,3,TRUE),
IF(P815=2,VLOOKUP(F815,IC!$K$1:$M$8,3,TRUE),
IF(P815=3,VLOOKUP(F815,IC!$O$1:$Q$8,3,TRUE),IF(P815=4,VLOOKUP(F815,IC!$S$2:$U$9,3,TRUE),
"erreur"))))))</f>
        <v>#N/A</v>
      </c>
      <c r="R815" s="16" t="e">
        <f>IF(OR(V815="NA",V815="Transit",V815&lt;Listes!$F$1),"non applicable",F815/V815)</f>
        <v>#N/A</v>
      </c>
      <c r="S815" s="16" t="e">
        <f>IF(W815="Transit","Non applicable",IF(AND(W815="été",T815&gt;Listes!F814),F815/T815,IF(AND(W815="Hiver",Hierarchisation!U815&gt;Listes!F814),F815/U815,"non applicable")))</f>
        <v>#N/A</v>
      </c>
      <c r="T815" s="17" t="e">
        <f>IF(K815="Centre",VLOOKUP(E815,effectifs_ete,3,FALSE),IF(Hierarchisation!K815="Grand Nord",VLOOKUP(Hierarchisation!E815,effectifs_ete,4,FALSE),IF(Hierarchisation!K815="Nord Est",VLOOKUP(Hierarchisation!E815,effectifs_ete,5,FALSE),IF(Hierarchisation!K815="Nord Ouest",VLOOKUP(Hierarchisation!E815,effectifs_ete,6,FALSE),IF(Hierarchisation!K815="Sud Est",VLOOKUP(Hierarchisation!E815,effectifs_ete,7,FALSE),IF(Hierarchisation!K815="Sud Ouest",VLOOKUP(Hierarchisation!E815,effectifs_ete,8,FALSE),"Erreur Région"))))))</f>
        <v>#N/A</v>
      </c>
      <c r="U815" s="17" t="e">
        <f>IF(K815="Centre",VLOOKUP(E815,effectifs_hiver,3,FALSE),IF(Hierarchisation!K815="Grand Nord",VLOOKUP(Hierarchisation!E815,effectifs_hiver,4,FALSE),IF(Hierarchisation!K815="Nord Est",VLOOKUP(Hierarchisation!E815,effectifs_hiver,5,FALSE),IF(Hierarchisation!K815="Nord Ouest",VLOOKUP(Hierarchisation!E815,effectifs_hiver,6,FALSE),IF(Hierarchisation!K815="Sud Est",VLOOKUP(Hierarchisation!E815,effectifs_hiver,7,FALSE),IF(Hierarchisation!K815="Sud Ouest",VLOOKUP(Hierarchisation!E815,effectifs_hiver,8,FALSE),"Erreur Région"))))))</f>
        <v>#N/A</v>
      </c>
      <c r="V815" s="17" t="e">
        <f>IF(W815="Transit","Transit",IF(W815="hiver",VLOOKUP(E815,'EFFECTIFS Hiver'!$A:$I,9,FALSE),IF(W815="été",VLOOKUP(E815,'EFFECTIFS Eté'!$A:$I,9,FALSE),"Erreur saison")))</f>
        <v>#N/A</v>
      </c>
      <c r="W815" s="18" t="e">
        <f>VLOOKUP(D815,Listes!B:C,2,FALSE)</f>
        <v>#N/A</v>
      </c>
    </row>
    <row r="816" spans="1:23" ht="15.75" customHeight="1">
      <c r="A816" s="11"/>
      <c r="B816" s="11"/>
      <c r="C816" s="11"/>
      <c r="D816" s="11"/>
      <c r="E816" s="11"/>
      <c r="F816" s="11"/>
      <c r="G816" s="11" t="e">
        <f>VLOOKUP(E816,TAXONS!B:C,2,FALSE)</f>
        <v>#N/A</v>
      </c>
      <c r="H816" s="13">
        <f t="shared" si="63"/>
        <v>0</v>
      </c>
      <c r="I816" s="12" t="e">
        <f t="shared" si="64"/>
        <v>#N/A</v>
      </c>
      <c r="J816" s="14" t="e">
        <f t="shared" si="65"/>
        <v>#N/A</v>
      </c>
      <c r="K816" s="15" t="e">
        <f>VLOOKUP(B816,REGIONS!A:D,4,FALSE)</f>
        <v>#N/A</v>
      </c>
      <c r="L816" s="19" t="e">
        <f>VLOOKUP(G816,Sensibilité!$A:$L,12,FALSE)</f>
        <v>#N/A</v>
      </c>
      <c r="M816" s="19" t="e">
        <f t="shared" si="66"/>
        <v>#N/A</v>
      </c>
      <c r="N816" s="19" t="e">
        <f t="shared" si="67"/>
        <v>#N/A</v>
      </c>
      <c r="O816" s="15" t="str">
        <f>IF(D816=Listes!$B$6,"SWARMING",IF(OR(D816=Listes!$B$1,D816=Listes!$B$2,D816=Listes!$B$5),2,IF(OR(D816=Listes!$B$3,D816=Listes!$B$4),1,"erreur colonne D")))</f>
        <v>SWARMING</v>
      </c>
      <c r="P816" s="15" t="e">
        <f>IF(OR(W816="Hiver",W816="Transit"),VLOOKUP(E816,IC!A:E,4,FALSE),IF(W816="été",VLOOKUP(E816,IC!A:E,3,FALSE),"erreur"))</f>
        <v>#N/A</v>
      </c>
      <c r="Q816" s="15" t="e">
        <f>IF(P816="NR",0,IF(F816&lt;5,0,IF(P816=1,VLOOKUP(F816,IC!$G$1:$I$8,3,TRUE),
IF(P816=2,VLOOKUP(F816,IC!$K$1:$M$8,3,TRUE),
IF(P816=3,VLOOKUP(F816,IC!$O$1:$Q$8,3,TRUE),IF(P816=4,VLOOKUP(F816,IC!$S$2:$U$9,3,TRUE),
"erreur"))))))</f>
        <v>#N/A</v>
      </c>
      <c r="R816" s="16" t="e">
        <f>IF(OR(V816="NA",V816="Transit",V816&lt;Listes!$F$1),"non applicable",F816/V816)</f>
        <v>#N/A</v>
      </c>
      <c r="S816" s="16" t="e">
        <f>IF(W816="Transit","Non applicable",IF(AND(W816="été",T816&gt;Listes!F815),F816/T816,IF(AND(W816="Hiver",Hierarchisation!U816&gt;Listes!F815),F816/U816,"non applicable")))</f>
        <v>#N/A</v>
      </c>
      <c r="T816" s="17" t="e">
        <f>IF(K816="Centre",VLOOKUP(E816,effectifs_ete,3,FALSE),IF(Hierarchisation!K816="Grand Nord",VLOOKUP(Hierarchisation!E816,effectifs_ete,4,FALSE),IF(Hierarchisation!K816="Nord Est",VLOOKUP(Hierarchisation!E816,effectifs_ete,5,FALSE),IF(Hierarchisation!K816="Nord Ouest",VLOOKUP(Hierarchisation!E816,effectifs_ete,6,FALSE),IF(Hierarchisation!K816="Sud Est",VLOOKUP(Hierarchisation!E816,effectifs_ete,7,FALSE),IF(Hierarchisation!K816="Sud Ouest",VLOOKUP(Hierarchisation!E816,effectifs_ete,8,FALSE),"Erreur Région"))))))</f>
        <v>#N/A</v>
      </c>
      <c r="U816" s="17" t="e">
        <f>IF(K816="Centre",VLOOKUP(E816,effectifs_hiver,3,FALSE),IF(Hierarchisation!K816="Grand Nord",VLOOKUP(Hierarchisation!E816,effectifs_hiver,4,FALSE),IF(Hierarchisation!K816="Nord Est",VLOOKUP(Hierarchisation!E816,effectifs_hiver,5,FALSE),IF(Hierarchisation!K816="Nord Ouest",VLOOKUP(Hierarchisation!E816,effectifs_hiver,6,FALSE),IF(Hierarchisation!K816="Sud Est",VLOOKUP(Hierarchisation!E816,effectifs_hiver,7,FALSE),IF(Hierarchisation!K816="Sud Ouest",VLOOKUP(Hierarchisation!E816,effectifs_hiver,8,FALSE),"Erreur Région"))))))</f>
        <v>#N/A</v>
      </c>
      <c r="V816" s="17" t="e">
        <f>IF(W816="Transit","Transit",IF(W816="hiver",VLOOKUP(E816,'EFFECTIFS Hiver'!$A:$I,9,FALSE),IF(W816="été",VLOOKUP(E816,'EFFECTIFS Eté'!$A:$I,9,FALSE),"Erreur saison")))</f>
        <v>#N/A</v>
      </c>
      <c r="W816" s="18" t="e">
        <f>VLOOKUP(D816,Listes!B:C,2,FALSE)</f>
        <v>#N/A</v>
      </c>
    </row>
    <row r="817" spans="1:23" ht="15.75" customHeight="1">
      <c r="A817" s="11"/>
      <c r="B817" s="11"/>
      <c r="C817" s="11"/>
      <c r="D817" s="11"/>
      <c r="E817" s="11"/>
      <c r="F817" s="11"/>
      <c r="G817" s="11" t="e">
        <f>VLOOKUP(E817,TAXONS!B:C,2,FALSE)</f>
        <v>#N/A</v>
      </c>
      <c r="H817" s="13">
        <f t="shared" si="63"/>
        <v>0</v>
      </c>
      <c r="I817" s="12" t="e">
        <f t="shared" si="64"/>
        <v>#N/A</v>
      </c>
      <c r="J817" s="14" t="e">
        <f t="shared" si="65"/>
        <v>#N/A</v>
      </c>
      <c r="K817" s="15" t="e">
        <f>VLOOKUP(B817,REGIONS!A:D,4,FALSE)</f>
        <v>#N/A</v>
      </c>
      <c r="L817" s="19" t="e">
        <f>VLOOKUP(G817,Sensibilité!$A:$L,12,FALSE)</f>
        <v>#N/A</v>
      </c>
      <c r="M817" s="19" t="e">
        <f t="shared" si="66"/>
        <v>#N/A</v>
      </c>
      <c r="N817" s="19" t="e">
        <f t="shared" si="67"/>
        <v>#N/A</v>
      </c>
      <c r="O817" s="15" t="str">
        <f>IF(D817=Listes!$B$6,"SWARMING",IF(OR(D817=Listes!$B$1,D817=Listes!$B$2,D817=Listes!$B$5),2,IF(OR(D817=Listes!$B$3,D817=Listes!$B$4),1,"erreur colonne D")))</f>
        <v>SWARMING</v>
      </c>
      <c r="P817" s="15" t="e">
        <f>IF(OR(W817="Hiver",W817="Transit"),VLOOKUP(E817,IC!A:E,4,FALSE),IF(W817="été",VLOOKUP(E817,IC!A:E,3,FALSE),"erreur"))</f>
        <v>#N/A</v>
      </c>
      <c r="Q817" s="15" t="e">
        <f>IF(P817="NR",0,IF(F817&lt;5,0,IF(P817=1,VLOOKUP(F817,IC!$G$1:$I$8,3,TRUE),
IF(P817=2,VLOOKUP(F817,IC!$K$1:$M$8,3,TRUE),
IF(P817=3,VLOOKUP(F817,IC!$O$1:$Q$8,3,TRUE),IF(P817=4,VLOOKUP(F817,IC!$S$2:$U$9,3,TRUE),
"erreur"))))))</f>
        <v>#N/A</v>
      </c>
      <c r="R817" s="16" t="e">
        <f>IF(OR(V817="NA",V817="Transit",V817&lt;Listes!$F$1),"non applicable",F817/V817)</f>
        <v>#N/A</v>
      </c>
      <c r="S817" s="16" t="e">
        <f>IF(W817="Transit","Non applicable",IF(AND(W817="été",T817&gt;Listes!F816),F817/T817,IF(AND(W817="Hiver",Hierarchisation!U817&gt;Listes!F816),F817/U817,"non applicable")))</f>
        <v>#N/A</v>
      </c>
      <c r="T817" s="17" t="e">
        <f>IF(K817="Centre",VLOOKUP(E817,effectifs_ete,3,FALSE),IF(Hierarchisation!K817="Grand Nord",VLOOKUP(Hierarchisation!E817,effectifs_ete,4,FALSE),IF(Hierarchisation!K817="Nord Est",VLOOKUP(Hierarchisation!E817,effectifs_ete,5,FALSE),IF(Hierarchisation!K817="Nord Ouest",VLOOKUP(Hierarchisation!E817,effectifs_ete,6,FALSE),IF(Hierarchisation!K817="Sud Est",VLOOKUP(Hierarchisation!E817,effectifs_ete,7,FALSE),IF(Hierarchisation!K817="Sud Ouest",VLOOKUP(Hierarchisation!E817,effectifs_ete,8,FALSE),"Erreur Région"))))))</f>
        <v>#N/A</v>
      </c>
      <c r="U817" s="17" t="e">
        <f>IF(K817="Centre",VLOOKUP(E817,effectifs_hiver,3,FALSE),IF(Hierarchisation!K817="Grand Nord",VLOOKUP(Hierarchisation!E817,effectifs_hiver,4,FALSE),IF(Hierarchisation!K817="Nord Est",VLOOKUP(Hierarchisation!E817,effectifs_hiver,5,FALSE),IF(Hierarchisation!K817="Nord Ouest",VLOOKUP(Hierarchisation!E817,effectifs_hiver,6,FALSE),IF(Hierarchisation!K817="Sud Est",VLOOKUP(Hierarchisation!E817,effectifs_hiver,7,FALSE),IF(Hierarchisation!K817="Sud Ouest",VLOOKUP(Hierarchisation!E817,effectifs_hiver,8,FALSE),"Erreur Région"))))))</f>
        <v>#N/A</v>
      </c>
      <c r="V817" s="17" t="e">
        <f>IF(W817="Transit","Transit",IF(W817="hiver",VLOOKUP(E817,'EFFECTIFS Hiver'!$A:$I,9,FALSE),IF(W817="été",VLOOKUP(E817,'EFFECTIFS Eté'!$A:$I,9,FALSE),"Erreur saison")))</f>
        <v>#N/A</v>
      </c>
      <c r="W817" s="18" t="e">
        <f>VLOOKUP(D817,Listes!B:C,2,FALSE)</f>
        <v>#N/A</v>
      </c>
    </row>
    <row r="818" spans="1:23" ht="15.75" customHeight="1">
      <c r="A818" s="11"/>
      <c r="B818" s="11"/>
      <c r="C818" s="11"/>
      <c r="D818" s="11"/>
      <c r="E818" s="11"/>
      <c r="F818" s="11"/>
      <c r="G818" s="11" t="e">
        <f>VLOOKUP(E818,TAXONS!B:C,2,FALSE)</f>
        <v>#N/A</v>
      </c>
      <c r="H818" s="13">
        <f t="shared" si="63"/>
        <v>0</v>
      </c>
      <c r="I818" s="12" t="e">
        <f t="shared" si="64"/>
        <v>#N/A</v>
      </c>
      <c r="J818" s="14" t="e">
        <f t="shared" si="65"/>
        <v>#N/A</v>
      </c>
      <c r="K818" s="15" t="e">
        <f>VLOOKUP(B818,REGIONS!A:D,4,FALSE)</f>
        <v>#N/A</v>
      </c>
      <c r="L818" s="19" t="e">
        <f>VLOOKUP(G818,Sensibilité!$A:$L,12,FALSE)</f>
        <v>#N/A</v>
      </c>
      <c r="M818" s="19" t="e">
        <f t="shared" si="66"/>
        <v>#N/A</v>
      </c>
      <c r="N818" s="19" t="e">
        <f t="shared" si="67"/>
        <v>#N/A</v>
      </c>
      <c r="O818" s="15" t="str">
        <f>IF(D818=Listes!$B$6,"SWARMING",IF(OR(D818=Listes!$B$1,D818=Listes!$B$2,D818=Listes!$B$5),2,IF(OR(D818=Listes!$B$3,D818=Listes!$B$4),1,"erreur colonne D")))</f>
        <v>SWARMING</v>
      </c>
      <c r="P818" s="15" t="e">
        <f>IF(OR(W818="Hiver",W818="Transit"),VLOOKUP(E818,IC!A:E,4,FALSE),IF(W818="été",VLOOKUP(E818,IC!A:E,3,FALSE),"erreur"))</f>
        <v>#N/A</v>
      </c>
      <c r="Q818" s="15" t="e">
        <f>IF(P818="NR",0,IF(F818&lt;5,0,IF(P818=1,VLOOKUP(F818,IC!$G$1:$I$8,3,TRUE),
IF(P818=2,VLOOKUP(F818,IC!$K$1:$M$8,3,TRUE),
IF(P818=3,VLOOKUP(F818,IC!$O$1:$Q$8,3,TRUE),IF(P818=4,VLOOKUP(F818,IC!$S$2:$U$9,3,TRUE),
"erreur"))))))</f>
        <v>#N/A</v>
      </c>
      <c r="R818" s="16" t="e">
        <f>IF(OR(V818="NA",V818="Transit",V818&lt;Listes!$F$1),"non applicable",F818/V818)</f>
        <v>#N/A</v>
      </c>
      <c r="S818" s="16" t="e">
        <f>IF(W818="Transit","Non applicable",IF(AND(W818="été",T818&gt;Listes!F817),F818/T818,IF(AND(W818="Hiver",Hierarchisation!U818&gt;Listes!F817),F818/U818,"non applicable")))</f>
        <v>#N/A</v>
      </c>
      <c r="T818" s="17" t="e">
        <f>IF(K818="Centre",VLOOKUP(E818,effectifs_ete,3,FALSE),IF(Hierarchisation!K818="Grand Nord",VLOOKUP(Hierarchisation!E818,effectifs_ete,4,FALSE),IF(Hierarchisation!K818="Nord Est",VLOOKUP(Hierarchisation!E818,effectifs_ete,5,FALSE),IF(Hierarchisation!K818="Nord Ouest",VLOOKUP(Hierarchisation!E818,effectifs_ete,6,FALSE),IF(Hierarchisation!K818="Sud Est",VLOOKUP(Hierarchisation!E818,effectifs_ete,7,FALSE),IF(Hierarchisation!K818="Sud Ouest",VLOOKUP(Hierarchisation!E818,effectifs_ete,8,FALSE),"Erreur Région"))))))</f>
        <v>#N/A</v>
      </c>
      <c r="U818" s="17" t="e">
        <f>IF(K818="Centre",VLOOKUP(E818,effectifs_hiver,3,FALSE),IF(Hierarchisation!K818="Grand Nord",VLOOKUP(Hierarchisation!E818,effectifs_hiver,4,FALSE),IF(Hierarchisation!K818="Nord Est",VLOOKUP(Hierarchisation!E818,effectifs_hiver,5,FALSE),IF(Hierarchisation!K818="Nord Ouest",VLOOKUP(Hierarchisation!E818,effectifs_hiver,6,FALSE),IF(Hierarchisation!K818="Sud Est",VLOOKUP(Hierarchisation!E818,effectifs_hiver,7,FALSE),IF(Hierarchisation!K818="Sud Ouest",VLOOKUP(Hierarchisation!E818,effectifs_hiver,8,FALSE),"Erreur Région"))))))</f>
        <v>#N/A</v>
      </c>
      <c r="V818" s="17" t="e">
        <f>IF(W818="Transit","Transit",IF(W818="hiver",VLOOKUP(E818,'EFFECTIFS Hiver'!$A:$I,9,FALSE),IF(W818="été",VLOOKUP(E818,'EFFECTIFS Eté'!$A:$I,9,FALSE),"Erreur saison")))</f>
        <v>#N/A</v>
      </c>
      <c r="W818" s="18" t="e">
        <f>VLOOKUP(D818,Listes!B:C,2,FALSE)</f>
        <v>#N/A</v>
      </c>
    </row>
    <row r="819" spans="1:23" ht="15.75" customHeight="1">
      <c r="A819" s="11"/>
      <c r="B819" s="11"/>
      <c r="C819" s="11"/>
      <c r="D819" s="11"/>
      <c r="E819" s="11"/>
      <c r="F819" s="11"/>
      <c r="G819" s="11" t="e">
        <f>VLOOKUP(E819,TAXONS!B:C,2,FALSE)</f>
        <v>#N/A</v>
      </c>
      <c r="H819" s="13">
        <f t="shared" si="63"/>
        <v>0</v>
      </c>
      <c r="I819" s="12" t="e">
        <f t="shared" si="64"/>
        <v>#N/A</v>
      </c>
      <c r="J819" s="14" t="e">
        <f t="shared" si="65"/>
        <v>#N/A</v>
      </c>
      <c r="K819" s="15" t="e">
        <f>VLOOKUP(B819,REGIONS!A:D,4,FALSE)</f>
        <v>#N/A</v>
      </c>
      <c r="L819" s="19" t="e">
        <f>VLOOKUP(G819,Sensibilité!$A:$L,12,FALSE)</f>
        <v>#N/A</v>
      </c>
      <c r="M819" s="19" t="e">
        <f t="shared" si="66"/>
        <v>#N/A</v>
      </c>
      <c r="N819" s="19" t="e">
        <f t="shared" si="67"/>
        <v>#N/A</v>
      </c>
      <c r="O819" s="15" t="str">
        <f>IF(D819=Listes!$B$6,"SWARMING",IF(OR(D819=Listes!$B$1,D819=Listes!$B$2,D819=Listes!$B$5),2,IF(OR(D819=Listes!$B$3,D819=Listes!$B$4),1,"erreur colonne D")))</f>
        <v>SWARMING</v>
      </c>
      <c r="P819" s="15" t="e">
        <f>IF(OR(W819="Hiver",W819="Transit"),VLOOKUP(E819,IC!A:E,4,FALSE),IF(W819="été",VLOOKUP(E819,IC!A:E,3,FALSE),"erreur"))</f>
        <v>#N/A</v>
      </c>
      <c r="Q819" s="15" t="e">
        <f>IF(P819="NR",0,IF(F819&lt;5,0,IF(P819=1,VLOOKUP(F819,IC!$G$1:$I$8,3,TRUE),
IF(P819=2,VLOOKUP(F819,IC!$K$1:$M$8,3,TRUE),
IF(P819=3,VLOOKUP(F819,IC!$O$1:$Q$8,3,TRUE),IF(P819=4,VLOOKUP(F819,IC!$S$2:$U$9,3,TRUE),
"erreur"))))))</f>
        <v>#N/A</v>
      </c>
      <c r="R819" s="16" t="e">
        <f>IF(OR(V819="NA",V819="Transit",V819&lt;Listes!$F$1),"non applicable",F819/V819)</f>
        <v>#N/A</v>
      </c>
      <c r="S819" s="16" t="e">
        <f>IF(W819="Transit","Non applicable",IF(AND(W819="été",T819&gt;Listes!F818),F819/T819,IF(AND(W819="Hiver",Hierarchisation!U819&gt;Listes!F818),F819/U819,"non applicable")))</f>
        <v>#N/A</v>
      </c>
      <c r="T819" s="17" t="e">
        <f>IF(K819="Centre",VLOOKUP(E819,effectifs_ete,3,FALSE),IF(Hierarchisation!K819="Grand Nord",VLOOKUP(Hierarchisation!E819,effectifs_ete,4,FALSE),IF(Hierarchisation!K819="Nord Est",VLOOKUP(Hierarchisation!E819,effectifs_ete,5,FALSE),IF(Hierarchisation!K819="Nord Ouest",VLOOKUP(Hierarchisation!E819,effectifs_ete,6,FALSE),IF(Hierarchisation!K819="Sud Est",VLOOKUP(Hierarchisation!E819,effectifs_ete,7,FALSE),IF(Hierarchisation!K819="Sud Ouest",VLOOKUP(Hierarchisation!E819,effectifs_ete,8,FALSE),"Erreur Région"))))))</f>
        <v>#N/A</v>
      </c>
      <c r="U819" s="17" t="e">
        <f>IF(K819="Centre",VLOOKUP(E819,effectifs_hiver,3,FALSE),IF(Hierarchisation!K819="Grand Nord",VLOOKUP(Hierarchisation!E819,effectifs_hiver,4,FALSE),IF(Hierarchisation!K819="Nord Est",VLOOKUP(Hierarchisation!E819,effectifs_hiver,5,FALSE),IF(Hierarchisation!K819="Nord Ouest",VLOOKUP(Hierarchisation!E819,effectifs_hiver,6,FALSE),IF(Hierarchisation!K819="Sud Est",VLOOKUP(Hierarchisation!E819,effectifs_hiver,7,FALSE),IF(Hierarchisation!K819="Sud Ouest",VLOOKUP(Hierarchisation!E819,effectifs_hiver,8,FALSE),"Erreur Région"))))))</f>
        <v>#N/A</v>
      </c>
      <c r="V819" s="17" t="e">
        <f>IF(W819="Transit","Transit",IF(W819="hiver",VLOOKUP(E819,'EFFECTIFS Hiver'!$A:$I,9,FALSE),IF(W819="été",VLOOKUP(E819,'EFFECTIFS Eté'!$A:$I,9,FALSE),"Erreur saison")))</f>
        <v>#N/A</v>
      </c>
      <c r="W819" s="18" t="e">
        <f>VLOOKUP(D819,Listes!B:C,2,FALSE)</f>
        <v>#N/A</v>
      </c>
    </row>
    <row r="820" spans="1:23" ht="15.75" customHeight="1">
      <c r="A820" s="11"/>
      <c r="B820" s="11"/>
      <c r="C820" s="11"/>
      <c r="D820" s="11"/>
      <c r="E820" s="11"/>
      <c r="F820" s="11"/>
      <c r="G820" s="11" t="e">
        <f>VLOOKUP(E820,TAXONS!B:C,2,FALSE)</f>
        <v>#N/A</v>
      </c>
      <c r="H820" s="13">
        <f t="shared" si="63"/>
        <v>0</v>
      </c>
      <c r="I820" s="12" t="e">
        <f t="shared" si="64"/>
        <v>#N/A</v>
      </c>
      <c r="J820" s="14" t="e">
        <f t="shared" si="65"/>
        <v>#N/A</v>
      </c>
      <c r="K820" s="15" t="e">
        <f>VLOOKUP(B820,REGIONS!A:D,4,FALSE)</f>
        <v>#N/A</v>
      </c>
      <c r="L820" s="19" t="e">
        <f>VLOOKUP(G820,Sensibilité!$A:$L,12,FALSE)</f>
        <v>#N/A</v>
      </c>
      <c r="M820" s="19" t="e">
        <f t="shared" si="66"/>
        <v>#N/A</v>
      </c>
      <c r="N820" s="19" t="e">
        <f t="shared" si="67"/>
        <v>#N/A</v>
      </c>
      <c r="O820" s="15" t="str">
        <f>IF(D820=Listes!$B$6,"SWARMING",IF(OR(D820=Listes!$B$1,D820=Listes!$B$2,D820=Listes!$B$5),2,IF(OR(D820=Listes!$B$3,D820=Listes!$B$4),1,"erreur colonne D")))</f>
        <v>SWARMING</v>
      </c>
      <c r="P820" s="15" t="e">
        <f>IF(OR(W820="Hiver",W820="Transit"),VLOOKUP(E820,IC!A:E,4,FALSE),IF(W820="été",VLOOKUP(E820,IC!A:E,3,FALSE),"erreur"))</f>
        <v>#N/A</v>
      </c>
      <c r="Q820" s="15" t="e">
        <f>IF(P820="NR",0,IF(F820&lt;5,0,IF(P820=1,VLOOKUP(F820,IC!$G$1:$I$8,3,TRUE),
IF(P820=2,VLOOKUP(F820,IC!$K$1:$M$8,3,TRUE),
IF(P820=3,VLOOKUP(F820,IC!$O$1:$Q$8,3,TRUE),IF(P820=4,VLOOKUP(F820,IC!$S$2:$U$9,3,TRUE),
"erreur"))))))</f>
        <v>#N/A</v>
      </c>
      <c r="R820" s="16" t="e">
        <f>IF(OR(V820="NA",V820="Transit",V820&lt;Listes!$F$1),"non applicable",F820/V820)</f>
        <v>#N/A</v>
      </c>
      <c r="S820" s="16" t="e">
        <f>IF(W820="Transit","Non applicable",IF(AND(W820="été",T820&gt;Listes!F819),F820/T820,IF(AND(W820="Hiver",Hierarchisation!U820&gt;Listes!F819),F820/U820,"non applicable")))</f>
        <v>#N/A</v>
      </c>
      <c r="T820" s="17" t="e">
        <f>IF(K820="Centre",VLOOKUP(E820,effectifs_ete,3,FALSE),IF(Hierarchisation!K820="Grand Nord",VLOOKUP(Hierarchisation!E820,effectifs_ete,4,FALSE),IF(Hierarchisation!K820="Nord Est",VLOOKUP(Hierarchisation!E820,effectifs_ete,5,FALSE),IF(Hierarchisation!K820="Nord Ouest",VLOOKUP(Hierarchisation!E820,effectifs_ete,6,FALSE),IF(Hierarchisation!K820="Sud Est",VLOOKUP(Hierarchisation!E820,effectifs_ete,7,FALSE),IF(Hierarchisation!K820="Sud Ouest",VLOOKUP(Hierarchisation!E820,effectifs_ete,8,FALSE),"Erreur Région"))))))</f>
        <v>#N/A</v>
      </c>
      <c r="U820" s="17" t="e">
        <f>IF(K820="Centre",VLOOKUP(E820,effectifs_hiver,3,FALSE),IF(Hierarchisation!K820="Grand Nord",VLOOKUP(Hierarchisation!E820,effectifs_hiver,4,FALSE),IF(Hierarchisation!K820="Nord Est",VLOOKUP(Hierarchisation!E820,effectifs_hiver,5,FALSE),IF(Hierarchisation!K820="Nord Ouest",VLOOKUP(Hierarchisation!E820,effectifs_hiver,6,FALSE),IF(Hierarchisation!K820="Sud Est",VLOOKUP(Hierarchisation!E820,effectifs_hiver,7,FALSE),IF(Hierarchisation!K820="Sud Ouest",VLOOKUP(Hierarchisation!E820,effectifs_hiver,8,FALSE),"Erreur Région"))))))</f>
        <v>#N/A</v>
      </c>
      <c r="V820" s="17" t="e">
        <f>IF(W820="Transit","Transit",IF(W820="hiver",VLOOKUP(E820,'EFFECTIFS Hiver'!$A:$I,9,FALSE),IF(W820="été",VLOOKUP(E820,'EFFECTIFS Eté'!$A:$I,9,FALSE),"Erreur saison")))</f>
        <v>#N/A</v>
      </c>
      <c r="W820" s="18" t="e">
        <f>VLOOKUP(D820,Listes!B:C,2,FALSE)</f>
        <v>#N/A</v>
      </c>
    </row>
    <row r="821" spans="1:23" ht="15.75" customHeight="1">
      <c r="A821" s="11"/>
      <c r="B821" s="11"/>
      <c r="C821" s="11"/>
      <c r="D821" s="11"/>
      <c r="E821" s="11"/>
      <c r="F821" s="11"/>
      <c r="G821" s="11" t="e">
        <f>VLOOKUP(E821,TAXONS!B:C,2,FALSE)</f>
        <v>#N/A</v>
      </c>
      <c r="H821" s="13">
        <f t="shared" si="63"/>
        <v>0</v>
      </c>
      <c r="I821" s="12" t="e">
        <f t="shared" si="64"/>
        <v>#N/A</v>
      </c>
      <c r="J821" s="14" t="e">
        <f t="shared" si="65"/>
        <v>#N/A</v>
      </c>
      <c r="K821" s="15" t="e">
        <f>VLOOKUP(B821,REGIONS!A:D,4,FALSE)</f>
        <v>#N/A</v>
      </c>
      <c r="L821" s="19" t="e">
        <f>VLOOKUP(G821,Sensibilité!$A:$L,12,FALSE)</f>
        <v>#N/A</v>
      </c>
      <c r="M821" s="19" t="e">
        <f t="shared" si="66"/>
        <v>#N/A</v>
      </c>
      <c r="N821" s="19" t="e">
        <f t="shared" si="67"/>
        <v>#N/A</v>
      </c>
      <c r="O821" s="15" t="str">
        <f>IF(D821=Listes!$B$6,"SWARMING",IF(OR(D821=Listes!$B$1,D821=Listes!$B$2,D821=Listes!$B$5),2,IF(OR(D821=Listes!$B$3,D821=Listes!$B$4),1,"erreur colonne D")))</f>
        <v>SWARMING</v>
      </c>
      <c r="P821" s="15" t="e">
        <f>IF(OR(W821="Hiver",W821="Transit"),VLOOKUP(E821,IC!A:E,4,FALSE),IF(W821="été",VLOOKUP(E821,IC!A:E,3,FALSE),"erreur"))</f>
        <v>#N/A</v>
      </c>
      <c r="Q821" s="15" t="e">
        <f>IF(P821="NR",0,IF(F821&lt;5,0,IF(P821=1,VLOOKUP(F821,IC!$G$1:$I$8,3,TRUE),
IF(P821=2,VLOOKUP(F821,IC!$K$1:$M$8,3,TRUE),
IF(P821=3,VLOOKUP(F821,IC!$O$1:$Q$8,3,TRUE),IF(P821=4,VLOOKUP(F821,IC!$S$2:$U$9,3,TRUE),
"erreur"))))))</f>
        <v>#N/A</v>
      </c>
      <c r="R821" s="16" t="e">
        <f>IF(OR(V821="NA",V821="Transit",V821&lt;Listes!$F$1),"non applicable",F821/V821)</f>
        <v>#N/A</v>
      </c>
      <c r="S821" s="16" t="e">
        <f>IF(W821="Transit","Non applicable",IF(AND(W821="été",T821&gt;Listes!F820),F821/T821,IF(AND(W821="Hiver",Hierarchisation!U821&gt;Listes!F820),F821/U821,"non applicable")))</f>
        <v>#N/A</v>
      </c>
      <c r="T821" s="17" t="e">
        <f>IF(K821="Centre",VLOOKUP(E821,effectifs_ete,3,FALSE),IF(Hierarchisation!K821="Grand Nord",VLOOKUP(Hierarchisation!E821,effectifs_ete,4,FALSE),IF(Hierarchisation!K821="Nord Est",VLOOKUP(Hierarchisation!E821,effectifs_ete,5,FALSE),IF(Hierarchisation!K821="Nord Ouest",VLOOKUP(Hierarchisation!E821,effectifs_ete,6,FALSE),IF(Hierarchisation!K821="Sud Est",VLOOKUP(Hierarchisation!E821,effectifs_ete,7,FALSE),IF(Hierarchisation!K821="Sud Ouest",VLOOKUP(Hierarchisation!E821,effectifs_ete,8,FALSE),"Erreur Région"))))))</f>
        <v>#N/A</v>
      </c>
      <c r="U821" s="17" t="e">
        <f>IF(K821="Centre",VLOOKUP(E821,effectifs_hiver,3,FALSE),IF(Hierarchisation!K821="Grand Nord",VLOOKUP(Hierarchisation!E821,effectifs_hiver,4,FALSE),IF(Hierarchisation!K821="Nord Est",VLOOKUP(Hierarchisation!E821,effectifs_hiver,5,FALSE),IF(Hierarchisation!K821="Nord Ouest",VLOOKUP(Hierarchisation!E821,effectifs_hiver,6,FALSE),IF(Hierarchisation!K821="Sud Est",VLOOKUP(Hierarchisation!E821,effectifs_hiver,7,FALSE),IF(Hierarchisation!K821="Sud Ouest",VLOOKUP(Hierarchisation!E821,effectifs_hiver,8,FALSE),"Erreur Région"))))))</f>
        <v>#N/A</v>
      </c>
      <c r="V821" s="17" t="e">
        <f>IF(W821="Transit","Transit",IF(W821="hiver",VLOOKUP(E821,'EFFECTIFS Hiver'!$A:$I,9,FALSE),IF(W821="été",VLOOKUP(E821,'EFFECTIFS Eté'!$A:$I,9,FALSE),"Erreur saison")))</f>
        <v>#N/A</v>
      </c>
      <c r="W821" s="18" t="e">
        <f>VLOOKUP(D821,Listes!B:C,2,FALSE)</f>
        <v>#N/A</v>
      </c>
    </row>
    <row r="822" spans="1:23" ht="15.75" customHeight="1">
      <c r="A822" s="11"/>
      <c r="B822" s="11"/>
      <c r="C822" s="11"/>
      <c r="D822" s="11"/>
      <c r="E822" s="11"/>
      <c r="F822" s="11"/>
      <c r="G822" s="11" t="e">
        <f>VLOOKUP(E822,TAXONS!B:C,2,FALSE)</f>
        <v>#N/A</v>
      </c>
      <c r="H822" s="13">
        <f t="shared" si="63"/>
        <v>0</v>
      </c>
      <c r="I822" s="12" t="e">
        <f t="shared" si="64"/>
        <v>#N/A</v>
      </c>
      <c r="J822" s="14" t="e">
        <f t="shared" si="65"/>
        <v>#N/A</v>
      </c>
      <c r="K822" s="15" t="e">
        <f>VLOOKUP(B822,REGIONS!A:D,4,FALSE)</f>
        <v>#N/A</v>
      </c>
      <c r="L822" s="19" t="e">
        <f>VLOOKUP(G822,Sensibilité!$A:$L,12,FALSE)</f>
        <v>#N/A</v>
      </c>
      <c r="M822" s="19" t="e">
        <f t="shared" si="66"/>
        <v>#N/A</v>
      </c>
      <c r="N822" s="19" t="e">
        <f t="shared" si="67"/>
        <v>#N/A</v>
      </c>
      <c r="O822" s="15" t="str">
        <f>IF(D822=Listes!$B$6,"SWARMING",IF(OR(D822=Listes!$B$1,D822=Listes!$B$2,D822=Listes!$B$5),2,IF(OR(D822=Listes!$B$3,D822=Listes!$B$4),1,"erreur colonne D")))</f>
        <v>SWARMING</v>
      </c>
      <c r="P822" s="15" t="e">
        <f>IF(OR(W822="Hiver",W822="Transit"),VLOOKUP(E822,IC!A:E,4,FALSE),IF(W822="été",VLOOKUP(E822,IC!A:E,3,FALSE),"erreur"))</f>
        <v>#N/A</v>
      </c>
      <c r="Q822" s="15" t="e">
        <f>IF(P822="NR",0,IF(F822&lt;5,0,IF(P822=1,VLOOKUP(F822,IC!$G$1:$I$8,3,TRUE),
IF(P822=2,VLOOKUP(F822,IC!$K$1:$M$8,3,TRUE),
IF(P822=3,VLOOKUP(F822,IC!$O$1:$Q$8,3,TRUE),IF(P822=4,VLOOKUP(F822,IC!$S$2:$U$9,3,TRUE),
"erreur"))))))</f>
        <v>#N/A</v>
      </c>
      <c r="R822" s="16" t="e">
        <f>IF(OR(V822="NA",V822="Transit",V822&lt;Listes!$F$1),"non applicable",F822/V822)</f>
        <v>#N/A</v>
      </c>
      <c r="S822" s="16" t="e">
        <f>IF(W822="Transit","Non applicable",IF(AND(W822="été",T822&gt;Listes!F821),F822/T822,IF(AND(W822="Hiver",Hierarchisation!U822&gt;Listes!F821),F822/U822,"non applicable")))</f>
        <v>#N/A</v>
      </c>
      <c r="T822" s="17" t="e">
        <f>IF(K822="Centre",VLOOKUP(E822,effectifs_ete,3,FALSE),IF(Hierarchisation!K822="Grand Nord",VLOOKUP(Hierarchisation!E822,effectifs_ete,4,FALSE),IF(Hierarchisation!K822="Nord Est",VLOOKUP(Hierarchisation!E822,effectifs_ete,5,FALSE),IF(Hierarchisation!K822="Nord Ouest",VLOOKUP(Hierarchisation!E822,effectifs_ete,6,FALSE),IF(Hierarchisation!K822="Sud Est",VLOOKUP(Hierarchisation!E822,effectifs_ete,7,FALSE),IF(Hierarchisation!K822="Sud Ouest",VLOOKUP(Hierarchisation!E822,effectifs_ete,8,FALSE),"Erreur Région"))))))</f>
        <v>#N/A</v>
      </c>
      <c r="U822" s="17" t="e">
        <f>IF(K822="Centre",VLOOKUP(E822,effectifs_hiver,3,FALSE),IF(Hierarchisation!K822="Grand Nord",VLOOKUP(Hierarchisation!E822,effectifs_hiver,4,FALSE),IF(Hierarchisation!K822="Nord Est",VLOOKUP(Hierarchisation!E822,effectifs_hiver,5,FALSE),IF(Hierarchisation!K822="Nord Ouest",VLOOKUP(Hierarchisation!E822,effectifs_hiver,6,FALSE),IF(Hierarchisation!K822="Sud Est",VLOOKUP(Hierarchisation!E822,effectifs_hiver,7,FALSE),IF(Hierarchisation!K822="Sud Ouest",VLOOKUP(Hierarchisation!E822,effectifs_hiver,8,FALSE),"Erreur Région"))))))</f>
        <v>#N/A</v>
      </c>
      <c r="V822" s="17" t="e">
        <f>IF(W822="Transit","Transit",IF(W822="hiver",VLOOKUP(E822,'EFFECTIFS Hiver'!$A:$I,9,FALSE),IF(W822="été",VLOOKUP(E822,'EFFECTIFS Eté'!$A:$I,9,FALSE),"Erreur saison")))</f>
        <v>#N/A</v>
      </c>
      <c r="W822" s="18" t="e">
        <f>VLOOKUP(D822,Listes!B:C,2,FALSE)</f>
        <v>#N/A</v>
      </c>
    </row>
    <row r="823" spans="1:23" ht="15.75" customHeight="1">
      <c r="A823" s="11"/>
      <c r="B823" s="11"/>
      <c r="C823" s="11"/>
      <c r="D823" s="11"/>
      <c r="E823" s="11"/>
      <c r="F823" s="11"/>
      <c r="G823" s="11" t="e">
        <f>VLOOKUP(E823,TAXONS!B:C,2,FALSE)</f>
        <v>#N/A</v>
      </c>
      <c r="H823" s="13">
        <f t="shared" si="63"/>
        <v>0</v>
      </c>
      <c r="I823" s="12" t="e">
        <f t="shared" si="64"/>
        <v>#N/A</v>
      </c>
      <c r="J823" s="14" t="e">
        <f t="shared" si="65"/>
        <v>#N/A</v>
      </c>
      <c r="K823" s="15" t="e">
        <f>VLOOKUP(B823,REGIONS!A:D,4,FALSE)</f>
        <v>#N/A</v>
      </c>
      <c r="L823" s="19" t="e">
        <f>VLOOKUP(G823,Sensibilité!$A:$L,12,FALSE)</f>
        <v>#N/A</v>
      </c>
      <c r="M823" s="19" t="e">
        <f t="shared" si="66"/>
        <v>#N/A</v>
      </c>
      <c r="N823" s="19" t="e">
        <f t="shared" si="67"/>
        <v>#N/A</v>
      </c>
      <c r="O823" s="15" t="str">
        <f>IF(D823=Listes!$B$6,"SWARMING",IF(OR(D823=Listes!$B$1,D823=Listes!$B$2,D823=Listes!$B$5),2,IF(OR(D823=Listes!$B$3,D823=Listes!$B$4),1,"erreur colonne D")))</f>
        <v>SWARMING</v>
      </c>
      <c r="P823" s="15" t="e">
        <f>IF(OR(W823="Hiver",W823="Transit"),VLOOKUP(E823,IC!A:E,4,FALSE),IF(W823="été",VLOOKUP(E823,IC!A:E,3,FALSE),"erreur"))</f>
        <v>#N/A</v>
      </c>
      <c r="Q823" s="15" t="e">
        <f>IF(P823="NR",0,IF(F823&lt;5,0,IF(P823=1,VLOOKUP(F823,IC!$G$1:$I$8,3,TRUE),
IF(P823=2,VLOOKUP(F823,IC!$K$1:$M$8,3,TRUE),
IF(P823=3,VLOOKUP(F823,IC!$O$1:$Q$8,3,TRUE),IF(P823=4,VLOOKUP(F823,IC!$S$2:$U$9,3,TRUE),
"erreur"))))))</f>
        <v>#N/A</v>
      </c>
      <c r="R823" s="16" t="e">
        <f>IF(OR(V823="NA",V823="Transit",V823&lt;Listes!$F$1),"non applicable",F823/V823)</f>
        <v>#N/A</v>
      </c>
      <c r="S823" s="16" t="e">
        <f>IF(W823="Transit","Non applicable",IF(AND(W823="été",T823&gt;Listes!F822),F823/T823,IF(AND(W823="Hiver",Hierarchisation!U823&gt;Listes!F822),F823/U823,"non applicable")))</f>
        <v>#N/A</v>
      </c>
      <c r="T823" s="17" t="e">
        <f>IF(K823="Centre",VLOOKUP(E823,effectifs_ete,3,FALSE),IF(Hierarchisation!K823="Grand Nord",VLOOKUP(Hierarchisation!E823,effectifs_ete,4,FALSE),IF(Hierarchisation!K823="Nord Est",VLOOKUP(Hierarchisation!E823,effectifs_ete,5,FALSE),IF(Hierarchisation!K823="Nord Ouest",VLOOKUP(Hierarchisation!E823,effectifs_ete,6,FALSE),IF(Hierarchisation!K823="Sud Est",VLOOKUP(Hierarchisation!E823,effectifs_ete,7,FALSE),IF(Hierarchisation!K823="Sud Ouest",VLOOKUP(Hierarchisation!E823,effectifs_ete,8,FALSE),"Erreur Région"))))))</f>
        <v>#N/A</v>
      </c>
      <c r="U823" s="17" t="e">
        <f>IF(K823="Centre",VLOOKUP(E823,effectifs_hiver,3,FALSE),IF(Hierarchisation!K823="Grand Nord",VLOOKUP(Hierarchisation!E823,effectifs_hiver,4,FALSE),IF(Hierarchisation!K823="Nord Est",VLOOKUP(Hierarchisation!E823,effectifs_hiver,5,FALSE),IF(Hierarchisation!K823="Nord Ouest",VLOOKUP(Hierarchisation!E823,effectifs_hiver,6,FALSE),IF(Hierarchisation!K823="Sud Est",VLOOKUP(Hierarchisation!E823,effectifs_hiver,7,FALSE),IF(Hierarchisation!K823="Sud Ouest",VLOOKUP(Hierarchisation!E823,effectifs_hiver,8,FALSE),"Erreur Région"))))))</f>
        <v>#N/A</v>
      </c>
      <c r="V823" s="17" t="e">
        <f>IF(W823="Transit","Transit",IF(W823="hiver",VLOOKUP(E823,'EFFECTIFS Hiver'!$A:$I,9,FALSE),IF(W823="été",VLOOKUP(E823,'EFFECTIFS Eté'!$A:$I,9,FALSE),"Erreur saison")))</f>
        <v>#N/A</v>
      </c>
      <c r="W823" s="18" t="e">
        <f>VLOOKUP(D823,Listes!B:C,2,FALSE)</f>
        <v>#N/A</v>
      </c>
    </row>
    <row r="824" spans="1:23" ht="15.75" customHeight="1">
      <c r="A824" s="11"/>
      <c r="B824" s="11"/>
      <c r="C824" s="11"/>
      <c r="D824" s="11"/>
      <c r="E824" s="11"/>
      <c r="F824" s="11"/>
      <c r="G824" s="11" t="e">
        <f>VLOOKUP(E824,TAXONS!B:C,2,FALSE)</f>
        <v>#N/A</v>
      </c>
      <c r="H824" s="13">
        <f t="shared" si="63"/>
        <v>0</v>
      </c>
      <c r="I824" s="12" t="e">
        <f t="shared" si="64"/>
        <v>#N/A</v>
      </c>
      <c r="J824" s="14" t="e">
        <f t="shared" si="65"/>
        <v>#N/A</v>
      </c>
      <c r="K824" s="15" t="e">
        <f>VLOOKUP(B824,REGIONS!A:D,4,FALSE)</f>
        <v>#N/A</v>
      </c>
      <c r="L824" s="19" t="e">
        <f>VLOOKUP(G824,Sensibilité!$A:$L,12,FALSE)</f>
        <v>#N/A</v>
      </c>
      <c r="M824" s="19" t="e">
        <f t="shared" si="66"/>
        <v>#N/A</v>
      </c>
      <c r="N824" s="19" t="e">
        <f t="shared" si="67"/>
        <v>#N/A</v>
      </c>
      <c r="O824" s="15" t="str">
        <f>IF(D824=Listes!$B$6,"SWARMING",IF(OR(D824=Listes!$B$1,D824=Listes!$B$2,D824=Listes!$B$5),2,IF(OR(D824=Listes!$B$3,D824=Listes!$B$4),1,"erreur colonne D")))</f>
        <v>SWARMING</v>
      </c>
      <c r="P824" s="15" t="e">
        <f>IF(OR(W824="Hiver",W824="Transit"),VLOOKUP(E824,IC!A:E,4,FALSE),IF(W824="été",VLOOKUP(E824,IC!A:E,3,FALSE),"erreur"))</f>
        <v>#N/A</v>
      </c>
      <c r="Q824" s="15" t="e">
        <f>IF(P824="NR",0,IF(F824&lt;5,0,IF(P824=1,VLOOKUP(F824,IC!$G$1:$I$8,3,TRUE),
IF(P824=2,VLOOKUP(F824,IC!$K$1:$M$8,3,TRUE),
IF(P824=3,VLOOKUP(F824,IC!$O$1:$Q$8,3,TRUE),IF(P824=4,VLOOKUP(F824,IC!$S$2:$U$9,3,TRUE),
"erreur"))))))</f>
        <v>#N/A</v>
      </c>
      <c r="R824" s="16" t="e">
        <f>IF(OR(V824="NA",V824="Transit",V824&lt;Listes!$F$1),"non applicable",F824/V824)</f>
        <v>#N/A</v>
      </c>
      <c r="S824" s="16" t="e">
        <f>IF(W824="Transit","Non applicable",IF(AND(W824="été",T824&gt;Listes!F823),F824/T824,IF(AND(W824="Hiver",Hierarchisation!U824&gt;Listes!F823),F824/U824,"non applicable")))</f>
        <v>#N/A</v>
      </c>
      <c r="T824" s="17" t="e">
        <f>IF(K824="Centre",VLOOKUP(E824,effectifs_ete,3,FALSE),IF(Hierarchisation!K824="Grand Nord",VLOOKUP(Hierarchisation!E824,effectifs_ete,4,FALSE),IF(Hierarchisation!K824="Nord Est",VLOOKUP(Hierarchisation!E824,effectifs_ete,5,FALSE),IF(Hierarchisation!K824="Nord Ouest",VLOOKUP(Hierarchisation!E824,effectifs_ete,6,FALSE),IF(Hierarchisation!K824="Sud Est",VLOOKUP(Hierarchisation!E824,effectifs_ete,7,FALSE),IF(Hierarchisation!K824="Sud Ouest",VLOOKUP(Hierarchisation!E824,effectifs_ete,8,FALSE),"Erreur Région"))))))</f>
        <v>#N/A</v>
      </c>
      <c r="U824" s="17" t="e">
        <f>IF(K824="Centre",VLOOKUP(E824,effectifs_hiver,3,FALSE),IF(Hierarchisation!K824="Grand Nord",VLOOKUP(Hierarchisation!E824,effectifs_hiver,4,FALSE),IF(Hierarchisation!K824="Nord Est",VLOOKUP(Hierarchisation!E824,effectifs_hiver,5,FALSE),IF(Hierarchisation!K824="Nord Ouest",VLOOKUP(Hierarchisation!E824,effectifs_hiver,6,FALSE),IF(Hierarchisation!K824="Sud Est",VLOOKUP(Hierarchisation!E824,effectifs_hiver,7,FALSE),IF(Hierarchisation!K824="Sud Ouest",VLOOKUP(Hierarchisation!E824,effectifs_hiver,8,FALSE),"Erreur Région"))))))</f>
        <v>#N/A</v>
      </c>
      <c r="V824" s="17" t="e">
        <f>IF(W824="Transit","Transit",IF(W824="hiver",VLOOKUP(E824,'EFFECTIFS Hiver'!$A:$I,9,FALSE),IF(W824="été",VLOOKUP(E824,'EFFECTIFS Eté'!$A:$I,9,FALSE),"Erreur saison")))</f>
        <v>#N/A</v>
      </c>
      <c r="W824" s="18" t="e">
        <f>VLOOKUP(D824,Listes!B:C,2,FALSE)</f>
        <v>#N/A</v>
      </c>
    </row>
    <row r="825" spans="1:23" ht="15.75" customHeight="1">
      <c r="A825" s="11"/>
      <c r="B825" s="11"/>
      <c r="C825" s="11"/>
      <c r="D825" s="11"/>
      <c r="E825" s="11"/>
      <c r="F825" s="11"/>
      <c r="G825" s="11" t="e">
        <f>VLOOKUP(E825,TAXONS!B:C,2,FALSE)</f>
        <v>#N/A</v>
      </c>
      <c r="H825" s="13">
        <f t="shared" si="63"/>
        <v>0</v>
      </c>
      <c r="I825" s="12" t="e">
        <f t="shared" si="64"/>
        <v>#N/A</v>
      </c>
      <c r="J825" s="14" t="e">
        <f t="shared" si="65"/>
        <v>#N/A</v>
      </c>
      <c r="K825" s="15" t="e">
        <f>VLOOKUP(B825,REGIONS!A:D,4,FALSE)</f>
        <v>#N/A</v>
      </c>
      <c r="L825" s="19" t="e">
        <f>VLOOKUP(G825,Sensibilité!$A:$L,12,FALSE)</f>
        <v>#N/A</v>
      </c>
      <c r="M825" s="19" t="e">
        <f t="shared" si="66"/>
        <v>#N/A</v>
      </c>
      <c r="N825" s="19" t="e">
        <f t="shared" si="67"/>
        <v>#N/A</v>
      </c>
      <c r="O825" s="15" t="str">
        <f>IF(D825=Listes!$B$6,"SWARMING",IF(OR(D825=Listes!$B$1,D825=Listes!$B$2,D825=Listes!$B$5),2,IF(OR(D825=Listes!$B$3,D825=Listes!$B$4),1,"erreur colonne D")))</f>
        <v>SWARMING</v>
      </c>
      <c r="P825" s="15" t="e">
        <f>IF(OR(W825="Hiver",W825="Transit"),VLOOKUP(E825,IC!A:E,4,FALSE),IF(W825="été",VLOOKUP(E825,IC!A:E,3,FALSE),"erreur"))</f>
        <v>#N/A</v>
      </c>
      <c r="Q825" s="15" t="e">
        <f>IF(P825="NR",0,IF(F825&lt;5,0,IF(P825=1,VLOOKUP(F825,IC!$G$1:$I$8,3,TRUE),
IF(P825=2,VLOOKUP(F825,IC!$K$1:$M$8,3,TRUE),
IF(P825=3,VLOOKUP(F825,IC!$O$1:$Q$8,3,TRUE),IF(P825=4,VLOOKUP(F825,IC!$S$2:$U$9,3,TRUE),
"erreur"))))))</f>
        <v>#N/A</v>
      </c>
      <c r="R825" s="16" t="e">
        <f>IF(OR(V825="NA",V825="Transit",V825&lt;Listes!$F$1),"non applicable",F825/V825)</f>
        <v>#N/A</v>
      </c>
      <c r="S825" s="16" t="e">
        <f>IF(W825="Transit","Non applicable",IF(AND(W825="été",T825&gt;Listes!F824),F825/T825,IF(AND(W825="Hiver",Hierarchisation!U825&gt;Listes!F824),F825/U825,"non applicable")))</f>
        <v>#N/A</v>
      </c>
      <c r="T825" s="17" t="e">
        <f>IF(K825="Centre",VLOOKUP(E825,effectifs_ete,3,FALSE),IF(Hierarchisation!K825="Grand Nord",VLOOKUP(Hierarchisation!E825,effectifs_ete,4,FALSE),IF(Hierarchisation!K825="Nord Est",VLOOKUP(Hierarchisation!E825,effectifs_ete,5,FALSE),IF(Hierarchisation!K825="Nord Ouest",VLOOKUP(Hierarchisation!E825,effectifs_ete,6,FALSE),IF(Hierarchisation!K825="Sud Est",VLOOKUP(Hierarchisation!E825,effectifs_ete,7,FALSE),IF(Hierarchisation!K825="Sud Ouest",VLOOKUP(Hierarchisation!E825,effectifs_ete,8,FALSE),"Erreur Région"))))))</f>
        <v>#N/A</v>
      </c>
      <c r="U825" s="17" t="e">
        <f>IF(K825="Centre",VLOOKUP(E825,effectifs_hiver,3,FALSE),IF(Hierarchisation!K825="Grand Nord",VLOOKUP(Hierarchisation!E825,effectifs_hiver,4,FALSE),IF(Hierarchisation!K825="Nord Est",VLOOKUP(Hierarchisation!E825,effectifs_hiver,5,FALSE),IF(Hierarchisation!K825="Nord Ouest",VLOOKUP(Hierarchisation!E825,effectifs_hiver,6,FALSE),IF(Hierarchisation!K825="Sud Est",VLOOKUP(Hierarchisation!E825,effectifs_hiver,7,FALSE),IF(Hierarchisation!K825="Sud Ouest",VLOOKUP(Hierarchisation!E825,effectifs_hiver,8,FALSE),"Erreur Région"))))))</f>
        <v>#N/A</v>
      </c>
      <c r="V825" s="17" t="e">
        <f>IF(W825="Transit","Transit",IF(W825="hiver",VLOOKUP(E825,'EFFECTIFS Hiver'!$A:$I,9,FALSE),IF(W825="été",VLOOKUP(E825,'EFFECTIFS Eté'!$A:$I,9,FALSE),"Erreur saison")))</f>
        <v>#N/A</v>
      </c>
      <c r="W825" s="18" t="e">
        <f>VLOOKUP(D825,Listes!B:C,2,FALSE)</f>
        <v>#N/A</v>
      </c>
    </row>
    <row r="826" spans="1:23" ht="15.75" customHeight="1">
      <c r="A826" s="11"/>
      <c r="B826" s="11"/>
      <c r="C826" s="11"/>
      <c r="D826" s="11"/>
      <c r="E826" s="11"/>
      <c r="F826" s="11"/>
      <c r="G826" s="11" t="e">
        <f>VLOOKUP(E826,TAXONS!B:C,2,FALSE)</f>
        <v>#N/A</v>
      </c>
      <c r="H826" s="13">
        <f t="shared" si="63"/>
        <v>0</v>
      </c>
      <c r="I826" s="12" t="e">
        <f t="shared" si="64"/>
        <v>#N/A</v>
      </c>
      <c r="J826" s="14" t="e">
        <f t="shared" si="65"/>
        <v>#N/A</v>
      </c>
      <c r="K826" s="15" t="e">
        <f>VLOOKUP(B826,REGIONS!A:D,4,FALSE)</f>
        <v>#N/A</v>
      </c>
      <c r="L826" s="19" t="e">
        <f>VLOOKUP(G826,Sensibilité!$A:$L,12,FALSE)</f>
        <v>#N/A</v>
      </c>
      <c r="M826" s="19" t="e">
        <f t="shared" si="66"/>
        <v>#N/A</v>
      </c>
      <c r="N826" s="19" t="e">
        <f t="shared" si="67"/>
        <v>#N/A</v>
      </c>
      <c r="O826" s="15" t="str">
        <f>IF(D826=Listes!$B$6,"SWARMING",IF(OR(D826=Listes!$B$1,D826=Listes!$B$2,D826=Listes!$B$5),2,IF(OR(D826=Listes!$B$3,D826=Listes!$B$4),1,"erreur colonne D")))</f>
        <v>SWARMING</v>
      </c>
      <c r="P826" s="15" t="e">
        <f>IF(OR(W826="Hiver",W826="Transit"),VLOOKUP(E826,IC!A:E,4,FALSE),IF(W826="été",VLOOKUP(E826,IC!A:E,3,FALSE),"erreur"))</f>
        <v>#N/A</v>
      </c>
      <c r="Q826" s="15" t="e">
        <f>IF(P826="NR",0,IF(F826&lt;5,0,IF(P826=1,VLOOKUP(F826,IC!$G$1:$I$8,3,TRUE),
IF(P826=2,VLOOKUP(F826,IC!$K$1:$M$8,3,TRUE),
IF(P826=3,VLOOKUP(F826,IC!$O$1:$Q$8,3,TRUE),IF(P826=4,VLOOKUP(F826,IC!$S$2:$U$9,3,TRUE),
"erreur"))))))</f>
        <v>#N/A</v>
      </c>
      <c r="R826" s="16" t="e">
        <f>IF(OR(V826="NA",V826="Transit",V826&lt;Listes!$F$1),"non applicable",F826/V826)</f>
        <v>#N/A</v>
      </c>
      <c r="S826" s="16" t="e">
        <f>IF(W826="Transit","Non applicable",IF(AND(W826="été",T826&gt;Listes!F825),F826/T826,IF(AND(W826="Hiver",Hierarchisation!U826&gt;Listes!F825),F826/U826,"non applicable")))</f>
        <v>#N/A</v>
      </c>
      <c r="T826" s="17" t="e">
        <f>IF(K826="Centre",VLOOKUP(E826,effectifs_ete,3,FALSE),IF(Hierarchisation!K826="Grand Nord",VLOOKUP(Hierarchisation!E826,effectifs_ete,4,FALSE),IF(Hierarchisation!K826="Nord Est",VLOOKUP(Hierarchisation!E826,effectifs_ete,5,FALSE),IF(Hierarchisation!K826="Nord Ouest",VLOOKUP(Hierarchisation!E826,effectifs_ete,6,FALSE),IF(Hierarchisation!K826="Sud Est",VLOOKUP(Hierarchisation!E826,effectifs_ete,7,FALSE),IF(Hierarchisation!K826="Sud Ouest",VLOOKUP(Hierarchisation!E826,effectifs_ete,8,FALSE),"Erreur Région"))))))</f>
        <v>#N/A</v>
      </c>
      <c r="U826" s="17" t="e">
        <f>IF(K826="Centre",VLOOKUP(E826,effectifs_hiver,3,FALSE),IF(Hierarchisation!K826="Grand Nord",VLOOKUP(Hierarchisation!E826,effectifs_hiver,4,FALSE),IF(Hierarchisation!K826="Nord Est",VLOOKUP(Hierarchisation!E826,effectifs_hiver,5,FALSE),IF(Hierarchisation!K826="Nord Ouest",VLOOKUP(Hierarchisation!E826,effectifs_hiver,6,FALSE),IF(Hierarchisation!K826="Sud Est",VLOOKUP(Hierarchisation!E826,effectifs_hiver,7,FALSE),IF(Hierarchisation!K826="Sud Ouest",VLOOKUP(Hierarchisation!E826,effectifs_hiver,8,FALSE),"Erreur Région"))))))</f>
        <v>#N/A</v>
      </c>
      <c r="V826" s="17" t="e">
        <f>IF(W826="Transit","Transit",IF(W826="hiver",VLOOKUP(E826,'EFFECTIFS Hiver'!$A:$I,9,FALSE),IF(W826="été",VLOOKUP(E826,'EFFECTIFS Eté'!$A:$I,9,FALSE),"Erreur saison")))</f>
        <v>#N/A</v>
      </c>
      <c r="W826" s="18" t="e">
        <f>VLOOKUP(D826,Listes!B:C,2,FALSE)</f>
        <v>#N/A</v>
      </c>
    </row>
    <row r="827" spans="1:23" ht="15.75" customHeight="1">
      <c r="A827" s="11"/>
      <c r="B827" s="11"/>
      <c r="C827" s="11"/>
      <c r="D827" s="11"/>
      <c r="E827" s="11"/>
      <c r="F827" s="11"/>
      <c r="G827" s="11" t="e">
        <f>VLOOKUP(E827,TAXONS!B:C,2,FALSE)</f>
        <v>#N/A</v>
      </c>
      <c r="H827" s="13">
        <f t="shared" si="63"/>
        <v>0</v>
      </c>
      <c r="I827" s="12" t="e">
        <f t="shared" si="64"/>
        <v>#N/A</v>
      </c>
      <c r="J827" s="14" t="e">
        <f t="shared" si="65"/>
        <v>#N/A</v>
      </c>
      <c r="K827" s="15" t="e">
        <f>VLOOKUP(B827,REGIONS!A:D,4,FALSE)</f>
        <v>#N/A</v>
      </c>
      <c r="L827" s="19" t="e">
        <f>VLOOKUP(G827,Sensibilité!$A:$L,12,FALSE)</f>
        <v>#N/A</v>
      </c>
      <c r="M827" s="19" t="e">
        <f t="shared" si="66"/>
        <v>#N/A</v>
      </c>
      <c r="N827" s="19" t="e">
        <f t="shared" si="67"/>
        <v>#N/A</v>
      </c>
      <c r="O827" s="15" t="str">
        <f>IF(D827=Listes!$B$6,"SWARMING",IF(OR(D827=Listes!$B$1,D827=Listes!$B$2,D827=Listes!$B$5),2,IF(OR(D827=Listes!$B$3,D827=Listes!$B$4),1,"erreur colonne D")))</f>
        <v>SWARMING</v>
      </c>
      <c r="P827" s="15" t="e">
        <f>IF(OR(W827="Hiver",W827="Transit"),VLOOKUP(E827,IC!A:E,4,FALSE),IF(W827="été",VLOOKUP(E827,IC!A:E,3,FALSE),"erreur"))</f>
        <v>#N/A</v>
      </c>
      <c r="Q827" s="15" t="e">
        <f>IF(P827="NR",0,IF(F827&lt;5,0,IF(P827=1,VLOOKUP(F827,IC!$G$1:$I$8,3,TRUE),
IF(P827=2,VLOOKUP(F827,IC!$K$1:$M$8,3,TRUE),
IF(P827=3,VLOOKUP(F827,IC!$O$1:$Q$8,3,TRUE),IF(P827=4,VLOOKUP(F827,IC!$S$2:$U$9,3,TRUE),
"erreur"))))))</f>
        <v>#N/A</v>
      </c>
      <c r="R827" s="16" t="e">
        <f>IF(OR(V827="NA",V827="Transit",V827&lt;Listes!$F$1),"non applicable",F827/V827)</f>
        <v>#N/A</v>
      </c>
      <c r="S827" s="16" t="e">
        <f>IF(W827="Transit","Non applicable",IF(AND(W827="été",T827&gt;Listes!F826),F827/T827,IF(AND(W827="Hiver",Hierarchisation!U827&gt;Listes!F826),F827/U827,"non applicable")))</f>
        <v>#N/A</v>
      </c>
      <c r="T827" s="17" t="e">
        <f>IF(K827="Centre",VLOOKUP(E827,effectifs_ete,3,FALSE),IF(Hierarchisation!K827="Grand Nord",VLOOKUP(Hierarchisation!E827,effectifs_ete,4,FALSE),IF(Hierarchisation!K827="Nord Est",VLOOKUP(Hierarchisation!E827,effectifs_ete,5,FALSE),IF(Hierarchisation!K827="Nord Ouest",VLOOKUP(Hierarchisation!E827,effectifs_ete,6,FALSE),IF(Hierarchisation!K827="Sud Est",VLOOKUP(Hierarchisation!E827,effectifs_ete,7,FALSE),IF(Hierarchisation!K827="Sud Ouest",VLOOKUP(Hierarchisation!E827,effectifs_ete,8,FALSE),"Erreur Région"))))))</f>
        <v>#N/A</v>
      </c>
      <c r="U827" s="17" t="e">
        <f>IF(K827="Centre",VLOOKUP(E827,effectifs_hiver,3,FALSE),IF(Hierarchisation!K827="Grand Nord",VLOOKUP(Hierarchisation!E827,effectifs_hiver,4,FALSE),IF(Hierarchisation!K827="Nord Est",VLOOKUP(Hierarchisation!E827,effectifs_hiver,5,FALSE),IF(Hierarchisation!K827="Nord Ouest",VLOOKUP(Hierarchisation!E827,effectifs_hiver,6,FALSE),IF(Hierarchisation!K827="Sud Est",VLOOKUP(Hierarchisation!E827,effectifs_hiver,7,FALSE),IF(Hierarchisation!K827="Sud Ouest",VLOOKUP(Hierarchisation!E827,effectifs_hiver,8,FALSE),"Erreur Région"))))))</f>
        <v>#N/A</v>
      </c>
      <c r="V827" s="17" t="e">
        <f>IF(W827="Transit","Transit",IF(W827="hiver",VLOOKUP(E827,'EFFECTIFS Hiver'!$A:$I,9,FALSE),IF(W827="été",VLOOKUP(E827,'EFFECTIFS Eté'!$A:$I,9,FALSE),"Erreur saison")))</f>
        <v>#N/A</v>
      </c>
      <c r="W827" s="18" t="e">
        <f>VLOOKUP(D827,Listes!B:C,2,FALSE)</f>
        <v>#N/A</v>
      </c>
    </row>
    <row r="828" spans="1:23" ht="15.75" customHeight="1">
      <c r="A828" s="11"/>
      <c r="B828" s="11"/>
      <c r="C828" s="11"/>
      <c r="D828" s="11"/>
      <c r="E828" s="11"/>
      <c r="F828" s="11"/>
      <c r="G828" s="11" t="e">
        <f>VLOOKUP(E828,TAXONS!B:C,2,FALSE)</f>
        <v>#N/A</v>
      </c>
      <c r="H828" s="13">
        <f t="shared" si="63"/>
        <v>0</v>
      </c>
      <c r="I828" s="12" t="e">
        <f t="shared" si="64"/>
        <v>#N/A</v>
      </c>
      <c r="J828" s="14" t="e">
        <f t="shared" si="65"/>
        <v>#N/A</v>
      </c>
      <c r="K828" s="15" t="e">
        <f>VLOOKUP(B828,REGIONS!A:D,4,FALSE)</f>
        <v>#N/A</v>
      </c>
      <c r="L828" s="19" t="e">
        <f>VLOOKUP(G828,Sensibilité!$A:$L,12,FALSE)</f>
        <v>#N/A</v>
      </c>
      <c r="M828" s="19" t="e">
        <f t="shared" si="66"/>
        <v>#N/A</v>
      </c>
      <c r="N828" s="19" t="e">
        <f t="shared" si="67"/>
        <v>#N/A</v>
      </c>
      <c r="O828" s="15" t="str">
        <f>IF(D828=Listes!$B$6,"SWARMING",IF(OR(D828=Listes!$B$1,D828=Listes!$B$2,D828=Listes!$B$5),2,IF(OR(D828=Listes!$B$3,D828=Listes!$B$4),1,"erreur colonne D")))</f>
        <v>SWARMING</v>
      </c>
      <c r="P828" s="15" t="e">
        <f>IF(OR(W828="Hiver",W828="Transit"),VLOOKUP(E828,IC!A:E,4,FALSE),IF(W828="été",VLOOKUP(E828,IC!A:E,3,FALSE),"erreur"))</f>
        <v>#N/A</v>
      </c>
      <c r="Q828" s="15" t="e">
        <f>IF(P828="NR",0,IF(F828&lt;5,0,IF(P828=1,VLOOKUP(F828,IC!$G$1:$I$8,3,TRUE),
IF(P828=2,VLOOKUP(F828,IC!$K$1:$M$8,3,TRUE),
IF(P828=3,VLOOKUP(F828,IC!$O$1:$Q$8,3,TRUE),IF(P828=4,VLOOKUP(F828,IC!$S$2:$U$9,3,TRUE),
"erreur"))))))</f>
        <v>#N/A</v>
      </c>
      <c r="R828" s="16" t="e">
        <f>IF(OR(V828="NA",V828="Transit",V828&lt;Listes!$F$1),"non applicable",F828/V828)</f>
        <v>#N/A</v>
      </c>
      <c r="S828" s="16" t="e">
        <f>IF(W828="Transit","Non applicable",IF(AND(W828="été",T828&gt;Listes!F827),F828/T828,IF(AND(W828="Hiver",Hierarchisation!U828&gt;Listes!F827),F828/U828,"non applicable")))</f>
        <v>#N/A</v>
      </c>
      <c r="T828" s="17" t="e">
        <f>IF(K828="Centre",VLOOKUP(E828,effectifs_ete,3,FALSE),IF(Hierarchisation!K828="Grand Nord",VLOOKUP(Hierarchisation!E828,effectifs_ete,4,FALSE),IF(Hierarchisation!K828="Nord Est",VLOOKUP(Hierarchisation!E828,effectifs_ete,5,FALSE),IF(Hierarchisation!K828="Nord Ouest",VLOOKUP(Hierarchisation!E828,effectifs_ete,6,FALSE),IF(Hierarchisation!K828="Sud Est",VLOOKUP(Hierarchisation!E828,effectifs_ete,7,FALSE),IF(Hierarchisation!K828="Sud Ouest",VLOOKUP(Hierarchisation!E828,effectifs_ete,8,FALSE),"Erreur Région"))))))</f>
        <v>#N/A</v>
      </c>
      <c r="U828" s="17" t="e">
        <f>IF(K828="Centre",VLOOKUP(E828,effectifs_hiver,3,FALSE),IF(Hierarchisation!K828="Grand Nord",VLOOKUP(Hierarchisation!E828,effectifs_hiver,4,FALSE),IF(Hierarchisation!K828="Nord Est",VLOOKUP(Hierarchisation!E828,effectifs_hiver,5,FALSE),IF(Hierarchisation!K828="Nord Ouest",VLOOKUP(Hierarchisation!E828,effectifs_hiver,6,FALSE),IF(Hierarchisation!K828="Sud Est",VLOOKUP(Hierarchisation!E828,effectifs_hiver,7,FALSE),IF(Hierarchisation!K828="Sud Ouest",VLOOKUP(Hierarchisation!E828,effectifs_hiver,8,FALSE),"Erreur Région"))))))</f>
        <v>#N/A</v>
      </c>
      <c r="V828" s="17" t="e">
        <f>IF(W828="Transit","Transit",IF(W828="hiver",VLOOKUP(E828,'EFFECTIFS Hiver'!$A:$I,9,FALSE),IF(W828="été",VLOOKUP(E828,'EFFECTIFS Eté'!$A:$I,9,FALSE),"Erreur saison")))</f>
        <v>#N/A</v>
      </c>
      <c r="W828" s="18" t="e">
        <f>VLOOKUP(D828,Listes!B:C,2,FALSE)</f>
        <v>#N/A</v>
      </c>
    </row>
    <row r="829" spans="1:23" ht="15.75" customHeight="1">
      <c r="A829" s="11"/>
      <c r="B829" s="11"/>
      <c r="C829" s="11"/>
      <c r="D829" s="11"/>
      <c r="E829" s="11"/>
      <c r="F829" s="11"/>
      <c r="G829" s="11" t="e">
        <f>VLOOKUP(E829,TAXONS!B:C,2,FALSE)</f>
        <v>#N/A</v>
      </c>
      <c r="H829" s="13">
        <f t="shared" si="63"/>
        <v>0</v>
      </c>
      <c r="I829" s="12" t="e">
        <f t="shared" si="64"/>
        <v>#N/A</v>
      </c>
      <c r="J829" s="14" t="e">
        <f t="shared" si="65"/>
        <v>#N/A</v>
      </c>
      <c r="K829" s="15" t="e">
        <f>VLOOKUP(B829,REGIONS!A:D,4,FALSE)</f>
        <v>#N/A</v>
      </c>
      <c r="L829" s="19" t="e">
        <f>VLOOKUP(G829,Sensibilité!$A:$L,12,FALSE)</f>
        <v>#N/A</v>
      </c>
      <c r="M829" s="19" t="e">
        <f t="shared" si="66"/>
        <v>#N/A</v>
      </c>
      <c r="N829" s="19" t="e">
        <f t="shared" si="67"/>
        <v>#N/A</v>
      </c>
      <c r="O829" s="15" t="str">
        <f>IF(D829=Listes!$B$6,"SWARMING",IF(OR(D829=Listes!$B$1,D829=Listes!$B$2,D829=Listes!$B$5),2,IF(OR(D829=Listes!$B$3,D829=Listes!$B$4),1,"erreur colonne D")))</f>
        <v>SWARMING</v>
      </c>
      <c r="P829" s="15" t="e">
        <f>IF(OR(W829="Hiver",W829="Transit"),VLOOKUP(E829,IC!A:E,4,FALSE),IF(W829="été",VLOOKUP(E829,IC!A:E,3,FALSE),"erreur"))</f>
        <v>#N/A</v>
      </c>
      <c r="Q829" s="15" t="e">
        <f>IF(P829="NR",0,IF(F829&lt;5,0,IF(P829=1,VLOOKUP(F829,IC!$G$1:$I$8,3,TRUE),
IF(P829=2,VLOOKUP(F829,IC!$K$1:$M$8,3,TRUE),
IF(P829=3,VLOOKUP(F829,IC!$O$1:$Q$8,3,TRUE),IF(P829=4,VLOOKUP(F829,IC!$S$2:$U$9,3,TRUE),
"erreur"))))))</f>
        <v>#N/A</v>
      </c>
      <c r="R829" s="16" t="e">
        <f>IF(OR(V829="NA",V829="Transit",V829&lt;Listes!$F$1),"non applicable",F829/V829)</f>
        <v>#N/A</v>
      </c>
      <c r="S829" s="16" t="e">
        <f>IF(W829="Transit","Non applicable",IF(AND(W829="été",T829&gt;Listes!F828),F829/T829,IF(AND(W829="Hiver",Hierarchisation!U829&gt;Listes!F828),F829/U829,"non applicable")))</f>
        <v>#N/A</v>
      </c>
      <c r="T829" s="17" t="e">
        <f>IF(K829="Centre",VLOOKUP(E829,effectifs_ete,3,FALSE),IF(Hierarchisation!K829="Grand Nord",VLOOKUP(Hierarchisation!E829,effectifs_ete,4,FALSE),IF(Hierarchisation!K829="Nord Est",VLOOKUP(Hierarchisation!E829,effectifs_ete,5,FALSE),IF(Hierarchisation!K829="Nord Ouest",VLOOKUP(Hierarchisation!E829,effectifs_ete,6,FALSE),IF(Hierarchisation!K829="Sud Est",VLOOKUP(Hierarchisation!E829,effectifs_ete,7,FALSE),IF(Hierarchisation!K829="Sud Ouest",VLOOKUP(Hierarchisation!E829,effectifs_ete,8,FALSE),"Erreur Région"))))))</f>
        <v>#N/A</v>
      </c>
      <c r="U829" s="17" t="e">
        <f>IF(K829="Centre",VLOOKUP(E829,effectifs_hiver,3,FALSE),IF(Hierarchisation!K829="Grand Nord",VLOOKUP(Hierarchisation!E829,effectifs_hiver,4,FALSE),IF(Hierarchisation!K829="Nord Est",VLOOKUP(Hierarchisation!E829,effectifs_hiver,5,FALSE),IF(Hierarchisation!K829="Nord Ouest",VLOOKUP(Hierarchisation!E829,effectifs_hiver,6,FALSE),IF(Hierarchisation!K829="Sud Est",VLOOKUP(Hierarchisation!E829,effectifs_hiver,7,FALSE),IF(Hierarchisation!K829="Sud Ouest",VLOOKUP(Hierarchisation!E829,effectifs_hiver,8,FALSE),"Erreur Région"))))))</f>
        <v>#N/A</v>
      </c>
      <c r="V829" s="17" t="e">
        <f>IF(W829="Transit","Transit",IF(W829="hiver",VLOOKUP(E829,'EFFECTIFS Hiver'!$A:$I,9,FALSE),IF(W829="été",VLOOKUP(E829,'EFFECTIFS Eté'!$A:$I,9,FALSE),"Erreur saison")))</f>
        <v>#N/A</v>
      </c>
      <c r="W829" s="18" t="e">
        <f>VLOOKUP(D829,Listes!B:C,2,FALSE)</f>
        <v>#N/A</v>
      </c>
    </row>
    <row r="830" spans="1:23" ht="15.75" customHeight="1">
      <c r="A830" s="11"/>
      <c r="B830" s="11"/>
      <c r="C830" s="11"/>
      <c r="D830" s="11"/>
      <c r="E830" s="11"/>
      <c r="F830" s="11"/>
      <c r="G830" s="11" t="e">
        <f>VLOOKUP(E830,TAXONS!B:C,2,FALSE)</f>
        <v>#N/A</v>
      </c>
      <c r="H830" s="13">
        <f t="shared" si="63"/>
        <v>0</v>
      </c>
      <c r="I830" s="12" t="e">
        <f t="shared" si="64"/>
        <v>#N/A</v>
      </c>
      <c r="J830" s="14" t="e">
        <f t="shared" si="65"/>
        <v>#N/A</v>
      </c>
      <c r="K830" s="15" t="e">
        <f>VLOOKUP(B830,REGIONS!A:D,4,FALSE)</f>
        <v>#N/A</v>
      </c>
      <c r="L830" s="19" t="e">
        <f>VLOOKUP(G830,Sensibilité!$A:$L,12,FALSE)</f>
        <v>#N/A</v>
      </c>
      <c r="M830" s="19" t="e">
        <f t="shared" si="66"/>
        <v>#N/A</v>
      </c>
      <c r="N830" s="19" t="e">
        <f t="shared" si="67"/>
        <v>#N/A</v>
      </c>
      <c r="O830" s="15" t="str">
        <f>IF(D830=Listes!$B$6,"SWARMING",IF(OR(D830=Listes!$B$1,D830=Listes!$B$2,D830=Listes!$B$5),2,IF(OR(D830=Listes!$B$3,D830=Listes!$B$4),1,"erreur colonne D")))</f>
        <v>SWARMING</v>
      </c>
      <c r="P830" s="15" t="e">
        <f>IF(OR(W830="Hiver",W830="Transit"),VLOOKUP(E830,IC!A:E,4,FALSE),IF(W830="été",VLOOKUP(E830,IC!A:E,3,FALSE),"erreur"))</f>
        <v>#N/A</v>
      </c>
      <c r="Q830" s="15" t="e">
        <f>IF(P830="NR",0,IF(F830&lt;5,0,IF(P830=1,VLOOKUP(F830,IC!$G$1:$I$8,3,TRUE),
IF(P830=2,VLOOKUP(F830,IC!$K$1:$M$8,3,TRUE),
IF(P830=3,VLOOKUP(F830,IC!$O$1:$Q$8,3,TRUE),IF(P830=4,VLOOKUP(F830,IC!$S$2:$U$9,3,TRUE),
"erreur"))))))</f>
        <v>#N/A</v>
      </c>
      <c r="R830" s="16" t="e">
        <f>IF(OR(V830="NA",V830="Transit",V830&lt;Listes!$F$1),"non applicable",F830/V830)</f>
        <v>#N/A</v>
      </c>
      <c r="S830" s="16" t="e">
        <f>IF(W830="Transit","Non applicable",IF(AND(W830="été",T830&gt;Listes!F829),F830/T830,IF(AND(W830="Hiver",Hierarchisation!U830&gt;Listes!F829),F830/U830,"non applicable")))</f>
        <v>#N/A</v>
      </c>
      <c r="T830" s="17" t="e">
        <f>IF(K830="Centre",VLOOKUP(E830,effectifs_ete,3,FALSE),IF(Hierarchisation!K830="Grand Nord",VLOOKUP(Hierarchisation!E830,effectifs_ete,4,FALSE),IF(Hierarchisation!K830="Nord Est",VLOOKUP(Hierarchisation!E830,effectifs_ete,5,FALSE),IF(Hierarchisation!K830="Nord Ouest",VLOOKUP(Hierarchisation!E830,effectifs_ete,6,FALSE),IF(Hierarchisation!K830="Sud Est",VLOOKUP(Hierarchisation!E830,effectifs_ete,7,FALSE),IF(Hierarchisation!K830="Sud Ouest",VLOOKUP(Hierarchisation!E830,effectifs_ete,8,FALSE),"Erreur Région"))))))</f>
        <v>#N/A</v>
      </c>
      <c r="U830" s="17" t="e">
        <f>IF(K830="Centre",VLOOKUP(E830,effectifs_hiver,3,FALSE),IF(Hierarchisation!K830="Grand Nord",VLOOKUP(Hierarchisation!E830,effectifs_hiver,4,FALSE),IF(Hierarchisation!K830="Nord Est",VLOOKUP(Hierarchisation!E830,effectifs_hiver,5,FALSE),IF(Hierarchisation!K830="Nord Ouest",VLOOKUP(Hierarchisation!E830,effectifs_hiver,6,FALSE),IF(Hierarchisation!K830="Sud Est",VLOOKUP(Hierarchisation!E830,effectifs_hiver,7,FALSE),IF(Hierarchisation!K830="Sud Ouest",VLOOKUP(Hierarchisation!E830,effectifs_hiver,8,FALSE),"Erreur Région"))))))</f>
        <v>#N/A</v>
      </c>
      <c r="V830" s="17" t="e">
        <f>IF(W830="Transit","Transit",IF(W830="hiver",VLOOKUP(E830,'EFFECTIFS Hiver'!$A:$I,9,FALSE),IF(W830="été",VLOOKUP(E830,'EFFECTIFS Eté'!$A:$I,9,FALSE),"Erreur saison")))</f>
        <v>#N/A</v>
      </c>
      <c r="W830" s="18" t="e">
        <f>VLOOKUP(D830,Listes!B:C,2,FALSE)</f>
        <v>#N/A</v>
      </c>
    </row>
    <row r="831" spans="1:23" ht="15.75" customHeight="1">
      <c r="A831" s="11"/>
      <c r="B831" s="11"/>
      <c r="C831" s="11"/>
      <c r="D831" s="11"/>
      <c r="E831" s="11"/>
      <c r="F831" s="11"/>
      <c r="G831" s="11" t="e">
        <f>VLOOKUP(E831,TAXONS!B:C,2,FALSE)</f>
        <v>#N/A</v>
      </c>
      <c r="H831" s="13">
        <f t="shared" si="63"/>
        <v>0</v>
      </c>
      <c r="I831" s="12" t="e">
        <f t="shared" si="64"/>
        <v>#N/A</v>
      </c>
      <c r="J831" s="14" t="e">
        <f t="shared" si="65"/>
        <v>#N/A</v>
      </c>
      <c r="K831" s="15" t="e">
        <f>VLOOKUP(B831,REGIONS!A:D,4,FALSE)</f>
        <v>#N/A</v>
      </c>
      <c r="L831" s="19" t="e">
        <f>VLOOKUP(G831,Sensibilité!$A:$L,12,FALSE)</f>
        <v>#N/A</v>
      </c>
      <c r="M831" s="19" t="e">
        <f t="shared" si="66"/>
        <v>#N/A</v>
      </c>
      <c r="N831" s="19" t="e">
        <f t="shared" si="67"/>
        <v>#N/A</v>
      </c>
      <c r="O831" s="15" t="str">
        <f>IF(D831=Listes!$B$6,"SWARMING",IF(OR(D831=Listes!$B$1,D831=Listes!$B$2,D831=Listes!$B$5),2,IF(OR(D831=Listes!$B$3,D831=Listes!$B$4),1,"erreur colonne D")))</f>
        <v>SWARMING</v>
      </c>
      <c r="P831" s="15" t="e">
        <f>IF(OR(W831="Hiver",W831="Transit"),VLOOKUP(E831,IC!A:E,4,FALSE),IF(W831="été",VLOOKUP(E831,IC!A:E,3,FALSE),"erreur"))</f>
        <v>#N/A</v>
      </c>
      <c r="Q831" s="15" t="e">
        <f>IF(P831="NR",0,IF(F831&lt;5,0,IF(P831=1,VLOOKUP(F831,IC!$G$1:$I$8,3,TRUE),
IF(P831=2,VLOOKUP(F831,IC!$K$1:$M$8,3,TRUE),
IF(P831=3,VLOOKUP(F831,IC!$O$1:$Q$8,3,TRUE),IF(P831=4,VLOOKUP(F831,IC!$S$2:$U$9,3,TRUE),
"erreur"))))))</f>
        <v>#N/A</v>
      </c>
      <c r="R831" s="16" t="e">
        <f>IF(OR(V831="NA",V831="Transit",V831&lt;Listes!$F$1),"non applicable",F831/V831)</f>
        <v>#N/A</v>
      </c>
      <c r="S831" s="16" t="e">
        <f>IF(W831="Transit","Non applicable",IF(AND(W831="été",T831&gt;Listes!F830),F831/T831,IF(AND(W831="Hiver",Hierarchisation!U831&gt;Listes!F830),F831/U831,"non applicable")))</f>
        <v>#N/A</v>
      </c>
      <c r="T831" s="17" t="e">
        <f>IF(K831="Centre",VLOOKUP(E831,effectifs_ete,3,FALSE),IF(Hierarchisation!K831="Grand Nord",VLOOKUP(Hierarchisation!E831,effectifs_ete,4,FALSE),IF(Hierarchisation!K831="Nord Est",VLOOKUP(Hierarchisation!E831,effectifs_ete,5,FALSE),IF(Hierarchisation!K831="Nord Ouest",VLOOKUP(Hierarchisation!E831,effectifs_ete,6,FALSE),IF(Hierarchisation!K831="Sud Est",VLOOKUP(Hierarchisation!E831,effectifs_ete,7,FALSE),IF(Hierarchisation!K831="Sud Ouest",VLOOKUP(Hierarchisation!E831,effectifs_ete,8,FALSE),"Erreur Région"))))))</f>
        <v>#N/A</v>
      </c>
      <c r="U831" s="17" t="e">
        <f>IF(K831="Centre",VLOOKUP(E831,effectifs_hiver,3,FALSE),IF(Hierarchisation!K831="Grand Nord",VLOOKUP(Hierarchisation!E831,effectifs_hiver,4,FALSE),IF(Hierarchisation!K831="Nord Est",VLOOKUP(Hierarchisation!E831,effectifs_hiver,5,FALSE),IF(Hierarchisation!K831="Nord Ouest",VLOOKUP(Hierarchisation!E831,effectifs_hiver,6,FALSE),IF(Hierarchisation!K831="Sud Est",VLOOKUP(Hierarchisation!E831,effectifs_hiver,7,FALSE),IF(Hierarchisation!K831="Sud Ouest",VLOOKUP(Hierarchisation!E831,effectifs_hiver,8,FALSE),"Erreur Région"))))))</f>
        <v>#N/A</v>
      </c>
      <c r="V831" s="17" t="e">
        <f>IF(W831="Transit","Transit",IF(W831="hiver",VLOOKUP(E831,'EFFECTIFS Hiver'!$A:$I,9,FALSE),IF(W831="été",VLOOKUP(E831,'EFFECTIFS Eté'!$A:$I,9,FALSE),"Erreur saison")))</f>
        <v>#N/A</v>
      </c>
      <c r="W831" s="18" t="e">
        <f>VLOOKUP(D831,Listes!B:C,2,FALSE)</f>
        <v>#N/A</v>
      </c>
    </row>
    <row r="832" spans="1:23" ht="15.75" customHeight="1">
      <c r="A832" s="11"/>
      <c r="B832" s="11"/>
      <c r="C832" s="11"/>
      <c r="D832" s="11"/>
      <c r="E832" s="11"/>
      <c r="F832" s="11"/>
      <c r="G832" s="11" t="e">
        <f>VLOOKUP(E832,TAXONS!B:C,2,FALSE)</f>
        <v>#N/A</v>
      </c>
      <c r="H832" s="13">
        <f t="shared" si="63"/>
        <v>0</v>
      </c>
      <c r="I832" s="12" t="e">
        <f t="shared" si="64"/>
        <v>#N/A</v>
      </c>
      <c r="J832" s="14" t="e">
        <f t="shared" si="65"/>
        <v>#N/A</v>
      </c>
      <c r="K832" s="15" t="e">
        <f>VLOOKUP(B832,REGIONS!A:D,4,FALSE)</f>
        <v>#N/A</v>
      </c>
      <c r="L832" s="19" t="e">
        <f>VLOOKUP(G832,Sensibilité!$A:$L,12,FALSE)</f>
        <v>#N/A</v>
      </c>
      <c r="M832" s="19" t="e">
        <f t="shared" si="66"/>
        <v>#N/A</v>
      </c>
      <c r="N832" s="19" t="e">
        <f t="shared" si="67"/>
        <v>#N/A</v>
      </c>
      <c r="O832" s="15" t="str">
        <f>IF(D832=Listes!$B$6,"SWARMING",IF(OR(D832=Listes!$B$1,D832=Listes!$B$2,D832=Listes!$B$5),2,IF(OR(D832=Listes!$B$3,D832=Listes!$B$4),1,"erreur colonne D")))</f>
        <v>SWARMING</v>
      </c>
      <c r="P832" s="15" t="e">
        <f>IF(OR(W832="Hiver",W832="Transit"),VLOOKUP(E832,IC!A:E,4,FALSE),IF(W832="été",VLOOKUP(E832,IC!A:E,3,FALSE),"erreur"))</f>
        <v>#N/A</v>
      </c>
      <c r="Q832" s="15" t="e">
        <f>IF(P832="NR",0,IF(F832&lt;5,0,IF(P832=1,VLOOKUP(F832,IC!$G$1:$I$8,3,TRUE),
IF(P832=2,VLOOKUP(F832,IC!$K$1:$M$8,3,TRUE),
IF(P832=3,VLOOKUP(F832,IC!$O$1:$Q$8,3,TRUE),IF(P832=4,VLOOKUP(F832,IC!$S$2:$U$9,3,TRUE),
"erreur"))))))</f>
        <v>#N/A</v>
      </c>
      <c r="R832" s="16" t="e">
        <f>IF(OR(V832="NA",V832="Transit",V832&lt;Listes!$F$1),"non applicable",F832/V832)</f>
        <v>#N/A</v>
      </c>
      <c r="S832" s="16" t="e">
        <f>IF(W832="Transit","Non applicable",IF(AND(W832="été",T832&gt;Listes!F831),F832/T832,IF(AND(W832="Hiver",Hierarchisation!U832&gt;Listes!F831),F832/U832,"non applicable")))</f>
        <v>#N/A</v>
      </c>
      <c r="T832" s="17" t="e">
        <f>IF(K832="Centre",VLOOKUP(E832,effectifs_ete,3,FALSE),IF(Hierarchisation!K832="Grand Nord",VLOOKUP(Hierarchisation!E832,effectifs_ete,4,FALSE),IF(Hierarchisation!K832="Nord Est",VLOOKUP(Hierarchisation!E832,effectifs_ete,5,FALSE),IF(Hierarchisation!K832="Nord Ouest",VLOOKUP(Hierarchisation!E832,effectifs_ete,6,FALSE),IF(Hierarchisation!K832="Sud Est",VLOOKUP(Hierarchisation!E832,effectifs_ete,7,FALSE),IF(Hierarchisation!K832="Sud Ouest",VLOOKUP(Hierarchisation!E832,effectifs_ete,8,FALSE),"Erreur Région"))))))</f>
        <v>#N/A</v>
      </c>
      <c r="U832" s="17" t="e">
        <f>IF(K832="Centre",VLOOKUP(E832,effectifs_hiver,3,FALSE),IF(Hierarchisation!K832="Grand Nord",VLOOKUP(Hierarchisation!E832,effectifs_hiver,4,FALSE),IF(Hierarchisation!K832="Nord Est",VLOOKUP(Hierarchisation!E832,effectifs_hiver,5,FALSE),IF(Hierarchisation!K832="Nord Ouest",VLOOKUP(Hierarchisation!E832,effectifs_hiver,6,FALSE),IF(Hierarchisation!K832="Sud Est",VLOOKUP(Hierarchisation!E832,effectifs_hiver,7,FALSE),IF(Hierarchisation!K832="Sud Ouest",VLOOKUP(Hierarchisation!E832,effectifs_hiver,8,FALSE),"Erreur Région"))))))</f>
        <v>#N/A</v>
      </c>
      <c r="V832" s="17" t="e">
        <f>IF(W832="Transit","Transit",IF(W832="hiver",VLOOKUP(E832,'EFFECTIFS Hiver'!$A:$I,9,FALSE),IF(W832="été",VLOOKUP(E832,'EFFECTIFS Eté'!$A:$I,9,FALSE),"Erreur saison")))</f>
        <v>#N/A</v>
      </c>
      <c r="W832" s="18" t="e">
        <f>VLOOKUP(D832,Listes!B:C,2,FALSE)</f>
        <v>#N/A</v>
      </c>
    </row>
    <row r="833" spans="1:23" ht="15.75" customHeight="1">
      <c r="A833" s="11"/>
      <c r="B833" s="11"/>
      <c r="C833" s="11"/>
      <c r="D833" s="11"/>
      <c r="E833" s="11"/>
      <c r="F833" s="11"/>
      <c r="G833" s="11" t="e">
        <f>VLOOKUP(E833,TAXONS!B:C,2,FALSE)</f>
        <v>#N/A</v>
      </c>
      <c r="H833" s="13">
        <f t="shared" si="63"/>
        <v>0</v>
      </c>
      <c r="I833" s="12" t="e">
        <f t="shared" si="64"/>
        <v>#N/A</v>
      </c>
      <c r="J833" s="14" t="e">
        <f t="shared" si="65"/>
        <v>#N/A</v>
      </c>
      <c r="K833" s="15" t="e">
        <f>VLOOKUP(B833,REGIONS!A:D,4,FALSE)</f>
        <v>#N/A</v>
      </c>
      <c r="L833" s="19" t="e">
        <f>VLOOKUP(G833,Sensibilité!$A:$L,12,FALSE)</f>
        <v>#N/A</v>
      </c>
      <c r="M833" s="19" t="e">
        <f t="shared" si="66"/>
        <v>#N/A</v>
      </c>
      <c r="N833" s="19" t="e">
        <f t="shared" si="67"/>
        <v>#N/A</v>
      </c>
      <c r="O833" s="15" t="str">
        <f>IF(D833=Listes!$B$6,"SWARMING",IF(OR(D833=Listes!$B$1,D833=Listes!$B$2,D833=Listes!$B$5),2,IF(OR(D833=Listes!$B$3,D833=Listes!$B$4),1,"erreur colonne D")))</f>
        <v>SWARMING</v>
      </c>
      <c r="P833" s="15" t="e">
        <f>IF(OR(W833="Hiver",W833="Transit"),VLOOKUP(E833,IC!A:E,4,FALSE),IF(W833="été",VLOOKUP(E833,IC!A:E,3,FALSE),"erreur"))</f>
        <v>#N/A</v>
      </c>
      <c r="Q833" s="15" t="e">
        <f>IF(P833="NR",0,IF(F833&lt;5,0,IF(P833=1,VLOOKUP(F833,IC!$G$1:$I$8,3,TRUE),
IF(P833=2,VLOOKUP(F833,IC!$K$1:$M$8,3,TRUE),
IF(P833=3,VLOOKUP(F833,IC!$O$1:$Q$8,3,TRUE),IF(P833=4,VLOOKUP(F833,IC!$S$2:$U$9,3,TRUE),
"erreur"))))))</f>
        <v>#N/A</v>
      </c>
      <c r="R833" s="16" t="e">
        <f>IF(OR(V833="NA",V833="Transit",V833&lt;Listes!$F$1),"non applicable",F833/V833)</f>
        <v>#N/A</v>
      </c>
      <c r="S833" s="16" t="e">
        <f>IF(W833="Transit","Non applicable",IF(AND(W833="été",T833&gt;Listes!F832),F833/T833,IF(AND(W833="Hiver",Hierarchisation!U833&gt;Listes!F832),F833/U833,"non applicable")))</f>
        <v>#N/A</v>
      </c>
      <c r="T833" s="17" t="e">
        <f>IF(K833="Centre",VLOOKUP(E833,effectifs_ete,3,FALSE),IF(Hierarchisation!K833="Grand Nord",VLOOKUP(Hierarchisation!E833,effectifs_ete,4,FALSE),IF(Hierarchisation!K833="Nord Est",VLOOKUP(Hierarchisation!E833,effectifs_ete,5,FALSE),IF(Hierarchisation!K833="Nord Ouest",VLOOKUP(Hierarchisation!E833,effectifs_ete,6,FALSE),IF(Hierarchisation!K833="Sud Est",VLOOKUP(Hierarchisation!E833,effectifs_ete,7,FALSE),IF(Hierarchisation!K833="Sud Ouest",VLOOKUP(Hierarchisation!E833,effectifs_ete,8,FALSE),"Erreur Région"))))))</f>
        <v>#N/A</v>
      </c>
      <c r="U833" s="17" t="e">
        <f>IF(K833="Centre",VLOOKUP(E833,effectifs_hiver,3,FALSE),IF(Hierarchisation!K833="Grand Nord",VLOOKUP(Hierarchisation!E833,effectifs_hiver,4,FALSE),IF(Hierarchisation!K833="Nord Est",VLOOKUP(Hierarchisation!E833,effectifs_hiver,5,FALSE),IF(Hierarchisation!K833="Nord Ouest",VLOOKUP(Hierarchisation!E833,effectifs_hiver,6,FALSE),IF(Hierarchisation!K833="Sud Est",VLOOKUP(Hierarchisation!E833,effectifs_hiver,7,FALSE),IF(Hierarchisation!K833="Sud Ouest",VLOOKUP(Hierarchisation!E833,effectifs_hiver,8,FALSE),"Erreur Région"))))))</f>
        <v>#N/A</v>
      </c>
      <c r="V833" s="17" t="e">
        <f>IF(W833="Transit","Transit",IF(W833="hiver",VLOOKUP(E833,'EFFECTIFS Hiver'!$A:$I,9,FALSE),IF(W833="été",VLOOKUP(E833,'EFFECTIFS Eté'!$A:$I,9,FALSE),"Erreur saison")))</f>
        <v>#N/A</v>
      </c>
      <c r="W833" s="18" t="e">
        <f>VLOOKUP(D833,Listes!B:C,2,FALSE)</f>
        <v>#N/A</v>
      </c>
    </row>
    <row r="834" spans="1:23" ht="15.75" customHeight="1">
      <c r="A834" s="11"/>
      <c r="B834" s="11"/>
      <c r="C834" s="11"/>
      <c r="D834" s="11"/>
      <c r="E834" s="11"/>
      <c r="F834" s="11"/>
      <c r="G834" s="11" t="e">
        <f>VLOOKUP(E834,TAXONS!B:C,2,FALSE)</f>
        <v>#N/A</v>
      </c>
      <c r="H834" s="13">
        <f t="shared" si="63"/>
        <v>0</v>
      </c>
      <c r="I834" s="12" t="e">
        <f t="shared" si="64"/>
        <v>#N/A</v>
      </c>
      <c r="J834" s="14" t="e">
        <f t="shared" si="65"/>
        <v>#N/A</v>
      </c>
      <c r="K834" s="15" t="e">
        <f>VLOOKUP(B834,REGIONS!A:D,4,FALSE)</f>
        <v>#N/A</v>
      </c>
      <c r="L834" s="19" t="e">
        <f>VLOOKUP(G834,Sensibilité!$A:$L,12,FALSE)</f>
        <v>#N/A</v>
      </c>
      <c r="M834" s="19" t="e">
        <f t="shared" si="66"/>
        <v>#N/A</v>
      </c>
      <c r="N834" s="19" t="e">
        <f t="shared" si="67"/>
        <v>#N/A</v>
      </c>
      <c r="O834" s="15" t="str">
        <f>IF(D834=Listes!$B$6,"SWARMING",IF(OR(D834=Listes!$B$1,D834=Listes!$B$2,D834=Listes!$B$5),2,IF(OR(D834=Listes!$B$3,D834=Listes!$B$4),1,"erreur colonne D")))</f>
        <v>SWARMING</v>
      </c>
      <c r="P834" s="15" t="e">
        <f>IF(OR(W834="Hiver",W834="Transit"),VLOOKUP(E834,IC!A:E,4,FALSE),IF(W834="été",VLOOKUP(E834,IC!A:E,3,FALSE),"erreur"))</f>
        <v>#N/A</v>
      </c>
      <c r="Q834" s="15" t="e">
        <f>IF(P834="NR",0,IF(F834&lt;5,0,IF(P834=1,VLOOKUP(F834,IC!$G$1:$I$8,3,TRUE),
IF(P834=2,VLOOKUP(F834,IC!$K$1:$M$8,3,TRUE),
IF(P834=3,VLOOKUP(F834,IC!$O$1:$Q$8,3,TRUE),IF(P834=4,VLOOKUP(F834,IC!$S$2:$U$9,3,TRUE),
"erreur"))))))</f>
        <v>#N/A</v>
      </c>
      <c r="R834" s="16" t="e">
        <f>IF(OR(V834="NA",V834="Transit",V834&lt;Listes!$F$1),"non applicable",F834/V834)</f>
        <v>#N/A</v>
      </c>
      <c r="S834" s="16" t="e">
        <f>IF(W834="Transit","Non applicable",IF(AND(W834="été",T834&gt;Listes!F833),F834/T834,IF(AND(W834="Hiver",Hierarchisation!U834&gt;Listes!F833),F834/U834,"non applicable")))</f>
        <v>#N/A</v>
      </c>
      <c r="T834" s="17" t="e">
        <f>IF(K834="Centre",VLOOKUP(E834,effectifs_ete,3,FALSE),IF(Hierarchisation!K834="Grand Nord",VLOOKUP(Hierarchisation!E834,effectifs_ete,4,FALSE),IF(Hierarchisation!K834="Nord Est",VLOOKUP(Hierarchisation!E834,effectifs_ete,5,FALSE),IF(Hierarchisation!K834="Nord Ouest",VLOOKUP(Hierarchisation!E834,effectifs_ete,6,FALSE),IF(Hierarchisation!K834="Sud Est",VLOOKUP(Hierarchisation!E834,effectifs_ete,7,FALSE),IF(Hierarchisation!K834="Sud Ouest",VLOOKUP(Hierarchisation!E834,effectifs_ete,8,FALSE),"Erreur Région"))))))</f>
        <v>#N/A</v>
      </c>
      <c r="U834" s="17" t="e">
        <f>IF(K834="Centre",VLOOKUP(E834,effectifs_hiver,3,FALSE),IF(Hierarchisation!K834="Grand Nord",VLOOKUP(Hierarchisation!E834,effectifs_hiver,4,FALSE),IF(Hierarchisation!K834="Nord Est",VLOOKUP(Hierarchisation!E834,effectifs_hiver,5,FALSE),IF(Hierarchisation!K834="Nord Ouest",VLOOKUP(Hierarchisation!E834,effectifs_hiver,6,FALSE),IF(Hierarchisation!K834="Sud Est",VLOOKUP(Hierarchisation!E834,effectifs_hiver,7,FALSE),IF(Hierarchisation!K834="Sud Ouest",VLOOKUP(Hierarchisation!E834,effectifs_hiver,8,FALSE),"Erreur Région"))))))</f>
        <v>#N/A</v>
      </c>
      <c r="V834" s="17" t="e">
        <f>IF(W834="Transit","Transit",IF(W834="hiver",VLOOKUP(E834,'EFFECTIFS Hiver'!$A:$I,9,FALSE),IF(W834="été",VLOOKUP(E834,'EFFECTIFS Eté'!$A:$I,9,FALSE),"Erreur saison")))</f>
        <v>#N/A</v>
      </c>
      <c r="W834" s="18" t="e">
        <f>VLOOKUP(D834,Listes!B:C,2,FALSE)</f>
        <v>#N/A</v>
      </c>
    </row>
    <row r="835" spans="1:23" ht="15.75" customHeight="1">
      <c r="A835" s="11"/>
      <c r="B835" s="11"/>
      <c r="C835" s="11"/>
      <c r="D835" s="11"/>
      <c r="E835" s="11"/>
      <c r="F835" s="11"/>
      <c r="G835" s="11" t="e">
        <f>VLOOKUP(E835,TAXONS!B:C,2,FALSE)</f>
        <v>#N/A</v>
      </c>
      <c r="H835" s="13">
        <f t="shared" ref="H835:H898" si="68">IF(F835&lt;5,0,N835*(O835*Q835))</f>
        <v>0</v>
      </c>
      <c r="I835" s="12" t="e">
        <f t="shared" ref="I835:I898" si="69">IF(OR(W835="transit",R835="non applicable"),"Non applicable",IF(R835&gt;10%,"International",IF(R835&gt;5%,"National",IF(S835="non applicable","non applicable",IF(S835&gt;2%,"Régional","non représentatif")))))</f>
        <v>#N/A</v>
      </c>
      <c r="J835" s="14" t="e">
        <f t="shared" ref="J835:J898" si="70">IF(P835="NR","Données non représentatives au National",IF(I835="Non applicable","Données non représentatives au National ou régional",IF(I835="non représentatif","effectif non représentatif au niveau national ou régional","--")))</f>
        <v>#N/A</v>
      </c>
      <c r="K835" s="15" t="e">
        <f>VLOOKUP(B835,REGIONS!A:D,4,FALSE)</f>
        <v>#N/A</v>
      </c>
      <c r="L835" s="19" t="e">
        <f>VLOOKUP(G835,Sensibilité!$A:$L,12,FALSE)</f>
        <v>#N/A</v>
      </c>
      <c r="M835" s="19" t="e">
        <f t="shared" ref="M835:M898" si="71">IF(K835="Grand Nord",VLOOKUP(G835,responsabilite,2,FALSE),IF(K835="Nord Ouest",VLOOKUP(G835,responsabilite,3,FALSE),IF(K835="Nord Est",VLOOKUP(G835,responsabilite,4,FALSE),IF(K835="Centre",VLOOKUP(G835,responsabilite,5,FALSE),IF(K835="Sud Ouest",VLOOKUP(G835,responsabilite,6,FALSE),IF(K835="Sud Est",VLOOKUP(G835,responsabilite,7,FALSE),"erreur"))))))</f>
        <v>#N/A</v>
      </c>
      <c r="N835" s="19" t="e">
        <f t="shared" ref="N835:N898" si="72">L835+M835</f>
        <v>#N/A</v>
      </c>
      <c r="O835" s="15" t="str">
        <f>IF(D835=Listes!$B$6,"SWARMING",IF(OR(D835=Listes!$B$1,D835=Listes!$B$2,D835=Listes!$B$5),2,IF(OR(D835=Listes!$B$3,D835=Listes!$B$4),1,"erreur colonne D")))</f>
        <v>SWARMING</v>
      </c>
      <c r="P835" s="15" t="e">
        <f>IF(OR(W835="Hiver",W835="Transit"),VLOOKUP(E835,IC!A:E,4,FALSE),IF(W835="été",VLOOKUP(E835,IC!A:E,3,FALSE),"erreur"))</f>
        <v>#N/A</v>
      </c>
      <c r="Q835" s="15" t="e">
        <f>IF(P835="NR",0,IF(F835&lt;5,0,IF(P835=1,VLOOKUP(F835,IC!$G$1:$I$8,3,TRUE),
IF(P835=2,VLOOKUP(F835,IC!$K$1:$M$8,3,TRUE),
IF(P835=3,VLOOKUP(F835,IC!$O$1:$Q$8,3,TRUE),IF(P835=4,VLOOKUP(F835,IC!$S$2:$U$9,3,TRUE),
"erreur"))))))</f>
        <v>#N/A</v>
      </c>
      <c r="R835" s="16" t="e">
        <f>IF(OR(V835="NA",V835="Transit",V835&lt;Listes!$F$1),"non applicable",F835/V835)</f>
        <v>#N/A</v>
      </c>
      <c r="S835" s="16" t="e">
        <f>IF(W835="Transit","Non applicable",IF(AND(W835="été",T835&gt;Listes!F834),F835/T835,IF(AND(W835="Hiver",Hierarchisation!U835&gt;Listes!F834),F835/U835,"non applicable")))</f>
        <v>#N/A</v>
      </c>
      <c r="T835" s="17" t="e">
        <f>IF(K835="Centre",VLOOKUP(E835,effectifs_ete,3,FALSE),IF(Hierarchisation!K835="Grand Nord",VLOOKUP(Hierarchisation!E835,effectifs_ete,4,FALSE),IF(Hierarchisation!K835="Nord Est",VLOOKUP(Hierarchisation!E835,effectifs_ete,5,FALSE),IF(Hierarchisation!K835="Nord Ouest",VLOOKUP(Hierarchisation!E835,effectifs_ete,6,FALSE),IF(Hierarchisation!K835="Sud Est",VLOOKUP(Hierarchisation!E835,effectifs_ete,7,FALSE),IF(Hierarchisation!K835="Sud Ouest",VLOOKUP(Hierarchisation!E835,effectifs_ete,8,FALSE),"Erreur Région"))))))</f>
        <v>#N/A</v>
      </c>
      <c r="U835" s="17" t="e">
        <f>IF(K835="Centre",VLOOKUP(E835,effectifs_hiver,3,FALSE),IF(Hierarchisation!K835="Grand Nord",VLOOKUP(Hierarchisation!E835,effectifs_hiver,4,FALSE),IF(Hierarchisation!K835="Nord Est",VLOOKUP(Hierarchisation!E835,effectifs_hiver,5,FALSE),IF(Hierarchisation!K835="Nord Ouest",VLOOKUP(Hierarchisation!E835,effectifs_hiver,6,FALSE),IF(Hierarchisation!K835="Sud Est",VLOOKUP(Hierarchisation!E835,effectifs_hiver,7,FALSE),IF(Hierarchisation!K835="Sud Ouest",VLOOKUP(Hierarchisation!E835,effectifs_hiver,8,FALSE),"Erreur Région"))))))</f>
        <v>#N/A</v>
      </c>
      <c r="V835" s="17" t="e">
        <f>IF(W835="Transit","Transit",IF(W835="hiver",VLOOKUP(E835,'EFFECTIFS Hiver'!$A:$I,9,FALSE),IF(W835="été",VLOOKUP(E835,'EFFECTIFS Eté'!$A:$I,9,FALSE),"Erreur saison")))</f>
        <v>#N/A</v>
      </c>
      <c r="W835" s="18" t="e">
        <f>VLOOKUP(D835,Listes!B:C,2,FALSE)</f>
        <v>#N/A</v>
      </c>
    </row>
    <row r="836" spans="1:23" ht="15.75" customHeight="1">
      <c r="A836" s="11"/>
      <c r="B836" s="11"/>
      <c r="C836" s="11"/>
      <c r="D836" s="11"/>
      <c r="E836" s="11"/>
      <c r="F836" s="11"/>
      <c r="G836" s="11" t="e">
        <f>VLOOKUP(E836,TAXONS!B:C,2,FALSE)</f>
        <v>#N/A</v>
      </c>
      <c r="H836" s="13">
        <f t="shared" si="68"/>
        <v>0</v>
      </c>
      <c r="I836" s="12" t="e">
        <f t="shared" si="69"/>
        <v>#N/A</v>
      </c>
      <c r="J836" s="14" t="e">
        <f t="shared" si="70"/>
        <v>#N/A</v>
      </c>
      <c r="K836" s="15" t="e">
        <f>VLOOKUP(B836,REGIONS!A:D,4,FALSE)</f>
        <v>#N/A</v>
      </c>
      <c r="L836" s="19" t="e">
        <f>VLOOKUP(G836,Sensibilité!$A:$L,12,FALSE)</f>
        <v>#N/A</v>
      </c>
      <c r="M836" s="19" t="e">
        <f t="shared" si="71"/>
        <v>#N/A</v>
      </c>
      <c r="N836" s="19" t="e">
        <f t="shared" si="72"/>
        <v>#N/A</v>
      </c>
      <c r="O836" s="15" t="str">
        <f>IF(D836=Listes!$B$6,"SWARMING",IF(OR(D836=Listes!$B$1,D836=Listes!$B$2,D836=Listes!$B$5),2,IF(OR(D836=Listes!$B$3,D836=Listes!$B$4),1,"erreur colonne D")))</f>
        <v>SWARMING</v>
      </c>
      <c r="P836" s="15" t="e">
        <f>IF(OR(W836="Hiver",W836="Transit"),VLOOKUP(E836,IC!A:E,4,FALSE),IF(W836="été",VLOOKUP(E836,IC!A:E,3,FALSE),"erreur"))</f>
        <v>#N/A</v>
      </c>
      <c r="Q836" s="15" t="e">
        <f>IF(P836="NR",0,IF(F836&lt;5,0,IF(P836=1,VLOOKUP(F836,IC!$G$1:$I$8,3,TRUE),
IF(P836=2,VLOOKUP(F836,IC!$K$1:$M$8,3,TRUE),
IF(P836=3,VLOOKUP(F836,IC!$O$1:$Q$8,3,TRUE),IF(P836=4,VLOOKUP(F836,IC!$S$2:$U$9,3,TRUE),
"erreur"))))))</f>
        <v>#N/A</v>
      </c>
      <c r="R836" s="16" t="e">
        <f>IF(OR(V836="NA",V836="Transit",V836&lt;Listes!$F$1),"non applicable",F836/V836)</f>
        <v>#N/A</v>
      </c>
      <c r="S836" s="16" t="e">
        <f>IF(W836="Transit","Non applicable",IF(AND(W836="été",T836&gt;Listes!F835),F836/T836,IF(AND(W836="Hiver",Hierarchisation!U836&gt;Listes!F835),F836/U836,"non applicable")))</f>
        <v>#N/A</v>
      </c>
      <c r="T836" s="17" t="e">
        <f>IF(K836="Centre",VLOOKUP(E836,effectifs_ete,3,FALSE),IF(Hierarchisation!K836="Grand Nord",VLOOKUP(Hierarchisation!E836,effectifs_ete,4,FALSE),IF(Hierarchisation!K836="Nord Est",VLOOKUP(Hierarchisation!E836,effectifs_ete,5,FALSE),IF(Hierarchisation!K836="Nord Ouest",VLOOKUP(Hierarchisation!E836,effectifs_ete,6,FALSE),IF(Hierarchisation!K836="Sud Est",VLOOKUP(Hierarchisation!E836,effectifs_ete,7,FALSE),IF(Hierarchisation!K836="Sud Ouest",VLOOKUP(Hierarchisation!E836,effectifs_ete,8,FALSE),"Erreur Région"))))))</f>
        <v>#N/A</v>
      </c>
      <c r="U836" s="17" t="e">
        <f>IF(K836="Centre",VLOOKUP(E836,effectifs_hiver,3,FALSE),IF(Hierarchisation!K836="Grand Nord",VLOOKUP(Hierarchisation!E836,effectifs_hiver,4,FALSE),IF(Hierarchisation!K836="Nord Est",VLOOKUP(Hierarchisation!E836,effectifs_hiver,5,FALSE),IF(Hierarchisation!K836="Nord Ouest",VLOOKUP(Hierarchisation!E836,effectifs_hiver,6,FALSE),IF(Hierarchisation!K836="Sud Est",VLOOKUP(Hierarchisation!E836,effectifs_hiver,7,FALSE),IF(Hierarchisation!K836="Sud Ouest",VLOOKUP(Hierarchisation!E836,effectifs_hiver,8,FALSE),"Erreur Région"))))))</f>
        <v>#N/A</v>
      </c>
      <c r="V836" s="17" t="e">
        <f>IF(W836="Transit","Transit",IF(W836="hiver",VLOOKUP(E836,'EFFECTIFS Hiver'!$A:$I,9,FALSE),IF(W836="été",VLOOKUP(E836,'EFFECTIFS Eté'!$A:$I,9,FALSE),"Erreur saison")))</f>
        <v>#N/A</v>
      </c>
      <c r="W836" s="18" t="e">
        <f>VLOOKUP(D836,Listes!B:C,2,FALSE)</f>
        <v>#N/A</v>
      </c>
    </row>
    <row r="837" spans="1:23" ht="15.75" customHeight="1">
      <c r="A837" s="11"/>
      <c r="B837" s="11"/>
      <c r="C837" s="11"/>
      <c r="D837" s="11"/>
      <c r="E837" s="11"/>
      <c r="F837" s="11"/>
      <c r="G837" s="11" t="e">
        <f>VLOOKUP(E837,TAXONS!B:C,2,FALSE)</f>
        <v>#N/A</v>
      </c>
      <c r="H837" s="13">
        <f t="shared" si="68"/>
        <v>0</v>
      </c>
      <c r="I837" s="12" t="e">
        <f t="shared" si="69"/>
        <v>#N/A</v>
      </c>
      <c r="J837" s="14" t="e">
        <f t="shared" si="70"/>
        <v>#N/A</v>
      </c>
      <c r="K837" s="15" t="e">
        <f>VLOOKUP(B837,REGIONS!A:D,4,FALSE)</f>
        <v>#N/A</v>
      </c>
      <c r="L837" s="19" t="e">
        <f>VLOOKUP(G837,Sensibilité!$A:$L,12,FALSE)</f>
        <v>#N/A</v>
      </c>
      <c r="M837" s="19" t="e">
        <f t="shared" si="71"/>
        <v>#N/A</v>
      </c>
      <c r="N837" s="19" t="e">
        <f t="shared" si="72"/>
        <v>#N/A</v>
      </c>
      <c r="O837" s="15" t="str">
        <f>IF(D837=Listes!$B$6,"SWARMING",IF(OR(D837=Listes!$B$1,D837=Listes!$B$2,D837=Listes!$B$5),2,IF(OR(D837=Listes!$B$3,D837=Listes!$B$4),1,"erreur colonne D")))</f>
        <v>SWARMING</v>
      </c>
      <c r="P837" s="15" t="e">
        <f>IF(OR(W837="Hiver",W837="Transit"),VLOOKUP(E837,IC!A:E,4,FALSE),IF(W837="été",VLOOKUP(E837,IC!A:E,3,FALSE),"erreur"))</f>
        <v>#N/A</v>
      </c>
      <c r="Q837" s="15" t="e">
        <f>IF(P837="NR",0,IF(F837&lt;5,0,IF(P837=1,VLOOKUP(F837,IC!$G$1:$I$8,3,TRUE),
IF(P837=2,VLOOKUP(F837,IC!$K$1:$M$8,3,TRUE),
IF(P837=3,VLOOKUP(F837,IC!$O$1:$Q$8,3,TRUE),IF(P837=4,VLOOKUP(F837,IC!$S$2:$U$9,3,TRUE),
"erreur"))))))</f>
        <v>#N/A</v>
      </c>
      <c r="R837" s="16" t="e">
        <f>IF(OR(V837="NA",V837="Transit",V837&lt;Listes!$F$1),"non applicable",F837/V837)</f>
        <v>#N/A</v>
      </c>
      <c r="S837" s="16" t="e">
        <f>IF(W837="Transit","Non applicable",IF(AND(W837="été",T837&gt;Listes!F836),F837/T837,IF(AND(W837="Hiver",Hierarchisation!U837&gt;Listes!F836),F837/U837,"non applicable")))</f>
        <v>#N/A</v>
      </c>
      <c r="T837" s="17" t="e">
        <f>IF(K837="Centre",VLOOKUP(E837,effectifs_ete,3,FALSE),IF(Hierarchisation!K837="Grand Nord",VLOOKUP(Hierarchisation!E837,effectifs_ete,4,FALSE),IF(Hierarchisation!K837="Nord Est",VLOOKUP(Hierarchisation!E837,effectifs_ete,5,FALSE),IF(Hierarchisation!K837="Nord Ouest",VLOOKUP(Hierarchisation!E837,effectifs_ete,6,FALSE),IF(Hierarchisation!K837="Sud Est",VLOOKUP(Hierarchisation!E837,effectifs_ete,7,FALSE),IF(Hierarchisation!K837="Sud Ouest",VLOOKUP(Hierarchisation!E837,effectifs_ete,8,FALSE),"Erreur Région"))))))</f>
        <v>#N/A</v>
      </c>
      <c r="U837" s="17" t="e">
        <f>IF(K837="Centre",VLOOKUP(E837,effectifs_hiver,3,FALSE),IF(Hierarchisation!K837="Grand Nord",VLOOKUP(Hierarchisation!E837,effectifs_hiver,4,FALSE),IF(Hierarchisation!K837="Nord Est",VLOOKUP(Hierarchisation!E837,effectifs_hiver,5,FALSE),IF(Hierarchisation!K837="Nord Ouest",VLOOKUP(Hierarchisation!E837,effectifs_hiver,6,FALSE),IF(Hierarchisation!K837="Sud Est",VLOOKUP(Hierarchisation!E837,effectifs_hiver,7,FALSE),IF(Hierarchisation!K837="Sud Ouest",VLOOKUP(Hierarchisation!E837,effectifs_hiver,8,FALSE),"Erreur Région"))))))</f>
        <v>#N/A</v>
      </c>
      <c r="V837" s="17" t="e">
        <f>IF(W837="Transit","Transit",IF(W837="hiver",VLOOKUP(E837,'EFFECTIFS Hiver'!$A:$I,9,FALSE),IF(W837="été",VLOOKUP(E837,'EFFECTIFS Eté'!$A:$I,9,FALSE),"Erreur saison")))</f>
        <v>#N/A</v>
      </c>
      <c r="W837" s="18" t="e">
        <f>VLOOKUP(D837,Listes!B:C,2,FALSE)</f>
        <v>#N/A</v>
      </c>
    </row>
    <row r="838" spans="1:23" ht="15.75" customHeight="1">
      <c r="A838" s="11"/>
      <c r="B838" s="11"/>
      <c r="C838" s="11"/>
      <c r="D838" s="11"/>
      <c r="E838" s="11"/>
      <c r="F838" s="11"/>
      <c r="G838" s="11" t="e">
        <f>VLOOKUP(E838,TAXONS!B:C,2,FALSE)</f>
        <v>#N/A</v>
      </c>
      <c r="H838" s="13">
        <f t="shared" si="68"/>
        <v>0</v>
      </c>
      <c r="I838" s="12" t="e">
        <f t="shared" si="69"/>
        <v>#N/A</v>
      </c>
      <c r="J838" s="14" t="e">
        <f t="shared" si="70"/>
        <v>#N/A</v>
      </c>
      <c r="K838" s="15" t="e">
        <f>VLOOKUP(B838,REGIONS!A:D,4,FALSE)</f>
        <v>#N/A</v>
      </c>
      <c r="L838" s="19" t="e">
        <f>VLOOKUP(G838,Sensibilité!$A:$L,12,FALSE)</f>
        <v>#N/A</v>
      </c>
      <c r="M838" s="19" t="e">
        <f t="shared" si="71"/>
        <v>#N/A</v>
      </c>
      <c r="N838" s="19" t="e">
        <f t="shared" si="72"/>
        <v>#N/A</v>
      </c>
      <c r="O838" s="15" t="str">
        <f>IF(D838=Listes!$B$6,"SWARMING",IF(OR(D838=Listes!$B$1,D838=Listes!$B$2,D838=Listes!$B$5),2,IF(OR(D838=Listes!$B$3,D838=Listes!$B$4),1,"erreur colonne D")))</f>
        <v>SWARMING</v>
      </c>
      <c r="P838" s="15" t="e">
        <f>IF(OR(W838="Hiver",W838="Transit"),VLOOKUP(E838,IC!A:E,4,FALSE),IF(W838="été",VLOOKUP(E838,IC!A:E,3,FALSE),"erreur"))</f>
        <v>#N/A</v>
      </c>
      <c r="Q838" s="15" t="e">
        <f>IF(P838="NR",0,IF(F838&lt;5,0,IF(P838=1,VLOOKUP(F838,IC!$G$1:$I$8,3,TRUE),
IF(P838=2,VLOOKUP(F838,IC!$K$1:$M$8,3,TRUE),
IF(P838=3,VLOOKUP(F838,IC!$O$1:$Q$8,3,TRUE),IF(P838=4,VLOOKUP(F838,IC!$S$2:$U$9,3,TRUE),
"erreur"))))))</f>
        <v>#N/A</v>
      </c>
      <c r="R838" s="16" t="e">
        <f>IF(OR(V838="NA",V838="Transit",V838&lt;Listes!$F$1),"non applicable",F838/V838)</f>
        <v>#N/A</v>
      </c>
      <c r="S838" s="16" t="e">
        <f>IF(W838="Transit","Non applicable",IF(AND(W838="été",T838&gt;Listes!F837),F838/T838,IF(AND(W838="Hiver",Hierarchisation!U838&gt;Listes!F837),F838/U838,"non applicable")))</f>
        <v>#N/A</v>
      </c>
      <c r="T838" s="17" t="e">
        <f>IF(K838="Centre",VLOOKUP(E838,effectifs_ete,3,FALSE),IF(Hierarchisation!K838="Grand Nord",VLOOKUP(Hierarchisation!E838,effectifs_ete,4,FALSE),IF(Hierarchisation!K838="Nord Est",VLOOKUP(Hierarchisation!E838,effectifs_ete,5,FALSE),IF(Hierarchisation!K838="Nord Ouest",VLOOKUP(Hierarchisation!E838,effectifs_ete,6,FALSE),IF(Hierarchisation!K838="Sud Est",VLOOKUP(Hierarchisation!E838,effectifs_ete,7,FALSE),IF(Hierarchisation!K838="Sud Ouest",VLOOKUP(Hierarchisation!E838,effectifs_ete,8,FALSE),"Erreur Région"))))))</f>
        <v>#N/A</v>
      </c>
      <c r="U838" s="17" t="e">
        <f>IF(K838="Centre",VLOOKUP(E838,effectifs_hiver,3,FALSE),IF(Hierarchisation!K838="Grand Nord",VLOOKUP(Hierarchisation!E838,effectifs_hiver,4,FALSE),IF(Hierarchisation!K838="Nord Est",VLOOKUP(Hierarchisation!E838,effectifs_hiver,5,FALSE),IF(Hierarchisation!K838="Nord Ouest",VLOOKUP(Hierarchisation!E838,effectifs_hiver,6,FALSE),IF(Hierarchisation!K838="Sud Est",VLOOKUP(Hierarchisation!E838,effectifs_hiver,7,FALSE),IF(Hierarchisation!K838="Sud Ouest",VLOOKUP(Hierarchisation!E838,effectifs_hiver,8,FALSE),"Erreur Région"))))))</f>
        <v>#N/A</v>
      </c>
      <c r="V838" s="17" t="e">
        <f>IF(W838="Transit","Transit",IF(W838="hiver",VLOOKUP(E838,'EFFECTIFS Hiver'!$A:$I,9,FALSE),IF(W838="été",VLOOKUP(E838,'EFFECTIFS Eté'!$A:$I,9,FALSE),"Erreur saison")))</f>
        <v>#N/A</v>
      </c>
      <c r="W838" s="18" t="e">
        <f>VLOOKUP(D838,Listes!B:C,2,FALSE)</f>
        <v>#N/A</v>
      </c>
    </row>
    <row r="839" spans="1:23" ht="15.75" customHeight="1">
      <c r="A839" s="11"/>
      <c r="B839" s="11"/>
      <c r="C839" s="11"/>
      <c r="D839" s="11"/>
      <c r="E839" s="11"/>
      <c r="F839" s="11"/>
      <c r="G839" s="11" t="e">
        <f>VLOOKUP(E839,TAXONS!B:C,2,FALSE)</f>
        <v>#N/A</v>
      </c>
      <c r="H839" s="13">
        <f t="shared" si="68"/>
        <v>0</v>
      </c>
      <c r="I839" s="12" t="e">
        <f t="shared" si="69"/>
        <v>#N/A</v>
      </c>
      <c r="J839" s="14" t="e">
        <f t="shared" si="70"/>
        <v>#N/A</v>
      </c>
      <c r="K839" s="15" t="e">
        <f>VLOOKUP(B839,REGIONS!A:D,4,FALSE)</f>
        <v>#N/A</v>
      </c>
      <c r="L839" s="19" t="e">
        <f>VLOOKUP(G839,Sensibilité!$A:$L,12,FALSE)</f>
        <v>#N/A</v>
      </c>
      <c r="M839" s="19" t="e">
        <f t="shared" si="71"/>
        <v>#N/A</v>
      </c>
      <c r="N839" s="19" t="e">
        <f t="shared" si="72"/>
        <v>#N/A</v>
      </c>
      <c r="O839" s="15" t="str">
        <f>IF(D839=Listes!$B$6,"SWARMING",IF(OR(D839=Listes!$B$1,D839=Listes!$B$2,D839=Listes!$B$5),2,IF(OR(D839=Listes!$B$3,D839=Listes!$B$4),1,"erreur colonne D")))</f>
        <v>SWARMING</v>
      </c>
      <c r="P839" s="15" t="e">
        <f>IF(OR(W839="Hiver",W839="Transit"),VLOOKUP(E839,IC!A:E,4,FALSE),IF(W839="été",VLOOKUP(E839,IC!A:E,3,FALSE),"erreur"))</f>
        <v>#N/A</v>
      </c>
      <c r="Q839" s="15" t="e">
        <f>IF(P839="NR",0,IF(F839&lt;5,0,IF(P839=1,VLOOKUP(F839,IC!$G$1:$I$8,3,TRUE),
IF(P839=2,VLOOKUP(F839,IC!$K$1:$M$8,3,TRUE),
IF(P839=3,VLOOKUP(F839,IC!$O$1:$Q$8,3,TRUE),IF(P839=4,VLOOKUP(F839,IC!$S$2:$U$9,3,TRUE),
"erreur"))))))</f>
        <v>#N/A</v>
      </c>
      <c r="R839" s="16" t="e">
        <f>IF(OR(V839="NA",V839="Transit",V839&lt;Listes!$F$1),"non applicable",F839/V839)</f>
        <v>#N/A</v>
      </c>
      <c r="S839" s="16" t="e">
        <f>IF(W839="Transit","Non applicable",IF(AND(W839="été",T839&gt;Listes!F838),F839/T839,IF(AND(W839="Hiver",Hierarchisation!U839&gt;Listes!F838),F839/U839,"non applicable")))</f>
        <v>#N/A</v>
      </c>
      <c r="T839" s="17" t="e">
        <f>IF(K839="Centre",VLOOKUP(E839,effectifs_ete,3,FALSE),IF(Hierarchisation!K839="Grand Nord",VLOOKUP(Hierarchisation!E839,effectifs_ete,4,FALSE),IF(Hierarchisation!K839="Nord Est",VLOOKUP(Hierarchisation!E839,effectifs_ete,5,FALSE),IF(Hierarchisation!K839="Nord Ouest",VLOOKUP(Hierarchisation!E839,effectifs_ete,6,FALSE),IF(Hierarchisation!K839="Sud Est",VLOOKUP(Hierarchisation!E839,effectifs_ete,7,FALSE),IF(Hierarchisation!K839="Sud Ouest",VLOOKUP(Hierarchisation!E839,effectifs_ete,8,FALSE),"Erreur Région"))))))</f>
        <v>#N/A</v>
      </c>
      <c r="U839" s="17" t="e">
        <f>IF(K839="Centre",VLOOKUP(E839,effectifs_hiver,3,FALSE),IF(Hierarchisation!K839="Grand Nord",VLOOKUP(Hierarchisation!E839,effectifs_hiver,4,FALSE),IF(Hierarchisation!K839="Nord Est",VLOOKUP(Hierarchisation!E839,effectifs_hiver,5,FALSE),IF(Hierarchisation!K839="Nord Ouest",VLOOKUP(Hierarchisation!E839,effectifs_hiver,6,FALSE),IF(Hierarchisation!K839="Sud Est",VLOOKUP(Hierarchisation!E839,effectifs_hiver,7,FALSE),IF(Hierarchisation!K839="Sud Ouest",VLOOKUP(Hierarchisation!E839,effectifs_hiver,8,FALSE),"Erreur Région"))))))</f>
        <v>#N/A</v>
      </c>
      <c r="V839" s="17" t="e">
        <f>IF(W839="Transit","Transit",IF(W839="hiver",VLOOKUP(E839,'EFFECTIFS Hiver'!$A:$I,9,FALSE),IF(W839="été",VLOOKUP(E839,'EFFECTIFS Eté'!$A:$I,9,FALSE),"Erreur saison")))</f>
        <v>#N/A</v>
      </c>
      <c r="W839" s="18" t="e">
        <f>VLOOKUP(D839,Listes!B:C,2,FALSE)</f>
        <v>#N/A</v>
      </c>
    </row>
    <row r="840" spans="1:23" ht="15.75" customHeight="1">
      <c r="A840" s="11"/>
      <c r="B840" s="11"/>
      <c r="C840" s="11"/>
      <c r="D840" s="11"/>
      <c r="E840" s="11"/>
      <c r="F840" s="11"/>
      <c r="G840" s="11" t="e">
        <f>VLOOKUP(E840,TAXONS!B:C,2,FALSE)</f>
        <v>#N/A</v>
      </c>
      <c r="H840" s="13">
        <f t="shared" si="68"/>
        <v>0</v>
      </c>
      <c r="I840" s="12" t="e">
        <f t="shared" si="69"/>
        <v>#N/A</v>
      </c>
      <c r="J840" s="14" t="e">
        <f t="shared" si="70"/>
        <v>#N/A</v>
      </c>
      <c r="K840" s="15" t="e">
        <f>VLOOKUP(B840,REGIONS!A:D,4,FALSE)</f>
        <v>#N/A</v>
      </c>
      <c r="L840" s="19" t="e">
        <f>VLOOKUP(G840,Sensibilité!$A:$L,12,FALSE)</f>
        <v>#N/A</v>
      </c>
      <c r="M840" s="19" t="e">
        <f t="shared" si="71"/>
        <v>#N/A</v>
      </c>
      <c r="N840" s="19" t="e">
        <f t="shared" si="72"/>
        <v>#N/A</v>
      </c>
      <c r="O840" s="15" t="str">
        <f>IF(D840=Listes!$B$6,"SWARMING",IF(OR(D840=Listes!$B$1,D840=Listes!$B$2,D840=Listes!$B$5),2,IF(OR(D840=Listes!$B$3,D840=Listes!$B$4),1,"erreur colonne D")))</f>
        <v>SWARMING</v>
      </c>
      <c r="P840" s="15" t="e">
        <f>IF(OR(W840="Hiver",W840="Transit"),VLOOKUP(E840,IC!A:E,4,FALSE),IF(W840="été",VLOOKUP(E840,IC!A:E,3,FALSE),"erreur"))</f>
        <v>#N/A</v>
      </c>
      <c r="Q840" s="15" t="e">
        <f>IF(P840="NR",0,IF(F840&lt;5,0,IF(P840=1,VLOOKUP(F840,IC!$G$1:$I$8,3,TRUE),
IF(P840=2,VLOOKUP(F840,IC!$K$1:$M$8,3,TRUE),
IF(P840=3,VLOOKUP(F840,IC!$O$1:$Q$8,3,TRUE),IF(P840=4,VLOOKUP(F840,IC!$S$2:$U$9,3,TRUE),
"erreur"))))))</f>
        <v>#N/A</v>
      </c>
      <c r="R840" s="16" t="e">
        <f>IF(OR(V840="NA",V840="Transit",V840&lt;Listes!$F$1),"non applicable",F840/V840)</f>
        <v>#N/A</v>
      </c>
      <c r="S840" s="16" t="e">
        <f>IF(W840="Transit","Non applicable",IF(AND(W840="été",T840&gt;Listes!F839),F840/T840,IF(AND(W840="Hiver",Hierarchisation!U840&gt;Listes!F839),F840/U840,"non applicable")))</f>
        <v>#N/A</v>
      </c>
      <c r="T840" s="17" t="e">
        <f>IF(K840="Centre",VLOOKUP(E840,effectifs_ete,3,FALSE),IF(Hierarchisation!K840="Grand Nord",VLOOKUP(Hierarchisation!E840,effectifs_ete,4,FALSE),IF(Hierarchisation!K840="Nord Est",VLOOKUP(Hierarchisation!E840,effectifs_ete,5,FALSE),IF(Hierarchisation!K840="Nord Ouest",VLOOKUP(Hierarchisation!E840,effectifs_ete,6,FALSE),IF(Hierarchisation!K840="Sud Est",VLOOKUP(Hierarchisation!E840,effectifs_ete,7,FALSE),IF(Hierarchisation!K840="Sud Ouest",VLOOKUP(Hierarchisation!E840,effectifs_ete,8,FALSE),"Erreur Région"))))))</f>
        <v>#N/A</v>
      </c>
      <c r="U840" s="17" t="e">
        <f>IF(K840="Centre",VLOOKUP(E840,effectifs_hiver,3,FALSE),IF(Hierarchisation!K840="Grand Nord",VLOOKUP(Hierarchisation!E840,effectifs_hiver,4,FALSE),IF(Hierarchisation!K840="Nord Est",VLOOKUP(Hierarchisation!E840,effectifs_hiver,5,FALSE),IF(Hierarchisation!K840="Nord Ouest",VLOOKUP(Hierarchisation!E840,effectifs_hiver,6,FALSE),IF(Hierarchisation!K840="Sud Est",VLOOKUP(Hierarchisation!E840,effectifs_hiver,7,FALSE),IF(Hierarchisation!K840="Sud Ouest",VLOOKUP(Hierarchisation!E840,effectifs_hiver,8,FALSE),"Erreur Région"))))))</f>
        <v>#N/A</v>
      </c>
      <c r="V840" s="17" t="e">
        <f>IF(W840="Transit","Transit",IF(W840="hiver",VLOOKUP(E840,'EFFECTIFS Hiver'!$A:$I,9,FALSE),IF(W840="été",VLOOKUP(E840,'EFFECTIFS Eté'!$A:$I,9,FALSE),"Erreur saison")))</f>
        <v>#N/A</v>
      </c>
      <c r="W840" s="18" t="e">
        <f>VLOOKUP(D840,Listes!B:C,2,FALSE)</f>
        <v>#N/A</v>
      </c>
    </row>
    <row r="841" spans="1:23" ht="15.75" customHeight="1">
      <c r="A841" s="11"/>
      <c r="B841" s="11"/>
      <c r="C841" s="11"/>
      <c r="D841" s="11"/>
      <c r="E841" s="11"/>
      <c r="F841" s="11"/>
      <c r="G841" s="11" t="e">
        <f>VLOOKUP(E841,TAXONS!B:C,2,FALSE)</f>
        <v>#N/A</v>
      </c>
      <c r="H841" s="13">
        <f t="shared" si="68"/>
        <v>0</v>
      </c>
      <c r="I841" s="12" t="e">
        <f t="shared" si="69"/>
        <v>#N/A</v>
      </c>
      <c r="J841" s="14" t="e">
        <f t="shared" si="70"/>
        <v>#N/A</v>
      </c>
      <c r="K841" s="15" t="e">
        <f>VLOOKUP(B841,REGIONS!A:D,4,FALSE)</f>
        <v>#N/A</v>
      </c>
      <c r="L841" s="19" t="e">
        <f>VLOOKUP(G841,Sensibilité!$A:$L,12,FALSE)</f>
        <v>#N/A</v>
      </c>
      <c r="M841" s="19" t="e">
        <f t="shared" si="71"/>
        <v>#N/A</v>
      </c>
      <c r="N841" s="19" t="e">
        <f t="shared" si="72"/>
        <v>#N/A</v>
      </c>
      <c r="O841" s="15" t="str">
        <f>IF(D841=Listes!$B$6,"SWARMING",IF(OR(D841=Listes!$B$1,D841=Listes!$B$2,D841=Listes!$B$5),2,IF(OR(D841=Listes!$B$3,D841=Listes!$B$4),1,"erreur colonne D")))</f>
        <v>SWARMING</v>
      </c>
      <c r="P841" s="15" t="e">
        <f>IF(OR(W841="Hiver",W841="Transit"),VLOOKUP(E841,IC!A:E,4,FALSE),IF(W841="été",VLOOKUP(E841,IC!A:E,3,FALSE),"erreur"))</f>
        <v>#N/A</v>
      </c>
      <c r="Q841" s="15" t="e">
        <f>IF(P841="NR",0,IF(F841&lt;5,0,IF(P841=1,VLOOKUP(F841,IC!$G$1:$I$8,3,TRUE),
IF(P841=2,VLOOKUP(F841,IC!$K$1:$M$8,3,TRUE),
IF(P841=3,VLOOKUP(F841,IC!$O$1:$Q$8,3,TRUE),IF(P841=4,VLOOKUP(F841,IC!$S$2:$U$9,3,TRUE),
"erreur"))))))</f>
        <v>#N/A</v>
      </c>
      <c r="R841" s="16" t="e">
        <f>IF(OR(V841="NA",V841="Transit",V841&lt;Listes!$F$1),"non applicable",F841/V841)</f>
        <v>#N/A</v>
      </c>
      <c r="S841" s="16" t="e">
        <f>IF(W841="Transit","Non applicable",IF(AND(W841="été",T841&gt;Listes!F840),F841/T841,IF(AND(W841="Hiver",Hierarchisation!U841&gt;Listes!F840),F841/U841,"non applicable")))</f>
        <v>#N/A</v>
      </c>
      <c r="T841" s="17" t="e">
        <f>IF(K841="Centre",VLOOKUP(E841,effectifs_ete,3,FALSE),IF(Hierarchisation!K841="Grand Nord",VLOOKUP(Hierarchisation!E841,effectifs_ete,4,FALSE),IF(Hierarchisation!K841="Nord Est",VLOOKUP(Hierarchisation!E841,effectifs_ete,5,FALSE),IF(Hierarchisation!K841="Nord Ouest",VLOOKUP(Hierarchisation!E841,effectifs_ete,6,FALSE),IF(Hierarchisation!K841="Sud Est",VLOOKUP(Hierarchisation!E841,effectifs_ete,7,FALSE),IF(Hierarchisation!K841="Sud Ouest",VLOOKUP(Hierarchisation!E841,effectifs_ete,8,FALSE),"Erreur Région"))))))</f>
        <v>#N/A</v>
      </c>
      <c r="U841" s="17" t="e">
        <f>IF(K841="Centre",VLOOKUP(E841,effectifs_hiver,3,FALSE),IF(Hierarchisation!K841="Grand Nord",VLOOKUP(Hierarchisation!E841,effectifs_hiver,4,FALSE),IF(Hierarchisation!K841="Nord Est",VLOOKUP(Hierarchisation!E841,effectifs_hiver,5,FALSE),IF(Hierarchisation!K841="Nord Ouest",VLOOKUP(Hierarchisation!E841,effectifs_hiver,6,FALSE),IF(Hierarchisation!K841="Sud Est",VLOOKUP(Hierarchisation!E841,effectifs_hiver,7,FALSE),IF(Hierarchisation!K841="Sud Ouest",VLOOKUP(Hierarchisation!E841,effectifs_hiver,8,FALSE),"Erreur Région"))))))</f>
        <v>#N/A</v>
      </c>
      <c r="V841" s="17" t="e">
        <f>IF(W841="Transit","Transit",IF(W841="hiver",VLOOKUP(E841,'EFFECTIFS Hiver'!$A:$I,9,FALSE),IF(W841="été",VLOOKUP(E841,'EFFECTIFS Eté'!$A:$I,9,FALSE),"Erreur saison")))</f>
        <v>#N/A</v>
      </c>
      <c r="W841" s="18" t="e">
        <f>VLOOKUP(D841,Listes!B:C,2,FALSE)</f>
        <v>#N/A</v>
      </c>
    </row>
    <row r="842" spans="1:23" ht="15.75" customHeight="1">
      <c r="A842" s="11"/>
      <c r="B842" s="11"/>
      <c r="C842" s="11"/>
      <c r="D842" s="11"/>
      <c r="E842" s="11"/>
      <c r="F842" s="11"/>
      <c r="G842" s="11" t="e">
        <f>VLOOKUP(E842,TAXONS!B:C,2,FALSE)</f>
        <v>#N/A</v>
      </c>
      <c r="H842" s="13">
        <f t="shared" si="68"/>
        <v>0</v>
      </c>
      <c r="I842" s="12" t="e">
        <f t="shared" si="69"/>
        <v>#N/A</v>
      </c>
      <c r="J842" s="14" t="e">
        <f t="shared" si="70"/>
        <v>#N/A</v>
      </c>
      <c r="K842" s="15" t="e">
        <f>VLOOKUP(B842,REGIONS!A:D,4,FALSE)</f>
        <v>#N/A</v>
      </c>
      <c r="L842" s="19" t="e">
        <f>VLOOKUP(G842,Sensibilité!$A:$L,12,FALSE)</f>
        <v>#N/A</v>
      </c>
      <c r="M842" s="19" t="e">
        <f t="shared" si="71"/>
        <v>#N/A</v>
      </c>
      <c r="N842" s="19" t="e">
        <f t="shared" si="72"/>
        <v>#N/A</v>
      </c>
      <c r="O842" s="15" t="str">
        <f>IF(D842=Listes!$B$6,"SWARMING",IF(OR(D842=Listes!$B$1,D842=Listes!$B$2,D842=Listes!$B$5),2,IF(OR(D842=Listes!$B$3,D842=Listes!$B$4),1,"erreur colonne D")))</f>
        <v>SWARMING</v>
      </c>
      <c r="P842" s="15" t="e">
        <f>IF(OR(W842="Hiver",W842="Transit"),VLOOKUP(E842,IC!A:E,4,FALSE),IF(W842="été",VLOOKUP(E842,IC!A:E,3,FALSE),"erreur"))</f>
        <v>#N/A</v>
      </c>
      <c r="Q842" s="15" t="e">
        <f>IF(P842="NR",0,IF(F842&lt;5,0,IF(P842=1,VLOOKUP(F842,IC!$G$1:$I$8,3,TRUE),
IF(P842=2,VLOOKUP(F842,IC!$K$1:$M$8,3,TRUE),
IF(P842=3,VLOOKUP(F842,IC!$O$1:$Q$8,3,TRUE),IF(P842=4,VLOOKUP(F842,IC!$S$2:$U$9,3,TRUE),
"erreur"))))))</f>
        <v>#N/A</v>
      </c>
      <c r="R842" s="16" t="e">
        <f>IF(OR(V842="NA",V842="Transit",V842&lt;Listes!$F$1),"non applicable",F842/V842)</f>
        <v>#N/A</v>
      </c>
      <c r="S842" s="16" t="e">
        <f>IF(W842="Transit","Non applicable",IF(AND(W842="été",T842&gt;Listes!F841),F842/T842,IF(AND(W842="Hiver",Hierarchisation!U842&gt;Listes!F841),F842/U842,"non applicable")))</f>
        <v>#N/A</v>
      </c>
      <c r="T842" s="17" t="e">
        <f>IF(K842="Centre",VLOOKUP(E842,effectifs_ete,3,FALSE),IF(Hierarchisation!K842="Grand Nord",VLOOKUP(Hierarchisation!E842,effectifs_ete,4,FALSE),IF(Hierarchisation!K842="Nord Est",VLOOKUP(Hierarchisation!E842,effectifs_ete,5,FALSE),IF(Hierarchisation!K842="Nord Ouest",VLOOKUP(Hierarchisation!E842,effectifs_ete,6,FALSE),IF(Hierarchisation!K842="Sud Est",VLOOKUP(Hierarchisation!E842,effectifs_ete,7,FALSE),IF(Hierarchisation!K842="Sud Ouest",VLOOKUP(Hierarchisation!E842,effectifs_ete,8,FALSE),"Erreur Région"))))))</f>
        <v>#N/A</v>
      </c>
      <c r="U842" s="17" t="e">
        <f>IF(K842="Centre",VLOOKUP(E842,effectifs_hiver,3,FALSE),IF(Hierarchisation!K842="Grand Nord",VLOOKUP(Hierarchisation!E842,effectifs_hiver,4,FALSE),IF(Hierarchisation!K842="Nord Est",VLOOKUP(Hierarchisation!E842,effectifs_hiver,5,FALSE),IF(Hierarchisation!K842="Nord Ouest",VLOOKUP(Hierarchisation!E842,effectifs_hiver,6,FALSE),IF(Hierarchisation!K842="Sud Est",VLOOKUP(Hierarchisation!E842,effectifs_hiver,7,FALSE),IF(Hierarchisation!K842="Sud Ouest",VLOOKUP(Hierarchisation!E842,effectifs_hiver,8,FALSE),"Erreur Région"))))))</f>
        <v>#N/A</v>
      </c>
      <c r="V842" s="17" t="e">
        <f>IF(W842="Transit","Transit",IF(W842="hiver",VLOOKUP(E842,'EFFECTIFS Hiver'!$A:$I,9,FALSE),IF(W842="été",VLOOKUP(E842,'EFFECTIFS Eté'!$A:$I,9,FALSE),"Erreur saison")))</f>
        <v>#N/A</v>
      </c>
      <c r="W842" s="18" t="e">
        <f>VLOOKUP(D842,Listes!B:C,2,FALSE)</f>
        <v>#N/A</v>
      </c>
    </row>
    <row r="843" spans="1:23" ht="15.75" customHeight="1">
      <c r="A843" s="11"/>
      <c r="B843" s="11"/>
      <c r="C843" s="11"/>
      <c r="D843" s="11"/>
      <c r="E843" s="11"/>
      <c r="F843" s="11"/>
      <c r="G843" s="11" t="e">
        <f>VLOOKUP(E843,TAXONS!B:C,2,FALSE)</f>
        <v>#N/A</v>
      </c>
      <c r="H843" s="13">
        <f t="shared" si="68"/>
        <v>0</v>
      </c>
      <c r="I843" s="12" t="e">
        <f t="shared" si="69"/>
        <v>#N/A</v>
      </c>
      <c r="J843" s="14" t="e">
        <f t="shared" si="70"/>
        <v>#N/A</v>
      </c>
      <c r="K843" s="15" t="e">
        <f>VLOOKUP(B843,REGIONS!A:D,4,FALSE)</f>
        <v>#N/A</v>
      </c>
      <c r="L843" s="19" t="e">
        <f>VLOOKUP(G843,Sensibilité!$A:$L,12,FALSE)</f>
        <v>#N/A</v>
      </c>
      <c r="M843" s="19" t="e">
        <f t="shared" si="71"/>
        <v>#N/A</v>
      </c>
      <c r="N843" s="19" t="e">
        <f t="shared" si="72"/>
        <v>#N/A</v>
      </c>
      <c r="O843" s="15" t="str">
        <f>IF(D843=Listes!$B$6,"SWARMING",IF(OR(D843=Listes!$B$1,D843=Listes!$B$2,D843=Listes!$B$5),2,IF(OR(D843=Listes!$B$3,D843=Listes!$B$4),1,"erreur colonne D")))</f>
        <v>SWARMING</v>
      </c>
      <c r="P843" s="15" t="e">
        <f>IF(OR(W843="Hiver",W843="Transit"),VLOOKUP(E843,IC!A:E,4,FALSE),IF(W843="été",VLOOKUP(E843,IC!A:E,3,FALSE),"erreur"))</f>
        <v>#N/A</v>
      </c>
      <c r="Q843" s="15" t="e">
        <f>IF(P843="NR",0,IF(F843&lt;5,0,IF(P843=1,VLOOKUP(F843,IC!$G$1:$I$8,3,TRUE),
IF(P843=2,VLOOKUP(F843,IC!$K$1:$M$8,3,TRUE),
IF(P843=3,VLOOKUP(F843,IC!$O$1:$Q$8,3,TRUE),IF(P843=4,VLOOKUP(F843,IC!$S$2:$U$9,3,TRUE),
"erreur"))))))</f>
        <v>#N/A</v>
      </c>
      <c r="R843" s="16" t="e">
        <f>IF(OR(V843="NA",V843="Transit",V843&lt;Listes!$F$1),"non applicable",F843/V843)</f>
        <v>#N/A</v>
      </c>
      <c r="S843" s="16" t="e">
        <f>IF(W843="Transit","Non applicable",IF(AND(W843="été",T843&gt;Listes!F842),F843/T843,IF(AND(W843="Hiver",Hierarchisation!U843&gt;Listes!F842),F843/U843,"non applicable")))</f>
        <v>#N/A</v>
      </c>
      <c r="T843" s="17" t="e">
        <f>IF(K843="Centre",VLOOKUP(E843,effectifs_ete,3,FALSE),IF(Hierarchisation!K843="Grand Nord",VLOOKUP(Hierarchisation!E843,effectifs_ete,4,FALSE),IF(Hierarchisation!K843="Nord Est",VLOOKUP(Hierarchisation!E843,effectifs_ete,5,FALSE),IF(Hierarchisation!K843="Nord Ouest",VLOOKUP(Hierarchisation!E843,effectifs_ete,6,FALSE),IF(Hierarchisation!K843="Sud Est",VLOOKUP(Hierarchisation!E843,effectifs_ete,7,FALSE),IF(Hierarchisation!K843="Sud Ouest",VLOOKUP(Hierarchisation!E843,effectifs_ete,8,FALSE),"Erreur Région"))))))</f>
        <v>#N/A</v>
      </c>
      <c r="U843" s="17" t="e">
        <f>IF(K843="Centre",VLOOKUP(E843,effectifs_hiver,3,FALSE),IF(Hierarchisation!K843="Grand Nord",VLOOKUP(Hierarchisation!E843,effectifs_hiver,4,FALSE),IF(Hierarchisation!K843="Nord Est",VLOOKUP(Hierarchisation!E843,effectifs_hiver,5,FALSE),IF(Hierarchisation!K843="Nord Ouest",VLOOKUP(Hierarchisation!E843,effectifs_hiver,6,FALSE),IF(Hierarchisation!K843="Sud Est",VLOOKUP(Hierarchisation!E843,effectifs_hiver,7,FALSE),IF(Hierarchisation!K843="Sud Ouest",VLOOKUP(Hierarchisation!E843,effectifs_hiver,8,FALSE),"Erreur Région"))))))</f>
        <v>#N/A</v>
      </c>
      <c r="V843" s="17" t="e">
        <f>IF(W843="Transit","Transit",IF(W843="hiver",VLOOKUP(E843,'EFFECTIFS Hiver'!$A:$I,9,FALSE),IF(W843="été",VLOOKUP(E843,'EFFECTIFS Eté'!$A:$I,9,FALSE),"Erreur saison")))</f>
        <v>#N/A</v>
      </c>
      <c r="W843" s="18" t="e">
        <f>VLOOKUP(D843,Listes!B:C,2,FALSE)</f>
        <v>#N/A</v>
      </c>
    </row>
    <row r="844" spans="1:23" ht="15.75" customHeight="1">
      <c r="A844" s="11"/>
      <c r="B844" s="11"/>
      <c r="C844" s="11"/>
      <c r="D844" s="11"/>
      <c r="E844" s="11"/>
      <c r="F844" s="11"/>
      <c r="G844" s="11" t="e">
        <f>VLOOKUP(E844,TAXONS!B:C,2,FALSE)</f>
        <v>#N/A</v>
      </c>
      <c r="H844" s="13">
        <f t="shared" si="68"/>
        <v>0</v>
      </c>
      <c r="I844" s="12" t="e">
        <f t="shared" si="69"/>
        <v>#N/A</v>
      </c>
      <c r="J844" s="14" t="e">
        <f t="shared" si="70"/>
        <v>#N/A</v>
      </c>
      <c r="K844" s="15" t="e">
        <f>VLOOKUP(B844,REGIONS!A:D,4,FALSE)</f>
        <v>#N/A</v>
      </c>
      <c r="L844" s="19" t="e">
        <f>VLOOKUP(G844,Sensibilité!$A:$L,12,FALSE)</f>
        <v>#N/A</v>
      </c>
      <c r="M844" s="19" t="e">
        <f t="shared" si="71"/>
        <v>#N/A</v>
      </c>
      <c r="N844" s="19" t="e">
        <f t="shared" si="72"/>
        <v>#N/A</v>
      </c>
      <c r="O844" s="15" t="str">
        <f>IF(D844=Listes!$B$6,"SWARMING",IF(OR(D844=Listes!$B$1,D844=Listes!$B$2,D844=Listes!$B$5),2,IF(OR(D844=Listes!$B$3,D844=Listes!$B$4),1,"erreur colonne D")))</f>
        <v>SWARMING</v>
      </c>
      <c r="P844" s="15" t="e">
        <f>IF(OR(W844="Hiver",W844="Transit"),VLOOKUP(E844,IC!A:E,4,FALSE),IF(W844="été",VLOOKUP(E844,IC!A:E,3,FALSE),"erreur"))</f>
        <v>#N/A</v>
      </c>
      <c r="Q844" s="15" t="e">
        <f>IF(P844="NR",0,IF(F844&lt;5,0,IF(P844=1,VLOOKUP(F844,IC!$G$1:$I$8,3,TRUE),
IF(P844=2,VLOOKUP(F844,IC!$K$1:$M$8,3,TRUE),
IF(P844=3,VLOOKUP(F844,IC!$O$1:$Q$8,3,TRUE),IF(P844=4,VLOOKUP(F844,IC!$S$2:$U$9,3,TRUE),
"erreur"))))))</f>
        <v>#N/A</v>
      </c>
      <c r="R844" s="16" t="e">
        <f>IF(OR(V844="NA",V844="Transit",V844&lt;Listes!$F$1),"non applicable",F844/V844)</f>
        <v>#N/A</v>
      </c>
      <c r="S844" s="16" t="e">
        <f>IF(W844="Transit","Non applicable",IF(AND(W844="été",T844&gt;Listes!F843),F844/T844,IF(AND(W844="Hiver",Hierarchisation!U844&gt;Listes!F843),F844/U844,"non applicable")))</f>
        <v>#N/A</v>
      </c>
      <c r="T844" s="17" t="e">
        <f>IF(K844="Centre",VLOOKUP(E844,effectifs_ete,3,FALSE),IF(Hierarchisation!K844="Grand Nord",VLOOKUP(Hierarchisation!E844,effectifs_ete,4,FALSE),IF(Hierarchisation!K844="Nord Est",VLOOKUP(Hierarchisation!E844,effectifs_ete,5,FALSE),IF(Hierarchisation!K844="Nord Ouest",VLOOKUP(Hierarchisation!E844,effectifs_ete,6,FALSE),IF(Hierarchisation!K844="Sud Est",VLOOKUP(Hierarchisation!E844,effectifs_ete,7,FALSE),IF(Hierarchisation!K844="Sud Ouest",VLOOKUP(Hierarchisation!E844,effectifs_ete,8,FALSE),"Erreur Région"))))))</f>
        <v>#N/A</v>
      </c>
      <c r="U844" s="17" t="e">
        <f>IF(K844="Centre",VLOOKUP(E844,effectifs_hiver,3,FALSE),IF(Hierarchisation!K844="Grand Nord",VLOOKUP(Hierarchisation!E844,effectifs_hiver,4,FALSE),IF(Hierarchisation!K844="Nord Est",VLOOKUP(Hierarchisation!E844,effectifs_hiver,5,FALSE),IF(Hierarchisation!K844="Nord Ouest",VLOOKUP(Hierarchisation!E844,effectifs_hiver,6,FALSE),IF(Hierarchisation!K844="Sud Est",VLOOKUP(Hierarchisation!E844,effectifs_hiver,7,FALSE),IF(Hierarchisation!K844="Sud Ouest",VLOOKUP(Hierarchisation!E844,effectifs_hiver,8,FALSE),"Erreur Région"))))))</f>
        <v>#N/A</v>
      </c>
      <c r="V844" s="17" t="e">
        <f>IF(W844="Transit","Transit",IF(W844="hiver",VLOOKUP(E844,'EFFECTIFS Hiver'!$A:$I,9,FALSE),IF(W844="été",VLOOKUP(E844,'EFFECTIFS Eté'!$A:$I,9,FALSE),"Erreur saison")))</f>
        <v>#N/A</v>
      </c>
      <c r="W844" s="18" t="e">
        <f>VLOOKUP(D844,Listes!B:C,2,FALSE)</f>
        <v>#N/A</v>
      </c>
    </row>
    <row r="845" spans="1:23" ht="15.75" customHeight="1">
      <c r="A845" s="11"/>
      <c r="B845" s="11"/>
      <c r="C845" s="11"/>
      <c r="D845" s="11"/>
      <c r="E845" s="11"/>
      <c r="F845" s="11"/>
      <c r="G845" s="11" t="e">
        <f>VLOOKUP(E845,TAXONS!B:C,2,FALSE)</f>
        <v>#N/A</v>
      </c>
      <c r="H845" s="13">
        <f t="shared" si="68"/>
        <v>0</v>
      </c>
      <c r="I845" s="12" t="e">
        <f t="shared" si="69"/>
        <v>#N/A</v>
      </c>
      <c r="J845" s="14" t="e">
        <f t="shared" si="70"/>
        <v>#N/A</v>
      </c>
      <c r="K845" s="15" t="e">
        <f>VLOOKUP(B845,REGIONS!A:D,4,FALSE)</f>
        <v>#N/A</v>
      </c>
      <c r="L845" s="19" t="e">
        <f>VLOOKUP(G845,Sensibilité!$A:$L,12,FALSE)</f>
        <v>#N/A</v>
      </c>
      <c r="M845" s="19" t="e">
        <f t="shared" si="71"/>
        <v>#N/A</v>
      </c>
      <c r="N845" s="19" t="e">
        <f t="shared" si="72"/>
        <v>#N/A</v>
      </c>
      <c r="O845" s="15" t="str">
        <f>IF(D845=Listes!$B$6,"SWARMING",IF(OR(D845=Listes!$B$1,D845=Listes!$B$2,D845=Listes!$B$5),2,IF(OR(D845=Listes!$B$3,D845=Listes!$B$4),1,"erreur colonne D")))</f>
        <v>SWARMING</v>
      </c>
      <c r="P845" s="15" t="e">
        <f>IF(OR(W845="Hiver",W845="Transit"),VLOOKUP(E845,IC!A:E,4,FALSE),IF(W845="été",VLOOKUP(E845,IC!A:E,3,FALSE),"erreur"))</f>
        <v>#N/A</v>
      </c>
      <c r="Q845" s="15" t="e">
        <f>IF(P845="NR",0,IF(F845&lt;5,0,IF(P845=1,VLOOKUP(F845,IC!$G$1:$I$8,3,TRUE),
IF(P845=2,VLOOKUP(F845,IC!$K$1:$M$8,3,TRUE),
IF(P845=3,VLOOKUP(F845,IC!$O$1:$Q$8,3,TRUE),IF(P845=4,VLOOKUP(F845,IC!$S$2:$U$9,3,TRUE),
"erreur"))))))</f>
        <v>#N/A</v>
      </c>
      <c r="R845" s="16" t="e">
        <f>IF(OR(V845="NA",V845="Transit",V845&lt;Listes!$F$1),"non applicable",F845/V845)</f>
        <v>#N/A</v>
      </c>
      <c r="S845" s="16" t="e">
        <f>IF(W845="Transit","Non applicable",IF(AND(W845="été",T845&gt;Listes!F844),F845/T845,IF(AND(W845="Hiver",Hierarchisation!U845&gt;Listes!F844),F845/U845,"non applicable")))</f>
        <v>#N/A</v>
      </c>
      <c r="T845" s="17" t="e">
        <f>IF(K845="Centre",VLOOKUP(E845,effectifs_ete,3,FALSE),IF(Hierarchisation!K845="Grand Nord",VLOOKUP(Hierarchisation!E845,effectifs_ete,4,FALSE),IF(Hierarchisation!K845="Nord Est",VLOOKUP(Hierarchisation!E845,effectifs_ete,5,FALSE),IF(Hierarchisation!K845="Nord Ouest",VLOOKUP(Hierarchisation!E845,effectifs_ete,6,FALSE),IF(Hierarchisation!K845="Sud Est",VLOOKUP(Hierarchisation!E845,effectifs_ete,7,FALSE),IF(Hierarchisation!K845="Sud Ouest",VLOOKUP(Hierarchisation!E845,effectifs_ete,8,FALSE),"Erreur Région"))))))</f>
        <v>#N/A</v>
      </c>
      <c r="U845" s="17" t="e">
        <f>IF(K845="Centre",VLOOKUP(E845,effectifs_hiver,3,FALSE),IF(Hierarchisation!K845="Grand Nord",VLOOKUP(Hierarchisation!E845,effectifs_hiver,4,FALSE),IF(Hierarchisation!K845="Nord Est",VLOOKUP(Hierarchisation!E845,effectifs_hiver,5,FALSE),IF(Hierarchisation!K845="Nord Ouest",VLOOKUP(Hierarchisation!E845,effectifs_hiver,6,FALSE),IF(Hierarchisation!K845="Sud Est",VLOOKUP(Hierarchisation!E845,effectifs_hiver,7,FALSE),IF(Hierarchisation!K845="Sud Ouest",VLOOKUP(Hierarchisation!E845,effectifs_hiver,8,FALSE),"Erreur Région"))))))</f>
        <v>#N/A</v>
      </c>
      <c r="V845" s="17" t="e">
        <f>IF(W845="Transit","Transit",IF(W845="hiver",VLOOKUP(E845,'EFFECTIFS Hiver'!$A:$I,9,FALSE),IF(W845="été",VLOOKUP(E845,'EFFECTIFS Eté'!$A:$I,9,FALSE),"Erreur saison")))</f>
        <v>#N/A</v>
      </c>
      <c r="W845" s="18" t="e">
        <f>VLOOKUP(D845,Listes!B:C,2,FALSE)</f>
        <v>#N/A</v>
      </c>
    </row>
    <row r="846" spans="1:23" ht="15.75" customHeight="1">
      <c r="A846" s="11"/>
      <c r="B846" s="11"/>
      <c r="C846" s="11"/>
      <c r="D846" s="11"/>
      <c r="E846" s="11"/>
      <c r="F846" s="11"/>
      <c r="G846" s="11" t="e">
        <f>VLOOKUP(E846,TAXONS!B:C,2,FALSE)</f>
        <v>#N/A</v>
      </c>
      <c r="H846" s="13">
        <f t="shared" si="68"/>
        <v>0</v>
      </c>
      <c r="I846" s="12" t="e">
        <f t="shared" si="69"/>
        <v>#N/A</v>
      </c>
      <c r="J846" s="14" t="e">
        <f t="shared" si="70"/>
        <v>#N/A</v>
      </c>
      <c r="K846" s="15" t="e">
        <f>VLOOKUP(B846,REGIONS!A:D,4,FALSE)</f>
        <v>#N/A</v>
      </c>
      <c r="L846" s="19" t="e">
        <f>VLOOKUP(G846,Sensibilité!$A:$L,12,FALSE)</f>
        <v>#N/A</v>
      </c>
      <c r="M846" s="19" t="e">
        <f t="shared" si="71"/>
        <v>#N/A</v>
      </c>
      <c r="N846" s="19" t="e">
        <f t="shared" si="72"/>
        <v>#N/A</v>
      </c>
      <c r="O846" s="15" t="str">
        <f>IF(D846=Listes!$B$6,"SWARMING",IF(OR(D846=Listes!$B$1,D846=Listes!$B$2,D846=Listes!$B$5),2,IF(OR(D846=Listes!$B$3,D846=Listes!$B$4),1,"erreur colonne D")))</f>
        <v>SWARMING</v>
      </c>
      <c r="P846" s="15" t="e">
        <f>IF(OR(W846="Hiver",W846="Transit"),VLOOKUP(E846,IC!A:E,4,FALSE),IF(W846="été",VLOOKUP(E846,IC!A:E,3,FALSE),"erreur"))</f>
        <v>#N/A</v>
      </c>
      <c r="Q846" s="15" t="e">
        <f>IF(P846="NR",0,IF(F846&lt;5,0,IF(P846=1,VLOOKUP(F846,IC!$G$1:$I$8,3,TRUE),
IF(P846=2,VLOOKUP(F846,IC!$K$1:$M$8,3,TRUE),
IF(P846=3,VLOOKUP(F846,IC!$O$1:$Q$8,3,TRUE),IF(P846=4,VLOOKUP(F846,IC!$S$2:$U$9,3,TRUE),
"erreur"))))))</f>
        <v>#N/A</v>
      </c>
      <c r="R846" s="16" t="e">
        <f>IF(OR(V846="NA",V846="Transit",V846&lt;Listes!$F$1),"non applicable",F846/V846)</f>
        <v>#N/A</v>
      </c>
      <c r="S846" s="16" t="e">
        <f>IF(W846="Transit","Non applicable",IF(AND(W846="été",T846&gt;Listes!F845),F846/T846,IF(AND(W846="Hiver",Hierarchisation!U846&gt;Listes!F845),F846/U846,"non applicable")))</f>
        <v>#N/A</v>
      </c>
      <c r="T846" s="17" t="e">
        <f>IF(K846="Centre",VLOOKUP(E846,effectifs_ete,3,FALSE),IF(Hierarchisation!K846="Grand Nord",VLOOKUP(Hierarchisation!E846,effectifs_ete,4,FALSE),IF(Hierarchisation!K846="Nord Est",VLOOKUP(Hierarchisation!E846,effectifs_ete,5,FALSE),IF(Hierarchisation!K846="Nord Ouest",VLOOKUP(Hierarchisation!E846,effectifs_ete,6,FALSE),IF(Hierarchisation!K846="Sud Est",VLOOKUP(Hierarchisation!E846,effectifs_ete,7,FALSE),IF(Hierarchisation!K846="Sud Ouest",VLOOKUP(Hierarchisation!E846,effectifs_ete,8,FALSE),"Erreur Région"))))))</f>
        <v>#N/A</v>
      </c>
      <c r="U846" s="17" t="e">
        <f>IF(K846="Centre",VLOOKUP(E846,effectifs_hiver,3,FALSE),IF(Hierarchisation!K846="Grand Nord",VLOOKUP(Hierarchisation!E846,effectifs_hiver,4,FALSE),IF(Hierarchisation!K846="Nord Est",VLOOKUP(Hierarchisation!E846,effectifs_hiver,5,FALSE),IF(Hierarchisation!K846="Nord Ouest",VLOOKUP(Hierarchisation!E846,effectifs_hiver,6,FALSE),IF(Hierarchisation!K846="Sud Est",VLOOKUP(Hierarchisation!E846,effectifs_hiver,7,FALSE),IF(Hierarchisation!K846="Sud Ouest",VLOOKUP(Hierarchisation!E846,effectifs_hiver,8,FALSE),"Erreur Région"))))))</f>
        <v>#N/A</v>
      </c>
      <c r="V846" s="17" t="e">
        <f>IF(W846="Transit","Transit",IF(W846="hiver",VLOOKUP(E846,'EFFECTIFS Hiver'!$A:$I,9,FALSE),IF(W846="été",VLOOKUP(E846,'EFFECTIFS Eté'!$A:$I,9,FALSE),"Erreur saison")))</f>
        <v>#N/A</v>
      </c>
      <c r="W846" s="18" t="e">
        <f>VLOOKUP(D846,Listes!B:C,2,FALSE)</f>
        <v>#N/A</v>
      </c>
    </row>
    <row r="847" spans="1:23" ht="15.75" customHeight="1">
      <c r="A847" s="11"/>
      <c r="B847" s="11"/>
      <c r="C847" s="11"/>
      <c r="D847" s="11"/>
      <c r="E847" s="11"/>
      <c r="F847" s="11"/>
      <c r="G847" s="11" t="e">
        <f>VLOOKUP(E847,TAXONS!B:C,2,FALSE)</f>
        <v>#N/A</v>
      </c>
      <c r="H847" s="13">
        <f t="shared" si="68"/>
        <v>0</v>
      </c>
      <c r="I847" s="12" t="e">
        <f t="shared" si="69"/>
        <v>#N/A</v>
      </c>
      <c r="J847" s="14" t="e">
        <f t="shared" si="70"/>
        <v>#N/A</v>
      </c>
      <c r="K847" s="15" t="e">
        <f>VLOOKUP(B847,REGIONS!A:D,4,FALSE)</f>
        <v>#N/A</v>
      </c>
      <c r="L847" s="19" t="e">
        <f>VLOOKUP(G847,Sensibilité!$A:$L,12,FALSE)</f>
        <v>#N/A</v>
      </c>
      <c r="M847" s="19" t="e">
        <f t="shared" si="71"/>
        <v>#N/A</v>
      </c>
      <c r="N847" s="19" t="e">
        <f t="shared" si="72"/>
        <v>#N/A</v>
      </c>
      <c r="O847" s="15" t="str">
        <f>IF(D847=Listes!$B$6,"SWARMING",IF(OR(D847=Listes!$B$1,D847=Listes!$B$2,D847=Listes!$B$5),2,IF(OR(D847=Listes!$B$3,D847=Listes!$B$4),1,"erreur colonne D")))</f>
        <v>SWARMING</v>
      </c>
      <c r="P847" s="15" t="e">
        <f>IF(OR(W847="Hiver",W847="Transit"),VLOOKUP(E847,IC!A:E,4,FALSE),IF(W847="été",VLOOKUP(E847,IC!A:E,3,FALSE),"erreur"))</f>
        <v>#N/A</v>
      </c>
      <c r="Q847" s="15" t="e">
        <f>IF(P847="NR",0,IF(F847&lt;5,0,IF(P847=1,VLOOKUP(F847,IC!$G$1:$I$8,3,TRUE),
IF(P847=2,VLOOKUP(F847,IC!$K$1:$M$8,3,TRUE),
IF(P847=3,VLOOKUP(F847,IC!$O$1:$Q$8,3,TRUE),IF(P847=4,VLOOKUP(F847,IC!$S$2:$U$9,3,TRUE),
"erreur"))))))</f>
        <v>#N/A</v>
      </c>
      <c r="R847" s="16" t="e">
        <f>IF(OR(V847="NA",V847="Transit",V847&lt;Listes!$F$1),"non applicable",F847/V847)</f>
        <v>#N/A</v>
      </c>
      <c r="S847" s="16" t="e">
        <f>IF(W847="Transit","Non applicable",IF(AND(W847="été",T847&gt;Listes!F846),F847/T847,IF(AND(W847="Hiver",Hierarchisation!U847&gt;Listes!F846),F847/U847,"non applicable")))</f>
        <v>#N/A</v>
      </c>
      <c r="T847" s="17" t="e">
        <f>IF(K847="Centre",VLOOKUP(E847,effectifs_ete,3,FALSE),IF(Hierarchisation!K847="Grand Nord",VLOOKUP(Hierarchisation!E847,effectifs_ete,4,FALSE),IF(Hierarchisation!K847="Nord Est",VLOOKUP(Hierarchisation!E847,effectifs_ete,5,FALSE),IF(Hierarchisation!K847="Nord Ouest",VLOOKUP(Hierarchisation!E847,effectifs_ete,6,FALSE),IF(Hierarchisation!K847="Sud Est",VLOOKUP(Hierarchisation!E847,effectifs_ete,7,FALSE),IF(Hierarchisation!K847="Sud Ouest",VLOOKUP(Hierarchisation!E847,effectifs_ete,8,FALSE),"Erreur Région"))))))</f>
        <v>#N/A</v>
      </c>
      <c r="U847" s="17" t="e">
        <f>IF(K847="Centre",VLOOKUP(E847,effectifs_hiver,3,FALSE),IF(Hierarchisation!K847="Grand Nord",VLOOKUP(Hierarchisation!E847,effectifs_hiver,4,FALSE),IF(Hierarchisation!K847="Nord Est",VLOOKUP(Hierarchisation!E847,effectifs_hiver,5,FALSE),IF(Hierarchisation!K847="Nord Ouest",VLOOKUP(Hierarchisation!E847,effectifs_hiver,6,FALSE),IF(Hierarchisation!K847="Sud Est",VLOOKUP(Hierarchisation!E847,effectifs_hiver,7,FALSE),IF(Hierarchisation!K847="Sud Ouest",VLOOKUP(Hierarchisation!E847,effectifs_hiver,8,FALSE),"Erreur Région"))))))</f>
        <v>#N/A</v>
      </c>
      <c r="V847" s="17" t="e">
        <f>IF(W847="Transit","Transit",IF(W847="hiver",VLOOKUP(E847,'EFFECTIFS Hiver'!$A:$I,9,FALSE),IF(W847="été",VLOOKUP(E847,'EFFECTIFS Eté'!$A:$I,9,FALSE),"Erreur saison")))</f>
        <v>#N/A</v>
      </c>
      <c r="W847" s="18" t="e">
        <f>VLOOKUP(D847,Listes!B:C,2,FALSE)</f>
        <v>#N/A</v>
      </c>
    </row>
    <row r="848" spans="1:23" ht="15.75" customHeight="1">
      <c r="A848" s="11"/>
      <c r="B848" s="11"/>
      <c r="C848" s="11"/>
      <c r="D848" s="11"/>
      <c r="E848" s="11"/>
      <c r="F848" s="11"/>
      <c r="G848" s="11" t="e">
        <f>VLOOKUP(E848,TAXONS!B:C,2,FALSE)</f>
        <v>#N/A</v>
      </c>
      <c r="H848" s="13">
        <f t="shared" si="68"/>
        <v>0</v>
      </c>
      <c r="I848" s="12" t="e">
        <f t="shared" si="69"/>
        <v>#N/A</v>
      </c>
      <c r="J848" s="14" t="e">
        <f t="shared" si="70"/>
        <v>#N/A</v>
      </c>
      <c r="K848" s="15" t="e">
        <f>VLOOKUP(B848,REGIONS!A:D,4,FALSE)</f>
        <v>#N/A</v>
      </c>
      <c r="L848" s="19" t="e">
        <f>VLOOKUP(G848,Sensibilité!$A:$L,12,FALSE)</f>
        <v>#N/A</v>
      </c>
      <c r="M848" s="19" t="e">
        <f t="shared" si="71"/>
        <v>#N/A</v>
      </c>
      <c r="N848" s="19" t="e">
        <f t="shared" si="72"/>
        <v>#N/A</v>
      </c>
      <c r="O848" s="15" t="str">
        <f>IF(D848=Listes!$B$6,"SWARMING",IF(OR(D848=Listes!$B$1,D848=Listes!$B$2,D848=Listes!$B$5),2,IF(OR(D848=Listes!$B$3,D848=Listes!$B$4),1,"erreur colonne D")))</f>
        <v>SWARMING</v>
      </c>
      <c r="P848" s="15" t="e">
        <f>IF(OR(W848="Hiver",W848="Transit"),VLOOKUP(E848,IC!A:E,4,FALSE),IF(W848="été",VLOOKUP(E848,IC!A:E,3,FALSE),"erreur"))</f>
        <v>#N/A</v>
      </c>
      <c r="Q848" s="15" t="e">
        <f>IF(P848="NR",0,IF(F848&lt;5,0,IF(P848=1,VLOOKUP(F848,IC!$G$1:$I$8,3,TRUE),
IF(P848=2,VLOOKUP(F848,IC!$K$1:$M$8,3,TRUE),
IF(P848=3,VLOOKUP(F848,IC!$O$1:$Q$8,3,TRUE),IF(P848=4,VLOOKUP(F848,IC!$S$2:$U$9,3,TRUE),
"erreur"))))))</f>
        <v>#N/A</v>
      </c>
      <c r="R848" s="16" t="e">
        <f>IF(OR(V848="NA",V848="Transit",V848&lt;Listes!$F$1),"non applicable",F848/V848)</f>
        <v>#N/A</v>
      </c>
      <c r="S848" s="16" t="e">
        <f>IF(W848="Transit","Non applicable",IF(AND(W848="été",T848&gt;Listes!F847),F848/T848,IF(AND(W848="Hiver",Hierarchisation!U848&gt;Listes!F847),F848/U848,"non applicable")))</f>
        <v>#N/A</v>
      </c>
      <c r="T848" s="17" t="e">
        <f>IF(K848="Centre",VLOOKUP(E848,effectifs_ete,3,FALSE),IF(Hierarchisation!K848="Grand Nord",VLOOKUP(Hierarchisation!E848,effectifs_ete,4,FALSE),IF(Hierarchisation!K848="Nord Est",VLOOKUP(Hierarchisation!E848,effectifs_ete,5,FALSE),IF(Hierarchisation!K848="Nord Ouest",VLOOKUP(Hierarchisation!E848,effectifs_ete,6,FALSE),IF(Hierarchisation!K848="Sud Est",VLOOKUP(Hierarchisation!E848,effectifs_ete,7,FALSE),IF(Hierarchisation!K848="Sud Ouest",VLOOKUP(Hierarchisation!E848,effectifs_ete,8,FALSE),"Erreur Région"))))))</f>
        <v>#N/A</v>
      </c>
      <c r="U848" s="17" t="e">
        <f>IF(K848="Centre",VLOOKUP(E848,effectifs_hiver,3,FALSE),IF(Hierarchisation!K848="Grand Nord",VLOOKUP(Hierarchisation!E848,effectifs_hiver,4,FALSE),IF(Hierarchisation!K848="Nord Est",VLOOKUP(Hierarchisation!E848,effectifs_hiver,5,FALSE),IF(Hierarchisation!K848="Nord Ouest",VLOOKUP(Hierarchisation!E848,effectifs_hiver,6,FALSE),IF(Hierarchisation!K848="Sud Est",VLOOKUP(Hierarchisation!E848,effectifs_hiver,7,FALSE),IF(Hierarchisation!K848="Sud Ouest",VLOOKUP(Hierarchisation!E848,effectifs_hiver,8,FALSE),"Erreur Région"))))))</f>
        <v>#N/A</v>
      </c>
      <c r="V848" s="17" t="e">
        <f>IF(W848="Transit","Transit",IF(W848="hiver",VLOOKUP(E848,'EFFECTIFS Hiver'!$A:$I,9,FALSE),IF(W848="été",VLOOKUP(E848,'EFFECTIFS Eté'!$A:$I,9,FALSE),"Erreur saison")))</f>
        <v>#N/A</v>
      </c>
      <c r="W848" s="18" t="e">
        <f>VLOOKUP(D848,Listes!B:C,2,FALSE)</f>
        <v>#N/A</v>
      </c>
    </row>
    <row r="849" spans="1:23" ht="15.75" customHeight="1">
      <c r="A849" s="11"/>
      <c r="B849" s="11"/>
      <c r="C849" s="11"/>
      <c r="D849" s="11"/>
      <c r="E849" s="11"/>
      <c r="F849" s="11"/>
      <c r="G849" s="11" t="e">
        <f>VLOOKUP(E849,TAXONS!B:C,2,FALSE)</f>
        <v>#N/A</v>
      </c>
      <c r="H849" s="13">
        <f t="shared" si="68"/>
        <v>0</v>
      </c>
      <c r="I849" s="12" t="e">
        <f t="shared" si="69"/>
        <v>#N/A</v>
      </c>
      <c r="J849" s="14" t="e">
        <f t="shared" si="70"/>
        <v>#N/A</v>
      </c>
      <c r="K849" s="15" t="e">
        <f>VLOOKUP(B849,REGIONS!A:D,4,FALSE)</f>
        <v>#N/A</v>
      </c>
      <c r="L849" s="19" t="e">
        <f>VLOOKUP(G849,Sensibilité!$A:$L,12,FALSE)</f>
        <v>#N/A</v>
      </c>
      <c r="M849" s="19" t="e">
        <f t="shared" si="71"/>
        <v>#N/A</v>
      </c>
      <c r="N849" s="19" t="e">
        <f t="shared" si="72"/>
        <v>#N/A</v>
      </c>
      <c r="O849" s="15" t="str">
        <f>IF(D849=Listes!$B$6,"SWARMING",IF(OR(D849=Listes!$B$1,D849=Listes!$B$2,D849=Listes!$B$5),2,IF(OR(D849=Listes!$B$3,D849=Listes!$B$4),1,"erreur colonne D")))</f>
        <v>SWARMING</v>
      </c>
      <c r="P849" s="15" t="e">
        <f>IF(OR(W849="Hiver",W849="Transit"),VLOOKUP(E849,IC!A:E,4,FALSE),IF(W849="été",VLOOKUP(E849,IC!A:E,3,FALSE),"erreur"))</f>
        <v>#N/A</v>
      </c>
      <c r="Q849" s="15" t="e">
        <f>IF(P849="NR",0,IF(F849&lt;5,0,IF(P849=1,VLOOKUP(F849,IC!$G$1:$I$8,3,TRUE),
IF(P849=2,VLOOKUP(F849,IC!$K$1:$M$8,3,TRUE),
IF(P849=3,VLOOKUP(F849,IC!$O$1:$Q$8,3,TRUE),IF(P849=4,VLOOKUP(F849,IC!$S$2:$U$9,3,TRUE),
"erreur"))))))</f>
        <v>#N/A</v>
      </c>
      <c r="R849" s="16" t="e">
        <f>IF(OR(V849="NA",V849="Transit",V849&lt;Listes!$F$1),"non applicable",F849/V849)</f>
        <v>#N/A</v>
      </c>
      <c r="S849" s="16" t="e">
        <f>IF(W849="Transit","Non applicable",IF(AND(W849="été",T849&gt;Listes!F848),F849/T849,IF(AND(W849="Hiver",Hierarchisation!U849&gt;Listes!F848),F849/U849,"non applicable")))</f>
        <v>#N/A</v>
      </c>
      <c r="T849" s="17" t="e">
        <f>IF(K849="Centre",VLOOKUP(E849,effectifs_ete,3,FALSE),IF(Hierarchisation!K849="Grand Nord",VLOOKUP(Hierarchisation!E849,effectifs_ete,4,FALSE),IF(Hierarchisation!K849="Nord Est",VLOOKUP(Hierarchisation!E849,effectifs_ete,5,FALSE),IF(Hierarchisation!K849="Nord Ouest",VLOOKUP(Hierarchisation!E849,effectifs_ete,6,FALSE),IF(Hierarchisation!K849="Sud Est",VLOOKUP(Hierarchisation!E849,effectifs_ete,7,FALSE),IF(Hierarchisation!K849="Sud Ouest",VLOOKUP(Hierarchisation!E849,effectifs_ete,8,FALSE),"Erreur Région"))))))</f>
        <v>#N/A</v>
      </c>
      <c r="U849" s="17" t="e">
        <f>IF(K849="Centre",VLOOKUP(E849,effectifs_hiver,3,FALSE),IF(Hierarchisation!K849="Grand Nord",VLOOKUP(Hierarchisation!E849,effectifs_hiver,4,FALSE),IF(Hierarchisation!K849="Nord Est",VLOOKUP(Hierarchisation!E849,effectifs_hiver,5,FALSE),IF(Hierarchisation!K849="Nord Ouest",VLOOKUP(Hierarchisation!E849,effectifs_hiver,6,FALSE),IF(Hierarchisation!K849="Sud Est",VLOOKUP(Hierarchisation!E849,effectifs_hiver,7,FALSE),IF(Hierarchisation!K849="Sud Ouest",VLOOKUP(Hierarchisation!E849,effectifs_hiver,8,FALSE),"Erreur Région"))))))</f>
        <v>#N/A</v>
      </c>
      <c r="V849" s="17" t="e">
        <f>IF(W849="Transit","Transit",IF(W849="hiver",VLOOKUP(E849,'EFFECTIFS Hiver'!$A:$I,9,FALSE),IF(W849="été",VLOOKUP(E849,'EFFECTIFS Eté'!$A:$I,9,FALSE),"Erreur saison")))</f>
        <v>#N/A</v>
      </c>
      <c r="W849" s="18" t="e">
        <f>VLOOKUP(D849,Listes!B:C,2,FALSE)</f>
        <v>#N/A</v>
      </c>
    </row>
    <row r="850" spans="1:23" ht="15.75" customHeight="1">
      <c r="A850" s="11"/>
      <c r="B850" s="11"/>
      <c r="C850" s="11"/>
      <c r="D850" s="11"/>
      <c r="E850" s="11"/>
      <c r="F850" s="11"/>
      <c r="G850" s="11" t="e">
        <f>VLOOKUP(E850,TAXONS!B:C,2,FALSE)</f>
        <v>#N/A</v>
      </c>
      <c r="H850" s="13">
        <f t="shared" si="68"/>
        <v>0</v>
      </c>
      <c r="I850" s="12" t="e">
        <f t="shared" si="69"/>
        <v>#N/A</v>
      </c>
      <c r="J850" s="14" t="e">
        <f t="shared" si="70"/>
        <v>#N/A</v>
      </c>
      <c r="K850" s="15" t="e">
        <f>VLOOKUP(B850,REGIONS!A:D,4,FALSE)</f>
        <v>#N/A</v>
      </c>
      <c r="L850" s="19" t="e">
        <f>VLOOKUP(G850,Sensibilité!$A:$L,12,FALSE)</f>
        <v>#N/A</v>
      </c>
      <c r="M850" s="19" t="e">
        <f t="shared" si="71"/>
        <v>#N/A</v>
      </c>
      <c r="N850" s="19" t="e">
        <f t="shared" si="72"/>
        <v>#N/A</v>
      </c>
      <c r="O850" s="15" t="str">
        <f>IF(D850=Listes!$B$6,"SWARMING",IF(OR(D850=Listes!$B$1,D850=Listes!$B$2,D850=Listes!$B$5),2,IF(OR(D850=Listes!$B$3,D850=Listes!$B$4),1,"erreur colonne D")))</f>
        <v>SWARMING</v>
      </c>
      <c r="P850" s="15" t="e">
        <f>IF(OR(W850="Hiver",W850="Transit"),VLOOKUP(E850,IC!A:E,4,FALSE),IF(W850="été",VLOOKUP(E850,IC!A:E,3,FALSE),"erreur"))</f>
        <v>#N/A</v>
      </c>
      <c r="Q850" s="15" t="e">
        <f>IF(P850="NR",0,IF(F850&lt;5,0,IF(P850=1,VLOOKUP(F850,IC!$G$1:$I$8,3,TRUE),
IF(P850=2,VLOOKUP(F850,IC!$K$1:$M$8,3,TRUE),
IF(P850=3,VLOOKUP(F850,IC!$O$1:$Q$8,3,TRUE),IF(P850=4,VLOOKUP(F850,IC!$S$2:$U$9,3,TRUE),
"erreur"))))))</f>
        <v>#N/A</v>
      </c>
      <c r="R850" s="16" t="e">
        <f>IF(OR(V850="NA",V850="Transit",V850&lt;Listes!$F$1),"non applicable",F850/V850)</f>
        <v>#N/A</v>
      </c>
      <c r="S850" s="16" t="e">
        <f>IF(W850="Transit","Non applicable",IF(AND(W850="été",T850&gt;Listes!F849),F850/T850,IF(AND(W850="Hiver",Hierarchisation!U850&gt;Listes!F849),F850/U850,"non applicable")))</f>
        <v>#N/A</v>
      </c>
      <c r="T850" s="17" t="e">
        <f>IF(K850="Centre",VLOOKUP(E850,effectifs_ete,3,FALSE),IF(Hierarchisation!K850="Grand Nord",VLOOKUP(Hierarchisation!E850,effectifs_ete,4,FALSE),IF(Hierarchisation!K850="Nord Est",VLOOKUP(Hierarchisation!E850,effectifs_ete,5,FALSE),IF(Hierarchisation!K850="Nord Ouest",VLOOKUP(Hierarchisation!E850,effectifs_ete,6,FALSE),IF(Hierarchisation!K850="Sud Est",VLOOKUP(Hierarchisation!E850,effectifs_ete,7,FALSE),IF(Hierarchisation!K850="Sud Ouest",VLOOKUP(Hierarchisation!E850,effectifs_ete,8,FALSE),"Erreur Région"))))))</f>
        <v>#N/A</v>
      </c>
      <c r="U850" s="17" t="e">
        <f>IF(K850="Centre",VLOOKUP(E850,effectifs_hiver,3,FALSE),IF(Hierarchisation!K850="Grand Nord",VLOOKUP(Hierarchisation!E850,effectifs_hiver,4,FALSE),IF(Hierarchisation!K850="Nord Est",VLOOKUP(Hierarchisation!E850,effectifs_hiver,5,FALSE),IF(Hierarchisation!K850="Nord Ouest",VLOOKUP(Hierarchisation!E850,effectifs_hiver,6,FALSE),IF(Hierarchisation!K850="Sud Est",VLOOKUP(Hierarchisation!E850,effectifs_hiver,7,FALSE),IF(Hierarchisation!K850="Sud Ouest",VLOOKUP(Hierarchisation!E850,effectifs_hiver,8,FALSE),"Erreur Région"))))))</f>
        <v>#N/A</v>
      </c>
      <c r="V850" s="17" t="e">
        <f>IF(W850="Transit","Transit",IF(W850="hiver",VLOOKUP(E850,'EFFECTIFS Hiver'!$A:$I,9,FALSE),IF(W850="été",VLOOKUP(E850,'EFFECTIFS Eté'!$A:$I,9,FALSE),"Erreur saison")))</f>
        <v>#N/A</v>
      </c>
      <c r="W850" s="18" t="e">
        <f>VLOOKUP(D850,Listes!B:C,2,FALSE)</f>
        <v>#N/A</v>
      </c>
    </row>
    <row r="851" spans="1:23" ht="15.75" customHeight="1">
      <c r="A851" s="11"/>
      <c r="B851" s="11"/>
      <c r="C851" s="11"/>
      <c r="D851" s="11"/>
      <c r="E851" s="11"/>
      <c r="F851" s="11"/>
      <c r="G851" s="11" t="e">
        <f>VLOOKUP(E851,TAXONS!B:C,2,FALSE)</f>
        <v>#N/A</v>
      </c>
      <c r="H851" s="13">
        <f t="shared" si="68"/>
        <v>0</v>
      </c>
      <c r="I851" s="12" t="e">
        <f t="shared" si="69"/>
        <v>#N/A</v>
      </c>
      <c r="J851" s="14" t="e">
        <f t="shared" si="70"/>
        <v>#N/A</v>
      </c>
      <c r="K851" s="15" t="e">
        <f>VLOOKUP(B851,REGIONS!A:D,4,FALSE)</f>
        <v>#N/A</v>
      </c>
      <c r="L851" s="19" t="e">
        <f>VLOOKUP(G851,Sensibilité!$A:$L,12,FALSE)</f>
        <v>#N/A</v>
      </c>
      <c r="M851" s="19" t="e">
        <f t="shared" si="71"/>
        <v>#N/A</v>
      </c>
      <c r="N851" s="19" t="e">
        <f t="shared" si="72"/>
        <v>#N/A</v>
      </c>
      <c r="O851" s="15" t="str">
        <f>IF(D851=Listes!$B$6,"SWARMING",IF(OR(D851=Listes!$B$1,D851=Listes!$B$2,D851=Listes!$B$5),2,IF(OR(D851=Listes!$B$3,D851=Listes!$B$4),1,"erreur colonne D")))</f>
        <v>SWARMING</v>
      </c>
      <c r="P851" s="15" t="e">
        <f>IF(OR(W851="Hiver",W851="Transit"),VLOOKUP(E851,IC!A:E,4,FALSE),IF(W851="été",VLOOKUP(E851,IC!A:E,3,FALSE),"erreur"))</f>
        <v>#N/A</v>
      </c>
      <c r="Q851" s="15" t="e">
        <f>IF(P851="NR",0,IF(F851&lt;5,0,IF(P851=1,VLOOKUP(F851,IC!$G$1:$I$8,3,TRUE),
IF(P851=2,VLOOKUP(F851,IC!$K$1:$M$8,3,TRUE),
IF(P851=3,VLOOKUP(F851,IC!$O$1:$Q$8,3,TRUE),IF(P851=4,VLOOKUP(F851,IC!$S$2:$U$9,3,TRUE),
"erreur"))))))</f>
        <v>#N/A</v>
      </c>
      <c r="R851" s="16" t="e">
        <f>IF(OR(V851="NA",V851="Transit",V851&lt;Listes!$F$1),"non applicable",F851/V851)</f>
        <v>#N/A</v>
      </c>
      <c r="S851" s="16" t="e">
        <f>IF(W851="Transit","Non applicable",IF(AND(W851="été",T851&gt;Listes!F850),F851/T851,IF(AND(W851="Hiver",Hierarchisation!U851&gt;Listes!F850),F851/U851,"non applicable")))</f>
        <v>#N/A</v>
      </c>
      <c r="T851" s="17" t="e">
        <f>IF(K851="Centre",VLOOKUP(E851,effectifs_ete,3,FALSE),IF(Hierarchisation!K851="Grand Nord",VLOOKUP(Hierarchisation!E851,effectifs_ete,4,FALSE),IF(Hierarchisation!K851="Nord Est",VLOOKUP(Hierarchisation!E851,effectifs_ete,5,FALSE),IF(Hierarchisation!K851="Nord Ouest",VLOOKUP(Hierarchisation!E851,effectifs_ete,6,FALSE),IF(Hierarchisation!K851="Sud Est",VLOOKUP(Hierarchisation!E851,effectifs_ete,7,FALSE),IF(Hierarchisation!K851="Sud Ouest",VLOOKUP(Hierarchisation!E851,effectifs_ete,8,FALSE),"Erreur Région"))))))</f>
        <v>#N/A</v>
      </c>
      <c r="U851" s="17" t="e">
        <f>IF(K851="Centre",VLOOKUP(E851,effectifs_hiver,3,FALSE),IF(Hierarchisation!K851="Grand Nord",VLOOKUP(Hierarchisation!E851,effectifs_hiver,4,FALSE),IF(Hierarchisation!K851="Nord Est",VLOOKUP(Hierarchisation!E851,effectifs_hiver,5,FALSE),IF(Hierarchisation!K851="Nord Ouest",VLOOKUP(Hierarchisation!E851,effectifs_hiver,6,FALSE),IF(Hierarchisation!K851="Sud Est",VLOOKUP(Hierarchisation!E851,effectifs_hiver,7,FALSE),IF(Hierarchisation!K851="Sud Ouest",VLOOKUP(Hierarchisation!E851,effectifs_hiver,8,FALSE),"Erreur Région"))))))</f>
        <v>#N/A</v>
      </c>
      <c r="V851" s="17" t="e">
        <f>IF(W851="Transit","Transit",IF(W851="hiver",VLOOKUP(E851,'EFFECTIFS Hiver'!$A:$I,9,FALSE),IF(W851="été",VLOOKUP(E851,'EFFECTIFS Eté'!$A:$I,9,FALSE),"Erreur saison")))</f>
        <v>#N/A</v>
      </c>
      <c r="W851" s="18" t="e">
        <f>VLOOKUP(D851,Listes!B:C,2,FALSE)</f>
        <v>#N/A</v>
      </c>
    </row>
    <row r="852" spans="1:23" ht="15.75" customHeight="1">
      <c r="A852" s="11"/>
      <c r="B852" s="11"/>
      <c r="C852" s="11"/>
      <c r="D852" s="11"/>
      <c r="E852" s="11"/>
      <c r="F852" s="11"/>
      <c r="G852" s="11" t="e">
        <f>VLOOKUP(E852,TAXONS!B:C,2,FALSE)</f>
        <v>#N/A</v>
      </c>
      <c r="H852" s="13">
        <f t="shared" si="68"/>
        <v>0</v>
      </c>
      <c r="I852" s="12" t="e">
        <f t="shared" si="69"/>
        <v>#N/A</v>
      </c>
      <c r="J852" s="14" t="e">
        <f t="shared" si="70"/>
        <v>#N/A</v>
      </c>
      <c r="K852" s="15" t="e">
        <f>VLOOKUP(B852,REGIONS!A:D,4,FALSE)</f>
        <v>#N/A</v>
      </c>
      <c r="L852" s="19" t="e">
        <f>VLOOKUP(G852,Sensibilité!$A:$L,12,FALSE)</f>
        <v>#N/A</v>
      </c>
      <c r="M852" s="19" t="e">
        <f t="shared" si="71"/>
        <v>#N/A</v>
      </c>
      <c r="N852" s="19" t="e">
        <f t="shared" si="72"/>
        <v>#N/A</v>
      </c>
      <c r="O852" s="15" t="str">
        <f>IF(D852=Listes!$B$6,"SWARMING",IF(OR(D852=Listes!$B$1,D852=Listes!$B$2,D852=Listes!$B$5),2,IF(OR(D852=Listes!$B$3,D852=Listes!$B$4),1,"erreur colonne D")))</f>
        <v>SWARMING</v>
      </c>
      <c r="P852" s="15" t="e">
        <f>IF(OR(W852="Hiver",W852="Transit"),VLOOKUP(E852,IC!A:E,4,FALSE),IF(W852="été",VLOOKUP(E852,IC!A:E,3,FALSE),"erreur"))</f>
        <v>#N/A</v>
      </c>
      <c r="Q852" s="15" t="e">
        <f>IF(P852="NR",0,IF(F852&lt;5,0,IF(P852=1,VLOOKUP(F852,IC!$G$1:$I$8,3,TRUE),
IF(P852=2,VLOOKUP(F852,IC!$K$1:$M$8,3,TRUE),
IF(P852=3,VLOOKUP(F852,IC!$O$1:$Q$8,3,TRUE),IF(P852=4,VLOOKUP(F852,IC!$S$2:$U$9,3,TRUE),
"erreur"))))))</f>
        <v>#N/A</v>
      </c>
      <c r="R852" s="16" t="e">
        <f>IF(OR(V852="NA",V852="Transit",V852&lt;Listes!$F$1),"non applicable",F852/V852)</f>
        <v>#N/A</v>
      </c>
      <c r="S852" s="16" t="e">
        <f>IF(W852="Transit","Non applicable",IF(AND(W852="été",T852&gt;Listes!F851),F852/T852,IF(AND(W852="Hiver",Hierarchisation!U852&gt;Listes!F851),F852/U852,"non applicable")))</f>
        <v>#N/A</v>
      </c>
      <c r="T852" s="17" t="e">
        <f>IF(K852="Centre",VLOOKUP(E852,effectifs_ete,3,FALSE),IF(Hierarchisation!K852="Grand Nord",VLOOKUP(Hierarchisation!E852,effectifs_ete,4,FALSE),IF(Hierarchisation!K852="Nord Est",VLOOKUP(Hierarchisation!E852,effectifs_ete,5,FALSE),IF(Hierarchisation!K852="Nord Ouest",VLOOKUP(Hierarchisation!E852,effectifs_ete,6,FALSE),IF(Hierarchisation!K852="Sud Est",VLOOKUP(Hierarchisation!E852,effectifs_ete,7,FALSE),IF(Hierarchisation!K852="Sud Ouest",VLOOKUP(Hierarchisation!E852,effectifs_ete,8,FALSE),"Erreur Région"))))))</f>
        <v>#N/A</v>
      </c>
      <c r="U852" s="17" t="e">
        <f>IF(K852="Centre",VLOOKUP(E852,effectifs_hiver,3,FALSE),IF(Hierarchisation!K852="Grand Nord",VLOOKUP(Hierarchisation!E852,effectifs_hiver,4,FALSE),IF(Hierarchisation!K852="Nord Est",VLOOKUP(Hierarchisation!E852,effectifs_hiver,5,FALSE),IF(Hierarchisation!K852="Nord Ouest",VLOOKUP(Hierarchisation!E852,effectifs_hiver,6,FALSE),IF(Hierarchisation!K852="Sud Est",VLOOKUP(Hierarchisation!E852,effectifs_hiver,7,FALSE),IF(Hierarchisation!K852="Sud Ouest",VLOOKUP(Hierarchisation!E852,effectifs_hiver,8,FALSE),"Erreur Région"))))))</f>
        <v>#N/A</v>
      </c>
      <c r="V852" s="17" t="e">
        <f>IF(W852="Transit","Transit",IF(W852="hiver",VLOOKUP(E852,'EFFECTIFS Hiver'!$A:$I,9,FALSE),IF(W852="été",VLOOKUP(E852,'EFFECTIFS Eté'!$A:$I,9,FALSE),"Erreur saison")))</f>
        <v>#N/A</v>
      </c>
      <c r="W852" s="18" t="e">
        <f>VLOOKUP(D852,Listes!B:C,2,FALSE)</f>
        <v>#N/A</v>
      </c>
    </row>
    <row r="853" spans="1:23" ht="15.75" customHeight="1">
      <c r="A853" s="11"/>
      <c r="B853" s="11"/>
      <c r="C853" s="11"/>
      <c r="D853" s="11"/>
      <c r="E853" s="11"/>
      <c r="F853" s="11"/>
      <c r="G853" s="11" t="e">
        <f>VLOOKUP(E853,TAXONS!B:C,2,FALSE)</f>
        <v>#N/A</v>
      </c>
      <c r="H853" s="13">
        <f t="shared" si="68"/>
        <v>0</v>
      </c>
      <c r="I853" s="12" t="e">
        <f t="shared" si="69"/>
        <v>#N/A</v>
      </c>
      <c r="J853" s="14" t="e">
        <f t="shared" si="70"/>
        <v>#N/A</v>
      </c>
      <c r="K853" s="15" t="e">
        <f>VLOOKUP(B853,REGIONS!A:D,4,FALSE)</f>
        <v>#N/A</v>
      </c>
      <c r="L853" s="19" t="e">
        <f>VLOOKUP(G853,Sensibilité!$A:$L,12,FALSE)</f>
        <v>#N/A</v>
      </c>
      <c r="M853" s="19" t="e">
        <f t="shared" si="71"/>
        <v>#N/A</v>
      </c>
      <c r="N853" s="19" t="e">
        <f t="shared" si="72"/>
        <v>#N/A</v>
      </c>
      <c r="O853" s="15" t="str">
        <f>IF(D853=Listes!$B$6,"SWARMING",IF(OR(D853=Listes!$B$1,D853=Listes!$B$2,D853=Listes!$B$5),2,IF(OR(D853=Listes!$B$3,D853=Listes!$B$4),1,"erreur colonne D")))</f>
        <v>SWARMING</v>
      </c>
      <c r="P853" s="15" t="e">
        <f>IF(OR(W853="Hiver",W853="Transit"),VLOOKUP(E853,IC!A:E,4,FALSE),IF(W853="été",VLOOKUP(E853,IC!A:E,3,FALSE),"erreur"))</f>
        <v>#N/A</v>
      </c>
      <c r="Q853" s="15" t="e">
        <f>IF(P853="NR",0,IF(F853&lt;5,0,IF(P853=1,VLOOKUP(F853,IC!$G$1:$I$8,3,TRUE),
IF(P853=2,VLOOKUP(F853,IC!$K$1:$M$8,3,TRUE),
IF(P853=3,VLOOKUP(F853,IC!$O$1:$Q$8,3,TRUE),IF(P853=4,VLOOKUP(F853,IC!$S$2:$U$9,3,TRUE),
"erreur"))))))</f>
        <v>#N/A</v>
      </c>
      <c r="R853" s="16" t="e">
        <f>IF(OR(V853="NA",V853="Transit",V853&lt;Listes!$F$1),"non applicable",F853/V853)</f>
        <v>#N/A</v>
      </c>
      <c r="S853" s="16" t="e">
        <f>IF(W853="Transit","Non applicable",IF(AND(W853="été",T853&gt;Listes!F852),F853/T853,IF(AND(W853="Hiver",Hierarchisation!U853&gt;Listes!F852),F853/U853,"non applicable")))</f>
        <v>#N/A</v>
      </c>
      <c r="T853" s="17" t="e">
        <f>IF(K853="Centre",VLOOKUP(E853,effectifs_ete,3,FALSE),IF(Hierarchisation!K853="Grand Nord",VLOOKUP(Hierarchisation!E853,effectifs_ete,4,FALSE),IF(Hierarchisation!K853="Nord Est",VLOOKUP(Hierarchisation!E853,effectifs_ete,5,FALSE),IF(Hierarchisation!K853="Nord Ouest",VLOOKUP(Hierarchisation!E853,effectifs_ete,6,FALSE),IF(Hierarchisation!K853="Sud Est",VLOOKUP(Hierarchisation!E853,effectifs_ete,7,FALSE),IF(Hierarchisation!K853="Sud Ouest",VLOOKUP(Hierarchisation!E853,effectifs_ete,8,FALSE),"Erreur Région"))))))</f>
        <v>#N/A</v>
      </c>
      <c r="U853" s="17" t="e">
        <f>IF(K853="Centre",VLOOKUP(E853,effectifs_hiver,3,FALSE),IF(Hierarchisation!K853="Grand Nord",VLOOKUP(Hierarchisation!E853,effectifs_hiver,4,FALSE),IF(Hierarchisation!K853="Nord Est",VLOOKUP(Hierarchisation!E853,effectifs_hiver,5,FALSE),IF(Hierarchisation!K853="Nord Ouest",VLOOKUP(Hierarchisation!E853,effectifs_hiver,6,FALSE),IF(Hierarchisation!K853="Sud Est",VLOOKUP(Hierarchisation!E853,effectifs_hiver,7,FALSE),IF(Hierarchisation!K853="Sud Ouest",VLOOKUP(Hierarchisation!E853,effectifs_hiver,8,FALSE),"Erreur Région"))))))</f>
        <v>#N/A</v>
      </c>
      <c r="V853" s="17" t="e">
        <f>IF(W853="Transit","Transit",IF(W853="hiver",VLOOKUP(E853,'EFFECTIFS Hiver'!$A:$I,9,FALSE),IF(W853="été",VLOOKUP(E853,'EFFECTIFS Eté'!$A:$I,9,FALSE),"Erreur saison")))</f>
        <v>#N/A</v>
      </c>
      <c r="W853" s="18" t="e">
        <f>VLOOKUP(D853,Listes!B:C,2,FALSE)</f>
        <v>#N/A</v>
      </c>
    </row>
    <row r="854" spans="1:23" ht="15.75" customHeight="1">
      <c r="A854" s="11"/>
      <c r="B854" s="11"/>
      <c r="C854" s="11"/>
      <c r="D854" s="11"/>
      <c r="E854" s="11"/>
      <c r="F854" s="11"/>
      <c r="G854" s="11" t="e">
        <f>VLOOKUP(E854,TAXONS!B:C,2,FALSE)</f>
        <v>#N/A</v>
      </c>
      <c r="H854" s="13">
        <f t="shared" si="68"/>
        <v>0</v>
      </c>
      <c r="I854" s="12" t="e">
        <f t="shared" si="69"/>
        <v>#N/A</v>
      </c>
      <c r="J854" s="14" t="e">
        <f t="shared" si="70"/>
        <v>#N/A</v>
      </c>
      <c r="K854" s="15" t="e">
        <f>VLOOKUP(B854,REGIONS!A:D,4,FALSE)</f>
        <v>#N/A</v>
      </c>
      <c r="L854" s="19" t="e">
        <f>VLOOKUP(G854,Sensibilité!$A:$L,12,FALSE)</f>
        <v>#N/A</v>
      </c>
      <c r="M854" s="19" t="e">
        <f t="shared" si="71"/>
        <v>#N/A</v>
      </c>
      <c r="N854" s="19" t="e">
        <f t="shared" si="72"/>
        <v>#N/A</v>
      </c>
      <c r="O854" s="15" t="str">
        <f>IF(D854=Listes!$B$6,"SWARMING",IF(OR(D854=Listes!$B$1,D854=Listes!$B$2,D854=Listes!$B$5),2,IF(OR(D854=Listes!$B$3,D854=Listes!$B$4),1,"erreur colonne D")))</f>
        <v>SWARMING</v>
      </c>
      <c r="P854" s="15" t="e">
        <f>IF(OR(W854="Hiver",W854="Transit"),VLOOKUP(E854,IC!A:E,4,FALSE),IF(W854="été",VLOOKUP(E854,IC!A:E,3,FALSE),"erreur"))</f>
        <v>#N/A</v>
      </c>
      <c r="Q854" s="15" t="e">
        <f>IF(P854="NR",0,IF(F854&lt;5,0,IF(P854=1,VLOOKUP(F854,IC!$G$1:$I$8,3,TRUE),
IF(P854=2,VLOOKUP(F854,IC!$K$1:$M$8,3,TRUE),
IF(P854=3,VLOOKUP(F854,IC!$O$1:$Q$8,3,TRUE),IF(P854=4,VLOOKUP(F854,IC!$S$2:$U$9,3,TRUE),
"erreur"))))))</f>
        <v>#N/A</v>
      </c>
      <c r="R854" s="16" t="e">
        <f>IF(OR(V854="NA",V854="Transit",V854&lt;Listes!$F$1),"non applicable",F854/V854)</f>
        <v>#N/A</v>
      </c>
      <c r="S854" s="16" t="e">
        <f>IF(W854="Transit","Non applicable",IF(AND(W854="été",T854&gt;Listes!F853),F854/T854,IF(AND(W854="Hiver",Hierarchisation!U854&gt;Listes!F853),F854/U854,"non applicable")))</f>
        <v>#N/A</v>
      </c>
      <c r="T854" s="17" t="e">
        <f>IF(K854="Centre",VLOOKUP(E854,effectifs_ete,3,FALSE),IF(Hierarchisation!K854="Grand Nord",VLOOKUP(Hierarchisation!E854,effectifs_ete,4,FALSE),IF(Hierarchisation!K854="Nord Est",VLOOKUP(Hierarchisation!E854,effectifs_ete,5,FALSE),IF(Hierarchisation!K854="Nord Ouest",VLOOKUP(Hierarchisation!E854,effectifs_ete,6,FALSE),IF(Hierarchisation!K854="Sud Est",VLOOKUP(Hierarchisation!E854,effectifs_ete,7,FALSE),IF(Hierarchisation!K854="Sud Ouest",VLOOKUP(Hierarchisation!E854,effectifs_ete,8,FALSE),"Erreur Région"))))))</f>
        <v>#N/A</v>
      </c>
      <c r="U854" s="17" t="e">
        <f>IF(K854="Centre",VLOOKUP(E854,effectifs_hiver,3,FALSE),IF(Hierarchisation!K854="Grand Nord",VLOOKUP(Hierarchisation!E854,effectifs_hiver,4,FALSE),IF(Hierarchisation!K854="Nord Est",VLOOKUP(Hierarchisation!E854,effectifs_hiver,5,FALSE),IF(Hierarchisation!K854="Nord Ouest",VLOOKUP(Hierarchisation!E854,effectifs_hiver,6,FALSE),IF(Hierarchisation!K854="Sud Est",VLOOKUP(Hierarchisation!E854,effectifs_hiver,7,FALSE),IF(Hierarchisation!K854="Sud Ouest",VLOOKUP(Hierarchisation!E854,effectifs_hiver,8,FALSE),"Erreur Région"))))))</f>
        <v>#N/A</v>
      </c>
      <c r="V854" s="17" t="e">
        <f>IF(W854="Transit","Transit",IF(W854="hiver",VLOOKUP(E854,'EFFECTIFS Hiver'!$A:$I,9,FALSE),IF(W854="été",VLOOKUP(E854,'EFFECTIFS Eté'!$A:$I,9,FALSE),"Erreur saison")))</f>
        <v>#N/A</v>
      </c>
      <c r="W854" s="18" t="e">
        <f>VLOOKUP(D854,Listes!B:C,2,FALSE)</f>
        <v>#N/A</v>
      </c>
    </row>
    <row r="855" spans="1:23" ht="15.75" customHeight="1">
      <c r="A855" s="11"/>
      <c r="B855" s="11"/>
      <c r="C855" s="11"/>
      <c r="D855" s="11"/>
      <c r="E855" s="11"/>
      <c r="F855" s="11"/>
      <c r="G855" s="11" t="e">
        <f>VLOOKUP(E855,TAXONS!B:C,2,FALSE)</f>
        <v>#N/A</v>
      </c>
      <c r="H855" s="13">
        <f t="shared" si="68"/>
        <v>0</v>
      </c>
      <c r="I855" s="12" t="e">
        <f t="shared" si="69"/>
        <v>#N/A</v>
      </c>
      <c r="J855" s="14" t="e">
        <f t="shared" si="70"/>
        <v>#N/A</v>
      </c>
      <c r="K855" s="15" t="e">
        <f>VLOOKUP(B855,REGIONS!A:D,4,FALSE)</f>
        <v>#N/A</v>
      </c>
      <c r="L855" s="19" t="e">
        <f>VLOOKUP(G855,Sensibilité!$A:$L,12,FALSE)</f>
        <v>#N/A</v>
      </c>
      <c r="M855" s="19" t="e">
        <f t="shared" si="71"/>
        <v>#N/A</v>
      </c>
      <c r="N855" s="19" t="e">
        <f t="shared" si="72"/>
        <v>#N/A</v>
      </c>
      <c r="O855" s="15" t="str">
        <f>IF(D855=Listes!$B$6,"SWARMING",IF(OR(D855=Listes!$B$1,D855=Listes!$B$2,D855=Listes!$B$5),2,IF(OR(D855=Listes!$B$3,D855=Listes!$B$4),1,"erreur colonne D")))</f>
        <v>SWARMING</v>
      </c>
      <c r="P855" s="15" t="e">
        <f>IF(OR(W855="Hiver",W855="Transit"),VLOOKUP(E855,IC!A:E,4,FALSE),IF(W855="été",VLOOKUP(E855,IC!A:E,3,FALSE),"erreur"))</f>
        <v>#N/A</v>
      </c>
      <c r="Q855" s="15" t="e">
        <f>IF(P855="NR",0,IF(F855&lt;5,0,IF(P855=1,VLOOKUP(F855,IC!$G$1:$I$8,3,TRUE),
IF(P855=2,VLOOKUP(F855,IC!$K$1:$M$8,3,TRUE),
IF(P855=3,VLOOKUP(F855,IC!$O$1:$Q$8,3,TRUE),IF(P855=4,VLOOKUP(F855,IC!$S$2:$U$9,3,TRUE),
"erreur"))))))</f>
        <v>#N/A</v>
      </c>
      <c r="R855" s="16" t="e">
        <f>IF(OR(V855="NA",V855="Transit",V855&lt;Listes!$F$1),"non applicable",F855/V855)</f>
        <v>#N/A</v>
      </c>
      <c r="S855" s="16" t="e">
        <f>IF(W855="Transit","Non applicable",IF(AND(W855="été",T855&gt;Listes!F854),F855/T855,IF(AND(W855="Hiver",Hierarchisation!U855&gt;Listes!F854),F855/U855,"non applicable")))</f>
        <v>#N/A</v>
      </c>
      <c r="T855" s="17" t="e">
        <f>IF(K855="Centre",VLOOKUP(E855,effectifs_ete,3,FALSE),IF(Hierarchisation!K855="Grand Nord",VLOOKUP(Hierarchisation!E855,effectifs_ete,4,FALSE),IF(Hierarchisation!K855="Nord Est",VLOOKUP(Hierarchisation!E855,effectifs_ete,5,FALSE),IF(Hierarchisation!K855="Nord Ouest",VLOOKUP(Hierarchisation!E855,effectifs_ete,6,FALSE),IF(Hierarchisation!K855="Sud Est",VLOOKUP(Hierarchisation!E855,effectifs_ete,7,FALSE),IF(Hierarchisation!K855="Sud Ouest",VLOOKUP(Hierarchisation!E855,effectifs_ete,8,FALSE),"Erreur Région"))))))</f>
        <v>#N/A</v>
      </c>
      <c r="U855" s="17" t="e">
        <f>IF(K855="Centre",VLOOKUP(E855,effectifs_hiver,3,FALSE),IF(Hierarchisation!K855="Grand Nord",VLOOKUP(Hierarchisation!E855,effectifs_hiver,4,FALSE),IF(Hierarchisation!K855="Nord Est",VLOOKUP(Hierarchisation!E855,effectifs_hiver,5,FALSE),IF(Hierarchisation!K855="Nord Ouest",VLOOKUP(Hierarchisation!E855,effectifs_hiver,6,FALSE),IF(Hierarchisation!K855="Sud Est",VLOOKUP(Hierarchisation!E855,effectifs_hiver,7,FALSE),IF(Hierarchisation!K855="Sud Ouest",VLOOKUP(Hierarchisation!E855,effectifs_hiver,8,FALSE),"Erreur Région"))))))</f>
        <v>#N/A</v>
      </c>
      <c r="V855" s="17" t="e">
        <f>IF(W855="Transit","Transit",IF(W855="hiver",VLOOKUP(E855,'EFFECTIFS Hiver'!$A:$I,9,FALSE),IF(W855="été",VLOOKUP(E855,'EFFECTIFS Eté'!$A:$I,9,FALSE),"Erreur saison")))</f>
        <v>#N/A</v>
      </c>
      <c r="W855" s="18" t="e">
        <f>VLOOKUP(D855,Listes!B:C,2,FALSE)</f>
        <v>#N/A</v>
      </c>
    </row>
    <row r="856" spans="1:23" ht="15.75" customHeight="1">
      <c r="A856" s="11"/>
      <c r="B856" s="11"/>
      <c r="C856" s="11"/>
      <c r="D856" s="11"/>
      <c r="E856" s="11"/>
      <c r="F856" s="11"/>
      <c r="G856" s="11" t="e">
        <f>VLOOKUP(E856,TAXONS!B:C,2,FALSE)</f>
        <v>#N/A</v>
      </c>
      <c r="H856" s="13">
        <f t="shared" si="68"/>
        <v>0</v>
      </c>
      <c r="I856" s="12" t="e">
        <f t="shared" si="69"/>
        <v>#N/A</v>
      </c>
      <c r="J856" s="14" t="e">
        <f t="shared" si="70"/>
        <v>#N/A</v>
      </c>
      <c r="K856" s="15" t="e">
        <f>VLOOKUP(B856,REGIONS!A:D,4,FALSE)</f>
        <v>#N/A</v>
      </c>
      <c r="L856" s="19" t="e">
        <f>VLOOKUP(G856,Sensibilité!$A:$L,12,FALSE)</f>
        <v>#N/A</v>
      </c>
      <c r="M856" s="19" t="e">
        <f t="shared" si="71"/>
        <v>#N/A</v>
      </c>
      <c r="N856" s="19" t="e">
        <f t="shared" si="72"/>
        <v>#N/A</v>
      </c>
      <c r="O856" s="15" t="str">
        <f>IF(D856=Listes!$B$6,"SWARMING",IF(OR(D856=Listes!$B$1,D856=Listes!$B$2,D856=Listes!$B$5),2,IF(OR(D856=Listes!$B$3,D856=Listes!$B$4),1,"erreur colonne D")))</f>
        <v>SWARMING</v>
      </c>
      <c r="P856" s="15" t="e">
        <f>IF(OR(W856="Hiver",W856="Transit"),VLOOKUP(E856,IC!A:E,4,FALSE),IF(W856="été",VLOOKUP(E856,IC!A:E,3,FALSE),"erreur"))</f>
        <v>#N/A</v>
      </c>
      <c r="Q856" s="15" t="e">
        <f>IF(P856="NR",0,IF(F856&lt;5,0,IF(P856=1,VLOOKUP(F856,IC!$G$1:$I$8,3,TRUE),
IF(P856=2,VLOOKUP(F856,IC!$K$1:$M$8,3,TRUE),
IF(P856=3,VLOOKUP(F856,IC!$O$1:$Q$8,3,TRUE),IF(P856=4,VLOOKUP(F856,IC!$S$2:$U$9,3,TRUE),
"erreur"))))))</f>
        <v>#N/A</v>
      </c>
      <c r="R856" s="16" t="e">
        <f>IF(OR(V856="NA",V856="Transit",V856&lt;Listes!$F$1),"non applicable",F856/V856)</f>
        <v>#N/A</v>
      </c>
      <c r="S856" s="16" t="e">
        <f>IF(W856="Transit","Non applicable",IF(AND(W856="été",T856&gt;Listes!F855),F856/T856,IF(AND(W856="Hiver",Hierarchisation!U856&gt;Listes!F855),F856/U856,"non applicable")))</f>
        <v>#N/A</v>
      </c>
      <c r="T856" s="17" t="e">
        <f>IF(K856="Centre",VLOOKUP(E856,effectifs_ete,3,FALSE),IF(Hierarchisation!K856="Grand Nord",VLOOKUP(Hierarchisation!E856,effectifs_ete,4,FALSE),IF(Hierarchisation!K856="Nord Est",VLOOKUP(Hierarchisation!E856,effectifs_ete,5,FALSE),IF(Hierarchisation!K856="Nord Ouest",VLOOKUP(Hierarchisation!E856,effectifs_ete,6,FALSE),IF(Hierarchisation!K856="Sud Est",VLOOKUP(Hierarchisation!E856,effectifs_ete,7,FALSE),IF(Hierarchisation!K856="Sud Ouest",VLOOKUP(Hierarchisation!E856,effectifs_ete,8,FALSE),"Erreur Région"))))))</f>
        <v>#N/A</v>
      </c>
      <c r="U856" s="17" t="e">
        <f>IF(K856="Centre",VLOOKUP(E856,effectifs_hiver,3,FALSE),IF(Hierarchisation!K856="Grand Nord",VLOOKUP(Hierarchisation!E856,effectifs_hiver,4,FALSE),IF(Hierarchisation!K856="Nord Est",VLOOKUP(Hierarchisation!E856,effectifs_hiver,5,FALSE),IF(Hierarchisation!K856="Nord Ouest",VLOOKUP(Hierarchisation!E856,effectifs_hiver,6,FALSE),IF(Hierarchisation!K856="Sud Est",VLOOKUP(Hierarchisation!E856,effectifs_hiver,7,FALSE),IF(Hierarchisation!K856="Sud Ouest",VLOOKUP(Hierarchisation!E856,effectifs_hiver,8,FALSE),"Erreur Région"))))))</f>
        <v>#N/A</v>
      </c>
      <c r="V856" s="17" t="e">
        <f>IF(W856="Transit","Transit",IF(W856="hiver",VLOOKUP(E856,'EFFECTIFS Hiver'!$A:$I,9,FALSE),IF(W856="été",VLOOKUP(E856,'EFFECTIFS Eté'!$A:$I,9,FALSE),"Erreur saison")))</f>
        <v>#N/A</v>
      </c>
      <c r="W856" s="18" t="e">
        <f>VLOOKUP(D856,Listes!B:C,2,FALSE)</f>
        <v>#N/A</v>
      </c>
    </row>
    <row r="857" spans="1:23" ht="15.75" customHeight="1">
      <c r="A857" s="11"/>
      <c r="B857" s="11"/>
      <c r="C857" s="11"/>
      <c r="D857" s="11"/>
      <c r="E857" s="11"/>
      <c r="F857" s="11"/>
      <c r="G857" s="11" t="e">
        <f>VLOOKUP(E857,TAXONS!B:C,2,FALSE)</f>
        <v>#N/A</v>
      </c>
      <c r="H857" s="13">
        <f t="shared" si="68"/>
        <v>0</v>
      </c>
      <c r="I857" s="12" t="e">
        <f t="shared" si="69"/>
        <v>#N/A</v>
      </c>
      <c r="J857" s="14" t="e">
        <f t="shared" si="70"/>
        <v>#N/A</v>
      </c>
      <c r="K857" s="15" t="e">
        <f>VLOOKUP(B857,REGIONS!A:D,4,FALSE)</f>
        <v>#N/A</v>
      </c>
      <c r="L857" s="19" t="e">
        <f>VLOOKUP(G857,Sensibilité!$A:$L,12,FALSE)</f>
        <v>#N/A</v>
      </c>
      <c r="M857" s="19" t="e">
        <f t="shared" si="71"/>
        <v>#N/A</v>
      </c>
      <c r="N857" s="19" t="e">
        <f t="shared" si="72"/>
        <v>#N/A</v>
      </c>
      <c r="O857" s="15" t="str">
        <f>IF(D857=Listes!$B$6,"SWARMING",IF(OR(D857=Listes!$B$1,D857=Listes!$B$2,D857=Listes!$B$5),2,IF(OR(D857=Listes!$B$3,D857=Listes!$B$4),1,"erreur colonne D")))</f>
        <v>SWARMING</v>
      </c>
      <c r="P857" s="15" t="e">
        <f>IF(OR(W857="Hiver",W857="Transit"),VLOOKUP(E857,IC!A:E,4,FALSE),IF(W857="été",VLOOKUP(E857,IC!A:E,3,FALSE),"erreur"))</f>
        <v>#N/A</v>
      </c>
      <c r="Q857" s="15" t="e">
        <f>IF(P857="NR",0,IF(F857&lt;5,0,IF(P857=1,VLOOKUP(F857,IC!$G$1:$I$8,3,TRUE),
IF(P857=2,VLOOKUP(F857,IC!$K$1:$M$8,3,TRUE),
IF(P857=3,VLOOKUP(F857,IC!$O$1:$Q$8,3,TRUE),IF(P857=4,VLOOKUP(F857,IC!$S$2:$U$9,3,TRUE),
"erreur"))))))</f>
        <v>#N/A</v>
      </c>
      <c r="R857" s="16" t="e">
        <f>IF(OR(V857="NA",V857="Transit",V857&lt;Listes!$F$1),"non applicable",F857/V857)</f>
        <v>#N/A</v>
      </c>
      <c r="S857" s="16" t="e">
        <f>IF(W857="Transit","Non applicable",IF(AND(W857="été",T857&gt;Listes!F856),F857/T857,IF(AND(W857="Hiver",Hierarchisation!U857&gt;Listes!F856),F857/U857,"non applicable")))</f>
        <v>#N/A</v>
      </c>
      <c r="T857" s="17" t="e">
        <f>IF(K857="Centre",VLOOKUP(E857,effectifs_ete,3,FALSE),IF(Hierarchisation!K857="Grand Nord",VLOOKUP(Hierarchisation!E857,effectifs_ete,4,FALSE),IF(Hierarchisation!K857="Nord Est",VLOOKUP(Hierarchisation!E857,effectifs_ete,5,FALSE),IF(Hierarchisation!K857="Nord Ouest",VLOOKUP(Hierarchisation!E857,effectifs_ete,6,FALSE),IF(Hierarchisation!K857="Sud Est",VLOOKUP(Hierarchisation!E857,effectifs_ete,7,FALSE),IF(Hierarchisation!K857="Sud Ouest",VLOOKUP(Hierarchisation!E857,effectifs_ete,8,FALSE),"Erreur Région"))))))</f>
        <v>#N/A</v>
      </c>
      <c r="U857" s="17" t="e">
        <f>IF(K857="Centre",VLOOKUP(E857,effectifs_hiver,3,FALSE),IF(Hierarchisation!K857="Grand Nord",VLOOKUP(Hierarchisation!E857,effectifs_hiver,4,FALSE),IF(Hierarchisation!K857="Nord Est",VLOOKUP(Hierarchisation!E857,effectifs_hiver,5,FALSE),IF(Hierarchisation!K857="Nord Ouest",VLOOKUP(Hierarchisation!E857,effectifs_hiver,6,FALSE),IF(Hierarchisation!K857="Sud Est",VLOOKUP(Hierarchisation!E857,effectifs_hiver,7,FALSE),IF(Hierarchisation!K857="Sud Ouest",VLOOKUP(Hierarchisation!E857,effectifs_hiver,8,FALSE),"Erreur Région"))))))</f>
        <v>#N/A</v>
      </c>
      <c r="V857" s="17" t="e">
        <f>IF(W857="Transit","Transit",IF(W857="hiver",VLOOKUP(E857,'EFFECTIFS Hiver'!$A:$I,9,FALSE),IF(W857="été",VLOOKUP(E857,'EFFECTIFS Eté'!$A:$I,9,FALSE),"Erreur saison")))</f>
        <v>#N/A</v>
      </c>
      <c r="W857" s="18" t="e">
        <f>VLOOKUP(D857,Listes!B:C,2,FALSE)</f>
        <v>#N/A</v>
      </c>
    </row>
    <row r="858" spans="1:23" ht="15.75" customHeight="1">
      <c r="A858" s="11"/>
      <c r="B858" s="11"/>
      <c r="C858" s="11"/>
      <c r="D858" s="11"/>
      <c r="E858" s="11"/>
      <c r="F858" s="11"/>
      <c r="G858" s="11" t="e">
        <f>VLOOKUP(E858,TAXONS!B:C,2,FALSE)</f>
        <v>#N/A</v>
      </c>
      <c r="H858" s="13">
        <f t="shared" si="68"/>
        <v>0</v>
      </c>
      <c r="I858" s="12" t="e">
        <f t="shared" si="69"/>
        <v>#N/A</v>
      </c>
      <c r="J858" s="14" t="e">
        <f t="shared" si="70"/>
        <v>#N/A</v>
      </c>
      <c r="K858" s="15" t="e">
        <f>VLOOKUP(B858,REGIONS!A:D,4,FALSE)</f>
        <v>#N/A</v>
      </c>
      <c r="L858" s="19" t="e">
        <f>VLOOKUP(G858,Sensibilité!$A:$L,12,FALSE)</f>
        <v>#N/A</v>
      </c>
      <c r="M858" s="19" t="e">
        <f t="shared" si="71"/>
        <v>#N/A</v>
      </c>
      <c r="N858" s="19" t="e">
        <f t="shared" si="72"/>
        <v>#N/A</v>
      </c>
      <c r="O858" s="15" t="str">
        <f>IF(D858=Listes!$B$6,"SWARMING",IF(OR(D858=Listes!$B$1,D858=Listes!$B$2,D858=Listes!$B$5),2,IF(OR(D858=Listes!$B$3,D858=Listes!$B$4),1,"erreur colonne D")))</f>
        <v>SWARMING</v>
      </c>
      <c r="P858" s="15" t="e">
        <f>IF(OR(W858="Hiver",W858="Transit"),VLOOKUP(E858,IC!A:E,4,FALSE),IF(W858="été",VLOOKUP(E858,IC!A:E,3,FALSE),"erreur"))</f>
        <v>#N/A</v>
      </c>
      <c r="Q858" s="15" t="e">
        <f>IF(P858="NR",0,IF(F858&lt;5,0,IF(P858=1,VLOOKUP(F858,IC!$G$1:$I$8,3,TRUE),
IF(P858=2,VLOOKUP(F858,IC!$K$1:$M$8,3,TRUE),
IF(P858=3,VLOOKUP(F858,IC!$O$1:$Q$8,3,TRUE),IF(P858=4,VLOOKUP(F858,IC!$S$2:$U$9,3,TRUE),
"erreur"))))))</f>
        <v>#N/A</v>
      </c>
      <c r="R858" s="16" t="e">
        <f>IF(OR(V858="NA",V858="Transit",V858&lt;Listes!$F$1),"non applicable",F858/V858)</f>
        <v>#N/A</v>
      </c>
      <c r="S858" s="16" t="e">
        <f>IF(W858="Transit","Non applicable",IF(AND(W858="été",T858&gt;Listes!F857),F858/T858,IF(AND(W858="Hiver",Hierarchisation!U858&gt;Listes!F857),F858/U858,"non applicable")))</f>
        <v>#N/A</v>
      </c>
      <c r="T858" s="17" t="e">
        <f>IF(K858="Centre",VLOOKUP(E858,effectifs_ete,3,FALSE),IF(Hierarchisation!K858="Grand Nord",VLOOKUP(Hierarchisation!E858,effectifs_ete,4,FALSE),IF(Hierarchisation!K858="Nord Est",VLOOKUP(Hierarchisation!E858,effectifs_ete,5,FALSE),IF(Hierarchisation!K858="Nord Ouest",VLOOKUP(Hierarchisation!E858,effectifs_ete,6,FALSE),IF(Hierarchisation!K858="Sud Est",VLOOKUP(Hierarchisation!E858,effectifs_ete,7,FALSE),IF(Hierarchisation!K858="Sud Ouest",VLOOKUP(Hierarchisation!E858,effectifs_ete,8,FALSE),"Erreur Région"))))))</f>
        <v>#N/A</v>
      </c>
      <c r="U858" s="17" t="e">
        <f>IF(K858="Centre",VLOOKUP(E858,effectifs_hiver,3,FALSE),IF(Hierarchisation!K858="Grand Nord",VLOOKUP(Hierarchisation!E858,effectifs_hiver,4,FALSE),IF(Hierarchisation!K858="Nord Est",VLOOKUP(Hierarchisation!E858,effectifs_hiver,5,FALSE),IF(Hierarchisation!K858="Nord Ouest",VLOOKUP(Hierarchisation!E858,effectifs_hiver,6,FALSE),IF(Hierarchisation!K858="Sud Est",VLOOKUP(Hierarchisation!E858,effectifs_hiver,7,FALSE),IF(Hierarchisation!K858="Sud Ouest",VLOOKUP(Hierarchisation!E858,effectifs_hiver,8,FALSE),"Erreur Région"))))))</f>
        <v>#N/A</v>
      </c>
      <c r="V858" s="17" t="e">
        <f>IF(W858="Transit","Transit",IF(W858="hiver",VLOOKUP(E858,'EFFECTIFS Hiver'!$A:$I,9,FALSE),IF(W858="été",VLOOKUP(E858,'EFFECTIFS Eté'!$A:$I,9,FALSE),"Erreur saison")))</f>
        <v>#N/A</v>
      </c>
      <c r="W858" s="18" t="e">
        <f>VLOOKUP(D858,Listes!B:C,2,FALSE)</f>
        <v>#N/A</v>
      </c>
    </row>
    <row r="859" spans="1:23" ht="15.75" customHeight="1">
      <c r="A859" s="11"/>
      <c r="B859" s="11"/>
      <c r="C859" s="11"/>
      <c r="D859" s="11"/>
      <c r="E859" s="11"/>
      <c r="F859" s="11"/>
      <c r="G859" s="11" t="e">
        <f>VLOOKUP(E859,TAXONS!B:C,2,FALSE)</f>
        <v>#N/A</v>
      </c>
      <c r="H859" s="13">
        <f t="shared" si="68"/>
        <v>0</v>
      </c>
      <c r="I859" s="12" t="e">
        <f t="shared" si="69"/>
        <v>#N/A</v>
      </c>
      <c r="J859" s="14" t="e">
        <f t="shared" si="70"/>
        <v>#N/A</v>
      </c>
      <c r="K859" s="15" t="e">
        <f>VLOOKUP(B859,REGIONS!A:D,4,FALSE)</f>
        <v>#N/A</v>
      </c>
      <c r="L859" s="19" t="e">
        <f>VLOOKUP(G859,Sensibilité!$A:$L,12,FALSE)</f>
        <v>#N/A</v>
      </c>
      <c r="M859" s="19" t="e">
        <f t="shared" si="71"/>
        <v>#N/A</v>
      </c>
      <c r="N859" s="19" t="e">
        <f t="shared" si="72"/>
        <v>#N/A</v>
      </c>
      <c r="O859" s="15" t="str">
        <f>IF(D859=Listes!$B$6,"SWARMING",IF(OR(D859=Listes!$B$1,D859=Listes!$B$2,D859=Listes!$B$5),2,IF(OR(D859=Listes!$B$3,D859=Listes!$B$4),1,"erreur colonne D")))</f>
        <v>SWARMING</v>
      </c>
      <c r="P859" s="15" t="e">
        <f>IF(OR(W859="Hiver",W859="Transit"),VLOOKUP(E859,IC!A:E,4,FALSE),IF(W859="été",VLOOKUP(E859,IC!A:E,3,FALSE),"erreur"))</f>
        <v>#N/A</v>
      </c>
      <c r="Q859" s="15" t="e">
        <f>IF(P859="NR",0,IF(F859&lt;5,0,IF(P859=1,VLOOKUP(F859,IC!$G$1:$I$8,3,TRUE),
IF(P859=2,VLOOKUP(F859,IC!$K$1:$M$8,3,TRUE),
IF(P859=3,VLOOKUP(F859,IC!$O$1:$Q$8,3,TRUE),IF(P859=4,VLOOKUP(F859,IC!$S$2:$U$9,3,TRUE),
"erreur"))))))</f>
        <v>#N/A</v>
      </c>
      <c r="R859" s="16" t="e">
        <f>IF(OR(V859="NA",V859="Transit",V859&lt;Listes!$F$1),"non applicable",F859/V859)</f>
        <v>#N/A</v>
      </c>
      <c r="S859" s="16" t="e">
        <f>IF(W859="Transit","Non applicable",IF(AND(W859="été",T859&gt;Listes!F858),F859/T859,IF(AND(W859="Hiver",Hierarchisation!U859&gt;Listes!F858),F859/U859,"non applicable")))</f>
        <v>#N/A</v>
      </c>
      <c r="T859" s="17" t="e">
        <f>IF(K859="Centre",VLOOKUP(E859,effectifs_ete,3,FALSE),IF(Hierarchisation!K859="Grand Nord",VLOOKUP(Hierarchisation!E859,effectifs_ete,4,FALSE),IF(Hierarchisation!K859="Nord Est",VLOOKUP(Hierarchisation!E859,effectifs_ete,5,FALSE),IF(Hierarchisation!K859="Nord Ouest",VLOOKUP(Hierarchisation!E859,effectifs_ete,6,FALSE),IF(Hierarchisation!K859="Sud Est",VLOOKUP(Hierarchisation!E859,effectifs_ete,7,FALSE),IF(Hierarchisation!K859="Sud Ouest",VLOOKUP(Hierarchisation!E859,effectifs_ete,8,FALSE),"Erreur Région"))))))</f>
        <v>#N/A</v>
      </c>
      <c r="U859" s="17" t="e">
        <f>IF(K859="Centre",VLOOKUP(E859,effectifs_hiver,3,FALSE),IF(Hierarchisation!K859="Grand Nord",VLOOKUP(Hierarchisation!E859,effectifs_hiver,4,FALSE),IF(Hierarchisation!K859="Nord Est",VLOOKUP(Hierarchisation!E859,effectifs_hiver,5,FALSE),IF(Hierarchisation!K859="Nord Ouest",VLOOKUP(Hierarchisation!E859,effectifs_hiver,6,FALSE),IF(Hierarchisation!K859="Sud Est",VLOOKUP(Hierarchisation!E859,effectifs_hiver,7,FALSE),IF(Hierarchisation!K859="Sud Ouest",VLOOKUP(Hierarchisation!E859,effectifs_hiver,8,FALSE),"Erreur Région"))))))</f>
        <v>#N/A</v>
      </c>
      <c r="V859" s="17" t="e">
        <f>IF(W859="Transit","Transit",IF(W859="hiver",VLOOKUP(E859,'EFFECTIFS Hiver'!$A:$I,9,FALSE),IF(W859="été",VLOOKUP(E859,'EFFECTIFS Eté'!$A:$I,9,FALSE),"Erreur saison")))</f>
        <v>#N/A</v>
      </c>
      <c r="W859" s="18" t="e">
        <f>VLOOKUP(D859,Listes!B:C,2,FALSE)</f>
        <v>#N/A</v>
      </c>
    </row>
    <row r="860" spans="1:23" ht="15.75" customHeight="1">
      <c r="A860" s="11"/>
      <c r="B860" s="11"/>
      <c r="C860" s="11"/>
      <c r="D860" s="11"/>
      <c r="E860" s="11"/>
      <c r="F860" s="11"/>
      <c r="G860" s="11" t="e">
        <f>VLOOKUP(E860,TAXONS!B:C,2,FALSE)</f>
        <v>#N/A</v>
      </c>
      <c r="H860" s="13">
        <f t="shared" si="68"/>
        <v>0</v>
      </c>
      <c r="I860" s="12" t="e">
        <f t="shared" si="69"/>
        <v>#N/A</v>
      </c>
      <c r="J860" s="14" t="e">
        <f t="shared" si="70"/>
        <v>#N/A</v>
      </c>
      <c r="K860" s="15" t="e">
        <f>VLOOKUP(B860,REGIONS!A:D,4,FALSE)</f>
        <v>#N/A</v>
      </c>
      <c r="L860" s="19" t="e">
        <f>VLOOKUP(G860,Sensibilité!$A:$L,12,FALSE)</f>
        <v>#N/A</v>
      </c>
      <c r="M860" s="19" t="e">
        <f t="shared" si="71"/>
        <v>#N/A</v>
      </c>
      <c r="N860" s="19" t="e">
        <f t="shared" si="72"/>
        <v>#N/A</v>
      </c>
      <c r="O860" s="15" t="str">
        <f>IF(D860=Listes!$B$6,"SWARMING",IF(OR(D860=Listes!$B$1,D860=Listes!$B$2,D860=Listes!$B$5),2,IF(OR(D860=Listes!$B$3,D860=Listes!$B$4),1,"erreur colonne D")))</f>
        <v>SWARMING</v>
      </c>
      <c r="P860" s="15" t="e">
        <f>IF(OR(W860="Hiver",W860="Transit"),VLOOKUP(E860,IC!A:E,4,FALSE),IF(W860="été",VLOOKUP(E860,IC!A:E,3,FALSE),"erreur"))</f>
        <v>#N/A</v>
      </c>
      <c r="Q860" s="15" t="e">
        <f>IF(P860="NR",0,IF(F860&lt;5,0,IF(P860=1,VLOOKUP(F860,IC!$G$1:$I$8,3,TRUE),
IF(P860=2,VLOOKUP(F860,IC!$K$1:$M$8,3,TRUE),
IF(P860=3,VLOOKUP(F860,IC!$O$1:$Q$8,3,TRUE),IF(P860=4,VLOOKUP(F860,IC!$S$2:$U$9,3,TRUE),
"erreur"))))))</f>
        <v>#N/A</v>
      </c>
      <c r="R860" s="16" t="e">
        <f>IF(OR(V860="NA",V860="Transit",V860&lt;Listes!$F$1),"non applicable",F860/V860)</f>
        <v>#N/A</v>
      </c>
      <c r="S860" s="16" t="e">
        <f>IF(W860="Transit","Non applicable",IF(AND(W860="été",T860&gt;Listes!F859),F860/T860,IF(AND(W860="Hiver",Hierarchisation!U860&gt;Listes!F859),F860/U860,"non applicable")))</f>
        <v>#N/A</v>
      </c>
      <c r="T860" s="17" t="e">
        <f>IF(K860="Centre",VLOOKUP(E860,effectifs_ete,3,FALSE),IF(Hierarchisation!K860="Grand Nord",VLOOKUP(Hierarchisation!E860,effectifs_ete,4,FALSE),IF(Hierarchisation!K860="Nord Est",VLOOKUP(Hierarchisation!E860,effectifs_ete,5,FALSE),IF(Hierarchisation!K860="Nord Ouest",VLOOKUP(Hierarchisation!E860,effectifs_ete,6,FALSE),IF(Hierarchisation!K860="Sud Est",VLOOKUP(Hierarchisation!E860,effectifs_ete,7,FALSE),IF(Hierarchisation!K860="Sud Ouest",VLOOKUP(Hierarchisation!E860,effectifs_ete,8,FALSE),"Erreur Région"))))))</f>
        <v>#N/A</v>
      </c>
      <c r="U860" s="17" t="e">
        <f>IF(K860="Centre",VLOOKUP(E860,effectifs_hiver,3,FALSE),IF(Hierarchisation!K860="Grand Nord",VLOOKUP(Hierarchisation!E860,effectifs_hiver,4,FALSE),IF(Hierarchisation!K860="Nord Est",VLOOKUP(Hierarchisation!E860,effectifs_hiver,5,FALSE),IF(Hierarchisation!K860="Nord Ouest",VLOOKUP(Hierarchisation!E860,effectifs_hiver,6,FALSE),IF(Hierarchisation!K860="Sud Est",VLOOKUP(Hierarchisation!E860,effectifs_hiver,7,FALSE),IF(Hierarchisation!K860="Sud Ouest",VLOOKUP(Hierarchisation!E860,effectifs_hiver,8,FALSE),"Erreur Région"))))))</f>
        <v>#N/A</v>
      </c>
      <c r="V860" s="17" t="e">
        <f>IF(W860="Transit","Transit",IF(W860="hiver",VLOOKUP(E860,'EFFECTIFS Hiver'!$A:$I,9,FALSE),IF(W860="été",VLOOKUP(E860,'EFFECTIFS Eté'!$A:$I,9,FALSE),"Erreur saison")))</f>
        <v>#N/A</v>
      </c>
      <c r="W860" s="18" t="e">
        <f>VLOOKUP(D860,Listes!B:C,2,FALSE)</f>
        <v>#N/A</v>
      </c>
    </row>
    <row r="861" spans="1:23" ht="15.75" customHeight="1">
      <c r="A861" s="11"/>
      <c r="B861" s="11"/>
      <c r="C861" s="11"/>
      <c r="D861" s="11"/>
      <c r="E861" s="11"/>
      <c r="F861" s="11"/>
      <c r="G861" s="11" t="e">
        <f>VLOOKUP(E861,TAXONS!B:C,2,FALSE)</f>
        <v>#N/A</v>
      </c>
      <c r="H861" s="13">
        <f t="shared" si="68"/>
        <v>0</v>
      </c>
      <c r="I861" s="12" t="e">
        <f t="shared" si="69"/>
        <v>#N/A</v>
      </c>
      <c r="J861" s="14" t="e">
        <f t="shared" si="70"/>
        <v>#N/A</v>
      </c>
      <c r="K861" s="15" t="e">
        <f>VLOOKUP(B861,REGIONS!A:D,4,FALSE)</f>
        <v>#N/A</v>
      </c>
      <c r="L861" s="19" t="e">
        <f>VLOOKUP(G861,Sensibilité!$A:$L,12,FALSE)</f>
        <v>#N/A</v>
      </c>
      <c r="M861" s="19" t="e">
        <f t="shared" si="71"/>
        <v>#N/A</v>
      </c>
      <c r="N861" s="19" t="e">
        <f t="shared" si="72"/>
        <v>#N/A</v>
      </c>
      <c r="O861" s="15" t="str">
        <f>IF(D861=Listes!$B$6,"SWARMING",IF(OR(D861=Listes!$B$1,D861=Listes!$B$2,D861=Listes!$B$5),2,IF(OR(D861=Listes!$B$3,D861=Listes!$B$4),1,"erreur colonne D")))</f>
        <v>SWARMING</v>
      </c>
      <c r="P861" s="15" t="e">
        <f>IF(OR(W861="Hiver",W861="Transit"),VLOOKUP(E861,IC!A:E,4,FALSE),IF(W861="été",VLOOKUP(E861,IC!A:E,3,FALSE),"erreur"))</f>
        <v>#N/A</v>
      </c>
      <c r="Q861" s="15" t="e">
        <f>IF(P861="NR",0,IF(F861&lt;5,0,IF(P861=1,VLOOKUP(F861,IC!$G$1:$I$8,3,TRUE),
IF(P861=2,VLOOKUP(F861,IC!$K$1:$M$8,3,TRUE),
IF(P861=3,VLOOKUP(F861,IC!$O$1:$Q$8,3,TRUE),IF(P861=4,VLOOKUP(F861,IC!$S$2:$U$9,3,TRUE),
"erreur"))))))</f>
        <v>#N/A</v>
      </c>
      <c r="R861" s="16" t="e">
        <f>IF(OR(V861="NA",V861="Transit",V861&lt;Listes!$F$1),"non applicable",F861/V861)</f>
        <v>#N/A</v>
      </c>
      <c r="S861" s="16" t="e">
        <f>IF(W861="Transit","Non applicable",IF(AND(W861="été",T861&gt;Listes!F860),F861/T861,IF(AND(W861="Hiver",Hierarchisation!U861&gt;Listes!F860),F861/U861,"non applicable")))</f>
        <v>#N/A</v>
      </c>
      <c r="T861" s="17" t="e">
        <f>IF(K861="Centre",VLOOKUP(E861,effectifs_ete,3,FALSE),IF(Hierarchisation!K861="Grand Nord",VLOOKUP(Hierarchisation!E861,effectifs_ete,4,FALSE),IF(Hierarchisation!K861="Nord Est",VLOOKUP(Hierarchisation!E861,effectifs_ete,5,FALSE),IF(Hierarchisation!K861="Nord Ouest",VLOOKUP(Hierarchisation!E861,effectifs_ete,6,FALSE),IF(Hierarchisation!K861="Sud Est",VLOOKUP(Hierarchisation!E861,effectifs_ete,7,FALSE),IF(Hierarchisation!K861="Sud Ouest",VLOOKUP(Hierarchisation!E861,effectifs_ete,8,FALSE),"Erreur Région"))))))</f>
        <v>#N/A</v>
      </c>
      <c r="U861" s="17" t="e">
        <f>IF(K861="Centre",VLOOKUP(E861,effectifs_hiver,3,FALSE),IF(Hierarchisation!K861="Grand Nord",VLOOKUP(Hierarchisation!E861,effectifs_hiver,4,FALSE),IF(Hierarchisation!K861="Nord Est",VLOOKUP(Hierarchisation!E861,effectifs_hiver,5,FALSE),IF(Hierarchisation!K861="Nord Ouest",VLOOKUP(Hierarchisation!E861,effectifs_hiver,6,FALSE),IF(Hierarchisation!K861="Sud Est",VLOOKUP(Hierarchisation!E861,effectifs_hiver,7,FALSE),IF(Hierarchisation!K861="Sud Ouest",VLOOKUP(Hierarchisation!E861,effectifs_hiver,8,FALSE),"Erreur Région"))))))</f>
        <v>#N/A</v>
      </c>
      <c r="V861" s="17" t="e">
        <f>IF(W861="Transit","Transit",IF(W861="hiver",VLOOKUP(E861,'EFFECTIFS Hiver'!$A:$I,9,FALSE),IF(W861="été",VLOOKUP(E861,'EFFECTIFS Eté'!$A:$I,9,FALSE),"Erreur saison")))</f>
        <v>#N/A</v>
      </c>
      <c r="W861" s="18" t="e">
        <f>VLOOKUP(D861,Listes!B:C,2,FALSE)</f>
        <v>#N/A</v>
      </c>
    </row>
    <row r="862" spans="1:23" ht="15.75" customHeight="1">
      <c r="A862" s="11"/>
      <c r="B862" s="11"/>
      <c r="C862" s="11"/>
      <c r="D862" s="11"/>
      <c r="E862" s="11"/>
      <c r="F862" s="11"/>
      <c r="G862" s="11" t="e">
        <f>VLOOKUP(E862,TAXONS!B:C,2,FALSE)</f>
        <v>#N/A</v>
      </c>
      <c r="H862" s="13">
        <f t="shared" si="68"/>
        <v>0</v>
      </c>
      <c r="I862" s="12" t="e">
        <f t="shared" si="69"/>
        <v>#N/A</v>
      </c>
      <c r="J862" s="14" t="e">
        <f t="shared" si="70"/>
        <v>#N/A</v>
      </c>
      <c r="K862" s="15" t="e">
        <f>VLOOKUP(B862,REGIONS!A:D,4,FALSE)</f>
        <v>#N/A</v>
      </c>
      <c r="L862" s="19" t="e">
        <f>VLOOKUP(G862,Sensibilité!$A:$L,12,FALSE)</f>
        <v>#N/A</v>
      </c>
      <c r="M862" s="19" t="e">
        <f t="shared" si="71"/>
        <v>#N/A</v>
      </c>
      <c r="N862" s="19" t="e">
        <f t="shared" si="72"/>
        <v>#N/A</v>
      </c>
      <c r="O862" s="15" t="str">
        <f>IF(D862=Listes!$B$6,"SWARMING",IF(OR(D862=Listes!$B$1,D862=Listes!$B$2,D862=Listes!$B$5),2,IF(OR(D862=Listes!$B$3,D862=Listes!$B$4),1,"erreur colonne D")))</f>
        <v>SWARMING</v>
      </c>
      <c r="P862" s="15" t="e">
        <f>IF(OR(W862="Hiver",W862="Transit"),VLOOKUP(E862,IC!A:E,4,FALSE),IF(W862="été",VLOOKUP(E862,IC!A:E,3,FALSE),"erreur"))</f>
        <v>#N/A</v>
      </c>
      <c r="Q862" s="15" t="e">
        <f>IF(P862="NR",0,IF(F862&lt;5,0,IF(P862=1,VLOOKUP(F862,IC!$G$1:$I$8,3,TRUE),
IF(P862=2,VLOOKUP(F862,IC!$K$1:$M$8,3,TRUE),
IF(P862=3,VLOOKUP(F862,IC!$O$1:$Q$8,3,TRUE),IF(P862=4,VLOOKUP(F862,IC!$S$2:$U$9,3,TRUE),
"erreur"))))))</f>
        <v>#N/A</v>
      </c>
      <c r="R862" s="16" t="e">
        <f>IF(OR(V862="NA",V862="Transit",V862&lt;Listes!$F$1),"non applicable",F862/V862)</f>
        <v>#N/A</v>
      </c>
      <c r="S862" s="16" t="e">
        <f>IF(W862="Transit","Non applicable",IF(AND(W862="été",T862&gt;Listes!F861),F862/T862,IF(AND(W862="Hiver",Hierarchisation!U862&gt;Listes!F861),F862/U862,"non applicable")))</f>
        <v>#N/A</v>
      </c>
      <c r="T862" s="17" t="e">
        <f>IF(K862="Centre",VLOOKUP(E862,effectifs_ete,3,FALSE),IF(Hierarchisation!K862="Grand Nord",VLOOKUP(Hierarchisation!E862,effectifs_ete,4,FALSE),IF(Hierarchisation!K862="Nord Est",VLOOKUP(Hierarchisation!E862,effectifs_ete,5,FALSE),IF(Hierarchisation!K862="Nord Ouest",VLOOKUP(Hierarchisation!E862,effectifs_ete,6,FALSE),IF(Hierarchisation!K862="Sud Est",VLOOKUP(Hierarchisation!E862,effectifs_ete,7,FALSE),IF(Hierarchisation!K862="Sud Ouest",VLOOKUP(Hierarchisation!E862,effectifs_ete,8,FALSE),"Erreur Région"))))))</f>
        <v>#N/A</v>
      </c>
      <c r="U862" s="17" t="e">
        <f>IF(K862="Centre",VLOOKUP(E862,effectifs_hiver,3,FALSE),IF(Hierarchisation!K862="Grand Nord",VLOOKUP(Hierarchisation!E862,effectifs_hiver,4,FALSE),IF(Hierarchisation!K862="Nord Est",VLOOKUP(Hierarchisation!E862,effectifs_hiver,5,FALSE),IF(Hierarchisation!K862="Nord Ouest",VLOOKUP(Hierarchisation!E862,effectifs_hiver,6,FALSE),IF(Hierarchisation!K862="Sud Est",VLOOKUP(Hierarchisation!E862,effectifs_hiver,7,FALSE),IF(Hierarchisation!K862="Sud Ouest",VLOOKUP(Hierarchisation!E862,effectifs_hiver,8,FALSE),"Erreur Région"))))))</f>
        <v>#N/A</v>
      </c>
      <c r="V862" s="17" t="e">
        <f>IF(W862="Transit","Transit",IF(W862="hiver",VLOOKUP(E862,'EFFECTIFS Hiver'!$A:$I,9,FALSE),IF(W862="été",VLOOKUP(E862,'EFFECTIFS Eté'!$A:$I,9,FALSE),"Erreur saison")))</f>
        <v>#N/A</v>
      </c>
      <c r="W862" s="18" t="e">
        <f>VLOOKUP(D862,Listes!B:C,2,FALSE)</f>
        <v>#N/A</v>
      </c>
    </row>
    <row r="863" spans="1:23" ht="15.75" customHeight="1">
      <c r="A863" s="11"/>
      <c r="B863" s="11"/>
      <c r="C863" s="11"/>
      <c r="D863" s="11"/>
      <c r="E863" s="11"/>
      <c r="F863" s="11"/>
      <c r="G863" s="11" t="e">
        <f>VLOOKUP(E863,TAXONS!B:C,2,FALSE)</f>
        <v>#N/A</v>
      </c>
      <c r="H863" s="13">
        <f t="shared" si="68"/>
        <v>0</v>
      </c>
      <c r="I863" s="12" t="e">
        <f t="shared" si="69"/>
        <v>#N/A</v>
      </c>
      <c r="J863" s="14" t="e">
        <f t="shared" si="70"/>
        <v>#N/A</v>
      </c>
      <c r="K863" s="15" t="e">
        <f>VLOOKUP(B863,REGIONS!A:D,4,FALSE)</f>
        <v>#N/A</v>
      </c>
      <c r="L863" s="19" t="e">
        <f>VLOOKUP(G863,Sensibilité!$A:$L,12,FALSE)</f>
        <v>#N/A</v>
      </c>
      <c r="M863" s="19" t="e">
        <f t="shared" si="71"/>
        <v>#N/A</v>
      </c>
      <c r="N863" s="19" t="e">
        <f t="shared" si="72"/>
        <v>#N/A</v>
      </c>
      <c r="O863" s="15" t="str">
        <f>IF(D863=Listes!$B$6,"SWARMING",IF(OR(D863=Listes!$B$1,D863=Listes!$B$2,D863=Listes!$B$5),2,IF(OR(D863=Listes!$B$3,D863=Listes!$B$4),1,"erreur colonne D")))</f>
        <v>SWARMING</v>
      </c>
      <c r="P863" s="15" t="e">
        <f>IF(OR(W863="Hiver",W863="Transit"),VLOOKUP(E863,IC!A:E,4,FALSE),IF(W863="été",VLOOKUP(E863,IC!A:E,3,FALSE),"erreur"))</f>
        <v>#N/A</v>
      </c>
      <c r="Q863" s="15" t="e">
        <f>IF(P863="NR",0,IF(F863&lt;5,0,IF(P863=1,VLOOKUP(F863,IC!$G$1:$I$8,3,TRUE),
IF(P863=2,VLOOKUP(F863,IC!$K$1:$M$8,3,TRUE),
IF(P863=3,VLOOKUP(F863,IC!$O$1:$Q$8,3,TRUE),IF(P863=4,VLOOKUP(F863,IC!$S$2:$U$9,3,TRUE),
"erreur"))))))</f>
        <v>#N/A</v>
      </c>
      <c r="R863" s="16" t="e">
        <f>IF(OR(V863="NA",V863="Transit",V863&lt;Listes!$F$1),"non applicable",F863/V863)</f>
        <v>#N/A</v>
      </c>
      <c r="S863" s="16" t="e">
        <f>IF(W863="Transit","Non applicable",IF(AND(W863="été",T863&gt;Listes!F862),F863/T863,IF(AND(W863="Hiver",Hierarchisation!U863&gt;Listes!F862),F863/U863,"non applicable")))</f>
        <v>#N/A</v>
      </c>
      <c r="T863" s="17" t="e">
        <f>IF(K863="Centre",VLOOKUP(E863,effectifs_ete,3,FALSE),IF(Hierarchisation!K863="Grand Nord",VLOOKUP(Hierarchisation!E863,effectifs_ete,4,FALSE),IF(Hierarchisation!K863="Nord Est",VLOOKUP(Hierarchisation!E863,effectifs_ete,5,FALSE),IF(Hierarchisation!K863="Nord Ouest",VLOOKUP(Hierarchisation!E863,effectifs_ete,6,FALSE),IF(Hierarchisation!K863="Sud Est",VLOOKUP(Hierarchisation!E863,effectifs_ete,7,FALSE),IF(Hierarchisation!K863="Sud Ouest",VLOOKUP(Hierarchisation!E863,effectifs_ete,8,FALSE),"Erreur Région"))))))</f>
        <v>#N/A</v>
      </c>
      <c r="U863" s="17" t="e">
        <f>IF(K863="Centre",VLOOKUP(E863,effectifs_hiver,3,FALSE),IF(Hierarchisation!K863="Grand Nord",VLOOKUP(Hierarchisation!E863,effectifs_hiver,4,FALSE),IF(Hierarchisation!K863="Nord Est",VLOOKUP(Hierarchisation!E863,effectifs_hiver,5,FALSE),IF(Hierarchisation!K863="Nord Ouest",VLOOKUP(Hierarchisation!E863,effectifs_hiver,6,FALSE),IF(Hierarchisation!K863="Sud Est",VLOOKUP(Hierarchisation!E863,effectifs_hiver,7,FALSE),IF(Hierarchisation!K863="Sud Ouest",VLOOKUP(Hierarchisation!E863,effectifs_hiver,8,FALSE),"Erreur Région"))))))</f>
        <v>#N/A</v>
      </c>
      <c r="V863" s="17" t="e">
        <f>IF(W863="Transit","Transit",IF(W863="hiver",VLOOKUP(E863,'EFFECTIFS Hiver'!$A:$I,9,FALSE),IF(W863="été",VLOOKUP(E863,'EFFECTIFS Eté'!$A:$I,9,FALSE),"Erreur saison")))</f>
        <v>#N/A</v>
      </c>
      <c r="W863" s="18" t="e">
        <f>VLOOKUP(D863,Listes!B:C,2,FALSE)</f>
        <v>#N/A</v>
      </c>
    </row>
    <row r="864" spans="1:23" ht="15.75" customHeight="1">
      <c r="A864" s="11"/>
      <c r="B864" s="11"/>
      <c r="C864" s="11"/>
      <c r="D864" s="11"/>
      <c r="E864" s="11"/>
      <c r="F864" s="11"/>
      <c r="G864" s="11" t="e">
        <f>VLOOKUP(E864,TAXONS!B:C,2,FALSE)</f>
        <v>#N/A</v>
      </c>
      <c r="H864" s="13">
        <f t="shared" si="68"/>
        <v>0</v>
      </c>
      <c r="I864" s="12" t="e">
        <f t="shared" si="69"/>
        <v>#N/A</v>
      </c>
      <c r="J864" s="14" t="e">
        <f t="shared" si="70"/>
        <v>#N/A</v>
      </c>
      <c r="K864" s="15" t="e">
        <f>VLOOKUP(B864,REGIONS!A:D,4,FALSE)</f>
        <v>#N/A</v>
      </c>
      <c r="L864" s="19" t="e">
        <f>VLOOKUP(G864,Sensibilité!$A:$L,12,FALSE)</f>
        <v>#N/A</v>
      </c>
      <c r="M864" s="19" t="e">
        <f t="shared" si="71"/>
        <v>#N/A</v>
      </c>
      <c r="N864" s="19" t="e">
        <f t="shared" si="72"/>
        <v>#N/A</v>
      </c>
      <c r="O864" s="15" t="str">
        <f>IF(D864=Listes!$B$6,"SWARMING",IF(OR(D864=Listes!$B$1,D864=Listes!$B$2,D864=Listes!$B$5),2,IF(OR(D864=Listes!$B$3,D864=Listes!$B$4),1,"erreur colonne D")))</f>
        <v>SWARMING</v>
      </c>
      <c r="P864" s="15" t="e">
        <f>IF(OR(W864="Hiver",W864="Transit"),VLOOKUP(E864,IC!A:E,4,FALSE),IF(W864="été",VLOOKUP(E864,IC!A:E,3,FALSE),"erreur"))</f>
        <v>#N/A</v>
      </c>
      <c r="Q864" s="15" t="e">
        <f>IF(P864="NR",0,IF(F864&lt;5,0,IF(P864=1,VLOOKUP(F864,IC!$G$1:$I$8,3,TRUE),
IF(P864=2,VLOOKUP(F864,IC!$K$1:$M$8,3,TRUE),
IF(P864=3,VLOOKUP(F864,IC!$O$1:$Q$8,3,TRUE),IF(P864=4,VLOOKUP(F864,IC!$S$2:$U$9,3,TRUE),
"erreur"))))))</f>
        <v>#N/A</v>
      </c>
      <c r="R864" s="16" t="e">
        <f>IF(OR(V864="NA",V864="Transit",V864&lt;Listes!$F$1),"non applicable",F864/V864)</f>
        <v>#N/A</v>
      </c>
      <c r="S864" s="16" t="e">
        <f>IF(W864="Transit","Non applicable",IF(AND(W864="été",T864&gt;Listes!F863),F864/T864,IF(AND(W864="Hiver",Hierarchisation!U864&gt;Listes!F863),F864/U864,"non applicable")))</f>
        <v>#N/A</v>
      </c>
      <c r="T864" s="17" t="e">
        <f>IF(K864="Centre",VLOOKUP(E864,effectifs_ete,3,FALSE),IF(Hierarchisation!K864="Grand Nord",VLOOKUP(Hierarchisation!E864,effectifs_ete,4,FALSE),IF(Hierarchisation!K864="Nord Est",VLOOKUP(Hierarchisation!E864,effectifs_ete,5,FALSE),IF(Hierarchisation!K864="Nord Ouest",VLOOKUP(Hierarchisation!E864,effectifs_ete,6,FALSE),IF(Hierarchisation!K864="Sud Est",VLOOKUP(Hierarchisation!E864,effectifs_ete,7,FALSE),IF(Hierarchisation!K864="Sud Ouest",VLOOKUP(Hierarchisation!E864,effectifs_ete,8,FALSE),"Erreur Région"))))))</f>
        <v>#N/A</v>
      </c>
      <c r="U864" s="17" t="e">
        <f>IF(K864="Centre",VLOOKUP(E864,effectifs_hiver,3,FALSE),IF(Hierarchisation!K864="Grand Nord",VLOOKUP(Hierarchisation!E864,effectifs_hiver,4,FALSE),IF(Hierarchisation!K864="Nord Est",VLOOKUP(Hierarchisation!E864,effectifs_hiver,5,FALSE),IF(Hierarchisation!K864="Nord Ouest",VLOOKUP(Hierarchisation!E864,effectifs_hiver,6,FALSE),IF(Hierarchisation!K864="Sud Est",VLOOKUP(Hierarchisation!E864,effectifs_hiver,7,FALSE),IF(Hierarchisation!K864="Sud Ouest",VLOOKUP(Hierarchisation!E864,effectifs_hiver,8,FALSE),"Erreur Région"))))))</f>
        <v>#N/A</v>
      </c>
      <c r="V864" s="17" t="e">
        <f>IF(W864="Transit","Transit",IF(W864="hiver",VLOOKUP(E864,'EFFECTIFS Hiver'!$A:$I,9,FALSE),IF(W864="été",VLOOKUP(E864,'EFFECTIFS Eté'!$A:$I,9,FALSE),"Erreur saison")))</f>
        <v>#N/A</v>
      </c>
      <c r="W864" s="18" t="e">
        <f>VLOOKUP(D864,Listes!B:C,2,FALSE)</f>
        <v>#N/A</v>
      </c>
    </row>
    <row r="865" spans="1:23" ht="15.75" customHeight="1">
      <c r="A865" s="11"/>
      <c r="B865" s="11"/>
      <c r="C865" s="11"/>
      <c r="D865" s="11"/>
      <c r="E865" s="11"/>
      <c r="F865" s="11"/>
      <c r="G865" s="11" t="e">
        <f>VLOOKUP(E865,TAXONS!B:C,2,FALSE)</f>
        <v>#N/A</v>
      </c>
      <c r="H865" s="13">
        <f t="shared" si="68"/>
        <v>0</v>
      </c>
      <c r="I865" s="12" t="e">
        <f t="shared" si="69"/>
        <v>#N/A</v>
      </c>
      <c r="J865" s="14" t="e">
        <f t="shared" si="70"/>
        <v>#N/A</v>
      </c>
      <c r="K865" s="15" t="e">
        <f>VLOOKUP(B865,REGIONS!A:D,4,FALSE)</f>
        <v>#N/A</v>
      </c>
      <c r="L865" s="19" t="e">
        <f>VLOOKUP(G865,Sensibilité!$A:$L,12,FALSE)</f>
        <v>#N/A</v>
      </c>
      <c r="M865" s="19" t="e">
        <f t="shared" si="71"/>
        <v>#N/A</v>
      </c>
      <c r="N865" s="19" t="e">
        <f t="shared" si="72"/>
        <v>#N/A</v>
      </c>
      <c r="O865" s="15" t="str">
        <f>IF(D865=Listes!$B$6,"SWARMING",IF(OR(D865=Listes!$B$1,D865=Listes!$B$2,D865=Listes!$B$5),2,IF(OR(D865=Listes!$B$3,D865=Listes!$B$4),1,"erreur colonne D")))</f>
        <v>SWARMING</v>
      </c>
      <c r="P865" s="15" t="e">
        <f>IF(OR(W865="Hiver",W865="Transit"),VLOOKUP(E865,IC!A:E,4,FALSE),IF(W865="été",VLOOKUP(E865,IC!A:E,3,FALSE),"erreur"))</f>
        <v>#N/A</v>
      </c>
      <c r="Q865" s="15" t="e">
        <f>IF(P865="NR",0,IF(F865&lt;5,0,IF(P865=1,VLOOKUP(F865,IC!$G$1:$I$8,3,TRUE),
IF(P865=2,VLOOKUP(F865,IC!$K$1:$M$8,3,TRUE),
IF(P865=3,VLOOKUP(F865,IC!$O$1:$Q$8,3,TRUE),IF(P865=4,VLOOKUP(F865,IC!$S$2:$U$9,3,TRUE),
"erreur"))))))</f>
        <v>#N/A</v>
      </c>
      <c r="R865" s="16" t="e">
        <f>IF(OR(V865="NA",V865="Transit",V865&lt;Listes!$F$1),"non applicable",F865/V865)</f>
        <v>#N/A</v>
      </c>
      <c r="S865" s="16" t="e">
        <f>IF(W865="Transit","Non applicable",IF(AND(W865="été",T865&gt;Listes!F864),F865/T865,IF(AND(W865="Hiver",Hierarchisation!U865&gt;Listes!F864),F865/U865,"non applicable")))</f>
        <v>#N/A</v>
      </c>
      <c r="T865" s="17" t="e">
        <f>IF(K865="Centre",VLOOKUP(E865,effectifs_ete,3,FALSE),IF(Hierarchisation!K865="Grand Nord",VLOOKUP(Hierarchisation!E865,effectifs_ete,4,FALSE),IF(Hierarchisation!K865="Nord Est",VLOOKUP(Hierarchisation!E865,effectifs_ete,5,FALSE),IF(Hierarchisation!K865="Nord Ouest",VLOOKUP(Hierarchisation!E865,effectifs_ete,6,FALSE),IF(Hierarchisation!K865="Sud Est",VLOOKUP(Hierarchisation!E865,effectifs_ete,7,FALSE),IF(Hierarchisation!K865="Sud Ouest",VLOOKUP(Hierarchisation!E865,effectifs_ete,8,FALSE),"Erreur Région"))))))</f>
        <v>#N/A</v>
      </c>
      <c r="U865" s="17" t="e">
        <f>IF(K865="Centre",VLOOKUP(E865,effectifs_hiver,3,FALSE),IF(Hierarchisation!K865="Grand Nord",VLOOKUP(Hierarchisation!E865,effectifs_hiver,4,FALSE),IF(Hierarchisation!K865="Nord Est",VLOOKUP(Hierarchisation!E865,effectifs_hiver,5,FALSE),IF(Hierarchisation!K865="Nord Ouest",VLOOKUP(Hierarchisation!E865,effectifs_hiver,6,FALSE),IF(Hierarchisation!K865="Sud Est",VLOOKUP(Hierarchisation!E865,effectifs_hiver,7,FALSE),IF(Hierarchisation!K865="Sud Ouest",VLOOKUP(Hierarchisation!E865,effectifs_hiver,8,FALSE),"Erreur Région"))))))</f>
        <v>#N/A</v>
      </c>
      <c r="V865" s="17" t="e">
        <f>IF(W865="Transit","Transit",IF(W865="hiver",VLOOKUP(E865,'EFFECTIFS Hiver'!$A:$I,9,FALSE),IF(W865="été",VLOOKUP(E865,'EFFECTIFS Eté'!$A:$I,9,FALSE),"Erreur saison")))</f>
        <v>#N/A</v>
      </c>
      <c r="W865" s="18" t="e">
        <f>VLOOKUP(D865,Listes!B:C,2,FALSE)</f>
        <v>#N/A</v>
      </c>
    </row>
    <row r="866" spans="1:23" ht="15.75" customHeight="1">
      <c r="A866" s="11"/>
      <c r="B866" s="11"/>
      <c r="C866" s="11"/>
      <c r="D866" s="11"/>
      <c r="E866" s="11"/>
      <c r="F866" s="11"/>
      <c r="G866" s="11" t="e">
        <f>VLOOKUP(E866,TAXONS!B:C,2,FALSE)</f>
        <v>#N/A</v>
      </c>
      <c r="H866" s="13">
        <f t="shared" si="68"/>
        <v>0</v>
      </c>
      <c r="I866" s="12" t="e">
        <f t="shared" si="69"/>
        <v>#N/A</v>
      </c>
      <c r="J866" s="14" t="e">
        <f t="shared" si="70"/>
        <v>#N/A</v>
      </c>
      <c r="K866" s="15" t="e">
        <f>VLOOKUP(B866,REGIONS!A:D,4,FALSE)</f>
        <v>#N/A</v>
      </c>
      <c r="L866" s="19" t="e">
        <f>VLOOKUP(G866,Sensibilité!$A:$L,12,FALSE)</f>
        <v>#N/A</v>
      </c>
      <c r="M866" s="19" t="e">
        <f t="shared" si="71"/>
        <v>#N/A</v>
      </c>
      <c r="N866" s="19" t="e">
        <f t="shared" si="72"/>
        <v>#N/A</v>
      </c>
      <c r="O866" s="15" t="str">
        <f>IF(D866=Listes!$B$6,"SWARMING",IF(OR(D866=Listes!$B$1,D866=Listes!$B$2,D866=Listes!$B$5),2,IF(OR(D866=Listes!$B$3,D866=Listes!$B$4),1,"erreur colonne D")))</f>
        <v>SWARMING</v>
      </c>
      <c r="P866" s="15" t="e">
        <f>IF(OR(W866="Hiver",W866="Transit"),VLOOKUP(E866,IC!A:E,4,FALSE),IF(W866="été",VLOOKUP(E866,IC!A:E,3,FALSE),"erreur"))</f>
        <v>#N/A</v>
      </c>
      <c r="Q866" s="15" t="e">
        <f>IF(P866="NR",0,IF(F866&lt;5,0,IF(P866=1,VLOOKUP(F866,IC!$G$1:$I$8,3,TRUE),
IF(P866=2,VLOOKUP(F866,IC!$K$1:$M$8,3,TRUE),
IF(P866=3,VLOOKUP(F866,IC!$O$1:$Q$8,3,TRUE),IF(P866=4,VLOOKUP(F866,IC!$S$2:$U$9,3,TRUE),
"erreur"))))))</f>
        <v>#N/A</v>
      </c>
      <c r="R866" s="16" t="e">
        <f>IF(OR(V866="NA",V866="Transit",V866&lt;Listes!$F$1),"non applicable",F866/V866)</f>
        <v>#N/A</v>
      </c>
      <c r="S866" s="16" t="e">
        <f>IF(W866="Transit","Non applicable",IF(AND(W866="été",T866&gt;Listes!F865),F866/T866,IF(AND(W866="Hiver",Hierarchisation!U866&gt;Listes!F865),F866/U866,"non applicable")))</f>
        <v>#N/A</v>
      </c>
      <c r="T866" s="17" t="e">
        <f>IF(K866="Centre",VLOOKUP(E866,effectifs_ete,3,FALSE),IF(Hierarchisation!K866="Grand Nord",VLOOKUP(Hierarchisation!E866,effectifs_ete,4,FALSE),IF(Hierarchisation!K866="Nord Est",VLOOKUP(Hierarchisation!E866,effectifs_ete,5,FALSE),IF(Hierarchisation!K866="Nord Ouest",VLOOKUP(Hierarchisation!E866,effectifs_ete,6,FALSE),IF(Hierarchisation!K866="Sud Est",VLOOKUP(Hierarchisation!E866,effectifs_ete,7,FALSE),IF(Hierarchisation!K866="Sud Ouest",VLOOKUP(Hierarchisation!E866,effectifs_ete,8,FALSE),"Erreur Région"))))))</f>
        <v>#N/A</v>
      </c>
      <c r="U866" s="17" t="e">
        <f>IF(K866="Centre",VLOOKUP(E866,effectifs_hiver,3,FALSE),IF(Hierarchisation!K866="Grand Nord",VLOOKUP(Hierarchisation!E866,effectifs_hiver,4,FALSE),IF(Hierarchisation!K866="Nord Est",VLOOKUP(Hierarchisation!E866,effectifs_hiver,5,FALSE),IF(Hierarchisation!K866="Nord Ouest",VLOOKUP(Hierarchisation!E866,effectifs_hiver,6,FALSE),IF(Hierarchisation!K866="Sud Est",VLOOKUP(Hierarchisation!E866,effectifs_hiver,7,FALSE),IF(Hierarchisation!K866="Sud Ouest",VLOOKUP(Hierarchisation!E866,effectifs_hiver,8,FALSE),"Erreur Région"))))))</f>
        <v>#N/A</v>
      </c>
      <c r="V866" s="17" t="e">
        <f>IF(W866="Transit","Transit",IF(W866="hiver",VLOOKUP(E866,'EFFECTIFS Hiver'!$A:$I,9,FALSE),IF(W866="été",VLOOKUP(E866,'EFFECTIFS Eté'!$A:$I,9,FALSE),"Erreur saison")))</f>
        <v>#N/A</v>
      </c>
      <c r="W866" s="18" t="e">
        <f>VLOOKUP(D866,Listes!B:C,2,FALSE)</f>
        <v>#N/A</v>
      </c>
    </row>
    <row r="867" spans="1:23" ht="15.75" customHeight="1">
      <c r="A867" s="11"/>
      <c r="B867" s="11"/>
      <c r="C867" s="11"/>
      <c r="D867" s="11"/>
      <c r="E867" s="11"/>
      <c r="F867" s="11"/>
      <c r="G867" s="11" t="e">
        <f>VLOOKUP(E867,TAXONS!B:C,2,FALSE)</f>
        <v>#N/A</v>
      </c>
      <c r="H867" s="13">
        <f t="shared" si="68"/>
        <v>0</v>
      </c>
      <c r="I867" s="12" t="e">
        <f t="shared" si="69"/>
        <v>#N/A</v>
      </c>
      <c r="J867" s="14" t="e">
        <f t="shared" si="70"/>
        <v>#N/A</v>
      </c>
      <c r="K867" s="15" t="e">
        <f>VLOOKUP(B867,REGIONS!A:D,4,FALSE)</f>
        <v>#N/A</v>
      </c>
      <c r="L867" s="19" t="e">
        <f>VLOOKUP(G867,Sensibilité!$A:$L,12,FALSE)</f>
        <v>#N/A</v>
      </c>
      <c r="M867" s="19" t="e">
        <f t="shared" si="71"/>
        <v>#N/A</v>
      </c>
      <c r="N867" s="19" t="e">
        <f t="shared" si="72"/>
        <v>#N/A</v>
      </c>
      <c r="O867" s="15" t="str">
        <f>IF(D867=Listes!$B$6,"SWARMING",IF(OR(D867=Listes!$B$1,D867=Listes!$B$2,D867=Listes!$B$5),2,IF(OR(D867=Listes!$B$3,D867=Listes!$B$4),1,"erreur colonne D")))</f>
        <v>SWARMING</v>
      </c>
      <c r="P867" s="15" t="e">
        <f>IF(OR(W867="Hiver",W867="Transit"),VLOOKUP(E867,IC!A:E,4,FALSE),IF(W867="été",VLOOKUP(E867,IC!A:E,3,FALSE),"erreur"))</f>
        <v>#N/A</v>
      </c>
      <c r="Q867" s="15" t="e">
        <f>IF(P867="NR",0,IF(F867&lt;5,0,IF(P867=1,VLOOKUP(F867,IC!$G$1:$I$8,3,TRUE),
IF(P867=2,VLOOKUP(F867,IC!$K$1:$M$8,3,TRUE),
IF(P867=3,VLOOKUP(F867,IC!$O$1:$Q$8,3,TRUE),IF(P867=4,VLOOKUP(F867,IC!$S$2:$U$9,3,TRUE),
"erreur"))))))</f>
        <v>#N/A</v>
      </c>
      <c r="R867" s="16" t="e">
        <f>IF(OR(V867="NA",V867="Transit",V867&lt;Listes!$F$1),"non applicable",F867/V867)</f>
        <v>#N/A</v>
      </c>
      <c r="S867" s="16" t="e">
        <f>IF(W867="Transit","Non applicable",IF(AND(W867="été",T867&gt;Listes!F866),F867/T867,IF(AND(W867="Hiver",Hierarchisation!U867&gt;Listes!F866),F867/U867,"non applicable")))</f>
        <v>#N/A</v>
      </c>
      <c r="T867" s="17" t="e">
        <f>IF(K867="Centre",VLOOKUP(E867,effectifs_ete,3,FALSE),IF(Hierarchisation!K867="Grand Nord",VLOOKUP(Hierarchisation!E867,effectifs_ete,4,FALSE),IF(Hierarchisation!K867="Nord Est",VLOOKUP(Hierarchisation!E867,effectifs_ete,5,FALSE),IF(Hierarchisation!K867="Nord Ouest",VLOOKUP(Hierarchisation!E867,effectifs_ete,6,FALSE),IF(Hierarchisation!K867="Sud Est",VLOOKUP(Hierarchisation!E867,effectifs_ete,7,FALSE),IF(Hierarchisation!K867="Sud Ouest",VLOOKUP(Hierarchisation!E867,effectifs_ete,8,FALSE),"Erreur Région"))))))</f>
        <v>#N/A</v>
      </c>
      <c r="U867" s="17" t="e">
        <f>IF(K867="Centre",VLOOKUP(E867,effectifs_hiver,3,FALSE),IF(Hierarchisation!K867="Grand Nord",VLOOKUP(Hierarchisation!E867,effectifs_hiver,4,FALSE),IF(Hierarchisation!K867="Nord Est",VLOOKUP(Hierarchisation!E867,effectifs_hiver,5,FALSE),IF(Hierarchisation!K867="Nord Ouest",VLOOKUP(Hierarchisation!E867,effectifs_hiver,6,FALSE),IF(Hierarchisation!K867="Sud Est",VLOOKUP(Hierarchisation!E867,effectifs_hiver,7,FALSE),IF(Hierarchisation!K867="Sud Ouest",VLOOKUP(Hierarchisation!E867,effectifs_hiver,8,FALSE),"Erreur Région"))))))</f>
        <v>#N/A</v>
      </c>
      <c r="V867" s="17" t="e">
        <f>IF(W867="Transit","Transit",IF(W867="hiver",VLOOKUP(E867,'EFFECTIFS Hiver'!$A:$I,9,FALSE),IF(W867="été",VLOOKUP(E867,'EFFECTIFS Eté'!$A:$I,9,FALSE),"Erreur saison")))</f>
        <v>#N/A</v>
      </c>
      <c r="W867" s="18" t="e">
        <f>VLOOKUP(D867,Listes!B:C,2,FALSE)</f>
        <v>#N/A</v>
      </c>
    </row>
    <row r="868" spans="1:23" ht="15.75" customHeight="1">
      <c r="A868" s="11"/>
      <c r="B868" s="11"/>
      <c r="C868" s="11"/>
      <c r="D868" s="11"/>
      <c r="E868" s="11"/>
      <c r="F868" s="11"/>
      <c r="G868" s="11" t="e">
        <f>VLOOKUP(E868,TAXONS!B:C,2,FALSE)</f>
        <v>#N/A</v>
      </c>
      <c r="H868" s="13">
        <f t="shared" si="68"/>
        <v>0</v>
      </c>
      <c r="I868" s="12" t="e">
        <f t="shared" si="69"/>
        <v>#N/A</v>
      </c>
      <c r="J868" s="14" t="e">
        <f t="shared" si="70"/>
        <v>#N/A</v>
      </c>
      <c r="K868" s="15" t="e">
        <f>VLOOKUP(B868,REGIONS!A:D,4,FALSE)</f>
        <v>#N/A</v>
      </c>
      <c r="L868" s="19" t="e">
        <f>VLOOKUP(G868,Sensibilité!$A:$L,12,FALSE)</f>
        <v>#N/A</v>
      </c>
      <c r="M868" s="19" t="e">
        <f t="shared" si="71"/>
        <v>#N/A</v>
      </c>
      <c r="N868" s="19" t="e">
        <f t="shared" si="72"/>
        <v>#N/A</v>
      </c>
      <c r="O868" s="15" t="str">
        <f>IF(D868=Listes!$B$6,"SWARMING",IF(OR(D868=Listes!$B$1,D868=Listes!$B$2,D868=Listes!$B$5),2,IF(OR(D868=Listes!$B$3,D868=Listes!$B$4),1,"erreur colonne D")))</f>
        <v>SWARMING</v>
      </c>
      <c r="P868" s="15" t="e">
        <f>IF(OR(W868="Hiver",W868="Transit"),VLOOKUP(E868,IC!A:E,4,FALSE),IF(W868="été",VLOOKUP(E868,IC!A:E,3,FALSE),"erreur"))</f>
        <v>#N/A</v>
      </c>
      <c r="Q868" s="15" t="e">
        <f>IF(P868="NR",0,IF(F868&lt;5,0,IF(P868=1,VLOOKUP(F868,IC!$G$1:$I$8,3,TRUE),
IF(P868=2,VLOOKUP(F868,IC!$K$1:$M$8,3,TRUE),
IF(P868=3,VLOOKUP(F868,IC!$O$1:$Q$8,3,TRUE),IF(P868=4,VLOOKUP(F868,IC!$S$2:$U$9,3,TRUE),
"erreur"))))))</f>
        <v>#N/A</v>
      </c>
      <c r="R868" s="16" t="e">
        <f>IF(OR(V868="NA",V868="Transit",V868&lt;Listes!$F$1),"non applicable",F868/V868)</f>
        <v>#N/A</v>
      </c>
      <c r="S868" s="16" t="e">
        <f>IF(W868="Transit","Non applicable",IF(AND(W868="été",T868&gt;Listes!F867),F868/T868,IF(AND(W868="Hiver",Hierarchisation!U868&gt;Listes!F867),F868/U868,"non applicable")))</f>
        <v>#N/A</v>
      </c>
      <c r="T868" s="17" t="e">
        <f>IF(K868="Centre",VLOOKUP(E868,effectifs_ete,3,FALSE),IF(Hierarchisation!K868="Grand Nord",VLOOKUP(Hierarchisation!E868,effectifs_ete,4,FALSE),IF(Hierarchisation!K868="Nord Est",VLOOKUP(Hierarchisation!E868,effectifs_ete,5,FALSE),IF(Hierarchisation!K868="Nord Ouest",VLOOKUP(Hierarchisation!E868,effectifs_ete,6,FALSE),IF(Hierarchisation!K868="Sud Est",VLOOKUP(Hierarchisation!E868,effectifs_ete,7,FALSE),IF(Hierarchisation!K868="Sud Ouest",VLOOKUP(Hierarchisation!E868,effectifs_ete,8,FALSE),"Erreur Région"))))))</f>
        <v>#N/A</v>
      </c>
      <c r="U868" s="17" t="e">
        <f>IF(K868="Centre",VLOOKUP(E868,effectifs_hiver,3,FALSE),IF(Hierarchisation!K868="Grand Nord",VLOOKUP(Hierarchisation!E868,effectifs_hiver,4,FALSE),IF(Hierarchisation!K868="Nord Est",VLOOKUP(Hierarchisation!E868,effectifs_hiver,5,FALSE),IF(Hierarchisation!K868="Nord Ouest",VLOOKUP(Hierarchisation!E868,effectifs_hiver,6,FALSE),IF(Hierarchisation!K868="Sud Est",VLOOKUP(Hierarchisation!E868,effectifs_hiver,7,FALSE),IF(Hierarchisation!K868="Sud Ouest",VLOOKUP(Hierarchisation!E868,effectifs_hiver,8,FALSE),"Erreur Région"))))))</f>
        <v>#N/A</v>
      </c>
      <c r="V868" s="17" t="e">
        <f>IF(W868="Transit","Transit",IF(W868="hiver",VLOOKUP(E868,'EFFECTIFS Hiver'!$A:$I,9,FALSE),IF(W868="été",VLOOKUP(E868,'EFFECTIFS Eté'!$A:$I,9,FALSE),"Erreur saison")))</f>
        <v>#N/A</v>
      </c>
      <c r="W868" s="18" t="e">
        <f>VLOOKUP(D868,Listes!B:C,2,FALSE)</f>
        <v>#N/A</v>
      </c>
    </row>
    <row r="869" spans="1:23" ht="15.75" customHeight="1">
      <c r="A869" s="11"/>
      <c r="B869" s="11"/>
      <c r="C869" s="11"/>
      <c r="D869" s="11"/>
      <c r="E869" s="11"/>
      <c r="F869" s="11"/>
      <c r="G869" s="11" t="e">
        <f>VLOOKUP(E869,TAXONS!B:C,2,FALSE)</f>
        <v>#N/A</v>
      </c>
      <c r="H869" s="13">
        <f t="shared" si="68"/>
        <v>0</v>
      </c>
      <c r="I869" s="12" t="e">
        <f t="shared" si="69"/>
        <v>#N/A</v>
      </c>
      <c r="J869" s="14" t="e">
        <f t="shared" si="70"/>
        <v>#N/A</v>
      </c>
      <c r="K869" s="15" t="e">
        <f>VLOOKUP(B869,REGIONS!A:D,4,FALSE)</f>
        <v>#N/A</v>
      </c>
      <c r="L869" s="19" t="e">
        <f>VLOOKUP(G869,Sensibilité!$A:$L,12,FALSE)</f>
        <v>#N/A</v>
      </c>
      <c r="M869" s="19" t="e">
        <f t="shared" si="71"/>
        <v>#N/A</v>
      </c>
      <c r="N869" s="19" t="e">
        <f t="shared" si="72"/>
        <v>#N/A</v>
      </c>
      <c r="O869" s="15" t="str">
        <f>IF(D869=Listes!$B$6,"SWARMING",IF(OR(D869=Listes!$B$1,D869=Listes!$B$2,D869=Listes!$B$5),2,IF(OR(D869=Listes!$B$3,D869=Listes!$B$4),1,"erreur colonne D")))</f>
        <v>SWARMING</v>
      </c>
      <c r="P869" s="15" t="e">
        <f>IF(OR(W869="Hiver",W869="Transit"),VLOOKUP(E869,IC!A:E,4,FALSE),IF(W869="été",VLOOKUP(E869,IC!A:E,3,FALSE),"erreur"))</f>
        <v>#N/A</v>
      </c>
      <c r="Q869" s="15" t="e">
        <f>IF(P869="NR",0,IF(F869&lt;5,0,IF(P869=1,VLOOKUP(F869,IC!$G$1:$I$8,3,TRUE),
IF(P869=2,VLOOKUP(F869,IC!$K$1:$M$8,3,TRUE),
IF(P869=3,VLOOKUP(F869,IC!$O$1:$Q$8,3,TRUE),IF(P869=4,VLOOKUP(F869,IC!$S$2:$U$9,3,TRUE),
"erreur"))))))</f>
        <v>#N/A</v>
      </c>
      <c r="R869" s="16" t="e">
        <f>IF(OR(V869="NA",V869="Transit",V869&lt;Listes!$F$1),"non applicable",F869/V869)</f>
        <v>#N/A</v>
      </c>
      <c r="S869" s="16" t="e">
        <f>IF(W869="Transit","Non applicable",IF(AND(W869="été",T869&gt;Listes!F868),F869/T869,IF(AND(W869="Hiver",Hierarchisation!U869&gt;Listes!F868),F869/U869,"non applicable")))</f>
        <v>#N/A</v>
      </c>
      <c r="T869" s="17" t="e">
        <f>IF(K869="Centre",VLOOKUP(E869,effectifs_ete,3,FALSE),IF(Hierarchisation!K869="Grand Nord",VLOOKUP(Hierarchisation!E869,effectifs_ete,4,FALSE),IF(Hierarchisation!K869="Nord Est",VLOOKUP(Hierarchisation!E869,effectifs_ete,5,FALSE),IF(Hierarchisation!K869="Nord Ouest",VLOOKUP(Hierarchisation!E869,effectifs_ete,6,FALSE),IF(Hierarchisation!K869="Sud Est",VLOOKUP(Hierarchisation!E869,effectifs_ete,7,FALSE),IF(Hierarchisation!K869="Sud Ouest",VLOOKUP(Hierarchisation!E869,effectifs_ete,8,FALSE),"Erreur Région"))))))</f>
        <v>#N/A</v>
      </c>
      <c r="U869" s="17" t="e">
        <f>IF(K869="Centre",VLOOKUP(E869,effectifs_hiver,3,FALSE),IF(Hierarchisation!K869="Grand Nord",VLOOKUP(Hierarchisation!E869,effectifs_hiver,4,FALSE),IF(Hierarchisation!K869="Nord Est",VLOOKUP(Hierarchisation!E869,effectifs_hiver,5,FALSE),IF(Hierarchisation!K869="Nord Ouest",VLOOKUP(Hierarchisation!E869,effectifs_hiver,6,FALSE),IF(Hierarchisation!K869="Sud Est",VLOOKUP(Hierarchisation!E869,effectifs_hiver,7,FALSE),IF(Hierarchisation!K869="Sud Ouest",VLOOKUP(Hierarchisation!E869,effectifs_hiver,8,FALSE),"Erreur Région"))))))</f>
        <v>#N/A</v>
      </c>
      <c r="V869" s="17" t="e">
        <f>IF(W869="Transit","Transit",IF(W869="hiver",VLOOKUP(E869,'EFFECTIFS Hiver'!$A:$I,9,FALSE),IF(W869="été",VLOOKUP(E869,'EFFECTIFS Eté'!$A:$I,9,FALSE),"Erreur saison")))</f>
        <v>#N/A</v>
      </c>
      <c r="W869" s="18" t="e">
        <f>VLOOKUP(D869,Listes!B:C,2,FALSE)</f>
        <v>#N/A</v>
      </c>
    </row>
    <row r="870" spans="1:23" ht="15.75" customHeight="1">
      <c r="A870" s="11"/>
      <c r="B870" s="11"/>
      <c r="C870" s="11"/>
      <c r="D870" s="11"/>
      <c r="E870" s="11"/>
      <c r="F870" s="11"/>
      <c r="G870" s="11" t="e">
        <f>VLOOKUP(E870,TAXONS!B:C,2,FALSE)</f>
        <v>#N/A</v>
      </c>
      <c r="H870" s="13">
        <f t="shared" si="68"/>
        <v>0</v>
      </c>
      <c r="I870" s="12" t="e">
        <f t="shared" si="69"/>
        <v>#N/A</v>
      </c>
      <c r="J870" s="14" t="e">
        <f t="shared" si="70"/>
        <v>#N/A</v>
      </c>
      <c r="K870" s="15" t="e">
        <f>VLOOKUP(B870,REGIONS!A:D,4,FALSE)</f>
        <v>#N/A</v>
      </c>
      <c r="L870" s="19" t="e">
        <f>VLOOKUP(G870,Sensibilité!$A:$L,12,FALSE)</f>
        <v>#N/A</v>
      </c>
      <c r="M870" s="19" t="e">
        <f t="shared" si="71"/>
        <v>#N/A</v>
      </c>
      <c r="N870" s="19" t="e">
        <f t="shared" si="72"/>
        <v>#N/A</v>
      </c>
      <c r="O870" s="15" t="str">
        <f>IF(D870=Listes!$B$6,"SWARMING",IF(OR(D870=Listes!$B$1,D870=Listes!$B$2,D870=Listes!$B$5),2,IF(OR(D870=Listes!$B$3,D870=Listes!$B$4),1,"erreur colonne D")))</f>
        <v>SWARMING</v>
      </c>
      <c r="P870" s="15" t="e">
        <f>IF(OR(W870="Hiver",W870="Transit"),VLOOKUP(E870,IC!A:E,4,FALSE),IF(W870="été",VLOOKUP(E870,IC!A:E,3,FALSE),"erreur"))</f>
        <v>#N/A</v>
      </c>
      <c r="Q870" s="15" t="e">
        <f>IF(P870="NR",0,IF(F870&lt;5,0,IF(P870=1,VLOOKUP(F870,IC!$G$1:$I$8,3,TRUE),
IF(P870=2,VLOOKUP(F870,IC!$K$1:$M$8,3,TRUE),
IF(P870=3,VLOOKUP(F870,IC!$O$1:$Q$8,3,TRUE),IF(P870=4,VLOOKUP(F870,IC!$S$2:$U$9,3,TRUE),
"erreur"))))))</f>
        <v>#N/A</v>
      </c>
      <c r="R870" s="16" t="e">
        <f>IF(OR(V870="NA",V870="Transit",V870&lt;Listes!$F$1),"non applicable",F870/V870)</f>
        <v>#N/A</v>
      </c>
      <c r="S870" s="16" t="e">
        <f>IF(W870="Transit","Non applicable",IF(AND(W870="été",T870&gt;Listes!F869),F870/T870,IF(AND(W870="Hiver",Hierarchisation!U870&gt;Listes!F869),F870/U870,"non applicable")))</f>
        <v>#N/A</v>
      </c>
      <c r="T870" s="17" t="e">
        <f>IF(K870="Centre",VLOOKUP(E870,effectifs_ete,3,FALSE),IF(Hierarchisation!K870="Grand Nord",VLOOKUP(Hierarchisation!E870,effectifs_ete,4,FALSE),IF(Hierarchisation!K870="Nord Est",VLOOKUP(Hierarchisation!E870,effectifs_ete,5,FALSE),IF(Hierarchisation!K870="Nord Ouest",VLOOKUP(Hierarchisation!E870,effectifs_ete,6,FALSE),IF(Hierarchisation!K870="Sud Est",VLOOKUP(Hierarchisation!E870,effectifs_ete,7,FALSE),IF(Hierarchisation!K870="Sud Ouest",VLOOKUP(Hierarchisation!E870,effectifs_ete,8,FALSE),"Erreur Région"))))))</f>
        <v>#N/A</v>
      </c>
      <c r="U870" s="17" t="e">
        <f>IF(K870="Centre",VLOOKUP(E870,effectifs_hiver,3,FALSE),IF(Hierarchisation!K870="Grand Nord",VLOOKUP(Hierarchisation!E870,effectifs_hiver,4,FALSE),IF(Hierarchisation!K870="Nord Est",VLOOKUP(Hierarchisation!E870,effectifs_hiver,5,FALSE),IF(Hierarchisation!K870="Nord Ouest",VLOOKUP(Hierarchisation!E870,effectifs_hiver,6,FALSE),IF(Hierarchisation!K870="Sud Est",VLOOKUP(Hierarchisation!E870,effectifs_hiver,7,FALSE),IF(Hierarchisation!K870="Sud Ouest",VLOOKUP(Hierarchisation!E870,effectifs_hiver,8,FALSE),"Erreur Région"))))))</f>
        <v>#N/A</v>
      </c>
      <c r="V870" s="17" t="e">
        <f>IF(W870="Transit","Transit",IF(W870="hiver",VLOOKUP(E870,'EFFECTIFS Hiver'!$A:$I,9,FALSE),IF(W870="été",VLOOKUP(E870,'EFFECTIFS Eté'!$A:$I,9,FALSE),"Erreur saison")))</f>
        <v>#N/A</v>
      </c>
      <c r="W870" s="18" t="e">
        <f>VLOOKUP(D870,Listes!B:C,2,FALSE)</f>
        <v>#N/A</v>
      </c>
    </row>
    <row r="871" spans="1:23" ht="15.75" customHeight="1">
      <c r="A871" s="11"/>
      <c r="B871" s="11"/>
      <c r="C871" s="11"/>
      <c r="D871" s="11"/>
      <c r="E871" s="11"/>
      <c r="F871" s="11"/>
      <c r="G871" s="11" t="e">
        <f>VLOOKUP(E871,TAXONS!B:C,2,FALSE)</f>
        <v>#N/A</v>
      </c>
      <c r="H871" s="13">
        <f t="shared" si="68"/>
        <v>0</v>
      </c>
      <c r="I871" s="12" t="e">
        <f t="shared" si="69"/>
        <v>#N/A</v>
      </c>
      <c r="J871" s="14" t="e">
        <f t="shared" si="70"/>
        <v>#N/A</v>
      </c>
      <c r="K871" s="15" t="e">
        <f>VLOOKUP(B871,REGIONS!A:D,4,FALSE)</f>
        <v>#N/A</v>
      </c>
      <c r="L871" s="19" t="e">
        <f>VLOOKUP(G871,Sensibilité!$A:$L,12,FALSE)</f>
        <v>#N/A</v>
      </c>
      <c r="M871" s="19" t="e">
        <f t="shared" si="71"/>
        <v>#N/A</v>
      </c>
      <c r="N871" s="19" t="e">
        <f t="shared" si="72"/>
        <v>#N/A</v>
      </c>
      <c r="O871" s="15" t="str">
        <f>IF(D871=Listes!$B$6,"SWARMING",IF(OR(D871=Listes!$B$1,D871=Listes!$B$2,D871=Listes!$B$5),2,IF(OR(D871=Listes!$B$3,D871=Listes!$B$4),1,"erreur colonne D")))</f>
        <v>SWARMING</v>
      </c>
      <c r="P871" s="15" t="e">
        <f>IF(OR(W871="Hiver",W871="Transit"),VLOOKUP(E871,IC!A:E,4,FALSE),IF(W871="été",VLOOKUP(E871,IC!A:E,3,FALSE),"erreur"))</f>
        <v>#N/A</v>
      </c>
      <c r="Q871" s="15" t="e">
        <f>IF(P871="NR",0,IF(F871&lt;5,0,IF(P871=1,VLOOKUP(F871,IC!$G$1:$I$8,3,TRUE),
IF(P871=2,VLOOKUP(F871,IC!$K$1:$M$8,3,TRUE),
IF(P871=3,VLOOKUP(F871,IC!$O$1:$Q$8,3,TRUE),IF(P871=4,VLOOKUP(F871,IC!$S$2:$U$9,3,TRUE),
"erreur"))))))</f>
        <v>#N/A</v>
      </c>
      <c r="R871" s="16" t="e">
        <f>IF(OR(V871="NA",V871="Transit",V871&lt;Listes!$F$1),"non applicable",F871/V871)</f>
        <v>#N/A</v>
      </c>
      <c r="S871" s="16" t="e">
        <f>IF(W871="Transit","Non applicable",IF(AND(W871="été",T871&gt;Listes!F870),F871/T871,IF(AND(W871="Hiver",Hierarchisation!U871&gt;Listes!F870),F871/U871,"non applicable")))</f>
        <v>#N/A</v>
      </c>
      <c r="T871" s="17" t="e">
        <f>IF(K871="Centre",VLOOKUP(E871,effectifs_ete,3,FALSE),IF(Hierarchisation!K871="Grand Nord",VLOOKUP(Hierarchisation!E871,effectifs_ete,4,FALSE),IF(Hierarchisation!K871="Nord Est",VLOOKUP(Hierarchisation!E871,effectifs_ete,5,FALSE),IF(Hierarchisation!K871="Nord Ouest",VLOOKUP(Hierarchisation!E871,effectifs_ete,6,FALSE),IF(Hierarchisation!K871="Sud Est",VLOOKUP(Hierarchisation!E871,effectifs_ete,7,FALSE),IF(Hierarchisation!K871="Sud Ouest",VLOOKUP(Hierarchisation!E871,effectifs_ete,8,FALSE),"Erreur Région"))))))</f>
        <v>#N/A</v>
      </c>
      <c r="U871" s="17" t="e">
        <f>IF(K871="Centre",VLOOKUP(E871,effectifs_hiver,3,FALSE),IF(Hierarchisation!K871="Grand Nord",VLOOKUP(Hierarchisation!E871,effectifs_hiver,4,FALSE),IF(Hierarchisation!K871="Nord Est",VLOOKUP(Hierarchisation!E871,effectifs_hiver,5,FALSE),IF(Hierarchisation!K871="Nord Ouest",VLOOKUP(Hierarchisation!E871,effectifs_hiver,6,FALSE),IF(Hierarchisation!K871="Sud Est",VLOOKUP(Hierarchisation!E871,effectifs_hiver,7,FALSE),IF(Hierarchisation!K871="Sud Ouest",VLOOKUP(Hierarchisation!E871,effectifs_hiver,8,FALSE),"Erreur Région"))))))</f>
        <v>#N/A</v>
      </c>
      <c r="V871" s="17" t="e">
        <f>IF(W871="Transit","Transit",IF(W871="hiver",VLOOKUP(E871,'EFFECTIFS Hiver'!$A:$I,9,FALSE),IF(W871="été",VLOOKUP(E871,'EFFECTIFS Eté'!$A:$I,9,FALSE),"Erreur saison")))</f>
        <v>#N/A</v>
      </c>
      <c r="W871" s="18" t="e">
        <f>VLOOKUP(D871,Listes!B:C,2,FALSE)</f>
        <v>#N/A</v>
      </c>
    </row>
    <row r="872" spans="1:23" ht="15.75" customHeight="1">
      <c r="A872" s="11"/>
      <c r="B872" s="11"/>
      <c r="C872" s="11"/>
      <c r="D872" s="11"/>
      <c r="E872" s="11"/>
      <c r="F872" s="11"/>
      <c r="G872" s="11" t="e">
        <f>VLOOKUP(E872,TAXONS!B:C,2,FALSE)</f>
        <v>#N/A</v>
      </c>
      <c r="H872" s="13">
        <f t="shared" si="68"/>
        <v>0</v>
      </c>
      <c r="I872" s="12" t="e">
        <f t="shared" si="69"/>
        <v>#N/A</v>
      </c>
      <c r="J872" s="14" t="e">
        <f t="shared" si="70"/>
        <v>#N/A</v>
      </c>
      <c r="K872" s="15" t="e">
        <f>VLOOKUP(B872,REGIONS!A:D,4,FALSE)</f>
        <v>#N/A</v>
      </c>
      <c r="L872" s="19" t="e">
        <f>VLOOKUP(G872,Sensibilité!$A:$L,12,FALSE)</f>
        <v>#N/A</v>
      </c>
      <c r="M872" s="19" t="e">
        <f t="shared" si="71"/>
        <v>#N/A</v>
      </c>
      <c r="N872" s="19" t="e">
        <f t="shared" si="72"/>
        <v>#N/A</v>
      </c>
      <c r="O872" s="15" t="str">
        <f>IF(D872=Listes!$B$6,"SWARMING",IF(OR(D872=Listes!$B$1,D872=Listes!$B$2,D872=Listes!$B$5),2,IF(OR(D872=Listes!$B$3,D872=Listes!$B$4),1,"erreur colonne D")))</f>
        <v>SWARMING</v>
      </c>
      <c r="P872" s="15" t="e">
        <f>IF(OR(W872="Hiver",W872="Transit"),VLOOKUP(E872,IC!A:E,4,FALSE),IF(W872="été",VLOOKUP(E872,IC!A:E,3,FALSE),"erreur"))</f>
        <v>#N/A</v>
      </c>
      <c r="Q872" s="15" t="e">
        <f>IF(P872="NR",0,IF(F872&lt;5,0,IF(P872=1,VLOOKUP(F872,IC!$G$1:$I$8,3,TRUE),
IF(P872=2,VLOOKUP(F872,IC!$K$1:$M$8,3,TRUE),
IF(P872=3,VLOOKUP(F872,IC!$O$1:$Q$8,3,TRUE),IF(P872=4,VLOOKUP(F872,IC!$S$2:$U$9,3,TRUE),
"erreur"))))))</f>
        <v>#N/A</v>
      </c>
      <c r="R872" s="16" t="e">
        <f>IF(OR(V872="NA",V872="Transit",V872&lt;Listes!$F$1),"non applicable",F872/V872)</f>
        <v>#N/A</v>
      </c>
      <c r="S872" s="16" t="e">
        <f>IF(W872="Transit","Non applicable",IF(AND(W872="été",T872&gt;Listes!F871),F872/T872,IF(AND(W872="Hiver",Hierarchisation!U872&gt;Listes!F871),F872/U872,"non applicable")))</f>
        <v>#N/A</v>
      </c>
      <c r="T872" s="17" t="e">
        <f>IF(K872="Centre",VLOOKUP(E872,effectifs_ete,3,FALSE),IF(Hierarchisation!K872="Grand Nord",VLOOKUP(Hierarchisation!E872,effectifs_ete,4,FALSE),IF(Hierarchisation!K872="Nord Est",VLOOKUP(Hierarchisation!E872,effectifs_ete,5,FALSE),IF(Hierarchisation!K872="Nord Ouest",VLOOKUP(Hierarchisation!E872,effectifs_ete,6,FALSE),IF(Hierarchisation!K872="Sud Est",VLOOKUP(Hierarchisation!E872,effectifs_ete,7,FALSE),IF(Hierarchisation!K872="Sud Ouest",VLOOKUP(Hierarchisation!E872,effectifs_ete,8,FALSE),"Erreur Région"))))))</f>
        <v>#N/A</v>
      </c>
      <c r="U872" s="17" t="e">
        <f>IF(K872="Centre",VLOOKUP(E872,effectifs_hiver,3,FALSE),IF(Hierarchisation!K872="Grand Nord",VLOOKUP(Hierarchisation!E872,effectifs_hiver,4,FALSE),IF(Hierarchisation!K872="Nord Est",VLOOKUP(Hierarchisation!E872,effectifs_hiver,5,FALSE),IF(Hierarchisation!K872="Nord Ouest",VLOOKUP(Hierarchisation!E872,effectifs_hiver,6,FALSE),IF(Hierarchisation!K872="Sud Est",VLOOKUP(Hierarchisation!E872,effectifs_hiver,7,FALSE),IF(Hierarchisation!K872="Sud Ouest",VLOOKUP(Hierarchisation!E872,effectifs_hiver,8,FALSE),"Erreur Région"))))))</f>
        <v>#N/A</v>
      </c>
      <c r="V872" s="17" t="e">
        <f>IF(W872="Transit","Transit",IF(W872="hiver",VLOOKUP(E872,'EFFECTIFS Hiver'!$A:$I,9,FALSE),IF(W872="été",VLOOKUP(E872,'EFFECTIFS Eté'!$A:$I,9,FALSE),"Erreur saison")))</f>
        <v>#N/A</v>
      </c>
      <c r="W872" s="18" t="e">
        <f>VLOOKUP(D872,Listes!B:C,2,FALSE)</f>
        <v>#N/A</v>
      </c>
    </row>
    <row r="873" spans="1:23" ht="15.75" customHeight="1">
      <c r="A873" s="11"/>
      <c r="B873" s="11"/>
      <c r="C873" s="11"/>
      <c r="D873" s="11"/>
      <c r="E873" s="11"/>
      <c r="F873" s="11"/>
      <c r="G873" s="11" t="e">
        <f>VLOOKUP(E873,TAXONS!B:C,2,FALSE)</f>
        <v>#N/A</v>
      </c>
      <c r="H873" s="13">
        <f t="shared" si="68"/>
        <v>0</v>
      </c>
      <c r="I873" s="12" t="e">
        <f t="shared" si="69"/>
        <v>#N/A</v>
      </c>
      <c r="J873" s="14" t="e">
        <f t="shared" si="70"/>
        <v>#N/A</v>
      </c>
      <c r="K873" s="15" t="e">
        <f>VLOOKUP(B873,REGIONS!A:D,4,FALSE)</f>
        <v>#N/A</v>
      </c>
      <c r="L873" s="19" t="e">
        <f>VLOOKUP(G873,Sensibilité!$A:$L,12,FALSE)</f>
        <v>#N/A</v>
      </c>
      <c r="M873" s="19" t="e">
        <f t="shared" si="71"/>
        <v>#N/A</v>
      </c>
      <c r="N873" s="19" t="e">
        <f t="shared" si="72"/>
        <v>#N/A</v>
      </c>
      <c r="O873" s="15" t="str">
        <f>IF(D873=Listes!$B$6,"SWARMING",IF(OR(D873=Listes!$B$1,D873=Listes!$B$2,D873=Listes!$B$5),2,IF(OR(D873=Listes!$B$3,D873=Listes!$B$4),1,"erreur colonne D")))</f>
        <v>SWARMING</v>
      </c>
      <c r="P873" s="15" t="e">
        <f>IF(OR(W873="Hiver",W873="Transit"),VLOOKUP(E873,IC!A:E,4,FALSE),IF(W873="été",VLOOKUP(E873,IC!A:E,3,FALSE),"erreur"))</f>
        <v>#N/A</v>
      </c>
      <c r="Q873" s="15" t="e">
        <f>IF(P873="NR",0,IF(F873&lt;5,0,IF(P873=1,VLOOKUP(F873,IC!$G$1:$I$8,3,TRUE),
IF(P873=2,VLOOKUP(F873,IC!$K$1:$M$8,3,TRUE),
IF(P873=3,VLOOKUP(F873,IC!$O$1:$Q$8,3,TRUE),IF(P873=4,VLOOKUP(F873,IC!$S$2:$U$9,3,TRUE),
"erreur"))))))</f>
        <v>#N/A</v>
      </c>
      <c r="R873" s="16" t="e">
        <f>IF(OR(V873="NA",V873="Transit",V873&lt;Listes!$F$1),"non applicable",F873/V873)</f>
        <v>#N/A</v>
      </c>
      <c r="S873" s="16" t="e">
        <f>IF(W873="Transit","Non applicable",IF(AND(W873="été",T873&gt;Listes!F872),F873/T873,IF(AND(W873="Hiver",Hierarchisation!U873&gt;Listes!F872),F873/U873,"non applicable")))</f>
        <v>#N/A</v>
      </c>
      <c r="T873" s="17" t="e">
        <f>IF(K873="Centre",VLOOKUP(E873,effectifs_ete,3,FALSE),IF(Hierarchisation!K873="Grand Nord",VLOOKUP(Hierarchisation!E873,effectifs_ete,4,FALSE),IF(Hierarchisation!K873="Nord Est",VLOOKUP(Hierarchisation!E873,effectifs_ete,5,FALSE),IF(Hierarchisation!K873="Nord Ouest",VLOOKUP(Hierarchisation!E873,effectifs_ete,6,FALSE),IF(Hierarchisation!K873="Sud Est",VLOOKUP(Hierarchisation!E873,effectifs_ete,7,FALSE),IF(Hierarchisation!K873="Sud Ouest",VLOOKUP(Hierarchisation!E873,effectifs_ete,8,FALSE),"Erreur Région"))))))</f>
        <v>#N/A</v>
      </c>
      <c r="U873" s="17" t="e">
        <f>IF(K873="Centre",VLOOKUP(E873,effectifs_hiver,3,FALSE),IF(Hierarchisation!K873="Grand Nord",VLOOKUP(Hierarchisation!E873,effectifs_hiver,4,FALSE),IF(Hierarchisation!K873="Nord Est",VLOOKUP(Hierarchisation!E873,effectifs_hiver,5,FALSE),IF(Hierarchisation!K873="Nord Ouest",VLOOKUP(Hierarchisation!E873,effectifs_hiver,6,FALSE),IF(Hierarchisation!K873="Sud Est",VLOOKUP(Hierarchisation!E873,effectifs_hiver,7,FALSE),IF(Hierarchisation!K873="Sud Ouest",VLOOKUP(Hierarchisation!E873,effectifs_hiver,8,FALSE),"Erreur Région"))))))</f>
        <v>#N/A</v>
      </c>
      <c r="V873" s="17" t="e">
        <f>IF(W873="Transit","Transit",IF(W873="hiver",VLOOKUP(E873,'EFFECTIFS Hiver'!$A:$I,9,FALSE),IF(W873="été",VLOOKUP(E873,'EFFECTIFS Eté'!$A:$I,9,FALSE),"Erreur saison")))</f>
        <v>#N/A</v>
      </c>
      <c r="W873" s="18" t="e">
        <f>VLOOKUP(D873,Listes!B:C,2,FALSE)</f>
        <v>#N/A</v>
      </c>
    </row>
    <row r="874" spans="1:23" ht="15.75" customHeight="1">
      <c r="A874" s="11"/>
      <c r="B874" s="11"/>
      <c r="C874" s="11"/>
      <c r="D874" s="11"/>
      <c r="E874" s="11"/>
      <c r="F874" s="11"/>
      <c r="G874" s="11" t="e">
        <f>VLOOKUP(E874,TAXONS!B:C,2,FALSE)</f>
        <v>#N/A</v>
      </c>
      <c r="H874" s="13">
        <f t="shared" si="68"/>
        <v>0</v>
      </c>
      <c r="I874" s="12" t="e">
        <f t="shared" si="69"/>
        <v>#N/A</v>
      </c>
      <c r="J874" s="14" t="e">
        <f t="shared" si="70"/>
        <v>#N/A</v>
      </c>
      <c r="K874" s="15" t="e">
        <f>VLOOKUP(B874,REGIONS!A:D,4,FALSE)</f>
        <v>#N/A</v>
      </c>
      <c r="L874" s="19" t="e">
        <f>VLOOKUP(G874,Sensibilité!$A:$L,12,FALSE)</f>
        <v>#N/A</v>
      </c>
      <c r="M874" s="19" t="e">
        <f t="shared" si="71"/>
        <v>#N/A</v>
      </c>
      <c r="N874" s="19" t="e">
        <f t="shared" si="72"/>
        <v>#N/A</v>
      </c>
      <c r="O874" s="15" t="str">
        <f>IF(D874=Listes!$B$6,"SWARMING",IF(OR(D874=Listes!$B$1,D874=Listes!$B$2,D874=Listes!$B$5),2,IF(OR(D874=Listes!$B$3,D874=Listes!$B$4),1,"erreur colonne D")))</f>
        <v>SWARMING</v>
      </c>
      <c r="P874" s="15" t="e">
        <f>IF(OR(W874="Hiver",W874="Transit"),VLOOKUP(E874,IC!A:E,4,FALSE),IF(W874="été",VLOOKUP(E874,IC!A:E,3,FALSE),"erreur"))</f>
        <v>#N/A</v>
      </c>
      <c r="Q874" s="15" t="e">
        <f>IF(P874="NR",0,IF(F874&lt;5,0,IF(P874=1,VLOOKUP(F874,IC!$G$1:$I$8,3,TRUE),
IF(P874=2,VLOOKUP(F874,IC!$K$1:$M$8,3,TRUE),
IF(P874=3,VLOOKUP(F874,IC!$O$1:$Q$8,3,TRUE),IF(P874=4,VLOOKUP(F874,IC!$S$2:$U$9,3,TRUE),
"erreur"))))))</f>
        <v>#N/A</v>
      </c>
      <c r="R874" s="16" t="e">
        <f>IF(OR(V874="NA",V874="Transit",V874&lt;Listes!$F$1),"non applicable",F874/V874)</f>
        <v>#N/A</v>
      </c>
      <c r="S874" s="16" t="e">
        <f>IF(W874="Transit","Non applicable",IF(AND(W874="été",T874&gt;Listes!F873),F874/T874,IF(AND(W874="Hiver",Hierarchisation!U874&gt;Listes!F873),F874/U874,"non applicable")))</f>
        <v>#N/A</v>
      </c>
      <c r="T874" s="17" t="e">
        <f>IF(K874="Centre",VLOOKUP(E874,effectifs_ete,3,FALSE),IF(Hierarchisation!K874="Grand Nord",VLOOKUP(Hierarchisation!E874,effectifs_ete,4,FALSE),IF(Hierarchisation!K874="Nord Est",VLOOKUP(Hierarchisation!E874,effectifs_ete,5,FALSE),IF(Hierarchisation!K874="Nord Ouest",VLOOKUP(Hierarchisation!E874,effectifs_ete,6,FALSE),IF(Hierarchisation!K874="Sud Est",VLOOKUP(Hierarchisation!E874,effectifs_ete,7,FALSE),IF(Hierarchisation!K874="Sud Ouest",VLOOKUP(Hierarchisation!E874,effectifs_ete,8,FALSE),"Erreur Région"))))))</f>
        <v>#N/A</v>
      </c>
      <c r="U874" s="17" t="e">
        <f>IF(K874="Centre",VLOOKUP(E874,effectifs_hiver,3,FALSE),IF(Hierarchisation!K874="Grand Nord",VLOOKUP(Hierarchisation!E874,effectifs_hiver,4,FALSE),IF(Hierarchisation!K874="Nord Est",VLOOKUP(Hierarchisation!E874,effectifs_hiver,5,FALSE),IF(Hierarchisation!K874="Nord Ouest",VLOOKUP(Hierarchisation!E874,effectifs_hiver,6,FALSE),IF(Hierarchisation!K874="Sud Est",VLOOKUP(Hierarchisation!E874,effectifs_hiver,7,FALSE),IF(Hierarchisation!K874="Sud Ouest",VLOOKUP(Hierarchisation!E874,effectifs_hiver,8,FALSE),"Erreur Région"))))))</f>
        <v>#N/A</v>
      </c>
      <c r="V874" s="17" t="e">
        <f>IF(W874="Transit","Transit",IF(W874="hiver",VLOOKUP(E874,'EFFECTIFS Hiver'!$A:$I,9,FALSE),IF(W874="été",VLOOKUP(E874,'EFFECTIFS Eté'!$A:$I,9,FALSE),"Erreur saison")))</f>
        <v>#N/A</v>
      </c>
      <c r="W874" s="18" t="e">
        <f>VLOOKUP(D874,Listes!B:C,2,FALSE)</f>
        <v>#N/A</v>
      </c>
    </row>
    <row r="875" spans="1:23" ht="15.75" customHeight="1">
      <c r="A875" s="11"/>
      <c r="B875" s="11"/>
      <c r="C875" s="11"/>
      <c r="D875" s="11"/>
      <c r="E875" s="11"/>
      <c r="F875" s="11"/>
      <c r="G875" s="11" t="e">
        <f>VLOOKUP(E875,TAXONS!B:C,2,FALSE)</f>
        <v>#N/A</v>
      </c>
      <c r="H875" s="13">
        <f t="shared" si="68"/>
        <v>0</v>
      </c>
      <c r="I875" s="12" t="e">
        <f t="shared" si="69"/>
        <v>#N/A</v>
      </c>
      <c r="J875" s="14" t="e">
        <f t="shared" si="70"/>
        <v>#N/A</v>
      </c>
      <c r="K875" s="15" t="e">
        <f>VLOOKUP(B875,REGIONS!A:D,4,FALSE)</f>
        <v>#N/A</v>
      </c>
      <c r="L875" s="19" t="e">
        <f>VLOOKUP(G875,Sensibilité!$A:$L,12,FALSE)</f>
        <v>#N/A</v>
      </c>
      <c r="M875" s="19" t="e">
        <f t="shared" si="71"/>
        <v>#N/A</v>
      </c>
      <c r="N875" s="19" t="e">
        <f t="shared" si="72"/>
        <v>#N/A</v>
      </c>
      <c r="O875" s="15" t="str">
        <f>IF(D875=Listes!$B$6,"SWARMING",IF(OR(D875=Listes!$B$1,D875=Listes!$B$2,D875=Listes!$B$5),2,IF(OR(D875=Listes!$B$3,D875=Listes!$B$4),1,"erreur colonne D")))</f>
        <v>SWARMING</v>
      </c>
      <c r="P875" s="15" t="e">
        <f>IF(OR(W875="Hiver",W875="Transit"),VLOOKUP(E875,IC!A:E,4,FALSE),IF(W875="été",VLOOKUP(E875,IC!A:E,3,FALSE),"erreur"))</f>
        <v>#N/A</v>
      </c>
      <c r="Q875" s="15" t="e">
        <f>IF(P875="NR",0,IF(F875&lt;5,0,IF(P875=1,VLOOKUP(F875,IC!$G$1:$I$8,3,TRUE),
IF(P875=2,VLOOKUP(F875,IC!$K$1:$M$8,3,TRUE),
IF(P875=3,VLOOKUP(F875,IC!$O$1:$Q$8,3,TRUE),IF(P875=4,VLOOKUP(F875,IC!$S$2:$U$9,3,TRUE),
"erreur"))))))</f>
        <v>#N/A</v>
      </c>
      <c r="R875" s="16" t="e">
        <f>IF(OR(V875="NA",V875="Transit",V875&lt;Listes!$F$1),"non applicable",F875/V875)</f>
        <v>#N/A</v>
      </c>
      <c r="S875" s="16" t="e">
        <f>IF(W875="Transit","Non applicable",IF(AND(W875="été",T875&gt;Listes!F874),F875/T875,IF(AND(W875="Hiver",Hierarchisation!U875&gt;Listes!F874),F875/U875,"non applicable")))</f>
        <v>#N/A</v>
      </c>
      <c r="T875" s="17" t="e">
        <f>IF(K875="Centre",VLOOKUP(E875,effectifs_ete,3,FALSE),IF(Hierarchisation!K875="Grand Nord",VLOOKUP(Hierarchisation!E875,effectifs_ete,4,FALSE),IF(Hierarchisation!K875="Nord Est",VLOOKUP(Hierarchisation!E875,effectifs_ete,5,FALSE),IF(Hierarchisation!K875="Nord Ouest",VLOOKUP(Hierarchisation!E875,effectifs_ete,6,FALSE),IF(Hierarchisation!K875="Sud Est",VLOOKUP(Hierarchisation!E875,effectifs_ete,7,FALSE),IF(Hierarchisation!K875="Sud Ouest",VLOOKUP(Hierarchisation!E875,effectifs_ete,8,FALSE),"Erreur Région"))))))</f>
        <v>#N/A</v>
      </c>
      <c r="U875" s="17" t="e">
        <f>IF(K875="Centre",VLOOKUP(E875,effectifs_hiver,3,FALSE),IF(Hierarchisation!K875="Grand Nord",VLOOKUP(Hierarchisation!E875,effectifs_hiver,4,FALSE),IF(Hierarchisation!K875="Nord Est",VLOOKUP(Hierarchisation!E875,effectifs_hiver,5,FALSE),IF(Hierarchisation!K875="Nord Ouest",VLOOKUP(Hierarchisation!E875,effectifs_hiver,6,FALSE),IF(Hierarchisation!K875="Sud Est",VLOOKUP(Hierarchisation!E875,effectifs_hiver,7,FALSE),IF(Hierarchisation!K875="Sud Ouest",VLOOKUP(Hierarchisation!E875,effectifs_hiver,8,FALSE),"Erreur Région"))))))</f>
        <v>#N/A</v>
      </c>
      <c r="V875" s="17" t="e">
        <f>IF(W875="Transit","Transit",IF(W875="hiver",VLOOKUP(E875,'EFFECTIFS Hiver'!$A:$I,9,FALSE),IF(W875="été",VLOOKUP(E875,'EFFECTIFS Eté'!$A:$I,9,FALSE),"Erreur saison")))</f>
        <v>#N/A</v>
      </c>
      <c r="W875" s="18" t="e">
        <f>VLOOKUP(D875,Listes!B:C,2,FALSE)</f>
        <v>#N/A</v>
      </c>
    </row>
    <row r="876" spans="1:23" ht="15.75" customHeight="1">
      <c r="A876" s="11"/>
      <c r="B876" s="11"/>
      <c r="C876" s="11"/>
      <c r="D876" s="11"/>
      <c r="E876" s="11"/>
      <c r="F876" s="11"/>
      <c r="G876" s="11" t="e">
        <f>VLOOKUP(E876,TAXONS!B:C,2,FALSE)</f>
        <v>#N/A</v>
      </c>
      <c r="H876" s="13">
        <f t="shared" si="68"/>
        <v>0</v>
      </c>
      <c r="I876" s="12" t="e">
        <f t="shared" si="69"/>
        <v>#N/A</v>
      </c>
      <c r="J876" s="14" t="e">
        <f t="shared" si="70"/>
        <v>#N/A</v>
      </c>
      <c r="K876" s="15" t="e">
        <f>VLOOKUP(B876,REGIONS!A:D,4,FALSE)</f>
        <v>#N/A</v>
      </c>
      <c r="L876" s="19" t="e">
        <f>VLOOKUP(G876,Sensibilité!$A:$L,12,FALSE)</f>
        <v>#N/A</v>
      </c>
      <c r="M876" s="19" t="e">
        <f t="shared" si="71"/>
        <v>#N/A</v>
      </c>
      <c r="N876" s="19" t="e">
        <f t="shared" si="72"/>
        <v>#N/A</v>
      </c>
      <c r="O876" s="15" t="str">
        <f>IF(D876=Listes!$B$6,"SWARMING",IF(OR(D876=Listes!$B$1,D876=Listes!$B$2,D876=Listes!$B$5),2,IF(OR(D876=Listes!$B$3,D876=Listes!$B$4),1,"erreur colonne D")))</f>
        <v>SWARMING</v>
      </c>
      <c r="P876" s="15" t="e">
        <f>IF(OR(W876="Hiver",W876="Transit"),VLOOKUP(E876,IC!A:E,4,FALSE),IF(W876="été",VLOOKUP(E876,IC!A:E,3,FALSE),"erreur"))</f>
        <v>#N/A</v>
      </c>
      <c r="Q876" s="15" t="e">
        <f>IF(P876="NR",0,IF(F876&lt;5,0,IF(P876=1,VLOOKUP(F876,IC!$G$1:$I$8,3,TRUE),
IF(P876=2,VLOOKUP(F876,IC!$K$1:$M$8,3,TRUE),
IF(P876=3,VLOOKUP(F876,IC!$O$1:$Q$8,3,TRUE),IF(P876=4,VLOOKUP(F876,IC!$S$2:$U$9,3,TRUE),
"erreur"))))))</f>
        <v>#N/A</v>
      </c>
      <c r="R876" s="16" t="e">
        <f>IF(OR(V876="NA",V876="Transit",V876&lt;Listes!$F$1),"non applicable",F876/V876)</f>
        <v>#N/A</v>
      </c>
      <c r="S876" s="16" t="e">
        <f>IF(W876="Transit","Non applicable",IF(AND(W876="été",T876&gt;Listes!F875),F876/T876,IF(AND(W876="Hiver",Hierarchisation!U876&gt;Listes!F875),F876/U876,"non applicable")))</f>
        <v>#N/A</v>
      </c>
      <c r="T876" s="17" t="e">
        <f>IF(K876="Centre",VLOOKUP(E876,effectifs_ete,3,FALSE),IF(Hierarchisation!K876="Grand Nord",VLOOKUP(Hierarchisation!E876,effectifs_ete,4,FALSE),IF(Hierarchisation!K876="Nord Est",VLOOKUP(Hierarchisation!E876,effectifs_ete,5,FALSE),IF(Hierarchisation!K876="Nord Ouest",VLOOKUP(Hierarchisation!E876,effectifs_ete,6,FALSE),IF(Hierarchisation!K876="Sud Est",VLOOKUP(Hierarchisation!E876,effectifs_ete,7,FALSE),IF(Hierarchisation!K876="Sud Ouest",VLOOKUP(Hierarchisation!E876,effectifs_ete,8,FALSE),"Erreur Région"))))))</f>
        <v>#N/A</v>
      </c>
      <c r="U876" s="17" t="e">
        <f>IF(K876="Centre",VLOOKUP(E876,effectifs_hiver,3,FALSE),IF(Hierarchisation!K876="Grand Nord",VLOOKUP(Hierarchisation!E876,effectifs_hiver,4,FALSE),IF(Hierarchisation!K876="Nord Est",VLOOKUP(Hierarchisation!E876,effectifs_hiver,5,FALSE),IF(Hierarchisation!K876="Nord Ouest",VLOOKUP(Hierarchisation!E876,effectifs_hiver,6,FALSE),IF(Hierarchisation!K876="Sud Est",VLOOKUP(Hierarchisation!E876,effectifs_hiver,7,FALSE),IF(Hierarchisation!K876="Sud Ouest",VLOOKUP(Hierarchisation!E876,effectifs_hiver,8,FALSE),"Erreur Région"))))))</f>
        <v>#N/A</v>
      </c>
      <c r="V876" s="17" t="e">
        <f>IF(W876="Transit","Transit",IF(W876="hiver",VLOOKUP(E876,'EFFECTIFS Hiver'!$A:$I,9,FALSE),IF(W876="été",VLOOKUP(E876,'EFFECTIFS Eté'!$A:$I,9,FALSE),"Erreur saison")))</f>
        <v>#N/A</v>
      </c>
      <c r="W876" s="18" t="e">
        <f>VLOOKUP(D876,Listes!B:C,2,FALSE)</f>
        <v>#N/A</v>
      </c>
    </row>
    <row r="877" spans="1:23" ht="15.75" customHeight="1">
      <c r="A877" s="11"/>
      <c r="B877" s="11"/>
      <c r="C877" s="11"/>
      <c r="D877" s="11"/>
      <c r="E877" s="11"/>
      <c r="F877" s="11"/>
      <c r="G877" s="11" t="e">
        <f>VLOOKUP(E877,TAXONS!B:C,2,FALSE)</f>
        <v>#N/A</v>
      </c>
      <c r="H877" s="13">
        <f t="shared" si="68"/>
        <v>0</v>
      </c>
      <c r="I877" s="12" t="e">
        <f t="shared" si="69"/>
        <v>#N/A</v>
      </c>
      <c r="J877" s="14" t="e">
        <f t="shared" si="70"/>
        <v>#N/A</v>
      </c>
      <c r="K877" s="15" t="e">
        <f>VLOOKUP(B877,REGIONS!A:D,4,FALSE)</f>
        <v>#N/A</v>
      </c>
      <c r="L877" s="19" t="e">
        <f>VLOOKUP(G877,Sensibilité!$A:$L,12,FALSE)</f>
        <v>#N/A</v>
      </c>
      <c r="M877" s="19" t="e">
        <f t="shared" si="71"/>
        <v>#N/A</v>
      </c>
      <c r="N877" s="19" t="e">
        <f t="shared" si="72"/>
        <v>#N/A</v>
      </c>
      <c r="O877" s="15" t="str">
        <f>IF(D877=Listes!$B$6,"SWARMING",IF(OR(D877=Listes!$B$1,D877=Listes!$B$2,D877=Listes!$B$5),2,IF(OR(D877=Listes!$B$3,D877=Listes!$B$4),1,"erreur colonne D")))</f>
        <v>SWARMING</v>
      </c>
      <c r="P877" s="15" t="e">
        <f>IF(OR(W877="Hiver",W877="Transit"),VLOOKUP(E877,IC!A:E,4,FALSE),IF(W877="été",VLOOKUP(E877,IC!A:E,3,FALSE),"erreur"))</f>
        <v>#N/A</v>
      </c>
      <c r="Q877" s="15" t="e">
        <f>IF(P877="NR",0,IF(F877&lt;5,0,IF(P877=1,VLOOKUP(F877,IC!$G$1:$I$8,3,TRUE),
IF(P877=2,VLOOKUP(F877,IC!$K$1:$M$8,3,TRUE),
IF(P877=3,VLOOKUP(F877,IC!$O$1:$Q$8,3,TRUE),IF(P877=4,VLOOKUP(F877,IC!$S$2:$U$9,3,TRUE),
"erreur"))))))</f>
        <v>#N/A</v>
      </c>
      <c r="R877" s="16" t="e">
        <f>IF(OR(V877="NA",V877="Transit",V877&lt;Listes!$F$1),"non applicable",F877/V877)</f>
        <v>#N/A</v>
      </c>
      <c r="S877" s="16" t="e">
        <f>IF(W877="Transit","Non applicable",IF(AND(W877="été",T877&gt;Listes!F876),F877/T877,IF(AND(W877="Hiver",Hierarchisation!U877&gt;Listes!F876),F877/U877,"non applicable")))</f>
        <v>#N/A</v>
      </c>
      <c r="T877" s="17" t="e">
        <f>IF(K877="Centre",VLOOKUP(E877,effectifs_ete,3,FALSE),IF(Hierarchisation!K877="Grand Nord",VLOOKUP(Hierarchisation!E877,effectifs_ete,4,FALSE),IF(Hierarchisation!K877="Nord Est",VLOOKUP(Hierarchisation!E877,effectifs_ete,5,FALSE),IF(Hierarchisation!K877="Nord Ouest",VLOOKUP(Hierarchisation!E877,effectifs_ete,6,FALSE),IF(Hierarchisation!K877="Sud Est",VLOOKUP(Hierarchisation!E877,effectifs_ete,7,FALSE),IF(Hierarchisation!K877="Sud Ouest",VLOOKUP(Hierarchisation!E877,effectifs_ete,8,FALSE),"Erreur Région"))))))</f>
        <v>#N/A</v>
      </c>
      <c r="U877" s="17" t="e">
        <f>IF(K877="Centre",VLOOKUP(E877,effectifs_hiver,3,FALSE),IF(Hierarchisation!K877="Grand Nord",VLOOKUP(Hierarchisation!E877,effectifs_hiver,4,FALSE),IF(Hierarchisation!K877="Nord Est",VLOOKUP(Hierarchisation!E877,effectifs_hiver,5,FALSE),IF(Hierarchisation!K877="Nord Ouest",VLOOKUP(Hierarchisation!E877,effectifs_hiver,6,FALSE),IF(Hierarchisation!K877="Sud Est",VLOOKUP(Hierarchisation!E877,effectifs_hiver,7,FALSE),IF(Hierarchisation!K877="Sud Ouest",VLOOKUP(Hierarchisation!E877,effectifs_hiver,8,FALSE),"Erreur Région"))))))</f>
        <v>#N/A</v>
      </c>
      <c r="V877" s="17" t="e">
        <f>IF(W877="Transit","Transit",IF(W877="hiver",VLOOKUP(E877,'EFFECTIFS Hiver'!$A:$I,9,FALSE),IF(W877="été",VLOOKUP(E877,'EFFECTIFS Eté'!$A:$I,9,FALSE),"Erreur saison")))</f>
        <v>#N/A</v>
      </c>
      <c r="W877" s="18" t="e">
        <f>VLOOKUP(D877,Listes!B:C,2,FALSE)</f>
        <v>#N/A</v>
      </c>
    </row>
    <row r="878" spans="1:23" ht="15.75" customHeight="1">
      <c r="A878" s="11"/>
      <c r="B878" s="11"/>
      <c r="C878" s="11"/>
      <c r="D878" s="11"/>
      <c r="E878" s="11"/>
      <c r="F878" s="11"/>
      <c r="G878" s="11" t="e">
        <f>VLOOKUP(E878,TAXONS!B:C,2,FALSE)</f>
        <v>#N/A</v>
      </c>
      <c r="H878" s="13">
        <f t="shared" si="68"/>
        <v>0</v>
      </c>
      <c r="I878" s="12" t="e">
        <f t="shared" si="69"/>
        <v>#N/A</v>
      </c>
      <c r="J878" s="14" t="e">
        <f t="shared" si="70"/>
        <v>#N/A</v>
      </c>
      <c r="K878" s="15" t="e">
        <f>VLOOKUP(B878,REGIONS!A:D,4,FALSE)</f>
        <v>#N/A</v>
      </c>
      <c r="L878" s="19" t="e">
        <f>VLOOKUP(G878,Sensibilité!$A:$L,12,FALSE)</f>
        <v>#N/A</v>
      </c>
      <c r="M878" s="19" t="e">
        <f t="shared" si="71"/>
        <v>#N/A</v>
      </c>
      <c r="N878" s="19" t="e">
        <f t="shared" si="72"/>
        <v>#N/A</v>
      </c>
      <c r="O878" s="15" t="str">
        <f>IF(D878=Listes!$B$6,"SWARMING",IF(OR(D878=Listes!$B$1,D878=Listes!$B$2,D878=Listes!$B$5),2,IF(OR(D878=Listes!$B$3,D878=Listes!$B$4),1,"erreur colonne D")))</f>
        <v>SWARMING</v>
      </c>
      <c r="P878" s="15" t="e">
        <f>IF(OR(W878="Hiver",W878="Transit"),VLOOKUP(E878,IC!A:E,4,FALSE),IF(W878="été",VLOOKUP(E878,IC!A:E,3,FALSE),"erreur"))</f>
        <v>#N/A</v>
      </c>
      <c r="Q878" s="15" t="e">
        <f>IF(P878="NR",0,IF(F878&lt;5,0,IF(P878=1,VLOOKUP(F878,IC!$G$1:$I$8,3,TRUE),
IF(P878=2,VLOOKUP(F878,IC!$K$1:$M$8,3,TRUE),
IF(P878=3,VLOOKUP(F878,IC!$O$1:$Q$8,3,TRUE),IF(P878=4,VLOOKUP(F878,IC!$S$2:$U$9,3,TRUE),
"erreur"))))))</f>
        <v>#N/A</v>
      </c>
      <c r="R878" s="16" t="e">
        <f>IF(OR(V878="NA",V878="Transit",V878&lt;Listes!$F$1),"non applicable",F878/V878)</f>
        <v>#N/A</v>
      </c>
      <c r="S878" s="16" t="e">
        <f>IF(W878="Transit","Non applicable",IF(AND(W878="été",T878&gt;Listes!F877),F878/T878,IF(AND(W878="Hiver",Hierarchisation!U878&gt;Listes!F877),F878/U878,"non applicable")))</f>
        <v>#N/A</v>
      </c>
      <c r="T878" s="17" t="e">
        <f>IF(K878="Centre",VLOOKUP(E878,effectifs_ete,3,FALSE),IF(Hierarchisation!K878="Grand Nord",VLOOKUP(Hierarchisation!E878,effectifs_ete,4,FALSE),IF(Hierarchisation!K878="Nord Est",VLOOKUP(Hierarchisation!E878,effectifs_ete,5,FALSE),IF(Hierarchisation!K878="Nord Ouest",VLOOKUP(Hierarchisation!E878,effectifs_ete,6,FALSE),IF(Hierarchisation!K878="Sud Est",VLOOKUP(Hierarchisation!E878,effectifs_ete,7,FALSE),IF(Hierarchisation!K878="Sud Ouest",VLOOKUP(Hierarchisation!E878,effectifs_ete,8,FALSE),"Erreur Région"))))))</f>
        <v>#N/A</v>
      </c>
      <c r="U878" s="17" t="e">
        <f>IF(K878="Centre",VLOOKUP(E878,effectifs_hiver,3,FALSE),IF(Hierarchisation!K878="Grand Nord",VLOOKUP(Hierarchisation!E878,effectifs_hiver,4,FALSE),IF(Hierarchisation!K878="Nord Est",VLOOKUP(Hierarchisation!E878,effectifs_hiver,5,FALSE),IF(Hierarchisation!K878="Nord Ouest",VLOOKUP(Hierarchisation!E878,effectifs_hiver,6,FALSE),IF(Hierarchisation!K878="Sud Est",VLOOKUP(Hierarchisation!E878,effectifs_hiver,7,FALSE),IF(Hierarchisation!K878="Sud Ouest",VLOOKUP(Hierarchisation!E878,effectifs_hiver,8,FALSE),"Erreur Région"))))))</f>
        <v>#N/A</v>
      </c>
      <c r="V878" s="17" t="e">
        <f>IF(W878="Transit","Transit",IF(W878="hiver",VLOOKUP(E878,'EFFECTIFS Hiver'!$A:$I,9,FALSE),IF(W878="été",VLOOKUP(E878,'EFFECTIFS Eté'!$A:$I,9,FALSE),"Erreur saison")))</f>
        <v>#N/A</v>
      </c>
      <c r="W878" s="18" t="e">
        <f>VLOOKUP(D878,Listes!B:C,2,FALSE)</f>
        <v>#N/A</v>
      </c>
    </row>
    <row r="879" spans="1:23" ht="15.75" customHeight="1">
      <c r="A879" s="11"/>
      <c r="B879" s="11"/>
      <c r="C879" s="11"/>
      <c r="D879" s="11"/>
      <c r="E879" s="11"/>
      <c r="F879" s="11"/>
      <c r="G879" s="11" t="e">
        <f>VLOOKUP(E879,TAXONS!B:C,2,FALSE)</f>
        <v>#N/A</v>
      </c>
      <c r="H879" s="13">
        <f t="shared" si="68"/>
        <v>0</v>
      </c>
      <c r="I879" s="12" t="e">
        <f t="shared" si="69"/>
        <v>#N/A</v>
      </c>
      <c r="J879" s="14" t="e">
        <f t="shared" si="70"/>
        <v>#N/A</v>
      </c>
      <c r="K879" s="15" t="e">
        <f>VLOOKUP(B879,REGIONS!A:D,4,FALSE)</f>
        <v>#N/A</v>
      </c>
      <c r="L879" s="19" t="e">
        <f>VLOOKUP(G879,Sensibilité!$A:$L,12,FALSE)</f>
        <v>#N/A</v>
      </c>
      <c r="M879" s="19" t="e">
        <f t="shared" si="71"/>
        <v>#N/A</v>
      </c>
      <c r="N879" s="19" t="e">
        <f t="shared" si="72"/>
        <v>#N/A</v>
      </c>
      <c r="O879" s="15" t="str">
        <f>IF(D879=Listes!$B$6,"SWARMING",IF(OR(D879=Listes!$B$1,D879=Listes!$B$2,D879=Listes!$B$5),2,IF(OR(D879=Listes!$B$3,D879=Listes!$B$4),1,"erreur colonne D")))</f>
        <v>SWARMING</v>
      </c>
      <c r="P879" s="15" t="e">
        <f>IF(OR(W879="Hiver",W879="Transit"),VLOOKUP(E879,IC!A:E,4,FALSE),IF(W879="été",VLOOKUP(E879,IC!A:E,3,FALSE),"erreur"))</f>
        <v>#N/A</v>
      </c>
      <c r="Q879" s="15" t="e">
        <f>IF(P879="NR",0,IF(F879&lt;5,0,IF(P879=1,VLOOKUP(F879,IC!$G$1:$I$8,3,TRUE),
IF(P879=2,VLOOKUP(F879,IC!$K$1:$M$8,3,TRUE),
IF(P879=3,VLOOKUP(F879,IC!$O$1:$Q$8,3,TRUE),IF(P879=4,VLOOKUP(F879,IC!$S$2:$U$9,3,TRUE),
"erreur"))))))</f>
        <v>#N/A</v>
      </c>
      <c r="R879" s="16" t="e">
        <f>IF(OR(V879="NA",V879="Transit",V879&lt;Listes!$F$1),"non applicable",F879/V879)</f>
        <v>#N/A</v>
      </c>
      <c r="S879" s="16" t="e">
        <f>IF(W879="Transit","Non applicable",IF(AND(W879="été",T879&gt;Listes!F878),F879/T879,IF(AND(W879="Hiver",Hierarchisation!U879&gt;Listes!F878),F879/U879,"non applicable")))</f>
        <v>#N/A</v>
      </c>
      <c r="T879" s="17" t="e">
        <f>IF(K879="Centre",VLOOKUP(E879,effectifs_ete,3,FALSE),IF(Hierarchisation!K879="Grand Nord",VLOOKUP(Hierarchisation!E879,effectifs_ete,4,FALSE),IF(Hierarchisation!K879="Nord Est",VLOOKUP(Hierarchisation!E879,effectifs_ete,5,FALSE),IF(Hierarchisation!K879="Nord Ouest",VLOOKUP(Hierarchisation!E879,effectifs_ete,6,FALSE),IF(Hierarchisation!K879="Sud Est",VLOOKUP(Hierarchisation!E879,effectifs_ete,7,FALSE),IF(Hierarchisation!K879="Sud Ouest",VLOOKUP(Hierarchisation!E879,effectifs_ete,8,FALSE),"Erreur Région"))))))</f>
        <v>#N/A</v>
      </c>
      <c r="U879" s="17" t="e">
        <f>IF(K879="Centre",VLOOKUP(E879,effectifs_hiver,3,FALSE),IF(Hierarchisation!K879="Grand Nord",VLOOKUP(Hierarchisation!E879,effectifs_hiver,4,FALSE),IF(Hierarchisation!K879="Nord Est",VLOOKUP(Hierarchisation!E879,effectifs_hiver,5,FALSE),IF(Hierarchisation!K879="Nord Ouest",VLOOKUP(Hierarchisation!E879,effectifs_hiver,6,FALSE),IF(Hierarchisation!K879="Sud Est",VLOOKUP(Hierarchisation!E879,effectifs_hiver,7,FALSE),IF(Hierarchisation!K879="Sud Ouest",VLOOKUP(Hierarchisation!E879,effectifs_hiver,8,FALSE),"Erreur Région"))))))</f>
        <v>#N/A</v>
      </c>
      <c r="V879" s="17" t="e">
        <f>IF(W879="Transit","Transit",IF(W879="hiver",VLOOKUP(E879,'EFFECTIFS Hiver'!$A:$I,9,FALSE),IF(W879="été",VLOOKUP(E879,'EFFECTIFS Eté'!$A:$I,9,FALSE),"Erreur saison")))</f>
        <v>#N/A</v>
      </c>
      <c r="W879" s="18" t="e">
        <f>VLOOKUP(D879,Listes!B:C,2,FALSE)</f>
        <v>#N/A</v>
      </c>
    </row>
    <row r="880" spans="1:23" ht="15.75" customHeight="1">
      <c r="A880" s="11"/>
      <c r="B880" s="11"/>
      <c r="C880" s="11"/>
      <c r="D880" s="11"/>
      <c r="E880" s="11"/>
      <c r="F880" s="11"/>
      <c r="G880" s="11" t="e">
        <f>VLOOKUP(E880,TAXONS!B:C,2,FALSE)</f>
        <v>#N/A</v>
      </c>
      <c r="H880" s="13">
        <f t="shared" si="68"/>
        <v>0</v>
      </c>
      <c r="I880" s="12" t="e">
        <f t="shared" si="69"/>
        <v>#N/A</v>
      </c>
      <c r="J880" s="14" t="e">
        <f t="shared" si="70"/>
        <v>#N/A</v>
      </c>
      <c r="K880" s="15" t="e">
        <f>VLOOKUP(B880,REGIONS!A:D,4,FALSE)</f>
        <v>#N/A</v>
      </c>
      <c r="L880" s="19" t="e">
        <f>VLOOKUP(G880,Sensibilité!$A:$L,12,FALSE)</f>
        <v>#N/A</v>
      </c>
      <c r="M880" s="19" t="e">
        <f t="shared" si="71"/>
        <v>#N/A</v>
      </c>
      <c r="N880" s="19" t="e">
        <f t="shared" si="72"/>
        <v>#N/A</v>
      </c>
      <c r="O880" s="15" t="str">
        <f>IF(D880=Listes!$B$6,"SWARMING",IF(OR(D880=Listes!$B$1,D880=Listes!$B$2,D880=Listes!$B$5),2,IF(OR(D880=Listes!$B$3,D880=Listes!$B$4),1,"erreur colonne D")))</f>
        <v>SWARMING</v>
      </c>
      <c r="P880" s="15" t="e">
        <f>IF(OR(W880="Hiver",W880="Transit"),VLOOKUP(E880,IC!A:E,4,FALSE),IF(W880="été",VLOOKUP(E880,IC!A:E,3,FALSE),"erreur"))</f>
        <v>#N/A</v>
      </c>
      <c r="Q880" s="15" t="e">
        <f>IF(P880="NR",0,IF(F880&lt;5,0,IF(P880=1,VLOOKUP(F880,IC!$G$1:$I$8,3,TRUE),
IF(P880=2,VLOOKUP(F880,IC!$K$1:$M$8,3,TRUE),
IF(P880=3,VLOOKUP(F880,IC!$O$1:$Q$8,3,TRUE),IF(P880=4,VLOOKUP(F880,IC!$S$2:$U$9,3,TRUE),
"erreur"))))))</f>
        <v>#N/A</v>
      </c>
      <c r="R880" s="16" t="e">
        <f>IF(OR(V880="NA",V880="Transit",V880&lt;Listes!$F$1),"non applicable",F880/V880)</f>
        <v>#N/A</v>
      </c>
      <c r="S880" s="16" t="e">
        <f>IF(W880="Transit","Non applicable",IF(AND(W880="été",T880&gt;Listes!F879),F880/T880,IF(AND(W880="Hiver",Hierarchisation!U880&gt;Listes!F879),F880/U880,"non applicable")))</f>
        <v>#N/A</v>
      </c>
      <c r="T880" s="17" t="e">
        <f>IF(K880="Centre",VLOOKUP(E880,effectifs_ete,3,FALSE),IF(Hierarchisation!K880="Grand Nord",VLOOKUP(Hierarchisation!E880,effectifs_ete,4,FALSE),IF(Hierarchisation!K880="Nord Est",VLOOKUP(Hierarchisation!E880,effectifs_ete,5,FALSE),IF(Hierarchisation!K880="Nord Ouest",VLOOKUP(Hierarchisation!E880,effectifs_ete,6,FALSE),IF(Hierarchisation!K880="Sud Est",VLOOKUP(Hierarchisation!E880,effectifs_ete,7,FALSE),IF(Hierarchisation!K880="Sud Ouest",VLOOKUP(Hierarchisation!E880,effectifs_ete,8,FALSE),"Erreur Région"))))))</f>
        <v>#N/A</v>
      </c>
      <c r="U880" s="17" t="e">
        <f>IF(K880="Centre",VLOOKUP(E880,effectifs_hiver,3,FALSE),IF(Hierarchisation!K880="Grand Nord",VLOOKUP(Hierarchisation!E880,effectifs_hiver,4,FALSE),IF(Hierarchisation!K880="Nord Est",VLOOKUP(Hierarchisation!E880,effectifs_hiver,5,FALSE),IF(Hierarchisation!K880="Nord Ouest",VLOOKUP(Hierarchisation!E880,effectifs_hiver,6,FALSE),IF(Hierarchisation!K880="Sud Est",VLOOKUP(Hierarchisation!E880,effectifs_hiver,7,FALSE),IF(Hierarchisation!K880="Sud Ouest",VLOOKUP(Hierarchisation!E880,effectifs_hiver,8,FALSE),"Erreur Région"))))))</f>
        <v>#N/A</v>
      </c>
      <c r="V880" s="17" t="e">
        <f>IF(W880="Transit","Transit",IF(W880="hiver",VLOOKUP(E880,'EFFECTIFS Hiver'!$A:$I,9,FALSE),IF(W880="été",VLOOKUP(E880,'EFFECTIFS Eté'!$A:$I,9,FALSE),"Erreur saison")))</f>
        <v>#N/A</v>
      </c>
      <c r="W880" s="18" t="e">
        <f>VLOOKUP(D880,Listes!B:C,2,FALSE)</f>
        <v>#N/A</v>
      </c>
    </row>
    <row r="881" spans="1:23" ht="15.75" customHeight="1">
      <c r="A881" s="11"/>
      <c r="B881" s="11"/>
      <c r="C881" s="11"/>
      <c r="D881" s="11"/>
      <c r="E881" s="11"/>
      <c r="F881" s="11"/>
      <c r="G881" s="11" t="e">
        <f>VLOOKUP(E881,TAXONS!B:C,2,FALSE)</f>
        <v>#N/A</v>
      </c>
      <c r="H881" s="13">
        <f t="shared" si="68"/>
        <v>0</v>
      </c>
      <c r="I881" s="12" t="e">
        <f t="shared" si="69"/>
        <v>#N/A</v>
      </c>
      <c r="J881" s="14" t="e">
        <f t="shared" si="70"/>
        <v>#N/A</v>
      </c>
      <c r="K881" s="15" t="e">
        <f>VLOOKUP(B881,REGIONS!A:D,4,FALSE)</f>
        <v>#N/A</v>
      </c>
      <c r="L881" s="19" t="e">
        <f>VLOOKUP(G881,Sensibilité!$A:$L,12,FALSE)</f>
        <v>#N/A</v>
      </c>
      <c r="M881" s="19" t="e">
        <f t="shared" si="71"/>
        <v>#N/A</v>
      </c>
      <c r="N881" s="19" t="e">
        <f t="shared" si="72"/>
        <v>#N/A</v>
      </c>
      <c r="O881" s="15" t="str">
        <f>IF(D881=Listes!$B$6,"SWARMING",IF(OR(D881=Listes!$B$1,D881=Listes!$B$2,D881=Listes!$B$5),2,IF(OR(D881=Listes!$B$3,D881=Listes!$B$4),1,"erreur colonne D")))</f>
        <v>SWARMING</v>
      </c>
      <c r="P881" s="15" t="e">
        <f>IF(OR(W881="Hiver",W881="Transit"),VLOOKUP(E881,IC!A:E,4,FALSE),IF(W881="été",VLOOKUP(E881,IC!A:E,3,FALSE),"erreur"))</f>
        <v>#N/A</v>
      </c>
      <c r="Q881" s="15" t="e">
        <f>IF(P881="NR",0,IF(F881&lt;5,0,IF(P881=1,VLOOKUP(F881,IC!$G$1:$I$8,3,TRUE),
IF(P881=2,VLOOKUP(F881,IC!$K$1:$M$8,3,TRUE),
IF(P881=3,VLOOKUP(F881,IC!$O$1:$Q$8,3,TRUE),IF(P881=4,VLOOKUP(F881,IC!$S$2:$U$9,3,TRUE),
"erreur"))))))</f>
        <v>#N/A</v>
      </c>
      <c r="R881" s="16" t="e">
        <f>IF(OR(V881="NA",V881="Transit",V881&lt;Listes!$F$1),"non applicable",F881/V881)</f>
        <v>#N/A</v>
      </c>
      <c r="S881" s="16" t="e">
        <f>IF(W881="Transit","Non applicable",IF(AND(W881="été",T881&gt;Listes!F880),F881/T881,IF(AND(W881="Hiver",Hierarchisation!U881&gt;Listes!F880),F881/U881,"non applicable")))</f>
        <v>#N/A</v>
      </c>
      <c r="T881" s="17" t="e">
        <f>IF(K881="Centre",VLOOKUP(E881,effectifs_ete,3,FALSE),IF(Hierarchisation!K881="Grand Nord",VLOOKUP(Hierarchisation!E881,effectifs_ete,4,FALSE),IF(Hierarchisation!K881="Nord Est",VLOOKUP(Hierarchisation!E881,effectifs_ete,5,FALSE),IF(Hierarchisation!K881="Nord Ouest",VLOOKUP(Hierarchisation!E881,effectifs_ete,6,FALSE),IF(Hierarchisation!K881="Sud Est",VLOOKUP(Hierarchisation!E881,effectifs_ete,7,FALSE),IF(Hierarchisation!K881="Sud Ouest",VLOOKUP(Hierarchisation!E881,effectifs_ete,8,FALSE),"Erreur Région"))))))</f>
        <v>#N/A</v>
      </c>
      <c r="U881" s="17" t="e">
        <f>IF(K881="Centre",VLOOKUP(E881,effectifs_hiver,3,FALSE),IF(Hierarchisation!K881="Grand Nord",VLOOKUP(Hierarchisation!E881,effectifs_hiver,4,FALSE),IF(Hierarchisation!K881="Nord Est",VLOOKUP(Hierarchisation!E881,effectifs_hiver,5,FALSE),IF(Hierarchisation!K881="Nord Ouest",VLOOKUP(Hierarchisation!E881,effectifs_hiver,6,FALSE),IF(Hierarchisation!K881="Sud Est",VLOOKUP(Hierarchisation!E881,effectifs_hiver,7,FALSE),IF(Hierarchisation!K881="Sud Ouest",VLOOKUP(Hierarchisation!E881,effectifs_hiver,8,FALSE),"Erreur Région"))))))</f>
        <v>#N/A</v>
      </c>
      <c r="V881" s="17" t="e">
        <f>IF(W881="Transit","Transit",IF(W881="hiver",VLOOKUP(E881,'EFFECTIFS Hiver'!$A:$I,9,FALSE),IF(W881="été",VLOOKUP(E881,'EFFECTIFS Eté'!$A:$I,9,FALSE),"Erreur saison")))</f>
        <v>#N/A</v>
      </c>
      <c r="W881" s="18" t="e">
        <f>VLOOKUP(D881,Listes!B:C,2,FALSE)</f>
        <v>#N/A</v>
      </c>
    </row>
    <row r="882" spans="1:23" ht="15.75" customHeight="1">
      <c r="A882" s="11"/>
      <c r="B882" s="11"/>
      <c r="C882" s="11"/>
      <c r="D882" s="11"/>
      <c r="E882" s="11"/>
      <c r="F882" s="11"/>
      <c r="G882" s="11" t="e">
        <f>VLOOKUP(E882,TAXONS!B:C,2,FALSE)</f>
        <v>#N/A</v>
      </c>
      <c r="H882" s="13">
        <f t="shared" si="68"/>
        <v>0</v>
      </c>
      <c r="I882" s="12" t="e">
        <f t="shared" si="69"/>
        <v>#N/A</v>
      </c>
      <c r="J882" s="14" t="e">
        <f t="shared" si="70"/>
        <v>#N/A</v>
      </c>
      <c r="K882" s="15" t="e">
        <f>VLOOKUP(B882,REGIONS!A:D,4,FALSE)</f>
        <v>#N/A</v>
      </c>
      <c r="L882" s="19" t="e">
        <f>VLOOKUP(G882,Sensibilité!$A:$L,12,FALSE)</f>
        <v>#N/A</v>
      </c>
      <c r="M882" s="19" t="e">
        <f t="shared" si="71"/>
        <v>#N/A</v>
      </c>
      <c r="N882" s="19" t="e">
        <f t="shared" si="72"/>
        <v>#N/A</v>
      </c>
      <c r="O882" s="15" t="str">
        <f>IF(D882=Listes!$B$6,"SWARMING",IF(OR(D882=Listes!$B$1,D882=Listes!$B$2,D882=Listes!$B$5),2,IF(OR(D882=Listes!$B$3,D882=Listes!$B$4),1,"erreur colonne D")))</f>
        <v>SWARMING</v>
      </c>
      <c r="P882" s="15" t="e">
        <f>IF(OR(W882="Hiver",W882="Transit"),VLOOKUP(E882,IC!A:E,4,FALSE),IF(W882="été",VLOOKUP(E882,IC!A:E,3,FALSE),"erreur"))</f>
        <v>#N/A</v>
      </c>
      <c r="Q882" s="15" t="e">
        <f>IF(P882="NR",0,IF(F882&lt;5,0,IF(P882=1,VLOOKUP(F882,IC!$G$1:$I$8,3,TRUE),
IF(P882=2,VLOOKUP(F882,IC!$K$1:$M$8,3,TRUE),
IF(P882=3,VLOOKUP(F882,IC!$O$1:$Q$8,3,TRUE),IF(P882=4,VLOOKUP(F882,IC!$S$2:$U$9,3,TRUE),
"erreur"))))))</f>
        <v>#N/A</v>
      </c>
      <c r="R882" s="16" t="e">
        <f>IF(OR(V882="NA",V882="Transit",V882&lt;Listes!$F$1),"non applicable",F882/V882)</f>
        <v>#N/A</v>
      </c>
      <c r="S882" s="16" t="e">
        <f>IF(W882="Transit","Non applicable",IF(AND(W882="été",T882&gt;Listes!F881),F882/T882,IF(AND(W882="Hiver",Hierarchisation!U882&gt;Listes!F881),F882/U882,"non applicable")))</f>
        <v>#N/A</v>
      </c>
      <c r="T882" s="17" t="e">
        <f>IF(K882="Centre",VLOOKUP(E882,effectifs_ete,3,FALSE),IF(Hierarchisation!K882="Grand Nord",VLOOKUP(Hierarchisation!E882,effectifs_ete,4,FALSE),IF(Hierarchisation!K882="Nord Est",VLOOKUP(Hierarchisation!E882,effectifs_ete,5,FALSE),IF(Hierarchisation!K882="Nord Ouest",VLOOKUP(Hierarchisation!E882,effectifs_ete,6,FALSE),IF(Hierarchisation!K882="Sud Est",VLOOKUP(Hierarchisation!E882,effectifs_ete,7,FALSE),IF(Hierarchisation!K882="Sud Ouest",VLOOKUP(Hierarchisation!E882,effectifs_ete,8,FALSE),"Erreur Région"))))))</f>
        <v>#N/A</v>
      </c>
      <c r="U882" s="17" t="e">
        <f>IF(K882="Centre",VLOOKUP(E882,effectifs_hiver,3,FALSE),IF(Hierarchisation!K882="Grand Nord",VLOOKUP(Hierarchisation!E882,effectifs_hiver,4,FALSE),IF(Hierarchisation!K882="Nord Est",VLOOKUP(Hierarchisation!E882,effectifs_hiver,5,FALSE),IF(Hierarchisation!K882="Nord Ouest",VLOOKUP(Hierarchisation!E882,effectifs_hiver,6,FALSE),IF(Hierarchisation!K882="Sud Est",VLOOKUP(Hierarchisation!E882,effectifs_hiver,7,FALSE),IF(Hierarchisation!K882="Sud Ouest",VLOOKUP(Hierarchisation!E882,effectifs_hiver,8,FALSE),"Erreur Région"))))))</f>
        <v>#N/A</v>
      </c>
      <c r="V882" s="17" t="e">
        <f>IF(W882="Transit","Transit",IF(W882="hiver",VLOOKUP(E882,'EFFECTIFS Hiver'!$A:$I,9,FALSE),IF(W882="été",VLOOKUP(E882,'EFFECTIFS Eté'!$A:$I,9,FALSE),"Erreur saison")))</f>
        <v>#N/A</v>
      </c>
      <c r="W882" s="18" t="e">
        <f>VLOOKUP(D882,Listes!B:C,2,FALSE)</f>
        <v>#N/A</v>
      </c>
    </row>
    <row r="883" spans="1:23" ht="15.75" customHeight="1">
      <c r="A883" s="11"/>
      <c r="B883" s="11"/>
      <c r="C883" s="11"/>
      <c r="D883" s="11"/>
      <c r="E883" s="11"/>
      <c r="F883" s="11"/>
      <c r="G883" s="11" t="e">
        <f>VLOOKUP(E883,TAXONS!B:C,2,FALSE)</f>
        <v>#N/A</v>
      </c>
      <c r="H883" s="13">
        <f t="shared" si="68"/>
        <v>0</v>
      </c>
      <c r="I883" s="12" t="e">
        <f t="shared" si="69"/>
        <v>#N/A</v>
      </c>
      <c r="J883" s="14" t="e">
        <f t="shared" si="70"/>
        <v>#N/A</v>
      </c>
      <c r="K883" s="15" t="e">
        <f>VLOOKUP(B883,REGIONS!A:D,4,FALSE)</f>
        <v>#N/A</v>
      </c>
      <c r="L883" s="19" t="e">
        <f>VLOOKUP(G883,Sensibilité!$A:$L,12,FALSE)</f>
        <v>#N/A</v>
      </c>
      <c r="M883" s="19" t="e">
        <f t="shared" si="71"/>
        <v>#N/A</v>
      </c>
      <c r="N883" s="19" t="e">
        <f t="shared" si="72"/>
        <v>#N/A</v>
      </c>
      <c r="O883" s="15" t="str">
        <f>IF(D883=Listes!$B$6,"SWARMING",IF(OR(D883=Listes!$B$1,D883=Listes!$B$2,D883=Listes!$B$5),2,IF(OR(D883=Listes!$B$3,D883=Listes!$B$4),1,"erreur colonne D")))</f>
        <v>SWARMING</v>
      </c>
      <c r="P883" s="15" t="e">
        <f>IF(OR(W883="Hiver",W883="Transit"),VLOOKUP(E883,IC!A:E,4,FALSE),IF(W883="été",VLOOKUP(E883,IC!A:E,3,FALSE),"erreur"))</f>
        <v>#N/A</v>
      </c>
      <c r="Q883" s="15" t="e">
        <f>IF(P883="NR",0,IF(F883&lt;5,0,IF(P883=1,VLOOKUP(F883,IC!$G$1:$I$8,3,TRUE),
IF(P883=2,VLOOKUP(F883,IC!$K$1:$M$8,3,TRUE),
IF(P883=3,VLOOKUP(F883,IC!$O$1:$Q$8,3,TRUE),IF(P883=4,VLOOKUP(F883,IC!$S$2:$U$9,3,TRUE),
"erreur"))))))</f>
        <v>#N/A</v>
      </c>
      <c r="R883" s="16" t="e">
        <f>IF(OR(V883="NA",V883="Transit",V883&lt;Listes!$F$1),"non applicable",F883/V883)</f>
        <v>#N/A</v>
      </c>
      <c r="S883" s="16" t="e">
        <f>IF(W883="Transit","Non applicable",IF(AND(W883="été",T883&gt;Listes!F882),F883/T883,IF(AND(W883="Hiver",Hierarchisation!U883&gt;Listes!F882),F883/U883,"non applicable")))</f>
        <v>#N/A</v>
      </c>
      <c r="T883" s="17" t="e">
        <f>IF(K883="Centre",VLOOKUP(E883,effectifs_ete,3,FALSE),IF(Hierarchisation!K883="Grand Nord",VLOOKUP(Hierarchisation!E883,effectifs_ete,4,FALSE),IF(Hierarchisation!K883="Nord Est",VLOOKUP(Hierarchisation!E883,effectifs_ete,5,FALSE),IF(Hierarchisation!K883="Nord Ouest",VLOOKUP(Hierarchisation!E883,effectifs_ete,6,FALSE),IF(Hierarchisation!K883="Sud Est",VLOOKUP(Hierarchisation!E883,effectifs_ete,7,FALSE),IF(Hierarchisation!K883="Sud Ouest",VLOOKUP(Hierarchisation!E883,effectifs_ete,8,FALSE),"Erreur Région"))))))</f>
        <v>#N/A</v>
      </c>
      <c r="U883" s="17" t="e">
        <f>IF(K883="Centre",VLOOKUP(E883,effectifs_hiver,3,FALSE),IF(Hierarchisation!K883="Grand Nord",VLOOKUP(Hierarchisation!E883,effectifs_hiver,4,FALSE),IF(Hierarchisation!K883="Nord Est",VLOOKUP(Hierarchisation!E883,effectifs_hiver,5,FALSE),IF(Hierarchisation!K883="Nord Ouest",VLOOKUP(Hierarchisation!E883,effectifs_hiver,6,FALSE),IF(Hierarchisation!K883="Sud Est",VLOOKUP(Hierarchisation!E883,effectifs_hiver,7,FALSE),IF(Hierarchisation!K883="Sud Ouest",VLOOKUP(Hierarchisation!E883,effectifs_hiver,8,FALSE),"Erreur Région"))))))</f>
        <v>#N/A</v>
      </c>
      <c r="V883" s="17" t="e">
        <f>IF(W883="Transit","Transit",IF(W883="hiver",VLOOKUP(E883,'EFFECTIFS Hiver'!$A:$I,9,FALSE),IF(W883="été",VLOOKUP(E883,'EFFECTIFS Eté'!$A:$I,9,FALSE),"Erreur saison")))</f>
        <v>#N/A</v>
      </c>
      <c r="W883" s="18" t="e">
        <f>VLOOKUP(D883,Listes!B:C,2,FALSE)</f>
        <v>#N/A</v>
      </c>
    </row>
    <row r="884" spans="1:23" ht="15.75" customHeight="1">
      <c r="A884" s="11"/>
      <c r="B884" s="11"/>
      <c r="C884" s="11"/>
      <c r="D884" s="11"/>
      <c r="E884" s="11"/>
      <c r="F884" s="11"/>
      <c r="G884" s="11" t="e">
        <f>VLOOKUP(E884,TAXONS!B:C,2,FALSE)</f>
        <v>#N/A</v>
      </c>
      <c r="H884" s="13">
        <f t="shared" si="68"/>
        <v>0</v>
      </c>
      <c r="I884" s="12" t="e">
        <f t="shared" si="69"/>
        <v>#N/A</v>
      </c>
      <c r="J884" s="14" t="e">
        <f t="shared" si="70"/>
        <v>#N/A</v>
      </c>
      <c r="K884" s="15" t="e">
        <f>VLOOKUP(B884,REGIONS!A:D,4,FALSE)</f>
        <v>#N/A</v>
      </c>
      <c r="L884" s="19" t="e">
        <f>VLOOKUP(G884,Sensibilité!$A:$L,12,FALSE)</f>
        <v>#N/A</v>
      </c>
      <c r="M884" s="19" t="e">
        <f t="shared" si="71"/>
        <v>#N/A</v>
      </c>
      <c r="N884" s="19" t="e">
        <f t="shared" si="72"/>
        <v>#N/A</v>
      </c>
      <c r="O884" s="15" t="str">
        <f>IF(D884=Listes!$B$6,"SWARMING",IF(OR(D884=Listes!$B$1,D884=Listes!$B$2,D884=Listes!$B$5),2,IF(OR(D884=Listes!$B$3,D884=Listes!$B$4),1,"erreur colonne D")))</f>
        <v>SWARMING</v>
      </c>
      <c r="P884" s="15" t="e">
        <f>IF(OR(W884="Hiver",W884="Transit"),VLOOKUP(E884,IC!A:E,4,FALSE),IF(W884="été",VLOOKUP(E884,IC!A:E,3,FALSE),"erreur"))</f>
        <v>#N/A</v>
      </c>
      <c r="Q884" s="15" t="e">
        <f>IF(P884="NR",0,IF(F884&lt;5,0,IF(P884=1,VLOOKUP(F884,IC!$G$1:$I$8,3,TRUE),
IF(P884=2,VLOOKUP(F884,IC!$K$1:$M$8,3,TRUE),
IF(P884=3,VLOOKUP(F884,IC!$O$1:$Q$8,3,TRUE),IF(P884=4,VLOOKUP(F884,IC!$S$2:$U$9,3,TRUE),
"erreur"))))))</f>
        <v>#N/A</v>
      </c>
      <c r="R884" s="16" t="e">
        <f>IF(OR(V884="NA",V884="Transit",V884&lt;Listes!$F$1),"non applicable",F884/V884)</f>
        <v>#N/A</v>
      </c>
      <c r="S884" s="16" t="e">
        <f>IF(W884="Transit","Non applicable",IF(AND(W884="été",T884&gt;Listes!F883),F884/T884,IF(AND(W884="Hiver",Hierarchisation!U884&gt;Listes!F883),F884/U884,"non applicable")))</f>
        <v>#N/A</v>
      </c>
      <c r="T884" s="17" t="e">
        <f>IF(K884="Centre",VLOOKUP(E884,effectifs_ete,3,FALSE),IF(Hierarchisation!K884="Grand Nord",VLOOKUP(Hierarchisation!E884,effectifs_ete,4,FALSE),IF(Hierarchisation!K884="Nord Est",VLOOKUP(Hierarchisation!E884,effectifs_ete,5,FALSE),IF(Hierarchisation!K884="Nord Ouest",VLOOKUP(Hierarchisation!E884,effectifs_ete,6,FALSE),IF(Hierarchisation!K884="Sud Est",VLOOKUP(Hierarchisation!E884,effectifs_ete,7,FALSE),IF(Hierarchisation!K884="Sud Ouest",VLOOKUP(Hierarchisation!E884,effectifs_ete,8,FALSE),"Erreur Région"))))))</f>
        <v>#N/A</v>
      </c>
      <c r="U884" s="17" t="e">
        <f>IF(K884="Centre",VLOOKUP(E884,effectifs_hiver,3,FALSE),IF(Hierarchisation!K884="Grand Nord",VLOOKUP(Hierarchisation!E884,effectifs_hiver,4,FALSE),IF(Hierarchisation!K884="Nord Est",VLOOKUP(Hierarchisation!E884,effectifs_hiver,5,FALSE),IF(Hierarchisation!K884="Nord Ouest",VLOOKUP(Hierarchisation!E884,effectifs_hiver,6,FALSE),IF(Hierarchisation!K884="Sud Est",VLOOKUP(Hierarchisation!E884,effectifs_hiver,7,FALSE),IF(Hierarchisation!K884="Sud Ouest",VLOOKUP(Hierarchisation!E884,effectifs_hiver,8,FALSE),"Erreur Région"))))))</f>
        <v>#N/A</v>
      </c>
      <c r="V884" s="17" t="e">
        <f>IF(W884="Transit","Transit",IF(W884="hiver",VLOOKUP(E884,'EFFECTIFS Hiver'!$A:$I,9,FALSE),IF(W884="été",VLOOKUP(E884,'EFFECTIFS Eté'!$A:$I,9,FALSE),"Erreur saison")))</f>
        <v>#N/A</v>
      </c>
      <c r="W884" s="18" t="e">
        <f>VLOOKUP(D884,Listes!B:C,2,FALSE)</f>
        <v>#N/A</v>
      </c>
    </row>
    <row r="885" spans="1:23" ht="15.75" customHeight="1">
      <c r="A885" s="11"/>
      <c r="B885" s="11"/>
      <c r="C885" s="11"/>
      <c r="D885" s="11"/>
      <c r="E885" s="11"/>
      <c r="F885" s="11"/>
      <c r="G885" s="11" t="e">
        <f>VLOOKUP(E885,TAXONS!B:C,2,FALSE)</f>
        <v>#N/A</v>
      </c>
      <c r="H885" s="13">
        <f t="shared" si="68"/>
        <v>0</v>
      </c>
      <c r="I885" s="12" t="e">
        <f t="shared" si="69"/>
        <v>#N/A</v>
      </c>
      <c r="J885" s="14" t="e">
        <f t="shared" si="70"/>
        <v>#N/A</v>
      </c>
      <c r="K885" s="15" t="e">
        <f>VLOOKUP(B885,REGIONS!A:D,4,FALSE)</f>
        <v>#N/A</v>
      </c>
      <c r="L885" s="19" t="e">
        <f>VLOOKUP(G885,Sensibilité!$A:$L,12,FALSE)</f>
        <v>#N/A</v>
      </c>
      <c r="M885" s="19" t="e">
        <f t="shared" si="71"/>
        <v>#N/A</v>
      </c>
      <c r="N885" s="19" t="e">
        <f t="shared" si="72"/>
        <v>#N/A</v>
      </c>
      <c r="O885" s="15" t="str">
        <f>IF(D885=Listes!$B$6,"SWARMING",IF(OR(D885=Listes!$B$1,D885=Listes!$B$2,D885=Listes!$B$5),2,IF(OR(D885=Listes!$B$3,D885=Listes!$B$4),1,"erreur colonne D")))</f>
        <v>SWARMING</v>
      </c>
      <c r="P885" s="15" t="e">
        <f>IF(OR(W885="Hiver",W885="Transit"),VLOOKUP(E885,IC!A:E,4,FALSE),IF(W885="été",VLOOKUP(E885,IC!A:E,3,FALSE),"erreur"))</f>
        <v>#N/A</v>
      </c>
      <c r="Q885" s="15" t="e">
        <f>IF(P885="NR",0,IF(F885&lt;5,0,IF(P885=1,VLOOKUP(F885,IC!$G$1:$I$8,3,TRUE),
IF(P885=2,VLOOKUP(F885,IC!$K$1:$M$8,3,TRUE),
IF(P885=3,VLOOKUP(F885,IC!$O$1:$Q$8,3,TRUE),IF(P885=4,VLOOKUP(F885,IC!$S$2:$U$9,3,TRUE),
"erreur"))))))</f>
        <v>#N/A</v>
      </c>
      <c r="R885" s="16" t="e">
        <f>IF(OR(V885="NA",V885="Transit",V885&lt;Listes!$F$1),"non applicable",F885/V885)</f>
        <v>#N/A</v>
      </c>
      <c r="S885" s="16" t="e">
        <f>IF(W885="Transit","Non applicable",IF(AND(W885="été",T885&gt;Listes!F884),F885/T885,IF(AND(W885="Hiver",Hierarchisation!U885&gt;Listes!F884),F885/U885,"non applicable")))</f>
        <v>#N/A</v>
      </c>
      <c r="T885" s="17" t="e">
        <f>IF(K885="Centre",VLOOKUP(E885,effectifs_ete,3,FALSE),IF(Hierarchisation!K885="Grand Nord",VLOOKUP(Hierarchisation!E885,effectifs_ete,4,FALSE),IF(Hierarchisation!K885="Nord Est",VLOOKUP(Hierarchisation!E885,effectifs_ete,5,FALSE),IF(Hierarchisation!K885="Nord Ouest",VLOOKUP(Hierarchisation!E885,effectifs_ete,6,FALSE),IF(Hierarchisation!K885="Sud Est",VLOOKUP(Hierarchisation!E885,effectifs_ete,7,FALSE),IF(Hierarchisation!K885="Sud Ouest",VLOOKUP(Hierarchisation!E885,effectifs_ete,8,FALSE),"Erreur Région"))))))</f>
        <v>#N/A</v>
      </c>
      <c r="U885" s="17" t="e">
        <f>IF(K885="Centre",VLOOKUP(E885,effectifs_hiver,3,FALSE),IF(Hierarchisation!K885="Grand Nord",VLOOKUP(Hierarchisation!E885,effectifs_hiver,4,FALSE),IF(Hierarchisation!K885="Nord Est",VLOOKUP(Hierarchisation!E885,effectifs_hiver,5,FALSE),IF(Hierarchisation!K885="Nord Ouest",VLOOKUP(Hierarchisation!E885,effectifs_hiver,6,FALSE),IF(Hierarchisation!K885="Sud Est",VLOOKUP(Hierarchisation!E885,effectifs_hiver,7,FALSE),IF(Hierarchisation!K885="Sud Ouest",VLOOKUP(Hierarchisation!E885,effectifs_hiver,8,FALSE),"Erreur Région"))))))</f>
        <v>#N/A</v>
      </c>
      <c r="V885" s="17" t="e">
        <f>IF(W885="Transit","Transit",IF(W885="hiver",VLOOKUP(E885,'EFFECTIFS Hiver'!$A:$I,9,FALSE),IF(W885="été",VLOOKUP(E885,'EFFECTIFS Eté'!$A:$I,9,FALSE),"Erreur saison")))</f>
        <v>#N/A</v>
      </c>
      <c r="W885" s="18" t="e">
        <f>VLOOKUP(D885,Listes!B:C,2,FALSE)</f>
        <v>#N/A</v>
      </c>
    </row>
    <row r="886" spans="1:23" ht="15.75" customHeight="1">
      <c r="A886" s="11"/>
      <c r="B886" s="11"/>
      <c r="C886" s="11"/>
      <c r="D886" s="11"/>
      <c r="E886" s="11"/>
      <c r="F886" s="11"/>
      <c r="G886" s="11" t="e">
        <f>VLOOKUP(E886,TAXONS!B:C,2,FALSE)</f>
        <v>#N/A</v>
      </c>
      <c r="H886" s="13">
        <f t="shared" si="68"/>
        <v>0</v>
      </c>
      <c r="I886" s="12" t="e">
        <f t="shared" si="69"/>
        <v>#N/A</v>
      </c>
      <c r="J886" s="14" t="e">
        <f t="shared" si="70"/>
        <v>#N/A</v>
      </c>
      <c r="K886" s="15" t="e">
        <f>VLOOKUP(B886,REGIONS!A:D,4,FALSE)</f>
        <v>#N/A</v>
      </c>
      <c r="L886" s="19" t="e">
        <f>VLOOKUP(G886,Sensibilité!$A:$L,12,FALSE)</f>
        <v>#N/A</v>
      </c>
      <c r="M886" s="19" t="e">
        <f t="shared" si="71"/>
        <v>#N/A</v>
      </c>
      <c r="N886" s="19" t="e">
        <f t="shared" si="72"/>
        <v>#N/A</v>
      </c>
      <c r="O886" s="15" t="str">
        <f>IF(D886=Listes!$B$6,"SWARMING",IF(OR(D886=Listes!$B$1,D886=Listes!$B$2,D886=Listes!$B$5),2,IF(OR(D886=Listes!$B$3,D886=Listes!$B$4),1,"erreur colonne D")))</f>
        <v>SWARMING</v>
      </c>
      <c r="P886" s="15" t="e">
        <f>IF(OR(W886="Hiver",W886="Transit"),VLOOKUP(E886,IC!A:E,4,FALSE),IF(W886="été",VLOOKUP(E886,IC!A:E,3,FALSE),"erreur"))</f>
        <v>#N/A</v>
      </c>
      <c r="Q886" s="15" t="e">
        <f>IF(P886="NR",0,IF(F886&lt;5,0,IF(P886=1,VLOOKUP(F886,IC!$G$1:$I$8,3,TRUE),
IF(P886=2,VLOOKUP(F886,IC!$K$1:$M$8,3,TRUE),
IF(P886=3,VLOOKUP(F886,IC!$O$1:$Q$8,3,TRUE),IF(P886=4,VLOOKUP(F886,IC!$S$2:$U$9,3,TRUE),
"erreur"))))))</f>
        <v>#N/A</v>
      </c>
      <c r="R886" s="16" t="e">
        <f>IF(OR(V886="NA",V886="Transit",V886&lt;Listes!$F$1),"non applicable",F886/V886)</f>
        <v>#N/A</v>
      </c>
      <c r="S886" s="16" t="e">
        <f>IF(W886="Transit","Non applicable",IF(AND(W886="été",T886&gt;Listes!F885),F886/T886,IF(AND(W886="Hiver",Hierarchisation!U886&gt;Listes!F885),F886/U886,"non applicable")))</f>
        <v>#N/A</v>
      </c>
      <c r="T886" s="17" t="e">
        <f>IF(K886="Centre",VLOOKUP(E886,effectifs_ete,3,FALSE),IF(Hierarchisation!K886="Grand Nord",VLOOKUP(Hierarchisation!E886,effectifs_ete,4,FALSE),IF(Hierarchisation!K886="Nord Est",VLOOKUP(Hierarchisation!E886,effectifs_ete,5,FALSE),IF(Hierarchisation!K886="Nord Ouest",VLOOKUP(Hierarchisation!E886,effectifs_ete,6,FALSE),IF(Hierarchisation!K886="Sud Est",VLOOKUP(Hierarchisation!E886,effectifs_ete,7,FALSE),IF(Hierarchisation!K886="Sud Ouest",VLOOKUP(Hierarchisation!E886,effectifs_ete,8,FALSE),"Erreur Région"))))))</f>
        <v>#N/A</v>
      </c>
      <c r="U886" s="17" t="e">
        <f>IF(K886="Centre",VLOOKUP(E886,effectifs_hiver,3,FALSE),IF(Hierarchisation!K886="Grand Nord",VLOOKUP(Hierarchisation!E886,effectifs_hiver,4,FALSE),IF(Hierarchisation!K886="Nord Est",VLOOKUP(Hierarchisation!E886,effectifs_hiver,5,FALSE),IF(Hierarchisation!K886="Nord Ouest",VLOOKUP(Hierarchisation!E886,effectifs_hiver,6,FALSE),IF(Hierarchisation!K886="Sud Est",VLOOKUP(Hierarchisation!E886,effectifs_hiver,7,FALSE),IF(Hierarchisation!K886="Sud Ouest",VLOOKUP(Hierarchisation!E886,effectifs_hiver,8,FALSE),"Erreur Région"))))))</f>
        <v>#N/A</v>
      </c>
      <c r="V886" s="17" t="e">
        <f>IF(W886="Transit","Transit",IF(W886="hiver",VLOOKUP(E886,'EFFECTIFS Hiver'!$A:$I,9,FALSE),IF(W886="été",VLOOKUP(E886,'EFFECTIFS Eté'!$A:$I,9,FALSE),"Erreur saison")))</f>
        <v>#N/A</v>
      </c>
      <c r="W886" s="18" t="e">
        <f>VLOOKUP(D886,Listes!B:C,2,FALSE)</f>
        <v>#N/A</v>
      </c>
    </row>
    <row r="887" spans="1:23" ht="15.75" customHeight="1">
      <c r="A887" s="11"/>
      <c r="B887" s="11"/>
      <c r="C887" s="11"/>
      <c r="D887" s="11"/>
      <c r="E887" s="11"/>
      <c r="F887" s="11"/>
      <c r="G887" s="11" t="e">
        <f>VLOOKUP(E887,TAXONS!B:C,2,FALSE)</f>
        <v>#N/A</v>
      </c>
      <c r="H887" s="13">
        <f t="shared" si="68"/>
        <v>0</v>
      </c>
      <c r="I887" s="12" t="e">
        <f t="shared" si="69"/>
        <v>#N/A</v>
      </c>
      <c r="J887" s="14" t="e">
        <f t="shared" si="70"/>
        <v>#N/A</v>
      </c>
      <c r="K887" s="15" t="e">
        <f>VLOOKUP(B887,REGIONS!A:D,4,FALSE)</f>
        <v>#N/A</v>
      </c>
      <c r="L887" s="19" t="e">
        <f>VLOOKUP(G887,Sensibilité!$A:$L,12,FALSE)</f>
        <v>#N/A</v>
      </c>
      <c r="M887" s="19" t="e">
        <f t="shared" si="71"/>
        <v>#N/A</v>
      </c>
      <c r="N887" s="19" t="e">
        <f t="shared" si="72"/>
        <v>#N/A</v>
      </c>
      <c r="O887" s="15" t="str">
        <f>IF(D887=Listes!$B$6,"SWARMING",IF(OR(D887=Listes!$B$1,D887=Listes!$B$2,D887=Listes!$B$5),2,IF(OR(D887=Listes!$B$3,D887=Listes!$B$4),1,"erreur colonne D")))</f>
        <v>SWARMING</v>
      </c>
      <c r="P887" s="15" t="e">
        <f>IF(OR(W887="Hiver",W887="Transit"),VLOOKUP(E887,IC!A:E,4,FALSE),IF(W887="été",VLOOKUP(E887,IC!A:E,3,FALSE),"erreur"))</f>
        <v>#N/A</v>
      </c>
      <c r="Q887" s="15" t="e">
        <f>IF(P887="NR",0,IF(F887&lt;5,0,IF(P887=1,VLOOKUP(F887,IC!$G$1:$I$8,3,TRUE),
IF(P887=2,VLOOKUP(F887,IC!$K$1:$M$8,3,TRUE),
IF(P887=3,VLOOKUP(F887,IC!$O$1:$Q$8,3,TRUE),IF(P887=4,VLOOKUP(F887,IC!$S$2:$U$9,3,TRUE),
"erreur"))))))</f>
        <v>#N/A</v>
      </c>
      <c r="R887" s="16" t="e">
        <f>IF(OR(V887="NA",V887="Transit",V887&lt;Listes!$F$1),"non applicable",F887/V887)</f>
        <v>#N/A</v>
      </c>
      <c r="S887" s="16" t="e">
        <f>IF(W887="Transit","Non applicable",IF(AND(W887="été",T887&gt;Listes!F886),F887/T887,IF(AND(W887="Hiver",Hierarchisation!U887&gt;Listes!F886),F887/U887,"non applicable")))</f>
        <v>#N/A</v>
      </c>
      <c r="T887" s="17" t="e">
        <f>IF(K887="Centre",VLOOKUP(E887,effectifs_ete,3,FALSE),IF(Hierarchisation!K887="Grand Nord",VLOOKUP(Hierarchisation!E887,effectifs_ete,4,FALSE),IF(Hierarchisation!K887="Nord Est",VLOOKUP(Hierarchisation!E887,effectifs_ete,5,FALSE),IF(Hierarchisation!K887="Nord Ouest",VLOOKUP(Hierarchisation!E887,effectifs_ete,6,FALSE),IF(Hierarchisation!K887="Sud Est",VLOOKUP(Hierarchisation!E887,effectifs_ete,7,FALSE),IF(Hierarchisation!K887="Sud Ouest",VLOOKUP(Hierarchisation!E887,effectifs_ete,8,FALSE),"Erreur Région"))))))</f>
        <v>#N/A</v>
      </c>
      <c r="U887" s="17" t="e">
        <f>IF(K887="Centre",VLOOKUP(E887,effectifs_hiver,3,FALSE),IF(Hierarchisation!K887="Grand Nord",VLOOKUP(Hierarchisation!E887,effectifs_hiver,4,FALSE),IF(Hierarchisation!K887="Nord Est",VLOOKUP(Hierarchisation!E887,effectifs_hiver,5,FALSE),IF(Hierarchisation!K887="Nord Ouest",VLOOKUP(Hierarchisation!E887,effectifs_hiver,6,FALSE),IF(Hierarchisation!K887="Sud Est",VLOOKUP(Hierarchisation!E887,effectifs_hiver,7,FALSE),IF(Hierarchisation!K887="Sud Ouest",VLOOKUP(Hierarchisation!E887,effectifs_hiver,8,FALSE),"Erreur Région"))))))</f>
        <v>#N/A</v>
      </c>
      <c r="V887" s="17" t="e">
        <f>IF(W887="Transit","Transit",IF(W887="hiver",VLOOKUP(E887,'EFFECTIFS Hiver'!$A:$I,9,FALSE),IF(W887="été",VLOOKUP(E887,'EFFECTIFS Eté'!$A:$I,9,FALSE),"Erreur saison")))</f>
        <v>#N/A</v>
      </c>
      <c r="W887" s="18" t="e">
        <f>VLOOKUP(D887,Listes!B:C,2,FALSE)</f>
        <v>#N/A</v>
      </c>
    </row>
    <row r="888" spans="1:23" ht="15.75" customHeight="1">
      <c r="A888" s="11"/>
      <c r="B888" s="11"/>
      <c r="C888" s="11"/>
      <c r="D888" s="11"/>
      <c r="E888" s="11"/>
      <c r="F888" s="11"/>
      <c r="G888" s="11" t="e">
        <f>VLOOKUP(E888,TAXONS!B:C,2,FALSE)</f>
        <v>#N/A</v>
      </c>
      <c r="H888" s="13">
        <f t="shared" si="68"/>
        <v>0</v>
      </c>
      <c r="I888" s="12" t="e">
        <f t="shared" si="69"/>
        <v>#N/A</v>
      </c>
      <c r="J888" s="14" t="e">
        <f t="shared" si="70"/>
        <v>#N/A</v>
      </c>
      <c r="K888" s="15" t="e">
        <f>VLOOKUP(B888,REGIONS!A:D,4,FALSE)</f>
        <v>#N/A</v>
      </c>
      <c r="L888" s="19" t="e">
        <f>VLOOKUP(G888,Sensibilité!$A:$L,12,FALSE)</f>
        <v>#N/A</v>
      </c>
      <c r="M888" s="19" t="e">
        <f t="shared" si="71"/>
        <v>#N/A</v>
      </c>
      <c r="N888" s="19" t="e">
        <f t="shared" si="72"/>
        <v>#N/A</v>
      </c>
      <c r="O888" s="15" t="str">
        <f>IF(D888=Listes!$B$6,"SWARMING",IF(OR(D888=Listes!$B$1,D888=Listes!$B$2,D888=Listes!$B$5),2,IF(OR(D888=Listes!$B$3,D888=Listes!$B$4),1,"erreur colonne D")))</f>
        <v>SWARMING</v>
      </c>
      <c r="P888" s="15" t="e">
        <f>IF(OR(W888="Hiver",W888="Transit"),VLOOKUP(E888,IC!A:E,4,FALSE),IF(W888="été",VLOOKUP(E888,IC!A:E,3,FALSE),"erreur"))</f>
        <v>#N/A</v>
      </c>
      <c r="Q888" s="15" t="e">
        <f>IF(P888="NR",0,IF(F888&lt;5,0,IF(P888=1,VLOOKUP(F888,IC!$G$1:$I$8,3,TRUE),
IF(P888=2,VLOOKUP(F888,IC!$K$1:$M$8,3,TRUE),
IF(P888=3,VLOOKUP(F888,IC!$O$1:$Q$8,3,TRUE),IF(P888=4,VLOOKUP(F888,IC!$S$2:$U$9,3,TRUE),
"erreur"))))))</f>
        <v>#N/A</v>
      </c>
      <c r="R888" s="16" t="e">
        <f>IF(OR(V888="NA",V888="Transit",V888&lt;Listes!$F$1),"non applicable",F888/V888)</f>
        <v>#N/A</v>
      </c>
      <c r="S888" s="16" t="e">
        <f>IF(W888="Transit","Non applicable",IF(AND(W888="été",T888&gt;Listes!F887),F888/T888,IF(AND(W888="Hiver",Hierarchisation!U888&gt;Listes!F887),F888/U888,"non applicable")))</f>
        <v>#N/A</v>
      </c>
      <c r="T888" s="17" t="e">
        <f>IF(K888="Centre",VLOOKUP(E888,effectifs_ete,3,FALSE),IF(Hierarchisation!K888="Grand Nord",VLOOKUP(Hierarchisation!E888,effectifs_ete,4,FALSE),IF(Hierarchisation!K888="Nord Est",VLOOKUP(Hierarchisation!E888,effectifs_ete,5,FALSE),IF(Hierarchisation!K888="Nord Ouest",VLOOKUP(Hierarchisation!E888,effectifs_ete,6,FALSE),IF(Hierarchisation!K888="Sud Est",VLOOKUP(Hierarchisation!E888,effectifs_ete,7,FALSE),IF(Hierarchisation!K888="Sud Ouest",VLOOKUP(Hierarchisation!E888,effectifs_ete,8,FALSE),"Erreur Région"))))))</f>
        <v>#N/A</v>
      </c>
      <c r="U888" s="17" t="e">
        <f>IF(K888="Centre",VLOOKUP(E888,effectifs_hiver,3,FALSE),IF(Hierarchisation!K888="Grand Nord",VLOOKUP(Hierarchisation!E888,effectifs_hiver,4,FALSE),IF(Hierarchisation!K888="Nord Est",VLOOKUP(Hierarchisation!E888,effectifs_hiver,5,FALSE),IF(Hierarchisation!K888="Nord Ouest",VLOOKUP(Hierarchisation!E888,effectifs_hiver,6,FALSE),IF(Hierarchisation!K888="Sud Est",VLOOKUP(Hierarchisation!E888,effectifs_hiver,7,FALSE),IF(Hierarchisation!K888="Sud Ouest",VLOOKUP(Hierarchisation!E888,effectifs_hiver,8,FALSE),"Erreur Région"))))))</f>
        <v>#N/A</v>
      </c>
      <c r="V888" s="17" t="e">
        <f>IF(W888="Transit","Transit",IF(W888="hiver",VLOOKUP(E888,'EFFECTIFS Hiver'!$A:$I,9,FALSE),IF(W888="été",VLOOKUP(E888,'EFFECTIFS Eté'!$A:$I,9,FALSE),"Erreur saison")))</f>
        <v>#N/A</v>
      </c>
      <c r="W888" s="18" t="e">
        <f>VLOOKUP(D888,Listes!B:C,2,FALSE)</f>
        <v>#N/A</v>
      </c>
    </row>
    <row r="889" spans="1:23" ht="15.75" customHeight="1">
      <c r="A889" s="11"/>
      <c r="B889" s="11"/>
      <c r="C889" s="11"/>
      <c r="D889" s="11"/>
      <c r="E889" s="11"/>
      <c r="F889" s="11"/>
      <c r="G889" s="11" t="e">
        <f>VLOOKUP(E889,TAXONS!B:C,2,FALSE)</f>
        <v>#N/A</v>
      </c>
      <c r="H889" s="13">
        <f t="shared" si="68"/>
        <v>0</v>
      </c>
      <c r="I889" s="12" t="e">
        <f t="shared" si="69"/>
        <v>#N/A</v>
      </c>
      <c r="J889" s="14" t="e">
        <f t="shared" si="70"/>
        <v>#N/A</v>
      </c>
      <c r="K889" s="15" t="e">
        <f>VLOOKUP(B889,REGIONS!A:D,4,FALSE)</f>
        <v>#N/A</v>
      </c>
      <c r="L889" s="19" t="e">
        <f>VLOOKUP(G889,Sensibilité!$A:$L,12,FALSE)</f>
        <v>#N/A</v>
      </c>
      <c r="M889" s="19" t="e">
        <f t="shared" si="71"/>
        <v>#N/A</v>
      </c>
      <c r="N889" s="19" t="e">
        <f t="shared" si="72"/>
        <v>#N/A</v>
      </c>
      <c r="O889" s="15" t="str">
        <f>IF(D889=Listes!$B$6,"SWARMING",IF(OR(D889=Listes!$B$1,D889=Listes!$B$2,D889=Listes!$B$5),2,IF(OR(D889=Listes!$B$3,D889=Listes!$B$4),1,"erreur colonne D")))</f>
        <v>SWARMING</v>
      </c>
      <c r="P889" s="15" t="e">
        <f>IF(OR(W889="Hiver",W889="Transit"),VLOOKUP(E889,IC!A:E,4,FALSE),IF(W889="été",VLOOKUP(E889,IC!A:E,3,FALSE),"erreur"))</f>
        <v>#N/A</v>
      </c>
      <c r="Q889" s="15" t="e">
        <f>IF(P889="NR",0,IF(F889&lt;5,0,IF(P889=1,VLOOKUP(F889,IC!$G$1:$I$8,3,TRUE),
IF(P889=2,VLOOKUP(F889,IC!$K$1:$M$8,3,TRUE),
IF(P889=3,VLOOKUP(F889,IC!$O$1:$Q$8,3,TRUE),IF(P889=4,VLOOKUP(F889,IC!$S$2:$U$9,3,TRUE),
"erreur"))))))</f>
        <v>#N/A</v>
      </c>
      <c r="R889" s="16" t="e">
        <f>IF(OR(V889="NA",V889="Transit",V889&lt;Listes!$F$1),"non applicable",F889/V889)</f>
        <v>#N/A</v>
      </c>
      <c r="S889" s="16" t="e">
        <f>IF(W889="Transit","Non applicable",IF(AND(W889="été",T889&gt;Listes!F888),F889/T889,IF(AND(W889="Hiver",Hierarchisation!U889&gt;Listes!F888),F889/U889,"non applicable")))</f>
        <v>#N/A</v>
      </c>
      <c r="T889" s="17" t="e">
        <f>IF(K889="Centre",VLOOKUP(E889,effectifs_ete,3,FALSE),IF(Hierarchisation!K889="Grand Nord",VLOOKUP(Hierarchisation!E889,effectifs_ete,4,FALSE),IF(Hierarchisation!K889="Nord Est",VLOOKUP(Hierarchisation!E889,effectifs_ete,5,FALSE),IF(Hierarchisation!K889="Nord Ouest",VLOOKUP(Hierarchisation!E889,effectifs_ete,6,FALSE),IF(Hierarchisation!K889="Sud Est",VLOOKUP(Hierarchisation!E889,effectifs_ete,7,FALSE),IF(Hierarchisation!K889="Sud Ouest",VLOOKUP(Hierarchisation!E889,effectifs_ete,8,FALSE),"Erreur Région"))))))</f>
        <v>#N/A</v>
      </c>
      <c r="U889" s="17" t="e">
        <f>IF(K889="Centre",VLOOKUP(E889,effectifs_hiver,3,FALSE),IF(Hierarchisation!K889="Grand Nord",VLOOKUP(Hierarchisation!E889,effectifs_hiver,4,FALSE),IF(Hierarchisation!K889="Nord Est",VLOOKUP(Hierarchisation!E889,effectifs_hiver,5,FALSE),IF(Hierarchisation!K889="Nord Ouest",VLOOKUP(Hierarchisation!E889,effectifs_hiver,6,FALSE),IF(Hierarchisation!K889="Sud Est",VLOOKUP(Hierarchisation!E889,effectifs_hiver,7,FALSE),IF(Hierarchisation!K889="Sud Ouest",VLOOKUP(Hierarchisation!E889,effectifs_hiver,8,FALSE),"Erreur Région"))))))</f>
        <v>#N/A</v>
      </c>
      <c r="V889" s="17" t="e">
        <f>IF(W889="Transit","Transit",IF(W889="hiver",VLOOKUP(E889,'EFFECTIFS Hiver'!$A:$I,9,FALSE),IF(W889="été",VLOOKUP(E889,'EFFECTIFS Eté'!$A:$I,9,FALSE),"Erreur saison")))</f>
        <v>#N/A</v>
      </c>
      <c r="W889" s="18" t="e">
        <f>VLOOKUP(D889,Listes!B:C,2,FALSE)</f>
        <v>#N/A</v>
      </c>
    </row>
    <row r="890" spans="1:23" ht="15.75" customHeight="1">
      <c r="A890" s="11"/>
      <c r="B890" s="11"/>
      <c r="C890" s="11"/>
      <c r="D890" s="11"/>
      <c r="E890" s="11"/>
      <c r="F890" s="11"/>
      <c r="G890" s="11" t="e">
        <f>VLOOKUP(E890,TAXONS!B:C,2,FALSE)</f>
        <v>#N/A</v>
      </c>
      <c r="H890" s="13">
        <f t="shared" si="68"/>
        <v>0</v>
      </c>
      <c r="I890" s="12" t="e">
        <f t="shared" si="69"/>
        <v>#N/A</v>
      </c>
      <c r="J890" s="14" t="e">
        <f t="shared" si="70"/>
        <v>#N/A</v>
      </c>
      <c r="K890" s="15" t="e">
        <f>VLOOKUP(B890,REGIONS!A:D,4,FALSE)</f>
        <v>#N/A</v>
      </c>
      <c r="L890" s="19" t="e">
        <f>VLOOKUP(G890,Sensibilité!$A:$L,12,FALSE)</f>
        <v>#N/A</v>
      </c>
      <c r="M890" s="19" t="e">
        <f t="shared" si="71"/>
        <v>#N/A</v>
      </c>
      <c r="N890" s="19" t="e">
        <f t="shared" si="72"/>
        <v>#N/A</v>
      </c>
      <c r="O890" s="15" t="str">
        <f>IF(D890=Listes!$B$6,"SWARMING",IF(OR(D890=Listes!$B$1,D890=Listes!$B$2,D890=Listes!$B$5),2,IF(OR(D890=Listes!$B$3,D890=Listes!$B$4),1,"erreur colonne D")))</f>
        <v>SWARMING</v>
      </c>
      <c r="P890" s="15" t="e">
        <f>IF(OR(W890="Hiver",W890="Transit"),VLOOKUP(E890,IC!A:E,4,FALSE),IF(W890="été",VLOOKUP(E890,IC!A:E,3,FALSE),"erreur"))</f>
        <v>#N/A</v>
      </c>
      <c r="Q890" s="15" t="e">
        <f>IF(P890="NR",0,IF(F890&lt;5,0,IF(P890=1,VLOOKUP(F890,IC!$G$1:$I$8,3,TRUE),
IF(P890=2,VLOOKUP(F890,IC!$K$1:$M$8,3,TRUE),
IF(P890=3,VLOOKUP(F890,IC!$O$1:$Q$8,3,TRUE),IF(P890=4,VLOOKUP(F890,IC!$S$2:$U$9,3,TRUE),
"erreur"))))))</f>
        <v>#N/A</v>
      </c>
      <c r="R890" s="16" t="e">
        <f>IF(OR(V890="NA",V890="Transit",V890&lt;Listes!$F$1),"non applicable",F890/V890)</f>
        <v>#N/A</v>
      </c>
      <c r="S890" s="16" t="e">
        <f>IF(W890="Transit","Non applicable",IF(AND(W890="été",T890&gt;Listes!F889),F890/T890,IF(AND(W890="Hiver",Hierarchisation!U890&gt;Listes!F889),F890/U890,"non applicable")))</f>
        <v>#N/A</v>
      </c>
      <c r="T890" s="17" t="e">
        <f>IF(K890="Centre",VLOOKUP(E890,effectifs_ete,3,FALSE),IF(Hierarchisation!K890="Grand Nord",VLOOKUP(Hierarchisation!E890,effectifs_ete,4,FALSE),IF(Hierarchisation!K890="Nord Est",VLOOKUP(Hierarchisation!E890,effectifs_ete,5,FALSE),IF(Hierarchisation!K890="Nord Ouest",VLOOKUP(Hierarchisation!E890,effectifs_ete,6,FALSE),IF(Hierarchisation!K890="Sud Est",VLOOKUP(Hierarchisation!E890,effectifs_ete,7,FALSE),IF(Hierarchisation!K890="Sud Ouest",VLOOKUP(Hierarchisation!E890,effectifs_ete,8,FALSE),"Erreur Région"))))))</f>
        <v>#N/A</v>
      </c>
      <c r="U890" s="17" t="e">
        <f>IF(K890="Centre",VLOOKUP(E890,effectifs_hiver,3,FALSE),IF(Hierarchisation!K890="Grand Nord",VLOOKUP(Hierarchisation!E890,effectifs_hiver,4,FALSE),IF(Hierarchisation!K890="Nord Est",VLOOKUP(Hierarchisation!E890,effectifs_hiver,5,FALSE),IF(Hierarchisation!K890="Nord Ouest",VLOOKUP(Hierarchisation!E890,effectifs_hiver,6,FALSE),IF(Hierarchisation!K890="Sud Est",VLOOKUP(Hierarchisation!E890,effectifs_hiver,7,FALSE),IF(Hierarchisation!K890="Sud Ouest",VLOOKUP(Hierarchisation!E890,effectifs_hiver,8,FALSE),"Erreur Région"))))))</f>
        <v>#N/A</v>
      </c>
      <c r="V890" s="17" t="e">
        <f>IF(W890="Transit","Transit",IF(W890="hiver",VLOOKUP(E890,'EFFECTIFS Hiver'!$A:$I,9,FALSE),IF(W890="été",VLOOKUP(E890,'EFFECTIFS Eté'!$A:$I,9,FALSE),"Erreur saison")))</f>
        <v>#N/A</v>
      </c>
      <c r="W890" s="18" t="e">
        <f>VLOOKUP(D890,Listes!B:C,2,FALSE)</f>
        <v>#N/A</v>
      </c>
    </row>
    <row r="891" spans="1:23" ht="15.75" customHeight="1">
      <c r="A891" s="11"/>
      <c r="B891" s="11"/>
      <c r="C891" s="11"/>
      <c r="D891" s="11"/>
      <c r="E891" s="11"/>
      <c r="F891" s="11"/>
      <c r="G891" s="11" t="e">
        <f>VLOOKUP(E891,TAXONS!B:C,2,FALSE)</f>
        <v>#N/A</v>
      </c>
      <c r="H891" s="13">
        <f t="shared" si="68"/>
        <v>0</v>
      </c>
      <c r="I891" s="12" t="e">
        <f t="shared" si="69"/>
        <v>#N/A</v>
      </c>
      <c r="J891" s="14" t="e">
        <f t="shared" si="70"/>
        <v>#N/A</v>
      </c>
      <c r="K891" s="15" t="e">
        <f>VLOOKUP(B891,REGIONS!A:D,4,FALSE)</f>
        <v>#N/A</v>
      </c>
      <c r="L891" s="19" t="e">
        <f>VLOOKUP(G891,Sensibilité!$A:$L,12,FALSE)</f>
        <v>#N/A</v>
      </c>
      <c r="M891" s="19" t="e">
        <f t="shared" si="71"/>
        <v>#N/A</v>
      </c>
      <c r="N891" s="19" t="e">
        <f t="shared" si="72"/>
        <v>#N/A</v>
      </c>
      <c r="O891" s="15" t="str">
        <f>IF(D891=Listes!$B$6,"SWARMING",IF(OR(D891=Listes!$B$1,D891=Listes!$B$2,D891=Listes!$B$5),2,IF(OR(D891=Listes!$B$3,D891=Listes!$B$4),1,"erreur colonne D")))</f>
        <v>SWARMING</v>
      </c>
      <c r="P891" s="15" t="e">
        <f>IF(OR(W891="Hiver",W891="Transit"),VLOOKUP(E891,IC!A:E,4,FALSE),IF(W891="été",VLOOKUP(E891,IC!A:E,3,FALSE),"erreur"))</f>
        <v>#N/A</v>
      </c>
      <c r="Q891" s="15" t="e">
        <f>IF(P891="NR",0,IF(F891&lt;5,0,IF(P891=1,VLOOKUP(F891,IC!$G$1:$I$8,3,TRUE),
IF(P891=2,VLOOKUP(F891,IC!$K$1:$M$8,3,TRUE),
IF(P891=3,VLOOKUP(F891,IC!$O$1:$Q$8,3,TRUE),IF(P891=4,VLOOKUP(F891,IC!$S$2:$U$9,3,TRUE),
"erreur"))))))</f>
        <v>#N/A</v>
      </c>
      <c r="R891" s="16" t="e">
        <f>IF(OR(V891="NA",V891="Transit",V891&lt;Listes!$F$1),"non applicable",F891/V891)</f>
        <v>#N/A</v>
      </c>
      <c r="S891" s="16" t="e">
        <f>IF(W891="Transit","Non applicable",IF(AND(W891="été",T891&gt;Listes!F890),F891/T891,IF(AND(W891="Hiver",Hierarchisation!U891&gt;Listes!F890),F891/U891,"non applicable")))</f>
        <v>#N/A</v>
      </c>
      <c r="T891" s="17" t="e">
        <f>IF(K891="Centre",VLOOKUP(E891,effectifs_ete,3,FALSE),IF(Hierarchisation!K891="Grand Nord",VLOOKUP(Hierarchisation!E891,effectifs_ete,4,FALSE),IF(Hierarchisation!K891="Nord Est",VLOOKUP(Hierarchisation!E891,effectifs_ete,5,FALSE),IF(Hierarchisation!K891="Nord Ouest",VLOOKUP(Hierarchisation!E891,effectifs_ete,6,FALSE),IF(Hierarchisation!K891="Sud Est",VLOOKUP(Hierarchisation!E891,effectifs_ete,7,FALSE),IF(Hierarchisation!K891="Sud Ouest",VLOOKUP(Hierarchisation!E891,effectifs_ete,8,FALSE),"Erreur Région"))))))</f>
        <v>#N/A</v>
      </c>
      <c r="U891" s="17" t="e">
        <f>IF(K891="Centre",VLOOKUP(E891,effectifs_hiver,3,FALSE),IF(Hierarchisation!K891="Grand Nord",VLOOKUP(Hierarchisation!E891,effectifs_hiver,4,FALSE),IF(Hierarchisation!K891="Nord Est",VLOOKUP(Hierarchisation!E891,effectifs_hiver,5,FALSE),IF(Hierarchisation!K891="Nord Ouest",VLOOKUP(Hierarchisation!E891,effectifs_hiver,6,FALSE),IF(Hierarchisation!K891="Sud Est",VLOOKUP(Hierarchisation!E891,effectifs_hiver,7,FALSE),IF(Hierarchisation!K891="Sud Ouest",VLOOKUP(Hierarchisation!E891,effectifs_hiver,8,FALSE),"Erreur Région"))))))</f>
        <v>#N/A</v>
      </c>
      <c r="V891" s="17" t="e">
        <f>IF(W891="Transit","Transit",IF(W891="hiver",VLOOKUP(E891,'EFFECTIFS Hiver'!$A:$I,9,FALSE),IF(W891="été",VLOOKUP(E891,'EFFECTIFS Eté'!$A:$I,9,FALSE),"Erreur saison")))</f>
        <v>#N/A</v>
      </c>
      <c r="W891" s="18" t="e">
        <f>VLOOKUP(D891,Listes!B:C,2,FALSE)</f>
        <v>#N/A</v>
      </c>
    </row>
    <row r="892" spans="1:23" ht="15.75" customHeight="1">
      <c r="A892" s="11"/>
      <c r="B892" s="11"/>
      <c r="C892" s="11"/>
      <c r="D892" s="11"/>
      <c r="E892" s="11"/>
      <c r="F892" s="11"/>
      <c r="G892" s="11" t="e">
        <f>VLOOKUP(E892,TAXONS!B:C,2,FALSE)</f>
        <v>#N/A</v>
      </c>
      <c r="H892" s="13">
        <f t="shared" si="68"/>
        <v>0</v>
      </c>
      <c r="I892" s="12" t="e">
        <f t="shared" si="69"/>
        <v>#N/A</v>
      </c>
      <c r="J892" s="14" t="e">
        <f t="shared" si="70"/>
        <v>#N/A</v>
      </c>
      <c r="K892" s="15" t="e">
        <f>VLOOKUP(B892,REGIONS!A:D,4,FALSE)</f>
        <v>#N/A</v>
      </c>
      <c r="L892" s="19" t="e">
        <f>VLOOKUP(G892,Sensibilité!$A:$L,12,FALSE)</f>
        <v>#N/A</v>
      </c>
      <c r="M892" s="19" t="e">
        <f t="shared" si="71"/>
        <v>#N/A</v>
      </c>
      <c r="N892" s="19" t="e">
        <f t="shared" si="72"/>
        <v>#N/A</v>
      </c>
      <c r="O892" s="15" t="str">
        <f>IF(D892=Listes!$B$6,"SWARMING",IF(OR(D892=Listes!$B$1,D892=Listes!$B$2,D892=Listes!$B$5),2,IF(OR(D892=Listes!$B$3,D892=Listes!$B$4),1,"erreur colonne D")))</f>
        <v>SWARMING</v>
      </c>
      <c r="P892" s="15" t="e">
        <f>IF(OR(W892="Hiver",W892="Transit"),VLOOKUP(E892,IC!A:E,4,FALSE),IF(W892="été",VLOOKUP(E892,IC!A:E,3,FALSE),"erreur"))</f>
        <v>#N/A</v>
      </c>
      <c r="Q892" s="15" t="e">
        <f>IF(P892="NR",0,IF(F892&lt;5,0,IF(P892=1,VLOOKUP(F892,IC!$G$1:$I$8,3,TRUE),
IF(P892=2,VLOOKUP(F892,IC!$K$1:$M$8,3,TRUE),
IF(P892=3,VLOOKUP(F892,IC!$O$1:$Q$8,3,TRUE),IF(P892=4,VLOOKUP(F892,IC!$S$2:$U$9,3,TRUE),
"erreur"))))))</f>
        <v>#N/A</v>
      </c>
      <c r="R892" s="16" t="e">
        <f>IF(OR(V892="NA",V892="Transit",V892&lt;Listes!$F$1),"non applicable",F892/V892)</f>
        <v>#N/A</v>
      </c>
      <c r="S892" s="16" t="e">
        <f>IF(W892="Transit","Non applicable",IF(AND(W892="été",T892&gt;Listes!F891),F892/T892,IF(AND(W892="Hiver",Hierarchisation!U892&gt;Listes!F891),F892/U892,"non applicable")))</f>
        <v>#N/A</v>
      </c>
      <c r="T892" s="17" t="e">
        <f>IF(K892="Centre",VLOOKUP(E892,effectifs_ete,3,FALSE),IF(Hierarchisation!K892="Grand Nord",VLOOKUP(Hierarchisation!E892,effectifs_ete,4,FALSE),IF(Hierarchisation!K892="Nord Est",VLOOKUP(Hierarchisation!E892,effectifs_ete,5,FALSE),IF(Hierarchisation!K892="Nord Ouest",VLOOKUP(Hierarchisation!E892,effectifs_ete,6,FALSE),IF(Hierarchisation!K892="Sud Est",VLOOKUP(Hierarchisation!E892,effectifs_ete,7,FALSE),IF(Hierarchisation!K892="Sud Ouest",VLOOKUP(Hierarchisation!E892,effectifs_ete,8,FALSE),"Erreur Région"))))))</f>
        <v>#N/A</v>
      </c>
      <c r="U892" s="17" t="e">
        <f>IF(K892="Centre",VLOOKUP(E892,effectifs_hiver,3,FALSE),IF(Hierarchisation!K892="Grand Nord",VLOOKUP(Hierarchisation!E892,effectifs_hiver,4,FALSE),IF(Hierarchisation!K892="Nord Est",VLOOKUP(Hierarchisation!E892,effectifs_hiver,5,FALSE),IF(Hierarchisation!K892="Nord Ouest",VLOOKUP(Hierarchisation!E892,effectifs_hiver,6,FALSE),IF(Hierarchisation!K892="Sud Est",VLOOKUP(Hierarchisation!E892,effectifs_hiver,7,FALSE),IF(Hierarchisation!K892="Sud Ouest",VLOOKUP(Hierarchisation!E892,effectifs_hiver,8,FALSE),"Erreur Région"))))))</f>
        <v>#N/A</v>
      </c>
      <c r="V892" s="17" t="e">
        <f>IF(W892="Transit","Transit",IF(W892="hiver",VLOOKUP(E892,'EFFECTIFS Hiver'!$A:$I,9,FALSE),IF(W892="été",VLOOKUP(E892,'EFFECTIFS Eté'!$A:$I,9,FALSE),"Erreur saison")))</f>
        <v>#N/A</v>
      </c>
      <c r="W892" s="18" t="e">
        <f>VLOOKUP(D892,Listes!B:C,2,FALSE)</f>
        <v>#N/A</v>
      </c>
    </row>
    <row r="893" spans="1:23" ht="15.75" customHeight="1">
      <c r="A893" s="11"/>
      <c r="B893" s="11"/>
      <c r="C893" s="11"/>
      <c r="D893" s="11"/>
      <c r="E893" s="11"/>
      <c r="F893" s="11"/>
      <c r="G893" s="11" t="e">
        <f>VLOOKUP(E893,TAXONS!B:C,2,FALSE)</f>
        <v>#N/A</v>
      </c>
      <c r="H893" s="13">
        <f t="shared" si="68"/>
        <v>0</v>
      </c>
      <c r="I893" s="12" t="e">
        <f t="shared" si="69"/>
        <v>#N/A</v>
      </c>
      <c r="J893" s="14" t="e">
        <f t="shared" si="70"/>
        <v>#N/A</v>
      </c>
      <c r="K893" s="15" t="e">
        <f>VLOOKUP(B893,REGIONS!A:D,4,FALSE)</f>
        <v>#N/A</v>
      </c>
      <c r="L893" s="19" t="e">
        <f>VLOOKUP(G893,Sensibilité!$A:$L,12,FALSE)</f>
        <v>#N/A</v>
      </c>
      <c r="M893" s="19" t="e">
        <f t="shared" si="71"/>
        <v>#N/A</v>
      </c>
      <c r="N893" s="19" t="e">
        <f t="shared" si="72"/>
        <v>#N/A</v>
      </c>
      <c r="O893" s="15" t="str">
        <f>IF(D893=Listes!$B$6,"SWARMING",IF(OR(D893=Listes!$B$1,D893=Listes!$B$2,D893=Listes!$B$5),2,IF(OR(D893=Listes!$B$3,D893=Listes!$B$4),1,"erreur colonne D")))</f>
        <v>SWARMING</v>
      </c>
      <c r="P893" s="15" t="e">
        <f>IF(OR(W893="Hiver",W893="Transit"),VLOOKUP(E893,IC!A:E,4,FALSE),IF(W893="été",VLOOKUP(E893,IC!A:E,3,FALSE),"erreur"))</f>
        <v>#N/A</v>
      </c>
      <c r="Q893" s="15" t="e">
        <f>IF(P893="NR",0,IF(F893&lt;5,0,IF(P893=1,VLOOKUP(F893,IC!$G$1:$I$8,3,TRUE),
IF(P893=2,VLOOKUP(F893,IC!$K$1:$M$8,3,TRUE),
IF(P893=3,VLOOKUP(F893,IC!$O$1:$Q$8,3,TRUE),IF(P893=4,VLOOKUP(F893,IC!$S$2:$U$9,3,TRUE),
"erreur"))))))</f>
        <v>#N/A</v>
      </c>
      <c r="R893" s="16" t="e">
        <f>IF(OR(V893="NA",V893="Transit",V893&lt;Listes!$F$1),"non applicable",F893/V893)</f>
        <v>#N/A</v>
      </c>
      <c r="S893" s="16" t="e">
        <f>IF(W893="Transit","Non applicable",IF(AND(W893="été",T893&gt;Listes!F892),F893/T893,IF(AND(W893="Hiver",Hierarchisation!U893&gt;Listes!F892),F893/U893,"non applicable")))</f>
        <v>#N/A</v>
      </c>
      <c r="T893" s="17" t="e">
        <f>IF(K893="Centre",VLOOKUP(E893,effectifs_ete,3,FALSE),IF(Hierarchisation!K893="Grand Nord",VLOOKUP(Hierarchisation!E893,effectifs_ete,4,FALSE),IF(Hierarchisation!K893="Nord Est",VLOOKUP(Hierarchisation!E893,effectifs_ete,5,FALSE),IF(Hierarchisation!K893="Nord Ouest",VLOOKUP(Hierarchisation!E893,effectifs_ete,6,FALSE),IF(Hierarchisation!K893="Sud Est",VLOOKUP(Hierarchisation!E893,effectifs_ete,7,FALSE),IF(Hierarchisation!K893="Sud Ouest",VLOOKUP(Hierarchisation!E893,effectifs_ete,8,FALSE),"Erreur Région"))))))</f>
        <v>#N/A</v>
      </c>
      <c r="U893" s="17" t="e">
        <f>IF(K893="Centre",VLOOKUP(E893,effectifs_hiver,3,FALSE),IF(Hierarchisation!K893="Grand Nord",VLOOKUP(Hierarchisation!E893,effectifs_hiver,4,FALSE),IF(Hierarchisation!K893="Nord Est",VLOOKUP(Hierarchisation!E893,effectifs_hiver,5,FALSE),IF(Hierarchisation!K893="Nord Ouest",VLOOKUP(Hierarchisation!E893,effectifs_hiver,6,FALSE),IF(Hierarchisation!K893="Sud Est",VLOOKUP(Hierarchisation!E893,effectifs_hiver,7,FALSE),IF(Hierarchisation!K893="Sud Ouest",VLOOKUP(Hierarchisation!E893,effectifs_hiver,8,FALSE),"Erreur Région"))))))</f>
        <v>#N/A</v>
      </c>
      <c r="V893" s="17" t="e">
        <f>IF(W893="Transit","Transit",IF(W893="hiver",VLOOKUP(E893,'EFFECTIFS Hiver'!$A:$I,9,FALSE),IF(W893="été",VLOOKUP(E893,'EFFECTIFS Eté'!$A:$I,9,FALSE),"Erreur saison")))</f>
        <v>#N/A</v>
      </c>
      <c r="W893" s="18" t="e">
        <f>VLOOKUP(D893,Listes!B:C,2,FALSE)</f>
        <v>#N/A</v>
      </c>
    </row>
    <row r="894" spans="1:23" ht="15.75" customHeight="1">
      <c r="A894" s="11"/>
      <c r="B894" s="11"/>
      <c r="C894" s="11"/>
      <c r="D894" s="11"/>
      <c r="E894" s="11"/>
      <c r="F894" s="11"/>
      <c r="G894" s="11" t="e">
        <f>VLOOKUP(E894,TAXONS!B:C,2,FALSE)</f>
        <v>#N/A</v>
      </c>
      <c r="H894" s="13">
        <f t="shared" si="68"/>
        <v>0</v>
      </c>
      <c r="I894" s="12" t="e">
        <f t="shared" si="69"/>
        <v>#N/A</v>
      </c>
      <c r="J894" s="14" t="e">
        <f t="shared" si="70"/>
        <v>#N/A</v>
      </c>
      <c r="K894" s="15" t="e">
        <f>VLOOKUP(B894,REGIONS!A:D,4,FALSE)</f>
        <v>#N/A</v>
      </c>
      <c r="L894" s="19" t="e">
        <f>VLOOKUP(G894,Sensibilité!$A:$L,12,FALSE)</f>
        <v>#N/A</v>
      </c>
      <c r="M894" s="19" t="e">
        <f t="shared" si="71"/>
        <v>#N/A</v>
      </c>
      <c r="N894" s="19" t="e">
        <f t="shared" si="72"/>
        <v>#N/A</v>
      </c>
      <c r="O894" s="15" t="str">
        <f>IF(D894=Listes!$B$6,"SWARMING",IF(OR(D894=Listes!$B$1,D894=Listes!$B$2,D894=Listes!$B$5),2,IF(OR(D894=Listes!$B$3,D894=Listes!$B$4),1,"erreur colonne D")))</f>
        <v>SWARMING</v>
      </c>
      <c r="P894" s="15" t="e">
        <f>IF(OR(W894="Hiver",W894="Transit"),VLOOKUP(E894,IC!A:E,4,FALSE),IF(W894="été",VLOOKUP(E894,IC!A:E,3,FALSE),"erreur"))</f>
        <v>#N/A</v>
      </c>
      <c r="Q894" s="15" t="e">
        <f>IF(P894="NR",0,IF(F894&lt;5,0,IF(P894=1,VLOOKUP(F894,IC!$G$1:$I$8,3,TRUE),
IF(P894=2,VLOOKUP(F894,IC!$K$1:$M$8,3,TRUE),
IF(P894=3,VLOOKUP(F894,IC!$O$1:$Q$8,3,TRUE),IF(P894=4,VLOOKUP(F894,IC!$S$2:$U$9,3,TRUE),
"erreur"))))))</f>
        <v>#N/A</v>
      </c>
      <c r="R894" s="16" t="e">
        <f>IF(OR(V894="NA",V894="Transit",V894&lt;Listes!$F$1),"non applicable",F894/V894)</f>
        <v>#N/A</v>
      </c>
      <c r="S894" s="16" t="e">
        <f>IF(W894="Transit","Non applicable",IF(AND(W894="été",T894&gt;Listes!F893),F894/T894,IF(AND(W894="Hiver",Hierarchisation!U894&gt;Listes!F893),F894/U894,"non applicable")))</f>
        <v>#N/A</v>
      </c>
      <c r="T894" s="17" t="e">
        <f>IF(K894="Centre",VLOOKUP(E894,effectifs_ete,3,FALSE),IF(Hierarchisation!K894="Grand Nord",VLOOKUP(Hierarchisation!E894,effectifs_ete,4,FALSE),IF(Hierarchisation!K894="Nord Est",VLOOKUP(Hierarchisation!E894,effectifs_ete,5,FALSE),IF(Hierarchisation!K894="Nord Ouest",VLOOKUP(Hierarchisation!E894,effectifs_ete,6,FALSE),IF(Hierarchisation!K894="Sud Est",VLOOKUP(Hierarchisation!E894,effectifs_ete,7,FALSE),IF(Hierarchisation!K894="Sud Ouest",VLOOKUP(Hierarchisation!E894,effectifs_ete,8,FALSE),"Erreur Région"))))))</f>
        <v>#N/A</v>
      </c>
      <c r="U894" s="17" t="e">
        <f>IF(K894="Centre",VLOOKUP(E894,effectifs_hiver,3,FALSE),IF(Hierarchisation!K894="Grand Nord",VLOOKUP(Hierarchisation!E894,effectifs_hiver,4,FALSE),IF(Hierarchisation!K894="Nord Est",VLOOKUP(Hierarchisation!E894,effectifs_hiver,5,FALSE),IF(Hierarchisation!K894="Nord Ouest",VLOOKUP(Hierarchisation!E894,effectifs_hiver,6,FALSE),IF(Hierarchisation!K894="Sud Est",VLOOKUP(Hierarchisation!E894,effectifs_hiver,7,FALSE),IF(Hierarchisation!K894="Sud Ouest",VLOOKUP(Hierarchisation!E894,effectifs_hiver,8,FALSE),"Erreur Région"))))))</f>
        <v>#N/A</v>
      </c>
      <c r="V894" s="17" t="e">
        <f>IF(W894="Transit","Transit",IF(W894="hiver",VLOOKUP(E894,'EFFECTIFS Hiver'!$A:$I,9,FALSE),IF(W894="été",VLOOKUP(E894,'EFFECTIFS Eté'!$A:$I,9,FALSE),"Erreur saison")))</f>
        <v>#N/A</v>
      </c>
      <c r="W894" s="18" t="e">
        <f>VLOOKUP(D894,Listes!B:C,2,FALSE)</f>
        <v>#N/A</v>
      </c>
    </row>
    <row r="895" spans="1:23" ht="15.75" customHeight="1">
      <c r="A895" s="11"/>
      <c r="B895" s="11"/>
      <c r="C895" s="11"/>
      <c r="D895" s="11"/>
      <c r="E895" s="11"/>
      <c r="F895" s="11"/>
      <c r="G895" s="11" t="e">
        <f>VLOOKUP(E895,TAXONS!B:C,2,FALSE)</f>
        <v>#N/A</v>
      </c>
      <c r="H895" s="13">
        <f t="shared" si="68"/>
        <v>0</v>
      </c>
      <c r="I895" s="12" t="e">
        <f t="shared" si="69"/>
        <v>#N/A</v>
      </c>
      <c r="J895" s="14" t="e">
        <f t="shared" si="70"/>
        <v>#N/A</v>
      </c>
      <c r="K895" s="15" t="e">
        <f>VLOOKUP(B895,REGIONS!A:D,4,FALSE)</f>
        <v>#N/A</v>
      </c>
      <c r="L895" s="19" t="e">
        <f>VLOOKUP(G895,Sensibilité!$A:$L,12,FALSE)</f>
        <v>#N/A</v>
      </c>
      <c r="M895" s="19" t="e">
        <f t="shared" si="71"/>
        <v>#N/A</v>
      </c>
      <c r="N895" s="19" t="e">
        <f t="shared" si="72"/>
        <v>#N/A</v>
      </c>
      <c r="O895" s="15" t="str">
        <f>IF(D895=Listes!$B$6,"SWARMING",IF(OR(D895=Listes!$B$1,D895=Listes!$B$2,D895=Listes!$B$5),2,IF(OR(D895=Listes!$B$3,D895=Listes!$B$4),1,"erreur colonne D")))</f>
        <v>SWARMING</v>
      </c>
      <c r="P895" s="15" t="e">
        <f>IF(OR(W895="Hiver",W895="Transit"),VLOOKUP(E895,IC!A:E,4,FALSE),IF(W895="été",VLOOKUP(E895,IC!A:E,3,FALSE),"erreur"))</f>
        <v>#N/A</v>
      </c>
      <c r="Q895" s="15" t="e">
        <f>IF(P895="NR",0,IF(F895&lt;5,0,IF(P895=1,VLOOKUP(F895,IC!$G$1:$I$8,3,TRUE),
IF(P895=2,VLOOKUP(F895,IC!$K$1:$M$8,3,TRUE),
IF(P895=3,VLOOKUP(F895,IC!$O$1:$Q$8,3,TRUE),IF(P895=4,VLOOKUP(F895,IC!$S$2:$U$9,3,TRUE),
"erreur"))))))</f>
        <v>#N/A</v>
      </c>
      <c r="R895" s="16" t="e">
        <f>IF(OR(V895="NA",V895="Transit",V895&lt;Listes!$F$1),"non applicable",F895/V895)</f>
        <v>#N/A</v>
      </c>
      <c r="S895" s="16" t="e">
        <f>IF(W895="Transit","Non applicable",IF(AND(W895="été",T895&gt;Listes!F894),F895/T895,IF(AND(W895="Hiver",Hierarchisation!U895&gt;Listes!F894),F895/U895,"non applicable")))</f>
        <v>#N/A</v>
      </c>
      <c r="T895" s="17" t="e">
        <f>IF(K895="Centre",VLOOKUP(E895,effectifs_ete,3,FALSE),IF(Hierarchisation!K895="Grand Nord",VLOOKUP(Hierarchisation!E895,effectifs_ete,4,FALSE),IF(Hierarchisation!K895="Nord Est",VLOOKUP(Hierarchisation!E895,effectifs_ete,5,FALSE),IF(Hierarchisation!K895="Nord Ouest",VLOOKUP(Hierarchisation!E895,effectifs_ete,6,FALSE),IF(Hierarchisation!K895="Sud Est",VLOOKUP(Hierarchisation!E895,effectifs_ete,7,FALSE),IF(Hierarchisation!K895="Sud Ouest",VLOOKUP(Hierarchisation!E895,effectifs_ete,8,FALSE),"Erreur Région"))))))</f>
        <v>#N/A</v>
      </c>
      <c r="U895" s="17" t="e">
        <f>IF(K895="Centre",VLOOKUP(E895,effectifs_hiver,3,FALSE),IF(Hierarchisation!K895="Grand Nord",VLOOKUP(Hierarchisation!E895,effectifs_hiver,4,FALSE),IF(Hierarchisation!K895="Nord Est",VLOOKUP(Hierarchisation!E895,effectifs_hiver,5,FALSE),IF(Hierarchisation!K895="Nord Ouest",VLOOKUP(Hierarchisation!E895,effectifs_hiver,6,FALSE),IF(Hierarchisation!K895="Sud Est",VLOOKUP(Hierarchisation!E895,effectifs_hiver,7,FALSE),IF(Hierarchisation!K895="Sud Ouest",VLOOKUP(Hierarchisation!E895,effectifs_hiver,8,FALSE),"Erreur Région"))))))</f>
        <v>#N/A</v>
      </c>
      <c r="V895" s="17" t="e">
        <f>IF(W895="Transit","Transit",IF(W895="hiver",VLOOKUP(E895,'EFFECTIFS Hiver'!$A:$I,9,FALSE),IF(W895="été",VLOOKUP(E895,'EFFECTIFS Eté'!$A:$I,9,FALSE),"Erreur saison")))</f>
        <v>#N/A</v>
      </c>
      <c r="W895" s="18" t="e">
        <f>VLOOKUP(D895,Listes!B:C,2,FALSE)</f>
        <v>#N/A</v>
      </c>
    </row>
    <row r="896" spans="1:23" ht="15.75" customHeight="1">
      <c r="A896" s="11"/>
      <c r="B896" s="11"/>
      <c r="C896" s="11"/>
      <c r="D896" s="11"/>
      <c r="E896" s="11"/>
      <c r="F896" s="11"/>
      <c r="G896" s="11" t="e">
        <f>VLOOKUP(E896,TAXONS!B:C,2,FALSE)</f>
        <v>#N/A</v>
      </c>
      <c r="H896" s="13">
        <f t="shared" si="68"/>
        <v>0</v>
      </c>
      <c r="I896" s="12" t="e">
        <f t="shared" si="69"/>
        <v>#N/A</v>
      </c>
      <c r="J896" s="14" t="e">
        <f t="shared" si="70"/>
        <v>#N/A</v>
      </c>
      <c r="K896" s="15" t="e">
        <f>VLOOKUP(B896,REGIONS!A:D,4,FALSE)</f>
        <v>#N/A</v>
      </c>
      <c r="L896" s="19" t="e">
        <f>VLOOKUP(G896,Sensibilité!$A:$L,12,FALSE)</f>
        <v>#N/A</v>
      </c>
      <c r="M896" s="19" t="e">
        <f t="shared" si="71"/>
        <v>#N/A</v>
      </c>
      <c r="N896" s="19" t="e">
        <f t="shared" si="72"/>
        <v>#N/A</v>
      </c>
      <c r="O896" s="15" t="str">
        <f>IF(D896=Listes!$B$6,"SWARMING",IF(OR(D896=Listes!$B$1,D896=Listes!$B$2,D896=Listes!$B$5),2,IF(OR(D896=Listes!$B$3,D896=Listes!$B$4),1,"erreur colonne D")))</f>
        <v>SWARMING</v>
      </c>
      <c r="P896" s="15" t="e">
        <f>IF(OR(W896="Hiver",W896="Transit"),VLOOKUP(E896,IC!A:E,4,FALSE),IF(W896="été",VLOOKUP(E896,IC!A:E,3,FALSE),"erreur"))</f>
        <v>#N/A</v>
      </c>
      <c r="Q896" s="15" t="e">
        <f>IF(P896="NR",0,IF(F896&lt;5,0,IF(P896=1,VLOOKUP(F896,IC!$G$1:$I$8,3,TRUE),
IF(P896=2,VLOOKUP(F896,IC!$K$1:$M$8,3,TRUE),
IF(P896=3,VLOOKUP(F896,IC!$O$1:$Q$8,3,TRUE),IF(P896=4,VLOOKUP(F896,IC!$S$2:$U$9,3,TRUE),
"erreur"))))))</f>
        <v>#N/A</v>
      </c>
      <c r="R896" s="16" t="e">
        <f>IF(OR(V896="NA",V896="Transit",V896&lt;Listes!$F$1),"non applicable",F896/V896)</f>
        <v>#N/A</v>
      </c>
      <c r="S896" s="16" t="e">
        <f>IF(W896="Transit","Non applicable",IF(AND(W896="été",T896&gt;Listes!F895),F896/T896,IF(AND(W896="Hiver",Hierarchisation!U896&gt;Listes!F895),F896/U896,"non applicable")))</f>
        <v>#N/A</v>
      </c>
      <c r="T896" s="17" t="e">
        <f>IF(K896="Centre",VLOOKUP(E896,effectifs_ete,3,FALSE),IF(Hierarchisation!K896="Grand Nord",VLOOKUP(Hierarchisation!E896,effectifs_ete,4,FALSE),IF(Hierarchisation!K896="Nord Est",VLOOKUP(Hierarchisation!E896,effectifs_ete,5,FALSE),IF(Hierarchisation!K896="Nord Ouest",VLOOKUP(Hierarchisation!E896,effectifs_ete,6,FALSE),IF(Hierarchisation!K896="Sud Est",VLOOKUP(Hierarchisation!E896,effectifs_ete,7,FALSE),IF(Hierarchisation!K896="Sud Ouest",VLOOKUP(Hierarchisation!E896,effectifs_ete,8,FALSE),"Erreur Région"))))))</f>
        <v>#N/A</v>
      </c>
      <c r="U896" s="17" t="e">
        <f>IF(K896="Centre",VLOOKUP(E896,effectifs_hiver,3,FALSE),IF(Hierarchisation!K896="Grand Nord",VLOOKUP(Hierarchisation!E896,effectifs_hiver,4,FALSE),IF(Hierarchisation!K896="Nord Est",VLOOKUP(Hierarchisation!E896,effectifs_hiver,5,FALSE),IF(Hierarchisation!K896="Nord Ouest",VLOOKUP(Hierarchisation!E896,effectifs_hiver,6,FALSE),IF(Hierarchisation!K896="Sud Est",VLOOKUP(Hierarchisation!E896,effectifs_hiver,7,FALSE),IF(Hierarchisation!K896="Sud Ouest",VLOOKUP(Hierarchisation!E896,effectifs_hiver,8,FALSE),"Erreur Région"))))))</f>
        <v>#N/A</v>
      </c>
      <c r="V896" s="17" t="e">
        <f>IF(W896="Transit","Transit",IF(W896="hiver",VLOOKUP(E896,'EFFECTIFS Hiver'!$A:$I,9,FALSE),IF(W896="été",VLOOKUP(E896,'EFFECTIFS Eté'!$A:$I,9,FALSE),"Erreur saison")))</f>
        <v>#N/A</v>
      </c>
      <c r="W896" s="18" t="e">
        <f>VLOOKUP(D896,Listes!B:C,2,FALSE)</f>
        <v>#N/A</v>
      </c>
    </row>
    <row r="897" spans="1:23" ht="15.75" customHeight="1">
      <c r="A897" s="11"/>
      <c r="B897" s="11"/>
      <c r="C897" s="11"/>
      <c r="D897" s="11"/>
      <c r="E897" s="11"/>
      <c r="F897" s="11"/>
      <c r="G897" s="11" t="e">
        <f>VLOOKUP(E897,TAXONS!B:C,2,FALSE)</f>
        <v>#N/A</v>
      </c>
      <c r="H897" s="13">
        <f t="shared" si="68"/>
        <v>0</v>
      </c>
      <c r="I897" s="12" t="e">
        <f t="shared" si="69"/>
        <v>#N/A</v>
      </c>
      <c r="J897" s="14" t="e">
        <f t="shared" si="70"/>
        <v>#N/A</v>
      </c>
      <c r="K897" s="15" t="e">
        <f>VLOOKUP(B897,REGIONS!A:D,4,FALSE)</f>
        <v>#N/A</v>
      </c>
      <c r="L897" s="19" t="e">
        <f>VLOOKUP(G897,Sensibilité!$A:$L,12,FALSE)</f>
        <v>#N/A</v>
      </c>
      <c r="M897" s="19" t="e">
        <f t="shared" si="71"/>
        <v>#N/A</v>
      </c>
      <c r="N897" s="19" t="e">
        <f t="shared" si="72"/>
        <v>#N/A</v>
      </c>
      <c r="O897" s="15" t="str">
        <f>IF(D897=Listes!$B$6,"SWARMING",IF(OR(D897=Listes!$B$1,D897=Listes!$B$2,D897=Listes!$B$5),2,IF(OR(D897=Listes!$B$3,D897=Listes!$B$4),1,"erreur colonne D")))</f>
        <v>SWARMING</v>
      </c>
      <c r="P897" s="15" t="e">
        <f>IF(OR(W897="Hiver",W897="Transit"),VLOOKUP(E897,IC!A:E,4,FALSE),IF(W897="été",VLOOKUP(E897,IC!A:E,3,FALSE),"erreur"))</f>
        <v>#N/A</v>
      </c>
      <c r="Q897" s="15" t="e">
        <f>IF(P897="NR",0,IF(F897&lt;5,0,IF(P897=1,VLOOKUP(F897,IC!$G$1:$I$8,3,TRUE),
IF(P897=2,VLOOKUP(F897,IC!$K$1:$M$8,3,TRUE),
IF(P897=3,VLOOKUP(F897,IC!$O$1:$Q$8,3,TRUE),IF(P897=4,VLOOKUP(F897,IC!$S$2:$U$9,3,TRUE),
"erreur"))))))</f>
        <v>#N/A</v>
      </c>
      <c r="R897" s="16" t="e">
        <f>IF(OR(V897="NA",V897="Transit",V897&lt;Listes!$F$1),"non applicable",F897/V897)</f>
        <v>#N/A</v>
      </c>
      <c r="S897" s="16" t="e">
        <f>IF(W897="Transit","Non applicable",IF(AND(W897="été",T897&gt;Listes!F896),F897/T897,IF(AND(W897="Hiver",Hierarchisation!U897&gt;Listes!F896),F897/U897,"non applicable")))</f>
        <v>#N/A</v>
      </c>
      <c r="T897" s="17" t="e">
        <f>IF(K897="Centre",VLOOKUP(E897,effectifs_ete,3,FALSE),IF(Hierarchisation!K897="Grand Nord",VLOOKUP(Hierarchisation!E897,effectifs_ete,4,FALSE),IF(Hierarchisation!K897="Nord Est",VLOOKUP(Hierarchisation!E897,effectifs_ete,5,FALSE),IF(Hierarchisation!K897="Nord Ouest",VLOOKUP(Hierarchisation!E897,effectifs_ete,6,FALSE),IF(Hierarchisation!K897="Sud Est",VLOOKUP(Hierarchisation!E897,effectifs_ete,7,FALSE),IF(Hierarchisation!K897="Sud Ouest",VLOOKUP(Hierarchisation!E897,effectifs_ete,8,FALSE),"Erreur Région"))))))</f>
        <v>#N/A</v>
      </c>
      <c r="U897" s="17" t="e">
        <f>IF(K897="Centre",VLOOKUP(E897,effectifs_hiver,3,FALSE),IF(Hierarchisation!K897="Grand Nord",VLOOKUP(Hierarchisation!E897,effectifs_hiver,4,FALSE),IF(Hierarchisation!K897="Nord Est",VLOOKUP(Hierarchisation!E897,effectifs_hiver,5,FALSE),IF(Hierarchisation!K897="Nord Ouest",VLOOKUP(Hierarchisation!E897,effectifs_hiver,6,FALSE),IF(Hierarchisation!K897="Sud Est",VLOOKUP(Hierarchisation!E897,effectifs_hiver,7,FALSE),IF(Hierarchisation!K897="Sud Ouest",VLOOKUP(Hierarchisation!E897,effectifs_hiver,8,FALSE),"Erreur Région"))))))</f>
        <v>#N/A</v>
      </c>
      <c r="V897" s="17" t="e">
        <f>IF(W897="Transit","Transit",IF(W897="hiver",VLOOKUP(E897,'EFFECTIFS Hiver'!$A:$I,9,FALSE),IF(W897="été",VLOOKUP(E897,'EFFECTIFS Eté'!$A:$I,9,FALSE),"Erreur saison")))</f>
        <v>#N/A</v>
      </c>
      <c r="W897" s="18" t="e">
        <f>VLOOKUP(D897,Listes!B:C,2,FALSE)</f>
        <v>#N/A</v>
      </c>
    </row>
    <row r="898" spans="1:23" ht="15.75" customHeight="1">
      <c r="A898" s="11"/>
      <c r="B898" s="11"/>
      <c r="C898" s="11"/>
      <c r="D898" s="11"/>
      <c r="E898" s="11"/>
      <c r="F898" s="11"/>
      <c r="G898" s="11" t="e">
        <f>VLOOKUP(E898,TAXONS!B:C,2,FALSE)</f>
        <v>#N/A</v>
      </c>
      <c r="H898" s="13">
        <f t="shared" si="68"/>
        <v>0</v>
      </c>
      <c r="I898" s="12" t="e">
        <f t="shared" si="69"/>
        <v>#N/A</v>
      </c>
      <c r="J898" s="14" t="e">
        <f t="shared" si="70"/>
        <v>#N/A</v>
      </c>
      <c r="K898" s="15" t="e">
        <f>VLOOKUP(B898,REGIONS!A:D,4,FALSE)</f>
        <v>#N/A</v>
      </c>
      <c r="L898" s="19" t="e">
        <f>VLOOKUP(G898,Sensibilité!$A:$L,12,FALSE)</f>
        <v>#N/A</v>
      </c>
      <c r="M898" s="19" t="e">
        <f t="shared" si="71"/>
        <v>#N/A</v>
      </c>
      <c r="N898" s="19" t="e">
        <f t="shared" si="72"/>
        <v>#N/A</v>
      </c>
      <c r="O898" s="15" t="str">
        <f>IF(D898=Listes!$B$6,"SWARMING",IF(OR(D898=Listes!$B$1,D898=Listes!$B$2,D898=Listes!$B$5),2,IF(OR(D898=Listes!$B$3,D898=Listes!$B$4),1,"erreur colonne D")))</f>
        <v>SWARMING</v>
      </c>
      <c r="P898" s="15" t="e">
        <f>IF(OR(W898="Hiver",W898="Transit"),VLOOKUP(E898,IC!A:E,4,FALSE),IF(W898="été",VLOOKUP(E898,IC!A:E,3,FALSE),"erreur"))</f>
        <v>#N/A</v>
      </c>
      <c r="Q898" s="15" t="e">
        <f>IF(P898="NR",0,IF(F898&lt;5,0,IF(P898=1,VLOOKUP(F898,IC!$G$1:$I$8,3,TRUE),
IF(P898=2,VLOOKUP(F898,IC!$K$1:$M$8,3,TRUE),
IF(P898=3,VLOOKUP(F898,IC!$O$1:$Q$8,3,TRUE),IF(P898=4,VLOOKUP(F898,IC!$S$2:$U$9,3,TRUE),
"erreur"))))))</f>
        <v>#N/A</v>
      </c>
      <c r="R898" s="16" t="e">
        <f>IF(OR(V898="NA",V898="Transit",V898&lt;Listes!$F$1),"non applicable",F898/V898)</f>
        <v>#N/A</v>
      </c>
      <c r="S898" s="16" t="e">
        <f>IF(W898="Transit","Non applicable",IF(AND(W898="été",T898&gt;Listes!F897),F898/T898,IF(AND(W898="Hiver",Hierarchisation!U898&gt;Listes!F897),F898/U898,"non applicable")))</f>
        <v>#N/A</v>
      </c>
      <c r="T898" s="17" t="e">
        <f>IF(K898="Centre",VLOOKUP(E898,effectifs_ete,3,FALSE),IF(Hierarchisation!K898="Grand Nord",VLOOKUP(Hierarchisation!E898,effectifs_ete,4,FALSE),IF(Hierarchisation!K898="Nord Est",VLOOKUP(Hierarchisation!E898,effectifs_ete,5,FALSE),IF(Hierarchisation!K898="Nord Ouest",VLOOKUP(Hierarchisation!E898,effectifs_ete,6,FALSE),IF(Hierarchisation!K898="Sud Est",VLOOKUP(Hierarchisation!E898,effectifs_ete,7,FALSE),IF(Hierarchisation!K898="Sud Ouest",VLOOKUP(Hierarchisation!E898,effectifs_ete,8,FALSE),"Erreur Région"))))))</f>
        <v>#N/A</v>
      </c>
      <c r="U898" s="17" t="e">
        <f>IF(K898="Centre",VLOOKUP(E898,effectifs_hiver,3,FALSE),IF(Hierarchisation!K898="Grand Nord",VLOOKUP(Hierarchisation!E898,effectifs_hiver,4,FALSE),IF(Hierarchisation!K898="Nord Est",VLOOKUP(Hierarchisation!E898,effectifs_hiver,5,FALSE),IF(Hierarchisation!K898="Nord Ouest",VLOOKUP(Hierarchisation!E898,effectifs_hiver,6,FALSE),IF(Hierarchisation!K898="Sud Est",VLOOKUP(Hierarchisation!E898,effectifs_hiver,7,FALSE),IF(Hierarchisation!K898="Sud Ouest",VLOOKUP(Hierarchisation!E898,effectifs_hiver,8,FALSE),"Erreur Région"))))))</f>
        <v>#N/A</v>
      </c>
      <c r="V898" s="17" t="e">
        <f>IF(W898="Transit","Transit",IF(W898="hiver",VLOOKUP(E898,'EFFECTIFS Hiver'!$A:$I,9,FALSE),IF(W898="été",VLOOKUP(E898,'EFFECTIFS Eté'!$A:$I,9,FALSE),"Erreur saison")))</f>
        <v>#N/A</v>
      </c>
      <c r="W898" s="18" t="e">
        <f>VLOOKUP(D898,Listes!B:C,2,FALSE)</f>
        <v>#N/A</v>
      </c>
    </row>
    <row r="899" spans="1:23" ht="15.75" customHeight="1">
      <c r="A899" s="11"/>
      <c r="B899" s="11"/>
      <c r="C899" s="11"/>
      <c r="D899" s="11"/>
      <c r="E899" s="11"/>
      <c r="F899" s="11"/>
      <c r="G899" s="11" t="e">
        <f>VLOOKUP(E899,TAXONS!B:C,2,FALSE)</f>
        <v>#N/A</v>
      </c>
      <c r="H899" s="13">
        <f t="shared" ref="H899:H962" si="73">IF(F899&lt;5,0,N899*(O899*Q899))</f>
        <v>0</v>
      </c>
      <c r="I899" s="12" t="e">
        <f t="shared" ref="I899:I962" si="74">IF(OR(W899="transit",R899="non applicable"),"Non applicable",IF(R899&gt;10%,"International",IF(R899&gt;5%,"National",IF(S899="non applicable","non applicable",IF(S899&gt;2%,"Régional","non représentatif")))))</f>
        <v>#N/A</v>
      </c>
      <c r="J899" s="14" t="e">
        <f t="shared" ref="J899:J962" si="75">IF(P899="NR","Données non représentatives au National",IF(I899="Non applicable","Données non représentatives au National ou régional",IF(I899="non représentatif","effectif non représentatif au niveau national ou régional","--")))</f>
        <v>#N/A</v>
      </c>
      <c r="K899" s="15" t="e">
        <f>VLOOKUP(B899,REGIONS!A:D,4,FALSE)</f>
        <v>#N/A</v>
      </c>
      <c r="L899" s="19" t="e">
        <f>VLOOKUP(G899,Sensibilité!$A:$L,12,FALSE)</f>
        <v>#N/A</v>
      </c>
      <c r="M899" s="19" t="e">
        <f t="shared" ref="M899:M962" si="76">IF(K899="Grand Nord",VLOOKUP(G899,responsabilite,2,FALSE),IF(K899="Nord Ouest",VLOOKUP(G899,responsabilite,3,FALSE),IF(K899="Nord Est",VLOOKUP(G899,responsabilite,4,FALSE),IF(K899="Centre",VLOOKUP(G899,responsabilite,5,FALSE),IF(K899="Sud Ouest",VLOOKUP(G899,responsabilite,6,FALSE),IF(K899="Sud Est",VLOOKUP(G899,responsabilite,7,FALSE),"erreur"))))))</f>
        <v>#N/A</v>
      </c>
      <c r="N899" s="19" t="e">
        <f t="shared" ref="N899:N962" si="77">L899+M899</f>
        <v>#N/A</v>
      </c>
      <c r="O899" s="15" t="str">
        <f>IF(D899=Listes!$B$6,"SWARMING",IF(OR(D899=Listes!$B$1,D899=Listes!$B$2,D899=Listes!$B$5),2,IF(OR(D899=Listes!$B$3,D899=Listes!$B$4),1,"erreur colonne D")))</f>
        <v>SWARMING</v>
      </c>
      <c r="P899" s="15" t="e">
        <f>IF(OR(W899="Hiver",W899="Transit"),VLOOKUP(E899,IC!A:E,4,FALSE),IF(W899="été",VLOOKUP(E899,IC!A:E,3,FALSE),"erreur"))</f>
        <v>#N/A</v>
      </c>
      <c r="Q899" s="15" t="e">
        <f>IF(P899="NR",0,IF(F899&lt;5,0,IF(P899=1,VLOOKUP(F899,IC!$G$1:$I$8,3,TRUE),
IF(P899=2,VLOOKUP(F899,IC!$K$1:$M$8,3,TRUE),
IF(P899=3,VLOOKUP(F899,IC!$O$1:$Q$8,3,TRUE),IF(P899=4,VLOOKUP(F899,IC!$S$2:$U$9,3,TRUE),
"erreur"))))))</f>
        <v>#N/A</v>
      </c>
      <c r="R899" s="16" t="e">
        <f>IF(OR(V899="NA",V899="Transit",V899&lt;Listes!$F$1),"non applicable",F899/V899)</f>
        <v>#N/A</v>
      </c>
      <c r="S899" s="16" t="e">
        <f>IF(W899="Transit","Non applicable",IF(AND(W899="été",T899&gt;Listes!F898),F899/T899,IF(AND(W899="Hiver",Hierarchisation!U899&gt;Listes!F898),F899/U899,"non applicable")))</f>
        <v>#N/A</v>
      </c>
      <c r="T899" s="17" t="e">
        <f>IF(K899="Centre",VLOOKUP(E899,effectifs_ete,3,FALSE),IF(Hierarchisation!K899="Grand Nord",VLOOKUP(Hierarchisation!E899,effectifs_ete,4,FALSE),IF(Hierarchisation!K899="Nord Est",VLOOKUP(Hierarchisation!E899,effectifs_ete,5,FALSE),IF(Hierarchisation!K899="Nord Ouest",VLOOKUP(Hierarchisation!E899,effectifs_ete,6,FALSE),IF(Hierarchisation!K899="Sud Est",VLOOKUP(Hierarchisation!E899,effectifs_ete,7,FALSE),IF(Hierarchisation!K899="Sud Ouest",VLOOKUP(Hierarchisation!E899,effectifs_ete,8,FALSE),"Erreur Région"))))))</f>
        <v>#N/A</v>
      </c>
      <c r="U899" s="17" t="e">
        <f>IF(K899="Centre",VLOOKUP(E899,effectifs_hiver,3,FALSE),IF(Hierarchisation!K899="Grand Nord",VLOOKUP(Hierarchisation!E899,effectifs_hiver,4,FALSE),IF(Hierarchisation!K899="Nord Est",VLOOKUP(Hierarchisation!E899,effectifs_hiver,5,FALSE),IF(Hierarchisation!K899="Nord Ouest",VLOOKUP(Hierarchisation!E899,effectifs_hiver,6,FALSE),IF(Hierarchisation!K899="Sud Est",VLOOKUP(Hierarchisation!E899,effectifs_hiver,7,FALSE),IF(Hierarchisation!K899="Sud Ouest",VLOOKUP(Hierarchisation!E899,effectifs_hiver,8,FALSE),"Erreur Région"))))))</f>
        <v>#N/A</v>
      </c>
      <c r="V899" s="17" t="e">
        <f>IF(W899="Transit","Transit",IF(W899="hiver",VLOOKUP(E899,'EFFECTIFS Hiver'!$A:$I,9,FALSE),IF(W899="été",VLOOKUP(E899,'EFFECTIFS Eté'!$A:$I,9,FALSE),"Erreur saison")))</f>
        <v>#N/A</v>
      </c>
      <c r="W899" s="18" t="e">
        <f>VLOOKUP(D899,Listes!B:C,2,FALSE)</f>
        <v>#N/A</v>
      </c>
    </row>
    <row r="900" spans="1:23" ht="15.75" customHeight="1">
      <c r="A900" s="11"/>
      <c r="B900" s="11"/>
      <c r="C900" s="11"/>
      <c r="D900" s="11"/>
      <c r="E900" s="11"/>
      <c r="F900" s="11"/>
      <c r="G900" s="11" t="e">
        <f>VLOOKUP(E900,TAXONS!B:C,2,FALSE)</f>
        <v>#N/A</v>
      </c>
      <c r="H900" s="13">
        <f t="shared" si="73"/>
        <v>0</v>
      </c>
      <c r="I900" s="12" t="e">
        <f t="shared" si="74"/>
        <v>#N/A</v>
      </c>
      <c r="J900" s="14" t="e">
        <f t="shared" si="75"/>
        <v>#N/A</v>
      </c>
      <c r="K900" s="15" t="e">
        <f>VLOOKUP(B900,REGIONS!A:D,4,FALSE)</f>
        <v>#N/A</v>
      </c>
      <c r="L900" s="19" t="e">
        <f>VLOOKUP(G900,Sensibilité!$A:$L,12,FALSE)</f>
        <v>#N/A</v>
      </c>
      <c r="M900" s="19" t="e">
        <f t="shared" si="76"/>
        <v>#N/A</v>
      </c>
      <c r="N900" s="19" t="e">
        <f t="shared" si="77"/>
        <v>#N/A</v>
      </c>
      <c r="O900" s="15" t="str">
        <f>IF(D900=Listes!$B$6,"SWARMING",IF(OR(D900=Listes!$B$1,D900=Listes!$B$2,D900=Listes!$B$5),2,IF(OR(D900=Listes!$B$3,D900=Listes!$B$4),1,"erreur colonne D")))</f>
        <v>SWARMING</v>
      </c>
      <c r="P900" s="15" t="e">
        <f>IF(OR(W900="Hiver",W900="Transit"),VLOOKUP(E900,IC!A:E,4,FALSE),IF(W900="été",VLOOKUP(E900,IC!A:E,3,FALSE),"erreur"))</f>
        <v>#N/A</v>
      </c>
      <c r="Q900" s="15" t="e">
        <f>IF(P900="NR",0,IF(F900&lt;5,0,IF(P900=1,VLOOKUP(F900,IC!$G$1:$I$8,3,TRUE),
IF(P900=2,VLOOKUP(F900,IC!$K$1:$M$8,3,TRUE),
IF(P900=3,VLOOKUP(F900,IC!$O$1:$Q$8,3,TRUE),IF(P900=4,VLOOKUP(F900,IC!$S$2:$U$9,3,TRUE),
"erreur"))))))</f>
        <v>#N/A</v>
      </c>
      <c r="R900" s="16" t="e">
        <f>IF(OR(V900="NA",V900="Transit",V900&lt;Listes!$F$1),"non applicable",F900/V900)</f>
        <v>#N/A</v>
      </c>
      <c r="S900" s="16" t="e">
        <f>IF(W900="Transit","Non applicable",IF(AND(W900="été",T900&gt;Listes!F899),F900/T900,IF(AND(W900="Hiver",Hierarchisation!U900&gt;Listes!F899),F900/U900,"non applicable")))</f>
        <v>#N/A</v>
      </c>
      <c r="T900" s="17" t="e">
        <f>IF(K900="Centre",VLOOKUP(E900,effectifs_ete,3,FALSE),IF(Hierarchisation!K900="Grand Nord",VLOOKUP(Hierarchisation!E900,effectifs_ete,4,FALSE),IF(Hierarchisation!K900="Nord Est",VLOOKUP(Hierarchisation!E900,effectifs_ete,5,FALSE),IF(Hierarchisation!K900="Nord Ouest",VLOOKUP(Hierarchisation!E900,effectifs_ete,6,FALSE),IF(Hierarchisation!K900="Sud Est",VLOOKUP(Hierarchisation!E900,effectifs_ete,7,FALSE),IF(Hierarchisation!K900="Sud Ouest",VLOOKUP(Hierarchisation!E900,effectifs_ete,8,FALSE),"Erreur Région"))))))</f>
        <v>#N/A</v>
      </c>
      <c r="U900" s="17" t="e">
        <f>IF(K900="Centre",VLOOKUP(E900,effectifs_hiver,3,FALSE),IF(Hierarchisation!K900="Grand Nord",VLOOKUP(Hierarchisation!E900,effectifs_hiver,4,FALSE),IF(Hierarchisation!K900="Nord Est",VLOOKUP(Hierarchisation!E900,effectifs_hiver,5,FALSE),IF(Hierarchisation!K900="Nord Ouest",VLOOKUP(Hierarchisation!E900,effectifs_hiver,6,FALSE),IF(Hierarchisation!K900="Sud Est",VLOOKUP(Hierarchisation!E900,effectifs_hiver,7,FALSE),IF(Hierarchisation!K900="Sud Ouest",VLOOKUP(Hierarchisation!E900,effectifs_hiver,8,FALSE),"Erreur Région"))))))</f>
        <v>#N/A</v>
      </c>
      <c r="V900" s="17" t="e">
        <f>IF(W900="Transit","Transit",IF(W900="hiver",VLOOKUP(E900,'EFFECTIFS Hiver'!$A:$I,9,FALSE),IF(W900="été",VLOOKUP(E900,'EFFECTIFS Eté'!$A:$I,9,FALSE),"Erreur saison")))</f>
        <v>#N/A</v>
      </c>
      <c r="W900" s="18" t="e">
        <f>VLOOKUP(D900,Listes!B:C,2,FALSE)</f>
        <v>#N/A</v>
      </c>
    </row>
    <row r="901" spans="1:23" ht="15.75" customHeight="1">
      <c r="A901" s="11"/>
      <c r="B901" s="11"/>
      <c r="C901" s="11"/>
      <c r="D901" s="11"/>
      <c r="E901" s="11"/>
      <c r="F901" s="11"/>
      <c r="G901" s="11" t="e">
        <f>VLOOKUP(E901,TAXONS!B:C,2,FALSE)</f>
        <v>#N/A</v>
      </c>
      <c r="H901" s="13">
        <f t="shared" si="73"/>
        <v>0</v>
      </c>
      <c r="I901" s="12" t="e">
        <f t="shared" si="74"/>
        <v>#N/A</v>
      </c>
      <c r="J901" s="14" t="e">
        <f t="shared" si="75"/>
        <v>#N/A</v>
      </c>
      <c r="K901" s="15" t="e">
        <f>VLOOKUP(B901,REGIONS!A:D,4,FALSE)</f>
        <v>#N/A</v>
      </c>
      <c r="L901" s="19" t="e">
        <f>VLOOKUP(G901,Sensibilité!$A:$L,12,FALSE)</f>
        <v>#N/A</v>
      </c>
      <c r="M901" s="19" t="e">
        <f t="shared" si="76"/>
        <v>#N/A</v>
      </c>
      <c r="N901" s="19" t="e">
        <f t="shared" si="77"/>
        <v>#N/A</v>
      </c>
      <c r="O901" s="15" t="str">
        <f>IF(D901=Listes!$B$6,"SWARMING",IF(OR(D901=Listes!$B$1,D901=Listes!$B$2,D901=Listes!$B$5),2,IF(OR(D901=Listes!$B$3,D901=Listes!$B$4),1,"erreur colonne D")))</f>
        <v>SWARMING</v>
      </c>
      <c r="P901" s="15" t="e">
        <f>IF(OR(W901="Hiver",W901="Transit"),VLOOKUP(E901,IC!A:E,4,FALSE),IF(W901="été",VLOOKUP(E901,IC!A:E,3,FALSE),"erreur"))</f>
        <v>#N/A</v>
      </c>
      <c r="Q901" s="15" t="e">
        <f>IF(P901="NR",0,IF(F901&lt;5,0,IF(P901=1,VLOOKUP(F901,IC!$G$1:$I$8,3,TRUE),
IF(P901=2,VLOOKUP(F901,IC!$K$1:$M$8,3,TRUE),
IF(P901=3,VLOOKUP(F901,IC!$O$1:$Q$8,3,TRUE),IF(P901=4,VLOOKUP(F901,IC!$S$2:$U$9,3,TRUE),
"erreur"))))))</f>
        <v>#N/A</v>
      </c>
      <c r="R901" s="16" t="e">
        <f>IF(OR(V901="NA",V901="Transit",V901&lt;Listes!$F$1),"non applicable",F901/V901)</f>
        <v>#N/A</v>
      </c>
      <c r="S901" s="16" t="e">
        <f>IF(W901="Transit","Non applicable",IF(AND(W901="été",T901&gt;Listes!F900),F901/T901,IF(AND(W901="Hiver",Hierarchisation!U901&gt;Listes!F900),F901/U901,"non applicable")))</f>
        <v>#N/A</v>
      </c>
      <c r="T901" s="17" t="e">
        <f>IF(K901="Centre",VLOOKUP(E901,effectifs_ete,3,FALSE),IF(Hierarchisation!K901="Grand Nord",VLOOKUP(Hierarchisation!E901,effectifs_ete,4,FALSE),IF(Hierarchisation!K901="Nord Est",VLOOKUP(Hierarchisation!E901,effectifs_ete,5,FALSE),IF(Hierarchisation!K901="Nord Ouest",VLOOKUP(Hierarchisation!E901,effectifs_ete,6,FALSE),IF(Hierarchisation!K901="Sud Est",VLOOKUP(Hierarchisation!E901,effectifs_ete,7,FALSE),IF(Hierarchisation!K901="Sud Ouest",VLOOKUP(Hierarchisation!E901,effectifs_ete,8,FALSE),"Erreur Région"))))))</f>
        <v>#N/A</v>
      </c>
      <c r="U901" s="17" t="e">
        <f>IF(K901="Centre",VLOOKUP(E901,effectifs_hiver,3,FALSE),IF(Hierarchisation!K901="Grand Nord",VLOOKUP(Hierarchisation!E901,effectifs_hiver,4,FALSE),IF(Hierarchisation!K901="Nord Est",VLOOKUP(Hierarchisation!E901,effectifs_hiver,5,FALSE),IF(Hierarchisation!K901="Nord Ouest",VLOOKUP(Hierarchisation!E901,effectifs_hiver,6,FALSE),IF(Hierarchisation!K901="Sud Est",VLOOKUP(Hierarchisation!E901,effectifs_hiver,7,FALSE),IF(Hierarchisation!K901="Sud Ouest",VLOOKUP(Hierarchisation!E901,effectifs_hiver,8,FALSE),"Erreur Région"))))))</f>
        <v>#N/A</v>
      </c>
      <c r="V901" s="17" t="e">
        <f>IF(W901="Transit","Transit",IF(W901="hiver",VLOOKUP(E901,'EFFECTIFS Hiver'!$A:$I,9,FALSE),IF(W901="été",VLOOKUP(E901,'EFFECTIFS Eté'!$A:$I,9,FALSE),"Erreur saison")))</f>
        <v>#N/A</v>
      </c>
      <c r="W901" s="18" t="e">
        <f>VLOOKUP(D901,Listes!B:C,2,FALSE)</f>
        <v>#N/A</v>
      </c>
    </row>
    <row r="902" spans="1:23" ht="15.75" customHeight="1">
      <c r="A902" s="11"/>
      <c r="B902" s="11"/>
      <c r="C902" s="11"/>
      <c r="D902" s="11"/>
      <c r="E902" s="11"/>
      <c r="F902" s="11"/>
      <c r="G902" s="11" t="e">
        <f>VLOOKUP(E902,TAXONS!B:C,2,FALSE)</f>
        <v>#N/A</v>
      </c>
      <c r="H902" s="13">
        <f t="shared" si="73"/>
        <v>0</v>
      </c>
      <c r="I902" s="12" t="e">
        <f t="shared" si="74"/>
        <v>#N/A</v>
      </c>
      <c r="J902" s="14" t="e">
        <f t="shared" si="75"/>
        <v>#N/A</v>
      </c>
      <c r="K902" s="15" t="e">
        <f>VLOOKUP(B902,REGIONS!A:D,4,FALSE)</f>
        <v>#N/A</v>
      </c>
      <c r="L902" s="19" t="e">
        <f>VLOOKUP(G902,Sensibilité!$A:$L,12,FALSE)</f>
        <v>#N/A</v>
      </c>
      <c r="M902" s="19" t="e">
        <f t="shared" si="76"/>
        <v>#N/A</v>
      </c>
      <c r="N902" s="19" t="e">
        <f t="shared" si="77"/>
        <v>#N/A</v>
      </c>
      <c r="O902" s="15" t="str">
        <f>IF(D902=Listes!$B$6,"SWARMING",IF(OR(D902=Listes!$B$1,D902=Listes!$B$2,D902=Listes!$B$5),2,IF(OR(D902=Listes!$B$3,D902=Listes!$B$4),1,"erreur colonne D")))</f>
        <v>SWARMING</v>
      </c>
      <c r="P902" s="15" t="e">
        <f>IF(OR(W902="Hiver",W902="Transit"),VLOOKUP(E902,IC!A:E,4,FALSE),IF(W902="été",VLOOKUP(E902,IC!A:E,3,FALSE),"erreur"))</f>
        <v>#N/A</v>
      </c>
      <c r="Q902" s="15" t="e">
        <f>IF(P902="NR",0,IF(F902&lt;5,0,IF(P902=1,VLOOKUP(F902,IC!$G$1:$I$8,3,TRUE),
IF(P902=2,VLOOKUP(F902,IC!$K$1:$M$8,3,TRUE),
IF(P902=3,VLOOKUP(F902,IC!$O$1:$Q$8,3,TRUE),IF(P902=4,VLOOKUP(F902,IC!$S$2:$U$9,3,TRUE),
"erreur"))))))</f>
        <v>#N/A</v>
      </c>
      <c r="R902" s="16" t="e">
        <f>IF(OR(V902="NA",V902="Transit",V902&lt;Listes!$F$1),"non applicable",F902/V902)</f>
        <v>#N/A</v>
      </c>
      <c r="S902" s="16" t="e">
        <f>IF(W902="Transit","Non applicable",IF(AND(W902="été",T902&gt;Listes!F901),F902/T902,IF(AND(W902="Hiver",Hierarchisation!U902&gt;Listes!F901),F902/U902,"non applicable")))</f>
        <v>#N/A</v>
      </c>
      <c r="T902" s="17" t="e">
        <f>IF(K902="Centre",VLOOKUP(E902,effectifs_ete,3,FALSE),IF(Hierarchisation!K902="Grand Nord",VLOOKUP(Hierarchisation!E902,effectifs_ete,4,FALSE),IF(Hierarchisation!K902="Nord Est",VLOOKUP(Hierarchisation!E902,effectifs_ete,5,FALSE),IF(Hierarchisation!K902="Nord Ouest",VLOOKUP(Hierarchisation!E902,effectifs_ete,6,FALSE),IF(Hierarchisation!K902="Sud Est",VLOOKUP(Hierarchisation!E902,effectifs_ete,7,FALSE),IF(Hierarchisation!K902="Sud Ouest",VLOOKUP(Hierarchisation!E902,effectifs_ete,8,FALSE),"Erreur Région"))))))</f>
        <v>#N/A</v>
      </c>
      <c r="U902" s="17" t="e">
        <f>IF(K902="Centre",VLOOKUP(E902,effectifs_hiver,3,FALSE),IF(Hierarchisation!K902="Grand Nord",VLOOKUP(Hierarchisation!E902,effectifs_hiver,4,FALSE),IF(Hierarchisation!K902="Nord Est",VLOOKUP(Hierarchisation!E902,effectifs_hiver,5,FALSE),IF(Hierarchisation!K902="Nord Ouest",VLOOKUP(Hierarchisation!E902,effectifs_hiver,6,FALSE),IF(Hierarchisation!K902="Sud Est",VLOOKUP(Hierarchisation!E902,effectifs_hiver,7,FALSE),IF(Hierarchisation!K902="Sud Ouest",VLOOKUP(Hierarchisation!E902,effectifs_hiver,8,FALSE),"Erreur Région"))))))</f>
        <v>#N/A</v>
      </c>
      <c r="V902" s="17" t="e">
        <f>IF(W902="Transit","Transit",IF(W902="hiver",VLOOKUP(E902,'EFFECTIFS Hiver'!$A:$I,9,FALSE),IF(W902="été",VLOOKUP(E902,'EFFECTIFS Eté'!$A:$I,9,FALSE),"Erreur saison")))</f>
        <v>#N/A</v>
      </c>
      <c r="W902" s="18" t="e">
        <f>VLOOKUP(D902,Listes!B:C,2,FALSE)</f>
        <v>#N/A</v>
      </c>
    </row>
    <row r="903" spans="1:23" ht="15.75" customHeight="1">
      <c r="A903" s="11"/>
      <c r="B903" s="11"/>
      <c r="C903" s="11"/>
      <c r="D903" s="11"/>
      <c r="E903" s="11"/>
      <c r="F903" s="11"/>
      <c r="G903" s="11" t="e">
        <f>VLOOKUP(E903,TAXONS!B:C,2,FALSE)</f>
        <v>#N/A</v>
      </c>
      <c r="H903" s="13">
        <f t="shared" si="73"/>
        <v>0</v>
      </c>
      <c r="I903" s="12" t="e">
        <f t="shared" si="74"/>
        <v>#N/A</v>
      </c>
      <c r="J903" s="14" t="e">
        <f t="shared" si="75"/>
        <v>#N/A</v>
      </c>
      <c r="K903" s="15" t="e">
        <f>VLOOKUP(B903,REGIONS!A:D,4,FALSE)</f>
        <v>#N/A</v>
      </c>
      <c r="L903" s="19" t="e">
        <f>VLOOKUP(G903,Sensibilité!$A:$L,12,FALSE)</f>
        <v>#N/A</v>
      </c>
      <c r="M903" s="19" t="e">
        <f t="shared" si="76"/>
        <v>#N/A</v>
      </c>
      <c r="N903" s="19" t="e">
        <f t="shared" si="77"/>
        <v>#N/A</v>
      </c>
      <c r="O903" s="15" t="str">
        <f>IF(D903=Listes!$B$6,"SWARMING",IF(OR(D903=Listes!$B$1,D903=Listes!$B$2,D903=Listes!$B$5),2,IF(OR(D903=Listes!$B$3,D903=Listes!$B$4),1,"erreur colonne D")))</f>
        <v>SWARMING</v>
      </c>
      <c r="P903" s="15" t="e">
        <f>IF(OR(W903="Hiver",W903="Transit"),VLOOKUP(E903,IC!A:E,4,FALSE),IF(W903="été",VLOOKUP(E903,IC!A:E,3,FALSE),"erreur"))</f>
        <v>#N/A</v>
      </c>
      <c r="Q903" s="15" t="e">
        <f>IF(P903="NR",0,IF(F903&lt;5,0,IF(P903=1,VLOOKUP(F903,IC!$G$1:$I$8,3,TRUE),
IF(P903=2,VLOOKUP(F903,IC!$K$1:$M$8,3,TRUE),
IF(P903=3,VLOOKUP(F903,IC!$O$1:$Q$8,3,TRUE),IF(P903=4,VLOOKUP(F903,IC!$S$2:$U$9,3,TRUE),
"erreur"))))))</f>
        <v>#N/A</v>
      </c>
      <c r="R903" s="16" t="e">
        <f>IF(OR(V903="NA",V903="Transit",V903&lt;Listes!$F$1),"non applicable",F903/V903)</f>
        <v>#N/A</v>
      </c>
      <c r="S903" s="16" t="e">
        <f>IF(W903="Transit","Non applicable",IF(AND(W903="été",T903&gt;Listes!F902),F903/T903,IF(AND(W903="Hiver",Hierarchisation!U903&gt;Listes!F902),F903/U903,"non applicable")))</f>
        <v>#N/A</v>
      </c>
      <c r="T903" s="17" t="e">
        <f>IF(K903="Centre",VLOOKUP(E903,effectifs_ete,3,FALSE),IF(Hierarchisation!K903="Grand Nord",VLOOKUP(Hierarchisation!E903,effectifs_ete,4,FALSE),IF(Hierarchisation!K903="Nord Est",VLOOKUP(Hierarchisation!E903,effectifs_ete,5,FALSE),IF(Hierarchisation!K903="Nord Ouest",VLOOKUP(Hierarchisation!E903,effectifs_ete,6,FALSE),IF(Hierarchisation!K903="Sud Est",VLOOKUP(Hierarchisation!E903,effectifs_ete,7,FALSE),IF(Hierarchisation!K903="Sud Ouest",VLOOKUP(Hierarchisation!E903,effectifs_ete,8,FALSE),"Erreur Région"))))))</f>
        <v>#N/A</v>
      </c>
      <c r="U903" s="17" t="e">
        <f>IF(K903="Centre",VLOOKUP(E903,effectifs_hiver,3,FALSE),IF(Hierarchisation!K903="Grand Nord",VLOOKUP(Hierarchisation!E903,effectifs_hiver,4,FALSE),IF(Hierarchisation!K903="Nord Est",VLOOKUP(Hierarchisation!E903,effectifs_hiver,5,FALSE),IF(Hierarchisation!K903="Nord Ouest",VLOOKUP(Hierarchisation!E903,effectifs_hiver,6,FALSE),IF(Hierarchisation!K903="Sud Est",VLOOKUP(Hierarchisation!E903,effectifs_hiver,7,FALSE),IF(Hierarchisation!K903="Sud Ouest",VLOOKUP(Hierarchisation!E903,effectifs_hiver,8,FALSE),"Erreur Région"))))))</f>
        <v>#N/A</v>
      </c>
      <c r="V903" s="17" t="e">
        <f>IF(W903="Transit","Transit",IF(W903="hiver",VLOOKUP(E903,'EFFECTIFS Hiver'!$A:$I,9,FALSE),IF(W903="été",VLOOKUP(E903,'EFFECTIFS Eté'!$A:$I,9,FALSE),"Erreur saison")))</f>
        <v>#N/A</v>
      </c>
      <c r="W903" s="18" t="e">
        <f>VLOOKUP(D903,Listes!B:C,2,FALSE)</f>
        <v>#N/A</v>
      </c>
    </row>
    <row r="904" spans="1:23" ht="15.75" customHeight="1">
      <c r="A904" s="11"/>
      <c r="B904" s="11"/>
      <c r="C904" s="11"/>
      <c r="D904" s="11"/>
      <c r="E904" s="11"/>
      <c r="F904" s="11"/>
      <c r="G904" s="11" t="e">
        <f>VLOOKUP(E904,TAXONS!B:C,2,FALSE)</f>
        <v>#N/A</v>
      </c>
      <c r="H904" s="13">
        <f t="shared" si="73"/>
        <v>0</v>
      </c>
      <c r="I904" s="12" t="e">
        <f t="shared" si="74"/>
        <v>#N/A</v>
      </c>
      <c r="J904" s="14" t="e">
        <f t="shared" si="75"/>
        <v>#N/A</v>
      </c>
      <c r="K904" s="15" t="e">
        <f>VLOOKUP(B904,REGIONS!A:D,4,FALSE)</f>
        <v>#N/A</v>
      </c>
      <c r="L904" s="19" t="e">
        <f>VLOOKUP(G904,Sensibilité!$A:$L,12,FALSE)</f>
        <v>#N/A</v>
      </c>
      <c r="M904" s="19" t="e">
        <f t="shared" si="76"/>
        <v>#N/A</v>
      </c>
      <c r="N904" s="19" t="e">
        <f t="shared" si="77"/>
        <v>#N/A</v>
      </c>
      <c r="O904" s="15" t="str">
        <f>IF(D904=Listes!$B$6,"SWARMING",IF(OR(D904=Listes!$B$1,D904=Listes!$B$2,D904=Listes!$B$5),2,IF(OR(D904=Listes!$B$3,D904=Listes!$B$4),1,"erreur colonne D")))</f>
        <v>SWARMING</v>
      </c>
      <c r="P904" s="15" t="e">
        <f>IF(OR(W904="Hiver",W904="Transit"),VLOOKUP(E904,IC!A:E,4,FALSE),IF(W904="été",VLOOKUP(E904,IC!A:E,3,FALSE),"erreur"))</f>
        <v>#N/A</v>
      </c>
      <c r="Q904" s="15" t="e">
        <f>IF(P904="NR",0,IF(F904&lt;5,0,IF(P904=1,VLOOKUP(F904,IC!$G$1:$I$8,3,TRUE),
IF(P904=2,VLOOKUP(F904,IC!$K$1:$M$8,3,TRUE),
IF(P904=3,VLOOKUP(F904,IC!$O$1:$Q$8,3,TRUE),IF(P904=4,VLOOKUP(F904,IC!$S$2:$U$9,3,TRUE),
"erreur"))))))</f>
        <v>#N/A</v>
      </c>
      <c r="R904" s="16" t="e">
        <f>IF(OR(V904="NA",V904="Transit",V904&lt;Listes!$F$1),"non applicable",F904/V904)</f>
        <v>#N/A</v>
      </c>
      <c r="S904" s="16" t="e">
        <f>IF(W904="Transit","Non applicable",IF(AND(W904="été",T904&gt;Listes!F903),F904/T904,IF(AND(W904="Hiver",Hierarchisation!U904&gt;Listes!F903),F904/U904,"non applicable")))</f>
        <v>#N/A</v>
      </c>
      <c r="T904" s="17" t="e">
        <f>IF(K904="Centre",VLOOKUP(E904,effectifs_ete,3,FALSE),IF(Hierarchisation!K904="Grand Nord",VLOOKUP(Hierarchisation!E904,effectifs_ete,4,FALSE),IF(Hierarchisation!K904="Nord Est",VLOOKUP(Hierarchisation!E904,effectifs_ete,5,FALSE),IF(Hierarchisation!K904="Nord Ouest",VLOOKUP(Hierarchisation!E904,effectifs_ete,6,FALSE),IF(Hierarchisation!K904="Sud Est",VLOOKUP(Hierarchisation!E904,effectifs_ete,7,FALSE),IF(Hierarchisation!K904="Sud Ouest",VLOOKUP(Hierarchisation!E904,effectifs_ete,8,FALSE),"Erreur Région"))))))</f>
        <v>#N/A</v>
      </c>
      <c r="U904" s="17" t="e">
        <f>IF(K904="Centre",VLOOKUP(E904,effectifs_hiver,3,FALSE),IF(Hierarchisation!K904="Grand Nord",VLOOKUP(Hierarchisation!E904,effectifs_hiver,4,FALSE),IF(Hierarchisation!K904="Nord Est",VLOOKUP(Hierarchisation!E904,effectifs_hiver,5,FALSE),IF(Hierarchisation!K904="Nord Ouest",VLOOKUP(Hierarchisation!E904,effectifs_hiver,6,FALSE),IF(Hierarchisation!K904="Sud Est",VLOOKUP(Hierarchisation!E904,effectifs_hiver,7,FALSE),IF(Hierarchisation!K904="Sud Ouest",VLOOKUP(Hierarchisation!E904,effectifs_hiver,8,FALSE),"Erreur Région"))))))</f>
        <v>#N/A</v>
      </c>
      <c r="V904" s="17" t="e">
        <f>IF(W904="Transit","Transit",IF(W904="hiver",VLOOKUP(E904,'EFFECTIFS Hiver'!$A:$I,9,FALSE),IF(W904="été",VLOOKUP(E904,'EFFECTIFS Eté'!$A:$I,9,FALSE),"Erreur saison")))</f>
        <v>#N/A</v>
      </c>
      <c r="W904" s="18" t="e">
        <f>VLOOKUP(D904,Listes!B:C,2,FALSE)</f>
        <v>#N/A</v>
      </c>
    </row>
    <row r="905" spans="1:23" ht="15.75" customHeight="1">
      <c r="A905" s="11"/>
      <c r="B905" s="11"/>
      <c r="C905" s="11"/>
      <c r="D905" s="11"/>
      <c r="E905" s="11"/>
      <c r="F905" s="11"/>
      <c r="G905" s="11" t="e">
        <f>VLOOKUP(E905,TAXONS!B:C,2,FALSE)</f>
        <v>#N/A</v>
      </c>
      <c r="H905" s="13">
        <f t="shared" si="73"/>
        <v>0</v>
      </c>
      <c r="I905" s="12" t="e">
        <f t="shared" si="74"/>
        <v>#N/A</v>
      </c>
      <c r="J905" s="14" t="e">
        <f t="shared" si="75"/>
        <v>#N/A</v>
      </c>
      <c r="K905" s="15" t="e">
        <f>VLOOKUP(B905,REGIONS!A:D,4,FALSE)</f>
        <v>#N/A</v>
      </c>
      <c r="L905" s="19" t="e">
        <f>VLOOKUP(G905,Sensibilité!$A:$L,12,FALSE)</f>
        <v>#N/A</v>
      </c>
      <c r="M905" s="19" t="e">
        <f t="shared" si="76"/>
        <v>#N/A</v>
      </c>
      <c r="N905" s="19" t="e">
        <f t="shared" si="77"/>
        <v>#N/A</v>
      </c>
      <c r="O905" s="15" t="str">
        <f>IF(D905=Listes!$B$6,"SWARMING",IF(OR(D905=Listes!$B$1,D905=Listes!$B$2,D905=Listes!$B$5),2,IF(OR(D905=Listes!$B$3,D905=Listes!$B$4),1,"erreur colonne D")))</f>
        <v>SWARMING</v>
      </c>
      <c r="P905" s="15" t="e">
        <f>IF(OR(W905="Hiver",W905="Transit"),VLOOKUP(E905,IC!A:E,4,FALSE),IF(W905="été",VLOOKUP(E905,IC!A:E,3,FALSE),"erreur"))</f>
        <v>#N/A</v>
      </c>
      <c r="Q905" s="15" t="e">
        <f>IF(P905="NR",0,IF(F905&lt;5,0,IF(P905=1,VLOOKUP(F905,IC!$G$1:$I$8,3,TRUE),
IF(P905=2,VLOOKUP(F905,IC!$K$1:$M$8,3,TRUE),
IF(P905=3,VLOOKUP(F905,IC!$O$1:$Q$8,3,TRUE),IF(P905=4,VLOOKUP(F905,IC!$S$2:$U$9,3,TRUE),
"erreur"))))))</f>
        <v>#N/A</v>
      </c>
      <c r="R905" s="16" t="e">
        <f>IF(OR(V905="NA",V905="Transit",V905&lt;Listes!$F$1),"non applicable",F905/V905)</f>
        <v>#N/A</v>
      </c>
      <c r="S905" s="16" t="e">
        <f>IF(W905="Transit","Non applicable",IF(AND(W905="été",T905&gt;Listes!F904),F905/T905,IF(AND(W905="Hiver",Hierarchisation!U905&gt;Listes!F904),F905/U905,"non applicable")))</f>
        <v>#N/A</v>
      </c>
      <c r="T905" s="17" t="e">
        <f>IF(K905="Centre",VLOOKUP(E905,effectifs_ete,3,FALSE),IF(Hierarchisation!K905="Grand Nord",VLOOKUP(Hierarchisation!E905,effectifs_ete,4,FALSE),IF(Hierarchisation!K905="Nord Est",VLOOKUP(Hierarchisation!E905,effectifs_ete,5,FALSE),IF(Hierarchisation!K905="Nord Ouest",VLOOKUP(Hierarchisation!E905,effectifs_ete,6,FALSE),IF(Hierarchisation!K905="Sud Est",VLOOKUP(Hierarchisation!E905,effectifs_ete,7,FALSE),IF(Hierarchisation!K905="Sud Ouest",VLOOKUP(Hierarchisation!E905,effectifs_ete,8,FALSE),"Erreur Région"))))))</f>
        <v>#N/A</v>
      </c>
      <c r="U905" s="17" t="e">
        <f>IF(K905="Centre",VLOOKUP(E905,effectifs_hiver,3,FALSE),IF(Hierarchisation!K905="Grand Nord",VLOOKUP(Hierarchisation!E905,effectifs_hiver,4,FALSE),IF(Hierarchisation!K905="Nord Est",VLOOKUP(Hierarchisation!E905,effectifs_hiver,5,FALSE),IF(Hierarchisation!K905="Nord Ouest",VLOOKUP(Hierarchisation!E905,effectifs_hiver,6,FALSE),IF(Hierarchisation!K905="Sud Est",VLOOKUP(Hierarchisation!E905,effectifs_hiver,7,FALSE),IF(Hierarchisation!K905="Sud Ouest",VLOOKUP(Hierarchisation!E905,effectifs_hiver,8,FALSE),"Erreur Région"))))))</f>
        <v>#N/A</v>
      </c>
      <c r="V905" s="17" t="e">
        <f>IF(W905="Transit","Transit",IF(W905="hiver",VLOOKUP(E905,'EFFECTIFS Hiver'!$A:$I,9,FALSE),IF(W905="été",VLOOKUP(E905,'EFFECTIFS Eté'!$A:$I,9,FALSE),"Erreur saison")))</f>
        <v>#N/A</v>
      </c>
      <c r="W905" s="18" t="e">
        <f>VLOOKUP(D905,Listes!B:C,2,FALSE)</f>
        <v>#N/A</v>
      </c>
    </row>
    <row r="906" spans="1:23" ht="15.75" customHeight="1">
      <c r="A906" s="11"/>
      <c r="B906" s="11"/>
      <c r="C906" s="11"/>
      <c r="D906" s="11"/>
      <c r="E906" s="11"/>
      <c r="F906" s="11"/>
      <c r="G906" s="11" t="e">
        <f>VLOOKUP(E906,TAXONS!B:C,2,FALSE)</f>
        <v>#N/A</v>
      </c>
      <c r="H906" s="13">
        <f t="shared" si="73"/>
        <v>0</v>
      </c>
      <c r="I906" s="12" t="e">
        <f t="shared" si="74"/>
        <v>#N/A</v>
      </c>
      <c r="J906" s="14" t="e">
        <f t="shared" si="75"/>
        <v>#N/A</v>
      </c>
      <c r="K906" s="15" t="e">
        <f>VLOOKUP(B906,REGIONS!A:D,4,FALSE)</f>
        <v>#N/A</v>
      </c>
      <c r="L906" s="19" t="e">
        <f>VLOOKUP(G906,Sensibilité!$A:$L,12,FALSE)</f>
        <v>#N/A</v>
      </c>
      <c r="M906" s="19" t="e">
        <f t="shared" si="76"/>
        <v>#N/A</v>
      </c>
      <c r="N906" s="19" t="e">
        <f t="shared" si="77"/>
        <v>#N/A</v>
      </c>
      <c r="O906" s="15" t="str">
        <f>IF(D906=Listes!$B$6,"SWARMING",IF(OR(D906=Listes!$B$1,D906=Listes!$B$2,D906=Listes!$B$5),2,IF(OR(D906=Listes!$B$3,D906=Listes!$B$4),1,"erreur colonne D")))</f>
        <v>SWARMING</v>
      </c>
      <c r="P906" s="15" t="e">
        <f>IF(OR(W906="Hiver",W906="Transit"),VLOOKUP(E906,IC!A:E,4,FALSE),IF(W906="été",VLOOKUP(E906,IC!A:E,3,FALSE),"erreur"))</f>
        <v>#N/A</v>
      </c>
      <c r="Q906" s="15" t="e">
        <f>IF(P906="NR",0,IF(F906&lt;5,0,IF(P906=1,VLOOKUP(F906,IC!$G$1:$I$8,3,TRUE),
IF(P906=2,VLOOKUP(F906,IC!$K$1:$M$8,3,TRUE),
IF(P906=3,VLOOKUP(F906,IC!$O$1:$Q$8,3,TRUE),IF(P906=4,VLOOKUP(F906,IC!$S$2:$U$9,3,TRUE),
"erreur"))))))</f>
        <v>#N/A</v>
      </c>
      <c r="R906" s="16" t="e">
        <f>IF(OR(V906="NA",V906="Transit",V906&lt;Listes!$F$1),"non applicable",F906/V906)</f>
        <v>#N/A</v>
      </c>
      <c r="S906" s="16" t="e">
        <f>IF(W906="Transit","Non applicable",IF(AND(W906="été",T906&gt;Listes!F905),F906/T906,IF(AND(W906="Hiver",Hierarchisation!U906&gt;Listes!F905),F906/U906,"non applicable")))</f>
        <v>#N/A</v>
      </c>
      <c r="T906" s="17" t="e">
        <f>IF(K906="Centre",VLOOKUP(E906,effectifs_ete,3,FALSE),IF(Hierarchisation!K906="Grand Nord",VLOOKUP(Hierarchisation!E906,effectifs_ete,4,FALSE),IF(Hierarchisation!K906="Nord Est",VLOOKUP(Hierarchisation!E906,effectifs_ete,5,FALSE),IF(Hierarchisation!K906="Nord Ouest",VLOOKUP(Hierarchisation!E906,effectifs_ete,6,FALSE),IF(Hierarchisation!K906="Sud Est",VLOOKUP(Hierarchisation!E906,effectifs_ete,7,FALSE),IF(Hierarchisation!K906="Sud Ouest",VLOOKUP(Hierarchisation!E906,effectifs_ete,8,FALSE),"Erreur Région"))))))</f>
        <v>#N/A</v>
      </c>
      <c r="U906" s="17" t="e">
        <f>IF(K906="Centre",VLOOKUP(E906,effectifs_hiver,3,FALSE),IF(Hierarchisation!K906="Grand Nord",VLOOKUP(Hierarchisation!E906,effectifs_hiver,4,FALSE),IF(Hierarchisation!K906="Nord Est",VLOOKUP(Hierarchisation!E906,effectifs_hiver,5,FALSE),IF(Hierarchisation!K906="Nord Ouest",VLOOKUP(Hierarchisation!E906,effectifs_hiver,6,FALSE),IF(Hierarchisation!K906="Sud Est",VLOOKUP(Hierarchisation!E906,effectifs_hiver,7,FALSE),IF(Hierarchisation!K906="Sud Ouest",VLOOKUP(Hierarchisation!E906,effectifs_hiver,8,FALSE),"Erreur Région"))))))</f>
        <v>#N/A</v>
      </c>
      <c r="V906" s="17" t="e">
        <f>IF(W906="Transit","Transit",IF(W906="hiver",VLOOKUP(E906,'EFFECTIFS Hiver'!$A:$I,9,FALSE),IF(W906="été",VLOOKUP(E906,'EFFECTIFS Eté'!$A:$I,9,FALSE),"Erreur saison")))</f>
        <v>#N/A</v>
      </c>
      <c r="W906" s="18" t="e">
        <f>VLOOKUP(D906,Listes!B:C,2,FALSE)</f>
        <v>#N/A</v>
      </c>
    </row>
    <row r="907" spans="1:23" ht="15.75" customHeight="1">
      <c r="A907" s="11"/>
      <c r="B907" s="11"/>
      <c r="C907" s="11"/>
      <c r="D907" s="11"/>
      <c r="E907" s="11"/>
      <c r="F907" s="11"/>
      <c r="G907" s="11" t="e">
        <f>VLOOKUP(E907,TAXONS!B:C,2,FALSE)</f>
        <v>#N/A</v>
      </c>
      <c r="H907" s="13">
        <f t="shared" si="73"/>
        <v>0</v>
      </c>
      <c r="I907" s="12" t="e">
        <f t="shared" si="74"/>
        <v>#N/A</v>
      </c>
      <c r="J907" s="14" t="e">
        <f t="shared" si="75"/>
        <v>#N/A</v>
      </c>
      <c r="K907" s="15" t="e">
        <f>VLOOKUP(B907,REGIONS!A:D,4,FALSE)</f>
        <v>#N/A</v>
      </c>
      <c r="L907" s="19" t="e">
        <f>VLOOKUP(G907,Sensibilité!$A:$L,12,FALSE)</f>
        <v>#N/A</v>
      </c>
      <c r="M907" s="19" t="e">
        <f t="shared" si="76"/>
        <v>#N/A</v>
      </c>
      <c r="N907" s="19" t="e">
        <f t="shared" si="77"/>
        <v>#N/A</v>
      </c>
      <c r="O907" s="15" t="str">
        <f>IF(D907=Listes!$B$6,"SWARMING",IF(OR(D907=Listes!$B$1,D907=Listes!$B$2,D907=Listes!$B$5),2,IF(OR(D907=Listes!$B$3,D907=Listes!$B$4),1,"erreur colonne D")))</f>
        <v>SWARMING</v>
      </c>
      <c r="P907" s="15" t="e">
        <f>IF(OR(W907="Hiver",W907="Transit"),VLOOKUP(E907,IC!A:E,4,FALSE),IF(W907="été",VLOOKUP(E907,IC!A:E,3,FALSE),"erreur"))</f>
        <v>#N/A</v>
      </c>
      <c r="Q907" s="15" t="e">
        <f>IF(P907="NR",0,IF(F907&lt;5,0,IF(P907=1,VLOOKUP(F907,IC!$G$1:$I$8,3,TRUE),
IF(P907=2,VLOOKUP(F907,IC!$K$1:$M$8,3,TRUE),
IF(P907=3,VLOOKUP(F907,IC!$O$1:$Q$8,3,TRUE),IF(P907=4,VLOOKUP(F907,IC!$S$2:$U$9,3,TRUE),
"erreur"))))))</f>
        <v>#N/A</v>
      </c>
      <c r="R907" s="16" t="e">
        <f>IF(OR(V907="NA",V907="Transit",V907&lt;Listes!$F$1),"non applicable",F907/V907)</f>
        <v>#N/A</v>
      </c>
      <c r="S907" s="16" t="e">
        <f>IF(W907="Transit","Non applicable",IF(AND(W907="été",T907&gt;Listes!F906),F907/T907,IF(AND(W907="Hiver",Hierarchisation!U907&gt;Listes!F906),F907/U907,"non applicable")))</f>
        <v>#N/A</v>
      </c>
      <c r="T907" s="17" t="e">
        <f>IF(K907="Centre",VLOOKUP(E907,effectifs_ete,3,FALSE),IF(Hierarchisation!K907="Grand Nord",VLOOKUP(Hierarchisation!E907,effectifs_ete,4,FALSE),IF(Hierarchisation!K907="Nord Est",VLOOKUP(Hierarchisation!E907,effectifs_ete,5,FALSE),IF(Hierarchisation!K907="Nord Ouest",VLOOKUP(Hierarchisation!E907,effectifs_ete,6,FALSE),IF(Hierarchisation!K907="Sud Est",VLOOKUP(Hierarchisation!E907,effectifs_ete,7,FALSE),IF(Hierarchisation!K907="Sud Ouest",VLOOKUP(Hierarchisation!E907,effectifs_ete,8,FALSE),"Erreur Région"))))))</f>
        <v>#N/A</v>
      </c>
      <c r="U907" s="17" t="e">
        <f>IF(K907="Centre",VLOOKUP(E907,effectifs_hiver,3,FALSE),IF(Hierarchisation!K907="Grand Nord",VLOOKUP(Hierarchisation!E907,effectifs_hiver,4,FALSE),IF(Hierarchisation!K907="Nord Est",VLOOKUP(Hierarchisation!E907,effectifs_hiver,5,FALSE),IF(Hierarchisation!K907="Nord Ouest",VLOOKUP(Hierarchisation!E907,effectifs_hiver,6,FALSE),IF(Hierarchisation!K907="Sud Est",VLOOKUP(Hierarchisation!E907,effectifs_hiver,7,FALSE),IF(Hierarchisation!K907="Sud Ouest",VLOOKUP(Hierarchisation!E907,effectifs_hiver,8,FALSE),"Erreur Région"))))))</f>
        <v>#N/A</v>
      </c>
      <c r="V907" s="17" t="e">
        <f>IF(W907="Transit","Transit",IF(W907="hiver",VLOOKUP(E907,'EFFECTIFS Hiver'!$A:$I,9,FALSE),IF(W907="été",VLOOKUP(E907,'EFFECTIFS Eté'!$A:$I,9,FALSE),"Erreur saison")))</f>
        <v>#N/A</v>
      </c>
      <c r="W907" s="18" t="e">
        <f>VLOOKUP(D907,Listes!B:C,2,FALSE)</f>
        <v>#N/A</v>
      </c>
    </row>
    <row r="908" spans="1:23" ht="15.75" customHeight="1">
      <c r="A908" s="11"/>
      <c r="B908" s="11"/>
      <c r="C908" s="11"/>
      <c r="D908" s="11"/>
      <c r="E908" s="11"/>
      <c r="F908" s="11"/>
      <c r="G908" s="11" t="e">
        <f>VLOOKUP(E908,TAXONS!B:C,2,FALSE)</f>
        <v>#N/A</v>
      </c>
      <c r="H908" s="13">
        <f t="shared" si="73"/>
        <v>0</v>
      </c>
      <c r="I908" s="12" t="e">
        <f t="shared" si="74"/>
        <v>#N/A</v>
      </c>
      <c r="J908" s="14" t="e">
        <f t="shared" si="75"/>
        <v>#N/A</v>
      </c>
      <c r="K908" s="15" t="e">
        <f>VLOOKUP(B908,REGIONS!A:D,4,FALSE)</f>
        <v>#N/A</v>
      </c>
      <c r="L908" s="19" t="e">
        <f>VLOOKUP(G908,Sensibilité!$A:$L,12,FALSE)</f>
        <v>#N/A</v>
      </c>
      <c r="M908" s="19" t="e">
        <f t="shared" si="76"/>
        <v>#N/A</v>
      </c>
      <c r="N908" s="19" t="e">
        <f t="shared" si="77"/>
        <v>#N/A</v>
      </c>
      <c r="O908" s="15" t="str">
        <f>IF(D908=Listes!$B$6,"SWARMING",IF(OR(D908=Listes!$B$1,D908=Listes!$B$2,D908=Listes!$B$5),2,IF(OR(D908=Listes!$B$3,D908=Listes!$B$4),1,"erreur colonne D")))</f>
        <v>SWARMING</v>
      </c>
      <c r="P908" s="15" t="e">
        <f>IF(OR(W908="Hiver",W908="Transit"),VLOOKUP(E908,IC!A:E,4,FALSE),IF(W908="été",VLOOKUP(E908,IC!A:E,3,FALSE),"erreur"))</f>
        <v>#N/A</v>
      </c>
      <c r="Q908" s="15" t="e">
        <f>IF(P908="NR",0,IF(F908&lt;5,0,IF(P908=1,VLOOKUP(F908,IC!$G$1:$I$8,3,TRUE),
IF(P908=2,VLOOKUP(F908,IC!$K$1:$M$8,3,TRUE),
IF(P908=3,VLOOKUP(F908,IC!$O$1:$Q$8,3,TRUE),IF(P908=4,VLOOKUP(F908,IC!$S$2:$U$9,3,TRUE),
"erreur"))))))</f>
        <v>#N/A</v>
      </c>
      <c r="R908" s="16" t="e">
        <f>IF(OR(V908="NA",V908="Transit",V908&lt;Listes!$F$1),"non applicable",F908/V908)</f>
        <v>#N/A</v>
      </c>
      <c r="S908" s="16" t="e">
        <f>IF(W908="Transit","Non applicable",IF(AND(W908="été",T908&gt;Listes!F907),F908/T908,IF(AND(W908="Hiver",Hierarchisation!U908&gt;Listes!F907),F908/U908,"non applicable")))</f>
        <v>#N/A</v>
      </c>
      <c r="T908" s="17" t="e">
        <f>IF(K908="Centre",VLOOKUP(E908,effectifs_ete,3,FALSE),IF(Hierarchisation!K908="Grand Nord",VLOOKUP(Hierarchisation!E908,effectifs_ete,4,FALSE),IF(Hierarchisation!K908="Nord Est",VLOOKUP(Hierarchisation!E908,effectifs_ete,5,FALSE),IF(Hierarchisation!K908="Nord Ouest",VLOOKUP(Hierarchisation!E908,effectifs_ete,6,FALSE),IF(Hierarchisation!K908="Sud Est",VLOOKUP(Hierarchisation!E908,effectifs_ete,7,FALSE),IF(Hierarchisation!K908="Sud Ouest",VLOOKUP(Hierarchisation!E908,effectifs_ete,8,FALSE),"Erreur Région"))))))</f>
        <v>#N/A</v>
      </c>
      <c r="U908" s="17" t="e">
        <f>IF(K908="Centre",VLOOKUP(E908,effectifs_hiver,3,FALSE),IF(Hierarchisation!K908="Grand Nord",VLOOKUP(Hierarchisation!E908,effectifs_hiver,4,FALSE),IF(Hierarchisation!K908="Nord Est",VLOOKUP(Hierarchisation!E908,effectifs_hiver,5,FALSE),IF(Hierarchisation!K908="Nord Ouest",VLOOKUP(Hierarchisation!E908,effectifs_hiver,6,FALSE),IF(Hierarchisation!K908="Sud Est",VLOOKUP(Hierarchisation!E908,effectifs_hiver,7,FALSE),IF(Hierarchisation!K908="Sud Ouest",VLOOKUP(Hierarchisation!E908,effectifs_hiver,8,FALSE),"Erreur Région"))))))</f>
        <v>#N/A</v>
      </c>
      <c r="V908" s="17" t="e">
        <f>IF(W908="Transit","Transit",IF(W908="hiver",VLOOKUP(E908,'EFFECTIFS Hiver'!$A:$I,9,FALSE),IF(W908="été",VLOOKUP(E908,'EFFECTIFS Eté'!$A:$I,9,FALSE),"Erreur saison")))</f>
        <v>#N/A</v>
      </c>
      <c r="W908" s="18" t="e">
        <f>VLOOKUP(D908,Listes!B:C,2,FALSE)</f>
        <v>#N/A</v>
      </c>
    </row>
    <row r="909" spans="1:23" ht="15.75" customHeight="1">
      <c r="A909" s="11"/>
      <c r="B909" s="11"/>
      <c r="C909" s="11"/>
      <c r="D909" s="11"/>
      <c r="E909" s="11"/>
      <c r="F909" s="11"/>
      <c r="G909" s="11" t="e">
        <f>VLOOKUP(E909,TAXONS!B:C,2,FALSE)</f>
        <v>#N/A</v>
      </c>
      <c r="H909" s="13">
        <f t="shared" si="73"/>
        <v>0</v>
      </c>
      <c r="I909" s="12" t="e">
        <f t="shared" si="74"/>
        <v>#N/A</v>
      </c>
      <c r="J909" s="14" t="e">
        <f t="shared" si="75"/>
        <v>#N/A</v>
      </c>
      <c r="K909" s="15" t="e">
        <f>VLOOKUP(B909,REGIONS!A:D,4,FALSE)</f>
        <v>#N/A</v>
      </c>
      <c r="L909" s="19" t="e">
        <f>VLOOKUP(G909,Sensibilité!$A:$L,12,FALSE)</f>
        <v>#N/A</v>
      </c>
      <c r="M909" s="19" t="e">
        <f t="shared" si="76"/>
        <v>#N/A</v>
      </c>
      <c r="N909" s="19" t="e">
        <f t="shared" si="77"/>
        <v>#N/A</v>
      </c>
      <c r="O909" s="15" t="str">
        <f>IF(D909=Listes!$B$6,"SWARMING",IF(OR(D909=Listes!$B$1,D909=Listes!$B$2,D909=Listes!$B$5),2,IF(OR(D909=Listes!$B$3,D909=Listes!$B$4),1,"erreur colonne D")))</f>
        <v>SWARMING</v>
      </c>
      <c r="P909" s="15" t="e">
        <f>IF(OR(W909="Hiver",W909="Transit"),VLOOKUP(E909,IC!A:E,4,FALSE),IF(W909="été",VLOOKUP(E909,IC!A:E,3,FALSE),"erreur"))</f>
        <v>#N/A</v>
      </c>
      <c r="Q909" s="15" t="e">
        <f>IF(P909="NR",0,IF(F909&lt;5,0,IF(P909=1,VLOOKUP(F909,IC!$G$1:$I$8,3,TRUE),
IF(P909=2,VLOOKUP(F909,IC!$K$1:$M$8,3,TRUE),
IF(P909=3,VLOOKUP(F909,IC!$O$1:$Q$8,3,TRUE),IF(P909=4,VLOOKUP(F909,IC!$S$2:$U$9,3,TRUE),
"erreur"))))))</f>
        <v>#N/A</v>
      </c>
      <c r="R909" s="16" t="e">
        <f>IF(OR(V909="NA",V909="Transit",V909&lt;Listes!$F$1),"non applicable",F909/V909)</f>
        <v>#N/A</v>
      </c>
      <c r="S909" s="16" t="e">
        <f>IF(W909="Transit","Non applicable",IF(AND(W909="été",T909&gt;Listes!F908),F909/T909,IF(AND(W909="Hiver",Hierarchisation!U909&gt;Listes!F908),F909/U909,"non applicable")))</f>
        <v>#N/A</v>
      </c>
      <c r="T909" s="17" t="e">
        <f>IF(K909="Centre",VLOOKUP(E909,effectifs_ete,3,FALSE),IF(Hierarchisation!K909="Grand Nord",VLOOKUP(Hierarchisation!E909,effectifs_ete,4,FALSE),IF(Hierarchisation!K909="Nord Est",VLOOKUP(Hierarchisation!E909,effectifs_ete,5,FALSE),IF(Hierarchisation!K909="Nord Ouest",VLOOKUP(Hierarchisation!E909,effectifs_ete,6,FALSE),IF(Hierarchisation!K909="Sud Est",VLOOKUP(Hierarchisation!E909,effectifs_ete,7,FALSE),IF(Hierarchisation!K909="Sud Ouest",VLOOKUP(Hierarchisation!E909,effectifs_ete,8,FALSE),"Erreur Région"))))))</f>
        <v>#N/A</v>
      </c>
      <c r="U909" s="17" t="e">
        <f>IF(K909="Centre",VLOOKUP(E909,effectifs_hiver,3,FALSE),IF(Hierarchisation!K909="Grand Nord",VLOOKUP(Hierarchisation!E909,effectifs_hiver,4,FALSE),IF(Hierarchisation!K909="Nord Est",VLOOKUP(Hierarchisation!E909,effectifs_hiver,5,FALSE),IF(Hierarchisation!K909="Nord Ouest",VLOOKUP(Hierarchisation!E909,effectifs_hiver,6,FALSE),IF(Hierarchisation!K909="Sud Est",VLOOKUP(Hierarchisation!E909,effectifs_hiver,7,FALSE),IF(Hierarchisation!K909="Sud Ouest",VLOOKUP(Hierarchisation!E909,effectifs_hiver,8,FALSE),"Erreur Région"))))))</f>
        <v>#N/A</v>
      </c>
      <c r="V909" s="17" t="e">
        <f>IF(W909="Transit","Transit",IF(W909="hiver",VLOOKUP(E909,'EFFECTIFS Hiver'!$A:$I,9,FALSE),IF(W909="été",VLOOKUP(E909,'EFFECTIFS Eté'!$A:$I,9,FALSE),"Erreur saison")))</f>
        <v>#N/A</v>
      </c>
      <c r="W909" s="18" t="e">
        <f>VLOOKUP(D909,Listes!B:C,2,FALSE)</f>
        <v>#N/A</v>
      </c>
    </row>
    <row r="910" spans="1:23" ht="15.75" customHeight="1">
      <c r="A910" s="11"/>
      <c r="B910" s="11"/>
      <c r="C910" s="11"/>
      <c r="D910" s="11"/>
      <c r="E910" s="11"/>
      <c r="F910" s="11"/>
      <c r="G910" s="11" t="e">
        <f>VLOOKUP(E910,TAXONS!B:C,2,FALSE)</f>
        <v>#N/A</v>
      </c>
      <c r="H910" s="13">
        <f t="shared" si="73"/>
        <v>0</v>
      </c>
      <c r="I910" s="12" t="e">
        <f t="shared" si="74"/>
        <v>#N/A</v>
      </c>
      <c r="J910" s="14" t="e">
        <f t="shared" si="75"/>
        <v>#N/A</v>
      </c>
      <c r="K910" s="15" t="e">
        <f>VLOOKUP(B910,REGIONS!A:D,4,FALSE)</f>
        <v>#N/A</v>
      </c>
      <c r="L910" s="19" t="e">
        <f>VLOOKUP(G910,Sensibilité!$A:$L,12,FALSE)</f>
        <v>#N/A</v>
      </c>
      <c r="M910" s="19" t="e">
        <f t="shared" si="76"/>
        <v>#N/A</v>
      </c>
      <c r="N910" s="19" t="e">
        <f t="shared" si="77"/>
        <v>#N/A</v>
      </c>
      <c r="O910" s="15" t="str">
        <f>IF(D910=Listes!$B$6,"SWARMING",IF(OR(D910=Listes!$B$1,D910=Listes!$B$2,D910=Listes!$B$5),2,IF(OR(D910=Listes!$B$3,D910=Listes!$B$4),1,"erreur colonne D")))</f>
        <v>SWARMING</v>
      </c>
      <c r="P910" s="15" t="e">
        <f>IF(OR(W910="Hiver",W910="Transit"),VLOOKUP(E910,IC!A:E,4,FALSE),IF(W910="été",VLOOKUP(E910,IC!A:E,3,FALSE),"erreur"))</f>
        <v>#N/A</v>
      </c>
      <c r="Q910" s="15" t="e">
        <f>IF(P910="NR",0,IF(F910&lt;5,0,IF(P910=1,VLOOKUP(F910,IC!$G$1:$I$8,3,TRUE),
IF(P910=2,VLOOKUP(F910,IC!$K$1:$M$8,3,TRUE),
IF(P910=3,VLOOKUP(F910,IC!$O$1:$Q$8,3,TRUE),IF(P910=4,VLOOKUP(F910,IC!$S$2:$U$9,3,TRUE),
"erreur"))))))</f>
        <v>#N/A</v>
      </c>
      <c r="R910" s="16" t="e">
        <f>IF(OR(V910="NA",V910="Transit",V910&lt;Listes!$F$1),"non applicable",F910/V910)</f>
        <v>#N/A</v>
      </c>
      <c r="S910" s="16" t="e">
        <f>IF(W910="Transit","Non applicable",IF(AND(W910="été",T910&gt;Listes!F909),F910/T910,IF(AND(W910="Hiver",Hierarchisation!U910&gt;Listes!F909),F910/U910,"non applicable")))</f>
        <v>#N/A</v>
      </c>
      <c r="T910" s="17" t="e">
        <f>IF(K910="Centre",VLOOKUP(E910,effectifs_ete,3,FALSE),IF(Hierarchisation!K910="Grand Nord",VLOOKUP(Hierarchisation!E910,effectifs_ete,4,FALSE),IF(Hierarchisation!K910="Nord Est",VLOOKUP(Hierarchisation!E910,effectifs_ete,5,FALSE),IF(Hierarchisation!K910="Nord Ouest",VLOOKUP(Hierarchisation!E910,effectifs_ete,6,FALSE),IF(Hierarchisation!K910="Sud Est",VLOOKUP(Hierarchisation!E910,effectifs_ete,7,FALSE),IF(Hierarchisation!K910="Sud Ouest",VLOOKUP(Hierarchisation!E910,effectifs_ete,8,FALSE),"Erreur Région"))))))</f>
        <v>#N/A</v>
      </c>
      <c r="U910" s="17" t="e">
        <f>IF(K910="Centre",VLOOKUP(E910,effectifs_hiver,3,FALSE),IF(Hierarchisation!K910="Grand Nord",VLOOKUP(Hierarchisation!E910,effectifs_hiver,4,FALSE),IF(Hierarchisation!K910="Nord Est",VLOOKUP(Hierarchisation!E910,effectifs_hiver,5,FALSE),IF(Hierarchisation!K910="Nord Ouest",VLOOKUP(Hierarchisation!E910,effectifs_hiver,6,FALSE),IF(Hierarchisation!K910="Sud Est",VLOOKUP(Hierarchisation!E910,effectifs_hiver,7,FALSE),IF(Hierarchisation!K910="Sud Ouest",VLOOKUP(Hierarchisation!E910,effectifs_hiver,8,FALSE),"Erreur Région"))))))</f>
        <v>#N/A</v>
      </c>
      <c r="V910" s="17" t="e">
        <f>IF(W910="Transit","Transit",IF(W910="hiver",VLOOKUP(E910,'EFFECTIFS Hiver'!$A:$I,9,FALSE),IF(W910="été",VLOOKUP(E910,'EFFECTIFS Eté'!$A:$I,9,FALSE),"Erreur saison")))</f>
        <v>#N/A</v>
      </c>
      <c r="W910" s="18" t="e">
        <f>VLOOKUP(D910,Listes!B:C,2,FALSE)</f>
        <v>#N/A</v>
      </c>
    </row>
    <row r="911" spans="1:23" ht="15.75" customHeight="1">
      <c r="A911" s="11"/>
      <c r="B911" s="11"/>
      <c r="C911" s="11"/>
      <c r="D911" s="11"/>
      <c r="E911" s="11"/>
      <c r="F911" s="11"/>
      <c r="G911" s="11" t="e">
        <f>VLOOKUP(E911,TAXONS!B:C,2,FALSE)</f>
        <v>#N/A</v>
      </c>
      <c r="H911" s="13">
        <f t="shared" si="73"/>
        <v>0</v>
      </c>
      <c r="I911" s="12" t="e">
        <f t="shared" si="74"/>
        <v>#N/A</v>
      </c>
      <c r="J911" s="14" t="e">
        <f t="shared" si="75"/>
        <v>#N/A</v>
      </c>
      <c r="K911" s="15" t="e">
        <f>VLOOKUP(B911,REGIONS!A:D,4,FALSE)</f>
        <v>#N/A</v>
      </c>
      <c r="L911" s="19" t="e">
        <f>VLOOKUP(G911,Sensibilité!$A:$L,12,FALSE)</f>
        <v>#N/A</v>
      </c>
      <c r="M911" s="19" t="e">
        <f t="shared" si="76"/>
        <v>#N/A</v>
      </c>
      <c r="N911" s="19" t="e">
        <f t="shared" si="77"/>
        <v>#N/A</v>
      </c>
      <c r="O911" s="15" t="str">
        <f>IF(D911=Listes!$B$6,"SWARMING",IF(OR(D911=Listes!$B$1,D911=Listes!$B$2,D911=Listes!$B$5),2,IF(OR(D911=Listes!$B$3,D911=Listes!$B$4),1,"erreur colonne D")))</f>
        <v>SWARMING</v>
      </c>
      <c r="P911" s="15" t="e">
        <f>IF(OR(W911="Hiver",W911="Transit"),VLOOKUP(E911,IC!A:E,4,FALSE),IF(W911="été",VLOOKUP(E911,IC!A:E,3,FALSE),"erreur"))</f>
        <v>#N/A</v>
      </c>
      <c r="Q911" s="15" t="e">
        <f>IF(P911="NR",0,IF(F911&lt;5,0,IF(P911=1,VLOOKUP(F911,IC!$G$1:$I$8,3,TRUE),
IF(P911=2,VLOOKUP(F911,IC!$K$1:$M$8,3,TRUE),
IF(P911=3,VLOOKUP(F911,IC!$O$1:$Q$8,3,TRUE),IF(P911=4,VLOOKUP(F911,IC!$S$2:$U$9,3,TRUE),
"erreur"))))))</f>
        <v>#N/A</v>
      </c>
      <c r="R911" s="16" t="e">
        <f>IF(OR(V911="NA",V911="Transit",V911&lt;Listes!$F$1),"non applicable",F911/V911)</f>
        <v>#N/A</v>
      </c>
      <c r="S911" s="16" t="e">
        <f>IF(W911="Transit","Non applicable",IF(AND(W911="été",T911&gt;Listes!F910),F911/T911,IF(AND(W911="Hiver",Hierarchisation!U911&gt;Listes!F910),F911/U911,"non applicable")))</f>
        <v>#N/A</v>
      </c>
      <c r="T911" s="17" t="e">
        <f>IF(K911="Centre",VLOOKUP(E911,effectifs_ete,3,FALSE),IF(Hierarchisation!K911="Grand Nord",VLOOKUP(Hierarchisation!E911,effectifs_ete,4,FALSE),IF(Hierarchisation!K911="Nord Est",VLOOKUP(Hierarchisation!E911,effectifs_ete,5,FALSE),IF(Hierarchisation!K911="Nord Ouest",VLOOKUP(Hierarchisation!E911,effectifs_ete,6,FALSE),IF(Hierarchisation!K911="Sud Est",VLOOKUP(Hierarchisation!E911,effectifs_ete,7,FALSE),IF(Hierarchisation!K911="Sud Ouest",VLOOKUP(Hierarchisation!E911,effectifs_ete,8,FALSE),"Erreur Région"))))))</f>
        <v>#N/A</v>
      </c>
      <c r="U911" s="17" t="e">
        <f>IF(K911="Centre",VLOOKUP(E911,effectifs_hiver,3,FALSE),IF(Hierarchisation!K911="Grand Nord",VLOOKUP(Hierarchisation!E911,effectifs_hiver,4,FALSE),IF(Hierarchisation!K911="Nord Est",VLOOKUP(Hierarchisation!E911,effectifs_hiver,5,FALSE),IF(Hierarchisation!K911="Nord Ouest",VLOOKUP(Hierarchisation!E911,effectifs_hiver,6,FALSE),IF(Hierarchisation!K911="Sud Est",VLOOKUP(Hierarchisation!E911,effectifs_hiver,7,FALSE),IF(Hierarchisation!K911="Sud Ouest",VLOOKUP(Hierarchisation!E911,effectifs_hiver,8,FALSE),"Erreur Région"))))))</f>
        <v>#N/A</v>
      </c>
      <c r="V911" s="17" t="e">
        <f>IF(W911="Transit","Transit",IF(W911="hiver",VLOOKUP(E911,'EFFECTIFS Hiver'!$A:$I,9,FALSE),IF(W911="été",VLOOKUP(E911,'EFFECTIFS Eté'!$A:$I,9,FALSE),"Erreur saison")))</f>
        <v>#N/A</v>
      </c>
      <c r="W911" s="18" t="e">
        <f>VLOOKUP(D911,Listes!B:C,2,FALSE)</f>
        <v>#N/A</v>
      </c>
    </row>
    <row r="912" spans="1:23" ht="15.75" customHeight="1">
      <c r="A912" s="11"/>
      <c r="B912" s="11"/>
      <c r="C912" s="11"/>
      <c r="D912" s="11"/>
      <c r="E912" s="11"/>
      <c r="F912" s="11"/>
      <c r="G912" s="11" t="e">
        <f>VLOOKUP(E912,TAXONS!B:C,2,FALSE)</f>
        <v>#N/A</v>
      </c>
      <c r="H912" s="13">
        <f t="shared" si="73"/>
        <v>0</v>
      </c>
      <c r="I912" s="12" t="e">
        <f t="shared" si="74"/>
        <v>#N/A</v>
      </c>
      <c r="J912" s="14" t="e">
        <f t="shared" si="75"/>
        <v>#N/A</v>
      </c>
      <c r="K912" s="15" t="e">
        <f>VLOOKUP(B912,REGIONS!A:D,4,FALSE)</f>
        <v>#N/A</v>
      </c>
      <c r="L912" s="19" t="e">
        <f>VLOOKUP(G912,Sensibilité!$A:$L,12,FALSE)</f>
        <v>#N/A</v>
      </c>
      <c r="M912" s="19" t="e">
        <f t="shared" si="76"/>
        <v>#N/A</v>
      </c>
      <c r="N912" s="19" t="e">
        <f t="shared" si="77"/>
        <v>#N/A</v>
      </c>
      <c r="O912" s="15" t="str">
        <f>IF(D912=Listes!$B$6,"SWARMING",IF(OR(D912=Listes!$B$1,D912=Listes!$B$2,D912=Listes!$B$5),2,IF(OR(D912=Listes!$B$3,D912=Listes!$B$4),1,"erreur colonne D")))</f>
        <v>SWARMING</v>
      </c>
      <c r="P912" s="15" t="e">
        <f>IF(OR(W912="Hiver",W912="Transit"),VLOOKUP(E912,IC!A:E,4,FALSE),IF(W912="été",VLOOKUP(E912,IC!A:E,3,FALSE),"erreur"))</f>
        <v>#N/A</v>
      </c>
      <c r="Q912" s="15" t="e">
        <f>IF(P912="NR",0,IF(F912&lt;5,0,IF(P912=1,VLOOKUP(F912,IC!$G$1:$I$8,3,TRUE),
IF(P912=2,VLOOKUP(F912,IC!$K$1:$M$8,3,TRUE),
IF(P912=3,VLOOKUP(F912,IC!$O$1:$Q$8,3,TRUE),IF(P912=4,VLOOKUP(F912,IC!$S$2:$U$9,3,TRUE),
"erreur"))))))</f>
        <v>#N/A</v>
      </c>
      <c r="R912" s="16" t="e">
        <f>IF(OR(V912="NA",V912="Transit",V912&lt;Listes!$F$1),"non applicable",F912/V912)</f>
        <v>#N/A</v>
      </c>
      <c r="S912" s="16" t="e">
        <f>IF(W912="Transit","Non applicable",IF(AND(W912="été",T912&gt;Listes!F911),F912/T912,IF(AND(W912="Hiver",Hierarchisation!U912&gt;Listes!F911),F912/U912,"non applicable")))</f>
        <v>#N/A</v>
      </c>
      <c r="T912" s="17" t="e">
        <f>IF(K912="Centre",VLOOKUP(E912,effectifs_ete,3,FALSE),IF(Hierarchisation!K912="Grand Nord",VLOOKUP(Hierarchisation!E912,effectifs_ete,4,FALSE),IF(Hierarchisation!K912="Nord Est",VLOOKUP(Hierarchisation!E912,effectifs_ete,5,FALSE),IF(Hierarchisation!K912="Nord Ouest",VLOOKUP(Hierarchisation!E912,effectifs_ete,6,FALSE),IF(Hierarchisation!K912="Sud Est",VLOOKUP(Hierarchisation!E912,effectifs_ete,7,FALSE),IF(Hierarchisation!K912="Sud Ouest",VLOOKUP(Hierarchisation!E912,effectifs_ete,8,FALSE),"Erreur Région"))))))</f>
        <v>#N/A</v>
      </c>
      <c r="U912" s="17" t="e">
        <f>IF(K912="Centre",VLOOKUP(E912,effectifs_hiver,3,FALSE),IF(Hierarchisation!K912="Grand Nord",VLOOKUP(Hierarchisation!E912,effectifs_hiver,4,FALSE),IF(Hierarchisation!K912="Nord Est",VLOOKUP(Hierarchisation!E912,effectifs_hiver,5,FALSE),IF(Hierarchisation!K912="Nord Ouest",VLOOKUP(Hierarchisation!E912,effectifs_hiver,6,FALSE),IF(Hierarchisation!K912="Sud Est",VLOOKUP(Hierarchisation!E912,effectifs_hiver,7,FALSE),IF(Hierarchisation!K912="Sud Ouest",VLOOKUP(Hierarchisation!E912,effectifs_hiver,8,FALSE),"Erreur Région"))))))</f>
        <v>#N/A</v>
      </c>
      <c r="V912" s="17" t="e">
        <f>IF(W912="Transit","Transit",IF(W912="hiver",VLOOKUP(E912,'EFFECTIFS Hiver'!$A:$I,9,FALSE),IF(W912="été",VLOOKUP(E912,'EFFECTIFS Eté'!$A:$I,9,FALSE),"Erreur saison")))</f>
        <v>#N/A</v>
      </c>
      <c r="W912" s="18" t="e">
        <f>VLOOKUP(D912,Listes!B:C,2,FALSE)</f>
        <v>#N/A</v>
      </c>
    </row>
    <row r="913" spans="1:23" ht="15.75" customHeight="1">
      <c r="A913" s="11"/>
      <c r="B913" s="11"/>
      <c r="C913" s="11"/>
      <c r="D913" s="11"/>
      <c r="E913" s="11"/>
      <c r="F913" s="11"/>
      <c r="G913" s="11" t="e">
        <f>VLOOKUP(E913,TAXONS!B:C,2,FALSE)</f>
        <v>#N/A</v>
      </c>
      <c r="H913" s="13">
        <f t="shared" si="73"/>
        <v>0</v>
      </c>
      <c r="I913" s="12" t="e">
        <f t="shared" si="74"/>
        <v>#N/A</v>
      </c>
      <c r="J913" s="14" t="e">
        <f t="shared" si="75"/>
        <v>#N/A</v>
      </c>
      <c r="K913" s="15" t="e">
        <f>VLOOKUP(B913,REGIONS!A:D,4,FALSE)</f>
        <v>#N/A</v>
      </c>
      <c r="L913" s="19" t="e">
        <f>VLOOKUP(G913,Sensibilité!$A:$L,12,FALSE)</f>
        <v>#N/A</v>
      </c>
      <c r="M913" s="19" t="e">
        <f t="shared" si="76"/>
        <v>#N/A</v>
      </c>
      <c r="N913" s="19" t="e">
        <f t="shared" si="77"/>
        <v>#N/A</v>
      </c>
      <c r="O913" s="15" t="str">
        <f>IF(D913=Listes!$B$6,"SWARMING",IF(OR(D913=Listes!$B$1,D913=Listes!$B$2,D913=Listes!$B$5),2,IF(OR(D913=Listes!$B$3,D913=Listes!$B$4),1,"erreur colonne D")))</f>
        <v>SWARMING</v>
      </c>
      <c r="P913" s="15" t="e">
        <f>IF(OR(W913="Hiver",W913="Transit"),VLOOKUP(E913,IC!A:E,4,FALSE),IF(W913="été",VLOOKUP(E913,IC!A:E,3,FALSE),"erreur"))</f>
        <v>#N/A</v>
      </c>
      <c r="Q913" s="15" t="e">
        <f>IF(P913="NR",0,IF(F913&lt;5,0,IF(P913=1,VLOOKUP(F913,IC!$G$1:$I$8,3,TRUE),
IF(P913=2,VLOOKUP(F913,IC!$K$1:$M$8,3,TRUE),
IF(P913=3,VLOOKUP(F913,IC!$O$1:$Q$8,3,TRUE),IF(P913=4,VLOOKUP(F913,IC!$S$2:$U$9,3,TRUE),
"erreur"))))))</f>
        <v>#N/A</v>
      </c>
      <c r="R913" s="16" t="e">
        <f>IF(OR(V913="NA",V913="Transit",V913&lt;Listes!$F$1),"non applicable",F913/V913)</f>
        <v>#N/A</v>
      </c>
      <c r="S913" s="16" t="e">
        <f>IF(W913="Transit","Non applicable",IF(AND(W913="été",T913&gt;Listes!F912),F913/T913,IF(AND(W913="Hiver",Hierarchisation!U913&gt;Listes!F912),F913/U913,"non applicable")))</f>
        <v>#N/A</v>
      </c>
      <c r="T913" s="17" t="e">
        <f>IF(K913="Centre",VLOOKUP(E913,effectifs_ete,3,FALSE),IF(Hierarchisation!K913="Grand Nord",VLOOKUP(Hierarchisation!E913,effectifs_ete,4,FALSE),IF(Hierarchisation!K913="Nord Est",VLOOKUP(Hierarchisation!E913,effectifs_ete,5,FALSE),IF(Hierarchisation!K913="Nord Ouest",VLOOKUP(Hierarchisation!E913,effectifs_ete,6,FALSE),IF(Hierarchisation!K913="Sud Est",VLOOKUP(Hierarchisation!E913,effectifs_ete,7,FALSE),IF(Hierarchisation!K913="Sud Ouest",VLOOKUP(Hierarchisation!E913,effectifs_ete,8,FALSE),"Erreur Région"))))))</f>
        <v>#N/A</v>
      </c>
      <c r="U913" s="17" t="e">
        <f>IF(K913="Centre",VLOOKUP(E913,effectifs_hiver,3,FALSE),IF(Hierarchisation!K913="Grand Nord",VLOOKUP(Hierarchisation!E913,effectifs_hiver,4,FALSE),IF(Hierarchisation!K913="Nord Est",VLOOKUP(Hierarchisation!E913,effectifs_hiver,5,FALSE),IF(Hierarchisation!K913="Nord Ouest",VLOOKUP(Hierarchisation!E913,effectifs_hiver,6,FALSE),IF(Hierarchisation!K913="Sud Est",VLOOKUP(Hierarchisation!E913,effectifs_hiver,7,FALSE),IF(Hierarchisation!K913="Sud Ouest",VLOOKUP(Hierarchisation!E913,effectifs_hiver,8,FALSE),"Erreur Région"))))))</f>
        <v>#N/A</v>
      </c>
      <c r="V913" s="17" t="e">
        <f>IF(W913="Transit","Transit",IF(W913="hiver",VLOOKUP(E913,'EFFECTIFS Hiver'!$A:$I,9,FALSE),IF(W913="été",VLOOKUP(E913,'EFFECTIFS Eté'!$A:$I,9,FALSE),"Erreur saison")))</f>
        <v>#N/A</v>
      </c>
      <c r="W913" s="18" t="e">
        <f>VLOOKUP(D913,Listes!B:C,2,FALSE)</f>
        <v>#N/A</v>
      </c>
    </row>
    <row r="914" spans="1:23" ht="15.75" customHeight="1">
      <c r="A914" s="11"/>
      <c r="B914" s="11"/>
      <c r="C914" s="11"/>
      <c r="D914" s="11"/>
      <c r="E914" s="11"/>
      <c r="F914" s="11"/>
      <c r="G914" s="11" t="e">
        <f>VLOOKUP(E914,TAXONS!B:C,2,FALSE)</f>
        <v>#N/A</v>
      </c>
      <c r="H914" s="13">
        <f t="shared" si="73"/>
        <v>0</v>
      </c>
      <c r="I914" s="12" t="e">
        <f t="shared" si="74"/>
        <v>#N/A</v>
      </c>
      <c r="J914" s="14" t="e">
        <f t="shared" si="75"/>
        <v>#N/A</v>
      </c>
      <c r="K914" s="15" t="e">
        <f>VLOOKUP(B914,REGIONS!A:D,4,FALSE)</f>
        <v>#N/A</v>
      </c>
      <c r="L914" s="19" t="e">
        <f>VLOOKUP(G914,Sensibilité!$A:$L,12,FALSE)</f>
        <v>#N/A</v>
      </c>
      <c r="M914" s="19" t="e">
        <f t="shared" si="76"/>
        <v>#N/A</v>
      </c>
      <c r="N914" s="19" t="e">
        <f t="shared" si="77"/>
        <v>#N/A</v>
      </c>
      <c r="O914" s="15" t="str">
        <f>IF(D914=Listes!$B$6,"SWARMING",IF(OR(D914=Listes!$B$1,D914=Listes!$B$2,D914=Listes!$B$5),2,IF(OR(D914=Listes!$B$3,D914=Listes!$B$4),1,"erreur colonne D")))</f>
        <v>SWARMING</v>
      </c>
      <c r="P914" s="15" t="e">
        <f>IF(OR(W914="Hiver",W914="Transit"),VLOOKUP(E914,IC!A:E,4,FALSE),IF(W914="été",VLOOKUP(E914,IC!A:E,3,FALSE),"erreur"))</f>
        <v>#N/A</v>
      </c>
      <c r="Q914" s="15" t="e">
        <f>IF(P914="NR",0,IF(F914&lt;5,0,IF(P914=1,VLOOKUP(F914,IC!$G$1:$I$8,3,TRUE),
IF(P914=2,VLOOKUP(F914,IC!$K$1:$M$8,3,TRUE),
IF(P914=3,VLOOKUP(F914,IC!$O$1:$Q$8,3,TRUE),IF(P914=4,VLOOKUP(F914,IC!$S$2:$U$9,3,TRUE),
"erreur"))))))</f>
        <v>#N/A</v>
      </c>
      <c r="R914" s="16" t="e">
        <f>IF(OR(V914="NA",V914="Transit",V914&lt;Listes!$F$1),"non applicable",F914/V914)</f>
        <v>#N/A</v>
      </c>
      <c r="S914" s="16" t="e">
        <f>IF(W914="Transit","Non applicable",IF(AND(W914="été",T914&gt;Listes!F913),F914/T914,IF(AND(W914="Hiver",Hierarchisation!U914&gt;Listes!F913),F914/U914,"non applicable")))</f>
        <v>#N/A</v>
      </c>
      <c r="T914" s="17" t="e">
        <f>IF(K914="Centre",VLOOKUP(E914,effectifs_ete,3,FALSE),IF(Hierarchisation!K914="Grand Nord",VLOOKUP(Hierarchisation!E914,effectifs_ete,4,FALSE),IF(Hierarchisation!K914="Nord Est",VLOOKUP(Hierarchisation!E914,effectifs_ete,5,FALSE),IF(Hierarchisation!K914="Nord Ouest",VLOOKUP(Hierarchisation!E914,effectifs_ete,6,FALSE),IF(Hierarchisation!K914="Sud Est",VLOOKUP(Hierarchisation!E914,effectifs_ete,7,FALSE),IF(Hierarchisation!K914="Sud Ouest",VLOOKUP(Hierarchisation!E914,effectifs_ete,8,FALSE),"Erreur Région"))))))</f>
        <v>#N/A</v>
      </c>
      <c r="U914" s="17" t="e">
        <f>IF(K914="Centre",VLOOKUP(E914,effectifs_hiver,3,FALSE),IF(Hierarchisation!K914="Grand Nord",VLOOKUP(Hierarchisation!E914,effectifs_hiver,4,FALSE),IF(Hierarchisation!K914="Nord Est",VLOOKUP(Hierarchisation!E914,effectifs_hiver,5,FALSE),IF(Hierarchisation!K914="Nord Ouest",VLOOKUP(Hierarchisation!E914,effectifs_hiver,6,FALSE),IF(Hierarchisation!K914="Sud Est",VLOOKUP(Hierarchisation!E914,effectifs_hiver,7,FALSE),IF(Hierarchisation!K914="Sud Ouest",VLOOKUP(Hierarchisation!E914,effectifs_hiver,8,FALSE),"Erreur Région"))))))</f>
        <v>#N/A</v>
      </c>
      <c r="V914" s="17" t="e">
        <f>IF(W914="Transit","Transit",IF(W914="hiver",VLOOKUP(E914,'EFFECTIFS Hiver'!$A:$I,9,FALSE),IF(W914="été",VLOOKUP(E914,'EFFECTIFS Eté'!$A:$I,9,FALSE),"Erreur saison")))</f>
        <v>#N/A</v>
      </c>
      <c r="W914" s="18" t="e">
        <f>VLOOKUP(D914,Listes!B:C,2,FALSE)</f>
        <v>#N/A</v>
      </c>
    </row>
    <row r="915" spans="1:23" ht="15.75" customHeight="1">
      <c r="A915" s="11"/>
      <c r="B915" s="11"/>
      <c r="C915" s="11"/>
      <c r="D915" s="11"/>
      <c r="E915" s="11"/>
      <c r="F915" s="11"/>
      <c r="G915" s="11" t="e">
        <f>VLOOKUP(E915,TAXONS!B:C,2,FALSE)</f>
        <v>#N/A</v>
      </c>
      <c r="H915" s="13">
        <f t="shared" si="73"/>
        <v>0</v>
      </c>
      <c r="I915" s="12" t="e">
        <f t="shared" si="74"/>
        <v>#N/A</v>
      </c>
      <c r="J915" s="14" t="e">
        <f t="shared" si="75"/>
        <v>#N/A</v>
      </c>
      <c r="K915" s="15" t="e">
        <f>VLOOKUP(B915,REGIONS!A:D,4,FALSE)</f>
        <v>#N/A</v>
      </c>
      <c r="L915" s="19" t="e">
        <f>VLOOKUP(G915,Sensibilité!$A:$L,12,FALSE)</f>
        <v>#N/A</v>
      </c>
      <c r="M915" s="19" t="e">
        <f t="shared" si="76"/>
        <v>#N/A</v>
      </c>
      <c r="N915" s="19" t="e">
        <f t="shared" si="77"/>
        <v>#N/A</v>
      </c>
      <c r="O915" s="15" t="str">
        <f>IF(D915=Listes!$B$6,"SWARMING",IF(OR(D915=Listes!$B$1,D915=Listes!$B$2,D915=Listes!$B$5),2,IF(OR(D915=Listes!$B$3,D915=Listes!$B$4),1,"erreur colonne D")))</f>
        <v>SWARMING</v>
      </c>
      <c r="P915" s="15" t="e">
        <f>IF(OR(W915="Hiver",W915="Transit"),VLOOKUP(E915,IC!A:E,4,FALSE),IF(W915="été",VLOOKUP(E915,IC!A:E,3,FALSE),"erreur"))</f>
        <v>#N/A</v>
      </c>
      <c r="Q915" s="15" t="e">
        <f>IF(P915="NR",0,IF(F915&lt;5,0,IF(P915=1,VLOOKUP(F915,IC!$G$1:$I$8,3,TRUE),
IF(P915=2,VLOOKUP(F915,IC!$K$1:$M$8,3,TRUE),
IF(P915=3,VLOOKUP(F915,IC!$O$1:$Q$8,3,TRUE),IF(P915=4,VLOOKUP(F915,IC!$S$2:$U$9,3,TRUE),
"erreur"))))))</f>
        <v>#N/A</v>
      </c>
      <c r="R915" s="16" t="e">
        <f>IF(OR(V915="NA",V915="Transit",V915&lt;Listes!$F$1),"non applicable",F915/V915)</f>
        <v>#N/A</v>
      </c>
      <c r="S915" s="16" t="e">
        <f>IF(W915="Transit","Non applicable",IF(AND(W915="été",T915&gt;Listes!F914),F915/T915,IF(AND(W915="Hiver",Hierarchisation!U915&gt;Listes!F914),F915/U915,"non applicable")))</f>
        <v>#N/A</v>
      </c>
      <c r="T915" s="17" t="e">
        <f>IF(K915="Centre",VLOOKUP(E915,effectifs_ete,3,FALSE),IF(Hierarchisation!K915="Grand Nord",VLOOKUP(Hierarchisation!E915,effectifs_ete,4,FALSE),IF(Hierarchisation!K915="Nord Est",VLOOKUP(Hierarchisation!E915,effectifs_ete,5,FALSE),IF(Hierarchisation!K915="Nord Ouest",VLOOKUP(Hierarchisation!E915,effectifs_ete,6,FALSE),IF(Hierarchisation!K915="Sud Est",VLOOKUP(Hierarchisation!E915,effectifs_ete,7,FALSE),IF(Hierarchisation!K915="Sud Ouest",VLOOKUP(Hierarchisation!E915,effectifs_ete,8,FALSE),"Erreur Région"))))))</f>
        <v>#N/A</v>
      </c>
      <c r="U915" s="17" t="e">
        <f>IF(K915="Centre",VLOOKUP(E915,effectifs_hiver,3,FALSE),IF(Hierarchisation!K915="Grand Nord",VLOOKUP(Hierarchisation!E915,effectifs_hiver,4,FALSE),IF(Hierarchisation!K915="Nord Est",VLOOKUP(Hierarchisation!E915,effectifs_hiver,5,FALSE),IF(Hierarchisation!K915="Nord Ouest",VLOOKUP(Hierarchisation!E915,effectifs_hiver,6,FALSE),IF(Hierarchisation!K915="Sud Est",VLOOKUP(Hierarchisation!E915,effectifs_hiver,7,FALSE),IF(Hierarchisation!K915="Sud Ouest",VLOOKUP(Hierarchisation!E915,effectifs_hiver,8,FALSE),"Erreur Région"))))))</f>
        <v>#N/A</v>
      </c>
      <c r="V915" s="17" t="e">
        <f>IF(W915="Transit","Transit",IF(W915="hiver",VLOOKUP(E915,'EFFECTIFS Hiver'!$A:$I,9,FALSE),IF(W915="été",VLOOKUP(E915,'EFFECTIFS Eté'!$A:$I,9,FALSE),"Erreur saison")))</f>
        <v>#N/A</v>
      </c>
      <c r="W915" s="18" t="e">
        <f>VLOOKUP(D915,Listes!B:C,2,FALSE)</f>
        <v>#N/A</v>
      </c>
    </row>
    <row r="916" spans="1:23" ht="15.75" customHeight="1">
      <c r="A916" s="11"/>
      <c r="B916" s="11"/>
      <c r="C916" s="11"/>
      <c r="D916" s="11"/>
      <c r="E916" s="11"/>
      <c r="F916" s="11"/>
      <c r="G916" s="11" t="e">
        <f>VLOOKUP(E916,TAXONS!B:C,2,FALSE)</f>
        <v>#N/A</v>
      </c>
      <c r="H916" s="13">
        <f t="shared" si="73"/>
        <v>0</v>
      </c>
      <c r="I916" s="12" t="e">
        <f t="shared" si="74"/>
        <v>#N/A</v>
      </c>
      <c r="J916" s="14" t="e">
        <f t="shared" si="75"/>
        <v>#N/A</v>
      </c>
      <c r="K916" s="15" t="e">
        <f>VLOOKUP(B916,REGIONS!A:D,4,FALSE)</f>
        <v>#N/A</v>
      </c>
      <c r="L916" s="19" t="e">
        <f>VLOOKUP(G916,Sensibilité!$A:$L,12,FALSE)</f>
        <v>#N/A</v>
      </c>
      <c r="M916" s="19" t="e">
        <f t="shared" si="76"/>
        <v>#N/A</v>
      </c>
      <c r="N916" s="19" t="e">
        <f t="shared" si="77"/>
        <v>#N/A</v>
      </c>
      <c r="O916" s="15" t="str">
        <f>IF(D916=Listes!$B$6,"SWARMING",IF(OR(D916=Listes!$B$1,D916=Listes!$B$2,D916=Listes!$B$5),2,IF(OR(D916=Listes!$B$3,D916=Listes!$B$4),1,"erreur colonne D")))</f>
        <v>SWARMING</v>
      </c>
      <c r="P916" s="15" t="e">
        <f>IF(OR(W916="Hiver",W916="Transit"),VLOOKUP(E916,IC!A:E,4,FALSE),IF(W916="été",VLOOKUP(E916,IC!A:E,3,FALSE),"erreur"))</f>
        <v>#N/A</v>
      </c>
      <c r="Q916" s="15" t="e">
        <f>IF(P916="NR",0,IF(F916&lt;5,0,IF(P916=1,VLOOKUP(F916,IC!$G$1:$I$8,3,TRUE),
IF(P916=2,VLOOKUP(F916,IC!$K$1:$M$8,3,TRUE),
IF(P916=3,VLOOKUP(F916,IC!$O$1:$Q$8,3,TRUE),IF(P916=4,VLOOKUP(F916,IC!$S$2:$U$9,3,TRUE),
"erreur"))))))</f>
        <v>#N/A</v>
      </c>
      <c r="R916" s="16" t="e">
        <f>IF(OR(V916="NA",V916="Transit",V916&lt;Listes!$F$1),"non applicable",F916/V916)</f>
        <v>#N/A</v>
      </c>
      <c r="S916" s="16" t="e">
        <f>IF(W916="Transit","Non applicable",IF(AND(W916="été",T916&gt;Listes!F915),F916/T916,IF(AND(W916="Hiver",Hierarchisation!U916&gt;Listes!F915),F916/U916,"non applicable")))</f>
        <v>#N/A</v>
      </c>
      <c r="T916" s="17" t="e">
        <f>IF(K916="Centre",VLOOKUP(E916,effectifs_ete,3,FALSE),IF(Hierarchisation!K916="Grand Nord",VLOOKUP(Hierarchisation!E916,effectifs_ete,4,FALSE),IF(Hierarchisation!K916="Nord Est",VLOOKUP(Hierarchisation!E916,effectifs_ete,5,FALSE),IF(Hierarchisation!K916="Nord Ouest",VLOOKUP(Hierarchisation!E916,effectifs_ete,6,FALSE),IF(Hierarchisation!K916="Sud Est",VLOOKUP(Hierarchisation!E916,effectifs_ete,7,FALSE),IF(Hierarchisation!K916="Sud Ouest",VLOOKUP(Hierarchisation!E916,effectifs_ete,8,FALSE),"Erreur Région"))))))</f>
        <v>#N/A</v>
      </c>
      <c r="U916" s="17" t="e">
        <f>IF(K916="Centre",VLOOKUP(E916,effectifs_hiver,3,FALSE),IF(Hierarchisation!K916="Grand Nord",VLOOKUP(Hierarchisation!E916,effectifs_hiver,4,FALSE),IF(Hierarchisation!K916="Nord Est",VLOOKUP(Hierarchisation!E916,effectifs_hiver,5,FALSE),IF(Hierarchisation!K916="Nord Ouest",VLOOKUP(Hierarchisation!E916,effectifs_hiver,6,FALSE),IF(Hierarchisation!K916="Sud Est",VLOOKUP(Hierarchisation!E916,effectifs_hiver,7,FALSE),IF(Hierarchisation!K916="Sud Ouest",VLOOKUP(Hierarchisation!E916,effectifs_hiver,8,FALSE),"Erreur Région"))))))</f>
        <v>#N/A</v>
      </c>
      <c r="V916" s="17" t="e">
        <f>IF(W916="Transit","Transit",IF(W916="hiver",VLOOKUP(E916,'EFFECTIFS Hiver'!$A:$I,9,FALSE),IF(W916="été",VLOOKUP(E916,'EFFECTIFS Eté'!$A:$I,9,FALSE),"Erreur saison")))</f>
        <v>#N/A</v>
      </c>
      <c r="W916" s="18" t="e">
        <f>VLOOKUP(D916,Listes!B:C,2,FALSE)</f>
        <v>#N/A</v>
      </c>
    </row>
    <row r="917" spans="1:23" ht="15.75" customHeight="1">
      <c r="A917" s="11"/>
      <c r="B917" s="11"/>
      <c r="C917" s="11"/>
      <c r="D917" s="11"/>
      <c r="E917" s="11"/>
      <c r="F917" s="11"/>
      <c r="G917" s="11" t="e">
        <f>VLOOKUP(E917,TAXONS!B:C,2,FALSE)</f>
        <v>#N/A</v>
      </c>
      <c r="H917" s="13">
        <f t="shared" si="73"/>
        <v>0</v>
      </c>
      <c r="I917" s="12" t="e">
        <f t="shared" si="74"/>
        <v>#N/A</v>
      </c>
      <c r="J917" s="14" t="e">
        <f t="shared" si="75"/>
        <v>#N/A</v>
      </c>
      <c r="K917" s="15" t="e">
        <f>VLOOKUP(B917,REGIONS!A:D,4,FALSE)</f>
        <v>#N/A</v>
      </c>
      <c r="L917" s="19" t="e">
        <f>VLOOKUP(G917,Sensibilité!$A:$L,12,FALSE)</f>
        <v>#N/A</v>
      </c>
      <c r="M917" s="19" t="e">
        <f t="shared" si="76"/>
        <v>#N/A</v>
      </c>
      <c r="N917" s="19" t="e">
        <f t="shared" si="77"/>
        <v>#N/A</v>
      </c>
      <c r="O917" s="15" t="str">
        <f>IF(D917=Listes!$B$6,"SWARMING",IF(OR(D917=Listes!$B$1,D917=Listes!$B$2,D917=Listes!$B$5),2,IF(OR(D917=Listes!$B$3,D917=Listes!$B$4),1,"erreur colonne D")))</f>
        <v>SWARMING</v>
      </c>
      <c r="P917" s="15" t="e">
        <f>IF(OR(W917="Hiver",W917="Transit"),VLOOKUP(E917,IC!A:E,4,FALSE),IF(W917="été",VLOOKUP(E917,IC!A:E,3,FALSE),"erreur"))</f>
        <v>#N/A</v>
      </c>
      <c r="Q917" s="15" t="e">
        <f>IF(P917="NR",0,IF(F917&lt;5,0,IF(P917=1,VLOOKUP(F917,IC!$G$1:$I$8,3,TRUE),
IF(P917=2,VLOOKUP(F917,IC!$K$1:$M$8,3,TRUE),
IF(P917=3,VLOOKUP(F917,IC!$O$1:$Q$8,3,TRUE),IF(P917=4,VLOOKUP(F917,IC!$S$2:$U$9,3,TRUE),
"erreur"))))))</f>
        <v>#N/A</v>
      </c>
      <c r="R917" s="16" t="e">
        <f>IF(OR(V917="NA",V917="Transit",V917&lt;Listes!$F$1),"non applicable",F917/V917)</f>
        <v>#N/A</v>
      </c>
      <c r="S917" s="16" t="e">
        <f>IF(W917="Transit","Non applicable",IF(AND(W917="été",T917&gt;Listes!F916),F917/T917,IF(AND(W917="Hiver",Hierarchisation!U917&gt;Listes!F916),F917/U917,"non applicable")))</f>
        <v>#N/A</v>
      </c>
      <c r="T917" s="17" t="e">
        <f>IF(K917="Centre",VLOOKUP(E917,effectifs_ete,3,FALSE),IF(Hierarchisation!K917="Grand Nord",VLOOKUP(Hierarchisation!E917,effectifs_ete,4,FALSE),IF(Hierarchisation!K917="Nord Est",VLOOKUP(Hierarchisation!E917,effectifs_ete,5,FALSE),IF(Hierarchisation!K917="Nord Ouest",VLOOKUP(Hierarchisation!E917,effectifs_ete,6,FALSE),IF(Hierarchisation!K917="Sud Est",VLOOKUP(Hierarchisation!E917,effectifs_ete,7,FALSE),IF(Hierarchisation!K917="Sud Ouest",VLOOKUP(Hierarchisation!E917,effectifs_ete,8,FALSE),"Erreur Région"))))))</f>
        <v>#N/A</v>
      </c>
      <c r="U917" s="17" t="e">
        <f>IF(K917="Centre",VLOOKUP(E917,effectifs_hiver,3,FALSE),IF(Hierarchisation!K917="Grand Nord",VLOOKUP(Hierarchisation!E917,effectifs_hiver,4,FALSE),IF(Hierarchisation!K917="Nord Est",VLOOKUP(Hierarchisation!E917,effectifs_hiver,5,FALSE),IF(Hierarchisation!K917="Nord Ouest",VLOOKUP(Hierarchisation!E917,effectifs_hiver,6,FALSE),IF(Hierarchisation!K917="Sud Est",VLOOKUP(Hierarchisation!E917,effectifs_hiver,7,FALSE),IF(Hierarchisation!K917="Sud Ouest",VLOOKUP(Hierarchisation!E917,effectifs_hiver,8,FALSE),"Erreur Région"))))))</f>
        <v>#N/A</v>
      </c>
      <c r="V917" s="17" t="e">
        <f>IF(W917="Transit","Transit",IF(W917="hiver",VLOOKUP(E917,'EFFECTIFS Hiver'!$A:$I,9,FALSE),IF(W917="été",VLOOKUP(E917,'EFFECTIFS Eté'!$A:$I,9,FALSE),"Erreur saison")))</f>
        <v>#N/A</v>
      </c>
      <c r="W917" s="18" t="e">
        <f>VLOOKUP(D917,Listes!B:C,2,FALSE)</f>
        <v>#N/A</v>
      </c>
    </row>
    <row r="918" spans="1:23" ht="15.75" customHeight="1">
      <c r="A918" s="11"/>
      <c r="B918" s="11"/>
      <c r="C918" s="11"/>
      <c r="D918" s="11"/>
      <c r="E918" s="11"/>
      <c r="F918" s="11"/>
      <c r="G918" s="11" t="e">
        <f>VLOOKUP(E918,TAXONS!B:C,2,FALSE)</f>
        <v>#N/A</v>
      </c>
      <c r="H918" s="13">
        <f t="shared" si="73"/>
        <v>0</v>
      </c>
      <c r="I918" s="12" t="e">
        <f t="shared" si="74"/>
        <v>#N/A</v>
      </c>
      <c r="J918" s="14" t="e">
        <f t="shared" si="75"/>
        <v>#N/A</v>
      </c>
      <c r="K918" s="15" t="e">
        <f>VLOOKUP(B918,REGIONS!A:D,4,FALSE)</f>
        <v>#N/A</v>
      </c>
      <c r="L918" s="19" t="e">
        <f>VLOOKUP(G918,Sensibilité!$A:$L,12,FALSE)</f>
        <v>#N/A</v>
      </c>
      <c r="M918" s="19" t="e">
        <f t="shared" si="76"/>
        <v>#N/A</v>
      </c>
      <c r="N918" s="19" t="e">
        <f t="shared" si="77"/>
        <v>#N/A</v>
      </c>
      <c r="O918" s="15" t="str">
        <f>IF(D918=Listes!$B$6,"SWARMING",IF(OR(D918=Listes!$B$1,D918=Listes!$B$2,D918=Listes!$B$5),2,IF(OR(D918=Listes!$B$3,D918=Listes!$B$4),1,"erreur colonne D")))</f>
        <v>SWARMING</v>
      </c>
      <c r="P918" s="15" t="e">
        <f>IF(OR(W918="Hiver",W918="Transit"),VLOOKUP(E918,IC!A:E,4,FALSE),IF(W918="été",VLOOKUP(E918,IC!A:E,3,FALSE),"erreur"))</f>
        <v>#N/A</v>
      </c>
      <c r="Q918" s="15" t="e">
        <f>IF(P918="NR",0,IF(F918&lt;5,0,IF(P918=1,VLOOKUP(F918,IC!$G$1:$I$8,3,TRUE),
IF(P918=2,VLOOKUP(F918,IC!$K$1:$M$8,3,TRUE),
IF(P918=3,VLOOKUP(F918,IC!$O$1:$Q$8,3,TRUE),IF(P918=4,VLOOKUP(F918,IC!$S$2:$U$9,3,TRUE),
"erreur"))))))</f>
        <v>#N/A</v>
      </c>
      <c r="R918" s="16" t="e">
        <f>IF(OR(V918="NA",V918="Transit",V918&lt;Listes!$F$1),"non applicable",F918/V918)</f>
        <v>#N/A</v>
      </c>
      <c r="S918" s="16" t="e">
        <f>IF(W918="Transit","Non applicable",IF(AND(W918="été",T918&gt;Listes!F917),F918/T918,IF(AND(W918="Hiver",Hierarchisation!U918&gt;Listes!F917),F918/U918,"non applicable")))</f>
        <v>#N/A</v>
      </c>
      <c r="T918" s="17" t="e">
        <f>IF(K918="Centre",VLOOKUP(E918,effectifs_ete,3,FALSE),IF(Hierarchisation!K918="Grand Nord",VLOOKUP(Hierarchisation!E918,effectifs_ete,4,FALSE),IF(Hierarchisation!K918="Nord Est",VLOOKUP(Hierarchisation!E918,effectifs_ete,5,FALSE),IF(Hierarchisation!K918="Nord Ouest",VLOOKUP(Hierarchisation!E918,effectifs_ete,6,FALSE),IF(Hierarchisation!K918="Sud Est",VLOOKUP(Hierarchisation!E918,effectifs_ete,7,FALSE),IF(Hierarchisation!K918="Sud Ouest",VLOOKUP(Hierarchisation!E918,effectifs_ete,8,FALSE),"Erreur Région"))))))</f>
        <v>#N/A</v>
      </c>
      <c r="U918" s="17" t="e">
        <f>IF(K918="Centre",VLOOKUP(E918,effectifs_hiver,3,FALSE),IF(Hierarchisation!K918="Grand Nord",VLOOKUP(Hierarchisation!E918,effectifs_hiver,4,FALSE),IF(Hierarchisation!K918="Nord Est",VLOOKUP(Hierarchisation!E918,effectifs_hiver,5,FALSE),IF(Hierarchisation!K918="Nord Ouest",VLOOKUP(Hierarchisation!E918,effectifs_hiver,6,FALSE),IF(Hierarchisation!K918="Sud Est",VLOOKUP(Hierarchisation!E918,effectifs_hiver,7,FALSE),IF(Hierarchisation!K918="Sud Ouest",VLOOKUP(Hierarchisation!E918,effectifs_hiver,8,FALSE),"Erreur Région"))))))</f>
        <v>#N/A</v>
      </c>
      <c r="V918" s="17" t="e">
        <f>IF(W918="Transit","Transit",IF(W918="hiver",VLOOKUP(E918,'EFFECTIFS Hiver'!$A:$I,9,FALSE),IF(W918="été",VLOOKUP(E918,'EFFECTIFS Eté'!$A:$I,9,FALSE),"Erreur saison")))</f>
        <v>#N/A</v>
      </c>
      <c r="W918" s="18" t="e">
        <f>VLOOKUP(D918,Listes!B:C,2,FALSE)</f>
        <v>#N/A</v>
      </c>
    </row>
    <row r="919" spans="1:23" ht="15.75" customHeight="1">
      <c r="A919" s="11"/>
      <c r="B919" s="11"/>
      <c r="C919" s="11"/>
      <c r="D919" s="11"/>
      <c r="E919" s="11"/>
      <c r="F919" s="11"/>
      <c r="G919" s="11" t="e">
        <f>VLOOKUP(E919,TAXONS!B:C,2,FALSE)</f>
        <v>#N/A</v>
      </c>
      <c r="H919" s="13">
        <f t="shared" si="73"/>
        <v>0</v>
      </c>
      <c r="I919" s="12" t="e">
        <f t="shared" si="74"/>
        <v>#N/A</v>
      </c>
      <c r="J919" s="14" t="e">
        <f t="shared" si="75"/>
        <v>#N/A</v>
      </c>
      <c r="K919" s="15" t="e">
        <f>VLOOKUP(B919,REGIONS!A:D,4,FALSE)</f>
        <v>#N/A</v>
      </c>
      <c r="L919" s="19" t="e">
        <f>VLOOKUP(G919,Sensibilité!$A:$L,12,FALSE)</f>
        <v>#N/A</v>
      </c>
      <c r="M919" s="19" t="e">
        <f t="shared" si="76"/>
        <v>#N/A</v>
      </c>
      <c r="N919" s="19" t="e">
        <f t="shared" si="77"/>
        <v>#N/A</v>
      </c>
      <c r="O919" s="15" t="str">
        <f>IF(D919=Listes!$B$6,"SWARMING",IF(OR(D919=Listes!$B$1,D919=Listes!$B$2,D919=Listes!$B$5),2,IF(OR(D919=Listes!$B$3,D919=Listes!$B$4),1,"erreur colonne D")))</f>
        <v>SWARMING</v>
      </c>
      <c r="P919" s="15" t="e">
        <f>IF(OR(W919="Hiver",W919="Transit"),VLOOKUP(E919,IC!A:E,4,FALSE),IF(W919="été",VLOOKUP(E919,IC!A:E,3,FALSE),"erreur"))</f>
        <v>#N/A</v>
      </c>
      <c r="Q919" s="15" t="e">
        <f>IF(P919="NR",0,IF(F919&lt;5,0,IF(P919=1,VLOOKUP(F919,IC!$G$1:$I$8,3,TRUE),
IF(P919=2,VLOOKUP(F919,IC!$K$1:$M$8,3,TRUE),
IF(P919=3,VLOOKUP(F919,IC!$O$1:$Q$8,3,TRUE),IF(P919=4,VLOOKUP(F919,IC!$S$2:$U$9,3,TRUE),
"erreur"))))))</f>
        <v>#N/A</v>
      </c>
      <c r="R919" s="16" t="e">
        <f>IF(OR(V919="NA",V919="Transit",V919&lt;Listes!$F$1),"non applicable",F919/V919)</f>
        <v>#N/A</v>
      </c>
      <c r="S919" s="16" t="e">
        <f>IF(W919="Transit","Non applicable",IF(AND(W919="été",T919&gt;Listes!F918),F919/T919,IF(AND(W919="Hiver",Hierarchisation!U919&gt;Listes!F918),F919/U919,"non applicable")))</f>
        <v>#N/A</v>
      </c>
      <c r="T919" s="17" t="e">
        <f>IF(K919="Centre",VLOOKUP(E919,effectifs_ete,3,FALSE),IF(Hierarchisation!K919="Grand Nord",VLOOKUP(Hierarchisation!E919,effectifs_ete,4,FALSE),IF(Hierarchisation!K919="Nord Est",VLOOKUP(Hierarchisation!E919,effectifs_ete,5,FALSE),IF(Hierarchisation!K919="Nord Ouest",VLOOKUP(Hierarchisation!E919,effectifs_ete,6,FALSE),IF(Hierarchisation!K919="Sud Est",VLOOKUP(Hierarchisation!E919,effectifs_ete,7,FALSE),IF(Hierarchisation!K919="Sud Ouest",VLOOKUP(Hierarchisation!E919,effectifs_ete,8,FALSE),"Erreur Région"))))))</f>
        <v>#N/A</v>
      </c>
      <c r="U919" s="17" t="e">
        <f>IF(K919="Centre",VLOOKUP(E919,effectifs_hiver,3,FALSE),IF(Hierarchisation!K919="Grand Nord",VLOOKUP(Hierarchisation!E919,effectifs_hiver,4,FALSE),IF(Hierarchisation!K919="Nord Est",VLOOKUP(Hierarchisation!E919,effectifs_hiver,5,FALSE),IF(Hierarchisation!K919="Nord Ouest",VLOOKUP(Hierarchisation!E919,effectifs_hiver,6,FALSE),IF(Hierarchisation!K919="Sud Est",VLOOKUP(Hierarchisation!E919,effectifs_hiver,7,FALSE),IF(Hierarchisation!K919="Sud Ouest",VLOOKUP(Hierarchisation!E919,effectifs_hiver,8,FALSE),"Erreur Région"))))))</f>
        <v>#N/A</v>
      </c>
      <c r="V919" s="17" t="e">
        <f>IF(W919="Transit","Transit",IF(W919="hiver",VLOOKUP(E919,'EFFECTIFS Hiver'!$A:$I,9,FALSE),IF(W919="été",VLOOKUP(E919,'EFFECTIFS Eté'!$A:$I,9,FALSE),"Erreur saison")))</f>
        <v>#N/A</v>
      </c>
      <c r="W919" s="18" t="e">
        <f>VLOOKUP(D919,Listes!B:C,2,FALSE)</f>
        <v>#N/A</v>
      </c>
    </row>
    <row r="920" spans="1:23" ht="15.75" customHeight="1">
      <c r="A920" s="11"/>
      <c r="B920" s="11"/>
      <c r="C920" s="11"/>
      <c r="D920" s="11"/>
      <c r="E920" s="11"/>
      <c r="F920" s="11"/>
      <c r="G920" s="11" t="e">
        <f>VLOOKUP(E920,TAXONS!B:C,2,FALSE)</f>
        <v>#N/A</v>
      </c>
      <c r="H920" s="13">
        <f t="shared" si="73"/>
        <v>0</v>
      </c>
      <c r="I920" s="12" t="e">
        <f t="shared" si="74"/>
        <v>#N/A</v>
      </c>
      <c r="J920" s="14" t="e">
        <f t="shared" si="75"/>
        <v>#N/A</v>
      </c>
      <c r="K920" s="15" t="e">
        <f>VLOOKUP(B920,REGIONS!A:D,4,FALSE)</f>
        <v>#N/A</v>
      </c>
      <c r="L920" s="19" t="e">
        <f>VLOOKUP(G920,Sensibilité!$A:$L,12,FALSE)</f>
        <v>#N/A</v>
      </c>
      <c r="M920" s="19" t="e">
        <f t="shared" si="76"/>
        <v>#N/A</v>
      </c>
      <c r="N920" s="19" t="e">
        <f t="shared" si="77"/>
        <v>#N/A</v>
      </c>
      <c r="O920" s="15" t="str">
        <f>IF(D920=Listes!$B$6,"SWARMING",IF(OR(D920=Listes!$B$1,D920=Listes!$B$2,D920=Listes!$B$5),2,IF(OR(D920=Listes!$B$3,D920=Listes!$B$4),1,"erreur colonne D")))</f>
        <v>SWARMING</v>
      </c>
      <c r="P920" s="15" t="e">
        <f>IF(OR(W920="Hiver",W920="Transit"),VLOOKUP(E920,IC!A:E,4,FALSE),IF(W920="été",VLOOKUP(E920,IC!A:E,3,FALSE),"erreur"))</f>
        <v>#N/A</v>
      </c>
      <c r="Q920" s="15" t="e">
        <f>IF(P920="NR",0,IF(F920&lt;5,0,IF(P920=1,VLOOKUP(F920,IC!$G$1:$I$8,3,TRUE),
IF(P920=2,VLOOKUP(F920,IC!$K$1:$M$8,3,TRUE),
IF(P920=3,VLOOKUP(F920,IC!$O$1:$Q$8,3,TRUE),IF(P920=4,VLOOKUP(F920,IC!$S$2:$U$9,3,TRUE),
"erreur"))))))</f>
        <v>#N/A</v>
      </c>
      <c r="R920" s="16" t="e">
        <f>IF(OR(V920="NA",V920="Transit",V920&lt;Listes!$F$1),"non applicable",F920/V920)</f>
        <v>#N/A</v>
      </c>
      <c r="S920" s="16" t="e">
        <f>IF(W920="Transit","Non applicable",IF(AND(W920="été",T920&gt;Listes!F919),F920/T920,IF(AND(W920="Hiver",Hierarchisation!U920&gt;Listes!F919),F920/U920,"non applicable")))</f>
        <v>#N/A</v>
      </c>
      <c r="T920" s="17" t="e">
        <f>IF(K920="Centre",VLOOKUP(E920,effectifs_ete,3,FALSE),IF(Hierarchisation!K920="Grand Nord",VLOOKUP(Hierarchisation!E920,effectifs_ete,4,FALSE),IF(Hierarchisation!K920="Nord Est",VLOOKUP(Hierarchisation!E920,effectifs_ete,5,FALSE),IF(Hierarchisation!K920="Nord Ouest",VLOOKUP(Hierarchisation!E920,effectifs_ete,6,FALSE),IF(Hierarchisation!K920="Sud Est",VLOOKUP(Hierarchisation!E920,effectifs_ete,7,FALSE),IF(Hierarchisation!K920="Sud Ouest",VLOOKUP(Hierarchisation!E920,effectifs_ete,8,FALSE),"Erreur Région"))))))</f>
        <v>#N/A</v>
      </c>
      <c r="U920" s="17" t="e">
        <f>IF(K920="Centre",VLOOKUP(E920,effectifs_hiver,3,FALSE),IF(Hierarchisation!K920="Grand Nord",VLOOKUP(Hierarchisation!E920,effectifs_hiver,4,FALSE),IF(Hierarchisation!K920="Nord Est",VLOOKUP(Hierarchisation!E920,effectifs_hiver,5,FALSE),IF(Hierarchisation!K920="Nord Ouest",VLOOKUP(Hierarchisation!E920,effectifs_hiver,6,FALSE),IF(Hierarchisation!K920="Sud Est",VLOOKUP(Hierarchisation!E920,effectifs_hiver,7,FALSE),IF(Hierarchisation!K920="Sud Ouest",VLOOKUP(Hierarchisation!E920,effectifs_hiver,8,FALSE),"Erreur Région"))))))</f>
        <v>#N/A</v>
      </c>
      <c r="V920" s="17" t="e">
        <f>IF(W920="Transit","Transit",IF(W920="hiver",VLOOKUP(E920,'EFFECTIFS Hiver'!$A:$I,9,FALSE),IF(W920="été",VLOOKUP(E920,'EFFECTIFS Eté'!$A:$I,9,FALSE),"Erreur saison")))</f>
        <v>#N/A</v>
      </c>
      <c r="W920" s="18" t="e">
        <f>VLOOKUP(D920,Listes!B:C,2,FALSE)</f>
        <v>#N/A</v>
      </c>
    </row>
    <row r="921" spans="1:23" ht="15.75" customHeight="1">
      <c r="A921" s="11"/>
      <c r="B921" s="11"/>
      <c r="C921" s="11"/>
      <c r="D921" s="11"/>
      <c r="E921" s="11"/>
      <c r="F921" s="11"/>
      <c r="G921" s="11" t="e">
        <f>VLOOKUP(E921,TAXONS!B:C,2,FALSE)</f>
        <v>#N/A</v>
      </c>
      <c r="H921" s="13">
        <f t="shared" si="73"/>
        <v>0</v>
      </c>
      <c r="I921" s="12" t="e">
        <f t="shared" si="74"/>
        <v>#N/A</v>
      </c>
      <c r="J921" s="14" t="e">
        <f t="shared" si="75"/>
        <v>#N/A</v>
      </c>
      <c r="K921" s="15" t="e">
        <f>VLOOKUP(B921,REGIONS!A:D,4,FALSE)</f>
        <v>#N/A</v>
      </c>
      <c r="L921" s="19" t="e">
        <f>VLOOKUP(G921,Sensibilité!$A:$L,12,FALSE)</f>
        <v>#N/A</v>
      </c>
      <c r="M921" s="19" t="e">
        <f t="shared" si="76"/>
        <v>#N/A</v>
      </c>
      <c r="N921" s="19" t="e">
        <f t="shared" si="77"/>
        <v>#N/A</v>
      </c>
      <c r="O921" s="15" t="str">
        <f>IF(D921=Listes!$B$6,"SWARMING",IF(OR(D921=Listes!$B$1,D921=Listes!$B$2,D921=Listes!$B$5),2,IF(OR(D921=Listes!$B$3,D921=Listes!$B$4),1,"erreur colonne D")))</f>
        <v>SWARMING</v>
      </c>
      <c r="P921" s="15" t="e">
        <f>IF(OR(W921="Hiver",W921="Transit"),VLOOKUP(E921,IC!A:E,4,FALSE),IF(W921="été",VLOOKUP(E921,IC!A:E,3,FALSE),"erreur"))</f>
        <v>#N/A</v>
      </c>
      <c r="Q921" s="15" t="e">
        <f>IF(P921="NR",0,IF(F921&lt;5,0,IF(P921=1,VLOOKUP(F921,IC!$G$1:$I$8,3,TRUE),
IF(P921=2,VLOOKUP(F921,IC!$K$1:$M$8,3,TRUE),
IF(P921=3,VLOOKUP(F921,IC!$O$1:$Q$8,3,TRUE),IF(P921=4,VLOOKUP(F921,IC!$S$2:$U$9,3,TRUE),
"erreur"))))))</f>
        <v>#N/A</v>
      </c>
      <c r="R921" s="16" t="e">
        <f>IF(OR(V921="NA",V921="Transit",V921&lt;Listes!$F$1),"non applicable",F921/V921)</f>
        <v>#N/A</v>
      </c>
      <c r="S921" s="16" t="e">
        <f>IF(W921="Transit","Non applicable",IF(AND(W921="été",T921&gt;Listes!F920),F921/T921,IF(AND(W921="Hiver",Hierarchisation!U921&gt;Listes!F920),F921/U921,"non applicable")))</f>
        <v>#N/A</v>
      </c>
      <c r="T921" s="17" t="e">
        <f>IF(K921="Centre",VLOOKUP(E921,effectifs_ete,3,FALSE),IF(Hierarchisation!K921="Grand Nord",VLOOKUP(Hierarchisation!E921,effectifs_ete,4,FALSE),IF(Hierarchisation!K921="Nord Est",VLOOKUP(Hierarchisation!E921,effectifs_ete,5,FALSE),IF(Hierarchisation!K921="Nord Ouest",VLOOKUP(Hierarchisation!E921,effectifs_ete,6,FALSE),IF(Hierarchisation!K921="Sud Est",VLOOKUP(Hierarchisation!E921,effectifs_ete,7,FALSE),IF(Hierarchisation!K921="Sud Ouest",VLOOKUP(Hierarchisation!E921,effectifs_ete,8,FALSE),"Erreur Région"))))))</f>
        <v>#N/A</v>
      </c>
      <c r="U921" s="17" t="e">
        <f>IF(K921="Centre",VLOOKUP(E921,effectifs_hiver,3,FALSE),IF(Hierarchisation!K921="Grand Nord",VLOOKUP(Hierarchisation!E921,effectifs_hiver,4,FALSE),IF(Hierarchisation!K921="Nord Est",VLOOKUP(Hierarchisation!E921,effectifs_hiver,5,FALSE),IF(Hierarchisation!K921="Nord Ouest",VLOOKUP(Hierarchisation!E921,effectifs_hiver,6,FALSE),IF(Hierarchisation!K921="Sud Est",VLOOKUP(Hierarchisation!E921,effectifs_hiver,7,FALSE),IF(Hierarchisation!K921="Sud Ouest",VLOOKUP(Hierarchisation!E921,effectifs_hiver,8,FALSE),"Erreur Région"))))))</f>
        <v>#N/A</v>
      </c>
      <c r="V921" s="17" t="e">
        <f>IF(W921="Transit","Transit",IF(W921="hiver",VLOOKUP(E921,'EFFECTIFS Hiver'!$A:$I,9,FALSE),IF(W921="été",VLOOKUP(E921,'EFFECTIFS Eté'!$A:$I,9,FALSE),"Erreur saison")))</f>
        <v>#N/A</v>
      </c>
      <c r="W921" s="18" t="e">
        <f>VLOOKUP(D921,Listes!B:C,2,FALSE)</f>
        <v>#N/A</v>
      </c>
    </row>
    <row r="922" spans="1:23" ht="15.75" customHeight="1">
      <c r="A922" s="11"/>
      <c r="B922" s="11"/>
      <c r="C922" s="11"/>
      <c r="D922" s="11"/>
      <c r="E922" s="11"/>
      <c r="F922" s="11"/>
      <c r="G922" s="11" t="e">
        <f>VLOOKUP(E922,TAXONS!B:C,2,FALSE)</f>
        <v>#N/A</v>
      </c>
      <c r="H922" s="13">
        <f t="shared" si="73"/>
        <v>0</v>
      </c>
      <c r="I922" s="12" t="e">
        <f t="shared" si="74"/>
        <v>#N/A</v>
      </c>
      <c r="J922" s="14" t="e">
        <f t="shared" si="75"/>
        <v>#N/A</v>
      </c>
      <c r="K922" s="15" t="e">
        <f>VLOOKUP(B922,REGIONS!A:D,4,FALSE)</f>
        <v>#N/A</v>
      </c>
      <c r="L922" s="19" t="e">
        <f>VLOOKUP(G922,Sensibilité!$A:$L,12,FALSE)</f>
        <v>#N/A</v>
      </c>
      <c r="M922" s="19" t="e">
        <f t="shared" si="76"/>
        <v>#N/A</v>
      </c>
      <c r="N922" s="19" t="e">
        <f t="shared" si="77"/>
        <v>#N/A</v>
      </c>
      <c r="O922" s="15" t="str">
        <f>IF(D922=Listes!$B$6,"SWARMING",IF(OR(D922=Listes!$B$1,D922=Listes!$B$2,D922=Listes!$B$5),2,IF(OR(D922=Listes!$B$3,D922=Listes!$B$4),1,"erreur colonne D")))</f>
        <v>SWARMING</v>
      </c>
      <c r="P922" s="15" t="e">
        <f>IF(OR(W922="Hiver",W922="Transit"),VLOOKUP(E922,IC!A:E,4,FALSE),IF(W922="été",VLOOKUP(E922,IC!A:E,3,FALSE),"erreur"))</f>
        <v>#N/A</v>
      </c>
      <c r="Q922" s="15" t="e">
        <f>IF(P922="NR",0,IF(F922&lt;5,0,IF(P922=1,VLOOKUP(F922,IC!$G$1:$I$8,3,TRUE),
IF(P922=2,VLOOKUP(F922,IC!$K$1:$M$8,3,TRUE),
IF(P922=3,VLOOKUP(F922,IC!$O$1:$Q$8,3,TRUE),IF(P922=4,VLOOKUP(F922,IC!$S$2:$U$9,3,TRUE),
"erreur"))))))</f>
        <v>#N/A</v>
      </c>
      <c r="R922" s="16" t="e">
        <f>IF(OR(V922="NA",V922="Transit",V922&lt;Listes!$F$1),"non applicable",F922/V922)</f>
        <v>#N/A</v>
      </c>
      <c r="S922" s="16" t="e">
        <f>IF(W922="Transit","Non applicable",IF(AND(W922="été",T922&gt;Listes!F921),F922/T922,IF(AND(W922="Hiver",Hierarchisation!U922&gt;Listes!F921),F922/U922,"non applicable")))</f>
        <v>#N/A</v>
      </c>
      <c r="T922" s="17" t="e">
        <f>IF(K922="Centre",VLOOKUP(E922,effectifs_ete,3,FALSE),IF(Hierarchisation!K922="Grand Nord",VLOOKUP(Hierarchisation!E922,effectifs_ete,4,FALSE),IF(Hierarchisation!K922="Nord Est",VLOOKUP(Hierarchisation!E922,effectifs_ete,5,FALSE),IF(Hierarchisation!K922="Nord Ouest",VLOOKUP(Hierarchisation!E922,effectifs_ete,6,FALSE),IF(Hierarchisation!K922="Sud Est",VLOOKUP(Hierarchisation!E922,effectifs_ete,7,FALSE),IF(Hierarchisation!K922="Sud Ouest",VLOOKUP(Hierarchisation!E922,effectifs_ete,8,FALSE),"Erreur Région"))))))</f>
        <v>#N/A</v>
      </c>
      <c r="U922" s="17" t="e">
        <f>IF(K922="Centre",VLOOKUP(E922,effectifs_hiver,3,FALSE),IF(Hierarchisation!K922="Grand Nord",VLOOKUP(Hierarchisation!E922,effectifs_hiver,4,FALSE),IF(Hierarchisation!K922="Nord Est",VLOOKUP(Hierarchisation!E922,effectifs_hiver,5,FALSE),IF(Hierarchisation!K922="Nord Ouest",VLOOKUP(Hierarchisation!E922,effectifs_hiver,6,FALSE),IF(Hierarchisation!K922="Sud Est",VLOOKUP(Hierarchisation!E922,effectifs_hiver,7,FALSE),IF(Hierarchisation!K922="Sud Ouest",VLOOKUP(Hierarchisation!E922,effectifs_hiver,8,FALSE),"Erreur Région"))))))</f>
        <v>#N/A</v>
      </c>
      <c r="V922" s="17" t="e">
        <f>IF(W922="Transit","Transit",IF(W922="hiver",VLOOKUP(E922,'EFFECTIFS Hiver'!$A:$I,9,FALSE),IF(W922="été",VLOOKUP(E922,'EFFECTIFS Eté'!$A:$I,9,FALSE),"Erreur saison")))</f>
        <v>#N/A</v>
      </c>
      <c r="W922" s="18" t="e">
        <f>VLOOKUP(D922,Listes!B:C,2,FALSE)</f>
        <v>#N/A</v>
      </c>
    </row>
    <row r="923" spans="1:23" ht="15.75" customHeight="1">
      <c r="A923" s="11"/>
      <c r="B923" s="11"/>
      <c r="C923" s="11"/>
      <c r="D923" s="11"/>
      <c r="E923" s="11"/>
      <c r="F923" s="11"/>
      <c r="G923" s="11" t="e">
        <f>VLOOKUP(E923,TAXONS!B:C,2,FALSE)</f>
        <v>#N/A</v>
      </c>
      <c r="H923" s="13">
        <f t="shared" si="73"/>
        <v>0</v>
      </c>
      <c r="I923" s="12" t="e">
        <f t="shared" si="74"/>
        <v>#N/A</v>
      </c>
      <c r="J923" s="14" t="e">
        <f t="shared" si="75"/>
        <v>#N/A</v>
      </c>
      <c r="K923" s="15" t="e">
        <f>VLOOKUP(B923,REGIONS!A:D,4,FALSE)</f>
        <v>#N/A</v>
      </c>
      <c r="L923" s="19" t="e">
        <f>VLOOKUP(G923,Sensibilité!$A:$L,12,FALSE)</f>
        <v>#N/A</v>
      </c>
      <c r="M923" s="19" t="e">
        <f t="shared" si="76"/>
        <v>#N/A</v>
      </c>
      <c r="N923" s="19" t="e">
        <f t="shared" si="77"/>
        <v>#N/A</v>
      </c>
      <c r="O923" s="15" t="str">
        <f>IF(D923=Listes!$B$6,"SWARMING",IF(OR(D923=Listes!$B$1,D923=Listes!$B$2,D923=Listes!$B$5),2,IF(OR(D923=Listes!$B$3,D923=Listes!$B$4),1,"erreur colonne D")))</f>
        <v>SWARMING</v>
      </c>
      <c r="P923" s="15" t="e">
        <f>IF(OR(W923="Hiver",W923="Transit"),VLOOKUP(E923,IC!A:E,4,FALSE),IF(W923="été",VLOOKUP(E923,IC!A:E,3,FALSE),"erreur"))</f>
        <v>#N/A</v>
      </c>
      <c r="Q923" s="15" t="e">
        <f>IF(P923="NR",0,IF(F923&lt;5,0,IF(P923=1,VLOOKUP(F923,IC!$G$1:$I$8,3,TRUE),
IF(P923=2,VLOOKUP(F923,IC!$K$1:$M$8,3,TRUE),
IF(P923=3,VLOOKUP(F923,IC!$O$1:$Q$8,3,TRUE),IF(P923=4,VLOOKUP(F923,IC!$S$2:$U$9,3,TRUE),
"erreur"))))))</f>
        <v>#N/A</v>
      </c>
      <c r="R923" s="16" t="e">
        <f>IF(OR(V923="NA",V923="Transit",V923&lt;Listes!$F$1),"non applicable",F923/V923)</f>
        <v>#N/A</v>
      </c>
      <c r="S923" s="16" t="e">
        <f>IF(W923="Transit","Non applicable",IF(AND(W923="été",T923&gt;Listes!F922),F923/T923,IF(AND(W923="Hiver",Hierarchisation!U923&gt;Listes!F922),F923/U923,"non applicable")))</f>
        <v>#N/A</v>
      </c>
      <c r="T923" s="17" t="e">
        <f>IF(K923="Centre",VLOOKUP(E923,effectifs_ete,3,FALSE),IF(Hierarchisation!K923="Grand Nord",VLOOKUP(Hierarchisation!E923,effectifs_ete,4,FALSE),IF(Hierarchisation!K923="Nord Est",VLOOKUP(Hierarchisation!E923,effectifs_ete,5,FALSE),IF(Hierarchisation!K923="Nord Ouest",VLOOKUP(Hierarchisation!E923,effectifs_ete,6,FALSE),IF(Hierarchisation!K923="Sud Est",VLOOKUP(Hierarchisation!E923,effectifs_ete,7,FALSE),IF(Hierarchisation!K923="Sud Ouest",VLOOKUP(Hierarchisation!E923,effectifs_ete,8,FALSE),"Erreur Région"))))))</f>
        <v>#N/A</v>
      </c>
      <c r="U923" s="17" t="e">
        <f>IF(K923="Centre",VLOOKUP(E923,effectifs_hiver,3,FALSE),IF(Hierarchisation!K923="Grand Nord",VLOOKUP(Hierarchisation!E923,effectifs_hiver,4,FALSE),IF(Hierarchisation!K923="Nord Est",VLOOKUP(Hierarchisation!E923,effectifs_hiver,5,FALSE),IF(Hierarchisation!K923="Nord Ouest",VLOOKUP(Hierarchisation!E923,effectifs_hiver,6,FALSE),IF(Hierarchisation!K923="Sud Est",VLOOKUP(Hierarchisation!E923,effectifs_hiver,7,FALSE),IF(Hierarchisation!K923="Sud Ouest",VLOOKUP(Hierarchisation!E923,effectifs_hiver,8,FALSE),"Erreur Région"))))))</f>
        <v>#N/A</v>
      </c>
      <c r="V923" s="17" t="e">
        <f>IF(W923="Transit","Transit",IF(W923="hiver",VLOOKUP(E923,'EFFECTIFS Hiver'!$A:$I,9,FALSE),IF(W923="été",VLOOKUP(E923,'EFFECTIFS Eté'!$A:$I,9,FALSE),"Erreur saison")))</f>
        <v>#N/A</v>
      </c>
      <c r="W923" s="18" t="e">
        <f>VLOOKUP(D923,Listes!B:C,2,FALSE)</f>
        <v>#N/A</v>
      </c>
    </row>
    <row r="924" spans="1:23" ht="15.75" customHeight="1">
      <c r="A924" s="11"/>
      <c r="B924" s="11"/>
      <c r="C924" s="11"/>
      <c r="D924" s="11"/>
      <c r="E924" s="11"/>
      <c r="F924" s="11"/>
      <c r="G924" s="11" t="e">
        <f>VLOOKUP(E924,TAXONS!B:C,2,FALSE)</f>
        <v>#N/A</v>
      </c>
      <c r="H924" s="13">
        <f t="shared" si="73"/>
        <v>0</v>
      </c>
      <c r="I924" s="12" t="e">
        <f t="shared" si="74"/>
        <v>#N/A</v>
      </c>
      <c r="J924" s="14" t="e">
        <f t="shared" si="75"/>
        <v>#N/A</v>
      </c>
      <c r="K924" s="15" t="e">
        <f>VLOOKUP(B924,REGIONS!A:D,4,FALSE)</f>
        <v>#N/A</v>
      </c>
      <c r="L924" s="19" t="e">
        <f>VLOOKUP(G924,Sensibilité!$A:$L,12,FALSE)</f>
        <v>#N/A</v>
      </c>
      <c r="M924" s="19" t="e">
        <f t="shared" si="76"/>
        <v>#N/A</v>
      </c>
      <c r="N924" s="19" t="e">
        <f t="shared" si="77"/>
        <v>#N/A</v>
      </c>
      <c r="O924" s="15" t="str">
        <f>IF(D924=Listes!$B$6,"SWARMING",IF(OR(D924=Listes!$B$1,D924=Listes!$B$2,D924=Listes!$B$5),2,IF(OR(D924=Listes!$B$3,D924=Listes!$B$4),1,"erreur colonne D")))</f>
        <v>SWARMING</v>
      </c>
      <c r="P924" s="15" t="e">
        <f>IF(OR(W924="Hiver",W924="Transit"),VLOOKUP(E924,IC!A:E,4,FALSE),IF(W924="été",VLOOKUP(E924,IC!A:E,3,FALSE),"erreur"))</f>
        <v>#N/A</v>
      </c>
      <c r="Q924" s="15" t="e">
        <f>IF(P924="NR",0,IF(F924&lt;5,0,IF(P924=1,VLOOKUP(F924,IC!$G$1:$I$8,3,TRUE),
IF(P924=2,VLOOKUP(F924,IC!$K$1:$M$8,3,TRUE),
IF(P924=3,VLOOKUP(F924,IC!$O$1:$Q$8,3,TRUE),IF(P924=4,VLOOKUP(F924,IC!$S$2:$U$9,3,TRUE),
"erreur"))))))</f>
        <v>#N/A</v>
      </c>
      <c r="R924" s="16" t="e">
        <f>IF(OR(V924="NA",V924="Transit",V924&lt;Listes!$F$1),"non applicable",F924/V924)</f>
        <v>#N/A</v>
      </c>
      <c r="S924" s="16" t="e">
        <f>IF(W924="Transit","Non applicable",IF(AND(W924="été",T924&gt;Listes!F923),F924/T924,IF(AND(W924="Hiver",Hierarchisation!U924&gt;Listes!F923),F924/U924,"non applicable")))</f>
        <v>#N/A</v>
      </c>
      <c r="T924" s="17" t="e">
        <f>IF(K924="Centre",VLOOKUP(E924,effectifs_ete,3,FALSE),IF(Hierarchisation!K924="Grand Nord",VLOOKUP(Hierarchisation!E924,effectifs_ete,4,FALSE),IF(Hierarchisation!K924="Nord Est",VLOOKUP(Hierarchisation!E924,effectifs_ete,5,FALSE),IF(Hierarchisation!K924="Nord Ouest",VLOOKUP(Hierarchisation!E924,effectifs_ete,6,FALSE),IF(Hierarchisation!K924="Sud Est",VLOOKUP(Hierarchisation!E924,effectifs_ete,7,FALSE),IF(Hierarchisation!K924="Sud Ouest",VLOOKUP(Hierarchisation!E924,effectifs_ete,8,FALSE),"Erreur Région"))))))</f>
        <v>#N/A</v>
      </c>
      <c r="U924" s="17" t="e">
        <f>IF(K924="Centre",VLOOKUP(E924,effectifs_hiver,3,FALSE),IF(Hierarchisation!K924="Grand Nord",VLOOKUP(Hierarchisation!E924,effectifs_hiver,4,FALSE),IF(Hierarchisation!K924="Nord Est",VLOOKUP(Hierarchisation!E924,effectifs_hiver,5,FALSE),IF(Hierarchisation!K924="Nord Ouest",VLOOKUP(Hierarchisation!E924,effectifs_hiver,6,FALSE),IF(Hierarchisation!K924="Sud Est",VLOOKUP(Hierarchisation!E924,effectifs_hiver,7,FALSE),IF(Hierarchisation!K924="Sud Ouest",VLOOKUP(Hierarchisation!E924,effectifs_hiver,8,FALSE),"Erreur Région"))))))</f>
        <v>#N/A</v>
      </c>
      <c r="V924" s="17" t="e">
        <f>IF(W924="Transit","Transit",IF(W924="hiver",VLOOKUP(E924,'EFFECTIFS Hiver'!$A:$I,9,FALSE),IF(W924="été",VLOOKUP(E924,'EFFECTIFS Eté'!$A:$I,9,FALSE),"Erreur saison")))</f>
        <v>#N/A</v>
      </c>
      <c r="W924" s="18" t="e">
        <f>VLOOKUP(D924,Listes!B:C,2,FALSE)</f>
        <v>#N/A</v>
      </c>
    </row>
    <row r="925" spans="1:23" ht="15.75" customHeight="1">
      <c r="A925" s="11"/>
      <c r="B925" s="11"/>
      <c r="C925" s="11"/>
      <c r="D925" s="11"/>
      <c r="E925" s="11"/>
      <c r="F925" s="11"/>
      <c r="G925" s="11" t="e">
        <f>VLOOKUP(E925,TAXONS!B:C,2,FALSE)</f>
        <v>#N/A</v>
      </c>
      <c r="H925" s="13">
        <f t="shared" si="73"/>
        <v>0</v>
      </c>
      <c r="I925" s="12" t="e">
        <f t="shared" si="74"/>
        <v>#N/A</v>
      </c>
      <c r="J925" s="14" t="e">
        <f t="shared" si="75"/>
        <v>#N/A</v>
      </c>
      <c r="K925" s="15" t="e">
        <f>VLOOKUP(B925,REGIONS!A:D,4,FALSE)</f>
        <v>#N/A</v>
      </c>
      <c r="L925" s="19" t="e">
        <f>VLOOKUP(G925,Sensibilité!$A:$L,12,FALSE)</f>
        <v>#N/A</v>
      </c>
      <c r="M925" s="19" t="e">
        <f t="shared" si="76"/>
        <v>#N/A</v>
      </c>
      <c r="N925" s="19" t="e">
        <f t="shared" si="77"/>
        <v>#N/A</v>
      </c>
      <c r="O925" s="15" t="str">
        <f>IF(D925=Listes!$B$6,"SWARMING",IF(OR(D925=Listes!$B$1,D925=Listes!$B$2,D925=Listes!$B$5),2,IF(OR(D925=Listes!$B$3,D925=Listes!$B$4),1,"erreur colonne D")))</f>
        <v>SWARMING</v>
      </c>
      <c r="P925" s="15" t="e">
        <f>IF(OR(W925="Hiver",W925="Transit"),VLOOKUP(E925,IC!A:E,4,FALSE),IF(W925="été",VLOOKUP(E925,IC!A:E,3,FALSE),"erreur"))</f>
        <v>#N/A</v>
      </c>
      <c r="Q925" s="15" t="e">
        <f>IF(P925="NR",0,IF(F925&lt;5,0,IF(P925=1,VLOOKUP(F925,IC!$G$1:$I$8,3,TRUE),
IF(P925=2,VLOOKUP(F925,IC!$K$1:$M$8,3,TRUE),
IF(P925=3,VLOOKUP(F925,IC!$O$1:$Q$8,3,TRUE),IF(P925=4,VLOOKUP(F925,IC!$S$2:$U$9,3,TRUE),
"erreur"))))))</f>
        <v>#N/A</v>
      </c>
      <c r="R925" s="16" t="e">
        <f>IF(OR(V925="NA",V925="Transit",V925&lt;Listes!$F$1),"non applicable",F925/V925)</f>
        <v>#N/A</v>
      </c>
      <c r="S925" s="16" t="e">
        <f>IF(W925="Transit","Non applicable",IF(AND(W925="été",T925&gt;Listes!F924),F925/T925,IF(AND(W925="Hiver",Hierarchisation!U925&gt;Listes!F924),F925/U925,"non applicable")))</f>
        <v>#N/A</v>
      </c>
      <c r="T925" s="17" t="e">
        <f>IF(K925="Centre",VLOOKUP(E925,effectifs_ete,3,FALSE),IF(Hierarchisation!K925="Grand Nord",VLOOKUP(Hierarchisation!E925,effectifs_ete,4,FALSE),IF(Hierarchisation!K925="Nord Est",VLOOKUP(Hierarchisation!E925,effectifs_ete,5,FALSE),IF(Hierarchisation!K925="Nord Ouest",VLOOKUP(Hierarchisation!E925,effectifs_ete,6,FALSE),IF(Hierarchisation!K925="Sud Est",VLOOKUP(Hierarchisation!E925,effectifs_ete,7,FALSE),IF(Hierarchisation!K925="Sud Ouest",VLOOKUP(Hierarchisation!E925,effectifs_ete,8,FALSE),"Erreur Région"))))))</f>
        <v>#N/A</v>
      </c>
      <c r="U925" s="17" t="e">
        <f>IF(K925="Centre",VLOOKUP(E925,effectifs_hiver,3,FALSE),IF(Hierarchisation!K925="Grand Nord",VLOOKUP(Hierarchisation!E925,effectifs_hiver,4,FALSE),IF(Hierarchisation!K925="Nord Est",VLOOKUP(Hierarchisation!E925,effectifs_hiver,5,FALSE),IF(Hierarchisation!K925="Nord Ouest",VLOOKUP(Hierarchisation!E925,effectifs_hiver,6,FALSE),IF(Hierarchisation!K925="Sud Est",VLOOKUP(Hierarchisation!E925,effectifs_hiver,7,FALSE),IF(Hierarchisation!K925="Sud Ouest",VLOOKUP(Hierarchisation!E925,effectifs_hiver,8,FALSE),"Erreur Région"))))))</f>
        <v>#N/A</v>
      </c>
      <c r="V925" s="17" t="e">
        <f>IF(W925="Transit","Transit",IF(W925="hiver",VLOOKUP(E925,'EFFECTIFS Hiver'!$A:$I,9,FALSE),IF(W925="été",VLOOKUP(E925,'EFFECTIFS Eté'!$A:$I,9,FALSE),"Erreur saison")))</f>
        <v>#N/A</v>
      </c>
      <c r="W925" s="18" t="e">
        <f>VLOOKUP(D925,Listes!B:C,2,FALSE)</f>
        <v>#N/A</v>
      </c>
    </row>
    <row r="926" spans="1:23" ht="15.75" customHeight="1">
      <c r="A926" s="11"/>
      <c r="B926" s="11"/>
      <c r="C926" s="11"/>
      <c r="D926" s="11"/>
      <c r="E926" s="11"/>
      <c r="F926" s="11"/>
      <c r="G926" s="11" t="e">
        <f>VLOOKUP(E926,TAXONS!B:C,2,FALSE)</f>
        <v>#N/A</v>
      </c>
      <c r="H926" s="13">
        <f t="shared" si="73"/>
        <v>0</v>
      </c>
      <c r="I926" s="12" t="e">
        <f t="shared" si="74"/>
        <v>#N/A</v>
      </c>
      <c r="J926" s="14" t="e">
        <f t="shared" si="75"/>
        <v>#N/A</v>
      </c>
      <c r="K926" s="15" t="e">
        <f>VLOOKUP(B926,REGIONS!A:D,4,FALSE)</f>
        <v>#N/A</v>
      </c>
      <c r="L926" s="19" t="e">
        <f>VLOOKUP(G926,Sensibilité!$A:$L,12,FALSE)</f>
        <v>#N/A</v>
      </c>
      <c r="M926" s="19" t="e">
        <f t="shared" si="76"/>
        <v>#N/A</v>
      </c>
      <c r="N926" s="19" t="e">
        <f t="shared" si="77"/>
        <v>#N/A</v>
      </c>
      <c r="O926" s="15" t="str">
        <f>IF(D926=Listes!$B$6,"SWARMING",IF(OR(D926=Listes!$B$1,D926=Listes!$B$2,D926=Listes!$B$5),2,IF(OR(D926=Listes!$B$3,D926=Listes!$B$4),1,"erreur colonne D")))</f>
        <v>SWARMING</v>
      </c>
      <c r="P926" s="15" t="e">
        <f>IF(OR(W926="Hiver",W926="Transit"),VLOOKUP(E926,IC!A:E,4,FALSE),IF(W926="été",VLOOKUP(E926,IC!A:E,3,FALSE),"erreur"))</f>
        <v>#N/A</v>
      </c>
      <c r="Q926" s="15" t="e">
        <f>IF(P926="NR",0,IF(F926&lt;5,0,IF(P926=1,VLOOKUP(F926,IC!$G$1:$I$8,3,TRUE),
IF(P926=2,VLOOKUP(F926,IC!$K$1:$M$8,3,TRUE),
IF(P926=3,VLOOKUP(F926,IC!$O$1:$Q$8,3,TRUE),IF(P926=4,VLOOKUP(F926,IC!$S$2:$U$9,3,TRUE),
"erreur"))))))</f>
        <v>#N/A</v>
      </c>
      <c r="R926" s="16" t="e">
        <f>IF(OR(V926="NA",V926="Transit",V926&lt;Listes!$F$1),"non applicable",F926/V926)</f>
        <v>#N/A</v>
      </c>
      <c r="S926" s="16" t="e">
        <f>IF(W926="Transit","Non applicable",IF(AND(W926="été",T926&gt;Listes!F925),F926/T926,IF(AND(W926="Hiver",Hierarchisation!U926&gt;Listes!F925),F926/U926,"non applicable")))</f>
        <v>#N/A</v>
      </c>
      <c r="T926" s="17" t="e">
        <f>IF(K926="Centre",VLOOKUP(E926,effectifs_ete,3,FALSE),IF(Hierarchisation!K926="Grand Nord",VLOOKUP(Hierarchisation!E926,effectifs_ete,4,FALSE),IF(Hierarchisation!K926="Nord Est",VLOOKUP(Hierarchisation!E926,effectifs_ete,5,FALSE),IF(Hierarchisation!K926="Nord Ouest",VLOOKUP(Hierarchisation!E926,effectifs_ete,6,FALSE),IF(Hierarchisation!K926="Sud Est",VLOOKUP(Hierarchisation!E926,effectifs_ete,7,FALSE),IF(Hierarchisation!K926="Sud Ouest",VLOOKUP(Hierarchisation!E926,effectifs_ete,8,FALSE),"Erreur Région"))))))</f>
        <v>#N/A</v>
      </c>
      <c r="U926" s="17" t="e">
        <f>IF(K926="Centre",VLOOKUP(E926,effectifs_hiver,3,FALSE),IF(Hierarchisation!K926="Grand Nord",VLOOKUP(Hierarchisation!E926,effectifs_hiver,4,FALSE),IF(Hierarchisation!K926="Nord Est",VLOOKUP(Hierarchisation!E926,effectifs_hiver,5,FALSE),IF(Hierarchisation!K926="Nord Ouest",VLOOKUP(Hierarchisation!E926,effectifs_hiver,6,FALSE),IF(Hierarchisation!K926="Sud Est",VLOOKUP(Hierarchisation!E926,effectifs_hiver,7,FALSE),IF(Hierarchisation!K926="Sud Ouest",VLOOKUP(Hierarchisation!E926,effectifs_hiver,8,FALSE),"Erreur Région"))))))</f>
        <v>#N/A</v>
      </c>
      <c r="V926" s="17" t="e">
        <f>IF(W926="Transit","Transit",IF(W926="hiver",VLOOKUP(E926,'EFFECTIFS Hiver'!$A:$I,9,FALSE),IF(W926="été",VLOOKUP(E926,'EFFECTIFS Eté'!$A:$I,9,FALSE),"Erreur saison")))</f>
        <v>#N/A</v>
      </c>
      <c r="W926" s="18" t="e">
        <f>VLOOKUP(D926,Listes!B:C,2,FALSE)</f>
        <v>#N/A</v>
      </c>
    </row>
    <row r="927" spans="1:23" ht="15.75" customHeight="1">
      <c r="A927" s="11"/>
      <c r="B927" s="11"/>
      <c r="C927" s="11"/>
      <c r="D927" s="11"/>
      <c r="E927" s="11"/>
      <c r="F927" s="11"/>
      <c r="G927" s="11" t="e">
        <f>VLOOKUP(E927,TAXONS!B:C,2,FALSE)</f>
        <v>#N/A</v>
      </c>
      <c r="H927" s="13">
        <f t="shared" si="73"/>
        <v>0</v>
      </c>
      <c r="I927" s="12" t="e">
        <f t="shared" si="74"/>
        <v>#N/A</v>
      </c>
      <c r="J927" s="14" t="e">
        <f t="shared" si="75"/>
        <v>#N/A</v>
      </c>
      <c r="K927" s="15" t="e">
        <f>VLOOKUP(B927,REGIONS!A:D,4,FALSE)</f>
        <v>#N/A</v>
      </c>
      <c r="L927" s="19" t="e">
        <f>VLOOKUP(G927,Sensibilité!$A:$L,12,FALSE)</f>
        <v>#N/A</v>
      </c>
      <c r="M927" s="19" t="e">
        <f t="shared" si="76"/>
        <v>#N/A</v>
      </c>
      <c r="N927" s="19" t="e">
        <f t="shared" si="77"/>
        <v>#N/A</v>
      </c>
      <c r="O927" s="15" t="str">
        <f>IF(D927=Listes!$B$6,"SWARMING",IF(OR(D927=Listes!$B$1,D927=Listes!$B$2,D927=Listes!$B$5),2,IF(OR(D927=Listes!$B$3,D927=Listes!$B$4),1,"erreur colonne D")))</f>
        <v>SWARMING</v>
      </c>
      <c r="P927" s="15" t="e">
        <f>IF(OR(W927="Hiver",W927="Transit"),VLOOKUP(E927,IC!A:E,4,FALSE),IF(W927="été",VLOOKUP(E927,IC!A:E,3,FALSE),"erreur"))</f>
        <v>#N/A</v>
      </c>
      <c r="Q927" s="15" t="e">
        <f>IF(P927="NR",0,IF(F927&lt;5,0,IF(P927=1,VLOOKUP(F927,IC!$G$1:$I$8,3,TRUE),
IF(P927=2,VLOOKUP(F927,IC!$K$1:$M$8,3,TRUE),
IF(P927=3,VLOOKUP(F927,IC!$O$1:$Q$8,3,TRUE),IF(P927=4,VLOOKUP(F927,IC!$S$2:$U$9,3,TRUE),
"erreur"))))))</f>
        <v>#N/A</v>
      </c>
      <c r="R927" s="16" t="e">
        <f>IF(OR(V927="NA",V927="Transit",V927&lt;Listes!$F$1),"non applicable",F927/V927)</f>
        <v>#N/A</v>
      </c>
      <c r="S927" s="16" t="e">
        <f>IF(W927="Transit","Non applicable",IF(AND(W927="été",T927&gt;Listes!F926),F927/T927,IF(AND(W927="Hiver",Hierarchisation!U927&gt;Listes!F926),F927/U927,"non applicable")))</f>
        <v>#N/A</v>
      </c>
      <c r="T927" s="17" t="e">
        <f>IF(K927="Centre",VLOOKUP(E927,effectifs_ete,3,FALSE),IF(Hierarchisation!K927="Grand Nord",VLOOKUP(Hierarchisation!E927,effectifs_ete,4,FALSE),IF(Hierarchisation!K927="Nord Est",VLOOKUP(Hierarchisation!E927,effectifs_ete,5,FALSE),IF(Hierarchisation!K927="Nord Ouest",VLOOKUP(Hierarchisation!E927,effectifs_ete,6,FALSE),IF(Hierarchisation!K927="Sud Est",VLOOKUP(Hierarchisation!E927,effectifs_ete,7,FALSE),IF(Hierarchisation!K927="Sud Ouest",VLOOKUP(Hierarchisation!E927,effectifs_ete,8,FALSE),"Erreur Région"))))))</f>
        <v>#N/A</v>
      </c>
      <c r="U927" s="17" t="e">
        <f>IF(K927="Centre",VLOOKUP(E927,effectifs_hiver,3,FALSE),IF(Hierarchisation!K927="Grand Nord",VLOOKUP(Hierarchisation!E927,effectifs_hiver,4,FALSE),IF(Hierarchisation!K927="Nord Est",VLOOKUP(Hierarchisation!E927,effectifs_hiver,5,FALSE),IF(Hierarchisation!K927="Nord Ouest",VLOOKUP(Hierarchisation!E927,effectifs_hiver,6,FALSE),IF(Hierarchisation!K927="Sud Est",VLOOKUP(Hierarchisation!E927,effectifs_hiver,7,FALSE),IF(Hierarchisation!K927="Sud Ouest",VLOOKUP(Hierarchisation!E927,effectifs_hiver,8,FALSE),"Erreur Région"))))))</f>
        <v>#N/A</v>
      </c>
      <c r="V927" s="17" t="e">
        <f>IF(W927="Transit","Transit",IF(W927="hiver",VLOOKUP(E927,'EFFECTIFS Hiver'!$A:$I,9,FALSE),IF(W927="été",VLOOKUP(E927,'EFFECTIFS Eté'!$A:$I,9,FALSE),"Erreur saison")))</f>
        <v>#N/A</v>
      </c>
      <c r="W927" s="18" t="e">
        <f>VLOOKUP(D927,Listes!B:C,2,FALSE)</f>
        <v>#N/A</v>
      </c>
    </row>
    <row r="928" spans="1:23" ht="15.75" customHeight="1">
      <c r="A928" s="11"/>
      <c r="B928" s="11"/>
      <c r="C928" s="11"/>
      <c r="D928" s="11"/>
      <c r="E928" s="11"/>
      <c r="F928" s="11"/>
      <c r="G928" s="11" t="e">
        <f>VLOOKUP(E928,TAXONS!B:C,2,FALSE)</f>
        <v>#N/A</v>
      </c>
      <c r="H928" s="13">
        <f t="shared" si="73"/>
        <v>0</v>
      </c>
      <c r="I928" s="12" t="e">
        <f t="shared" si="74"/>
        <v>#N/A</v>
      </c>
      <c r="J928" s="14" t="e">
        <f t="shared" si="75"/>
        <v>#N/A</v>
      </c>
      <c r="K928" s="15" t="e">
        <f>VLOOKUP(B928,REGIONS!A:D,4,FALSE)</f>
        <v>#N/A</v>
      </c>
      <c r="L928" s="19" t="e">
        <f>VLOOKUP(G928,Sensibilité!$A:$L,12,FALSE)</f>
        <v>#N/A</v>
      </c>
      <c r="M928" s="19" t="e">
        <f t="shared" si="76"/>
        <v>#N/A</v>
      </c>
      <c r="N928" s="19" t="e">
        <f t="shared" si="77"/>
        <v>#N/A</v>
      </c>
      <c r="O928" s="15" t="str">
        <f>IF(D928=Listes!$B$6,"SWARMING",IF(OR(D928=Listes!$B$1,D928=Listes!$B$2,D928=Listes!$B$5),2,IF(OR(D928=Listes!$B$3,D928=Listes!$B$4),1,"erreur colonne D")))</f>
        <v>SWARMING</v>
      </c>
      <c r="P928" s="15" t="e">
        <f>IF(OR(W928="Hiver",W928="Transit"),VLOOKUP(E928,IC!A:E,4,FALSE),IF(W928="été",VLOOKUP(E928,IC!A:E,3,FALSE),"erreur"))</f>
        <v>#N/A</v>
      </c>
      <c r="Q928" s="15" t="e">
        <f>IF(P928="NR",0,IF(F928&lt;5,0,IF(P928=1,VLOOKUP(F928,IC!$G$1:$I$8,3,TRUE),
IF(P928=2,VLOOKUP(F928,IC!$K$1:$M$8,3,TRUE),
IF(P928=3,VLOOKUP(F928,IC!$O$1:$Q$8,3,TRUE),IF(P928=4,VLOOKUP(F928,IC!$S$2:$U$9,3,TRUE),
"erreur"))))))</f>
        <v>#N/A</v>
      </c>
      <c r="R928" s="16" t="e">
        <f>IF(OR(V928="NA",V928="Transit",V928&lt;Listes!$F$1),"non applicable",F928/V928)</f>
        <v>#N/A</v>
      </c>
      <c r="S928" s="16" t="e">
        <f>IF(W928="Transit","Non applicable",IF(AND(W928="été",T928&gt;Listes!F927),F928/T928,IF(AND(W928="Hiver",Hierarchisation!U928&gt;Listes!F927),F928/U928,"non applicable")))</f>
        <v>#N/A</v>
      </c>
      <c r="T928" s="17" t="e">
        <f>IF(K928="Centre",VLOOKUP(E928,effectifs_ete,3,FALSE),IF(Hierarchisation!K928="Grand Nord",VLOOKUP(Hierarchisation!E928,effectifs_ete,4,FALSE),IF(Hierarchisation!K928="Nord Est",VLOOKUP(Hierarchisation!E928,effectifs_ete,5,FALSE),IF(Hierarchisation!K928="Nord Ouest",VLOOKUP(Hierarchisation!E928,effectifs_ete,6,FALSE),IF(Hierarchisation!K928="Sud Est",VLOOKUP(Hierarchisation!E928,effectifs_ete,7,FALSE),IF(Hierarchisation!K928="Sud Ouest",VLOOKUP(Hierarchisation!E928,effectifs_ete,8,FALSE),"Erreur Région"))))))</f>
        <v>#N/A</v>
      </c>
      <c r="U928" s="17" t="e">
        <f>IF(K928="Centre",VLOOKUP(E928,effectifs_hiver,3,FALSE),IF(Hierarchisation!K928="Grand Nord",VLOOKUP(Hierarchisation!E928,effectifs_hiver,4,FALSE),IF(Hierarchisation!K928="Nord Est",VLOOKUP(Hierarchisation!E928,effectifs_hiver,5,FALSE),IF(Hierarchisation!K928="Nord Ouest",VLOOKUP(Hierarchisation!E928,effectifs_hiver,6,FALSE),IF(Hierarchisation!K928="Sud Est",VLOOKUP(Hierarchisation!E928,effectifs_hiver,7,FALSE),IF(Hierarchisation!K928="Sud Ouest",VLOOKUP(Hierarchisation!E928,effectifs_hiver,8,FALSE),"Erreur Région"))))))</f>
        <v>#N/A</v>
      </c>
      <c r="V928" s="17" t="e">
        <f>IF(W928="Transit","Transit",IF(W928="hiver",VLOOKUP(E928,'EFFECTIFS Hiver'!$A:$I,9,FALSE),IF(W928="été",VLOOKUP(E928,'EFFECTIFS Eté'!$A:$I,9,FALSE),"Erreur saison")))</f>
        <v>#N/A</v>
      </c>
      <c r="W928" s="18" t="e">
        <f>VLOOKUP(D928,Listes!B:C,2,FALSE)</f>
        <v>#N/A</v>
      </c>
    </row>
    <row r="929" spans="1:23" ht="15.75" customHeight="1">
      <c r="A929" s="11"/>
      <c r="B929" s="11"/>
      <c r="C929" s="11"/>
      <c r="D929" s="11"/>
      <c r="E929" s="11"/>
      <c r="F929" s="11"/>
      <c r="G929" s="11" t="e">
        <f>VLOOKUP(E929,TAXONS!B:C,2,FALSE)</f>
        <v>#N/A</v>
      </c>
      <c r="H929" s="13">
        <f t="shared" si="73"/>
        <v>0</v>
      </c>
      <c r="I929" s="12" t="e">
        <f t="shared" si="74"/>
        <v>#N/A</v>
      </c>
      <c r="J929" s="14" t="e">
        <f t="shared" si="75"/>
        <v>#N/A</v>
      </c>
      <c r="K929" s="15" t="e">
        <f>VLOOKUP(B929,REGIONS!A:D,4,FALSE)</f>
        <v>#N/A</v>
      </c>
      <c r="L929" s="19" t="e">
        <f>VLOOKUP(G929,Sensibilité!$A:$L,12,FALSE)</f>
        <v>#N/A</v>
      </c>
      <c r="M929" s="19" t="e">
        <f t="shared" si="76"/>
        <v>#N/A</v>
      </c>
      <c r="N929" s="19" t="e">
        <f t="shared" si="77"/>
        <v>#N/A</v>
      </c>
      <c r="O929" s="15" t="str">
        <f>IF(D929=Listes!$B$6,"SWARMING",IF(OR(D929=Listes!$B$1,D929=Listes!$B$2,D929=Listes!$B$5),2,IF(OR(D929=Listes!$B$3,D929=Listes!$B$4),1,"erreur colonne D")))</f>
        <v>SWARMING</v>
      </c>
      <c r="P929" s="15" t="e">
        <f>IF(OR(W929="Hiver",W929="Transit"),VLOOKUP(E929,IC!A:E,4,FALSE),IF(W929="été",VLOOKUP(E929,IC!A:E,3,FALSE),"erreur"))</f>
        <v>#N/A</v>
      </c>
      <c r="Q929" s="15" t="e">
        <f>IF(P929="NR",0,IF(F929&lt;5,0,IF(P929=1,VLOOKUP(F929,IC!$G$1:$I$8,3,TRUE),
IF(P929=2,VLOOKUP(F929,IC!$K$1:$M$8,3,TRUE),
IF(P929=3,VLOOKUP(F929,IC!$O$1:$Q$8,3,TRUE),IF(P929=4,VLOOKUP(F929,IC!$S$2:$U$9,3,TRUE),
"erreur"))))))</f>
        <v>#N/A</v>
      </c>
      <c r="R929" s="16" t="e">
        <f>IF(OR(V929="NA",V929="Transit",V929&lt;Listes!$F$1),"non applicable",F929/V929)</f>
        <v>#N/A</v>
      </c>
      <c r="S929" s="16" t="e">
        <f>IF(W929="Transit","Non applicable",IF(AND(W929="été",T929&gt;Listes!F928),F929/T929,IF(AND(W929="Hiver",Hierarchisation!U929&gt;Listes!F928),F929/U929,"non applicable")))</f>
        <v>#N/A</v>
      </c>
      <c r="T929" s="17" t="e">
        <f>IF(K929="Centre",VLOOKUP(E929,effectifs_ete,3,FALSE),IF(Hierarchisation!K929="Grand Nord",VLOOKUP(Hierarchisation!E929,effectifs_ete,4,FALSE),IF(Hierarchisation!K929="Nord Est",VLOOKUP(Hierarchisation!E929,effectifs_ete,5,FALSE),IF(Hierarchisation!K929="Nord Ouest",VLOOKUP(Hierarchisation!E929,effectifs_ete,6,FALSE),IF(Hierarchisation!K929="Sud Est",VLOOKUP(Hierarchisation!E929,effectifs_ete,7,FALSE),IF(Hierarchisation!K929="Sud Ouest",VLOOKUP(Hierarchisation!E929,effectifs_ete,8,FALSE),"Erreur Région"))))))</f>
        <v>#N/A</v>
      </c>
      <c r="U929" s="17" t="e">
        <f>IF(K929="Centre",VLOOKUP(E929,effectifs_hiver,3,FALSE),IF(Hierarchisation!K929="Grand Nord",VLOOKUP(Hierarchisation!E929,effectifs_hiver,4,FALSE),IF(Hierarchisation!K929="Nord Est",VLOOKUP(Hierarchisation!E929,effectifs_hiver,5,FALSE),IF(Hierarchisation!K929="Nord Ouest",VLOOKUP(Hierarchisation!E929,effectifs_hiver,6,FALSE),IF(Hierarchisation!K929="Sud Est",VLOOKUP(Hierarchisation!E929,effectifs_hiver,7,FALSE),IF(Hierarchisation!K929="Sud Ouest",VLOOKUP(Hierarchisation!E929,effectifs_hiver,8,FALSE),"Erreur Région"))))))</f>
        <v>#N/A</v>
      </c>
      <c r="V929" s="17" t="e">
        <f>IF(W929="Transit","Transit",IF(W929="hiver",VLOOKUP(E929,'EFFECTIFS Hiver'!$A:$I,9,FALSE),IF(W929="été",VLOOKUP(E929,'EFFECTIFS Eté'!$A:$I,9,FALSE),"Erreur saison")))</f>
        <v>#N/A</v>
      </c>
      <c r="W929" s="18" t="e">
        <f>VLOOKUP(D929,Listes!B:C,2,FALSE)</f>
        <v>#N/A</v>
      </c>
    </row>
    <row r="930" spans="1:23" ht="15.75" customHeight="1">
      <c r="A930" s="11"/>
      <c r="B930" s="11"/>
      <c r="C930" s="11"/>
      <c r="D930" s="11"/>
      <c r="E930" s="11"/>
      <c r="F930" s="11"/>
      <c r="G930" s="11" t="e">
        <f>VLOOKUP(E930,TAXONS!B:C,2,FALSE)</f>
        <v>#N/A</v>
      </c>
      <c r="H930" s="13">
        <f t="shared" si="73"/>
        <v>0</v>
      </c>
      <c r="I930" s="12" t="e">
        <f t="shared" si="74"/>
        <v>#N/A</v>
      </c>
      <c r="J930" s="14" t="e">
        <f t="shared" si="75"/>
        <v>#N/A</v>
      </c>
      <c r="K930" s="15" t="e">
        <f>VLOOKUP(B930,REGIONS!A:D,4,FALSE)</f>
        <v>#N/A</v>
      </c>
      <c r="L930" s="19" t="e">
        <f>VLOOKUP(G930,Sensibilité!$A:$L,12,FALSE)</f>
        <v>#N/A</v>
      </c>
      <c r="M930" s="19" t="e">
        <f t="shared" si="76"/>
        <v>#N/A</v>
      </c>
      <c r="N930" s="19" t="e">
        <f t="shared" si="77"/>
        <v>#N/A</v>
      </c>
      <c r="O930" s="15" t="str">
        <f>IF(D930=Listes!$B$6,"SWARMING",IF(OR(D930=Listes!$B$1,D930=Listes!$B$2,D930=Listes!$B$5),2,IF(OR(D930=Listes!$B$3,D930=Listes!$B$4),1,"erreur colonne D")))</f>
        <v>SWARMING</v>
      </c>
      <c r="P930" s="15" t="e">
        <f>IF(OR(W930="Hiver",W930="Transit"),VLOOKUP(E930,IC!A:E,4,FALSE),IF(W930="été",VLOOKUP(E930,IC!A:E,3,FALSE),"erreur"))</f>
        <v>#N/A</v>
      </c>
      <c r="Q930" s="15" t="e">
        <f>IF(P930="NR",0,IF(F930&lt;5,0,IF(P930=1,VLOOKUP(F930,IC!$G$1:$I$8,3,TRUE),
IF(P930=2,VLOOKUP(F930,IC!$K$1:$M$8,3,TRUE),
IF(P930=3,VLOOKUP(F930,IC!$O$1:$Q$8,3,TRUE),IF(P930=4,VLOOKUP(F930,IC!$S$2:$U$9,3,TRUE),
"erreur"))))))</f>
        <v>#N/A</v>
      </c>
      <c r="R930" s="16" t="e">
        <f>IF(OR(V930="NA",V930="Transit",V930&lt;Listes!$F$1),"non applicable",F930/V930)</f>
        <v>#N/A</v>
      </c>
      <c r="S930" s="16" t="e">
        <f>IF(W930="Transit","Non applicable",IF(AND(W930="été",T930&gt;Listes!F929),F930/T930,IF(AND(W930="Hiver",Hierarchisation!U930&gt;Listes!F929),F930/U930,"non applicable")))</f>
        <v>#N/A</v>
      </c>
      <c r="T930" s="17" t="e">
        <f>IF(K930="Centre",VLOOKUP(E930,effectifs_ete,3,FALSE),IF(Hierarchisation!K930="Grand Nord",VLOOKUP(Hierarchisation!E930,effectifs_ete,4,FALSE),IF(Hierarchisation!K930="Nord Est",VLOOKUP(Hierarchisation!E930,effectifs_ete,5,FALSE),IF(Hierarchisation!K930="Nord Ouest",VLOOKUP(Hierarchisation!E930,effectifs_ete,6,FALSE),IF(Hierarchisation!K930="Sud Est",VLOOKUP(Hierarchisation!E930,effectifs_ete,7,FALSE),IF(Hierarchisation!K930="Sud Ouest",VLOOKUP(Hierarchisation!E930,effectifs_ete,8,FALSE),"Erreur Région"))))))</f>
        <v>#N/A</v>
      </c>
      <c r="U930" s="17" t="e">
        <f>IF(K930="Centre",VLOOKUP(E930,effectifs_hiver,3,FALSE),IF(Hierarchisation!K930="Grand Nord",VLOOKUP(Hierarchisation!E930,effectifs_hiver,4,FALSE),IF(Hierarchisation!K930="Nord Est",VLOOKUP(Hierarchisation!E930,effectifs_hiver,5,FALSE),IF(Hierarchisation!K930="Nord Ouest",VLOOKUP(Hierarchisation!E930,effectifs_hiver,6,FALSE),IF(Hierarchisation!K930="Sud Est",VLOOKUP(Hierarchisation!E930,effectifs_hiver,7,FALSE),IF(Hierarchisation!K930="Sud Ouest",VLOOKUP(Hierarchisation!E930,effectifs_hiver,8,FALSE),"Erreur Région"))))))</f>
        <v>#N/A</v>
      </c>
      <c r="V930" s="17" t="e">
        <f>IF(W930="Transit","Transit",IF(W930="hiver",VLOOKUP(E930,'EFFECTIFS Hiver'!$A:$I,9,FALSE),IF(W930="été",VLOOKUP(E930,'EFFECTIFS Eté'!$A:$I,9,FALSE),"Erreur saison")))</f>
        <v>#N/A</v>
      </c>
      <c r="W930" s="18" t="e">
        <f>VLOOKUP(D930,Listes!B:C,2,FALSE)</f>
        <v>#N/A</v>
      </c>
    </row>
    <row r="931" spans="1:23" ht="15.75" customHeight="1">
      <c r="A931" s="11"/>
      <c r="B931" s="11"/>
      <c r="C931" s="11"/>
      <c r="D931" s="11"/>
      <c r="E931" s="11"/>
      <c r="F931" s="11"/>
      <c r="G931" s="11" t="e">
        <f>VLOOKUP(E931,TAXONS!B:C,2,FALSE)</f>
        <v>#N/A</v>
      </c>
      <c r="H931" s="13">
        <f t="shared" si="73"/>
        <v>0</v>
      </c>
      <c r="I931" s="12" t="e">
        <f t="shared" si="74"/>
        <v>#N/A</v>
      </c>
      <c r="J931" s="14" t="e">
        <f t="shared" si="75"/>
        <v>#N/A</v>
      </c>
      <c r="K931" s="15" t="e">
        <f>VLOOKUP(B931,REGIONS!A:D,4,FALSE)</f>
        <v>#N/A</v>
      </c>
      <c r="L931" s="19" t="e">
        <f>VLOOKUP(G931,Sensibilité!$A:$L,12,FALSE)</f>
        <v>#N/A</v>
      </c>
      <c r="M931" s="19" t="e">
        <f t="shared" si="76"/>
        <v>#N/A</v>
      </c>
      <c r="N931" s="19" t="e">
        <f t="shared" si="77"/>
        <v>#N/A</v>
      </c>
      <c r="O931" s="15" t="str">
        <f>IF(D931=Listes!$B$6,"SWARMING",IF(OR(D931=Listes!$B$1,D931=Listes!$B$2,D931=Listes!$B$5),2,IF(OR(D931=Listes!$B$3,D931=Listes!$B$4),1,"erreur colonne D")))</f>
        <v>SWARMING</v>
      </c>
      <c r="P931" s="15" t="e">
        <f>IF(OR(W931="Hiver",W931="Transit"),VLOOKUP(E931,IC!A:E,4,FALSE),IF(W931="été",VLOOKUP(E931,IC!A:E,3,FALSE),"erreur"))</f>
        <v>#N/A</v>
      </c>
      <c r="Q931" s="15" t="e">
        <f>IF(P931="NR",0,IF(F931&lt;5,0,IF(P931=1,VLOOKUP(F931,IC!$G$1:$I$8,3,TRUE),
IF(P931=2,VLOOKUP(F931,IC!$K$1:$M$8,3,TRUE),
IF(P931=3,VLOOKUP(F931,IC!$O$1:$Q$8,3,TRUE),IF(P931=4,VLOOKUP(F931,IC!$S$2:$U$9,3,TRUE),
"erreur"))))))</f>
        <v>#N/A</v>
      </c>
      <c r="R931" s="16" t="e">
        <f>IF(OR(V931="NA",V931="Transit",V931&lt;Listes!$F$1),"non applicable",F931/V931)</f>
        <v>#N/A</v>
      </c>
      <c r="S931" s="16" t="e">
        <f>IF(W931="Transit","Non applicable",IF(AND(W931="été",T931&gt;Listes!F930),F931/T931,IF(AND(W931="Hiver",Hierarchisation!U931&gt;Listes!F930),F931/U931,"non applicable")))</f>
        <v>#N/A</v>
      </c>
      <c r="T931" s="17" t="e">
        <f>IF(K931="Centre",VLOOKUP(E931,effectifs_ete,3,FALSE),IF(Hierarchisation!K931="Grand Nord",VLOOKUP(Hierarchisation!E931,effectifs_ete,4,FALSE),IF(Hierarchisation!K931="Nord Est",VLOOKUP(Hierarchisation!E931,effectifs_ete,5,FALSE),IF(Hierarchisation!K931="Nord Ouest",VLOOKUP(Hierarchisation!E931,effectifs_ete,6,FALSE),IF(Hierarchisation!K931="Sud Est",VLOOKUP(Hierarchisation!E931,effectifs_ete,7,FALSE),IF(Hierarchisation!K931="Sud Ouest",VLOOKUP(Hierarchisation!E931,effectifs_ete,8,FALSE),"Erreur Région"))))))</f>
        <v>#N/A</v>
      </c>
      <c r="U931" s="17" t="e">
        <f>IF(K931="Centre",VLOOKUP(E931,effectifs_hiver,3,FALSE),IF(Hierarchisation!K931="Grand Nord",VLOOKUP(Hierarchisation!E931,effectifs_hiver,4,FALSE),IF(Hierarchisation!K931="Nord Est",VLOOKUP(Hierarchisation!E931,effectifs_hiver,5,FALSE),IF(Hierarchisation!K931="Nord Ouest",VLOOKUP(Hierarchisation!E931,effectifs_hiver,6,FALSE),IF(Hierarchisation!K931="Sud Est",VLOOKUP(Hierarchisation!E931,effectifs_hiver,7,FALSE),IF(Hierarchisation!K931="Sud Ouest",VLOOKUP(Hierarchisation!E931,effectifs_hiver,8,FALSE),"Erreur Région"))))))</f>
        <v>#N/A</v>
      </c>
      <c r="V931" s="17" t="e">
        <f>IF(W931="Transit","Transit",IF(W931="hiver",VLOOKUP(E931,'EFFECTIFS Hiver'!$A:$I,9,FALSE),IF(W931="été",VLOOKUP(E931,'EFFECTIFS Eté'!$A:$I,9,FALSE),"Erreur saison")))</f>
        <v>#N/A</v>
      </c>
      <c r="W931" s="18" t="e">
        <f>VLOOKUP(D931,Listes!B:C,2,FALSE)</f>
        <v>#N/A</v>
      </c>
    </row>
    <row r="932" spans="1:23" ht="15.75" customHeight="1">
      <c r="A932" s="11"/>
      <c r="B932" s="11"/>
      <c r="C932" s="11"/>
      <c r="D932" s="11"/>
      <c r="E932" s="11"/>
      <c r="F932" s="11"/>
      <c r="G932" s="11" t="e">
        <f>VLOOKUP(E932,TAXONS!B:C,2,FALSE)</f>
        <v>#N/A</v>
      </c>
      <c r="H932" s="13">
        <f t="shared" si="73"/>
        <v>0</v>
      </c>
      <c r="I932" s="12" t="e">
        <f t="shared" si="74"/>
        <v>#N/A</v>
      </c>
      <c r="J932" s="14" t="e">
        <f t="shared" si="75"/>
        <v>#N/A</v>
      </c>
      <c r="K932" s="15" t="e">
        <f>VLOOKUP(B932,REGIONS!A:D,4,FALSE)</f>
        <v>#N/A</v>
      </c>
      <c r="L932" s="19" t="e">
        <f>VLOOKUP(G932,Sensibilité!$A:$L,12,FALSE)</f>
        <v>#N/A</v>
      </c>
      <c r="M932" s="19" t="e">
        <f t="shared" si="76"/>
        <v>#N/A</v>
      </c>
      <c r="N932" s="19" t="e">
        <f t="shared" si="77"/>
        <v>#N/A</v>
      </c>
      <c r="O932" s="15" t="str">
        <f>IF(D932=Listes!$B$6,"SWARMING",IF(OR(D932=Listes!$B$1,D932=Listes!$B$2,D932=Listes!$B$5),2,IF(OR(D932=Listes!$B$3,D932=Listes!$B$4),1,"erreur colonne D")))</f>
        <v>SWARMING</v>
      </c>
      <c r="P932" s="15" t="e">
        <f>IF(OR(W932="Hiver",W932="Transit"),VLOOKUP(E932,IC!A:E,4,FALSE),IF(W932="été",VLOOKUP(E932,IC!A:E,3,FALSE),"erreur"))</f>
        <v>#N/A</v>
      </c>
      <c r="Q932" s="15" t="e">
        <f>IF(P932="NR",0,IF(F932&lt;5,0,IF(P932=1,VLOOKUP(F932,IC!$G$1:$I$8,3,TRUE),
IF(P932=2,VLOOKUP(F932,IC!$K$1:$M$8,3,TRUE),
IF(P932=3,VLOOKUP(F932,IC!$O$1:$Q$8,3,TRUE),IF(P932=4,VLOOKUP(F932,IC!$S$2:$U$9,3,TRUE),
"erreur"))))))</f>
        <v>#N/A</v>
      </c>
      <c r="R932" s="16" t="e">
        <f>IF(OR(V932="NA",V932="Transit",V932&lt;Listes!$F$1),"non applicable",F932/V932)</f>
        <v>#N/A</v>
      </c>
      <c r="S932" s="16" t="e">
        <f>IF(W932="Transit","Non applicable",IF(AND(W932="été",T932&gt;Listes!F931),F932/T932,IF(AND(W932="Hiver",Hierarchisation!U932&gt;Listes!F931),F932/U932,"non applicable")))</f>
        <v>#N/A</v>
      </c>
      <c r="T932" s="17" t="e">
        <f>IF(K932="Centre",VLOOKUP(E932,effectifs_ete,3,FALSE),IF(Hierarchisation!K932="Grand Nord",VLOOKUP(Hierarchisation!E932,effectifs_ete,4,FALSE),IF(Hierarchisation!K932="Nord Est",VLOOKUP(Hierarchisation!E932,effectifs_ete,5,FALSE),IF(Hierarchisation!K932="Nord Ouest",VLOOKUP(Hierarchisation!E932,effectifs_ete,6,FALSE),IF(Hierarchisation!K932="Sud Est",VLOOKUP(Hierarchisation!E932,effectifs_ete,7,FALSE),IF(Hierarchisation!K932="Sud Ouest",VLOOKUP(Hierarchisation!E932,effectifs_ete,8,FALSE),"Erreur Région"))))))</f>
        <v>#N/A</v>
      </c>
      <c r="U932" s="17" t="e">
        <f>IF(K932="Centre",VLOOKUP(E932,effectifs_hiver,3,FALSE),IF(Hierarchisation!K932="Grand Nord",VLOOKUP(Hierarchisation!E932,effectifs_hiver,4,FALSE),IF(Hierarchisation!K932="Nord Est",VLOOKUP(Hierarchisation!E932,effectifs_hiver,5,FALSE),IF(Hierarchisation!K932="Nord Ouest",VLOOKUP(Hierarchisation!E932,effectifs_hiver,6,FALSE),IF(Hierarchisation!K932="Sud Est",VLOOKUP(Hierarchisation!E932,effectifs_hiver,7,FALSE),IF(Hierarchisation!K932="Sud Ouest",VLOOKUP(Hierarchisation!E932,effectifs_hiver,8,FALSE),"Erreur Région"))))))</f>
        <v>#N/A</v>
      </c>
      <c r="V932" s="17" t="e">
        <f>IF(W932="Transit","Transit",IF(W932="hiver",VLOOKUP(E932,'EFFECTIFS Hiver'!$A:$I,9,FALSE),IF(W932="été",VLOOKUP(E932,'EFFECTIFS Eté'!$A:$I,9,FALSE),"Erreur saison")))</f>
        <v>#N/A</v>
      </c>
      <c r="W932" s="18" t="e">
        <f>VLOOKUP(D932,Listes!B:C,2,FALSE)</f>
        <v>#N/A</v>
      </c>
    </row>
    <row r="933" spans="1:23" ht="15.75" customHeight="1">
      <c r="A933" s="11"/>
      <c r="B933" s="11"/>
      <c r="C933" s="11"/>
      <c r="D933" s="11"/>
      <c r="E933" s="11"/>
      <c r="F933" s="11"/>
      <c r="G933" s="11" t="e">
        <f>VLOOKUP(E933,TAXONS!B:C,2,FALSE)</f>
        <v>#N/A</v>
      </c>
      <c r="H933" s="13">
        <f t="shared" si="73"/>
        <v>0</v>
      </c>
      <c r="I933" s="12" t="e">
        <f t="shared" si="74"/>
        <v>#N/A</v>
      </c>
      <c r="J933" s="14" t="e">
        <f t="shared" si="75"/>
        <v>#N/A</v>
      </c>
      <c r="K933" s="15" t="e">
        <f>VLOOKUP(B933,REGIONS!A:D,4,FALSE)</f>
        <v>#N/A</v>
      </c>
      <c r="L933" s="19" t="e">
        <f>VLOOKUP(G933,Sensibilité!$A:$L,12,FALSE)</f>
        <v>#N/A</v>
      </c>
      <c r="M933" s="19" t="e">
        <f t="shared" si="76"/>
        <v>#N/A</v>
      </c>
      <c r="N933" s="19" t="e">
        <f t="shared" si="77"/>
        <v>#N/A</v>
      </c>
      <c r="O933" s="15" t="str">
        <f>IF(D933=Listes!$B$6,"SWARMING",IF(OR(D933=Listes!$B$1,D933=Listes!$B$2,D933=Listes!$B$5),2,IF(OR(D933=Listes!$B$3,D933=Listes!$B$4),1,"erreur colonne D")))</f>
        <v>SWARMING</v>
      </c>
      <c r="P933" s="15" t="e">
        <f>IF(OR(W933="Hiver",W933="Transit"),VLOOKUP(E933,IC!A:E,4,FALSE),IF(W933="été",VLOOKUP(E933,IC!A:E,3,FALSE),"erreur"))</f>
        <v>#N/A</v>
      </c>
      <c r="Q933" s="15" t="e">
        <f>IF(P933="NR",0,IF(F933&lt;5,0,IF(P933=1,VLOOKUP(F933,IC!$G$1:$I$8,3,TRUE),
IF(P933=2,VLOOKUP(F933,IC!$K$1:$M$8,3,TRUE),
IF(P933=3,VLOOKUP(F933,IC!$O$1:$Q$8,3,TRUE),IF(P933=4,VLOOKUP(F933,IC!$S$2:$U$9,3,TRUE),
"erreur"))))))</f>
        <v>#N/A</v>
      </c>
      <c r="R933" s="16" t="e">
        <f>IF(OR(V933="NA",V933="Transit",V933&lt;Listes!$F$1),"non applicable",F933/V933)</f>
        <v>#N/A</v>
      </c>
      <c r="S933" s="16" t="e">
        <f>IF(W933="Transit","Non applicable",IF(AND(W933="été",T933&gt;Listes!F932),F933/T933,IF(AND(W933="Hiver",Hierarchisation!U933&gt;Listes!F932),F933/U933,"non applicable")))</f>
        <v>#N/A</v>
      </c>
      <c r="T933" s="17" t="e">
        <f>IF(K933="Centre",VLOOKUP(E933,effectifs_ete,3,FALSE),IF(Hierarchisation!K933="Grand Nord",VLOOKUP(Hierarchisation!E933,effectifs_ete,4,FALSE),IF(Hierarchisation!K933="Nord Est",VLOOKUP(Hierarchisation!E933,effectifs_ete,5,FALSE),IF(Hierarchisation!K933="Nord Ouest",VLOOKUP(Hierarchisation!E933,effectifs_ete,6,FALSE),IF(Hierarchisation!K933="Sud Est",VLOOKUP(Hierarchisation!E933,effectifs_ete,7,FALSE),IF(Hierarchisation!K933="Sud Ouest",VLOOKUP(Hierarchisation!E933,effectifs_ete,8,FALSE),"Erreur Région"))))))</f>
        <v>#N/A</v>
      </c>
      <c r="U933" s="17" t="e">
        <f>IF(K933="Centre",VLOOKUP(E933,effectifs_hiver,3,FALSE),IF(Hierarchisation!K933="Grand Nord",VLOOKUP(Hierarchisation!E933,effectifs_hiver,4,FALSE),IF(Hierarchisation!K933="Nord Est",VLOOKUP(Hierarchisation!E933,effectifs_hiver,5,FALSE),IF(Hierarchisation!K933="Nord Ouest",VLOOKUP(Hierarchisation!E933,effectifs_hiver,6,FALSE),IF(Hierarchisation!K933="Sud Est",VLOOKUP(Hierarchisation!E933,effectifs_hiver,7,FALSE),IF(Hierarchisation!K933="Sud Ouest",VLOOKUP(Hierarchisation!E933,effectifs_hiver,8,FALSE),"Erreur Région"))))))</f>
        <v>#N/A</v>
      </c>
      <c r="V933" s="17" t="e">
        <f>IF(W933="Transit","Transit",IF(W933="hiver",VLOOKUP(E933,'EFFECTIFS Hiver'!$A:$I,9,FALSE),IF(W933="été",VLOOKUP(E933,'EFFECTIFS Eté'!$A:$I,9,FALSE),"Erreur saison")))</f>
        <v>#N/A</v>
      </c>
      <c r="W933" s="18" t="e">
        <f>VLOOKUP(D933,Listes!B:C,2,FALSE)</f>
        <v>#N/A</v>
      </c>
    </row>
    <row r="934" spans="1:23" ht="15.75" customHeight="1">
      <c r="A934" s="11"/>
      <c r="B934" s="11"/>
      <c r="C934" s="11"/>
      <c r="D934" s="11"/>
      <c r="E934" s="11"/>
      <c r="F934" s="11"/>
      <c r="G934" s="11" t="e">
        <f>VLOOKUP(E934,TAXONS!B:C,2,FALSE)</f>
        <v>#N/A</v>
      </c>
      <c r="H934" s="13">
        <f t="shared" si="73"/>
        <v>0</v>
      </c>
      <c r="I934" s="12" t="e">
        <f t="shared" si="74"/>
        <v>#N/A</v>
      </c>
      <c r="J934" s="14" t="e">
        <f t="shared" si="75"/>
        <v>#N/A</v>
      </c>
      <c r="K934" s="15" t="e">
        <f>VLOOKUP(B934,REGIONS!A:D,4,FALSE)</f>
        <v>#N/A</v>
      </c>
      <c r="L934" s="19" t="e">
        <f>VLOOKUP(G934,Sensibilité!$A:$L,12,FALSE)</f>
        <v>#N/A</v>
      </c>
      <c r="M934" s="19" t="e">
        <f t="shared" si="76"/>
        <v>#N/A</v>
      </c>
      <c r="N934" s="19" t="e">
        <f t="shared" si="77"/>
        <v>#N/A</v>
      </c>
      <c r="O934" s="15" t="str">
        <f>IF(D934=Listes!$B$6,"SWARMING",IF(OR(D934=Listes!$B$1,D934=Listes!$B$2,D934=Listes!$B$5),2,IF(OR(D934=Listes!$B$3,D934=Listes!$B$4),1,"erreur colonne D")))</f>
        <v>SWARMING</v>
      </c>
      <c r="P934" s="15" t="e">
        <f>IF(OR(W934="Hiver",W934="Transit"),VLOOKUP(E934,IC!A:E,4,FALSE),IF(W934="été",VLOOKUP(E934,IC!A:E,3,FALSE),"erreur"))</f>
        <v>#N/A</v>
      </c>
      <c r="Q934" s="15" t="e">
        <f>IF(P934="NR",0,IF(F934&lt;5,0,IF(P934=1,VLOOKUP(F934,IC!$G$1:$I$8,3,TRUE),
IF(P934=2,VLOOKUP(F934,IC!$K$1:$M$8,3,TRUE),
IF(P934=3,VLOOKUP(F934,IC!$O$1:$Q$8,3,TRUE),IF(P934=4,VLOOKUP(F934,IC!$S$2:$U$9,3,TRUE),
"erreur"))))))</f>
        <v>#N/A</v>
      </c>
      <c r="R934" s="16" t="e">
        <f>IF(OR(V934="NA",V934="Transit",V934&lt;Listes!$F$1),"non applicable",F934/V934)</f>
        <v>#N/A</v>
      </c>
      <c r="S934" s="16" t="e">
        <f>IF(W934="Transit","Non applicable",IF(AND(W934="été",T934&gt;Listes!F933),F934/T934,IF(AND(W934="Hiver",Hierarchisation!U934&gt;Listes!F933),F934/U934,"non applicable")))</f>
        <v>#N/A</v>
      </c>
      <c r="T934" s="17" t="e">
        <f>IF(K934="Centre",VLOOKUP(E934,effectifs_ete,3,FALSE),IF(Hierarchisation!K934="Grand Nord",VLOOKUP(Hierarchisation!E934,effectifs_ete,4,FALSE),IF(Hierarchisation!K934="Nord Est",VLOOKUP(Hierarchisation!E934,effectifs_ete,5,FALSE),IF(Hierarchisation!K934="Nord Ouest",VLOOKUP(Hierarchisation!E934,effectifs_ete,6,FALSE),IF(Hierarchisation!K934="Sud Est",VLOOKUP(Hierarchisation!E934,effectifs_ete,7,FALSE),IF(Hierarchisation!K934="Sud Ouest",VLOOKUP(Hierarchisation!E934,effectifs_ete,8,FALSE),"Erreur Région"))))))</f>
        <v>#N/A</v>
      </c>
      <c r="U934" s="17" t="e">
        <f>IF(K934="Centre",VLOOKUP(E934,effectifs_hiver,3,FALSE),IF(Hierarchisation!K934="Grand Nord",VLOOKUP(Hierarchisation!E934,effectifs_hiver,4,FALSE),IF(Hierarchisation!K934="Nord Est",VLOOKUP(Hierarchisation!E934,effectifs_hiver,5,FALSE),IF(Hierarchisation!K934="Nord Ouest",VLOOKUP(Hierarchisation!E934,effectifs_hiver,6,FALSE),IF(Hierarchisation!K934="Sud Est",VLOOKUP(Hierarchisation!E934,effectifs_hiver,7,FALSE),IF(Hierarchisation!K934="Sud Ouest",VLOOKUP(Hierarchisation!E934,effectifs_hiver,8,FALSE),"Erreur Région"))))))</f>
        <v>#N/A</v>
      </c>
      <c r="V934" s="17" t="e">
        <f>IF(W934="Transit","Transit",IF(W934="hiver",VLOOKUP(E934,'EFFECTIFS Hiver'!$A:$I,9,FALSE),IF(W934="été",VLOOKUP(E934,'EFFECTIFS Eté'!$A:$I,9,FALSE),"Erreur saison")))</f>
        <v>#N/A</v>
      </c>
      <c r="W934" s="18" t="e">
        <f>VLOOKUP(D934,Listes!B:C,2,FALSE)</f>
        <v>#N/A</v>
      </c>
    </row>
    <row r="935" spans="1:23" ht="15.75" customHeight="1">
      <c r="A935" s="11"/>
      <c r="B935" s="11"/>
      <c r="C935" s="11"/>
      <c r="D935" s="11"/>
      <c r="E935" s="11"/>
      <c r="F935" s="11"/>
      <c r="G935" s="11" t="e">
        <f>VLOOKUP(E935,TAXONS!B:C,2,FALSE)</f>
        <v>#N/A</v>
      </c>
      <c r="H935" s="13">
        <f t="shared" si="73"/>
        <v>0</v>
      </c>
      <c r="I935" s="12" t="e">
        <f t="shared" si="74"/>
        <v>#N/A</v>
      </c>
      <c r="J935" s="14" t="e">
        <f t="shared" si="75"/>
        <v>#N/A</v>
      </c>
      <c r="K935" s="15" t="e">
        <f>VLOOKUP(B935,REGIONS!A:D,4,FALSE)</f>
        <v>#N/A</v>
      </c>
      <c r="L935" s="19" t="e">
        <f>VLOOKUP(G935,Sensibilité!$A:$L,12,FALSE)</f>
        <v>#N/A</v>
      </c>
      <c r="M935" s="19" t="e">
        <f t="shared" si="76"/>
        <v>#N/A</v>
      </c>
      <c r="N935" s="19" t="e">
        <f t="shared" si="77"/>
        <v>#N/A</v>
      </c>
      <c r="O935" s="15" t="str">
        <f>IF(D935=Listes!$B$6,"SWARMING",IF(OR(D935=Listes!$B$1,D935=Listes!$B$2,D935=Listes!$B$5),2,IF(OR(D935=Listes!$B$3,D935=Listes!$B$4),1,"erreur colonne D")))</f>
        <v>SWARMING</v>
      </c>
      <c r="P935" s="15" t="e">
        <f>IF(OR(W935="Hiver",W935="Transit"),VLOOKUP(E935,IC!A:E,4,FALSE),IF(W935="été",VLOOKUP(E935,IC!A:E,3,FALSE),"erreur"))</f>
        <v>#N/A</v>
      </c>
      <c r="Q935" s="15" t="e">
        <f>IF(P935="NR",0,IF(F935&lt;5,0,IF(P935=1,VLOOKUP(F935,IC!$G$1:$I$8,3,TRUE),
IF(P935=2,VLOOKUP(F935,IC!$K$1:$M$8,3,TRUE),
IF(P935=3,VLOOKUP(F935,IC!$O$1:$Q$8,3,TRUE),IF(P935=4,VLOOKUP(F935,IC!$S$2:$U$9,3,TRUE),
"erreur"))))))</f>
        <v>#N/A</v>
      </c>
      <c r="R935" s="16" t="e">
        <f>IF(OR(V935="NA",V935="Transit",V935&lt;Listes!$F$1),"non applicable",F935/V935)</f>
        <v>#N/A</v>
      </c>
      <c r="S935" s="16" t="e">
        <f>IF(W935="Transit","Non applicable",IF(AND(W935="été",T935&gt;Listes!F934),F935/T935,IF(AND(W935="Hiver",Hierarchisation!U935&gt;Listes!F934),F935/U935,"non applicable")))</f>
        <v>#N/A</v>
      </c>
      <c r="T935" s="17" t="e">
        <f>IF(K935="Centre",VLOOKUP(E935,effectifs_ete,3,FALSE),IF(Hierarchisation!K935="Grand Nord",VLOOKUP(Hierarchisation!E935,effectifs_ete,4,FALSE),IF(Hierarchisation!K935="Nord Est",VLOOKUP(Hierarchisation!E935,effectifs_ete,5,FALSE),IF(Hierarchisation!K935="Nord Ouest",VLOOKUP(Hierarchisation!E935,effectifs_ete,6,FALSE),IF(Hierarchisation!K935="Sud Est",VLOOKUP(Hierarchisation!E935,effectifs_ete,7,FALSE),IF(Hierarchisation!K935="Sud Ouest",VLOOKUP(Hierarchisation!E935,effectifs_ete,8,FALSE),"Erreur Région"))))))</f>
        <v>#N/A</v>
      </c>
      <c r="U935" s="17" t="e">
        <f>IF(K935="Centre",VLOOKUP(E935,effectifs_hiver,3,FALSE),IF(Hierarchisation!K935="Grand Nord",VLOOKUP(Hierarchisation!E935,effectifs_hiver,4,FALSE),IF(Hierarchisation!K935="Nord Est",VLOOKUP(Hierarchisation!E935,effectifs_hiver,5,FALSE),IF(Hierarchisation!K935="Nord Ouest",VLOOKUP(Hierarchisation!E935,effectifs_hiver,6,FALSE),IF(Hierarchisation!K935="Sud Est",VLOOKUP(Hierarchisation!E935,effectifs_hiver,7,FALSE),IF(Hierarchisation!K935="Sud Ouest",VLOOKUP(Hierarchisation!E935,effectifs_hiver,8,FALSE),"Erreur Région"))))))</f>
        <v>#N/A</v>
      </c>
      <c r="V935" s="17" t="e">
        <f>IF(W935="Transit","Transit",IF(W935="hiver",VLOOKUP(E935,'EFFECTIFS Hiver'!$A:$I,9,FALSE),IF(W935="été",VLOOKUP(E935,'EFFECTIFS Eté'!$A:$I,9,FALSE),"Erreur saison")))</f>
        <v>#N/A</v>
      </c>
      <c r="W935" s="18" t="e">
        <f>VLOOKUP(D935,Listes!B:C,2,FALSE)</f>
        <v>#N/A</v>
      </c>
    </row>
    <row r="936" spans="1:23" ht="15.75" customHeight="1">
      <c r="A936" s="11"/>
      <c r="B936" s="11"/>
      <c r="C936" s="11"/>
      <c r="D936" s="11"/>
      <c r="E936" s="11"/>
      <c r="F936" s="11"/>
      <c r="G936" s="11" t="e">
        <f>VLOOKUP(E936,TAXONS!B:C,2,FALSE)</f>
        <v>#N/A</v>
      </c>
      <c r="H936" s="13">
        <f t="shared" si="73"/>
        <v>0</v>
      </c>
      <c r="I936" s="12" t="e">
        <f t="shared" si="74"/>
        <v>#N/A</v>
      </c>
      <c r="J936" s="14" t="e">
        <f t="shared" si="75"/>
        <v>#N/A</v>
      </c>
      <c r="K936" s="15" t="e">
        <f>VLOOKUP(B936,REGIONS!A:D,4,FALSE)</f>
        <v>#N/A</v>
      </c>
      <c r="L936" s="19" t="e">
        <f>VLOOKUP(G936,Sensibilité!$A:$L,12,FALSE)</f>
        <v>#N/A</v>
      </c>
      <c r="M936" s="19" t="e">
        <f t="shared" si="76"/>
        <v>#N/A</v>
      </c>
      <c r="N936" s="19" t="e">
        <f t="shared" si="77"/>
        <v>#N/A</v>
      </c>
      <c r="O936" s="15" t="str">
        <f>IF(D936=Listes!$B$6,"SWARMING",IF(OR(D936=Listes!$B$1,D936=Listes!$B$2,D936=Listes!$B$5),2,IF(OR(D936=Listes!$B$3,D936=Listes!$B$4),1,"erreur colonne D")))</f>
        <v>SWARMING</v>
      </c>
      <c r="P936" s="15" t="e">
        <f>IF(OR(W936="Hiver",W936="Transit"),VLOOKUP(E936,IC!A:E,4,FALSE),IF(W936="été",VLOOKUP(E936,IC!A:E,3,FALSE),"erreur"))</f>
        <v>#N/A</v>
      </c>
      <c r="Q936" s="15" t="e">
        <f>IF(P936="NR",0,IF(F936&lt;5,0,IF(P936=1,VLOOKUP(F936,IC!$G$1:$I$8,3,TRUE),
IF(P936=2,VLOOKUP(F936,IC!$K$1:$M$8,3,TRUE),
IF(P936=3,VLOOKUP(F936,IC!$O$1:$Q$8,3,TRUE),IF(P936=4,VLOOKUP(F936,IC!$S$2:$U$9,3,TRUE),
"erreur"))))))</f>
        <v>#N/A</v>
      </c>
      <c r="R936" s="16" t="e">
        <f>IF(OR(V936="NA",V936="Transit",V936&lt;Listes!$F$1),"non applicable",F936/V936)</f>
        <v>#N/A</v>
      </c>
      <c r="S936" s="16" t="e">
        <f>IF(W936="Transit","Non applicable",IF(AND(W936="été",T936&gt;Listes!F935),F936/T936,IF(AND(W936="Hiver",Hierarchisation!U936&gt;Listes!F935),F936/U936,"non applicable")))</f>
        <v>#N/A</v>
      </c>
      <c r="T936" s="17" t="e">
        <f>IF(K936="Centre",VLOOKUP(E936,effectifs_ete,3,FALSE),IF(Hierarchisation!K936="Grand Nord",VLOOKUP(Hierarchisation!E936,effectifs_ete,4,FALSE),IF(Hierarchisation!K936="Nord Est",VLOOKUP(Hierarchisation!E936,effectifs_ete,5,FALSE),IF(Hierarchisation!K936="Nord Ouest",VLOOKUP(Hierarchisation!E936,effectifs_ete,6,FALSE),IF(Hierarchisation!K936="Sud Est",VLOOKUP(Hierarchisation!E936,effectifs_ete,7,FALSE),IF(Hierarchisation!K936="Sud Ouest",VLOOKUP(Hierarchisation!E936,effectifs_ete,8,FALSE),"Erreur Région"))))))</f>
        <v>#N/A</v>
      </c>
      <c r="U936" s="17" t="e">
        <f>IF(K936="Centre",VLOOKUP(E936,effectifs_hiver,3,FALSE),IF(Hierarchisation!K936="Grand Nord",VLOOKUP(Hierarchisation!E936,effectifs_hiver,4,FALSE),IF(Hierarchisation!K936="Nord Est",VLOOKUP(Hierarchisation!E936,effectifs_hiver,5,FALSE),IF(Hierarchisation!K936="Nord Ouest",VLOOKUP(Hierarchisation!E936,effectifs_hiver,6,FALSE),IF(Hierarchisation!K936="Sud Est",VLOOKUP(Hierarchisation!E936,effectifs_hiver,7,FALSE),IF(Hierarchisation!K936="Sud Ouest",VLOOKUP(Hierarchisation!E936,effectifs_hiver,8,FALSE),"Erreur Région"))))))</f>
        <v>#N/A</v>
      </c>
      <c r="V936" s="17" t="e">
        <f>IF(W936="Transit","Transit",IF(W936="hiver",VLOOKUP(E936,'EFFECTIFS Hiver'!$A:$I,9,FALSE),IF(W936="été",VLOOKUP(E936,'EFFECTIFS Eté'!$A:$I,9,FALSE),"Erreur saison")))</f>
        <v>#N/A</v>
      </c>
      <c r="W936" s="18" t="e">
        <f>VLOOKUP(D936,Listes!B:C,2,FALSE)</f>
        <v>#N/A</v>
      </c>
    </row>
    <row r="937" spans="1:23" ht="15.75" customHeight="1">
      <c r="A937" s="11"/>
      <c r="B937" s="11"/>
      <c r="C937" s="11"/>
      <c r="D937" s="11"/>
      <c r="E937" s="11"/>
      <c r="F937" s="11"/>
      <c r="G937" s="11" t="e">
        <f>VLOOKUP(E937,TAXONS!B:C,2,FALSE)</f>
        <v>#N/A</v>
      </c>
      <c r="H937" s="13">
        <f t="shared" si="73"/>
        <v>0</v>
      </c>
      <c r="I937" s="12" t="e">
        <f t="shared" si="74"/>
        <v>#N/A</v>
      </c>
      <c r="J937" s="14" t="e">
        <f t="shared" si="75"/>
        <v>#N/A</v>
      </c>
      <c r="K937" s="15" t="e">
        <f>VLOOKUP(B937,REGIONS!A:D,4,FALSE)</f>
        <v>#N/A</v>
      </c>
      <c r="L937" s="19" t="e">
        <f>VLOOKUP(G937,Sensibilité!$A:$L,12,FALSE)</f>
        <v>#N/A</v>
      </c>
      <c r="M937" s="19" t="e">
        <f t="shared" si="76"/>
        <v>#N/A</v>
      </c>
      <c r="N937" s="19" t="e">
        <f t="shared" si="77"/>
        <v>#N/A</v>
      </c>
      <c r="O937" s="15" t="str">
        <f>IF(D937=Listes!$B$6,"SWARMING",IF(OR(D937=Listes!$B$1,D937=Listes!$B$2,D937=Listes!$B$5),2,IF(OR(D937=Listes!$B$3,D937=Listes!$B$4),1,"erreur colonne D")))</f>
        <v>SWARMING</v>
      </c>
      <c r="P937" s="15" t="e">
        <f>IF(OR(W937="Hiver",W937="Transit"),VLOOKUP(E937,IC!A:E,4,FALSE),IF(W937="été",VLOOKUP(E937,IC!A:E,3,FALSE),"erreur"))</f>
        <v>#N/A</v>
      </c>
      <c r="Q937" s="15" t="e">
        <f>IF(P937="NR",0,IF(F937&lt;5,0,IF(P937=1,VLOOKUP(F937,IC!$G$1:$I$8,3,TRUE),
IF(P937=2,VLOOKUP(F937,IC!$K$1:$M$8,3,TRUE),
IF(P937=3,VLOOKUP(F937,IC!$O$1:$Q$8,3,TRUE),IF(P937=4,VLOOKUP(F937,IC!$S$2:$U$9,3,TRUE),
"erreur"))))))</f>
        <v>#N/A</v>
      </c>
      <c r="R937" s="16" t="e">
        <f>IF(OR(V937="NA",V937="Transit",V937&lt;Listes!$F$1),"non applicable",F937/V937)</f>
        <v>#N/A</v>
      </c>
      <c r="S937" s="16" t="e">
        <f>IF(W937="Transit","Non applicable",IF(AND(W937="été",T937&gt;Listes!F936),F937/T937,IF(AND(W937="Hiver",Hierarchisation!U937&gt;Listes!F936),F937/U937,"non applicable")))</f>
        <v>#N/A</v>
      </c>
      <c r="T937" s="17" t="e">
        <f>IF(K937="Centre",VLOOKUP(E937,effectifs_ete,3,FALSE),IF(Hierarchisation!K937="Grand Nord",VLOOKUP(Hierarchisation!E937,effectifs_ete,4,FALSE),IF(Hierarchisation!K937="Nord Est",VLOOKUP(Hierarchisation!E937,effectifs_ete,5,FALSE),IF(Hierarchisation!K937="Nord Ouest",VLOOKUP(Hierarchisation!E937,effectifs_ete,6,FALSE),IF(Hierarchisation!K937="Sud Est",VLOOKUP(Hierarchisation!E937,effectifs_ete,7,FALSE),IF(Hierarchisation!K937="Sud Ouest",VLOOKUP(Hierarchisation!E937,effectifs_ete,8,FALSE),"Erreur Région"))))))</f>
        <v>#N/A</v>
      </c>
      <c r="U937" s="17" t="e">
        <f>IF(K937="Centre",VLOOKUP(E937,effectifs_hiver,3,FALSE),IF(Hierarchisation!K937="Grand Nord",VLOOKUP(Hierarchisation!E937,effectifs_hiver,4,FALSE),IF(Hierarchisation!K937="Nord Est",VLOOKUP(Hierarchisation!E937,effectifs_hiver,5,FALSE),IF(Hierarchisation!K937="Nord Ouest",VLOOKUP(Hierarchisation!E937,effectifs_hiver,6,FALSE),IF(Hierarchisation!K937="Sud Est",VLOOKUP(Hierarchisation!E937,effectifs_hiver,7,FALSE),IF(Hierarchisation!K937="Sud Ouest",VLOOKUP(Hierarchisation!E937,effectifs_hiver,8,FALSE),"Erreur Région"))))))</f>
        <v>#N/A</v>
      </c>
      <c r="V937" s="17" t="e">
        <f>IF(W937="Transit","Transit",IF(W937="hiver",VLOOKUP(E937,'EFFECTIFS Hiver'!$A:$I,9,FALSE),IF(W937="été",VLOOKUP(E937,'EFFECTIFS Eté'!$A:$I,9,FALSE),"Erreur saison")))</f>
        <v>#N/A</v>
      </c>
      <c r="W937" s="18" t="e">
        <f>VLOOKUP(D937,Listes!B:C,2,FALSE)</f>
        <v>#N/A</v>
      </c>
    </row>
    <row r="938" spans="1:23" ht="15.75" customHeight="1">
      <c r="A938" s="11"/>
      <c r="B938" s="11"/>
      <c r="C938" s="11"/>
      <c r="D938" s="11"/>
      <c r="E938" s="11"/>
      <c r="F938" s="11"/>
      <c r="G938" s="11" t="e">
        <f>VLOOKUP(E938,TAXONS!B:C,2,FALSE)</f>
        <v>#N/A</v>
      </c>
      <c r="H938" s="13">
        <f t="shared" si="73"/>
        <v>0</v>
      </c>
      <c r="I938" s="12" t="e">
        <f t="shared" si="74"/>
        <v>#N/A</v>
      </c>
      <c r="J938" s="14" t="e">
        <f t="shared" si="75"/>
        <v>#N/A</v>
      </c>
      <c r="K938" s="15" t="e">
        <f>VLOOKUP(B938,REGIONS!A:D,4,FALSE)</f>
        <v>#N/A</v>
      </c>
      <c r="L938" s="19" t="e">
        <f>VLOOKUP(G938,Sensibilité!$A:$L,12,FALSE)</f>
        <v>#N/A</v>
      </c>
      <c r="M938" s="19" t="e">
        <f t="shared" si="76"/>
        <v>#N/A</v>
      </c>
      <c r="N938" s="19" t="e">
        <f t="shared" si="77"/>
        <v>#N/A</v>
      </c>
      <c r="O938" s="15" t="str">
        <f>IF(D938=Listes!$B$6,"SWARMING",IF(OR(D938=Listes!$B$1,D938=Listes!$B$2,D938=Listes!$B$5),2,IF(OR(D938=Listes!$B$3,D938=Listes!$B$4),1,"erreur colonne D")))</f>
        <v>SWARMING</v>
      </c>
      <c r="P938" s="15" t="e">
        <f>IF(OR(W938="Hiver",W938="Transit"),VLOOKUP(E938,IC!A:E,4,FALSE),IF(W938="été",VLOOKUP(E938,IC!A:E,3,FALSE),"erreur"))</f>
        <v>#N/A</v>
      </c>
      <c r="Q938" s="15" t="e">
        <f>IF(P938="NR",0,IF(F938&lt;5,0,IF(P938=1,VLOOKUP(F938,IC!$G$1:$I$8,3,TRUE),
IF(P938=2,VLOOKUP(F938,IC!$K$1:$M$8,3,TRUE),
IF(P938=3,VLOOKUP(F938,IC!$O$1:$Q$8,3,TRUE),IF(P938=4,VLOOKUP(F938,IC!$S$2:$U$9,3,TRUE),
"erreur"))))))</f>
        <v>#N/A</v>
      </c>
      <c r="R938" s="16" t="e">
        <f>IF(OR(V938="NA",V938="Transit",V938&lt;Listes!$F$1),"non applicable",F938/V938)</f>
        <v>#N/A</v>
      </c>
      <c r="S938" s="16" t="e">
        <f>IF(W938="Transit","Non applicable",IF(AND(W938="été",T938&gt;Listes!F937),F938/T938,IF(AND(W938="Hiver",Hierarchisation!U938&gt;Listes!F937),F938/U938,"non applicable")))</f>
        <v>#N/A</v>
      </c>
      <c r="T938" s="17" t="e">
        <f>IF(K938="Centre",VLOOKUP(E938,effectifs_ete,3,FALSE),IF(Hierarchisation!K938="Grand Nord",VLOOKUP(Hierarchisation!E938,effectifs_ete,4,FALSE),IF(Hierarchisation!K938="Nord Est",VLOOKUP(Hierarchisation!E938,effectifs_ete,5,FALSE),IF(Hierarchisation!K938="Nord Ouest",VLOOKUP(Hierarchisation!E938,effectifs_ete,6,FALSE),IF(Hierarchisation!K938="Sud Est",VLOOKUP(Hierarchisation!E938,effectifs_ete,7,FALSE),IF(Hierarchisation!K938="Sud Ouest",VLOOKUP(Hierarchisation!E938,effectifs_ete,8,FALSE),"Erreur Région"))))))</f>
        <v>#N/A</v>
      </c>
      <c r="U938" s="17" t="e">
        <f>IF(K938="Centre",VLOOKUP(E938,effectifs_hiver,3,FALSE),IF(Hierarchisation!K938="Grand Nord",VLOOKUP(Hierarchisation!E938,effectifs_hiver,4,FALSE),IF(Hierarchisation!K938="Nord Est",VLOOKUP(Hierarchisation!E938,effectifs_hiver,5,FALSE),IF(Hierarchisation!K938="Nord Ouest",VLOOKUP(Hierarchisation!E938,effectifs_hiver,6,FALSE),IF(Hierarchisation!K938="Sud Est",VLOOKUP(Hierarchisation!E938,effectifs_hiver,7,FALSE),IF(Hierarchisation!K938="Sud Ouest",VLOOKUP(Hierarchisation!E938,effectifs_hiver,8,FALSE),"Erreur Région"))))))</f>
        <v>#N/A</v>
      </c>
      <c r="V938" s="17" t="e">
        <f>IF(W938="Transit","Transit",IF(W938="hiver",VLOOKUP(E938,'EFFECTIFS Hiver'!$A:$I,9,FALSE),IF(W938="été",VLOOKUP(E938,'EFFECTIFS Eté'!$A:$I,9,FALSE),"Erreur saison")))</f>
        <v>#N/A</v>
      </c>
      <c r="W938" s="18" t="e">
        <f>VLOOKUP(D938,Listes!B:C,2,FALSE)</f>
        <v>#N/A</v>
      </c>
    </row>
    <row r="939" spans="1:23" ht="15.75" customHeight="1">
      <c r="A939" s="11"/>
      <c r="B939" s="11"/>
      <c r="C939" s="11"/>
      <c r="D939" s="11"/>
      <c r="E939" s="11"/>
      <c r="F939" s="11"/>
      <c r="G939" s="11" t="e">
        <f>VLOOKUP(E939,TAXONS!B:C,2,FALSE)</f>
        <v>#N/A</v>
      </c>
      <c r="H939" s="13">
        <f t="shared" si="73"/>
        <v>0</v>
      </c>
      <c r="I939" s="12" t="e">
        <f t="shared" si="74"/>
        <v>#N/A</v>
      </c>
      <c r="J939" s="14" t="e">
        <f t="shared" si="75"/>
        <v>#N/A</v>
      </c>
      <c r="K939" s="15" t="e">
        <f>VLOOKUP(B939,REGIONS!A:D,4,FALSE)</f>
        <v>#N/A</v>
      </c>
      <c r="L939" s="19" t="e">
        <f>VLOOKUP(G939,Sensibilité!$A:$L,12,FALSE)</f>
        <v>#N/A</v>
      </c>
      <c r="M939" s="19" t="e">
        <f t="shared" si="76"/>
        <v>#N/A</v>
      </c>
      <c r="N939" s="19" t="e">
        <f t="shared" si="77"/>
        <v>#N/A</v>
      </c>
      <c r="O939" s="15" t="str">
        <f>IF(D939=Listes!$B$6,"SWARMING",IF(OR(D939=Listes!$B$1,D939=Listes!$B$2,D939=Listes!$B$5),2,IF(OR(D939=Listes!$B$3,D939=Listes!$B$4),1,"erreur colonne D")))</f>
        <v>SWARMING</v>
      </c>
      <c r="P939" s="15" t="e">
        <f>IF(OR(W939="Hiver",W939="Transit"),VLOOKUP(E939,IC!A:E,4,FALSE),IF(W939="été",VLOOKUP(E939,IC!A:E,3,FALSE),"erreur"))</f>
        <v>#N/A</v>
      </c>
      <c r="Q939" s="15" t="e">
        <f>IF(P939="NR",0,IF(F939&lt;5,0,IF(P939=1,VLOOKUP(F939,IC!$G$1:$I$8,3,TRUE),
IF(P939=2,VLOOKUP(F939,IC!$K$1:$M$8,3,TRUE),
IF(P939=3,VLOOKUP(F939,IC!$O$1:$Q$8,3,TRUE),IF(P939=4,VLOOKUP(F939,IC!$S$2:$U$9,3,TRUE),
"erreur"))))))</f>
        <v>#N/A</v>
      </c>
      <c r="R939" s="16" t="e">
        <f>IF(OR(V939="NA",V939="Transit",V939&lt;Listes!$F$1),"non applicable",F939/V939)</f>
        <v>#N/A</v>
      </c>
      <c r="S939" s="16" t="e">
        <f>IF(W939="Transit","Non applicable",IF(AND(W939="été",T939&gt;Listes!F938),F939/T939,IF(AND(W939="Hiver",Hierarchisation!U939&gt;Listes!F938),F939/U939,"non applicable")))</f>
        <v>#N/A</v>
      </c>
      <c r="T939" s="17" t="e">
        <f>IF(K939="Centre",VLOOKUP(E939,effectifs_ete,3,FALSE),IF(Hierarchisation!K939="Grand Nord",VLOOKUP(Hierarchisation!E939,effectifs_ete,4,FALSE),IF(Hierarchisation!K939="Nord Est",VLOOKUP(Hierarchisation!E939,effectifs_ete,5,FALSE),IF(Hierarchisation!K939="Nord Ouest",VLOOKUP(Hierarchisation!E939,effectifs_ete,6,FALSE),IF(Hierarchisation!K939="Sud Est",VLOOKUP(Hierarchisation!E939,effectifs_ete,7,FALSE),IF(Hierarchisation!K939="Sud Ouest",VLOOKUP(Hierarchisation!E939,effectifs_ete,8,FALSE),"Erreur Région"))))))</f>
        <v>#N/A</v>
      </c>
      <c r="U939" s="17" t="e">
        <f>IF(K939="Centre",VLOOKUP(E939,effectifs_hiver,3,FALSE),IF(Hierarchisation!K939="Grand Nord",VLOOKUP(Hierarchisation!E939,effectifs_hiver,4,FALSE),IF(Hierarchisation!K939="Nord Est",VLOOKUP(Hierarchisation!E939,effectifs_hiver,5,FALSE),IF(Hierarchisation!K939="Nord Ouest",VLOOKUP(Hierarchisation!E939,effectifs_hiver,6,FALSE),IF(Hierarchisation!K939="Sud Est",VLOOKUP(Hierarchisation!E939,effectifs_hiver,7,FALSE),IF(Hierarchisation!K939="Sud Ouest",VLOOKUP(Hierarchisation!E939,effectifs_hiver,8,FALSE),"Erreur Région"))))))</f>
        <v>#N/A</v>
      </c>
      <c r="V939" s="17" t="e">
        <f>IF(W939="Transit","Transit",IF(W939="hiver",VLOOKUP(E939,'EFFECTIFS Hiver'!$A:$I,9,FALSE),IF(W939="été",VLOOKUP(E939,'EFFECTIFS Eté'!$A:$I,9,FALSE),"Erreur saison")))</f>
        <v>#N/A</v>
      </c>
      <c r="W939" s="18" t="e">
        <f>VLOOKUP(D939,Listes!B:C,2,FALSE)</f>
        <v>#N/A</v>
      </c>
    </row>
    <row r="940" spans="1:23" ht="15.75" customHeight="1">
      <c r="A940" s="11"/>
      <c r="B940" s="11"/>
      <c r="C940" s="11"/>
      <c r="D940" s="11"/>
      <c r="E940" s="11"/>
      <c r="F940" s="11"/>
      <c r="G940" s="11" t="e">
        <f>VLOOKUP(E940,TAXONS!B:C,2,FALSE)</f>
        <v>#N/A</v>
      </c>
      <c r="H940" s="13">
        <f t="shared" si="73"/>
        <v>0</v>
      </c>
      <c r="I940" s="12" t="e">
        <f t="shared" si="74"/>
        <v>#N/A</v>
      </c>
      <c r="J940" s="14" t="e">
        <f t="shared" si="75"/>
        <v>#N/A</v>
      </c>
      <c r="K940" s="15" t="e">
        <f>VLOOKUP(B940,REGIONS!A:D,4,FALSE)</f>
        <v>#N/A</v>
      </c>
      <c r="L940" s="19" t="e">
        <f>VLOOKUP(G940,Sensibilité!$A:$L,12,FALSE)</f>
        <v>#N/A</v>
      </c>
      <c r="M940" s="19" t="e">
        <f t="shared" si="76"/>
        <v>#N/A</v>
      </c>
      <c r="N940" s="19" t="e">
        <f t="shared" si="77"/>
        <v>#N/A</v>
      </c>
      <c r="O940" s="15" t="str">
        <f>IF(D940=Listes!$B$6,"SWARMING",IF(OR(D940=Listes!$B$1,D940=Listes!$B$2,D940=Listes!$B$5),2,IF(OR(D940=Listes!$B$3,D940=Listes!$B$4),1,"erreur colonne D")))</f>
        <v>SWARMING</v>
      </c>
      <c r="P940" s="15" t="e">
        <f>IF(OR(W940="Hiver",W940="Transit"),VLOOKUP(E940,IC!A:E,4,FALSE),IF(W940="été",VLOOKUP(E940,IC!A:E,3,FALSE),"erreur"))</f>
        <v>#N/A</v>
      </c>
      <c r="Q940" s="15" t="e">
        <f>IF(P940="NR",0,IF(F940&lt;5,0,IF(P940=1,VLOOKUP(F940,IC!$G$1:$I$8,3,TRUE),
IF(P940=2,VLOOKUP(F940,IC!$K$1:$M$8,3,TRUE),
IF(P940=3,VLOOKUP(F940,IC!$O$1:$Q$8,3,TRUE),IF(P940=4,VLOOKUP(F940,IC!$S$2:$U$9,3,TRUE),
"erreur"))))))</f>
        <v>#N/A</v>
      </c>
      <c r="R940" s="16" t="e">
        <f>IF(OR(V940="NA",V940="Transit",V940&lt;Listes!$F$1),"non applicable",F940/V940)</f>
        <v>#N/A</v>
      </c>
      <c r="S940" s="16" t="e">
        <f>IF(W940="Transit","Non applicable",IF(AND(W940="été",T940&gt;Listes!F939),F940/T940,IF(AND(W940="Hiver",Hierarchisation!U940&gt;Listes!F939),F940/U940,"non applicable")))</f>
        <v>#N/A</v>
      </c>
      <c r="T940" s="17" t="e">
        <f>IF(K940="Centre",VLOOKUP(E940,effectifs_ete,3,FALSE),IF(Hierarchisation!K940="Grand Nord",VLOOKUP(Hierarchisation!E940,effectifs_ete,4,FALSE),IF(Hierarchisation!K940="Nord Est",VLOOKUP(Hierarchisation!E940,effectifs_ete,5,FALSE),IF(Hierarchisation!K940="Nord Ouest",VLOOKUP(Hierarchisation!E940,effectifs_ete,6,FALSE),IF(Hierarchisation!K940="Sud Est",VLOOKUP(Hierarchisation!E940,effectifs_ete,7,FALSE),IF(Hierarchisation!K940="Sud Ouest",VLOOKUP(Hierarchisation!E940,effectifs_ete,8,FALSE),"Erreur Région"))))))</f>
        <v>#N/A</v>
      </c>
      <c r="U940" s="17" t="e">
        <f>IF(K940="Centre",VLOOKUP(E940,effectifs_hiver,3,FALSE),IF(Hierarchisation!K940="Grand Nord",VLOOKUP(Hierarchisation!E940,effectifs_hiver,4,FALSE),IF(Hierarchisation!K940="Nord Est",VLOOKUP(Hierarchisation!E940,effectifs_hiver,5,FALSE),IF(Hierarchisation!K940="Nord Ouest",VLOOKUP(Hierarchisation!E940,effectifs_hiver,6,FALSE),IF(Hierarchisation!K940="Sud Est",VLOOKUP(Hierarchisation!E940,effectifs_hiver,7,FALSE),IF(Hierarchisation!K940="Sud Ouest",VLOOKUP(Hierarchisation!E940,effectifs_hiver,8,FALSE),"Erreur Région"))))))</f>
        <v>#N/A</v>
      </c>
      <c r="V940" s="17" t="e">
        <f>IF(W940="Transit","Transit",IF(W940="hiver",VLOOKUP(E940,'EFFECTIFS Hiver'!$A:$I,9,FALSE),IF(W940="été",VLOOKUP(E940,'EFFECTIFS Eté'!$A:$I,9,FALSE),"Erreur saison")))</f>
        <v>#N/A</v>
      </c>
      <c r="W940" s="18" t="e">
        <f>VLOOKUP(D940,Listes!B:C,2,FALSE)</f>
        <v>#N/A</v>
      </c>
    </row>
    <row r="941" spans="1:23" ht="15.75" customHeight="1">
      <c r="A941" s="11"/>
      <c r="B941" s="11"/>
      <c r="C941" s="11"/>
      <c r="D941" s="11"/>
      <c r="E941" s="11"/>
      <c r="F941" s="11"/>
      <c r="G941" s="11" t="e">
        <f>VLOOKUP(E941,TAXONS!B:C,2,FALSE)</f>
        <v>#N/A</v>
      </c>
      <c r="H941" s="13">
        <f t="shared" si="73"/>
        <v>0</v>
      </c>
      <c r="I941" s="12" t="e">
        <f t="shared" si="74"/>
        <v>#N/A</v>
      </c>
      <c r="J941" s="14" t="e">
        <f t="shared" si="75"/>
        <v>#N/A</v>
      </c>
      <c r="K941" s="15" t="e">
        <f>VLOOKUP(B941,REGIONS!A:D,4,FALSE)</f>
        <v>#N/A</v>
      </c>
      <c r="L941" s="19" t="e">
        <f>VLOOKUP(G941,Sensibilité!$A:$L,12,FALSE)</f>
        <v>#N/A</v>
      </c>
      <c r="M941" s="19" t="e">
        <f t="shared" si="76"/>
        <v>#N/A</v>
      </c>
      <c r="N941" s="19" t="e">
        <f t="shared" si="77"/>
        <v>#N/A</v>
      </c>
      <c r="O941" s="15" t="str">
        <f>IF(D941=Listes!$B$6,"SWARMING",IF(OR(D941=Listes!$B$1,D941=Listes!$B$2,D941=Listes!$B$5),2,IF(OR(D941=Listes!$B$3,D941=Listes!$B$4),1,"erreur colonne D")))</f>
        <v>SWARMING</v>
      </c>
      <c r="P941" s="15" t="e">
        <f>IF(OR(W941="Hiver",W941="Transit"),VLOOKUP(E941,IC!A:E,4,FALSE),IF(W941="été",VLOOKUP(E941,IC!A:E,3,FALSE),"erreur"))</f>
        <v>#N/A</v>
      </c>
      <c r="Q941" s="15" t="e">
        <f>IF(P941="NR",0,IF(F941&lt;5,0,IF(P941=1,VLOOKUP(F941,IC!$G$1:$I$8,3,TRUE),
IF(P941=2,VLOOKUP(F941,IC!$K$1:$M$8,3,TRUE),
IF(P941=3,VLOOKUP(F941,IC!$O$1:$Q$8,3,TRUE),IF(P941=4,VLOOKUP(F941,IC!$S$2:$U$9,3,TRUE),
"erreur"))))))</f>
        <v>#N/A</v>
      </c>
      <c r="R941" s="16" t="e">
        <f>IF(OR(V941="NA",V941="Transit",V941&lt;Listes!$F$1),"non applicable",F941/V941)</f>
        <v>#N/A</v>
      </c>
      <c r="S941" s="16" t="e">
        <f>IF(W941="Transit","Non applicable",IF(AND(W941="été",T941&gt;Listes!F940),F941/T941,IF(AND(W941="Hiver",Hierarchisation!U941&gt;Listes!F940),F941/U941,"non applicable")))</f>
        <v>#N/A</v>
      </c>
      <c r="T941" s="17" t="e">
        <f>IF(K941="Centre",VLOOKUP(E941,effectifs_ete,3,FALSE),IF(Hierarchisation!K941="Grand Nord",VLOOKUP(Hierarchisation!E941,effectifs_ete,4,FALSE),IF(Hierarchisation!K941="Nord Est",VLOOKUP(Hierarchisation!E941,effectifs_ete,5,FALSE),IF(Hierarchisation!K941="Nord Ouest",VLOOKUP(Hierarchisation!E941,effectifs_ete,6,FALSE),IF(Hierarchisation!K941="Sud Est",VLOOKUP(Hierarchisation!E941,effectifs_ete,7,FALSE),IF(Hierarchisation!K941="Sud Ouest",VLOOKUP(Hierarchisation!E941,effectifs_ete,8,FALSE),"Erreur Région"))))))</f>
        <v>#N/A</v>
      </c>
      <c r="U941" s="17" t="e">
        <f>IF(K941="Centre",VLOOKUP(E941,effectifs_hiver,3,FALSE),IF(Hierarchisation!K941="Grand Nord",VLOOKUP(Hierarchisation!E941,effectifs_hiver,4,FALSE),IF(Hierarchisation!K941="Nord Est",VLOOKUP(Hierarchisation!E941,effectifs_hiver,5,FALSE),IF(Hierarchisation!K941="Nord Ouest",VLOOKUP(Hierarchisation!E941,effectifs_hiver,6,FALSE),IF(Hierarchisation!K941="Sud Est",VLOOKUP(Hierarchisation!E941,effectifs_hiver,7,FALSE),IF(Hierarchisation!K941="Sud Ouest",VLOOKUP(Hierarchisation!E941,effectifs_hiver,8,FALSE),"Erreur Région"))))))</f>
        <v>#N/A</v>
      </c>
      <c r="V941" s="17" t="e">
        <f>IF(W941="Transit","Transit",IF(W941="hiver",VLOOKUP(E941,'EFFECTIFS Hiver'!$A:$I,9,FALSE),IF(W941="été",VLOOKUP(E941,'EFFECTIFS Eté'!$A:$I,9,FALSE),"Erreur saison")))</f>
        <v>#N/A</v>
      </c>
      <c r="W941" s="18" t="e">
        <f>VLOOKUP(D941,Listes!B:C,2,FALSE)</f>
        <v>#N/A</v>
      </c>
    </row>
    <row r="942" spans="1:23" ht="15.75" customHeight="1">
      <c r="A942" s="11"/>
      <c r="B942" s="11"/>
      <c r="C942" s="11"/>
      <c r="D942" s="11"/>
      <c r="E942" s="11"/>
      <c r="F942" s="11"/>
      <c r="G942" s="11" t="e">
        <f>VLOOKUP(E942,TAXONS!B:C,2,FALSE)</f>
        <v>#N/A</v>
      </c>
      <c r="H942" s="13">
        <f t="shared" si="73"/>
        <v>0</v>
      </c>
      <c r="I942" s="12" t="e">
        <f t="shared" si="74"/>
        <v>#N/A</v>
      </c>
      <c r="J942" s="14" t="e">
        <f t="shared" si="75"/>
        <v>#N/A</v>
      </c>
      <c r="K942" s="15" t="e">
        <f>VLOOKUP(B942,REGIONS!A:D,4,FALSE)</f>
        <v>#N/A</v>
      </c>
      <c r="L942" s="19" t="e">
        <f>VLOOKUP(G942,Sensibilité!$A:$L,12,FALSE)</f>
        <v>#N/A</v>
      </c>
      <c r="M942" s="19" t="e">
        <f t="shared" si="76"/>
        <v>#N/A</v>
      </c>
      <c r="N942" s="19" t="e">
        <f t="shared" si="77"/>
        <v>#N/A</v>
      </c>
      <c r="O942" s="15" t="str">
        <f>IF(D942=Listes!$B$6,"SWARMING",IF(OR(D942=Listes!$B$1,D942=Listes!$B$2,D942=Listes!$B$5),2,IF(OR(D942=Listes!$B$3,D942=Listes!$B$4),1,"erreur colonne D")))</f>
        <v>SWARMING</v>
      </c>
      <c r="P942" s="15" t="e">
        <f>IF(OR(W942="Hiver",W942="Transit"),VLOOKUP(E942,IC!A:E,4,FALSE),IF(W942="été",VLOOKUP(E942,IC!A:E,3,FALSE),"erreur"))</f>
        <v>#N/A</v>
      </c>
      <c r="Q942" s="15" t="e">
        <f>IF(P942="NR",0,IF(F942&lt;5,0,IF(P942=1,VLOOKUP(F942,IC!$G$1:$I$8,3,TRUE),
IF(P942=2,VLOOKUP(F942,IC!$K$1:$M$8,3,TRUE),
IF(P942=3,VLOOKUP(F942,IC!$O$1:$Q$8,3,TRUE),IF(P942=4,VLOOKUP(F942,IC!$S$2:$U$9,3,TRUE),
"erreur"))))))</f>
        <v>#N/A</v>
      </c>
      <c r="R942" s="16" t="e">
        <f>IF(OR(V942="NA",V942="Transit",V942&lt;Listes!$F$1),"non applicable",F942/V942)</f>
        <v>#N/A</v>
      </c>
      <c r="S942" s="16" t="e">
        <f>IF(W942="Transit","Non applicable",IF(AND(W942="été",T942&gt;Listes!F941),F942/T942,IF(AND(W942="Hiver",Hierarchisation!U942&gt;Listes!F941),F942/U942,"non applicable")))</f>
        <v>#N/A</v>
      </c>
      <c r="T942" s="17" t="e">
        <f>IF(K942="Centre",VLOOKUP(E942,effectifs_ete,3,FALSE),IF(Hierarchisation!K942="Grand Nord",VLOOKUP(Hierarchisation!E942,effectifs_ete,4,FALSE),IF(Hierarchisation!K942="Nord Est",VLOOKUP(Hierarchisation!E942,effectifs_ete,5,FALSE),IF(Hierarchisation!K942="Nord Ouest",VLOOKUP(Hierarchisation!E942,effectifs_ete,6,FALSE),IF(Hierarchisation!K942="Sud Est",VLOOKUP(Hierarchisation!E942,effectifs_ete,7,FALSE),IF(Hierarchisation!K942="Sud Ouest",VLOOKUP(Hierarchisation!E942,effectifs_ete,8,FALSE),"Erreur Région"))))))</f>
        <v>#N/A</v>
      </c>
      <c r="U942" s="17" t="e">
        <f>IF(K942="Centre",VLOOKUP(E942,effectifs_hiver,3,FALSE),IF(Hierarchisation!K942="Grand Nord",VLOOKUP(Hierarchisation!E942,effectifs_hiver,4,FALSE),IF(Hierarchisation!K942="Nord Est",VLOOKUP(Hierarchisation!E942,effectifs_hiver,5,FALSE),IF(Hierarchisation!K942="Nord Ouest",VLOOKUP(Hierarchisation!E942,effectifs_hiver,6,FALSE),IF(Hierarchisation!K942="Sud Est",VLOOKUP(Hierarchisation!E942,effectifs_hiver,7,FALSE),IF(Hierarchisation!K942="Sud Ouest",VLOOKUP(Hierarchisation!E942,effectifs_hiver,8,FALSE),"Erreur Région"))))))</f>
        <v>#N/A</v>
      </c>
      <c r="V942" s="17" t="e">
        <f>IF(W942="Transit","Transit",IF(W942="hiver",VLOOKUP(E942,'EFFECTIFS Hiver'!$A:$I,9,FALSE),IF(W942="été",VLOOKUP(E942,'EFFECTIFS Eté'!$A:$I,9,FALSE),"Erreur saison")))</f>
        <v>#N/A</v>
      </c>
      <c r="W942" s="18" t="e">
        <f>VLOOKUP(D942,Listes!B:C,2,FALSE)</f>
        <v>#N/A</v>
      </c>
    </row>
    <row r="943" spans="1:23" ht="15.75" customHeight="1">
      <c r="A943" s="11"/>
      <c r="B943" s="11"/>
      <c r="C943" s="11"/>
      <c r="D943" s="11"/>
      <c r="E943" s="11"/>
      <c r="F943" s="11"/>
      <c r="G943" s="11" t="e">
        <f>VLOOKUP(E943,TAXONS!B:C,2,FALSE)</f>
        <v>#N/A</v>
      </c>
      <c r="H943" s="13">
        <f t="shared" si="73"/>
        <v>0</v>
      </c>
      <c r="I943" s="12" t="e">
        <f t="shared" si="74"/>
        <v>#N/A</v>
      </c>
      <c r="J943" s="14" t="e">
        <f t="shared" si="75"/>
        <v>#N/A</v>
      </c>
      <c r="K943" s="15" t="e">
        <f>VLOOKUP(B943,REGIONS!A:D,4,FALSE)</f>
        <v>#N/A</v>
      </c>
      <c r="L943" s="19" t="e">
        <f>VLOOKUP(G943,Sensibilité!$A:$L,12,FALSE)</f>
        <v>#N/A</v>
      </c>
      <c r="M943" s="19" t="e">
        <f t="shared" si="76"/>
        <v>#N/A</v>
      </c>
      <c r="N943" s="19" t="e">
        <f t="shared" si="77"/>
        <v>#N/A</v>
      </c>
      <c r="O943" s="15" t="str">
        <f>IF(D943=Listes!$B$6,"SWARMING",IF(OR(D943=Listes!$B$1,D943=Listes!$B$2,D943=Listes!$B$5),2,IF(OR(D943=Listes!$B$3,D943=Listes!$B$4),1,"erreur colonne D")))</f>
        <v>SWARMING</v>
      </c>
      <c r="P943" s="15" t="e">
        <f>IF(OR(W943="Hiver",W943="Transit"),VLOOKUP(E943,IC!A:E,4,FALSE),IF(W943="été",VLOOKUP(E943,IC!A:E,3,FALSE),"erreur"))</f>
        <v>#N/A</v>
      </c>
      <c r="Q943" s="15" t="e">
        <f>IF(P943="NR",0,IF(F943&lt;5,0,IF(P943=1,VLOOKUP(F943,IC!$G$1:$I$8,3,TRUE),
IF(P943=2,VLOOKUP(F943,IC!$K$1:$M$8,3,TRUE),
IF(P943=3,VLOOKUP(F943,IC!$O$1:$Q$8,3,TRUE),IF(P943=4,VLOOKUP(F943,IC!$S$2:$U$9,3,TRUE),
"erreur"))))))</f>
        <v>#N/A</v>
      </c>
      <c r="R943" s="16" t="e">
        <f>IF(OR(V943="NA",V943="Transit",V943&lt;Listes!$F$1),"non applicable",F943/V943)</f>
        <v>#N/A</v>
      </c>
      <c r="S943" s="16" t="e">
        <f>IF(W943="Transit","Non applicable",IF(AND(W943="été",T943&gt;Listes!F942),F943/T943,IF(AND(W943="Hiver",Hierarchisation!U943&gt;Listes!F942),F943/U943,"non applicable")))</f>
        <v>#N/A</v>
      </c>
      <c r="T943" s="17" t="e">
        <f>IF(K943="Centre",VLOOKUP(E943,effectifs_ete,3,FALSE),IF(Hierarchisation!K943="Grand Nord",VLOOKUP(Hierarchisation!E943,effectifs_ete,4,FALSE),IF(Hierarchisation!K943="Nord Est",VLOOKUP(Hierarchisation!E943,effectifs_ete,5,FALSE),IF(Hierarchisation!K943="Nord Ouest",VLOOKUP(Hierarchisation!E943,effectifs_ete,6,FALSE),IF(Hierarchisation!K943="Sud Est",VLOOKUP(Hierarchisation!E943,effectifs_ete,7,FALSE),IF(Hierarchisation!K943="Sud Ouest",VLOOKUP(Hierarchisation!E943,effectifs_ete,8,FALSE),"Erreur Région"))))))</f>
        <v>#N/A</v>
      </c>
      <c r="U943" s="17" t="e">
        <f>IF(K943="Centre",VLOOKUP(E943,effectifs_hiver,3,FALSE),IF(Hierarchisation!K943="Grand Nord",VLOOKUP(Hierarchisation!E943,effectifs_hiver,4,FALSE),IF(Hierarchisation!K943="Nord Est",VLOOKUP(Hierarchisation!E943,effectifs_hiver,5,FALSE),IF(Hierarchisation!K943="Nord Ouest",VLOOKUP(Hierarchisation!E943,effectifs_hiver,6,FALSE),IF(Hierarchisation!K943="Sud Est",VLOOKUP(Hierarchisation!E943,effectifs_hiver,7,FALSE),IF(Hierarchisation!K943="Sud Ouest",VLOOKUP(Hierarchisation!E943,effectifs_hiver,8,FALSE),"Erreur Région"))))))</f>
        <v>#N/A</v>
      </c>
      <c r="V943" s="17" t="e">
        <f>IF(W943="Transit","Transit",IF(W943="hiver",VLOOKUP(E943,'EFFECTIFS Hiver'!$A:$I,9,FALSE),IF(W943="été",VLOOKUP(E943,'EFFECTIFS Eté'!$A:$I,9,FALSE),"Erreur saison")))</f>
        <v>#N/A</v>
      </c>
      <c r="W943" s="18" t="e">
        <f>VLOOKUP(D943,Listes!B:C,2,FALSE)</f>
        <v>#N/A</v>
      </c>
    </row>
    <row r="944" spans="1:23" ht="15.75" customHeight="1">
      <c r="A944" s="11"/>
      <c r="B944" s="11"/>
      <c r="C944" s="11"/>
      <c r="D944" s="11"/>
      <c r="E944" s="11"/>
      <c r="F944" s="11"/>
      <c r="G944" s="11" t="e">
        <f>VLOOKUP(E944,TAXONS!B:C,2,FALSE)</f>
        <v>#N/A</v>
      </c>
      <c r="H944" s="13">
        <f t="shared" si="73"/>
        <v>0</v>
      </c>
      <c r="I944" s="12" t="e">
        <f t="shared" si="74"/>
        <v>#N/A</v>
      </c>
      <c r="J944" s="14" t="e">
        <f t="shared" si="75"/>
        <v>#N/A</v>
      </c>
      <c r="K944" s="15" t="e">
        <f>VLOOKUP(B944,REGIONS!A:D,4,FALSE)</f>
        <v>#N/A</v>
      </c>
      <c r="L944" s="19" t="e">
        <f>VLOOKUP(G944,Sensibilité!$A:$L,12,FALSE)</f>
        <v>#N/A</v>
      </c>
      <c r="M944" s="19" t="e">
        <f t="shared" si="76"/>
        <v>#N/A</v>
      </c>
      <c r="N944" s="19" t="e">
        <f t="shared" si="77"/>
        <v>#N/A</v>
      </c>
      <c r="O944" s="15" t="str">
        <f>IF(D944=Listes!$B$6,"SWARMING",IF(OR(D944=Listes!$B$1,D944=Listes!$B$2,D944=Listes!$B$5),2,IF(OR(D944=Listes!$B$3,D944=Listes!$B$4),1,"erreur colonne D")))</f>
        <v>SWARMING</v>
      </c>
      <c r="P944" s="15" t="e">
        <f>IF(OR(W944="Hiver",W944="Transit"),VLOOKUP(E944,IC!A:E,4,FALSE),IF(W944="été",VLOOKUP(E944,IC!A:E,3,FALSE),"erreur"))</f>
        <v>#N/A</v>
      </c>
      <c r="Q944" s="15" t="e">
        <f>IF(P944="NR",0,IF(F944&lt;5,0,IF(P944=1,VLOOKUP(F944,IC!$G$1:$I$8,3,TRUE),
IF(P944=2,VLOOKUP(F944,IC!$K$1:$M$8,3,TRUE),
IF(P944=3,VLOOKUP(F944,IC!$O$1:$Q$8,3,TRUE),IF(P944=4,VLOOKUP(F944,IC!$S$2:$U$9,3,TRUE),
"erreur"))))))</f>
        <v>#N/A</v>
      </c>
      <c r="R944" s="16" t="e">
        <f>IF(OR(V944="NA",V944="Transit",V944&lt;Listes!$F$1),"non applicable",F944/V944)</f>
        <v>#N/A</v>
      </c>
      <c r="S944" s="16" t="e">
        <f>IF(W944="Transit","Non applicable",IF(AND(W944="été",T944&gt;Listes!F943),F944/T944,IF(AND(W944="Hiver",Hierarchisation!U944&gt;Listes!F943),F944/U944,"non applicable")))</f>
        <v>#N/A</v>
      </c>
      <c r="T944" s="17" t="e">
        <f>IF(K944="Centre",VLOOKUP(E944,effectifs_ete,3,FALSE),IF(Hierarchisation!K944="Grand Nord",VLOOKUP(Hierarchisation!E944,effectifs_ete,4,FALSE),IF(Hierarchisation!K944="Nord Est",VLOOKUP(Hierarchisation!E944,effectifs_ete,5,FALSE),IF(Hierarchisation!K944="Nord Ouest",VLOOKUP(Hierarchisation!E944,effectifs_ete,6,FALSE),IF(Hierarchisation!K944="Sud Est",VLOOKUP(Hierarchisation!E944,effectifs_ete,7,FALSE),IF(Hierarchisation!K944="Sud Ouest",VLOOKUP(Hierarchisation!E944,effectifs_ete,8,FALSE),"Erreur Région"))))))</f>
        <v>#N/A</v>
      </c>
      <c r="U944" s="17" t="e">
        <f>IF(K944="Centre",VLOOKUP(E944,effectifs_hiver,3,FALSE),IF(Hierarchisation!K944="Grand Nord",VLOOKUP(Hierarchisation!E944,effectifs_hiver,4,FALSE),IF(Hierarchisation!K944="Nord Est",VLOOKUP(Hierarchisation!E944,effectifs_hiver,5,FALSE),IF(Hierarchisation!K944="Nord Ouest",VLOOKUP(Hierarchisation!E944,effectifs_hiver,6,FALSE),IF(Hierarchisation!K944="Sud Est",VLOOKUP(Hierarchisation!E944,effectifs_hiver,7,FALSE),IF(Hierarchisation!K944="Sud Ouest",VLOOKUP(Hierarchisation!E944,effectifs_hiver,8,FALSE),"Erreur Région"))))))</f>
        <v>#N/A</v>
      </c>
      <c r="V944" s="17" t="e">
        <f>IF(W944="Transit","Transit",IF(W944="hiver",VLOOKUP(E944,'EFFECTIFS Hiver'!$A:$I,9,FALSE),IF(W944="été",VLOOKUP(E944,'EFFECTIFS Eté'!$A:$I,9,FALSE),"Erreur saison")))</f>
        <v>#N/A</v>
      </c>
      <c r="W944" s="18" t="e">
        <f>VLOOKUP(D944,Listes!B:C,2,FALSE)</f>
        <v>#N/A</v>
      </c>
    </row>
    <row r="945" spans="1:23" ht="15.75" customHeight="1">
      <c r="A945" s="11"/>
      <c r="B945" s="11"/>
      <c r="C945" s="11"/>
      <c r="D945" s="11"/>
      <c r="E945" s="11"/>
      <c r="F945" s="11"/>
      <c r="G945" s="11" t="e">
        <f>VLOOKUP(E945,TAXONS!B:C,2,FALSE)</f>
        <v>#N/A</v>
      </c>
      <c r="H945" s="13">
        <f t="shared" si="73"/>
        <v>0</v>
      </c>
      <c r="I945" s="12" t="e">
        <f t="shared" si="74"/>
        <v>#N/A</v>
      </c>
      <c r="J945" s="14" t="e">
        <f t="shared" si="75"/>
        <v>#N/A</v>
      </c>
      <c r="K945" s="15" t="e">
        <f>VLOOKUP(B945,REGIONS!A:D,4,FALSE)</f>
        <v>#N/A</v>
      </c>
      <c r="L945" s="19" t="e">
        <f>VLOOKUP(G945,Sensibilité!$A:$L,12,FALSE)</f>
        <v>#N/A</v>
      </c>
      <c r="M945" s="19" t="e">
        <f t="shared" si="76"/>
        <v>#N/A</v>
      </c>
      <c r="N945" s="19" t="e">
        <f t="shared" si="77"/>
        <v>#N/A</v>
      </c>
      <c r="O945" s="15" t="str">
        <f>IF(D945=Listes!$B$6,"SWARMING",IF(OR(D945=Listes!$B$1,D945=Listes!$B$2,D945=Listes!$B$5),2,IF(OR(D945=Listes!$B$3,D945=Listes!$B$4),1,"erreur colonne D")))</f>
        <v>SWARMING</v>
      </c>
      <c r="P945" s="15" t="e">
        <f>IF(OR(W945="Hiver",W945="Transit"),VLOOKUP(E945,IC!A:E,4,FALSE),IF(W945="été",VLOOKUP(E945,IC!A:E,3,FALSE),"erreur"))</f>
        <v>#N/A</v>
      </c>
      <c r="Q945" s="15" t="e">
        <f>IF(P945="NR",0,IF(F945&lt;5,0,IF(P945=1,VLOOKUP(F945,IC!$G$1:$I$8,3,TRUE),
IF(P945=2,VLOOKUP(F945,IC!$K$1:$M$8,3,TRUE),
IF(P945=3,VLOOKUP(F945,IC!$O$1:$Q$8,3,TRUE),IF(P945=4,VLOOKUP(F945,IC!$S$2:$U$9,3,TRUE),
"erreur"))))))</f>
        <v>#N/A</v>
      </c>
      <c r="R945" s="16" t="e">
        <f>IF(OR(V945="NA",V945="Transit",V945&lt;Listes!$F$1),"non applicable",F945/V945)</f>
        <v>#N/A</v>
      </c>
      <c r="S945" s="16" t="e">
        <f>IF(W945="Transit","Non applicable",IF(AND(W945="été",T945&gt;Listes!F944),F945/T945,IF(AND(W945="Hiver",Hierarchisation!U945&gt;Listes!F944),F945/U945,"non applicable")))</f>
        <v>#N/A</v>
      </c>
      <c r="T945" s="17" t="e">
        <f>IF(K945="Centre",VLOOKUP(E945,effectifs_ete,3,FALSE),IF(Hierarchisation!K945="Grand Nord",VLOOKUP(Hierarchisation!E945,effectifs_ete,4,FALSE),IF(Hierarchisation!K945="Nord Est",VLOOKUP(Hierarchisation!E945,effectifs_ete,5,FALSE),IF(Hierarchisation!K945="Nord Ouest",VLOOKUP(Hierarchisation!E945,effectifs_ete,6,FALSE),IF(Hierarchisation!K945="Sud Est",VLOOKUP(Hierarchisation!E945,effectifs_ete,7,FALSE),IF(Hierarchisation!K945="Sud Ouest",VLOOKUP(Hierarchisation!E945,effectifs_ete,8,FALSE),"Erreur Région"))))))</f>
        <v>#N/A</v>
      </c>
      <c r="U945" s="17" t="e">
        <f>IF(K945="Centre",VLOOKUP(E945,effectifs_hiver,3,FALSE),IF(Hierarchisation!K945="Grand Nord",VLOOKUP(Hierarchisation!E945,effectifs_hiver,4,FALSE),IF(Hierarchisation!K945="Nord Est",VLOOKUP(Hierarchisation!E945,effectifs_hiver,5,FALSE),IF(Hierarchisation!K945="Nord Ouest",VLOOKUP(Hierarchisation!E945,effectifs_hiver,6,FALSE),IF(Hierarchisation!K945="Sud Est",VLOOKUP(Hierarchisation!E945,effectifs_hiver,7,FALSE),IF(Hierarchisation!K945="Sud Ouest",VLOOKUP(Hierarchisation!E945,effectifs_hiver,8,FALSE),"Erreur Région"))))))</f>
        <v>#N/A</v>
      </c>
      <c r="V945" s="17" t="e">
        <f>IF(W945="Transit","Transit",IF(W945="hiver",VLOOKUP(E945,'EFFECTIFS Hiver'!$A:$I,9,FALSE),IF(W945="été",VLOOKUP(E945,'EFFECTIFS Eté'!$A:$I,9,FALSE),"Erreur saison")))</f>
        <v>#N/A</v>
      </c>
      <c r="W945" s="18" t="e">
        <f>VLOOKUP(D945,Listes!B:C,2,FALSE)</f>
        <v>#N/A</v>
      </c>
    </row>
    <row r="946" spans="1:23" ht="15.75" customHeight="1">
      <c r="A946" s="11"/>
      <c r="B946" s="11"/>
      <c r="C946" s="11"/>
      <c r="D946" s="11"/>
      <c r="E946" s="11"/>
      <c r="F946" s="11"/>
      <c r="G946" s="11" t="e">
        <f>VLOOKUP(E946,TAXONS!B:C,2,FALSE)</f>
        <v>#N/A</v>
      </c>
      <c r="H946" s="13">
        <f t="shared" si="73"/>
        <v>0</v>
      </c>
      <c r="I946" s="12" t="e">
        <f t="shared" si="74"/>
        <v>#N/A</v>
      </c>
      <c r="J946" s="14" t="e">
        <f t="shared" si="75"/>
        <v>#N/A</v>
      </c>
      <c r="K946" s="15" t="e">
        <f>VLOOKUP(B946,REGIONS!A:D,4,FALSE)</f>
        <v>#N/A</v>
      </c>
      <c r="L946" s="19" t="e">
        <f>VLOOKUP(G946,Sensibilité!$A:$L,12,FALSE)</f>
        <v>#N/A</v>
      </c>
      <c r="M946" s="19" t="e">
        <f t="shared" si="76"/>
        <v>#N/A</v>
      </c>
      <c r="N946" s="19" t="e">
        <f t="shared" si="77"/>
        <v>#N/A</v>
      </c>
      <c r="O946" s="15" t="str">
        <f>IF(D946=Listes!$B$6,"SWARMING",IF(OR(D946=Listes!$B$1,D946=Listes!$B$2,D946=Listes!$B$5),2,IF(OR(D946=Listes!$B$3,D946=Listes!$B$4),1,"erreur colonne D")))</f>
        <v>SWARMING</v>
      </c>
      <c r="P946" s="15" t="e">
        <f>IF(OR(W946="Hiver",W946="Transit"),VLOOKUP(E946,IC!A:E,4,FALSE),IF(W946="été",VLOOKUP(E946,IC!A:E,3,FALSE),"erreur"))</f>
        <v>#N/A</v>
      </c>
      <c r="Q946" s="15" t="e">
        <f>IF(P946="NR",0,IF(F946&lt;5,0,IF(P946=1,VLOOKUP(F946,IC!$G$1:$I$8,3,TRUE),
IF(P946=2,VLOOKUP(F946,IC!$K$1:$M$8,3,TRUE),
IF(P946=3,VLOOKUP(F946,IC!$O$1:$Q$8,3,TRUE),IF(P946=4,VLOOKUP(F946,IC!$S$2:$U$9,3,TRUE),
"erreur"))))))</f>
        <v>#N/A</v>
      </c>
      <c r="R946" s="16" t="e">
        <f>IF(OR(V946="NA",V946="Transit",V946&lt;Listes!$F$1),"non applicable",F946/V946)</f>
        <v>#N/A</v>
      </c>
      <c r="S946" s="16" t="e">
        <f>IF(W946="Transit","Non applicable",IF(AND(W946="été",T946&gt;Listes!F945),F946/T946,IF(AND(W946="Hiver",Hierarchisation!U946&gt;Listes!F945),F946/U946,"non applicable")))</f>
        <v>#N/A</v>
      </c>
      <c r="T946" s="17" t="e">
        <f>IF(K946="Centre",VLOOKUP(E946,effectifs_ete,3,FALSE),IF(Hierarchisation!K946="Grand Nord",VLOOKUP(Hierarchisation!E946,effectifs_ete,4,FALSE),IF(Hierarchisation!K946="Nord Est",VLOOKUP(Hierarchisation!E946,effectifs_ete,5,FALSE),IF(Hierarchisation!K946="Nord Ouest",VLOOKUP(Hierarchisation!E946,effectifs_ete,6,FALSE),IF(Hierarchisation!K946="Sud Est",VLOOKUP(Hierarchisation!E946,effectifs_ete,7,FALSE),IF(Hierarchisation!K946="Sud Ouest",VLOOKUP(Hierarchisation!E946,effectifs_ete,8,FALSE),"Erreur Région"))))))</f>
        <v>#N/A</v>
      </c>
      <c r="U946" s="17" t="e">
        <f>IF(K946="Centre",VLOOKUP(E946,effectifs_hiver,3,FALSE),IF(Hierarchisation!K946="Grand Nord",VLOOKUP(Hierarchisation!E946,effectifs_hiver,4,FALSE),IF(Hierarchisation!K946="Nord Est",VLOOKUP(Hierarchisation!E946,effectifs_hiver,5,FALSE),IF(Hierarchisation!K946="Nord Ouest",VLOOKUP(Hierarchisation!E946,effectifs_hiver,6,FALSE),IF(Hierarchisation!K946="Sud Est",VLOOKUP(Hierarchisation!E946,effectifs_hiver,7,FALSE),IF(Hierarchisation!K946="Sud Ouest",VLOOKUP(Hierarchisation!E946,effectifs_hiver,8,FALSE),"Erreur Région"))))))</f>
        <v>#N/A</v>
      </c>
      <c r="V946" s="17" t="e">
        <f>IF(W946="Transit","Transit",IF(W946="hiver",VLOOKUP(E946,'EFFECTIFS Hiver'!$A:$I,9,FALSE),IF(W946="été",VLOOKUP(E946,'EFFECTIFS Eté'!$A:$I,9,FALSE),"Erreur saison")))</f>
        <v>#N/A</v>
      </c>
      <c r="W946" s="18" t="e">
        <f>VLOOKUP(D946,Listes!B:C,2,FALSE)</f>
        <v>#N/A</v>
      </c>
    </row>
    <row r="947" spans="1:23" ht="15.75" customHeight="1">
      <c r="A947" s="11"/>
      <c r="B947" s="11"/>
      <c r="C947" s="11"/>
      <c r="D947" s="11"/>
      <c r="E947" s="11"/>
      <c r="F947" s="11"/>
      <c r="G947" s="11" t="e">
        <f>VLOOKUP(E947,TAXONS!B:C,2,FALSE)</f>
        <v>#N/A</v>
      </c>
      <c r="H947" s="13">
        <f t="shared" si="73"/>
        <v>0</v>
      </c>
      <c r="I947" s="12" t="e">
        <f t="shared" si="74"/>
        <v>#N/A</v>
      </c>
      <c r="J947" s="14" t="e">
        <f t="shared" si="75"/>
        <v>#N/A</v>
      </c>
      <c r="K947" s="15" t="e">
        <f>VLOOKUP(B947,REGIONS!A:D,4,FALSE)</f>
        <v>#N/A</v>
      </c>
      <c r="L947" s="19" t="e">
        <f>VLOOKUP(G947,Sensibilité!$A:$L,12,FALSE)</f>
        <v>#N/A</v>
      </c>
      <c r="M947" s="19" t="e">
        <f t="shared" si="76"/>
        <v>#N/A</v>
      </c>
      <c r="N947" s="19" t="e">
        <f t="shared" si="77"/>
        <v>#N/A</v>
      </c>
      <c r="O947" s="15" t="str">
        <f>IF(D947=Listes!$B$6,"SWARMING",IF(OR(D947=Listes!$B$1,D947=Listes!$B$2,D947=Listes!$B$5),2,IF(OR(D947=Listes!$B$3,D947=Listes!$B$4),1,"erreur colonne D")))</f>
        <v>SWARMING</v>
      </c>
      <c r="P947" s="15" t="e">
        <f>IF(OR(W947="Hiver",W947="Transit"),VLOOKUP(E947,IC!A:E,4,FALSE),IF(W947="été",VLOOKUP(E947,IC!A:E,3,FALSE),"erreur"))</f>
        <v>#N/A</v>
      </c>
      <c r="Q947" s="15" t="e">
        <f>IF(P947="NR",0,IF(F947&lt;5,0,IF(P947=1,VLOOKUP(F947,IC!$G$1:$I$8,3,TRUE),
IF(P947=2,VLOOKUP(F947,IC!$K$1:$M$8,3,TRUE),
IF(P947=3,VLOOKUP(F947,IC!$O$1:$Q$8,3,TRUE),IF(P947=4,VLOOKUP(F947,IC!$S$2:$U$9,3,TRUE),
"erreur"))))))</f>
        <v>#N/A</v>
      </c>
      <c r="R947" s="16" t="e">
        <f>IF(OR(V947="NA",V947="Transit",V947&lt;Listes!$F$1),"non applicable",F947/V947)</f>
        <v>#N/A</v>
      </c>
      <c r="S947" s="16" t="e">
        <f>IF(W947="Transit","Non applicable",IF(AND(W947="été",T947&gt;Listes!F946),F947/T947,IF(AND(W947="Hiver",Hierarchisation!U947&gt;Listes!F946),F947/U947,"non applicable")))</f>
        <v>#N/A</v>
      </c>
      <c r="T947" s="17" t="e">
        <f>IF(K947="Centre",VLOOKUP(E947,effectifs_ete,3,FALSE),IF(Hierarchisation!K947="Grand Nord",VLOOKUP(Hierarchisation!E947,effectifs_ete,4,FALSE),IF(Hierarchisation!K947="Nord Est",VLOOKUP(Hierarchisation!E947,effectifs_ete,5,FALSE),IF(Hierarchisation!K947="Nord Ouest",VLOOKUP(Hierarchisation!E947,effectifs_ete,6,FALSE),IF(Hierarchisation!K947="Sud Est",VLOOKUP(Hierarchisation!E947,effectifs_ete,7,FALSE),IF(Hierarchisation!K947="Sud Ouest",VLOOKUP(Hierarchisation!E947,effectifs_ete,8,FALSE),"Erreur Région"))))))</f>
        <v>#N/A</v>
      </c>
      <c r="U947" s="17" t="e">
        <f>IF(K947="Centre",VLOOKUP(E947,effectifs_hiver,3,FALSE),IF(Hierarchisation!K947="Grand Nord",VLOOKUP(Hierarchisation!E947,effectifs_hiver,4,FALSE),IF(Hierarchisation!K947="Nord Est",VLOOKUP(Hierarchisation!E947,effectifs_hiver,5,FALSE),IF(Hierarchisation!K947="Nord Ouest",VLOOKUP(Hierarchisation!E947,effectifs_hiver,6,FALSE),IF(Hierarchisation!K947="Sud Est",VLOOKUP(Hierarchisation!E947,effectifs_hiver,7,FALSE),IF(Hierarchisation!K947="Sud Ouest",VLOOKUP(Hierarchisation!E947,effectifs_hiver,8,FALSE),"Erreur Région"))))))</f>
        <v>#N/A</v>
      </c>
      <c r="V947" s="17" t="e">
        <f>IF(W947="Transit","Transit",IF(W947="hiver",VLOOKUP(E947,'EFFECTIFS Hiver'!$A:$I,9,FALSE),IF(W947="été",VLOOKUP(E947,'EFFECTIFS Eté'!$A:$I,9,FALSE),"Erreur saison")))</f>
        <v>#N/A</v>
      </c>
      <c r="W947" s="18" t="e">
        <f>VLOOKUP(D947,Listes!B:C,2,FALSE)</f>
        <v>#N/A</v>
      </c>
    </row>
    <row r="948" spans="1:23" ht="15.75" customHeight="1">
      <c r="A948" s="11"/>
      <c r="B948" s="11"/>
      <c r="C948" s="11"/>
      <c r="D948" s="11"/>
      <c r="E948" s="11"/>
      <c r="F948" s="11"/>
      <c r="G948" s="11" t="e">
        <f>VLOOKUP(E948,TAXONS!B:C,2,FALSE)</f>
        <v>#N/A</v>
      </c>
      <c r="H948" s="13">
        <f t="shared" si="73"/>
        <v>0</v>
      </c>
      <c r="I948" s="12" t="e">
        <f t="shared" si="74"/>
        <v>#N/A</v>
      </c>
      <c r="J948" s="14" t="e">
        <f t="shared" si="75"/>
        <v>#N/A</v>
      </c>
      <c r="K948" s="15" t="e">
        <f>VLOOKUP(B948,REGIONS!A:D,4,FALSE)</f>
        <v>#N/A</v>
      </c>
      <c r="L948" s="19" t="e">
        <f>VLOOKUP(G948,Sensibilité!$A:$L,12,FALSE)</f>
        <v>#N/A</v>
      </c>
      <c r="M948" s="19" t="e">
        <f t="shared" si="76"/>
        <v>#N/A</v>
      </c>
      <c r="N948" s="19" t="e">
        <f t="shared" si="77"/>
        <v>#N/A</v>
      </c>
      <c r="O948" s="15" t="str">
        <f>IF(D948=Listes!$B$6,"SWARMING",IF(OR(D948=Listes!$B$1,D948=Listes!$B$2,D948=Listes!$B$5),2,IF(OR(D948=Listes!$B$3,D948=Listes!$B$4),1,"erreur colonne D")))</f>
        <v>SWARMING</v>
      </c>
      <c r="P948" s="15" t="e">
        <f>IF(OR(W948="Hiver",W948="Transit"),VLOOKUP(E948,IC!A:E,4,FALSE),IF(W948="été",VLOOKUP(E948,IC!A:E,3,FALSE),"erreur"))</f>
        <v>#N/A</v>
      </c>
      <c r="Q948" s="15" t="e">
        <f>IF(P948="NR",0,IF(F948&lt;5,0,IF(P948=1,VLOOKUP(F948,IC!$G$1:$I$8,3,TRUE),
IF(P948=2,VLOOKUP(F948,IC!$K$1:$M$8,3,TRUE),
IF(P948=3,VLOOKUP(F948,IC!$O$1:$Q$8,3,TRUE),IF(P948=4,VLOOKUP(F948,IC!$S$2:$U$9,3,TRUE),
"erreur"))))))</f>
        <v>#N/A</v>
      </c>
      <c r="R948" s="16" t="e">
        <f>IF(OR(V948="NA",V948="Transit",V948&lt;Listes!$F$1),"non applicable",F948/V948)</f>
        <v>#N/A</v>
      </c>
      <c r="S948" s="16" t="e">
        <f>IF(W948="Transit","Non applicable",IF(AND(W948="été",T948&gt;Listes!F947),F948/T948,IF(AND(W948="Hiver",Hierarchisation!U948&gt;Listes!F947),F948/U948,"non applicable")))</f>
        <v>#N/A</v>
      </c>
      <c r="T948" s="17" t="e">
        <f>IF(K948="Centre",VLOOKUP(E948,effectifs_ete,3,FALSE),IF(Hierarchisation!K948="Grand Nord",VLOOKUP(Hierarchisation!E948,effectifs_ete,4,FALSE),IF(Hierarchisation!K948="Nord Est",VLOOKUP(Hierarchisation!E948,effectifs_ete,5,FALSE),IF(Hierarchisation!K948="Nord Ouest",VLOOKUP(Hierarchisation!E948,effectifs_ete,6,FALSE),IF(Hierarchisation!K948="Sud Est",VLOOKUP(Hierarchisation!E948,effectifs_ete,7,FALSE),IF(Hierarchisation!K948="Sud Ouest",VLOOKUP(Hierarchisation!E948,effectifs_ete,8,FALSE),"Erreur Région"))))))</f>
        <v>#N/A</v>
      </c>
      <c r="U948" s="17" t="e">
        <f>IF(K948="Centre",VLOOKUP(E948,effectifs_hiver,3,FALSE),IF(Hierarchisation!K948="Grand Nord",VLOOKUP(Hierarchisation!E948,effectifs_hiver,4,FALSE),IF(Hierarchisation!K948="Nord Est",VLOOKUP(Hierarchisation!E948,effectifs_hiver,5,FALSE),IF(Hierarchisation!K948="Nord Ouest",VLOOKUP(Hierarchisation!E948,effectifs_hiver,6,FALSE),IF(Hierarchisation!K948="Sud Est",VLOOKUP(Hierarchisation!E948,effectifs_hiver,7,FALSE),IF(Hierarchisation!K948="Sud Ouest",VLOOKUP(Hierarchisation!E948,effectifs_hiver,8,FALSE),"Erreur Région"))))))</f>
        <v>#N/A</v>
      </c>
      <c r="V948" s="17" t="e">
        <f>IF(W948="Transit","Transit",IF(W948="hiver",VLOOKUP(E948,'EFFECTIFS Hiver'!$A:$I,9,FALSE),IF(W948="été",VLOOKUP(E948,'EFFECTIFS Eté'!$A:$I,9,FALSE),"Erreur saison")))</f>
        <v>#N/A</v>
      </c>
      <c r="W948" s="18" t="e">
        <f>VLOOKUP(D948,Listes!B:C,2,FALSE)</f>
        <v>#N/A</v>
      </c>
    </row>
    <row r="949" spans="1:23" ht="15.75" customHeight="1">
      <c r="A949" s="11"/>
      <c r="B949" s="11"/>
      <c r="C949" s="11"/>
      <c r="D949" s="11"/>
      <c r="E949" s="11"/>
      <c r="F949" s="11"/>
      <c r="G949" s="11" t="e">
        <f>VLOOKUP(E949,TAXONS!B:C,2,FALSE)</f>
        <v>#N/A</v>
      </c>
      <c r="H949" s="13">
        <f t="shared" si="73"/>
        <v>0</v>
      </c>
      <c r="I949" s="12" t="e">
        <f t="shared" si="74"/>
        <v>#N/A</v>
      </c>
      <c r="J949" s="14" t="e">
        <f t="shared" si="75"/>
        <v>#N/A</v>
      </c>
      <c r="K949" s="15" t="e">
        <f>VLOOKUP(B949,REGIONS!A:D,4,FALSE)</f>
        <v>#N/A</v>
      </c>
      <c r="L949" s="19" t="e">
        <f>VLOOKUP(G949,Sensibilité!$A:$L,12,FALSE)</f>
        <v>#N/A</v>
      </c>
      <c r="M949" s="19" t="e">
        <f t="shared" si="76"/>
        <v>#N/A</v>
      </c>
      <c r="N949" s="19" t="e">
        <f t="shared" si="77"/>
        <v>#N/A</v>
      </c>
      <c r="O949" s="15" t="str">
        <f>IF(D949=Listes!$B$6,"SWARMING",IF(OR(D949=Listes!$B$1,D949=Listes!$B$2,D949=Listes!$B$5),2,IF(OR(D949=Listes!$B$3,D949=Listes!$B$4),1,"erreur colonne D")))</f>
        <v>SWARMING</v>
      </c>
      <c r="P949" s="15" t="e">
        <f>IF(OR(W949="Hiver",W949="Transit"),VLOOKUP(E949,IC!A:E,4,FALSE),IF(W949="été",VLOOKUP(E949,IC!A:E,3,FALSE),"erreur"))</f>
        <v>#N/A</v>
      </c>
      <c r="Q949" s="15" t="e">
        <f>IF(P949="NR",0,IF(F949&lt;5,0,IF(P949=1,VLOOKUP(F949,IC!$G$1:$I$8,3,TRUE),
IF(P949=2,VLOOKUP(F949,IC!$K$1:$M$8,3,TRUE),
IF(P949=3,VLOOKUP(F949,IC!$O$1:$Q$8,3,TRUE),IF(P949=4,VLOOKUP(F949,IC!$S$2:$U$9,3,TRUE),
"erreur"))))))</f>
        <v>#N/A</v>
      </c>
      <c r="R949" s="16" t="e">
        <f>IF(OR(V949="NA",V949="Transit",V949&lt;Listes!$F$1),"non applicable",F949/V949)</f>
        <v>#N/A</v>
      </c>
      <c r="S949" s="16" t="e">
        <f>IF(W949="Transit","Non applicable",IF(AND(W949="été",T949&gt;Listes!F948),F949/T949,IF(AND(W949="Hiver",Hierarchisation!U949&gt;Listes!F948),F949/U949,"non applicable")))</f>
        <v>#N/A</v>
      </c>
      <c r="T949" s="17" t="e">
        <f>IF(K949="Centre",VLOOKUP(E949,effectifs_ete,3,FALSE),IF(Hierarchisation!K949="Grand Nord",VLOOKUP(Hierarchisation!E949,effectifs_ete,4,FALSE),IF(Hierarchisation!K949="Nord Est",VLOOKUP(Hierarchisation!E949,effectifs_ete,5,FALSE),IF(Hierarchisation!K949="Nord Ouest",VLOOKUP(Hierarchisation!E949,effectifs_ete,6,FALSE),IF(Hierarchisation!K949="Sud Est",VLOOKUP(Hierarchisation!E949,effectifs_ete,7,FALSE),IF(Hierarchisation!K949="Sud Ouest",VLOOKUP(Hierarchisation!E949,effectifs_ete,8,FALSE),"Erreur Région"))))))</f>
        <v>#N/A</v>
      </c>
      <c r="U949" s="17" t="e">
        <f>IF(K949="Centre",VLOOKUP(E949,effectifs_hiver,3,FALSE),IF(Hierarchisation!K949="Grand Nord",VLOOKUP(Hierarchisation!E949,effectifs_hiver,4,FALSE),IF(Hierarchisation!K949="Nord Est",VLOOKUP(Hierarchisation!E949,effectifs_hiver,5,FALSE),IF(Hierarchisation!K949="Nord Ouest",VLOOKUP(Hierarchisation!E949,effectifs_hiver,6,FALSE),IF(Hierarchisation!K949="Sud Est",VLOOKUP(Hierarchisation!E949,effectifs_hiver,7,FALSE),IF(Hierarchisation!K949="Sud Ouest",VLOOKUP(Hierarchisation!E949,effectifs_hiver,8,FALSE),"Erreur Région"))))))</f>
        <v>#N/A</v>
      </c>
      <c r="V949" s="17" t="e">
        <f>IF(W949="Transit","Transit",IF(W949="hiver",VLOOKUP(E949,'EFFECTIFS Hiver'!$A:$I,9,FALSE),IF(W949="été",VLOOKUP(E949,'EFFECTIFS Eté'!$A:$I,9,FALSE),"Erreur saison")))</f>
        <v>#N/A</v>
      </c>
      <c r="W949" s="18" t="e">
        <f>VLOOKUP(D949,Listes!B:C,2,FALSE)</f>
        <v>#N/A</v>
      </c>
    </row>
    <row r="950" spans="1:23" ht="15.75" customHeight="1">
      <c r="A950" s="11"/>
      <c r="B950" s="11"/>
      <c r="C950" s="11"/>
      <c r="D950" s="11"/>
      <c r="E950" s="11"/>
      <c r="F950" s="11"/>
      <c r="G950" s="11" t="e">
        <f>VLOOKUP(E950,TAXONS!B:C,2,FALSE)</f>
        <v>#N/A</v>
      </c>
      <c r="H950" s="13">
        <f t="shared" si="73"/>
        <v>0</v>
      </c>
      <c r="I950" s="12" t="e">
        <f t="shared" si="74"/>
        <v>#N/A</v>
      </c>
      <c r="J950" s="14" t="e">
        <f t="shared" si="75"/>
        <v>#N/A</v>
      </c>
      <c r="K950" s="15" t="e">
        <f>VLOOKUP(B950,REGIONS!A:D,4,FALSE)</f>
        <v>#N/A</v>
      </c>
      <c r="L950" s="19" t="e">
        <f>VLOOKUP(G950,Sensibilité!$A:$L,12,FALSE)</f>
        <v>#N/A</v>
      </c>
      <c r="M950" s="19" t="e">
        <f t="shared" si="76"/>
        <v>#N/A</v>
      </c>
      <c r="N950" s="19" t="e">
        <f t="shared" si="77"/>
        <v>#N/A</v>
      </c>
      <c r="O950" s="15" t="str">
        <f>IF(D950=Listes!$B$6,"SWARMING",IF(OR(D950=Listes!$B$1,D950=Listes!$B$2,D950=Listes!$B$5),2,IF(OR(D950=Listes!$B$3,D950=Listes!$B$4),1,"erreur colonne D")))</f>
        <v>SWARMING</v>
      </c>
      <c r="P950" s="15" t="e">
        <f>IF(OR(W950="Hiver",W950="Transit"),VLOOKUP(E950,IC!A:E,4,FALSE),IF(W950="été",VLOOKUP(E950,IC!A:E,3,FALSE),"erreur"))</f>
        <v>#N/A</v>
      </c>
      <c r="Q950" s="15" t="e">
        <f>IF(P950="NR",0,IF(F950&lt;5,0,IF(P950=1,VLOOKUP(F950,IC!$G$1:$I$8,3,TRUE),
IF(P950=2,VLOOKUP(F950,IC!$K$1:$M$8,3,TRUE),
IF(P950=3,VLOOKUP(F950,IC!$O$1:$Q$8,3,TRUE),IF(P950=4,VLOOKUP(F950,IC!$S$2:$U$9,3,TRUE),
"erreur"))))))</f>
        <v>#N/A</v>
      </c>
      <c r="R950" s="16" t="e">
        <f>IF(OR(V950="NA",V950="Transit",V950&lt;Listes!$F$1),"non applicable",F950/V950)</f>
        <v>#N/A</v>
      </c>
      <c r="S950" s="16" t="e">
        <f>IF(W950="Transit","Non applicable",IF(AND(W950="été",T950&gt;Listes!F949),F950/T950,IF(AND(W950="Hiver",Hierarchisation!U950&gt;Listes!F949),F950/U950,"non applicable")))</f>
        <v>#N/A</v>
      </c>
      <c r="T950" s="17" t="e">
        <f>IF(K950="Centre",VLOOKUP(E950,effectifs_ete,3,FALSE),IF(Hierarchisation!K950="Grand Nord",VLOOKUP(Hierarchisation!E950,effectifs_ete,4,FALSE),IF(Hierarchisation!K950="Nord Est",VLOOKUP(Hierarchisation!E950,effectifs_ete,5,FALSE),IF(Hierarchisation!K950="Nord Ouest",VLOOKUP(Hierarchisation!E950,effectifs_ete,6,FALSE),IF(Hierarchisation!K950="Sud Est",VLOOKUP(Hierarchisation!E950,effectifs_ete,7,FALSE),IF(Hierarchisation!K950="Sud Ouest",VLOOKUP(Hierarchisation!E950,effectifs_ete,8,FALSE),"Erreur Région"))))))</f>
        <v>#N/A</v>
      </c>
      <c r="U950" s="17" t="e">
        <f>IF(K950="Centre",VLOOKUP(E950,effectifs_hiver,3,FALSE),IF(Hierarchisation!K950="Grand Nord",VLOOKUP(Hierarchisation!E950,effectifs_hiver,4,FALSE),IF(Hierarchisation!K950="Nord Est",VLOOKUP(Hierarchisation!E950,effectifs_hiver,5,FALSE),IF(Hierarchisation!K950="Nord Ouest",VLOOKUP(Hierarchisation!E950,effectifs_hiver,6,FALSE),IF(Hierarchisation!K950="Sud Est",VLOOKUP(Hierarchisation!E950,effectifs_hiver,7,FALSE),IF(Hierarchisation!K950="Sud Ouest",VLOOKUP(Hierarchisation!E950,effectifs_hiver,8,FALSE),"Erreur Région"))))))</f>
        <v>#N/A</v>
      </c>
      <c r="V950" s="17" t="e">
        <f>IF(W950="Transit","Transit",IF(W950="hiver",VLOOKUP(E950,'EFFECTIFS Hiver'!$A:$I,9,FALSE),IF(W950="été",VLOOKUP(E950,'EFFECTIFS Eté'!$A:$I,9,FALSE),"Erreur saison")))</f>
        <v>#N/A</v>
      </c>
      <c r="W950" s="18" t="e">
        <f>VLOOKUP(D950,Listes!B:C,2,FALSE)</f>
        <v>#N/A</v>
      </c>
    </row>
    <row r="951" spans="1:23" ht="15.75" customHeight="1">
      <c r="A951" s="11"/>
      <c r="B951" s="11"/>
      <c r="C951" s="11"/>
      <c r="D951" s="11"/>
      <c r="E951" s="11"/>
      <c r="F951" s="11"/>
      <c r="G951" s="11" t="e">
        <f>VLOOKUP(E951,TAXONS!B:C,2,FALSE)</f>
        <v>#N/A</v>
      </c>
      <c r="H951" s="13">
        <f t="shared" si="73"/>
        <v>0</v>
      </c>
      <c r="I951" s="12" t="e">
        <f t="shared" si="74"/>
        <v>#N/A</v>
      </c>
      <c r="J951" s="14" t="e">
        <f t="shared" si="75"/>
        <v>#N/A</v>
      </c>
      <c r="K951" s="15" t="e">
        <f>VLOOKUP(B951,REGIONS!A:D,4,FALSE)</f>
        <v>#N/A</v>
      </c>
      <c r="L951" s="19" t="e">
        <f>VLOOKUP(G951,Sensibilité!$A:$L,12,FALSE)</f>
        <v>#N/A</v>
      </c>
      <c r="M951" s="19" t="e">
        <f t="shared" si="76"/>
        <v>#N/A</v>
      </c>
      <c r="N951" s="19" t="e">
        <f t="shared" si="77"/>
        <v>#N/A</v>
      </c>
      <c r="O951" s="15" t="str">
        <f>IF(D951=Listes!$B$6,"SWARMING",IF(OR(D951=Listes!$B$1,D951=Listes!$B$2,D951=Listes!$B$5),2,IF(OR(D951=Listes!$B$3,D951=Listes!$B$4),1,"erreur colonne D")))</f>
        <v>SWARMING</v>
      </c>
      <c r="P951" s="15" t="e">
        <f>IF(OR(W951="Hiver",W951="Transit"),VLOOKUP(E951,IC!A:E,4,FALSE),IF(W951="été",VLOOKUP(E951,IC!A:E,3,FALSE),"erreur"))</f>
        <v>#N/A</v>
      </c>
      <c r="Q951" s="15" t="e">
        <f>IF(P951="NR",0,IF(F951&lt;5,0,IF(P951=1,VLOOKUP(F951,IC!$G$1:$I$8,3,TRUE),
IF(P951=2,VLOOKUP(F951,IC!$K$1:$M$8,3,TRUE),
IF(P951=3,VLOOKUP(F951,IC!$O$1:$Q$8,3,TRUE),IF(P951=4,VLOOKUP(F951,IC!$S$2:$U$9,3,TRUE),
"erreur"))))))</f>
        <v>#N/A</v>
      </c>
      <c r="R951" s="16" t="e">
        <f>IF(OR(V951="NA",V951="Transit",V951&lt;Listes!$F$1),"non applicable",F951/V951)</f>
        <v>#N/A</v>
      </c>
      <c r="S951" s="16" t="e">
        <f>IF(W951="Transit","Non applicable",IF(AND(W951="été",T951&gt;Listes!F950),F951/T951,IF(AND(W951="Hiver",Hierarchisation!U951&gt;Listes!F950),F951/U951,"non applicable")))</f>
        <v>#N/A</v>
      </c>
      <c r="T951" s="17" t="e">
        <f>IF(K951="Centre",VLOOKUP(E951,effectifs_ete,3,FALSE),IF(Hierarchisation!K951="Grand Nord",VLOOKUP(Hierarchisation!E951,effectifs_ete,4,FALSE),IF(Hierarchisation!K951="Nord Est",VLOOKUP(Hierarchisation!E951,effectifs_ete,5,FALSE),IF(Hierarchisation!K951="Nord Ouest",VLOOKUP(Hierarchisation!E951,effectifs_ete,6,FALSE),IF(Hierarchisation!K951="Sud Est",VLOOKUP(Hierarchisation!E951,effectifs_ete,7,FALSE),IF(Hierarchisation!K951="Sud Ouest",VLOOKUP(Hierarchisation!E951,effectifs_ete,8,FALSE),"Erreur Région"))))))</f>
        <v>#N/A</v>
      </c>
      <c r="U951" s="17" t="e">
        <f>IF(K951="Centre",VLOOKUP(E951,effectifs_hiver,3,FALSE),IF(Hierarchisation!K951="Grand Nord",VLOOKUP(Hierarchisation!E951,effectifs_hiver,4,FALSE),IF(Hierarchisation!K951="Nord Est",VLOOKUP(Hierarchisation!E951,effectifs_hiver,5,FALSE),IF(Hierarchisation!K951="Nord Ouest",VLOOKUP(Hierarchisation!E951,effectifs_hiver,6,FALSE),IF(Hierarchisation!K951="Sud Est",VLOOKUP(Hierarchisation!E951,effectifs_hiver,7,FALSE),IF(Hierarchisation!K951="Sud Ouest",VLOOKUP(Hierarchisation!E951,effectifs_hiver,8,FALSE),"Erreur Région"))))))</f>
        <v>#N/A</v>
      </c>
      <c r="V951" s="17" t="e">
        <f>IF(W951="Transit","Transit",IF(W951="hiver",VLOOKUP(E951,'EFFECTIFS Hiver'!$A:$I,9,FALSE),IF(W951="été",VLOOKUP(E951,'EFFECTIFS Eté'!$A:$I,9,FALSE),"Erreur saison")))</f>
        <v>#N/A</v>
      </c>
      <c r="W951" s="18" t="e">
        <f>VLOOKUP(D951,Listes!B:C,2,FALSE)</f>
        <v>#N/A</v>
      </c>
    </row>
    <row r="952" spans="1:23" ht="15.75" customHeight="1">
      <c r="A952" s="11"/>
      <c r="B952" s="11"/>
      <c r="C952" s="11"/>
      <c r="D952" s="11"/>
      <c r="E952" s="11"/>
      <c r="F952" s="11"/>
      <c r="G952" s="11" t="e">
        <f>VLOOKUP(E952,TAXONS!B:C,2,FALSE)</f>
        <v>#N/A</v>
      </c>
      <c r="H952" s="13">
        <f t="shared" si="73"/>
        <v>0</v>
      </c>
      <c r="I952" s="12" t="e">
        <f t="shared" si="74"/>
        <v>#N/A</v>
      </c>
      <c r="J952" s="14" t="e">
        <f t="shared" si="75"/>
        <v>#N/A</v>
      </c>
      <c r="K952" s="15" t="e">
        <f>VLOOKUP(B952,REGIONS!A:D,4,FALSE)</f>
        <v>#N/A</v>
      </c>
      <c r="L952" s="19" t="e">
        <f>VLOOKUP(G952,Sensibilité!$A:$L,12,FALSE)</f>
        <v>#N/A</v>
      </c>
      <c r="M952" s="19" t="e">
        <f t="shared" si="76"/>
        <v>#N/A</v>
      </c>
      <c r="N952" s="19" t="e">
        <f t="shared" si="77"/>
        <v>#N/A</v>
      </c>
      <c r="O952" s="15" t="str">
        <f>IF(D952=Listes!$B$6,"SWARMING",IF(OR(D952=Listes!$B$1,D952=Listes!$B$2,D952=Listes!$B$5),2,IF(OR(D952=Listes!$B$3,D952=Listes!$B$4),1,"erreur colonne D")))</f>
        <v>SWARMING</v>
      </c>
      <c r="P952" s="15" t="e">
        <f>IF(OR(W952="Hiver",W952="Transit"),VLOOKUP(E952,IC!A:E,4,FALSE),IF(W952="été",VLOOKUP(E952,IC!A:E,3,FALSE),"erreur"))</f>
        <v>#N/A</v>
      </c>
      <c r="Q952" s="15" t="e">
        <f>IF(P952="NR",0,IF(F952&lt;5,0,IF(P952=1,VLOOKUP(F952,IC!$G$1:$I$8,3,TRUE),
IF(P952=2,VLOOKUP(F952,IC!$K$1:$M$8,3,TRUE),
IF(P952=3,VLOOKUP(F952,IC!$O$1:$Q$8,3,TRUE),IF(P952=4,VLOOKUP(F952,IC!$S$2:$U$9,3,TRUE),
"erreur"))))))</f>
        <v>#N/A</v>
      </c>
      <c r="R952" s="16" t="e">
        <f>IF(OR(V952="NA",V952="Transit",V952&lt;Listes!$F$1),"non applicable",F952/V952)</f>
        <v>#N/A</v>
      </c>
      <c r="S952" s="16" t="e">
        <f>IF(W952="Transit","Non applicable",IF(AND(W952="été",T952&gt;Listes!F951),F952/T952,IF(AND(W952="Hiver",Hierarchisation!U952&gt;Listes!F951),F952/U952,"non applicable")))</f>
        <v>#N/A</v>
      </c>
      <c r="T952" s="17" t="e">
        <f>IF(K952="Centre",VLOOKUP(E952,effectifs_ete,3,FALSE),IF(Hierarchisation!K952="Grand Nord",VLOOKUP(Hierarchisation!E952,effectifs_ete,4,FALSE),IF(Hierarchisation!K952="Nord Est",VLOOKUP(Hierarchisation!E952,effectifs_ete,5,FALSE),IF(Hierarchisation!K952="Nord Ouest",VLOOKUP(Hierarchisation!E952,effectifs_ete,6,FALSE),IF(Hierarchisation!K952="Sud Est",VLOOKUP(Hierarchisation!E952,effectifs_ete,7,FALSE),IF(Hierarchisation!K952="Sud Ouest",VLOOKUP(Hierarchisation!E952,effectifs_ete,8,FALSE),"Erreur Région"))))))</f>
        <v>#N/A</v>
      </c>
      <c r="U952" s="17" t="e">
        <f>IF(K952="Centre",VLOOKUP(E952,effectifs_hiver,3,FALSE),IF(Hierarchisation!K952="Grand Nord",VLOOKUP(Hierarchisation!E952,effectifs_hiver,4,FALSE),IF(Hierarchisation!K952="Nord Est",VLOOKUP(Hierarchisation!E952,effectifs_hiver,5,FALSE),IF(Hierarchisation!K952="Nord Ouest",VLOOKUP(Hierarchisation!E952,effectifs_hiver,6,FALSE),IF(Hierarchisation!K952="Sud Est",VLOOKUP(Hierarchisation!E952,effectifs_hiver,7,FALSE),IF(Hierarchisation!K952="Sud Ouest",VLOOKUP(Hierarchisation!E952,effectifs_hiver,8,FALSE),"Erreur Région"))))))</f>
        <v>#N/A</v>
      </c>
      <c r="V952" s="17" t="e">
        <f>IF(W952="Transit","Transit",IF(W952="hiver",VLOOKUP(E952,'EFFECTIFS Hiver'!$A:$I,9,FALSE),IF(W952="été",VLOOKUP(E952,'EFFECTIFS Eté'!$A:$I,9,FALSE),"Erreur saison")))</f>
        <v>#N/A</v>
      </c>
      <c r="W952" s="18" t="e">
        <f>VLOOKUP(D952,Listes!B:C,2,FALSE)</f>
        <v>#N/A</v>
      </c>
    </row>
    <row r="953" spans="1:23" ht="15.75" customHeight="1">
      <c r="A953" s="11"/>
      <c r="B953" s="11"/>
      <c r="C953" s="11"/>
      <c r="D953" s="11"/>
      <c r="E953" s="11"/>
      <c r="F953" s="11"/>
      <c r="G953" s="11" t="e">
        <f>VLOOKUP(E953,TAXONS!B:C,2,FALSE)</f>
        <v>#N/A</v>
      </c>
      <c r="H953" s="13">
        <f t="shared" si="73"/>
        <v>0</v>
      </c>
      <c r="I953" s="12" t="e">
        <f t="shared" si="74"/>
        <v>#N/A</v>
      </c>
      <c r="J953" s="14" t="e">
        <f t="shared" si="75"/>
        <v>#N/A</v>
      </c>
      <c r="K953" s="15" t="e">
        <f>VLOOKUP(B953,REGIONS!A:D,4,FALSE)</f>
        <v>#N/A</v>
      </c>
      <c r="L953" s="19" t="e">
        <f>VLOOKUP(G953,Sensibilité!$A:$L,12,FALSE)</f>
        <v>#N/A</v>
      </c>
      <c r="M953" s="19" t="e">
        <f t="shared" si="76"/>
        <v>#N/A</v>
      </c>
      <c r="N953" s="19" t="e">
        <f t="shared" si="77"/>
        <v>#N/A</v>
      </c>
      <c r="O953" s="15" t="str">
        <f>IF(D953=Listes!$B$6,"SWARMING",IF(OR(D953=Listes!$B$1,D953=Listes!$B$2,D953=Listes!$B$5),2,IF(OR(D953=Listes!$B$3,D953=Listes!$B$4),1,"erreur colonne D")))</f>
        <v>SWARMING</v>
      </c>
      <c r="P953" s="15" t="e">
        <f>IF(OR(W953="Hiver",W953="Transit"),VLOOKUP(E953,IC!A:E,4,FALSE),IF(W953="été",VLOOKUP(E953,IC!A:E,3,FALSE),"erreur"))</f>
        <v>#N/A</v>
      </c>
      <c r="Q953" s="15" t="e">
        <f>IF(P953="NR",0,IF(F953&lt;5,0,IF(P953=1,VLOOKUP(F953,IC!$G$1:$I$8,3,TRUE),
IF(P953=2,VLOOKUP(F953,IC!$K$1:$M$8,3,TRUE),
IF(P953=3,VLOOKUP(F953,IC!$O$1:$Q$8,3,TRUE),IF(P953=4,VLOOKUP(F953,IC!$S$2:$U$9,3,TRUE),
"erreur"))))))</f>
        <v>#N/A</v>
      </c>
      <c r="R953" s="16" t="e">
        <f>IF(OR(V953="NA",V953="Transit",V953&lt;Listes!$F$1),"non applicable",F953/V953)</f>
        <v>#N/A</v>
      </c>
      <c r="S953" s="16" t="e">
        <f>IF(W953="Transit","Non applicable",IF(AND(W953="été",T953&gt;Listes!F952),F953/T953,IF(AND(W953="Hiver",Hierarchisation!U953&gt;Listes!F952),F953/U953,"non applicable")))</f>
        <v>#N/A</v>
      </c>
      <c r="T953" s="17" t="e">
        <f>IF(K953="Centre",VLOOKUP(E953,effectifs_ete,3,FALSE),IF(Hierarchisation!K953="Grand Nord",VLOOKUP(Hierarchisation!E953,effectifs_ete,4,FALSE),IF(Hierarchisation!K953="Nord Est",VLOOKUP(Hierarchisation!E953,effectifs_ete,5,FALSE),IF(Hierarchisation!K953="Nord Ouest",VLOOKUP(Hierarchisation!E953,effectifs_ete,6,FALSE),IF(Hierarchisation!K953="Sud Est",VLOOKUP(Hierarchisation!E953,effectifs_ete,7,FALSE),IF(Hierarchisation!K953="Sud Ouest",VLOOKUP(Hierarchisation!E953,effectifs_ete,8,FALSE),"Erreur Région"))))))</f>
        <v>#N/A</v>
      </c>
      <c r="U953" s="17" t="e">
        <f>IF(K953="Centre",VLOOKUP(E953,effectifs_hiver,3,FALSE),IF(Hierarchisation!K953="Grand Nord",VLOOKUP(Hierarchisation!E953,effectifs_hiver,4,FALSE),IF(Hierarchisation!K953="Nord Est",VLOOKUP(Hierarchisation!E953,effectifs_hiver,5,FALSE),IF(Hierarchisation!K953="Nord Ouest",VLOOKUP(Hierarchisation!E953,effectifs_hiver,6,FALSE),IF(Hierarchisation!K953="Sud Est",VLOOKUP(Hierarchisation!E953,effectifs_hiver,7,FALSE),IF(Hierarchisation!K953="Sud Ouest",VLOOKUP(Hierarchisation!E953,effectifs_hiver,8,FALSE),"Erreur Région"))))))</f>
        <v>#N/A</v>
      </c>
      <c r="V953" s="17" t="e">
        <f>IF(W953="Transit","Transit",IF(W953="hiver",VLOOKUP(E953,'EFFECTIFS Hiver'!$A:$I,9,FALSE),IF(W953="été",VLOOKUP(E953,'EFFECTIFS Eté'!$A:$I,9,FALSE),"Erreur saison")))</f>
        <v>#N/A</v>
      </c>
      <c r="W953" s="18" t="e">
        <f>VLOOKUP(D953,Listes!B:C,2,FALSE)</f>
        <v>#N/A</v>
      </c>
    </row>
    <row r="954" spans="1:23" ht="15.75" customHeight="1">
      <c r="A954" s="11"/>
      <c r="B954" s="11"/>
      <c r="C954" s="11"/>
      <c r="D954" s="11"/>
      <c r="E954" s="11"/>
      <c r="F954" s="11"/>
      <c r="G954" s="11" t="e">
        <f>VLOOKUP(E954,TAXONS!B:C,2,FALSE)</f>
        <v>#N/A</v>
      </c>
      <c r="H954" s="13">
        <f t="shared" si="73"/>
        <v>0</v>
      </c>
      <c r="I954" s="12" t="e">
        <f t="shared" si="74"/>
        <v>#N/A</v>
      </c>
      <c r="J954" s="14" t="e">
        <f t="shared" si="75"/>
        <v>#N/A</v>
      </c>
      <c r="K954" s="15" t="e">
        <f>VLOOKUP(B954,REGIONS!A:D,4,FALSE)</f>
        <v>#N/A</v>
      </c>
      <c r="L954" s="19" t="e">
        <f>VLOOKUP(G954,Sensibilité!$A:$L,12,FALSE)</f>
        <v>#N/A</v>
      </c>
      <c r="M954" s="19" t="e">
        <f t="shared" si="76"/>
        <v>#N/A</v>
      </c>
      <c r="N954" s="19" t="e">
        <f t="shared" si="77"/>
        <v>#N/A</v>
      </c>
      <c r="O954" s="15" t="str">
        <f>IF(D954=Listes!$B$6,"SWARMING",IF(OR(D954=Listes!$B$1,D954=Listes!$B$2,D954=Listes!$B$5),2,IF(OR(D954=Listes!$B$3,D954=Listes!$B$4),1,"erreur colonne D")))</f>
        <v>SWARMING</v>
      </c>
      <c r="P954" s="15" t="e">
        <f>IF(OR(W954="Hiver",W954="Transit"),VLOOKUP(E954,IC!A:E,4,FALSE),IF(W954="été",VLOOKUP(E954,IC!A:E,3,FALSE),"erreur"))</f>
        <v>#N/A</v>
      </c>
      <c r="Q954" s="15" t="e">
        <f>IF(P954="NR",0,IF(F954&lt;5,0,IF(P954=1,VLOOKUP(F954,IC!$G$1:$I$8,3,TRUE),
IF(P954=2,VLOOKUP(F954,IC!$K$1:$M$8,3,TRUE),
IF(P954=3,VLOOKUP(F954,IC!$O$1:$Q$8,3,TRUE),IF(P954=4,VLOOKUP(F954,IC!$S$2:$U$9,3,TRUE),
"erreur"))))))</f>
        <v>#N/A</v>
      </c>
      <c r="R954" s="16" t="e">
        <f>IF(OR(V954="NA",V954="Transit",V954&lt;Listes!$F$1),"non applicable",F954/V954)</f>
        <v>#N/A</v>
      </c>
      <c r="S954" s="16" t="e">
        <f>IF(W954="Transit","Non applicable",IF(AND(W954="été",T954&gt;Listes!F953),F954/T954,IF(AND(W954="Hiver",Hierarchisation!U954&gt;Listes!F953),F954/U954,"non applicable")))</f>
        <v>#N/A</v>
      </c>
      <c r="T954" s="17" t="e">
        <f>IF(K954="Centre",VLOOKUP(E954,effectifs_ete,3,FALSE),IF(Hierarchisation!K954="Grand Nord",VLOOKUP(Hierarchisation!E954,effectifs_ete,4,FALSE),IF(Hierarchisation!K954="Nord Est",VLOOKUP(Hierarchisation!E954,effectifs_ete,5,FALSE),IF(Hierarchisation!K954="Nord Ouest",VLOOKUP(Hierarchisation!E954,effectifs_ete,6,FALSE),IF(Hierarchisation!K954="Sud Est",VLOOKUP(Hierarchisation!E954,effectifs_ete,7,FALSE),IF(Hierarchisation!K954="Sud Ouest",VLOOKUP(Hierarchisation!E954,effectifs_ete,8,FALSE),"Erreur Région"))))))</f>
        <v>#N/A</v>
      </c>
      <c r="U954" s="17" t="e">
        <f>IF(K954="Centre",VLOOKUP(E954,effectifs_hiver,3,FALSE),IF(Hierarchisation!K954="Grand Nord",VLOOKUP(Hierarchisation!E954,effectifs_hiver,4,FALSE),IF(Hierarchisation!K954="Nord Est",VLOOKUP(Hierarchisation!E954,effectifs_hiver,5,FALSE),IF(Hierarchisation!K954="Nord Ouest",VLOOKUP(Hierarchisation!E954,effectifs_hiver,6,FALSE),IF(Hierarchisation!K954="Sud Est",VLOOKUP(Hierarchisation!E954,effectifs_hiver,7,FALSE),IF(Hierarchisation!K954="Sud Ouest",VLOOKUP(Hierarchisation!E954,effectifs_hiver,8,FALSE),"Erreur Région"))))))</f>
        <v>#N/A</v>
      </c>
      <c r="V954" s="17" t="e">
        <f>IF(W954="Transit","Transit",IF(W954="hiver",VLOOKUP(E954,'EFFECTIFS Hiver'!$A:$I,9,FALSE),IF(W954="été",VLOOKUP(E954,'EFFECTIFS Eté'!$A:$I,9,FALSE),"Erreur saison")))</f>
        <v>#N/A</v>
      </c>
      <c r="W954" s="18" t="e">
        <f>VLOOKUP(D954,Listes!B:C,2,FALSE)</f>
        <v>#N/A</v>
      </c>
    </row>
    <row r="955" spans="1:23" ht="15.75" customHeight="1">
      <c r="A955" s="11"/>
      <c r="B955" s="11"/>
      <c r="C955" s="11"/>
      <c r="D955" s="11"/>
      <c r="E955" s="11"/>
      <c r="F955" s="11"/>
      <c r="G955" s="11" t="e">
        <f>VLOOKUP(E955,TAXONS!B:C,2,FALSE)</f>
        <v>#N/A</v>
      </c>
      <c r="H955" s="13">
        <f t="shared" si="73"/>
        <v>0</v>
      </c>
      <c r="I955" s="12" t="e">
        <f t="shared" si="74"/>
        <v>#N/A</v>
      </c>
      <c r="J955" s="14" t="e">
        <f t="shared" si="75"/>
        <v>#N/A</v>
      </c>
      <c r="K955" s="15" t="e">
        <f>VLOOKUP(B955,REGIONS!A:D,4,FALSE)</f>
        <v>#N/A</v>
      </c>
      <c r="L955" s="19" t="e">
        <f>VLOOKUP(G955,Sensibilité!$A:$L,12,FALSE)</f>
        <v>#N/A</v>
      </c>
      <c r="M955" s="19" t="e">
        <f t="shared" si="76"/>
        <v>#N/A</v>
      </c>
      <c r="N955" s="19" t="e">
        <f t="shared" si="77"/>
        <v>#N/A</v>
      </c>
      <c r="O955" s="15" t="str">
        <f>IF(D955=Listes!$B$6,"SWARMING",IF(OR(D955=Listes!$B$1,D955=Listes!$B$2,D955=Listes!$B$5),2,IF(OR(D955=Listes!$B$3,D955=Listes!$B$4),1,"erreur colonne D")))</f>
        <v>SWARMING</v>
      </c>
      <c r="P955" s="15" t="e">
        <f>IF(OR(W955="Hiver",W955="Transit"),VLOOKUP(E955,IC!A:E,4,FALSE),IF(W955="été",VLOOKUP(E955,IC!A:E,3,FALSE),"erreur"))</f>
        <v>#N/A</v>
      </c>
      <c r="Q955" s="15" t="e">
        <f>IF(P955="NR",0,IF(F955&lt;5,0,IF(P955=1,VLOOKUP(F955,IC!$G$1:$I$8,3,TRUE),
IF(P955=2,VLOOKUP(F955,IC!$K$1:$M$8,3,TRUE),
IF(P955=3,VLOOKUP(F955,IC!$O$1:$Q$8,3,TRUE),IF(P955=4,VLOOKUP(F955,IC!$S$2:$U$9,3,TRUE),
"erreur"))))))</f>
        <v>#N/A</v>
      </c>
      <c r="R955" s="16" t="e">
        <f>IF(OR(V955="NA",V955="Transit",V955&lt;Listes!$F$1),"non applicable",F955/V955)</f>
        <v>#N/A</v>
      </c>
      <c r="S955" s="16" t="e">
        <f>IF(W955="Transit","Non applicable",IF(AND(W955="été",T955&gt;Listes!F954),F955/T955,IF(AND(W955="Hiver",Hierarchisation!U955&gt;Listes!F954),F955/U955,"non applicable")))</f>
        <v>#N/A</v>
      </c>
      <c r="T955" s="17" t="e">
        <f>IF(K955="Centre",VLOOKUP(E955,effectifs_ete,3,FALSE),IF(Hierarchisation!K955="Grand Nord",VLOOKUP(Hierarchisation!E955,effectifs_ete,4,FALSE),IF(Hierarchisation!K955="Nord Est",VLOOKUP(Hierarchisation!E955,effectifs_ete,5,FALSE),IF(Hierarchisation!K955="Nord Ouest",VLOOKUP(Hierarchisation!E955,effectifs_ete,6,FALSE),IF(Hierarchisation!K955="Sud Est",VLOOKUP(Hierarchisation!E955,effectifs_ete,7,FALSE),IF(Hierarchisation!K955="Sud Ouest",VLOOKUP(Hierarchisation!E955,effectifs_ete,8,FALSE),"Erreur Région"))))))</f>
        <v>#N/A</v>
      </c>
      <c r="U955" s="17" t="e">
        <f>IF(K955="Centre",VLOOKUP(E955,effectifs_hiver,3,FALSE),IF(Hierarchisation!K955="Grand Nord",VLOOKUP(Hierarchisation!E955,effectifs_hiver,4,FALSE),IF(Hierarchisation!K955="Nord Est",VLOOKUP(Hierarchisation!E955,effectifs_hiver,5,FALSE),IF(Hierarchisation!K955="Nord Ouest",VLOOKUP(Hierarchisation!E955,effectifs_hiver,6,FALSE),IF(Hierarchisation!K955="Sud Est",VLOOKUP(Hierarchisation!E955,effectifs_hiver,7,FALSE),IF(Hierarchisation!K955="Sud Ouest",VLOOKUP(Hierarchisation!E955,effectifs_hiver,8,FALSE),"Erreur Région"))))))</f>
        <v>#N/A</v>
      </c>
      <c r="V955" s="17" t="e">
        <f>IF(W955="Transit","Transit",IF(W955="hiver",VLOOKUP(E955,'EFFECTIFS Hiver'!$A:$I,9,FALSE),IF(W955="été",VLOOKUP(E955,'EFFECTIFS Eté'!$A:$I,9,FALSE),"Erreur saison")))</f>
        <v>#N/A</v>
      </c>
      <c r="W955" s="18" t="e">
        <f>VLOOKUP(D955,Listes!B:C,2,FALSE)</f>
        <v>#N/A</v>
      </c>
    </row>
    <row r="956" spans="1:23" ht="15.75" customHeight="1">
      <c r="A956" s="11"/>
      <c r="B956" s="11"/>
      <c r="C956" s="11"/>
      <c r="D956" s="11"/>
      <c r="E956" s="11"/>
      <c r="F956" s="11"/>
      <c r="G956" s="11" t="e">
        <f>VLOOKUP(E956,TAXONS!B:C,2,FALSE)</f>
        <v>#N/A</v>
      </c>
      <c r="H956" s="13">
        <f t="shared" si="73"/>
        <v>0</v>
      </c>
      <c r="I956" s="12" t="e">
        <f t="shared" si="74"/>
        <v>#N/A</v>
      </c>
      <c r="J956" s="14" t="e">
        <f t="shared" si="75"/>
        <v>#N/A</v>
      </c>
      <c r="K956" s="15" t="e">
        <f>VLOOKUP(B956,REGIONS!A:D,4,FALSE)</f>
        <v>#N/A</v>
      </c>
      <c r="L956" s="19" t="e">
        <f>VLOOKUP(G956,Sensibilité!$A:$L,12,FALSE)</f>
        <v>#N/A</v>
      </c>
      <c r="M956" s="19" t="e">
        <f t="shared" si="76"/>
        <v>#N/A</v>
      </c>
      <c r="N956" s="19" t="e">
        <f t="shared" si="77"/>
        <v>#N/A</v>
      </c>
      <c r="O956" s="15" t="str">
        <f>IF(D956=Listes!$B$6,"SWARMING",IF(OR(D956=Listes!$B$1,D956=Listes!$B$2,D956=Listes!$B$5),2,IF(OR(D956=Listes!$B$3,D956=Listes!$B$4),1,"erreur colonne D")))</f>
        <v>SWARMING</v>
      </c>
      <c r="P956" s="15" t="e">
        <f>IF(OR(W956="Hiver",W956="Transit"),VLOOKUP(E956,IC!A:E,4,FALSE),IF(W956="été",VLOOKUP(E956,IC!A:E,3,FALSE),"erreur"))</f>
        <v>#N/A</v>
      </c>
      <c r="Q956" s="15" t="e">
        <f>IF(P956="NR",0,IF(F956&lt;5,0,IF(P956=1,VLOOKUP(F956,IC!$G$1:$I$8,3,TRUE),
IF(P956=2,VLOOKUP(F956,IC!$K$1:$M$8,3,TRUE),
IF(P956=3,VLOOKUP(F956,IC!$O$1:$Q$8,3,TRUE),IF(P956=4,VLOOKUP(F956,IC!$S$2:$U$9,3,TRUE),
"erreur"))))))</f>
        <v>#N/A</v>
      </c>
      <c r="R956" s="16" t="e">
        <f>IF(OR(V956="NA",V956="Transit",V956&lt;Listes!$F$1),"non applicable",F956/V956)</f>
        <v>#N/A</v>
      </c>
      <c r="S956" s="16" t="e">
        <f>IF(W956="Transit","Non applicable",IF(AND(W956="été",T956&gt;Listes!F955),F956/T956,IF(AND(W956="Hiver",Hierarchisation!U956&gt;Listes!F955),F956/U956,"non applicable")))</f>
        <v>#N/A</v>
      </c>
      <c r="T956" s="17" t="e">
        <f>IF(K956="Centre",VLOOKUP(E956,effectifs_ete,3,FALSE),IF(Hierarchisation!K956="Grand Nord",VLOOKUP(Hierarchisation!E956,effectifs_ete,4,FALSE),IF(Hierarchisation!K956="Nord Est",VLOOKUP(Hierarchisation!E956,effectifs_ete,5,FALSE),IF(Hierarchisation!K956="Nord Ouest",VLOOKUP(Hierarchisation!E956,effectifs_ete,6,FALSE),IF(Hierarchisation!K956="Sud Est",VLOOKUP(Hierarchisation!E956,effectifs_ete,7,FALSE),IF(Hierarchisation!K956="Sud Ouest",VLOOKUP(Hierarchisation!E956,effectifs_ete,8,FALSE),"Erreur Région"))))))</f>
        <v>#N/A</v>
      </c>
      <c r="U956" s="17" t="e">
        <f>IF(K956="Centre",VLOOKUP(E956,effectifs_hiver,3,FALSE),IF(Hierarchisation!K956="Grand Nord",VLOOKUP(Hierarchisation!E956,effectifs_hiver,4,FALSE),IF(Hierarchisation!K956="Nord Est",VLOOKUP(Hierarchisation!E956,effectifs_hiver,5,FALSE),IF(Hierarchisation!K956="Nord Ouest",VLOOKUP(Hierarchisation!E956,effectifs_hiver,6,FALSE),IF(Hierarchisation!K956="Sud Est",VLOOKUP(Hierarchisation!E956,effectifs_hiver,7,FALSE),IF(Hierarchisation!K956="Sud Ouest",VLOOKUP(Hierarchisation!E956,effectifs_hiver,8,FALSE),"Erreur Région"))))))</f>
        <v>#N/A</v>
      </c>
      <c r="V956" s="17" t="e">
        <f>IF(W956="Transit","Transit",IF(W956="hiver",VLOOKUP(E956,'EFFECTIFS Hiver'!$A:$I,9,FALSE),IF(W956="été",VLOOKUP(E956,'EFFECTIFS Eté'!$A:$I,9,FALSE),"Erreur saison")))</f>
        <v>#N/A</v>
      </c>
      <c r="W956" s="18" t="e">
        <f>VLOOKUP(D956,Listes!B:C,2,FALSE)</f>
        <v>#N/A</v>
      </c>
    </row>
    <row r="957" spans="1:23" ht="15.75" customHeight="1">
      <c r="A957" s="11"/>
      <c r="B957" s="11"/>
      <c r="C957" s="11"/>
      <c r="D957" s="11"/>
      <c r="E957" s="11"/>
      <c r="F957" s="11"/>
      <c r="G957" s="11" t="e">
        <f>VLOOKUP(E957,TAXONS!B:C,2,FALSE)</f>
        <v>#N/A</v>
      </c>
      <c r="H957" s="13">
        <f t="shared" si="73"/>
        <v>0</v>
      </c>
      <c r="I957" s="12" t="e">
        <f t="shared" si="74"/>
        <v>#N/A</v>
      </c>
      <c r="J957" s="14" t="e">
        <f t="shared" si="75"/>
        <v>#N/A</v>
      </c>
      <c r="K957" s="15" t="e">
        <f>VLOOKUP(B957,REGIONS!A:D,4,FALSE)</f>
        <v>#N/A</v>
      </c>
      <c r="L957" s="19" t="e">
        <f>VLOOKUP(G957,Sensibilité!$A:$L,12,FALSE)</f>
        <v>#N/A</v>
      </c>
      <c r="M957" s="19" t="e">
        <f t="shared" si="76"/>
        <v>#N/A</v>
      </c>
      <c r="N957" s="19" t="e">
        <f t="shared" si="77"/>
        <v>#N/A</v>
      </c>
      <c r="O957" s="15" t="str">
        <f>IF(D957=Listes!$B$6,"SWARMING",IF(OR(D957=Listes!$B$1,D957=Listes!$B$2,D957=Listes!$B$5),2,IF(OR(D957=Listes!$B$3,D957=Listes!$B$4),1,"erreur colonne D")))</f>
        <v>SWARMING</v>
      </c>
      <c r="P957" s="15" t="e">
        <f>IF(OR(W957="Hiver",W957="Transit"),VLOOKUP(E957,IC!A:E,4,FALSE),IF(W957="été",VLOOKUP(E957,IC!A:E,3,FALSE),"erreur"))</f>
        <v>#N/A</v>
      </c>
      <c r="Q957" s="15" t="e">
        <f>IF(P957="NR",0,IF(F957&lt;5,0,IF(P957=1,VLOOKUP(F957,IC!$G$1:$I$8,3,TRUE),
IF(P957=2,VLOOKUP(F957,IC!$K$1:$M$8,3,TRUE),
IF(P957=3,VLOOKUP(F957,IC!$O$1:$Q$8,3,TRUE),IF(P957=4,VLOOKUP(F957,IC!$S$2:$U$9,3,TRUE),
"erreur"))))))</f>
        <v>#N/A</v>
      </c>
      <c r="R957" s="16" t="e">
        <f>IF(OR(V957="NA",V957="Transit",V957&lt;Listes!$F$1),"non applicable",F957/V957)</f>
        <v>#N/A</v>
      </c>
      <c r="S957" s="16" t="e">
        <f>IF(W957="Transit","Non applicable",IF(AND(W957="été",T957&gt;Listes!F956),F957/T957,IF(AND(W957="Hiver",Hierarchisation!U957&gt;Listes!F956),F957/U957,"non applicable")))</f>
        <v>#N/A</v>
      </c>
      <c r="T957" s="17" t="e">
        <f>IF(K957="Centre",VLOOKUP(E957,effectifs_ete,3,FALSE),IF(Hierarchisation!K957="Grand Nord",VLOOKUP(Hierarchisation!E957,effectifs_ete,4,FALSE),IF(Hierarchisation!K957="Nord Est",VLOOKUP(Hierarchisation!E957,effectifs_ete,5,FALSE),IF(Hierarchisation!K957="Nord Ouest",VLOOKUP(Hierarchisation!E957,effectifs_ete,6,FALSE),IF(Hierarchisation!K957="Sud Est",VLOOKUP(Hierarchisation!E957,effectifs_ete,7,FALSE),IF(Hierarchisation!K957="Sud Ouest",VLOOKUP(Hierarchisation!E957,effectifs_ete,8,FALSE),"Erreur Région"))))))</f>
        <v>#N/A</v>
      </c>
      <c r="U957" s="17" t="e">
        <f>IF(K957="Centre",VLOOKUP(E957,effectifs_hiver,3,FALSE),IF(Hierarchisation!K957="Grand Nord",VLOOKUP(Hierarchisation!E957,effectifs_hiver,4,FALSE),IF(Hierarchisation!K957="Nord Est",VLOOKUP(Hierarchisation!E957,effectifs_hiver,5,FALSE),IF(Hierarchisation!K957="Nord Ouest",VLOOKUP(Hierarchisation!E957,effectifs_hiver,6,FALSE),IF(Hierarchisation!K957="Sud Est",VLOOKUP(Hierarchisation!E957,effectifs_hiver,7,FALSE),IF(Hierarchisation!K957="Sud Ouest",VLOOKUP(Hierarchisation!E957,effectifs_hiver,8,FALSE),"Erreur Région"))))))</f>
        <v>#N/A</v>
      </c>
      <c r="V957" s="17" t="e">
        <f>IF(W957="Transit","Transit",IF(W957="hiver",VLOOKUP(E957,'EFFECTIFS Hiver'!$A:$I,9,FALSE),IF(W957="été",VLOOKUP(E957,'EFFECTIFS Eté'!$A:$I,9,FALSE),"Erreur saison")))</f>
        <v>#N/A</v>
      </c>
      <c r="W957" s="18" t="e">
        <f>VLOOKUP(D957,Listes!B:C,2,FALSE)</f>
        <v>#N/A</v>
      </c>
    </row>
    <row r="958" spans="1:23" ht="15.75" customHeight="1">
      <c r="A958" s="11"/>
      <c r="B958" s="11"/>
      <c r="C958" s="11"/>
      <c r="D958" s="11"/>
      <c r="E958" s="11"/>
      <c r="F958" s="11"/>
      <c r="G958" s="11" t="e">
        <f>VLOOKUP(E958,TAXONS!B:C,2,FALSE)</f>
        <v>#N/A</v>
      </c>
      <c r="H958" s="13">
        <f t="shared" si="73"/>
        <v>0</v>
      </c>
      <c r="I958" s="12" t="e">
        <f t="shared" si="74"/>
        <v>#N/A</v>
      </c>
      <c r="J958" s="14" t="e">
        <f t="shared" si="75"/>
        <v>#N/A</v>
      </c>
      <c r="K958" s="15" t="e">
        <f>VLOOKUP(B958,REGIONS!A:D,4,FALSE)</f>
        <v>#N/A</v>
      </c>
      <c r="L958" s="19" t="e">
        <f>VLOOKUP(G958,Sensibilité!$A:$L,12,FALSE)</f>
        <v>#N/A</v>
      </c>
      <c r="M958" s="19" t="e">
        <f t="shared" si="76"/>
        <v>#N/A</v>
      </c>
      <c r="N958" s="19" t="e">
        <f t="shared" si="77"/>
        <v>#N/A</v>
      </c>
      <c r="O958" s="15" t="str">
        <f>IF(D958=Listes!$B$6,"SWARMING",IF(OR(D958=Listes!$B$1,D958=Listes!$B$2,D958=Listes!$B$5),2,IF(OR(D958=Listes!$B$3,D958=Listes!$B$4),1,"erreur colonne D")))</f>
        <v>SWARMING</v>
      </c>
      <c r="P958" s="15" t="e">
        <f>IF(OR(W958="Hiver",W958="Transit"),VLOOKUP(E958,IC!A:E,4,FALSE),IF(W958="été",VLOOKUP(E958,IC!A:E,3,FALSE),"erreur"))</f>
        <v>#N/A</v>
      </c>
      <c r="Q958" s="15" t="e">
        <f>IF(P958="NR",0,IF(F958&lt;5,0,IF(P958=1,VLOOKUP(F958,IC!$G$1:$I$8,3,TRUE),
IF(P958=2,VLOOKUP(F958,IC!$K$1:$M$8,3,TRUE),
IF(P958=3,VLOOKUP(F958,IC!$O$1:$Q$8,3,TRUE),IF(P958=4,VLOOKUP(F958,IC!$S$2:$U$9,3,TRUE),
"erreur"))))))</f>
        <v>#N/A</v>
      </c>
      <c r="R958" s="16" t="e">
        <f>IF(OR(V958="NA",V958="Transit",V958&lt;Listes!$F$1),"non applicable",F958/V958)</f>
        <v>#N/A</v>
      </c>
      <c r="S958" s="16" t="e">
        <f>IF(W958="Transit","Non applicable",IF(AND(W958="été",T958&gt;Listes!F957),F958/T958,IF(AND(W958="Hiver",Hierarchisation!U958&gt;Listes!F957),F958/U958,"non applicable")))</f>
        <v>#N/A</v>
      </c>
      <c r="T958" s="17" t="e">
        <f>IF(K958="Centre",VLOOKUP(E958,effectifs_ete,3,FALSE),IF(Hierarchisation!K958="Grand Nord",VLOOKUP(Hierarchisation!E958,effectifs_ete,4,FALSE),IF(Hierarchisation!K958="Nord Est",VLOOKUP(Hierarchisation!E958,effectifs_ete,5,FALSE),IF(Hierarchisation!K958="Nord Ouest",VLOOKUP(Hierarchisation!E958,effectifs_ete,6,FALSE),IF(Hierarchisation!K958="Sud Est",VLOOKUP(Hierarchisation!E958,effectifs_ete,7,FALSE),IF(Hierarchisation!K958="Sud Ouest",VLOOKUP(Hierarchisation!E958,effectifs_ete,8,FALSE),"Erreur Région"))))))</f>
        <v>#N/A</v>
      </c>
      <c r="U958" s="17" t="e">
        <f>IF(K958="Centre",VLOOKUP(E958,effectifs_hiver,3,FALSE),IF(Hierarchisation!K958="Grand Nord",VLOOKUP(Hierarchisation!E958,effectifs_hiver,4,FALSE),IF(Hierarchisation!K958="Nord Est",VLOOKUP(Hierarchisation!E958,effectifs_hiver,5,FALSE),IF(Hierarchisation!K958="Nord Ouest",VLOOKUP(Hierarchisation!E958,effectifs_hiver,6,FALSE),IF(Hierarchisation!K958="Sud Est",VLOOKUP(Hierarchisation!E958,effectifs_hiver,7,FALSE),IF(Hierarchisation!K958="Sud Ouest",VLOOKUP(Hierarchisation!E958,effectifs_hiver,8,FALSE),"Erreur Région"))))))</f>
        <v>#N/A</v>
      </c>
      <c r="V958" s="17" t="e">
        <f>IF(W958="Transit","Transit",IF(W958="hiver",VLOOKUP(E958,'EFFECTIFS Hiver'!$A:$I,9,FALSE),IF(W958="été",VLOOKUP(E958,'EFFECTIFS Eté'!$A:$I,9,FALSE),"Erreur saison")))</f>
        <v>#N/A</v>
      </c>
      <c r="W958" s="18" t="e">
        <f>VLOOKUP(D958,Listes!B:C,2,FALSE)</f>
        <v>#N/A</v>
      </c>
    </row>
    <row r="959" spans="1:23" ht="15.75" customHeight="1">
      <c r="A959" s="11"/>
      <c r="B959" s="11"/>
      <c r="C959" s="11"/>
      <c r="D959" s="11"/>
      <c r="E959" s="11"/>
      <c r="F959" s="11"/>
      <c r="G959" s="11" t="e">
        <f>VLOOKUP(E959,TAXONS!B:C,2,FALSE)</f>
        <v>#N/A</v>
      </c>
      <c r="H959" s="13">
        <f t="shared" si="73"/>
        <v>0</v>
      </c>
      <c r="I959" s="12" t="e">
        <f t="shared" si="74"/>
        <v>#N/A</v>
      </c>
      <c r="J959" s="14" t="e">
        <f t="shared" si="75"/>
        <v>#N/A</v>
      </c>
      <c r="K959" s="15" t="e">
        <f>VLOOKUP(B959,REGIONS!A:D,4,FALSE)</f>
        <v>#N/A</v>
      </c>
      <c r="L959" s="19" t="e">
        <f>VLOOKUP(G959,Sensibilité!$A:$L,12,FALSE)</f>
        <v>#N/A</v>
      </c>
      <c r="M959" s="19" t="e">
        <f t="shared" si="76"/>
        <v>#N/A</v>
      </c>
      <c r="N959" s="19" t="e">
        <f t="shared" si="77"/>
        <v>#N/A</v>
      </c>
      <c r="O959" s="15" t="str">
        <f>IF(D959=Listes!$B$6,"SWARMING",IF(OR(D959=Listes!$B$1,D959=Listes!$B$2,D959=Listes!$B$5),2,IF(OR(D959=Listes!$B$3,D959=Listes!$B$4),1,"erreur colonne D")))</f>
        <v>SWARMING</v>
      </c>
      <c r="P959" s="15" t="e">
        <f>IF(OR(W959="Hiver",W959="Transit"),VLOOKUP(E959,IC!A:E,4,FALSE),IF(W959="été",VLOOKUP(E959,IC!A:E,3,FALSE),"erreur"))</f>
        <v>#N/A</v>
      </c>
      <c r="Q959" s="15" t="e">
        <f>IF(P959="NR",0,IF(F959&lt;5,0,IF(P959=1,VLOOKUP(F959,IC!$G$1:$I$8,3,TRUE),
IF(P959=2,VLOOKUP(F959,IC!$K$1:$M$8,3,TRUE),
IF(P959=3,VLOOKUP(F959,IC!$O$1:$Q$8,3,TRUE),IF(P959=4,VLOOKUP(F959,IC!$S$2:$U$9,3,TRUE),
"erreur"))))))</f>
        <v>#N/A</v>
      </c>
      <c r="R959" s="16" t="e">
        <f>IF(OR(V959="NA",V959="Transit",V959&lt;Listes!$F$1),"non applicable",F959/V959)</f>
        <v>#N/A</v>
      </c>
      <c r="S959" s="16" t="e">
        <f>IF(W959="Transit","Non applicable",IF(AND(W959="été",T959&gt;Listes!F958),F959/T959,IF(AND(W959="Hiver",Hierarchisation!U959&gt;Listes!F958),F959/U959,"non applicable")))</f>
        <v>#N/A</v>
      </c>
      <c r="T959" s="17" t="e">
        <f>IF(K959="Centre",VLOOKUP(E959,effectifs_ete,3,FALSE),IF(Hierarchisation!K959="Grand Nord",VLOOKUP(Hierarchisation!E959,effectifs_ete,4,FALSE),IF(Hierarchisation!K959="Nord Est",VLOOKUP(Hierarchisation!E959,effectifs_ete,5,FALSE),IF(Hierarchisation!K959="Nord Ouest",VLOOKUP(Hierarchisation!E959,effectifs_ete,6,FALSE),IF(Hierarchisation!K959="Sud Est",VLOOKUP(Hierarchisation!E959,effectifs_ete,7,FALSE),IF(Hierarchisation!K959="Sud Ouest",VLOOKUP(Hierarchisation!E959,effectifs_ete,8,FALSE),"Erreur Région"))))))</f>
        <v>#N/A</v>
      </c>
      <c r="U959" s="17" t="e">
        <f>IF(K959="Centre",VLOOKUP(E959,effectifs_hiver,3,FALSE),IF(Hierarchisation!K959="Grand Nord",VLOOKUP(Hierarchisation!E959,effectifs_hiver,4,FALSE),IF(Hierarchisation!K959="Nord Est",VLOOKUP(Hierarchisation!E959,effectifs_hiver,5,FALSE),IF(Hierarchisation!K959="Nord Ouest",VLOOKUP(Hierarchisation!E959,effectifs_hiver,6,FALSE),IF(Hierarchisation!K959="Sud Est",VLOOKUP(Hierarchisation!E959,effectifs_hiver,7,FALSE),IF(Hierarchisation!K959="Sud Ouest",VLOOKUP(Hierarchisation!E959,effectifs_hiver,8,FALSE),"Erreur Région"))))))</f>
        <v>#N/A</v>
      </c>
      <c r="V959" s="17" t="e">
        <f>IF(W959="Transit","Transit",IF(W959="hiver",VLOOKUP(E959,'EFFECTIFS Hiver'!$A:$I,9,FALSE),IF(W959="été",VLOOKUP(E959,'EFFECTIFS Eté'!$A:$I,9,FALSE),"Erreur saison")))</f>
        <v>#N/A</v>
      </c>
      <c r="W959" s="18" t="e">
        <f>VLOOKUP(D959,Listes!B:C,2,FALSE)</f>
        <v>#N/A</v>
      </c>
    </row>
    <row r="960" spans="1:23" ht="15.75" customHeight="1">
      <c r="A960" s="11"/>
      <c r="B960" s="11"/>
      <c r="C960" s="11"/>
      <c r="D960" s="11"/>
      <c r="E960" s="11"/>
      <c r="F960" s="11"/>
      <c r="G960" s="11" t="e">
        <f>VLOOKUP(E960,TAXONS!B:C,2,FALSE)</f>
        <v>#N/A</v>
      </c>
      <c r="H960" s="13">
        <f t="shared" si="73"/>
        <v>0</v>
      </c>
      <c r="I960" s="12" t="e">
        <f t="shared" si="74"/>
        <v>#N/A</v>
      </c>
      <c r="J960" s="14" t="e">
        <f t="shared" si="75"/>
        <v>#N/A</v>
      </c>
      <c r="K960" s="15" t="e">
        <f>VLOOKUP(B960,REGIONS!A:D,4,FALSE)</f>
        <v>#N/A</v>
      </c>
      <c r="L960" s="19" t="e">
        <f>VLOOKUP(G960,Sensibilité!$A:$L,12,FALSE)</f>
        <v>#N/A</v>
      </c>
      <c r="M960" s="19" t="e">
        <f t="shared" si="76"/>
        <v>#N/A</v>
      </c>
      <c r="N960" s="19" t="e">
        <f t="shared" si="77"/>
        <v>#N/A</v>
      </c>
      <c r="O960" s="15" t="str">
        <f>IF(D960=Listes!$B$6,"SWARMING",IF(OR(D960=Listes!$B$1,D960=Listes!$B$2,D960=Listes!$B$5),2,IF(OR(D960=Listes!$B$3,D960=Listes!$B$4),1,"erreur colonne D")))</f>
        <v>SWARMING</v>
      </c>
      <c r="P960" s="15" t="e">
        <f>IF(OR(W960="Hiver",W960="Transit"),VLOOKUP(E960,IC!A:E,4,FALSE),IF(W960="été",VLOOKUP(E960,IC!A:E,3,FALSE),"erreur"))</f>
        <v>#N/A</v>
      </c>
      <c r="Q960" s="15" t="e">
        <f>IF(P960="NR",0,IF(F960&lt;5,0,IF(P960=1,VLOOKUP(F960,IC!$G$1:$I$8,3,TRUE),
IF(P960=2,VLOOKUP(F960,IC!$K$1:$M$8,3,TRUE),
IF(P960=3,VLOOKUP(F960,IC!$O$1:$Q$8,3,TRUE),IF(P960=4,VLOOKUP(F960,IC!$S$2:$U$9,3,TRUE),
"erreur"))))))</f>
        <v>#N/A</v>
      </c>
      <c r="R960" s="16" t="e">
        <f>IF(OR(V960="NA",V960="Transit",V960&lt;Listes!$F$1),"non applicable",F960/V960)</f>
        <v>#N/A</v>
      </c>
      <c r="S960" s="16" t="e">
        <f>IF(W960="Transit","Non applicable",IF(AND(W960="été",T960&gt;Listes!F959),F960/T960,IF(AND(W960="Hiver",Hierarchisation!U960&gt;Listes!F959),F960/U960,"non applicable")))</f>
        <v>#N/A</v>
      </c>
      <c r="T960" s="17" t="e">
        <f>IF(K960="Centre",VLOOKUP(E960,effectifs_ete,3,FALSE),IF(Hierarchisation!K960="Grand Nord",VLOOKUP(Hierarchisation!E960,effectifs_ete,4,FALSE),IF(Hierarchisation!K960="Nord Est",VLOOKUP(Hierarchisation!E960,effectifs_ete,5,FALSE),IF(Hierarchisation!K960="Nord Ouest",VLOOKUP(Hierarchisation!E960,effectifs_ete,6,FALSE),IF(Hierarchisation!K960="Sud Est",VLOOKUP(Hierarchisation!E960,effectifs_ete,7,FALSE),IF(Hierarchisation!K960="Sud Ouest",VLOOKUP(Hierarchisation!E960,effectifs_ete,8,FALSE),"Erreur Région"))))))</f>
        <v>#N/A</v>
      </c>
      <c r="U960" s="17" t="e">
        <f>IF(K960="Centre",VLOOKUP(E960,effectifs_hiver,3,FALSE),IF(Hierarchisation!K960="Grand Nord",VLOOKUP(Hierarchisation!E960,effectifs_hiver,4,FALSE),IF(Hierarchisation!K960="Nord Est",VLOOKUP(Hierarchisation!E960,effectifs_hiver,5,FALSE),IF(Hierarchisation!K960="Nord Ouest",VLOOKUP(Hierarchisation!E960,effectifs_hiver,6,FALSE),IF(Hierarchisation!K960="Sud Est",VLOOKUP(Hierarchisation!E960,effectifs_hiver,7,FALSE),IF(Hierarchisation!K960="Sud Ouest",VLOOKUP(Hierarchisation!E960,effectifs_hiver,8,FALSE),"Erreur Région"))))))</f>
        <v>#N/A</v>
      </c>
      <c r="V960" s="17" t="e">
        <f>IF(W960="Transit","Transit",IF(W960="hiver",VLOOKUP(E960,'EFFECTIFS Hiver'!$A:$I,9,FALSE),IF(W960="été",VLOOKUP(E960,'EFFECTIFS Eté'!$A:$I,9,FALSE),"Erreur saison")))</f>
        <v>#N/A</v>
      </c>
      <c r="W960" s="18" t="e">
        <f>VLOOKUP(D960,Listes!B:C,2,FALSE)</f>
        <v>#N/A</v>
      </c>
    </row>
    <row r="961" spans="1:23" ht="15.75" customHeight="1">
      <c r="A961" s="11"/>
      <c r="B961" s="11"/>
      <c r="C961" s="11"/>
      <c r="D961" s="11"/>
      <c r="E961" s="11"/>
      <c r="F961" s="11"/>
      <c r="G961" s="11" t="e">
        <f>VLOOKUP(E961,TAXONS!B:C,2,FALSE)</f>
        <v>#N/A</v>
      </c>
      <c r="H961" s="13">
        <f t="shared" si="73"/>
        <v>0</v>
      </c>
      <c r="I961" s="12" t="e">
        <f t="shared" si="74"/>
        <v>#N/A</v>
      </c>
      <c r="J961" s="14" t="e">
        <f t="shared" si="75"/>
        <v>#N/A</v>
      </c>
      <c r="K961" s="15" t="e">
        <f>VLOOKUP(B961,REGIONS!A:D,4,FALSE)</f>
        <v>#N/A</v>
      </c>
      <c r="L961" s="19" t="e">
        <f>VLOOKUP(G961,Sensibilité!$A:$L,12,FALSE)</f>
        <v>#N/A</v>
      </c>
      <c r="M961" s="19" t="e">
        <f t="shared" si="76"/>
        <v>#N/A</v>
      </c>
      <c r="N961" s="19" t="e">
        <f t="shared" si="77"/>
        <v>#N/A</v>
      </c>
      <c r="O961" s="15" t="str">
        <f>IF(D961=Listes!$B$6,"SWARMING",IF(OR(D961=Listes!$B$1,D961=Listes!$B$2,D961=Listes!$B$5),2,IF(OR(D961=Listes!$B$3,D961=Listes!$B$4),1,"erreur colonne D")))</f>
        <v>SWARMING</v>
      </c>
      <c r="P961" s="15" t="e">
        <f>IF(OR(W961="Hiver",W961="Transit"),VLOOKUP(E961,IC!A:E,4,FALSE),IF(W961="été",VLOOKUP(E961,IC!A:E,3,FALSE),"erreur"))</f>
        <v>#N/A</v>
      </c>
      <c r="Q961" s="15" t="e">
        <f>IF(P961="NR",0,IF(F961&lt;5,0,IF(P961=1,VLOOKUP(F961,IC!$G$1:$I$8,3,TRUE),
IF(P961=2,VLOOKUP(F961,IC!$K$1:$M$8,3,TRUE),
IF(P961=3,VLOOKUP(F961,IC!$O$1:$Q$8,3,TRUE),IF(P961=4,VLOOKUP(F961,IC!$S$2:$U$9,3,TRUE),
"erreur"))))))</f>
        <v>#N/A</v>
      </c>
      <c r="R961" s="16" t="e">
        <f>IF(OR(V961="NA",V961="Transit",V961&lt;Listes!$F$1),"non applicable",F961/V961)</f>
        <v>#N/A</v>
      </c>
      <c r="S961" s="16" t="e">
        <f>IF(W961="Transit","Non applicable",IF(AND(W961="été",T961&gt;Listes!F960),F961/T961,IF(AND(W961="Hiver",Hierarchisation!U961&gt;Listes!F960),F961/U961,"non applicable")))</f>
        <v>#N/A</v>
      </c>
      <c r="T961" s="17" t="e">
        <f>IF(K961="Centre",VLOOKUP(E961,effectifs_ete,3,FALSE),IF(Hierarchisation!K961="Grand Nord",VLOOKUP(Hierarchisation!E961,effectifs_ete,4,FALSE),IF(Hierarchisation!K961="Nord Est",VLOOKUP(Hierarchisation!E961,effectifs_ete,5,FALSE),IF(Hierarchisation!K961="Nord Ouest",VLOOKUP(Hierarchisation!E961,effectifs_ete,6,FALSE),IF(Hierarchisation!K961="Sud Est",VLOOKUP(Hierarchisation!E961,effectifs_ete,7,FALSE),IF(Hierarchisation!K961="Sud Ouest",VLOOKUP(Hierarchisation!E961,effectifs_ete,8,FALSE),"Erreur Région"))))))</f>
        <v>#N/A</v>
      </c>
      <c r="U961" s="17" t="e">
        <f>IF(K961="Centre",VLOOKUP(E961,effectifs_hiver,3,FALSE),IF(Hierarchisation!K961="Grand Nord",VLOOKUP(Hierarchisation!E961,effectifs_hiver,4,FALSE),IF(Hierarchisation!K961="Nord Est",VLOOKUP(Hierarchisation!E961,effectifs_hiver,5,FALSE),IF(Hierarchisation!K961="Nord Ouest",VLOOKUP(Hierarchisation!E961,effectifs_hiver,6,FALSE),IF(Hierarchisation!K961="Sud Est",VLOOKUP(Hierarchisation!E961,effectifs_hiver,7,FALSE),IF(Hierarchisation!K961="Sud Ouest",VLOOKUP(Hierarchisation!E961,effectifs_hiver,8,FALSE),"Erreur Région"))))))</f>
        <v>#N/A</v>
      </c>
      <c r="V961" s="17" t="e">
        <f>IF(W961="Transit","Transit",IF(W961="hiver",VLOOKUP(E961,'EFFECTIFS Hiver'!$A:$I,9,FALSE),IF(W961="été",VLOOKUP(E961,'EFFECTIFS Eté'!$A:$I,9,FALSE),"Erreur saison")))</f>
        <v>#N/A</v>
      </c>
      <c r="W961" s="18" t="e">
        <f>VLOOKUP(D961,Listes!B:C,2,FALSE)</f>
        <v>#N/A</v>
      </c>
    </row>
    <row r="962" spans="1:23" ht="15.75" customHeight="1">
      <c r="A962" s="11"/>
      <c r="B962" s="11"/>
      <c r="C962" s="11"/>
      <c r="D962" s="11"/>
      <c r="E962" s="11"/>
      <c r="F962" s="11"/>
      <c r="G962" s="11" t="e">
        <f>VLOOKUP(E962,TAXONS!B:C,2,FALSE)</f>
        <v>#N/A</v>
      </c>
      <c r="H962" s="13">
        <f t="shared" si="73"/>
        <v>0</v>
      </c>
      <c r="I962" s="12" t="e">
        <f t="shared" si="74"/>
        <v>#N/A</v>
      </c>
      <c r="J962" s="14" t="e">
        <f t="shared" si="75"/>
        <v>#N/A</v>
      </c>
      <c r="K962" s="15" t="e">
        <f>VLOOKUP(B962,REGIONS!A:D,4,FALSE)</f>
        <v>#N/A</v>
      </c>
      <c r="L962" s="19" t="e">
        <f>VLOOKUP(G962,Sensibilité!$A:$L,12,FALSE)</f>
        <v>#N/A</v>
      </c>
      <c r="M962" s="19" t="e">
        <f t="shared" si="76"/>
        <v>#N/A</v>
      </c>
      <c r="N962" s="19" t="e">
        <f t="shared" si="77"/>
        <v>#N/A</v>
      </c>
      <c r="O962" s="15" t="str">
        <f>IF(D962=Listes!$B$6,"SWARMING",IF(OR(D962=Listes!$B$1,D962=Listes!$B$2,D962=Listes!$B$5),2,IF(OR(D962=Listes!$B$3,D962=Listes!$B$4),1,"erreur colonne D")))</f>
        <v>SWARMING</v>
      </c>
      <c r="P962" s="15" t="e">
        <f>IF(OR(W962="Hiver",W962="Transit"),VLOOKUP(E962,IC!A:E,4,FALSE),IF(W962="été",VLOOKUP(E962,IC!A:E,3,FALSE),"erreur"))</f>
        <v>#N/A</v>
      </c>
      <c r="Q962" s="15" t="e">
        <f>IF(P962="NR",0,IF(F962&lt;5,0,IF(P962=1,VLOOKUP(F962,IC!$G$1:$I$8,3,TRUE),
IF(P962=2,VLOOKUP(F962,IC!$K$1:$M$8,3,TRUE),
IF(P962=3,VLOOKUP(F962,IC!$O$1:$Q$8,3,TRUE),IF(P962=4,VLOOKUP(F962,IC!$S$2:$U$9,3,TRUE),
"erreur"))))))</f>
        <v>#N/A</v>
      </c>
      <c r="R962" s="16" t="e">
        <f>IF(OR(V962="NA",V962="Transit",V962&lt;Listes!$F$1),"non applicable",F962/V962)</f>
        <v>#N/A</v>
      </c>
      <c r="S962" s="16" t="e">
        <f>IF(W962="Transit","Non applicable",IF(AND(W962="été",T962&gt;Listes!F961),F962/T962,IF(AND(W962="Hiver",Hierarchisation!U962&gt;Listes!F961),F962/U962,"non applicable")))</f>
        <v>#N/A</v>
      </c>
      <c r="T962" s="17" t="e">
        <f>IF(K962="Centre",VLOOKUP(E962,effectifs_ete,3,FALSE),IF(Hierarchisation!K962="Grand Nord",VLOOKUP(Hierarchisation!E962,effectifs_ete,4,FALSE),IF(Hierarchisation!K962="Nord Est",VLOOKUP(Hierarchisation!E962,effectifs_ete,5,FALSE),IF(Hierarchisation!K962="Nord Ouest",VLOOKUP(Hierarchisation!E962,effectifs_ete,6,FALSE),IF(Hierarchisation!K962="Sud Est",VLOOKUP(Hierarchisation!E962,effectifs_ete,7,FALSE),IF(Hierarchisation!K962="Sud Ouest",VLOOKUP(Hierarchisation!E962,effectifs_ete,8,FALSE),"Erreur Région"))))))</f>
        <v>#N/A</v>
      </c>
      <c r="U962" s="17" t="e">
        <f>IF(K962="Centre",VLOOKUP(E962,effectifs_hiver,3,FALSE),IF(Hierarchisation!K962="Grand Nord",VLOOKUP(Hierarchisation!E962,effectifs_hiver,4,FALSE),IF(Hierarchisation!K962="Nord Est",VLOOKUP(Hierarchisation!E962,effectifs_hiver,5,FALSE),IF(Hierarchisation!K962="Nord Ouest",VLOOKUP(Hierarchisation!E962,effectifs_hiver,6,FALSE),IF(Hierarchisation!K962="Sud Est",VLOOKUP(Hierarchisation!E962,effectifs_hiver,7,FALSE),IF(Hierarchisation!K962="Sud Ouest",VLOOKUP(Hierarchisation!E962,effectifs_hiver,8,FALSE),"Erreur Région"))))))</f>
        <v>#N/A</v>
      </c>
      <c r="V962" s="17" t="e">
        <f>IF(W962="Transit","Transit",IF(W962="hiver",VLOOKUP(E962,'EFFECTIFS Hiver'!$A:$I,9,FALSE),IF(W962="été",VLOOKUP(E962,'EFFECTIFS Eté'!$A:$I,9,FALSE),"Erreur saison")))</f>
        <v>#N/A</v>
      </c>
      <c r="W962" s="18" t="e">
        <f>VLOOKUP(D962,Listes!B:C,2,FALSE)</f>
        <v>#N/A</v>
      </c>
    </row>
    <row r="963" spans="1:23" ht="15.75" customHeight="1">
      <c r="A963" s="11"/>
      <c r="B963" s="11"/>
      <c r="C963" s="11"/>
      <c r="D963" s="11"/>
      <c r="E963" s="11"/>
      <c r="F963" s="11"/>
      <c r="G963" s="11" t="e">
        <f>VLOOKUP(E963,TAXONS!B:C,2,FALSE)</f>
        <v>#N/A</v>
      </c>
      <c r="H963" s="13">
        <f t="shared" ref="H963:H1026" si="78">IF(F963&lt;5,0,N963*(O963*Q963))</f>
        <v>0</v>
      </c>
      <c r="I963" s="12" t="e">
        <f t="shared" ref="I963:I1026" si="79">IF(OR(W963="transit",R963="non applicable"),"Non applicable",IF(R963&gt;10%,"International",IF(R963&gt;5%,"National",IF(S963="non applicable","non applicable",IF(S963&gt;2%,"Régional","non représentatif")))))</f>
        <v>#N/A</v>
      </c>
      <c r="J963" s="14" t="e">
        <f t="shared" ref="J963:J1026" si="80">IF(P963="NR","Données non représentatives au National",IF(I963="Non applicable","Données non représentatives au National ou régional",IF(I963="non représentatif","effectif non représentatif au niveau national ou régional","--")))</f>
        <v>#N/A</v>
      </c>
      <c r="K963" s="15" t="e">
        <f>VLOOKUP(B963,REGIONS!A:D,4,FALSE)</f>
        <v>#N/A</v>
      </c>
      <c r="L963" s="19" t="e">
        <f>VLOOKUP(G963,Sensibilité!$A:$L,12,FALSE)</f>
        <v>#N/A</v>
      </c>
      <c r="M963" s="19" t="e">
        <f t="shared" ref="M963:M1026" si="81">IF(K963="Grand Nord",VLOOKUP(G963,responsabilite,2,FALSE),IF(K963="Nord Ouest",VLOOKUP(G963,responsabilite,3,FALSE),IF(K963="Nord Est",VLOOKUP(G963,responsabilite,4,FALSE),IF(K963="Centre",VLOOKUP(G963,responsabilite,5,FALSE),IF(K963="Sud Ouest",VLOOKUP(G963,responsabilite,6,FALSE),IF(K963="Sud Est",VLOOKUP(G963,responsabilite,7,FALSE),"erreur"))))))</f>
        <v>#N/A</v>
      </c>
      <c r="N963" s="19" t="e">
        <f t="shared" ref="N963:N1026" si="82">L963+M963</f>
        <v>#N/A</v>
      </c>
      <c r="O963" s="15" t="str">
        <f>IF(D963=Listes!$B$6,"SWARMING",IF(OR(D963=Listes!$B$1,D963=Listes!$B$2,D963=Listes!$B$5),2,IF(OR(D963=Listes!$B$3,D963=Listes!$B$4),1,"erreur colonne D")))</f>
        <v>SWARMING</v>
      </c>
      <c r="P963" s="15" t="e">
        <f>IF(OR(W963="Hiver",W963="Transit"),VLOOKUP(E963,IC!A:E,4,FALSE),IF(W963="été",VLOOKUP(E963,IC!A:E,3,FALSE),"erreur"))</f>
        <v>#N/A</v>
      </c>
      <c r="Q963" s="15" t="e">
        <f>IF(P963="NR",0,IF(F963&lt;5,0,IF(P963=1,VLOOKUP(F963,IC!$G$1:$I$8,3,TRUE),
IF(P963=2,VLOOKUP(F963,IC!$K$1:$M$8,3,TRUE),
IF(P963=3,VLOOKUP(F963,IC!$O$1:$Q$8,3,TRUE),IF(P963=4,VLOOKUP(F963,IC!$S$2:$U$9,3,TRUE),
"erreur"))))))</f>
        <v>#N/A</v>
      </c>
      <c r="R963" s="16" t="e">
        <f>IF(OR(V963="NA",V963="Transit",V963&lt;Listes!$F$1),"non applicable",F963/V963)</f>
        <v>#N/A</v>
      </c>
      <c r="S963" s="16" t="e">
        <f>IF(W963="Transit","Non applicable",IF(AND(W963="été",T963&gt;Listes!F962),F963/T963,IF(AND(W963="Hiver",Hierarchisation!U963&gt;Listes!F962),F963/U963,"non applicable")))</f>
        <v>#N/A</v>
      </c>
      <c r="T963" s="17" t="e">
        <f>IF(K963="Centre",VLOOKUP(E963,effectifs_ete,3,FALSE),IF(Hierarchisation!K963="Grand Nord",VLOOKUP(Hierarchisation!E963,effectifs_ete,4,FALSE),IF(Hierarchisation!K963="Nord Est",VLOOKUP(Hierarchisation!E963,effectifs_ete,5,FALSE),IF(Hierarchisation!K963="Nord Ouest",VLOOKUP(Hierarchisation!E963,effectifs_ete,6,FALSE),IF(Hierarchisation!K963="Sud Est",VLOOKUP(Hierarchisation!E963,effectifs_ete,7,FALSE),IF(Hierarchisation!K963="Sud Ouest",VLOOKUP(Hierarchisation!E963,effectifs_ete,8,FALSE),"Erreur Région"))))))</f>
        <v>#N/A</v>
      </c>
      <c r="U963" s="17" t="e">
        <f>IF(K963="Centre",VLOOKUP(E963,effectifs_hiver,3,FALSE),IF(Hierarchisation!K963="Grand Nord",VLOOKUP(Hierarchisation!E963,effectifs_hiver,4,FALSE),IF(Hierarchisation!K963="Nord Est",VLOOKUP(Hierarchisation!E963,effectifs_hiver,5,FALSE),IF(Hierarchisation!K963="Nord Ouest",VLOOKUP(Hierarchisation!E963,effectifs_hiver,6,FALSE),IF(Hierarchisation!K963="Sud Est",VLOOKUP(Hierarchisation!E963,effectifs_hiver,7,FALSE),IF(Hierarchisation!K963="Sud Ouest",VLOOKUP(Hierarchisation!E963,effectifs_hiver,8,FALSE),"Erreur Région"))))))</f>
        <v>#N/A</v>
      </c>
      <c r="V963" s="17" t="e">
        <f>IF(W963="Transit","Transit",IF(W963="hiver",VLOOKUP(E963,'EFFECTIFS Hiver'!$A:$I,9,FALSE),IF(W963="été",VLOOKUP(E963,'EFFECTIFS Eté'!$A:$I,9,FALSE),"Erreur saison")))</f>
        <v>#N/A</v>
      </c>
      <c r="W963" s="18" t="e">
        <f>VLOOKUP(D963,Listes!B:C,2,FALSE)</f>
        <v>#N/A</v>
      </c>
    </row>
    <row r="964" spans="1:23" ht="15.75" customHeight="1">
      <c r="A964" s="11"/>
      <c r="B964" s="11"/>
      <c r="C964" s="11"/>
      <c r="D964" s="11"/>
      <c r="E964" s="11"/>
      <c r="F964" s="11"/>
      <c r="G964" s="11" t="e">
        <f>VLOOKUP(E964,TAXONS!B:C,2,FALSE)</f>
        <v>#N/A</v>
      </c>
      <c r="H964" s="13">
        <f t="shared" si="78"/>
        <v>0</v>
      </c>
      <c r="I964" s="12" t="e">
        <f t="shared" si="79"/>
        <v>#N/A</v>
      </c>
      <c r="J964" s="14" t="e">
        <f t="shared" si="80"/>
        <v>#N/A</v>
      </c>
      <c r="K964" s="15" t="e">
        <f>VLOOKUP(B964,REGIONS!A:D,4,FALSE)</f>
        <v>#N/A</v>
      </c>
      <c r="L964" s="19" t="e">
        <f>VLOOKUP(G964,Sensibilité!$A:$L,12,FALSE)</f>
        <v>#N/A</v>
      </c>
      <c r="M964" s="19" t="e">
        <f t="shared" si="81"/>
        <v>#N/A</v>
      </c>
      <c r="N964" s="19" t="e">
        <f t="shared" si="82"/>
        <v>#N/A</v>
      </c>
      <c r="O964" s="15" t="str">
        <f>IF(D964=Listes!$B$6,"SWARMING",IF(OR(D964=Listes!$B$1,D964=Listes!$B$2,D964=Listes!$B$5),2,IF(OR(D964=Listes!$B$3,D964=Listes!$B$4),1,"erreur colonne D")))</f>
        <v>SWARMING</v>
      </c>
      <c r="P964" s="15" t="e">
        <f>IF(OR(W964="Hiver",W964="Transit"),VLOOKUP(E964,IC!A:E,4,FALSE),IF(W964="été",VLOOKUP(E964,IC!A:E,3,FALSE),"erreur"))</f>
        <v>#N/A</v>
      </c>
      <c r="Q964" s="15" t="e">
        <f>IF(P964="NR",0,IF(F964&lt;5,0,IF(P964=1,VLOOKUP(F964,IC!$G$1:$I$8,3,TRUE),
IF(P964=2,VLOOKUP(F964,IC!$K$1:$M$8,3,TRUE),
IF(P964=3,VLOOKUP(F964,IC!$O$1:$Q$8,3,TRUE),IF(P964=4,VLOOKUP(F964,IC!$S$2:$U$9,3,TRUE),
"erreur"))))))</f>
        <v>#N/A</v>
      </c>
      <c r="R964" s="16" t="e">
        <f>IF(OR(V964="NA",V964="Transit",V964&lt;Listes!$F$1),"non applicable",F964/V964)</f>
        <v>#N/A</v>
      </c>
      <c r="S964" s="16" t="e">
        <f>IF(W964="Transit","Non applicable",IF(AND(W964="été",T964&gt;Listes!F963),F964/T964,IF(AND(W964="Hiver",Hierarchisation!U964&gt;Listes!F963),F964/U964,"non applicable")))</f>
        <v>#N/A</v>
      </c>
      <c r="T964" s="17" t="e">
        <f>IF(K964="Centre",VLOOKUP(E964,effectifs_ete,3,FALSE),IF(Hierarchisation!K964="Grand Nord",VLOOKUP(Hierarchisation!E964,effectifs_ete,4,FALSE),IF(Hierarchisation!K964="Nord Est",VLOOKUP(Hierarchisation!E964,effectifs_ete,5,FALSE),IF(Hierarchisation!K964="Nord Ouest",VLOOKUP(Hierarchisation!E964,effectifs_ete,6,FALSE),IF(Hierarchisation!K964="Sud Est",VLOOKUP(Hierarchisation!E964,effectifs_ete,7,FALSE),IF(Hierarchisation!K964="Sud Ouest",VLOOKUP(Hierarchisation!E964,effectifs_ete,8,FALSE),"Erreur Région"))))))</f>
        <v>#N/A</v>
      </c>
      <c r="U964" s="17" t="e">
        <f>IF(K964="Centre",VLOOKUP(E964,effectifs_hiver,3,FALSE),IF(Hierarchisation!K964="Grand Nord",VLOOKUP(Hierarchisation!E964,effectifs_hiver,4,FALSE),IF(Hierarchisation!K964="Nord Est",VLOOKUP(Hierarchisation!E964,effectifs_hiver,5,FALSE),IF(Hierarchisation!K964="Nord Ouest",VLOOKUP(Hierarchisation!E964,effectifs_hiver,6,FALSE),IF(Hierarchisation!K964="Sud Est",VLOOKUP(Hierarchisation!E964,effectifs_hiver,7,FALSE),IF(Hierarchisation!K964="Sud Ouest",VLOOKUP(Hierarchisation!E964,effectifs_hiver,8,FALSE),"Erreur Région"))))))</f>
        <v>#N/A</v>
      </c>
      <c r="V964" s="17" t="e">
        <f>IF(W964="Transit","Transit",IF(W964="hiver",VLOOKUP(E964,'EFFECTIFS Hiver'!$A:$I,9,FALSE),IF(W964="été",VLOOKUP(E964,'EFFECTIFS Eté'!$A:$I,9,FALSE),"Erreur saison")))</f>
        <v>#N/A</v>
      </c>
      <c r="W964" s="18" t="e">
        <f>VLOOKUP(D964,Listes!B:C,2,FALSE)</f>
        <v>#N/A</v>
      </c>
    </row>
    <row r="965" spans="1:23" ht="15.75" customHeight="1">
      <c r="A965" s="11"/>
      <c r="B965" s="11"/>
      <c r="C965" s="11"/>
      <c r="D965" s="11"/>
      <c r="E965" s="11"/>
      <c r="F965" s="11"/>
      <c r="G965" s="11" t="e">
        <f>VLOOKUP(E965,TAXONS!B:C,2,FALSE)</f>
        <v>#N/A</v>
      </c>
      <c r="H965" s="13">
        <f t="shared" si="78"/>
        <v>0</v>
      </c>
      <c r="I965" s="12" t="e">
        <f t="shared" si="79"/>
        <v>#N/A</v>
      </c>
      <c r="J965" s="14" t="e">
        <f t="shared" si="80"/>
        <v>#N/A</v>
      </c>
      <c r="K965" s="15" t="e">
        <f>VLOOKUP(B965,REGIONS!A:D,4,FALSE)</f>
        <v>#N/A</v>
      </c>
      <c r="L965" s="19" t="e">
        <f>VLOOKUP(G965,Sensibilité!$A:$L,12,FALSE)</f>
        <v>#N/A</v>
      </c>
      <c r="M965" s="19" t="e">
        <f t="shared" si="81"/>
        <v>#N/A</v>
      </c>
      <c r="N965" s="19" t="e">
        <f t="shared" si="82"/>
        <v>#N/A</v>
      </c>
      <c r="O965" s="15" t="str">
        <f>IF(D965=Listes!$B$6,"SWARMING",IF(OR(D965=Listes!$B$1,D965=Listes!$B$2,D965=Listes!$B$5),2,IF(OR(D965=Listes!$B$3,D965=Listes!$B$4),1,"erreur colonne D")))</f>
        <v>SWARMING</v>
      </c>
      <c r="P965" s="15" t="e">
        <f>IF(OR(W965="Hiver",W965="Transit"),VLOOKUP(E965,IC!A:E,4,FALSE),IF(W965="été",VLOOKUP(E965,IC!A:E,3,FALSE),"erreur"))</f>
        <v>#N/A</v>
      </c>
      <c r="Q965" s="15" t="e">
        <f>IF(P965="NR",0,IF(F965&lt;5,0,IF(P965=1,VLOOKUP(F965,IC!$G$1:$I$8,3,TRUE),
IF(P965=2,VLOOKUP(F965,IC!$K$1:$M$8,3,TRUE),
IF(P965=3,VLOOKUP(F965,IC!$O$1:$Q$8,3,TRUE),IF(P965=4,VLOOKUP(F965,IC!$S$2:$U$9,3,TRUE),
"erreur"))))))</f>
        <v>#N/A</v>
      </c>
      <c r="R965" s="16" t="e">
        <f>IF(OR(V965="NA",V965="Transit",V965&lt;Listes!$F$1),"non applicable",F965/V965)</f>
        <v>#N/A</v>
      </c>
      <c r="S965" s="16" t="e">
        <f>IF(W965="Transit","Non applicable",IF(AND(W965="été",T965&gt;Listes!F964),F965/T965,IF(AND(W965="Hiver",Hierarchisation!U965&gt;Listes!F964),F965/U965,"non applicable")))</f>
        <v>#N/A</v>
      </c>
      <c r="T965" s="17" t="e">
        <f>IF(K965="Centre",VLOOKUP(E965,effectifs_ete,3,FALSE),IF(Hierarchisation!K965="Grand Nord",VLOOKUP(Hierarchisation!E965,effectifs_ete,4,FALSE),IF(Hierarchisation!K965="Nord Est",VLOOKUP(Hierarchisation!E965,effectifs_ete,5,FALSE),IF(Hierarchisation!K965="Nord Ouest",VLOOKUP(Hierarchisation!E965,effectifs_ete,6,FALSE),IF(Hierarchisation!K965="Sud Est",VLOOKUP(Hierarchisation!E965,effectifs_ete,7,FALSE),IF(Hierarchisation!K965="Sud Ouest",VLOOKUP(Hierarchisation!E965,effectifs_ete,8,FALSE),"Erreur Région"))))))</f>
        <v>#N/A</v>
      </c>
      <c r="U965" s="17" t="e">
        <f>IF(K965="Centre",VLOOKUP(E965,effectifs_hiver,3,FALSE),IF(Hierarchisation!K965="Grand Nord",VLOOKUP(Hierarchisation!E965,effectifs_hiver,4,FALSE),IF(Hierarchisation!K965="Nord Est",VLOOKUP(Hierarchisation!E965,effectifs_hiver,5,FALSE),IF(Hierarchisation!K965="Nord Ouest",VLOOKUP(Hierarchisation!E965,effectifs_hiver,6,FALSE),IF(Hierarchisation!K965="Sud Est",VLOOKUP(Hierarchisation!E965,effectifs_hiver,7,FALSE),IF(Hierarchisation!K965="Sud Ouest",VLOOKUP(Hierarchisation!E965,effectifs_hiver,8,FALSE),"Erreur Région"))))))</f>
        <v>#N/A</v>
      </c>
      <c r="V965" s="17" t="e">
        <f>IF(W965="Transit","Transit",IF(W965="hiver",VLOOKUP(E965,'EFFECTIFS Hiver'!$A:$I,9,FALSE),IF(W965="été",VLOOKUP(E965,'EFFECTIFS Eté'!$A:$I,9,FALSE),"Erreur saison")))</f>
        <v>#N/A</v>
      </c>
      <c r="W965" s="18" t="e">
        <f>VLOOKUP(D965,Listes!B:C,2,FALSE)</f>
        <v>#N/A</v>
      </c>
    </row>
    <row r="966" spans="1:23" ht="15.75" customHeight="1">
      <c r="A966" s="11"/>
      <c r="B966" s="11"/>
      <c r="C966" s="11"/>
      <c r="D966" s="11"/>
      <c r="E966" s="11"/>
      <c r="F966" s="11"/>
      <c r="G966" s="11" t="e">
        <f>VLOOKUP(E966,TAXONS!B:C,2,FALSE)</f>
        <v>#N/A</v>
      </c>
      <c r="H966" s="13">
        <f t="shared" si="78"/>
        <v>0</v>
      </c>
      <c r="I966" s="12" t="e">
        <f t="shared" si="79"/>
        <v>#N/A</v>
      </c>
      <c r="J966" s="14" t="e">
        <f t="shared" si="80"/>
        <v>#N/A</v>
      </c>
      <c r="K966" s="15" t="e">
        <f>VLOOKUP(B966,REGIONS!A:D,4,FALSE)</f>
        <v>#N/A</v>
      </c>
      <c r="L966" s="19" t="e">
        <f>VLOOKUP(G966,Sensibilité!$A:$L,12,FALSE)</f>
        <v>#N/A</v>
      </c>
      <c r="M966" s="19" t="e">
        <f t="shared" si="81"/>
        <v>#N/A</v>
      </c>
      <c r="N966" s="19" t="e">
        <f t="shared" si="82"/>
        <v>#N/A</v>
      </c>
      <c r="O966" s="15" t="str">
        <f>IF(D966=Listes!$B$6,"SWARMING",IF(OR(D966=Listes!$B$1,D966=Listes!$B$2,D966=Listes!$B$5),2,IF(OR(D966=Listes!$B$3,D966=Listes!$B$4),1,"erreur colonne D")))</f>
        <v>SWARMING</v>
      </c>
      <c r="P966" s="15" t="e">
        <f>IF(OR(W966="Hiver",W966="Transit"),VLOOKUP(E966,IC!A:E,4,FALSE),IF(W966="été",VLOOKUP(E966,IC!A:E,3,FALSE),"erreur"))</f>
        <v>#N/A</v>
      </c>
      <c r="Q966" s="15" t="e">
        <f>IF(P966="NR",0,IF(F966&lt;5,0,IF(P966=1,VLOOKUP(F966,IC!$G$1:$I$8,3,TRUE),
IF(P966=2,VLOOKUP(F966,IC!$K$1:$M$8,3,TRUE),
IF(P966=3,VLOOKUP(F966,IC!$O$1:$Q$8,3,TRUE),IF(P966=4,VLOOKUP(F966,IC!$S$2:$U$9,3,TRUE),
"erreur"))))))</f>
        <v>#N/A</v>
      </c>
      <c r="R966" s="16" t="e">
        <f>IF(OR(V966="NA",V966="Transit",V966&lt;Listes!$F$1),"non applicable",F966/V966)</f>
        <v>#N/A</v>
      </c>
      <c r="S966" s="16" t="e">
        <f>IF(W966="Transit","Non applicable",IF(AND(W966="été",T966&gt;Listes!F965),F966/T966,IF(AND(W966="Hiver",Hierarchisation!U966&gt;Listes!F965),F966/U966,"non applicable")))</f>
        <v>#N/A</v>
      </c>
      <c r="T966" s="17" t="e">
        <f>IF(K966="Centre",VLOOKUP(E966,effectifs_ete,3,FALSE),IF(Hierarchisation!K966="Grand Nord",VLOOKUP(Hierarchisation!E966,effectifs_ete,4,FALSE),IF(Hierarchisation!K966="Nord Est",VLOOKUP(Hierarchisation!E966,effectifs_ete,5,FALSE),IF(Hierarchisation!K966="Nord Ouest",VLOOKUP(Hierarchisation!E966,effectifs_ete,6,FALSE),IF(Hierarchisation!K966="Sud Est",VLOOKUP(Hierarchisation!E966,effectifs_ete,7,FALSE),IF(Hierarchisation!K966="Sud Ouest",VLOOKUP(Hierarchisation!E966,effectifs_ete,8,FALSE),"Erreur Région"))))))</f>
        <v>#N/A</v>
      </c>
      <c r="U966" s="17" t="e">
        <f>IF(K966="Centre",VLOOKUP(E966,effectifs_hiver,3,FALSE),IF(Hierarchisation!K966="Grand Nord",VLOOKUP(Hierarchisation!E966,effectifs_hiver,4,FALSE),IF(Hierarchisation!K966="Nord Est",VLOOKUP(Hierarchisation!E966,effectifs_hiver,5,FALSE),IF(Hierarchisation!K966="Nord Ouest",VLOOKUP(Hierarchisation!E966,effectifs_hiver,6,FALSE),IF(Hierarchisation!K966="Sud Est",VLOOKUP(Hierarchisation!E966,effectifs_hiver,7,FALSE),IF(Hierarchisation!K966="Sud Ouest",VLOOKUP(Hierarchisation!E966,effectifs_hiver,8,FALSE),"Erreur Région"))))))</f>
        <v>#N/A</v>
      </c>
      <c r="V966" s="17" t="e">
        <f>IF(W966="Transit","Transit",IF(W966="hiver",VLOOKUP(E966,'EFFECTIFS Hiver'!$A:$I,9,FALSE),IF(W966="été",VLOOKUP(E966,'EFFECTIFS Eté'!$A:$I,9,FALSE),"Erreur saison")))</f>
        <v>#N/A</v>
      </c>
      <c r="W966" s="18" t="e">
        <f>VLOOKUP(D966,Listes!B:C,2,FALSE)</f>
        <v>#N/A</v>
      </c>
    </row>
    <row r="967" spans="1:23" ht="15.75" customHeight="1">
      <c r="A967" s="11"/>
      <c r="B967" s="11"/>
      <c r="C967" s="11"/>
      <c r="D967" s="11"/>
      <c r="E967" s="11"/>
      <c r="F967" s="11"/>
      <c r="G967" s="11" t="e">
        <f>VLOOKUP(E967,TAXONS!B:C,2,FALSE)</f>
        <v>#N/A</v>
      </c>
      <c r="H967" s="13">
        <f t="shared" si="78"/>
        <v>0</v>
      </c>
      <c r="I967" s="12" t="e">
        <f t="shared" si="79"/>
        <v>#N/A</v>
      </c>
      <c r="J967" s="14" t="e">
        <f t="shared" si="80"/>
        <v>#N/A</v>
      </c>
      <c r="K967" s="15" t="e">
        <f>VLOOKUP(B967,REGIONS!A:D,4,FALSE)</f>
        <v>#N/A</v>
      </c>
      <c r="L967" s="19" t="e">
        <f>VLOOKUP(G967,Sensibilité!$A:$L,12,FALSE)</f>
        <v>#N/A</v>
      </c>
      <c r="M967" s="19" t="e">
        <f t="shared" si="81"/>
        <v>#N/A</v>
      </c>
      <c r="N967" s="19" t="e">
        <f t="shared" si="82"/>
        <v>#N/A</v>
      </c>
      <c r="O967" s="15" t="str">
        <f>IF(D967=Listes!$B$6,"SWARMING",IF(OR(D967=Listes!$B$1,D967=Listes!$B$2,D967=Listes!$B$5),2,IF(OR(D967=Listes!$B$3,D967=Listes!$B$4),1,"erreur colonne D")))</f>
        <v>SWARMING</v>
      </c>
      <c r="P967" s="15" t="e">
        <f>IF(OR(W967="Hiver",W967="Transit"),VLOOKUP(E967,IC!A:E,4,FALSE),IF(W967="été",VLOOKUP(E967,IC!A:E,3,FALSE),"erreur"))</f>
        <v>#N/A</v>
      </c>
      <c r="Q967" s="15" t="e">
        <f>IF(P967="NR",0,IF(F967&lt;5,0,IF(P967=1,VLOOKUP(F967,IC!$G$1:$I$8,3,TRUE),
IF(P967=2,VLOOKUP(F967,IC!$K$1:$M$8,3,TRUE),
IF(P967=3,VLOOKUP(F967,IC!$O$1:$Q$8,3,TRUE),IF(P967=4,VLOOKUP(F967,IC!$S$2:$U$9,3,TRUE),
"erreur"))))))</f>
        <v>#N/A</v>
      </c>
      <c r="R967" s="16" t="e">
        <f>IF(OR(V967="NA",V967="Transit",V967&lt;Listes!$F$1),"non applicable",F967/V967)</f>
        <v>#N/A</v>
      </c>
      <c r="S967" s="16" t="e">
        <f>IF(W967="Transit","Non applicable",IF(AND(W967="été",T967&gt;Listes!F966),F967/T967,IF(AND(W967="Hiver",Hierarchisation!U967&gt;Listes!F966),F967/U967,"non applicable")))</f>
        <v>#N/A</v>
      </c>
      <c r="T967" s="17" t="e">
        <f>IF(K967="Centre",VLOOKUP(E967,effectifs_ete,3,FALSE),IF(Hierarchisation!K967="Grand Nord",VLOOKUP(Hierarchisation!E967,effectifs_ete,4,FALSE),IF(Hierarchisation!K967="Nord Est",VLOOKUP(Hierarchisation!E967,effectifs_ete,5,FALSE),IF(Hierarchisation!K967="Nord Ouest",VLOOKUP(Hierarchisation!E967,effectifs_ete,6,FALSE),IF(Hierarchisation!K967="Sud Est",VLOOKUP(Hierarchisation!E967,effectifs_ete,7,FALSE),IF(Hierarchisation!K967="Sud Ouest",VLOOKUP(Hierarchisation!E967,effectifs_ete,8,FALSE),"Erreur Région"))))))</f>
        <v>#N/A</v>
      </c>
      <c r="U967" s="17" t="e">
        <f>IF(K967="Centre",VLOOKUP(E967,effectifs_hiver,3,FALSE),IF(Hierarchisation!K967="Grand Nord",VLOOKUP(Hierarchisation!E967,effectifs_hiver,4,FALSE),IF(Hierarchisation!K967="Nord Est",VLOOKUP(Hierarchisation!E967,effectifs_hiver,5,FALSE),IF(Hierarchisation!K967="Nord Ouest",VLOOKUP(Hierarchisation!E967,effectifs_hiver,6,FALSE),IF(Hierarchisation!K967="Sud Est",VLOOKUP(Hierarchisation!E967,effectifs_hiver,7,FALSE),IF(Hierarchisation!K967="Sud Ouest",VLOOKUP(Hierarchisation!E967,effectifs_hiver,8,FALSE),"Erreur Région"))))))</f>
        <v>#N/A</v>
      </c>
      <c r="V967" s="17" t="e">
        <f>IF(W967="Transit","Transit",IF(W967="hiver",VLOOKUP(E967,'EFFECTIFS Hiver'!$A:$I,9,FALSE),IF(W967="été",VLOOKUP(E967,'EFFECTIFS Eté'!$A:$I,9,FALSE),"Erreur saison")))</f>
        <v>#N/A</v>
      </c>
      <c r="W967" s="18" t="e">
        <f>VLOOKUP(D967,Listes!B:C,2,FALSE)</f>
        <v>#N/A</v>
      </c>
    </row>
    <row r="968" spans="1:23" ht="15.75" customHeight="1">
      <c r="A968" s="11"/>
      <c r="B968" s="11"/>
      <c r="C968" s="11"/>
      <c r="D968" s="11"/>
      <c r="E968" s="11"/>
      <c r="F968" s="11"/>
      <c r="G968" s="11" t="e">
        <f>VLOOKUP(E968,TAXONS!B:C,2,FALSE)</f>
        <v>#N/A</v>
      </c>
      <c r="H968" s="13">
        <f t="shared" si="78"/>
        <v>0</v>
      </c>
      <c r="I968" s="12" t="e">
        <f t="shared" si="79"/>
        <v>#N/A</v>
      </c>
      <c r="J968" s="14" t="e">
        <f t="shared" si="80"/>
        <v>#N/A</v>
      </c>
      <c r="K968" s="15" t="e">
        <f>VLOOKUP(B968,REGIONS!A:D,4,FALSE)</f>
        <v>#N/A</v>
      </c>
      <c r="L968" s="19" t="e">
        <f>VLOOKUP(G968,Sensibilité!$A:$L,12,FALSE)</f>
        <v>#N/A</v>
      </c>
      <c r="M968" s="19" t="e">
        <f t="shared" si="81"/>
        <v>#N/A</v>
      </c>
      <c r="N968" s="19" t="e">
        <f t="shared" si="82"/>
        <v>#N/A</v>
      </c>
      <c r="O968" s="15" t="str">
        <f>IF(D968=Listes!$B$6,"SWARMING",IF(OR(D968=Listes!$B$1,D968=Listes!$B$2,D968=Listes!$B$5),2,IF(OR(D968=Listes!$B$3,D968=Listes!$B$4),1,"erreur colonne D")))</f>
        <v>SWARMING</v>
      </c>
      <c r="P968" s="15" t="e">
        <f>IF(OR(W968="Hiver",W968="Transit"),VLOOKUP(E968,IC!A:E,4,FALSE),IF(W968="été",VLOOKUP(E968,IC!A:E,3,FALSE),"erreur"))</f>
        <v>#N/A</v>
      </c>
      <c r="Q968" s="15" t="e">
        <f>IF(P968="NR",0,IF(F968&lt;5,0,IF(P968=1,VLOOKUP(F968,IC!$G$1:$I$8,3,TRUE),
IF(P968=2,VLOOKUP(F968,IC!$K$1:$M$8,3,TRUE),
IF(P968=3,VLOOKUP(F968,IC!$O$1:$Q$8,3,TRUE),IF(P968=4,VLOOKUP(F968,IC!$S$2:$U$9,3,TRUE),
"erreur"))))))</f>
        <v>#N/A</v>
      </c>
      <c r="R968" s="16" t="e">
        <f>IF(OR(V968="NA",V968="Transit",V968&lt;Listes!$F$1),"non applicable",F968/V968)</f>
        <v>#N/A</v>
      </c>
      <c r="S968" s="16" t="e">
        <f>IF(W968="Transit","Non applicable",IF(AND(W968="été",T968&gt;Listes!F967),F968/T968,IF(AND(W968="Hiver",Hierarchisation!U968&gt;Listes!F967),F968/U968,"non applicable")))</f>
        <v>#N/A</v>
      </c>
      <c r="T968" s="17" t="e">
        <f>IF(K968="Centre",VLOOKUP(E968,effectifs_ete,3,FALSE),IF(Hierarchisation!K968="Grand Nord",VLOOKUP(Hierarchisation!E968,effectifs_ete,4,FALSE),IF(Hierarchisation!K968="Nord Est",VLOOKUP(Hierarchisation!E968,effectifs_ete,5,FALSE),IF(Hierarchisation!K968="Nord Ouest",VLOOKUP(Hierarchisation!E968,effectifs_ete,6,FALSE),IF(Hierarchisation!K968="Sud Est",VLOOKUP(Hierarchisation!E968,effectifs_ete,7,FALSE),IF(Hierarchisation!K968="Sud Ouest",VLOOKUP(Hierarchisation!E968,effectifs_ete,8,FALSE),"Erreur Région"))))))</f>
        <v>#N/A</v>
      </c>
      <c r="U968" s="17" t="e">
        <f>IF(K968="Centre",VLOOKUP(E968,effectifs_hiver,3,FALSE),IF(Hierarchisation!K968="Grand Nord",VLOOKUP(Hierarchisation!E968,effectifs_hiver,4,FALSE),IF(Hierarchisation!K968="Nord Est",VLOOKUP(Hierarchisation!E968,effectifs_hiver,5,FALSE),IF(Hierarchisation!K968="Nord Ouest",VLOOKUP(Hierarchisation!E968,effectifs_hiver,6,FALSE),IF(Hierarchisation!K968="Sud Est",VLOOKUP(Hierarchisation!E968,effectifs_hiver,7,FALSE),IF(Hierarchisation!K968="Sud Ouest",VLOOKUP(Hierarchisation!E968,effectifs_hiver,8,FALSE),"Erreur Région"))))))</f>
        <v>#N/A</v>
      </c>
      <c r="V968" s="17" t="e">
        <f>IF(W968="Transit","Transit",IF(W968="hiver",VLOOKUP(E968,'EFFECTIFS Hiver'!$A:$I,9,FALSE),IF(W968="été",VLOOKUP(E968,'EFFECTIFS Eté'!$A:$I,9,FALSE),"Erreur saison")))</f>
        <v>#N/A</v>
      </c>
      <c r="W968" s="18" t="e">
        <f>VLOOKUP(D968,Listes!B:C,2,FALSE)</f>
        <v>#N/A</v>
      </c>
    </row>
    <row r="969" spans="1:23" ht="15.75" customHeight="1">
      <c r="A969" s="11"/>
      <c r="B969" s="11"/>
      <c r="C969" s="11"/>
      <c r="D969" s="11"/>
      <c r="E969" s="11"/>
      <c r="F969" s="11"/>
      <c r="G969" s="11" t="e">
        <f>VLOOKUP(E969,TAXONS!B:C,2,FALSE)</f>
        <v>#N/A</v>
      </c>
      <c r="H969" s="13">
        <f t="shared" si="78"/>
        <v>0</v>
      </c>
      <c r="I969" s="12" t="e">
        <f t="shared" si="79"/>
        <v>#N/A</v>
      </c>
      <c r="J969" s="14" t="e">
        <f t="shared" si="80"/>
        <v>#N/A</v>
      </c>
      <c r="K969" s="15" t="e">
        <f>VLOOKUP(B969,REGIONS!A:D,4,FALSE)</f>
        <v>#N/A</v>
      </c>
      <c r="L969" s="19" t="e">
        <f>VLOOKUP(G969,Sensibilité!$A:$L,12,FALSE)</f>
        <v>#N/A</v>
      </c>
      <c r="M969" s="19" t="e">
        <f t="shared" si="81"/>
        <v>#N/A</v>
      </c>
      <c r="N969" s="19" t="e">
        <f t="shared" si="82"/>
        <v>#N/A</v>
      </c>
      <c r="O969" s="15" t="str">
        <f>IF(D969=Listes!$B$6,"SWARMING",IF(OR(D969=Listes!$B$1,D969=Listes!$B$2,D969=Listes!$B$5),2,IF(OR(D969=Listes!$B$3,D969=Listes!$B$4),1,"erreur colonne D")))</f>
        <v>SWARMING</v>
      </c>
      <c r="P969" s="15" t="e">
        <f>IF(OR(W969="Hiver",W969="Transit"),VLOOKUP(E969,IC!A:E,4,FALSE),IF(W969="été",VLOOKUP(E969,IC!A:E,3,FALSE),"erreur"))</f>
        <v>#N/A</v>
      </c>
      <c r="Q969" s="15" t="e">
        <f>IF(P969="NR",0,IF(F969&lt;5,0,IF(P969=1,VLOOKUP(F969,IC!$G$1:$I$8,3,TRUE),
IF(P969=2,VLOOKUP(F969,IC!$K$1:$M$8,3,TRUE),
IF(P969=3,VLOOKUP(F969,IC!$O$1:$Q$8,3,TRUE),IF(P969=4,VLOOKUP(F969,IC!$S$2:$U$9,3,TRUE),
"erreur"))))))</f>
        <v>#N/A</v>
      </c>
      <c r="R969" s="16" t="e">
        <f>IF(OR(V969="NA",V969="Transit",V969&lt;Listes!$F$1),"non applicable",F969/V969)</f>
        <v>#N/A</v>
      </c>
      <c r="S969" s="16" t="e">
        <f>IF(W969="Transit","Non applicable",IF(AND(W969="été",T969&gt;Listes!F968),F969/T969,IF(AND(W969="Hiver",Hierarchisation!U969&gt;Listes!F968),F969/U969,"non applicable")))</f>
        <v>#N/A</v>
      </c>
      <c r="T969" s="17" t="e">
        <f>IF(K969="Centre",VLOOKUP(E969,effectifs_ete,3,FALSE),IF(Hierarchisation!K969="Grand Nord",VLOOKUP(Hierarchisation!E969,effectifs_ete,4,FALSE),IF(Hierarchisation!K969="Nord Est",VLOOKUP(Hierarchisation!E969,effectifs_ete,5,FALSE),IF(Hierarchisation!K969="Nord Ouest",VLOOKUP(Hierarchisation!E969,effectifs_ete,6,FALSE),IF(Hierarchisation!K969="Sud Est",VLOOKUP(Hierarchisation!E969,effectifs_ete,7,FALSE),IF(Hierarchisation!K969="Sud Ouest",VLOOKUP(Hierarchisation!E969,effectifs_ete,8,FALSE),"Erreur Région"))))))</f>
        <v>#N/A</v>
      </c>
      <c r="U969" s="17" t="e">
        <f>IF(K969="Centre",VLOOKUP(E969,effectifs_hiver,3,FALSE),IF(Hierarchisation!K969="Grand Nord",VLOOKUP(Hierarchisation!E969,effectifs_hiver,4,FALSE),IF(Hierarchisation!K969="Nord Est",VLOOKUP(Hierarchisation!E969,effectifs_hiver,5,FALSE),IF(Hierarchisation!K969="Nord Ouest",VLOOKUP(Hierarchisation!E969,effectifs_hiver,6,FALSE),IF(Hierarchisation!K969="Sud Est",VLOOKUP(Hierarchisation!E969,effectifs_hiver,7,FALSE),IF(Hierarchisation!K969="Sud Ouest",VLOOKUP(Hierarchisation!E969,effectifs_hiver,8,FALSE),"Erreur Région"))))))</f>
        <v>#N/A</v>
      </c>
      <c r="V969" s="17" t="e">
        <f>IF(W969="Transit","Transit",IF(W969="hiver",VLOOKUP(E969,'EFFECTIFS Hiver'!$A:$I,9,FALSE),IF(W969="été",VLOOKUP(E969,'EFFECTIFS Eté'!$A:$I,9,FALSE),"Erreur saison")))</f>
        <v>#N/A</v>
      </c>
      <c r="W969" s="18" t="e">
        <f>VLOOKUP(D969,Listes!B:C,2,FALSE)</f>
        <v>#N/A</v>
      </c>
    </row>
    <row r="970" spans="1:23" ht="15.75" customHeight="1">
      <c r="A970" s="11"/>
      <c r="B970" s="11"/>
      <c r="C970" s="11"/>
      <c r="D970" s="11"/>
      <c r="E970" s="11"/>
      <c r="F970" s="11"/>
      <c r="G970" s="11" t="e">
        <f>VLOOKUP(E970,TAXONS!B:C,2,FALSE)</f>
        <v>#N/A</v>
      </c>
      <c r="H970" s="13">
        <f t="shared" si="78"/>
        <v>0</v>
      </c>
      <c r="I970" s="12" t="e">
        <f t="shared" si="79"/>
        <v>#N/A</v>
      </c>
      <c r="J970" s="14" t="e">
        <f t="shared" si="80"/>
        <v>#N/A</v>
      </c>
      <c r="K970" s="15" t="e">
        <f>VLOOKUP(B970,REGIONS!A:D,4,FALSE)</f>
        <v>#N/A</v>
      </c>
      <c r="L970" s="19" t="e">
        <f>VLOOKUP(G970,Sensibilité!$A:$L,12,FALSE)</f>
        <v>#N/A</v>
      </c>
      <c r="M970" s="19" t="e">
        <f t="shared" si="81"/>
        <v>#N/A</v>
      </c>
      <c r="N970" s="19" t="e">
        <f t="shared" si="82"/>
        <v>#N/A</v>
      </c>
      <c r="O970" s="15" t="str">
        <f>IF(D970=Listes!$B$6,"SWARMING",IF(OR(D970=Listes!$B$1,D970=Listes!$B$2,D970=Listes!$B$5),2,IF(OR(D970=Listes!$B$3,D970=Listes!$B$4),1,"erreur colonne D")))</f>
        <v>SWARMING</v>
      </c>
      <c r="P970" s="15" t="e">
        <f>IF(OR(W970="Hiver",W970="Transit"),VLOOKUP(E970,IC!A:E,4,FALSE),IF(W970="été",VLOOKUP(E970,IC!A:E,3,FALSE),"erreur"))</f>
        <v>#N/A</v>
      </c>
      <c r="Q970" s="15" t="e">
        <f>IF(P970="NR",0,IF(F970&lt;5,0,IF(P970=1,VLOOKUP(F970,IC!$G$1:$I$8,3,TRUE),
IF(P970=2,VLOOKUP(F970,IC!$K$1:$M$8,3,TRUE),
IF(P970=3,VLOOKUP(F970,IC!$O$1:$Q$8,3,TRUE),IF(P970=4,VLOOKUP(F970,IC!$S$2:$U$9,3,TRUE),
"erreur"))))))</f>
        <v>#N/A</v>
      </c>
      <c r="R970" s="16" t="e">
        <f>IF(OR(V970="NA",V970="Transit",V970&lt;Listes!$F$1),"non applicable",F970/V970)</f>
        <v>#N/A</v>
      </c>
      <c r="S970" s="16" t="e">
        <f>IF(W970="Transit","Non applicable",IF(AND(W970="été",T970&gt;Listes!F969),F970/T970,IF(AND(W970="Hiver",Hierarchisation!U970&gt;Listes!F969),F970/U970,"non applicable")))</f>
        <v>#N/A</v>
      </c>
      <c r="T970" s="17" t="e">
        <f>IF(K970="Centre",VLOOKUP(E970,effectifs_ete,3,FALSE),IF(Hierarchisation!K970="Grand Nord",VLOOKUP(Hierarchisation!E970,effectifs_ete,4,FALSE),IF(Hierarchisation!K970="Nord Est",VLOOKUP(Hierarchisation!E970,effectifs_ete,5,FALSE),IF(Hierarchisation!K970="Nord Ouest",VLOOKUP(Hierarchisation!E970,effectifs_ete,6,FALSE),IF(Hierarchisation!K970="Sud Est",VLOOKUP(Hierarchisation!E970,effectifs_ete,7,FALSE),IF(Hierarchisation!K970="Sud Ouest",VLOOKUP(Hierarchisation!E970,effectifs_ete,8,FALSE),"Erreur Région"))))))</f>
        <v>#N/A</v>
      </c>
      <c r="U970" s="17" t="e">
        <f>IF(K970="Centre",VLOOKUP(E970,effectifs_hiver,3,FALSE),IF(Hierarchisation!K970="Grand Nord",VLOOKUP(Hierarchisation!E970,effectifs_hiver,4,FALSE),IF(Hierarchisation!K970="Nord Est",VLOOKUP(Hierarchisation!E970,effectifs_hiver,5,FALSE),IF(Hierarchisation!K970="Nord Ouest",VLOOKUP(Hierarchisation!E970,effectifs_hiver,6,FALSE),IF(Hierarchisation!K970="Sud Est",VLOOKUP(Hierarchisation!E970,effectifs_hiver,7,FALSE),IF(Hierarchisation!K970="Sud Ouest",VLOOKUP(Hierarchisation!E970,effectifs_hiver,8,FALSE),"Erreur Région"))))))</f>
        <v>#N/A</v>
      </c>
      <c r="V970" s="17" t="e">
        <f>IF(W970="Transit","Transit",IF(W970="hiver",VLOOKUP(E970,'EFFECTIFS Hiver'!$A:$I,9,FALSE),IF(W970="été",VLOOKUP(E970,'EFFECTIFS Eté'!$A:$I,9,FALSE),"Erreur saison")))</f>
        <v>#N/A</v>
      </c>
      <c r="W970" s="18" t="e">
        <f>VLOOKUP(D970,Listes!B:C,2,FALSE)</f>
        <v>#N/A</v>
      </c>
    </row>
    <row r="971" spans="1:23" ht="15.75" customHeight="1">
      <c r="A971" s="11"/>
      <c r="B971" s="11"/>
      <c r="C971" s="11"/>
      <c r="D971" s="11"/>
      <c r="E971" s="11"/>
      <c r="F971" s="11"/>
      <c r="G971" s="11" t="e">
        <f>VLOOKUP(E971,TAXONS!B:C,2,FALSE)</f>
        <v>#N/A</v>
      </c>
      <c r="H971" s="13">
        <f t="shared" si="78"/>
        <v>0</v>
      </c>
      <c r="I971" s="12" t="e">
        <f t="shared" si="79"/>
        <v>#N/A</v>
      </c>
      <c r="J971" s="14" t="e">
        <f t="shared" si="80"/>
        <v>#N/A</v>
      </c>
      <c r="K971" s="15" t="e">
        <f>VLOOKUP(B971,REGIONS!A:D,4,FALSE)</f>
        <v>#N/A</v>
      </c>
      <c r="L971" s="19" t="e">
        <f>VLOOKUP(G971,Sensibilité!$A:$L,12,FALSE)</f>
        <v>#N/A</v>
      </c>
      <c r="M971" s="19" t="e">
        <f t="shared" si="81"/>
        <v>#N/A</v>
      </c>
      <c r="N971" s="19" t="e">
        <f t="shared" si="82"/>
        <v>#N/A</v>
      </c>
      <c r="O971" s="15" t="str">
        <f>IF(D971=Listes!$B$6,"SWARMING",IF(OR(D971=Listes!$B$1,D971=Listes!$B$2,D971=Listes!$B$5),2,IF(OR(D971=Listes!$B$3,D971=Listes!$B$4),1,"erreur colonne D")))</f>
        <v>SWARMING</v>
      </c>
      <c r="P971" s="15" t="e">
        <f>IF(OR(W971="Hiver",W971="Transit"),VLOOKUP(E971,IC!A:E,4,FALSE),IF(W971="été",VLOOKUP(E971,IC!A:E,3,FALSE),"erreur"))</f>
        <v>#N/A</v>
      </c>
      <c r="Q971" s="15" t="e">
        <f>IF(P971="NR",0,IF(F971&lt;5,0,IF(P971=1,VLOOKUP(F971,IC!$G$1:$I$8,3,TRUE),
IF(P971=2,VLOOKUP(F971,IC!$K$1:$M$8,3,TRUE),
IF(P971=3,VLOOKUP(F971,IC!$O$1:$Q$8,3,TRUE),IF(P971=4,VLOOKUP(F971,IC!$S$2:$U$9,3,TRUE),
"erreur"))))))</f>
        <v>#N/A</v>
      </c>
      <c r="R971" s="16" t="e">
        <f>IF(OR(V971="NA",V971="Transit",V971&lt;Listes!$F$1),"non applicable",F971/V971)</f>
        <v>#N/A</v>
      </c>
      <c r="S971" s="16" t="e">
        <f>IF(W971="Transit","Non applicable",IF(AND(W971="été",T971&gt;Listes!F970),F971/T971,IF(AND(W971="Hiver",Hierarchisation!U971&gt;Listes!F970),F971/U971,"non applicable")))</f>
        <v>#N/A</v>
      </c>
      <c r="T971" s="17" t="e">
        <f>IF(K971="Centre",VLOOKUP(E971,effectifs_ete,3,FALSE),IF(Hierarchisation!K971="Grand Nord",VLOOKUP(Hierarchisation!E971,effectifs_ete,4,FALSE),IF(Hierarchisation!K971="Nord Est",VLOOKUP(Hierarchisation!E971,effectifs_ete,5,FALSE),IF(Hierarchisation!K971="Nord Ouest",VLOOKUP(Hierarchisation!E971,effectifs_ete,6,FALSE),IF(Hierarchisation!K971="Sud Est",VLOOKUP(Hierarchisation!E971,effectifs_ete,7,FALSE),IF(Hierarchisation!K971="Sud Ouest",VLOOKUP(Hierarchisation!E971,effectifs_ete,8,FALSE),"Erreur Région"))))))</f>
        <v>#N/A</v>
      </c>
      <c r="U971" s="17" t="e">
        <f>IF(K971="Centre",VLOOKUP(E971,effectifs_hiver,3,FALSE),IF(Hierarchisation!K971="Grand Nord",VLOOKUP(Hierarchisation!E971,effectifs_hiver,4,FALSE),IF(Hierarchisation!K971="Nord Est",VLOOKUP(Hierarchisation!E971,effectifs_hiver,5,FALSE),IF(Hierarchisation!K971="Nord Ouest",VLOOKUP(Hierarchisation!E971,effectifs_hiver,6,FALSE),IF(Hierarchisation!K971="Sud Est",VLOOKUP(Hierarchisation!E971,effectifs_hiver,7,FALSE),IF(Hierarchisation!K971="Sud Ouest",VLOOKUP(Hierarchisation!E971,effectifs_hiver,8,FALSE),"Erreur Région"))))))</f>
        <v>#N/A</v>
      </c>
      <c r="V971" s="17" t="e">
        <f>IF(W971="Transit","Transit",IF(W971="hiver",VLOOKUP(E971,'EFFECTIFS Hiver'!$A:$I,9,FALSE),IF(W971="été",VLOOKUP(E971,'EFFECTIFS Eté'!$A:$I,9,FALSE),"Erreur saison")))</f>
        <v>#N/A</v>
      </c>
      <c r="W971" s="18" t="e">
        <f>VLOOKUP(D971,Listes!B:C,2,FALSE)</f>
        <v>#N/A</v>
      </c>
    </row>
    <row r="972" spans="1:23" ht="15.75" customHeight="1">
      <c r="A972" s="11"/>
      <c r="B972" s="11"/>
      <c r="C972" s="11"/>
      <c r="D972" s="11"/>
      <c r="E972" s="11"/>
      <c r="F972" s="11"/>
      <c r="G972" s="11" t="e">
        <f>VLOOKUP(E972,TAXONS!B:C,2,FALSE)</f>
        <v>#N/A</v>
      </c>
      <c r="H972" s="13">
        <f t="shared" si="78"/>
        <v>0</v>
      </c>
      <c r="I972" s="12" t="e">
        <f t="shared" si="79"/>
        <v>#N/A</v>
      </c>
      <c r="J972" s="14" t="e">
        <f t="shared" si="80"/>
        <v>#N/A</v>
      </c>
      <c r="K972" s="15" t="e">
        <f>VLOOKUP(B972,REGIONS!A:D,4,FALSE)</f>
        <v>#N/A</v>
      </c>
      <c r="L972" s="19" t="e">
        <f>VLOOKUP(G972,Sensibilité!$A:$L,12,FALSE)</f>
        <v>#N/A</v>
      </c>
      <c r="M972" s="19" t="e">
        <f t="shared" si="81"/>
        <v>#N/A</v>
      </c>
      <c r="N972" s="19" t="e">
        <f t="shared" si="82"/>
        <v>#N/A</v>
      </c>
      <c r="O972" s="15" t="str">
        <f>IF(D972=Listes!$B$6,"SWARMING",IF(OR(D972=Listes!$B$1,D972=Listes!$B$2,D972=Listes!$B$5),2,IF(OR(D972=Listes!$B$3,D972=Listes!$B$4),1,"erreur colonne D")))</f>
        <v>SWARMING</v>
      </c>
      <c r="P972" s="15" t="e">
        <f>IF(OR(W972="Hiver",W972="Transit"),VLOOKUP(E972,IC!A:E,4,FALSE),IF(W972="été",VLOOKUP(E972,IC!A:E,3,FALSE),"erreur"))</f>
        <v>#N/A</v>
      </c>
      <c r="Q972" s="15" t="e">
        <f>IF(P972="NR",0,IF(F972&lt;5,0,IF(P972=1,VLOOKUP(F972,IC!$G$1:$I$8,3,TRUE),
IF(P972=2,VLOOKUP(F972,IC!$K$1:$M$8,3,TRUE),
IF(P972=3,VLOOKUP(F972,IC!$O$1:$Q$8,3,TRUE),IF(P972=4,VLOOKUP(F972,IC!$S$2:$U$9,3,TRUE),
"erreur"))))))</f>
        <v>#N/A</v>
      </c>
      <c r="R972" s="16" t="e">
        <f>IF(OR(V972="NA",V972="Transit",V972&lt;Listes!$F$1),"non applicable",F972/V972)</f>
        <v>#N/A</v>
      </c>
      <c r="S972" s="16" t="e">
        <f>IF(W972="Transit","Non applicable",IF(AND(W972="été",T972&gt;Listes!F971),F972/T972,IF(AND(W972="Hiver",Hierarchisation!U972&gt;Listes!F971),F972/U972,"non applicable")))</f>
        <v>#N/A</v>
      </c>
      <c r="T972" s="17" t="e">
        <f>IF(K972="Centre",VLOOKUP(E972,effectifs_ete,3,FALSE),IF(Hierarchisation!K972="Grand Nord",VLOOKUP(Hierarchisation!E972,effectifs_ete,4,FALSE),IF(Hierarchisation!K972="Nord Est",VLOOKUP(Hierarchisation!E972,effectifs_ete,5,FALSE),IF(Hierarchisation!K972="Nord Ouest",VLOOKUP(Hierarchisation!E972,effectifs_ete,6,FALSE),IF(Hierarchisation!K972="Sud Est",VLOOKUP(Hierarchisation!E972,effectifs_ete,7,FALSE),IF(Hierarchisation!K972="Sud Ouest",VLOOKUP(Hierarchisation!E972,effectifs_ete,8,FALSE),"Erreur Région"))))))</f>
        <v>#N/A</v>
      </c>
      <c r="U972" s="17" t="e">
        <f>IF(K972="Centre",VLOOKUP(E972,effectifs_hiver,3,FALSE),IF(Hierarchisation!K972="Grand Nord",VLOOKUP(Hierarchisation!E972,effectifs_hiver,4,FALSE),IF(Hierarchisation!K972="Nord Est",VLOOKUP(Hierarchisation!E972,effectifs_hiver,5,FALSE),IF(Hierarchisation!K972="Nord Ouest",VLOOKUP(Hierarchisation!E972,effectifs_hiver,6,FALSE),IF(Hierarchisation!K972="Sud Est",VLOOKUP(Hierarchisation!E972,effectifs_hiver,7,FALSE),IF(Hierarchisation!K972="Sud Ouest",VLOOKUP(Hierarchisation!E972,effectifs_hiver,8,FALSE),"Erreur Région"))))))</f>
        <v>#N/A</v>
      </c>
      <c r="V972" s="17" t="e">
        <f>IF(W972="Transit","Transit",IF(W972="hiver",VLOOKUP(E972,'EFFECTIFS Hiver'!$A:$I,9,FALSE),IF(W972="été",VLOOKUP(E972,'EFFECTIFS Eté'!$A:$I,9,FALSE),"Erreur saison")))</f>
        <v>#N/A</v>
      </c>
      <c r="W972" s="18" t="e">
        <f>VLOOKUP(D972,Listes!B:C,2,FALSE)</f>
        <v>#N/A</v>
      </c>
    </row>
    <row r="973" spans="1:23" ht="15.75" customHeight="1">
      <c r="A973" s="11"/>
      <c r="B973" s="11"/>
      <c r="C973" s="11"/>
      <c r="D973" s="11"/>
      <c r="E973" s="11"/>
      <c r="F973" s="11"/>
      <c r="G973" s="11" t="e">
        <f>VLOOKUP(E973,TAXONS!B:C,2,FALSE)</f>
        <v>#N/A</v>
      </c>
      <c r="H973" s="13">
        <f t="shared" si="78"/>
        <v>0</v>
      </c>
      <c r="I973" s="12" t="e">
        <f t="shared" si="79"/>
        <v>#N/A</v>
      </c>
      <c r="J973" s="14" t="e">
        <f t="shared" si="80"/>
        <v>#N/A</v>
      </c>
      <c r="K973" s="15" t="e">
        <f>VLOOKUP(B973,REGIONS!A:D,4,FALSE)</f>
        <v>#N/A</v>
      </c>
      <c r="L973" s="19" t="e">
        <f>VLOOKUP(G973,Sensibilité!$A:$L,12,FALSE)</f>
        <v>#N/A</v>
      </c>
      <c r="M973" s="19" t="e">
        <f t="shared" si="81"/>
        <v>#N/A</v>
      </c>
      <c r="N973" s="19" t="e">
        <f t="shared" si="82"/>
        <v>#N/A</v>
      </c>
      <c r="O973" s="15" t="str">
        <f>IF(D973=Listes!$B$6,"SWARMING",IF(OR(D973=Listes!$B$1,D973=Listes!$B$2,D973=Listes!$B$5),2,IF(OR(D973=Listes!$B$3,D973=Listes!$B$4),1,"erreur colonne D")))</f>
        <v>SWARMING</v>
      </c>
      <c r="P973" s="15" t="e">
        <f>IF(OR(W973="Hiver",W973="Transit"),VLOOKUP(E973,IC!A:E,4,FALSE),IF(W973="été",VLOOKUP(E973,IC!A:E,3,FALSE),"erreur"))</f>
        <v>#N/A</v>
      </c>
      <c r="Q973" s="15" t="e">
        <f>IF(P973="NR",0,IF(F973&lt;5,0,IF(P973=1,VLOOKUP(F973,IC!$G$1:$I$8,3,TRUE),
IF(P973=2,VLOOKUP(F973,IC!$K$1:$M$8,3,TRUE),
IF(P973=3,VLOOKUP(F973,IC!$O$1:$Q$8,3,TRUE),IF(P973=4,VLOOKUP(F973,IC!$S$2:$U$9,3,TRUE),
"erreur"))))))</f>
        <v>#N/A</v>
      </c>
      <c r="R973" s="16" t="e">
        <f>IF(OR(V973="NA",V973="Transit",V973&lt;Listes!$F$1),"non applicable",F973/V973)</f>
        <v>#N/A</v>
      </c>
      <c r="S973" s="16" t="e">
        <f>IF(W973="Transit","Non applicable",IF(AND(W973="été",T973&gt;Listes!F972),F973/T973,IF(AND(W973="Hiver",Hierarchisation!U973&gt;Listes!F972),F973/U973,"non applicable")))</f>
        <v>#N/A</v>
      </c>
      <c r="T973" s="17" t="e">
        <f>IF(K973="Centre",VLOOKUP(E973,effectifs_ete,3,FALSE),IF(Hierarchisation!K973="Grand Nord",VLOOKUP(Hierarchisation!E973,effectifs_ete,4,FALSE),IF(Hierarchisation!K973="Nord Est",VLOOKUP(Hierarchisation!E973,effectifs_ete,5,FALSE),IF(Hierarchisation!K973="Nord Ouest",VLOOKUP(Hierarchisation!E973,effectifs_ete,6,FALSE),IF(Hierarchisation!K973="Sud Est",VLOOKUP(Hierarchisation!E973,effectifs_ete,7,FALSE),IF(Hierarchisation!K973="Sud Ouest",VLOOKUP(Hierarchisation!E973,effectifs_ete,8,FALSE),"Erreur Région"))))))</f>
        <v>#N/A</v>
      </c>
      <c r="U973" s="17" t="e">
        <f>IF(K973="Centre",VLOOKUP(E973,effectifs_hiver,3,FALSE),IF(Hierarchisation!K973="Grand Nord",VLOOKUP(Hierarchisation!E973,effectifs_hiver,4,FALSE),IF(Hierarchisation!K973="Nord Est",VLOOKUP(Hierarchisation!E973,effectifs_hiver,5,FALSE),IF(Hierarchisation!K973="Nord Ouest",VLOOKUP(Hierarchisation!E973,effectifs_hiver,6,FALSE),IF(Hierarchisation!K973="Sud Est",VLOOKUP(Hierarchisation!E973,effectifs_hiver,7,FALSE),IF(Hierarchisation!K973="Sud Ouest",VLOOKUP(Hierarchisation!E973,effectifs_hiver,8,FALSE),"Erreur Région"))))))</f>
        <v>#N/A</v>
      </c>
      <c r="V973" s="17" t="e">
        <f>IF(W973="Transit","Transit",IF(W973="hiver",VLOOKUP(E973,'EFFECTIFS Hiver'!$A:$I,9,FALSE),IF(W973="été",VLOOKUP(E973,'EFFECTIFS Eté'!$A:$I,9,FALSE),"Erreur saison")))</f>
        <v>#N/A</v>
      </c>
      <c r="W973" s="18" t="e">
        <f>VLOOKUP(D973,Listes!B:C,2,FALSE)</f>
        <v>#N/A</v>
      </c>
    </row>
    <row r="974" spans="1:23" ht="15.75" customHeight="1">
      <c r="A974" s="11"/>
      <c r="B974" s="11"/>
      <c r="C974" s="11"/>
      <c r="D974" s="11"/>
      <c r="E974" s="11"/>
      <c r="F974" s="11"/>
      <c r="G974" s="11" t="e">
        <f>VLOOKUP(E974,TAXONS!B:C,2,FALSE)</f>
        <v>#N/A</v>
      </c>
      <c r="H974" s="13">
        <f t="shared" si="78"/>
        <v>0</v>
      </c>
      <c r="I974" s="12" t="e">
        <f t="shared" si="79"/>
        <v>#N/A</v>
      </c>
      <c r="J974" s="14" t="e">
        <f t="shared" si="80"/>
        <v>#N/A</v>
      </c>
      <c r="K974" s="15" t="e">
        <f>VLOOKUP(B974,REGIONS!A:D,4,FALSE)</f>
        <v>#N/A</v>
      </c>
      <c r="L974" s="19" t="e">
        <f>VLOOKUP(G974,Sensibilité!$A:$L,12,FALSE)</f>
        <v>#N/A</v>
      </c>
      <c r="M974" s="19" t="e">
        <f t="shared" si="81"/>
        <v>#N/A</v>
      </c>
      <c r="N974" s="19" t="e">
        <f t="shared" si="82"/>
        <v>#N/A</v>
      </c>
      <c r="O974" s="15" t="str">
        <f>IF(D974=Listes!$B$6,"SWARMING",IF(OR(D974=Listes!$B$1,D974=Listes!$B$2,D974=Listes!$B$5),2,IF(OR(D974=Listes!$B$3,D974=Listes!$B$4),1,"erreur colonne D")))</f>
        <v>SWARMING</v>
      </c>
      <c r="P974" s="15" t="e">
        <f>IF(OR(W974="Hiver",W974="Transit"),VLOOKUP(E974,IC!A:E,4,FALSE),IF(W974="été",VLOOKUP(E974,IC!A:E,3,FALSE),"erreur"))</f>
        <v>#N/A</v>
      </c>
      <c r="Q974" s="15" t="e">
        <f>IF(P974="NR",0,IF(F974&lt;5,0,IF(P974=1,VLOOKUP(F974,IC!$G$1:$I$8,3,TRUE),
IF(P974=2,VLOOKUP(F974,IC!$K$1:$M$8,3,TRUE),
IF(P974=3,VLOOKUP(F974,IC!$O$1:$Q$8,3,TRUE),IF(P974=4,VLOOKUP(F974,IC!$S$2:$U$9,3,TRUE),
"erreur"))))))</f>
        <v>#N/A</v>
      </c>
      <c r="R974" s="16" t="e">
        <f>IF(OR(V974="NA",V974="Transit",V974&lt;Listes!$F$1),"non applicable",F974/V974)</f>
        <v>#N/A</v>
      </c>
      <c r="S974" s="16" t="e">
        <f>IF(W974="Transit","Non applicable",IF(AND(W974="été",T974&gt;Listes!F973),F974/T974,IF(AND(W974="Hiver",Hierarchisation!U974&gt;Listes!F973),F974/U974,"non applicable")))</f>
        <v>#N/A</v>
      </c>
      <c r="T974" s="17" t="e">
        <f>IF(K974="Centre",VLOOKUP(E974,effectifs_ete,3,FALSE),IF(Hierarchisation!K974="Grand Nord",VLOOKUP(Hierarchisation!E974,effectifs_ete,4,FALSE),IF(Hierarchisation!K974="Nord Est",VLOOKUP(Hierarchisation!E974,effectifs_ete,5,FALSE),IF(Hierarchisation!K974="Nord Ouest",VLOOKUP(Hierarchisation!E974,effectifs_ete,6,FALSE),IF(Hierarchisation!K974="Sud Est",VLOOKUP(Hierarchisation!E974,effectifs_ete,7,FALSE),IF(Hierarchisation!K974="Sud Ouest",VLOOKUP(Hierarchisation!E974,effectifs_ete,8,FALSE),"Erreur Région"))))))</f>
        <v>#N/A</v>
      </c>
      <c r="U974" s="17" t="e">
        <f>IF(K974="Centre",VLOOKUP(E974,effectifs_hiver,3,FALSE),IF(Hierarchisation!K974="Grand Nord",VLOOKUP(Hierarchisation!E974,effectifs_hiver,4,FALSE),IF(Hierarchisation!K974="Nord Est",VLOOKUP(Hierarchisation!E974,effectifs_hiver,5,FALSE),IF(Hierarchisation!K974="Nord Ouest",VLOOKUP(Hierarchisation!E974,effectifs_hiver,6,FALSE),IF(Hierarchisation!K974="Sud Est",VLOOKUP(Hierarchisation!E974,effectifs_hiver,7,FALSE),IF(Hierarchisation!K974="Sud Ouest",VLOOKUP(Hierarchisation!E974,effectifs_hiver,8,FALSE),"Erreur Région"))))))</f>
        <v>#N/A</v>
      </c>
      <c r="V974" s="17" t="e">
        <f>IF(W974="Transit","Transit",IF(W974="hiver",VLOOKUP(E974,'EFFECTIFS Hiver'!$A:$I,9,FALSE),IF(W974="été",VLOOKUP(E974,'EFFECTIFS Eté'!$A:$I,9,FALSE),"Erreur saison")))</f>
        <v>#N/A</v>
      </c>
      <c r="W974" s="18" t="e">
        <f>VLOOKUP(D974,Listes!B:C,2,FALSE)</f>
        <v>#N/A</v>
      </c>
    </row>
    <row r="975" spans="1:23" ht="15.75" customHeight="1">
      <c r="A975" s="11"/>
      <c r="B975" s="11"/>
      <c r="C975" s="11"/>
      <c r="D975" s="11"/>
      <c r="E975" s="11"/>
      <c r="F975" s="11"/>
      <c r="G975" s="11" t="e">
        <f>VLOOKUP(E975,TAXONS!B:C,2,FALSE)</f>
        <v>#N/A</v>
      </c>
      <c r="H975" s="13">
        <f t="shared" si="78"/>
        <v>0</v>
      </c>
      <c r="I975" s="12" t="e">
        <f t="shared" si="79"/>
        <v>#N/A</v>
      </c>
      <c r="J975" s="14" t="e">
        <f t="shared" si="80"/>
        <v>#N/A</v>
      </c>
      <c r="K975" s="15" t="e">
        <f>VLOOKUP(B975,REGIONS!A:D,4,FALSE)</f>
        <v>#N/A</v>
      </c>
      <c r="L975" s="19" t="e">
        <f>VLOOKUP(G975,Sensibilité!$A:$L,12,FALSE)</f>
        <v>#N/A</v>
      </c>
      <c r="M975" s="19" t="e">
        <f t="shared" si="81"/>
        <v>#N/A</v>
      </c>
      <c r="N975" s="19" t="e">
        <f t="shared" si="82"/>
        <v>#N/A</v>
      </c>
      <c r="O975" s="15" t="str">
        <f>IF(D975=Listes!$B$6,"SWARMING",IF(OR(D975=Listes!$B$1,D975=Listes!$B$2,D975=Listes!$B$5),2,IF(OR(D975=Listes!$B$3,D975=Listes!$B$4),1,"erreur colonne D")))</f>
        <v>SWARMING</v>
      </c>
      <c r="P975" s="15" t="e">
        <f>IF(OR(W975="Hiver",W975="Transit"),VLOOKUP(E975,IC!A:E,4,FALSE),IF(W975="été",VLOOKUP(E975,IC!A:E,3,FALSE),"erreur"))</f>
        <v>#N/A</v>
      </c>
      <c r="Q975" s="15" t="e">
        <f>IF(P975="NR",0,IF(F975&lt;5,0,IF(P975=1,VLOOKUP(F975,IC!$G$1:$I$8,3,TRUE),
IF(P975=2,VLOOKUP(F975,IC!$K$1:$M$8,3,TRUE),
IF(P975=3,VLOOKUP(F975,IC!$O$1:$Q$8,3,TRUE),IF(P975=4,VLOOKUP(F975,IC!$S$2:$U$9,3,TRUE),
"erreur"))))))</f>
        <v>#N/A</v>
      </c>
      <c r="R975" s="16" t="e">
        <f>IF(OR(V975="NA",V975="Transit",V975&lt;Listes!$F$1),"non applicable",F975/V975)</f>
        <v>#N/A</v>
      </c>
      <c r="S975" s="16" t="e">
        <f>IF(W975="Transit","Non applicable",IF(AND(W975="été",T975&gt;Listes!F974),F975/T975,IF(AND(W975="Hiver",Hierarchisation!U975&gt;Listes!F974),F975/U975,"non applicable")))</f>
        <v>#N/A</v>
      </c>
      <c r="T975" s="17" t="e">
        <f>IF(K975="Centre",VLOOKUP(E975,effectifs_ete,3,FALSE),IF(Hierarchisation!K975="Grand Nord",VLOOKUP(Hierarchisation!E975,effectifs_ete,4,FALSE),IF(Hierarchisation!K975="Nord Est",VLOOKUP(Hierarchisation!E975,effectifs_ete,5,FALSE),IF(Hierarchisation!K975="Nord Ouest",VLOOKUP(Hierarchisation!E975,effectifs_ete,6,FALSE),IF(Hierarchisation!K975="Sud Est",VLOOKUP(Hierarchisation!E975,effectifs_ete,7,FALSE),IF(Hierarchisation!K975="Sud Ouest",VLOOKUP(Hierarchisation!E975,effectifs_ete,8,FALSE),"Erreur Région"))))))</f>
        <v>#N/A</v>
      </c>
      <c r="U975" s="17" t="e">
        <f>IF(K975="Centre",VLOOKUP(E975,effectifs_hiver,3,FALSE),IF(Hierarchisation!K975="Grand Nord",VLOOKUP(Hierarchisation!E975,effectifs_hiver,4,FALSE),IF(Hierarchisation!K975="Nord Est",VLOOKUP(Hierarchisation!E975,effectifs_hiver,5,FALSE),IF(Hierarchisation!K975="Nord Ouest",VLOOKUP(Hierarchisation!E975,effectifs_hiver,6,FALSE),IF(Hierarchisation!K975="Sud Est",VLOOKUP(Hierarchisation!E975,effectifs_hiver,7,FALSE),IF(Hierarchisation!K975="Sud Ouest",VLOOKUP(Hierarchisation!E975,effectifs_hiver,8,FALSE),"Erreur Région"))))))</f>
        <v>#N/A</v>
      </c>
      <c r="V975" s="17" t="e">
        <f>IF(W975="Transit","Transit",IF(W975="hiver",VLOOKUP(E975,'EFFECTIFS Hiver'!$A:$I,9,FALSE),IF(W975="été",VLOOKUP(E975,'EFFECTIFS Eté'!$A:$I,9,FALSE),"Erreur saison")))</f>
        <v>#N/A</v>
      </c>
      <c r="W975" s="18" t="e">
        <f>VLOOKUP(D975,Listes!B:C,2,FALSE)</f>
        <v>#N/A</v>
      </c>
    </row>
    <row r="976" spans="1:23" ht="15.75" customHeight="1">
      <c r="A976" s="11"/>
      <c r="B976" s="11"/>
      <c r="C976" s="11"/>
      <c r="D976" s="11"/>
      <c r="E976" s="11"/>
      <c r="F976" s="11"/>
      <c r="G976" s="11" t="e">
        <f>VLOOKUP(E976,TAXONS!B:C,2,FALSE)</f>
        <v>#N/A</v>
      </c>
      <c r="H976" s="13">
        <f t="shared" si="78"/>
        <v>0</v>
      </c>
      <c r="I976" s="12" t="e">
        <f t="shared" si="79"/>
        <v>#N/A</v>
      </c>
      <c r="J976" s="14" t="e">
        <f t="shared" si="80"/>
        <v>#N/A</v>
      </c>
      <c r="K976" s="15" t="e">
        <f>VLOOKUP(B976,REGIONS!A:D,4,FALSE)</f>
        <v>#N/A</v>
      </c>
      <c r="L976" s="19" t="e">
        <f>VLOOKUP(G976,Sensibilité!$A:$L,12,FALSE)</f>
        <v>#N/A</v>
      </c>
      <c r="M976" s="19" t="e">
        <f t="shared" si="81"/>
        <v>#N/A</v>
      </c>
      <c r="N976" s="19" t="e">
        <f t="shared" si="82"/>
        <v>#N/A</v>
      </c>
      <c r="O976" s="15" t="str">
        <f>IF(D976=Listes!$B$6,"SWARMING",IF(OR(D976=Listes!$B$1,D976=Listes!$B$2,D976=Listes!$B$5),2,IF(OR(D976=Listes!$B$3,D976=Listes!$B$4),1,"erreur colonne D")))</f>
        <v>SWARMING</v>
      </c>
      <c r="P976" s="15" t="e">
        <f>IF(OR(W976="Hiver",W976="Transit"),VLOOKUP(E976,IC!A:E,4,FALSE),IF(W976="été",VLOOKUP(E976,IC!A:E,3,FALSE),"erreur"))</f>
        <v>#N/A</v>
      </c>
      <c r="Q976" s="15" t="e">
        <f>IF(P976="NR",0,IF(F976&lt;5,0,IF(P976=1,VLOOKUP(F976,IC!$G$1:$I$8,3,TRUE),
IF(P976=2,VLOOKUP(F976,IC!$K$1:$M$8,3,TRUE),
IF(P976=3,VLOOKUP(F976,IC!$O$1:$Q$8,3,TRUE),IF(P976=4,VLOOKUP(F976,IC!$S$2:$U$9,3,TRUE),
"erreur"))))))</f>
        <v>#N/A</v>
      </c>
      <c r="R976" s="16" t="e">
        <f>IF(OR(V976="NA",V976="Transit",V976&lt;Listes!$F$1),"non applicable",F976/V976)</f>
        <v>#N/A</v>
      </c>
      <c r="S976" s="16" t="e">
        <f>IF(W976="Transit","Non applicable",IF(AND(W976="été",T976&gt;Listes!F975),F976/T976,IF(AND(W976="Hiver",Hierarchisation!U976&gt;Listes!F975),F976/U976,"non applicable")))</f>
        <v>#N/A</v>
      </c>
      <c r="T976" s="17" t="e">
        <f>IF(K976="Centre",VLOOKUP(E976,effectifs_ete,3,FALSE),IF(Hierarchisation!K976="Grand Nord",VLOOKUP(Hierarchisation!E976,effectifs_ete,4,FALSE),IF(Hierarchisation!K976="Nord Est",VLOOKUP(Hierarchisation!E976,effectifs_ete,5,FALSE),IF(Hierarchisation!K976="Nord Ouest",VLOOKUP(Hierarchisation!E976,effectifs_ete,6,FALSE),IF(Hierarchisation!K976="Sud Est",VLOOKUP(Hierarchisation!E976,effectifs_ete,7,FALSE),IF(Hierarchisation!K976="Sud Ouest",VLOOKUP(Hierarchisation!E976,effectifs_ete,8,FALSE),"Erreur Région"))))))</f>
        <v>#N/A</v>
      </c>
      <c r="U976" s="17" t="e">
        <f>IF(K976="Centre",VLOOKUP(E976,effectifs_hiver,3,FALSE),IF(Hierarchisation!K976="Grand Nord",VLOOKUP(Hierarchisation!E976,effectifs_hiver,4,FALSE),IF(Hierarchisation!K976="Nord Est",VLOOKUP(Hierarchisation!E976,effectifs_hiver,5,FALSE),IF(Hierarchisation!K976="Nord Ouest",VLOOKUP(Hierarchisation!E976,effectifs_hiver,6,FALSE),IF(Hierarchisation!K976="Sud Est",VLOOKUP(Hierarchisation!E976,effectifs_hiver,7,FALSE),IF(Hierarchisation!K976="Sud Ouest",VLOOKUP(Hierarchisation!E976,effectifs_hiver,8,FALSE),"Erreur Région"))))))</f>
        <v>#N/A</v>
      </c>
      <c r="V976" s="17" t="e">
        <f>IF(W976="Transit","Transit",IF(W976="hiver",VLOOKUP(E976,'EFFECTIFS Hiver'!$A:$I,9,FALSE),IF(W976="été",VLOOKUP(E976,'EFFECTIFS Eté'!$A:$I,9,FALSE),"Erreur saison")))</f>
        <v>#N/A</v>
      </c>
      <c r="W976" s="18" t="e">
        <f>VLOOKUP(D976,Listes!B:C,2,FALSE)</f>
        <v>#N/A</v>
      </c>
    </row>
    <row r="977" spans="1:23" ht="15.75" customHeight="1">
      <c r="A977" s="11"/>
      <c r="B977" s="11"/>
      <c r="C977" s="11"/>
      <c r="D977" s="11"/>
      <c r="E977" s="11"/>
      <c r="F977" s="11"/>
      <c r="G977" s="11" t="e">
        <f>VLOOKUP(E977,TAXONS!B:C,2,FALSE)</f>
        <v>#N/A</v>
      </c>
      <c r="H977" s="13">
        <f t="shared" si="78"/>
        <v>0</v>
      </c>
      <c r="I977" s="12" t="e">
        <f t="shared" si="79"/>
        <v>#N/A</v>
      </c>
      <c r="J977" s="14" t="e">
        <f t="shared" si="80"/>
        <v>#N/A</v>
      </c>
      <c r="K977" s="15" t="e">
        <f>VLOOKUP(B977,REGIONS!A:D,4,FALSE)</f>
        <v>#N/A</v>
      </c>
      <c r="L977" s="19" t="e">
        <f>VLOOKUP(G977,Sensibilité!$A:$L,12,FALSE)</f>
        <v>#N/A</v>
      </c>
      <c r="M977" s="19" t="e">
        <f t="shared" si="81"/>
        <v>#N/A</v>
      </c>
      <c r="N977" s="19" t="e">
        <f t="shared" si="82"/>
        <v>#N/A</v>
      </c>
      <c r="O977" s="15" t="str">
        <f>IF(D977=Listes!$B$6,"SWARMING",IF(OR(D977=Listes!$B$1,D977=Listes!$B$2,D977=Listes!$B$5),2,IF(OR(D977=Listes!$B$3,D977=Listes!$B$4),1,"erreur colonne D")))</f>
        <v>SWARMING</v>
      </c>
      <c r="P977" s="15" t="e">
        <f>IF(OR(W977="Hiver",W977="Transit"),VLOOKUP(E977,IC!A:E,4,FALSE),IF(W977="été",VLOOKUP(E977,IC!A:E,3,FALSE),"erreur"))</f>
        <v>#N/A</v>
      </c>
      <c r="Q977" s="15" t="e">
        <f>IF(P977="NR",0,IF(F977&lt;5,0,IF(P977=1,VLOOKUP(F977,IC!$G$1:$I$8,3,TRUE),
IF(P977=2,VLOOKUP(F977,IC!$K$1:$M$8,3,TRUE),
IF(P977=3,VLOOKUP(F977,IC!$O$1:$Q$8,3,TRUE),IF(P977=4,VLOOKUP(F977,IC!$S$2:$U$9,3,TRUE),
"erreur"))))))</f>
        <v>#N/A</v>
      </c>
      <c r="R977" s="16" t="e">
        <f>IF(OR(V977="NA",V977="Transit",V977&lt;Listes!$F$1),"non applicable",F977/V977)</f>
        <v>#N/A</v>
      </c>
      <c r="S977" s="16" t="e">
        <f>IF(W977="Transit","Non applicable",IF(AND(W977="été",T977&gt;Listes!F976),F977/T977,IF(AND(W977="Hiver",Hierarchisation!U977&gt;Listes!F976),F977/U977,"non applicable")))</f>
        <v>#N/A</v>
      </c>
      <c r="T977" s="17" t="e">
        <f>IF(K977="Centre",VLOOKUP(E977,effectifs_ete,3,FALSE),IF(Hierarchisation!K977="Grand Nord",VLOOKUP(Hierarchisation!E977,effectifs_ete,4,FALSE),IF(Hierarchisation!K977="Nord Est",VLOOKUP(Hierarchisation!E977,effectifs_ete,5,FALSE),IF(Hierarchisation!K977="Nord Ouest",VLOOKUP(Hierarchisation!E977,effectifs_ete,6,FALSE),IF(Hierarchisation!K977="Sud Est",VLOOKUP(Hierarchisation!E977,effectifs_ete,7,FALSE),IF(Hierarchisation!K977="Sud Ouest",VLOOKUP(Hierarchisation!E977,effectifs_ete,8,FALSE),"Erreur Région"))))))</f>
        <v>#N/A</v>
      </c>
      <c r="U977" s="17" t="e">
        <f>IF(K977="Centre",VLOOKUP(E977,effectifs_hiver,3,FALSE),IF(Hierarchisation!K977="Grand Nord",VLOOKUP(Hierarchisation!E977,effectifs_hiver,4,FALSE),IF(Hierarchisation!K977="Nord Est",VLOOKUP(Hierarchisation!E977,effectifs_hiver,5,FALSE),IF(Hierarchisation!K977="Nord Ouest",VLOOKUP(Hierarchisation!E977,effectifs_hiver,6,FALSE),IF(Hierarchisation!K977="Sud Est",VLOOKUP(Hierarchisation!E977,effectifs_hiver,7,FALSE),IF(Hierarchisation!K977="Sud Ouest",VLOOKUP(Hierarchisation!E977,effectifs_hiver,8,FALSE),"Erreur Région"))))))</f>
        <v>#N/A</v>
      </c>
      <c r="V977" s="17" t="e">
        <f>IF(W977="Transit","Transit",IF(W977="hiver",VLOOKUP(E977,'EFFECTIFS Hiver'!$A:$I,9,FALSE),IF(W977="été",VLOOKUP(E977,'EFFECTIFS Eté'!$A:$I,9,FALSE),"Erreur saison")))</f>
        <v>#N/A</v>
      </c>
      <c r="W977" s="18" t="e">
        <f>VLOOKUP(D977,Listes!B:C,2,FALSE)</f>
        <v>#N/A</v>
      </c>
    </row>
    <row r="978" spans="1:23" ht="15.75" customHeight="1">
      <c r="A978" s="11"/>
      <c r="B978" s="11"/>
      <c r="C978" s="11"/>
      <c r="D978" s="11"/>
      <c r="E978" s="11"/>
      <c r="F978" s="11"/>
      <c r="G978" s="11" t="e">
        <f>VLOOKUP(E978,TAXONS!B:C,2,FALSE)</f>
        <v>#N/A</v>
      </c>
      <c r="H978" s="13">
        <f t="shared" si="78"/>
        <v>0</v>
      </c>
      <c r="I978" s="12" t="e">
        <f t="shared" si="79"/>
        <v>#N/A</v>
      </c>
      <c r="J978" s="14" t="e">
        <f t="shared" si="80"/>
        <v>#N/A</v>
      </c>
      <c r="K978" s="15" t="e">
        <f>VLOOKUP(B978,REGIONS!A:D,4,FALSE)</f>
        <v>#N/A</v>
      </c>
      <c r="L978" s="19" t="e">
        <f>VLOOKUP(G978,Sensibilité!$A:$L,12,FALSE)</f>
        <v>#N/A</v>
      </c>
      <c r="M978" s="19" t="e">
        <f t="shared" si="81"/>
        <v>#N/A</v>
      </c>
      <c r="N978" s="19" t="e">
        <f t="shared" si="82"/>
        <v>#N/A</v>
      </c>
      <c r="O978" s="15" t="str">
        <f>IF(D978=Listes!$B$6,"SWARMING",IF(OR(D978=Listes!$B$1,D978=Listes!$B$2,D978=Listes!$B$5),2,IF(OR(D978=Listes!$B$3,D978=Listes!$B$4),1,"erreur colonne D")))</f>
        <v>SWARMING</v>
      </c>
      <c r="P978" s="15" t="e">
        <f>IF(OR(W978="Hiver",W978="Transit"),VLOOKUP(E978,IC!A:E,4,FALSE),IF(W978="été",VLOOKUP(E978,IC!A:E,3,FALSE),"erreur"))</f>
        <v>#N/A</v>
      </c>
      <c r="Q978" s="15" t="e">
        <f>IF(P978="NR",0,IF(F978&lt;5,0,IF(P978=1,VLOOKUP(F978,IC!$G$1:$I$8,3,TRUE),
IF(P978=2,VLOOKUP(F978,IC!$K$1:$M$8,3,TRUE),
IF(P978=3,VLOOKUP(F978,IC!$O$1:$Q$8,3,TRUE),IF(P978=4,VLOOKUP(F978,IC!$S$2:$U$9,3,TRUE),
"erreur"))))))</f>
        <v>#N/A</v>
      </c>
      <c r="R978" s="16" t="e">
        <f>IF(OR(V978="NA",V978="Transit",V978&lt;Listes!$F$1),"non applicable",F978/V978)</f>
        <v>#N/A</v>
      </c>
      <c r="S978" s="16" t="e">
        <f>IF(W978="Transit","Non applicable",IF(AND(W978="été",T978&gt;Listes!F977),F978/T978,IF(AND(W978="Hiver",Hierarchisation!U978&gt;Listes!F977),F978/U978,"non applicable")))</f>
        <v>#N/A</v>
      </c>
      <c r="T978" s="17" t="e">
        <f>IF(K978="Centre",VLOOKUP(E978,effectifs_ete,3,FALSE),IF(Hierarchisation!K978="Grand Nord",VLOOKUP(Hierarchisation!E978,effectifs_ete,4,FALSE),IF(Hierarchisation!K978="Nord Est",VLOOKUP(Hierarchisation!E978,effectifs_ete,5,FALSE),IF(Hierarchisation!K978="Nord Ouest",VLOOKUP(Hierarchisation!E978,effectifs_ete,6,FALSE),IF(Hierarchisation!K978="Sud Est",VLOOKUP(Hierarchisation!E978,effectifs_ete,7,FALSE),IF(Hierarchisation!K978="Sud Ouest",VLOOKUP(Hierarchisation!E978,effectifs_ete,8,FALSE),"Erreur Région"))))))</f>
        <v>#N/A</v>
      </c>
      <c r="U978" s="17" t="e">
        <f>IF(K978="Centre",VLOOKUP(E978,effectifs_hiver,3,FALSE),IF(Hierarchisation!K978="Grand Nord",VLOOKUP(Hierarchisation!E978,effectifs_hiver,4,FALSE),IF(Hierarchisation!K978="Nord Est",VLOOKUP(Hierarchisation!E978,effectifs_hiver,5,FALSE),IF(Hierarchisation!K978="Nord Ouest",VLOOKUP(Hierarchisation!E978,effectifs_hiver,6,FALSE),IF(Hierarchisation!K978="Sud Est",VLOOKUP(Hierarchisation!E978,effectifs_hiver,7,FALSE),IF(Hierarchisation!K978="Sud Ouest",VLOOKUP(Hierarchisation!E978,effectifs_hiver,8,FALSE),"Erreur Région"))))))</f>
        <v>#N/A</v>
      </c>
      <c r="V978" s="17" t="e">
        <f>IF(W978="Transit","Transit",IF(W978="hiver",VLOOKUP(E978,'EFFECTIFS Hiver'!$A:$I,9,FALSE),IF(W978="été",VLOOKUP(E978,'EFFECTIFS Eté'!$A:$I,9,FALSE),"Erreur saison")))</f>
        <v>#N/A</v>
      </c>
      <c r="W978" s="18" t="e">
        <f>VLOOKUP(D978,Listes!B:C,2,FALSE)</f>
        <v>#N/A</v>
      </c>
    </row>
    <row r="979" spans="1:23" ht="15.75" customHeight="1">
      <c r="A979" s="11"/>
      <c r="B979" s="11"/>
      <c r="C979" s="11"/>
      <c r="D979" s="11"/>
      <c r="E979" s="11"/>
      <c r="F979" s="11"/>
      <c r="G979" s="11" t="e">
        <f>VLOOKUP(E979,TAXONS!B:C,2,FALSE)</f>
        <v>#N/A</v>
      </c>
      <c r="H979" s="13">
        <f t="shared" si="78"/>
        <v>0</v>
      </c>
      <c r="I979" s="12" t="e">
        <f t="shared" si="79"/>
        <v>#N/A</v>
      </c>
      <c r="J979" s="14" t="e">
        <f t="shared" si="80"/>
        <v>#N/A</v>
      </c>
      <c r="K979" s="15" t="e">
        <f>VLOOKUP(B979,REGIONS!A:D,4,FALSE)</f>
        <v>#N/A</v>
      </c>
      <c r="L979" s="19" t="e">
        <f>VLOOKUP(G979,Sensibilité!$A:$L,12,FALSE)</f>
        <v>#N/A</v>
      </c>
      <c r="M979" s="19" t="e">
        <f t="shared" si="81"/>
        <v>#N/A</v>
      </c>
      <c r="N979" s="19" t="e">
        <f t="shared" si="82"/>
        <v>#N/A</v>
      </c>
      <c r="O979" s="15" t="str">
        <f>IF(D979=Listes!$B$6,"SWARMING",IF(OR(D979=Listes!$B$1,D979=Listes!$B$2,D979=Listes!$B$5),2,IF(OR(D979=Listes!$B$3,D979=Listes!$B$4),1,"erreur colonne D")))</f>
        <v>SWARMING</v>
      </c>
      <c r="P979" s="15" t="e">
        <f>IF(OR(W979="Hiver",W979="Transit"),VLOOKUP(E979,IC!A:E,4,FALSE),IF(W979="été",VLOOKUP(E979,IC!A:E,3,FALSE),"erreur"))</f>
        <v>#N/A</v>
      </c>
      <c r="Q979" s="15" t="e">
        <f>IF(P979="NR",0,IF(F979&lt;5,0,IF(P979=1,VLOOKUP(F979,IC!$G$1:$I$8,3,TRUE),
IF(P979=2,VLOOKUP(F979,IC!$K$1:$M$8,3,TRUE),
IF(P979=3,VLOOKUP(F979,IC!$O$1:$Q$8,3,TRUE),IF(P979=4,VLOOKUP(F979,IC!$S$2:$U$9,3,TRUE),
"erreur"))))))</f>
        <v>#N/A</v>
      </c>
      <c r="R979" s="16" t="e">
        <f>IF(OR(V979="NA",V979="Transit",V979&lt;Listes!$F$1),"non applicable",F979/V979)</f>
        <v>#N/A</v>
      </c>
      <c r="S979" s="16" t="e">
        <f>IF(W979="Transit","Non applicable",IF(AND(W979="été",T979&gt;Listes!F978),F979/T979,IF(AND(W979="Hiver",Hierarchisation!U979&gt;Listes!F978),F979/U979,"non applicable")))</f>
        <v>#N/A</v>
      </c>
      <c r="T979" s="17" t="e">
        <f>IF(K979="Centre",VLOOKUP(E979,effectifs_ete,3,FALSE),IF(Hierarchisation!K979="Grand Nord",VLOOKUP(Hierarchisation!E979,effectifs_ete,4,FALSE),IF(Hierarchisation!K979="Nord Est",VLOOKUP(Hierarchisation!E979,effectifs_ete,5,FALSE),IF(Hierarchisation!K979="Nord Ouest",VLOOKUP(Hierarchisation!E979,effectifs_ete,6,FALSE),IF(Hierarchisation!K979="Sud Est",VLOOKUP(Hierarchisation!E979,effectifs_ete,7,FALSE),IF(Hierarchisation!K979="Sud Ouest",VLOOKUP(Hierarchisation!E979,effectifs_ete,8,FALSE),"Erreur Région"))))))</f>
        <v>#N/A</v>
      </c>
      <c r="U979" s="17" t="e">
        <f>IF(K979="Centre",VLOOKUP(E979,effectifs_hiver,3,FALSE),IF(Hierarchisation!K979="Grand Nord",VLOOKUP(Hierarchisation!E979,effectifs_hiver,4,FALSE),IF(Hierarchisation!K979="Nord Est",VLOOKUP(Hierarchisation!E979,effectifs_hiver,5,FALSE),IF(Hierarchisation!K979="Nord Ouest",VLOOKUP(Hierarchisation!E979,effectifs_hiver,6,FALSE),IF(Hierarchisation!K979="Sud Est",VLOOKUP(Hierarchisation!E979,effectifs_hiver,7,FALSE),IF(Hierarchisation!K979="Sud Ouest",VLOOKUP(Hierarchisation!E979,effectifs_hiver,8,FALSE),"Erreur Région"))))))</f>
        <v>#N/A</v>
      </c>
      <c r="V979" s="17" t="e">
        <f>IF(W979="Transit","Transit",IF(W979="hiver",VLOOKUP(E979,'EFFECTIFS Hiver'!$A:$I,9,FALSE),IF(W979="été",VLOOKUP(E979,'EFFECTIFS Eté'!$A:$I,9,FALSE),"Erreur saison")))</f>
        <v>#N/A</v>
      </c>
      <c r="W979" s="18" t="e">
        <f>VLOOKUP(D979,Listes!B:C,2,FALSE)</f>
        <v>#N/A</v>
      </c>
    </row>
    <row r="980" spans="1:23" ht="15.75" customHeight="1">
      <c r="A980" s="11"/>
      <c r="B980" s="11"/>
      <c r="C980" s="11"/>
      <c r="D980" s="11"/>
      <c r="E980" s="11"/>
      <c r="F980" s="11"/>
      <c r="G980" s="11" t="e">
        <f>VLOOKUP(E980,TAXONS!B:C,2,FALSE)</f>
        <v>#N/A</v>
      </c>
      <c r="H980" s="13">
        <f t="shared" si="78"/>
        <v>0</v>
      </c>
      <c r="I980" s="12" t="e">
        <f t="shared" si="79"/>
        <v>#N/A</v>
      </c>
      <c r="J980" s="14" t="e">
        <f t="shared" si="80"/>
        <v>#N/A</v>
      </c>
      <c r="K980" s="15" t="e">
        <f>VLOOKUP(B980,REGIONS!A:D,4,FALSE)</f>
        <v>#N/A</v>
      </c>
      <c r="L980" s="19" t="e">
        <f>VLOOKUP(G980,Sensibilité!$A:$L,12,FALSE)</f>
        <v>#N/A</v>
      </c>
      <c r="M980" s="19" t="e">
        <f t="shared" si="81"/>
        <v>#N/A</v>
      </c>
      <c r="N980" s="19" t="e">
        <f t="shared" si="82"/>
        <v>#N/A</v>
      </c>
      <c r="O980" s="15" t="str">
        <f>IF(D980=Listes!$B$6,"SWARMING",IF(OR(D980=Listes!$B$1,D980=Listes!$B$2,D980=Listes!$B$5),2,IF(OR(D980=Listes!$B$3,D980=Listes!$B$4),1,"erreur colonne D")))</f>
        <v>SWARMING</v>
      </c>
      <c r="P980" s="15" t="e">
        <f>IF(OR(W980="Hiver",W980="Transit"),VLOOKUP(E980,IC!A:E,4,FALSE),IF(W980="été",VLOOKUP(E980,IC!A:E,3,FALSE),"erreur"))</f>
        <v>#N/A</v>
      </c>
      <c r="Q980" s="15" t="e">
        <f>IF(P980="NR",0,IF(F980&lt;5,0,IF(P980=1,VLOOKUP(F980,IC!$G$1:$I$8,3,TRUE),
IF(P980=2,VLOOKUP(F980,IC!$K$1:$M$8,3,TRUE),
IF(P980=3,VLOOKUP(F980,IC!$O$1:$Q$8,3,TRUE),IF(P980=4,VLOOKUP(F980,IC!$S$2:$U$9,3,TRUE),
"erreur"))))))</f>
        <v>#N/A</v>
      </c>
      <c r="R980" s="16" t="e">
        <f>IF(OR(V980="NA",V980="Transit",V980&lt;Listes!$F$1),"non applicable",F980/V980)</f>
        <v>#N/A</v>
      </c>
      <c r="S980" s="16" t="e">
        <f>IF(W980="Transit","Non applicable",IF(AND(W980="été",T980&gt;Listes!F979),F980/T980,IF(AND(W980="Hiver",Hierarchisation!U980&gt;Listes!F979),F980/U980,"non applicable")))</f>
        <v>#N/A</v>
      </c>
      <c r="T980" s="17" t="e">
        <f>IF(K980="Centre",VLOOKUP(E980,effectifs_ete,3,FALSE),IF(Hierarchisation!K980="Grand Nord",VLOOKUP(Hierarchisation!E980,effectifs_ete,4,FALSE),IF(Hierarchisation!K980="Nord Est",VLOOKUP(Hierarchisation!E980,effectifs_ete,5,FALSE),IF(Hierarchisation!K980="Nord Ouest",VLOOKUP(Hierarchisation!E980,effectifs_ete,6,FALSE),IF(Hierarchisation!K980="Sud Est",VLOOKUP(Hierarchisation!E980,effectifs_ete,7,FALSE),IF(Hierarchisation!K980="Sud Ouest",VLOOKUP(Hierarchisation!E980,effectifs_ete,8,FALSE),"Erreur Région"))))))</f>
        <v>#N/A</v>
      </c>
      <c r="U980" s="17" t="e">
        <f>IF(K980="Centre",VLOOKUP(E980,effectifs_hiver,3,FALSE),IF(Hierarchisation!K980="Grand Nord",VLOOKUP(Hierarchisation!E980,effectifs_hiver,4,FALSE),IF(Hierarchisation!K980="Nord Est",VLOOKUP(Hierarchisation!E980,effectifs_hiver,5,FALSE),IF(Hierarchisation!K980="Nord Ouest",VLOOKUP(Hierarchisation!E980,effectifs_hiver,6,FALSE),IF(Hierarchisation!K980="Sud Est",VLOOKUP(Hierarchisation!E980,effectifs_hiver,7,FALSE),IF(Hierarchisation!K980="Sud Ouest",VLOOKUP(Hierarchisation!E980,effectifs_hiver,8,FALSE),"Erreur Région"))))))</f>
        <v>#N/A</v>
      </c>
      <c r="V980" s="17" t="e">
        <f>IF(W980="Transit","Transit",IF(W980="hiver",VLOOKUP(E980,'EFFECTIFS Hiver'!$A:$I,9,FALSE),IF(W980="été",VLOOKUP(E980,'EFFECTIFS Eté'!$A:$I,9,FALSE),"Erreur saison")))</f>
        <v>#N/A</v>
      </c>
      <c r="W980" s="18" t="e">
        <f>VLOOKUP(D980,Listes!B:C,2,FALSE)</f>
        <v>#N/A</v>
      </c>
    </row>
    <row r="981" spans="1:23" ht="15.75" customHeight="1">
      <c r="A981" s="11"/>
      <c r="B981" s="11"/>
      <c r="C981" s="11"/>
      <c r="D981" s="11"/>
      <c r="E981" s="11"/>
      <c r="F981" s="11"/>
      <c r="G981" s="11" t="e">
        <f>VLOOKUP(E981,TAXONS!B:C,2,FALSE)</f>
        <v>#N/A</v>
      </c>
      <c r="H981" s="13">
        <f t="shared" si="78"/>
        <v>0</v>
      </c>
      <c r="I981" s="12" t="e">
        <f t="shared" si="79"/>
        <v>#N/A</v>
      </c>
      <c r="J981" s="14" t="e">
        <f t="shared" si="80"/>
        <v>#N/A</v>
      </c>
      <c r="K981" s="15" t="e">
        <f>VLOOKUP(B981,REGIONS!A:D,4,FALSE)</f>
        <v>#N/A</v>
      </c>
      <c r="L981" s="19" t="e">
        <f>VLOOKUP(G981,Sensibilité!$A:$L,12,FALSE)</f>
        <v>#N/A</v>
      </c>
      <c r="M981" s="19" t="e">
        <f t="shared" si="81"/>
        <v>#N/A</v>
      </c>
      <c r="N981" s="19" t="e">
        <f t="shared" si="82"/>
        <v>#N/A</v>
      </c>
      <c r="O981" s="15" t="str">
        <f>IF(D981=Listes!$B$6,"SWARMING",IF(OR(D981=Listes!$B$1,D981=Listes!$B$2,D981=Listes!$B$5),2,IF(OR(D981=Listes!$B$3,D981=Listes!$B$4),1,"erreur colonne D")))</f>
        <v>SWARMING</v>
      </c>
      <c r="P981" s="15" t="e">
        <f>IF(OR(W981="Hiver",W981="Transit"),VLOOKUP(E981,IC!A:E,4,FALSE),IF(W981="été",VLOOKUP(E981,IC!A:E,3,FALSE),"erreur"))</f>
        <v>#N/A</v>
      </c>
      <c r="Q981" s="15" t="e">
        <f>IF(P981="NR",0,IF(F981&lt;5,0,IF(P981=1,VLOOKUP(F981,IC!$G$1:$I$8,3,TRUE),
IF(P981=2,VLOOKUP(F981,IC!$K$1:$M$8,3,TRUE),
IF(P981=3,VLOOKUP(F981,IC!$O$1:$Q$8,3,TRUE),IF(P981=4,VLOOKUP(F981,IC!$S$2:$U$9,3,TRUE),
"erreur"))))))</f>
        <v>#N/A</v>
      </c>
      <c r="R981" s="16" t="e">
        <f>IF(OR(V981="NA",V981="Transit",V981&lt;Listes!$F$1),"non applicable",F981/V981)</f>
        <v>#N/A</v>
      </c>
      <c r="S981" s="16" t="e">
        <f>IF(W981="Transit","Non applicable",IF(AND(W981="été",T981&gt;Listes!F980),F981/T981,IF(AND(W981="Hiver",Hierarchisation!U981&gt;Listes!F980),F981/U981,"non applicable")))</f>
        <v>#N/A</v>
      </c>
      <c r="T981" s="17" t="e">
        <f>IF(K981="Centre",VLOOKUP(E981,effectifs_ete,3,FALSE),IF(Hierarchisation!K981="Grand Nord",VLOOKUP(Hierarchisation!E981,effectifs_ete,4,FALSE),IF(Hierarchisation!K981="Nord Est",VLOOKUP(Hierarchisation!E981,effectifs_ete,5,FALSE),IF(Hierarchisation!K981="Nord Ouest",VLOOKUP(Hierarchisation!E981,effectifs_ete,6,FALSE),IF(Hierarchisation!K981="Sud Est",VLOOKUP(Hierarchisation!E981,effectifs_ete,7,FALSE),IF(Hierarchisation!K981="Sud Ouest",VLOOKUP(Hierarchisation!E981,effectifs_ete,8,FALSE),"Erreur Région"))))))</f>
        <v>#N/A</v>
      </c>
      <c r="U981" s="17" t="e">
        <f>IF(K981="Centre",VLOOKUP(E981,effectifs_hiver,3,FALSE),IF(Hierarchisation!K981="Grand Nord",VLOOKUP(Hierarchisation!E981,effectifs_hiver,4,FALSE),IF(Hierarchisation!K981="Nord Est",VLOOKUP(Hierarchisation!E981,effectifs_hiver,5,FALSE),IF(Hierarchisation!K981="Nord Ouest",VLOOKUP(Hierarchisation!E981,effectifs_hiver,6,FALSE),IF(Hierarchisation!K981="Sud Est",VLOOKUP(Hierarchisation!E981,effectifs_hiver,7,FALSE),IF(Hierarchisation!K981="Sud Ouest",VLOOKUP(Hierarchisation!E981,effectifs_hiver,8,FALSE),"Erreur Région"))))))</f>
        <v>#N/A</v>
      </c>
      <c r="V981" s="17" t="e">
        <f>IF(W981="Transit","Transit",IF(W981="hiver",VLOOKUP(E981,'EFFECTIFS Hiver'!$A:$I,9,FALSE),IF(W981="été",VLOOKUP(E981,'EFFECTIFS Eté'!$A:$I,9,FALSE),"Erreur saison")))</f>
        <v>#N/A</v>
      </c>
      <c r="W981" s="18" t="e">
        <f>VLOOKUP(D981,Listes!B:C,2,FALSE)</f>
        <v>#N/A</v>
      </c>
    </row>
    <row r="982" spans="1:23" ht="15.75" customHeight="1">
      <c r="A982" s="11"/>
      <c r="B982" s="11"/>
      <c r="C982" s="11"/>
      <c r="D982" s="11"/>
      <c r="E982" s="11"/>
      <c r="F982" s="11"/>
      <c r="G982" s="11" t="e">
        <f>VLOOKUP(E982,TAXONS!B:C,2,FALSE)</f>
        <v>#N/A</v>
      </c>
      <c r="H982" s="13">
        <f t="shared" si="78"/>
        <v>0</v>
      </c>
      <c r="I982" s="12" t="e">
        <f t="shared" si="79"/>
        <v>#N/A</v>
      </c>
      <c r="J982" s="14" t="e">
        <f t="shared" si="80"/>
        <v>#N/A</v>
      </c>
      <c r="K982" s="15" t="e">
        <f>VLOOKUP(B982,REGIONS!A:D,4,FALSE)</f>
        <v>#N/A</v>
      </c>
      <c r="L982" s="19" t="e">
        <f>VLOOKUP(G982,Sensibilité!$A:$L,12,FALSE)</f>
        <v>#N/A</v>
      </c>
      <c r="M982" s="19" t="e">
        <f t="shared" si="81"/>
        <v>#N/A</v>
      </c>
      <c r="N982" s="19" t="e">
        <f t="shared" si="82"/>
        <v>#N/A</v>
      </c>
      <c r="O982" s="15" t="str">
        <f>IF(D982=Listes!$B$6,"SWARMING",IF(OR(D982=Listes!$B$1,D982=Listes!$B$2,D982=Listes!$B$5),2,IF(OR(D982=Listes!$B$3,D982=Listes!$B$4),1,"erreur colonne D")))</f>
        <v>SWARMING</v>
      </c>
      <c r="P982" s="15" t="e">
        <f>IF(OR(W982="Hiver",W982="Transit"),VLOOKUP(E982,IC!A:E,4,FALSE),IF(W982="été",VLOOKUP(E982,IC!A:E,3,FALSE),"erreur"))</f>
        <v>#N/A</v>
      </c>
      <c r="Q982" s="15" t="e">
        <f>IF(P982="NR",0,IF(F982&lt;5,0,IF(P982=1,VLOOKUP(F982,IC!$G$1:$I$8,3,TRUE),
IF(P982=2,VLOOKUP(F982,IC!$K$1:$M$8,3,TRUE),
IF(P982=3,VLOOKUP(F982,IC!$O$1:$Q$8,3,TRUE),IF(P982=4,VLOOKUP(F982,IC!$S$2:$U$9,3,TRUE),
"erreur"))))))</f>
        <v>#N/A</v>
      </c>
      <c r="R982" s="16" t="e">
        <f>IF(OR(V982="NA",V982="Transit",V982&lt;Listes!$F$1),"non applicable",F982/V982)</f>
        <v>#N/A</v>
      </c>
      <c r="S982" s="16" t="e">
        <f>IF(W982="Transit","Non applicable",IF(AND(W982="été",T982&gt;Listes!F981),F982/T982,IF(AND(W982="Hiver",Hierarchisation!U982&gt;Listes!F981),F982/U982,"non applicable")))</f>
        <v>#N/A</v>
      </c>
      <c r="T982" s="17" t="e">
        <f>IF(K982="Centre",VLOOKUP(E982,effectifs_ete,3,FALSE),IF(Hierarchisation!K982="Grand Nord",VLOOKUP(Hierarchisation!E982,effectifs_ete,4,FALSE),IF(Hierarchisation!K982="Nord Est",VLOOKUP(Hierarchisation!E982,effectifs_ete,5,FALSE),IF(Hierarchisation!K982="Nord Ouest",VLOOKUP(Hierarchisation!E982,effectifs_ete,6,FALSE),IF(Hierarchisation!K982="Sud Est",VLOOKUP(Hierarchisation!E982,effectifs_ete,7,FALSE),IF(Hierarchisation!K982="Sud Ouest",VLOOKUP(Hierarchisation!E982,effectifs_ete,8,FALSE),"Erreur Région"))))))</f>
        <v>#N/A</v>
      </c>
      <c r="U982" s="17" t="e">
        <f>IF(K982="Centre",VLOOKUP(E982,effectifs_hiver,3,FALSE),IF(Hierarchisation!K982="Grand Nord",VLOOKUP(Hierarchisation!E982,effectifs_hiver,4,FALSE),IF(Hierarchisation!K982="Nord Est",VLOOKUP(Hierarchisation!E982,effectifs_hiver,5,FALSE),IF(Hierarchisation!K982="Nord Ouest",VLOOKUP(Hierarchisation!E982,effectifs_hiver,6,FALSE),IF(Hierarchisation!K982="Sud Est",VLOOKUP(Hierarchisation!E982,effectifs_hiver,7,FALSE),IF(Hierarchisation!K982="Sud Ouest",VLOOKUP(Hierarchisation!E982,effectifs_hiver,8,FALSE),"Erreur Région"))))))</f>
        <v>#N/A</v>
      </c>
      <c r="V982" s="17" t="e">
        <f>IF(W982="Transit","Transit",IF(W982="hiver",VLOOKUP(E982,'EFFECTIFS Hiver'!$A:$I,9,FALSE),IF(W982="été",VLOOKUP(E982,'EFFECTIFS Eté'!$A:$I,9,FALSE),"Erreur saison")))</f>
        <v>#N/A</v>
      </c>
      <c r="W982" s="18" t="e">
        <f>VLOOKUP(D982,Listes!B:C,2,FALSE)</f>
        <v>#N/A</v>
      </c>
    </row>
    <row r="983" spans="1:23" ht="15.75" customHeight="1">
      <c r="A983" s="11"/>
      <c r="B983" s="11"/>
      <c r="C983" s="11"/>
      <c r="D983" s="11"/>
      <c r="E983" s="11"/>
      <c r="F983" s="11"/>
      <c r="G983" s="11" t="e">
        <f>VLOOKUP(E983,TAXONS!B:C,2,FALSE)</f>
        <v>#N/A</v>
      </c>
      <c r="H983" s="13">
        <f t="shared" si="78"/>
        <v>0</v>
      </c>
      <c r="I983" s="12" t="e">
        <f t="shared" si="79"/>
        <v>#N/A</v>
      </c>
      <c r="J983" s="14" t="e">
        <f t="shared" si="80"/>
        <v>#N/A</v>
      </c>
      <c r="K983" s="15" t="e">
        <f>VLOOKUP(B983,REGIONS!A:D,4,FALSE)</f>
        <v>#N/A</v>
      </c>
      <c r="L983" s="19" t="e">
        <f>VLOOKUP(G983,Sensibilité!$A:$L,12,FALSE)</f>
        <v>#N/A</v>
      </c>
      <c r="M983" s="19" t="e">
        <f t="shared" si="81"/>
        <v>#N/A</v>
      </c>
      <c r="N983" s="19" t="e">
        <f t="shared" si="82"/>
        <v>#N/A</v>
      </c>
      <c r="O983" s="15" t="str">
        <f>IF(D983=Listes!$B$6,"SWARMING",IF(OR(D983=Listes!$B$1,D983=Listes!$B$2,D983=Listes!$B$5),2,IF(OR(D983=Listes!$B$3,D983=Listes!$B$4),1,"erreur colonne D")))</f>
        <v>SWARMING</v>
      </c>
      <c r="P983" s="15" t="e">
        <f>IF(OR(W983="Hiver",W983="Transit"),VLOOKUP(E983,IC!A:E,4,FALSE),IF(W983="été",VLOOKUP(E983,IC!A:E,3,FALSE),"erreur"))</f>
        <v>#N/A</v>
      </c>
      <c r="Q983" s="15" t="e">
        <f>IF(P983="NR",0,IF(F983&lt;5,0,IF(P983=1,VLOOKUP(F983,IC!$G$1:$I$8,3,TRUE),
IF(P983=2,VLOOKUP(F983,IC!$K$1:$M$8,3,TRUE),
IF(P983=3,VLOOKUP(F983,IC!$O$1:$Q$8,3,TRUE),IF(P983=4,VLOOKUP(F983,IC!$S$2:$U$9,3,TRUE),
"erreur"))))))</f>
        <v>#N/A</v>
      </c>
      <c r="R983" s="16" t="e">
        <f>IF(OR(V983="NA",V983="Transit",V983&lt;Listes!$F$1),"non applicable",F983/V983)</f>
        <v>#N/A</v>
      </c>
      <c r="S983" s="16" t="e">
        <f>IF(W983="Transit","Non applicable",IF(AND(W983="été",T983&gt;Listes!F982),F983/T983,IF(AND(W983="Hiver",Hierarchisation!U983&gt;Listes!F982),F983/U983,"non applicable")))</f>
        <v>#N/A</v>
      </c>
      <c r="T983" s="17" t="e">
        <f>IF(K983="Centre",VLOOKUP(E983,effectifs_ete,3,FALSE),IF(Hierarchisation!K983="Grand Nord",VLOOKUP(Hierarchisation!E983,effectifs_ete,4,FALSE),IF(Hierarchisation!K983="Nord Est",VLOOKUP(Hierarchisation!E983,effectifs_ete,5,FALSE),IF(Hierarchisation!K983="Nord Ouest",VLOOKUP(Hierarchisation!E983,effectifs_ete,6,FALSE),IF(Hierarchisation!K983="Sud Est",VLOOKUP(Hierarchisation!E983,effectifs_ete,7,FALSE),IF(Hierarchisation!K983="Sud Ouest",VLOOKUP(Hierarchisation!E983,effectifs_ete,8,FALSE),"Erreur Région"))))))</f>
        <v>#N/A</v>
      </c>
      <c r="U983" s="17" t="e">
        <f>IF(K983="Centre",VLOOKUP(E983,effectifs_hiver,3,FALSE),IF(Hierarchisation!K983="Grand Nord",VLOOKUP(Hierarchisation!E983,effectifs_hiver,4,FALSE),IF(Hierarchisation!K983="Nord Est",VLOOKUP(Hierarchisation!E983,effectifs_hiver,5,FALSE),IF(Hierarchisation!K983="Nord Ouest",VLOOKUP(Hierarchisation!E983,effectifs_hiver,6,FALSE),IF(Hierarchisation!K983="Sud Est",VLOOKUP(Hierarchisation!E983,effectifs_hiver,7,FALSE),IF(Hierarchisation!K983="Sud Ouest",VLOOKUP(Hierarchisation!E983,effectifs_hiver,8,FALSE),"Erreur Région"))))))</f>
        <v>#N/A</v>
      </c>
      <c r="V983" s="17" t="e">
        <f>IF(W983="Transit","Transit",IF(W983="hiver",VLOOKUP(E983,'EFFECTIFS Hiver'!$A:$I,9,FALSE),IF(W983="été",VLOOKUP(E983,'EFFECTIFS Eté'!$A:$I,9,FALSE),"Erreur saison")))</f>
        <v>#N/A</v>
      </c>
      <c r="W983" s="18" t="e">
        <f>VLOOKUP(D983,Listes!B:C,2,FALSE)</f>
        <v>#N/A</v>
      </c>
    </row>
    <row r="984" spans="1:23" ht="15.75" customHeight="1">
      <c r="A984" s="11"/>
      <c r="B984" s="11"/>
      <c r="C984" s="11"/>
      <c r="D984" s="11"/>
      <c r="E984" s="11"/>
      <c r="F984" s="11"/>
      <c r="G984" s="11" t="e">
        <f>VLOOKUP(E984,TAXONS!B:C,2,FALSE)</f>
        <v>#N/A</v>
      </c>
      <c r="H984" s="13">
        <f t="shared" si="78"/>
        <v>0</v>
      </c>
      <c r="I984" s="12" t="e">
        <f t="shared" si="79"/>
        <v>#N/A</v>
      </c>
      <c r="J984" s="14" t="e">
        <f t="shared" si="80"/>
        <v>#N/A</v>
      </c>
      <c r="K984" s="15" t="e">
        <f>VLOOKUP(B984,REGIONS!A:D,4,FALSE)</f>
        <v>#N/A</v>
      </c>
      <c r="L984" s="19" t="e">
        <f>VLOOKUP(G984,Sensibilité!$A:$L,12,FALSE)</f>
        <v>#N/A</v>
      </c>
      <c r="M984" s="19" t="e">
        <f t="shared" si="81"/>
        <v>#N/A</v>
      </c>
      <c r="N984" s="19" t="e">
        <f t="shared" si="82"/>
        <v>#N/A</v>
      </c>
      <c r="O984" s="15" t="str">
        <f>IF(D984=Listes!$B$6,"SWARMING",IF(OR(D984=Listes!$B$1,D984=Listes!$B$2,D984=Listes!$B$5),2,IF(OR(D984=Listes!$B$3,D984=Listes!$B$4),1,"erreur colonne D")))</f>
        <v>SWARMING</v>
      </c>
      <c r="P984" s="15" t="e">
        <f>IF(OR(W984="Hiver",W984="Transit"),VLOOKUP(E984,IC!A:E,4,FALSE),IF(W984="été",VLOOKUP(E984,IC!A:E,3,FALSE),"erreur"))</f>
        <v>#N/A</v>
      </c>
      <c r="Q984" s="15" t="e">
        <f>IF(P984="NR",0,IF(F984&lt;5,0,IF(P984=1,VLOOKUP(F984,IC!$G$1:$I$8,3,TRUE),
IF(P984=2,VLOOKUP(F984,IC!$K$1:$M$8,3,TRUE),
IF(P984=3,VLOOKUP(F984,IC!$O$1:$Q$8,3,TRUE),IF(P984=4,VLOOKUP(F984,IC!$S$2:$U$9,3,TRUE),
"erreur"))))))</f>
        <v>#N/A</v>
      </c>
      <c r="R984" s="16" t="e">
        <f>IF(OR(V984="NA",V984="Transit",V984&lt;Listes!$F$1),"non applicable",F984/V984)</f>
        <v>#N/A</v>
      </c>
      <c r="S984" s="16" t="e">
        <f>IF(W984="Transit","Non applicable",IF(AND(W984="été",T984&gt;Listes!F983),F984/T984,IF(AND(W984="Hiver",Hierarchisation!U984&gt;Listes!F983),F984/U984,"non applicable")))</f>
        <v>#N/A</v>
      </c>
      <c r="T984" s="17" t="e">
        <f>IF(K984="Centre",VLOOKUP(E984,effectifs_ete,3,FALSE),IF(Hierarchisation!K984="Grand Nord",VLOOKUP(Hierarchisation!E984,effectifs_ete,4,FALSE),IF(Hierarchisation!K984="Nord Est",VLOOKUP(Hierarchisation!E984,effectifs_ete,5,FALSE),IF(Hierarchisation!K984="Nord Ouest",VLOOKUP(Hierarchisation!E984,effectifs_ete,6,FALSE),IF(Hierarchisation!K984="Sud Est",VLOOKUP(Hierarchisation!E984,effectifs_ete,7,FALSE),IF(Hierarchisation!K984="Sud Ouest",VLOOKUP(Hierarchisation!E984,effectifs_ete,8,FALSE),"Erreur Région"))))))</f>
        <v>#N/A</v>
      </c>
      <c r="U984" s="17" t="e">
        <f>IF(K984="Centre",VLOOKUP(E984,effectifs_hiver,3,FALSE),IF(Hierarchisation!K984="Grand Nord",VLOOKUP(Hierarchisation!E984,effectifs_hiver,4,FALSE),IF(Hierarchisation!K984="Nord Est",VLOOKUP(Hierarchisation!E984,effectifs_hiver,5,FALSE),IF(Hierarchisation!K984="Nord Ouest",VLOOKUP(Hierarchisation!E984,effectifs_hiver,6,FALSE),IF(Hierarchisation!K984="Sud Est",VLOOKUP(Hierarchisation!E984,effectifs_hiver,7,FALSE),IF(Hierarchisation!K984="Sud Ouest",VLOOKUP(Hierarchisation!E984,effectifs_hiver,8,FALSE),"Erreur Région"))))))</f>
        <v>#N/A</v>
      </c>
      <c r="V984" s="17" t="e">
        <f>IF(W984="Transit","Transit",IF(W984="hiver",VLOOKUP(E984,'EFFECTIFS Hiver'!$A:$I,9,FALSE),IF(W984="été",VLOOKUP(E984,'EFFECTIFS Eté'!$A:$I,9,FALSE),"Erreur saison")))</f>
        <v>#N/A</v>
      </c>
      <c r="W984" s="18" t="e">
        <f>VLOOKUP(D984,Listes!B:C,2,FALSE)</f>
        <v>#N/A</v>
      </c>
    </row>
    <row r="985" spans="1:23" ht="15.75" customHeight="1">
      <c r="A985" s="11"/>
      <c r="B985" s="11"/>
      <c r="C985" s="11"/>
      <c r="D985" s="11"/>
      <c r="E985" s="11"/>
      <c r="F985" s="11"/>
      <c r="G985" s="11" t="e">
        <f>VLOOKUP(E985,TAXONS!B:C,2,FALSE)</f>
        <v>#N/A</v>
      </c>
      <c r="H985" s="13">
        <f t="shared" si="78"/>
        <v>0</v>
      </c>
      <c r="I985" s="12" t="e">
        <f t="shared" si="79"/>
        <v>#N/A</v>
      </c>
      <c r="J985" s="14" t="e">
        <f t="shared" si="80"/>
        <v>#N/A</v>
      </c>
      <c r="K985" s="15" t="e">
        <f>VLOOKUP(B985,REGIONS!A:D,4,FALSE)</f>
        <v>#N/A</v>
      </c>
      <c r="L985" s="19" t="e">
        <f>VLOOKUP(G985,Sensibilité!$A:$L,12,FALSE)</f>
        <v>#N/A</v>
      </c>
      <c r="M985" s="19" t="e">
        <f t="shared" si="81"/>
        <v>#N/A</v>
      </c>
      <c r="N985" s="19" t="e">
        <f t="shared" si="82"/>
        <v>#N/A</v>
      </c>
      <c r="O985" s="15" t="str">
        <f>IF(D985=Listes!$B$6,"SWARMING",IF(OR(D985=Listes!$B$1,D985=Listes!$B$2,D985=Listes!$B$5),2,IF(OR(D985=Listes!$B$3,D985=Listes!$B$4),1,"erreur colonne D")))</f>
        <v>SWARMING</v>
      </c>
      <c r="P985" s="15" t="e">
        <f>IF(OR(W985="Hiver",W985="Transit"),VLOOKUP(E985,IC!A:E,4,FALSE),IF(W985="été",VLOOKUP(E985,IC!A:E,3,FALSE),"erreur"))</f>
        <v>#N/A</v>
      </c>
      <c r="Q985" s="15" t="e">
        <f>IF(P985="NR",0,IF(F985&lt;5,0,IF(P985=1,VLOOKUP(F985,IC!$G$1:$I$8,3,TRUE),
IF(P985=2,VLOOKUP(F985,IC!$K$1:$M$8,3,TRUE),
IF(P985=3,VLOOKUP(F985,IC!$O$1:$Q$8,3,TRUE),IF(P985=4,VLOOKUP(F985,IC!$S$2:$U$9,3,TRUE),
"erreur"))))))</f>
        <v>#N/A</v>
      </c>
      <c r="R985" s="16" t="e">
        <f>IF(OR(V985="NA",V985="Transit",V985&lt;Listes!$F$1),"non applicable",F985/V985)</f>
        <v>#N/A</v>
      </c>
      <c r="S985" s="16" t="e">
        <f>IF(W985="Transit","Non applicable",IF(AND(W985="été",T985&gt;Listes!F984),F985/T985,IF(AND(W985="Hiver",Hierarchisation!U985&gt;Listes!F984),F985/U985,"non applicable")))</f>
        <v>#N/A</v>
      </c>
      <c r="T985" s="17" t="e">
        <f>IF(K985="Centre",VLOOKUP(E985,effectifs_ete,3,FALSE),IF(Hierarchisation!K985="Grand Nord",VLOOKUP(Hierarchisation!E985,effectifs_ete,4,FALSE),IF(Hierarchisation!K985="Nord Est",VLOOKUP(Hierarchisation!E985,effectifs_ete,5,FALSE),IF(Hierarchisation!K985="Nord Ouest",VLOOKUP(Hierarchisation!E985,effectifs_ete,6,FALSE),IF(Hierarchisation!K985="Sud Est",VLOOKUP(Hierarchisation!E985,effectifs_ete,7,FALSE),IF(Hierarchisation!K985="Sud Ouest",VLOOKUP(Hierarchisation!E985,effectifs_ete,8,FALSE),"Erreur Région"))))))</f>
        <v>#N/A</v>
      </c>
      <c r="U985" s="17" t="e">
        <f>IF(K985="Centre",VLOOKUP(E985,effectifs_hiver,3,FALSE),IF(Hierarchisation!K985="Grand Nord",VLOOKUP(Hierarchisation!E985,effectifs_hiver,4,FALSE),IF(Hierarchisation!K985="Nord Est",VLOOKUP(Hierarchisation!E985,effectifs_hiver,5,FALSE),IF(Hierarchisation!K985="Nord Ouest",VLOOKUP(Hierarchisation!E985,effectifs_hiver,6,FALSE),IF(Hierarchisation!K985="Sud Est",VLOOKUP(Hierarchisation!E985,effectifs_hiver,7,FALSE),IF(Hierarchisation!K985="Sud Ouest",VLOOKUP(Hierarchisation!E985,effectifs_hiver,8,FALSE),"Erreur Région"))))))</f>
        <v>#N/A</v>
      </c>
      <c r="V985" s="17" t="e">
        <f>IF(W985="Transit","Transit",IF(W985="hiver",VLOOKUP(E985,'EFFECTIFS Hiver'!$A:$I,9,FALSE),IF(W985="été",VLOOKUP(E985,'EFFECTIFS Eté'!$A:$I,9,FALSE),"Erreur saison")))</f>
        <v>#N/A</v>
      </c>
      <c r="W985" s="18" t="e">
        <f>VLOOKUP(D985,Listes!B:C,2,FALSE)</f>
        <v>#N/A</v>
      </c>
    </row>
    <row r="986" spans="1:23" ht="15.75" customHeight="1">
      <c r="A986" s="11"/>
      <c r="B986" s="11"/>
      <c r="C986" s="11"/>
      <c r="D986" s="11"/>
      <c r="E986" s="11"/>
      <c r="F986" s="11"/>
      <c r="G986" s="11" t="e">
        <f>VLOOKUP(E986,TAXONS!B:C,2,FALSE)</f>
        <v>#N/A</v>
      </c>
      <c r="H986" s="13">
        <f t="shared" si="78"/>
        <v>0</v>
      </c>
      <c r="I986" s="12" t="e">
        <f t="shared" si="79"/>
        <v>#N/A</v>
      </c>
      <c r="J986" s="14" t="e">
        <f t="shared" si="80"/>
        <v>#N/A</v>
      </c>
      <c r="K986" s="15" t="e">
        <f>VLOOKUP(B986,REGIONS!A:D,4,FALSE)</f>
        <v>#N/A</v>
      </c>
      <c r="L986" s="19" t="e">
        <f>VLOOKUP(G986,Sensibilité!$A:$L,12,FALSE)</f>
        <v>#N/A</v>
      </c>
      <c r="M986" s="19" t="e">
        <f t="shared" si="81"/>
        <v>#N/A</v>
      </c>
      <c r="N986" s="19" t="e">
        <f t="shared" si="82"/>
        <v>#N/A</v>
      </c>
      <c r="O986" s="15" t="str">
        <f>IF(D986=Listes!$B$6,"SWARMING",IF(OR(D986=Listes!$B$1,D986=Listes!$B$2,D986=Listes!$B$5),2,IF(OR(D986=Listes!$B$3,D986=Listes!$B$4),1,"erreur colonne D")))</f>
        <v>SWARMING</v>
      </c>
      <c r="P986" s="15" t="e">
        <f>IF(OR(W986="Hiver",W986="Transit"),VLOOKUP(E986,IC!A:E,4,FALSE),IF(W986="été",VLOOKUP(E986,IC!A:E,3,FALSE),"erreur"))</f>
        <v>#N/A</v>
      </c>
      <c r="Q986" s="15" t="e">
        <f>IF(P986="NR",0,IF(F986&lt;5,0,IF(P986=1,VLOOKUP(F986,IC!$G$1:$I$8,3,TRUE),
IF(P986=2,VLOOKUP(F986,IC!$K$1:$M$8,3,TRUE),
IF(P986=3,VLOOKUP(F986,IC!$O$1:$Q$8,3,TRUE),IF(P986=4,VLOOKUP(F986,IC!$S$2:$U$9,3,TRUE),
"erreur"))))))</f>
        <v>#N/A</v>
      </c>
      <c r="R986" s="16" t="e">
        <f>IF(OR(V986="NA",V986="Transit",V986&lt;Listes!$F$1),"non applicable",F986/V986)</f>
        <v>#N/A</v>
      </c>
      <c r="S986" s="16" t="e">
        <f>IF(W986="Transit","Non applicable",IF(AND(W986="été",T986&gt;Listes!F985),F986/T986,IF(AND(W986="Hiver",Hierarchisation!U986&gt;Listes!F985),F986/U986,"non applicable")))</f>
        <v>#N/A</v>
      </c>
      <c r="T986" s="17" t="e">
        <f>IF(K986="Centre",VLOOKUP(E986,effectifs_ete,3,FALSE),IF(Hierarchisation!K986="Grand Nord",VLOOKUP(Hierarchisation!E986,effectifs_ete,4,FALSE),IF(Hierarchisation!K986="Nord Est",VLOOKUP(Hierarchisation!E986,effectifs_ete,5,FALSE),IF(Hierarchisation!K986="Nord Ouest",VLOOKUP(Hierarchisation!E986,effectifs_ete,6,FALSE),IF(Hierarchisation!K986="Sud Est",VLOOKUP(Hierarchisation!E986,effectifs_ete,7,FALSE),IF(Hierarchisation!K986="Sud Ouest",VLOOKUP(Hierarchisation!E986,effectifs_ete,8,FALSE),"Erreur Région"))))))</f>
        <v>#N/A</v>
      </c>
      <c r="U986" s="17" t="e">
        <f>IF(K986="Centre",VLOOKUP(E986,effectifs_hiver,3,FALSE),IF(Hierarchisation!K986="Grand Nord",VLOOKUP(Hierarchisation!E986,effectifs_hiver,4,FALSE),IF(Hierarchisation!K986="Nord Est",VLOOKUP(Hierarchisation!E986,effectifs_hiver,5,FALSE),IF(Hierarchisation!K986="Nord Ouest",VLOOKUP(Hierarchisation!E986,effectifs_hiver,6,FALSE),IF(Hierarchisation!K986="Sud Est",VLOOKUP(Hierarchisation!E986,effectifs_hiver,7,FALSE),IF(Hierarchisation!K986="Sud Ouest",VLOOKUP(Hierarchisation!E986,effectifs_hiver,8,FALSE),"Erreur Région"))))))</f>
        <v>#N/A</v>
      </c>
      <c r="V986" s="17" t="e">
        <f>IF(W986="Transit","Transit",IF(W986="hiver",VLOOKUP(E986,'EFFECTIFS Hiver'!$A:$I,9,FALSE),IF(W986="été",VLOOKUP(E986,'EFFECTIFS Eté'!$A:$I,9,FALSE),"Erreur saison")))</f>
        <v>#N/A</v>
      </c>
      <c r="W986" s="18" t="e">
        <f>VLOOKUP(D986,Listes!B:C,2,FALSE)</f>
        <v>#N/A</v>
      </c>
    </row>
    <row r="987" spans="1:23" ht="15.75" customHeight="1">
      <c r="A987" s="11"/>
      <c r="B987" s="11"/>
      <c r="C987" s="11"/>
      <c r="D987" s="11"/>
      <c r="E987" s="11"/>
      <c r="F987" s="11"/>
      <c r="G987" s="11" t="e">
        <f>VLOOKUP(E987,TAXONS!B:C,2,FALSE)</f>
        <v>#N/A</v>
      </c>
      <c r="H987" s="13">
        <f t="shared" si="78"/>
        <v>0</v>
      </c>
      <c r="I987" s="12" t="e">
        <f t="shared" si="79"/>
        <v>#N/A</v>
      </c>
      <c r="J987" s="14" t="e">
        <f t="shared" si="80"/>
        <v>#N/A</v>
      </c>
      <c r="K987" s="15" t="e">
        <f>VLOOKUP(B987,REGIONS!A:D,4,FALSE)</f>
        <v>#N/A</v>
      </c>
      <c r="L987" s="19" t="e">
        <f>VLOOKUP(G987,Sensibilité!$A:$L,12,FALSE)</f>
        <v>#N/A</v>
      </c>
      <c r="M987" s="19" t="e">
        <f t="shared" si="81"/>
        <v>#N/A</v>
      </c>
      <c r="N987" s="19" t="e">
        <f t="shared" si="82"/>
        <v>#N/A</v>
      </c>
      <c r="O987" s="15" t="str">
        <f>IF(D987=Listes!$B$6,"SWARMING",IF(OR(D987=Listes!$B$1,D987=Listes!$B$2,D987=Listes!$B$5),2,IF(OR(D987=Listes!$B$3,D987=Listes!$B$4),1,"erreur colonne D")))</f>
        <v>SWARMING</v>
      </c>
      <c r="P987" s="15" t="e">
        <f>IF(OR(W987="Hiver",W987="Transit"),VLOOKUP(E987,IC!A:E,4,FALSE),IF(W987="été",VLOOKUP(E987,IC!A:E,3,FALSE),"erreur"))</f>
        <v>#N/A</v>
      </c>
      <c r="Q987" s="15" t="e">
        <f>IF(P987="NR",0,IF(F987&lt;5,0,IF(P987=1,VLOOKUP(F987,IC!$G$1:$I$8,3,TRUE),
IF(P987=2,VLOOKUP(F987,IC!$K$1:$M$8,3,TRUE),
IF(P987=3,VLOOKUP(F987,IC!$O$1:$Q$8,3,TRUE),IF(P987=4,VLOOKUP(F987,IC!$S$2:$U$9,3,TRUE),
"erreur"))))))</f>
        <v>#N/A</v>
      </c>
      <c r="R987" s="16" t="e">
        <f>IF(OR(V987="NA",V987="Transit",V987&lt;Listes!$F$1),"non applicable",F987/V987)</f>
        <v>#N/A</v>
      </c>
      <c r="S987" s="16" t="e">
        <f>IF(W987="Transit","Non applicable",IF(AND(W987="été",T987&gt;Listes!F986),F987/T987,IF(AND(W987="Hiver",Hierarchisation!U987&gt;Listes!F986),F987/U987,"non applicable")))</f>
        <v>#N/A</v>
      </c>
      <c r="T987" s="17" t="e">
        <f>IF(K987="Centre",VLOOKUP(E987,effectifs_ete,3,FALSE),IF(Hierarchisation!K987="Grand Nord",VLOOKUP(Hierarchisation!E987,effectifs_ete,4,FALSE),IF(Hierarchisation!K987="Nord Est",VLOOKUP(Hierarchisation!E987,effectifs_ete,5,FALSE),IF(Hierarchisation!K987="Nord Ouest",VLOOKUP(Hierarchisation!E987,effectifs_ete,6,FALSE),IF(Hierarchisation!K987="Sud Est",VLOOKUP(Hierarchisation!E987,effectifs_ete,7,FALSE),IF(Hierarchisation!K987="Sud Ouest",VLOOKUP(Hierarchisation!E987,effectifs_ete,8,FALSE),"Erreur Région"))))))</f>
        <v>#N/A</v>
      </c>
      <c r="U987" s="17" t="e">
        <f>IF(K987="Centre",VLOOKUP(E987,effectifs_hiver,3,FALSE),IF(Hierarchisation!K987="Grand Nord",VLOOKUP(Hierarchisation!E987,effectifs_hiver,4,FALSE),IF(Hierarchisation!K987="Nord Est",VLOOKUP(Hierarchisation!E987,effectifs_hiver,5,FALSE),IF(Hierarchisation!K987="Nord Ouest",VLOOKUP(Hierarchisation!E987,effectifs_hiver,6,FALSE),IF(Hierarchisation!K987="Sud Est",VLOOKUP(Hierarchisation!E987,effectifs_hiver,7,FALSE),IF(Hierarchisation!K987="Sud Ouest",VLOOKUP(Hierarchisation!E987,effectifs_hiver,8,FALSE),"Erreur Région"))))))</f>
        <v>#N/A</v>
      </c>
      <c r="V987" s="17" t="e">
        <f>IF(W987="Transit","Transit",IF(W987="hiver",VLOOKUP(E987,'EFFECTIFS Hiver'!$A:$I,9,FALSE),IF(W987="été",VLOOKUP(E987,'EFFECTIFS Eté'!$A:$I,9,FALSE),"Erreur saison")))</f>
        <v>#N/A</v>
      </c>
      <c r="W987" s="18" t="e">
        <f>VLOOKUP(D987,Listes!B:C,2,FALSE)</f>
        <v>#N/A</v>
      </c>
    </row>
    <row r="988" spans="1:23" ht="15.75" customHeight="1">
      <c r="A988" s="11"/>
      <c r="B988" s="11"/>
      <c r="C988" s="11"/>
      <c r="D988" s="11"/>
      <c r="E988" s="11"/>
      <c r="F988" s="11"/>
      <c r="G988" s="11" t="e">
        <f>VLOOKUP(E988,TAXONS!B:C,2,FALSE)</f>
        <v>#N/A</v>
      </c>
      <c r="H988" s="13">
        <f t="shared" si="78"/>
        <v>0</v>
      </c>
      <c r="I988" s="12" t="e">
        <f t="shared" si="79"/>
        <v>#N/A</v>
      </c>
      <c r="J988" s="14" t="e">
        <f t="shared" si="80"/>
        <v>#N/A</v>
      </c>
      <c r="K988" s="15" t="e">
        <f>VLOOKUP(B988,REGIONS!A:D,4,FALSE)</f>
        <v>#N/A</v>
      </c>
      <c r="L988" s="19" t="e">
        <f>VLOOKUP(G988,Sensibilité!$A:$L,12,FALSE)</f>
        <v>#N/A</v>
      </c>
      <c r="M988" s="19" t="e">
        <f t="shared" si="81"/>
        <v>#N/A</v>
      </c>
      <c r="N988" s="19" t="e">
        <f t="shared" si="82"/>
        <v>#N/A</v>
      </c>
      <c r="O988" s="15" t="str">
        <f>IF(D988=Listes!$B$6,"SWARMING",IF(OR(D988=Listes!$B$1,D988=Listes!$B$2,D988=Listes!$B$5),2,IF(OR(D988=Listes!$B$3,D988=Listes!$B$4),1,"erreur colonne D")))</f>
        <v>SWARMING</v>
      </c>
      <c r="P988" s="15" t="e">
        <f>IF(OR(W988="Hiver",W988="Transit"),VLOOKUP(E988,IC!A:E,4,FALSE),IF(W988="été",VLOOKUP(E988,IC!A:E,3,FALSE),"erreur"))</f>
        <v>#N/A</v>
      </c>
      <c r="Q988" s="15" t="e">
        <f>IF(P988="NR",0,IF(F988&lt;5,0,IF(P988=1,VLOOKUP(F988,IC!$G$1:$I$8,3,TRUE),
IF(P988=2,VLOOKUP(F988,IC!$K$1:$M$8,3,TRUE),
IF(P988=3,VLOOKUP(F988,IC!$O$1:$Q$8,3,TRUE),IF(P988=4,VLOOKUP(F988,IC!$S$2:$U$9,3,TRUE),
"erreur"))))))</f>
        <v>#N/A</v>
      </c>
      <c r="R988" s="16" t="e">
        <f>IF(OR(V988="NA",V988="Transit",V988&lt;Listes!$F$1),"non applicable",F988/V988)</f>
        <v>#N/A</v>
      </c>
      <c r="S988" s="16" t="e">
        <f>IF(W988="Transit","Non applicable",IF(AND(W988="été",T988&gt;Listes!F987),F988/T988,IF(AND(W988="Hiver",Hierarchisation!U988&gt;Listes!F987),F988/U988,"non applicable")))</f>
        <v>#N/A</v>
      </c>
      <c r="T988" s="17" t="e">
        <f>IF(K988="Centre",VLOOKUP(E988,effectifs_ete,3,FALSE),IF(Hierarchisation!K988="Grand Nord",VLOOKUP(Hierarchisation!E988,effectifs_ete,4,FALSE),IF(Hierarchisation!K988="Nord Est",VLOOKUP(Hierarchisation!E988,effectifs_ete,5,FALSE),IF(Hierarchisation!K988="Nord Ouest",VLOOKUP(Hierarchisation!E988,effectifs_ete,6,FALSE),IF(Hierarchisation!K988="Sud Est",VLOOKUP(Hierarchisation!E988,effectifs_ete,7,FALSE),IF(Hierarchisation!K988="Sud Ouest",VLOOKUP(Hierarchisation!E988,effectifs_ete,8,FALSE),"Erreur Région"))))))</f>
        <v>#N/A</v>
      </c>
      <c r="U988" s="17" t="e">
        <f>IF(K988="Centre",VLOOKUP(E988,effectifs_hiver,3,FALSE),IF(Hierarchisation!K988="Grand Nord",VLOOKUP(Hierarchisation!E988,effectifs_hiver,4,FALSE),IF(Hierarchisation!K988="Nord Est",VLOOKUP(Hierarchisation!E988,effectifs_hiver,5,FALSE),IF(Hierarchisation!K988="Nord Ouest",VLOOKUP(Hierarchisation!E988,effectifs_hiver,6,FALSE),IF(Hierarchisation!K988="Sud Est",VLOOKUP(Hierarchisation!E988,effectifs_hiver,7,FALSE),IF(Hierarchisation!K988="Sud Ouest",VLOOKUP(Hierarchisation!E988,effectifs_hiver,8,FALSE),"Erreur Région"))))))</f>
        <v>#N/A</v>
      </c>
      <c r="V988" s="17" t="e">
        <f>IF(W988="Transit","Transit",IF(W988="hiver",VLOOKUP(E988,'EFFECTIFS Hiver'!$A:$I,9,FALSE),IF(W988="été",VLOOKUP(E988,'EFFECTIFS Eté'!$A:$I,9,FALSE),"Erreur saison")))</f>
        <v>#N/A</v>
      </c>
      <c r="W988" s="18" t="e">
        <f>VLOOKUP(D988,Listes!B:C,2,FALSE)</f>
        <v>#N/A</v>
      </c>
    </row>
    <row r="989" spans="1:23" ht="15.75" customHeight="1">
      <c r="A989" s="11"/>
      <c r="B989" s="11"/>
      <c r="C989" s="11"/>
      <c r="D989" s="11"/>
      <c r="E989" s="11"/>
      <c r="F989" s="11"/>
      <c r="G989" s="11" t="e">
        <f>VLOOKUP(E989,TAXONS!B:C,2,FALSE)</f>
        <v>#N/A</v>
      </c>
      <c r="H989" s="13">
        <f t="shared" si="78"/>
        <v>0</v>
      </c>
      <c r="I989" s="12" t="e">
        <f t="shared" si="79"/>
        <v>#N/A</v>
      </c>
      <c r="J989" s="14" t="e">
        <f t="shared" si="80"/>
        <v>#N/A</v>
      </c>
      <c r="K989" s="15" t="e">
        <f>VLOOKUP(B989,REGIONS!A:D,4,FALSE)</f>
        <v>#N/A</v>
      </c>
      <c r="L989" s="19" t="e">
        <f>VLOOKUP(G989,Sensibilité!$A:$L,12,FALSE)</f>
        <v>#N/A</v>
      </c>
      <c r="M989" s="19" t="e">
        <f t="shared" si="81"/>
        <v>#N/A</v>
      </c>
      <c r="N989" s="19" t="e">
        <f t="shared" si="82"/>
        <v>#N/A</v>
      </c>
      <c r="O989" s="15" t="str">
        <f>IF(D989=Listes!$B$6,"SWARMING",IF(OR(D989=Listes!$B$1,D989=Listes!$B$2,D989=Listes!$B$5),2,IF(OR(D989=Listes!$B$3,D989=Listes!$B$4),1,"erreur colonne D")))</f>
        <v>SWARMING</v>
      </c>
      <c r="P989" s="15" t="e">
        <f>IF(OR(W989="Hiver",W989="Transit"),VLOOKUP(E989,IC!A:E,4,FALSE),IF(W989="été",VLOOKUP(E989,IC!A:E,3,FALSE),"erreur"))</f>
        <v>#N/A</v>
      </c>
      <c r="Q989" s="15" t="e">
        <f>IF(P989="NR",0,IF(F989&lt;5,0,IF(P989=1,VLOOKUP(F989,IC!$G$1:$I$8,3,TRUE),
IF(P989=2,VLOOKUP(F989,IC!$K$1:$M$8,3,TRUE),
IF(P989=3,VLOOKUP(F989,IC!$O$1:$Q$8,3,TRUE),IF(P989=4,VLOOKUP(F989,IC!$S$2:$U$9,3,TRUE),
"erreur"))))))</f>
        <v>#N/A</v>
      </c>
      <c r="R989" s="16" t="e">
        <f>IF(OR(V989="NA",V989="Transit",V989&lt;Listes!$F$1),"non applicable",F989/V989)</f>
        <v>#N/A</v>
      </c>
      <c r="S989" s="16" t="e">
        <f>IF(W989="Transit","Non applicable",IF(AND(W989="été",T989&gt;Listes!F988),F989/T989,IF(AND(W989="Hiver",Hierarchisation!U989&gt;Listes!F988),F989/U989,"non applicable")))</f>
        <v>#N/A</v>
      </c>
      <c r="T989" s="17" t="e">
        <f>IF(K989="Centre",VLOOKUP(E989,effectifs_ete,3,FALSE),IF(Hierarchisation!K989="Grand Nord",VLOOKUP(Hierarchisation!E989,effectifs_ete,4,FALSE),IF(Hierarchisation!K989="Nord Est",VLOOKUP(Hierarchisation!E989,effectifs_ete,5,FALSE),IF(Hierarchisation!K989="Nord Ouest",VLOOKUP(Hierarchisation!E989,effectifs_ete,6,FALSE),IF(Hierarchisation!K989="Sud Est",VLOOKUP(Hierarchisation!E989,effectifs_ete,7,FALSE),IF(Hierarchisation!K989="Sud Ouest",VLOOKUP(Hierarchisation!E989,effectifs_ete,8,FALSE),"Erreur Région"))))))</f>
        <v>#N/A</v>
      </c>
      <c r="U989" s="17" t="e">
        <f>IF(K989="Centre",VLOOKUP(E989,effectifs_hiver,3,FALSE),IF(Hierarchisation!K989="Grand Nord",VLOOKUP(Hierarchisation!E989,effectifs_hiver,4,FALSE),IF(Hierarchisation!K989="Nord Est",VLOOKUP(Hierarchisation!E989,effectifs_hiver,5,FALSE),IF(Hierarchisation!K989="Nord Ouest",VLOOKUP(Hierarchisation!E989,effectifs_hiver,6,FALSE),IF(Hierarchisation!K989="Sud Est",VLOOKUP(Hierarchisation!E989,effectifs_hiver,7,FALSE),IF(Hierarchisation!K989="Sud Ouest",VLOOKUP(Hierarchisation!E989,effectifs_hiver,8,FALSE),"Erreur Région"))))))</f>
        <v>#N/A</v>
      </c>
      <c r="V989" s="17" t="e">
        <f>IF(W989="Transit","Transit",IF(W989="hiver",VLOOKUP(E989,'EFFECTIFS Hiver'!$A:$I,9,FALSE),IF(W989="été",VLOOKUP(E989,'EFFECTIFS Eté'!$A:$I,9,FALSE),"Erreur saison")))</f>
        <v>#N/A</v>
      </c>
      <c r="W989" s="18" t="e">
        <f>VLOOKUP(D989,Listes!B:C,2,FALSE)</f>
        <v>#N/A</v>
      </c>
    </row>
    <row r="990" spans="1:23" ht="15.75" customHeight="1">
      <c r="A990" s="11"/>
      <c r="B990" s="11"/>
      <c r="C990" s="11"/>
      <c r="D990" s="11"/>
      <c r="E990" s="11"/>
      <c r="F990" s="11"/>
      <c r="G990" s="11" t="e">
        <f>VLOOKUP(E990,TAXONS!B:C,2,FALSE)</f>
        <v>#N/A</v>
      </c>
      <c r="H990" s="13">
        <f t="shared" si="78"/>
        <v>0</v>
      </c>
      <c r="I990" s="12" t="e">
        <f t="shared" si="79"/>
        <v>#N/A</v>
      </c>
      <c r="J990" s="14" t="e">
        <f t="shared" si="80"/>
        <v>#N/A</v>
      </c>
      <c r="K990" s="15" t="e">
        <f>VLOOKUP(B990,REGIONS!A:D,4,FALSE)</f>
        <v>#N/A</v>
      </c>
      <c r="L990" s="19" t="e">
        <f>VLOOKUP(G990,Sensibilité!$A:$L,12,FALSE)</f>
        <v>#N/A</v>
      </c>
      <c r="M990" s="19" t="e">
        <f t="shared" si="81"/>
        <v>#N/A</v>
      </c>
      <c r="N990" s="19" t="e">
        <f t="shared" si="82"/>
        <v>#N/A</v>
      </c>
      <c r="O990" s="15" t="str">
        <f>IF(D990=Listes!$B$6,"SWARMING",IF(OR(D990=Listes!$B$1,D990=Listes!$B$2,D990=Listes!$B$5),2,IF(OR(D990=Listes!$B$3,D990=Listes!$B$4),1,"erreur colonne D")))</f>
        <v>SWARMING</v>
      </c>
      <c r="P990" s="15" t="e">
        <f>IF(OR(W990="Hiver",W990="Transit"),VLOOKUP(E990,IC!A:E,4,FALSE),IF(W990="été",VLOOKUP(E990,IC!A:E,3,FALSE),"erreur"))</f>
        <v>#N/A</v>
      </c>
      <c r="Q990" s="15" t="e">
        <f>IF(P990="NR",0,IF(F990&lt;5,0,IF(P990=1,VLOOKUP(F990,IC!$G$1:$I$8,3,TRUE),
IF(P990=2,VLOOKUP(F990,IC!$K$1:$M$8,3,TRUE),
IF(P990=3,VLOOKUP(F990,IC!$O$1:$Q$8,3,TRUE),IF(P990=4,VLOOKUP(F990,IC!$S$2:$U$9,3,TRUE),
"erreur"))))))</f>
        <v>#N/A</v>
      </c>
      <c r="R990" s="16" t="e">
        <f>IF(OR(V990="NA",V990="Transit",V990&lt;Listes!$F$1),"non applicable",F990/V990)</f>
        <v>#N/A</v>
      </c>
      <c r="S990" s="16" t="e">
        <f>IF(W990="Transit","Non applicable",IF(AND(W990="été",T990&gt;Listes!F989),F990/T990,IF(AND(W990="Hiver",Hierarchisation!U990&gt;Listes!F989),F990/U990,"non applicable")))</f>
        <v>#N/A</v>
      </c>
      <c r="T990" s="17" t="e">
        <f>IF(K990="Centre",VLOOKUP(E990,effectifs_ete,3,FALSE),IF(Hierarchisation!K990="Grand Nord",VLOOKUP(Hierarchisation!E990,effectifs_ete,4,FALSE),IF(Hierarchisation!K990="Nord Est",VLOOKUP(Hierarchisation!E990,effectifs_ete,5,FALSE),IF(Hierarchisation!K990="Nord Ouest",VLOOKUP(Hierarchisation!E990,effectifs_ete,6,FALSE),IF(Hierarchisation!K990="Sud Est",VLOOKUP(Hierarchisation!E990,effectifs_ete,7,FALSE),IF(Hierarchisation!K990="Sud Ouest",VLOOKUP(Hierarchisation!E990,effectifs_ete,8,FALSE),"Erreur Région"))))))</f>
        <v>#N/A</v>
      </c>
      <c r="U990" s="17" t="e">
        <f>IF(K990="Centre",VLOOKUP(E990,effectifs_hiver,3,FALSE),IF(Hierarchisation!K990="Grand Nord",VLOOKUP(Hierarchisation!E990,effectifs_hiver,4,FALSE),IF(Hierarchisation!K990="Nord Est",VLOOKUP(Hierarchisation!E990,effectifs_hiver,5,FALSE),IF(Hierarchisation!K990="Nord Ouest",VLOOKUP(Hierarchisation!E990,effectifs_hiver,6,FALSE),IF(Hierarchisation!K990="Sud Est",VLOOKUP(Hierarchisation!E990,effectifs_hiver,7,FALSE),IF(Hierarchisation!K990="Sud Ouest",VLOOKUP(Hierarchisation!E990,effectifs_hiver,8,FALSE),"Erreur Région"))))))</f>
        <v>#N/A</v>
      </c>
      <c r="V990" s="17" t="e">
        <f>IF(W990="Transit","Transit",IF(W990="hiver",VLOOKUP(E990,'EFFECTIFS Hiver'!$A:$I,9,FALSE),IF(W990="été",VLOOKUP(E990,'EFFECTIFS Eté'!$A:$I,9,FALSE),"Erreur saison")))</f>
        <v>#N/A</v>
      </c>
      <c r="W990" s="18" t="e">
        <f>VLOOKUP(D990,Listes!B:C,2,FALSE)</f>
        <v>#N/A</v>
      </c>
    </row>
    <row r="991" spans="1:23" ht="15.75" customHeight="1">
      <c r="A991" s="11"/>
      <c r="B991" s="11"/>
      <c r="C991" s="11"/>
      <c r="D991" s="11"/>
      <c r="E991" s="11"/>
      <c r="F991" s="11"/>
      <c r="G991" s="11" t="e">
        <f>VLOOKUP(E991,TAXONS!B:C,2,FALSE)</f>
        <v>#N/A</v>
      </c>
      <c r="H991" s="13">
        <f t="shared" si="78"/>
        <v>0</v>
      </c>
      <c r="I991" s="12" t="e">
        <f t="shared" si="79"/>
        <v>#N/A</v>
      </c>
      <c r="J991" s="14" t="e">
        <f t="shared" si="80"/>
        <v>#N/A</v>
      </c>
      <c r="K991" s="15" t="e">
        <f>VLOOKUP(B991,REGIONS!A:D,4,FALSE)</f>
        <v>#N/A</v>
      </c>
      <c r="L991" s="19" t="e">
        <f>VLOOKUP(G991,Sensibilité!$A:$L,12,FALSE)</f>
        <v>#N/A</v>
      </c>
      <c r="M991" s="19" t="e">
        <f t="shared" si="81"/>
        <v>#N/A</v>
      </c>
      <c r="N991" s="19" t="e">
        <f t="shared" si="82"/>
        <v>#N/A</v>
      </c>
      <c r="O991" s="15" t="str">
        <f>IF(D991=Listes!$B$6,"SWARMING",IF(OR(D991=Listes!$B$1,D991=Listes!$B$2,D991=Listes!$B$5),2,IF(OR(D991=Listes!$B$3,D991=Listes!$B$4),1,"erreur colonne D")))</f>
        <v>SWARMING</v>
      </c>
      <c r="P991" s="15" t="e">
        <f>IF(OR(W991="Hiver",W991="Transit"),VLOOKUP(E991,IC!A:E,4,FALSE),IF(W991="été",VLOOKUP(E991,IC!A:E,3,FALSE),"erreur"))</f>
        <v>#N/A</v>
      </c>
      <c r="Q991" s="15" t="e">
        <f>IF(P991="NR",0,IF(F991&lt;5,0,IF(P991=1,VLOOKUP(F991,IC!$G$1:$I$8,3,TRUE),
IF(P991=2,VLOOKUP(F991,IC!$K$1:$M$8,3,TRUE),
IF(P991=3,VLOOKUP(F991,IC!$O$1:$Q$8,3,TRUE),IF(P991=4,VLOOKUP(F991,IC!$S$2:$U$9,3,TRUE),
"erreur"))))))</f>
        <v>#N/A</v>
      </c>
      <c r="R991" s="16" t="e">
        <f>IF(OR(V991="NA",V991="Transit",V991&lt;Listes!$F$1),"non applicable",F991/V991)</f>
        <v>#N/A</v>
      </c>
      <c r="S991" s="16" t="e">
        <f>IF(W991="Transit","Non applicable",IF(AND(W991="été",T991&gt;Listes!F990),F991/T991,IF(AND(W991="Hiver",Hierarchisation!U991&gt;Listes!F990),F991/U991,"non applicable")))</f>
        <v>#N/A</v>
      </c>
      <c r="T991" s="17" t="e">
        <f>IF(K991="Centre",VLOOKUP(E991,effectifs_ete,3,FALSE),IF(Hierarchisation!K991="Grand Nord",VLOOKUP(Hierarchisation!E991,effectifs_ete,4,FALSE),IF(Hierarchisation!K991="Nord Est",VLOOKUP(Hierarchisation!E991,effectifs_ete,5,FALSE),IF(Hierarchisation!K991="Nord Ouest",VLOOKUP(Hierarchisation!E991,effectifs_ete,6,FALSE),IF(Hierarchisation!K991="Sud Est",VLOOKUP(Hierarchisation!E991,effectifs_ete,7,FALSE),IF(Hierarchisation!K991="Sud Ouest",VLOOKUP(Hierarchisation!E991,effectifs_ete,8,FALSE),"Erreur Région"))))))</f>
        <v>#N/A</v>
      </c>
      <c r="U991" s="17" t="e">
        <f>IF(K991="Centre",VLOOKUP(E991,effectifs_hiver,3,FALSE),IF(Hierarchisation!K991="Grand Nord",VLOOKUP(Hierarchisation!E991,effectifs_hiver,4,FALSE),IF(Hierarchisation!K991="Nord Est",VLOOKUP(Hierarchisation!E991,effectifs_hiver,5,FALSE),IF(Hierarchisation!K991="Nord Ouest",VLOOKUP(Hierarchisation!E991,effectifs_hiver,6,FALSE),IF(Hierarchisation!K991="Sud Est",VLOOKUP(Hierarchisation!E991,effectifs_hiver,7,FALSE),IF(Hierarchisation!K991="Sud Ouest",VLOOKUP(Hierarchisation!E991,effectifs_hiver,8,FALSE),"Erreur Région"))))))</f>
        <v>#N/A</v>
      </c>
      <c r="V991" s="17" t="e">
        <f>IF(W991="Transit","Transit",IF(W991="hiver",VLOOKUP(E991,'EFFECTIFS Hiver'!$A:$I,9,FALSE),IF(W991="été",VLOOKUP(E991,'EFFECTIFS Eté'!$A:$I,9,FALSE),"Erreur saison")))</f>
        <v>#N/A</v>
      </c>
      <c r="W991" s="18" t="e">
        <f>VLOOKUP(D991,Listes!B:C,2,FALSE)</f>
        <v>#N/A</v>
      </c>
    </row>
    <row r="992" spans="1:23" ht="15.75" customHeight="1">
      <c r="A992" s="11"/>
      <c r="B992" s="11"/>
      <c r="C992" s="11"/>
      <c r="D992" s="11"/>
      <c r="E992" s="11"/>
      <c r="F992" s="11"/>
      <c r="G992" s="11" t="e">
        <f>VLOOKUP(E992,TAXONS!B:C,2,FALSE)</f>
        <v>#N/A</v>
      </c>
      <c r="H992" s="13">
        <f t="shared" si="78"/>
        <v>0</v>
      </c>
      <c r="I992" s="12" t="e">
        <f t="shared" si="79"/>
        <v>#N/A</v>
      </c>
      <c r="J992" s="14" t="e">
        <f t="shared" si="80"/>
        <v>#N/A</v>
      </c>
      <c r="K992" s="15" t="e">
        <f>VLOOKUP(B992,REGIONS!A:D,4,FALSE)</f>
        <v>#N/A</v>
      </c>
      <c r="L992" s="19" t="e">
        <f>VLOOKUP(G992,Sensibilité!$A:$L,12,FALSE)</f>
        <v>#N/A</v>
      </c>
      <c r="M992" s="19" t="e">
        <f t="shared" si="81"/>
        <v>#N/A</v>
      </c>
      <c r="N992" s="19" t="e">
        <f t="shared" si="82"/>
        <v>#N/A</v>
      </c>
      <c r="O992" s="15" t="str">
        <f>IF(D992=Listes!$B$6,"SWARMING",IF(OR(D992=Listes!$B$1,D992=Listes!$B$2,D992=Listes!$B$5),2,IF(OR(D992=Listes!$B$3,D992=Listes!$B$4),1,"erreur colonne D")))</f>
        <v>SWARMING</v>
      </c>
      <c r="P992" s="15" t="e">
        <f>IF(OR(W992="Hiver",W992="Transit"),VLOOKUP(E992,IC!A:E,4,FALSE),IF(W992="été",VLOOKUP(E992,IC!A:E,3,FALSE),"erreur"))</f>
        <v>#N/A</v>
      </c>
      <c r="Q992" s="15" t="e">
        <f>IF(P992="NR",0,IF(F992&lt;5,0,IF(P992=1,VLOOKUP(F992,IC!$G$1:$I$8,3,TRUE),
IF(P992=2,VLOOKUP(F992,IC!$K$1:$M$8,3,TRUE),
IF(P992=3,VLOOKUP(F992,IC!$O$1:$Q$8,3,TRUE),IF(P992=4,VLOOKUP(F992,IC!$S$2:$U$9,3,TRUE),
"erreur"))))))</f>
        <v>#N/A</v>
      </c>
      <c r="R992" s="16" t="e">
        <f>IF(OR(V992="NA",V992="Transit",V992&lt;Listes!$F$1),"non applicable",F992/V992)</f>
        <v>#N/A</v>
      </c>
      <c r="S992" s="16" t="e">
        <f>IF(W992="Transit","Non applicable",IF(AND(W992="été",T992&gt;Listes!F991),F992/T992,IF(AND(W992="Hiver",Hierarchisation!U992&gt;Listes!F991),F992/U992,"non applicable")))</f>
        <v>#N/A</v>
      </c>
      <c r="T992" s="17" t="e">
        <f>IF(K992="Centre",VLOOKUP(E992,effectifs_ete,3,FALSE),IF(Hierarchisation!K992="Grand Nord",VLOOKUP(Hierarchisation!E992,effectifs_ete,4,FALSE),IF(Hierarchisation!K992="Nord Est",VLOOKUP(Hierarchisation!E992,effectifs_ete,5,FALSE),IF(Hierarchisation!K992="Nord Ouest",VLOOKUP(Hierarchisation!E992,effectifs_ete,6,FALSE),IF(Hierarchisation!K992="Sud Est",VLOOKUP(Hierarchisation!E992,effectifs_ete,7,FALSE),IF(Hierarchisation!K992="Sud Ouest",VLOOKUP(Hierarchisation!E992,effectifs_ete,8,FALSE),"Erreur Région"))))))</f>
        <v>#N/A</v>
      </c>
      <c r="U992" s="17" t="e">
        <f>IF(K992="Centre",VLOOKUP(E992,effectifs_hiver,3,FALSE),IF(Hierarchisation!K992="Grand Nord",VLOOKUP(Hierarchisation!E992,effectifs_hiver,4,FALSE),IF(Hierarchisation!K992="Nord Est",VLOOKUP(Hierarchisation!E992,effectifs_hiver,5,FALSE),IF(Hierarchisation!K992="Nord Ouest",VLOOKUP(Hierarchisation!E992,effectifs_hiver,6,FALSE),IF(Hierarchisation!K992="Sud Est",VLOOKUP(Hierarchisation!E992,effectifs_hiver,7,FALSE),IF(Hierarchisation!K992="Sud Ouest",VLOOKUP(Hierarchisation!E992,effectifs_hiver,8,FALSE),"Erreur Région"))))))</f>
        <v>#N/A</v>
      </c>
      <c r="V992" s="17" t="e">
        <f>IF(W992="Transit","Transit",IF(W992="hiver",VLOOKUP(E992,'EFFECTIFS Hiver'!$A:$I,9,FALSE),IF(W992="été",VLOOKUP(E992,'EFFECTIFS Eté'!$A:$I,9,FALSE),"Erreur saison")))</f>
        <v>#N/A</v>
      </c>
      <c r="W992" s="18" t="e">
        <f>VLOOKUP(D992,Listes!B:C,2,FALSE)</f>
        <v>#N/A</v>
      </c>
    </row>
    <row r="993" spans="1:23" ht="15.75" customHeight="1">
      <c r="A993" s="11"/>
      <c r="B993" s="11"/>
      <c r="C993" s="11"/>
      <c r="D993" s="11"/>
      <c r="E993" s="11"/>
      <c r="F993" s="11"/>
      <c r="G993" s="11" t="e">
        <f>VLOOKUP(E993,TAXONS!B:C,2,FALSE)</f>
        <v>#N/A</v>
      </c>
      <c r="H993" s="13">
        <f t="shared" si="78"/>
        <v>0</v>
      </c>
      <c r="I993" s="12" t="e">
        <f t="shared" si="79"/>
        <v>#N/A</v>
      </c>
      <c r="J993" s="14" t="e">
        <f t="shared" si="80"/>
        <v>#N/A</v>
      </c>
      <c r="K993" s="15" t="e">
        <f>VLOOKUP(B993,REGIONS!A:D,4,FALSE)</f>
        <v>#N/A</v>
      </c>
      <c r="L993" s="19" t="e">
        <f>VLOOKUP(G993,Sensibilité!$A:$L,12,FALSE)</f>
        <v>#N/A</v>
      </c>
      <c r="M993" s="19" t="e">
        <f t="shared" si="81"/>
        <v>#N/A</v>
      </c>
      <c r="N993" s="19" t="e">
        <f t="shared" si="82"/>
        <v>#N/A</v>
      </c>
      <c r="O993" s="15" t="str">
        <f>IF(D993=Listes!$B$6,"SWARMING",IF(OR(D993=Listes!$B$1,D993=Listes!$B$2,D993=Listes!$B$5),2,IF(OR(D993=Listes!$B$3,D993=Listes!$B$4),1,"erreur colonne D")))</f>
        <v>SWARMING</v>
      </c>
      <c r="P993" s="15" t="e">
        <f>IF(OR(W993="Hiver",W993="Transit"),VLOOKUP(E993,IC!A:E,4,FALSE),IF(W993="été",VLOOKUP(E993,IC!A:E,3,FALSE),"erreur"))</f>
        <v>#N/A</v>
      </c>
      <c r="Q993" s="15" t="e">
        <f>IF(P993="NR",0,IF(F993&lt;5,0,IF(P993=1,VLOOKUP(F993,IC!$G$1:$I$8,3,TRUE),
IF(P993=2,VLOOKUP(F993,IC!$K$1:$M$8,3,TRUE),
IF(P993=3,VLOOKUP(F993,IC!$O$1:$Q$8,3,TRUE),IF(P993=4,VLOOKUP(F993,IC!$S$2:$U$9,3,TRUE),
"erreur"))))))</f>
        <v>#N/A</v>
      </c>
      <c r="R993" s="16" t="e">
        <f>IF(OR(V993="NA",V993="Transit",V993&lt;Listes!$F$1),"non applicable",F993/V993)</f>
        <v>#N/A</v>
      </c>
      <c r="S993" s="16" t="e">
        <f>IF(W993="Transit","Non applicable",IF(AND(W993="été",T993&gt;Listes!F992),F993/T993,IF(AND(W993="Hiver",Hierarchisation!U993&gt;Listes!F992),F993/U993,"non applicable")))</f>
        <v>#N/A</v>
      </c>
      <c r="T993" s="17" t="e">
        <f>IF(K993="Centre",VLOOKUP(E993,effectifs_ete,3,FALSE),IF(Hierarchisation!K993="Grand Nord",VLOOKUP(Hierarchisation!E993,effectifs_ete,4,FALSE),IF(Hierarchisation!K993="Nord Est",VLOOKUP(Hierarchisation!E993,effectifs_ete,5,FALSE),IF(Hierarchisation!K993="Nord Ouest",VLOOKUP(Hierarchisation!E993,effectifs_ete,6,FALSE),IF(Hierarchisation!K993="Sud Est",VLOOKUP(Hierarchisation!E993,effectifs_ete,7,FALSE),IF(Hierarchisation!K993="Sud Ouest",VLOOKUP(Hierarchisation!E993,effectifs_ete,8,FALSE),"Erreur Région"))))))</f>
        <v>#N/A</v>
      </c>
      <c r="U993" s="17" t="e">
        <f>IF(K993="Centre",VLOOKUP(E993,effectifs_hiver,3,FALSE),IF(Hierarchisation!K993="Grand Nord",VLOOKUP(Hierarchisation!E993,effectifs_hiver,4,FALSE),IF(Hierarchisation!K993="Nord Est",VLOOKUP(Hierarchisation!E993,effectifs_hiver,5,FALSE),IF(Hierarchisation!K993="Nord Ouest",VLOOKUP(Hierarchisation!E993,effectifs_hiver,6,FALSE),IF(Hierarchisation!K993="Sud Est",VLOOKUP(Hierarchisation!E993,effectifs_hiver,7,FALSE),IF(Hierarchisation!K993="Sud Ouest",VLOOKUP(Hierarchisation!E993,effectifs_hiver,8,FALSE),"Erreur Région"))))))</f>
        <v>#N/A</v>
      </c>
      <c r="V993" s="17" t="e">
        <f>IF(W993="Transit","Transit",IF(W993="hiver",VLOOKUP(E993,'EFFECTIFS Hiver'!$A:$I,9,FALSE),IF(W993="été",VLOOKUP(E993,'EFFECTIFS Eté'!$A:$I,9,FALSE),"Erreur saison")))</f>
        <v>#N/A</v>
      </c>
      <c r="W993" s="18" t="e">
        <f>VLOOKUP(D993,Listes!B:C,2,FALSE)</f>
        <v>#N/A</v>
      </c>
    </row>
    <row r="994" spans="1:23" ht="15.75" customHeight="1">
      <c r="A994" s="11"/>
      <c r="B994" s="11"/>
      <c r="C994" s="11"/>
      <c r="D994" s="11"/>
      <c r="E994" s="11"/>
      <c r="F994" s="11"/>
      <c r="G994" s="11" t="e">
        <f>VLOOKUP(E994,TAXONS!B:C,2,FALSE)</f>
        <v>#N/A</v>
      </c>
      <c r="H994" s="13">
        <f t="shared" si="78"/>
        <v>0</v>
      </c>
      <c r="I994" s="12" t="e">
        <f t="shared" si="79"/>
        <v>#N/A</v>
      </c>
      <c r="J994" s="14" t="e">
        <f t="shared" si="80"/>
        <v>#N/A</v>
      </c>
      <c r="K994" s="15" t="e">
        <f>VLOOKUP(B994,REGIONS!A:D,4,FALSE)</f>
        <v>#N/A</v>
      </c>
      <c r="L994" s="19" t="e">
        <f>VLOOKUP(G994,Sensibilité!$A:$L,12,FALSE)</f>
        <v>#N/A</v>
      </c>
      <c r="M994" s="19" t="e">
        <f t="shared" si="81"/>
        <v>#N/A</v>
      </c>
      <c r="N994" s="19" t="e">
        <f t="shared" si="82"/>
        <v>#N/A</v>
      </c>
      <c r="O994" s="15" t="str">
        <f>IF(D994=Listes!$B$6,"SWARMING",IF(OR(D994=Listes!$B$1,D994=Listes!$B$2,D994=Listes!$B$5),2,IF(OR(D994=Listes!$B$3,D994=Listes!$B$4),1,"erreur colonne D")))</f>
        <v>SWARMING</v>
      </c>
      <c r="P994" s="15" t="e">
        <f>IF(OR(W994="Hiver",W994="Transit"),VLOOKUP(E994,IC!A:E,4,FALSE),IF(W994="été",VLOOKUP(E994,IC!A:E,3,FALSE),"erreur"))</f>
        <v>#N/A</v>
      </c>
      <c r="Q994" s="15" t="e">
        <f>IF(P994="NR",0,IF(F994&lt;5,0,IF(P994=1,VLOOKUP(F994,IC!$G$1:$I$8,3,TRUE),
IF(P994=2,VLOOKUP(F994,IC!$K$1:$M$8,3,TRUE),
IF(P994=3,VLOOKUP(F994,IC!$O$1:$Q$8,3,TRUE),IF(P994=4,VLOOKUP(F994,IC!$S$2:$U$9,3,TRUE),
"erreur"))))))</f>
        <v>#N/A</v>
      </c>
      <c r="R994" s="16" t="e">
        <f>IF(OR(V994="NA",V994="Transit",V994&lt;Listes!$F$1),"non applicable",F994/V994)</f>
        <v>#N/A</v>
      </c>
      <c r="S994" s="16" t="e">
        <f>IF(W994="Transit","Non applicable",IF(AND(W994="été",T994&gt;Listes!F993),F994/T994,IF(AND(W994="Hiver",Hierarchisation!U994&gt;Listes!F993),F994/U994,"non applicable")))</f>
        <v>#N/A</v>
      </c>
      <c r="T994" s="17" t="e">
        <f>IF(K994="Centre",VLOOKUP(E994,effectifs_ete,3,FALSE),IF(Hierarchisation!K994="Grand Nord",VLOOKUP(Hierarchisation!E994,effectifs_ete,4,FALSE),IF(Hierarchisation!K994="Nord Est",VLOOKUP(Hierarchisation!E994,effectifs_ete,5,FALSE),IF(Hierarchisation!K994="Nord Ouest",VLOOKUP(Hierarchisation!E994,effectifs_ete,6,FALSE),IF(Hierarchisation!K994="Sud Est",VLOOKUP(Hierarchisation!E994,effectifs_ete,7,FALSE),IF(Hierarchisation!K994="Sud Ouest",VLOOKUP(Hierarchisation!E994,effectifs_ete,8,FALSE),"Erreur Région"))))))</f>
        <v>#N/A</v>
      </c>
      <c r="U994" s="17" t="e">
        <f>IF(K994="Centre",VLOOKUP(E994,effectifs_hiver,3,FALSE),IF(Hierarchisation!K994="Grand Nord",VLOOKUP(Hierarchisation!E994,effectifs_hiver,4,FALSE),IF(Hierarchisation!K994="Nord Est",VLOOKUP(Hierarchisation!E994,effectifs_hiver,5,FALSE),IF(Hierarchisation!K994="Nord Ouest",VLOOKUP(Hierarchisation!E994,effectifs_hiver,6,FALSE),IF(Hierarchisation!K994="Sud Est",VLOOKUP(Hierarchisation!E994,effectifs_hiver,7,FALSE),IF(Hierarchisation!K994="Sud Ouest",VLOOKUP(Hierarchisation!E994,effectifs_hiver,8,FALSE),"Erreur Région"))))))</f>
        <v>#N/A</v>
      </c>
      <c r="V994" s="17" t="e">
        <f>IF(W994="Transit","Transit",IF(W994="hiver",VLOOKUP(E994,'EFFECTIFS Hiver'!$A:$I,9,FALSE),IF(W994="été",VLOOKUP(E994,'EFFECTIFS Eté'!$A:$I,9,FALSE),"Erreur saison")))</f>
        <v>#N/A</v>
      </c>
      <c r="W994" s="18" t="e">
        <f>VLOOKUP(D994,Listes!B:C,2,FALSE)</f>
        <v>#N/A</v>
      </c>
    </row>
    <row r="995" spans="1:23" ht="15.75" customHeight="1">
      <c r="A995" s="11"/>
      <c r="B995" s="11"/>
      <c r="C995" s="11"/>
      <c r="D995" s="11"/>
      <c r="E995" s="11"/>
      <c r="F995" s="11"/>
      <c r="G995" s="11" t="e">
        <f>VLOOKUP(E995,TAXONS!B:C,2,FALSE)</f>
        <v>#N/A</v>
      </c>
      <c r="H995" s="13">
        <f t="shared" si="78"/>
        <v>0</v>
      </c>
      <c r="I995" s="12" t="e">
        <f t="shared" si="79"/>
        <v>#N/A</v>
      </c>
      <c r="J995" s="14" t="e">
        <f t="shared" si="80"/>
        <v>#N/A</v>
      </c>
      <c r="K995" s="15" t="e">
        <f>VLOOKUP(B995,REGIONS!A:D,4,FALSE)</f>
        <v>#N/A</v>
      </c>
      <c r="L995" s="19" t="e">
        <f>VLOOKUP(G995,Sensibilité!$A:$L,12,FALSE)</f>
        <v>#N/A</v>
      </c>
      <c r="M995" s="19" t="e">
        <f t="shared" si="81"/>
        <v>#N/A</v>
      </c>
      <c r="N995" s="19" t="e">
        <f t="shared" si="82"/>
        <v>#N/A</v>
      </c>
      <c r="O995" s="15" t="str">
        <f>IF(D995=Listes!$B$6,"SWARMING",IF(OR(D995=Listes!$B$1,D995=Listes!$B$2,D995=Listes!$B$5),2,IF(OR(D995=Listes!$B$3,D995=Listes!$B$4),1,"erreur colonne D")))</f>
        <v>SWARMING</v>
      </c>
      <c r="P995" s="15" t="e">
        <f>IF(OR(W995="Hiver",W995="Transit"),VLOOKUP(E995,IC!A:E,4,FALSE),IF(W995="été",VLOOKUP(E995,IC!A:E,3,FALSE),"erreur"))</f>
        <v>#N/A</v>
      </c>
      <c r="Q995" s="15" t="e">
        <f>IF(P995="NR",0,IF(F995&lt;5,0,IF(P995=1,VLOOKUP(F995,IC!$G$1:$I$8,3,TRUE),
IF(P995=2,VLOOKUP(F995,IC!$K$1:$M$8,3,TRUE),
IF(P995=3,VLOOKUP(F995,IC!$O$1:$Q$8,3,TRUE),IF(P995=4,VLOOKUP(F995,IC!$S$2:$U$9,3,TRUE),
"erreur"))))))</f>
        <v>#N/A</v>
      </c>
      <c r="R995" s="16" t="e">
        <f>IF(OR(V995="NA",V995="Transit",V995&lt;Listes!$F$1),"non applicable",F995/V995)</f>
        <v>#N/A</v>
      </c>
      <c r="S995" s="16" t="e">
        <f>IF(W995="Transit","Non applicable",IF(AND(W995="été",T995&gt;Listes!F994),F995/T995,IF(AND(W995="Hiver",Hierarchisation!U995&gt;Listes!F994),F995/U995,"non applicable")))</f>
        <v>#N/A</v>
      </c>
      <c r="T995" s="17" t="e">
        <f>IF(K995="Centre",VLOOKUP(E995,effectifs_ete,3,FALSE),IF(Hierarchisation!K995="Grand Nord",VLOOKUP(Hierarchisation!E995,effectifs_ete,4,FALSE),IF(Hierarchisation!K995="Nord Est",VLOOKUP(Hierarchisation!E995,effectifs_ete,5,FALSE),IF(Hierarchisation!K995="Nord Ouest",VLOOKUP(Hierarchisation!E995,effectifs_ete,6,FALSE),IF(Hierarchisation!K995="Sud Est",VLOOKUP(Hierarchisation!E995,effectifs_ete,7,FALSE),IF(Hierarchisation!K995="Sud Ouest",VLOOKUP(Hierarchisation!E995,effectifs_ete,8,FALSE),"Erreur Région"))))))</f>
        <v>#N/A</v>
      </c>
      <c r="U995" s="17" t="e">
        <f>IF(K995="Centre",VLOOKUP(E995,effectifs_hiver,3,FALSE),IF(Hierarchisation!K995="Grand Nord",VLOOKUP(Hierarchisation!E995,effectifs_hiver,4,FALSE),IF(Hierarchisation!K995="Nord Est",VLOOKUP(Hierarchisation!E995,effectifs_hiver,5,FALSE),IF(Hierarchisation!K995="Nord Ouest",VLOOKUP(Hierarchisation!E995,effectifs_hiver,6,FALSE),IF(Hierarchisation!K995="Sud Est",VLOOKUP(Hierarchisation!E995,effectifs_hiver,7,FALSE),IF(Hierarchisation!K995="Sud Ouest",VLOOKUP(Hierarchisation!E995,effectifs_hiver,8,FALSE),"Erreur Région"))))))</f>
        <v>#N/A</v>
      </c>
      <c r="V995" s="17" t="e">
        <f>IF(W995="Transit","Transit",IF(W995="hiver",VLOOKUP(E995,'EFFECTIFS Hiver'!$A:$I,9,FALSE),IF(W995="été",VLOOKUP(E995,'EFFECTIFS Eté'!$A:$I,9,FALSE),"Erreur saison")))</f>
        <v>#N/A</v>
      </c>
      <c r="W995" s="18" t="e">
        <f>VLOOKUP(D995,Listes!B:C,2,FALSE)</f>
        <v>#N/A</v>
      </c>
    </row>
    <row r="996" spans="1:23" ht="15.75" customHeight="1">
      <c r="A996" s="11"/>
      <c r="B996" s="11"/>
      <c r="C996" s="11"/>
      <c r="D996" s="11"/>
      <c r="E996" s="11"/>
      <c r="F996" s="11"/>
      <c r="G996" s="11" t="e">
        <f>VLOOKUP(E996,TAXONS!B:C,2,FALSE)</f>
        <v>#N/A</v>
      </c>
      <c r="H996" s="13">
        <f t="shared" si="78"/>
        <v>0</v>
      </c>
      <c r="I996" s="12" t="e">
        <f t="shared" si="79"/>
        <v>#N/A</v>
      </c>
      <c r="J996" s="14" t="e">
        <f t="shared" si="80"/>
        <v>#N/A</v>
      </c>
      <c r="K996" s="15" t="e">
        <f>VLOOKUP(B996,REGIONS!A:D,4,FALSE)</f>
        <v>#N/A</v>
      </c>
      <c r="L996" s="19" t="e">
        <f>VLOOKUP(G996,Sensibilité!$A:$L,12,FALSE)</f>
        <v>#N/A</v>
      </c>
      <c r="M996" s="19" t="e">
        <f t="shared" si="81"/>
        <v>#N/A</v>
      </c>
      <c r="N996" s="19" t="e">
        <f t="shared" si="82"/>
        <v>#N/A</v>
      </c>
      <c r="O996" s="15" t="str">
        <f>IF(D996=Listes!$B$6,"SWARMING",IF(OR(D996=Listes!$B$1,D996=Listes!$B$2,D996=Listes!$B$5),2,IF(OR(D996=Listes!$B$3,D996=Listes!$B$4),1,"erreur colonne D")))</f>
        <v>SWARMING</v>
      </c>
      <c r="P996" s="15" t="e">
        <f>IF(OR(W996="Hiver",W996="Transit"),VLOOKUP(E996,IC!A:E,4,FALSE),IF(W996="été",VLOOKUP(E996,IC!A:E,3,FALSE),"erreur"))</f>
        <v>#N/A</v>
      </c>
      <c r="Q996" s="15" t="e">
        <f>IF(P996="NR",0,IF(F996&lt;5,0,IF(P996=1,VLOOKUP(F996,IC!$G$1:$I$8,3,TRUE),
IF(P996=2,VLOOKUP(F996,IC!$K$1:$M$8,3,TRUE),
IF(P996=3,VLOOKUP(F996,IC!$O$1:$Q$8,3,TRUE),IF(P996=4,VLOOKUP(F996,IC!$S$2:$U$9,3,TRUE),
"erreur"))))))</f>
        <v>#N/A</v>
      </c>
      <c r="R996" s="16" t="e">
        <f>IF(OR(V996="NA",V996="Transit",V996&lt;Listes!$F$1),"non applicable",F996/V996)</f>
        <v>#N/A</v>
      </c>
      <c r="S996" s="16" t="e">
        <f>IF(W996="Transit","Non applicable",IF(AND(W996="été",T996&gt;Listes!F995),F996/T996,IF(AND(W996="Hiver",Hierarchisation!U996&gt;Listes!F995),F996/U996,"non applicable")))</f>
        <v>#N/A</v>
      </c>
      <c r="T996" s="17" t="e">
        <f>IF(K996="Centre",VLOOKUP(E996,effectifs_ete,3,FALSE),IF(Hierarchisation!K996="Grand Nord",VLOOKUP(Hierarchisation!E996,effectifs_ete,4,FALSE),IF(Hierarchisation!K996="Nord Est",VLOOKUP(Hierarchisation!E996,effectifs_ete,5,FALSE),IF(Hierarchisation!K996="Nord Ouest",VLOOKUP(Hierarchisation!E996,effectifs_ete,6,FALSE),IF(Hierarchisation!K996="Sud Est",VLOOKUP(Hierarchisation!E996,effectifs_ete,7,FALSE),IF(Hierarchisation!K996="Sud Ouest",VLOOKUP(Hierarchisation!E996,effectifs_ete,8,FALSE),"Erreur Région"))))))</f>
        <v>#N/A</v>
      </c>
      <c r="U996" s="17" t="e">
        <f>IF(K996="Centre",VLOOKUP(E996,effectifs_hiver,3,FALSE),IF(Hierarchisation!K996="Grand Nord",VLOOKUP(Hierarchisation!E996,effectifs_hiver,4,FALSE),IF(Hierarchisation!K996="Nord Est",VLOOKUP(Hierarchisation!E996,effectifs_hiver,5,FALSE),IF(Hierarchisation!K996="Nord Ouest",VLOOKUP(Hierarchisation!E996,effectifs_hiver,6,FALSE),IF(Hierarchisation!K996="Sud Est",VLOOKUP(Hierarchisation!E996,effectifs_hiver,7,FALSE),IF(Hierarchisation!K996="Sud Ouest",VLOOKUP(Hierarchisation!E996,effectifs_hiver,8,FALSE),"Erreur Région"))))))</f>
        <v>#N/A</v>
      </c>
      <c r="V996" s="17" t="e">
        <f>IF(W996="Transit","Transit",IF(W996="hiver",VLOOKUP(E996,'EFFECTIFS Hiver'!$A:$I,9,FALSE),IF(W996="été",VLOOKUP(E996,'EFFECTIFS Eté'!$A:$I,9,FALSE),"Erreur saison")))</f>
        <v>#N/A</v>
      </c>
      <c r="W996" s="18" t="e">
        <f>VLOOKUP(D996,Listes!B:C,2,FALSE)</f>
        <v>#N/A</v>
      </c>
    </row>
    <row r="997" spans="1:23" ht="15.75" customHeight="1">
      <c r="A997" s="11"/>
      <c r="B997" s="11"/>
      <c r="C997" s="11"/>
      <c r="D997" s="11"/>
      <c r="E997" s="11"/>
      <c r="F997" s="11"/>
      <c r="G997" s="11" t="e">
        <f>VLOOKUP(E997,TAXONS!B:C,2,FALSE)</f>
        <v>#N/A</v>
      </c>
      <c r="H997" s="13">
        <f t="shared" si="78"/>
        <v>0</v>
      </c>
      <c r="I997" s="12" t="e">
        <f t="shared" si="79"/>
        <v>#N/A</v>
      </c>
      <c r="J997" s="14" t="e">
        <f t="shared" si="80"/>
        <v>#N/A</v>
      </c>
      <c r="K997" s="15" t="e">
        <f>VLOOKUP(B997,REGIONS!A:D,4,FALSE)</f>
        <v>#N/A</v>
      </c>
      <c r="L997" s="19" t="e">
        <f>VLOOKUP(G997,Sensibilité!$A:$L,12,FALSE)</f>
        <v>#N/A</v>
      </c>
      <c r="M997" s="19" t="e">
        <f t="shared" si="81"/>
        <v>#N/A</v>
      </c>
      <c r="N997" s="19" t="e">
        <f t="shared" si="82"/>
        <v>#N/A</v>
      </c>
      <c r="O997" s="15" t="str">
        <f>IF(D997=Listes!$B$6,"SWARMING",IF(OR(D997=Listes!$B$1,D997=Listes!$B$2,D997=Listes!$B$5),2,IF(OR(D997=Listes!$B$3,D997=Listes!$B$4),1,"erreur colonne D")))</f>
        <v>SWARMING</v>
      </c>
      <c r="P997" s="15" t="e">
        <f>IF(OR(W997="Hiver",W997="Transit"),VLOOKUP(E997,IC!A:E,4,FALSE),IF(W997="été",VLOOKUP(E997,IC!A:E,3,FALSE),"erreur"))</f>
        <v>#N/A</v>
      </c>
      <c r="Q997" s="15" t="e">
        <f>IF(P997="NR",0,IF(F997&lt;5,0,IF(P997=1,VLOOKUP(F997,IC!$G$1:$I$8,3,TRUE),
IF(P997=2,VLOOKUP(F997,IC!$K$1:$M$8,3,TRUE),
IF(P997=3,VLOOKUP(F997,IC!$O$1:$Q$8,3,TRUE),IF(P997=4,VLOOKUP(F997,IC!$S$2:$U$9,3,TRUE),
"erreur"))))))</f>
        <v>#N/A</v>
      </c>
      <c r="R997" s="16" t="e">
        <f>IF(OR(V997="NA",V997="Transit",V997&lt;Listes!$F$1),"non applicable",F997/V997)</f>
        <v>#N/A</v>
      </c>
      <c r="S997" s="16" t="e">
        <f>IF(W997="Transit","Non applicable",IF(AND(W997="été",T997&gt;Listes!F996),F997/T997,IF(AND(W997="Hiver",Hierarchisation!U997&gt;Listes!F996),F997/U997,"non applicable")))</f>
        <v>#N/A</v>
      </c>
      <c r="T997" s="17" t="e">
        <f>IF(K997="Centre",VLOOKUP(E997,effectifs_ete,3,FALSE),IF(Hierarchisation!K997="Grand Nord",VLOOKUP(Hierarchisation!E997,effectifs_ete,4,FALSE),IF(Hierarchisation!K997="Nord Est",VLOOKUP(Hierarchisation!E997,effectifs_ete,5,FALSE),IF(Hierarchisation!K997="Nord Ouest",VLOOKUP(Hierarchisation!E997,effectifs_ete,6,FALSE),IF(Hierarchisation!K997="Sud Est",VLOOKUP(Hierarchisation!E997,effectifs_ete,7,FALSE),IF(Hierarchisation!K997="Sud Ouest",VLOOKUP(Hierarchisation!E997,effectifs_ete,8,FALSE),"Erreur Région"))))))</f>
        <v>#N/A</v>
      </c>
      <c r="U997" s="17" t="e">
        <f>IF(K997="Centre",VLOOKUP(E997,effectifs_hiver,3,FALSE),IF(Hierarchisation!K997="Grand Nord",VLOOKUP(Hierarchisation!E997,effectifs_hiver,4,FALSE),IF(Hierarchisation!K997="Nord Est",VLOOKUP(Hierarchisation!E997,effectifs_hiver,5,FALSE),IF(Hierarchisation!K997="Nord Ouest",VLOOKUP(Hierarchisation!E997,effectifs_hiver,6,FALSE),IF(Hierarchisation!K997="Sud Est",VLOOKUP(Hierarchisation!E997,effectifs_hiver,7,FALSE),IF(Hierarchisation!K997="Sud Ouest",VLOOKUP(Hierarchisation!E997,effectifs_hiver,8,FALSE),"Erreur Région"))))))</f>
        <v>#N/A</v>
      </c>
      <c r="V997" s="17" t="e">
        <f>IF(W997="Transit","Transit",IF(W997="hiver",VLOOKUP(E997,'EFFECTIFS Hiver'!$A:$I,9,FALSE),IF(W997="été",VLOOKUP(E997,'EFFECTIFS Eté'!$A:$I,9,FALSE),"Erreur saison")))</f>
        <v>#N/A</v>
      </c>
      <c r="W997" s="18" t="e">
        <f>VLOOKUP(D997,Listes!B:C,2,FALSE)</f>
        <v>#N/A</v>
      </c>
    </row>
    <row r="998" spans="1:23" ht="15.75" customHeight="1">
      <c r="A998" s="11"/>
      <c r="B998" s="11"/>
      <c r="C998" s="11"/>
      <c r="D998" s="11"/>
      <c r="E998" s="11"/>
      <c r="F998" s="11"/>
      <c r="G998" s="11" t="e">
        <f>VLOOKUP(E998,TAXONS!B:C,2,FALSE)</f>
        <v>#N/A</v>
      </c>
      <c r="H998" s="13">
        <f t="shared" si="78"/>
        <v>0</v>
      </c>
      <c r="I998" s="12" t="e">
        <f t="shared" si="79"/>
        <v>#N/A</v>
      </c>
      <c r="J998" s="14" t="e">
        <f t="shared" si="80"/>
        <v>#N/A</v>
      </c>
      <c r="K998" s="15" t="e">
        <f>VLOOKUP(B998,REGIONS!A:D,4,FALSE)</f>
        <v>#N/A</v>
      </c>
      <c r="L998" s="19" t="e">
        <f>VLOOKUP(G998,Sensibilité!$A:$L,12,FALSE)</f>
        <v>#N/A</v>
      </c>
      <c r="M998" s="19" t="e">
        <f t="shared" si="81"/>
        <v>#N/A</v>
      </c>
      <c r="N998" s="19" t="e">
        <f t="shared" si="82"/>
        <v>#N/A</v>
      </c>
      <c r="O998" s="15" t="str">
        <f>IF(D998=Listes!$B$6,"SWARMING",IF(OR(D998=Listes!$B$1,D998=Listes!$B$2,D998=Listes!$B$5),2,IF(OR(D998=Listes!$B$3,D998=Listes!$B$4),1,"erreur colonne D")))</f>
        <v>SWARMING</v>
      </c>
      <c r="P998" s="15" t="e">
        <f>IF(OR(W998="Hiver",W998="Transit"),VLOOKUP(E998,IC!A:E,4,FALSE),IF(W998="été",VLOOKUP(E998,IC!A:E,3,FALSE),"erreur"))</f>
        <v>#N/A</v>
      </c>
      <c r="Q998" s="15" t="e">
        <f>IF(P998="NR",0,IF(F998&lt;5,0,IF(P998=1,VLOOKUP(F998,IC!$G$1:$I$8,3,TRUE),
IF(P998=2,VLOOKUP(F998,IC!$K$1:$M$8,3,TRUE),
IF(P998=3,VLOOKUP(F998,IC!$O$1:$Q$8,3,TRUE),IF(P998=4,VLOOKUP(F998,IC!$S$2:$U$9,3,TRUE),
"erreur"))))))</f>
        <v>#N/A</v>
      </c>
      <c r="R998" s="16" t="e">
        <f>IF(OR(V998="NA",V998="Transit",V998&lt;Listes!$F$1),"non applicable",F998/V998)</f>
        <v>#N/A</v>
      </c>
      <c r="S998" s="16" t="e">
        <f>IF(W998="Transit","Non applicable",IF(AND(W998="été",T998&gt;Listes!F997),F998/T998,IF(AND(W998="Hiver",Hierarchisation!U998&gt;Listes!F997),F998/U998,"non applicable")))</f>
        <v>#N/A</v>
      </c>
      <c r="T998" s="17" t="e">
        <f>IF(K998="Centre",VLOOKUP(E998,effectifs_ete,3,FALSE),IF(Hierarchisation!K998="Grand Nord",VLOOKUP(Hierarchisation!E998,effectifs_ete,4,FALSE),IF(Hierarchisation!K998="Nord Est",VLOOKUP(Hierarchisation!E998,effectifs_ete,5,FALSE),IF(Hierarchisation!K998="Nord Ouest",VLOOKUP(Hierarchisation!E998,effectifs_ete,6,FALSE),IF(Hierarchisation!K998="Sud Est",VLOOKUP(Hierarchisation!E998,effectifs_ete,7,FALSE),IF(Hierarchisation!K998="Sud Ouest",VLOOKUP(Hierarchisation!E998,effectifs_ete,8,FALSE),"Erreur Région"))))))</f>
        <v>#N/A</v>
      </c>
      <c r="U998" s="17" t="e">
        <f>IF(K998="Centre",VLOOKUP(E998,effectifs_hiver,3,FALSE),IF(Hierarchisation!K998="Grand Nord",VLOOKUP(Hierarchisation!E998,effectifs_hiver,4,FALSE),IF(Hierarchisation!K998="Nord Est",VLOOKUP(Hierarchisation!E998,effectifs_hiver,5,FALSE),IF(Hierarchisation!K998="Nord Ouest",VLOOKUP(Hierarchisation!E998,effectifs_hiver,6,FALSE),IF(Hierarchisation!K998="Sud Est",VLOOKUP(Hierarchisation!E998,effectifs_hiver,7,FALSE),IF(Hierarchisation!K998="Sud Ouest",VLOOKUP(Hierarchisation!E998,effectifs_hiver,8,FALSE),"Erreur Région"))))))</f>
        <v>#N/A</v>
      </c>
      <c r="V998" s="17" t="e">
        <f>IF(W998="Transit","Transit",IF(W998="hiver",VLOOKUP(E998,'EFFECTIFS Hiver'!$A:$I,9,FALSE),IF(W998="été",VLOOKUP(E998,'EFFECTIFS Eté'!$A:$I,9,FALSE),"Erreur saison")))</f>
        <v>#N/A</v>
      </c>
      <c r="W998" s="18" t="e">
        <f>VLOOKUP(D998,Listes!B:C,2,FALSE)</f>
        <v>#N/A</v>
      </c>
    </row>
    <row r="999" spans="1:23" ht="15.75" customHeight="1">
      <c r="A999" s="11"/>
      <c r="B999" s="11"/>
      <c r="C999" s="11"/>
      <c r="D999" s="11"/>
      <c r="E999" s="11"/>
      <c r="F999" s="11"/>
      <c r="G999" s="11" t="e">
        <f>VLOOKUP(E999,TAXONS!B:C,2,FALSE)</f>
        <v>#N/A</v>
      </c>
      <c r="H999" s="13">
        <f t="shared" si="78"/>
        <v>0</v>
      </c>
      <c r="I999" s="12" t="e">
        <f t="shared" si="79"/>
        <v>#N/A</v>
      </c>
      <c r="J999" s="14" t="e">
        <f t="shared" si="80"/>
        <v>#N/A</v>
      </c>
      <c r="K999" s="15" t="e">
        <f>VLOOKUP(B999,REGIONS!A:D,4,FALSE)</f>
        <v>#N/A</v>
      </c>
      <c r="L999" s="19" t="e">
        <f>VLOOKUP(G999,Sensibilité!$A:$L,12,FALSE)</f>
        <v>#N/A</v>
      </c>
      <c r="M999" s="19" t="e">
        <f t="shared" si="81"/>
        <v>#N/A</v>
      </c>
      <c r="N999" s="19" t="e">
        <f t="shared" si="82"/>
        <v>#N/A</v>
      </c>
      <c r="O999" s="15" t="str">
        <f>IF(D999=Listes!$B$6,"SWARMING",IF(OR(D999=Listes!$B$1,D999=Listes!$B$2,D999=Listes!$B$5),2,IF(OR(D999=Listes!$B$3,D999=Listes!$B$4),1,"erreur colonne D")))</f>
        <v>SWARMING</v>
      </c>
      <c r="P999" s="15" t="e">
        <f>IF(OR(W999="Hiver",W999="Transit"),VLOOKUP(E999,IC!A:E,4,FALSE),IF(W999="été",VLOOKUP(E999,IC!A:E,3,FALSE),"erreur"))</f>
        <v>#N/A</v>
      </c>
      <c r="Q999" s="15" t="e">
        <f>IF(P999="NR",0,IF(F999&lt;5,0,IF(P999=1,VLOOKUP(F999,IC!$G$1:$I$8,3,TRUE),
IF(P999=2,VLOOKUP(F999,IC!$K$1:$M$8,3,TRUE),
IF(P999=3,VLOOKUP(F999,IC!$O$1:$Q$8,3,TRUE),IF(P999=4,VLOOKUP(F999,IC!$S$2:$U$9,3,TRUE),
"erreur"))))))</f>
        <v>#N/A</v>
      </c>
      <c r="R999" s="16" t="e">
        <f>IF(OR(V999="NA",V999="Transit",V999&lt;Listes!$F$1),"non applicable",F999/V999)</f>
        <v>#N/A</v>
      </c>
      <c r="S999" s="16" t="e">
        <f>IF(W999="Transit","Non applicable",IF(AND(W999="été",T999&gt;Listes!F998),F999/T999,IF(AND(W999="Hiver",Hierarchisation!U999&gt;Listes!F998),F999/U999,"non applicable")))</f>
        <v>#N/A</v>
      </c>
      <c r="T999" s="17" t="e">
        <f>IF(K999="Centre",VLOOKUP(E999,effectifs_ete,3,FALSE),IF(Hierarchisation!K999="Grand Nord",VLOOKUP(Hierarchisation!E999,effectifs_ete,4,FALSE),IF(Hierarchisation!K999="Nord Est",VLOOKUP(Hierarchisation!E999,effectifs_ete,5,FALSE),IF(Hierarchisation!K999="Nord Ouest",VLOOKUP(Hierarchisation!E999,effectifs_ete,6,FALSE),IF(Hierarchisation!K999="Sud Est",VLOOKUP(Hierarchisation!E999,effectifs_ete,7,FALSE),IF(Hierarchisation!K999="Sud Ouest",VLOOKUP(Hierarchisation!E999,effectifs_ete,8,FALSE),"Erreur Région"))))))</f>
        <v>#N/A</v>
      </c>
      <c r="U999" s="17" t="e">
        <f>IF(K999="Centre",VLOOKUP(E999,effectifs_hiver,3,FALSE),IF(Hierarchisation!K999="Grand Nord",VLOOKUP(Hierarchisation!E999,effectifs_hiver,4,FALSE),IF(Hierarchisation!K999="Nord Est",VLOOKUP(Hierarchisation!E999,effectifs_hiver,5,FALSE),IF(Hierarchisation!K999="Nord Ouest",VLOOKUP(Hierarchisation!E999,effectifs_hiver,6,FALSE),IF(Hierarchisation!K999="Sud Est",VLOOKUP(Hierarchisation!E999,effectifs_hiver,7,FALSE),IF(Hierarchisation!K999="Sud Ouest",VLOOKUP(Hierarchisation!E999,effectifs_hiver,8,FALSE),"Erreur Région"))))))</f>
        <v>#N/A</v>
      </c>
      <c r="V999" s="17" t="e">
        <f>IF(W999="Transit","Transit",IF(W999="hiver",VLOOKUP(E999,'EFFECTIFS Hiver'!$A:$I,9,FALSE),IF(W999="été",VLOOKUP(E999,'EFFECTIFS Eté'!$A:$I,9,FALSE),"Erreur saison")))</f>
        <v>#N/A</v>
      </c>
      <c r="W999" s="18" t="e">
        <f>VLOOKUP(D999,Listes!B:C,2,FALSE)</f>
        <v>#N/A</v>
      </c>
    </row>
    <row r="1000" spans="1:23" ht="15.75" customHeight="1">
      <c r="A1000" s="11"/>
      <c r="B1000" s="11"/>
      <c r="C1000" s="11"/>
      <c r="D1000" s="11"/>
      <c r="E1000" s="11"/>
      <c r="F1000" s="11"/>
      <c r="G1000" s="11" t="e">
        <f>VLOOKUP(E1000,TAXONS!B:C,2,FALSE)</f>
        <v>#N/A</v>
      </c>
      <c r="H1000" s="13">
        <f t="shared" si="78"/>
        <v>0</v>
      </c>
      <c r="I1000" s="12" t="e">
        <f t="shared" si="79"/>
        <v>#N/A</v>
      </c>
      <c r="J1000" s="14" t="e">
        <f t="shared" si="80"/>
        <v>#N/A</v>
      </c>
      <c r="K1000" s="15" t="e">
        <f>VLOOKUP(B1000,REGIONS!A:D,4,FALSE)</f>
        <v>#N/A</v>
      </c>
      <c r="L1000" s="19" t="e">
        <f>VLOOKUP(G1000,Sensibilité!$A:$L,12,FALSE)</f>
        <v>#N/A</v>
      </c>
      <c r="M1000" s="19" t="e">
        <f t="shared" si="81"/>
        <v>#N/A</v>
      </c>
      <c r="N1000" s="19" t="e">
        <f t="shared" si="82"/>
        <v>#N/A</v>
      </c>
      <c r="O1000" s="15" t="str">
        <f>IF(D1000=Listes!$B$6,"SWARMING",IF(OR(D1000=Listes!$B$1,D1000=Listes!$B$2,D1000=Listes!$B$5),2,IF(OR(D1000=Listes!$B$3,D1000=Listes!$B$4),1,"erreur colonne D")))</f>
        <v>SWARMING</v>
      </c>
      <c r="P1000" s="15" t="e">
        <f>IF(OR(W1000="Hiver",W1000="Transit"),VLOOKUP(E1000,IC!A:E,4,FALSE),IF(W1000="été",VLOOKUP(E1000,IC!A:E,3,FALSE),"erreur"))</f>
        <v>#N/A</v>
      </c>
      <c r="Q1000" s="15" t="e">
        <f>IF(P1000="NR",0,IF(F1000&lt;5,0,IF(P1000=1,VLOOKUP(F1000,IC!$G$1:$I$8,3,TRUE),
IF(P1000=2,VLOOKUP(F1000,IC!$K$1:$M$8,3,TRUE),
IF(P1000=3,VLOOKUP(F1000,IC!$O$1:$Q$8,3,TRUE),IF(P1000=4,VLOOKUP(F1000,IC!$S$2:$U$9,3,TRUE),
"erreur"))))))</f>
        <v>#N/A</v>
      </c>
      <c r="R1000" s="16" t="e">
        <f>IF(OR(V1000="NA",V1000="Transit",V1000&lt;Listes!$F$1),"non applicable",F1000/V1000)</f>
        <v>#N/A</v>
      </c>
      <c r="S1000" s="16" t="e">
        <f>IF(W1000="Transit","Non applicable",IF(AND(W1000="été",T1000&gt;Listes!F999),F1000/T1000,IF(AND(W1000="Hiver",Hierarchisation!U1000&gt;Listes!F999),F1000/U1000,"non applicable")))</f>
        <v>#N/A</v>
      </c>
      <c r="T1000" s="17" t="e">
        <f>IF(K1000="Centre",VLOOKUP(E1000,effectifs_ete,3,FALSE),IF(Hierarchisation!K1000="Grand Nord",VLOOKUP(Hierarchisation!E1000,effectifs_ete,4,FALSE),IF(Hierarchisation!K1000="Nord Est",VLOOKUP(Hierarchisation!E1000,effectifs_ete,5,FALSE),IF(Hierarchisation!K1000="Nord Ouest",VLOOKUP(Hierarchisation!E1000,effectifs_ete,6,FALSE),IF(Hierarchisation!K1000="Sud Est",VLOOKUP(Hierarchisation!E1000,effectifs_ete,7,FALSE),IF(Hierarchisation!K1000="Sud Ouest",VLOOKUP(Hierarchisation!E1000,effectifs_ete,8,FALSE),"Erreur Région"))))))</f>
        <v>#N/A</v>
      </c>
      <c r="U1000" s="17" t="e">
        <f>IF(K1000="Centre",VLOOKUP(E1000,effectifs_hiver,3,FALSE),IF(Hierarchisation!K1000="Grand Nord",VLOOKUP(Hierarchisation!E1000,effectifs_hiver,4,FALSE),IF(Hierarchisation!K1000="Nord Est",VLOOKUP(Hierarchisation!E1000,effectifs_hiver,5,FALSE),IF(Hierarchisation!K1000="Nord Ouest",VLOOKUP(Hierarchisation!E1000,effectifs_hiver,6,FALSE),IF(Hierarchisation!K1000="Sud Est",VLOOKUP(Hierarchisation!E1000,effectifs_hiver,7,FALSE),IF(Hierarchisation!K1000="Sud Ouest",VLOOKUP(Hierarchisation!E1000,effectifs_hiver,8,FALSE),"Erreur Région"))))))</f>
        <v>#N/A</v>
      </c>
      <c r="V1000" s="17" t="e">
        <f>IF(W1000="Transit","Transit",IF(W1000="hiver",VLOOKUP(E1000,'EFFECTIFS Hiver'!$A:$I,9,FALSE),IF(W1000="été",VLOOKUP(E1000,'EFFECTIFS Eté'!$A:$I,9,FALSE),"Erreur saison")))</f>
        <v>#N/A</v>
      </c>
      <c r="W1000" s="18" t="e">
        <f>VLOOKUP(D1000,Listes!B:C,2,FALSE)</f>
        <v>#N/A</v>
      </c>
    </row>
    <row r="1001" spans="1:23" ht="15.75" customHeight="1">
      <c r="A1001" s="11"/>
      <c r="B1001" s="11"/>
      <c r="C1001" s="11"/>
      <c r="D1001" s="11"/>
      <c r="E1001" s="11"/>
      <c r="F1001" s="11"/>
      <c r="G1001" s="11" t="e">
        <f>VLOOKUP(E1001,TAXONS!B:C,2,FALSE)</f>
        <v>#N/A</v>
      </c>
      <c r="H1001" s="13">
        <f t="shared" si="78"/>
        <v>0</v>
      </c>
      <c r="I1001" s="12" t="e">
        <f t="shared" si="79"/>
        <v>#N/A</v>
      </c>
      <c r="J1001" s="14" t="e">
        <f t="shared" si="80"/>
        <v>#N/A</v>
      </c>
      <c r="K1001" s="15" t="e">
        <f>VLOOKUP(B1001,REGIONS!A:D,4,FALSE)</f>
        <v>#N/A</v>
      </c>
      <c r="L1001" s="19" t="e">
        <f>VLOOKUP(G1001,Sensibilité!$A:$L,12,FALSE)</f>
        <v>#N/A</v>
      </c>
      <c r="M1001" s="19" t="e">
        <f t="shared" si="81"/>
        <v>#N/A</v>
      </c>
      <c r="N1001" s="19" t="e">
        <f t="shared" si="82"/>
        <v>#N/A</v>
      </c>
      <c r="O1001" s="15" t="str">
        <f>IF(D1001=Listes!$B$6,"SWARMING",IF(OR(D1001=Listes!$B$1,D1001=Listes!$B$2,D1001=Listes!$B$5),2,IF(OR(D1001=Listes!$B$3,D1001=Listes!$B$4),1,"erreur colonne D")))</f>
        <v>SWARMING</v>
      </c>
      <c r="P1001" s="15" t="e">
        <f>IF(OR(W1001="Hiver",W1001="Transit"),VLOOKUP(E1001,IC!A:E,4,FALSE),IF(W1001="été",VLOOKUP(E1001,IC!A:E,3,FALSE),"erreur"))</f>
        <v>#N/A</v>
      </c>
      <c r="Q1001" s="15" t="e">
        <f>IF(P1001="NR",0,IF(F1001&lt;5,0,IF(P1001=1,VLOOKUP(F1001,IC!$G$1:$I$8,3,TRUE),
IF(P1001=2,VLOOKUP(F1001,IC!$K$1:$M$8,3,TRUE),
IF(P1001=3,VLOOKUP(F1001,IC!$O$1:$Q$8,3,TRUE),IF(P1001=4,VLOOKUP(F1001,IC!$S$2:$U$9,3,TRUE),
"erreur"))))))</f>
        <v>#N/A</v>
      </c>
      <c r="R1001" s="16" t="e">
        <f>IF(OR(V1001="NA",V1001="Transit",V1001&lt;Listes!$F$1),"non applicable",F1001/V1001)</f>
        <v>#N/A</v>
      </c>
      <c r="S1001" s="16" t="e">
        <f>IF(W1001="Transit","Non applicable",IF(AND(W1001="été",T1001&gt;Listes!F1000),F1001/T1001,IF(AND(W1001="Hiver",Hierarchisation!U1001&gt;Listes!F1000),F1001/U1001,"non applicable")))</f>
        <v>#N/A</v>
      </c>
      <c r="T1001" s="17" t="e">
        <f>IF(K1001="Centre",VLOOKUP(E1001,effectifs_ete,3,FALSE),IF(Hierarchisation!K1001="Grand Nord",VLOOKUP(Hierarchisation!E1001,effectifs_ete,4,FALSE),IF(Hierarchisation!K1001="Nord Est",VLOOKUP(Hierarchisation!E1001,effectifs_ete,5,FALSE),IF(Hierarchisation!K1001="Nord Ouest",VLOOKUP(Hierarchisation!E1001,effectifs_ete,6,FALSE),IF(Hierarchisation!K1001="Sud Est",VLOOKUP(Hierarchisation!E1001,effectifs_ete,7,FALSE),IF(Hierarchisation!K1001="Sud Ouest",VLOOKUP(Hierarchisation!E1001,effectifs_ete,8,FALSE),"Erreur Région"))))))</f>
        <v>#N/A</v>
      </c>
      <c r="U1001" s="17" t="e">
        <f>IF(K1001="Centre",VLOOKUP(E1001,effectifs_hiver,3,FALSE),IF(Hierarchisation!K1001="Grand Nord",VLOOKUP(Hierarchisation!E1001,effectifs_hiver,4,FALSE),IF(Hierarchisation!K1001="Nord Est",VLOOKUP(Hierarchisation!E1001,effectifs_hiver,5,FALSE),IF(Hierarchisation!K1001="Nord Ouest",VLOOKUP(Hierarchisation!E1001,effectifs_hiver,6,FALSE),IF(Hierarchisation!K1001="Sud Est",VLOOKUP(Hierarchisation!E1001,effectifs_hiver,7,FALSE),IF(Hierarchisation!K1001="Sud Ouest",VLOOKUP(Hierarchisation!E1001,effectifs_hiver,8,FALSE),"Erreur Région"))))))</f>
        <v>#N/A</v>
      </c>
      <c r="V1001" s="17" t="e">
        <f>IF(W1001="Transit","Transit",IF(W1001="hiver",VLOOKUP(E1001,'EFFECTIFS Hiver'!$A:$I,9,FALSE),IF(W1001="été",VLOOKUP(E1001,'EFFECTIFS Eté'!$A:$I,9,FALSE),"Erreur saison")))</f>
        <v>#N/A</v>
      </c>
      <c r="W1001" s="18" t="e">
        <f>VLOOKUP(D1001,Listes!B:C,2,FALSE)</f>
        <v>#N/A</v>
      </c>
    </row>
    <row r="1002" spans="1:23" ht="15.75" customHeight="1">
      <c r="A1002" s="11"/>
      <c r="B1002" s="11"/>
      <c r="C1002" s="11"/>
      <c r="D1002" s="11"/>
      <c r="E1002" s="11"/>
      <c r="F1002" s="11"/>
      <c r="G1002" s="11" t="e">
        <f>VLOOKUP(E1002,TAXONS!B:C,2,FALSE)</f>
        <v>#N/A</v>
      </c>
      <c r="H1002" s="13">
        <f t="shared" si="78"/>
        <v>0</v>
      </c>
      <c r="I1002" s="12" t="e">
        <f t="shared" si="79"/>
        <v>#N/A</v>
      </c>
      <c r="J1002" s="14" t="e">
        <f t="shared" si="80"/>
        <v>#N/A</v>
      </c>
      <c r="K1002" s="15" t="e">
        <f>VLOOKUP(B1002,REGIONS!A:D,4,FALSE)</f>
        <v>#N/A</v>
      </c>
      <c r="L1002" s="19" t="e">
        <f>VLOOKUP(G1002,Sensibilité!$A:$L,12,FALSE)</f>
        <v>#N/A</v>
      </c>
      <c r="M1002" s="19" t="e">
        <f t="shared" si="81"/>
        <v>#N/A</v>
      </c>
      <c r="N1002" s="19" t="e">
        <f t="shared" si="82"/>
        <v>#N/A</v>
      </c>
      <c r="O1002" s="15" t="str">
        <f>IF(D1002=Listes!$B$6,"SWARMING",IF(OR(D1002=Listes!$B$1,D1002=Listes!$B$2,D1002=Listes!$B$5),2,IF(OR(D1002=Listes!$B$3,D1002=Listes!$B$4),1,"erreur colonne D")))</f>
        <v>SWARMING</v>
      </c>
      <c r="P1002" s="15" t="e">
        <f>IF(OR(W1002="Hiver",W1002="Transit"),VLOOKUP(E1002,IC!A:E,4,FALSE),IF(W1002="été",VLOOKUP(E1002,IC!A:E,3,FALSE),"erreur"))</f>
        <v>#N/A</v>
      </c>
      <c r="Q1002" s="15" t="e">
        <f>IF(P1002="NR",0,IF(F1002&lt;5,0,IF(P1002=1,VLOOKUP(F1002,IC!$G$1:$I$8,3,TRUE),
IF(P1002=2,VLOOKUP(F1002,IC!$K$1:$M$8,3,TRUE),
IF(P1002=3,VLOOKUP(F1002,IC!$O$1:$Q$8,3,TRUE),IF(P1002=4,VLOOKUP(F1002,IC!$S$2:$U$9,3,TRUE),
"erreur"))))))</f>
        <v>#N/A</v>
      </c>
      <c r="R1002" s="16" t="e">
        <f>IF(OR(V1002="NA",V1002="Transit",V1002&lt;Listes!$F$1),"non applicable",F1002/V1002)</f>
        <v>#N/A</v>
      </c>
      <c r="S1002" s="16" t="e">
        <f>IF(W1002="Transit","Non applicable",IF(AND(W1002="été",T1002&gt;Listes!F1001),F1002/T1002,IF(AND(W1002="Hiver",Hierarchisation!U1002&gt;Listes!F1001),F1002/U1002,"non applicable")))</f>
        <v>#N/A</v>
      </c>
      <c r="T1002" s="17" t="e">
        <f>IF(K1002="Centre",VLOOKUP(E1002,effectifs_ete,3,FALSE),IF(Hierarchisation!K1002="Grand Nord",VLOOKUP(Hierarchisation!E1002,effectifs_ete,4,FALSE),IF(Hierarchisation!K1002="Nord Est",VLOOKUP(Hierarchisation!E1002,effectifs_ete,5,FALSE),IF(Hierarchisation!K1002="Nord Ouest",VLOOKUP(Hierarchisation!E1002,effectifs_ete,6,FALSE),IF(Hierarchisation!K1002="Sud Est",VLOOKUP(Hierarchisation!E1002,effectifs_ete,7,FALSE),IF(Hierarchisation!K1002="Sud Ouest",VLOOKUP(Hierarchisation!E1002,effectifs_ete,8,FALSE),"Erreur Région"))))))</f>
        <v>#N/A</v>
      </c>
      <c r="U1002" s="17" t="e">
        <f>IF(K1002="Centre",VLOOKUP(E1002,effectifs_hiver,3,FALSE),IF(Hierarchisation!K1002="Grand Nord",VLOOKUP(Hierarchisation!E1002,effectifs_hiver,4,FALSE),IF(Hierarchisation!K1002="Nord Est",VLOOKUP(Hierarchisation!E1002,effectifs_hiver,5,FALSE),IF(Hierarchisation!K1002="Nord Ouest",VLOOKUP(Hierarchisation!E1002,effectifs_hiver,6,FALSE),IF(Hierarchisation!K1002="Sud Est",VLOOKUP(Hierarchisation!E1002,effectifs_hiver,7,FALSE),IF(Hierarchisation!K1002="Sud Ouest",VLOOKUP(Hierarchisation!E1002,effectifs_hiver,8,FALSE),"Erreur Région"))))))</f>
        <v>#N/A</v>
      </c>
      <c r="V1002" s="17" t="e">
        <f>IF(W1002="Transit","Transit",IF(W1002="hiver",VLOOKUP(E1002,'EFFECTIFS Hiver'!$A:$I,9,FALSE),IF(W1002="été",VLOOKUP(E1002,'EFFECTIFS Eté'!$A:$I,9,FALSE),"Erreur saison")))</f>
        <v>#N/A</v>
      </c>
      <c r="W1002" s="18" t="e">
        <f>VLOOKUP(D1002,Listes!B:C,2,FALSE)</f>
        <v>#N/A</v>
      </c>
    </row>
    <row r="1003" spans="1:23" ht="15.75" customHeight="1">
      <c r="A1003" s="11"/>
      <c r="B1003" s="11"/>
      <c r="C1003" s="11"/>
      <c r="D1003" s="11"/>
      <c r="E1003" s="11"/>
      <c r="F1003" s="11"/>
      <c r="G1003" s="11" t="e">
        <f>VLOOKUP(E1003,TAXONS!B:C,2,FALSE)</f>
        <v>#N/A</v>
      </c>
      <c r="H1003" s="13">
        <f t="shared" si="78"/>
        <v>0</v>
      </c>
      <c r="I1003" s="12" t="e">
        <f t="shared" si="79"/>
        <v>#N/A</v>
      </c>
      <c r="J1003" s="14" t="e">
        <f t="shared" si="80"/>
        <v>#N/A</v>
      </c>
      <c r="K1003" s="15" t="e">
        <f>VLOOKUP(B1003,REGIONS!A:D,4,FALSE)</f>
        <v>#N/A</v>
      </c>
      <c r="L1003" s="19" t="e">
        <f>VLOOKUP(G1003,Sensibilité!$A:$L,12,FALSE)</f>
        <v>#N/A</v>
      </c>
      <c r="M1003" s="19" t="e">
        <f t="shared" si="81"/>
        <v>#N/A</v>
      </c>
      <c r="N1003" s="19" t="e">
        <f t="shared" si="82"/>
        <v>#N/A</v>
      </c>
      <c r="O1003" s="15" t="str">
        <f>IF(D1003=Listes!$B$6,"SWARMING",IF(OR(D1003=Listes!$B$1,D1003=Listes!$B$2,D1003=Listes!$B$5),2,IF(OR(D1003=Listes!$B$3,D1003=Listes!$B$4),1,"erreur colonne D")))</f>
        <v>SWARMING</v>
      </c>
      <c r="P1003" s="15" t="e">
        <f>IF(OR(W1003="Hiver",W1003="Transit"),VLOOKUP(E1003,IC!A:E,4,FALSE),IF(W1003="été",VLOOKUP(E1003,IC!A:E,3,FALSE),"erreur"))</f>
        <v>#N/A</v>
      </c>
      <c r="Q1003" s="15" t="e">
        <f>IF(P1003="NR",0,IF(F1003&lt;5,0,IF(P1003=1,VLOOKUP(F1003,IC!$G$1:$I$8,3,TRUE),
IF(P1003=2,VLOOKUP(F1003,IC!$K$1:$M$8,3,TRUE),
IF(P1003=3,VLOOKUP(F1003,IC!$O$1:$Q$8,3,TRUE),IF(P1003=4,VLOOKUP(F1003,IC!$S$2:$U$9,3,TRUE),
"erreur"))))))</f>
        <v>#N/A</v>
      </c>
      <c r="R1003" s="16" t="e">
        <f>IF(OR(V1003="NA",V1003="Transit",V1003&lt;Listes!$F$1),"non applicable",F1003/V1003)</f>
        <v>#N/A</v>
      </c>
      <c r="S1003" s="16" t="e">
        <f>IF(W1003="Transit","Non applicable",IF(AND(W1003="été",T1003&gt;Listes!F1002),F1003/T1003,IF(AND(W1003="Hiver",Hierarchisation!U1003&gt;Listes!F1002),F1003/U1003,"non applicable")))</f>
        <v>#N/A</v>
      </c>
      <c r="T1003" s="17" t="e">
        <f>IF(K1003="Centre",VLOOKUP(E1003,effectifs_ete,3,FALSE),IF(Hierarchisation!K1003="Grand Nord",VLOOKUP(Hierarchisation!E1003,effectifs_ete,4,FALSE),IF(Hierarchisation!K1003="Nord Est",VLOOKUP(Hierarchisation!E1003,effectifs_ete,5,FALSE),IF(Hierarchisation!K1003="Nord Ouest",VLOOKUP(Hierarchisation!E1003,effectifs_ete,6,FALSE),IF(Hierarchisation!K1003="Sud Est",VLOOKUP(Hierarchisation!E1003,effectifs_ete,7,FALSE),IF(Hierarchisation!K1003="Sud Ouest",VLOOKUP(Hierarchisation!E1003,effectifs_ete,8,FALSE),"Erreur Région"))))))</f>
        <v>#N/A</v>
      </c>
      <c r="U1003" s="17" t="e">
        <f>IF(K1003="Centre",VLOOKUP(E1003,effectifs_hiver,3,FALSE),IF(Hierarchisation!K1003="Grand Nord",VLOOKUP(Hierarchisation!E1003,effectifs_hiver,4,FALSE),IF(Hierarchisation!K1003="Nord Est",VLOOKUP(Hierarchisation!E1003,effectifs_hiver,5,FALSE),IF(Hierarchisation!K1003="Nord Ouest",VLOOKUP(Hierarchisation!E1003,effectifs_hiver,6,FALSE),IF(Hierarchisation!K1003="Sud Est",VLOOKUP(Hierarchisation!E1003,effectifs_hiver,7,FALSE),IF(Hierarchisation!K1003="Sud Ouest",VLOOKUP(Hierarchisation!E1003,effectifs_hiver,8,FALSE),"Erreur Région"))))))</f>
        <v>#N/A</v>
      </c>
      <c r="V1003" s="17" t="e">
        <f>IF(W1003="Transit","Transit",IF(W1003="hiver",VLOOKUP(E1003,'EFFECTIFS Hiver'!$A:$I,9,FALSE),IF(W1003="été",VLOOKUP(E1003,'EFFECTIFS Eté'!$A:$I,9,FALSE),"Erreur saison")))</f>
        <v>#N/A</v>
      </c>
      <c r="W1003" s="18" t="e">
        <f>VLOOKUP(D1003,Listes!B:C,2,FALSE)</f>
        <v>#N/A</v>
      </c>
    </row>
    <row r="1004" spans="1:23" ht="15.75" customHeight="1">
      <c r="A1004" s="11"/>
      <c r="B1004" s="11"/>
      <c r="C1004" s="11"/>
      <c r="D1004" s="11"/>
      <c r="E1004" s="11"/>
      <c r="F1004" s="11"/>
      <c r="G1004" s="11" t="e">
        <f>VLOOKUP(E1004,TAXONS!B:C,2,FALSE)</f>
        <v>#N/A</v>
      </c>
      <c r="H1004" s="13">
        <f t="shared" si="78"/>
        <v>0</v>
      </c>
      <c r="I1004" s="12" t="e">
        <f t="shared" si="79"/>
        <v>#N/A</v>
      </c>
      <c r="J1004" s="14" t="e">
        <f t="shared" si="80"/>
        <v>#N/A</v>
      </c>
      <c r="K1004" s="15" t="e">
        <f>VLOOKUP(B1004,REGIONS!A:D,4,FALSE)</f>
        <v>#N/A</v>
      </c>
      <c r="L1004" s="19" t="e">
        <f>VLOOKUP(G1004,Sensibilité!$A:$L,12,FALSE)</f>
        <v>#N/A</v>
      </c>
      <c r="M1004" s="19" t="e">
        <f t="shared" si="81"/>
        <v>#N/A</v>
      </c>
      <c r="N1004" s="19" t="e">
        <f t="shared" si="82"/>
        <v>#N/A</v>
      </c>
      <c r="O1004" s="15" t="str">
        <f>IF(D1004=Listes!$B$6,"SWARMING",IF(OR(D1004=Listes!$B$1,D1004=Listes!$B$2,D1004=Listes!$B$5),2,IF(OR(D1004=Listes!$B$3,D1004=Listes!$B$4),1,"erreur colonne D")))</f>
        <v>SWARMING</v>
      </c>
      <c r="P1004" s="15" t="e">
        <f>IF(OR(W1004="Hiver",W1004="Transit"),VLOOKUP(E1004,IC!A:E,4,FALSE),IF(W1004="été",VLOOKUP(E1004,IC!A:E,3,FALSE),"erreur"))</f>
        <v>#N/A</v>
      </c>
      <c r="Q1004" s="15" t="e">
        <f>IF(P1004="NR",0,IF(F1004&lt;5,0,IF(P1004=1,VLOOKUP(F1004,IC!$G$1:$I$8,3,TRUE),
IF(P1004=2,VLOOKUP(F1004,IC!$K$1:$M$8,3,TRUE),
IF(P1004=3,VLOOKUP(F1004,IC!$O$1:$Q$8,3,TRUE),IF(P1004=4,VLOOKUP(F1004,IC!$S$2:$U$9,3,TRUE),
"erreur"))))))</f>
        <v>#N/A</v>
      </c>
      <c r="R1004" s="16" t="e">
        <f>IF(OR(V1004="NA",V1004="Transit",V1004&lt;Listes!$F$1),"non applicable",F1004/V1004)</f>
        <v>#N/A</v>
      </c>
      <c r="S1004" s="16" t="e">
        <f>IF(W1004="Transit","Non applicable",IF(AND(W1004="été",T1004&gt;Listes!F1003),F1004/T1004,IF(AND(W1004="Hiver",Hierarchisation!U1004&gt;Listes!F1003),F1004/U1004,"non applicable")))</f>
        <v>#N/A</v>
      </c>
      <c r="T1004" s="17" t="e">
        <f>IF(K1004="Centre",VLOOKUP(E1004,effectifs_ete,3,FALSE),IF(Hierarchisation!K1004="Grand Nord",VLOOKUP(Hierarchisation!E1004,effectifs_ete,4,FALSE),IF(Hierarchisation!K1004="Nord Est",VLOOKUP(Hierarchisation!E1004,effectifs_ete,5,FALSE),IF(Hierarchisation!K1004="Nord Ouest",VLOOKUP(Hierarchisation!E1004,effectifs_ete,6,FALSE),IF(Hierarchisation!K1004="Sud Est",VLOOKUP(Hierarchisation!E1004,effectifs_ete,7,FALSE),IF(Hierarchisation!K1004="Sud Ouest",VLOOKUP(Hierarchisation!E1004,effectifs_ete,8,FALSE),"Erreur Région"))))))</f>
        <v>#N/A</v>
      </c>
      <c r="U1004" s="17" t="e">
        <f>IF(K1004="Centre",VLOOKUP(E1004,effectifs_hiver,3,FALSE),IF(Hierarchisation!K1004="Grand Nord",VLOOKUP(Hierarchisation!E1004,effectifs_hiver,4,FALSE),IF(Hierarchisation!K1004="Nord Est",VLOOKUP(Hierarchisation!E1004,effectifs_hiver,5,FALSE),IF(Hierarchisation!K1004="Nord Ouest",VLOOKUP(Hierarchisation!E1004,effectifs_hiver,6,FALSE),IF(Hierarchisation!K1004="Sud Est",VLOOKUP(Hierarchisation!E1004,effectifs_hiver,7,FALSE),IF(Hierarchisation!K1004="Sud Ouest",VLOOKUP(Hierarchisation!E1004,effectifs_hiver,8,FALSE),"Erreur Région"))))))</f>
        <v>#N/A</v>
      </c>
      <c r="V1004" s="17" t="e">
        <f>IF(W1004="Transit","Transit",IF(W1004="hiver",VLOOKUP(E1004,'EFFECTIFS Hiver'!$A:$I,9,FALSE),IF(W1004="été",VLOOKUP(E1004,'EFFECTIFS Eté'!$A:$I,9,FALSE),"Erreur saison")))</f>
        <v>#N/A</v>
      </c>
      <c r="W1004" s="18" t="e">
        <f>VLOOKUP(D1004,Listes!B:C,2,FALSE)</f>
        <v>#N/A</v>
      </c>
    </row>
    <row r="1005" spans="1:23" ht="15.75" customHeight="1">
      <c r="A1005" s="11"/>
      <c r="B1005" s="11"/>
      <c r="C1005" s="11"/>
      <c r="D1005" s="11"/>
      <c r="E1005" s="11"/>
      <c r="F1005" s="11"/>
      <c r="G1005" s="11" t="e">
        <f>VLOOKUP(E1005,TAXONS!B:C,2,FALSE)</f>
        <v>#N/A</v>
      </c>
      <c r="H1005" s="13">
        <f t="shared" si="78"/>
        <v>0</v>
      </c>
      <c r="I1005" s="12" t="e">
        <f t="shared" si="79"/>
        <v>#N/A</v>
      </c>
      <c r="J1005" s="14" t="e">
        <f t="shared" si="80"/>
        <v>#N/A</v>
      </c>
      <c r="K1005" s="15" t="e">
        <f>VLOOKUP(B1005,REGIONS!A:D,4,FALSE)</f>
        <v>#N/A</v>
      </c>
      <c r="L1005" s="19" t="e">
        <f>VLOOKUP(G1005,Sensibilité!$A:$L,12,FALSE)</f>
        <v>#N/A</v>
      </c>
      <c r="M1005" s="19" t="e">
        <f t="shared" si="81"/>
        <v>#N/A</v>
      </c>
      <c r="N1005" s="19" t="e">
        <f t="shared" si="82"/>
        <v>#N/A</v>
      </c>
      <c r="O1005" s="15" t="str">
        <f>IF(D1005=Listes!$B$6,"SWARMING",IF(OR(D1005=Listes!$B$1,D1005=Listes!$B$2,D1005=Listes!$B$5),2,IF(OR(D1005=Listes!$B$3,D1005=Listes!$B$4),1,"erreur colonne D")))</f>
        <v>SWARMING</v>
      </c>
      <c r="P1005" s="15" t="e">
        <f>IF(OR(W1005="Hiver",W1005="Transit"),VLOOKUP(E1005,IC!A:E,4,FALSE),IF(W1005="été",VLOOKUP(E1005,IC!A:E,3,FALSE),"erreur"))</f>
        <v>#N/A</v>
      </c>
      <c r="Q1005" s="15" t="e">
        <f>IF(P1005="NR",0,IF(F1005&lt;5,0,IF(P1005=1,VLOOKUP(F1005,IC!$G$1:$I$8,3,TRUE),
IF(P1005=2,VLOOKUP(F1005,IC!$K$1:$M$8,3,TRUE),
IF(P1005=3,VLOOKUP(F1005,IC!$O$1:$Q$8,3,TRUE),IF(P1005=4,VLOOKUP(F1005,IC!$S$2:$U$9,3,TRUE),
"erreur"))))))</f>
        <v>#N/A</v>
      </c>
      <c r="R1005" s="16" t="e">
        <f>IF(OR(V1005="NA",V1005="Transit",V1005&lt;Listes!$F$1),"non applicable",F1005/V1005)</f>
        <v>#N/A</v>
      </c>
      <c r="S1005" s="16" t="e">
        <f>IF(W1005="Transit","Non applicable",IF(AND(W1005="été",T1005&gt;Listes!F1004),F1005/T1005,IF(AND(W1005="Hiver",Hierarchisation!U1005&gt;Listes!F1004),F1005/U1005,"non applicable")))</f>
        <v>#N/A</v>
      </c>
      <c r="T1005" s="17" t="e">
        <f>IF(K1005="Centre",VLOOKUP(E1005,effectifs_ete,3,FALSE),IF(Hierarchisation!K1005="Grand Nord",VLOOKUP(Hierarchisation!E1005,effectifs_ete,4,FALSE),IF(Hierarchisation!K1005="Nord Est",VLOOKUP(Hierarchisation!E1005,effectifs_ete,5,FALSE),IF(Hierarchisation!K1005="Nord Ouest",VLOOKUP(Hierarchisation!E1005,effectifs_ete,6,FALSE),IF(Hierarchisation!K1005="Sud Est",VLOOKUP(Hierarchisation!E1005,effectifs_ete,7,FALSE),IF(Hierarchisation!K1005="Sud Ouest",VLOOKUP(Hierarchisation!E1005,effectifs_ete,8,FALSE),"Erreur Région"))))))</f>
        <v>#N/A</v>
      </c>
      <c r="U1005" s="17" t="e">
        <f>IF(K1005="Centre",VLOOKUP(E1005,effectifs_hiver,3,FALSE),IF(Hierarchisation!K1005="Grand Nord",VLOOKUP(Hierarchisation!E1005,effectifs_hiver,4,FALSE),IF(Hierarchisation!K1005="Nord Est",VLOOKUP(Hierarchisation!E1005,effectifs_hiver,5,FALSE),IF(Hierarchisation!K1005="Nord Ouest",VLOOKUP(Hierarchisation!E1005,effectifs_hiver,6,FALSE),IF(Hierarchisation!K1005="Sud Est",VLOOKUP(Hierarchisation!E1005,effectifs_hiver,7,FALSE),IF(Hierarchisation!K1005="Sud Ouest",VLOOKUP(Hierarchisation!E1005,effectifs_hiver,8,FALSE),"Erreur Région"))))))</f>
        <v>#N/A</v>
      </c>
      <c r="V1005" s="17" t="e">
        <f>IF(W1005="Transit","Transit",IF(W1005="hiver",VLOOKUP(E1005,'EFFECTIFS Hiver'!$A:$I,9,FALSE),IF(W1005="été",VLOOKUP(E1005,'EFFECTIFS Eté'!$A:$I,9,FALSE),"Erreur saison")))</f>
        <v>#N/A</v>
      </c>
      <c r="W1005" s="18" t="e">
        <f>VLOOKUP(D1005,Listes!B:C,2,FALSE)</f>
        <v>#N/A</v>
      </c>
    </row>
    <row r="1006" spans="1:23" ht="15.75" customHeight="1">
      <c r="A1006" s="11"/>
      <c r="B1006" s="11"/>
      <c r="C1006" s="11"/>
      <c r="D1006" s="11"/>
      <c r="E1006" s="11"/>
      <c r="F1006" s="11"/>
      <c r="G1006" s="11" t="e">
        <f>VLOOKUP(E1006,TAXONS!B:C,2,FALSE)</f>
        <v>#N/A</v>
      </c>
      <c r="H1006" s="13">
        <f t="shared" si="78"/>
        <v>0</v>
      </c>
      <c r="I1006" s="12" t="e">
        <f t="shared" si="79"/>
        <v>#N/A</v>
      </c>
      <c r="J1006" s="14" t="e">
        <f t="shared" si="80"/>
        <v>#N/A</v>
      </c>
      <c r="K1006" s="15" t="e">
        <f>VLOOKUP(B1006,REGIONS!A:D,4,FALSE)</f>
        <v>#N/A</v>
      </c>
      <c r="L1006" s="19" t="e">
        <f>VLOOKUP(G1006,Sensibilité!$A:$L,12,FALSE)</f>
        <v>#N/A</v>
      </c>
      <c r="M1006" s="19" t="e">
        <f t="shared" si="81"/>
        <v>#N/A</v>
      </c>
      <c r="N1006" s="19" t="e">
        <f t="shared" si="82"/>
        <v>#N/A</v>
      </c>
      <c r="O1006" s="15" t="str">
        <f>IF(D1006=Listes!$B$6,"SWARMING",IF(OR(D1006=Listes!$B$1,D1006=Listes!$B$2,D1006=Listes!$B$5),2,IF(OR(D1006=Listes!$B$3,D1006=Listes!$B$4),1,"erreur colonne D")))</f>
        <v>SWARMING</v>
      </c>
      <c r="P1006" s="15" t="e">
        <f>IF(OR(W1006="Hiver",W1006="Transit"),VLOOKUP(E1006,IC!A:E,4,FALSE),IF(W1006="été",VLOOKUP(E1006,IC!A:E,3,FALSE),"erreur"))</f>
        <v>#N/A</v>
      </c>
      <c r="Q1006" s="15" t="e">
        <f>IF(P1006="NR",0,IF(F1006&lt;5,0,IF(P1006=1,VLOOKUP(F1006,IC!$G$1:$I$8,3,TRUE),
IF(P1006=2,VLOOKUP(F1006,IC!$K$1:$M$8,3,TRUE),
IF(P1006=3,VLOOKUP(F1006,IC!$O$1:$Q$8,3,TRUE),IF(P1006=4,VLOOKUP(F1006,IC!$S$2:$U$9,3,TRUE),
"erreur"))))))</f>
        <v>#N/A</v>
      </c>
      <c r="R1006" s="16" t="e">
        <f>IF(OR(V1006="NA",V1006="Transit",V1006&lt;Listes!$F$1),"non applicable",F1006/V1006)</f>
        <v>#N/A</v>
      </c>
      <c r="S1006" s="16" t="e">
        <f>IF(W1006="Transit","Non applicable",IF(AND(W1006="été",T1006&gt;Listes!F1005),F1006/T1006,IF(AND(W1006="Hiver",Hierarchisation!U1006&gt;Listes!F1005),F1006/U1006,"non applicable")))</f>
        <v>#N/A</v>
      </c>
      <c r="T1006" s="17" t="e">
        <f>IF(K1006="Centre",VLOOKUP(E1006,effectifs_ete,3,FALSE),IF(Hierarchisation!K1006="Grand Nord",VLOOKUP(Hierarchisation!E1006,effectifs_ete,4,FALSE),IF(Hierarchisation!K1006="Nord Est",VLOOKUP(Hierarchisation!E1006,effectifs_ete,5,FALSE),IF(Hierarchisation!K1006="Nord Ouest",VLOOKUP(Hierarchisation!E1006,effectifs_ete,6,FALSE),IF(Hierarchisation!K1006="Sud Est",VLOOKUP(Hierarchisation!E1006,effectifs_ete,7,FALSE),IF(Hierarchisation!K1006="Sud Ouest",VLOOKUP(Hierarchisation!E1006,effectifs_ete,8,FALSE),"Erreur Région"))))))</f>
        <v>#N/A</v>
      </c>
      <c r="U1006" s="17" t="e">
        <f>IF(K1006="Centre",VLOOKUP(E1006,effectifs_hiver,3,FALSE),IF(Hierarchisation!K1006="Grand Nord",VLOOKUP(Hierarchisation!E1006,effectifs_hiver,4,FALSE),IF(Hierarchisation!K1006="Nord Est",VLOOKUP(Hierarchisation!E1006,effectifs_hiver,5,FALSE),IF(Hierarchisation!K1006="Nord Ouest",VLOOKUP(Hierarchisation!E1006,effectifs_hiver,6,FALSE),IF(Hierarchisation!K1006="Sud Est",VLOOKUP(Hierarchisation!E1006,effectifs_hiver,7,FALSE),IF(Hierarchisation!K1006="Sud Ouest",VLOOKUP(Hierarchisation!E1006,effectifs_hiver,8,FALSE),"Erreur Région"))))))</f>
        <v>#N/A</v>
      </c>
      <c r="V1006" s="17" t="e">
        <f>IF(W1006="Transit","Transit",IF(W1006="hiver",VLOOKUP(E1006,'EFFECTIFS Hiver'!$A:$I,9,FALSE),IF(W1006="été",VLOOKUP(E1006,'EFFECTIFS Eté'!$A:$I,9,FALSE),"Erreur saison")))</f>
        <v>#N/A</v>
      </c>
      <c r="W1006" s="18" t="e">
        <f>VLOOKUP(D1006,Listes!B:C,2,FALSE)</f>
        <v>#N/A</v>
      </c>
    </row>
    <row r="1007" spans="1:23" ht="15.75" customHeight="1">
      <c r="A1007" s="11"/>
      <c r="B1007" s="11"/>
      <c r="C1007" s="11"/>
      <c r="D1007" s="11"/>
      <c r="E1007" s="11"/>
      <c r="F1007" s="11"/>
      <c r="G1007" s="11" t="e">
        <f>VLOOKUP(E1007,TAXONS!B:C,2,FALSE)</f>
        <v>#N/A</v>
      </c>
      <c r="H1007" s="13">
        <f t="shared" si="78"/>
        <v>0</v>
      </c>
      <c r="I1007" s="12" t="e">
        <f t="shared" si="79"/>
        <v>#N/A</v>
      </c>
      <c r="J1007" s="14" t="e">
        <f t="shared" si="80"/>
        <v>#N/A</v>
      </c>
      <c r="K1007" s="15" t="e">
        <f>VLOOKUP(B1007,REGIONS!A:D,4,FALSE)</f>
        <v>#N/A</v>
      </c>
      <c r="L1007" s="19" t="e">
        <f>VLOOKUP(G1007,Sensibilité!$A:$L,12,FALSE)</f>
        <v>#N/A</v>
      </c>
      <c r="M1007" s="19" t="e">
        <f t="shared" si="81"/>
        <v>#N/A</v>
      </c>
      <c r="N1007" s="19" t="e">
        <f t="shared" si="82"/>
        <v>#N/A</v>
      </c>
      <c r="O1007" s="15" t="str">
        <f>IF(D1007=Listes!$B$6,"SWARMING",IF(OR(D1007=Listes!$B$1,D1007=Listes!$B$2,D1007=Listes!$B$5),2,IF(OR(D1007=Listes!$B$3,D1007=Listes!$B$4),1,"erreur colonne D")))</f>
        <v>SWARMING</v>
      </c>
      <c r="P1007" s="15" t="e">
        <f>IF(OR(W1007="Hiver",W1007="Transit"),VLOOKUP(E1007,IC!A:E,4,FALSE),IF(W1007="été",VLOOKUP(E1007,IC!A:E,3,FALSE),"erreur"))</f>
        <v>#N/A</v>
      </c>
      <c r="Q1007" s="15" t="e">
        <f>IF(P1007="NR",0,IF(F1007&lt;5,0,IF(P1007=1,VLOOKUP(F1007,IC!$G$1:$I$8,3,TRUE),
IF(P1007=2,VLOOKUP(F1007,IC!$K$1:$M$8,3,TRUE),
IF(P1007=3,VLOOKUP(F1007,IC!$O$1:$Q$8,3,TRUE),IF(P1007=4,VLOOKUP(F1007,IC!$S$2:$U$9,3,TRUE),
"erreur"))))))</f>
        <v>#N/A</v>
      </c>
      <c r="R1007" s="16" t="e">
        <f>IF(OR(V1007="NA",V1007="Transit",V1007&lt;Listes!$F$1),"non applicable",F1007/V1007)</f>
        <v>#N/A</v>
      </c>
      <c r="S1007" s="16" t="e">
        <f>IF(W1007="Transit","Non applicable",IF(AND(W1007="été",T1007&gt;Listes!F1006),F1007/T1007,IF(AND(W1007="Hiver",Hierarchisation!U1007&gt;Listes!F1006),F1007/U1007,"non applicable")))</f>
        <v>#N/A</v>
      </c>
      <c r="T1007" s="17" t="e">
        <f>IF(K1007="Centre",VLOOKUP(E1007,effectifs_ete,3,FALSE),IF(Hierarchisation!K1007="Grand Nord",VLOOKUP(Hierarchisation!E1007,effectifs_ete,4,FALSE),IF(Hierarchisation!K1007="Nord Est",VLOOKUP(Hierarchisation!E1007,effectifs_ete,5,FALSE),IF(Hierarchisation!K1007="Nord Ouest",VLOOKUP(Hierarchisation!E1007,effectifs_ete,6,FALSE),IF(Hierarchisation!K1007="Sud Est",VLOOKUP(Hierarchisation!E1007,effectifs_ete,7,FALSE),IF(Hierarchisation!K1007="Sud Ouest",VLOOKUP(Hierarchisation!E1007,effectifs_ete,8,FALSE),"Erreur Région"))))))</f>
        <v>#N/A</v>
      </c>
      <c r="U1007" s="17" t="e">
        <f>IF(K1007="Centre",VLOOKUP(E1007,effectifs_hiver,3,FALSE),IF(Hierarchisation!K1007="Grand Nord",VLOOKUP(Hierarchisation!E1007,effectifs_hiver,4,FALSE),IF(Hierarchisation!K1007="Nord Est",VLOOKUP(Hierarchisation!E1007,effectifs_hiver,5,FALSE),IF(Hierarchisation!K1007="Nord Ouest",VLOOKUP(Hierarchisation!E1007,effectifs_hiver,6,FALSE),IF(Hierarchisation!K1007="Sud Est",VLOOKUP(Hierarchisation!E1007,effectifs_hiver,7,FALSE),IF(Hierarchisation!K1007="Sud Ouest",VLOOKUP(Hierarchisation!E1007,effectifs_hiver,8,FALSE),"Erreur Région"))))))</f>
        <v>#N/A</v>
      </c>
      <c r="V1007" s="17" t="e">
        <f>IF(W1007="Transit","Transit",IF(W1007="hiver",VLOOKUP(E1007,'EFFECTIFS Hiver'!$A:$I,9,FALSE),IF(W1007="été",VLOOKUP(E1007,'EFFECTIFS Eté'!$A:$I,9,FALSE),"Erreur saison")))</f>
        <v>#N/A</v>
      </c>
      <c r="W1007" s="18" t="e">
        <f>VLOOKUP(D1007,Listes!B:C,2,FALSE)</f>
        <v>#N/A</v>
      </c>
    </row>
    <row r="1008" spans="1:23" ht="15.75" customHeight="1">
      <c r="A1008" s="11"/>
      <c r="B1008" s="11"/>
      <c r="C1008" s="11"/>
      <c r="D1008" s="11"/>
      <c r="E1008" s="11"/>
      <c r="F1008" s="11"/>
      <c r="G1008" s="11" t="e">
        <f>VLOOKUP(E1008,TAXONS!B:C,2,FALSE)</f>
        <v>#N/A</v>
      </c>
      <c r="H1008" s="13">
        <f t="shared" si="78"/>
        <v>0</v>
      </c>
      <c r="I1008" s="12" t="e">
        <f t="shared" si="79"/>
        <v>#N/A</v>
      </c>
      <c r="J1008" s="14" t="e">
        <f t="shared" si="80"/>
        <v>#N/A</v>
      </c>
      <c r="K1008" s="15" t="e">
        <f>VLOOKUP(B1008,REGIONS!A:D,4,FALSE)</f>
        <v>#N/A</v>
      </c>
      <c r="L1008" s="19" t="e">
        <f>VLOOKUP(G1008,Sensibilité!$A:$L,12,FALSE)</f>
        <v>#N/A</v>
      </c>
      <c r="M1008" s="19" t="e">
        <f t="shared" si="81"/>
        <v>#N/A</v>
      </c>
      <c r="N1008" s="19" t="e">
        <f t="shared" si="82"/>
        <v>#N/A</v>
      </c>
      <c r="O1008" s="15" t="str">
        <f>IF(D1008=Listes!$B$6,"SWARMING",IF(OR(D1008=Listes!$B$1,D1008=Listes!$B$2,D1008=Listes!$B$5),2,IF(OR(D1008=Listes!$B$3,D1008=Listes!$B$4),1,"erreur colonne D")))</f>
        <v>SWARMING</v>
      </c>
      <c r="P1008" s="15" t="e">
        <f>IF(OR(W1008="Hiver",W1008="Transit"),VLOOKUP(E1008,IC!A:E,4,FALSE),IF(W1008="été",VLOOKUP(E1008,IC!A:E,3,FALSE),"erreur"))</f>
        <v>#N/A</v>
      </c>
      <c r="Q1008" s="15" t="e">
        <f>IF(P1008="NR",0,IF(F1008&lt;5,0,IF(P1008=1,VLOOKUP(F1008,IC!$G$1:$I$8,3,TRUE),
IF(P1008=2,VLOOKUP(F1008,IC!$K$1:$M$8,3,TRUE),
IF(P1008=3,VLOOKUP(F1008,IC!$O$1:$Q$8,3,TRUE),IF(P1008=4,VLOOKUP(F1008,IC!$S$2:$U$9,3,TRUE),
"erreur"))))))</f>
        <v>#N/A</v>
      </c>
      <c r="R1008" s="16" t="e">
        <f>IF(OR(V1008="NA",V1008="Transit",V1008&lt;Listes!$F$1),"non applicable",F1008/V1008)</f>
        <v>#N/A</v>
      </c>
      <c r="S1008" s="16" t="e">
        <f>IF(W1008="Transit","Non applicable",IF(AND(W1008="été",T1008&gt;Listes!F1007),F1008/T1008,IF(AND(W1008="Hiver",Hierarchisation!U1008&gt;Listes!F1007),F1008/U1008,"non applicable")))</f>
        <v>#N/A</v>
      </c>
      <c r="T1008" s="17" t="e">
        <f>IF(K1008="Centre",VLOOKUP(E1008,effectifs_ete,3,FALSE),IF(Hierarchisation!K1008="Grand Nord",VLOOKUP(Hierarchisation!E1008,effectifs_ete,4,FALSE),IF(Hierarchisation!K1008="Nord Est",VLOOKUP(Hierarchisation!E1008,effectifs_ete,5,FALSE),IF(Hierarchisation!K1008="Nord Ouest",VLOOKUP(Hierarchisation!E1008,effectifs_ete,6,FALSE),IF(Hierarchisation!K1008="Sud Est",VLOOKUP(Hierarchisation!E1008,effectifs_ete,7,FALSE),IF(Hierarchisation!K1008="Sud Ouest",VLOOKUP(Hierarchisation!E1008,effectifs_ete,8,FALSE),"Erreur Région"))))))</f>
        <v>#N/A</v>
      </c>
      <c r="U1008" s="17" t="e">
        <f>IF(K1008="Centre",VLOOKUP(E1008,effectifs_hiver,3,FALSE),IF(Hierarchisation!K1008="Grand Nord",VLOOKUP(Hierarchisation!E1008,effectifs_hiver,4,FALSE),IF(Hierarchisation!K1008="Nord Est",VLOOKUP(Hierarchisation!E1008,effectifs_hiver,5,FALSE),IF(Hierarchisation!K1008="Nord Ouest",VLOOKUP(Hierarchisation!E1008,effectifs_hiver,6,FALSE),IF(Hierarchisation!K1008="Sud Est",VLOOKUP(Hierarchisation!E1008,effectifs_hiver,7,FALSE),IF(Hierarchisation!K1008="Sud Ouest",VLOOKUP(Hierarchisation!E1008,effectifs_hiver,8,FALSE),"Erreur Région"))))))</f>
        <v>#N/A</v>
      </c>
      <c r="V1008" s="17" t="e">
        <f>IF(W1008="Transit","Transit",IF(W1008="hiver",VLOOKUP(E1008,'EFFECTIFS Hiver'!$A:$I,9,FALSE),IF(W1008="été",VLOOKUP(E1008,'EFFECTIFS Eté'!$A:$I,9,FALSE),"Erreur saison")))</f>
        <v>#N/A</v>
      </c>
      <c r="W1008" s="18" t="e">
        <f>VLOOKUP(D1008,Listes!B:C,2,FALSE)</f>
        <v>#N/A</v>
      </c>
    </row>
    <row r="1009" spans="1:23" ht="15.75" customHeight="1">
      <c r="A1009" s="11"/>
      <c r="B1009" s="11"/>
      <c r="C1009" s="11"/>
      <c r="D1009" s="11"/>
      <c r="E1009" s="11"/>
      <c r="F1009" s="11"/>
      <c r="G1009" s="11" t="e">
        <f>VLOOKUP(E1009,TAXONS!B:C,2,FALSE)</f>
        <v>#N/A</v>
      </c>
      <c r="H1009" s="13">
        <f t="shared" si="78"/>
        <v>0</v>
      </c>
      <c r="I1009" s="12" t="e">
        <f t="shared" si="79"/>
        <v>#N/A</v>
      </c>
      <c r="J1009" s="14" t="e">
        <f t="shared" si="80"/>
        <v>#N/A</v>
      </c>
      <c r="K1009" s="15" t="e">
        <f>VLOOKUP(B1009,REGIONS!A:D,4,FALSE)</f>
        <v>#N/A</v>
      </c>
      <c r="L1009" s="19" t="e">
        <f>VLOOKUP(G1009,Sensibilité!$A:$L,12,FALSE)</f>
        <v>#N/A</v>
      </c>
      <c r="M1009" s="19" t="e">
        <f t="shared" si="81"/>
        <v>#N/A</v>
      </c>
      <c r="N1009" s="19" t="e">
        <f t="shared" si="82"/>
        <v>#N/A</v>
      </c>
      <c r="O1009" s="15" t="str">
        <f>IF(D1009=Listes!$B$6,"SWARMING",IF(OR(D1009=Listes!$B$1,D1009=Listes!$B$2,D1009=Listes!$B$5),2,IF(OR(D1009=Listes!$B$3,D1009=Listes!$B$4),1,"erreur colonne D")))</f>
        <v>SWARMING</v>
      </c>
      <c r="P1009" s="15" t="e">
        <f>IF(OR(W1009="Hiver",W1009="Transit"),VLOOKUP(E1009,IC!A:E,4,FALSE),IF(W1009="été",VLOOKUP(E1009,IC!A:E,3,FALSE),"erreur"))</f>
        <v>#N/A</v>
      </c>
      <c r="Q1009" s="15" t="e">
        <f>IF(P1009="NR",0,IF(F1009&lt;5,0,IF(P1009=1,VLOOKUP(F1009,IC!$G$1:$I$8,3,TRUE),
IF(P1009=2,VLOOKUP(F1009,IC!$K$1:$M$8,3,TRUE),
IF(P1009=3,VLOOKUP(F1009,IC!$O$1:$Q$8,3,TRUE),IF(P1009=4,VLOOKUP(F1009,IC!$S$2:$U$9,3,TRUE),
"erreur"))))))</f>
        <v>#N/A</v>
      </c>
      <c r="R1009" s="16" t="e">
        <f>IF(OR(V1009="NA",V1009="Transit",V1009&lt;Listes!$F$1),"non applicable",F1009/V1009)</f>
        <v>#N/A</v>
      </c>
      <c r="S1009" s="16" t="e">
        <f>IF(W1009="Transit","Non applicable",IF(AND(W1009="été",T1009&gt;Listes!F1008),F1009/T1009,IF(AND(W1009="Hiver",Hierarchisation!U1009&gt;Listes!F1008),F1009/U1009,"non applicable")))</f>
        <v>#N/A</v>
      </c>
      <c r="T1009" s="17" t="e">
        <f>IF(K1009="Centre",VLOOKUP(E1009,effectifs_ete,3,FALSE),IF(Hierarchisation!K1009="Grand Nord",VLOOKUP(Hierarchisation!E1009,effectifs_ete,4,FALSE),IF(Hierarchisation!K1009="Nord Est",VLOOKUP(Hierarchisation!E1009,effectifs_ete,5,FALSE),IF(Hierarchisation!K1009="Nord Ouest",VLOOKUP(Hierarchisation!E1009,effectifs_ete,6,FALSE),IF(Hierarchisation!K1009="Sud Est",VLOOKUP(Hierarchisation!E1009,effectifs_ete,7,FALSE),IF(Hierarchisation!K1009="Sud Ouest",VLOOKUP(Hierarchisation!E1009,effectifs_ete,8,FALSE),"Erreur Région"))))))</f>
        <v>#N/A</v>
      </c>
      <c r="U1009" s="17" t="e">
        <f>IF(K1009="Centre",VLOOKUP(E1009,effectifs_hiver,3,FALSE),IF(Hierarchisation!K1009="Grand Nord",VLOOKUP(Hierarchisation!E1009,effectifs_hiver,4,FALSE),IF(Hierarchisation!K1009="Nord Est",VLOOKUP(Hierarchisation!E1009,effectifs_hiver,5,FALSE),IF(Hierarchisation!K1009="Nord Ouest",VLOOKUP(Hierarchisation!E1009,effectifs_hiver,6,FALSE),IF(Hierarchisation!K1009="Sud Est",VLOOKUP(Hierarchisation!E1009,effectifs_hiver,7,FALSE),IF(Hierarchisation!K1009="Sud Ouest",VLOOKUP(Hierarchisation!E1009,effectifs_hiver,8,FALSE),"Erreur Région"))))))</f>
        <v>#N/A</v>
      </c>
      <c r="V1009" s="17" t="e">
        <f>IF(W1009="Transit","Transit",IF(W1009="hiver",VLOOKUP(E1009,'EFFECTIFS Hiver'!$A:$I,9,FALSE),IF(W1009="été",VLOOKUP(E1009,'EFFECTIFS Eté'!$A:$I,9,FALSE),"Erreur saison")))</f>
        <v>#N/A</v>
      </c>
      <c r="W1009" s="18" t="e">
        <f>VLOOKUP(D1009,Listes!B:C,2,FALSE)</f>
        <v>#N/A</v>
      </c>
    </row>
    <row r="1010" spans="1:23" ht="15.75" customHeight="1">
      <c r="A1010" s="11"/>
      <c r="B1010" s="11"/>
      <c r="C1010" s="11"/>
      <c r="D1010" s="11"/>
      <c r="E1010" s="11"/>
      <c r="F1010" s="11"/>
      <c r="G1010" s="11" t="e">
        <f>VLOOKUP(E1010,TAXONS!B:C,2,FALSE)</f>
        <v>#N/A</v>
      </c>
      <c r="H1010" s="13">
        <f t="shared" si="78"/>
        <v>0</v>
      </c>
      <c r="I1010" s="12" t="e">
        <f t="shared" si="79"/>
        <v>#N/A</v>
      </c>
      <c r="J1010" s="14" t="e">
        <f t="shared" si="80"/>
        <v>#N/A</v>
      </c>
      <c r="K1010" s="15" t="e">
        <f>VLOOKUP(B1010,REGIONS!A:D,4,FALSE)</f>
        <v>#N/A</v>
      </c>
      <c r="L1010" s="19" t="e">
        <f>VLOOKUP(G1010,Sensibilité!$A:$L,12,FALSE)</f>
        <v>#N/A</v>
      </c>
      <c r="M1010" s="19" t="e">
        <f t="shared" si="81"/>
        <v>#N/A</v>
      </c>
      <c r="N1010" s="19" t="e">
        <f t="shared" si="82"/>
        <v>#N/A</v>
      </c>
      <c r="O1010" s="15" t="str">
        <f>IF(D1010=Listes!$B$6,"SWARMING",IF(OR(D1010=Listes!$B$1,D1010=Listes!$B$2,D1010=Listes!$B$5),2,IF(OR(D1010=Listes!$B$3,D1010=Listes!$B$4),1,"erreur colonne D")))</f>
        <v>SWARMING</v>
      </c>
      <c r="P1010" s="15" t="e">
        <f>IF(OR(W1010="Hiver",W1010="Transit"),VLOOKUP(E1010,IC!A:E,4,FALSE),IF(W1010="été",VLOOKUP(E1010,IC!A:E,3,FALSE),"erreur"))</f>
        <v>#N/A</v>
      </c>
      <c r="Q1010" s="15" t="e">
        <f>IF(P1010="NR",0,IF(F1010&lt;5,0,IF(P1010=1,VLOOKUP(F1010,IC!$G$1:$I$8,3,TRUE),
IF(P1010=2,VLOOKUP(F1010,IC!$K$1:$M$8,3,TRUE),
IF(P1010=3,VLOOKUP(F1010,IC!$O$1:$Q$8,3,TRUE),IF(P1010=4,VLOOKUP(F1010,IC!$S$2:$U$9,3,TRUE),
"erreur"))))))</f>
        <v>#N/A</v>
      </c>
      <c r="R1010" s="16" t="e">
        <f>IF(OR(V1010="NA",V1010="Transit",V1010&lt;Listes!$F$1),"non applicable",F1010/V1010)</f>
        <v>#N/A</v>
      </c>
      <c r="S1010" s="16" t="e">
        <f>IF(W1010="Transit","Non applicable",IF(AND(W1010="été",T1010&gt;Listes!F1009),F1010/T1010,IF(AND(W1010="Hiver",Hierarchisation!U1010&gt;Listes!F1009),F1010/U1010,"non applicable")))</f>
        <v>#N/A</v>
      </c>
      <c r="T1010" s="17" t="e">
        <f>IF(K1010="Centre",VLOOKUP(E1010,effectifs_ete,3,FALSE),IF(Hierarchisation!K1010="Grand Nord",VLOOKUP(Hierarchisation!E1010,effectifs_ete,4,FALSE),IF(Hierarchisation!K1010="Nord Est",VLOOKUP(Hierarchisation!E1010,effectifs_ete,5,FALSE),IF(Hierarchisation!K1010="Nord Ouest",VLOOKUP(Hierarchisation!E1010,effectifs_ete,6,FALSE),IF(Hierarchisation!K1010="Sud Est",VLOOKUP(Hierarchisation!E1010,effectifs_ete,7,FALSE),IF(Hierarchisation!K1010="Sud Ouest",VLOOKUP(Hierarchisation!E1010,effectifs_ete,8,FALSE),"Erreur Région"))))))</f>
        <v>#N/A</v>
      </c>
      <c r="U1010" s="17" t="e">
        <f>IF(K1010="Centre",VLOOKUP(E1010,effectifs_hiver,3,FALSE),IF(Hierarchisation!K1010="Grand Nord",VLOOKUP(Hierarchisation!E1010,effectifs_hiver,4,FALSE),IF(Hierarchisation!K1010="Nord Est",VLOOKUP(Hierarchisation!E1010,effectifs_hiver,5,FALSE),IF(Hierarchisation!K1010="Nord Ouest",VLOOKUP(Hierarchisation!E1010,effectifs_hiver,6,FALSE),IF(Hierarchisation!K1010="Sud Est",VLOOKUP(Hierarchisation!E1010,effectifs_hiver,7,FALSE),IF(Hierarchisation!K1010="Sud Ouest",VLOOKUP(Hierarchisation!E1010,effectifs_hiver,8,FALSE),"Erreur Région"))))))</f>
        <v>#N/A</v>
      </c>
      <c r="V1010" s="17" t="e">
        <f>IF(W1010="Transit","Transit",IF(W1010="hiver",VLOOKUP(E1010,'EFFECTIFS Hiver'!$A:$I,9,FALSE),IF(W1010="été",VLOOKUP(E1010,'EFFECTIFS Eté'!$A:$I,9,FALSE),"Erreur saison")))</f>
        <v>#N/A</v>
      </c>
      <c r="W1010" s="18" t="e">
        <f>VLOOKUP(D1010,Listes!B:C,2,FALSE)</f>
        <v>#N/A</v>
      </c>
    </row>
    <row r="1011" spans="1:23" ht="15.75" customHeight="1">
      <c r="A1011" s="11"/>
      <c r="B1011" s="11"/>
      <c r="C1011" s="11"/>
      <c r="D1011" s="11"/>
      <c r="E1011" s="11"/>
      <c r="F1011" s="11"/>
      <c r="G1011" s="11" t="e">
        <f>VLOOKUP(E1011,TAXONS!B:C,2,FALSE)</f>
        <v>#N/A</v>
      </c>
      <c r="H1011" s="13">
        <f t="shared" si="78"/>
        <v>0</v>
      </c>
      <c r="I1011" s="12" t="e">
        <f t="shared" si="79"/>
        <v>#N/A</v>
      </c>
      <c r="J1011" s="14" t="e">
        <f t="shared" si="80"/>
        <v>#N/A</v>
      </c>
      <c r="K1011" s="15" t="e">
        <f>VLOOKUP(B1011,REGIONS!A:D,4,FALSE)</f>
        <v>#N/A</v>
      </c>
      <c r="L1011" s="19" t="e">
        <f>VLOOKUP(G1011,Sensibilité!$A:$L,12,FALSE)</f>
        <v>#N/A</v>
      </c>
      <c r="M1011" s="19" t="e">
        <f t="shared" si="81"/>
        <v>#N/A</v>
      </c>
      <c r="N1011" s="19" t="e">
        <f t="shared" si="82"/>
        <v>#N/A</v>
      </c>
      <c r="O1011" s="15" t="str">
        <f>IF(D1011=Listes!$B$6,"SWARMING",IF(OR(D1011=Listes!$B$1,D1011=Listes!$B$2,D1011=Listes!$B$5),2,IF(OR(D1011=Listes!$B$3,D1011=Listes!$B$4),1,"erreur colonne D")))</f>
        <v>SWARMING</v>
      </c>
      <c r="P1011" s="15" t="e">
        <f>IF(OR(W1011="Hiver",W1011="Transit"),VLOOKUP(E1011,IC!A:E,4,FALSE),IF(W1011="été",VLOOKUP(E1011,IC!A:E,3,FALSE),"erreur"))</f>
        <v>#N/A</v>
      </c>
      <c r="Q1011" s="15" t="e">
        <f>IF(P1011="NR",0,IF(F1011&lt;5,0,IF(P1011=1,VLOOKUP(F1011,IC!$G$1:$I$8,3,TRUE),
IF(P1011=2,VLOOKUP(F1011,IC!$K$1:$M$8,3,TRUE),
IF(P1011=3,VLOOKUP(F1011,IC!$O$1:$Q$8,3,TRUE),IF(P1011=4,VLOOKUP(F1011,IC!$S$2:$U$9,3,TRUE),
"erreur"))))))</f>
        <v>#N/A</v>
      </c>
      <c r="R1011" s="16" t="e">
        <f>IF(OR(V1011="NA",V1011="Transit",V1011&lt;Listes!$F$1),"non applicable",F1011/V1011)</f>
        <v>#N/A</v>
      </c>
      <c r="S1011" s="16" t="e">
        <f>IF(W1011="Transit","Non applicable",IF(AND(W1011="été",T1011&gt;Listes!F1010),F1011/T1011,IF(AND(W1011="Hiver",Hierarchisation!U1011&gt;Listes!F1010),F1011/U1011,"non applicable")))</f>
        <v>#N/A</v>
      </c>
      <c r="T1011" s="17" t="e">
        <f>IF(K1011="Centre",VLOOKUP(E1011,effectifs_ete,3,FALSE),IF(Hierarchisation!K1011="Grand Nord",VLOOKUP(Hierarchisation!E1011,effectifs_ete,4,FALSE),IF(Hierarchisation!K1011="Nord Est",VLOOKUP(Hierarchisation!E1011,effectifs_ete,5,FALSE),IF(Hierarchisation!K1011="Nord Ouest",VLOOKUP(Hierarchisation!E1011,effectifs_ete,6,FALSE),IF(Hierarchisation!K1011="Sud Est",VLOOKUP(Hierarchisation!E1011,effectifs_ete,7,FALSE),IF(Hierarchisation!K1011="Sud Ouest",VLOOKUP(Hierarchisation!E1011,effectifs_ete,8,FALSE),"Erreur Région"))))))</f>
        <v>#N/A</v>
      </c>
      <c r="U1011" s="17" t="e">
        <f>IF(K1011="Centre",VLOOKUP(E1011,effectifs_hiver,3,FALSE),IF(Hierarchisation!K1011="Grand Nord",VLOOKUP(Hierarchisation!E1011,effectifs_hiver,4,FALSE),IF(Hierarchisation!K1011="Nord Est",VLOOKUP(Hierarchisation!E1011,effectifs_hiver,5,FALSE),IF(Hierarchisation!K1011="Nord Ouest",VLOOKUP(Hierarchisation!E1011,effectifs_hiver,6,FALSE),IF(Hierarchisation!K1011="Sud Est",VLOOKUP(Hierarchisation!E1011,effectifs_hiver,7,FALSE),IF(Hierarchisation!K1011="Sud Ouest",VLOOKUP(Hierarchisation!E1011,effectifs_hiver,8,FALSE),"Erreur Région"))))))</f>
        <v>#N/A</v>
      </c>
      <c r="V1011" s="17" t="e">
        <f>IF(W1011="Transit","Transit",IF(W1011="hiver",VLOOKUP(E1011,'EFFECTIFS Hiver'!$A:$I,9,FALSE),IF(W1011="été",VLOOKUP(E1011,'EFFECTIFS Eté'!$A:$I,9,FALSE),"Erreur saison")))</f>
        <v>#N/A</v>
      </c>
      <c r="W1011" s="18" t="e">
        <f>VLOOKUP(D1011,Listes!B:C,2,FALSE)</f>
        <v>#N/A</v>
      </c>
    </row>
    <row r="1012" spans="1:23" ht="15.75" customHeight="1">
      <c r="A1012" s="11"/>
      <c r="B1012" s="11"/>
      <c r="C1012" s="11"/>
      <c r="D1012" s="11"/>
      <c r="E1012" s="11"/>
      <c r="F1012" s="11"/>
      <c r="G1012" s="11" t="e">
        <f>VLOOKUP(E1012,TAXONS!B:C,2,FALSE)</f>
        <v>#N/A</v>
      </c>
      <c r="H1012" s="13">
        <f t="shared" si="78"/>
        <v>0</v>
      </c>
      <c r="I1012" s="12" t="e">
        <f t="shared" si="79"/>
        <v>#N/A</v>
      </c>
      <c r="J1012" s="14" t="e">
        <f t="shared" si="80"/>
        <v>#N/A</v>
      </c>
      <c r="K1012" s="15" t="e">
        <f>VLOOKUP(B1012,REGIONS!A:D,4,FALSE)</f>
        <v>#N/A</v>
      </c>
      <c r="L1012" s="19" t="e">
        <f>VLOOKUP(G1012,Sensibilité!$A:$L,12,FALSE)</f>
        <v>#N/A</v>
      </c>
      <c r="M1012" s="19" t="e">
        <f t="shared" si="81"/>
        <v>#N/A</v>
      </c>
      <c r="N1012" s="19" t="e">
        <f t="shared" si="82"/>
        <v>#N/A</v>
      </c>
      <c r="O1012" s="15" t="str">
        <f>IF(D1012=Listes!$B$6,"SWARMING",IF(OR(D1012=Listes!$B$1,D1012=Listes!$B$2,D1012=Listes!$B$5),2,IF(OR(D1012=Listes!$B$3,D1012=Listes!$B$4),1,"erreur colonne D")))</f>
        <v>SWARMING</v>
      </c>
      <c r="P1012" s="15" t="e">
        <f>IF(OR(W1012="Hiver",W1012="Transit"),VLOOKUP(E1012,IC!A:E,4,FALSE),IF(W1012="été",VLOOKUP(E1012,IC!A:E,3,FALSE),"erreur"))</f>
        <v>#N/A</v>
      </c>
      <c r="Q1012" s="15" t="e">
        <f>IF(P1012="NR",0,IF(F1012&lt;5,0,IF(P1012=1,VLOOKUP(F1012,IC!$G$1:$I$8,3,TRUE),
IF(P1012=2,VLOOKUP(F1012,IC!$K$1:$M$8,3,TRUE),
IF(P1012=3,VLOOKUP(F1012,IC!$O$1:$Q$8,3,TRUE),IF(P1012=4,VLOOKUP(F1012,IC!$S$2:$U$9,3,TRUE),
"erreur"))))))</f>
        <v>#N/A</v>
      </c>
      <c r="R1012" s="16" t="e">
        <f>IF(OR(V1012="NA",V1012="Transit",V1012&lt;Listes!$F$1),"non applicable",F1012/V1012)</f>
        <v>#N/A</v>
      </c>
      <c r="S1012" s="16" t="e">
        <f>IF(W1012="Transit","Non applicable",IF(AND(W1012="été",T1012&gt;Listes!F1011),F1012/T1012,IF(AND(W1012="Hiver",Hierarchisation!U1012&gt;Listes!F1011),F1012/U1012,"non applicable")))</f>
        <v>#N/A</v>
      </c>
      <c r="T1012" s="17" t="e">
        <f>IF(K1012="Centre",VLOOKUP(E1012,effectifs_ete,3,FALSE),IF(Hierarchisation!K1012="Grand Nord",VLOOKUP(Hierarchisation!E1012,effectifs_ete,4,FALSE),IF(Hierarchisation!K1012="Nord Est",VLOOKUP(Hierarchisation!E1012,effectifs_ete,5,FALSE),IF(Hierarchisation!K1012="Nord Ouest",VLOOKUP(Hierarchisation!E1012,effectifs_ete,6,FALSE),IF(Hierarchisation!K1012="Sud Est",VLOOKUP(Hierarchisation!E1012,effectifs_ete,7,FALSE),IF(Hierarchisation!K1012="Sud Ouest",VLOOKUP(Hierarchisation!E1012,effectifs_ete,8,FALSE),"Erreur Région"))))))</f>
        <v>#N/A</v>
      </c>
      <c r="U1012" s="17" t="e">
        <f>IF(K1012="Centre",VLOOKUP(E1012,effectifs_hiver,3,FALSE),IF(Hierarchisation!K1012="Grand Nord",VLOOKUP(Hierarchisation!E1012,effectifs_hiver,4,FALSE),IF(Hierarchisation!K1012="Nord Est",VLOOKUP(Hierarchisation!E1012,effectifs_hiver,5,FALSE),IF(Hierarchisation!K1012="Nord Ouest",VLOOKUP(Hierarchisation!E1012,effectifs_hiver,6,FALSE),IF(Hierarchisation!K1012="Sud Est",VLOOKUP(Hierarchisation!E1012,effectifs_hiver,7,FALSE),IF(Hierarchisation!K1012="Sud Ouest",VLOOKUP(Hierarchisation!E1012,effectifs_hiver,8,FALSE),"Erreur Région"))))))</f>
        <v>#N/A</v>
      </c>
      <c r="V1012" s="17" t="e">
        <f>IF(W1012="Transit","Transit",IF(W1012="hiver",VLOOKUP(E1012,'EFFECTIFS Hiver'!$A:$I,9,FALSE),IF(W1012="été",VLOOKUP(E1012,'EFFECTIFS Eté'!$A:$I,9,FALSE),"Erreur saison")))</f>
        <v>#N/A</v>
      </c>
      <c r="W1012" s="18" t="e">
        <f>VLOOKUP(D1012,Listes!B:C,2,FALSE)</f>
        <v>#N/A</v>
      </c>
    </row>
    <row r="1013" spans="1:23" ht="15.75" customHeight="1">
      <c r="A1013" s="11"/>
      <c r="B1013" s="11"/>
      <c r="C1013" s="11"/>
      <c r="D1013" s="11"/>
      <c r="E1013" s="11"/>
      <c r="F1013" s="11"/>
      <c r="G1013" s="11" t="e">
        <f>VLOOKUP(E1013,TAXONS!B:C,2,FALSE)</f>
        <v>#N/A</v>
      </c>
      <c r="H1013" s="13">
        <f t="shared" si="78"/>
        <v>0</v>
      </c>
      <c r="I1013" s="12" t="e">
        <f t="shared" si="79"/>
        <v>#N/A</v>
      </c>
      <c r="J1013" s="14" t="e">
        <f t="shared" si="80"/>
        <v>#N/A</v>
      </c>
      <c r="K1013" s="15" t="e">
        <f>VLOOKUP(B1013,REGIONS!A:D,4,FALSE)</f>
        <v>#N/A</v>
      </c>
      <c r="L1013" s="19" t="e">
        <f>VLOOKUP(G1013,Sensibilité!$A:$L,12,FALSE)</f>
        <v>#N/A</v>
      </c>
      <c r="M1013" s="19" t="e">
        <f t="shared" si="81"/>
        <v>#N/A</v>
      </c>
      <c r="N1013" s="19" t="e">
        <f t="shared" si="82"/>
        <v>#N/A</v>
      </c>
      <c r="O1013" s="15" t="str">
        <f>IF(D1013=Listes!$B$6,"SWARMING",IF(OR(D1013=Listes!$B$1,D1013=Listes!$B$2,D1013=Listes!$B$5),2,IF(OR(D1013=Listes!$B$3,D1013=Listes!$B$4),1,"erreur colonne D")))</f>
        <v>SWARMING</v>
      </c>
      <c r="P1013" s="15" t="e">
        <f>IF(OR(W1013="Hiver",W1013="Transit"),VLOOKUP(E1013,IC!A:E,4,FALSE),IF(W1013="été",VLOOKUP(E1013,IC!A:E,3,FALSE),"erreur"))</f>
        <v>#N/A</v>
      </c>
      <c r="Q1013" s="15" t="e">
        <f>IF(P1013="NR",0,IF(F1013&lt;5,0,IF(P1013=1,VLOOKUP(F1013,IC!$G$1:$I$8,3,TRUE),
IF(P1013=2,VLOOKUP(F1013,IC!$K$1:$M$8,3,TRUE),
IF(P1013=3,VLOOKUP(F1013,IC!$O$1:$Q$8,3,TRUE),IF(P1013=4,VLOOKUP(F1013,IC!$S$2:$U$9,3,TRUE),
"erreur"))))))</f>
        <v>#N/A</v>
      </c>
      <c r="R1013" s="16" t="e">
        <f>IF(OR(V1013="NA",V1013="Transit",V1013&lt;Listes!$F$1),"non applicable",F1013/V1013)</f>
        <v>#N/A</v>
      </c>
      <c r="S1013" s="16" t="e">
        <f>IF(W1013="Transit","Non applicable",IF(AND(W1013="été",T1013&gt;Listes!F1012),F1013/T1013,IF(AND(W1013="Hiver",Hierarchisation!U1013&gt;Listes!F1012),F1013/U1013,"non applicable")))</f>
        <v>#N/A</v>
      </c>
      <c r="T1013" s="17" t="e">
        <f>IF(K1013="Centre",VLOOKUP(E1013,effectifs_ete,3,FALSE),IF(Hierarchisation!K1013="Grand Nord",VLOOKUP(Hierarchisation!E1013,effectifs_ete,4,FALSE),IF(Hierarchisation!K1013="Nord Est",VLOOKUP(Hierarchisation!E1013,effectifs_ete,5,FALSE),IF(Hierarchisation!K1013="Nord Ouest",VLOOKUP(Hierarchisation!E1013,effectifs_ete,6,FALSE),IF(Hierarchisation!K1013="Sud Est",VLOOKUP(Hierarchisation!E1013,effectifs_ete,7,FALSE),IF(Hierarchisation!K1013="Sud Ouest",VLOOKUP(Hierarchisation!E1013,effectifs_ete,8,FALSE),"Erreur Région"))))))</f>
        <v>#N/A</v>
      </c>
      <c r="U1013" s="17" t="e">
        <f>IF(K1013="Centre",VLOOKUP(E1013,effectifs_hiver,3,FALSE),IF(Hierarchisation!K1013="Grand Nord",VLOOKUP(Hierarchisation!E1013,effectifs_hiver,4,FALSE),IF(Hierarchisation!K1013="Nord Est",VLOOKUP(Hierarchisation!E1013,effectifs_hiver,5,FALSE),IF(Hierarchisation!K1013="Nord Ouest",VLOOKUP(Hierarchisation!E1013,effectifs_hiver,6,FALSE),IF(Hierarchisation!K1013="Sud Est",VLOOKUP(Hierarchisation!E1013,effectifs_hiver,7,FALSE),IF(Hierarchisation!K1013="Sud Ouest",VLOOKUP(Hierarchisation!E1013,effectifs_hiver,8,FALSE),"Erreur Région"))))))</f>
        <v>#N/A</v>
      </c>
      <c r="V1013" s="17" t="e">
        <f>IF(W1013="Transit","Transit",IF(W1013="hiver",VLOOKUP(E1013,'EFFECTIFS Hiver'!$A:$I,9,FALSE),IF(W1013="été",VLOOKUP(E1013,'EFFECTIFS Eté'!$A:$I,9,FALSE),"Erreur saison")))</f>
        <v>#N/A</v>
      </c>
      <c r="W1013" s="18" t="e">
        <f>VLOOKUP(D1013,Listes!B:C,2,FALSE)</f>
        <v>#N/A</v>
      </c>
    </row>
    <row r="1014" spans="1:23" ht="15.75" customHeight="1">
      <c r="A1014" s="11"/>
      <c r="B1014" s="11"/>
      <c r="C1014" s="11"/>
      <c r="D1014" s="11"/>
      <c r="E1014" s="11"/>
      <c r="F1014" s="11"/>
      <c r="G1014" s="11" t="e">
        <f>VLOOKUP(E1014,TAXONS!B:C,2,FALSE)</f>
        <v>#N/A</v>
      </c>
      <c r="H1014" s="13">
        <f t="shared" si="78"/>
        <v>0</v>
      </c>
      <c r="I1014" s="12" t="e">
        <f t="shared" si="79"/>
        <v>#N/A</v>
      </c>
      <c r="J1014" s="14" t="e">
        <f t="shared" si="80"/>
        <v>#N/A</v>
      </c>
      <c r="K1014" s="15" t="e">
        <f>VLOOKUP(B1014,REGIONS!A:D,4,FALSE)</f>
        <v>#N/A</v>
      </c>
      <c r="L1014" s="19" t="e">
        <f>VLOOKUP(G1014,Sensibilité!$A:$L,12,FALSE)</f>
        <v>#N/A</v>
      </c>
      <c r="M1014" s="19" t="e">
        <f t="shared" si="81"/>
        <v>#N/A</v>
      </c>
      <c r="N1014" s="19" t="e">
        <f t="shared" si="82"/>
        <v>#N/A</v>
      </c>
      <c r="O1014" s="15" t="str">
        <f>IF(D1014=Listes!$B$6,"SWARMING",IF(OR(D1014=Listes!$B$1,D1014=Listes!$B$2,D1014=Listes!$B$5),2,IF(OR(D1014=Listes!$B$3,D1014=Listes!$B$4),1,"erreur colonne D")))</f>
        <v>SWARMING</v>
      </c>
      <c r="P1014" s="15" t="e">
        <f>IF(OR(W1014="Hiver",W1014="Transit"),VLOOKUP(E1014,IC!A:E,4,FALSE),IF(W1014="été",VLOOKUP(E1014,IC!A:E,3,FALSE),"erreur"))</f>
        <v>#N/A</v>
      </c>
      <c r="Q1014" s="15" t="e">
        <f>IF(P1014="NR",0,IF(F1014&lt;5,0,IF(P1014=1,VLOOKUP(F1014,IC!$G$1:$I$8,3,TRUE),
IF(P1014=2,VLOOKUP(F1014,IC!$K$1:$M$8,3,TRUE),
IF(P1014=3,VLOOKUP(F1014,IC!$O$1:$Q$8,3,TRUE),IF(P1014=4,VLOOKUP(F1014,IC!$S$2:$U$9,3,TRUE),
"erreur"))))))</f>
        <v>#N/A</v>
      </c>
      <c r="R1014" s="16" t="e">
        <f>IF(OR(V1014="NA",V1014="Transit",V1014&lt;Listes!$F$1),"non applicable",F1014/V1014)</f>
        <v>#N/A</v>
      </c>
      <c r="S1014" s="16" t="e">
        <f>IF(W1014="Transit","Non applicable",IF(AND(W1014="été",T1014&gt;Listes!F1013),F1014/T1014,IF(AND(W1014="Hiver",Hierarchisation!U1014&gt;Listes!F1013),F1014/U1014,"non applicable")))</f>
        <v>#N/A</v>
      </c>
      <c r="T1014" s="17" t="e">
        <f>IF(K1014="Centre",VLOOKUP(E1014,effectifs_ete,3,FALSE),IF(Hierarchisation!K1014="Grand Nord",VLOOKUP(Hierarchisation!E1014,effectifs_ete,4,FALSE),IF(Hierarchisation!K1014="Nord Est",VLOOKUP(Hierarchisation!E1014,effectifs_ete,5,FALSE),IF(Hierarchisation!K1014="Nord Ouest",VLOOKUP(Hierarchisation!E1014,effectifs_ete,6,FALSE),IF(Hierarchisation!K1014="Sud Est",VLOOKUP(Hierarchisation!E1014,effectifs_ete,7,FALSE),IF(Hierarchisation!K1014="Sud Ouest",VLOOKUP(Hierarchisation!E1014,effectifs_ete,8,FALSE),"Erreur Région"))))))</f>
        <v>#N/A</v>
      </c>
      <c r="U1014" s="17" t="e">
        <f>IF(K1014="Centre",VLOOKUP(E1014,effectifs_hiver,3,FALSE),IF(Hierarchisation!K1014="Grand Nord",VLOOKUP(Hierarchisation!E1014,effectifs_hiver,4,FALSE),IF(Hierarchisation!K1014="Nord Est",VLOOKUP(Hierarchisation!E1014,effectifs_hiver,5,FALSE),IF(Hierarchisation!K1014="Nord Ouest",VLOOKUP(Hierarchisation!E1014,effectifs_hiver,6,FALSE),IF(Hierarchisation!K1014="Sud Est",VLOOKUP(Hierarchisation!E1014,effectifs_hiver,7,FALSE),IF(Hierarchisation!K1014="Sud Ouest",VLOOKUP(Hierarchisation!E1014,effectifs_hiver,8,FALSE),"Erreur Région"))))))</f>
        <v>#N/A</v>
      </c>
      <c r="V1014" s="17" t="e">
        <f>IF(W1014="Transit","Transit",IF(W1014="hiver",VLOOKUP(E1014,'EFFECTIFS Hiver'!$A:$I,9,FALSE),IF(W1014="été",VLOOKUP(E1014,'EFFECTIFS Eté'!$A:$I,9,FALSE),"Erreur saison")))</f>
        <v>#N/A</v>
      </c>
      <c r="W1014" s="18" t="e">
        <f>VLOOKUP(D1014,Listes!B:C,2,FALSE)</f>
        <v>#N/A</v>
      </c>
    </row>
    <row r="1015" spans="1:23" ht="15.75" customHeight="1">
      <c r="A1015" s="11"/>
      <c r="B1015" s="11"/>
      <c r="C1015" s="11"/>
      <c r="D1015" s="11"/>
      <c r="E1015" s="11"/>
      <c r="F1015" s="11"/>
      <c r="G1015" s="11" t="e">
        <f>VLOOKUP(E1015,TAXONS!B:C,2,FALSE)</f>
        <v>#N/A</v>
      </c>
      <c r="H1015" s="13">
        <f t="shared" si="78"/>
        <v>0</v>
      </c>
      <c r="I1015" s="12" t="e">
        <f t="shared" si="79"/>
        <v>#N/A</v>
      </c>
      <c r="J1015" s="14" t="e">
        <f t="shared" si="80"/>
        <v>#N/A</v>
      </c>
      <c r="K1015" s="15" t="e">
        <f>VLOOKUP(B1015,REGIONS!A:D,4,FALSE)</f>
        <v>#N/A</v>
      </c>
      <c r="L1015" s="19" t="e">
        <f>VLOOKUP(G1015,Sensibilité!$A:$L,12,FALSE)</f>
        <v>#N/A</v>
      </c>
      <c r="M1015" s="19" t="e">
        <f t="shared" si="81"/>
        <v>#N/A</v>
      </c>
      <c r="N1015" s="19" t="e">
        <f t="shared" si="82"/>
        <v>#N/A</v>
      </c>
      <c r="O1015" s="15" t="str">
        <f>IF(D1015=Listes!$B$6,"SWARMING",IF(OR(D1015=Listes!$B$1,D1015=Listes!$B$2,D1015=Listes!$B$5),2,IF(OR(D1015=Listes!$B$3,D1015=Listes!$B$4),1,"erreur colonne D")))</f>
        <v>SWARMING</v>
      </c>
      <c r="P1015" s="15" t="e">
        <f>IF(OR(W1015="Hiver",W1015="Transit"),VLOOKUP(E1015,IC!A:E,4,FALSE),IF(W1015="été",VLOOKUP(E1015,IC!A:E,3,FALSE),"erreur"))</f>
        <v>#N/A</v>
      </c>
      <c r="Q1015" s="15" t="e">
        <f>IF(P1015="NR",0,IF(F1015&lt;5,0,IF(P1015=1,VLOOKUP(F1015,IC!$G$1:$I$8,3,TRUE),
IF(P1015=2,VLOOKUP(F1015,IC!$K$1:$M$8,3,TRUE),
IF(P1015=3,VLOOKUP(F1015,IC!$O$1:$Q$8,3,TRUE),IF(P1015=4,VLOOKUP(F1015,IC!$S$2:$U$9,3,TRUE),
"erreur"))))))</f>
        <v>#N/A</v>
      </c>
      <c r="R1015" s="16" t="e">
        <f>IF(OR(V1015="NA",V1015="Transit",V1015&lt;Listes!$F$1),"non applicable",F1015/V1015)</f>
        <v>#N/A</v>
      </c>
      <c r="S1015" s="16" t="e">
        <f>IF(W1015="Transit","Non applicable",IF(AND(W1015="été",T1015&gt;Listes!F1014),F1015/T1015,IF(AND(W1015="Hiver",Hierarchisation!U1015&gt;Listes!F1014),F1015/U1015,"non applicable")))</f>
        <v>#N/A</v>
      </c>
      <c r="T1015" s="17" t="e">
        <f>IF(K1015="Centre",VLOOKUP(E1015,effectifs_ete,3,FALSE),IF(Hierarchisation!K1015="Grand Nord",VLOOKUP(Hierarchisation!E1015,effectifs_ete,4,FALSE),IF(Hierarchisation!K1015="Nord Est",VLOOKUP(Hierarchisation!E1015,effectifs_ete,5,FALSE),IF(Hierarchisation!K1015="Nord Ouest",VLOOKUP(Hierarchisation!E1015,effectifs_ete,6,FALSE),IF(Hierarchisation!K1015="Sud Est",VLOOKUP(Hierarchisation!E1015,effectifs_ete,7,FALSE),IF(Hierarchisation!K1015="Sud Ouest",VLOOKUP(Hierarchisation!E1015,effectifs_ete,8,FALSE),"Erreur Région"))))))</f>
        <v>#N/A</v>
      </c>
      <c r="U1015" s="17" t="e">
        <f>IF(K1015="Centre",VLOOKUP(E1015,effectifs_hiver,3,FALSE),IF(Hierarchisation!K1015="Grand Nord",VLOOKUP(Hierarchisation!E1015,effectifs_hiver,4,FALSE),IF(Hierarchisation!K1015="Nord Est",VLOOKUP(Hierarchisation!E1015,effectifs_hiver,5,FALSE),IF(Hierarchisation!K1015="Nord Ouest",VLOOKUP(Hierarchisation!E1015,effectifs_hiver,6,FALSE),IF(Hierarchisation!K1015="Sud Est",VLOOKUP(Hierarchisation!E1015,effectifs_hiver,7,FALSE),IF(Hierarchisation!K1015="Sud Ouest",VLOOKUP(Hierarchisation!E1015,effectifs_hiver,8,FALSE),"Erreur Région"))))))</f>
        <v>#N/A</v>
      </c>
      <c r="V1015" s="17" t="e">
        <f>IF(W1015="Transit","Transit",IF(W1015="hiver",VLOOKUP(E1015,'EFFECTIFS Hiver'!$A:$I,9,FALSE),IF(W1015="été",VLOOKUP(E1015,'EFFECTIFS Eté'!$A:$I,9,FALSE),"Erreur saison")))</f>
        <v>#N/A</v>
      </c>
      <c r="W1015" s="18" t="e">
        <f>VLOOKUP(D1015,Listes!B:C,2,FALSE)</f>
        <v>#N/A</v>
      </c>
    </row>
    <row r="1016" spans="1:23" ht="15.75" customHeight="1">
      <c r="A1016" s="11"/>
      <c r="B1016" s="11"/>
      <c r="C1016" s="11"/>
      <c r="D1016" s="11"/>
      <c r="E1016" s="11"/>
      <c r="F1016" s="11"/>
      <c r="G1016" s="11" t="e">
        <f>VLOOKUP(E1016,TAXONS!B:C,2,FALSE)</f>
        <v>#N/A</v>
      </c>
      <c r="H1016" s="13">
        <f t="shared" si="78"/>
        <v>0</v>
      </c>
      <c r="I1016" s="12" t="e">
        <f t="shared" si="79"/>
        <v>#N/A</v>
      </c>
      <c r="J1016" s="14" t="e">
        <f t="shared" si="80"/>
        <v>#N/A</v>
      </c>
      <c r="K1016" s="15" t="e">
        <f>VLOOKUP(B1016,REGIONS!A:D,4,FALSE)</f>
        <v>#N/A</v>
      </c>
      <c r="L1016" s="19" t="e">
        <f>VLOOKUP(G1016,Sensibilité!$A:$L,12,FALSE)</f>
        <v>#N/A</v>
      </c>
      <c r="M1016" s="19" t="e">
        <f t="shared" si="81"/>
        <v>#N/A</v>
      </c>
      <c r="N1016" s="19" t="e">
        <f t="shared" si="82"/>
        <v>#N/A</v>
      </c>
      <c r="O1016" s="15" t="str">
        <f>IF(D1016=Listes!$B$6,"SWARMING",IF(OR(D1016=Listes!$B$1,D1016=Listes!$B$2,D1016=Listes!$B$5),2,IF(OR(D1016=Listes!$B$3,D1016=Listes!$B$4),1,"erreur colonne D")))</f>
        <v>SWARMING</v>
      </c>
      <c r="P1016" s="15" t="e">
        <f>IF(OR(W1016="Hiver",W1016="Transit"),VLOOKUP(E1016,IC!A:E,4,FALSE),IF(W1016="été",VLOOKUP(E1016,IC!A:E,3,FALSE),"erreur"))</f>
        <v>#N/A</v>
      </c>
      <c r="Q1016" s="15" t="e">
        <f>IF(P1016="NR",0,IF(F1016&lt;5,0,IF(P1016=1,VLOOKUP(F1016,IC!$G$1:$I$8,3,TRUE),
IF(P1016=2,VLOOKUP(F1016,IC!$K$1:$M$8,3,TRUE),
IF(P1016=3,VLOOKUP(F1016,IC!$O$1:$Q$8,3,TRUE),IF(P1016=4,VLOOKUP(F1016,IC!$S$2:$U$9,3,TRUE),
"erreur"))))))</f>
        <v>#N/A</v>
      </c>
      <c r="R1016" s="16" t="e">
        <f>IF(OR(V1016="NA",V1016="Transit",V1016&lt;Listes!$F$1),"non applicable",F1016/V1016)</f>
        <v>#N/A</v>
      </c>
      <c r="S1016" s="16" t="e">
        <f>IF(W1016="Transit","Non applicable",IF(AND(W1016="été",T1016&gt;Listes!F1015),F1016/T1016,IF(AND(W1016="Hiver",Hierarchisation!U1016&gt;Listes!F1015),F1016/U1016,"non applicable")))</f>
        <v>#N/A</v>
      </c>
      <c r="T1016" s="17" t="e">
        <f>IF(K1016="Centre",VLOOKUP(E1016,effectifs_ete,3,FALSE),IF(Hierarchisation!K1016="Grand Nord",VLOOKUP(Hierarchisation!E1016,effectifs_ete,4,FALSE),IF(Hierarchisation!K1016="Nord Est",VLOOKUP(Hierarchisation!E1016,effectifs_ete,5,FALSE),IF(Hierarchisation!K1016="Nord Ouest",VLOOKUP(Hierarchisation!E1016,effectifs_ete,6,FALSE),IF(Hierarchisation!K1016="Sud Est",VLOOKUP(Hierarchisation!E1016,effectifs_ete,7,FALSE),IF(Hierarchisation!K1016="Sud Ouest",VLOOKUP(Hierarchisation!E1016,effectifs_ete,8,FALSE),"Erreur Région"))))))</f>
        <v>#N/A</v>
      </c>
      <c r="U1016" s="17" t="e">
        <f>IF(K1016="Centre",VLOOKUP(E1016,effectifs_hiver,3,FALSE),IF(Hierarchisation!K1016="Grand Nord",VLOOKUP(Hierarchisation!E1016,effectifs_hiver,4,FALSE),IF(Hierarchisation!K1016="Nord Est",VLOOKUP(Hierarchisation!E1016,effectifs_hiver,5,FALSE),IF(Hierarchisation!K1016="Nord Ouest",VLOOKUP(Hierarchisation!E1016,effectifs_hiver,6,FALSE),IF(Hierarchisation!K1016="Sud Est",VLOOKUP(Hierarchisation!E1016,effectifs_hiver,7,FALSE),IF(Hierarchisation!K1016="Sud Ouest",VLOOKUP(Hierarchisation!E1016,effectifs_hiver,8,FALSE),"Erreur Région"))))))</f>
        <v>#N/A</v>
      </c>
      <c r="V1016" s="17" t="e">
        <f>IF(W1016="Transit","Transit",IF(W1016="hiver",VLOOKUP(E1016,'EFFECTIFS Hiver'!$A:$I,9,FALSE),IF(W1016="été",VLOOKUP(E1016,'EFFECTIFS Eté'!$A:$I,9,FALSE),"Erreur saison")))</f>
        <v>#N/A</v>
      </c>
      <c r="W1016" s="18" t="e">
        <f>VLOOKUP(D1016,Listes!B:C,2,FALSE)</f>
        <v>#N/A</v>
      </c>
    </row>
    <row r="1017" spans="1:23" ht="15.75" customHeight="1">
      <c r="A1017" s="11"/>
      <c r="B1017" s="11"/>
      <c r="C1017" s="11"/>
      <c r="D1017" s="11"/>
      <c r="E1017" s="11"/>
      <c r="F1017" s="11"/>
      <c r="G1017" s="11" t="e">
        <f>VLOOKUP(E1017,TAXONS!B:C,2,FALSE)</f>
        <v>#N/A</v>
      </c>
      <c r="H1017" s="13">
        <f t="shared" si="78"/>
        <v>0</v>
      </c>
      <c r="I1017" s="12" t="e">
        <f t="shared" si="79"/>
        <v>#N/A</v>
      </c>
      <c r="J1017" s="14" t="e">
        <f t="shared" si="80"/>
        <v>#N/A</v>
      </c>
      <c r="K1017" s="15" t="e">
        <f>VLOOKUP(B1017,REGIONS!A:D,4,FALSE)</f>
        <v>#N/A</v>
      </c>
      <c r="L1017" s="19" t="e">
        <f>VLOOKUP(G1017,Sensibilité!$A:$L,12,FALSE)</f>
        <v>#N/A</v>
      </c>
      <c r="M1017" s="19" t="e">
        <f t="shared" si="81"/>
        <v>#N/A</v>
      </c>
      <c r="N1017" s="19" t="e">
        <f t="shared" si="82"/>
        <v>#N/A</v>
      </c>
      <c r="O1017" s="15" t="str">
        <f>IF(D1017=Listes!$B$6,"SWARMING",IF(OR(D1017=Listes!$B$1,D1017=Listes!$B$2,D1017=Listes!$B$5),2,IF(OR(D1017=Listes!$B$3,D1017=Listes!$B$4),1,"erreur colonne D")))</f>
        <v>SWARMING</v>
      </c>
      <c r="P1017" s="15" t="e">
        <f>IF(OR(W1017="Hiver",W1017="Transit"),VLOOKUP(E1017,IC!A:E,4,FALSE),IF(W1017="été",VLOOKUP(E1017,IC!A:E,3,FALSE),"erreur"))</f>
        <v>#N/A</v>
      </c>
      <c r="Q1017" s="15" t="e">
        <f>IF(P1017="NR",0,IF(F1017&lt;5,0,IF(P1017=1,VLOOKUP(F1017,IC!$G$1:$I$8,3,TRUE),
IF(P1017=2,VLOOKUP(F1017,IC!$K$1:$M$8,3,TRUE),
IF(P1017=3,VLOOKUP(F1017,IC!$O$1:$Q$8,3,TRUE),IF(P1017=4,VLOOKUP(F1017,IC!$S$2:$U$9,3,TRUE),
"erreur"))))))</f>
        <v>#N/A</v>
      </c>
      <c r="R1017" s="16" t="e">
        <f>IF(OR(V1017="NA",V1017="Transit",V1017&lt;Listes!$F$1),"non applicable",F1017/V1017)</f>
        <v>#N/A</v>
      </c>
      <c r="S1017" s="16" t="e">
        <f>IF(W1017="Transit","Non applicable",IF(AND(W1017="été",T1017&gt;Listes!F1016),F1017/T1017,IF(AND(W1017="Hiver",Hierarchisation!U1017&gt;Listes!F1016),F1017/U1017,"non applicable")))</f>
        <v>#N/A</v>
      </c>
      <c r="T1017" s="17" t="e">
        <f>IF(K1017="Centre",VLOOKUP(E1017,effectifs_ete,3,FALSE),IF(Hierarchisation!K1017="Grand Nord",VLOOKUP(Hierarchisation!E1017,effectifs_ete,4,FALSE),IF(Hierarchisation!K1017="Nord Est",VLOOKUP(Hierarchisation!E1017,effectifs_ete,5,FALSE),IF(Hierarchisation!K1017="Nord Ouest",VLOOKUP(Hierarchisation!E1017,effectifs_ete,6,FALSE),IF(Hierarchisation!K1017="Sud Est",VLOOKUP(Hierarchisation!E1017,effectifs_ete,7,FALSE),IF(Hierarchisation!K1017="Sud Ouest",VLOOKUP(Hierarchisation!E1017,effectifs_ete,8,FALSE),"Erreur Région"))))))</f>
        <v>#N/A</v>
      </c>
      <c r="U1017" s="17" t="e">
        <f>IF(K1017="Centre",VLOOKUP(E1017,effectifs_hiver,3,FALSE),IF(Hierarchisation!K1017="Grand Nord",VLOOKUP(Hierarchisation!E1017,effectifs_hiver,4,FALSE),IF(Hierarchisation!K1017="Nord Est",VLOOKUP(Hierarchisation!E1017,effectifs_hiver,5,FALSE),IF(Hierarchisation!K1017="Nord Ouest",VLOOKUP(Hierarchisation!E1017,effectifs_hiver,6,FALSE),IF(Hierarchisation!K1017="Sud Est",VLOOKUP(Hierarchisation!E1017,effectifs_hiver,7,FALSE),IF(Hierarchisation!K1017="Sud Ouest",VLOOKUP(Hierarchisation!E1017,effectifs_hiver,8,FALSE),"Erreur Région"))))))</f>
        <v>#N/A</v>
      </c>
      <c r="V1017" s="17" t="e">
        <f>IF(W1017="Transit","Transit",IF(W1017="hiver",VLOOKUP(E1017,'EFFECTIFS Hiver'!$A:$I,9,FALSE),IF(W1017="été",VLOOKUP(E1017,'EFFECTIFS Eté'!$A:$I,9,FALSE),"Erreur saison")))</f>
        <v>#N/A</v>
      </c>
      <c r="W1017" s="18" t="e">
        <f>VLOOKUP(D1017,Listes!B:C,2,FALSE)</f>
        <v>#N/A</v>
      </c>
    </row>
    <row r="1018" spans="1:23" ht="15.75" customHeight="1">
      <c r="A1018" s="11"/>
      <c r="B1018" s="11"/>
      <c r="C1018" s="11"/>
      <c r="D1018" s="11"/>
      <c r="E1018" s="11"/>
      <c r="F1018" s="11"/>
      <c r="G1018" s="11" t="e">
        <f>VLOOKUP(E1018,TAXONS!B:C,2,FALSE)</f>
        <v>#N/A</v>
      </c>
      <c r="H1018" s="13">
        <f t="shared" si="78"/>
        <v>0</v>
      </c>
      <c r="I1018" s="12" t="e">
        <f t="shared" si="79"/>
        <v>#N/A</v>
      </c>
      <c r="J1018" s="14" t="e">
        <f t="shared" si="80"/>
        <v>#N/A</v>
      </c>
      <c r="K1018" s="15" t="e">
        <f>VLOOKUP(B1018,REGIONS!A:D,4,FALSE)</f>
        <v>#N/A</v>
      </c>
      <c r="L1018" s="19" t="e">
        <f>VLOOKUP(G1018,Sensibilité!$A:$L,12,FALSE)</f>
        <v>#N/A</v>
      </c>
      <c r="M1018" s="19" t="e">
        <f t="shared" si="81"/>
        <v>#N/A</v>
      </c>
      <c r="N1018" s="19" t="e">
        <f t="shared" si="82"/>
        <v>#N/A</v>
      </c>
      <c r="O1018" s="15" t="str">
        <f>IF(D1018=Listes!$B$6,"SWARMING",IF(OR(D1018=Listes!$B$1,D1018=Listes!$B$2,D1018=Listes!$B$5),2,IF(OR(D1018=Listes!$B$3,D1018=Listes!$B$4),1,"erreur colonne D")))</f>
        <v>SWARMING</v>
      </c>
      <c r="P1018" s="15" t="e">
        <f>IF(OR(W1018="Hiver",W1018="Transit"),VLOOKUP(E1018,IC!A:E,4,FALSE),IF(W1018="été",VLOOKUP(E1018,IC!A:E,3,FALSE),"erreur"))</f>
        <v>#N/A</v>
      </c>
      <c r="Q1018" s="15" t="e">
        <f>IF(P1018="NR",0,IF(F1018&lt;5,0,IF(P1018=1,VLOOKUP(F1018,IC!$G$1:$I$8,3,TRUE),
IF(P1018=2,VLOOKUP(F1018,IC!$K$1:$M$8,3,TRUE),
IF(P1018=3,VLOOKUP(F1018,IC!$O$1:$Q$8,3,TRUE),IF(P1018=4,VLOOKUP(F1018,IC!$S$2:$U$9,3,TRUE),
"erreur"))))))</f>
        <v>#N/A</v>
      </c>
      <c r="R1018" s="16" t="e">
        <f>IF(OR(V1018="NA",V1018="Transit",V1018&lt;Listes!$F$1),"non applicable",F1018/V1018)</f>
        <v>#N/A</v>
      </c>
      <c r="S1018" s="16" t="e">
        <f>IF(W1018="Transit","Non applicable",IF(AND(W1018="été",T1018&gt;Listes!F1017),F1018/T1018,IF(AND(W1018="Hiver",Hierarchisation!U1018&gt;Listes!F1017),F1018/U1018,"non applicable")))</f>
        <v>#N/A</v>
      </c>
      <c r="T1018" s="17" t="e">
        <f>IF(K1018="Centre",VLOOKUP(E1018,effectifs_ete,3,FALSE),IF(Hierarchisation!K1018="Grand Nord",VLOOKUP(Hierarchisation!E1018,effectifs_ete,4,FALSE),IF(Hierarchisation!K1018="Nord Est",VLOOKUP(Hierarchisation!E1018,effectifs_ete,5,FALSE),IF(Hierarchisation!K1018="Nord Ouest",VLOOKUP(Hierarchisation!E1018,effectifs_ete,6,FALSE),IF(Hierarchisation!K1018="Sud Est",VLOOKUP(Hierarchisation!E1018,effectifs_ete,7,FALSE),IF(Hierarchisation!K1018="Sud Ouest",VLOOKUP(Hierarchisation!E1018,effectifs_ete,8,FALSE),"Erreur Région"))))))</f>
        <v>#N/A</v>
      </c>
      <c r="U1018" s="17" t="e">
        <f>IF(K1018="Centre",VLOOKUP(E1018,effectifs_hiver,3,FALSE),IF(Hierarchisation!K1018="Grand Nord",VLOOKUP(Hierarchisation!E1018,effectifs_hiver,4,FALSE),IF(Hierarchisation!K1018="Nord Est",VLOOKUP(Hierarchisation!E1018,effectifs_hiver,5,FALSE),IF(Hierarchisation!K1018="Nord Ouest",VLOOKUP(Hierarchisation!E1018,effectifs_hiver,6,FALSE),IF(Hierarchisation!K1018="Sud Est",VLOOKUP(Hierarchisation!E1018,effectifs_hiver,7,FALSE),IF(Hierarchisation!K1018="Sud Ouest",VLOOKUP(Hierarchisation!E1018,effectifs_hiver,8,FALSE),"Erreur Région"))))))</f>
        <v>#N/A</v>
      </c>
      <c r="V1018" s="17" t="e">
        <f>IF(W1018="Transit","Transit",IF(W1018="hiver",VLOOKUP(E1018,'EFFECTIFS Hiver'!$A:$I,9,FALSE),IF(W1018="été",VLOOKUP(E1018,'EFFECTIFS Eté'!$A:$I,9,FALSE),"Erreur saison")))</f>
        <v>#N/A</v>
      </c>
      <c r="W1018" s="18" t="e">
        <f>VLOOKUP(D1018,Listes!B:C,2,FALSE)</f>
        <v>#N/A</v>
      </c>
    </row>
    <row r="1019" spans="1:23" ht="15.75" customHeight="1">
      <c r="A1019" s="11"/>
      <c r="B1019" s="11"/>
      <c r="C1019" s="11"/>
      <c r="D1019" s="11"/>
      <c r="E1019" s="11"/>
      <c r="F1019" s="11"/>
      <c r="G1019" s="11" t="e">
        <f>VLOOKUP(E1019,TAXONS!B:C,2,FALSE)</f>
        <v>#N/A</v>
      </c>
      <c r="H1019" s="13">
        <f t="shared" si="78"/>
        <v>0</v>
      </c>
      <c r="I1019" s="12" t="e">
        <f t="shared" si="79"/>
        <v>#N/A</v>
      </c>
      <c r="J1019" s="14" t="e">
        <f t="shared" si="80"/>
        <v>#N/A</v>
      </c>
      <c r="K1019" s="15" t="e">
        <f>VLOOKUP(B1019,REGIONS!A:D,4,FALSE)</f>
        <v>#N/A</v>
      </c>
      <c r="L1019" s="19" t="e">
        <f>VLOOKUP(G1019,Sensibilité!$A:$L,12,FALSE)</f>
        <v>#N/A</v>
      </c>
      <c r="M1019" s="19" t="e">
        <f t="shared" si="81"/>
        <v>#N/A</v>
      </c>
      <c r="N1019" s="19" t="e">
        <f t="shared" si="82"/>
        <v>#N/A</v>
      </c>
      <c r="O1019" s="15" t="str">
        <f>IF(D1019=Listes!$B$6,"SWARMING",IF(OR(D1019=Listes!$B$1,D1019=Listes!$B$2,D1019=Listes!$B$5),2,IF(OR(D1019=Listes!$B$3,D1019=Listes!$B$4),1,"erreur colonne D")))</f>
        <v>SWARMING</v>
      </c>
      <c r="P1019" s="15" t="e">
        <f>IF(OR(W1019="Hiver",W1019="Transit"),VLOOKUP(E1019,IC!A:E,4,FALSE),IF(W1019="été",VLOOKUP(E1019,IC!A:E,3,FALSE),"erreur"))</f>
        <v>#N/A</v>
      </c>
      <c r="Q1019" s="15" t="e">
        <f>IF(P1019="NR",0,IF(F1019&lt;5,0,IF(P1019=1,VLOOKUP(F1019,IC!$G$1:$I$8,3,TRUE),
IF(P1019=2,VLOOKUP(F1019,IC!$K$1:$M$8,3,TRUE),
IF(P1019=3,VLOOKUP(F1019,IC!$O$1:$Q$8,3,TRUE),IF(P1019=4,VLOOKUP(F1019,IC!$S$2:$U$9,3,TRUE),
"erreur"))))))</f>
        <v>#N/A</v>
      </c>
      <c r="R1019" s="16" t="e">
        <f>IF(OR(V1019="NA",V1019="Transit",V1019&lt;Listes!$F$1),"non applicable",F1019/V1019)</f>
        <v>#N/A</v>
      </c>
      <c r="S1019" s="16" t="e">
        <f>IF(W1019="Transit","Non applicable",IF(AND(W1019="été",T1019&gt;Listes!F1018),F1019/T1019,IF(AND(W1019="Hiver",Hierarchisation!U1019&gt;Listes!F1018),F1019/U1019,"non applicable")))</f>
        <v>#N/A</v>
      </c>
      <c r="T1019" s="17" t="e">
        <f>IF(K1019="Centre",VLOOKUP(E1019,effectifs_ete,3,FALSE),IF(Hierarchisation!K1019="Grand Nord",VLOOKUP(Hierarchisation!E1019,effectifs_ete,4,FALSE),IF(Hierarchisation!K1019="Nord Est",VLOOKUP(Hierarchisation!E1019,effectifs_ete,5,FALSE),IF(Hierarchisation!K1019="Nord Ouest",VLOOKUP(Hierarchisation!E1019,effectifs_ete,6,FALSE),IF(Hierarchisation!K1019="Sud Est",VLOOKUP(Hierarchisation!E1019,effectifs_ete,7,FALSE),IF(Hierarchisation!K1019="Sud Ouest",VLOOKUP(Hierarchisation!E1019,effectifs_ete,8,FALSE),"Erreur Région"))))))</f>
        <v>#N/A</v>
      </c>
      <c r="U1019" s="17" t="e">
        <f>IF(K1019="Centre",VLOOKUP(E1019,effectifs_hiver,3,FALSE),IF(Hierarchisation!K1019="Grand Nord",VLOOKUP(Hierarchisation!E1019,effectifs_hiver,4,FALSE),IF(Hierarchisation!K1019="Nord Est",VLOOKUP(Hierarchisation!E1019,effectifs_hiver,5,FALSE),IF(Hierarchisation!K1019="Nord Ouest",VLOOKUP(Hierarchisation!E1019,effectifs_hiver,6,FALSE),IF(Hierarchisation!K1019="Sud Est",VLOOKUP(Hierarchisation!E1019,effectifs_hiver,7,FALSE),IF(Hierarchisation!K1019="Sud Ouest",VLOOKUP(Hierarchisation!E1019,effectifs_hiver,8,FALSE),"Erreur Région"))))))</f>
        <v>#N/A</v>
      </c>
      <c r="V1019" s="17" t="e">
        <f>IF(W1019="Transit","Transit",IF(W1019="hiver",VLOOKUP(E1019,'EFFECTIFS Hiver'!$A:$I,9,FALSE),IF(W1019="été",VLOOKUP(E1019,'EFFECTIFS Eté'!$A:$I,9,FALSE),"Erreur saison")))</f>
        <v>#N/A</v>
      </c>
      <c r="W1019" s="18" t="e">
        <f>VLOOKUP(D1019,Listes!B:C,2,FALSE)</f>
        <v>#N/A</v>
      </c>
    </row>
    <row r="1020" spans="1:23" ht="15.75" customHeight="1">
      <c r="A1020" s="11"/>
      <c r="B1020" s="11"/>
      <c r="C1020" s="11"/>
      <c r="D1020" s="11"/>
      <c r="E1020" s="11"/>
      <c r="F1020" s="11"/>
      <c r="G1020" s="11" t="e">
        <f>VLOOKUP(E1020,TAXONS!B:C,2,FALSE)</f>
        <v>#N/A</v>
      </c>
      <c r="H1020" s="13">
        <f t="shared" si="78"/>
        <v>0</v>
      </c>
      <c r="I1020" s="12" t="e">
        <f t="shared" si="79"/>
        <v>#N/A</v>
      </c>
      <c r="J1020" s="14" t="e">
        <f t="shared" si="80"/>
        <v>#N/A</v>
      </c>
      <c r="K1020" s="15" t="e">
        <f>VLOOKUP(B1020,REGIONS!A:D,4,FALSE)</f>
        <v>#N/A</v>
      </c>
      <c r="L1020" s="19" t="e">
        <f>VLOOKUP(G1020,Sensibilité!$A:$L,12,FALSE)</f>
        <v>#N/A</v>
      </c>
      <c r="M1020" s="19" t="e">
        <f t="shared" si="81"/>
        <v>#N/A</v>
      </c>
      <c r="N1020" s="19" t="e">
        <f t="shared" si="82"/>
        <v>#N/A</v>
      </c>
      <c r="O1020" s="15" t="str">
        <f>IF(D1020=Listes!$B$6,"SWARMING",IF(OR(D1020=Listes!$B$1,D1020=Listes!$B$2,D1020=Listes!$B$5),2,IF(OR(D1020=Listes!$B$3,D1020=Listes!$B$4),1,"erreur colonne D")))</f>
        <v>SWARMING</v>
      </c>
      <c r="P1020" s="15" t="e">
        <f>IF(OR(W1020="Hiver",W1020="Transit"),VLOOKUP(E1020,IC!A:E,4,FALSE),IF(W1020="été",VLOOKUP(E1020,IC!A:E,3,FALSE),"erreur"))</f>
        <v>#N/A</v>
      </c>
      <c r="Q1020" s="15" t="e">
        <f>IF(P1020="NR",0,IF(F1020&lt;5,0,IF(P1020=1,VLOOKUP(F1020,IC!$G$1:$I$8,3,TRUE),
IF(P1020=2,VLOOKUP(F1020,IC!$K$1:$M$8,3,TRUE),
IF(P1020=3,VLOOKUP(F1020,IC!$O$1:$Q$8,3,TRUE),IF(P1020=4,VLOOKUP(F1020,IC!$S$2:$U$9,3,TRUE),
"erreur"))))))</f>
        <v>#N/A</v>
      </c>
      <c r="R1020" s="16" t="e">
        <f>IF(OR(V1020="NA",V1020="Transit",V1020&lt;Listes!$F$1),"non applicable",F1020/V1020)</f>
        <v>#N/A</v>
      </c>
      <c r="S1020" s="16" t="e">
        <f>IF(W1020="Transit","Non applicable",IF(AND(W1020="été",T1020&gt;Listes!F1019),F1020/T1020,IF(AND(W1020="Hiver",Hierarchisation!U1020&gt;Listes!F1019),F1020/U1020,"non applicable")))</f>
        <v>#N/A</v>
      </c>
      <c r="T1020" s="17" t="e">
        <f>IF(K1020="Centre",VLOOKUP(E1020,effectifs_ete,3,FALSE),IF(Hierarchisation!K1020="Grand Nord",VLOOKUP(Hierarchisation!E1020,effectifs_ete,4,FALSE),IF(Hierarchisation!K1020="Nord Est",VLOOKUP(Hierarchisation!E1020,effectifs_ete,5,FALSE),IF(Hierarchisation!K1020="Nord Ouest",VLOOKUP(Hierarchisation!E1020,effectifs_ete,6,FALSE),IF(Hierarchisation!K1020="Sud Est",VLOOKUP(Hierarchisation!E1020,effectifs_ete,7,FALSE),IF(Hierarchisation!K1020="Sud Ouest",VLOOKUP(Hierarchisation!E1020,effectifs_ete,8,FALSE),"Erreur Région"))))))</f>
        <v>#N/A</v>
      </c>
      <c r="U1020" s="17" t="e">
        <f>IF(K1020="Centre",VLOOKUP(E1020,effectifs_hiver,3,FALSE),IF(Hierarchisation!K1020="Grand Nord",VLOOKUP(Hierarchisation!E1020,effectifs_hiver,4,FALSE),IF(Hierarchisation!K1020="Nord Est",VLOOKUP(Hierarchisation!E1020,effectifs_hiver,5,FALSE),IF(Hierarchisation!K1020="Nord Ouest",VLOOKUP(Hierarchisation!E1020,effectifs_hiver,6,FALSE),IF(Hierarchisation!K1020="Sud Est",VLOOKUP(Hierarchisation!E1020,effectifs_hiver,7,FALSE),IF(Hierarchisation!K1020="Sud Ouest",VLOOKUP(Hierarchisation!E1020,effectifs_hiver,8,FALSE),"Erreur Région"))))))</f>
        <v>#N/A</v>
      </c>
      <c r="V1020" s="17" t="e">
        <f>IF(W1020="Transit","Transit",IF(W1020="hiver",VLOOKUP(E1020,'EFFECTIFS Hiver'!$A:$I,9,FALSE),IF(W1020="été",VLOOKUP(E1020,'EFFECTIFS Eté'!$A:$I,9,FALSE),"Erreur saison")))</f>
        <v>#N/A</v>
      </c>
      <c r="W1020" s="18" t="e">
        <f>VLOOKUP(D1020,Listes!B:C,2,FALSE)</f>
        <v>#N/A</v>
      </c>
    </row>
    <row r="1021" spans="1:23" ht="15.75" customHeight="1">
      <c r="A1021" s="11"/>
      <c r="B1021" s="11"/>
      <c r="C1021" s="11"/>
      <c r="D1021" s="11"/>
      <c r="E1021" s="11"/>
      <c r="F1021" s="11"/>
      <c r="G1021" s="11" t="e">
        <f>VLOOKUP(E1021,TAXONS!B:C,2,FALSE)</f>
        <v>#N/A</v>
      </c>
      <c r="H1021" s="13">
        <f t="shared" si="78"/>
        <v>0</v>
      </c>
      <c r="I1021" s="12" t="e">
        <f t="shared" si="79"/>
        <v>#N/A</v>
      </c>
      <c r="J1021" s="14" t="e">
        <f t="shared" si="80"/>
        <v>#N/A</v>
      </c>
      <c r="K1021" s="15" t="e">
        <f>VLOOKUP(B1021,REGIONS!A:D,4,FALSE)</f>
        <v>#N/A</v>
      </c>
      <c r="L1021" s="19" t="e">
        <f>VLOOKUP(G1021,Sensibilité!$A:$L,12,FALSE)</f>
        <v>#N/A</v>
      </c>
      <c r="M1021" s="19" t="e">
        <f t="shared" si="81"/>
        <v>#N/A</v>
      </c>
      <c r="N1021" s="19" t="e">
        <f t="shared" si="82"/>
        <v>#N/A</v>
      </c>
      <c r="O1021" s="15" t="str">
        <f>IF(D1021=Listes!$B$6,"SWARMING",IF(OR(D1021=Listes!$B$1,D1021=Listes!$B$2,D1021=Listes!$B$5),2,IF(OR(D1021=Listes!$B$3,D1021=Listes!$B$4),1,"erreur colonne D")))</f>
        <v>SWARMING</v>
      </c>
      <c r="P1021" s="15" t="e">
        <f>IF(OR(W1021="Hiver",W1021="Transit"),VLOOKUP(E1021,IC!A:E,4,FALSE),IF(W1021="été",VLOOKUP(E1021,IC!A:E,3,FALSE),"erreur"))</f>
        <v>#N/A</v>
      </c>
      <c r="Q1021" s="15" t="e">
        <f>IF(P1021="NR",0,IF(F1021&lt;5,0,IF(P1021=1,VLOOKUP(F1021,IC!$G$1:$I$8,3,TRUE),
IF(P1021=2,VLOOKUP(F1021,IC!$K$1:$M$8,3,TRUE),
IF(P1021=3,VLOOKUP(F1021,IC!$O$1:$Q$8,3,TRUE),IF(P1021=4,VLOOKUP(F1021,IC!$S$2:$U$9,3,TRUE),
"erreur"))))))</f>
        <v>#N/A</v>
      </c>
      <c r="R1021" s="16" t="e">
        <f>IF(OR(V1021="NA",V1021="Transit",V1021&lt;Listes!$F$1),"non applicable",F1021/V1021)</f>
        <v>#N/A</v>
      </c>
      <c r="S1021" s="16" t="e">
        <f>IF(W1021="Transit","Non applicable",IF(AND(W1021="été",T1021&gt;Listes!F1020),F1021/T1021,IF(AND(W1021="Hiver",Hierarchisation!U1021&gt;Listes!F1020),F1021/U1021,"non applicable")))</f>
        <v>#N/A</v>
      </c>
      <c r="T1021" s="17" t="e">
        <f>IF(K1021="Centre",VLOOKUP(E1021,effectifs_ete,3,FALSE),IF(Hierarchisation!K1021="Grand Nord",VLOOKUP(Hierarchisation!E1021,effectifs_ete,4,FALSE),IF(Hierarchisation!K1021="Nord Est",VLOOKUP(Hierarchisation!E1021,effectifs_ete,5,FALSE),IF(Hierarchisation!K1021="Nord Ouest",VLOOKUP(Hierarchisation!E1021,effectifs_ete,6,FALSE),IF(Hierarchisation!K1021="Sud Est",VLOOKUP(Hierarchisation!E1021,effectifs_ete,7,FALSE),IF(Hierarchisation!K1021="Sud Ouest",VLOOKUP(Hierarchisation!E1021,effectifs_ete,8,FALSE),"Erreur Région"))))))</f>
        <v>#N/A</v>
      </c>
      <c r="U1021" s="17" t="e">
        <f>IF(K1021="Centre",VLOOKUP(E1021,effectifs_hiver,3,FALSE),IF(Hierarchisation!K1021="Grand Nord",VLOOKUP(Hierarchisation!E1021,effectifs_hiver,4,FALSE),IF(Hierarchisation!K1021="Nord Est",VLOOKUP(Hierarchisation!E1021,effectifs_hiver,5,FALSE),IF(Hierarchisation!K1021="Nord Ouest",VLOOKUP(Hierarchisation!E1021,effectifs_hiver,6,FALSE),IF(Hierarchisation!K1021="Sud Est",VLOOKUP(Hierarchisation!E1021,effectifs_hiver,7,FALSE),IF(Hierarchisation!K1021="Sud Ouest",VLOOKUP(Hierarchisation!E1021,effectifs_hiver,8,FALSE),"Erreur Région"))))))</f>
        <v>#N/A</v>
      </c>
      <c r="V1021" s="17" t="e">
        <f>IF(W1021="Transit","Transit",IF(W1021="hiver",VLOOKUP(E1021,'EFFECTIFS Hiver'!$A:$I,9,FALSE),IF(W1021="été",VLOOKUP(E1021,'EFFECTIFS Eté'!$A:$I,9,FALSE),"Erreur saison")))</f>
        <v>#N/A</v>
      </c>
      <c r="W1021" s="18" t="e">
        <f>VLOOKUP(D1021,Listes!B:C,2,FALSE)</f>
        <v>#N/A</v>
      </c>
    </row>
    <row r="1022" spans="1:23" ht="15.75" customHeight="1">
      <c r="A1022" s="11"/>
      <c r="B1022" s="11"/>
      <c r="C1022" s="11"/>
      <c r="D1022" s="11"/>
      <c r="E1022" s="11"/>
      <c r="F1022" s="11"/>
      <c r="G1022" s="11" t="e">
        <f>VLOOKUP(E1022,TAXONS!B:C,2,FALSE)</f>
        <v>#N/A</v>
      </c>
      <c r="H1022" s="13">
        <f t="shared" si="78"/>
        <v>0</v>
      </c>
      <c r="I1022" s="12" t="e">
        <f t="shared" si="79"/>
        <v>#N/A</v>
      </c>
      <c r="J1022" s="14" t="e">
        <f t="shared" si="80"/>
        <v>#N/A</v>
      </c>
      <c r="K1022" s="15" t="e">
        <f>VLOOKUP(B1022,REGIONS!A:D,4,FALSE)</f>
        <v>#N/A</v>
      </c>
      <c r="L1022" s="19" t="e">
        <f>VLOOKUP(G1022,Sensibilité!$A:$L,12,FALSE)</f>
        <v>#N/A</v>
      </c>
      <c r="M1022" s="19" t="e">
        <f t="shared" si="81"/>
        <v>#N/A</v>
      </c>
      <c r="N1022" s="19" t="e">
        <f t="shared" si="82"/>
        <v>#N/A</v>
      </c>
      <c r="O1022" s="15" t="str">
        <f>IF(D1022=Listes!$B$6,"SWARMING",IF(OR(D1022=Listes!$B$1,D1022=Listes!$B$2,D1022=Listes!$B$5),2,IF(OR(D1022=Listes!$B$3,D1022=Listes!$B$4),1,"erreur colonne D")))</f>
        <v>SWARMING</v>
      </c>
      <c r="P1022" s="15" t="e">
        <f>IF(OR(W1022="Hiver",W1022="Transit"),VLOOKUP(E1022,IC!A:E,4,FALSE),IF(W1022="été",VLOOKUP(E1022,IC!A:E,3,FALSE),"erreur"))</f>
        <v>#N/A</v>
      </c>
      <c r="Q1022" s="15" t="e">
        <f>IF(P1022="NR",0,IF(F1022&lt;5,0,IF(P1022=1,VLOOKUP(F1022,IC!$G$1:$I$8,3,TRUE),
IF(P1022=2,VLOOKUP(F1022,IC!$K$1:$M$8,3,TRUE),
IF(P1022=3,VLOOKUP(F1022,IC!$O$1:$Q$8,3,TRUE),IF(P1022=4,VLOOKUP(F1022,IC!$S$2:$U$9,3,TRUE),
"erreur"))))))</f>
        <v>#N/A</v>
      </c>
      <c r="R1022" s="16" t="e">
        <f>IF(OR(V1022="NA",V1022="Transit",V1022&lt;Listes!$F$1),"non applicable",F1022/V1022)</f>
        <v>#N/A</v>
      </c>
      <c r="S1022" s="16" t="e">
        <f>IF(W1022="Transit","Non applicable",IF(AND(W1022="été",T1022&gt;Listes!F1021),F1022/T1022,IF(AND(W1022="Hiver",Hierarchisation!U1022&gt;Listes!F1021),F1022/U1022,"non applicable")))</f>
        <v>#N/A</v>
      </c>
      <c r="T1022" s="17" t="e">
        <f>IF(K1022="Centre",VLOOKUP(E1022,effectifs_ete,3,FALSE),IF(Hierarchisation!K1022="Grand Nord",VLOOKUP(Hierarchisation!E1022,effectifs_ete,4,FALSE),IF(Hierarchisation!K1022="Nord Est",VLOOKUP(Hierarchisation!E1022,effectifs_ete,5,FALSE),IF(Hierarchisation!K1022="Nord Ouest",VLOOKUP(Hierarchisation!E1022,effectifs_ete,6,FALSE),IF(Hierarchisation!K1022="Sud Est",VLOOKUP(Hierarchisation!E1022,effectifs_ete,7,FALSE),IF(Hierarchisation!K1022="Sud Ouest",VLOOKUP(Hierarchisation!E1022,effectifs_ete,8,FALSE),"Erreur Région"))))))</f>
        <v>#N/A</v>
      </c>
      <c r="U1022" s="17" t="e">
        <f>IF(K1022="Centre",VLOOKUP(E1022,effectifs_hiver,3,FALSE),IF(Hierarchisation!K1022="Grand Nord",VLOOKUP(Hierarchisation!E1022,effectifs_hiver,4,FALSE),IF(Hierarchisation!K1022="Nord Est",VLOOKUP(Hierarchisation!E1022,effectifs_hiver,5,FALSE),IF(Hierarchisation!K1022="Nord Ouest",VLOOKUP(Hierarchisation!E1022,effectifs_hiver,6,FALSE),IF(Hierarchisation!K1022="Sud Est",VLOOKUP(Hierarchisation!E1022,effectifs_hiver,7,FALSE),IF(Hierarchisation!K1022="Sud Ouest",VLOOKUP(Hierarchisation!E1022,effectifs_hiver,8,FALSE),"Erreur Région"))))))</f>
        <v>#N/A</v>
      </c>
      <c r="V1022" s="17" t="e">
        <f>IF(W1022="Transit","Transit",IF(W1022="hiver",VLOOKUP(E1022,'EFFECTIFS Hiver'!$A:$I,9,FALSE),IF(W1022="été",VLOOKUP(E1022,'EFFECTIFS Eté'!$A:$I,9,FALSE),"Erreur saison")))</f>
        <v>#N/A</v>
      </c>
      <c r="W1022" s="18" t="e">
        <f>VLOOKUP(D1022,Listes!B:C,2,FALSE)</f>
        <v>#N/A</v>
      </c>
    </row>
    <row r="1023" spans="1:23" ht="15.75" customHeight="1">
      <c r="A1023" s="11"/>
      <c r="B1023" s="11"/>
      <c r="C1023" s="11"/>
      <c r="D1023" s="11"/>
      <c r="E1023" s="11"/>
      <c r="F1023" s="11"/>
      <c r="G1023" s="11" t="e">
        <f>VLOOKUP(E1023,TAXONS!B:C,2,FALSE)</f>
        <v>#N/A</v>
      </c>
      <c r="H1023" s="13">
        <f t="shared" si="78"/>
        <v>0</v>
      </c>
      <c r="I1023" s="12" t="e">
        <f t="shared" si="79"/>
        <v>#N/A</v>
      </c>
      <c r="J1023" s="14" t="e">
        <f t="shared" si="80"/>
        <v>#N/A</v>
      </c>
      <c r="K1023" s="15" t="e">
        <f>VLOOKUP(B1023,REGIONS!A:D,4,FALSE)</f>
        <v>#N/A</v>
      </c>
      <c r="L1023" s="19" t="e">
        <f>VLOOKUP(G1023,Sensibilité!$A:$L,12,FALSE)</f>
        <v>#N/A</v>
      </c>
      <c r="M1023" s="19" t="e">
        <f t="shared" si="81"/>
        <v>#N/A</v>
      </c>
      <c r="N1023" s="19" t="e">
        <f t="shared" si="82"/>
        <v>#N/A</v>
      </c>
      <c r="O1023" s="15" t="str">
        <f>IF(D1023=Listes!$B$6,"SWARMING",IF(OR(D1023=Listes!$B$1,D1023=Listes!$B$2,D1023=Listes!$B$5),2,IF(OR(D1023=Listes!$B$3,D1023=Listes!$B$4),1,"erreur colonne D")))</f>
        <v>SWARMING</v>
      </c>
      <c r="P1023" s="15" t="e">
        <f>IF(OR(W1023="Hiver",W1023="Transit"),VLOOKUP(E1023,IC!A:E,4,FALSE),IF(W1023="été",VLOOKUP(E1023,IC!A:E,3,FALSE),"erreur"))</f>
        <v>#N/A</v>
      </c>
      <c r="Q1023" s="15" t="e">
        <f>IF(P1023="NR",0,IF(F1023&lt;5,0,IF(P1023=1,VLOOKUP(F1023,IC!$G$1:$I$8,3,TRUE),
IF(P1023=2,VLOOKUP(F1023,IC!$K$1:$M$8,3,TRUE),
IF(P1023=3,VLOOKUP(F1023,IC!$O$1:$Q$8,3,TRUE),IF(P1023=4,VLOOKUP(F1023,IC!$S$2:$U$9,3,TRUE),
"erreur"))))))</f>
        <v>#N/A</v>
      </c>
      <c r="R1023" s="16" t="e">
        <f>IF(OR(V1023="NA",V1023="Transit",V1023&lt;Listes!$F$1),"non applicable",F1023/V1023)</f>
        <v>#N/A</v>
      </c>
      <c r="S1023" s="16" t="e">
        <f>IF(W1023="Transit","Non applicable",IF(AND(W1023="été",T1023&gt;Listes!F1022),F1023/T1023,IF(AND(W1023="Hiver",Hierarchisation!U1023&gt;Listes!F1022),F1023/U1023,"non applicable")))</f>
        <v>#N/A</v>
      </c>
      <c r="T1023" s="17" t="e">
        <f>IF(K1023="Centre",VLOOKUP(E1023,effectifs_ete,3,FALSE),IF(Hierarchisation!K1023="Grand Nord",VLOOKUP(Hierarchisation!E1023,effectifs_ete,4,FALSE),IF(Hierarchisation!K1023="Nord Est",VLOOKUP(Hierarchisation!E1023,effectifs_ete,5,FALSE),IF(Hierarchisation!K1023="Nord Ouest",VLOOKUP(Hierarchisation!E1023,effectifs_ete,6,FALSE),IF(Hierarchisation!K1023="Sud Est",VLOOKUP(Hierarchisation!E1023,effectifs_ete,7,FALSE),IF(Hierarchisation!K1023="Sud Ouest",VLOOKUP(Hierarchisation!E1023,effectifs_ete,8,FALSE),"Erreur Région"))))))</f>
        <v>#N/A</v>
      </c>
      <c r="U1023" s="17" t="e">
        <f>IF(K1023="Centre",VLOOKUP(E1023,effectifs_hiver,3,FALSE),IF(Hierarchisation!K1023="Grand Nord",VLOOKUP(Hierarchisation!E1023,effectifs_hiver,4,FALSE),IF(Hierarchisation!K1023="Nord Est",VLOOKUP(Hierarchisation!E1023,effectifs_hiver,5,FALSE),IF(Hierarchisation!K1023="Nord Ouest",VLOOKUP(Hierarchisation!E1023,effectifs_hiver,6,FALSE),IF(Hierarchisation!K1023="Sud Est",VLOOKUP(Hierarchisation!E1023,effectifs_hiver,7,FALSE),IF(Hierarchisation!K1023="Sud Ouest",VLOOKUP(Hierarchisation!E1023,effectifs_hiver,8,FALSE),"Erreur Région"))))))</f>
        <v>#N/A</v>
      </c>
      <c r="V1023" s="17" t="e">
        <f>IF(W1023="Transit","Transit",IF(W1023="hiver",VLOOKUP(E1023,'EFFECTIFS Hiver'!$A:$I,9,FALSE),IF(W1023="été",VLOOKUP(E1023,'EFFECTIFS Eté'!$A:$I,9,FALSE),"Erreur saison")))</f>
        <v>#N/A</v>
      </c>
      <c r="W1023" s="18" t="e">
        <f>VLOOKUP(D1023,Listes!B:C,2,FALSE)</f>
        <v>#N/A</v>
      </c>
    </row>
    <row r="1024" spans="1:23" ht="15.75" customHeight="1">
      <c r="A1024" s="11"/>
      <c r="B1024" s="11"/>
      <c r="C1024" s="11"/>
      <c r="D1024" s="11"/>
      <c r="E1024" s="11"/>
      <c r="F1024" s="11"/>
      <c r="G1024" s="11" t="e">
        <f>VLOOKUP(E1024,TAXONS!B:C,2,FALSE)</f>
        <v>#N/A</v>
      </c>
      <c r="H1024" s="13">
        <f t="shared" si="78"/>
        <v>0</v>
      </c>
      <c r="I1024" s="12" t="e">
        <f t="shared" si="79"/>
        <v>#N/A</v>
      </c>
      <c r="J1024" s="14" t="e">
        <f t="shared" si="80"/>
        <v>#N/A</v>
      </c>
      <c r="K1024" s="15" t="e">
        <f>VLOOKUP(B1024,REGIONS!A:D,4,FALSE)</f>
        <v>#N/A</v>
      </c>
      <c r="L1024" s="19" t="e">
        <f>VLOOKUP(G1024,Sensibilité!$A:$L,12,FALSE)</f>
        <v>#N/A</v>
      </c>
      <c r="M1024" s="19" t="e">
        <f t="shared" si="81"/>
        <v>#N/A</v>
      </c>
      <c r="N1024" s="19" t="e">
        <f t="shared" si="82"/>
        <v>#N/A</v>
      </c>
      <c r="O1024" s="15" t="str">
        <f>IF(D1024=Listes!$B$6,"SWARMING",IF(OR(D1024=Listes!$B$1,D1024=Listes!$B$2,D1024=Listes!$B$5),2,IF(OR(D1024=Listes!$B$3,D1024=Listes!$B$4),1,"erreur colonne D")))</f>
        <v>SWARMING</v>
      </c>
      <c r="P1024" s="15" t="e">
        <f>IF(OR(W1024="Hiver",W1024="Transit"),VLOOKUP(E1024,IC!A:E,4,FALSE),IF(W1024="été",VLOOKUP(E1024,IC!A:E,3,FALSE),"erreur"))</f>
        <v>#N/A</v>
      </c>
      <c r="Q1024" s="15" t="e">
        <f>IF(P1024="NR",0,IF(F1024&lt;5,0,IF(P1024=1,VLOOKUP(F1024,IC!$G$1:$I$8,3,TRUE),
IF(P1024=2,VLOOKUP(F1024,IC!$K$1:$M$8,3,TRUE),
IF(P1024=3,VLOOKUP(F1024,IC!$O$1:$Q$8,3,TRUE),IF(P1024=4,VLOOKUP(F1024,IC!$S$2:$U$9,3,TRUE),
"erreur"))))))</f>
        <v>#N/A</v>
      </c>
      <c r="R1024" s="16" t="e">
        <f>IF(OR(V1024="NA",V1024="Transit",V1024&lt;Listes!$F$1),"non applicable",F1024/V1024)</f>
        <v>#N/A</v>
      </c>
      <c r="S1024" s="16" t="e">
        <f>IF(W1024="Transit","Non applicable",IF(AND(W1024="été",T1024&gt;Listes!F1023),F1024/T1024,IF(AND(W1024="Hiver",Hierarchisation!U1024&gt;Listes!F1023),F1024/U1024,"non applicable")))</f>
        <v>#N/A</v>
      </c>
      <c r="T1024" s="17" t="e">
        <f>IF(K1024="Centre",VLOOKUP(E1024,effectifs_ete,3,FALSE),IF(Hierarchisation!K1024="Grand Nord",VLOOKUP(Hierarchisation!E1024,effectifs_ete,4,FALSE),IF(Hierarchisation!K1024="Nord Est",VLOOKUP(Hierarchisation!E1024,effectifs_ete,5,FALSE),IF(Hierarchisation!K1024="Nord Ouest",VLOOKUP(Hierarchisation!E1024,effectifs_ete,6,FALSE),IF(Hierarchisation!K1024="Sud Est",VLOOKUP(Hierarchisation!E1024,effectifs_ete,7,FALSE),IF(Hierarchisation!K1024="Sud Ouest",VLOOKUP(Hierarchisation!E1024,effectifs_ete,8,FALSE),"Erreur Région"))))))</f>
        <v>#N/A</v>
      </c>
      <c r="U1024" s="17" t="e">
        <f>IF(K1024="Centre",VLOOKUP(E1024,effectifs_hiver,3,FALSE),IF(Hierarchisation!K1024="Grand Nord",VLOOKUP(Hierarchisation!E1024,effectifs_hiver,4,FALSE),IF(Hierarchisation!K1024="Nord Est",VLOOKUP(Hierarchisation!E1024,effectifs_hiver,5,FALSE),IF(Hierarchisation!K1024="Nord Ouest",VLOOKUP(Hierarchisation!E1024,effectifs_hiver,6,FALSE),IF(Hierarchisation!K1024="Sud Est",VLOOKUP(Hierarchisation!E1024,effectifs_hiver,7,FALSE),IF(Hierarchisation!K1024="Sud Ouest",VLOOKUP(Hierarchisation!E1024,effectifs_hiver,8,FALSE),"Erreur Région"))))))</f>
        <v>#N/A</v>
      </c>
      <c r="V1024" s="17" t="e">
        <f>IF(W1024="Transit","Transit",IF(W1024="hiver",VLOOKUP(E1024,'EFFECTIFS Hiver'!$A:$I,9,FALSE),IF(W1024="été",VLOOKUP(E1024,'EFFECTIFS Eté'!$A:$I,9,FALSE),"Erreur saison")))</f>
        <v>#N/A</v>
      </c>
      <c r="W1024" s="18" t="e">
        <f>VLOOKUP(D1024,Listes!B:C,2,FALSE)</f>
        <v>#N/A</v>
      </c>
    </row>
    <row r="1025" spans="1:23" ht="15.75" customHeight="1">
      <c r="A1025" s="11"/>
      <c r="B1025" s="11"/>
      <c r="C1025" s="11"/>
      <c r="D1025" s="11"/>
      <c r="E1025" s="11"/>
      <c r="F1025" s="11"/>
      <c r="G1025" s="11" t="e">
        <f>VLOOKUP(E1025,TAXONS!B:C,2,FALSE)</f>
        <v>#N/A</v>
      </c>
      <c r="H1025" s="13">
        <f t="shared" si="78"/>
        <v>0</v>
      </c>
      <c r="I1025" s="12" t="e">
        <f t="shared" si="79"/>
        <v>#N/A</v>
      </c>
      <c r="J1025" s="14" t="e">
        <f t="shared" si="80"/>
        <v>#N/A</v>
      </c>
      <c r="K1025" s="15" t="e">
        <f>VLOOKUP(B1025,REGIONS!A:D,4,FALSE)</f>
        <v>#N/A</v>
      </c>
      <c r="L1025" s="19" t="e">
        <f>VLOOKUP(G1025,Sensibilité!$A:$L,12,FALSE)</f>
        <v>#N/A</v>
      </c>
      <c r="M1025" s="19" t="e">
        <f t="shared" si="81"/>
        <v>#N/A</v>
      </c>
      <c r="N1025" s="19" t="e">
        <f t="shared" si="82"/>
        <v>#N/A</v>
      </c>
      <c r="O1025" s="15" t="str">
        <f>IF(D1025=Listes!$B$6,"SWARMING",IF(OR(D1025=Listes!$B$1,D1025=Listes!$B$2,D1025=Listes!$B$5),2,IF(OR(D1025=Listes!$B$3,D1025=Listes!$B$4),1,"erreur colonne D")))</f>
        <v>SWARMING</v>
      </c>
      <c r="P1025" s="15" t="e">
        <f>IF(OR(W1025="Hiver",W1025="Transit"),VLOOKUP(E1025,IC!A:E,4,FALSE),IF(W1025="été",VLOOKUP(E1025,IC!A:E,3,FALSE),"erreur"))</f>
        <v>#N/A</v>
      </c>
      <c r="Q1025" s="15" t="e">
        <f>IF(P1025="NR",0,IF(F1025&lt;5,0,IF(P1025=1,VLOOKUP(F1025,IC!$G$1:$I$8,3,TRUE),
IF(P1025=2,VLOOKUP(F1025,IC!$K$1:$M$8,3,TRUE),
IF(P1025=3,VLOOKUP(F1025,IC!$O$1:$Q$8,3,TRUE),IF(P1025=4,VLOOKUP(F1025,IC!$S$2:$U$9,3,TRUE),
"erreur"))))))</f>
        <v>#N/A</v>
      </c>
      <c r="R1025" s="16" t="e">
        <f>IF(OR(V1025="NA",V1025="Transit",V1025&lt;Listes!$F$1),"non applicable",F1025/V1025)</f>
        <v>#N/A</v>
      </c>
      <c r="S1025" s="16" t="e">
        <f>IF(W1025="Transit","Non applicable",IF(AND(W1025="été",T1025&gt;Listes!F1024),F1025/T1025,IF(AND(W1025="Hiver",Hierarchisation!U1025&gt;Listes!F1024),F1025/U1025,"non applicable")))</f>
        <v>#N/A</v>
      </c>
      <c r="T1025" s="17" t="e">
        <f>IF(K1025="Centre",VLOOKUP(E1025,effectifs_ete,3,FALSE),IF(Hierarchisation!K1025="Grand Nord",VLOOKUP(Hierarchisation!E1025,effectifs_ete,4,FALSE),IF(Hierarchisation!K1025="Nord Est",VLOOKUP(Hierarchisation!E1025,effectifs_ete,5,FALSE),IF(Hierarchisation!K1025="Nord Ouest",VLOOKUP(Hierarchisation!E1025,effectifs_ete,6,FALSE),IF(Hierarchisation!K1025="Sud Est",VLOOKUP(Hierarchisation!E1025,effectifs_ete,7,FALSE),IF(Hierarchisation!K1025="Sud Ouest",VLOOKUP(Hierarchisation!E1025,effectifs_ete,8,FALSE),"Erreur Région"))))))</f>
        <v>#N/A</v>
      </c>
      <c r="U1025" s="17" t="e">
        <f>IF(K1025="Centre",VLOOKUP(E1025,effectifs_hiver,3,FALSE),IF(Hierarchisation!K1025="Grand Nord",VLOOKUP(Hierarchisation!E1025,effectifs_hiver,4,FALSE),IF(Hierarchisation!K1025="Nord Est",VLOOKUP(Hierarchisation!E1025,effectifs_hiver,5,FALSE),IF(Hierarchisation!K1025="Nord Ouest",VLOOKUP(Hierarchisation!E1025,effectifs_hiver,6,FALSE),IF(Hierarchisation!K1025="Sud Est",VLOOKUP(Hierarchisation!E1025,effectifs_hiver,7,FALSE),IF(Hierarchisation!K1025="Sud Ouest",VLOOKUP(Hierarchisation!E1025,effectifs_hiver,8,FALSE),"Erreur Région"))))))</f>
        <v>#N/A</v>
      </c>
      <c r="V1025" s="17" t="e">
        <f>IF(W1025="Transit","Transit",IF(W1025="hiver",VLOOKUP(E1025,'EFFECTIFS Hiver'!$A:$I,9,FALSE),IF(W1025="été",VLOOKUP(E1025,'EFFECTIFS Eté'!$A:$I,9,FALSE),"Erreur saison")))</f>
        <v>#N/A</v>
      </c>
      <c r="W1025" s="18" t="e">
        <f>VLOOKUP(D1025,Listes!B:C,2,FALSE)</f>
        <v>#N/A</v>
      </c>
    </row>
    <row r="1026" spans="1:23" ht="15.75" customHeight="1">
      <c r="A1026" s="11"/>
      <c r="B1026" s="11"/>
      <c r="C1026" s="11"/>
      <c r="D1026" s="11"/>
      <c r="E1026" s="11"/>
      <c r="F1026" s="11"/>
      <c r="G1026" s="11" t="e">
        <f>VLOOKUP(E1026,TAXONS!B:C,2,FALSE)</f>
        <v>#N/A</v>
      </c>
      <c r="H1026" s="13">
        <f t="shared" si="78"/>
        <v>0</v>
      </c>
      <c r="I1026" s="12" t="e">
        <f t="shared" si="79"/>
        <v>#N/A</v>
      </c>
      <c r="J1026" s="14" t="e">
        <f t="shared" si="80"/>
        <v>#N/A</v>
      </c>
      <c r="K1026" s="15" t="e">
        <f>VLOOKUP(B1026,REGIONS!A:D,4,FALSE)</f>
        <v>#N/A</v>
      </c>
      <c r="L1026" s="19" t="e">
        <f>VLOOKUP(G1026,Sensibilité!$A:$L,12,FALSE)</f>
        <v>#N/A</v>
      </c>
      <c r="M1026" s="19" t="e">
        <f t="shared" si="81"/>
        <v>#N/A</v>
      </c>
      <c r="N1026" s="19" t="e">
        <f t="shared" si="82"/>
        <v>#N/A</v>
      </c>
      <c r="O1026" s="15" t="str">
        <f>IF(D1026=Listes!$B$6,"SWARMING",IF(OR(D1026=Listes!$B$1,D1026=Listes!$B$2,D1026=Listes!$B$5),2,IF(OR(D1026=Listes!$B$3,D1026=Listes!$B$4),1,"erreur colonne D")))</f>
        <v>SWARMING</v>
      </c>
      <c r="P1026" s="15" t="e">
        <f>IF(OR(W1026="Hiver",W1026="Transit"),VLOOKUP(E1026,IC!A:E,4,FALSE),IF(W1026="été",VLOOKUP(E1026,IC!A:E,3,FALSE),"erreur"))</f>
        <v>#N/A</v>
      </c>
      <c r="Q1026" s="15" t="e">
        <f>IF(P1026="NR",0,IF(F1026&lt;5,0,IF(P1026=1,VLOOKUP(F1026,IC!$G$1:$I$8,3,TRUE),
IF(P1026=2,VLOOKUP(F1026,IC!$K$1:$M$8,3,TRUE),
IF(P1026=3,VLOOKUP(F1026,IC!$O$1:$Q$8,3,TRUE),IF(P1026=4,VLOOKUP(F1026,IC!$S$2:$U$9,3,TRUE),
"erreur"))))))</f>
        <v>#N/A</v>
      </c>
      <c r="R1026" s="16" t="e">
        <f>IF(OR(V1026="NA",V1026="Transit",V1026&lt;Listes!$F$1),"non applicable",F1026/V1026)</f>
        <v>#N/A</v>
      </c>
      <c r="S1026" s="16" t="e">
        <f>IF(W1026="Transit","Non applicable",IF(AND(W1026="été",T1026&gt;Listes!F1025),F1026/T1026,IF(AND(W1026="Hiver",Hierarchisation!U1026&gt;Listes!F1025),F1026/U1026,"non applicable")))</f>
        <v>#N/A</v>
      </c>
      <c r="T1026" s="17" t="e">
        <f>IF(K1026="Centre",VLOOKUP(E1026,effectifs_ete,3,FALSE),IF(Hierarchisation!K1026="Grand Nord",VLOOKUP(Hierarchisation!E1026,effectifs_ete,4,FALSE),IF(Hierarchisation!K1026="Nord Est",VLOOKUP(Hierarchisation!E1026,effectifs_ete,5,FALSE),IF(Hierarchisation!K1026="Nord Ouest",VLOOKUP(Hierarchisation!E1026,effectifs_ete,6,FALSE),IF(Hierarchisation!K1026="Sud Est",VLOOKUP(Hierarchisation!E1026,effectifs_ete,7,FALSE),IF(Hierarchisation!K1026="Sud Ouest",VLOOKUP(Hierarchisation!E1026,effectifs_ete,8,FALSE),"Erreur Région"))))))</f>
        <v>#N/A</v>
      </c>
      <c r="U1026" s="17" t="e">
        <f>IF(K1026="Centre",VLOOKUP(E1026,effectifs_hiver,3,FALSE),IF(Hierarchisation!K1026="Grand Nord",VLOOKUP(Hierarchisation!E1026,effectifs_hiver,4,FALSE),IF(Hierarchisation!K1026="Nord Est",VLOOKUP(Hierarchisation!E1026,effectifs_hiver,5,FALSE),IF(Hierarchisation!K1026="Nord Ouest",VLOOKUP(Hierarchisation!E1026,effectifs_hiver,6,FALSE),IF(Hierarchisation!K1026="Sud Est",VLOOKUP(Hierarchisation!E1026,effectifs_hiver,7,FALSE),IF(Hierarchisation!K1026="Sud Ouest",VLOOKUP(Hierarchisation!E1026,effectifs_hiver,8,FALSE),"Erreur Région"))))))</f>
        <v>#N/A</v>
      </c>
      <c r="V1026" s="17" t="e">
        <f>IF(W1026="Transit","Transit",IF(W1026="hiver",VLOOKUP(E1026,'EFFECTIFS Hiver'!$A:$I,9,FALSE),IF(W1026="été",VLOOKUP(E1026,'EFFECTIFS Eté'!$A:$I,9,FALSE),"Erreur saison")))</f>
        <v>#N/A</v>
      </c>
      <c r="W1026" s="18" t="e">
        <f>VLOOKUP(D1026,Listes!B:C,2,FALSE)</f>
        <v>#N/A</v>
      </c>
    </row>
    <row r="1027" spans="1:23" ht="15.75" customHeight="1">
      <c r="A1027" s="11"/>
      <c r="B1027" s="11"/>
      <c r="C1027" s="11"/>
      <c r="D1027" s="11"/>
      <c r="E1027" s="11"/>
      <c r="F1027" s="11"/>
      <c r="G1027" s="11" t="e">
        <f>VLOOKUP(E1027,TAXONS!B:C,2,FALSE)</f>
        <v>#N/A</v>
      </c>
      <c r="H1027" s="13">
        <f t="shared" ref="H1027:H1090" si="83">IF(F1027&lt;5,0,N1027*(O1027*Q1027))</f>
        <v>0</v>
      </c>
      <c r="I1027" s="12" t="e">
        <f t="shared" ref="I1027:I1090" si="84">IF(OR(W1027="transit",R1027="non applicable"),"Non applicable",IF(R1027&gt;10%,"International",IF(R1027&gt;5%,"National",IF(S1027="non applicable","non applicable",IF(S1027&gt;2%,"Régional","non représentatif")))))</f>
        <v>#N/A</v>
      </c>
      <c r="J1027" s="14" t="e">
        <f t="shared" ref="J1027:J1090" si="85">IF(P1027="NR","Données non représentatives au National",IF(I1027="Non applicable","Données non représentatives au National ou régional",IF(I1027="non représentatif","effectif non représentatif au niveau national ou régional","--")))</f>
        <v>#N/A</v>
      </c>
      <c r="K1027" s="15" t="e">
        <f>VLOOKUP(B1027,REGIONS!A:D,4,FALSE)</f>
        <v>#N/A</v>
      </c>
      <c r="L1027" s="19" t="e">
        <f>VLOOKUP(G1027,Sensibilité!$A:$L,12,FALSE)</f>
        <v>#N/A</v>
      </c>
      <c r="M1027" s="19" t="e">
        <f t="shared" ref="M1027:M1090" si="86">IF(K1027="Grand Nord",VLOOKUP(G1027,responsabilite,2,FALSE),IF(K1027="Nord Ouest",VLOOKUP(G1027,responsabilite,3,FALSE),IF(K1027="Nord Est",VLOOKUP(G1027,responsabilite,4,FALSE),IF(K1027="Centre",VLOOKUP(G1027,responsabilite,5,FALSE),IF(K1027="Sud Ouest",VLOOKUP(G1027,responsabilite,6,FALSE),IF(K1027="Sud Est",VLOOKUP(G1027,responsabilite,7,FALSE),"erreur"))))))</f>
        <v>#N/A</v>
      </c>
      <c r="N1027" s="19" t="e">
        <f t="shared" ref="N1027:N1090" si="87">L1027+M1027</f>
        <v>#N/A</v>
      </c>
      <c r="O1027" s="15" t="str">
        <f>IF(D1027=Listes!$B$6,"SWARMING",IF(OR(D1027=Listes!$B$1,D1027=Listes!$B$2,D1027=Listes!$B$5),2,IF(OR(D1027=Listes!$B$3,D1027=Listes!$B$4),1,"erreur colonne D")))</f>
        <v>SWARMING</v>
      </c>
      <c r="P1027" s="15" t="e">
        <f>IF(OR(W1027="Hiver",W1027="Transit"),VLOOKUP(E1027,IC!A:E,4,FALSE),IF(W1027="été",VLOOKUP(E1027,IC!A:E,3,FALSE),"erreur"))</f>
        <v>#N/A</v>
      </c>
      <c r="Q1027" s="15" t="e">
        <f>IF(P1027="NR",0,IF(F1027&lt;5,0,IF(P1027=1,VLOOKUP(F1027,IC!$G$1:$I$8,3,TRUE),
IF(P1027=2,VLOOKUP(F1027,IC!$K$1:$M$8,3,TRUE),
IF(P1027=3,VLOOKUP(F1027,IC!$O$1:$Q$8,3,TRUE),IF(P1027=4,VLOOKUP(F1027,IC!$S$2:$U$9,3,TRUE),
"erreur"))))))</f>
        <v>#N/A</v>
      </c>
      <c r="R1027" s="16" t="e">
        <f>IF(OR(V1027="NA",V1027="Transit",V1027&lt;Listes!$F$1),"non applicable",F1027/V1027)</f>
        <v>#N/A</v>
      </c>
      <c r="S1027" s="16" t="e">
        <f>IF(W1027="Transit","Non applicable",IF(AND(W1027="été",T1027&gt;Listes!F1026),F1027/T1027,IF(AND(W1027="Hiver",Hierarchisation!U1027&gt;Listes!F1026),F1027/U1027,"non applicable")))</f>
        <v>#N/A</v>
      </c>
      <c r="T1027" s="17" t="e">
        <f>IF(K1027="Centre",VLOOKUP(E1027,effectifs_ete,3,FALSE),IF(Hierarchisation!K1027="Grand Nord",VLOOKUP(Hierarchisation!E1027,effectifs_ete,4,FALSE),IF(Hierarchisation!K1027="Nord Est",VLOOKUP(Hierarchisation!E1027,effectifs_ete,5,FALSE),IF(Hierarchisation!K1027="Nord Ouest",VLOOKUP(Hierarchisation!E1027,effectifs_ete,6,FALSE),IF(Hierarchisation!K1027="Sud Est",VLOOKUP(Hierarchisation!E1027,effectifs_ete,7,FALSE),IF(Hierarchisation!K1027="Sud Ouest",VLOOKUP(Hierarchisation!E1027,effectifs_ete,8,FALSE),"Erreur Région"))))))</f>
        <v>#N/A</v>
      </c>
      <c r="U1027" s="17" t="e">
        <f>IF(K1027="Centre",VLOOKUP(E1027,effectifs_hiver,3,FALSE),IF(Hierarchisation!K1027="Grand Nord",VLOOKUP(Hierarchisation!E1027,effectifs_hiver,4,FALSE),IF(Hierarchisation!K1027="Nord Est",VLOOKUP(Hierarchisation!E1027,effectifs_hiver,5,FALSE),IF(Hierarchisation!K1027="Nord Ouest",VLOOKUP(Hierarchisation!E1027,effectifs_hiver,6,FALSE),IF(Hierarchisation!K1027="Sud Est",VLOOKUP(Hierarchisation!E1027,effectifs_hiver,7,FALSE),IF(Hierarchisation!K1027="Sud Ouest",VLOOKUP(Hierarchisation!E1027,effectifs_hiver,8,FALSE),"Erreur Région"))))))</f>
        <v>#N/A</v>
      </c>
      <c r="V1027" s="17" t="e">
        <f>IF(W1027="Transit","Transit",IF(W1027="hiver",VLOOKUP(E1027,'EFFECTIFS Hiver'!$A:$I,9,FALSE),IF(W1027="été",VLOOKUP(E1027,'EFFECTIFS Eté'!$A:$I,9,FALSE),"Erreur saison")))</f>
        <v>#N/A</v>
      </c>
      <c r="W1027" s="18" t="e">
        <f>VLOOKUP(D1027,Listes!B:C,2,FALSE)</f>
        <v>#N/A</v>
      </c>
    </row>
    <row r="1028" spans="1:23" ht="15.75" customHeight="1">
      <c r="A1028" s="11"/>
      <c r="B1028" s="11"/>
      <c r="C1028" s="11"/>
      <c r="D1028" s="11"/>
      <c r="E1028" s="11"/>
      <c r="F1028" s="11"/>
      <c r="G1028" s="11" t="e">
        <f>VLOOKUP(E1028,TAXONS!B:C,2,FALSE)</f>
        <v>#N/A</v>
      </c>
      <c r="H1028" s="13">
        <f t="shared" si="83"/>
        <v>0</v>
      </c>
      <c r="I1028" s="12" t="e">
        <f t="shared" si="84"/>
        <v>#N/A</v>
      </c>
      <c r="J1028" s="14" t="e">
        <f t="shared" si="85"/>
        <v>#N/A</v>
      </c>
      <c r="K1028" s="15" t="e">
        <f>VLOOKUP(B1028,REGIONS!A:D,4,FALSE)</f>
        <v>#N/A</v>
      </c>
      <c r="L1028" s="19" t="e">
        <f>VLOOKUP(G1028,Sensibilité!$A:$L,12,FALSE)</f>
        <v>#N/A</v>
      </c>
      <c r="M1028" s="19" t="e">
        <f t="shared" si="86"/>
        <v>#N/A</v>
      </c>
      <c r="N1028" s="19" t="e">
        <f t="shared" si="87"/>
        <v>#N/A</v>
      </c>
      <c r="O1028" s="15" t="str">
        <f>IF(D1028=Listes!$B$6,"SWARMING",IF(OR(D1028=Listes!$B$1,D1028=Listes!$B$2,D1028=Listes!$B$5),2,IF(OR(D1028=Listes!$B$3,D1028=Listes!$B$4),1,"erreur colonne D")))</f>
        <v>SWARMING</v>
      </c>
      <c r="P1028" s="15" t="e">
        <f>IF(OR(W1028="Hiver",W1028="Transit"),VLOOKUP(E1028,IC!A:E,4,FALSE),IF(W1028="été",VLOOKUP(E1028,IC!A:E,3,FALSE),"erreur"))</f>
        <v>#N/A</v>
      </c>
      <c r="Q1028" s="15" t="e">
        <f>IF(P1028="NR",0,IF(F1028&lt;5,0,IF(P1028=1,VLOOKUP(F1028,IC!$G$1:$I$8,3,TRUE),
IF(P1028=2,VLOOKUP(F1028,IC!$K$1:$M$8,3,TRUE),
IF(P1028=3,VLOOKUP(F1028,IC!$O$1:$Q$8,3,TRUE),IF(P1028=4,VLOOKUP(F1028,IC!$S$2:$U$9,3,TRUE),
"erreur"))))))</f>
        <v>#N/A</v>
      </c>
      <c r="R1028" s="16" t="e">
        <f>IF(OR(V1028="NA",V1028="Transit",V1028&lt;Listes!$F$1),"non applicable",F1028/V1028)</f>
        <v>#N/A</v>
      </c>
      <c r="S1028" s="16" t="e">
        <f>IF(W1028="Transit","Non applicable",IF(AND(W1028="été",T1028&gt;Listes!F1027),F1028/T1028,IF(AND(W1028="Hiver",Hierarchisation!U1028&gt;Listes!F1027),F1028/U1028,"non applicable")))</f>
        <v>#N/A</v>
      </c>
      <c r="T1028" s="17" t="e">
        <f>IF(K1028="Centre",VLOOKUP(E1028,effectifs_ete,3,FALSE),IF(Hierarchisation!K1028="Grand Nord",VLOOKUP(Hierarchisation!E1028,effectifs_ete,4,FALSE),IF(Hierarchisation!K1028="Nord Est",VLOOKUP(Hierarchisation!E1028,effectifs_ete,5,FALSE),IF(Hierarchisation!K1028="Nord Ouest",VLOOKUP(Hierarchisation!E1028,effectifs_ete,6,FALSE),IF(Hierarchisation!K1028="Sud Est",VLOOKUP(Hierarchisation!E1028,effectifs_ete,7,FALSE),IF(Hierarchisation!K1028="Sud Ouest",VLOOKUP(Hierarchisation!E1028,effectifs_ete,8,FALSE),"Erreur Région"))))))</f>
        <v>#N/A</v>
      </c>
      <c r="U1028" s="17" t="e">
        <f>IF(K1028="Centre",VLOOKUP(E1028,effectifs_hiver,3,FALSE),IF(Hierarchisation!K1028="Grand Nord",VLOOKUP(Hierarchisation!E1028,effectifs_hiver,4,FALSE),IF(Hierarchisation!K1028="Nord Est",VLOOKUP(Hierarchisation!E1028,effectifs_hiver,5,FALSE),IF(Hierarchisation!K1028="Nord Ouest",VLOOKUP(Hierarchisation!E1028,effectifs_hiver,6,FALSE),IF(Hierarchisation!K1028="Sud Est",VLOOKUP(Hierarchisation!E1028,effectifs_hiver,7,FALSE),IF(Hierarchisation!K1028="Sud Ouest",VLOOKUP(Hierarchisation!E1028,effectifs_hiver,8,FALSE),"Erreur Région"))))))</f>
        <v>#N/A</v>
      </c>
      <c r="V1028" s="17" t="e">
        <f>IF(W1028="Transit","Transit",IF(W1028="hiver",VLOOKUP(E1028,'EFFECTIFS Hiver'!$A:$I,9,FALSE),IF(W1028="été",VLOOKUP(E1028,'EFFECTIFS Eté'!$A:$I,9,FALSE),"Erreur saison")))</f>
        <v>#N/A</v>
      </c>
      <c r="W1028" s="18" t="e">
        <f>VLOOKUP(D1028,Listes!B:C,2,FALSE)</f>
        <v>#N/A</v>
      </c>
    </row>
    <row r="1029" spans="1:23" ht="15.75" customHeight="1">
      <c r="A1029" s="11"/>
      <c r="B1029" s="11"/>
      <c r="C1029" s="11"/>
      <c r="D1029" s="11"/>
      <c r="E1029" s="11"/>
      <c r="F1029" s="11"/>
      <c r="G1029" s="11" t="e">
        <f>VLOOKUP(E1029,TAXONS!B:C,2,FALSE)</f>
        <v>#N/A</v>
      </c>
      <c r="H1029" s="13">
        <f t="shared" si="83"/>
        <v>0</v>
      </c>
      <c r="I1029" s="12" t="e">
        <f t="shared" si="84"/>
        <v>#N/A</v>
      </c>
      <c r="J1029" s="14" t="e">
        <f t="shared" si="85"/>
        <v>#N/A</v>
      </c>
      <c r="K1029" s="15" t="e">
        <f>VLOOKUP(B1029,REGIONS!A:D,4,FALSE)</f>
        <v>#N/A</v>
      </c>
      <c r="L1029" s="19" t="e">
        <f>VLOOKUP(G1029,Sensibilité!$A:$L,12,FALSE)</f>
        <v>#N/A</v>
      </c>
      <c r="M1029" s="19" t="e">
        <f t="shared" si="86"/>
        <v>#N/A</v>
      </c>
      <c r="N1029" s="19" t="e">
        <f t="shared" si="87"/>
        <v>#N/A</v>
      </c>
      <c r="O1029" s="15" t="str">
        <f>IF(D1029=Listes!$B$6,"SWARMING",IF(OR(D1029=Listes!$B$1,D1029=Listes!$B$2,D1029=Listes!$B$5),2,IF(OR(D1029=Listes!$B$3,D1029=Listes!$B$4),1,"erreur colonne D")))</f>
        <v>SWARMING</v>
      </c>
      <c r="P1029" s="15" t="e">
        <f>IF(OR(W1029="Hiver",W1029="Transit"),VLOOKUP(E1029,IC!A:E,4,FALSE),IF(W1029="été",VLOOKUP(E1029,IC!A:E,3,FALSE),"erreur"))</f>
        <v>#N/A</v>
      </c>
      <c r="Q1029" s="15" t="e">
        <f>IF(P1029="NR",0,IF(F1029&lt;5,0,IF(P1029=1,VLOOKUP(F1029,IC!$G$1:$I$8,3,TRUE),
IF(P1029=2,VLOOKUP(F1029,IC!$K$1:$M$8,3,TRUE),
IF(P1029=3,VLOOKUP(F1029,IC!$O$1:$Q$8,3,TRUE),IF(P1029=4,VLOOKUP(F1029,IC!$S$2:$U$9,3,TRUE),
"erreur"))))))</f>
        <v>#N/A</v>
      </c>
      <c r="R1029" s="16" t="e">
        <f>IF(OR(V1029="NA",V1029="Transit",V1029&lt;Listes!$F$1),"non applicable",F1029/V1029)</f>
        <v>#N/A</v>
      </c>
      <c r="S1029" s="16" t="e">
        <f>IF(W1029="Transit","Non applicable",IF(AND(W1029="été",T1029&gt;Listes!F1028),F1029/T1029,IF(AND(W1029="Hiver",Hierarchisation!U1029&gt;Listes!F1028),F1029/U1029,"non applicable")))</f>
        <v>#N/A</v>
      </c>
      <c r="T1029" s="17" t="e">
        <f>IF(K1029="Centre",VLOOKUP(E1029,effectifs_ete,3,FALSE),IF(Hierarchisation!K1029="Grand Nord",VLOOKUP(Hierarchisation!E1029,effectifs_ete,4,FALSE),IF(Hierarchisation!K1029="Nord Est",VLOOKUP(Hierarchisation!E1029,effectifs_ete,5,FALSE),IF(Hierarchisation!K1029="Nord Ouest",VLOOKUP(Hierarchisation!E1029,effectifs_ete,6,FALSE),IF(Hierarchisation!K1029="Sud Est",VLOOKUP(Hierarchisation!E1029,effectifs_ete,7,FALSE),IF(Hierarchisation!K1029="Sud Ouest",VLOOKUP(Hierarchisation!E1029,effectifs_ete,8,FALSE),"Erreur Région"))))))</f>
        <v>#N/A</v>
      </c>
      <c r="U1029" s="17" t="e">
        <f>IF(K1029="Centre",VLOOKUP(E1029,effectifs_hiver,3,FALSE),IF(Hierarchisation!K1029="Grand Nord",VLOOKUP(Hierarchisation!E1029,effectifs_hiver,4,FALSE),IF(Hierarchisation!K1029="Nord Est",VLOOKUP(Hierarchisation!E1029,effectifs_hiver,5,FALSE),IF(Hierarchisation!K1029="Nord Ouest",VLOOKUP(Hierarchisation!E1029,effectifs_hiver,6,FALSE),IF(Hierarchisation!K1029="Sud Est",VLOOKUP(Hierarchisation!E1029,effectifs_hiver,7,FALSE),IF(Hierarchisation!K1029="Sud Ouest",VLOOKUP(Hierarchisation!E1029,effectifs_hiver,8,FALSE),"Erreur Région"))))))</f>
        <v>#N/A</v>
      </c>
      <c r="V1029" s="17" t="e">
        <f>IF(W1029="Transit","Transit",IF(W1029="hiver",VLOOKUP(E1029,'EFFECTIFS Hiver'!$A:$I,9,FALSE),IF(W1029="été",VLOOKUP(E1029,'EFFECTIFS Eté'!$A:$I,9,FALSE),"Erreur saison")))</f>
        <v>#N/A</v>
      </c>
      <c r="W1029" s="18" t="e">
        <f>VLOOKUP(D1029,Listes!B:C,2,FALSE)</f>
        <v>#N/A</v>
      </c>
    </row>
    <row r="1030" spans="1:23" ht="15.75" customHeight="1">
      <c r="A1030" s="11"/>
      <c r="B1030" s="11"/>
      <c r="C1030" s="11"/>
      <c r="D1030" s="11"/>
      <c r="E1030" s="11"/>
      <c r="F1030" s="11"/>
      <c r="G1030" s="11" t="e">
        <f>VLOOKUP(E1030,TAXONS!B:C,2,FALSE)</f>
        <v>#N/A</v>
      </c>
      <c r="H1030" s="13">
        <f t="shared" si="83"/>
        <v>0</v>
      </c>
      <c r="I1030" s="12" t="e">
        <f t="shared" si="84"/>
        <v>#N/A</v>
      </c>
      <c r="J1030" s="14" t="e">
        <f t="shared" si="85"/>
        <v>#N/A</v>
      </c>
      <c r="K1030" s="15" t="e">
        <f>VLOOKUP(B1030,REGIONS!A:D,4,FALSE)</f>
        <v>#N/A</v>
      </c>
      <c r="L1030" s="19" t="e">
        <f>VLOOKUP(G1030,Sensibilité!$A:$L,12,FALSE)</f>
        <v>#N/A</v>
      </c>
      <c r="M1030" s="19" t="e">
        <f t="shared" si="86"/>
        <v>#N/A</v>
      </c>
      <c r="N1030" s="19" t="e">
        <f t="shared" si="87"/>
        <v>#N/A</v>
      </c>
      <c r="O1030" s="15" t="str">
        <f>IF(D1030=Listes!$B$6,"SWARMING",IF(OR(D1030=Listes!$B$1,D1030=Listes!$B$2,D1030=Listes!$B$5),2,IF(OR(D1030=Listes!$B$3,D1030=Listes!$B$4),1,"erreur colonne D")))</f>
        <v>SWARMING</v>
      </c>
      <c r="P1030" s="15" t="e">
        <f>IF(OR(W1030="Hiver",W1030="Transit"),VLOOKUP(E1030,IC!A:E,4,FALSE),IF(W1030="été",VLOOKUP(E1030,IC!A:E,3,FALSE),"erreur"))</f>
        <v>#N/A</v>
      </c>
      <c r="Q1030" s="15" t="e">
        <f>IF(P1030="NR",0,IF(F1030&lt;5,0,IF(P1030=1,VLOOKUP(F1030,IC!$G$1:$I$8,3,TRUE),
IF(P1030=2,VLOOKUP(F1030,IC!$K$1:$M$8,3,TRUE),
IF(P1030=3,VLOOKUP(F1030,IC!$O$1:$Q$8,3,TRUE),IF(P1030=4,VLOOKUP(F1030,IC!$S$2:$U$9,3,TRUE),
"erreur"))))))</f>
        <v>#N/A</v>
      </c>
      <c r="R1030" s="16" t="e">
        <f>IF(OR(V1030="NA",V1030="Transit",V1030&lt;Listes!$F$1),"non applicable",F1030/V1030)</f>
        <v>#N/A</v>
      </c>
      <c r="S1030" s="16" t="e">
        <f>IF(W1030="Transit","Non applicable",IF(AND(W1030="été",T1030&gt;Listes!F1029),F1030/T1030,IF(AND(W1030="Hiver",Hierarchisation!U1030&gt;Listes!F1029),F1030/U1030,"non applicable")))</f>
        <v>#N/A</v>
      </c>
      <c r="T1030" s="17" t="e">
        <f>IF(K1030="Centre",VLOOKUP(E1030,effectifs_ete,3,FALSE),IF(Hierarchisation!K1030="Grand Nord",VLOOKUP(Hierarchisation!E1030,effectifs_ete,4,FALSE),IF(Hierarchisation!K1030="Nord Est",VLOOKUP(Hierarchisation!E1030,effectifs_ete,5,FALSE),IF(Hierarchisation!K1030="Nord Ouest",VLOOKUP(Hierarchisation!E1030,effectifs_ete,6,FALSE),IF(Hierarchisation!K1030="Sud Est",VLOOKUP(Hierarchisation!E1030,effectifs_ete,7,FALSE),IF(Hierarchisation!K1030="Sud Ouest",VLOOKUP(Hierarchisation!E1030,effectifs_ete,8,FALSE),"Erreur Région"))))))</f>
        <v>#N/A</v>
      </c>
      <c r="U1030" s="17" t="e">
        <f>IF(K1030="Centre",VLOOKUP(E1030,effectifs_hiver,3,FALSE),IF(Hierarchisation!K1030="Grand Nord",VLOOKUP(Hierarchisation!E1030,effectifs_hiver,4,FALSE),IF(Hierarchisation!K1030="Nord Est",VLOOKUP(Hierarchisation!E1030,effectifs_hiver,5,FALSE),IF(Hierarchisation!K1030="Nord Ouest",VLOOKUP(Hierarchisation!E1030,effectifs_hiver,6,FALSE),IF(Hierarchisation!K1030="Sud Est",VLOOKUP(Hierarchisation!E1030,effectifs_hiver,7,FALSE),IF(Hierarchisation!K1030="Sud Ouest",VLOOKUP(Hierarchisation!E1030,effectifs_hiver,8,FALSE),"Erreur Région"))))))</f>
        <v>#N/A</v>
      </c>
      <c r="V1030" s="17" t="e">
        <f>IF(W1030="Transit","Transit",IF(W1030="hiver",VLOOKUP(E1030,'EFFECTIFS Hiver'!$A:$I,9,FALSE),IF(W1030="été",VLOOKUP(E1030,'EFFECTIFS Eté'!$A:$I,9,FALSE),"Erreur saison")))</f>
        <v>#N/A</v>
      </c>
      <c r="W1030" s="18" t="e">
        <f>VLOOKUP(D1030,Listes!B:C,2,FALSE)</f>
        <v>#N/A</v>
      </c>
    </row>
    <row r="1031" spans="1:23" ht="15.75" customHeight="1">
      <c r="A1031" s="11"/>
      <c r="B1031" s="11"/>
      <c r="C1031" s="11"/>
      <c r="D1031" s="11"/>
      <c r="E1031" s="11"/>
      <c r="F1031" s="11"/>
      <c r="G1031" s="11" t="e">
        <f>VLOOKUP(E1031,TAXONS!B:C,2,FALSE)</f>
        <v>#N/A</v>
      </c>
      <c r="H1031" s="13">
        <f t="shared" si="83"/>
        <v>0</v>
      </c>
      <c r="I1031" s="12" t="e">
        <f t="shared" si="84"/>
        <v>#N/A</v>
      </c>
      <c r="J1031" s="14" t="e">
        <f t="shared" si="85"/>
        <v>#N/A</v>
      </c>
      <c r="K1031" s="15" t="e">
        <f>VLOOKUP(B1031,REGIONS!A:D,4,FALSE)</f>
        <v>#N/A</v>
      </c>
      <c r="L1031" s="19" t="e">
        <f>VLOOKUP(G1031,Sensibilité!$A:$L,12,FALSE)</f>
        <v>#N/A</v>
      </c>
      <c r="M1031" s="19" t="e">
        <f t="shared" si="86"/>
        <v>#N/A</v>
      </c>
      <c r="N1031" s="19" t="e">
        <f t="shared" si="87"/>
        <v>#N/A</v>
      </c>
      <c r="O1031" s="15" t="str">
        <f>IF(D1031=Listes!$B$6,"SWARMING",IF(OR(D1031=Listes!$B$1,D1031=Listes!$B$2,D1031=Listes!$B$5),2,IF(OR(D1031=Listes!$B$3,D1031=Listes!$B$4),1,"erreur colonne D")))</f>
        <v>SWARMING</v>
      </c>
      <c r="P1031" s="15" t="e">
        <f>IF(OR(W1031="Hiver",W1031="Transit"),VLOOKUP(E1031,IC!A:E,4,FALSE),IF(W1031="été",VLOOKUP(E1031,IC!A:E,3,FALSE),"erreur"))</f>
        <v>#N/A</v>
      </c>
      <c r="Q1031" s="15" t="e">
        <f>IF(P1031="NR",0,IF(F1031&lt;5,0,IF(P1031=1,VLOOKUP(F1031,IC!$G$1:$I$8,3,TRUE),
IF(P1031=2,VLOOKUP(F1031,IC!$K$1:$M$8,3,TRUE),
IF(P1031=3,VLOOKUP(F1031,IC!$O$1:$Q$8,3,TRUE),IF(P1031=4,VLOOKUP(F1031,IC!$S$2:$U$9,3,TRUE),
"erreur"))))))</f>
        <v>#N/A</v>
      </c>
      <c r="R1031" s="16" t="e">
        <f>IF(OR(V1031="NA",V1031="Transit",V1031&lt;Listes!$F$1),"non applicable",F1031/V1031)</f>
        <v>#N/A</v>
      </c>
      <c r="S1031" s="16" t="e">
        <f>IF(W1031="Transit","Non applicable",IF(AND(W1031="été",T1031&gt;Listes!F1030),F1031/T1031,IF(AND(W1031="Hiver",Hierarchisation!U1031&gt;Listes!F1030),F1031/U1031,"non applicable")))</f>
        <v>#N/A</v>
      </c>
      <c r="T1031" s="17" t="e">
        <f>IF(K1031="Centre",VLOOKUP(E1031,effectifs_ete,3,FALSE),IF(Hierarchisation!K1031="Grand Nord",VLOOKUP(Hierarchisation!E1031,effectifs_ete,4,FALSE),IF(Hierarchisation!K1031="Nord Est",VLOOKUP(Hierarchisation!E1031,effectifs_ete,5,FALSE),IF(Hierarchisation!K1031="Nord Ouest",VLOOKUP(Hierarchisation!E1031,effectifs_ete,6,FALSE),IF(Hierarchisation!K1031="Sud Est",VLOOKUP(Hierarchisation!E1031,effectifs_ete,7,FALSE),IF(Hierarchisation!K1031="Sud Ouest",VLOOKUP(Hierarchisation!E1031,effectifs_ete,8,FALSE),"Erreur Région"))))))</f>
        <v>#N/A</v>
      </c>
      <c r="U1031" s="17" t="e">
        <f>IF(K1031="Centre",VLOOKUP(E1031,effectifs_hiver,3,FALSE),IF(Hierarchisation!K1031="Grand Nord",VLOOKUP(Hierarchisation!E1031,effectifs_hiver,4,FALSE),IF(Hierarchisation!K1031="Nord Est",VLOOKUP(Hierarchisation!E1031,effectifs_hiver,5,FALSE),IF(Hierarchisation!K1031="Nord Ouest",VLOOKUP(Hierarchisation!E1031,effectifs_hiver,6,FALSE),IF(Hierarchisation!K1031="Sud Est",VLOOKUP(Hierarchisation!E1031,effectifs_hiver,7,FALSE),IF(Hierarchisation!K1031="Sud Ouest",VLOOKUP(Hierarchisation!E1031,effectifs_hiver,8,FALSE),"Erreur Région"))))))</f>
        <v>#N/A</v>
      </c>
      <c r="V1031" s="17" t="e">
        <f>IF(W1031="Transit","Transit",IF(W1031="hiver",VLOOKUP(E1031,'EFFECTIFS Hiver'!$A:$I,9,FALSE),IF(W1031="été",VLOOKUP(E1031,'EFFECTIFS Eté'!$A:$I,9,FALSE),"Erreur saison")))</f>
        <v>#N/A</v>
      </c>
      <c r="W1031" s="18" t="e">
        <f>VLOOKUP(D1031,Listes!B:C,2,FALSE)</f>
        <v>#N/A</v>
      </c>
    </row>
    <row r="1032" spans="1:23" ht="15.75" customHeight="1">
      <c r="A1032" s="11"/>
      <c r="B1032" s="11"/>
      <c r="C1032" s="11"/>
      <c r="D1032" s="11"/>
      <c r="E1032" s="11"/>
      <c r="F1032" s="11"/>
      <c r="G1032" s="11" t="e">
        <f>VLOOKUP(E1032,TAXONS!B:C,2,FALSE)</f>
        <v>#N/A</v>
      </c>
      <c r="H1032" s="13">
        <f t="shared" si="83"/>
        <v>0</v>
      </c>
      <c r="I1032" s="12" t="e">
        <f t="shared" si="84"/>
        <v>#N/A</v>
      </c>
      <c r="J1032" s="14" t="e">
        <f t="shared" si="85"/>
        <v>#N/A</v>
      </c>
      <c r="K1032" s="15" t="e">
        <f>VLOOKUP(B1032,REGIONS!A:D,4,FALSE)</f>
        <v>#N/A</v>
      </c>
      <c r="L1032" s="19" t="e">
        <f>VLOOKUP(G1032,Sensibilité!$A:$L,12,FALSE)</f>
        <v>#N/A</v>
      </c>
      <c r="M1032" s="19" t="e">
        <f t="shared" si="86"/>
        <v>#N/A</v>
      </c>
      <c r="N1032" s="19" t="e">
        <f t="shared" si="87"/>
        <v>#N/A</v>
      </c>
      <c r="O1032" s="15" t="str">
        <f>IF(D1032=Listes!$B$6,"SWARMING",IF(OR(D1032=Listes!$B$1,D1032=Listes!$B$2,D1032=Listes!$B$5),2,IF(OR(D1032=Listes!$B$3,D1032=Listes!$B$4),1,"erreur colonne D")))</f>
        <v>SWARMING</v>
      </c>
      <c r="P1032" s="15" t="e">
        <f>IF(OR(W1032="Hiver",W1032="Transit"),VLOOKUP(E1032,IC!A:E,4,FALSE),IF(W1032="été",VLOOKUP(E1032,IC!A:E,3,FALSE),"erreur"))</f>
        <v>#N/A</v>
      </c>
      <c r="Q1032" s="15" t="e">
        <f>IF(P1032="NR",0,IF(F1032&lt;5,0,IF(P1032=1,VLOOKUP(F1032,IC!$G$1:$I$8,3,TRUE),
IF(P1032=2,VLOOKUP(F1032,IC!$K$1:$M$8,3,TRUE),
IF(P1032=3,VLOOKUP(F1032,IC!$O$1:$Q$8,3,TRUE),IF(P1032=4,VLOOKUP(F1032,IC!$S$2:$U$9,3,TRUE),
"erreur"))))))</f>
        <v>#N/A</v>
      </c>
      <c r="R1032" s="16" t="e">
        <f>IF(OR(V1032="NA",V1032="Transit",V1032&lt;Listes!$F$1),"non applicable",F1032/V1032)</f>
        <v>#N/A</v>
      </c>
      <c r="S1032" s="16" t="e">
        <f>IF(W1032="Transit","Non applicable",IF(AND(W1032="été",T1032&gt;Listes!F1031),F1032/T1032,IF(AND(W1032="Hiver",Hierarchisation!U1032&gt;Listes!F1031),F1032/U1032,"non applicable")))</f>
        <v>#N/A</v>
      </c>
      <c r="T1032" s="17" t="e">
        <f>IF(K1032="Centre",VLOOKUP(E1032,effectifs_ete,3,FALSE),IF(Hierarchisation!K1032="Grand Nord",VLOOKUP(Hierarchisation!E1032,effectifs_ete,4,FALSE),IF(Hierarchisation!K1032="Nord Est",VLOOKUP(Hierarchisation!E1032,effectifs_ete,5,FALSE),IF(Hierarchisation!K1032="Nord Ouest",VLOOKUP(Hierarchisation!E1032,effectifs_ete,6,FALSE),IF(Hierarchisation!K1032="Sud Est",VLOOKUP(Hierarchisation!E1032,effectifs_ete,7,FALSE),IF(Hierarchisation!K1032="Sud Ouest",VLOOKUP(Hierarchisation!E1032,effectifs_ete,8,FALSE),"Erreur Région"))))))</f>
        <v>#N/A</v>
      </c>
      <c r="U1032" s="17" t="e">
        <f>IF(K1032="Centre",VLOOKUP(E1032,effectifs_hiver,3,FALSE),IF(Hierarchisation!K1032="Grand Nord",VLOOKUP(Hierarchisation!E1032,effectifs_hiver,4,FALSE),IF(Hierarchisation!K1032="Nord Est",VLOOKUP(Hierarchisation!E1032,effectifs_hiver,5,FALSE),IF(Hierarchisation!K1032="Nord Ouest",VLOOKUP(Hierarchisation!E1032,effectifs_hiver,6,FALSE),IF(Hierarchisation!K1032="Sud Est",VLOOKUP(Hierarchisation!E1032,effectifs_hiver,7,FALSE),IF(Hierarchisation!K1032="Sud Ouest",VLOOKUP(Hierarchisation!E1032,effectifs_hiver,8,FALSE),"Erreur Région"))))))</f>
        <v>#N/A</v>
      </c>
      <c r="V1032" s="17" t="e">
        <f>IF(W1032="Transit","Transit",IF(W1032="hiver",VLOOKUP(E1032,'EFFECTIFS Hiver'!$A:$I,9,FALSE),IF(W1032="été",VLOOKUP(E1032,'EFFECTIFS Eté'!$A:$I,9,FALSE),"Erreur saison")))</f>
        <v>#N/A</v>
      </c>
      <c r="W1032" s="18" t="e">
        <f>VLOOKUP(D1032,Listes!B:C,2,FALSE)</f>
        <v>#N/A</v>
      </c>
    </row>
    <row r="1033" spans="1:23" ht="15.75" customHeight="1">
      <c r="A1033" s="11"/>
      <c r="B1033" s="11"/>
      <c r="C1033" s="11"/>
      <c r="D1033" s="11"/>
      <c r="E1033" s="11"/>
      <c r="F1033" s="11"/>
      <c r="G1033" s="11" t="e">
        <f>VLOOKUP(E1033,TAXONS!B:C,2,FALSE)</f>
        <v>#N/A</v>
      </c>
      <c r="H1033" s="13">
        <f t="shared" si="83"/>
        <v>0</v>
      </c>
      <c r="I1033" s="12" t="e">
        <f t="shared" si="84"/>
        <v>#N/A</v>
      </c>
      <c r="J1033" s="14" t="e">
        <f t="shared" si="85"/>
        <v>#N/A</v>
      </c>
      <c r="K1033" s="15" t="e">
        <f>VLOOKUP(B1033,REGIONS!A:D,4,FALSE)</f>
        <v>#N/A</v>
      </c>
      <c r="L1033" s="19" t="e">
        <f>VLOOKUP(G1033,Sensibilité!$A:$L,12,FALSE)</f>
        <v>#N/A</v>
      </c>
      <c r="M1033" s="19" t="e">
        <f t="shared" si="86"/>
        <v>#N/A</v>
      </c>
      <c r="N1033" s="19" t="e">
        <f t="shared" si="87"/>
        <v>#N/A</v>
      </c>
      <c r="O1033" s="15" t="str">
        <f>IF(D1033=Listes!$B$6,"SWARMING",IF(OR(D1033=Listes!$B$1,D1033=Listes!$B$2,D1033=Listes!$B$5),2,IF(OR(D1033=Listes!$B$3,D1033=Listes!$B$4),1,"erreur colonne D")))</f>
        <v>SWARMING</v>
      </c>
      <c r="P1033" s="15" t="e">
        <f>IF(OR(W1033="Hiver",W1033="Transit"),VLOOKUP(E1033,IC!A:E,4,FALSE),IF(W1033="été",VLOOKUP(E1033,IC!A:E,3,FALSE),"erreur"))</f>
        <v>#N/A</v>
      </c>
      <c r="Q1033" s="15" t="e">
        <f>IF(P1033="NR",0,IF(F1033&lt;5,0,IF(P1033=1,VLOOKUP(F1033,IC!$G$1:$I$8,3,TRUE),
IF(P1033=2,VLOOKUP(F1033,IC!$K$1:$M$8,3,TRUE),
IF(P1033=3,VLOOKUP(F1033,IC!$O$1:$Q$8,3,TRUE),IF(P1033=4,VLOOKUP(F1033,IC!$S$2:$U$9,3,TRUE),
"erreur"))))))</f>
        <v>#N/A</v>
      </c>
      <c r="R1033" s="16" t="e">
        <f>IF(OR(V1033="NA",V1033="Transit",V1033&lt;Listes!$F$1),"non applicable",F1033/V1033)</f>
        <v>#N/A</v>
      </c>
      <c r="S1033" s="16" t="e">
        <f>IF(W1033="Transit","Non applicable",IF(AND(W1033="été",T1033&gt;Listes!F1032),F1033/T1033,IF(AND(W1033="Hiver",Hierarchisation!U1033&gt;Listes!F1032),F1033/U1033,"non applicable")))</f>
        <v>#N/A</v>
      </c>
      <c r="T1033" s="17" t="e">
        <f>IF(K1033="Centre",VLOOKUP(E1033,effectifs_ete,3,FALSE),IF(Hierarchisation!K1033="Grand Nord",VLOOKUP(Hierarchisation!E1033,effectifs_ete,4,FALSE),IF(Hierarchisation!K1033="Nord Est",VLOOKUP(Hierarchisation!E1033,effectifs_ete,5,FALSE),IF(Hierarchisation!K1033="Nord Ouest",VLOOKUP(Hierarchisation!E1033,effectifs_ete,6,FALSE),IF(Hierarchisation!K1033="Sud Est",VLOOKUP(Hierarchisation!E1033,effectifs_ete,7,FALSE),IF(Hierarchisation!K1033="Sud Ouest",VLOOKUP(Hierarchisation!E1033,effectifs_ete,8,FALSE),"Erreur Région"))))))</f>
        <v>#N/A</v>
      </c>
      <c r="U1033" s="17" t="e">
        <f>IF(K1033="Centre",VLOOKUP(E1033,effectifs_hiver,3,FALSE),IF(Hierarchisation!K1033="Grand Nord",VLOOKUP(Hierarchisation!E1033,effectifs_hiver,4,FALSE),IF(Hierarchisation!K1033="Nord Est",VLOOKUP(Hierarchisation!E1033,effectifs_hiver,5,FALSE),IF(Hierarchisation!K1033="Nord Ouest",VLOOKUP(Hierarchisation!E1033,effectifs_hiver,6,FALSE),IF(Hierarchisation!K1033="Sud Est",VLOOKUP(Hierarchisation!E1033,effectifs_hiver,7,FALSE),IF(Hierarchisation!K1033="Sud Ouest",VLOOKUP(Hierarchisation!E1033,effectifs_hiver,8,FALSE),"Erreur Région"))))))</f>
        <v>#N/A</v>
      </c>
      <c r="V1033" s="17" t="e">
        <f>IF(W1033="Transit","Transit",IF(W1033="hiver",VLOOKUP(E1033,'EFFECTIFS Hiver'!$A:$I,9,FALSE),IF(W1033="été",VLOOKUP(E1033,'EFFECTIFS Eté'!$A:$I,9,FALSE),"Erreur saison")))</f>
        <v>#N/A</v>
      </c>
      <c r="W1033" s="18" t="e">
        <f>VLOOKUP(D1033,Listes!B:C,2,FALSE)</f>
        <v>#N/A</v>
      </c>
    </row>
    <row r="1034" spans="1:23" ht="15.75" customHeight="1">
      <c r="A1034" s="11"/>
      <c r="B1034" s="11"/>
      <c r="C1034" s="11"/>
      <c r="D1034" s="11"/>
      <c r="E1034" s="11"/>
      <c r="F1034" s="11"/>
      <c r="G1034" s="11" t="e">
        <f>VLOOKUP(E1034,TAXONS!B:C,2,FALSE)</f>
        <v>#N/A</v>
      </c>
      <c r="H1034" s="13">
        <f t="shared" si="83"/>
        <v>0</v>
      </c>
      <c r="I1034" s="12" t="e">
        <f t="shared" si="84"/>
        <v>#N/A</v>
      </c>
      <c r="J1034" s="14" t="e">
        <f t="shared" si="85"/>
        <v>#N/A</v>
      </c>
      <c r="K1034" s="15" t="e">
        <f>VLOOKUP(B1034,REGIONS!A:D,4,FALSE)</f>
        <v>#N/A</v>
      </c>
      <c r="L1034" s="19" t="e">
        <f>VLOOKUP(G1034,Sensibilité!$A:$L,12,FALSE)</f>
        <v>#N/A</v>
      </c>
      <c r="M1034" s="19" t="e">
        <f t="shared" si="86"/>
        <v>#N/A</v>
      </c>
      <c r="N1034" s="19" t="e">
        <f t="shared" si="87"/>
        <v>#N/A</v>
      </c>
      <c r="O1034" s="15" t="str">
        <f>IF(D1034=Listes!$B$6,"SWARMING",IF(OR(D1034=Listes!$B$1,D1034=Listes!$B$2,D1034=Listes!$B$5),2,IF(OR(D1034=Listes!$B$3,D1034=Listes!$B$4),1,"erreur colonne D")))</f>
        <v>SWARMING</v>
      </c>
      <c r="P1034" s="15" t="e">
        <f>IF(OR(W1034="Hiver",W1034="Transit"),VLOOKUP(E1034,IC!A:E,4,FALSE),IF(W1034="été",VLOOKUP(E1034,IC!A:E,3,FALSE),"erreur"))</f>
        <v>#N/A</v>
      </c>
      <c r="Q1034" s="15" t="e">
        <f>IF(P1034="NR",0,IF(F1034&lt;5,0,IF(P1034=1,VLOOKUP(F1034,IC!$G$1:$I$8,3,TRUE),
IF(P1034=2,VLOOKUP(F1034,IC!$K$1:$M$8,3,TRUE),
IF(P1034=3,VLOOKUP(F1034,IC!$O$1:$Q$8,3,TRUE),IF(P1034=4,VLOOKUP(F1034,IC!$S$2:$U$9,3,TRUE),
"erreur"))))))</f>
        <v>#N/A</v>
      </c>
      <c r="R1034" s="16" t="e">
        <f>IF(OR(V1034="NA",V1034="Transit",V1034&lt;Listes!$F$1),"non applicable",F1034/V1034)</f>
        <v>#N/A</v>
      </c>
      <c r="S1034" s="16" t="e">
        <f>IF(W1034="Transit","Non applicable",IF(AND(W1034="été",T1034&gt;Listes!F1033),F1034/T1034,IF(AND(W1034="Hiver",Hierarchisation!U1034&gt;Listes!F1033),F1034/U1034,"non applicable")))</f>
        <v>#N/A</v>
      </c>
      <c r="T1034" s="17" t="e">
        <f>IF(K1034="Centre",VLOOKUP(E1034,effectifs_ete,3,FALSE),IF(Hierarchisation!K1034="Grand Nord",VLOOKUP(Hierarchisation!E1034,effectifs_ete,4,FALSE),IF(Hierarchisation!K1034="Nord Est",VLOOKUP(Hierarchisation!E1034,effectifs_ete,5,FALSE),IF(Hierarchisation!K1034="Nord Ouest",VLOOKUP(Hierarchisation!E1034,effectifs_ete,6,FALSE),IF(Hierarchisation!K1034="Sud Est",VLOOKUP(Hierarchisation!E1034,effectifs_ete,7,FALSE),IF(Hierarchisation!K1034="Sud Ouest",VLOOKUP(Hierarchisation!E1034,effectifs_ete,8,FALSE),"Erreur Région"))))))</f>
        <v>#N/A</v>
      </c>
      <c r="U1034" s="17" t="e">
        <f>IF(K1034="Centre",VLOOKUP(E1034,effectifs_hiver,3,FALSE),IF(Hierarchisation!K1034="Grand Nord",VLOOKUP(Hierarchisation!E1034,effectifs_hiver,4,FALSE),IF(Hierarchisation!K1034="Nord Est",VLOOKUP(Hierarchisation!E1034,effectifs_hiver,5,FALSE),IF(Hierarchisation!K1034="Nord Ouest",VLOOKUP(Hierarchisation!E1034,effectifs_hiver,6,FALSE),IF(Hierarchisation!K1034="Sud Est",VLOOKUP(Hierarchisation!E1034,effectifs_hiver,7,FALSE),IF(Hierarchisation!K1034="Sud Ouest",VLOOKUP(Hierarchisation!E1034,effectifs_hiver,8,FALSE),"Erreur Région"))))))</f>
        <v>#N/A</v>
      </c>
      <c r="V1034" s="17" t="e">
        <f>IF(W1034="Transit","Transit",IF(W1034="hiver",VLOOKUP(E1034,'EFFECTIFS Hiver'!$A:$I,9,FALSE),IF(W1034="été",VLOOKUP(E1034,'EFFECTIFS Eté'!$A:$I,9,FALSE),"Erreur saison")))</f>
        <v>#N/A</v>
      </c>
      <c r="W1034" s="18" t="e">
        <f>VLOOKUP(D1034,Listes!B:C,2,FALSE)</f>
        <v>#N/A</v>
      </c>
    </row>
    <row r="1035" spans="1:23" ht="15.75" customHeight="1">
      <c r="A1035" s="11"/>
      <c r="B1035" s="11"/>
      <c r="C1035" s="11"/>
      <c r="D1035" s="11"/>
      <c r="E1035" s="11"/>
      <c r="F1035" s="11"/>
      <c r="G1035" s="11" t="e">
        <f>VLOOKUP(E1035,TAXONS!B:C,2,FALSE)</f>
        <v>#N/A</v>
      </c>
      <c r="H1035" s="13">
        <f t="shared" si="83"/>
        <v>0</v>
      </c>
      <c r="I1035" s="12" t="e">
        <f t="shared" si="84"/>
        <v>#N/A</v>
      </c>
      <c r="J1035" s="14" t="e">
        <f t="shared" si="85"/>
        <v>#N/A</v>
      </c>
      <c r="K1035" s="15" t="e">
        <f>VLOOKUP(B1035,REGIONS!A:D,4,FALSE)</f>
        <v>#N/A</v>
      </c>
      <c r="L1035" s="19" t="e">
        <f>VLOOKUP(G1035,Sensibilité!$A:$L,12,FALSE)</f>
        <v>#N/A</v>
      </c>
      <c r="M1035" s="19" t="e">
        <f t="shared" si="86"/>
        <v>#N/A</v>
      </c>
      <c r="N1035" s="19" t="e">
        <f t="shared" si="87"/>
        <v>#N/A</v>
      </c>
      <c r="O1035" s="15" t="str">
        <f>IF(D1035=Listes!$B$6,"SWARMING",IF(OR(D1035=Listes!$B$1,D1035=Listes!$B$2,D1035=Listes!$B$5),2,IF(OR(D1035=Listes!$B$3,D1035=Listes!$B$4),1,"erreur colonne D")))</f>
        <v>SWARMING</v>
      </c>
      <c r="P1035" s="15" t="e">
        <f>IF(OR(W1035="Hiver",W1035="Transit"),VLOOKUP(E1035,IC!A:E,4,FALSE),IF(W1035="été",VLOOKUP(E1035,IC!A:E,3,FALSE),"erreur"))</f>
        <v>#N/A</v>
      </c>
      <c r="Q1035" s="15" t="e">
        <f>IF(P1035="NR",0,IF(F1035&lt;5,0,IF(P1035=1,VLOOKUP(F1035,IC!$G$1:$I$8,3,TRUE),
IF(P1035=2,VLOOKUP(F1035,IC!$K$1:$M$8,3,TRUE),
IF(P1035=3,VLOOKUP(F1035,IC!$O$1:$Q$8,3,TRUE),IF(P1035=4,VLOOKUP(F1035,IC!$S$2:$U$9,3,TRUE),
"erreur"))))))</f>
        <v>#N/A</v>
      </c>
      <c r="R1035" s="16" t="e">
        <f>IF(OR(V1035="NA",V1035="Transit",V1035&lt;Listes!$F$1),"non applicable",F1035/V1035)</f>
        <v>#N/A</v>
      </c>
      <c r="S1035" s="16" t="e">
        <f>IF(W1035="Transit","Non applicable",IF(AND(W1035="été",T1035&gt;Listes!F1034),F1035/T1035,IF(AND(W1035="Hiver",Hierarchisation!U1035&gt;Listes!F1034),F1035/U1035,"non applicable")))</f>
        <v>#N/A</v>
      </c>
      <c r="T1035" s="17" t="e">
        <f>IF(K1035="Centre",VLOOKUP(E1035,effectifs_ete,3,FALSE),IF(Hierarchisation!K1035="Grand Nord",VLOOKUP(Hierarchisation!E1035,effectifs_ete,4,FALSE),IF(Hierarchisation!K1035="Nord Est",VLOOKUP(Hierarchisation!E1035,effectifs_ete,5,FALSE),IF(Hierarchisation!K1035="Nord Ouest",VLOOKUP(Hierarchisation!E1035,effectifs_ete,6,FALSE),IF(Hierarchisation!K1035="Sud Est",VLOOKUP(Hierarchisation!E1035,effectifs_ete,7,FALSE),IF(Hierarchisation!K1035="Sud Ouest",VLOOKUP(Hierarchisation!E1035,effectifs_ete,8,FALSE),"Erreur Région"))))))</f>
        <v>#N/A</v>
      </c>
      <c r="U1035" s="17" t="e">
        <f>IF(K1035="Centre",VLOOKUP(E1035,effectifs_hiver,3,FALSE),IF(Hierarchisation!K1035="Grand Nord",VLOOKUP(Hierarchisation!E1035,effectifs_hiver,4,FALSE),IF(Hierarchisation!K1035="Nord Est",VLOOKUP(Hierarchisation!E1035,effectifs_hiver,5,FALSE),IF(Hierarchisation!K1035="Nord Ouest",VLOOKUP(Hierarchisation!E1035,effectifs_hiver,6,FALSE),IF(Hierarchisation!K1035="Sud Est",VLOOKUP(Hierarchisation!E1035,effectifs_hiver,7,FALSE),IF(Hierarchisation!K1035="Sud Ouest",VLOOKUP(Hierarchisation!E1035,effectifs_hiver,8,FALSE),"Erreur Région"))))))</f>
        <v>#N/A</v>
      </c>
      <c r="V1035" s="17" t="e">
        <f>IF(W1035="Transit","Transit",IF(W1035="hiver",VLOOKUP(E1035,'EFFECTIFS Hiver'!$A:$I,9,FALSE),IF(W1035="été",VLOOKUP(E1035,'EFFECTIFS Eté'!$A:$I,9,FALSE),"Erreur saison")))</f>
        <v>#N/A</v>
      </c>
      <c r="W1035" s="18" t="e">
        <f>VLOOKUP(D1035,Listes!B:C,2,FALSE)</f>
        <v>#N/A</v>
      </c>
    </row>
    <row r="1036" spans="1:23" ht="15.75" customHeight="1">
      <c r="A1036" s="11"/>
      <c r="B1036" s="11"/>
      <c r="C1036" s="11"/>
      <c r="D1036" s="11"/>
      <c r="E1036" s="11"/>
      <c r="F1036" s="11"/>
      <c r="G1036" s="11" t="e">
        <f>VLOOKUP(E1036,TAXONS!B:C,2,FALSE)</f>
        <v>#N/A</v>
      </c>
      <c r="H1036" s="13">
        <f t="shared" si="83"/>
        <v>0</v>
      </c>
      <c r="I1036" s="12" t="e">
        <f t="shared" si="84"/>
        <v>#N/A</v>
      </c>
      <c r="J1036" s="14" t="e">
        <f t="shared" si="85"/>
        <v>#N/A</v>
      </c>
      <c r="K1036" s="15" t="e">
        <f>VLOOKUP(B1036,REGIONS!A:D,4,FALSE)</f>
        <v>#N/A</v>
      </c>
      <c r="L1036" s="19" t="e">
        <f>VLOOKUP(G1036,Sensibilité!$A:$L,12,FALSE)</f>
        <v>#N/A</v>
      </c>
      <c r="M1036" s="19" t="e">
        <f t="shared" si="86"/>
        <v>#N/A</v>
      </c>
      <c r="N1036" s="19" t="e">
        <f t="shared" si="87"/>
        <v>#N/A</v>
      </c>
      <c r="O1036" s="15" t="str">
        <f>IF(D1036=Listes!$B$6,"SWARMING",IF(OR(D1036=Listes!$B$1,D1036=Listes!$B$2,D1036=Listes!$B$5),2,IF(OR(D1036=Listes!$B$3,D1036=Listes!$B$4),1,"erreur colonne D")))</f>
        <v>SWARMING</v>
      </c>
      <c r="P1036" s="15" t="e">
        <f>IF(OR(W1036="Hiver",W1036="Transit"),VLOOKUP(E1036,IC!A:E,4,FALSE),IF(W1036="été",VLOOKUP(E1036,IC!A:E,3,FALSE),"erreur"))</f>
        <v>#N/A</v>
      </c>
      <c r="Q1036" s="15" t="e">
        <f>IF(P1036="NR",0,IF(F1036&lt;5,0,IF(P1036=1,VLOOKUP(F1036,IC!$G$1:$I$8,3,TRUE),
IF(P1036=2,VLOOKUP(F1036,IC!$K$1:$M$8,3,TRUE),
IF(P1036=3,VLOOKUP(F1036,IC!$O$1:$Q$8,3,TRUE),IF(P1036=4,VLOOKUP(F1036,IC!$S$2:$U$9,3,TRUE),
"erreur"))))))</f>
        <v>#N/A</v>
      </c>
      <c r="R1036" s="16" t="e">
        <f>IF(OR(V1036="NA",V1036="Transit",V1036&lt;Listes!$F$1),"non applicable",F1036/V1036)</f>
        <v>#N/A</v>
      </c>
      <c r="S1036" s="16" t="e">
        <f>IF(W1036="Transit","Non applicable",IF(AND(W1036="été",T1036&gt;Listes!F1035),F1036/T1036,IF(AND(W1036="Hiver",Hierarchisation!U1036&gt;Listes!F1035),F1036/U1036,"non applicable")))</f>
        <v>#N/A</v>
      </c>
      <c r="T1036" s="17" t="e">
        <f>IF(K1036="Centre",VLOOKUP(E1036,effectifs_ete,3,FALSE),IF(Hierarchisation!K1036="Grand Nord",VLOOKUP(Hierarchisation!E1036,effectifs_ete,4,FALSE),IF(Hierarchisation!K1036="Nord Est",VLOOKUP(Hierarchisation!E1036,effectifs_ete,5,FALSE),IF(Hierarchisation!K1036="Nord Ouest",VLOOKUP(Hierarchisation!E1036,effectifs_ete,6,FALSE),IF(Hierarchisation!K1036="Sud Est",VLOOKUP(Hierarchisation!E1036,effectifs_ete,7,FALSE),IF(Hierarchisation!K1036="Sud Ouest",VLOOKUP(Hierarchisation!E1036,effectifs_ete,8,FALSE),"Erreur Région"))))))</f>
        <v>#N/A</v>
      </c>
      <c r="U1036" s="17" t="e">
        <f>IF(K1036="Centre",VLOOKUP(E1036,effectifs_hiver,3,FALSE),IF(Hierarchisation!K1036="Grand Nord",VLOOKUP(Hierarchisation!E1036,effectifs_hiver,4,FALSE),IF(Hierarchisation!K1036="Nord Est",VLOOKUP(Hierarchisation!E1036,effectifs_hiver,5,FALSE),IF(Hierarchisation!K1036="Nord Ouest",VLOOKUP(Hierarchisation!E1036,effectifs_hiver,6,FALSE),IF(Hierarchisation!K1036="Sud Est",VLOOKUP(Hierarchisation!E1036,effectifs_hiver,7,FALSE),IF(Hierarchisation!K1036="Sud Ouest",VLOOKUP(Hierarchisation!E1036,effectifs_hiver,8,FALSE),"Erreur Région"))))))</f>
        <v>#N/A</v>
      </c>
      <c r="V1036" s="17" t="e">
        <f>IF(W1036="Transit","Transit",IF(W1036="hiver",VLOOKUP(E1036,'EFFECTIFS Hiver'!$A:$I,9,FALSE),IF(W1036="été",VLOOKUP(E1036,'EFFECTIFS Eté'!$A:$I,9,FALSE),"Erreur saison")))</f>
        <v>#N/A</v>
      </c>
      <c r="W1036" s="18" t="e">
        <f>VLOOKUP(D1036,Listes!B:C,2,FALSE)</f>
        <v>#N/A</v>
      </c>
    </row>
    <row r="1037" spans="1:23" ht="15.75" customHeight="1">
      <c r="A1037" s="11"/>
      <c r="B1037" s="11"/>
      <c r="C1037" s="11"/>
      <c r="D1037" s="11"/>
      <c r="E1037" s="11"/>
      <c r="F1037" s="11"/>
      <c r="G1037" s="11" t="e">
        <f>VLOOKUP(E1037,TAXONS!B:C,2,FALSE)</f>
        <v>#N/A</v>
      </c>
      <c r="H1037" s="13">
        <f t="shared" si="83"/>
        <v>0</v>
      </c>
      <c r="I1037" s="12" t="e">
        <f t="shared" si="84"/>
        <v>#N/A</v>
      </c>
      <c r="J1037" s="14" t="e">
        <f t="shared" si="85"/>
        <v>#N/A</v>
      </c>
      <c r="K1037" s="15" t="e">
        <f>VLOOKUP(B1037,REGIONS!A:D,4,FALSE)</f>
        <v>#N/A</v>
      </c>
      <c r="L1037" s="19" t="e">
        <f>VLOOKUP(G1037,Sensibilité!$A:$L,12,FALSE)</f>
        <v>#N/A</v>
      </c>
      <c r="M1037" s="19" t="e">
        <f t="shared" si="86"/>
        <v>#N/A</v>
      </c>
      <c r="N1037" s="19" t="e">
        <f t="shared" si="87"/>
        <v>#N/A</v>
      </c>
      <c r="O1037" s="15" t="str">
        <f>IF(D1037=Listes!$B$6,"SWARMING",IF(OR(D1037=Listes!$B$1,D1037=Listes!$B$2,D1037=Listes!$B$5),2,IF(OR(D1037=Listes!$B$3,D1037=Listes!$B$4),1,"erreur colonne D")))</f>
        <v>SWARMING</v>
      </c>
      <c r="P1037" s="15" t="e">
        <f>IF(OR(W1037="Hiver",W1037="Transit"),VLOOKUP(E1037,IC!A:E,4,FALSE),IF(W1037="été",VLOOKUP(E1037,IC!A:E,3,FALSE),"erreur"))</f>
        <v>#N/A</v>
      </c>
      <c r="Q1037" s="15" t="e">
        <f>IF(P1037="NR",0,IF(F1037&lt;5,0,IF(P1037=1,VLOOKUP(F1037,IC!$G$1:$I$8,3,TRUE),
IF(P1037=2,VLOOKUP(F1037,IC!$K$1:$M$8,3,TRUE),
IF(P1037=3,VLOOKUP(F1037,IC!$O$1:$Q$8,3,TRUE),IF(P1037=4,VLOOKUP(F1037,IC!$S$2:$U$9,3,TRUE),
"erreur"))))))</f>
        <v>#N/A</v>
      </c>
      <c r="R1037" s="16" t="e">
        <f>IF(OR(V1037="NA",V1037="Transit",V1037&lt;Listes!$F$1),"non applicable",F1037/V1037)</f>
        <v>#N/A</v>
      </c>
      <c r="S1037" s="16" t="e">
        <f>IF(W1037="Transit","Non applicable",IF(AND(W1037="été",T1037&gt;Listes!F1036),F1037/T1037,IF(AND(W1037="Hiver",Hierarchisation!U1037&gt;Listes!F1036),F1037/U1037,"non applicable")))</f>
        <v>#N/A</v>
      </c>
      <c r="T1037" s="17" t="e">
        <f>IF(K1037="Centre",VLOOKUP(E1037,effectifs_ete,3,FALSE),IF(Hierarchisation!K1037="Grand Nord",VLOOKUP(Hierarchisation!E1037,effectifs_ete,4,FALSE),IF(Hierarchisation!K1037="Nord Est",VLOOKUP(Hierarchisation!E1037,effectifs_ete,5,FALSE),IF(Hierarchisation!K1037="Nord Ouest",VLOOKUP(Hierarchisation!E1037,effectifs_ete,6,FALSE),IF(Hierarchisation!K1037="Sud Est",VLOOKUP(Hierarchisation!E1037,effectifs_ete,7,FALSE),IF(Hierarchisation!K1037="Sud Ouest",VLOOKUP(Hierarchisation!E1037,effectifs_ete,8,FALSE),"Erreur Région"))))))</f>
        <v>#N/A</v>
      </c>
      <c r="U1037" s="17" t="e">
        <f>IF(K1037="Centre",VLOOKUP(E1037,effectifs_hiver,3,FALSE),IF(Hierarchisation!K1037="Grand Nord",VLOOKUP(Hierarchisation!E1037,effectifs_hiver,4,FALSE),IF(Hierarchisation!K1037="Nord Est",VLOOKUP(Hierarchisation!E1037,effectifs_hiver,5,FALSE),IF(Hierarchisation!K1037="Nord Ouest",VLOOKUP(Hierarchisation!E1037,effectifs_hiver,6,FALSE),IF(Hierarchisation!K1037="Sud Est",VLOOKUP(Hierarchisation!E1037,effectifs_hiver,7,FALSE),IF(Hierarchisation!K1037="Sud Ouest",VLOOKUP(Hierarchisation!E1037,effectifs_hiver,8,FALSE),"Erreur Région"))))))</f>
        <v>#N/A</v>
      </c>
      <c r="V1037" s="17" t="e">
        <f>IF(W1037="Transit","Transit",IF(W1037="hiver",VLOOKUP(E1037,'EFFECTIFS Hiver'!$A:$I,9,FALSE),IF(W1037="été",VLOOKUP(E1037,'EFFECTIFS Eté'!$A:$I,9,FALSE),"Erreur saison")))</f>
        <v>#N/A</v>
      </c>
      <c r="W1037" s="18" t="e">
        <f>VLOOKUP(D1037,Listes!B:C,2,FALSE)</f>
        <v>#N/A</v>
      </c>
    </row>
    <row r="1038" spans="1:23" ht="15.75" customHeight="1">
      <c r="A1038" s="11"/>
      <c r="B1038" s="11"/>
      <c r="C1038" s="11"/>
      <c r="D1038" s="11"/>
      <c r="E1038" s="11"/>
      <c r="F1038" s="11"/>
      <c r="G1038" s="11" t="e">
        <f>VLOOKUP(E1038,TAXONS!B:C,2,FALSE)</f>
        <v>#N/A</v>
      </c>
      <c r="H1038" s="13">
        <f t="shared" si="83"/>
        <v>0</v>
      </c>
      <c r="I1038" s="12" t="e">
        <f t="shared" si="84"/>
        <v>#N/A</v>
      </c>
      <c r="J1038" s="14" t="e">
        <f t="shared" si="85"/>
        <v>#N/A</v>
      </c>
      <c r="K1038" s="15" t="e">
        <f>VLOOKUP(B1038,REGIONS!A:D,4,FALSE)</f>
        <v>#N/A</v>
      </c>
      <c r="L1038" s="19" t="e">
        <f>VLOOKUP(G1038,Sensibilité!$A:$L,12,FALSE)</f>
        <v>#N/A</v>
      </c>
      <c r="M1038" s="19" t="e">
        <f t="shared" si="86"/>
        <v>#N/A</v>
      </c>
      <c r="N1038" s="19" t="e">
        <f t="shared" si="87"/>
        <v>#N/A</v>
      </c>
      <c r="O1038" s="15" t="str">
        <f>IF(D1038=Listes!$B$6,"SWARMING",IF(OR(D1038=Listes!$B$1,D1038=Listes!$B$2,D1038=Listes!$B$5),2,IF(OR(D1038=Listes!$B$3,D1038=Listes!$B$4),1,"erreur colonne D")))</f>
        <v>SWARMING</v>
      </c>
      <c r="P1038" s="15" t="e">
        <f>IF(OR(W1038="Hiver",W1038="Transit"),VLOOKUP(E1038,IC!A:E,4,FALSE),IF(W1038="été",VLOOKUP(E1038,IC!A:E,3,FALSE),"erreur"))</f>
        <v>#N/A</v>
      </c>
      <c r="Q1038" s="15" t="e">
        <f>IF(P1038="NR",0,IF(F1038&lt;5,0,IF(P1038=1,VLOOKUP(F1038,IC!$G$1:$I$8,3,TRUE),
IF(P1038=2,VLOOKUP(F1038,IC!$K$1:$M$8,3,TRUE),
IF(P1038=3,VLOOKUP(F1038,IC!$O$1:$Q$8,3,TRUE),IF(P1038=4,VLOOKUP(F1038,IC!$S$2:$U$9,3,TRUE),
"erreur"))))))</f>
        <v>#N/A</v>
      </c>
      <c r="R1038" s="16" t="e">
        <f>IF(OR(V1038="NA",V1038="Transit",V1038&lt;Listes!$F$1),"non applicable",F1038/V1038)</f>
        <v>#N/A</v>
      </c>
      <c r="S1038" s="16" t="e">
        <f>IF(W1038="Transit","Non applicable",IF(AND(W1038="été",T1038&gt;Listes!F1037),F1038/T1038,IF(AND(W1038="Hiver",Hierarchisation!U1038&gt;Listes!F1037),F1038/U1038,"non applicable")))</f>
        <v>#N/A</v>
      </c>
      <c r="T1038" s="17" t="e">
        <f>IF(K1038="Centre",VLOOKUP(E1038,effectifs_ete,3,FALSE),IF(Hierarchisation!K1038="Grand Nord",VLOOKUP(Hierarchisation!E1038,effectifs_ete,4,FALSE),IF(Hierarchisation!K1038="Nord Est",VLOOKUP(Hierarchisation!E1038,effectifs_ete,5,FALSE),IF(Hierarchisation!K1038="Nord Ouest",VLOOKUP(Hierarchisation!E1038,effectifs_ete,6,FALSE),IF(Hierarchisation!K1038="Sud Est",VLOOKUP(Hierarchisation!E1038,effectifs_ete,7,FALSE),IF(Hierarchisation!K1038="Sud Ouest",VLOOKUP(Hierarchisation!E1038,effectifs_ete,8,FALSE),"Erreur Région"))))))</f>
        <v>#N/A</v>
      </c>
      <c r="U1038" s="17" t="e">
        <f>IF(K1038="Centre",VLOOKUP(E1038,effectifs_hiver,3,FALSE),IF(Hierarchisation!K1038="Grand Nord",VLOOKUP(Hierarchisation!E1038,effectifs_hiver,4,FALSE),IF(Hierarchisation!K1038="Nord Est",VLOOKUP(Hierarchisation!E1038,effectifs_hiver,5,FALSE),IF(Hierarchisation!K1038="Nord Ouest",VLOOKUP(Hierarchisation!E1038,effectifs_hiver,6,FALSE),IF(Hierarchisation!K1038="Sud Est",VLOOKUP(Hierarchisation!E1038,effectifs_hiver,7,FALSE),IF(Hierarchisation!K1038="Sud Ouest",VLOOKUP(Hierarchisation!E1038,effectifs_hiver,8,FALSE),"Erreur Région"))))))</f>
        <v>#N/A</v>
      </c>
      <c r="V1038" s="17" t="e">
        <f>IF(W1038="Transit","Transit",IF(W1038="hiver",VLOOKUP(E1038,'EFFECTIFS Hiver'!$A:$I,9,FALSE),IF(W1038="été",VLOOKUP(E1038,'EFFECTIFS Eté'!$A:$I,9,FALSE),"Erreur saison")))</f>
        <v>#N/A</v>
      </c>
      <c r="W1038" s="18" t="e">
        <f>VLOOKUP(D1038,Listes!B:C,2,FALSE)</f>
        <v>#N/A</v>
      </c>
    </row>
    <row r="1039" spans="1:23" ht="15.75" customHeight="1">
      <c r="A1039" s="11"/>
      <c r="B1039" s="11"/>
      <c r="C1039" s="11"/>
      <c r="D1039" s="11"/>
      <c r="E1039" s="11"/>
      <c r="F1039" s="11"/>
      <c r="G1039" s="11" t="e">
        <f>VLOOKUP(E1039,TAXONS!B:C,2,FALSE)</f>
        <v>#N/A</v>
      </c>
      <c r="H1039" s="13">
        <f t="shared" si="83"/>
        <v>0</v>
      </c>
      <c r="I1039" s="12" t="e">
        <f t="shared" si="84"/>
        <v>#N/A</v>
      </c>
      <c r="J1039" s="14" t="e">
        <f t="shared" si="85"/>
        <v>#N/A</v>
      </c>
      <c r="K1039" s="15" t="e">
        <f>VLOOKUP(B1039,REGIONS!A:D,4,FALSE)</f>
        <v>#N/A</v>
      </c>
      <c r="L1039" s="19" t="e">
        <f>VLOOKUP(G1039,Sensibilité!$A:$L,12,FALSE)</f>
        <v>#N/A</v>
      </c>
      <c r="M1039" s="19" t="e">
        <f t="shared" si="86"/>
        <v>#N/A</v>
      </c>
      <c r="N1039" s="19" t="e">
        <f t="shared" si="87"/>
        <v>#N/A</v>
      </c>
      <c r="O1039" s="15" t="str">
        <f>IF(D1039=Listes!$B$6,"SWARMING",IF(OR(D1039=Listes!$B$1,D1039=Listes!$B$2,D1039=Listes!$B$5),2,IF(OR(D1039=Listes!$B$3,D1039=Listes!$B$4),1,"erreur colonne D")))</f>
        <v>SWARMING</v>
      </c>
      <c r="P1039" s="15" t="e">
        <f>IF(OR(W1039="Hiver",W1039="Transit"),VLOOKUP(E1039,IC!A:E,4,FALSE),IF(W1039="été",VLOOKUP(E1039,IC!A:E,3,FALSE),"erreur"))</f>
        <v>#N/A</v>
      </c>
      <c r="Q1039" s="15" t="e">
        <f>IF(P1039="NR",0,IF(F1039&lt;5,0,IF(P1039=1,VLOOKUP(F1039,IC!$G$1:$I$8,3,TRUE),
IF(P1039=2,VLOOKUP(F1039,IC!$K$1:$M$8,3,TRUE),
IF(P1039=3,VLOOKUP(F1039,IC!$O$1:$Q$8,3,TRUE),IF(P1039=4,VLOOKUP(F1039,IC!$S$2:$U$9,3,TRUE),
"erreur"))))))</f>
        <v>#N/A</v>
      </c>
      <c r="R1039" s="16" t="e">
        <f>IF(OR(V1039="NA",V1039="Transit",V1039&lt;Listes!$F$1),"non applicable",F1039/V1039)</f>
        <v>#N/A</v>
      </c>
      <c r="S1039" s="16" t="e">
        <f>IF(W1039="Transit","Non applicable",IF(AND(W1039="été",T1039&gt;Listes!F1038),F1039/T1039,IF(AND(W1039="Hiver",Hierarchisation!U1039&gt;Listes!F1038),F1039/U1039,"non applicable")))</f>
        <v>#N/A</v>
      </c>
      <c r="T1039" s="17" t="e">
        <f>IF(K1039="Centre",VLOOKUP(E1039,effectifs_ete,3,FALSE),IF(Hierarchisation!K1039="Grand Nord",VLOOKUP(Hierarchisation!E1039,effectifs_ete,4,FALSE),IF(Hierarchisation!K1039="Nord Est",VLOOKUP(Hierarchisation!E1039,effectifs_ete,5,FALSE),IF(Hierarchisation!K1039="Nord Ouest",VLOOKUP(Hierarchisation!E1039,effectifs_ete,6,FALSE),IF(Hierarchisation!K1039="Sud Est",VLOOKUP(Hierarchisation!E1039,effectifs_ete,7,FALSE),IF(Hierarchisation!K1039="Sud Ouest",VLOOKUP(Hierarchisation!E1039,effectifs_ete,8,FALSE),"Erreur Région"))))))</f>
        <v>#N/A</v>
      </c>
      <c r="U1039" s="17" t="e">
        <f>IF(K1039="Centre",VLOOKUP(E1039,effectifs_hiver,3,FALSE),IF(Hierarchisation!K1039="Grand Nord",VLOOKUP(Hierarchisation!E1039,effectifs_hiver,4,FALSE),IF(Hierarchisation!K1039="Nord Est",VLOOKUP(Hierarchisation!E1039,effectifs_hiver,5,FALSE),IF(Hierarchisation!K1039="Nord Ouest",VLOOKUP(Hierarchisation!E1039,effectifs_hiver,6,FALSE),IF(Hierarchisation!K1039="Sud Est",VLOOKUP(Hierarchisation!E1039,effectifs_hiver,7,FALSE),IF(Hierarchisation!K1039="Sud Ouest",VLOOKUP(Hierarchisation!E1039,effectifs_hiver,8,FALSE),"Erreur Région"))))))</f>
        <v>#N/A</v>
      </c>
      <c r="V1039" s="17" t="e">
        <f>IF(W1039="Transit","Transit",IF(W1039="hiver",VLOOKUP(E1039,'EFFECTIFS Hiver'!$A:$I,9,FALSE),IF(W1039="été",VLOOKUP(E1039,'EFFECTIFS Eté'!$A:$I,9,FALSE),"Erreur saison")))</f>
        <v>#N/A</v>
      </c>
      <c r="W1039" s="18" t="e">
        <f>VLOOKUP(D1039,Listes!B:C,2,FALSE)</f>
        <v>#N/A</v>
      </c>
    </row>
    <row r="1040" spans="1:23" ht="15.75" customHeight="1">
      <c r="A1040" s="11"/>
      <c r="B1040" s="11"/>
      <c r="C1040" s="11"/>
      <c r="D1040" s="11"/>
      <c r="E1040" s="11"/>
      <c r="F1040" s="11"/>
      <c r="G1040" s="11" t="e">
        <f>VLOOKUP(E1040,TAXONS!B:C,2,FALSE)</f>
        <v>#N/A</v>
      </c>
      <c r="H1040" s="13">
        <f t="shared" si="83"/>
        <v>0</v>
      </c>
      <c r="I1040" s="12" t="e">
        <f t="shared" si="84"/>
        <v>#N/A</v>
      </c>
      <c r="J1040" s="14" t="e">
        <f t="shared" si="85"/>
        <v>#N/A</v>
      </c>
      <c r="K1040" s="15" t="e">
        <f>VLOOKUP(B1040,REGIONS!A:D,4,FALSE)</f>
        <v>#N/A</v>
      </c>
      <c r="L1040" s="19" t="e">
        <f>VLOOKUP(G1040,Sensibilité!$A:$L,12,FALSE)</f>
        <v>#N/A</v>
      </c>
      <c r="M1040" s="19" t="e">
        <f t="shared" si="86"/>
        <v>#N/A</v>
      </c>
      <c r="N1040" s="19" t="e">
        <f t="shared" si="87"/>
        <v>#N/A</v>
      </c>
      <c r="O1040" s="15" t="str">
        <f>IF(D1040=Listes!$B$6,"SWARMING",IF(OR(D1040=Listes!$B$1,D1040=Listes!$B$2,D1040=Listes!$B$5),2,IF(OR(D1040=Listes!$B$3,D1040=Listes!$B$4),1,"erreur colonne D")))</f>
        <v>SWARMING</v>
      </c>
      <c r="P1040" s="15" t="e">
        <f>IF(OR(W1040="Hiver",W1040="Transit"),VLOOKUP(E1040,IC!A:E,4,FALSE),IF(W1040="été",VLOOKUP(E1040,IC!A:E,3,FALSE),"erreur"))</f>
        <v>#N/A</v>
      </c>
      <c r="Q1040" s="15" t="e">
        <f>IF(P1040="NR",0,IF(F1040&lt;5,0,IF(P1040=1,VLOOKUP(F1040,IC!$G$1:$I$8,3,TRUE),
IF(P1040=2,VLOOKUP(F1040,IC!$K$1:$M$8,3,TRUE),
IF(P1040=3,VLOOKUP(F1040,IC!$O$1:$Q$8,3,TRUE),IF(P1040=4,VLOOKUP(F1040,IC!$S$2:$U$9,3,TRUE),
"erreur"))))))</f>
        <v>#N/A</v>
      </c>
      <c r="R1040" s="16" t="e">
        <f>IF(OR(V1040="NA",V1040="Transit",V1040&lt;Listes!$F$1),"non applicable",F1040/V1040)</f>
        <v>#N/A</v>
      </c>
      <c r="S1040" s="16" t="e">
        <f>IF(W1040="Transit","Non applicable",IF(AND(W1040="été",T1040&gt;Listes!F1039),F1040/T1040,IF(AND(W1040="Hiver",Hierarchisation!U1040&gt;Listes!F1039),F1040/U1040,"non applicable")))</f>
        <v>#N/A</v>
      </c>
      <c r="T1040" s="17" t="e">
        <f>IF(K1040="Centre",VLOOKUP(E1040,effectifs_ete,3,FALSE),IF(Hierarchisation!K1040="Grand Nord",VLOOKUP(Hierarchisation!E1040,effectifs_ete,4,FALSE),IF(Hierarchisation!K1040="Nord Est",VLOOKUP(Hierarchisation!E1040,effectifs_ete,5,FALSE),IF(Hierarchisation!K1040="Nord Ouest",VLOOKUP(Hierarchisation!E1040,effectifs_ete,6,FALSE),IF(Hierarchisation!K1040="Sud Est",VLOOKUP(Hierarchisation!E1040,effectifs_ete,7,FALSE),IF(Hierarchisation!K1040="Sud Ouest",VLOOKUP(Hierarchisation!E1040,effectifs_ete,8,FALSE),"Erreur Région"))))))</f>
        <v>#N/A</v>
      </c>
      <c r="U1040" s="17" t="e">
        <f>IF(K1040="Centre",VLOOKUP(E1040,effectifs_hiver,3,FALSE),IF(Hierarchisation!K1040="Grand Nord",VLOOKUP(Hierarchisation!E1040,effectifs_hiver,4,FALSE),IF(Hierarchisation!K1040="Nord Est",VLOOKUP(Hierarchisation!E1040,effectifs_hiver,5,FALSE),IF(Hierarchisation!K1040="Nord Ouest",VLOOKUP(Hierarchisation!E1040,effectifs_hiver,6,FALSE),IF(Hierarchisation!K1040="Sud Est",VLOOKUP(Hierarchisation!E1040,effectifs_hiver,7,FALSE),IF(Hierarchisation!K1040="Sud Ouest",VLOOKUP(Hierarchisation!E1040,effectifs_hiver,8,FALSE),"Erreur Région"))))))</f>
        <v>#N/A</v>
      </c>
      <c r="V1040" s="17" t="e">
        <f>IF(W1040="Transit","Transit",IF(W1040="hiver",VLOOKUP(E1040,'EFFECTIFS Hiver'!$A:$I,9,FALSE),IF(W1040="été",VLOOKUP(E1040,'EFFECTIFS Eté'!$A:$I,9,FALSE),"Erreur saison")))</f>
        <v>#N/A</v>
      </c>
      <c r="W1040" s="18" t="e">
        <f>VLOOKUP(D1040,Listes!B:C,2,FALSE)</f>
        <v>#N/A</v>
      </c>
    </row>
    <row r="1041" spans="1:23" ht="15.75" customHeight="1">
      <c r="A1041" s="11"/>
      <c r="B1041" s="11"/>
      <c r="C1041" s="11"/>
      <c r="D1041" s="11"/>
      <c r="E1041" s="11"/>
      <c r="F1041" s="11"/>
      <c r="G1041" s="11" t="e">
        <f>VLOOKUP(E1041,TAXONS!B:C,2,FALSE)</f>
        <v>#N/A</v>
      </c>
      <c r="H1041" s="13">
        <f t="shared" si="83"/>
        <v>0</v>
      </c>
      <c r="I1041" s="12" t="e">
        <f t="shared" si="84"/>
        <v>#N/A</v>
      </c>
      <c r="J1041" s="14" t="e">
        <f t="shared" si="85"/>
        <v>#N/A</v>
      </c>
      <c r="K1041" s="15" t="e">
        <f>VLOOKUP(B1041,REGIONS!A:D,4,FALSE)</f>
        <v>#N/A</v>
      </c>
      <c r="L1041" s="19" t="e">
        <f>VLOOKUP(G1041,Sensibilité!$A:$L,12,FALSE)</f>
        <v>#N/A</v>
      </c>
      <c r="M1041" s="19" t="e">
        <f t="shared" si="86"/>
        <v>#N/A</v>
      </c>
      <c r="N1041" s="19" t="e">
        <f t="shared" si="87"/>
        <v>#N/A</v>
      </c>
      <c r="O1041" s="15" t="str">
        <f>IF(D1041=Listes!$B$6,"SWARMING",IF(OR(D1041=Listes!$B$1,D1041=Listes!$B$2,D1041=Listes!$B$5),2,IF(OR(D1041=Listes!$B$3,D1041=Listes!$B$4),1,"erreur colonne D")))</f>
        <v>SWARMING</v>
      </c>
      <c r="P1041" s="15" t="e">
        <f>IF(OR(W1041="Hiver",W1041="Transit"),VLOOKUP(E1041,IC!A:E,4,FALSE),IF(W1041="été",VLOOKUP(E1041,IC!A:E,3,FALSE),"erreur"))</f>
        <v>#N/A</v>
      </c>
      <c r="Q1041" s="15" t="e">
        <f>IF(P1041="NR",0,IF(F1041&lt;5,0,IF(P1041=1,VLOOKUP(F1041,IC!$G$1:$I$8,3,TRUE),
IF(P1041=2,VLOOKUP(F1041,IC!$K$1:$M$8,3,TRUE),
IF(P1041=3,VLOOKUP(F1041,IC!$O$1:$Q$8,3,TRUE),IF(P1041=4,VLOOKUP(F1041,IC!$S$2:$U$9,3,TRUE),
"erreur"))))))</f>
        <v>#N/A</v>
      </c>
      <c r="R1041" s="16" t="e">
        <f>IF(OR(V1041="NA",V1041="Transit",V1041&lt;Listes!$F$1),"non applicable",F1041/V1041)</f>
        <v>#N/A</v>
      </c>
      <c r="S1041" s="16" t="e">
        <f>IF(W1041="Transit","Non applicable",IF(AND(W1041="été",T1041&gt;Listes!F1040),F1041/T1041,IF(AND(W1041="Hiver",Hierarchisation!U1041&gt;Listes!F1040),F1041/U1041,"non applicable")))</f>
        <v>#N/A</v>
      </c>
      <c r="T1041" s="17" t="e">
        <f>IF(K1041="Centre",VLOOKUP(E1041,effectifs_ete,3,FALSE),IF(Hierarchisation!K1041="Grand Nord",VLOOKUP(Hierarchisation!E1041,effectifs_ete,4,FALSE),IF(Hierarchisation!K1041="Nord Est",VLOOKUP(Hierarchisation!E1041,effectifs_ete,5,FALSE),IF(Hierarchisation!K1041="Nord Ouest",VLOOKUP(Hierarchisation!E1041,effectifs_ete,6,FALSE),IF(Hierarchisation!K1041="Sud Est",VLOOKUP(Hierarchisation!E1041,effectifs_ete,7,FALSE),IF(Hierarchisation!K1041="Sud Ouest",VLOOKUP(Hierarchisation!E1041,effectifs_ete,8,FALSE),"Erreur Région"))))))</f>
        <v>#N/A</v>
      </c>
      <c r="U1041" s="17" t="e">
        <f>IF(K1041="Centre",VLOOKUP(E1041,effectifs_hiver,3,FALSE),IF(Hierarchisation!K1041="Grand Nord",VLOOKUP(Hierarchisation!E1041,effectifs_hiver,4,FALSE),IF(Hierarchisation!K1041="Nord Est",VLOOKUP(Hierarchisation!E1041,effectifs_hiver,5,FALSE),IF(Hierarchisation!K1041="Nord Ouest",VLOOKUP(Hierarchisation!E1041,effectifs_hiver,6,FALSE),IF(Hierarchisation!K1041="Sud Est",VLOOKUP(Hierarchisation!E1041,effectifs_hiver,7,FALSE),IF(Hierarchisation!K1041="Sud Ouest",VLOOKUP(Hierarchisation!E1041,effectifs_hiver,8,FALSE),"Erreur Région"))))))</f>
        <v>#N/A</v>
      </c>
      <c r="V1041" s="17" t="e">
        <f>IF(W1041="Transit","Transit",IF(W1041="hiver",VLOOKUP(E1041,'EFFECTIFS Hiver'!$A:$I,9,FALSE),IF(W1041="été",VLOOKUP(E1041,'EFFECTIFS Eté'!$A:$I,9,FALSE),"Erreur saison")))</f>
        <v>#N/A</v>
      </c>
      <c r="W1041" s="18" t="e">
        <f>VLOOKUP(D1041,Listes!B:C,2,FALSE)</f>
        <v>#N/A</v>
      </c>
    </row>
    <row r="1042" spans="1:23" ht="15.75" customHeight="1">
      <c r="A1042" s="11"/>
      <c r="B1042" s="11"/>
      <c r="C1042" s="11"/>
      <c r="D1042" s="11"/>
      <c r="E1042" s="11"/>
      <c r="F1042" s="11"/>
      <c r="G1042" s="11" t="e">
        <f>VLOOKUP(E1042,TAXONS!B:C,2,FALSE)</f>
        <v>#N/A</v>
      </c>
      <c r="H1042" s="13">
        <f t="shared" si="83"/>
        <v>0</v>
      </c>
      <c r="I1042" s="12" t="e">
        <f t="shared" si="84"/>
        <v>#N/A</v>
      </c>
      <c r="J1042" s="14" t="e">
        <f t="shared" si="85"/>
        <v>#N/A</v>
      </c>
      <c r="K1042" s="15" t="e">
        <f>VLOOKUP(B1042,REGIONS!A:D,4,FALSE)</f>
        <v>#N/A</v>
      </c>
      <c r="L1042" s="19" t="e">
        <f>VLOOKUP(G1042,Sensibilité!$A:$L,12,FALSE)</f>
        <v>#N/A</v>
      </c>
      <c r="M1042" s="19" t="e">
        <f t="shared" si="86"/>
        <v>#N/A</v>
      </c>
      <c r="N1042" s="19" t="e">
        <f t="shared" si="87"/>
        <v>#N/A</v>
      </c>
      <c r="O1042" s="15" t="str">
        <f>IF(D1042=Listes!$B$6,"SWARMING",IF(OR(D1042=Listes!$B$1,D1042=Listes!$B$2,D1042=Listes!$B$5),2,IF(OR(D1042=Listes!$B$3,D1042=Listes!$B$4),1,"erreur colonne D")))</f>
        <v>SWARMING</v>
      </c>
      <c r="P1042" s="15" t="e">
        <f>IF(OR(W1042="Hiver",W1042="Transit"),VLOOKUP(E1042,IC!A:E,4,FALSE),IF(W1042="été",VLOOKUP(E1042,IC!A:E,3,FALSE),"erreur"))</f>
        <v>#N/A</v>
      </c>
      <c r="Q1042" s="15" t="e">
        <f>IF(P1042="NR",0,IF(F1042&lt;5,0,IF(P1042=1,VLOOKUP(F1042,IC!$G$1:$I$8,3,TRUE),
IF(P1042=2,VLOOKUP(F1042,IC!$K$1:$M$8,3,TRUE),
IF(P1042=3,VLOOKUP(F1042,IC!$O$1:$Q$8,3,TRUE),IF(P1042=4,VLOOKUP(F1042,IC!$S$2:$U$9,3,TRUE),
"erreur"))))))</f>
        <v>#N/A</v>
      </c>
      <c r="R1042" s="16" t="e">
        <f>IF(OR(V1042="NA",V1042="Transit",V1042&lt;Listes!$F$1),"non applicable",F1042/V1042)</f>
        <v>#N/A</v>
      </c>
      <c r="S1042" s="16" t="e">
        <f>IF(W1042="Transit","Non applicable",IF(AND(W1042="été",T1042&gt;Listes!F1041),F1042/T1042,IF(AND(W1042="Hiver",Hierarchisation!U1042&gt;Listes!F1041),F1042/U1042,"non applicable")))</f>
        <v>#N/A</v>
      </c>
      <c r="T1042" s="17" t="e">
        <f>IF(K1042="Centre",VLOOKUP(E1042,effectifs_ete,3,FALSE),IF(Hierarchisation!K1042="Grand Nord",VLOOKUP(Hierarchisation!E1042,effectifs_ete,4,FALSE),IF(Hierarchisation!K1042="Nord Est",VLOOKUP(Hierarchisation!E1042,effectifs_ete,5,FALSE),IF(Hierarchisation!K1042="Nord Ouest",VLOOKUP(Hierarchisation!E1042,effectifs_ete,6,FALSE),IF(Hierarchisation!K1042="Sud Est",VLOOKUP(Hierarchisation!E1042,effectifs_ete,7,FALSE),IF(Hierarchisation!K1042="Sud Ouest",VLOOKUP(Hierarchisation!E1042,effectifs_ete,8,FALSE),"Erreur Région"))))))</f>
        <v>#N/A</v>
      </c>
      <c r="U1042" s="17" t="e">
        <f>IF(K1042="Centre",VLOOKUP(E1042,effectifs_hiver,3,FALSE),IF(Hierarchisation!K1042="Grand Nord",VLOOKUP(Hierarchisation!E1042,effectifs_hiver,4,FALSE),IF(Hierarchisation!K1042="Nord Est",VLOOKUP(Hierarchisation!E1042,effectifs_hiver,5,FALSE),IF(Hierarchisation!K1042="Nord Ouest",VLOOKUP(Hierarchisation!E1042,effectifs_hiver,6,FALSE),IF(Hierarchisation!K1042="Sud Est",VLOOKUP(Hierarchisation!E1042,effectifs_hiver,7,FALSE),IF(Hierarchisation!K1042="Sud Ouest",VLOOKUP(Hierarchisation!E1042,effectifs_hiver,8,FALSE),"Erreur Région"))))))</f>
        <v>#N/A</v>
      </c>
      <c r="V1042" s="17" t="e">
        <f>IF(W1042="Transit","Transit",IF(W1042="hiver",VLOOKUP(E1042,'EFFECTIFS Hiver'!$A:$I,9,FALSE),IF(W1042="été",VLOOKUP(E1042,'EFFECTIFS Eté'!$A:$I,9,FALSE),"Erreur saison")))</f>
        <v>#N/A</v>
      </c>
      <c r="W1042" s="18" t="e">
        <f>VLOOKUP(D1042,Listes!B:C,2,FALSE)</f>
        <v>#N/A</v>
      </c>
    </row>
    <row r="1043" spans="1:23" ht="15.75" customHeight="1">
      <c r="A1043" s="11"/>
      <c r="B1043" s="11"/>
      <c r="C1043" s="11"/>
      <c r="D1043" s="11"/>
      <c r="E1043" s="11"/>
      <c r="F1043" s="11"/>
      <c r="G1043" s="11" t="e">
        <f>VLOOKUP(E1043,TAXONS!B:C,2,FALSE)</f>
        <v>#N/A</v>
      </c>
      <c r="H1043" s="13">
        <f t="shared" si="83"/>
        <v>0</v>
      </c>
      <c r="I1043" s="12" t="e">
        <f t="shared" si="84"/>
        <v>#N/A</v>
      </c>
      <c r="J1043" s="14" t="e">
        <f t="shared" si="85"/>
        <v>#N/A</v>
      </c>
      <c r="K1043" s="15" t="e">
        <f>VLOOKUP(B1043,REGIONS!A:D,4,FALSE)</f>
        <v>#N/A</v>
      </c>
      <c r="L1043" s="19" t="e">
        <f>VLOOKUP(G1043,Sensibilité!$A:$L,12,FALSE)</f>
        <v>#N/A</v>
      </c>
      <c r="M1043" s="19" t="e">
        <f t="shared" si="86"/>
        <v>#N/A</v>
      </c>
      <c r="N1043" s="19" t="e">
        <f t="shared" si="87"/>
        <v>#N/A</v>
      </c>
      <c r="O1043" s="15" t="str">
        <f>IF(D1043=Listes!$B$6,"SWARMING",IF(OR(D1043=Listes!$B$1,D1043=Listes!$B$2,D1043=Listes!$B$5),2,IF(OR(D1043=Listes!$B$3,D1043=Listes!$B$4),1,"erreur colonne D")))</f>
        <v>SWARMING</v>
      </c>
      <c r="P1043" s="15" t="e">
        <f>IF(OR(W1043="Hiver",W1043="Transit"),VLOOKUP(E1043,IC!A:E,4,FALSE),IF(W1043="été",VLOOKUP(E1043,IC!A:E,3,FALSE),"erreur"))</f>
        <v>#N/A</v>
      </c>
      <c r="Q1043" s="15" t="e">
        <f>IF(P1043="NR",0,IF(F1043&lt;5,0,IF(P1043=1,VLOOKUP(F1043,IC!$G$1:$I$8,3,TRUE),
IF(P1043=2,VLOOKUP(F1043,IC!$K$1:$M$8,3,TRUE),
IF(P1043=3,VLOOKUP(F1043,IC!$O$1:$Q$8,3,TRUE),IF(P1043=4,VLOOKUP(F1043,IC!$S$2:$U$9,3,TRUE),
"erreur"))))))</f>
        <v>#N/A</v>
      </c>
      <c r="R1043" s="16" t="e">
        <f>IF(OR(V1043="NA",V1043="Transit",V1043&lt;Listes!$F$1),"non applicable",F1043/V1043)</f>
        <v>#N/A</v>
      </c>
      <c r="S1043" s="16" t="e">
        <f>IF(W1043="Transit","Non applicable",IF(AND(W1043="été",T1043&gt;Listes!F1042),F1043/T1043,IF(AND(W1043="Hiver",Hierarchisation!U1043&gt;Listes!F1042),F1043/U1043,"non applicable")))</f>
        <v>#N/A</v>
      </c>
      <c r="T1043" s="17" t="e">
        <f>IF(K1043="Centre",VLOOKUP(E1043,effectifs_ete,3,FALSE),IF(Hierarchisation!K1043="Grand Nord",VLOOKUP(Hierarchisation!E1043,effectifs_ete,4,FALSE),IF(Hierarchisation!K1043="Nord Est",VLOOKUP(Hierarchisation!E1043,effectifs_ete,5,FALSE),IF(Hierarchisation!K1043="Nord Ouest",VLOOKUP(Hierarchisation!E1043,effectifs_ete,6,FALSE),IF(Hierarchisation!K1043="Sud Est",VLOOKUP(Hierarchisation!E1043,effectifs_ete,7,FALSE),IF(Hierarchisation!K1043="Sud Ouest",VLOOKUP(Hierarchisation!E1043,effectifs_ete,8,FALSE),"Erreur Région"))))))</f>
        <v>#N/A</v>
      </c>
      <c r="U1043" s="17" t="e">
        <f>IF(K1043="Centre",VLOOKUP(E1043,effectifs_hiver,3,FALSE),IF(Hierarchisation!K1043="Grand Nord",VLOOKUP(Hierarchisation!E1043,effectifs_hiver,4,FALSE),IF(Hierarchisation!K1043="Nord Est",VLOOKUP(Hierarchisation!E1043,effectifs_hiver,5,FALSE),IF(Hierarchisation!K1043="Nord Ouest",VLOOKUP(Hierarchisation!E1043,effectifs_hiver,6,FALSE),IF(Hierarchisation!K1043="Sud Est",VLOOKUP(Hierarchisation!E1043,effectifs_hiver,7,FALSE),IF(Hierarchisation!K1043="Sud Ouest",VLOOKUP(Hierarchisation!E1043,effectifs_hiver,8,FALSE),"Erreur Région"))))))</f>
        <v>#N/A</v>
      </c>
      <c r="V1043" s="17" t="e">
        <f>IF(W1043="Transit","Transit",IF(W1043="hiver",VLOOKUP(E1043,'EFFECTIFS Hiver'!$A:$I,9,FALSE),IF(W1043="été",VLOOKUP(E1043,'EFFECTIFS Eté'!$A:$I,9,FALSE),"Erreur saison")))</f>
        <v>#N/A</v>
      </c>
      <c r="W1043" s="18" t="e">
        <f>VLOOKUP(D1043,Listes!B:C,2,FALSE)</f>
        <v>#N/A</v>
      </c>
    </row>
    <row r="1044" spans="1:23" ht="15.75" customHeight="1">
      <c r="A1044" s="11"/>
      <c r="B1044" s="11"/>
      <c r="C1044" s="11"/>
      <c r="D1044" s="11"/>
      <c r="E1044" s="11"/>
      <c r="F1044" s="11"/>
      <c r="G1044" s="11" t="e">
        <f>VLOOKUP(E1044,TAXONS!B:C,2,FALSE)</f>
        <v>#N/A</v>
      </c>
      <c r="H1044" s="13">
        <f t="shared" si="83"/>
        <v>0</v>
      </c>
      <c r="I1044" s="12" t="e">
        <f t="shared" si="84"/>
        <v>#N/A</v>
      </c>
      <c r="J1044" s="14" t="e">
        <f t="shared" si="85"/>
        <v>#N/A</v>
      </c>
      <c r="K1044" s="15" t="e">
        <f>VLOOKUP(B1044,REGIONS!A:D,4,FALSE)</f>
        <v>#N/A</v>
      </c>
      <c r="L1044" s="19" t="e">
        <f>VLOOKUP(G1044,Sensibilité!$A:$L,12,FALSE)</f>
        <v>#N/A</v>
      </c>
      <c r="M1044" s="19" t="e">
        <f t="shared" si="86"/>
        <v>#N/A</v>
      </c>
      <c r="N1044" s="19" t="e">
        <f t="shared" si="87"/>
        <v>#N/A</v>
      </c>
      <c r="O1044" s="15" t="str">
        <f>IF(D1044=Listes!$B$6,"SWARMING",IF(OR(D1044=Listes!$B$1,D1044=Listes!$B$2,D1044=Listes!$B$5),2,IF(OR(D1044=Listes!$B$3,D1044=Listes!$B$4),1,"erreur colonne D")))</f>
        <v>SWARMING</v>
      </c>
      <c r="P1044" s="15" t="e">
        <f>IF(OR(W1044="Hiver",W1044="Transit"),VLOOKUP(E1044,IC!A:E,4,FALSE),IF(W1044="été",VLOOKUP(E1044,IC!A:E,3,FALSE),"erreur"))</f>
        <v>#N/A</v>
      </c>
      <c r="Q1044" s="15" t="e">
        <f>IF(P1044="NR",0,IF(F1044&lt;5,0,IF(P1044=1,VLOOKUP(F1044,IC!$G$1:$I$8,3,TRUE),
IF(P1044=2,VLOOKUP(F1044,IC!$K$1:$M$8,3,TRUE),
IF(P1044=3,VLOOKUP(F1044,IC!$O$1:$Q$8,3,TRUE),IF(P1044=4,VLOOKUP(F1044,IC!$S$2:$U$9,3,TRUE),
"erreur"))))))</f>
        <v>#N/A</v>
      </c>
      <c r="R1044" s="16" t="e">
        <f>IF(OR(V1044="NA",V1044="Transit",V1044&lt;Listes!$F$1),"non applicable",F1044/V1044)</f>
        <v>#N/A</v>
      </c>
      <c r="S1044" s="16" t="e">
        <f>IF(W1044="Transit","Non applicable",IF(AND(W1044="été",T1044&gt;Listes!F1043),F1044/T1044,IF(AND(W1044="Hiver",Hierarchisation!U1044&gt;Listes!F1043),F1044/U1044,"non applicable")))</f>
        <v>#N/A</v>
      </c>
      <c r="T1044" s="17" t="e">
        <f>IF(K1044="Centre",VLOOKUP(E1044,effectifs_ete,3,FALSE),IF(Hierarchisation!K1044="Grand Nord",VLOOKUP(Hierarchisation!E1044,effectifs_ete,4,FALSE),IF(Hierarchisation!K1044="Nord Est",VLOOKUP(Hierarchisation!E1044,effectifs_ete,5,FALSE),IF(Hierarchisation!K1044="Nord Ouest",VLOOKUP(Hierarchisation!E1044,effectifs_ete,6,FALSE),IF(Hierarchisation!K1044="Sud Est",VLOOKUP(Hierarchisation!E1044,effectifs_ete,7,FALSE),IF(Hierarchisation!K1044="Sud Ouest",VLOOKUP(Hierarchisation!E1044,effectifs_ete,8,FALSE),"Erreur Région"))))))</f>
        <v>#N/A</v>
      </c>
      <c r="U1044" s="17" t="e">
        <f>IF(K1044="Centre",VLOOKUP(E1044,effectifs_hiver,3,FALSE),IF(Hierarchisation!K1044="Grand Nord",VLOOKUP(Hierarchisation!E1044,effectifs_hiver,4,FALSE),IF(Hierarchisation!K1044="Nord Est",VLOOKUP(Hierarchisation!E1044,effectifs_hiver,5,FALSE),IF(Hierarchisation!K1044="Nord Ouest",VLOOKUP(Hierarchisation!E1044,effectifs_hiver,6,FALSE),IF(Hierarchisation!K1044="Sud Est",VLOOKUP(Hierarchisation!E1044,effectifs_hiver,7,FALSE),IF(Hierarchisation!K1044="Sud Ouest",VLOOKUP(Hierarchisation!E1044,effectifs_hiver,8,FALSE),"Erreur Région"))))))</f>
        <v>#N/A</v>
      </c>
      <c r="V1044" s="17" t="e">
        <f>IF(W1044="Transit","Transit",IF(W1044="hiver",VLOOKUP(E1044,'EFFECTIFS Hiver'!$A:$I,9,FALSE),IF(W1044="été",VLOOKUP(E1044,'EFFECTIFS Eté'!$A:$I,9,FALSE),"Erreur saison")))</f>
        <v>#N/A</v>
      </c>
      <c r="W1044" s="18" t="e">
        <f>VLOOKUP(D1044,Listes!B:C,2,FALSE)</f>
        <v>#N/A</v>
      </c>
    </row>
    <row r="1045" spans="1:23" ht="15.75" customHeight="1">
      <c r="A1045" s="11"/>
      <c r="B1045" s="11"/>
      <c r="C1045" s="11"/>
      <c r="D1045" s="11"/>
      <c r="E1045" s="11"/>
      <c r="F1045" s="11"/>
      <c r="G1045" s="11" t="e">
        <f>VLOOKUP(E1045,TAXONS!B:C,2,FALSE)</f>
        <v>#N/A</v>
      </c>
      <c r="H1045" s="13">
        <f t="shared" si="83"/>
        <v>0</v>
      </c>
      <c r="I1045" s="12" t="e">
        <f t="shared" si="84"/>
        <v>#N/A</v>
      </c>
      <c r="J1045" s="14" t="e">
        <f t="shared" si="85"/>
        <v>#N/A</v>
      </c>
      <c r="K1045" s="15" t="e">
        <f>VLOOKUP(B1045,REGIONS!A:D,4,FALSE)</f>
        <v>#N/A</v>
      </c>
      <c r="L1045" s="19" t="e">
        <f>VLOOKUP(G1045,Sensibilité!$A:$L,12,FALSE)</f>
        <v>#N/A</v>
      </c>
      <c r="M1045" s="19" t="e">
        <f t="shared" si="86"/>
        <v>#N/A</v>
      </c>
      <c r="N1045" s="19" t="e">
        <f t="shared" si="87"/>
        <v>#N/A</v>
      </c>
      <c r="O1045" s="15" t="str">
        <f>IF(D1045=Listes!$B$6,"SWARMING",IF(OR(D1045=Listes!$B$1,D1045=Listes!$B$2,D1045=Listes!$B$5),2,IF(OR(D1045=Listes!$B$3,D1045=Listes!$B$4),1,"erreur colonne D")))</f>
        <v>SWARMING</v>
      </c>
      <c r="P1045" s="15" t="e">
        <f>IF(OR(W1045="Hiver",W1045="Transit"),VLOOKUP(E1045,IC!A:E,4,FALSE),IF(W1045="été",VLOOKUP(E1045,IC!A:E,3,FALSE),"erreur"))</f>
        <v>#N/A</v>
      </c>
      <c r="Q1045" s="15" t="e">
        <f>IF(P1045="NR",0,IF(F1045&lt;5,0,IF(P1045=1,VLOOKUP(F1045,IC!$G$1:$I$8,3,TRUE),
IF(P1045=2,VLOOKUP(F1045,IC!$K$1:$M$8,3,TRUE),
IF(P1045=3,VLOOKUP(F1045,IC!$O$1:$Q$8,3,TRUE),IF(P1045=4,VLOOKUP(F1045,IC!$S$2:$U$9,3,TRUE),
"erreur"))))))</f>
        <v>#N/A</v>
      </c>
      <c r="R1045" s="16" t="e">
        <f>IF(OR(V1045="NA",V1045="Transit",V1045&lt;Listes!$F$1),"non applicable",F1045/V1045)</f>
        <v>#N/A</v>
      </c>
      <c r="S1045" s="16" t="e">
        <f>IF(W1045="Transit","Non applicable",IF(AND(W1045="été",T1045&gt;Listes!F1044),F1045/T1045,IF(AND(W1045="Hiver",Hierarchisation!U1045&gt;Listes!F1044),F1045/U1045,"non applicable")))</f>
        <v>#N/A</v>
      </c>
      <c r="T1045" s="17" t="e">
        <f>IF(K1045="Centre",VLOOKUP(E1045,effectifs_ete,3,FALSE),IF(Hierarchisation!K1045="Grand Nord",VLOOKUP(Hierarchisation!E1045,effectifs_ete,4,FALSE),IF(Hierarchisation!K1045="Nord Est",VLOOKUP(Hierarchisation!E1045,effectifs_ete,5,FALSE),IF(Hierarchisation!K1045="Nord Ouest",VLOOKUP(Hierarchisation!E1045,effectifs_ete,6,FALSE),IF(Hierarchisation!K1045="Sud Est",VLOOKUP(Hierarchisation!E1045,effectifs_ete,7,FALSE),IF(Hierarchisation!K1045="Sud Ouest",VLOOKUP(Hierarchisation!E1045,effectifs_ete,8,FALSE),"Erreur Région"))))))</f>
        <v>#N/A</v>
      </c>
      <c r="U1045" s="17" t="e">
        <f>IF(K1045="Centre",VLOOKUP(E1045,effectifs_hiver,3,FALSE),IF(Hierarchisation!K1045="Grand Nord",VLOOKUP(Hierarchisation!E1045,effectifs_hiver,4,FALSE),IF(Hierarchisation!K1045="Nord Est",VLOOKUP(Hierarchisation!E1045,effectifs_hiver,5,FALSE),IF(Hierarchisation!K1045="Nord Ouest",VLOOKUP(Hierarchisation!E1045,effectifs_hiver,6,FALSE),IF(Hierarchisation!K1045="Sud Est",VLOOKUP(Hierarchisation!E1045,effectifs_hiver,7,FALSE),IF(Hierarchisation!K1045="Sud Ouest",VLOOKUP(Hierarchisation!E1045,effectifs_hiver,8,FALSE),"Erreur Région"))))))</f>
        <v>#N/A</v>
      </c>
      <c r="V1045" s="17" t="e">
        <f>IF(W1045="Transit","Transit",IF(W1045="hiver",VLOOKUP(E1045,'EFFECTIFS Hiver'!$A:$I,9,FALSE),IF(W1045="été",VLOOKUP(E1045,'EFFECTIFS Eté'!$A:$I,9,FALSE),"Erreur saison")))</f>
        <v>#N/A</v>
      </c>
      <c r="W1045" s="18" t="e">
        <f>VLOOKUP(D1045,Listes!B:C,2,FALSE)</f>
        <v>#N/A</v>
      </c>
    </row>
    <row r="1046" spans="1:23" ht="15.75" customHeight="1">
      <c r="A1046" s="11"/>
      <c r="B1046" s="11"/>
      <c r="C1046" s="11"/>
      <c r="D1046" s="11"/>
      <c r="E1046" s="11"/>
      <c r="F1046" s="11"/>
      <c r="G1046" s="11" t="e">
        <f>VLOOKUP(E1046,TAXONS!B:C,2,FALSE)</f>
        <v>#N/A</v>
      </c>
      <c r="H1046" s="13">
        <f t="shared" si="83"/>
        <v>0</v>
      </c>
      <c r="I1046" s="12" t="e">
        <f t="shared" si="84"/>
        <v>#N/A</v>
      </c>
      <c r="J1046" s="14" t="e">
        <f t="shared" si="85"/>
        <v>#N/A</v>
      </c>
      <c r="K1046" s="15" t="e">
        <f>VLOOKUP(B1046,REGIONS!A:D,4,FALSE)</f>
        <v>#N/A</v>
      </c>
      <c r="L1046" s="19" t="e">
        <f>VLOOKUP(G1046,Sensibilité!$A:$L,12,FALSE)</f>
        <v>#N/A</v>
      </c>
      <c r="M1046" s="19" t="e">
        <f t="shared" si="86"/>
        <v>#N/A</v>
      </c>
      <c r="N1046" s="19" t="e">
        <f t="shared" si="87"/>
        <v>#N/A</v>
      </c>
      <c r="O1046" s="15" t="str">
        <f>IF(D1046=Listes!$B$6,"SWARMING",IF(OR(D1046=Listes!$B$1,D1046=Listes!$B$2,D1046=Listes!$B$5),2,IF(OR(D1046=Listes!$B$3,D1046=Listes!$B$4),1,"erreur colonne D")))</f>
        <v>SWARMING</v>
      </c>
      <c r="P1046" s="15" t="e">
        <f>IF(OR(W1046="Hiver",W1046="Transit"),VLOOKUP(E1046,IC!A:E,4,FALSE),IF(W1046="été",VLOOKUP(E1046,IC!A:E,3,FALSE),"erreur"))</f>
        <v>#N/A</v>
      </c>
      <c r="Q1046" s="15" t="e">
        <f>IF(P1046="NR",0,IF(F1046&lt;5,0,IF(P1046=1,VLOOKUP(F1046,IC!$G$1:$I$8,3,TRUE),
IF(P1046=2,VLOOKUP(F1046,IC!$K$1:$M$8,3,TRUE),
IF(P1046=3,VLOOKUP(F1046,IC!$O$1:$Q$8,3,TRUE),IF(P1046=4,VLOOKUP(F1046,IC!$S$2:$U$9,3,TRUE),
"erreur"))))))</f>
        <v>#N/A</v>
      </c>
      <c r="R1046" s="16" t="e">
        <f>IF(OR(V1046="NA",V1046="Transit",V1046&lt;Listes!$F$1),"non applicable",F1046/V1046)</f>
        <v>#N/A</v>
      </c>
      <c r="S1046" s="16" t="e">
        <f>IF(W1046="Transit","Non applicable",IF(AND(W1046="été",T1046&gt;Listes!F1045),F1046/T1046,IF(AND(W1046="Hiver",Hierarchisation!U1046&gt;Listes!F1045),F1046/U1046,"non applicable")))</f>
        <v>#N/A</v>
      </c>
      <c r="T1046" s="17" t="e">
        <f>IF(K1046="Centre",VLOOKUP(E1046,effectifs_ete,3,FALSE),IF(Hierarchisation!K1046="Grand Nord",VLOOKUP(Hierarchisation!E1046,effectifs_ete,4,FALSE),IF(Hierarchisation!K1046="Nord Est",VLOOKUP(Hierarchisation!E1046,effectifs_ete,5,FALSE),IF(Hierarchisation!K1046="Nord Ouest",VLOOKUP(Hierarchisation!E1046,effectifs_ete,6,FALSE),IF(Hierarchisation!K1046="Sud Est",VLOOKUP(Hierarchisation!E1046,effectifs_ete,7,FALSE),IF(Hierarchisation!K1046="Sud Ouest",VLOOKUP(Hierarchisation!E1046,effectifs_ete,8,FALSE),"Erreur Région"))))))</f>
        <v>#N/A</v>
      </c>
      <c r="U1046" s="17" t="e">
        <f>IF(K1046="Centre",VLOOKUP(E1046,effectifs_hiver,3,FALSE),IF(Hierarchisation!K1046="Grand Nord",VLOOKUP(Hierarchisation!E1046,effectifs_hiver,4,FALSE),IF(Hierarchisation!K1046="Nord Est",VLOOKUP(Hierarchisation!E1046,effectifs_hiver,5,FALSE),IF(Hierarchisation!K1046="Nord Ouest",VLOOKUP(Hierarchisation!E1046,effectifs_hiver,6,FALSE),IF(Hierarchisation!K1046="Sud Est",VLOOKUP(Hierarchisation!E1046,effectifs_hiver,7,FALSE),IF(Hierarchisation!K1046="Sud Ouest",VLOOKUP(Hierarchisation!E1046,effectifs_hiver,8,FALSE),"Erreur Région"))))))</f>
        <v>#N/A</v>
      </c>
      <c r="V1046" s="17" t="e">
        <f>IF(W1046="Transit","Transit",IF(W1046="hiver",VLOOKUP(E1046,'EFFECTIFS Hiver'!$A:$I,9,FALSE),IF(W1046="été",VLOOKUP(E1046,'EFFECTIFS Eté'!$A:$I,9,FALSE),"Erreur saison")))</f>
        <v>#N/A</v>
      </c>
      <c r="W1046" s="18" t="e">
        <f>VLOOKUP(D1046,Listes!B:C,2,FALSE)</f>
        <v>#N/A</v>
      </c>
    </row>
    <row r="1047" spans="1:23" ht="15.75" customHeight="1">
      <c r="A1047" s="11"/>
      <c r="B1047" s="11"/>
      <c r="C1047" s="11"/>
      <c r="D1047" s="11"/>
      <c r="E1047" s="11"/>
      <c r="F1047" s="11"/>
      <c r="G1047" s="11" t="e">
        <f>VLOOKUP(E1047,TAXONS!B:C,2,FALSE)</f>
        <v>#N/A</v>
      </c>
      <c r="H1047" s="13">
        <f t="shared" si="83"/>
        <v>0</v>
      </c>
      <c r="I1047" s="12" t="e">
        <f t="shared" si="84"/>
        <v>#N/A</v>
      </c>
      <c r="J1047" s="14" t="e">
        <f t="shared" si="85"/>
        <v>#N/A</v>
      </c>
      <c r="K1047" s="15" t="e">
        <f>VLOOKUP(B1047,REGIONS!A:D,4,FALSE)</f>
        <v>#N/A</v>
      </c>
      <c r="L1047" s="19" t="e">
        <f>VLOOKUP(G1047,Sensibilité!$A:$L,12,FALSE)</f>
        <v>#N/A</v>
      </c>
      <c r="M1047" s="19" t="e">
        <f t="shared" si="86"/>
        <v>#N/A</v>
      </c>
      <c r="N1047" s="19" t="e">
        <f t="shared" si="87"/>
        <v>#N/A</v>
      </c>
      <c r="O1047" s="15" t="str">
        <f>IF(D1047=Listes!$B$6,"SWARMING",IF(OR(D1047=Listes!$B$1,D1047=Listes!$B$2,D1047=Listes!$B$5),2,IF(OR(D1047=Listes!$B$3,D1047=Listes!$B$4),1,"erreur colonne D")))</f>
        <v>SWARMING</v>
      </c>
      <c r="P1047" s="15" t="e">
        <f>IF(OR(W1047="Hiver",W1047="Transit"),VLOOKUP(E1047,IC!A:E,4,FALSE),IF(W1047="été",VLOOKUP(E1047,IC!A:E,3,FALSE),"erreur"))</f>
        <v>#N/A</v>
      </c>
      <c r="Q1047" s="15" t="e">
        <f>IF(P1047="NR",0,IF(F1047&lt;5,0,IF(P1047=1,VLOOKUP(F1047,IC!$G$1:$I$8,3,TRUE),
IF(P1047=2,VLOOKUP(F1047,IC!$K$1:$M$8,3,TRUE),
IF(P1047=3,VLOOKUP(F1047,IC!$O$1:$Q$8,3,TRUE),IF(P1047=4,VLOOKUP(F1047,IC!$S$2:$U$9,3,TRUE),
"erreur"))))))</f>
        <v>#N/A</v>
      </c>
      <c r="R1047" s="16" t="e">
        <f>IF(OR(V1047="NA",V1047="Transit",V1047&lt;Listes!$F$1),"non applicable",F1047/V1047)</f>
        <v>#N/A</v>
      </c>
      <c r="S1047" s="16" t="e">
        <f>IF(W1047="Transit","Non applicable",IF(AND(W1047="été",T1047&gt;Listes!F1046),F1047/T1047,IF(AND(W1047="Hiver",Hierarchisation!U1047&gt;Listes!F1046),F1047/U1047,"non applicable")))</f>
        <v>#N/A</v>
      </c>
      <c r="T1047" s="17" t="e">
        <f>IF(K1047="Centre",VLOOKUP(E1047,effectifs_ete,3,FALSE),IF(Hierarchisation!K1047="Grand Nord",VLOOKUP(Hierarchisation!E1047,effectifs_ete,4,FALSE),IF(Hierarchisation!K1047="Nord Est",VLOOKUP(Hierarchisation!E1047,effectifs_ete,5,FALSE),IF(Hierarchisation!K1047="Nord Ouest",VLOOKUP(Hierarchisation!E1047,effectifs_ete,6,FALSE),IF(Hierarchisation!K1047="Sud Est",VLOOKUP(Hierarchisation!E1047,effectifs_ete,7,FALSE),IF(Hierarchisation!K1047="Sud Ouest",VLOOKUP(Hierarchisation!E1047,effectifs_ete,8,FALSE),"Erreur Région"))))))</f>
        <v>#N/A</v>
      </c>
      <c r="U1047" s="17" t="e">
        <f>IF(K1047="Centre",VLOOKUP(E1047,effectifs_hiver,3,FALSE),IF(Hierarchisation!K1047="Grand Nord",VLOOKUP(Hierarchisation!E1047,effectifs_hiver,4,FALSE),IF(Hierarchisation!K1047="Nord Est",VLOOKUP(Hierarchisation!E1047,effectifs_hiver,5,FALSE),IF(Hierarchisation!K1047="Nord Ouest",VLOOKUP(Hierarchisation!E1047,effectifs_hiver,6,FALSE),IF(Hierarchisation!K1047="Sud Est",VLOOKUP(Hierarchisation!E1047,effectifs_hiver,7,FALSE),IF(Hierarchisation!K1047="Sud Ouest",VLOOKUP(Hierarchisation!E1047,effectifs_hiver,8,FALSE),"Erreur Région"))))))</f>
        <v>#N/A</v>
      </c>
      <c r="V1047" s="17" t="e">
        <f>IF(W1047="Transit","Transit",IF(W1047="hiver",VLOOKUP(E1047,'EFFECTIFS Hiver'!$A:$I,9,FALSE),IF(W1047="été",VLOOKUP(E1047,'EFFECTIFS Eté'!$A:$I,9,FALSE),"Erreur saison")))</f>
        <v>#N/A</v>
      </c>
      <c r="W1047" s="18" t="e">
        <f>VLOOKUP(D1047,Listes!B:C,2,FALSE)</f>
        <v>#N/A</v>
      </c>
    </row>
    <row r="1048" spans="1:23" ht="15.75" customHeight="1">
      <c r="A1048" s="11"/>
      <c r="B1048" s="11"/>
      <c r="C1048" s="11"/>
      <c r="D1048" s="11"/>
      <c r="E1048" s="11"/>
      <c r="F1048" s="11"/>
      <c r="G1048" s="11" t="e">
        <f>VLOOKUP(E1048,TAXONS!B:C,2,FALSE)</f>
        <v>#N/A</v>
      </c>
      <c r="H1048" s="13">
        <f t="shared" si="83"/>
        <v>0</v>
      </c>
      <c r="I1048" s="12" t="e">
        <f t="shared" si="84"/>
        <v>#N/A</v>
      </c>
      <c r="J1048" s="14" t="e">
        <f t="shared" si="85"/>
        <v>#N/A</v>
      </c>
      <c r="K1048" s="15" t="e">
        <f>VLOOKUP(B1048,REGIONS!A:D,4,FALSE)</f>
        <v>#N/A</v>
      </c>
      <c r="L1048" s="19" t="e">
        <f>VLOOKUP(G1048,Sensibilité!$A:$L,12,FALSE)</f>
        <v>#N/A</v>
      </c>
      <c r="M1048" s="19" t="e">
        <f t="shared" si="86"/>
        <v>#N/A</v>
      </c>
      <c r="N1048" s="19" t="e">
        <f t="shared" si="87"/>
        <v>#N/A</v>
      </c>
      <c r="O1048" s="15" t="str">
        <f>IF(D1048=Listes!$B$6,"SWARMING",IF(OR(D1048=Listes!$B$1,D1048=Listes!$B$2,D1048=Listes!$B$5),2,IF(OR(D1048=Listes!$B$3,D1048=Listes!$B$4),1,"erreur colonne D")))</f>
        <v>SWARMING</v>
      </c>
      <c r="P1048" s="15" t="e">
        <f>IF(OR(W1048="Hiver",W1048="Transit"),VLOOKUP(E1048,IC!A:E,4,FALSE),IF(W1048="été",VLOOKUP(E1048,IC!A:E,3,FALSE),"erreur"))</f>
        <v>#N/A</v>
      </c>
      <c r="Q1048" s="15" t="e">
        <f>IF(P1048="NR",0,IF(F1048&lt;5,0,IF(P1048=1,VLOOKUP(F1048,IC!$G$1:$I$8,3,TRUE),
IF(P1048=2,VLOOKUP(F1048,IC!$K$1:$M$8,3,TRUE),
IF(P1048=3,VLOOKUP(F1048,IC!$O$1:$Q$8,3,TRUE),IF(P1048=4,VLOOKUP(F1048,IC!$S$2:$U$9,3,TRUE),
"erreur"))))))</f>
        <v>#N/A</v>
      </c>
      <c r="R1048" s="16" t="e">
        <f>IF(OR(V1048="NA",V1048="Transit",V1048&lt;Listes!$F$1),"non applicable",F1048/V1048)</f>
        <v>#N/A</v>
      </c>
      <c r="S1048" s="16" t="e">
        <f>IF(W1048="Transit","Non applicable",IF(AND(W1048="été",T1048&gt;Listes!F1047),F1048/T1048,IF(AND(W1048="Hiver",Hierarchisation!U1048&gt;Listes!F1047),F1048/U1048,"non applicable")))</f>
        <v>#N/A</v>
      </c>
      <c r="T1048" s="17" t="e">
        <f>IF(K1048="Centre",VLOOKUP(E1048,effectifs_ete,3,FALSE),IF(Hierarchisation!K1048="Grand Nord",VLOOKUP(Hierarchisation!E1048,effectifs_ete,4,FALSE),IF(Hierarchisation!K1048="Nord Est",VLOOKUP(Hierarchisation!E1048,effectifs_ete,5,FALSE),IF(Hierarchisation!K1048="Nord Ouest",VLOOKUP(Hierarchisation!E1048,effectifs_ete,6,FALSE),IF(Hierarchisation!K1048="Sud Est",VLOOKUP(Hierarchisation!E1048,effectifs_ete,7,FALSE),IF(Hierarchisation!K1048="Sud Ouest",VLOOKUP(Hierarchisation!E1048,effectifs_ete,8,FALSE),"Erreur Région"))))))</f>
        <v>#N/A</v>
      </c>
      <c r="U1048" s="17" t="e">
        <f>IF(K1048="Centre",VLOOKUP(E1048,effectifs_hiver,3,FALSE),IF(Hierarchisation!K1048="Grand Nord",VLOOKUP(Hierarchisation!E1048,effectifs_hiver,4,FALSE),IF(Hierarchisation!K1048="Nord Est",VLOOKUP(Hierarchisation!E1048,effectifs_hiver,5,FALSE),IF(Hierarchisation!K1048="Nord Ouest",VLOOKUP(Hierarchisation!E1048,effectifs_hiver,6,FALSE),IF(Hierarchisation!K1048="Sud Est",VLOOKUP(Hierarchisation!E1048,effectifs_hiver,7,FALSE),IF(Hierarchisation!K1048="Sud Ouest",VLOOKUP(Hierarchisation!E1048,effectifs_hiver,8,FALSE),"Erreur Région"))))))</f>
        <v>#N/A</v>
      </c>
      <c r="V1048" s="17" t="e">
        <f>IF(W1048="Transit","Transit",IF(W1048="hiver",VLOOKUP(E1048,'EFFECTIFS Hiver'!$A:$I,9,FALSE),IF(W1048="été",VLOOKUP(E1048,'EFFECTIFS Eté'!$A:$I,9,FALSE),"Erreur saison")))</f>
        <v>#N/A</v>
      </c>
      <c r="W1048" s="18" t="e">
        <f>VLOOKUP(D1048,Listes!B:C,2,FALSE)</f>
        <v>#N/A</v>
      </c>
    </row>
    <row r="1049" spans="1:23" ht="15.75" customHeight="1">
      <c r="A1049" s="11"/>
      <c r="B1049" s="11"/>
      <c r="C1049" s="11"/>
      <c r="D1049" s="11"/>
      <c r="E1049" s="11"/>
      <c r="F1049" s="11"/>
      <c r="G1049" s="11" t="e">
        <f>VLOOKUP(E1049,TAXONS!B:C,2,FALSE)</f>
        <v>#N/A</v>
      </c>
      <c r="H1049" s="13">
        <f t="shared" si="83"/>
        <v>0</v>
      </c>
      <c r="I1049" s="12" t="e">
        <f t="shared" si="84"/>
        <v>#N/A</v>
      </c>
      <c r="J1049" s="14" t="e">
        <f t="shared" si="85"/>
        <v>#N/A</v>
      </c>
      <c r="K1049" s="15" t="e">
        <f>VLOOKUP(B1049,REGIONS!A:D,4,FALSE)</f>
        <v>#N/A</v>
      </c>
      <c r="L1049" s="19" t="e">
        <f>VLOOKUP(G1049,Sensibilité!$A:$L,12,FALSE)</f>
        <v>#N/A</v>
      </c>
      <c r="M1049" s="19" t="e">
        <f t="shared" si="86"/>
        <v>#N/A</v>
      </c>
      <c r="N1049" s="19" t="e">
        <f t="shared" si="87"/>
        <v>#N/A</v>
      </c>
      <c r="O1049" s="15" t="str">
        <f>IF(D1049=Listes!$B$6,"SWARMING",IF(OR(D1049=Listes!$B$1,D1049=Listes!$B$2,D1049=Listes!$B$5),2,IF(OR(D1049=Listes!$B$3,D1049=Listes!$B$4),1,"erreur colonne D")))</f>
        <v>SWARMING</v>
      </c>
      <c r="P1049" s="15" t="e">
        <f>IF(OR(W1049="Hiver",W1049="Transit"),VLOOKUP(E1049,IC!A:E,4,FALSE),IF(W1049="été",VLOOKUP(E1049,IC!A:E,3,FALSE),"erreur"))</f>
        <v>#N/A</v>
      </c>
      <c r="Q1049" s="15" t="e">
        <f>IF(P1049="NR",0,IF(F1049&lt;5,0,IF(P1049=1,VLOOKUP(F1049,IC!$G$1:$I$8,3,TRUE),
IF(P1049=2,VLOOKUP(F1049,IC!$K$1:$M$8,3,TRUE),
IF(P1049=3,VLOOKUP(F1049,IC!$O$1:$Q$8,3,TRUE),IF(P1049=4,VLOOKUP(F1049,IC!$S$2:$U$9,3,TRUE),
"erreur"))))))</f>
        <v>#N/A</v>
      </c>
      <c r="R1049" s="16" t="e">
        <f>IF(OR(V1049="NA",V1049="Transit",V1049&lt;Listes!$F$1),"non applicable",F1049/V1049)</f>
        <v>#N/A</v>
      </c>
      <c r="S1049" s="16" t="e">
        <f>IF(W1049="Transit","Non applicable",IF(AND(W1049="été",T1049&gt;Listes!F1048),F1049/T1049,IF(AND(W1049="Hiver",Hierarchisation!U1049&gt;Listes!F1048),F1049/U1049,"non applicable")))</f>
        <v>#N/A</v>
      </c>
      <c r="T1049" s="17" t="e">
        <f>IF(K1049="Centre",VLOOKUP(E1049,effectifs_ete,3,FALSE),IF(Hierarchisation!K1049="Grand Nord",VLOOKUP(Hierarchisation!E1049,effectifs_ete,4,FALSE),IF(Hierarchisation!K1049="Nord Est",VLOOKUP(Hierarchisation!E1049,effectifs_ete,5,FALSE),IF(Hierarchisation!K1049="Nord Ouest",VLOOKUP(Hierarchisation!E1049,effectifs_ete,6,FALSE),IF(Hierarchisation!K1049="Sud Est",VLOOKUP(Hierarchisation!E1049,effectifs_ete,7,FALSE),IF(Hierarchisation!K1049="Sud Ouest",VLOOKUP(Hierarchisation!E1049,effectifs_ete,8,FALSE),"Erreur Région"))))))</f>
        <v>#N/A</v>
      </c>
      <c r="U1049" s="17" t="e">
        <f>IF(K1049="Centre",VLOOKUP(E1049,effectifs_hiver,3,FALSE),IF(Hierarchisation!K1049="Grand Nord",VLOOKUP(Hierarchisation!E1049,effectifs_hiver,4,FALSE),IF(Hierarchisation!K1049="Nord Est",VLOOKUP(Hierarchisation!E1049,effectifs_hiver,5,FALSE),IF(Hierarchisation!K1049="Nord Ouest",VLOOKUP(Hierarchisation!E1049,effectifs_hiver,6,FALSE),IF(Hierarchisation!K1049="Sud Est",VLOOKUP(Hierarchisation!E1049,effectifs_hiver,7,FALSE),IF(Hierarchisation!K1049="Sud Ouest",VLOOKUP(Hierarchisation!E1049,effectifs_hiver,8,FALSE),"Erreur Région"))))))</f>
        <v>#N/A</v>
      </c>
      <c r="V1049" s="17" t="e">
        <f>IF(W1049="Transit","Transit",IF(W1049="hiver",VLOOKUP(E1049,'EFFECTIFS Hiver'!$A:$I,9,FALSE),IF(W1049="été",VLOOKUP(E1049,'EFFECTIFS Eté'!$A:$I,9,FALSE),"Erreur saison")))</f>
        <v>#N/A</v>
      </c>
      <c r="W1049" s="18" t="e">
        <f>VLOOKUP(D1049,Listes!B:C,2,FALSE)</f>
        <v>#N/A</v>
      </c>
    </row>
    <row r="1050" spans="1:23" ht="15.75" customHeight="1">
      <c r="A1050" s="11"/>
      <c r="B1050" s="11"/>
      <c r="C1050" s="11"/>
      <c r="D1050" s="11"/>
      <c r="E1050" s="11"/>
      <c r="F1050" s="11"/>
      <c r="G1050" s="11" t="e">
        <f>VLOOKUP(E1050,TAXONS!B:C,2,FALSE)</f>
        <v>#N/A</v>
      </c>
      <c r="H1050" s="13">
        <f t="shared" si="83"/>
        <v>0</v>
      </c>
      <c r="I1050" s="12" t="e">
        <f t="shared" si="84"/>
        <v>#N/A</v>
      </c>
      <c r="J1050" s="14" t="e">
        <f t="shared" si="85"/>
        <v>#N/A</v>
      </c>
      <c r="K1050" s="15" t="e">
        <f>VLOOKUP(B1050,REGIONS!A:D,4,FALSE)</f>
        <v>#N/A</v>
      </c>
      <c r="L1050" s="19" t="e">
        <f>VLOOKUP(G1050,Sensibilité!$A:$L,12,FALSE)</f>
        <v>#N/A</v>
      </c>
      <c r="M1050" s="19" t="e">
        <f t="shared" si="86"/>
        <v>#N/A</v>
      </c>
      <c r="N1050" s="19" t="e">
        <f t="shared" si="87"/>
        <v>#N/A</v>
      </c>
      <c r="O1050" s="15" t="str">
        <f>IF(D1050=Listes!$B$6,"SWARMING",IF(OR(D1050=Listes!$B$1,D1050=Listes!$B$2,D1050=Listes!$B$5),2,IF(OR(D1050=Listes!$B$3,D1050=Listes!$B$4),1,"erreur colonne D")))</f>
        <v>SWARMING</v>
      </c>
      <c r="P1050" s="15" t="e">
        <f>IF(OR(W1050="Hiver",W1050="Transit"),VLOOKUP(E1050,IC!A:E,4,FALSE),IF(W1050="été",VLOOKUP(E1050,IC!A:E,3,FALSE),"erreur"))</f>
        <v>#N/A</v>
      </c>
      <c r="Q1050" s="15" t="e">
        <f>IF(P1050="NR",0,IF(F1050&lt;5,0,IF(P1050=1,VLOOKUP(F1050,IC!$G$1:$I$8,3,TRUE),
IF(P1050=2,VLOOKUP(F1050,IC!$K$1:$M$8,3,TRUE),
IF(P1050=3,VLOOKUP(F1050,IC!$O$1:$Q$8,3,TRUE),IF(P1050=4,VLOOKUP(F1050,IC!$S$2:$U$9,3,TRUE),
"erreur"))))))</f>
        <v>#N/A</v>
      </c>
      <c r="R1050" s="16" t="e">
        <f>IF(OR(V1050="NA",V1050="Transit",V1050&lt;Listes!$F$1),"non applicable",F1050/V1050)</f>
        <v>#N/A</v>
      </c>
      <c r="S1050" s="16" t="e">
        <f>IF(W1050="Transit","Non applicable",IF(AND(W1050="été",T1050&gt;Listes!F1049),F1050/T1050,IF(AND(W1050="Hiver",Hierarchisation!U1050&gt;Listes!F1049),F1050/U1050,"non applicable")))</f>
        <v>#N/A</v>
      </c>
      <c r="T1050" s="17" t="e">
        <f>IF(K1050="Centre",VLOOKUP(E1050,effectifs_ete,3,FALSE),IF(Hierarchisation!K1050="Grand Nord",VLOOKUP(Hierarchisation!E1050,effectifs_ete,4,FALSE),IF(Hierarchisation!K1050="Nord Est",VLOOKUP(Hierarchisation!E1050,effectifs_ete,5,FALSE),IF(Hierarchisation!K1050="Nord Ouest",VLOOKUP(Hierarchisation!E1050,effectifs_ete,6,FALSE),IF(Hierarchisation!K1050="Sud Est",VLOOKUP(Hierarchisation!E1050,effectifs_ete,7,FALSE),IF(Hierarchisation!K1050="Sud Ouest",VLOOKUP(Hierarchisation!E1050,effectifs_ete,8,FALSE),"Erreur Région"))))))</f>
        <v>#N/A</v>
      </c>
      <c r="U1050" s="17" t="e">
        <f>IF(K1050="Centre",VLOOKUP(E1050,effectifs_hiver,3,FALSE),IF(Hierarchisation!K1050="Grand Nord",VLOOKUP(Hierarchisation!E1050,effectifs_hiver,4,FALSE),IF(Hierarchisation!K1050="Nord Est",VLOOKUP(Hierarchisation!E1050,effectifs_hiver,5,FALSE),IF(Hierarchisation!K1050="Nord Ouest",VLOOKUP(Hierarchisation!E1050,effectifs_hiver,6,FALSE),IF(Hierarchisation!K1050="Sud Est",VLOOKUP(Hierarchisation!E1050,effectifs_hiver,7,FALSE),IF(Hierarchisation!K1050="Sud Ouest",VLOOKUP(Hierarchisation!E1050,effectifs_hiver,8,FALSE),"Erreur Région"))))))</f>
        <v>#N/A</v>
      </c>
      <c r="V1050" s="17" t="e">
        <f>IF(W1050="Transit","Transit",IF(W1050="hiver",VLOOKUP(E1050,'EFFECTIFS Hiver'!$A:$I,9,FALSE),IF(W1050="été",VLOOKUP(E1050,'EFFECTIFS Eté'!$A:$I,9,FALSE),"Erreur saison")))</f>
        <v>#N/A</v>
      </c>
      <c r="W1050" s="18" t="e">
        <f>VLOOKUP(D1050,Listes!B:C,2,FALSE)</f>
        <v>#N/A</v>
      </c>
    </row>
    <row r="1051" spans="1:23" ht="15.75" customHeight="1">
      <c r="A1051" s="11"/>
      <c r="B1051" s="11"/>
      <c r="C1051" s="11"/>
      <c r="D1051" s="11"/>
      <c r="E1051" s="11"/>
      <c r="F1051" s="11"/>
      <c r="G1051" s="11" t="e">
        <f>VLOOKUP(E1051,TAXONS!B:C,2,FALSE)</f>
        <v>#N/A</v>
      </c>
      <c r="H1051" s="13">
        <f t="shared" si="83"/>
        <v>0</v>
      </c>
      <c r="I1051" s="12" t="e">
        <f t="shared" si="84"/>
        <v>#N/A</v>
      </c>
      <c r="J1051" s="14" t="e">
        <f t="shared" si="85"/>
        <v>#N/A</v>
      </c>
      <c r="K1051" s="15" t="e">
        <f>VLOOKUP(B1051,REGIONS!A:D,4,FALSE)</f>
        <v>#N/A</v>
      </c>
      <c r="L1051" s="19" t="e">
        <f>VLOOKUP(G1051,Sensibilité!$A:$L,12,FALSE)</f>
        <v>#N/A</v>
      </c>
      <c r="M1051" s="19" t="e">
        <f t="shared" si="86"/>
        <v>#N/A</v>
      </c>
      <c r="N1051" s="19" t="e">
        <f t="shared" si="87"/>
        <v>#N/A</v>
      </c>
      <c r="O1051" s="15" t="str">
        <f>IF(D1051=Listes!$B$6,"SWARMING",IF(OR(D1051=Listes!$B$1,D1051=Listes!$B$2,D1051=Listes!$B$5),2,IF(OR(D1051=Listes!$B$3,D1051=Listes!$B$4),1,"erreur colonne D")))</f>
        <v>SWARMING</v>
      </c>
      <c r="P1051" s="15" t="e">
        <f>IF(OR(W1051="Hiver",W1051="Transit"),VLOOKUP(E1051,IC!A:E,4,FALSE),IF(W1051="été",VLOOKUP(E1051,IC!A:E,3,FALSE),"erreur"))</f>
        <v>#N/A</v>
      </c>
      <c r="Q1051" s="15" t="e">
        <f>IF(P1051="NR",0,IF(F1051&lt;5,0,IF(P1051=1,VLOOKUP(F1051,IC!$G$1:$I$8,3,TRUE),
IF(P1051=2,VLOOKUP(F1051,IC!$K$1:$M$8,3,TRUE),
IF(P1051=3,VLOOKUP(F1051,IC!$O$1:$Q$8,3,TRUE),IF(P1051=4,VLOOKUP(F1051,IC!$S$2:$U$9,3,TRUE),
"erreur"))))))</f>
        <v>#N/A</v>
      </c>
      <c r="R1051" s="16" t="e">
        <f>IF(OR(V1051="NA",V1051="Transit",V1051&lt;Listes!$F$1),"non applicable",F1051/V1051)</f>
        <v>#N/A</v>
      </c>
      <c r="S1051" s="16" t="e">
        <f>IF(W1051="Transit","Non applicable",IF(AND(W1051="été",T1051&gt;Listes!F1050),F1051/T1051,IF(AND(W1051="Hiver",Hierarchisation!U1051&gt;Listes!F1050),F1051/U1051,"non applicable")))</f>
        <v>#N/A</v>
      </c>
      <c r="T1051" s="17" t="e">
        <f>IF(K1051="Centre",VLOOKUP(E1051,effectifs_ete,3,FALSE),IF(Hierarchisation!K1051="Grand Nord",VLOOKUP(Hierarchisation!E1051,effectifs_ete,4,FALSE),IF(Hierarchisation!K1051="Nord Est",VLOOKUP(Hierarchisation!E1051,effectifs_ete,5,FALSE),IF(Hierarchisation!K1051="Nord Ouest",VLOOKUP(Hierarchisation!E1051,effectifs_ete,6,FALSE),IF(Hierarchisation!K1051="Sud Est",VLOOKUP(Hierarchisation!E1051,effectifs_ete,7,FALSE),IF(Hierarchisation!K1051="Sud Ouest",VLOOKUP(Hierarchisation!E1051,effectifs_ete,8,FALSE),"Erreur Région"))))))</f>
        <v>#N/A</v>
      </c>
      <c r="U1051" s="17" t="e">
        <f>IF(K1051="Centre",VLOOKUP(E1051,effectifs_hiver,3,FALSE),IF(Hierarchisation!K1051="Grand Nord",VLOOKUP(Hierarchisation!E1051,effectifs_hiver,4,FALSE),IF(Hierarchisation!K1051="Nord Est",VLOOKUP(Hierarchisation!E1051,effectifs_hiver,5,FALSE),IF(Hierarchisation!K1051="Nord Ouest",VLOOKUP(Hierarchisation!E1051,effectifs_hiver,6,FALSE),IF(Hierarchisation!K1051="Sud Est",VLOOKUP(Hierarchisation!E1051,effectifs_hiver,7,FALSE),IF(Hierarchisation!K1051="Sud Ouest",VLOOKUP(Hierarchisation!E1051,effectifs_hiver,8,FALSE),"Erreur Région"))))))</f>
        <v>#N/A</v>
      </c>
      <c r="V1051" s="17" t="e">
        <f>IF(W1051="Transit","Transit",IF(W1051="hiver",VLOOKUP(E1051,'EFFECTIFS Hiver'!$A:$I,9,FALSE),IF(W1051="été",VLOOKUP(E1051,'EFFECTIFS Eté'!$A:$I,9,FALSE),"Erreur saison")))</f>
        <v>#N/A</v>
      </c>
      <c r="W1051" s="18" t="e">
        <f>VLOOKUP(D1051,Listes!B:C,2,FALSE)</f>
        <v>#N/A</v>
      </c>
    </row>
    <row r="1052" spans="1:23" ht="15.75" customHeight="1">
      <c r="A1052" s="11"/>
      <c r="B1052" s="11"/>
      <c r="C1052" s="11"/>
      <c r="D1052" s="11"/>
      <c r="E1052" s="11"/>
      <c r="F1052" s="11"/>
      <c r="G1052" s="11" t="e">
        <f>VLOOKUP(E1052,TAXONS!B:C,2,FALSE)</f>
        <v>#N/A</v>
      </c>
      <c r="H1052" s="13">
        <f t="shared" si="83"/>
        <v>0</v>
      </c>
      <c r="I1052" s="12" t="e">
        <f t="shared" si="84"/>
        <v>#N/A</v>
      </c>
      <c r="J1052" s="14" t="e">
        <f t="shared" si="85"/>
        <v>#N/A</v>
      </c>
      <c r="K1052" s="15" t="e">
        <f>VLOOKUP(B1052,REGIONS!A:D,4,FALSE)</f>
        <v>#N/A</v>
      </c>
      <c r="L1052" s="19" t="e">
        <f>VLOOKUP(G1052,Sensibilité!$A:$L,12,FALSE)</f>
        <v>#N/A</v>
      </c>
      <c r="M1052" s="19" t="e">
        <f t="shared" si="86"/>
        <v>#N/A</v>
      </c>
      <c r="N1052" s="19" t="e">
        <f t="shared" si="87"/>
        <v>#N/A</v>
      </c>
      <c r="O1052" s="15" t="str">
        <f>IF(D1052=Listes!$B$6,"SWARMING",IF(OR(D1052=Listes!$B$1,D1052=Listes!$B$2,D1052=Listes!$B$5),2,IF(OR(D1052=Listes!$B$3,D1052=Listes!$B$4),1,"erreur colonne D")))</f>
        <v>SWARMING</v>
      </c>
      <c r="P1052" s="15" t="e">
        <f>IF(OR(W1052="Hiver",W1052="Transit"),VLOOKUP(E1052,IC!A:E,4,FALSE),IF(W1052="été",VLOOKUP(E1052,IC!A:E,3,FALSE),"erreur"))</f>
        <v>#N/A</v>
      </c>
      <c r="Q1052" s="15" t="e">
        <f>IF(P1052="NR",0,IF(F1052&lt;5,0,IF(P1052=1,VLOOKUP(F1052,IC!$G$1:$I$8,3,TRUE),
IF(P1052=2,VLOOKUP(F1052,IC!$K$1:$M$8,3,TRUE),
IF(P1052=3,VLOOKUP(F1052,IC!$O$1:$Q$8,3,TRUE),IF(P1052=4,VLOOKUP(F1052,IC!$S$2:$U$9,3,TRUE),
"erreur"))))))</f>
        <v>#N/A</v>
      </c>
      <c r="R1052" s="16" t="e">
        <f>IF(OR(V1052="NA",V1052="Transit",V1052&lt;Listes!$F$1),"non applicable",F1052/V1052)</f>
        <v>#N/A</v>
      </c>
      <c r="S1052" s="16" t="e">
        <f>IF(W1052="Transit","Non applicable",IF(AND(W1052="été",T1052&gt;Listes!F1051),F1052/T1052,IF(AND(W1052="Hiver",Hierarchisation!U1052&gt;Listes!F1051),F1052/U1052,"non applicable")))</f>
        <v>#N/A</v>
      </c>
      <c r="T1052" s="17" t="e">
        <f>IF(K1052="Centre",VLOOKUP(E1052,effectifs_ete,3,FALSE),IF(Hierarchisation!K1052="Grand Nord",VLOOKUP(Hierarchisation!E1052,effectifs_ete,4,FALSE),IF(Hierarchisation!K1052="Nord Est",VLOOKUP(Hierarchisation!E1052,effectifs_ete,5,FALSE),IF(Hierarchisation!K1052="Nord Ouest",VLOOKUP(Hierarchisation!E1052,effectifs_ete,6,FALSE),IF(Hierarchisation!K1052="Sud Est",VLOOKUP(Hierarchisation!E1052,effectifs_ete,7,FALSE),IF(Hierarchisation!K1052="Sud Ouest",VLOOKUP(Hierarchisation!E1052,effectifs_ete,8,FALSE),"Erreur Région"))))))</f>
        <v>#N/A</v>
      </c>
      <c r="U1052" s="17" t="e">
        <f>IF(K1052="Centre",VLOOKUP(E1052,effectifs_hiver,3,FALSE),IF(Hierarchisation!K1052="Grand Nord",VLOOKUP(Hierarchisation!E1052,effectifs_hiver,4,FALSE),IF(Hierarchisation!K1052="Nord Est",VLOOKUP(Hierarchisation!E1052,effectifs_hiver,5,FALSE),IF(Hierarchisation!K1052="Nord Ouest",VLOOKUP(Hierarchisation!E1052,effectifs_hiver,6,FALSE),IF(Hierarchisation!K1052="Sud Est",VLOOKUP(Hierarchisation!E1052,effectifs_hiver,7,FALSE),IF(Hierarchisation!K1052="Sud Ouest",VLOOKUP(Hierarchisation!E1052,effectifs_hiver,8,FALSE),"Erreur Région"))))))</f>
        <v>#N/A</v>
      </c>
      <c r="V1052" s="17" t="e">
        <f>IF(W1052="Transit","Transit",IF(W1052="hiver",VLOOKUP(E1052,'EFFECTIFS Hiver'!$A:$I,9,FALSE),IF(W1052="été",VLOOKUP(E1052,'EFFECTIFS Eté'!$A:$I,9,FALSE),"Erreur saison")))</f>
        <v>#N/A</v>
      </c>
      <c r="W1052" s="18" t="e">
        <f>VLOOKUP(D1052,Listes!B:C,2,FALSE)</f>
        <v>#N/A</v>
      </c>
    </row>
    <row r="1053" spans="1:23" ht="15.75" customHeight="1">
      <c r="A1053" s="11"/>
      <c r="B1053" s="11"/>
      <c r="C1053" s="11"/>
      <c r="D1053" s="11"/>
      <c r="E1053" s="11"/>
      <c r="F1053" s="11"/>
      <c r="G1053" s="11" t="e">
        <f>VLOOKUP(E1053,TAXONS!B:C,2,FALSE)</f>
        <v>#N/A</v>
      </c>
      <c r="H1053" s="13">
        <f t="shared" si="83"/>
        <v>0</v>
      </c>
      <c r="I1053" s="12" t="e">
        <f t="shared" si="84"/>
        <v>#N/A</v>
      </c>
      <c r="J1053" s="14" t="e">
        <f t="shared" si="85"/>
        <v>#N/A</v>
      </c>
      <c r="K1053" s="15" t="e">
        <f>VLOOKUP(B1053,REGIONS!A:D,4,FALSE)</f>
        <v>#N/A</v>
      </c>
      <c r="L1053" s="19" t="e">
        <f>VLOOKUP(G1053,Sensibilité!$A:$L,12,FALSE)</f>
        <v>#N/A</v>
      </c>
      <c r="M1053" s="19" t="e">
        <f t="shared" si="86"/>
        <v>#N/A</v>
      </c>
      <c r="N1053" s="19" t="e">
        <f t="shared" si="87"/>
        <v>#N/A</v>
      </c>
      <c r="O1053" s="15" t="str">
        <f>IF(D1053=Listes!$B$6,"SWARMING",IF(OR(D1053=Listes!$B$1,D1053=Listes!$B$2,D1053=Listes!$B$5),2,IF(OR(D1053=Listes!$B$3,D1053=Listes!$B$4),1,"erreur colonne D")))</f>
        <v>SWARMING</v>
      </c>
      <c r="P1053" s="15" t="e">
        <f>IF(OR(W1053="Hiver",W1053="Transit"),VLOOKUP(E1053,IC!A:E,4,FALSE),IF(W1053="été",VLOOKUP(E1053,IC!A:E,3,FALSE),"erreur"))</f>
        <v>#N/A</v>
      </c>
      <c r="Q1053" s="15" t="e">
        <f>IF(P1053="NR",0,IF(F1053&lt;5,0,IF(P1053=1,VLOOKUP(F1053,IC!$G$1:$I$8,3,TRUE),
IF(P1053=2,VLOOKUP(F1053,IC!$K$1:$M$8,3,TRUE),
IF(P1053=3,VLOOKUP(F1053,IC!$O$1:$Q$8,3,TRUE),IF(P1053=4,VLOOKUP(F1053,IC!$S$2:$U$9,3,TRUE),
"erreur"))))))</f>
        <v>#N/A</v>
      </c>
      <c r="R1053" s="16" t="e">
        <f>IF(OR(V1053="NA",V1053="Transit",V1053&lt;Listes!$F$1),"non applicable",F1053/V1053)</f>
        <v>#N/A</v>
      </c>
      <c r="S1053" s="16" t="e">
        <f>IF(W1053="Transit","Non applicable",IF(AND(W1053="été",T1053&gt;Listes!F1052),F1053/T1053,IF(AND(W1053="Hiver",Hierarchisation!U1053&gt;Listes!F1052),F1053/U1053,"non applicable")))</f>
        <v>#N/A</v>
      </c>
      <c r="T1053" s="17" t="e">
        <f>IF(K1053="Centre",VLOOKUP(E1053,effectifs_ete,3,FALSE),IF(Hierarchisation!K1053="Grand Nord",VLOOKUP(Hierarchisation!E1053,effectifs_ete,4,FALSE),IF(Hierarchisation!K1053="Nord Est",VLOOKUP(Hierarchisation!E1053,effectifs_ete,5,FALSE),IF(Hierarchisation!K1053="Nord Ouest",VLOOKUP(Hierarchisation!E1053,effectifs_ete,6,FALSE),IF(Hierarchisation!K1053="Sud Est",VLOOKUP(Hierarchisation!E1053,effectifs_ete,7,FALSE),IF(Hierarchisation!K1053="Sud Ouest",VLOOKUP(Hierarchisation!E1053,effectifs_ete,8,FALSE),"Erreur Région"))))))</f>
        <v>#N/A</v>
      </c>
      <c r="U1053" s="17" t="e">
        <f>IF(K1053="Centre",VLOOKUP(E1053,effectifs_hiver,3,FALSE),IF(Hierarchisation!K1053="Grand Nord",VLOOKUP(Hierarchisation!E1053,effectifs_hiver,4,FALSE),IF(Hierarchisation!K1053="Nord Est",VLOOKUP(Hierarchisation!E1053,effectifs_hiver,5,FALSE),IF(Hierarchisation!K1053="Nord Ouest",VLOOKUP(Hierarchisation!E1053,effectifs_hiver,6,FALSE),IF(Hierarchisation!K1053="Sud Est",VLOOKUP(Hierarchisation!E1053,effectifs_hiver,7,FALSE),IF(Hierarchisation!K1053="Sud Ouest",VLOOKUP(Hierarchisation!E1053,effectifs_hiver,8,FALSE),"Erreur Région"))))))</f>
        <v>#N/A</v>
      </c>
      <c r="V1053" s="17" t="e">
        <f>IF(W1053="Transit","Transit",IF(W1053="hiver",VLOOKUP(E1053,'EFFECTIFS Hiver'!$A:$I,9,FALSE),IF(W1053="été",VLOOKUP(E1053,'EFFECTIFS Eté'!$A:$I,9,FALSE),"Erreur saison")))</f>
        <v>#N/A</v>
      </c>
      <c r="W1053" s="18" t="e">
        <f>VLOOKUP(D1053,Listes!B:C,2,FALSE)</f>
        <v>#N/A</v>
      </c>
    </row>
    <row r="1054" spans="1:23" ht="15.75" customHeight="1">
      <c r="A1054" s="11"/>
      <c r="B1054" s="11"/>
      <c r="C1054" s="11"/>
      <c r="D1054" s="11"/>
      <c r="E1054" s="11"/>
      <c r="F1054" s="11"/>
      <c r="G1054" s="11" t="e">
        <f>VLOOKUP(E1054,TAXONS!B:C,2,FALSE)</f>
        <v>#N/A</v>
      </c>
      <c r="H1054" s="13">
        <f t="shared" si="83"/>
        <v>0</v>
      </c>
      <c r="I1054" s="12" t="e">
        <f t="shared" si="84"/>
        <v>#N/A</v>
      </c>
      <c r="J1054" s="14" t="e">
        <f t="shared" si="85"/>
        <v>#N/A</v>
      </c>
      <c r="K1054" s="15" t="e">
        <f>VLOOKUP(B1054,REGIONS!A:D,4,FALSE)</f>
        <v>#N/A</v>
      </c>
      <c r="L1054" s="19" t="e">
        <f>VLOOKUP(G1054,Sensibilité!$A:$L,12,FALSE)</f>
        <v>#N/A</v>
      </c>
      <c r="M1054" s="19" t="e">
        <f t="shared" si="86"/>
        <v>#N/A</v>
      </c>
      <c r="N1054" s="19" t="e">
        <f t="shared" si="87"/>
        <v>#N/A</v>
      </c>
      <c r="O1054" s="15" t="str">
        <f>IF(D1054=Listes!$B$6,"SWARMING",IF(OR(D1054=Listes!$B$1,D1054=Listes!$B$2,D1054=Listes!$B$5),2,IF(OR(D1054=Listes!$B$3,D1054=Listes!$B$4),1,"erreur colonne D")))</f>
        <v>SWARMING</v>
      </c>
      <c r="P1054" s="15" t="e">
        <f>IF(OR(W1054="Hiver",W1054="Transit"),VLOOKUP(E1054,IC!A:E,4,FALSE),IF(W1054="été",VLOOKUP(E1054,IC!A:E,3,FALSE),"erreur"))</f>
        <v>#N/A</v>
      </c>
      <c r="Q1054" s="15" t="e">
        <f>IF(P1054="NR",0,IF(F1054&lt;5,0,IF(P1054=1,VLOOKUP(F1054,IC!$G$1:$I$8,3,TRUE),
IF(P1054=2,VLOOKUP(F1054,IC!$K$1:$M$8,3,TRUE),
IF(P1054=3,VLOOKUP(F1054,IC!$O$1:$Q$8,3,TRUE),IF(P1054=4,VLOOKUP(F1054,IC!$S$2:$U$9,3,TRUE),
"erreur"))))))</f>
        <v>#N/A</v>
      </c>
      <c r="R1054" s="16" t="e">
        <f>IF(OR(V1054="NA",V1054="Transit",V1054&lt;Listes!$F$1),"non applicable",F1054/V1054)</f>
        <v>#N/A</v>
      </c>
      <c r="S1054" s="16" t="e">
        <f>IF(W1054="Transit","Non applicable",IF(AND(W1054="été",T1054&gt;Listes!F1053),F1054/T1054,IF(AND(W1054="Hiver",Hierarchisation!U1054&gt;Listes!F1053),F1054/U1054,"non applicable")))</f>
        <v>#N/A</v>
      </c>
      <c r="T1054" s="17" t="e">
        <f>IF(K1054="Centre",VLOOKUP(E1054,effectifs_ete,3,FALSE),IF(Hierarchisation!K1054="Grand Nord",VLOOKUP(Hierarchisation!E1054,effectifs_ete,4,FALSE),IF(Hierarchisation!K1054="Nord Est",VLOOKUP(Hierarchisation!E1054,effectifs_ete,5,FALSE),IF(Hierarchisation!K1054="Nord Ouest",VLOOKUP(Hierarchisation!E1054,effectifs_ete,6,FALSE),IF(Hierarchisation!K1054="Sud Est",VLOOKUP(Hierarchisation!E1054,effectifs_ete,7,FALSE),IF(Hierarchisation!K1054="Sud Ouest",VLOOKUP(Hierarchisation!E1054,effectifs_ete,8,FALSE),"Erreur Région"))))))</f>
        <v>#N/A</v>
      </c>
      <c r="U1054" s="17" t="e">
        <f>IF(K1054="Centre",VLOOKUP(E1054,effectifs_hiver,3,FALSE),IF(Hierarchisation!K1054="Grand Nord",VLOOKUP(Hierarchisation!E1054,effectifs_hiver,4,FALSE),IF(Hierarchisation!K1054="Nord Est",VLOOKUP(Hierarchisation!E1054,effectifs_hiver,5,FALSE),IF(Hierarchisation!K1054="Nord Ouest",VLOOKUP(Hierarchisation!E1054,effectifs_hiver,6,FALSE),IF(Hierarchisation!K1054="Sud Est",VLOOKUP(Hierarchisation!E1054,effectifs_hiver,7,FALSE),IF(Hierarchisation!K1054="Sud Ouest",VLOOKUP(Hierarchisation!E1054,effectifs_hiver,8,FALSE),"Erreur Région"))))))</f>
        <v>#N/A</v>
      </c>
      <c r="V1054" s="17" t="e">
        <f>IF(W1054="Transit","Transit",IF(W1054="hiver",VLOOKUP(E1054,'EFFECTIFS Hiver'!$A:$I,9,FALSE),IF(W1054="été",VLOOKUP(E1054,'EFFECTIFS Eté'!$A:$I,9,FALSE),"Erreur saison")))</f>
        <v>#N/A</v>
      </c>
      <c r="W1054" s="18" t="e">
        <f>VLOOKUP(D1054,Listes!B:C,2,FALSE)</f>
        <v>#N/A</v>
      </c>
    </row>
    <row r="1055" spans="1:23" ht="15.75" customHeight="1">
      <c r="A1055" s="11"/>
      <c r="B1055" s="11"/>
      <c r="C1055" s="11"/>
      <c r="D1055" s="11"/>
      <c r="E1055" s="11"/>
      <c r="F1055" s="11"/>
      <c r="G1055" s="11" t="e">
        <f>VLOOKUP(E1055,TAXONS!B:C,2,FALSE)</f>
        <v>#N/A</v>
      </c>
      <c r="H1055" s="13">
        <f t="shared" si="83"/>
        <v>0</v>
      </c>
      <c r="I1055" s="12" t="e">
        <f t="shared" si="84"/>
        <v>#N/A</v>
      </c>
      <c r="J1055" s="14" t="e">
        <f t="shared" si="85"/>
        <v>#N/A</v>
      </c>
      <c r="K1055" s="15" t="e">
        <f>VLOOKUP(B1055,REGIONS!A:D,4,FALSE)</f>
        <v>#N/A</v>
      </c>
      <c r="L1055" s="19" t="e">
        <f>VLOOKUP(G1055,Sensibilité!$A:$L,12,FALSE)</f>
        <v>#N/A</v>
      </c>
      <c r="M1055" s="19" t="e">
        <f t="shared" si="86"/>
        <v>#N/A</v>
      </c>
      <c r="N1055" s="19" t="e">
        <f t="shared" si="87"/>
        <v>#N/A</v>
      </c>
      <c r="O1055" s="15" t="str">
        <f>IF(D1055=Listes!$B$6,"SWARMING",IF(OR(D1055=Listes!$B$1,D1055=Listes!$B$2,D1055=Listes!$B$5),2,IF(OR(D1055=Listes!$B$3,D1055=Listes!$B$4),1,"erreur colonne D")))</f>
        <v>SWARMING</v>
      </c>
      <c r="P1055" s="15" t="e">
        <f>IF(OR(W1055="Hiver",W1055="Transit"),VLOOKUP(E1055,IC!A:E,4,FALSE),IF(W1055="été",VLOOKUP(E1055,IC!A:E,3,FALSE),"erreur"))</f>
        <v>#N/A</v>
      </c>
      <c r="Q1055" s="15" t="e">
        <f>IF(P1055="NR",0,IF(F1055&lt;5,0,IF(P1055=1,VLOOKUP(F1055,IC!$G$1:$I$8,3,TRUE),
IF(P1055=2,VLOOKUP(F1055,IC!$K$1:$M$8,3,TRUE),
IF(P1055=3,VLOOKUP(F1055,IC!$O$1:$Q$8,3,TRUE),IF(P1055=4,VLOOKUP(F1055,IC!$S$2:$U$9,3,TRUE),
"erreur"))))))</f>
        <v>#N/A</v>
      </c>
      <c r="R1055" s="16" t="e">
        <f>IF(OR(V1055="NA",V1055="Transit",V1055&lt;Listes!$F$1),"non applicable",F1055/V1055)</f>
        <v>#N/A</v>
      </c>
      <c r="S1055" s="16" t="e">
        <f>IF(W1055="Transit","Non applicable",IF(AND(W1055="été",T1055&gt;Listes!F1054),F1055/T1055,IF(AND(W1055="Hiver",Hierarchisation!U1055&gt;Listes!F1054),F1055/U1055,"non applicable")))</f>
        <v>#N/A</v>
      </c>
      <c r="T1055" s="17" t="e">
        <f>IF(K1055="Centre",VLOOKUP(E1055,effectifs_ete,3,FALSE),IF(Hierarchisation!K1055="Grand Nord",VLOOKUP(Hierarchisation!E1055,effectifs_ete,4,FALSE),IF(Hierarchisation!K1055="Nord Est",VLOOKUP(Hierarchisation!E1055,effectifs_ete,5,FALSE),IF(Hierarchisation!K1055="Nord Ouest",VLOOKUP(Hierarchisation!E1055,effectifs_ete,6,FALSE),IF(Hierarchisation!K1055="Sud Est",VLOOKUP(Hierarchisation!E1055,effectifs_ete,7,FALSE),IF(Hierarchisation!K1055="Sud Ouest",VLOOKUP(Hierarchisation!E1055,effectifs_ete,8,FALSE),"Erreur Région"))))))</f>
        <v>#N/A</v>
      </c>
      <c r="U1055" s="17" t="e">
        <f>IF(K1055="Centre",VLOOKUP(E1055,effectifs_hiver,3,FALSE),IF(Hierarchisation!K1055="Grand Nord",VLOOKUP(Hierarchisation!E1055,effectifs_hiver,4,FALSE),IF(Hierarchisation!K1055="Nord Est",VLOOKUP(Hierarchisation!E1055,effectifs_hiver,5,FALSE),IF(Hierarchisation!K1055="Nord Ouest",VLOOKUP(Hierarchisation!E1055,effectifs_hiver,6,FALSE),IF(Hierarchisation!K1055="Sud Est",VLOOKUP(Hierarchisation!E1055,effectifs_hiver,7,FALSE),IF(Hierarchisation!K1055="Sud Ouest",VLOOKUP(Hierarchisation!E1055,effectifs_hiver,8,FALSE),"Erreur Région"))))))</f>
        <v>#N/A</v>
      </c>
      <c r="V1055" s="17" t="e">
        <f>IF(W1055="Transit","Transit",IF(W1055="hiver",VLOOKUP(E1055,'EFFECTIFS Hiver'!$A:$I,9,FALSE),IF(W1055="été",VLOOKUP(E1055,'EFFECTIFS Eté'!$A:$I,9,FALSE),"Erreur saison")))</f>
        <v>#N/A</v>
      </c>
      <c r="W1055" s="18" t="e">
        <f>VLOOKUP(D1055,Listes!B:C,2,FALSE)</f>
        <v>#N/A</v>
      </c>
    </row>
    <row r="1056" spans="1:23" ht="15.75" customHeight="1">
      <c r="A1056" s="11"/>
      <c r="B1056" s="11"/>
      <c r="C1056" s="11"/>
      <c r="D1056" s="11"/>
      <c r="E1056" s="11"/>
      <c r="F1056" s="11"/>
      <c r="G1056" s="11" t="e">
        <f>VLOOKUP(E1056,TAXONS!B:C,2,FALSE)</f>
        <v>#N/A</v>
      </c>
      <c r="H1056" s="13">
        <f t="shared" si="83"/>
        <v>0</v>
      </c>
      <c r="I1056" s="12" t="e">
        <f t="shared" si="84"/>
        <v>#N/A</v>
      </c>
      <c r="J1056" s="14" t="e">
        <f t="shared" si="85"/>
        <v>#N/A</v>
      </c>
      <c r="K1056" s="15" t="e">
        <f>VLOOKUP(B1056,REGIONS!A:D,4,FALSE)</f>
        <v>#N/A</v>
      </c>
      <c r="L1056" s="19" t="e">
        <f>VLOOKUP(G1056,Sensibilité!$A:$L,12,FALSE)</f>
        <v>#N/A</v>
      </c>
      <c r="M1056" s="19" t="e">
        <f t="shared" si="86"/>
        <v>#N/A</v>
      </c>
      <c r="N1056" s="19" t="e">
        <f t="shared" si="87"/>
        <v>#N/A</v>
      </c>
      <c r="O1056" s="15" t="str">
        <f>IF(D1056=Listes!$B$6,"SWARMING",IF(OR(D1056=Listes!$B$1,D1056=Listes!$B$2,D1056=Listes!$B$5),2,IF(OR(D1056=Listes!$B$3,D1056=Listes!$B$4),1,"erreur colonne D")))</f>
        <v>SWARMING</v>
      </c>
      <c r="P1056" s="15" t="e">
        <f>IF(OR(W1056="Hiver",W1056="Transit"),VLOOKUP(E1056,IC!A:E,4,FALSE),IF(W1056="été",VLOOKUP(E1056,IC!A:E,3,FALSE),"erreur"))</f>
        <v>#N/A</v>
      </c>
      <c r="Q1056" s="15" t="e">
        <f>IF(P1056="NR",0,IF(F1056&lt;5,0,IF(P1056=1,VLOOKUP(F1056,IC!$G$1:$I$8,3,TRUE),
IF(P1056=2,VLOOKUP(F1056,IC!$K$1:$M$8,3,TRUE),
IF(P1056=3,VLOOKUP(F1056,IC!$O$1:$Q$8,3,TRUE),IF(P1056=4,VLOOKUP(F1056,IC!$S$2:$U$9,3,TRUE),
"erreur"))))))</f>
        <v>#N/A</v>
      </c>
      <c r="R1056" s="16" t="e">
        <f>IF(OR(V1056="NA",V1056="Transit",V1056&lt;Listes!$F$1),"non applicable",F1056/V1056)</f>
        <v>#N/A</v>
      </c>
      <c r="S1056" s="16" t="e">
        <f>IF(W1056="Transit","Non applicable",IF(AND(W1056="été",T1056&gt;Listes!F1055),F1056/T1056,IF(AND(W1056="Hiver",Hierarchisation!U1056&gt;Listes!F1055),F1056/U1056,"non applicable")))</f>
        <v>#N/A</v>
      </c>
      <c r="T1056" s="17" t="e">
        <f>IF(K1056="Centre",VLOOKUP(E1056,effectifs_ete,3,FALSE),IF(Hierarchisation!K1056="Grand Nord",VLOOKUP(Hierarchisation!E1056,effectifs_ete,4,FALSE),IF(Hierarchisation!K1056="Nord Est",VLOOKUP(Hierarchisation!E1056,effectifs_ete,5,FALSE),IF(Hierarchisation!K1056="Nord Ouest",VLOOKUP(Hierarchisation!E1056,effectifs_ete,6,FALSE),IF(Hierarchisation!K1056="Sud Est",VLOOKUP(Hierarchisation!E1056,effectifs_ete,7,FALSE),IF(Hierarchisation!K1056="Sud Ouest",VLOOKUP(Hierarchisation!E1056,effectifs_ete,8,FALSE),"Erreur Région"))))))</f>
        <v>#N/A</v>
      </c>
      <c r="U1056" s="17" t="e">
        <f>IF(K1056="Centre",VLOOKUP(E1056,effectifs_hiver,3,FALSE),IF(Hierarchisation!K1056="Grand Nord",VLOOKUP(Hierarchisation!E1056,effectifs_hiver,4,FALSE),IF(Hierarchisation!K1056="Nord Est",VLOOKUP(Hierarchisation!E1056,effectifs_hiver,5,FALSE),IF(Hierarchisation!K1056="Nord Ouest",VLOOKUP(Hierarchisation!E1056,effectifs_hiver,6,FALSE),IF(Hierarchisation!K1056="Sud Est",VLOOKUP(Hierarchisation!E1056,effectifs_hiver,7,FALSE),IF(Hierarchisation!K1056="Sud Ouest",VLOOKUP(Hierarchisation!E1056,effectifs_hiver,8,FALSE),"Erreur Région"))))))</f>
        <v>#N/A</v>
      </c>
      <c r="V1056" s="17" t="e">
        <f>IF(W1056="Transit","Transit",IF(W1056="hiver",VLOOKUP(E1056,'EFFECTIFS Hiver'!$A:$I,9,FALSE),IF(W1056="été",VLOOKUP(E1056,'EFFECTIFS Eté'!$A:$I,9,FALSE),"Erreur saison")))</f>
        <v>#N/A</v>
      </c>
      <c r="W1056" s="18" t="e">
        <f>VLOOKUP(D1056,Listes!B:C,2,FALSE)</f>
        <v>#N/A</v>
      </c>
    </row>
    <row r="1057" spans="1:23" ht="15.75" customHeight="1">
      <c r="A1057" s="11"/>
      <c r="B1057" s="11"/>
      <c r="C1057" s="11"/>
      <c r="D1057" s="11"/>
      <c r="E1057" s="11"/>
      <c r="F1057" s="11"/>
      <c r="G1057" s="11" t="e">
        <f>VLOOKUP(E1057,TAXONS!B:C,2,FALSE)</f>
        <v>#N/A</v>
      </c>
      <c r="H1057" s="13">
        <f t="shared" si="83"/>
        <v>0</v>
      </c>
      <c r="I1057" s="12" t="e">
        <f t="shared" si="84"/>
        <v>#N/A</v>
      </c>
      <c r="J1057" s="14" t="e">
        <f t="shared" si="85"/>
        <v>#N/A</v>
      </c>
      <c r="K1057" s="15" t="e">
        <f>VLOOKUP(B1057,REGIONS!A:D,4,FALSE)</f>
        <v>#N/A</v>
      </c>
      <c r="L1057" s="19" t="e">
        <f>VLOOKUP(G1057,Sensibilité!$A:$L,12,FALSE)</f>
        <v>#N/A</v>
      </c>
      <c r="M1057" s="19" t="e">
        <f t="shared" si="86"/>
        <v>#N/A</v>
      </c>
      <c r="N1057" s="19" t="e">
        <f t="shared" si="87"/>
        <v>#N/A</v>
      </c>
      <c r="O1057" s="15" t="str">
        <f>IF(D1057=Listes!$B$6,"SWARMING",IF(OR(D1057=Listes!$B$1,D1057=Listes!$B$2,D1057=Listes!$B$5),2,IF(OR(D1057=Listes!$B$3,D1057=Listes!$B$4),1,"erreur colonne D")))</f>
        <v>SWARMING</v>
      </c>
      <c r="P1057" s="15" t="e">
        <f>IF(OR(W1057="Hiver",W1057="Transit"),VLOOKUP(E1057,IC!A:E,4,FALSE),IF(W1057="été",VLOOKUP(E1057,IC!A:E,3,FALSE),"erreur"))</f>
        <v>#N/A</v>
      </c>
      <c r="Q1057" s="15" t="e">
        <f>IF(P1057="NR",0,IF(F1057&lt;5,0,IF(P1057=1,VLOOKUP(F1057,IC!$G$1:$I$8,3,TRUE),
IF(P1057=2,VLOOKUP(F1057,IC!$K$1:$M$8,3,TRUE),
IF(P1057=3,VLOOKUP(F1057,IC!$O$1:$Q$8,3,TRUE),IF(P1057=4,VLOOKUP(F1057,IC!$S$2:$U$9,3,TRUE),
"erreur"))))))</f>
        <v>#N/A</v>
      </c>
      <c r="R1057" s="16" t="e">
        <f>IF(OR(V1057="NA",V1057="Transit",V1057&lt;Listes!$F$1),"non applicable",F1057/V1057)</f>
        <v>#N/A</v>
      </c>
      <c r="S1057" s="16" t="e">
        <f>IF(W1057="Transit","Non applicable",IF(AND(W1057="été",T1057&gt;Listes!F1056),F1057/T1057,IF(AND(W1057="Hiver",Hierarchisation!U1057&gt;Listes!F1056),F1057/U1057,"non applicable")))</f>
        <v>#N/A</v>
      </c>
      <c r="T1057" s="17" t="e">
        <f>IF(K1057="Centre",VLOOKUP(E1057,effectifs_ete,3,FALSE),IF(Hierarchisation!K1057="Grand Nord",VLOOKUP(Hierarchisation!E1057,effectifs_ete,4,FALSE),IF(Hierarchisation!K1057="Nord Est",VLOOKUP(Hierarchisation!E1057,effectifs_ete,5,FALSE),IF(Hierarchisation!K1057="Nord Ouest",VLOOKUP(Hierarchisation!E1057,effectifs_ete,6,FALSE),IF(Hierarchisation!K1057="Sud Est",VLOOKUP(Hierarchisation!E1057,effectifs_ete,7,FALSE),IF(Hierarchisation!K1057="Sud Ouest",VLOOKUP(Hierarchisation!E1057,effectifs_ete,8,FALSE),"Erreur Région"))))))</f>
        <v>#N/A</v>
      </c>
      <c r="U1057" s="17" t="e">
        <f>IF(K1057="Centre",VLOOKUP(E1057,effectifs_hiver,3,FALSE),IF(Hierarchisation!K1057="Grand Nord",VLOOKUP(Hierarchisation!E1057,effectifs_hiver,4,FALSE),IF(Hierarchisation!K1057="Nord Est",VLOOKUP(Hierarchisation!E1057,effectifs_hiver,5,FALSE),IF(Hierarchisation!K1057="Nord Ouest",VLOOKUP(Hierarchisation!E1057,effectifs_hiver,6,FALSE),IF(Hierarchisation!K1057="Sud Est",VLOOKUP(Hierarchisation!E1057,effectifs_hiver,7,FALSE),IF(Hierarchisation!K1057="Sud Ouest",VLOOKUP(Hierarchisation!E1057,effectifs_hiver,8,FALSE),"Erreur Région"))))))</f>
        <v>#N/A</v>
      </c>
      <c r="V1057" s="17" t="e">
        <f>IF(W1057="Transit","Transit",IF(W1057="hiver",VLOOKUP(E1057,'EFFECTIFS Hiver'!$A:$I,9,FALSE),IF(W1057="été",VLOOKUP(E1057,'EFFECTIFS Eté'!$A:$I,9,FALSE),"Erreur saison")))</f>
        <v>#N/A</v>
      </c>
      <c r="W1057" s="18" t="e">
        <f>VLOOKUP(D1057,Listes!B:C,2,FALSE)</f>
        <v>#N/A</v>
      </c>
    </row>
    <row r="1058" spans="1:23" ht="15.75" customHeight="1">
      <c r="A1058" s="11"/>
      <c r="B1058" s="11"/>
      <c r="C1058" s="11"/>
      <c r="D1058" s="11"/>
      <c r="E1058" s="11"/>
      <c r="F1058" s="11"/>
      <c r="G1058" s="11" t="e">
        <f>VLOOKUP(E1058,TAXONS!B:C,2,FALSE)</f>
        <v>#N/A</v>
      </c>
      <c r="H1058" s="13">
        <f t="shared" si="83"/>
        <v>0</v>
      </c>
      <c r="I1058" s="12" t="e">
        <f t="shared" si="84"/>
        <v>#N/A</v>
      </c>
      <c r="J1058" s="14" t="e">
        <f t="shared" si="85"/>
        <v>#N/A</v>
      </c>
      <c r="K1058" s="15" t="e">
        <f>VLOOKUP(B1058,REGIONS!A:D,4,FALSE)</f>
        <v>#N/A</v>
      </c>
      <c r="L1058" s="19" t="e">
        <f>VLOOKUP(G1058,Sensibilité!$A:$L,12,FALSE)</f>
        <v>#N/A</v>
      </c>
      <c r="M1058" s="19" t="e">
        <f t="shared" si="86"/>
        <v>#N/A</v>
      </c>
      <c r="N1058" s="19" t="e">
        <f t="shared" si="87"/>
        <v>#N/A</v>
      </c>
      <c r="O1058" s="15" t="str">
        <f>IF(D1058=Listes!$B$6,"SWARMING",IF(OR(D1058=Listes!$B$1,D1058=Listes!$B$2,D1058=Listes!$B$5),2,IF(OR(D1058=Listes!$B$3,D1058=Listes!$B$4),1,"erreur colonne D")))</f>
        <v>SWARMING</v>
      </c>
      <c r="P1058" s="15" t="e">
        <f>IF(OR(W1058="Hiver",W1058="Transit"),VLOOKUP(E1058,IC!A:E,4,FALSE),IF(W1058="été",VLOOKUP(E1058,IC!A:E,3,FALSE),"erreur"))</f>
        <v>#N/A</v>
      </c>
      <c r="Q1058" s="15" t="e">
        <f>IF(P1058="NR",0,IF(F1058&lt;5,0,IF(P1058=1,VLOOKUP(F1058,IC!$G$1:$I$8,3,TRUE),
IF(P1058=2,VLOOKUP(F1058,IC!$K$1:$M$8,3,TRUE),
IF(P1058=3,VLOOKUP(F1058,IC!$O$1:$Q$8,3,TRUE),IF(P1058=4,VLOOKUP(F1058,IC!$S$2:$U$9,3,TRUE),
"erreur"))))))</f>
        <v>#N/A</v>
      </c>
      <c r="R1058" s="16" t="e">
        <f>IF(OR(V1058="NA",V1058="Transit",V1058&lt;Listes!$F$1),"non applicable",F1058/V1058)</f>
        <v>#N/A</v>
      </c>
      <c r="S1058" s="16" t="e">
        <f>IF(W1058="Transit","Non applicable",IF(AND(W1058="été",T1058&gt;Listes!F1057),F1058/T1058,IF(AND(W1058="Hiver",Hierarchisation!U1058&gt;Listes!F1057),F1058/U1058,"non applicable")))</f>
        <v>#N/A</v>
      </c>
      <c r="T1058" s="17" t="e">
        <f>IF(K1058="Centre",VLOOKUP(E1058,effectifs_ete,3,FALSE),IF(Hierarchisation!K1058="Grand Nord",VLOOKUP(Hierarchisation!E1058,effectifs_ete,4,FALSE),IF(Hierarchisation!K1058="Nord Est",VLOOKUP(Hierarchisation!E1058,effectifs_ete,5,FALSE),IF(Hierarchisation!K1058="Nord Ouest",VLOOKUP(Hierarchisation!E1058,effectifs_ete,6,FALSE),IF(Hierarchisation!K1058="Sud Est",VLOOKUP(Hierarchisation!E1058,effectifs_ete,7,FALSE),IF(Hierarchisation!K1058="Sud Ouest",VLOOKUP(Hierarchisation!E1058,effectifs_ete,8,FALSE),"Erreur Région"))))))</f>
        <v>#N/A</v>
      </c>
      <c r="U1058" s="17" t="e">
        <f>IF(K1058="Centre",VLOOKUP(E1058,effectifs_hiver,3,FALSE),IF(Hierarchisation!K1058="Grand Nord",VLOOKUP(Hierarchisation!E1058,effectifs_hiver,4,FALSE),IF(Hierarchisation!K1058="Nord Est",VLOOKUP(Hierarchisation!E1058,effectifs_hiver,5,FALSE),IF(Hierarchisation!K1058="Nord Ouest",VLOOKUP(Hierarchisation!E1058,effectifs_hiver,6,FALSE),IF(Hierarchisation!K1058="Sud Est",VLOOKUP(Hierarchisation!E1058,effectifs_hiver,7,FALSE),IF(Hierarchisation!K1058="Sud Ouest",VLOOKUP(Hierarchisation!E1058,effectifs_hiver,8,FALSE),"Erreur Région"))))))</f>
        <v>#N/A</v>
      </c>
      <c r="V1058" s="17" t="e">
        <f>IF(W1058="Transit","Transit",IF(W1058="hiver",VLOOKUP(E1058,'EFFECTIFS Hiver'!$A:$I,9,FALSE),IF(W1058="été",VLOOKUP(E1058,'EFFECTIFS Eté'!$A:$I,9,FALSE),"Erreur saison")))</f>
        <v>#N/A</v>
      </c>
      <c r="W1058" s="18" t="e">
        <f>VLOOKUP(D1058,Listes!B:C,2,FALSE)</f>
        <v>#N/A</v>
      </c>
    </row>
    <row r="1059" spans="1:23" ht="15.75" customHeight="1">
      <c r="A1059" s="11"/>
      <c r="B1059" s="11"/>
      <c r="C1059" s="11"/>
      <c r="D1059" s="11"/>
      <c r="E1059" s="11"/>
      <c r="F1059" s="11"/>
      <c r="G1059" s="11" t="e">
        <f>VLOOKUP(E1059,TAXONS!B:C,2,FALSE)</f>
        <v>#N/A</v>
      </c>
      <c r="H1059" s="13">
        <f t="shared" si="83"/>
        <v>0</v>
      </c>
      <c r="I1059" s="12" t="e">
        <f t="shared" si="84"/>
        <v>#N/A</v>
      </c>
      <c r="J1059" s="14" t="e">
        <f t="shared" si="85"/>
        <v>#N/A</v>
      </c>
      <c r="K1059" s="15" t="e">
        <f>VLOOKUP(B1059,REGIONS!A:D,4,FALSE)</f>
        <v>#N/A</v>
      </c>
      <c r="L1059" s="19" t="e">
        <f>VLOOKUP(G1059,Sensibilité!$A:$L,12,FALSE)</f>
        <v>#N/A</v>
      </c>
      <c r="M1059" s="19" t="e">
        <f t="shared" si="86"/>
        <v>#N/A</v>
      </c>
      <c r="N1059" s="19" t="e">
        <f t="shared" si="87"/>
        <v>#N/A</v>
      </c>
      <c r="O1059" s="15" t="str">
        <f>IF(D1059=Listes!$B$6,"SWARMING",IF(OR(D1059=Listes!$B$1,D1059=Listes!$B$2,D1059=Listes!$B$5),2,IF(OR(D1059=Listes!$B$3,D1059=Listes!$B$4),1,"erreur colonne D")))</f>
        <v>SWARMING</v>
      </c>
      <c r="P1059" s="15" t="e">
        <f>IF(OR(W1059="Hiver",W1059="Transit"),VLOOKUP(E1059,IC!A:E,4,FALSE),IF(W1059="été",VLOOKUP(E1059,IC!A:E,3,FALSE),"erreur"))</f>
        <v>#N/A</v>
      </c>
      <c r="Q1059" s="15" t="e">
        <f>IF(P1059="NR",0,IF(F1059&lt;5,0,IF(P1059=1,VLOOKUP(F1059,IC!$G$1:$I$8,3,TRUE),
IF(P1059=2,VLOOKUP(F1059,IC!$K$1:$M$8,3,TRUE),
IF(P1059=3,VLOOKUP(F1059,IC!$O$1:$Q$8,3,TRUE),IF(P1059=4,VLOOKUP(F1059,IC!$S$2:$U$9,3,TRUE),
"erreur"))))))</f>
        <v>#N/A</v>
      </c>
      <c r="R1059" s="16" t="e">
        <f>IF(OR(V1059="NA",V1059="Transit",V1059&lt;Listes!$F$1),"non applicable",F1059/V1059)</f>
        <v>#N/A</v>
      </c>
      <c r="S1059" s="16" t="e">
        <f>IF(W1059="Transit","Non applicable",IF(AND(W1059="été",T1059&gt;Listes!F1058),F1059/T1059,IF(AND(W1059="Hiver",Hierarchisation!U1059&gt;Listes!F1058),F1059/U1059,"non applicable")))</f>
        <v>#N/A</v>
      </c>
      <c r="T1059" s="17" t="e">
        <f>IF(K1059="Centre",VLOOKUP(E1059,effectifs_ete,3,FALSE),IF(Hierarchisation!K1059="Grand Nord",VLOOKUP(Hierarchisation!E1059,effectifs_ete,4,FALSE),IF(Hierarchisation!K1059="Nord Est",VLOOKUP(Hierarchisation!E1059,effectifs_ete,5,FALSE),IF(Hierarchisation!K1059="Nord Ouest",VLOOKUP(Hierarchisation!E1059,effectifs_ete,6,FALSE),IF(Hierarchisation!K1059="Sud Est",VLOOKUP(Hierarchisation!E1059,effectifs_ete,7,FALSE),IF(Hierarchisation!K1059="Sud Ouest",VLOOKUP(Hierarchisation!E1059,effectifs_ete,8,FALSE),"Erreur Région"))))))</f>
        <v>#N/A</v>
      </c>
      <c r="U1059" s="17" t="e">
        <f>IF(K1059="Centre",VLOOKUP(E1059,effectifs_hiver,3,FALSE),IF(Hierarchisation!K1059="Grand Nord",VLOOKUP(Hierarchisation!E1059,effectifs_hiver,4,FALSE),IF(Hierarchisation!K1059="Nord Est",VLOOKUP(Hierarchisation!E1059,effectifs_hiver,5,FALSE),IF(Hierarchisation!K1059="Nord Ouest",VLOOKUP(Hierarchisation!E1059,effectifs_hiver,6,FALSE),IF(Hierarchisation!K1059="Sud Est",VLOOKUP(Hierarchisation!E1059,effectifs_hiver,7,FALSE),IF(Hierarchisation!K1059="Sud Ouest",VLOOKUP(Hierarchisation!E1059,effectifs_hiver,8,FALSE),"Erreur Région"))))))</f>
        <v>#N/A</v>
      </c>
      <c r="V1059" s="17" t="e">
        <f>IF(W1059="Transit","Transit",IF(W1059="hiver",VLOOKUP(E1059,'EFFECTIFS Hiver'!$A:$I,9,FALSE),IF(W1059="été",VLOOKUP(E1059,'EFFECTIFS Eté'!$A:$I,9,FALSE),"Erreur saison")))</f>
        <v>#N/A</v>
      </c>
      <c r="W1059" s="18" t="e">
        <f>VLOOKUP(D1059,Listes!B:C,2,FALSE)</f>
        <v>#N/A</v>
      </c>
    </row>
    <row r="1060" spans="1:23" ht="15.75" customHeight="1">
      <c r="A1060" s="11"/>
      <c r="B1060" s="11"/>
      <c r="C1060" s="11"/>
      <c r="D1060" s="11"/>
      <c r="E1060" s="11"/>
      <c r="F1060" s="11"/>
      <c r="G1060" s="11" t="e">
        <f>VLOOKUP(E1060,TAXONS!B:C,2,FALSE)</f>
        <v>#N/A</v>
      </c>
      <c r="H1060" s="13">
        <f t="shared" si="83"/>
        <v>0</v>
      </c>
      <c r="I1060" s="12" t="e">
        <f t="shared" si="84"/>
        <v>#N/A</v>
      </c>
      <c r="J1060" s="14" t="e">
        <f t="shared" si="85"/>
        <v>#N/A</v>
      </c>
      <c r="K1060" s="15" t="e">
        <f>VLOOKUP(B1060,REGIONS!A:D,4,FALSE)</f>
        <v>#N/A</v>
      </c>
      <c r="L1060" s="19" t="e">
        <f>VLOOKUP(G1060,Sensibilité!$A:$L,12,FALSE)</f>
        <v>#N/A</v>
      </c>
      <c r="M1060" s="19" t="e">
        <f t="shared" si="86"/>
        <v>#N/A</v>
      </c>
      <c r="N1060" s="19" t="e">
        <f t="shared" si="87"/>
        <v>#N/A</v>
      </c>
      <c r="O1060" s="15" t="str">
        <f>IF(D1060=Listes!$B$6,"SWARMING",IF(OR(D1060=Listes!$B$1,D1060=Listes!$B$2,D1060=Listes!$B$5),2,IF(OR(D1060=Listes!$B$3,D1060=Listes!$B$4),1,"erreur colonne D")))</f>
        <v>SWARMING</v>
      </c>
      <c r="P1060" s="15" t="e">
        <f>IF(OR(W1060="Hiver",W1060="Transit"),VLOOKUP(E1060,IC!A:E,4,FALSE),IF(W1060="été",VLOOKUP(E1060,IC!A:E,3,FALSE),"erreur"))</f>
        <v>#N/A</v>
      </c>
      <c r="Q1060" s="15" t="e">
        <f>IF(P1060="NR",0,IF(F1060&lt;5,0,IF(P1060=1,VLOOKUP(F1060,IC!$G$1:$I$8,3,TRUE),
IF(P1060=2,VLOOKUP(F1060,IC!$K$1:$M$8,3,TRUE),
IF(P1060=3,VLOOKUP(F1060,IC!$O$1:$Q$8,3,TRUE),IF(P1060=4,VLOOKUP(F1060,IC!$S$2:$U$9,3,TRUE),
"erreur"))))))</f>
        <v>#N/A</v>
      </c>
      <c r="R1060" s="16" t="e">
        <f>IF(OR(V1060="NA",V1060="Transit",V1060&lt;Listes!$F$1),"non applicable",F1060/V1060)</f>
        <v>#N/A</v>
      </c>
      <c r="S1060" s="16" t="e">
        <f>IF(W1060="Transit","Non applicable",IF(AND(W1060="été",T1060&gt;Listes!F1059),F1060/T1060,IF(AND(W1060="Hiver",Hierarchisation!U1060&gt;Listes!F1059),F1060/U1060,"non applicable")))</f>
        <v>#N/A</v>
      </c>
      <c r="T1060" s="17" t="e">
        <f>IF(K1060="Centre",VLOOKUP(E1060,effectifs_ete,3,FALSE),IF(Hierarchisation!K1060="Grand Nord",VLOOKUP(Hierarchisation!E1060,effectifs_ete,4,FALSE),IF(Hierarchisation!K1060="Nord Est",VLOOKUP(Hierarchisation!E1060,effectifs_ete,5,FALSE),IF(Hierarchisation!K1060="Nord Ouest",VLOOKUP(Hierarchisation!E1060,effectifs_ete,6,FALSE),IF(Hierarchisation!K1060="Sud Est",VLOOKUP(Hierarchisation!E1060,effectifs_ete,7,FALSE),IF(Hierarchisation!K1060="Sud Ouest",VLOOKUP(Hierarchisation!E1060,effectifs_ete,8,FALSE),"Erreur Région"))))))</f>
        <v>#N/A</v>
      </c>
      <c r="U1060" s="17" t="e">
        <f>IF(K1060="Centre",VLOOKUP(E1060,effectifs_hiver,3,FALSE),IF(Hierarchisation!K1060="Grand Nord",VLOOKUP(Hierarchisation!E1060,effectifs_hiver,4,FALSE),IF(Hierarchisation!K1060="Nord Est",VLOOKUP(Hierarchisation!E1060,effectifs_hiver,5,FALSE),IF(Hierarchisation!K1060="Nord Ouest",VLOOKUP(Hierarchisation!E1060,effectifs_hiver,6,FALSE),IF(Hierarchisation!K1060="Sud Est",VLOOKUP(Hierarchisation!E1060,effectifs_hiver,7,FALSE),IF(Hierarchisation!K1060="Sud Ouest",VLOOKUP(Hierarchisation!E1060,effectifs_hiver,8,FALSE),"Erreur Région"))))))</f>
        <v>#N/A</v>
      </c>
      <c r="V1060" s="17" t="e">
        <f>IF(W1060="Transit","Transit",IF(W1060="hiver",VLOOKUP(E1060,'EFFECTIFS Hiver'!$A:$I,9,FALSE),IF(W1060="été",VLOOKUP(E1060,'EFFECTIFS Eté'!$A:$I,9,FALSE),"Erreur saison")))</f>
        <v>#N/A</v>
      </c>
      <c r="W1060" s="18" t="e">
        <f>VLOOKUP(D1060,Listes!B:C,2,FALSE)</f>
        <v>#N/A</v>
      </c>
    </row>
    <row r="1061" spans="1:23" ht="15.75" customHeight="1">
      <c r="A1061" s="11"/>
      <c r="B1061" s="11"/>
      <c r="C1061" s="11"/>
      <c r="D1061" s="11"/>
      <c r="E1061" s="11"/>
      <c r="F1061" s="11"/>
      <c r="G1061" s="11" t="e">
        <f>VLOOKUP(E1061,TAXONS!B:C,2,FALSE)</f>
        <v>#N/A</v>
      </c>
      <c r="H1061" s="13">
        <f t="shared" si="83"/>
        <v>0</v>
      </c>
      <c r="I1061" s="12" t="e">
        <f t="shared" si="84"/>
        <v>#N/A</v>
      </c>
      <c r="J1061" s="14" t="e">
        <f t="shared" si="85"/>
        <v>#N/A</v>
      </c>
      <c r="K1061" s="15" t="e">
        <f>VLOOKUP(B1061,REGIONS!A:D,4,FALSE)</f>
        <v>#N/A</v>
      </c>
      <c r="L1061" s="19" t="e">
        <f>VLOOKUP(G1061,Sensibilité!$A:$L,12,FALSE)</f>
        <v>#N/A</v>
      </c>
      <c r="M1061" s="19" t="e">
        <f t="shared" si="86"/>
        <v>#N/A</v>
      </c>
      <c r="N1061" s="19" t="e">
        <f t="shared" si="87"/>
        <v>#N/A</v>
      </c>
      <c r="O1061" s="15" t="str">
        <f>IF(D1061=Listes!$B$6,"SWARMING",IF(OR(D1061=Listes!$B$1,D1061=Listes!$B$2,D1061=Listes!$B$5),2,IF(OR(D1061=Listes!$B$3,D1061=Listes!$B$4),1,"erreur colonne D")))</f>
        <v>SWARMING</v>
      </c>
      <c r="P1061" s="15" t="e">
        <f>IF(OR(W1061="Hiver",W1061="Transit"),VLOOKUP(E1061,IC!A:E,4,FALSE),IF(W1061="été",VLOOKUP(E1061,IC!A:E,3,FALSE),"erreur"))</f>
        <v>#N/A</v>
      </c>
      <c r="Q1061" s="15" t="e">
        <f>IF(P1061="NR",0,IF(F1061&lt;5,0,IF(P1061=1,VLOOKUP(F1061,IC!$G$1:$I$8,3,TRUE),
IF(P1061=2,VLOOKUP(F1061,IC!$K$1:$M$8,3,TRUE),
IF(P1061=3,VLOOKUP(F1061,IC!$O$1:$Q$8,3,TRUE),IF(P1061=4,VLOOKUP(F1061,IC!$S$2:$U$9,3,TRUE),
"erreur"))))))</f>
        <v>#N/A</v>
      </c>
      <c r="R1061" s="16" t="e">
        <f>IF(OR(V1061="NA",V1061="Transit",V1061&lt;Listes!$F$1),"non applicable",F1061/V1061)</f>
        <v>#N/A</v>
      </c>
      <c r="S1061" s="16" t="e">
        <f>IF(W1061="Transit","Non applicable",IF(AND(W1061="été",T1061&gt;Listes!F1060),F1061/T1061,IF(AND(W1061="Hiver",Hierarchisation!U1061&gt;Listes!F1060),F1061/U1061,"non applicable")))</f>
        <v>#N/A</v>
      </c>
      <c r="T1061" s="17" t="e">
        <f>IF(K1061="Centre",VLOOKUP(E1061,effectifs_ete,3,FALSE),IF(Hierarchisation!K1061="Grand Nord",VLOOKUP(Hierarchisation!E1061,effectifs_ete,4,FALSE),IF(Hierarchisation!K1061="Nord Est",VLOOKUP(Hierarchisation!E1061,effectifs_ete,5,FALSE),IF(Hierarchisation!K1061="Nord Ouest",VLOOKUP(Hierarchisation!E1061,effectifs_ete,6,FALSE),IF(Hierarchisation!K1061="Sud Est",VLOOKUP(Hierarchisation!E1061,effectifs_ete,7,FALSE),IF(Hierarchisation!K1061="Sud Ouest",VLOOKUP(Hierarchisation!E1061,effectifs_ete,8,FALSE),"Erreur Région"))))))</f>
        <v>#N/A</v>
      </c>
      <c r="U1061" s="17" t="e">
        <f>IF(K1061="Centre",VLOOKUP(E1061,effectifs_hiver,3,FALSE),IF(Hierarchisation!K1061="Grand Nord",VLOOKUP(Hierarchisation!E1061,effectifs_hiver,4,FALSE),IF(Hierarchisation!K1061="Nord Est",VLOOKUP(Hierarchisation!E1061,effectifs_hiver,5,FALSE),IF(Hierarchisation!K1061="Nord Ouest",VLOOKUP(Hierarchisation!E1061,effectifs_hiver,6,FALSE),IF(Hierarchisation!K1061="Sud Est",VLOOKUP(Hierarchisation!E1061,effectifs_hiver,7,FALSE),IF(Hierarchisation!K1061="Sud Ouest",VLOOKUP(Hierarchisation!E1061,effectifs_hiver,8,FALSE),"Erreur Région"))))))</f>
        <v>#N/A</v>
      </c>
      <c r="V1061" s="17" t="e">
        <f>IF(W1061="Transit","Transit",IF(W1061="hiver",VLOOKUP(E1061,'EFFECTIFS Hiver'!$A:$I,9,FALSE),IF(W1061="été",VLOOKUP(E1061,'EFFECTIFS Eté'!$A:$I,9,FALSE),"Erreur saison")))</f>
        <v>#N/A</v>
      </c>
      <c r="W1061" s="18" t="e">
        <f>VLOOKUP(D1061,Listes!B:C,2,FALSE)</f>
        <v>#N/A</v>
      </c>
    </row>
    <row r="1062" spans="1:23" ht="15.75" customHeight="1">
      <c r="A1062" s="11"/>
      <c r="B1062" s="11"/>
      <c r="C1062" s="11"/>
      <c r="D1062" s="11"/>
      <c r="E1062" s="11"/>
      <c r="F1062" s="11"/>
      <c r="G1062" s="11" t="e">
        <f>VLOOKUP(E1062,TAXONS!B:C,2,FALSE)</f>
        <v>#N/A</v>
      </c>
      <c r="H1062" s="13">
        <f t="shared" si="83"/>
        <v>0</v>
      </c>
      <c r="I1062" s="12" t="e">
        <f t="shared" si="84"/>
        <v>#N/A</v>
      </c>
      <c r="J1062" s="14" t="e">
        <f t="shared" si="85"/>
        <v>#N/A</v>
      </c>
      <c r="K1062" s="15" t="e">
        <f>VLOOKUP(B1062,REGIONS!A:D,4,FALSE)</f>
        <v>#N/A</v>
      </c>
      <c r="L1062" s="19" t="e">
        <f>VLOOKUP(G1062,Sensibilité!$A:$L,12,FALSE)</f>
        <v>#N/A</v>
      </c>
      <c r="M1062" s="19" t="e">
        <f t="shared" si="86"/>
        <v>#N/A</v>
      </c>
      <c r="N1062" s="19" t="e">
        <f t="shared" si="87"/>
        <v>#N/A</v>
      </c>
      <c r="O1062" s="15" t="str">
        <f>IF(D1062=Listes!$B$6,"SWARMING",IF(OR(D1062=Listes!$B$1,D1062=Listes!$B$2,D1062=Listes!$B$5),2,IF(OR(D1062=Listes!$B$3,D1062=Listes!$B$4),1,"erreur colonne D")))</f>
        <v>SWARMING</v>
      </c>
      <c r="P1062" s="15" t="e">
        <f>IF(OR(W1062="Hiver",W1062="Transit"),VLOOKUP(E1062,IC!A:E,4,FALSE),IF(W1062="été",VLOOKUP(E1062,IC!A:E,3,FALSE),"erreur"))</f>
        <v>#N/A</v>
      </c>
      <c r="Q1062" s="15" t="e">
        <f>IF(P1062="NR",0,IF(F1062&lt;5,0,IF(P1062=1,VLOOKUP(F1062,IC!$G$1:$I$8,3,TRUE),
IF(P1062=2,VLOOKUP(F1062,IC!$K$1:$M$8,3,TRUE),
IF(P1062=3,VLOOKUP(F1062,IC!$O$1:$Q$8,3,TRUE),IF(P1062=4,VLOOKUP(F1062,IC!$S$2:$U$9,3,TRUE),
"erreur"))))))</f>
        <v>#N/A</v>
      </c>
      <c r="R1062" s="16" t="e">
        <f>IF(OR(V1062="NA",V1062="Transit",V1062&lt;Listes!$F$1),"non applicable",F1062/V1062)</f>
        <v>#N/A</v>
      </c>
      <c r="S1062" s="16" t="e">
        <f>IF(W1062="Transit","Non applicable",IF(AND(W1062="été",T1062&gt;Listes!F1061),F1062/T1062,IF(AND(W1062="Hiver",Hierarchisation!U1062&gt;Listes!F1061),F1062/U1062,"non applicable")))</f>
        <v>#N/A</v>
      </c>
      <c r="T1062" s="17" t="e">
        <f>IF(K1062="Centre",VLOOKUP(E1062,effectifs_ete,3,FALSE),IF(Hierarchisation!K1062="Grand Nord",VLOOKUP(Hierarchisation!E1062,effectifs_ete,4,FALSE),IF(Hierarchisation!K1062="Nord Est",VLOOKUP(Hierarchisation!E1062,effectifs_ete,5,FALSE),IF(Hierarchisation!K1062="Nord Ouest",VLOOKUP(Hierarchisation!E1062,effectifs_ete,6,FALSE),IF(Hierarchisation!K1062="Sud Est",VLOOKUP(Hierarchisation!E1062,effectifs_ete,7,FALSE),IF(Hierarchisation!K1062="Sud Ouest",VLOOKUP(Hierarchisation!E1062,effectifs_ete,8,FALSE),"Erreur Région"))))))</f>
        <v>#N/A</v>
      </c>
      <c r="U1062" s="17" t="e">
        <f>IF(K1062="Centre",VLOOKUP(E1062,effectifs_hiver,3,FALSE),IF(Hierarchisation!K1062="Grand Nord",VLOOKUP(Hierarchisation!E1062,effectifs_hiver,4,FALSE),IF(Hierarchisation!K1062="Nord Est",VLOOKUP(Hierarchisation!E1062,effectifs_hiver,5,FALSE),IF(Hierarchisation!K1062="Nord Ouest",VLOOKUP(Hierarchisation!E1062,effectifs_hiver,6,FALSE),IF(Hierarchisation!K1062="Sud Est",VLOOKUP(Hierarchisation!E1062,effectifs_hiver,7,FALSE),IF(Hierarchisation!K1062="Sud Ouest",VLOOKUP(Hierarchisation!E1062,effectifs_hiver,8,FALSE),"Erreur Région"))))))</f>
        <v>#N/A</v>
      </c>
      <c r="V1062" s="17" t="e">
        <f>IF(W1062="Transit","Transit",IF(W1062="hiver",VLOOKUP(E1062,'EFFECTIFS Hiver'!$A:$I,9,FALSE),IF(W1062="été",VLOOKUP(E1062,'EFFECTIFS Eté'!$A:$I,9,FALSE),"Erreur saison")))</f>
        <v>#N/A</v>
      </c>
      <c r="W1062" s="18" t="e">
        <f>VLOOKUP(D1062,Listes!B:C,2,FALSE)</f>
        <v>#N/A</v>
      </c>
    </row>
    <row r="1063" spans="1:23" ht="15.75" customHeight="1">
      <c r="A1063" s="11"/>
      <c r="B1063" s="11"/>
      <c r="C1063" s="11"/>
      <c r="D1063" s="11"/>
      <c r="E1063" s="11"/>
      <c r="F1063" s="11"/>
      <c r="G1063" s="11" t="e">
        <f>VLOOKUP(E1063,TAXONS!B:C,2,FALSE)</f>
        <v>#N/A</v>
      </c>
      <c r="H1063" s="13">
        <f t="shared" si="83"/>
        <v>0</v>
      </c>
      <c r="I1063" s="12" t="e">
        <f t="shared" si="84"/>
        <v>#N/A</v>
      </c>
      <c r="J1063" s="14" t="e">
        <f t="shared" si="85"/>
        <v>#N/A</v>
      </c>
      <c r="K1063" s="15" t="e">
        <f>VLOOKUP(B1063,REGIONS!A:D,4,FALSE)</f>
        <v>#N/A</v>
      </c>
      <c r="L1063" s="19" t="e">
        <f>VLOOKUP(G1063,Sensibilité!$A:$L,12,FALSE)</f>
        <v>#N/A</v>
      </c>
      <c r="M1063" s="19" t="e">
        <f t="shared" si="86"/>
        <v>#N/A</v>
      </c>
      <c r="N1063" s="19" t="e">
        <f t="shared" si="87"/>
        <v>#N/A</v>
      </c>
      <c r="O1063" s="15" t="str">
        <f>IF(D1063=Listes!$B$6,"SWARMING",IF(OR(D1063=Listes!$B$1,D1063=Listes!$B$2,D1063=Listes!$B$5),2,IF(OR(D1063=Listes!$B$3,D1063=Listes!$B$4),1,"erreur colonne D")))</f>
        <v>SWARMING</v>
      </c>
      <c r="P1063" s="15" t="e">
        <f>IF(OR(W1063="Hiver",W1063="Transit"),VLOOKUP(E1063,IC!A:E,4,FALSE),IF(W1063="été",VLOOKUP(E1063,IC!A:E,3,FALSE),"erreur"))</f>
        <v>#N/A</v>
      </c>
      <c r="Q1063" s="15" t="e">
        <f>IF(P1063="NR",0,IF(F1063&lt;5,0,IF(P1063=1,VLOOKUP(F1063,IC!$G$1:$I$8,3,TRUE),
IF(P1063=2,VLOOKUP(F1063,IC!$K$1:$M$8,3,TRUE),
IF(P1063=3,VLOOKUP(F1063,IC!$O$1:$Q$8,3,TRUE),IF(P1063=4,VLOOKUP(F1063,IC!$S$2:$U$9,3,TRUE),
"erreur"))))))</f>
        <v>#N/A</v>
      </c>
      <c r="R1063" s="16" t="e">
        <f>IF(OR(V1063="NA",V1063="Transit",V1063&lt;Listes!$F$1),"non applicable",F1063/V1063)</f>
        <v>#N/A</v>
      </c>
      <c r="S1063" s="16" t="e">
        <f>IF(W1063="Transit","Non applicable",IF(AND(W1063="été",T1063&gt;Listes!F1062),F1063/T1063,IF(AND(W1063="Hiver",Hierarchisation!U1063&gt;Listes!F1062),F1063/U1063,"non applicable")))</f>
        <v>#N/A</v>
      </c>
      <c r="T1063" s="17" t="e">
        <f>IF(K1063="Centre",VLOOKUP(E1063,effectifs_ete,3,FALSE),IF(Hierarchisation!K1063="Grand Nord",VLOOKUP(Hierarchisation!E1063,effectifs_ete,4,FALSE),IF(Hierarchisation!K1063="Nord Est",VLOOKUP(Hierarchisation!E1063,effectifs_ete,5,FALSE),IF(Hierarchisation!K1063="Nord Ouest",VLOOKUP(Hierarchisation!E1063,effectifs_ete,6,FALSE),IF(Hierarchisation!K1063="Sud Est",VLOOKUP(Hierarchisation!E1063,effectifs_ete,7,FALSE),IF(Hierarchisation!K1063="Sud Ouest",VLOOKUP(Hierarchisation!E1063,effectifs_ete,8,FALSE),"Erreur Région"))))))</f>
        <v>#N/A</v>
      </c>
      <c r="U1063" s="17" t="e">
        <f>IF(K1063="Centre",VLOOKUP(E1063,effectifs_hiver,3,FALSE),IF(Hierarchisation!K1063="Grand Nord",VLOOKUP(Hierarchisation!E1063,effectifs_hiver,4,FALSE),IF(Hierarchisation!K1063="Nord Est",VLOOKUP(Hierarchisation!E1063,effectifs_hiver,5,FALSE),IF(Hierarchisation!K1063="Nord Ouest",VLOOKUP(Hierarchisation!E1063,effectifs_hiver,6,FALSE),IF(Hierarchisation!K1063="Sud Est",VLOOKUP(Hierarchisation!E1063,effectifs_hiver,7,FALSE),IF(Hierarchisation!K1063="Sud Ouest",VLOOKUP(Hierarchisation!E1063,effectifs_hiver,8,FALSE),"Erreur Région"))))))</f>
        <v>#N/A</v>
      </c>
      <c r="V1063" s="17" t="e">
        <f>IF(W1063="Transit","Transit",IF(W1063="hiver",VLOOKUP(E1063,'EFFECTIFS Hiver'!$A:$I,9,FALSE),IF(W1063="été",VLOOKUP(E1063,'EFFECTIFS Eté'!$A:$I,9,FALSE),"Erreur saison")))</f>
        <v>#N/A</v>
      </c>
      <c r="W1063" s="18" t="e">
        <f>VLOOKUP(D1063,Listes!B:C,2,FALSE)</f>
        <v>#N/A</v>
      </c>
    </row>
    <row r="1064" spans="1:23" ht="15.75" customHeight="1">
      <c r="A1064" s="11"/>
      <c r="B1064" s="11"/>
      <c r="C1064" s="11"/>
      <c r="D1064" s="11"/>
      <c r="E1064" s="11"/>
      <c r="F1064" s="11"/>
      <c r="G1064" s="11" t="e">
        <f>VLOOKUP(E1064,TAXONS!B:C,2,FALSE)</f>
        <v>#N/A</v>
      </c>
      <c r="H1064" s="13">
        <f t="shared" si="83"/>
        <v>0</v>
      </c>
      <c r="I1064" s="12" t="e">
        <f t="shared" si="84"/>
        <v>#N/A</v>
      </c>
      <c r="J1064" s="14" t="e">
        <f t="shared" si="85"/>
        <v>#N/A</v>
      </c>
      <c r="K1064" s="15" t="e">
        <f>VLOOKUP(B1064,REGIONS!A:D,4,FALSE)</f>
        <v>#N/A</v>
      </c>
      <c r="L1064" s="19" t="e">
        <f>VLOOKUP(G1064,Sensibilité!$A:$L,12,FALSE)</f>
        <v>#N/A</v>
      </c>
      <c r="M1064" s="19" t="e">
        <f t="shared" si="86"/>
        <v>#N/A</v>
      </c>
      <c r="N1064" s="19" t="e">
        <f t="shared" si="87"/>
        <v>#N/A</v>
      </c>
      <c r="O1064" s="15" t="str">
        <f>IF(D1064=Listes!$B$6,"SWARMING",IF(OR(D1064=Listes!$B$1,D1064=Listes!$B$2,D1064=Listes!$B$5),2,IF(OR(D1064=Listes!$B$3,D1064=Listes!$B$4),1,"erreur colonne D")))</f>
        <v>SWARMING</v>
      </c>
      <c r="P1064" s="15" t="e">
        <f>IF(OR(W1064="Hiver",W1064="Transit"),VLOOKUP(E1064,IC!A:E,4,FALSE),IF(W1064="été",VLOOKUP(E1064,IC!A:E,3,FALSE),"erreur"))</f>
        <v>#N/A</v>
      </c>
      <c r="Q1064" s="15" t="e">
        <f>IF(P1064="NR",0,IF(F1064&lt;5,0,IF(P1064=1,VLOOKUP(F1064,IC!$G$1:$I$8,3,TRUE),
IF(P1064=2,VLOOKUP(F1064,IC!$K$1:$M$8,3,TRUE),
IF(P1064=3,VLOOKUP(F1064,IC!$O$1:$Q$8,3,TRUE),IF(P1064=4,VLOOKUP(F1064,IC!$S$2:$U$9,3,TRUE),
"erreur"))))))</f>
        <v>#N/A</v>
      </c>
      <c r="R1064" s="16" t="e">
        <f>IF(OR(V1064="NA",V1064="Transit",V1064&lt;Listes!$F$1),"non applicable",F1064/V1064)</f>
        <v>#N/A</v>
      </c>
      <c r="S1064" s="16" t="e">
        <f>IF(W1064="Transit","Non applicable",IF(AND(W1064="été",T1064&gt;Listes!F1063),F1064/T1064,IF(AND(W1064="Hiver",Hierarchisation!U1064&gt;Listes!F1063),F1064/U1064,"non applicable")))</f>
        <v>#N/A</v>
      </c>
      <c r="T1064" s="17" t="e">
        <f>IF(K1064="Centre",VLOOKUP(E1064,effectifs_ete,3,FALSE),IF(Hierarchisation!K1064="Grand Nord",VLOOKUP(Hierarchisation!E1064,effectifs_ete,4,FALSE),IF(Hierarchisation!K1064="Nord Est",VLOOKUP(Hierarchisation!E1064,effectifs_ete,5,FALSE),IF(Hierarchisation!K1064="Nord Ouest",VLOOKUP(Hierarchisation!E1064,effectifs_ete,6,FALSE),IF(Hierarchisation!K1064="Sud Est",VLOOKUP(Hierarchisation!E1064,effectifs_ete,7,FALSE),IF(Hierarchisation!K1064="Sud Ouest",VLOOKUP(Hierarchisation!E1064,effectifs_ete,8,FALSE),"Erreur Région"))))))</f>
        <v>#N/A</v>
      </c>
      <c r="U1064" s="17" t="e">
        <f>IF(K1064="Centre",VLOOKUP(E1064,effectifs_hiver,3,FALSE),IF(Hierarchisation!K1064="Grand Nord",VLOOKUP(Hierarchisation!E1064,effectifs_hiver,4,FALSE),IF(Hierarchisation!K1064="Nord Est",VLOOKUP(Hierarchisation!E1064,effectifs_hiver,5,FALSE),IF(Hierarchisation!K1064="Nord Ouest",VLOOKUP(Hierarchisation!E1064,effectifs_hiver,6,FALSE),IF(Hierarchisation!K1064="Sud Est",VLOOKUP(Hierarchisation!E1064,effectifs_hiver,7,FALSE),IF(Hierarchisation!K1064="Sud Ouest",VLOOKUP(Hierarchisation!E1064,effectifs_hiver,8,FALSE),"Erreur Région"))))))</f>
        <v>#N/A</v>
      </c>
      <c r="V1064" s="17" t="e">
        <f>IF(W1064="Transit","Transit",IF(W1064="hiver",VLOOKUP(E1064,'EFFECTIFS Hiver'!$A:$I,9,FALSE),IF(W1064="été",VLOOKUP(E1064,'EFFECTIFS Eté'!$A:$I,9,FALSE),"Erreur saison")))</f>
        <v>#N/A</v>
      </c>
      <c r="W1064" s="18" t="e">
        <f>VLOOKUP(D1064,Listes!B:C,2,FALSE)</f>
        <v>#N/A</v>
      </c>
    </row>
    <row r="1065" spans="1:23" ht="15.75" customHeight="1">
      <c r="A1065" s="11"/>
      <c r="B1065" s="11"/>
      <c r="C1065" s="11"/>
      <c r="D1065" s="11"/>
      <c r="E1065" s="11"/>
      <c r="F1065" s="11"/>
      <c r="G1065" s="11" t="e">
        <f>VLOOKUP(E1065,TAXONS!B:C,2,FALSE)</f>
        <v>#N/A</v>
      </c>
      <c r="H1065" s="13">
        <f t="shared" si="83"/>
        <v>0</v>
      </c>
      <c r="I1065" s="12" t="e">
        <f t="shared" si="84"/>
        <v>#N/A</v>
      </c>
      <c r="J1065" s="14" t="e">
        <f t="shared" si="85"/>
        <v>#N/A</v>
      </c>
      <c r="K1065" s="15" t="e">
        <f>VLOOKUP(B1065,REGIONS!A:D,4,FALSE)</f>
        <v>#N/A</v>
      </c>
      <c r="L1065" s="19" t="e">
        <f>VLOOKUP(G1065,Sensibilité!$A:$L,12,FALSE)</f>
        <v>#N/A</v>
      </c>
      <c r="M1065" s="19" t="e">
        <f t="shared" si="86"/>
        <v>#N/A</v>
      </c>
      <c r="N1065" s="19" t="e">
        <f t="shared" si="87"/>
        <v>#N/A</v>
      </c>
      <c r="O1065" s="15" t="str">
        <f>IF(D1065=Listes!$B$6,"SWARMING",IF(OR(D1065=Listes!$B$1,D1065=Listes!$B$2,D1065=Listes!$B$5),2,IF(OR(D1065=Listes!$B$3,D1065=Listes!$B$4),1,"erreur colonne D")))</f>
        <v>SWARMING</v>
      </c>
      <c r="P1065" s="15" t="e">
        <f>IF(OR(W1065="Hiver",W1065="Transit"),VLOOKUP(E1065,IC!A:E,4,FALSE),IF(W1065="été",VLOOKUP(E1065,IC!A:E,3,FALSE),"erreur"))</f>
        <v>#N/A</v>
      </c>
      <c r="Q1065" s="15" t="e">
        <f>IF(P1065="NR",0,IF(F1065&lt;5,0,IF(P1065=1,VLOOKUP(F1065,IC!$G$1:$I$8,3,TRUE),
IF(P1065=2,VLOOKUP(F1065,IC!$K$1:$M$8,3,TRUE),
IF(P1065=3,VLOOKUP(F1065,IC!$O$1:$Q$8,3,TRUE),IF(P1065=4,VLOOKUP(F1065,IC!$S$2:$U$9,3,TRUE),
"erreur"))))))</f>
        <v>#N/A</v>
      </c>
      <c r="R1065" s="16" t="e">
        <f>IF(OR(V1065="NA",V1065="Transit",V1065&lt;Listes!$F$1),"non applicable",F1065/V1065)</f>
        <v>#N/A</v>
      </c>
      <c r="S1065" s="16" t="e">
        <f>IF(W1065="Transit","Non applicable",IF(AND(W1065="été",T1065&gt;Listes!F1064),F1065/T1065,IF(AND(W1065="Hiver",Hierarchisation!U1065&gt;Listes!F1064),F1065/U1065,"non applicable")))</f>
        <v>#N/A</v>
      </c>
      <c r="T1065" s="17" t="e">
        <f>IF(K1065="Centre",VLOOKUP(E1065,effectifs_ete,3,FALSE),IF(Hierarchisation!K1065="Grand Nord",VLOOKUP(Hierarchisation!E1065,effectifs_ete,4,FALSE),IF(Hierarchisation!K1065="Nord Est",VLOOKUP(Hierarchisation!E1065,effectifs_ete,5,FALSE),IF(Hierarchisation!K1065="Nord Ouest",VLOOKUP(Hierarchisation!E1065,effectifs_ete,6,FALSE),IF(Hierarchisation!K1065="Sud Est",VLOOKUP(Hierarchisation!E1065,effectifs_ete,7,FALSE),IF(Hierarchisation!K1065="Sud Ouest",VLOOKUP(Hierarchisation!E1065,effectifs_ete,8,FALSE),"Erreur Région"))))))</f>
        <v>#N/A</v>
      </c>
      <c r="U1065" s="17" t="e">
        <f>IF(K1065="Centre",VLOOKUP(E1065,effectifs_hiver,3,FALSE),IF(Hierarchisation!K1065="Grand Nord",VLOOKUP(Hierarchisation!E1065,effectifs_hiver,4,FALSE),IF(Hierarchisation!K1065="Nord Est",VLOOKUP(Hierarchisation!E1065,effectifs_hiver,5,FALSE),IF(Hierarchisation!K1065="Nord Ouest",VLOOKUP(Hierarchisation!E1065,effectifs_hiver,6,FALSE),IF(Hierarchisation!K1065="Sud Est",VLOOKUP(Hierarchisation!E1065,effectifs_hiver,7,FALSE),IF(Hierarchisation!K1065="Sud Ouest",VLOOKUP(Hierarchisation!E1065,effectifs_hiver,8,FALSE),"Erreur Région"))))))</f>
        <v>#N/A</v>
      </c>
      <c r="V1065" s="17" t="e">
        <f>IF(W1065="Transit","Transit",IF(W1065="hiver",VLOOKUP(E1065,'EFFECTIFS Hiver'!$A:$I,9,FALSE),IF(W1065="été",VLOOKUP(E1065,'EFFECTIFS Eté'!$A:$I,9,FALSE),"Erreur saison")))</f>
        <v>#N/A</v>
      </c>
      <c r="W1065" s="18" t="e">
        <f>VLOOKUP(D1065,Listes!B:C,2,FALSE)</f>
        <v>#N/A</v>
      </c>
    </row>
    <row r="1066" spans="1:23" ht="15.75" customHeight="1">
      <c r="A1066" s="11"/>
      <c r="B1066" s="11"/>
      <c r="C1066" s="11"/>
      <c r="D1066" s="11"/>
      <c r="E1066" s="11"/>
      <c r="F1066" s="11"/>
      <c r="G1066" s="11" t="e">
        <f>VLOOKUP(E1066,TAXONS!B:C,2,FALSE)</f>
        <v>#N/A</v>
      </c>
      <c r="H1066" s="13">
        <f t="shared" si="83"/>
        <v>0</v>
      </c>
      <c r="I1066" s="12" t="e">
        <f t="shared" si="84"/>
        <v>#N/A</v>
      </c>
      <c r="J1066" s="14" t="e">
        <f t="shared" si="85"/>
        <v>#N/A</v>
      </c>
      <c r="K1066" s="15" t="e">
        <f>VLOOKUP(B1066,REGIONS!A:D,4,FALSE)</f>
        <v>#N/A</v>
      </c>
      <c r="L1066" s="19" t="e">
        <f>VLOOKUP(G1066,Sensibilité!$A:$L,12,FALSE)</f>
        <v>#N/A</v>
      </c>
      <c r="M1066" s="19" t="e">
        <f t="shared" si="86"/>
        <v>#N/A</v>
      </c>
      <c r="N1066" s="19" t="e">
        <f t="shared" si="87"/>
        <v>#N/A</v>
      </c>
      <c r="O1066" s="15" t="str">
        <f>IF(D1066=Listes!$B$6,"SWARMING",IF(OR(D1066=Listes!$B$1,D1066=Listes!$B$2,D1066=Listes!$B$5),2,IF(OR(D1066=Listes!$B$3,D1066=Listes!$B$4),1,"erreur colonne D")))</f>
        <v>SWARMING</v>
      </c>
      <c r="P1066" s="15" t="e">
        <f>IF(OR(W1066="Hiver",W1066="Transit"),VLOOKUP(E1066,IC!A:E,4,FALSE),IF(W1066="été",VLOOKUP(E1066,IC!A:E,3,FALSE),"erreur"))</f>
        <v>#N/A</v>
      </c>
      <c r="Q1066" s="15" t="e">
        <f>IF(P1066="NR",0,IF(F1066&lt;5,0,IF(P1066=1,VLOOKUP(F1066,IC!$G$1:$I$8,3,TRUE),
IF(P1066=2,VLOOKUP(F1066,IC!$K$1:$M$8,3,TRUE),
IF(P1066=3,VLOOKUP(F1066,IC!$O$1:$Q$8,3,TRUE),IF(P1066=4,VLOOKUP(F1066,IC!$S$2:$U$9,3,TRUE),
"erreur"))))))</f>
        <v>#N/A</v>
      </c>
      <c r="R1066" s="16" t="e">
        <f>IF(OR(V1066="NA",V1066="Transit",V1066&lt;Listes!$F$1),"non applicable",F1066/V1066)</f>
        <v>#N/A</v>
      </c>
      <c r="S1066" s="16" t="e">
        <f>IF(W1066="Transit","Non applicable",IF(AND(W1066="été",T1066&gt;Listes!F1065),F1066/T1066,IF(AND(W1066="Hiver",Hierarchisation!U1066&gt;Listes!F1065),F1066/U1066,"non applicable")))</f>
        <v>#N/A</v>
      </c>
      <c r="T1066" s="17" t="e">
        <f>IF(K1066="Centre",VLOOKUP(E1066,effectifs_ete,3,FALSE),IF(Hierarchisation!K1066="Grand Nord",VLOOKUP(Hierarchisation!E1066,effectifs_ete,4,FALSE),IF(Hierarchisation!K1066="Nord Est",VLOOKUP(Hierarchisation!E1066,effectifs_ete,5,FALSE),IF(Hierarchisation!K1066="Nord Ouest",VLOOKUP(Hierarchisation!E1066,effectifs_ete,6,FALSE),IF(Hierarchisation!K1066="Sud Est",VLOOKUP(Hierarchisation!E1066,effectifs_ete,7,FALSE),IF(Hierarchisation!K1066="Sud Ouest",VLOOKUP(Hierarchisation!E1066,effectifs_ete,8,FALSE),"Erreur Région"))))))</f>
        <v>#N/A</v>
      </c>
      <c r="U1066" s="17" t="e">
        <f>IF(K1066="Centre",VLOOKUP(E1066,effectifs_hiver,3,FALSE),IF(Hierarchisation!K1066="Grand Nord",VLOOKUP(Hierarchisation!E1066,effectifs_hiver,4,FALSE),IF(Hierarchisation!K1066="Nord Est",VLOOKUP(Hierarchisation!E1066,effectifs_hiver,5,FALSE),IF(Hierarchisation!K1066="Nord Ouest",VLOOKUP(Hierarchisation!E1066,effectifs_hiver,6,FALSE),IF(Hierarchisation!K1066="Sud Est",VLOOKUP(Hierarchisation!E1066,effectifs_hiver,7,FALSE),IF(Hierarchisation!K1066="Sud Ouest",VLOOKUP(Hierarchisation!E1066,effectifs_hiver,8,FALSE),"Erreur Région"))))))</f>
        <v>#N/A</v>
      </c>
      <c r="V1066" s="17" t="e">
        <f>IF(W1066="Transit","Transit",IF(W1066="hiver",VLOOKUP(E1066,'EFFECTIFS Hiver'!$A:$I,9,FALSE),IF(W1066="été",VLOOKUP(E1066,'EFFECTIFS Eté'!$A:$I,9,FALSE),"Erreur saison")))</f>
        <v>#N/A</v>
      </c>
      <c r="W1066" s="18" t="e">
        <f>VLOOKUP(D1066,Listes!B:C,2,FALSE)</f>
        <v>#N/A</v>
      </c>
    </row>
    <row r="1067" spans="1:23" ht="15.75" customHeight="1">
      <c r="A1067" s="11"/>
      <c r="B1067" s="11"/>
      <c r="C1067" s="11"/>
      <c r="D1067" s="11"/>
      <c r="E1067" s="11"/>
      <c r="F1067" s="11"/>
      <c r="G1067" s="11" t="e">
        <f>VLOOKUP(E1067,TAXONS!B:C,2,FALSE)</f>
        <v>#N/A</v>
      </c>
      <c r="H1067" s="13">
        <f t="shared" si="83"/>
        <v>0</v>
      </c>
      <c r="I1067" s="12" t="e">
        <f t="shared" si="84"/>
        <v>#N/A</v>
      </c>
      <c r="J1067" s="14" t="e">
        <f t="shared" si="85"/>
        <v>#N/A</v>
      </c>
      <c r="K1067" s="15" t="e">
        <f>VLOOKUP(B1067,REGIONS!A:D,4,FALSE)</f>
        <v>#N/A</v>
      </c>
      <c r="L1067" s="19" t="e">
        <f>VLOOKUP(G1067,Sensibilité!$A:$L,12,FALSE)</f>
        <v>#N/A</v>
      </c>
      <c r="M1067" s="19" t="e">
        <f t="shared" si="86"/>
        <v>#N/A</v>
      </c>
      <c r="N1067" s="19" t="e">
        <f t="shared" si="87"/>
        <v>#N/A</v>
      </c>
      <c r="O1067" s="15" t="str">
        <f>IF(D1067=Listes!$B$6,"SWARMING",IF(OR(D1067=Listes!$B$1,D1067=Listes!$B$2,D1067=Listes!$B$5),2,IF(OR(D1067=Listes!$B$3,D1067=Listes!$B$4),1,"erreur colonne D")))</f>
        <v>SWARMING</v>
      </c>
      <c r="P1067" s="15" t="e">
        <f>IF(OR(W1067="Hiver",W1067="Transit"),VLOOKUP(E1067,IC!A:E,4,FALSE),IF(W1067="été",VLOOKUP(E1067,IC!A:E,3,FALSE),"erreur"))</f>
        <v>#N/A</v>
      </c>
      <c r="Q1067" s="15" t="e">
        <f>IF(P1067="NR",0,IF(F1067&lt;5,0,IF(P1067=1,VLOOKUP(F1067,IC!$G$1:$I$8,3,TRUE),
IF(P1067=2,VLOOKUP(F1067,IC!$K$1:$M$8,3,TRUE),
IF(P1067=3,VLOOKUP(F1067,IC!$O$1:$Q$8,3,TRUE),IF(P1067=4,VLOOKUP(F1067,IC!$S$2:$U$9,3,TRUE),
"erreur"))))))</f>
        <v>#N/A</v>
      </c>
      <c r="R1067" s="16" t="e">
        <f>IF(OR(V1067="NA",V1067="Transit",V1067&lt;Listes!$F$1),"non applicable",F1067/V1067)</f>
        <v>#N/A</v>
      </c>
      <c r="S1067" s="16" t="e">
        <f>IF(W1067="Transit","Non applicable",IF(AND(W1067="été",T1067&gt;Listes!F1066),F1067/T1067,IF(AND(W1067="Hiver",Hierarchisation!U1067&gt;Listes!F1066),F1067/U1067,"non applicable")))</f>
        <v>#N/A</v>
      </c>
      <c r="T1067" s="17" t="e">
        <f>IF(K1067="Centre",VLOOKUP(E1067,effectifs_ete,3,FALSE),IF(Hierarchisation!K1067="Grand Nord",VLOOKUP(Hierarchisation!E1067,effectifs_ete,4,FALSE),IF(Hierarchisation!K1067="Nord Est",VLOOKUP(Hierarchisation!E1067,effectifs_ete,5,FALSE),IF(Hierarchisation!K1067="Nord Ouest",VLOOKUP(Hierarchisation!E1067,effectifs_ete,6,FALSE),IF(Hierarchisation!K1067="Sud Est",VLOOKUP(Hierarchisation!E1067,effectifs_ete,7,FALSE),IF(Hierarchisation!K1067="Sud Ouest",VLOOKUP(Hierarchisation!E1067,effectifs_ete,8,FALSE),"Erreur Région"))))))</f>
        <v>#N/A</v>
      </c>
      <c r="U1067" s="17" t="e">
        <f>IF(K1067="Centre",VLOOKUP(E1067,effectifs_hiver,3,FALSE),IF(Hierarchisation!K1067="Grand Nord",VLOOKUP(Hierarchisation!E1067,effectifs_hiver,4,FALSE),IF(Hierarchisation!K1067="Nord Est",VLOOKUP(Hierarchisation!E1067,effectifs_hiver,5,FALSE),IF(Hierarchisation!K1067="Nord Ouest",VLOOKUP(Hierarchisation!E1067,effectifs_hiver,6,FALSE),IF(Hierarchisation!K1067="Sud Est",VLOOKUP(Hierarchisation!E1067,effectifs_hiver,7,FALSE),IF(Hierarchisation!K1067="Sud Ouest",VLOOKUP(Hierarchisation!E1067,effectifs_hiver,8,FALSE),"Erreur Région"))))))</f>
        <v>#N/A</v>
      </c>
      <c r="V1067" s="17" t="e">
        <f>IF(W1067="Transit","Transit",IF(W1067="hiver",VLOOKUP(E1067,'EFFECTIFS Hiver'!$A:$I,9,FALSE),IF(W1067="été",VLOOKUP(E1067,'EFFECTIFS Eté'!$A:$I,9,FALSE),"Erreur saison")))</f>
        <v>#N/A</v>
      </c>
      <c r="W1067" s="18" t="e">
        <f>VLOOKUP(D1067,Listes!B:C,2,FALSE)</f>
        <v>#N/A</v>
      </c>
    </row>
    <row r="1068" spans="1:23" ht="15.75" customHeight="1">
      <c r="A1068" s="11"/>
      <c r="B1068" s="11"/>
      <c r="C1068" s="11"/>
      <c r="D1068" s="11"/>
      <c r="E1068" s="11"/>
      <c r="F1068" s="11"/>
      <c r="G1068" s="11" t="e">
        <f>VLOOKUP(E1068,TAXONS!B:C,2,FALSE)</f>
        <v>#N/A</v>
      </c>
      <c r="H1068" s="13">
        <f t="shared" si="83"/>
        <v>0</v>
      </c>
      <c r="I1068" s="12" t="e">
        <f t="shared" si="84"/>
        <v>#N/A</v>
      </c>
      <c r="J1068" s="14" t="e">
        <f t="shared" si="85"/>
        <v>#N/A</v>
      </c>
      <c r="K1068" s="15" t="e">
        <f>VLOOKUP(B1068,REGIONS!A:D,4,FALSE)</f>
        <v>#N/A</v>
      </c>
      <c r="L1068" s="19" t="e">
        <f>VLOOKUP(G1068,Sensibilité!$A:$L,12,FALSE)</f>
        <v>#N/A</v>
      </c>
      <c r="M1068" s="19" t="e">
        <f t="shared" si="86"/>
        <v>#N/A</v>
      </c>
      <c r="N1068" s="19" t="e">
        <f t="shared" si="87"/>
        <v>#N/A</v>
      </c>
      <c r="O1068" s="15" t="str">
        <f>IF(D1068=Listes!$B$6,"SWARMING",IF(OR(D1068=Listes!$B$1,D1068=Listes!$B$2,D1068=Listes!$B$5),2,IF(OR(D1068=Listes!$B$3,D1068=Listes!$B$4),1,"erreur colonne D")))</f>
        <v>SWARMING</v>
      </c>
      <c r="P1068" s="15" t="e">
        <f>IF(OR(W1068="Hiver",W1068="Transit"),VLOOKUP(E1068,IC!A:E,4,FALSE),IF(W1068="été",VLOOKUP(E1068,IC!A:E,3,FALSE),"erreur"))</f>
        <v>#N/A</v>
      </c>
      <c r="Q1068" s="15" t="e">
        <f>IF(P1068="NR",0,IF(F1068&lt;5,0,IF(P1068=1,VLOOKUP(F1068,IC!$G$1:$I$8,3,TRUE),
IF(P1068=2,VLOOKUP(F1068,IC!$K$1:$M$8,3,TRUE),
IF(P1068=3,VLOOKUP(F1068,IC!$O$1:$Q$8,3,TRUE),IF(P1068=4,VLOOKUP(F1068,IC!$S$2:$U$9,3,TRUE),
"erreur"))))))</f>
        <v>#N/A</v>
      </c>
      <c r="R1068" s="16" t="e">
        <f>IF(OR(V1068="NA",V1068="Transit",V1068&lt;Listes!$F$1),"non applicable",F1068/V1068)</f>
        <v>#N/A</v>
      </c>
      <c r="S1068" s="16" t="e">
        <f>IF(W1068="Transit","Non applicable",IF(AND(W1068="été",T1068&gt;Listes!F1067),F1068/T1068,IF(AND(W1068="Hiver",Hierarchisation!U1068&gt;Listes!F1067),F1068/U1068,"non applicable")))</f>
        <v>#N/A</v>
      </c>
      <c r="T1068" s="17" t="e">
        <f>IF(K1068="Centre",VLOOKUP(E1068,effectifs_ete,3,FALSE),IF(Hierarchisation!K1068="Grand Nord",VLOOKUP(Hierarchisation!E1068,effectifs_ete,4,FALSE),IF(Hierarchisation!K1068="Nord Est",VLOOKUP(Hierarchisation!E1068,effectifs_ete,5,FALSE),IF(Hierarchisation!K1068="Nord Ouest",VLOOKUP(Hierarchisation!E1068,effectifs_ete,6,FALSE),IF(Hierarchisation!K1068="Sud Est",VLOOKUP(Hierarchisation!E1068,effectifs_ete,7,FALSE),IF(Hierarchisation!K1068="Sud Ouest",VLOOKUP(Hierarchisation!E1068,effectifs_ete,8,FALSE),"Erreur Région"))))))</f>
        <v>#N/A</v>
      </c>
      <c r="U1068" s="17" t="e">
        <f>IF(K1068="Centre",VLOOKUP(E1068,effectifs_hiver,3,FALSE),IF(Hierarchisation!K1068="Grand Nord",VLOOKUP(Hierarchisation!E1068,effectifs_hiver,4,FALSE),IF(Hierarchisation!K1068="Nord Est",VLOOKUP(Hierarchisation!E1068,effectifs_hiver,5,FALSE),IF(Hierarchisation!K1068="Nord Ouest",VLOOKUP(Hierarchisation!E1068,effectifs_hiver,6,FALSE),IF(Hierarchisation!K1068="Sud Est",VLOOKUP(Hierarchisation!E1068,effectifs_hiver,7,FALSE),IF(Hierarchisation!K1068="Sud Ouest",VLOOKUP(Hierarchisation!E1068,effectifs_hiver,8,FALSE),"Erreur Région"))))))</f>
        <v>#N/A</v>
      </c>
      <c r="V1068" s="17" t="e">
        <f>IF(W1068="Transit","Transit",IF(W1068="hiver",VLOOKUP(E1068,'EFFECTIFS Hiver'!$A:$I,9,FALSE),IF(W1068="été",VLOOKUP(E1068,'EFFECTIFS Eté'!$A:$I,9,FALSE),"Erreur saison")))</f>
        <v>#N/A</v>
      </c>
      <c r="W1068" s="18" t="e">
        <f>VLOOKUP(D1068,Listes!B:C,2,FALSE)</f>
        <v>#N/A</v>
      </c>
    </row>
    <row r="1069" spans="1:23" ht="15.75" customHeight="1">
      <c r="A1069" s="11"/>
      <c r="B1069" s="11"/>
      <c r="C1069" s="11"/>
      <c r="D1069" s="11"/>
      <c r="E1069" s="11"/>
      <c r="F1069" s="11"/>
      <c r="G1069" s="11" t="e">
        <f>VLOOKUP(E1069,TAXONS!B:C,2,FALSE)</f>
        <v>#N/A</v>
      </c>
      <c r="H1069" s="13">
        <f t="shared" si="83"/>
        <v>0</v>
      </c>
      <c r="I1069" s="12" t="e">
        <f t="shared" si="84"/>
        <v>#N/A</v>
      </c>
      <c r="J1069" s="14" t="e">
        <f t="shared" si="85"/>
        <v>#N/A</v>
      </c>
      <c r="K1069" s="15" t="e">
        <f>VLOOKUP(B1069,REGIONS!A:D,4,FALSE)</f>
        <v>#N/A</v>
      </c>
      <c r="L1069" s="19" t="e">
        <f>VLOOKUP(G1069,Sensibilité!$A:$L,12,FALSE)</f>
        <v>#N/A</v>
      </c>
      <c r="M1069" s="19" t="e">
        <f t="shared" si="86"/>
        <v>#N/A</v>
      </c>
      <c r="N1069" s="19" t="e">
        <f t="shared" si="87"/>
        <v>#N/A</v>
      </c>
      <c r="O1069" s="15" t="str">
        <f>IF(D1069=Listes!$B$6,"SWARMING",IF(OR(D1069=Listes!$B$1,D1069=Listes!$B$2,D1069=Listes!$B$5),2,IF(OR(D1069=Listes!$B$3,D1069=Listes!$B$4),1,"erreur colonne D")))</f>
        <v>SWARMING</v>
      </c>
      <c r="P1069" s="15" t="e">
        <f>IF(OR(W1069="Hiver",W1069="Transit"),VLOOKUP(E1069,IC!A:E,4,FALSE),IF(W1069="été",VLOOKUP(E1069,IC!A:E,3,FALSE),"erreur"))</f>
        <v>#N/A</v>
      </c>
      <c r="Q1069" s="15" t="e">
        <f>IF(P1069="NR",0,IF(F1069&lt;5,0,IF(P1069=1,VLOOKUP(F1069,IC!$G$1:$I$8,3,TRUE),
IF(P1069=2,VLOOKUP(F1069,IC!$K$1:$M$8,3,TRUE),
IF(P1069=3,VLOOKUP(F1069,IC!$O$1:$Q$8,3,TRUE),IF(P1069=4,VLOOKUP(F1069,IC!$S$2:$U$9,3,TRUE),
"erreur"))))))</f>
        <v>#N/A</v>
      </c>
      <c r="R1069" s="16" t="e">
        <f>IF(OR(V1069="NA",V1069="Transit",V1069&lt;Listes!$F$1),"non applicable",F1069/V1069)</f>
        <v>#N/A</v>
      </c>
      <c r="S1069" s="16" t="e">
        <f>IF(W1069="Transit","Non applicable",IF(AND(W1069="été",T1069&gt;Listes!F1068),F1069/T1069,IF(AND(W1069="Hiver",Hierarchisation!U1069&gt;Listes!F1068),F1069/U1069,"non applicable")))</f>
        <v>#N/A</v>
      </c>
      <c r="T1069" s="17" t="e">
        <f>IF(K1069="Centre",VLOOKUP(E1069,effectifs_ete,3,FALSE),IF(Hierarchisation!K1069="Grand Nord",VLOOKUP(Hierarchisation!E1069,effectifs_ete,4,FALSE),IF(Hierarchisation!K1069="Nord Est",VLOOKUP(Hierarchisation!E1069,effectifs_ete,5,FALSE),IF(Hierarchisation!K1069="Nord Ouest",VLOOKUP(Hierarchisation!E1069,effectifs_ete,6,FALSE),IF(Hierarchisation!K1069="Sud Est",VLOOKUP(Hierarchisation!E1069,effectifs_ete,7,FALSE),IF(Hierarchisation!K1069="Sud Ouest",VLOOKUP(Hierarchisation!E1069,effectifs_ete,8,FALSE),"Erreur Région"))))))</f>
        <v>#N/A</v>
      </c>
      <c r="U1069" s="17" t="e">
        <f>IF(K1069="Centre",VLOOKUP(E1069,effectifs_hiver,3,FALSE),IF(Hierarchisation!K1069="Grand Nord",VLOOKUP(Hierarchisation!E1069,effectifs_hiver,4,FALSE),IF(Hierarchisation!K1069="Nord Est",VLOOKUP(Hierarchisation!E1069,effectifs_hiver,5,FALSE),IF(Hierarchisation!K1069="Nord Ouest",VLOOKUP(Hierarchisation!E1069,effectifs_hiver,6,FALSE),IF(Hierarchisation!K1069="Sud Est",VLOOKUP(Hierarchisation!E1069,effectifs_hiver,7,FALSE),IF(Hierarchisation!K1069="Sud Ouest",VLOOKUP(Hierarchisation!E1069,effectifs_hiver,8,FALSE),"Erreur Région"))))))</f>
        <v>#N/A</v>
      </c>
      <c r="V1069" s="17" t="e">
        <f>IF(W1069="Transit","Transit",IF(W1069="hiver",VLOOKUP(E1069,'EFFECTIFS Hiver'!$A:$I,9,FALSE),IF(W1069="été",VLOOKUP(E1069,'EFFECTIFS Eté'!$A:$I,9,FALSE),"Erreur saison")))</f>
        <v>#N/A</v>
      </c>
      <c r="W1069" s="18" t="e">
        <f>VLOOKUP(D1069,Listes!B:C,2,FALSE)</f>
        <v>#N/A</v>
      </c>
    </row>
    <row r="1070" spans="1:23" ht="15.75" customHeight="1">
      <c r="A1070" s="11"/>
      <c r="B1070" s="11"/>
      <c r="C1070" s="11"/>
      <c r="D1070" s="11"/>
      <c r="E1070" s="11"/>
      <c r="F1070" s="11"/>
      <c r="G1070" s="11" t="e">
        <f>VLOOKUP(E1070,TAXONS!B:C,2,FALSE)</f>
        <v>#N/A</v>
      </c>
      <c r="H1070" s="13">
        <f t="shared" si="83"/>
        <v>0</v>
      </c>
      <c r="I1070" s="12" t="e">
        <f t="shared" si="84"/>
        <v>#N/A</v>
      </c>
      <c r="J1070" s="14" t="e">
        <f t="shared" si="85"/>
        <v>#N/A</v>
      </c>
      <c r="K1070" s="15" t="e">
        <f>VLOOKUP(B1070,REGIONS!A:D,4,FALSE)</f>
        <v>#N/A</v>
      </c>
      <c r="L1070" s="19" t="e">
        <f>VLOOKUP(G1070,Sensibilité!$A:$L,12,FALSE)</f>
        <v>#N/A</v>
      </c>
      <c r="M1070" s="19" t="e">
        <f t="shared" si="86"/>
        <v>#N/A</v>
      </c>
      <c r="N1070" s="19" t="e">
        <f t="shared" si="87"/>
        <v>#N/A</v>
      </c>
      <c r="O1070" s="15" t="str">
        <f>IF(D1070=Listes!$B$6,"SWARMING",IF(OR(D1070=Listes!$B$1,D1070=Listes!$B$2,D1070=Listes!$B$5),2,IF(OR(D1070=Listes!$B$3,D1070=Listes!$B$4),1,"erreur colonne D")))</f>
        <v>SWARMING</v>
      </c>
      <c r="P1070" s="15" t="e">
        <f>IF(OR(W1070="Hiver",W1070="Transit"),VLOOKUP(E1070,IC!A:E,4,FALSE),IF(W1070="été",VLOOKUP(E1070,IC!A:E,3,FALSE),"erreur"))</f>
        <v>#N/A</v>
      </c>
      <c r="Q1070" s="15" t="e">
        <f>IF(P1070="NR",0,IF(F1070&lt;5,0,IF(P1070=1,VLOOKUP(F1070,IC!$G$1:$I$8,3,TRUE),
IF(P1070=2,VLOOKUP(F1070,IC!$K$1:$M$8,3,TRUE),
IF(P1070=3,VLOOKUP(F1070,IC!$O$1:$Q$8,3,TRUE),IF(P1070=4,VLOOKUP(F1070,IC!$S$2:$U$9,3,TRUE),
"erreur"))))))</f>
        <v>#N/A</v>
      </c>
      <c r="R1070" s="16" t="e">
        <f>IF(OR(V1070="NA",V1070="Transit",V1070&lt;Listes!$F$1),"non applicable",F1070/V1070)</f>
        <v>#N/A</v>
      </c>
      <c r="S1070" s="16" t="e">
        <f>IF(W1070="Transit","Non applicable",IF(AND(W1070="été",T1070&gt;Listes!F1069),F1070/T1070,IF(AND(W1070="Hiver",Hierarchisation!U1070&gt;Listes!F1069),F1070/U1070,"non applicable")))</f>
        <v>#N/A</v>
      </c>
      <c r="T1070" s="17" t="e">
        <f>IF(K1070="Centre",VLOOKUP(E1070,effectifs_ete,3,FALSE),IF(Hierarchisation!K1070="Grand Nord",VLOOKUP(Hierarchisation!E1070,effectifs_ete,4,FALSE),IF(Hierarchisation!K1070="Nord Est",VLOOKUP(Hierarchisation!E1070,effectifs_ete,5,FALSE),IF(Hierarchisation!K1070="Nord Ouest",VLOOKUP(Hierarchisation!E1070,effectifs_ete,6,FALSE),IF(Hierarchisation!K1070="Sud Est",VLOOKUP(Hierarchisation!E1070,effectifs_ete,7,FALSE),IF(Hierarchisation!K1070="Sud Ouest",VLOOKUP(Hierarchisation!E1070,effectifs_ete,8,FALSE),"Erreur Région"))))))</f>
        <v>#N/A</v>
      </c>
      <c r="U1070" s="17" t="e">
        <f>IF(K1070="Centre",VLOOKUP(E1070,effectifs_hiver,3,FALSE),IF(Hierarchisation!K1070="Grand Nord",VLOOKUP(Hierarchisation!E1070,effectifs_hiver,4,FALSE),IF(Hierarchisation!K1070="Nord Est",VLOOKUP(Hierarchisation!E1070,effectifs_hiver,5,FALSE),IF(Hierarchisation!K1070="Nord Ouest",VLOOKUP(Hierarchisation!E1070,effectifs_hiver,6,FALSE),IF(Hierarchisation!K1070="Sud Est",VLOOKUP(Hierarchisation!E1070,effectifs_hiver,7,FALSE),IF(Hierarchisation!K1070="Sud Ouest",VLOOKUP(Hierarchisation!E1070,effectifs_hiver,8,FALSE),"Erreur Région"))))))</f>
        <v>#N/A</v>
      </c>
      <c r="V1070" s="17" t="e">
        <f>IF(W1070="Transit","Transit",IF(W1070="hiver",VLOOKUP(E1070,'EFFECTIFS Hiver'!$A:$I,9,FALSE),IF(W1070="été",VLOOKUP(E1070,'EFFECTIFS Eté'!$A:$I,9,FALSE),"Erreur saison")))</f>
        <v>#N/A</v>
      </c>
      <c r="W1070" s="18" t="e">
        <f>VLOOKUP(D1070,Listes!B:C,2,FALSE)</f>
        <v>#N/A</v>
      </c>
    </row>
    <row r="1071" spans="1:23" ht="15.75" customHeight="1">
      <c r="A1071" s="11"/>
      <c r="B1071" s="11"/>
      <c r="C1071" s="11"/>
      <c r="D1071" s="11"/>
      <c r="E1071" s="11"/>
      <c r="F1071" s="11"/>
      <c r="G1071" s="11" t="e">
        <f>VLOOKUP(E1071,TAXONS!B:C,2,FALSE)</f>
        <v>#N/A</v>
      </c>
      <c r="H1071" s="13">
        <f t="shared" si="83"/>
        <v>0</v>
      </c>
      <c r="I1071" s="12" t="e">
        <f t="shared" si="84"/>
        <v>#N/A</v>
      </c>
      <c r="J1071" s="14" t="e">
        <f t="shared" si="85"/>
        <v>#N/A</v>
      </c>
      <c r="K1071" s="15" t="e">
        <f>VLOOKUP(B1071,REGIONS!A:D,4,FALSE)</f>
        <v>#N/A</v>
      </c>
      <c r="L1071" s="19" t="e">
        <f>VLOOKUP(G1071,Sensibilité!$A:$L,12,FALSE)</f>
        <v>#N/A</v>
      </c>
      <c r="M1071" s="19" t="e">
        <f t="shared" si="86"/>
        <v>#N/A</v>
      </c>
      <c r="N1071" s="19" t="e">
        <f t="shared" si="87"/>
        <v>#N/A</v>
      </c>
      <c r="O1071" s="15" t="str">
        <f>IF(D1071=Listes!$B$6,"SWARMING",IF(OR(D1071=Listes!$B$1,D1071=Listes!$B$2,D1071=Listes!$B$5),2,IF(OR(D1071=Listes!$B$3,D1071=Listes!$B$4),1,"erreur colonne D")))</f>
        <v>SWARMING</v>
      </c>
      <c r="P1071" s="15" t="e">
        <f>IF(OR(W1071="Hiver",W1071="Transit"),VLOOKUP(E1071,IC!A:E,4,FALSE),IF(W1071="été",VLOOKUP(E1071,IC!A:E,3,FALSE),"erreur"))</f>
        <v>#N/A</v>
      </c>
      <c r="Q1071" s="15" t="e">
        <f>IF(P1071="NR",0,IF(F1071&lt;5,0,IF(P1071=1,VLOOKUP(F1071,IC!$G$1:$I$8,3,TRUE),
IF(P1071=2,VLOOKUP(F1071,IC!$K$1:$M$8,3,TRUE),
IF(P1071=3,VLOOKUP(F1071,IC!$O$1:$Q$8,3,TRUE),IF(P1071=4,VLOOKUP(F1071,IC!$S$2:$U$9,3,TRUE),
"erreur"))))))</f>
        <v>#N/A</v>
      </c>
      <c r="R1071" s="16" t="e">
        <f>IF(OR(V1071="NA",V1071="Transit",V1071&lt;Listes!$F$1),"non applicable",F1071/V1071)</f>
        <v>#N/A</v>
      </c>
      <c r="S1071" s="16" t="e">
        <f>IF(W1071="Transit","Non applicable",IF(AND(W1071="été",T1071&gt;Listes!F1070),F1071/T1071,IF(AND(W1071="Hiver",Hierarchisation!U1071&gt;Listes!F1070),F1071/U1071,"non applicable")))</f>
        <v>#N/A</v>
      </c>
      <c r="T1071" s="17" t="e">
        <f>IF(K1071="Centre",VLOOKUP(E1071,effectifs_ete,3,FALSE),IF(Hierarchisation!K1071="Grand Nord",VLOOKUP(Hierarchisation!E1071,effectifs_ete,4,FALSE),IF(Hierarchisation!K1071="Nord Est",VLOOKUP(Hierarchisation!E1071,effectifs_ete,5,FALSE),IF(Hierarchisation!K1071="Nord Ouest",VLOOKUP(Hierarchisation!E1071,effectifs_ete,6,FALSE),IF(Hierarchisation!K1071="Sud Est",VLOOKUP(Hierarchisation!E1071,effectifs_ete,7,FALSE),IF(Hierarchisation!K1071="Sud Ouest",VLOOKUP(Hierarchisation!E1071,effectifs_ete,8,FALSE),"Erreur Région"))))))</f>
        <v>#N/A</v>
      </c>
      <c r="U1071" s="17" t="e">
        <f>IF(K1071="Centre",VLOOKUP(E1071,effectifs_hiver,3,FALSE),IF(Hierarchisation!K1071="Grand Nord",VLOOKUP(Hierarchisation!E1071,effectifs_hiver,4,FALSE),IF(Hierarchisation!K1071="Nord Est",VLOOKUP(Hierarchisation!E1071,effectifs_hiver,5,FALSE),IF(Hierarchisation!K1071="Nord Ouest",VLOOKUP(Hierarchisation!E1071,effectifs_hiver,6,FALSE),IF(Hierarchisation!K1071="Sud Est",VLOOKUP(Hierarchisation!E1071,effectifs_hiver,7,FALSE),IF(Hierarchisation!K1071="Sud Ouest",VLOOKUP(Hierarchisation!E1071,effectifs_hiver,8,FALSE),"Erreur Région"))))))</f>
        <v>#N/A</v>
      </c>
      <c r="V1071" s="17" t="e">
        <f>IF(W1071="Transit","Transit",IF(W1071="hiver",VLOOKUP(E1071,'EFFECTIFS Hiver'!$A:$I,9,FALSE),IF(W1071="été",VLOOKUP(E1071,'EFFECTIFS Eté'!$A:$I,9,FALSE),"Erreur saison")))</f>
        <v>#N/A</v>
      </c>
      <c r="W1071" s="18" t="e">
        <f>VLOOKUP(D1071,Listes!B:C,2,FALSE)</f>
        <v>#N/A</v>
      </c>
    </row>
    <row r="1072" spans="1:23" ht="15.75" customHeight="1">
      <c r="A1072" s="11"/>
      <c r="B1072" s="11"/>
      <c r="C1072" s="11"/>
      <c r="D1072" s="11"/>
      <c r="E1072" s="11"/>
      <c r="F1072" s="11"/>
      <c r="G1072" s="11" t="e">
        <f>VLOOKUP(E1072,TAXONS!B:C,2,FALSE)</f>
        <v>#N/A</v>
      </c>
      <c r="H1072" s="13">
        <f t="shared" si="83"/>
        <v>0</v>
      </c>
      <c r="I1072" s="12" t="e">
        <f t="shared" si="84"/>
        <v>#N/A</v>
      </c>
      <c r="J1072" s="14" t="e">
        <f t="shared" si="85"/>
        <v>#N/A</v>
      </c>
      <c r="K1072" s="15" t="e">
        <f>VLOOKUP(B1072,REGIONS!A:D,4,FALSE)</f>
        <v>#N/A</v>
      </c>
      <c r="L1072" s="19" t="e">
        <f>VLOOKUP(G1072,Sensibilité!$A:$L,12,FALSE)</f>
        <v>#N/A</v>
      </c>
      <c r="M1072" s="19" t="e">
        <f t="shared" si="86"/>
        <v>#N/A</v>
      </c>
      <c r="N1072" s="19" t="e">
        <f t="shared" si="87"/>
        <v>#N/A</v>
      </c>
      <c r="O1072" s="15" t="str">
        <f>IF(D1072=Listes!$B$6,"SWARMING",IF(OR(D1072=Listes!$B$1,D1072=Listes!$B$2,D1072=Listes!$B$5),2,IF(OR(D1072=Listes!$B$3,D1072=Listes!$B$4),1,"erreur colonne D")))</f>
        <v>SWARMING</v>
      </c>
      <c r="P1072" s="15" t="e">
        <f>IF(OR(W1072="Hiver",W1072="Transit"),VLOOKUP(E1072,IC!A:E,4,FALSE),IF(W1072="été",VLOOKUP(E1072,IC!A:E,3,FALSE),"erreur"))</f>
        <v>#N/A</v>
      </c>
      <c r="Q1072" s="15" t="e">
        <f>IF(P1072="NR",0,IF(F1072&lt;5,0,IF(P1072=1,VLOOKUP(F1072,IC!$G$1:$I$8,3,TRUE),
IF(P1072=2,VLOOKUP(F1072,IC!$K$1:$M$8,3,TRUE),
IF(P1072=3,VLOOKUP(F1072,IC!$O$1:$Q$8,3,TRUE),IF(P1072=4,VLOOKUP(F1072,IC!$S$2:$U$9,3,TRUE),
"erreur"))))))</f>
        <v>#N/A</v>
      </c>
      <c r="R1072" s="16" t="e">
        <f>IF(OR(V1072="NA",V1072="Transit",V1072&lt;Listes!$F$1),"non applicable",F1072/V1072)</f>
        <v>#N/A</v>
      </c>
      <c r="S1072" s="16" t="e">
        <f>IF(W1072="Transit","Non applicable",IF(AND(W1072="été",T1072&gt;Listes!F1071),F1072/T1072,IF(AND(W1072="Hiver",Hierarchisation!U1072&gt;Listes!F1071),F1072/U1072,"non applicable")))</f>
        <v>#N/A</v>
      </c>
      <c r="T1072" s="17" t="e">
        <f>IF(K1072="Centre",VLOOKUP(E1072,effectifs_ete,3,FALSE),IF(Hierarchisation!K1072="Grand Nord",VLOOKUP(Hierarchisation!E1072,effectifs_ete,4,FALSE),IF(Hierarchisation!K1072="Nord Est",VLOOKUP(Hierarchisation!E1072,effectifs_ete,5,FALSE),IF(Hierarchisation!K1072="Nord Ouest",VLOOKUP(Hierarchisation!E1072,effectifs_ete,6,FALSE),IF(Hierarchisation!K1072="Sud Est",VLOOKUP(Hierarchisation!E1072,effectifs_ete,7,FALSE),IF(Hierarchisation!K1072="Sud Ouest",VLOOKUP(Hierarchisation!E1072,effectifs_ete,8,FALSE),"Erreur Région"))))))</f>
        <v>#N/A</v>
      </c>
      <c r="U1072" s="17" t="e">
        <f>IF(K1072="Centre",VLOOKUP(E1072,effectifs_hiver,3,FALSE),IF(Hierarchisation!K1072="Grand Nord",VLOOKUP(Hierarchisation!E1072,effectifs_hiver,4,FALSE),IF(Hierarchisation!K1072="Nord Est",VLOOKUP(Hierarchisation!E1072,effectifs_hiver,5,FALSE),IF(Hierarchisation!K1072="Nord Ouest",VLOOKUP(Hierarchisation!E1072,effectifs_hiver,6,FALSE),IF(Hierarchisation!K1072="Sud Est",VLOOKUP(Hierarchisation!E1072,effectifs_hiver,7,FALSE),IF(Hierarchisation!K1072="Sud Ouest",VLOOKUP(Hierarchisation!E1072,effectifs_hiver,8,FALSE),"Erreur Région"))))))</f>
        <v>#N/A</v>
      </c>
      <c r="V1072" s="17" t="e">
        <f>IF(W1072="Transit","Transit",IF(W1072="hiver",VLOOKUP(E1072,'EFFECTIFS Hiver'!$A:$I,9,FALSE),IF(W1072="été",VLOOKUP(E1072,'EFFECTIFS Eté'!$A:$I,9,FALSE),"Erreur saison")))</f>
        <v>#N/A</v>
      </c>
      <c r="W1072" s="18" t="e">
        <f>VLOOKUP(D1072,Listes!B:C,2,FALSE)</f>
        <v>#N/A</v>
      </c>
    </row>
    <row r="1073" spans="1:23" ht="15.75" customHeight="1">
      <c r="A1073" s="11"/>
      <c r="B1073" s="11"/>
      <c r="C1073" s="11"/>
      <c r="D1073" s="11"/>
      <c r="E1073" s="11"/>
      <c r="F1073" s="11"/>
      <c r="G1073" s="11" t="e">
        <f>VLOOKUP(E1073,TAXONS!B:C,2,FALSE)</f>
        <v>#N/A</v>
      </c>
      <c r="H1073" s="13">
        <f t="shared" si="83"/>
        <v>0</v>
      </c>
      <c r="I1073" s="12" t="e">
        <f t="shared" si="84"/>
        <v>#N/A</v>
      </c>
      <c r="J1073" s="14" t="e">
        <f t="shared" si="85"/>
        <v>#N/A</v>
      </c>
      <c r="K1073" s="15" t="e">
        <f>VLOOKUP(B1073,REGIONS!A:D,4,FALSE)</f>
        <v>#N/A</v>
      </c>
      <c r="L1073" s="19" t="e">
        <f>VLOOKUP(G1073,Sensibilité!$A:$L,12,FALSE)</f>
        <v>#N/A</v>
      </c>
      <c r="M1073" s="19" t="e">
        <f t="shared" si="86"/>
        <v>#N/A</v>
      </c>
      <c r="N1073" s="19" t="e">
        <f t="shared" si="87"/>
        <v>#N/A</v>
      </c>
      <c r="O1073" s="15" t="str">
        <f>IF(D1073=Listes!$B$6,"SWARMING",IF(OR(D1073=Listes!$B$1,D1073=Listes!$B$2,D1073=Listes!$B$5),2,IF(OR(D1073=Listes!$B$3,D1073=Listes!$B$4),1,"erreur colonne D")))</f>
        <v>SWARMING</v>
      </c>
      <c r="P1073" s="15" t="e">
        <f>IF(OR(W1073="Hiver",W1073="Transit"),VLOOKUP(E1073,IC!A:E,4,FALSE),IF(W1073="été",VLOOKUP(E1073,IC!A:E,3,FALSE),"erreur"))</f>
        <v>#N/A</v>
      </c>
      <c r="Q1073" s="15" t="e">
        <f>IF(P1073="NR",0,IF(F1073&lt;5,0,IF(P1073=1,VLOOKUP(F1073,IC!$G$1:$I$8,3,TRUE),
IF(P1073=2,VLOOKUP(F1073,IC!$K$1:$M$8,3,TRUE),
IF(P1073=3,VLOOKUP(F1073,IC!$O$1:$Q$8,3,TRUE),IF(P1073=4,VLOOKUP(F1073,IC!$S$2:$U$9,3,TRUE),
"erreur"))))))</f>
        <v>#N/A</v>
      </c>
      <c r="R1073" s="16" t="e">
        <f>IF(OR(V1073="NA",V1073="Transit",V1073&lt;Listes!$F$1),"non applicable",F1073/V1073)</f>
        <v>#N/A</v>
      </c>
      <c r="S1073" s="16" t="e">
        <f>IF(W1073="Transit","Non applicable",IF(AND(W1073="été",T1073&gt;Listes!F1072),F1073/T1073,IF(AND(W1073="Hiver",Hierarchisation!U1073&gt;Listes!F1072),F1073/U1073,"non applicable")))</f>
        <v>#N/A</v>
      </c>
      <c r="T1073" s="17" t="e">
        <f>IF(K1073="Centre",VLOOKUP(E1073,effectifs_ete,3,FALSE),IF(Hierarchisation!K1073="Grand Nord",VLOOKUP(Hierarchisation!E1073,effectifs_ete,4,FALSE),IF(Hierarchisation!K1073="Nord Est",VLOOKUP(Hierarchisation!E1073,effectifs_ete,5,FALSE),IF(Hierarchisation!K1073="Nord Ouest",VLOOKUP(Hierarchisation!E1073,effectifs_ete,6,FALSE),IF(Hierarchisation!K1073="Sud Est",VLOOKUP(Hierarchisation!E1073,effectifs_ete,7,FALSE),IF(Hierarchisation!K1073="Sud Ouest",VLOOKUP(Hierarchisation!E1073,effectifs_ete,8,FALSE),"Erreur Région"))))))</f>
        <v>#N/A</v>
      </c>
      <c r="U1073" s="17" t="e">
        <f>IF(K1073="Centre",VLOOKUP(E1073,effectifs_hiver,3,FALSE),IF(Hierarchisation!K1073="Grand Nord",VLOOKUP(Hierarchisation!E1073,effectifs_hiver,4,FALSE),IF(Hierarchisation!K1073="Nord Est",VLOOKUP(Hierarchisation!E1073,effectifs_hiver,5,FALSE),IF(Hierarchisation!K1073="Nord Ouest",VLOOKUP(Hierarchisation!E1073,effectifs_hiver,6,FALSE),IF(Hierarchisation!K1073="Sud Est",VLOOKUP(Hierarchisation!E1073,effectifs_hiver,7,FALSE),IF(Hierarchisation!K1073="Sud Ouest",VLOOKUP(Hierarchisation!E1073,effectifs_hiver,8,FALSE),"Erreur Région"))))))</f>
        <v>#N/A</v>
      </c>
      <c r="V1073" s="17" t="e">
        <f>IF(W1073="Transit","Transit",IF(W1073="hiver",VLOOKUP(E1073,'EFFECTIFS Hiver'!$A:$I,9,FALSE),IF(W1073="été",VLOOKUP(E1073,'EFFECTIFS Eté'!$A:$I,9,FALSE),"Erreur saison")))</f>
        <v>#N/A</v>
      </c>
      <c r="W1073" s="18" t="e">
        <f>VLOOKUP(D1073,Listes!B:C,2,FALSE)</f>
        <v>#N/A</v>
      </c>
    </row>
    <row r="1074" spans="1:23" ht="15.75" customHeight="1">
      <c r="A1074" s="11"/>
      <c r="B1074" s="11"/>
      <c r="C1074" s="11"/>
      <c r="D1074" s="11"/>
      <c r="E1074" s="11"/>
      <c r="F1074" s="11"/>
      <c r="G1074" s="11" t="e">
        <f>VLOOKUP(E1074,TAXONS!B:C,2,FALSE)</f>
        <v>#N/A</v>
      </c>
      <c r="H1074" s="13">
        <f t="shared" si="83"/>
        <v>0</v>
      </c>
      <c r="I1074" s="12" t="e">
        <f t="shared" si="84"/>
        <v>#N/A</v>
      </c>
      <c r="J1074" s="14" t="e">
        <f t="shared" si="85"/>
        <v>#N/A</v>
      </c>
      <c r="K1074" s="15" t="e">
        <f>VLOOKUP(B1074,REGIONS!A:D,4,FALSE)</f>
        <v>#N/A</v>
      </c>
      <c r="L1074" s="19" t="e">
        <f>VLOOKUP(G1074,Sensibilité!$A:$L,12,FALSE)</f>
        <v>#N/A</v>
      </c>
      <c r="M1074" s="19" t="e">
        <f t="shared" si="86"/>
        <v>#N/A</v>
      </c>
      <c r="N1074" s="19" t="e">
        <f t="shared" si="87"/>
        <v>#N/A</v>
      </c>
      <c r="O1074" s="15" t="str">
        <f>IF(D1074=Listes!$B$6,"SWARMING",IF(OR(D1074=Listes!$B$1,D1074=Listes!$B$2,D1074=Listes!$B$5),2,IF(OR(D1074=Listes!$B$3,D1074=Listes!$B$4),1,"erreur colonne D")))</f>
        <v>SWARMING</v>
      </c>
      <c r="P1074" s="15" t="e">
        <f>IF(OR(W1074="Hiver",W1074="Transit"),VLOOKUP(E1074,IC!A:E,4,FALSE),IF(W1074="été",VLOOKUP(E1074,IC!A:E,3,FALSE),"erreur"))</f>
        <v>#N/A</v>
      </c>
      <c r="Q1074" s="15" t="e">
        <f>IF(P1074="NR",0,IF(F1074&lt;5,0,IF(P1074=1,VLOOKUP(F1074,IC!$G$1:$I$8,3,TRUE),
IF(P1074=2,VLOOKUP(F1074,IC!$K$1:$M$8,3,TRUE),
IF(P1074=3,VLOOKUP(F1074,IC!$O$1:$Q$8,3,TRUE),IF(P1074=4,VLOOKUP(F1074,IC!$S$2:$U$9,3,TRUE),
"erreur"))))))</f>
        <v>#N/A</v>
      </c>
      <c r="R1074" s="16" t="e">
        <f>IF(OR(V1074="NA",V1074="Transit",V1074&lt;Listes!$F$1),"non applicable",F1074/V1074)</f>
        <v>#N/A</v>
      </c>
      <c r="S1074" s="16" t="e">
        <f>IF(W1074="Transit","Non applicable",IF(AND(W1074="été",T1074&gt;Listes!F1073),F1074/T1074,IF(AND(W1074="Hiver",Hierarchisation!U1074&gt;Listes!F1073),F1074/U1074,"non applicable")))</f>
        <v>#N/A</v>
      </c>
      <c r="T1074" s="17" t="e">
        <f>IF(K1074="Centre",VLOOKUP(E1074,effectifs_ete,3,FALSE),IF(Hierarchisation!K1074="Grand Nord",VLOOKUP(Hierarchisation!E1074,effectifs_ete,4,FALSE),IF(Hierarchisation!K1074="Nord Est",VLOOKUP(Hierarchisation!E1074,effectifs_ete,5,FALSE),IF(Hierarchisation!K1074="Nord Ouest",VLOOKUP(Hierarchisation!E1074,effectifs_ete,6,FALSE),IF(Hierarchisation!K1074="Sud Est",VLOOKUP(Hierarchisation!E1074,effectifs_ete,7,FALSE),IF(Hierarchisation!K1074="Sud Ouest",VLOOKUP(Hierarchisation!E1074,effectifs_ete,8,FALSE),"Erreur Région"))))))</f>
        <v>#N/A</v>
      </c>
      <c r="U1074" s="17" t="e">
        <f>IF(K1074="Centre",VLOOKUP(E1074,effectifs_hiver,3,FALSE),IF(Hierarchisation!K1074="Grand Nord",VLOOKUP(Hierarchisation!E1074,effectifs_hiver,4,FALSE),IF(Hierarchisation!K1074="Nord Est",VLOOKUP(Hierarchisation!E1074,effectifs_hiver,5,FALSE),IF(Hierarchisation!K1074="Nord Ouest",VLOOKUP(Hierarchisation!E1074,effectifs_hiver,6,FALSE),IF(Hierarchisation!K1074="Sud Est",VLOOKUP(Hierarchisation!E1074,effectifs_hiver,7,FALSE),IF(Hierarchisation!K1074="Sud Ouest",VLOOKUP(Hierarchisation!E1074,effectifs_hiver,8,FALSE),"Erreur Région"))))))</f>
        <v>#N/A</v>
      </c>
      <c r="V1074" s="17" t="e">
        <f>IF(W1074="Transit","Transit",IF(W1074="hiver",VLOOKUP(E1074,'EFFECTIFS Hiver'!$A:$I,9,FALSE),IF(W1074="été",VLOOKUP(E1074,'EFFECTIFS Eté'!$A:$I,9,FALSE),"Erreur saison")))</f>
        <v>#N/A</v>
      </c>
      <c r="W1074" s="18" t="e">
        <f>VLOOKUP(D1074,Listes!B:C,2,FALSE)</f>
        <v>#N/A</v>
      </c>
    </row>
    <row r="1075" spans="1:23" ht="15.75" customHeight="1">
      <c r="A1075" s="11"/>
      <c r="B1075" s="11"/>
      <c r="C1075" s="11"/>
      <c r="D1075" s="11"/>
      <c r="E1075" s="11"/>
      <c r="F1075" s="11"/>
      <c r="G1075" s="11" t="e">
        <f>VLOOKUP(E1075,TAXONS!B:C,2,FALSE)</f>
        <v>#N/A</v>
      </c>
      <c r="H1075" s="13">
        <f t="shared" si="83"/>
        <v>0</v>
      </c>
      <c r="I1075" s="12" t="e">
        <f t="shared" si="84"/>
        <v>#N/A</v>
      </c>
      <c r="J1075" s="14" t="e">
        <f t="shared" si="85"/>
        <v>#N/A</v>
      </c>
      <c r="K1075" s="15" t="e">
        <f>VLOOKUP(B1075,REGIONS!A:D,4,FALSE)</f>
        <v>#N/A</v>
      </c>
      <c r="L1075" s="19" t="e">
        <f>VLOOKUP(G1075,Sensibilité!$A:$L,12,FALSE)</f>
        <v>#N/A</v>
      </c>
      <c r="M1075" s="19" t="e">
        <f t="shared" si="86"/>
        <v>#N/A</v>
      </c>
      <c r="N1075" s="19" t="e">
        <f t="shared" si="87"/>
        <v>#N/A</v>
      </c>
      <c r="O1075" s="15" t="str">
        <f>IF(D1075=Listes!$B$6,"SWARMING",IF(OR(D1075=Listes!$B$1,D1075=Listes!$B$2,D1075=Listes!$B$5),2,IF(OR(D1075=Listes!$B$3,D1075=Listes!$B$4),1,"erreur colonne D")))</f>
        <v>SWARMING</v>
      </c>
      <c r="P1075" s="15" t="e">
        <f>IF(OR(W1075="Hiver",W1075="Transit"),VLOOKUP(E1075,IC!A:E,4,FALSE),IF(W1075="été",VLOOKUP(E1075,IC!A:E,3,FALSE),"erreur"))</f>
        <v>#N/A</v>
      </c>
      <c r="Q1075" s="15" t="e">
        <f>IF(P1075="NR",0,IF(F1075&lt;5,0,IF(P1075=1,VLOOKUP(F1075,IC!$G$1:$I$8,3,TRUE),
IF(P1075=2,VLOOKUP(F1075,IC!$K$1:$M$8,3,TRUE),
IF(P1075=3,VLOOKUP(F1075,IC!$O$1:$Q$8,3,TRUE),IF(P1075=4,VLOOKUP(F1075,IC!$S$2:$U$9,3,TRUE),
"erreur"))))))</f>
        <v>#N/A</v>
      </c>
      <c r="R1075" s="16" t="e">
        <f>IF(OR(V1075="NA",V1075="Transit",V1075&lt;Listes!$F$1),"non applicable",F1075/V1075)</f>
        <v>#N/A</v>
      </c>
      <c r="S1075" s="16" t="e">
        <f>IF(W1075="Transit","Non applicable",IF(AND(W1075="été",T1075&gt;Listes!F1074),F1075/T1075,IF(AND(W1075="Hiver",Hierarchisation!U1075&gt;Listes!F1074),F1075/U1075,"non applicable")))</f>
        <v>#N/A</v>
      </c>
      <c r="T1075" s="17" t="e">
        <f>IF(K1075="Centre",VLOOKUP(E1075,effectifs_ete,3,FALSE),IF(Hierarchisation!K1075="Grand Nord",VLOOKUP(Hierarchisation!E1075,effectifs_ete,4,FALSE),IF(Hierarchisation!K1075="Nord Est",VLOOKUP(Hierarchisation!E1075,effectifs_ete,5,FALSE),IF(Hierarchisation!K1075="Nord Ouest",VLOOKUP(Hierarchisation!E1075,effectifs_ete,6,FALSE),IF(Hierarchisation!K1075="Sud Est",VLOOKUP(Hierarchisation!E1075,effectifs_ete,7,FALSE),IF(Hierarchisation!K1075="Sud Ouest",VLOOKUP(Hierarchisation!E1075,effectifs_ete,8,FALSE),"Erreur Région"))))))</f>
        <v>#N/A</v>
      </c>
      <c r="U1075" s="17" t="e">
        <f>IF(K1075="Centre",VLOOKUP(E1075,effectifs_hiver,3,FALSE),IF(Hierarchisation!K1075="Grand Nord",VLOOKUP(Hierarchisation!E1075,effectifs_hiver,4,FALSE),IF(Hierarchisation!K1075="Nord Est",VLOOKUP(Hierarchisation!E1075,effectifs_hiver,5,FALSE),IF(Hierarchisation!K1075="Nord Ouest",VLOOKUP(Hierarchisation!E1075,effectifs_hiver,6,FALSE),IF(Hierarchisation!K1075="Sud Est",VLOOKUP(Hierarchisation!E1075,effectifs_hiver,7,FALSE),IF(Hierarchisation!K1075="Sud Ouest",VLOOKUP(Hierarchisation!E1075,effectifs_hiver,8,FALSE),"Erreur Région"))))))</f>
        <v>#N/A</v>
      </c>
      <c r="V1075" s="17" t="e">
        <f>IF(W1075="Transit","Transit",IF(W1075="hiver",VLOOKUP(E1075,'EFFECTIFS Hiver'!$A:$I,9,FALSE),IF(W1075="été",VLOOKUP(E1075,'EFFECTIFS Eté'!$A:$I,9,FALSE),"Erreur saison")))</f>
        <v>#N/A</v>
      </c>
      <c r="W1075" s="18" t="e">
        <f>VLOOKUP(D1075,Listes!B:C,2,FALSE)</f>
        <v>#N/A</v>
      </c>
    </row>
    <row r="1076" spans="1:23" ht="15.75" customHeight="1">
      <c r="A1076" s="11"/>
      <c r="B1076" s="11"/>
      <c r="C1076" s="11"/>
      <c r="D1076" s="11"/>
      <c r="E1076" s="11"/>
      <c r="F1076" s="11"/>
      <c r="G1076" s="11" t="e">
        <f>VLOOKUP(E1076,TAXONS!B:C,2,FALSE)</f>
        <v>#N/A</v>
      </c>
      <c r="H1076" s="13">
        <f t="shared" si="83"/>
        <v>0</v>
      </c>
      <c r="I1076" s="12" t="e">
        <f t="shared" si="84"/>
        <v>#N/A</v>
      </c>
      <c r="J1076" s="14" t="e">
        <f t="shared" si="85"/>
        <v>#N/A</v>
      </c>
      <c r="K1076" s="15" t="e">
        <f>VLOOKUP(B1076,REGIONS!A:D,4,FALSE)</f>
        <v>#N/A</v>
      </c>
      <c r="L1076" s="19" t="e">
        <f>VLOOKUP(G1076,Sensibilité!$A:$L,12,FALSE)</f>
        <v>#N/A</v>
      </c>
      <c r="M1076" s="19" t="e">
        <f t="shared" si="86"/>
        <v>#N/A</v>
      </c>
      <c r="N1076" s="19" t="e">
        <f t="shared" si="87"/>
        <v>#N/A</v>
      </c>
      <c r="O1076" s="15" t="str">
        <f>IF(D1076=Listes!$B$6,"SWARMING",IF(OR(D1076=Listes!$B$1,D1076=Listes!$B$2,D1076=Listes!$B$5),2,IF(OR(D1076=Listes!$B$3,D1076=Listes!$B$4),1,"erreur colonne D")))</f>
        <v>SWARMING</v>
      </c>
      <c r="P1076" s="15" t="e">
        <f>IF(OR(W1076="Hiver",W1076="Transit"),VLOOKUP(E1076,IC!A:E,4,FALSE),IF(W1076="été",VLOOKUP(E1076,IC!A:E,3,FALSE),"erreur"))</f>
        <v>#N/A</v>
      </c>
      <c r="Q1076" s="15" t="e">
        <f>IF(P1076="NR",0,IF(F1076&lt;5,0,IF(P1076=1,VLOOKUP(F1076,IC!$G$1:$I$8,3,TRUE),
IF(P1076=2,VLOOKUP(F1076,IC!$K$1:$M$8,3,TRUE),
IF(P1076=3,VLOOKUP(F1076,IC!$O$1:$Q$8,3,TRUE),IF(P1076=4,VLOOKUP(F1076,IC!$S$2:$U$9,3,TRUE),
"erreur"))))))</f>
        <v>#N/A</v>
      </c>
      <c r="R1076" s="16" t="e">
        <f>IF(OR(V1076="NA",V1076="Transit",V1076&lt;Listes!$F$1),"non applicable",F1076/V1076)</f>
        <v>#N/A</v>
      </c>
      <c r="S1076" s="16" t="e">
        <f>IF(W1076="Transit","Non applicable",IF(AND(W1076="été",T1076&gt;Listes!F1075),F1076/T1076,IF(AND(W1076="Hiver",Hierarchisation!U1076&gt;Listes!F1075),F1076/U1076,"non applicable")))</f>
        <v>#N/A</v>
      </c>
      <c r="T1076" s="17" t="e">
        <f>IF(K1076="Centre",VLOOKUP(E1076,effectifs_ete,3,FALSE),IF(Hierarchisation!K1076="Grand Nord",VLOOKUP(Hierarchisation!E1076,effectifs_ete,4,FALSE),IF(Hierarchisation!K1076="Nord Est",VLOOKUP(Hierarchisation!E1076,effectifs_ete,5,FALSE),IF(Hierarchisation!K1076="Nord Ouest",VLOOKUP(Hierarchisation!E1076,effectifs_ete,6,FALSE),IF(Hierarchisation!K1076="Sud Est",VLOOKUP(Hierarchisation!E1076,effectifs_ete,7,FALSE),IF(Hierarchisation!K1076="Sud Ouest",VLOOKUP(Hierarchisation!E1076,effectifs_ete,8,FALSE),"Erreur Région"))))))</f>
        <v>#N/A</v>
      </c>
      <c r="U1076" s="17" t="e">
        <f>IF(K1076="Centre",VLOOKUP(E1076,effectifs_hiver,3,FALSE),IF(Hierarchisation!K1076="Grand Nord",VLOOKUP(Hierarchisation!E1076,effectifs_hiver,4,FALSE),IF(Hierarchisation!K1076="Nord Est",VLOOKUP(Hierarchisation!E1076,effectifs_hiver,5,FALSE),IF(Hierarchisation!K1076="Nord Ouest",VLOOKUP(Hierarchisation!E1076,effectifs_hiver,6,FALSE),IF(Hierarchisation!K1076="Sud Est",VLOOKUP(Hierarchisation!E1076,effectifs_hiver,7,FALSE),IF(Hierarchisation!K1076="Sud Ouest",VLOOKUP(Hierarchisation!E1076,effectifs_hiver,8,FALSE),"Erreur Région"))))))</f>
        <v>#N/A</v>
      </c>
      <c r="V1076" s="17" t="e">
        <f>IF(W1076="Transit","Transit",IF(W1076="hiver",VLOOKUP(E1076,'EFFECTIFS Hiver'!$A:$I,9,FALSE),IF(W1076="été",VLOOKUP(E1076,'EFFECTIFS Eté'!$A:$I,9,FALSE),"Erreur saison")))</f>
        <v>#N/A</v>
      </c>
      <c r="W1076" s="18" t="e">
        <f>VLOOKUP(D1076,Listes!B:C,2,FALSE)</f>
        <v>#N/A</v>
      </c>
    </row>
    <row r="1077" spans="1:23" ht="15.75" customHeight="1">
      <c r="A1077" s="11"/>
      <c r="B1077" s="11"/>
      <c r="C1077" s="11"/>
      <c r="D1077" s="11"/>
      <c r="E1077" s="11"/>
      <c r="F1077" s="11"/>
      <c r="G1077" s="11" t="e">
        <f>VLOOKUP(E1077,TAXONS!B:C,2,FALSE)</f>
        <v>#N/A</v>
      </c>
      <c r="H1077" s="13">
        <f t="shared" si="83"/>
        <v>0</v>
      </c>
      <c r="I1077" s="12" t="e">
        <f t="shared" si="84"/>
        <v>#N/A</v>
      </c>
      <c r="J1077" s="14" t="e">
        <f t="shared" si="85"/>
        <v>#N/A</v>
      </c>
      <c r="K1077" s="15" t="e">
        <f>VLOOKUP(B1077,REGIONS!A:D,4,FALSE)</f>
        <v>#N/A</v>
      </c>
      <c r="L1077" s="19" t="e">
        <f>VLOOKUP(G1077,Sensibilité!$A:$L,12,FALSE)</f>
        <v>#N/A</v>
      </c>
      <c r="M1077" s="19" t="e">
        <f t="shared" si="86"/>
        <v>#N/A</v>
      </c>
      <c r="N1077" s="19" t="e">
        <f t="shared" si="87"/>
        <v>#N/A</v>
      </c>
      <c r="O1077" s="15" t="str">
        <f>IF(D1077=Listes!$B$6,"SWARMING",IF(OR(D1077=Listes!$B$1,D1077=Listes!$B$2,D1077=Listes!$B$5),2,IF(OR(D1077=Listes!$B$3,D1077=Listes!$B$4),1,"erreur colonne D")))</f>
        <v>SWARMING</v>
      </c>
      <c r="P1077" s="15" t="e">
        <f>IF(OR(W1077="Hiver",W1077="Transit"),VLOOKUP(E1077,IC!A:E,4,FALSE),IF(W1077="été",VLOOKUP(E1077,IC!A:E,3,FALSE),"erreur"))</f>
        <v>#N/A</v>
      </c>
      <c r="Q1077" s="15" t="e">
        <f>IF(P1077="NR",0,IF(F1077&lt;5,0,IF(P1077=1,VLOOKUP(F1077,IC!$G$1:$I$8,3,TRUE),
IF(P1077=2,VLOOKUP(F1077,IC!$K$1:$M$8,3,TRUE),
IF(P1077=3,VLOOKUP(F1077,IC!$O$1:$Q$8,3,TRUE),IF(P1077=4,VLOOKUP(F1077,IC!$S$2:$U$9,3,TRUE),
"erreur"))))))</f>
        <v>#N/A</v>
      </c>
      <c r="R1077" s="16" t="e">
        <f>IF(OR(V1077="NA",V1077="Transit",V1077&lt;Listes!$F$1),"non applicable",F1077/V1077)</f>
        <v>#N/A</v>
      </c>
      <c r="S1077" s="16" t="e">
        <f>IF(W1077="Transit","Non applicable",IF(AND(W1077="été",T1077&gt;Listes!F1076),F1077/T1077,IF(AND(W1077="Hiver",Hierarchisation!U1077&gt;Listes!F1076),F1077/U1077,"non applicable")))</f>
        <v>#N/A</v>
      </c>
      <c r="T1077" s="17" t="e">
        <f>IF(K1077="Centre",VLOOKUP(E1077,effectifs_ete,3,FALSE),IF(Hierarchisation!K1077="Grand Nord",VLOOKUP(Hierarchisation!E1077,effectifs_ete,4,FALSE),IF(Hierarchisation!K1077="Nord Est",VLOOKUP(Hierarchisation!E1077,effectifs_ete,5,FALSE),IF(Hierarchisation!K1077="Nord Ouest",VLOOKUP(Hierarchisation!E1077,effectifs_ete,6,FALSE),IF(Hierarchisation!K1077="Sud Est",VLOOKUP(Hierarchisation!E1077,effectifs_ete,7,FALSE),IF(Hierarchisation!K1077="Sud Ouest",VLOOKUP(Hierarchisation!E1077,effectifs_ete,8,FALSE),"Erreur Région"))))))</f>
        <v>#N/A</v>
      </c>
      <c r="U1077" s="17" t="e">
        <f>IF(K1077="Centre",VLOOKUP(E1077,effectifs_hiver,3,FALSE),IF(Hierarchisation!K1077="Grand Nord",VLOOKUP(Hierarchisation!E1077,effectifs_hiver,4,FALSE),IF(Hierarchisation!K1077="Nord Est",VLOOKUP(Hierarchisation!E1077,effectifs_hiver,5,FALSE),IF(Hierarchisation!K1077="Nord Ouest",VLOOKUP(Hierarchisation!E1077,effectifs_hiver,6,FALSE),IF(Hierarchisation!K1077="Sud Est",VLOOKUP(Hierarchisation!E1077,effectifs_hiver,7,FALSE),IF(Hierarchisation!K1077="Sud Ouest",VLOOKUP(Hierarchisation!E1077,effectifs_hiver,8,FALSE),"Erreur Région"))))))</f>
        <v>#N/A</v>
      </c>
      <c r="V1077" s="17" t="e">
        <f>IF(W1077="Transit","Transit",IF(W1077="hiver",VLOOKUP(E1077,'EFFECTIFS Hiver'!$A:$I,9,FALSE),IF(W1077="été",VLOOKUP(E1077,'EFFECTIFS Eté'!$A:$I,9,FALSE),"Erreur saison")))</f>
        <v>#N/A</v>
      </c>
      <c r="W1077" s="18" t="e">
        <f>VLOOKUP(D1077,Listes!B:C,2,FALSE)</f>
        <v>#N/A</v>
      </c>
    </row>
    <row r="1078" spans="1:23" ht="15.75" customHeight="1">
      <c r="A1078" s="11"/>
      <c r="B1078" s="11"/>
      <c r="C1078" s="11"/>
      <c r="D1078" s="11"/>
      <c r="E1078" s="11"/>
      <c r="F1078" s="11"/>
      <c r="G1078" s="11" t="e">
        <f>VLOOKUP(E1078,TAXONS!B:C,2,FALSE)</f>
        <v>#N/A</v>
      </c>
      <c r="H1078" s="13">
        <f t="shared" si="83"/>
        <v>0</v>
      </c>
      <c r="I1078" s="12" t="e">
        <f t="shared" si="84"/>
        <v>#N/A</v>
      </c>
      <c r="J1078" s="14" t="e">
        <f t="shared" si="85"/>
        <v>#N/A</v>
      </c>
      <c r="K1078" s="15" t="e">
        <f>VLOOKUP(B1078,REGIONS!A:D,4,FALSE)</f>
        <v>#N/A</v>
      </c>
      <c r="L1078" s="19" t="e">
        <f>VLOOKUP(G1078,Sensibilité!$A:$L,12,FALSE)</f>
        <v>#N/A</v>
      </c>
      <c r="M1078" s="19" t="e">
        <f t="shared" si="86"/>
        <v>#N/A</v>
      </c>
      <c r="N1078" s="19" t="e">
        <f t="shared" si="87"/>
        <v>#N/A</v>
      </c>
      <c r="O1078" s="15" t="str">
        <f>IF(D1078=Listes!$B$6,"SWARMING",IF(OR(D1078=Listes!$B$1,D1078=Listes!$B$2,D1078=Listes!$B$5),2,IF(OR(D1078=Listes!$B$3,D1078=Listes!$B$4),1,"erreur colonne D")))</f>
        <v>SWARMING</v>
      </c>
      <c r="P1078" s="15" t="e">
        <f>IF(OR(W1078="Hiver",W1078="Transit"),VLOOKUP(E1078,IC!A:E,4,FALSE),IF(W1078="été",VLOOKUP(E1078,IC!A:E,3,FALSE),"erreur"))</f>
        <v>#N/A</v>
      </c>
      <c r="Q1078" s="15" t="e">
        <f>IF(P1078="NR",0,IF(F1078&lt;5,0,IF(P1078=1,VLOOKUP(F1078,IC!$G$1:$I$8,3,TRUE),
IF(P1078=2,VLOOKUP(F1078,IC!$K$1:$M$8,3,TRUE),
IF(P1078=3,VLOOKUP(F1078,IC!$O$1:$Q$8,3,TRUE),IF(P1078=4,VLOOKUP(F1078,IC!$S$2:$U$9,3,TRUE),
"erreur"))))))</f>
        <v>#N/A</v>
      </c>
      <c r="R1078" s="16" t="e">
        <f>IF(OR(V1078="NA",V1078="Transit",V1078&lt;Listes!$F$1),"non applicable",F1078/V1078)</f>
        <v>#N/A</v>
      </c>
      <c r="S1078" s="16" t="e">
        <f>IF(W1078="Transit","Non applicable",IF(AND(W1078="été",T1078&gt;Listes!F1077),F1078/T1078,IF(AND(W1078="Hiver",Hierarchisation!U1078&gt;Listes!F1077),F1078/U1078,"non applicable")))</f>
        <v>#N/A</v>
      </c>
      <c r="T1078" s="17" t="e">
        <f>IF(K1078="Centre",VLOOKUP(E1078,effectifs_ete,3,FALSE),IF(Hierarchisation!K1078="Grand Nord",VLOOKUP(Hierarchisation!E1078,effectifs_ete,4,FALSE),IF(Hierarchisation!K1078="Nord Est",VLOOKUP(Hierarchisation!E1078,effectifs_ete,5,FALSE),IF(Hierarchisation!K1078="Nord Ouest",VLOOKUP(Hierarchisation!E1078,effectifs_ete,6,FALSE),IF(Hierarchisation!K1078="Sud Est",VLOOKUP(Hierarchisation!E1078,effectifs_ete,7,FALSE),IF(Hierarchisation!K1078="Sud Ouest",VLOOKUP(Hierarchisation!E1078,effectifs_ete,8,FALSE),"Erreur Région"))))))</f>
        <v>#N/A</v>
      </c>
      <c r="U1078" s="17" t="e">
        <f>IF(K1078="Centre",VLOOKUP(E1078,effectifs_hiver,3,FALSE),IF(Hierarchisation!K1078="Grand Nord",VLOOKUP(Hierarchisation!E1078,effectifs_hiver,4,FALSE),IF(Hierarchisation!K1078="Nord Est",VLOOKUP(Hierarchisation!E1078,effectifs_hiver,5,FALSE),IF(Hierarchisation!K1078="Nord Ouest",VLOOKUP(Hierarchisation!E1078,effectifs_hiver,6,FALSE),IF(Hierarchisation!K1078="Sud Est",VLOOKUP(Hierarchisation!E1078,effectifs_hiver,7,FALSE),IF(Hierarchisation!K1078="Sud Ouest",VLOOKUP(Hierarchisation!E1078,effectifs_hiver,8,FALSE),"Erreur Région"))))))</f>
        <v>#N/A</v>
      </c>
      <c r="V1078" s="17" t="e">
        <f>IF(W1078="Transit","Transit",IF(W1078="hiver",VLOOKUP(E1078,'EFFECTIFS Hiver'!$A:$I,9,FALSE),IF(W1078="été",VLOOKUP(E1078,'EFFECTIFS Eté'!$A:$I,9,FALSE),"Erreur saison")))</f>
        <v>#N/A</v>
      </c>
      <c r="W1078" s="18" t="e">
        <f>VLOOKUP(D1078,Listes!B:C,2,FALSE)</f>
        <v>#N/A</v>
      </c>
    </row>
    <row r="1079" spans="1:23" ht="15.75" customHeight="1">
      <c r="A1079" s="11"/>
      <c r="B1079" s="11"/>
      <c r="C1079" s="11"/>
      <c r="D1079" s="11"/>
      <c r="E1079" s="11"/>
      <c r="F1079" s="11"/>
      <c r="G1079" s="11" t="e">
        <f>VLOOKUP(E1079,TAXONS!B:C,2,FALSE)</f>
        <v>#N/A</v>
      </c>
      <c r="H1079" s="13">
        <f t="shared" si="83"/>
        <v>0</v>
      </c>
      <c r="I1079" s="12" t="e">
        <f t="shared" si="84"/>
        <v>#N/A</v>
      </c>
      <c r="J1079" s="14" t="e">
        <f t="shared" si="85"/>
        <v>#N/A</v>
      </c>
      <c r="K1079" s="15" t="e">
        <f>VLOOKUP(B1079,REGIONS!A:D,4,FALSE)</f>
        <v>#N/A</v>
      </c>
      <c r="L1079" s="19" t="e">
        <f>VLOOKUP(G1079,Sensibilité!$A:$L,12,FALSE)</f>
        <v>#N/A</v>
      </c>
      <c r="M1079" s="19" t="e">
        <f t="shared" si="86"/>
        <v>#N/A</v>
      </c>
      <c r="N1079" s="19" t="e">
        <f t="shared" si="87"/>
        <v>#N/A</v>
      </c>
      <c r="O1079" s="15" t="str">
        <f>IF(D1079=Listes!$B$6,"SWARMING",IF(OR(D1079=Listes!$B$1,D1079=Listes!$B$2,D1079=Listes!$B$5),2,IF(OR(D1079=Listes!$B$3,D1079=Listes!$B$4),1,"erreur colonne D")))</f>
        <v>SWARMING</v>
      </c>
      <c r="P1079" s="15" t="e">
        <f>IF(OR(W1079="Hiver",W1079="Transit"),VLOOKUP(E1079,IC!A:E,4,FALSE),IF(W1079="été",VLOOKUP(E1079,IC!A:E,3,FALSE),"erreur"))</f>
        <v>#N/A</v>
      </c>
      <c r="Q1079" s="15" t="e">
        <f>IF(P1079="NR",0,IF(F1079&lt;5,0,IF(P1079=1,VLOOKUP(F1079,IC!$G$1:$I$8,3,TRUE),
IF(P1079=2,VLOOKUP(F1079,IC!$K$1:$M$8,3,TRUE),
IF(P1079=3,VLOOKUP(F1079,IC!$O$1:$Q$8,3,TRUE),IF(P1079=4,VLOOKUP(F1079,IC!$S$2:$U$9,3,TRUE),
"erreur"))))))</f>
        <v>#N/A</v>
      </c>
      <c r="R1079" s="16" t="e">
        <f>IF(OR(V1079="NA",V1079="Transit",V1079&lt;Listes!$F$1),"non applicable",F1079/V1079)</f>
        <v>#N/A</v>
      </c>
      <c r="S1079" s="16" t="e">
        <f>IF(W1079="Transit","Non applicable",IF(AND(W1079="été",T1079&gt;Listes!F1078),F1079/T1079,IF(AND(W1079="Hiver",Hierarchisation!U1079&gt;Listes!F1078),F1079/U1079,"non applicable")))</f>
        <v>#N/A</v>
      </c>
      <c r="T1079" s="17" t="e">
        <f>IF(K1079="Centre",VLOOKUP(E1079,effectifs_ete,3,FALSE),IF(Hierarchisation!K1079="Grand Nord",VLOOKUP(Hierarchisation!E1079,effectifs_ete,4,FALSE),IF(Hierarchisation!K1079="Nord Est",VLOOKUP(Hierarchisation!E1079,effectifs_ete,5,FALSE),IF(Hierarchisation!K1079="Nord Ouest",VLOOKUP(Hierarchisation!E1079,effectifs_ete,6,FALSE),IF(Hierarchisation!K1079="Sud Est",VLOOKUP(Hierarchisation!E1079,effectifs_ete,7,FALSE),IF(Hierarchisation!K1079="Sud Ouest",VLOOKUP(Hierarchisation!E1079,effectifs_ete,8,FALSE),"Erreur Région"))))))</f>
        <v>#N/A</v>
      </c>
      <c r="U1079" s="17" t="e">
        <f>IF(K1079="Centre",VLOOKUP(E1079,effectifs_hiver,3,FALSE),IF(Hierarchisation!K1079="Grand Nord",VLOOKUP(Hierarchisation!E1079,effectifs_hiver,4,FALSE),IF(Hierarchisation!K1079="Nord Est",VLOOKUP(Hierarchisation!E1079,effectifs_hiver,5,FALSE),IF(Hierarchisation!K1079="Nord Ouest",VLOOKUP(Hierarchisation!E1079,effectifs_hiver,6,FALSE),IF(Hierarchisation!K1079="Sud Est",VLOOKUP(Hierarchisation!E1079,effectifs_hiver,7,FALSE),IF(Hierarchisation!K1079="Sud Ouest",VLOOKUP(Hierarchisation!E1079,effectifs_hiver,8,FALSE),"Erreur Région"))))))</f>
        <v>#N/A</v>
      </c>
      <c r="V1079" s="17" t="e">
        <f>IF(W1079="Transit","Transit",IF(W1079="hiver",VLOOKUP(E1079,'EFFECTIFS Hiver'!$A:$I,9,FALSE),IF(W1079="été",VLOOKUP(E1079,'EFFECTIFS Eté'!$A:$I,9,FALSE),"Erreur saison")))</f>
        <v>#N/A</v>
      </c>
      <c r="W1079" s="18" t="e">
        <f>VLOOKUP(D1079,Listes!B:C,2,FALSE)</f>
        <v>#N/A</v>
      </c>
    </row>
    <row r="1080" spans="1:23" ht="15.75" customHeight="1">
      <c r="A1080" s="11"/>
      <c r="B1080" s="11"/>
      <c r="C1080" s="11"/>
      <c r="D1080" s="11"/>
      <c r="E1080" s="11"/>
      <c r="F1080" s="11"/>
      <c r="G1080" s="11" t="e">
        <f>VLOOKUP(E1080,TAXONS!B:C,2,FALSE)</f>
        <v>#N/A</v>
      </c>
      <c r="H1080" s="13">
        <f t="shared" si="83"/>
        <v>0</v>
      </c>
      <c r="I1080" s="12" t="e">
        <f t="shared" si="84"/>
        <v>#N/A</v>
      </c>
      <c r="J1080" s="14" t="e">
        <f t="shared" si="85"/>
        <v>#N/A</v>
      </c>
      <c r="K1080" s="15" t="e">
        <f>VLOOKUP(B1080,REGIONS!A:D,4,FALSE)</f>
        <v>#N/A</v>
      </c>
      <c r="L1080" s="19" t="e">
        <f>VLOOKUP(G1080,Sensibilité!$A:$L,12,FALSE)</f>
        <v>#N/A</v>
      </c>
      <c r="M1080" s="19" t="e">
        <f t="shared" si="86"/>
        <v>#N/A</v>
      </c>
      <c r="N1080" s="19" t="e">
        <f t="shared" si="87"/>
        <v>#N/A</v>
      </c>
      <c r="O1080" s="15" t="str">
        <f>IF(D1080=Listes!$B$6,"SWARMING",IF(OR(D1080=Listes!$B$1,D1080=Listes!$B$2,D1080=Listes!$B$5),2,IF(OR(D1080=Listes!$B$3,D1080=Listes!$B$4),1,"erreur colonne D")))</f>
        <v>SWARMING</v>
      </c>
      <c r="P1080" s="15" t="e">
        <f>IF(OR(W1080="Hiver",W1080="Transit"),VLOOKUP(E1080,IC!A:E,4,FALSE),IF(W1080="été",VLOOKUP(E1080,IC!A:E,3,FALSE),"erreur"))</f>
        <v>#N/A</v>
      </c>
      <c r="Q1080" s="15" t="e">
        <f>IF(P1080="NR",0,IF(F1080&lt;5,0,IF(P1080=1,VLOOKUP(F1080,IC!$G$1:$I$8,3,TRUE),
IF(P1080=2,VLOOKUP(F1080,IC!$K$1:$M$8,3,TRUE),
IF(P1080=3,VLOOKUP(F1080,IC!$O$1:$Q$8,3,TRUE),IF(P1080=4,VLOOKUP(F1080,IC!$S$2:$U$9,3,TRUE),
"erreur"))))))</f>
        <v>#N/A</v>
      </c>
      <c r="R1080" s="16" t="e">
        <f>IF(OR(V1080="NA",V1080="Transit",V1080&lt;Listes!$F$1),"non applicable",F1080/V1080)</f>
        <v>#N/A</v>
      </c>
      <c r="S1080" s="16" t="e">
        <f>IF(W1080="Transit","Non applicable",IF(AND(W1080="été",T1080&gt;Listes!F1079),F1080/T1080,IF(AND(W1080="Hiver",Hierarchisation!U1080&gt;Listes!F1079),F1080/U1080,"non applicable")))</f>
        <v>#N/A</v>
      </c>
      <c r="T1080" s="17" t="e">
        <f>IF(K1080="Centre",VLOOKUP(E1080,effectifs_ete,3,FALSE),IF(Hierarchisation!K1080="Grand Nord",VLOOKUP(Hierarchisation!E1080,effectifs_ete,4,FALSE),IF(Hierarchisation!K1080="Nord Est",VLOOKUP(Hierarchisation!E1080,effectifs_ete,5,FALSE),IF(Hierarchisation!K1080="Nord Ouest",VLOOKUP(Hierarchisation!E1080,effectifs_ete,6,FALSE),IF(Hierarchisation!K1080="Sud Est",VLOOKUP(Hierarchisation!E1080,effectifs_ete,7,FALSE),IF(Hierarchisation!K1080="Sud Ouest",VLOOKUP(Hierarchisation!E1080,effectifs_ete,8,FALSE),"Erreur Région"))))))</f>
        <v>#N/A</v>
      </c>
      <c r="U1080" s="17" t="e">
        <f>IF(K1080="Centre",VLOOKUP(E1080,effectifs_hiver,3,FALSE),IF(Hierarchisation!K1080="Grand Nord",VLOOKUP(Hierarchisation!E1080,effectifs_hiver,4,FALSE),IF(Hierarchisation!K1080="Nord Est",VLOOKUP(Hierarchisation!E1080,effectifs_hiver,5,FALSE),IF(Hierarchisation!K1080="Nord Ouest",VLOOKUP(Hierarchisation!E1080,effectifs_hiver,6,FALSE),IF(Hierarchisation!K1080="Sud Est",VLOOKUP(Hierarchisation!E1080,effectifs_hiver,7,FALSE),IF(Hierarchisation!K1080="Sud Ouest",VLOOKUP(Hierarchisation!E1080,effectifs_hiver,8,FALSE),"Erreur Région"))))))</f>
        <v>#N/A</v>
      </c>
      <c r="V1080" s="17" t="e">
        <f>IF(W1080="Transit","Transit",IF(W1080="hiver",VLOOKUP(E1080,'EFFECTIFS Hiver'!$A:$I,9,FALSE),IF(W1080="été",VLOOKUP(E1080,'EFFECTIFS Eté'!$A:$I,9,FALSE),"Erreur saison")))</f>
        <v>#N/A</v>
      </c>
      <c r="W1080" s="18" t="e">
        <f>VLOOKUP(D1080,Listes!B:C,2,FALSE)</f>
        <v>#N/A</v>
      </c>
    </row>
    <row r="1081" spans="1:23" ht="15.75" customHeight="1">
      <c r="A1081" s="11"/>
      <c r="B1081" s="11"/>
      <c r="C1081" s="11"/>
      <c r="D1081" s="11"/>
      <c r="E1081" s="11"/>
      <c r="F1081" s="11"/>
      <c r="G1081" s="11" t="e">
        <f>VLOOKUP(E1081,TAXONS!B:C,2,FALSE)</f>
        <v>#N/A</v>
      </c>
      <c r="H1081" s="13">
        <f t="shared" si="83"/>
        <v>0</v>
      </c>
      <c r="I1081" s="12" t="e">
        <f t="shared" si="84"/>
        <v>#N/A</v>
      </c>
      <c r="J1081" s="14" t="e">
        <f t="shared" si="85"/>
        <v>#N/A</v>
      </c>
      <c r="K1081" s="15" t="e">
        <f>VLOOKUP(B1081,REGIONS!A:D,4,FALSE)</f>
        <v>#N/A</v>
      </c>
      <c r="L1081" s="19" t="e">
        <f>VLOOKUP(G1081,Sensibilité!$A:$L,12,FALSE)</f>
        <v>#N/A</v>
      </c>
      <c r="M1081" s="19" t="e">
        <f t="shared" si="86"/>
        <v>#N/A</v>
      </c>
      <c r="N1081" s="19" t="e">
        <f t="shared" si="87"/>
        <v>#N/A</v>
      </c>
      <c r="O1081" s="15" t="str">
        <f>IF(D1081=Listes!$B$6,"SWARMING",IF(OR(D1081=Listes!$B$1,D1081=Listes!$B$2,D1081=Listes!$B$5),2,IF(OR(D1081=Listes!$B$3,D1081=Listes!$B$4),1,"erreur colonne D")))</f>
        <v>SWARMING</v>
      </c>
      <c r="P1081" s="15" t="e">
        <f>IF(OR(W1081="Hiver",W1081="Transit"),VLOOKUP(E1081,IC!A:E,4,FALSE),IF(W1081="été",VLOOKUP(E1081,IC!A:E,3,FALSE),"erreur"))</f>
        <v>#N/A</v>
      </c>
      <c r="Q1081" s="15" t="e">
        <f>IF(P1081="NR",0,IF(F1081&lt;5,0,IF(P1081=1,VLOOKUP(F1081,IC!$G$1:$I$8,3,TRUE),
IF(P1081=2,VLOOKUP(F1081,IC!$K$1:$M$8,3,TRUE),
IF(P1081=3,VLOOKUP(F1081,IC!$O$1:$Q$8,3,TRUE),IF(P1081=4,VLOOKUP(F1081,IC!$S$2:$U$9,3,TRUE),
"erreur"))))))</f>
        <v>#N/A</v>
      </c>
      <c r="R1081" s="16" t="e">
        <f>IF(OR(V1081="NA",V1081="Transit",V1081&lt;Listes!$F$1),"non applicable",F1081/V1081)</f>
        <v>#N/A</v>
      </c>
      <c r="S1081" s="16" t="e">
        <f>IF(W1081="Transit","Non applicable",IF(AND(W1081="été",T1081&gt;Listes!F1080),F1081/T1081,IF(AND(W1081="Hiver",Hierarchisation!U1081&gt;Listes!F1080),F1081/U1081,"non applicable")))</f>
        <v>#N/A</v>
      </c>
      <c r="T1081" s="17" t="e">
        <f>IF(K1081="Centre",VLOOKUP(E1081,effectifs_ete,3,FALSE),IF(Hierarchisation!K1081="Grand Nord",VLOOKUP(Hierarchisation!E1081,effectifs_ete,4,FALSE),IF(Hierarchisation!K1081="Nord Est",VLOOKUP(Hierarchisation!E1081,effectifs_ete,5,FALSE),IF(Hierarchisation!K1081="Nord Ouest",VLOOKUP(Hierarchisation!E1081,effectifs_ete,6,FALSE),IF(Hierarchisation!K1081="Sud Est",VLOOKUP(Hierarchisation!E1081,effectifs_ete,7,FALSE),IF(Hierarchisation!K1081="Sud Ouest",VLOOKUP(Hierarchisation!E1081,effectifs_ete,8,FALSE),"Erreur Région"))))))</f>
        <v>#N/A</v>
      </c>
      <c r="U1081" s="17" t="e">
        <f>IF(K1081="Centre",VLOOKUP(E1081,effectifs_hiver,3,FALSE),IF(Hierarchisation!K1081="Grand Nord",VLOOKUP(Hierarchisation!E1081,effectifs_hiver,4,FALSE),IF(Hierarchisation!K1081="Nord Est",VLOOKUP(Hierarchisation!E1081,effectifs_hiver,5,FALSE),IF(Hierarchisation!K1081="Nord Ouest",VLOOKUP(Hierarchisation!E1081,effectifs_hiver,6,FALSE),IF(Hierarchisation!K1081="Sud Est",VLOOKUP(Hierarchisation!E1081,effectifs_hiver,7,FALSE),IF(Hierarchisation!K1081="Sud Ouest",VLOOKUP(Hierarchisation!E1081,effectifs_hiver,8,FALSE),"Erreur Région"))))))</f>
        <v>#N/A</v>
      </c>
      <c r="V1081" s="17" t="e">
        <f>IF(W1081="Transit","Transit",IF(W1081="hiver",VLOOKUP(E1081,'EFFECTIFS Hiver'!$A:$I,9,FALSE),IF(W1081="été",VLOOKUP(E1081,'EFFECTIFS Eté'!$A:$I,9,FALSE),"Erreur saison")))</f>
        <v>#N/A</v>
      </c>
      <c r="W1081" s="18" t="e">
        <f>VLOOKUP(D1081,Listes!B:C,2,FALSE)</f>
        <v>#N/A</v>
      </c>
    </row>
    <row r="1082" spans="1:23" ht="15.75" customHeight="1">
      <c r="A1082" s="11"/>
      <c r="B1082" s="11"/>
      <c r="C1082" s="11"/>
      <c r="D1082" s="11"/>
      <c r="E1082" s="11"/>
      <c r="F1082" s="11"/>
      <c r="G1082" s="11" t="e">
        <f>VLOOKUP(E1082,TAXONS!B:C,2,FALSE)</f>
        <v>#N/A</v>
      </c>
      <c r="H1082" s="13">
        <f t="shared" si="83"/>
        <v>0</v>
      </c>
      <c r="I1082" s="12" t="e">
        <f t="shared" si="84"/>
        <v>#N/A</v>
      </c>
      <c r="J1082" s="14" t="e">
        <f t="shared" si="85"/>
        <v>#N/A</v>
      </c>
      <c r="K1082" s="15" t="e">
        <f>VLOOKUP(B1082,REGIONS!A:D,4,FALSE)</f>
        <v>#N/A</v>
      </c>
      <c r="L1082" s="19" t="e">
        <f>VLOOKUP(G1082,Sensibilité!$A:$L,12,FALSE)</f>
        <v>#N/A</v>
      </c>
      <c r="M1082" s="19" t="e">
        <f t="shared" si="86"/>
        <v>#N/A</v>
      </c>
      <c r="N1082" s="19" t="e">
        <f t="shared" si="87"/>
        <v>#N/A</v>
      </c>
      <c r="O1082" s="15" t="str">
        <f>IF(D1082=Listes!$B$6,"SWARMING",IF(OR(D1082=Listes!$B$1,D1082=Listes!$B$2,D1082=Listes!$B$5),2,IF(OR(D1082=Listes!$B$3,D1082=Listes!$B$4),1,"erreur colonne D")))</f>
        <v>SWARMING</v>
      </c>
      <c r="P1082" s="15" t="e">
        <f>IF(OR(W1082="Hiver",W1082="Transit"),VLOOKUP(E1082,IC!A:E,4,FALSE),IF(W1082="été",VLOOKUP(E1082,IC!A:E,3,FALSE),"erreur"))</f>
        <v>#N/A</v>
      </c>
      <c r="Q1082" s="15" t="e">
        <f>IF(P1082="NR",0,IF(F1082&lt;5,0,IF(P1082=1,VLOOKUP(F1082,IC!$G$1:$I$8,3,TRUE),
IF(P1082=2,VLOOKUP(F1082,IC!$K$1:$M$8,3,TRUE),
IF(P1082=3,VLOOKUP(F1082,IC!$O$1:$Q$8,3,TRUE),IF(P1082=4,VLOOKUP(F1082,IC!$S$2:$U$9,3,TRUE),
"erreur"))))))</f>
        <v>#N/A</v>
      </c>
      <c r="R1082" s="16" t="e">
        <f>IF(OR(V1082="NA",V1082="Transit",V1082&lt;Listes!$F$1),"non applicable",F1082/V1082)</f>
        <v>#N/A</v>
      </c>
      <c r="S1082" s="16" t="e">
        <f>IF(W1082="Transit","Non applicable",IF(AND(W1082="été",T1082&gt;Listes!F1081),F1082/T1082,IF(AND(W1082="Hiver",Hierarchisation!U1082&gt;Listes!F1081),F1082/U1082,"non applicable")))</f>
        <v>#N/A</v>
      </c>
      <c r="T1082" s="17" t="e">
        <f>IF(K1082="Centre",VLOOKUP(E1082,effectifs_ete,3,FALSE),IF(Hierarchisation!K1082="Grand Nord",VLOOKUP(Hierarchisation!E1082,effectifs_ete,4,FALSE),IF(Hierarchisation!K1082="Nord Est",VLOOKUP(Hierarchisation!E1082,effectifs_ete,5,FALSE),IF(Hierarchisation!K1082="Nord Ouest",VLOOKUP(Hierarchisation!E1082,effectifs_ete,6,FALSE),IF(Hierarchisation!K1082="Sud Est",VLOOKUP(Hierarchisation!E1082,effectifs_ete,7,FALSE),IF(Hierarchisation!K1082="Sud Ouest",VLOOKUP(Hierarchisation!E1082,effectifs_ete,8,FALSE),"Erreur Région"))))))</f>
        <v>#N/A</v>
      </c>
      <c r="U1082" s="17" t="e">
        <f>IF(K1082="Centre",VLOOKUP(E1082,effectifs_hiver,3,FALSE),IF(Hierarchisation!K1082="Grand Nord",VLOOKUP(Hierarchisation!E1082,effectifs_hiver,4,FALSE),IF(Hierarchisation!K1082="Nord Est",VLOOKUP(Hierarchisation!E1082,effectifs_hiver,5,FALSE),IF(Hierarchisation!K1082="Nord Ouest",VLOOKUP(Hierarchisation!E1082,effectifs_hiver,6,FALSE),IF(Hierarchisation!K1082="Sud Est",VLOOKUP(Hierarchisation!E1082,effectifs_hiver,7,FALSE),IF(Hierarchisation!K1082="Sud Ouest",VLOOKUP(Hierarchisation!E1082,effectifs_hiver,8,FALSE),"Erreur Région"))))))</f>
        <v>#N/A</v>
      </c>
      <c r="V1082" s="17" t="e">
        <f>IF(W1082="Transit","Transit",IF(W1082="hiver",VLOOKUP(E1082,'EFFECTIFS Hiver'!$A:$I,9,FALSE),IF(W1082="été",VLOOKUP(E1082,'EFFECTIFS Eté'!$A:$I,9,FALSE),"Erreur saison")))</f>
        <v>#N/A</v>
      </c>
      <c r="W1082" s="18" t="e">
        <f>VLOOKUP(D1082,Listes!B:C,2,FALSE)</f>
        <v>#N/A</v>
      </c>
    </row>
    <row r="1083" spans="1:23" ht="15.75" customHeight="1">
      <c r="A1083" s="11"/>
      <c r="B1083" s="11"/>
      <c r="C1083" s="11"/>
      <c r="D1083" s="11"/>
      <c r="E1083" s="11"/>
      <c r="F1083" s="11"/>
      <c r="G1083" s="11" t="e">
        <f>VLOOKUP(E1083,TAXONS!B:C,2,FALSE)</f>
        <v>#N/A</v>
      </c>
      <c r="H1083" s="13">
        <f t="shared" si="83"/>
        <v>0</v>
      </c>
      <c r="I1083" s="12" t="e">
        <f t="shared" si="84"/>
        <v>#N/A</v>
      </c>
      <c r="J1083" s="14" t="e">
        <f t="shared" si="85"/>
        <v>#N/A</v>
      </c>
      <c r="K1083" s="15" t="e">
        <f>VLOOKUP(B1083,REGIONS!A:D,4,FALSE)</f>
        <v>#N/A</v>
      </c>
      <c r="L1083" s="19" t="e">
        <f>VLOOKUP(G1083,Sensibilité!$A:$L,12,FALSE)</f>
        <v>#N/A</v>
      </c>
      <c r="M1083" s="19" t="e">
        <f t="shared" si="86"/>
        <v>#N/A</v>
      </c>
      <c r="N1083" s="19" t="e">
        <f t="shared" si="87"/>
        <v>#N/A</v>
      </c>
      <c r="O1083" s="15" t="str">
        <f>IF(D1083=Listes!$B$6,"SWARMING",IF(OR(D1083=Listes!$B$1,D1083=Listes!$B$2,D1083=Listes!$B$5),2,IF(OR(D1083=Listes!$B$3,D1083=Listes!$B$4),1,"erreur colonne D")))</f>
        <v>SWARMING</v>
      </c>
      <c r="P1083" s="15" t="e">
        <f>IF(OR(W1083="Hiver",W1083="Transit"),VLOOKUP(E1083,IC!A:E,4,FALSE),IF(W1083="été",VLOOKUP(E1083,IC!A:E,3,FALSE),"erreur"))</f>
        <v>#N/A</v>
      </c>
      <c r="Q1083" s="15" t="e">
        <f>IF(P1083="NR",0,IF(F1083&lt;5,0,IF(P1083=1,VLOOKUP(F1083,IC!$G$1:$I$8,3,TRUE),
IF(P1083=2,VLOOKUP(F1083,IC!$K$1:$M$8,3,TRUE),
IF(P1083=3,VLOOKUP(F1083,IC!$O$1:$Q$8,3,TRUE),IF(P1083=4,VLOOKUP(F1083,IC!$S$2:$U$9,3,TRUE),
"erreur"))))))</f>
        <v>#N/A</v>
      </c>
      <c r="R1083" s="16" t="e">
        <f>IF(OR(V1083="NA",V1083="Transit",V1083&lt;Listes!$F$1),"non applicable",F1083/V1083)</f>
        <v>#N/A</v>
      </c>
      <c r="S1083" s="16" t="e">
        <f>IF(W1083="Transit","Non applicable",IF(AND(W1083="été",T1083&gt;Listes!F1082),F1083/T1083,IF(AND(W1083="Hiver",Hierarchisation!U1083&gt;Listes!F1082),F1083/U1083,"non applicable")))</f>
        <v>#N/A</v>
      </c>
      <c r="T1083" s="17" t="e">
        <f>IF(K1083="Centre",VLOOKUP(E1083,effectifs_ete,3,FALSE),IF(Hierarchisation!K1083="Grand Nord",VLOOKUP(Hierarchisation!E1083,effectifs_ete,4,FALSE),IF(Hierarchisation!K1083="Nord Est",VLOOKUP(Hierarchisation!E1083,effectifs_ete,5,FALSE),IF(Hierarchisation!K1083="Nord Ouest",VLOOKUP(Hierarchisation!E1083,effectifs_ete,6,FALSE),IF(Hierarchisation!K1083="Sud Est",VLOOKUP(Hierarchisation!E1083,effectifs_ete,7,FALSE),IF(Hierarchisation!K1083="Sud Ouest",VLOOKUP(Hierarchisation!E1083,effectifs_ete,8,FALSE),"Erreur Région"))))))</f>
        <v>#N/A</v>
      </c>
      <c r="U1083" s="17" t="e">
        <f>IF(K1083="Centre",VLOOKUP(E1083,effectifs_hiver,3,FALSE),IF(Hierarchisation!K1083="Grand Nord",VLOOKUP(Hierarchisation!E1083,effectifs_hiver,4,FALSE),IF(Hierarchisation!K1083="Nord Est",VLOOKUP(Hierarchisation!E1083,effectifs_hiver,5,FALSE),IF(Hierarchisation!K1083="Nord Ouest",VLOOKUP(Hierarchisation!E1083,effectifs_hiver,6,FALSE),IF(Hierarchisation!K1083="Sud Est",VLOOKUP(Hierarchisation!E1083,effectifs_hiver,7,FALSE),IF(Hierarchisation!K1083="Sud Ouest",VLOOKUP(Hierarchisation!E1083,effectifs_hiver,8,FALSE),"Erreur Région"))))))</f>
        <v>#N/A</v>
      </c>
      <c r="V1083" s="17" t="e">
        <f>IF(W1083="Transit","Transit",IF(W1083="hiver",VLOOKUP(E1083,'EFFECTIFS Hiver'!$A:$I,9,FALSE),IF(W1083="été",VLOOKUP(E1083,'EFFECTIFS Eté'!$A:$I,9,FALSE),"Erreur saison")))</f>
        <v>#N/A</v>
      </c>
      <c r="W1083" s="18" t="e">
        <f>VLOOKUP(D1083,Listes!B:C,2,FALSE)</f>
        <v>#N/A</v>
      </c>
    </row>
    <row r="1084" spans="1:23" ht="15.75" customHeight="1">
      <c r="A1084" s="11"/>
      <c r="B1084" s="11"/>
      <c r="C1084" s="11"/>
      <c r="D1084" s="11"/>
      <c r="E1084" s="11"/>
      <c r="F1084" s="11"/>
      <c r="G1084" s="11" t="e">
        <f>VLOOKUP(E1084,TAXONS!B:C,2,FALSE)</f>
        <v>#N/A</v>
      </c>
      <c r="H1084" s="13">
        <f t="shared" si="83"/>
        <v>0</v>
      </c>
      <c r="I1084" s="12" t="e">
        <f t="shared" si="84"/>
        <v>#N/A</v>
      </c>
      <c r="J1084" s="14" t="e">
        <f t="shared" si="85"/>
        <v>#N/A</v>
      </c>
      <c r="K1084" s="15" t="e">
        <f>VLOOKUP(B1084,REGIONS!A:D,4,FALSE)</f>
        <v>#N/A</v>
      </c>
      <c r="L1084" s="19" t="e">
        <f>VLOOKUP(G1084,Sensibilité!$A:$L,12,FALSE)</f>
        <v>#N/A</v>
      </c>
      <c r="M1084" s="19" t="e">
        <f t="shared" si="86"/>
        <v>#N/A</v>
      </c>
      <c r="N1084" s="19" t="e">
        <f t="shared" si="87"/>
        <v>#N/A</v>
      </c>
      <c r="O1084" s="15" t="str">
        <f>IF(D1084=Listes!$B$6,"SWARMING",IF(OR(D1084=Listes!$B$1,D1084=Listes!$B$2,D1084=Listes!$B$5),2,IF(OR(D1084=Listes!$B$3,D1084=Listes!$B$4),1,"erreur colonne D")))</f>
        <v>SWARMING</v>
      </c>
      <c r="P1084" s="15" t="e">
        <f>IF(OR(W1084="Hiver",W1084="Transit"),VLOOKUP(E1084,IC!A:E,4,FALSE),IF(W1084="été",VLOOKUP(E1084,IC!A:E,3,FALSE),"erreur"))</f>
        <v>#N/A</v>
      </c>
      <c r="Q1084" s="15" t="e">
        <f>IF(P1084="NR",0,IF(F1084&lt;5,0,IF(P1084=1,VLOOKUP(F1084,IC!$G$1:$I$8,3,TRUE),
IF(P1084=2,VLOOKUP(F1084,IC!$K$1:$M$8,3,TRUE),
IF(P1084=3,VLOOKUP(F1084,IC!$O$1:$Q$8,3,TRUE),IF(P1084=4,VLOOKUP(F1084,IC!$S$2:$U$9,3,TRUE),
"erreur"))))))</f>
        <v>#N/A</v>
      </c>
      <c r="R1084" s="16" t="e">
        <f>IF(OR(V1084="NA",V1084="Transit",V1084&lt;Listes!$F$1),"non applicable",F1084/V1084)</f>
        <v>#N/A</v>
      </c>
      <c r="S1084" s="16" t="e">
        <f>IF(W1084="Transit","Non applicable",IF(AND(W1084="été",T1084&gt;Listes!F1083),F1084/T1084,IF(AND(W1084="Hiver",Hierarchisation!U1084&gt;Listes!F1083),F1084/U1084,"non applicable")))</f>
        <v>#N/A</v>
      </c>
      <c r="T1084" s="17" t="e">
        <f>IF(K1084="Centre",VLOOKUP(E1084,effectifs_ete,3,FALSE),IF(Hierarchisation!K1084="Grand Nord",VLOOKUP(Hierarchisation!E1084,effectifs_ete,4,FALSE),IF(Hierarchisation!K1084="Nord Est",VLOOKUP(Hierarchisation!E1084,effectifs_ete,5,FALSE),IF(Hierarchisation!K1084="Nord Ouest",VLOOKUP(Hierarchisation!E1084,effectifs_ete,6,FALSE),IF(Hierarchisation!K1084="Sud Est",VLOOKUP(Hierarchisation!E1084,effectifs_ete,7,FALSE),IF(Hierarchisation!K1084="Sud Ouest",VLOOKUP(Hierarchisation!E1084,effectifs_ete,8,FALSE),"Erreur Région"))))))</f>
        <v>#N/A</v>
      </c>
      <c r="U1084" s="17" t="e">
        <f>IF(K1084="Centre",VLOOKUP(E1084,effectifs_hiver,3,FALSE),IF(Hierarchisation!K1084="Grand Nord",VLOOKUP(Hierarchisation!E1084,effectifs_hiver,4,FALSE),IF(Hierarchisation!K1084="Nord Est",VLOOKUP(Hierarchisation!E1084,effectifs_hiver,5,FALSE),IF(Hierarchisation!K1084="Nord Ouest",VLOOKUP(Hierarchisation!E1084,effectifs_hiver,6,FALSE),IF(Hierarchisation!K1084="Sud Est",VLOOKUP(Hierarchisation!E1084,effectifs_hiver,7,FALSE),IF(Hierarchisation!K1084="Sud Ouest",VLOOKUP(Hierarchisation!E1084,effectifs_hiver,8,FALSE),"Erreur Région"))))))</f>
        <v>#N/A</v>
      </c>
      <c r="V1084" s="17" t="e">
        <f>IF(W1084="Transit","Transit",IF(W1084="hiver",VLOOKUP(E1084,'EFFECTIFS Hiver'!$A:$I,9,FALSE),IF(W1084="été",VLOOKUP(E1084,'EFFECTIFS Eté'!$A:$I,9,FALSE),"Erreur saison")))</f>
        <v>#N/A</v>
      </c>
      <c r="W1084" s="18" t="e">
        <f>VLOOKUP(D1084,Listes!B:C,2,FALSE)</f>
        <v>#N/A</v>
      </c>
    </row>
    <row r="1085" spans="1:23" ht="15.75" customHeight="1">
      <c r="A1085" s="11"/>
      <c r="B1085" s="11"/>
      <c r="C1085" s="11"/>
      <c r="D1085" s="11"/>
      <c r="E1085" s="11"/>
      <c r="F1085" s="11"/>
      <c r="G1085" s="11" t="e">
        <f>VLOOKUP(E1085,TAXONS!B:C,2,FALSE)</f>
        <v>#N/A</v>
      </c>
      <c r="H1085" s="13">
        <f t="shared" si="83"/>
        <v>0</v>
      </c>
      <c r="I1085" s="12" t="e">
        <f t="shared" si="84"/>
        <v>#N/A</v>
      </c>
      <c r="J1085" s="14" t="e">
        <f t="shared" si="85"/>
        <v>#N/A</v>
      </c>
      <c r="K1085" s="15" t="e">
        <f>VLOOKUP(B1085,REGIONS!A:D,4,FALSE)</f>
        <v>#N/A</v>
      </c>
      <c r="L1085" s="19" t="e">
        <f>VLOOKUP(G1085,Sensibilité!$A:$L,12,FALSE)</f>
        <v>#N/A</v>
      </c>
      <c r="M1085" s="19" t="e">
        <f t="shared" si="86"/>
        <v>#N/A</v>
      </c>
      <c r="N1085" s="19" t="e">
        <f t="shared" si="87"/>
        <v>#N/A</v>
      </c>
      <c r="O1085" s="15" t="str">
        <f>IF(D1085=Listes!$B$6,"SWARMING",IF(OR(D1085=Listes!$B$1,D1085=Listes!$B$2,D1085=Listes!$B$5),2,IF(OR(D1085=Listes!$B$3,D1085=Listes!$B$4),1,"erreur colonne D")))</f>
        <v>SWARMING</v>
      </c>
      <c r="P1085" s="15" t="e">
        <f>IF(OR(W1085="Hiver",W1085="Transit"),VLOOKUP(E1085,IC!A:E,4,FALSE),IF(W1085="été",VLOOKUP(E1085,IC!A:E,3,FALSE),"erreur"))</f>
        <v>#N/A</v>
      </c>
      <c r="Q1085" s="15" t="e">
        <f>IF(P1085="NR",0,IF(F1085&lt;5,0,IF(P1085=1,VLOOKUP(F1085,IC!$G$1:$I$8,3,TRUE),
IF(P1085=2,VLOOKUP(F1085,IC!$K$1:$M$8,3,TRUE),
IF(P1085=3,VLOOKUP(F1085,IC!$O$1:$Q$8,3,TRUE),IF(P1085=4,VLOOKUP(F1085,IC!$S$2:$U$9,3,TRUE),
"erreur"))))))</f>
        <v>#N/A</v>
      </c>
      <c r="R1085" s="16" t="e">
        <f>IF(OR(V1085="NA",V1085="Transit",V1085&lt;Listes!$F$1),"non applicable",F1085/V1085)</f>
        <v>#N/A</v>
      </c>
      <c r="S1085" s="16" t="e">
        <f>IF(W1085="Transit","Non applicable",IF(AND(W1085="été",T1085&gt;Listes!F1084),F1085/T1085,IF(AND(W1085="Hiver",Hierarchisation!U1085&gt;Listes!F1084),F1085/U1085,"non applicable")))</f>
        <v>#N/A</v>
      </c>
      <c r="T1085" s="17" t="e">
        <f>IF(K1085="Centre",VLOOKUP(E1085,effectifs_ete,3,FALSE),IF(Hierarchisation!K1085="Grand Nord",VLOOKUP(Hierarchisation!E1085,effectifs_ete,4,FALSE),IF(Hierarchisation!K1085="Nord Est",VLOOKUP(Hierarchisation!E1085,effectifs_ete,5,FALSE),IF(Hierarchisation!K1085="Nord Ouest",VLOOKUP(Hierarchisation!E1085,effectifs_ete,6,FALSE),IF(Hierarchisation!K1085="Sud Est",VLOOKUP(Hierarchisation!E1085,effectifs_ete,7,FALSE),IF(Hierarchisation!K1085="Sud Ouest",VLOOKUP(Hierarchisation!E1085,effectifs_ete,8,FALSE),"Erreur Région"))))))</f>
        <v>#N/A</v>
      </c>
      <c r="U1085" s="17" t="e">
        <f>IF(K1085="Centre",VLOOKUP(E1085,effectifs_hiver,3,FALSE),IF(Hierarchisation!K1085="Grand Nord",VLOOKUP(Hierarchisation!E1085,effectifs_hiver,4,FALSE),IF(Hierarchisation!K1085="Nord Est",VLOOKUP(Hierarchisation!E1085,effectifs_hiver,5,FALSE),IF(Hierarchisation!K1085="Nord Ouest",VLOOKUP(Hierarchisation!E1085,effectifs_hiver,6,FALSE),IF(Hierarchisation!K1085="Sud Est",VLOOKUP(Hierarchisation!E1085,effectifs_hiver,7,FALSE),IF(Hierarchisation!K1085="Sud Ouest",VLOOKUP(Hierarchisation!E1085,effectifs_hiver,8,FALSE),"Erreur Région"))))))</f>
        <v>#N/A</v>
      </c>
      <c r="V1085" s="17" t="e">
        <f>IF(W1085="Transit","Transit",IF(W1085="hiver",VLOOKUP(E1085,'EFFECTIFS Hiver'!$A:$I,9,FALSE),IF(W1085="été",VLOOKUP(E1085,'EFFECTIFS Eté'!$A:$I,9,FALSE),"Erreur saison")))</f>
        <v>#N/A</v>
      </c>
      <c r="W1085" s="18" t="e">
        <f>VLOOKUP(D1085,Listes!B:C,2,FALSE)</f>
        <v>#N/A</v>
      </c>
    </row>
    <row r="1086" spans="1:23" ht="15.75" customHeight="1">
      <c r="A1086" s="11"/>
      <c r="B1086" s="11"/>
      <c r="C1086" s="11"/>
      <c r="D1086" s="11"/>
      <c r="E1086" s="11"/>
      <c r="F1086" s="11"/>
      <c r="G1086" s="11" t="e">
        <f>VLOOKUP(E1086,TAXONS!B:C,2,FALSE)</f>
        <v>#N/A</v>
      </c>
      <c r="H1086" s="13">
        <f t="shared" si="83"/>
        <v>0</v>
      </c>
      <c r="I1086" s="12" t="e">
        <f t="shared" si="84"/>
        <v>#N/A</v>
      </c>
      <c r="J1086" s="14" t="e">
        <f t="shared" si="85"/>
        <v>#N/A</v>
      </c>
      <c r="K1086" s="15" t="e">
        <f>VLOOKUP(B1086,REGIONS!A:D,4,FALSE)</f>
        <v>#N/A</v>
      </c>
      <c r="L1086" s="19" t="e">
        <f>VLOOKUP(G1086,Sensibilité!$A:$L,12,FALSE)</f>
        <v>#N/A</v>
      </c>
      <c r="M1086" s="19" t="e">
        <f t="shared" si="86"/>
        <v>#N/A</v>
      </c>
      <c r="N1086" s="19" t="e">
        <f t="shared" si="87"/>
        <v>#N/A</v>
      </c>
      <c r="O1086" s="15" t="str">
        <f>IF(D1086=Listes!$B$6,"SWARMING",IF(OR(D1086=Listes!$B$1,D1086=Listes!$B$2,D1086=Listes!$B$5),2,IF(OR(D1086=Listes!$B$3,D1086=Listes!$B$4),1,"erreur colonne D")))</f>
        <v>SWARMING</v>
      </c>
      <c r="P1086" s="15" t="e">
        <f>IF(OR(W1086="Hiver",W1086="Transit"),VLOOKUP(E1086,IC!A:E,4,FALSE),IF(W1086="été",VLOOKUP(E1086,IC!A:E,3,FALSE),"erreur"))</f>
        <v>#N/A</v>
      </c>
      <c r="Q1086" s="15" t="e">
        <f>IF(P1086="NR",0,IF(F1086&lt;5,0,IF(P1086=1,VLOOKUP(F1086,IC!$G$1:$I$8,3,TRUE),
IF(P1086=2,VLOOKUP(F1086,IC!$K$1:$M$8,3,TRUE),
IF(P1086=3,VLOOKUP(F1086,IC!$O$1:$Q$8,3,TRUE),IF(P1086=4,VLOOKUP(F1086,IC!$S$2:$U$9,3,TRUE),
"erreur"))))))</f>
        <v>#N/A</v>
      </c>
      <c r="R1086" s="16" t="e">
        <f>IF(OR(V1086="NA",V1086="Transit",V1086&lt;Listes!$F$1),"non applicable",F1086/V1086)</f>
        <v>#N/A</v>
      </c>
      <c r="S1086" s="16" t="e">
        <f>IF(W1086="Transit","Non applicable",IF(AND(W1086="été",T1086&gt;Listes!F1085),F1086/T1086,IF(AND(W1086="Hiver",Hierarchisation!U1086&gt;Listes!F1085),F1086/U1086,"non applicable")))</f>
        <v>#N/A</v>
      </c>
      <c r="T1086" s="17" t="e">
        <f>IF(K1086="Centre",VLOOKUP(E1086,effectifs_ete,3,FALSE),IF(Hierarchisation!K1086="Grand Nord",VLOOKUP(Hierarchisation!E1086,effectifs_ete,4,FALSE),IF(Hierarchisation!K1086="Nord Est",VLOOKUP(Hierarchisation!E1086,effectifs_ete,5,FALSE),IF(Hierarchisation!K1086="Nord Ouest",VLOOKUP(Hierarchisation!E1086,effectifs_ete,6,FALSE),IF(Hierarchisation!K1086="Sud Est",VLOOKUP(Hierarchisation!E1086,effectifs_ete,7,FALSE),IF(Hierarchisation!K1086="Sud Ouest",VLOOKUP(Hierarchisation!E1086,effectifs_ete,8,FALSE),"Erreur Région"))))))</f>
        <v>#N/A</v>
      </c>
      <c r="U1086" s="17" t="e">
        <f>IF(K1086="Centre",VLOOKUP(E1086,effectifs_hiver,3,FALSE),IF(Hierarchisation!K1086="Grand Nord",VLOOKUP(Hierarchisation!E1086,effectifs_hiver,4,FALSE),IF(Hierarchisation!K1086="Nord Est",VLOOKUP(Hierarchisation!E1086,effectifs_hiver,5,FALSE),IF(Hierarchisation!K1086="Nord Ouest",VLOOKUP(Hierarchisation!E1086,effectifs_hiver,6,FALSE),IF(Hierarchisation!K1086="Sud Est",VLOOKUP(Hierarchisation!E1086,effectifs_hiver,7,FALSE),IF(Hierarchisation!K1086="Sud Ouest",VLOOKUP(Hierarchisation!E1086,effectifs_hiver,8,FALSE),"Erreur Région"))))))</f>
        <v>#N/A</v>
      </c>
      <c r="V1086" s="17" t="e">
        <f>IF(W1086="Transit","Transit",IF(W1086="hiver",VLOOKUP(E1086,'EFFECTIFS Hiver'!$A:$I,9,FALSE),IF(W1086="été",VLOOKUP(E1086,'EFFECTIFS Eté'!$A:$I,9,FALSE),"Erreur saison")))</f>
        <v>#N/A</v>
      </c>
      <c r="W1086" s="18" t="e">
        <f>VLOOKUP(D1086,Listes!B:C,2,FALSE)</f>
        <v>#N/A</v>
      </c>
    </row>
    <row r="1087" spans="1:23" ht="15.75" customHeight="1">
      <c r="A1087" s="11"/>
      <c r="B1087" s="11"/>
      <c r="C1087" s="11"/>
      <c r="D1087" s="11"/>
      <c r="E1087" s="11"/>
      <c r="F1087" s="11"/>
      <c r="G1087" s="11" t="e">
        <f>VLOOKUP(E1087,TAXONS!B:C,2,FALSE)</f>
        <v>#N/A</v>
      </c>
      <c r="H1087" s="13">
        <f t="shared" si="83"/>
        <v>0</v>
      </c>
      <c r="I1087" s="12" t="e">
        <f t="shared" si="84"/>
        <v>#N/A</v>
      </c>
      <c r="J1087" s="14" t="e">
        <f t="shared" si="85"/>
        <v>#N/A</v>
      </c>
      <c r="K1087" s="15" t="e">
        <f>VLOOKUP(B1087,REGIONS!A:D,4,FALSE)</f>
        <v>#N/A</v>
      </c>
      <c r="L1087" s="19" t="e">
        <f>VLOOKUP(G1087,Sensibilité!$A:$L,12,FALSE)</f>
        <v>#N/A</v>
      </c>
      <c r="M1087" s="19" t="e">
        <f t="shared" si="86"/>
        <v>#N/A</v>
      </c>
      <c r="N1087" s="19" t="e">
        <f t="shared" si="87"/>
        <v>#N/A</v>
      </c>
      <c r="O1087" s="15" t="str">
        <f>IF(D1087=Listes!$B$6,"SWARMING",IF(OR(D1087=Listes!$B$1,D1087=Listes!$B$2,D1087=Listes!$B$5),2,IF(OR(D1087=Listes!$B$3,D1087=Listes!$B$4),1,"erreur colonne D")))</f>
        <v>SWARMING</v>
      </c>
      <c r="P1087" s="15" t="e">
        <f>IF(OR(W1087="Hiver",W1087="Transit"),VLOOKUP(E1087,IC!A:E,4,FALSE),IF(W1087="été",VLOOKUP(E1087,IC!A:E,3,FALSE),"erreur"))</f>
        <v>#N/A</v>
      </c>
      <c r="Q1087" s="15" t="e">
        <f>IF(P1087="NR",0,IF(F1087&lt;5,0,IF(P1087=1,VLOOKUP(F1087,IC!$G$1:$I$8,3,TRUE),
IF(P1087=2,VLOOKUP(F1087,IC!$K$1:$M$8,3,TRUE),
IF(P1087=3,VLOOKUP(F1087,IC!$O$1:$Q$8,3,TRUE),IF(P1087=4,VLOOKUP(F1087,IC!$S$2:$U$9,3,TRUE),
"erreur"))))))</f>
        <v>#N/A</v>
      </c>
      <c r="R1087" s="16" t="e">
        <f>IF(OR(V1087="NA",V1087="Transit",V1087&lt;Listes!$F$1),"non applicable",F1087/V1087)</f>
        <v>#N/A</v>
      </c>
      <c r="S1087" s="16" t="e">
        <f>IF(W1087="Transit","Non applicable",IF(AND(W1087="été",T1087&gt;Listes!F1086),F1087/T1087,IF(AND(W1087="Hiver",Hierarchisation!U1087&gt;Listes!F1086),F1087/U1087,"non applicable")))</f>
        <v>#N/A</v>
      </c>
      <c r="T1087" s="17" t="e">
        <f>IF(K1087="Centre",VLOOKUP(E1087,effectifs_ete,3,FALSE),IF(Hierarchisation!K1087="Grand Nord",VLOOKUP(Hierarchisation!E1087,effectifs_ete,4,FALSE),IF(Hierarchisation!K1087="Nord Est",VLOOKUP(Hierarchisation!E1087,effectifs_ete,5,FALSE),IF(Hierarchisation!K1087="Nord Ouest",VLOOKUP(Hierarchisation!E1087,effectifs_ete,6,FALSE),IF(Hierarchisation!K1087="Sud Est",VLOOKUP(Hierarchisation!E1087,effectifs_ete,7,FALSE),IF(Hierarchisation!K1087="Sud Ouest",VLOOKUP(Hierarchisation!E1087,effectifs_ete,8,FALSE),"Erreur Région"))))))</f>
        <v>#N/A</v>
      </c>
      <c r="U1087" s="17" t="e">
        <f>IF(K1087="Centre",VLOOKUP(E1087,effectifs_hiver,3,FALSE),IF(Hierarchisation!K1087="Grand Nord",VLOOKUP(Hierarchisation!E1087,effectifs_hiver,4,FALSE),IF(Hierarchisation!K1087="Nord Est",VLOOKUP(Hierarchisation!E1087,effectifs_hiver,5,FALSE),IF(Hierarchisation!K1087="Nord Ouest",VLOOKUP(Hierarchisation!E1087,effectifs_hiver,6,FALSE),IF(Hierarchisation!K1087="Sud Est",VLOOKUP(Hierarchisation!E1087,effectifs_hiver,7,FALSE),IF(Hierarchisation!K1087="Sud Ouest",VLOOKUP(Hierarchisation!E1087,effectifs_hiver,8,FALSE),"Erreur Région"))))))</f>
        <v>#N/A</v>
      </c>
      <c r="V1087" s="17" t="e">
        <f>IF(W1087="Transit","Transit",IF(W1087="hiver",VLOOKUP(E1087,'EFFECTIFS Hiver'!$A:$I,9,FALSE),IF(W1087="été",VLOOKUP(E1087,'EFFECTIFS Eté'!$A:$I,9,FALSE),"Erreur saison")))</f>
        <v>#N/A</v>
      </c>
      <c r="W1087" s="18" t="e">
        <f>VLOOKUP(D1087,Listes!B:C,2,FALSE)</f>
        <v>#N/A</v>
      </c>
    </row>
    <row r="1088" spans="1:23" ht="15.75" customHeight="1">
      <c r="A1088" s="11"/>
      <c r="B1088" s="11"/>
      <c r="C1088" s="11"/>
      <c r="D1088" s="11"/>
      <c r="E1088" s="11"/>
      <c r="F1088" s="11"/>
      <c r="G1088" s="11" t="e">
        <f>VLOOKUP(E1088,TAXONS!B:C,2,FALSE)</f>
        <v>#N/A</v>
      </c>
      <c r="H1088" s="13">
        <f t="shared" si="83"/>
        <v>0</v>
      </c>
      <c r="I1088" s="12" t="e">
        <f t="shared" si="84"/>
        <v>#N/A</v>
      </c>
      <c r="J1088" s="14" t="e">
        <f t="shared" si="85"/>
        <v>#N/A</v>
      </c>
      <c r="K1088" s="15" t="e">
        <f>VLOOKUP(B1088,REGIONS!A:D,4,FALSE)</f>
        <v>#N/A</v>
      </c>
      <c r="L1088" s="19" t="e">
        <f>VLOOKUP(G1088,Sensibilité!$A:$L,12,FALSE)</f>
        <v>#N/A</v>
      </c>
      <c r="M1088" s="19" t="e">
        <f t="shared" si="86"/>
        <v>#N/A</v>
      </c>
      <c r="N1088" s="19" t="e">
        <f t="shared" si="87"/>
        <v>#N/A</v>
      </c>
      <c r="O1088" s="15" t="str">
        <f>IF(D1088=Listes!$B$6,"SWARMING",IF(OR(D1088=Listes!$B$1,D1088=Listes!$B$2,D1088=Listes!$B$5),2,IF(OR(D1088=Listes!$B$3,D1088=Listes!$B$4),1,"erreur colonne D")))</f>
        <v>SWARMING</v>
      </c>
      <c r="P1088" s="15" t="e">
        <f>IF(OR(W1088="Hiver",W1088="Transit"),VLOOKUP(E1088,IC!A:E,4,FALSE),IF(W1088="été",VLOOKUP(E1088,IC!A:E,3,FALSE),"erreur"))</f>
        <v>#N/A</v>
      </c>
      <c r="Q1088" s="15" t="e">
        <f>IF(P1088="NR",0,IF(F1088&lt;5,0,IF(P1088=1,VLOOKUP(F1088,IC!$G$1:$I$8,3,TRUE),
IF(P1088=2,VLOOKUP(F1088,IC!$K$1:$M$8,3,TRUE),
IF(P1088=3,VLOOKUP(F1088,IC!$O$1:$Q$8,3,TRUE),IF(P1088=4,VLOOKUP(F1088,IC!$S$2:$U$9,3,TRUE),
"erreur"))))))</f>
        <v>#N/A</v>
      </c>
      <c r="R1088" s="16" t="e">
        <f>IF(OR(V1088="NA",V1088="Transit",V1088&lt;Listes!$F$1),"non applicable",F1088/V1088)</f>
        <v>#N/A</v>
      </c>
      <c r="S1088" s="16" t="e">
        <f>IF(W1088="Transit","Non applicable",IF(AND(W1088="été",T1088&gt;Listes!F1087),F1088/T1088,IF(AND(W1088="Hiver",Hierarchisation!U1088&gt;Listes!F1087),F1088/U1088,"non applicable")))</f>
        <v>#N/A</v>
      </c>
      <c r="T1088" s="17" t="e">
        <f>IF(K1088="Centre",VLOOKUP(E1088,effectifs_ete,3,FALSE),IF(Hierarchisation!K1088="Grand Nord",VLOOKUP(Hierarchisation!E1088,effectifs_ete,4,FALSE),IF(Hierarchisation!K1088="Nord Est",VLOOKUP(Hierarchisation!E1088,effectifs_ete,5,FALSE),IF(Hierarchisation!K1088="Nord Ouest",VLOOKUP(Hierarchisation!E1088,effectifs_ete,6,FALSE),IF(Hierarchisation!K1088="Sud Est",VLOOKUP(Hierarchisation!E1088,effectifs_ete,7,FALSE),IF(Hierarchisation!K1088="Sud Ouest",VLOOKUP(Hierarchisation!E1088,effectifs_ete,8,FALSE),"Erreur Région"))))))</f>
        <v>#N/A</v>
      </c>
      <c r="U1088" s="17" t="e">
        <f>IF(K1088="Centre",VLOOKUP(E1088,effectifs_hiver,3,FALSE),IF(Hierarchisation!K1088="Grand Nord",VLOOKUP(Hierarchisation!E1088,effectifs_hiver,4,FALSE),IF(Hierarchisation!K1088="Nord Est",VLOOKUP(Hierarchisation!E1088,effectifs_hiver,5,FALSE),IF(Hierarchisation!K1088="Nord Ouest",VLOOKUP(Hierarchisation!E1088,effectifs_hiver,6,FALSE),IF(Hierarchisation!K1088="Sud Est",VLOOKUP(Hierarchisation!E1088,effectifs_hiver,7,FALSE),IF(Hierarchisation!K1088="Sud Ouest",VLOOKUP(Hierarchisation!E1088,effectifs_hiver,8,FALSE),"Erreur Région"))))))</f>
        <v>#N/A</v>
      </c>
      <c r="V1088" s="17" t="e">
        <f>IF(W1088="Transit","Transit",IF(W1088="hiver",VLOOKUP(E1088,'EFFECTIFS Hiver'!$A:$I,9,FALSE),IF(W1088="été",VLOOKUP(E1088,'EFFECTIFS Eté'!$A:$I,9,FALSE),"Erreur saison")))</f>
        <v>#N/A</v>
      </c>
      <c r="W1088" s="18" t="e">
        <f>VLOOKUP(D1088,Listes!B:C,2,FALSE)</f>
        <v>#N/A</v>
      </c>
    </row>
    <row r="1089" spans="1:23" ht="15.75" customHeight="1">
      <c r="A1089" s="11"/>
      <c r="B1089" s="11"/>
      <c r="C1089" s="11"/>
      <c r="D1089" s="11"/>
      <c r="E1089" s="11"/>
      <c r="F1089" s="11"/>
      <c r="G1089" s="11" t="e">
        <f>VLOOKUP(E1089,TAXONS!B:C,2,FALSE)</f>
        <v>#N/A</v>
      </c>
      <c r="H1089" s="13">
        <f t="shared" si="83"/>
        <v>0</v>
      </c>
      <c r="I1089" s="12" t="e">
        <f t="shared" si="84"/>
        <v>#N/A</v>
      </c>
      <c r="J1089" s="14" t="e">
        <f t="shared" si="85"/>
        <v>#N/A</v>
      </c>
      <c r="K1089" s="15" t="e">
        <f>VLOOKUP(B1089,REGIONS!A:D,4,FALSE)</f>
        <v>#N/A</v>
      </c>
      <c r="L1089" s="19" t="e">
        <f>VLOOKUP(G1089,Sensibilité!$A:$L,12,FALSE)</f>
        <v>#N/A</v>
      </c>
      <c r="M1089" s="19" t="e">
        <f t="shared" si="86"/>
        <v>#N/A</v>
      </c>
      <c r="N1089" s="19" t="e">
        <f t="shared" si="87"/>
        <v>#N/A</v>
      </c>
      <c r="O1089" s="15" t="str">
        <f>IF(D1089=Listes!$B$6,"SWARMING",IF(OR(D1089=Listes!$B$1,D1089=Listes!$B$2,D1089=Listes!$B$5),2,IF(OR(D1089=Listes!$B$3,D1089=Listes!$B$4),1,"erreur colonne D")))</f>
        <v>SWARMING</v>
      </c>
      <c r="P1089" s="15" t="e">
        <f>IF(OR(W1089="Hiver",W1089="Transit"),VLOOKUP(E1089,IC!A:E,4,FALSE),IF(W1089="été",VLOOKUP(E1089,IC!A:E,3,FALSE),"erreur"))</f>
        <v>#N/A</v>
      </c>
      <c r="Q1089" s="15" t="e">
        <f>IF(P1089="NR",0,IF(F1089&lt;5,0,IF(P1089=1,VLOOKUP(F1089,IC!$G$1:$I$8,3,TRUE),
IF(P1089=2,VLOOKUP(F1089,IC!$K$1:$M$8,3,TRUE),
IF(P1089=3,VLOOKUP(F1089,IC!$O$1:$Q$8,3,TRUE),IF(P1089=4,VLOOKUP(F1089,IC!$S$2:$U$9,3,TRUE),
"erreur"))))))</f>
        <v>#N/A</v>
      </c>
      <c r="R1089" s="16" t="e">
        <f>IF(OR(V1089="NA",V1089="Transit",V1089&lt;Listes!$F$1),"non applicable",F1089/V1089)</f>
        <v>#N/A</v>
      </c>
      <c r="S1089" s="16" t="e">
        <f>IF(W1089="Transit","Non applicable",IF(AND(W1089="été",T1089&gt;Listes!F1088),F1089/T1089,IF(AND(W1089="Hiver",Hierarchisation!U1089&gt;Listes!F1088),F1089/U1089,"non applicable")))</f>
        <v>#N/A</v>
      </c>
      <c r="T1089" s="17" t="e">
        <f>IF(K1089="Centre",VLOOKUP(E1089,effectifs_ete,3,FALSE),IF(Hierarchisation!K1089="Grand Nord",VLOOKUP(Hierarchisation!E1089,effectifs_ete,4,FALSE),IF(Hierarchisation!K1089="Nord Est",VLOOKUP(Hierarchisation!E1089,effectifs_ete,5,FALSE),IF(Hierarchisation!K1089="Nord Ouest",VLOOKUP(Hierarchisation!E1089,effectifs_ete,6,FALSE),IF(Hierarchisation!K1089="Sud Est",VLOOKUP(Hierarchisation!E1089,effectifs_ete,7,FALSE),IF(Hierarchisation!K1089="Sud Ouest",VLOOKUP(Hierarchisation!E1089,effectifs_ete,8,FALSE),"Erreur Région"))))))</f>
        <v>#N/A</v>
      </c>
      <c r="U1089" s="17" t="e">
        <f>IF(K1089="Centre",VLOOKUP(E1089,effectifs_hiver,3,FALSE),IF(Hierarchisation!K1089="Grand Nord",VLOOKUP(Hierarchisation!E1089,effectifs_hiver,4,FALSE),IF(Hierarchisation!K1089="Nord Est",VLOOKUP(Hierarchisation!E1089,effectifs_hiver,5,FALSE),IF(Hierarchisation!K1089="Nord Ouest",VLOOKUP(Hierarchisation!E1089,effectifs_hiver,6,FALSE),IF(Hierarchisation!K1089="Sud Est",VLOOKUP(Hierarchisation!E1089,effectifs_hiver,7,FALSE),IF(Hierarchisation!K1089="Sud Ouest",VLOOKUP(Hierarchisation!E1089,effectifs_hiver,8,FALSE),"Erreur Région"))))))</f>
        <v>#N/A</v>
      </c>
      <c r="V1089" s="17" t="e">
        <f>IF(W1089="Transit","Transit",IF(W1089="hiver",VLOOKUP(E1089,'EFFECTIFS Hiver'!$A:$I,9,FALSE),IF(W1089="été",VLOOKUP(E1089,'EFFECTIFS Eté'!$A:$I,9,FALSE),"Erreur saison")))</f>
        <v>#N/A</v>
      </c>
      <c r="W1089" s="18" t="e">
        <f>VLOOKUP(D1089,Listes!B:C,2,FALSE)</f>
        <v>#N/A</v>
      </c>
    </row>
    <row r="1090" spans="1:23" ht="15.75" customHeight="1">
      <c r="A1090" s="11"/>
      <c r="B1090" s="11"/>
      <c r="C1090" s="11"/>
      <c r="D1090" s="11"/>
      <c r="E1090" s="11"/>
      <c r="F1090" s="11"/>
      <c r="G1090" s="11" t="e">
        <f>VLOOKUP(E1090,TAXONS!B:C,2,FALSE)</f>
        <v>#N/A</v>
      </c>
      <c r="H1090" s="13">
        <f t="shared" si="83"/>
        <v>0</v>
      </c>
      <c r="I1090" s="12" t="e">
        <f t="shared" si="84"/>
        <v>#N/A</v>
      </c>
      <c r="J1090" s="14" t="e">
        <f t="shared" si="85"/>
        <v>#N/A</v>
      </c>
      <c r="K1090" s="15" t="e">
        <f>VLOOKUP(B1090,REGIONS!A:D,4,FALSE)</f>
        <v>#N/A</v>
      </c>
      <c r="L1090" s="19" t="e">
        <f>VLOOKUP(G1090,Sensibilité!$A:$L,12,FALSE)</f>
        <v>#N/A</v>
      </c>
      <c r="M1090" s="19" t="e">
        <f t="shared" si="86"/>
        <v>#N/A</v>
      </c>
      <c r="N1090" s="19" t="e">
        <f t="shared" si="87"/>
        <v>#N/A</v>
      </c>
      <c r="O1090" s="15" t="str">
        <f>IF(D1090=Listes!$B$6,"SWARMING",IF(OR(D1090=Listes!$B$1,D1090=Listes!$B$2,D1090=Listes!$B$5),2,IF(OR(D1090=Listes!$B$3,D1090=Listes!$B$4),1,"erreur colonne D")))</f>
        <v>SWARMING</v>
      </c>
      <c r="P1090" s="15" t="e">
        <f>IF(OR(W1090="Hiver",W1090="Transit"),VLOOKUP(E1090,IC!A:E,4,FALSE),IF(W1090="été",VLOOKUP(E1090,IC!A:E,3,FALSE),"erreur"))</f>
        <v>#N/A</v>
      </c>
      <c r="Q1090" s="15" t="e">
        <f>IF(P1090="NR",0,IF(F1090&lt;5,0,IF(P1090=1,VLOOKUP(F1090,IC!$G$1:$I$8,3,TRUE),
IF(P1090=2,VLOOKUP(F1090,IC!$K$1:$M$8,3,TRUE),
IF(P1090=3,VLOOKUP(F1090,IC!$O$1:$Q$8,3,TRUE),IF(P1090=4,VLOOKUP(F1090,IC!$S$2:$U$9,3,TRUE),
"erreur"))))))</f>
        <v>#N/A</v>
      </c>
      <c r="R1090" s="16" t="e">
        <f>IF(OR(V1090="NA",V1090="Transit",V1090&lt;Listes!$F$1),"non applicable",F1090/V1090)</f>
        <v>#N/A</v>
      </c>
      <c r="S1090" s="16" t="e">
        <f>IF(W1090="Transit","Non applicable",IF(AND(W1090="été",T1090&gt;Listes!F1089),F1090/T1090,IF(AND(W1090="Hiver",Hierarchisation!U1090&gt;Listes!F1089),F1090/U1090,"non applicable")))</f>
        <v>#N/A</v>
      </c>
      <c r="T1090" s="17" t="e">
        <f>IF(K1090="Centre",VLOOKUP(E1090,effectifs_ete,3,FALSE),IF(Hierarchisation!K1090="Grand Nord",VLOOKUP(Hierarchisation!E1090,effectifs_ete,4,FALSE),IF(Hierarchisation!K1090="Nord Est",VLOOKUP(Hierarchisation!E1090,effectifs_ete,5,FALSE),IF(Hierarchisation!K1090="Nord Ouest",VLOOKUP(Hierarchisation!E1090,effectifs_ete,6,FALSE),IF(Hierarchisation!K1090="Sud Est",VLOOKUP(Hierarchisation!E1090,effectifs_ete,7,FALSE),IF(Hierarchisation!K1090="Sud Ouest",VLOOKUP(Hierarchisation!E1090,effectifs_ete,8,FALSE),"Erreur Région"))))))</f>
        <v>#N/A</v>
      </c>
      <c r="U1090" s="17" t="e">
        <f>IF(K1090="Centre",VLOOKUP(E1090,effectifs_hiver,3,FALSE),IF(Hierarchisation!K1090="Grand Nord",VLOOKUP(Hierarchisation!E1090,effectifs_hiver,4,FALSE),IF(Hierarchisation!K1090="Nord Est",VLOOKUP(Hierarchisation!E1090,effectifs_hiver,5,FALSE),IF(Hierarchisation!K1090="Nord Ouest",VLOOKUP(Hierarchisation!E1090,effectifs_hiver,6,FALSE),IF(Hierarchisation!K1090="Sud Est",VLOOKUP(Hierarchisation!E1090,effectifs_hiver,7,FALSE),IF(Hierarchisation!K1090="Sud Ouest",VLOOKUP(Hierarchisation!E1090,effectifs_hiver,8,FALSE),"Erreur Région"))))))</f>
        <v>#N/A</v>
      </c>
      <c r="V1090" s="17" t="e">
        <f>IF(W1090="Transit","Transit",IF(W1090="hiver",VLOOKUP(E1090,'EFFECTIFS Hiver'!$A:$I,9,FALSE),IF(W1090="été",VLOOKUP(E1090,'EFFECTIFS Eté'!$A:$I,9,FALSE),"Erreur saison")))</f>
        <v>#N/A</v>
      </c>
      <c r="W1090" s="18" t="e">
        <f>VLOOKUP(D1090,Listes!B:C,2,FALSE)</f>
        <v>#N/A</v>
      </c>
    </row>
    <row r="1091" spans="1:23" ht="15.75" customHeight="1">
      <c r="A1091" s="11"/>
      <c r="B1091" s="11"/>
      <c r="C1091" s="11"/>
      <c r="D1091" s="11"/>
      <c r="E1091" s="11"/>
      <c r="F1091" s="11"/>
      <c r="G1091" s="11" t="e">
        <f>VLOOKUP(E1091,TAXONS!B:C,2,FALSE)</f>
        <v>#N/A</v>
      </c>
      <c r="H1091" s="13">
        <f t="shared" ref="H1091:H1154" si="88">IF(F1091&lt;5,0,N1091*(O1091*Q1091))</f>
        <v>0</v>
      </c>
      <c r="I1091" s="12" t="e">
        <f t="shared" ref="I1091:I1154" si="89">IF(OR(W1091="transit",R1091="non applicable"),"Non applicable",IF(R1091&gt;10%,"International",IF(R1091&gt;5%,"National",IF(S1091="non applicable","non applicable",IF(S1091&gt;2%,"Régional","non représentatif")))))</f>
        <v>#N/A</v>
      </c>
      <c r="J1091" s="14" t="e">
        <f t="shared" ref="J1091:J1154" si="90">IF(P1091="NR","Données non représentatives au National",IF(I1091="Non applicable","Données non représentatives au National ou régional",IF(I1091="non représentatif","effectif non représentatif au niveau national ou régional","--")))</f>
        <v>#N/A</v>
      </c>
      <c r="K1091" s="15" t="e">
        <f>VLOOKUP(B1091,REGIONS!A:D,4,FALSE)</f>
        <v>#N/A</v>
      </c>
      <c r="L1091" s="19" t="e">
        <f>VLOOKUP(G1091,Sensibilité!$A:$L,12,FALSE)</f>
        <v>#N/A</v>
      </c>
      <c r="M1091" s="19" t="e">
        <f t="shared" ref="M1091:M1154" si="91">IF(K1091="Grand Nord",VLOOKUP(G1091,responsabilite,2,FALSE),IF(K1091="Nord Ouest",VLOOKUP(G1091,responsabilite,3,FALSE),IF(K1091="Nord Est",VLOOKUP(G1091,responsabilite,4,FALSE),IF(K1091="Centre",VLOOKUP(G1091,responsabilite,5,FALSE),IF(K1091="Sud Ouest",VLOOKUP(G1091,responsabilite,6,FALSE),IF(K1091="Sud Est",VLOOKUP(G1091,responsabilite,7,FALSE),"erreur"))))))</f>
        <v>#N/A</v>
      </c>
      <c r="N1091" s="19" t="e">
        <f t="shared" ref="N1091:N1154" si="92">L1091+M1091</f>
        <v>#N/A</v>
      </c>
      <c r="O1091" s="15" t="str">
        <f>IF(D1091=Listes!$B$6,"SWARMING",IF(OR(D1091=Listes!$B$1,D1091=Listes!$B$2,D1091=Listes!$B$5),2,IF(OR(D1091=Listes!$B$3,D1091=Listes!$B$4),1,"erreur colonne D")))</f>
        <v>SWARMING</v>
      </c>
      <c r="P1091" s="15" t="e">
        <f>IF(OR(W1091="Hiver",W1091="Transit"),VLOOKUP(E1091,IC!A:E,4,FALSE),IF(W1091="été",VLOOKUP(E1091,IC!A:E,3,FALSE),"erreur"))</f>
        <v>#N/A</v>
      </c>
      <c r="Q1091" s="15" t="e">
        <f>IF(P1091="NR",0,IF(F1091&lt;5,0,IF(P1091=1,VLOOKUP(F1091,IC!$G$1:$I$8,3,TRUE),
IF(P1091=2,VLOOKUP(F1091,IC!$K$1:$M$8,3,TRUE),
IF(P1091=3,VLOOKUP(F1091,IC!$O$1:$Q$8,3,TRUE),IF(P1091=4,VLOOKUP(F1091,IC!$S$2:$U$9,3,TRUE),
"erreur"))))))</f>
        <v>#N/A</v>
      </c>
      <c r="R1091" s="16" t="e">
        <f>IF(OR(V1091="NA",V1091="Transit",V1091&lt;Listes!$F$1),"non applicable",F1091/V1091)</f>
        <v>#N/A</v>
      </c>
      <c r="S1091" s="16" t="e">
        <f>IF(W1091="Transit","Non applicable",IF(AND(W1091="été",T1091&gt;Listes!F1090),F1091/T1091,IF(AND(W1091="Hiver",Hierarchisation!U1091&gt;Listes!F1090),F1091/U1091,"non applicable")))</f>
        <v>#N/A</v>
      </c>
      <c r="T1091" s="17" t="e">
        <f>IF(K1091="Centre",VLOOKUP(E1091,effectifs_ete,3,FALSE),IF(Hierarchisation!K1091="Grand Nord",VLOOKUP(Hierarchisation!E1091,effectifs_ete,4,FALSE),IF(Hierarchisation!K1091="Nord Est",VLOOKUP(Hierarchisation!E1091,effectifs_ete,5,FALSE),IF(Hierarchisation!K1091="Nord Ouest",VLOOKUP(Hierarchisation!E1091,effectifs_ete,6,FALSE),IF(Hierarchisation!K1091="Sud Est",VLOOKUP(Hierarchisation!E1091,effectifs_ete,7,FALSE),IF(Hierarchisation!K1091="Sud Ouest",VLOOKUP(Hierarchisation!E1091,effectifs_ete,8,FALSE),"Erreur Région"))))))</f>
        <v>#N/A</v>
      </c>
      <c r="U1091" s="17" t="e">
        <f>IF(K1091="Centre",VLOOKUP(E1091,effectifs_hiver,3,FALSE),IF(Hierarchisation!K1091="Grand Nord",VLOOKUP(Hierarchisation!E1091,effectifs_hiver,4,FALSE),IF(Hierarchisation!K1091="Nord Est",VLOOKUP(Hierarchisation!E1091,effectifs_hiver,5,FALSE),IF(Hierarchisation!K1091="Nord Ouest",VLOOKUP(Hierarchisation!E1091,effectifs_hiver,6,FALSE),IF(Hierarchisation!K1091="Sud Est",VLOOKUP(Hierarchisation!E1091,effectifs_hiver,7,FALSE),IF(Hierarchisation!K1091="Sud Ouest",VLOOKUP(Hierarchisation!E1091,effectifs_hiver,8,FALSE),"Erreur Région"))))))</f>
        <v>#N/A</v>
      </c>
      <c r="V1091" s="17" t="e">
        <f>IF(W1091="Transit","Transit",IF(W1091="hiver",VLOOKUP(E1091,'EFFECTIFS Hiver'!$A:$I,9,FALSE),IF(W1091="été",VLOOKUP(E1091,'EFFECTIFS Eté'!$A:$I,9,FALSE),"Erreur saison")))</f>
        <v>#N/A</v>
      </c>
      <c r="W1091" s="18" t="e">
        <f>VLOOKUP(D1091,Listes!B:C,2,FALSE)</f>
        <v>#N/A</v>
      </c>
    </row>
    <row r="1092" spans="1:23" ht="15.75" customHeight="1">
      <c r="A1092" s="11"/>
      <c r="B1092" s="11"/>
      <c r="C1092" s="11"/>
      <c r="D1092" s="11"/>
      <c r="E1092" s="11"/>
      <c r="F1092" s="11"/>
      <c r="G1092" s="11" t="e">
        <f>VLOOKUP(E1092,TAXONS!B:C,2,FALSE)</f>
        <v>#N/A</v>
      </c>
      <c r="H1092" s="13">
        <f t="shared" si="88"/>
        <v>0</v>
      </c>
      <c r="I1092" s="12" t="e">
        <f t="shared" si="89"/>
        <v>#N/A</v>
      </c>
      <c r="J1092" s="14" t="e">
        <f t="shared" si="90"/>
        <v>#N/A</v>
      </c>
      <c r="K1092" s="15" t="e">
        <f>VLOOKUP(B1092,REGIONS!A:D,4,FALSE)</f>
        <v>#N/A</v>
      </c>
      <c r="L1092" s="19" t="e">
        <f>VLOOKUP(G1092,Sensibilité!$A:$L,12,FALSE)</f>
        <v>#N/A</v>
      </c>
      <c r="M1092" s="19" t="e">
        <f t="shared" si="91"/>
        <v>#N/A</v>
      </c>
      <c r="N1092" s="19" t="e">
        <f t="shared" si="92"/>
        <v>#N/A</v>
      </c>
      <c r="O1092" s="15" t="str">
        <f>IF(D1092=Listes!$B$6,"SWARMING",IF(OR(D1092=Listes!$B$1,D1092=Listes!$B$2,D1092=Listes!$B$5),2,IF(OR(D1092=Listes!$B$3,D1092=Listes!$B$4),1,"erreur colonne D")))</f>
        <v>SWARMING</v>
      </c>
      <c r="P1092" s="15" t="e">
        <f>IF(OR(W1092="Hiver",W1092="Transit"),VLOOKUP(E1092,IC!A:E,4,FALSE),IF(W1092="été",VLOOKUP(E1092,IC!A:E,3,FALSE),"erreur"))</f>
        <v>#N/A</v>
      </c>
      <c r="Q1092" s="15" t="e">
        <f>IF(P1092="NR",0,IF(F1092&lt;5,0,IF(P1092=1,VLOOKUP(F1092,IC!$G$1:$I$8,3,TRUE),
IF(P1092=2,VLOOKUP(F1092,IC!$K$1:$M$8,3,TRUE),
IF(P1092=3,VLOOKUP(F1092,IC!$O$1:$Q$8,3,TRUE),IF(P1092=4,VLOOKUP(F1092,IC!$S$2:$U$9,3,TRUE),
"erreur"))))))</f>
        <v>#N/A</v>
      </c>
      <c r="R1092" s="16" t="e">
        <f>IF(OR(V1092="NA",V1092="Transit",V1092&lt;Listes!$F$1),"non applicable",F1092/V1092)</f>
        <v>#N/A</v>
      </c>
      <c r="S1092" s="16" t="e">
        <f>IF(W1092="Transit","Non applicable",IF(AND(W1092="été",T1092&gt;Listes!F1091),F1092/T1092,IF(AND(W1092="Hiver",Hierarchisation!U1092&gt;Listes!F1091),F1092/U1092,"non applicable")))</f>
        <v>#N/A</v>
      </c>
      <c r="T1092" s="17" t="e">
        <f>IF(K1092="Centre",VLOOKUP(E1092,effectifs_ete,3,FALSE),IF(Hierarchisation!K1092="Grand Nord",VLOOKUP(Hierarchisation!E1092,effectifs_ete,4,FALSE),IF(Hierarchisation!K1092="Nord Est",VLOOKUP(Hierarchisation!E1092,effectifs_ete,5,FALSE),IF(Hierarchisation!K1092="Nord Ouest",VLOOKUP(Hierarchisation!E1092,effectifs_ete,6,FALSE),IF(Hierarchisation!K1092="Sud Est",VLOOKUP(Hierarchisation!E1092,effectifs_ete,7,FALSE),IF(Hierarchisation!K1092="Sud Ouest",VLOOKUP(Hierarchisation!E1092,effectifs_ete,8,FALSE),"Erreur Région"))))))</f>
        <v>#N/A</v>
      </c>
      <c r="U1092" s="17" t="e">
        <f>IF(K1092="Centre",VLOOKUP(E1092,effectifs_hiver,3,FALSE),IF(Hierarchisation!K1092="Grand Nord",VLOOKUP(Hierarchisation!E1092,effectifs_hiver,4,FALSE),IF(Hierarchisation!K1092="Nord Est",VLOOKUP(Hierarchisation!E1092,effectifs_hiver,5,FALSE),IF(Hierarchisation!K1092="Nord Ouest",VLOOKUP(Hierarchisation!E1092,effectifs_hiver,6,FALSE),IF(Hierarchisation!K1092="Sud Est",VLOOKUP(Hierarchisation!E1092,effectifs_hiver,7,FALSE),IF(Hierarchisation!K1092="Sud Ouest",VLOOKUP(Hierarchisation!E1092,effectifs_hiver,8,FALSE),"Erreur Région"))))))</f>
        <v>#N/A</v>
      </c>
      <c r="V1092" s="17" t="e">
        <f>IF(W1092="Transit","Transit",IF(W1092="hiver",VLOOKUP(E1092,'EFFECTIFS Hiver'!$A:$I,9,FALSE),IF(W1092="été",VLOOKUP(E1092,'EFFECTIFS Eté'!$A:$I,9,FALSE),"Erreur saison")))</f>
        <v>#N/A</v>
      </c>
      <c r="W1092" s="18" t="e">
        <f>VLOOKUP(D1092,Listes!B:C,2,FALSE)</f>
        <v>#N/A</v>
      </c>
    </row>
    <row r="1093" spans="1:23" ht="15.75" customHeight="1">
      <c r="A1093" s="11"/>
      <c r="B1093" s="11"/>
      <c r="C1093" s="11"/>
      <c r="D1093" s="11"/>
      <c r="E1093" s="11"/>
      <c r="F1093" s="11"/>
      <c r="G1093" s="11" t="e">
        <f>VLOOKUP(E1093,TAXONS!B:C,2,FALSE)</f>
        <v>#N/A</v>
      </c>
      <c r="H1093" s="13">
        <f t="shared" si="88"/>
        <v>0</v>
      </c>
      <c r="I1093" s="12" t="e">
        <f t="shared" si="89"/>
        <v>#N/A</v>
      </c>
      <c r="J1093" s="14" t="e">
        <f t="shared" si="90"/>
        <v>#N/A</v>
      </c>
      <c r="K1093" s="15" t="e">
        <f>VLOOKUP(B1093,REGIONS!A:D,4,FALSE)</f>
        <v>#N/A</v>
      </c>
      <c r="L1093" s="19" t="e">
        <f>VLOOKUP(G1093,Sensibilité!$A:$L,12,FALSE)</f>
        <v>#N/A</v>
      </c>
      <c r="M1093" s="19" t="e">
        <f t="shared" si="91"/>
        <v>#N/A</v>
      </c>
      <c r="N1093" s="19" t="e">
        <f t="shared" si="92"/>
        <v>#N/A</v>
      </c>
      <c r="O1093" s="15" t="str">
        <f>IF(D1093=Listes!$B$6,"SWARMING",IF(OR(D1093=Listes!$B$1,D1093=Listes!$B$2,D1093=Listes!$B$5),2,IF(OR(D1093=Listes!$B$3,D1093=Listes!$B$4),1,"erreur colonne D")))</f>
        <v>SWARMING</v>
      </c>
      <c r="P1093" s="15" t="e">
        <f>IF(OR(W1093="Hiver",W1093="Transit"),VLOOKUP(E1093,IC!A:E,4,FALSE),IF(W1093="été",VLOOKUP(E1093,IC!A:E,3,FALSE),"erreur"))</f>
        <v>#N/A</v>
      </c>
      <c r="Q1093" s="15" t="e">
        <f>IF(P1093="NR",0,IF(F1093&lt;5,0,IF(P1093=1,VLOOKUP(F1093,IC!$G$1:$I$8,3,TRUE),
IF(P1093=2,VLOOKUP(F1093,IC!$K$1:$M$8,3,TRUE),
IF(P1093=3,VLOOKUP(F1093,IC!$O$1:$Q$8,3,TRUE),IF(P1093=4,VLOOKUP(F1093,IC!$S$2:$U$9,3,TRUE),
"erreur"))))))</f>
        <v>#N/A</v>
      </c>
      <c r="R1093" s="16" t="e">
        <f>IF(OR(V1093="NA",V1093="Transit",V1093&lt;Listes!$F$1),"non applicable",F1093/V1093)</f>
        <v>#N/A</v>
      </c>
      <c r="S1093" s="16" t="e">
        <f>IF(W1093="Transit","Non applicable",IF(AND(W1093="été",T1093&gt;Listes!F1092),F1093/T1093,IF(AND(W1093="Hiver",Hierarchisation!U1093&gt;Listes!F1092),F1093/U1093,"non applicable")))</f>
        <v>#N/A</v>
      </c>
      <c r="T1093" s="17" t="e">
        <f>IF(K1093="Centre",VLOOKUP(E1093,effectifs_ete,3,FALSE),IF(Hierarchisation!K1093="Grand Nord",VLOOKUP(Hierarchisation!E1093,effectifs_ete,4,FALSE),IF(Hierarchisation!K1093="Nord Est",VLOOKUP(Hierarchisation!E1093,effectifs_ete,5,FALSE),IF(Hierarchisation!K1093="Nord Ouest",VLOOKUP(Hierarchisation!E1093,effectifs_ete,6,FALSE),IF(Hierarchisation!K1093="Sud Est",VLOOKUP(Hierarchisation!E1093,effectifs_ete,7,FALSE),IF(Hierarchisation!K1093="Sud Ouest",VLOOKUP(Hierarchisation!E1093,effectifs_ete,8,FALSE),"Erreur Région"))))))</f>
        <v>#N/A</v>
      </c>
      <c r="U1093" s="17" t="e">
        <f>IF(K1093="Centre",VLOOKUP(E1093,effectifs_hiver,3,FALSE),IF(Hierarchisation!K1093="Grand Nord",VLOOKUP(Hierarchisation!E1093,effectifs_hiver,4,FALSE),IF(Hierarchisation!K1093="Nord Est",VLOOKUP(Hierarchisation!E1093,effectifs_hiver,5,FALSE),IF(Hierarchisation!K1093="Nord Ouest",VLOOKUP(Hierarchisation!E1093,effectifs_hiver,6,FALSE),IF(Hierarchisation!K1093="Sud Est",VLOOKUP(Hierarchisation!E1093,effectifs_hiver,7,FALSE),IF(Hierarchisation!K1093="Sud Ouest",VLOOKUP(Hierarchisation!E1093,effectifs_hiver,8,FALSE),"Erreur Région"))))))</f>
        <v>#N/A</v>
      </c>
      <c r="V1093" s="17" t="e">
        <f>IF(W1093="Transit","Transit",IF(W1093="hiver",VLOOKUP(E1093,'EFFECTIFS Hiver'!$A:$I,9,FALSE),IF(W1093="été",VLOOKUP(E1093,'EFFECTIFS Eté'!$A:$I,9,FALSE),"Erreur saison")))</f>
        <v>#N/A</v>
      </c>
      <c r="W1093" s="18" t="e">
        <f>VLOOKUP(D1093,Listes!B:C,2,FALSE)</f>
        <v>#N/A</v>
      </c>
    </row>
    <row r="1094" spans="1:23" ht="15.75" customHeight="1">
      <c r="A1094" s="11"/>
      <c r="B1094" s="11"/>
      <c r="C1094" s="11"/>
      <c r="D1094" s="11"/>
      <c r="E1094" s="11"/>
      <c r="F1094" s="11"/>
      <c r="G1094" s="11" t="e">
        <f>VLOOKUP(E1094,TAXONS!B:C,2,FALSE)</f>
        <v>#N/A</v>
      </c>
      <c r="H1094" s="13">
        <f t="shared" si="88"/>
        <v>0</v>
      </c>
      <c r="I1094" s="12" t="e">
        <f t="shared" si="89"/>
        <v>#N/A</v>
      </c>
      <c r="J1094" s="14" t="e">
        <f t="shared" si="90"/>
        <v>#N/A</v>
      </c>
      <c r="K1094" s="15" t="e">
        <f>VLOOKUP(B1094,REGIONS!A:D,4,FALSE)</f>
        <v>#N/A</v>
      </c>
      <c r="L1094" s="19" t="e">
        <f>VLOOKUP(G1094,Sensibilité!$A:$L,12,FALSE)</f>
        <v>#N/A</v>
      </c>
      <c r="M1094" s="19" t="e">
        <f t="shared" si="91"/>
        <v>#N/A</v>
      </c>
      <c r="N1094" s="19" t="e">
        <f t="shared" si="92"/>
        <v>#N/A</v>
      </c>
      <c r="O1094" s="15" t="str">
        <f>IF(D1094=Listes!$B$6,"SWARMING",IF(OR(D1094=Listes!$B$1,D1094=Listes!$B$2,D1094=Listes!$B$5),2,IF(OR(D1094=Listes!$B$3,D1094=Listes!$B$4),1,"erreur colonne D")))</f>
        <v>SWARMING</v>
      </c>
      <c r="P1094" s="15" t="e">
        <f>IF(OR(W1094="Hiver",W1094="Transit"),VLOOKUP(E1094,IC!A:E,4,FALSE),IF(W1094="été",VLOOKUP(E1094,IC!A:E,3,FALSE),"erreur"))</f>
        <v>#N/A</v>
      </c>
      <c r="Q1094" s="15" t="e">
        <f>IF(P1094="NR",0,IF(F1094&lt;5,0,IF(P1094=1,VLOOKUP(F1094,IC!$G$1:$I$8,3,TRUE),
IF(P1094=2,VLOOKUP(F1094,IC!$K$1:$M$8,3,TRUE),
IF(P1094=3,VLOOKUP(F1094,IC!$O$1:$Q$8,3,TRUE),IF(P1094=4,VLOOKUP(F1094,IC!$S$2:$U$9,3,TRUE),
"erreur"))))))</f>
        <v>#N/A</v>
      </c>
      <c r="R1094" s="16" t="e">
        <f>IF(OR(V1094="NA",V1094="Transit",V1094&lt;Listes!$F$1),"non applicable",F1094/V1094)</f>
        <v>#N/A</v>
      </c>
      <c r="S1094" s="16" t="e">
        <f>IF(W1094="Transit","Non applicable",IF(AND(W1094="été",T1094&gt;Listes!F1093),F1094/T1094,IF(AND(W1094="Hiver",Hierarchisation!U1094&gt;Listes!F1093),F1094/U1094,"non applicable")))</f>
        <v>#N/A</v>
      </c>
      <c r="T1094" s="17" t="e">
        <f>IF(K1094="Centre",VLOOKUP(E1094,effectifs_ete,3,FALSE),IF(Hierarchisation!K1094="Grand Nord",VLOOKUP(Hierarchisation!E1094,effectifs_ete,4,FALSE),IF(Hierarchisation!K1094="Nord Est",VLOOKUP(Hierarchisation!E1094,effectifs_ete,5,FALSE),IF(Hierarchisation!K1094="Nord Ouest",VLOOKUP(Hierarchisation!E1094,effectifs_ete,6,FALSE),IF(Hierarchisation!K1094="Sud Est",VLOOKUP(Hierarchisation!E1094,effectifs_ete,7,FALSE),IF(Hierarchisation!K1094="Sud Ouest",VLOOKUP(Hierarchisation!E1094,effectifs_ete,8,FALSE),"Erreur Région"))))))</f>
        <v>#N/A</v>
      </c>
      <c r="U1094" s="17" t="e">
        <f>IF(K1094="Centre",VLOOKUP(E1094,effectifs_hiver,3,FALSE),IF(Hierarchisation!K1094="Grand Nord",VLOOKUP(Hierarchisation!E1094,effectifs_hiver,4,FALSE),IF(Hierarchisation!K1094="Nord Est",VLOOKUP(Hierarchisation!E1094,effectifs_hiver,5,FALSE),IF(Hierarchisation!K1094="Nord Ouest",VLOOKUP(Hierarchisation!E1094,effectifs_hiver,6,FALSE),IF(Hierarchisation!K1094="Sud Est",VLOOKUP(Hierarchisation!E1094,effectifs_hiver,7,FALSE),IF(Hierarchisation!K1094="Sud Ouest",VLOOKUP(Hierarchisation!E1094,effectifs_hiver,8,FALSE),"Erreur Région"))))))</f>
        <v>#N/A</v>
      </c>
      <c r="V1094" s="17" t="e">
        <f>IF(W1094="Transit","Transit",IF(W1094="hiver",VLOOKUP(E1094,'EFFECTIFS Hiver'!$A:$I,9,FALSE),IF(W1094="été",VLOOKUP(E1094,'EFFECTIFS Eté'!$A:$I,9,FALSE),"Erreur saison")))</f>
        <v>#N/A</v>
      </c>
      <c r="W1094" s="18" t="e">
        <f>VLOOKUP(D1094,Listes!B:C,2,FALSE)</f>
        <v>#N/A</v>
      </c>
    </row>
    <row r="1095" spans="1:23" ht="15.75" customHeight="1">
      <c r="A1095" s="11"/>
      <c r="B1095" s="11"/>
      <c r="C1095" s="11"/>
      <c r="D1095" s="11"/>
      <c r="E1095" s="11"/>
      <c r="F1095" s="11"/>
      <c r="G1095" s="11" t="e">
        <f>VLOOKUP(E1095,TAXONS!B:C,2,FALSE)</f>
        <v>#N/A</v>
      </c>
      <c r="H1095" s="13">
        <f t="shared" si="88"/>
        <v>0</v>
      </c>
      <c r="I1095" s="12" t="e">
        <f t="shared" si="89"/>
        <v>#N/A</v>
      </c>
      <c r="J1095" s="14" t="e">
        <f t="shared" si="90"/>
        <v>#N/A</v>
      </c>
      <c r="K1095" s="15" t="e">
        <f>VLOOKUP(B1095,REGIONS!A:D,4,FALSE)</f>
        <v>#N/A</v>
      </c>
      <c r="L1095" s="19" t="e">
        <f>VLOOKUP(G1095,Sensibilité!$A:$L,12,FALSE)</f>
        <v>#N/A</v>
      </c>
      <c r="M1095" s="19" t="e">
        <f t="shared" si="91"/>
        <v>#N/A</v>
      </c>
      <c r="N1095" s="19" t="e">
        <f t="shared" si="92"/>
        <v>#N/A</v>
      </c>
      <c r="O1095" s="15" t="str">
        <f>IF(D1095=Listes!$B$6,"SWARMING",IF(OR(D1095=Listes!$B$1,D1095=Listes!$B$2,D1095=Listes!$B$5),2,IF(OR(D1095=Listes!$B$3,D1095=Listes!$B$4),1,"erreur colonne D")))</f>
        <v>SWARMING</v>
      </c>
      <c r="P1095" s="15" t="e">
        <f>IF(OR(W1095="Hiver",W1095="Transit"),VLOOKUP(E1095,IC!A:E,4,FALSE),IF(W1095="été",VLOOKUP(E1095,IC!A:E,3,FALSE),"erreur"))</f>
        <v>#N/A</v>
      </c>
      <c r="Q1095" s="15" t="e">
        <f>IF(P1095="NR",0,IF(F1095&lt;5,0,IF(P1095=1,VLOOKUP(F1095,IC!$G$1:$I$8,3,TRUE),
IF(P1095=2,VLOOKUP(F1095,IC!$K$1:$M$8,3,TRUE),
IF(P1095=3,VLOOKUP(F1095,IC!$O$1:$Q$8,3,TRUE),IF(P1095=4,VLOOKUP(F1095,IC!$S$2:$U$9,3,TRUE),
"erreur"))))))</f>
        <v>#N/A</v>
      </c>
      <c r="R1095" s="16" t="e">
        <f>IF(OR(V1095="NA",V1095="Transit",V1095&lt;Listes!$F$1),"non applicable",F1095/V1095)</f>
        <v>#N/A</v>
      </c>
      <c r="S1095" s="16" t="e">
        <f>IF(W1095="Transit","Non applicable",IF(AND(W1095="été",T1095&gt;Listes!F1094),F1095/T1095,IF(AND(W1095="Hiver",Hierarchisation!U1095&gt;Listes!F1094),F1095/U1095,"non applicable")))</f>
        <v>#N/A</v>
      </c>
      <c r="T1095" s="17" t="e">
        <f>IF(K1095="Centre",VLOOKUP(E1095,effectifs_ete,3,FALSE),IF(Hierarchisation!K1095="Grand Nord",VLOOKUP(Hierarchisation!E1095,effectifs_ete,4,FALSE),IF(Hierarchisation!K1095="Nord Est",VLOOKUP(Hierarchisation!E1095,effectifs_ete,5,FALSE),IF(Hierarchisation!K1095="Nord Ouest",VLOOKUP(Hierarchisation!E1095,effectifs_ete,6,FALSE),IF(Hierarchisation!K1095="Sud Est",VLOOKUP(Hierarchisation!E1095,effectifs_ete,7,FALSE),IF(Hierarchisation!K1095="Sud Ouest",VLOOKUP(Hierarchisation!E1095,effectifs_ete,8,FALSE),"Erreur Région"))))))</f>
        <v>#N/A</v>
      </c>
      <c r="U1095" s="17" t="e">
        <f>IF(K1095="Centre",VLOOKUP(E1095,effectifs_hiver,3,FALSE),IF(Hierarchisation!K1095="Grand Nord",VLOOKUP(Hierarchisation!E1095,effectifs_hiver,4,FALSE),IF(Hierarchisation!K1095="Nord Est",VLOOKUP(Hierarchisation!E1095,effectifs_hiver,5,FALSE),IF(Hierarchisation!K1095="Nord Ouest",VLOOKUP(Hierarchisation!E1095,effectifs_hiver,6,FALSE),IF(Hierarchisation!K1095="Sud Est",VLOOKUP(Hierarchisation!E1095,effectifs_hiver,7,FALSE),IF(Hierarchisation!K1095="Sud Ouest",VLOOKUP(Hierarchisation!E1095,effectifs_hiver,8,FALSE),"Erreur Région"))))))</f>
        <v>#N/A</v>
      </c>
      <c r="V1095" s="17" t="e">
        <f>IF(W1095="Transit","Transit",IF(W1095="hiver",VLOOKUP(E1095,'EFFECTIFS Hiver'!$A:$I,9,FALSE),IF(W1095="été",VLOOKUP(E1095,'EFFECTIFS Eté'!$A:$I,9,FALSE),"Erreur saison")))</f>
        <v>#N/A</v>
      </c>
      <c r="W1095" s="18" t="e">
        <f>VLOOKUP(D1095,Listes!B:C,2,FALSE)</f>
        <v>#N/A</v>
      </c>
    </row>
    <row r="1096" spans="1:23" ht="15.75" customHeight="1">
      <c r="A1096" s="11"/>
      <c r="B1096" s="11"/>
      <c r="C1096" s="11"/>
      <c r="D1096" s="11"/>
      <c r="E1096" s="11"/>
      <c r="F1096" s="11"/>
      <c r="G1096" s="11" t="e">
        <f>VLOOKUP(E1096,TAXONS!B:C,2,FALSE)</f>
        <v>#N/A</v>
      </c>
      <c r="H1096" s="13">
        <f t="shared" si="88"/>
        <v>0</v>
      </c>
      <c r="I1096" s="12" t="e">
        <f t="shared" si="89"/>
        <v>#N/A</v>
      </c>
      <c r="J1096" s="14" t="e">
        <f t="shared" si="90"/>
        <v>#N/A</v>
      </c>
      <c r="K1096" s="15" t="e">
        <f>VLOOKUP(B1096,REGIONS!A:D,4,FALSE)</f>
        <v>#N/A</v>
      </c>
      <c r="L1096" s="19" t="e">
        <f>VLOOKUP(G1096,Sensibilité!$A:$L,12,FALSE)</f>
        <v>#N/A</v>
      </c>
      <c r="M1096" s="19" t="e">
        <f t="shared" si="91"/>
        <v>#N/A</v>
      </c>
      <c r="N1096" s="19" t="e">
        <f t="shared" si="92"/>
        <v>#N/A</v>
      </c>
      <c r="O1096" s="15" t="str">
        <f>IF(D1096=Listes!$B$6,"SWARMING",IF(OR(D1096=Listes!$B$1,D1096=Listes!$B$2,D1096=Listes!$B$5),2,IF(OR(D1096=Listes!$B$3,D1096=Listes!$B$4),1,"erreur colonne D")))</f>
        <v>SWARMING</v>
      </c>
      <c r="P1096" s="15" t="e">
        <f>IF(OR(W1096="Hiver",W1096="Transit"),VLOOKUP(E1096,IC!A:E,4,FALSE),IF(W1096="été",VLOOKUP(E1096,IC!A:E,3,FALSE),"erreur"))</f>
        <v>#N/A</v>
      </c>
      <c r="Q1096" s="15" t="e">
        <f>IF(P1096="NR",0,IF(F1096&lt;5,0,IF(P1096=1,VLOOKUP(F1096,IC!$G$1:$I$8,3,TRUE),
IF(P1096=2,VLOOKUP(F1096,IC!$K$1:$M$8,3,TRUE),
IF(P1096=3,VLOOKUP(F1096,IC!$O$1:$Q$8,3,TRUE),IF(P1096=4,VLOOKUP(F1096,IC!$S$2:$U$9,3,TRUE),
"erreur"))))))</f>
        <v>#N/A</v>
      </c>
      <c r="R1096" s="16" t="e">
        <f>IF(OR(V1096="NA",V1096="Transit",V1096&lt;Listes!$F$1),"non applicable",F1096/V1096)</f>
        <v>#N/A</v>
      </c>
      <c r="S1096" s="16" t="e">
        <f>IF(W1096="Transit","Non applicable",IF(AND(W1096="été",T1096&gt;Listes!F1095),F1096/T1096,IF(AND(W1096="Hiver",Hierarchisation!U1096&gt;Listes!F1095),F1096/U1096,"non applicable")))</f>
        <v>#N/A</v>
      </c>
      <c r="T1096" s="17" t="e">
        <f>IF(K1096="Centre",VLOOKUP(E1096,effectifs_ete,3,FALSE),IF(Hierarchisation!K1096="Grand Nord",VLOOKUP(Hierarchisation!E1096,effectifs_ete,4,FALSE),IF(Hierarchisation!K1096="Nord Est",VLOOKUP(Hierarchisation!E1096,effectifs_ete,5,FALSE),IF(Hierarchisation!K1096="Nord Ouest",VLOOKUP(Hierarchisation!E1096,effectifs_ete,6,FALSE),IF(Hierarchisation!K1096="Sud Est",VLOOKUP(Hierarchisation!E1096,effectifs_ete,7,FALSE),IF(Hierarchisation!K1096="Sud Ouest",VLOOKUP(Hierarchisation!E1096,effectifs_ete,8,FALSE),"Erreur Région"))))))</f>
        <v>#N/A</v>
      </c>
      <c r="U1096" s="17" t="e">
        <f>IF(K1096="Centre",VLOOKUP(E1096,effectifs_hiver,3,FALSE),IF(Hierarchisation!K1096="Grand Nord",VLOOKUP(Hierarchisation!E1096,effectifs_hiver,4,FALSE),IF(Hierarchisation!K1096="Nord Est",VLOOKUP(Hierarchisation!E1096,effectifs_hiver,5,FALSE),IF(Hierarchisation!K1096="Nord Ouest",VLOOKUP(Hierarchisation!E1096,effectifs_hiver,6,FALSE),IF(Hierarchisation!K1096="Sud Est",VLOOKUP(Hierarchisation!E1096,effectifs_hiver,7,FALSE),IF(Hierarchisation!K1096="Sud Ouest",VLOOKUP(Hierarchisation!E1096,effectifs_hiver,8,FALSE),"Erreur Région"))))))</f>
        <v>#N/A</v>
      </c>
      <c r="V1096" s="17" t="e">
        <f>IF(W1096="Transit","Transit",IF(W1096="hiver",VLOOKUP(E1096,'EFFECTIFS Hiver'!$A:$I,9,FALSE),IF(W1096="été",VLOOKUP(E1096,'EFFECTIFS Eté'!$A:$I,9,FALSE),"Erreur saison")))</f>
        <v>#N/A</v>
      </c>
      <c r="W1096" s="18" t="e">
        <f>VLOOKUP(D1096,Listes!B:C,2,FALSE)</f>
        <v>#N/A</v>
      </c>
    </row>
    <row r="1097" spans="1:23" ht="15.75" customHeight="1">
      <c r="A1097" s="11"/>
      <c r="B1097" s="11"/>
      <c r="C1097" s="11"/>
      <c r="D1097" s="11"/>
      <c r="E1097" s="11"/>
      <c r="F1097" s="11"/>
      <c r="G1097" s="11" t="e">
        <f>VLOOKUP(E1097,TAXONS!B:C,2,FALSE)</f>
        <v>#N/A</v>
      </c>
      <c r="H1097" s="13">
        <f t="shared" si="88"/>
        <v>0</v>
      </c>
      <c r="I1097" s="12" t="e">
        <f t="shared" si="89"/>
        <v>#N/A</v>
      </c>
      <c r="J1097" s="14" t="e">
        <f t="shared" si="90"/>
        <v>#N/A</v>
      </c>
      <c r="K1097" s="15" t="e">
        <f>VLOOKUP(B1097,REGIONS!A:D,4,FALSE)</f>
        <v>#N/A</v>
      </c>
      <c r="L1097" s="19" t="e">
        <f>VLOOKUP(G1097,Sensibilité!$A:$L,12,FALSE)</f>
        <v>#N/A</v>
      </c>
      <c r="M1097" s="19" t="e">
        <f t="shared" si="91"/>
        <v>#N/A</v>
      </c>
      <c r="N1097" s="19" t="e">
        <f t="shared" si="92"/>
        <v>#N/A</v>
      </c>
      <c r="O1097" s="15" t="str">
        <f>IF(D1097=Listes!$B$6,"SWARMING",IF(OR(D1097=Listes!$B$1,D1097=Listes!$B$2,D1097=Listes!$B$5),2,IF(OR(D1097=Listes!$B$3,D1097=Listes!$B$4),1,"erreur colonne D")))</f>
        <v>SWARMING</v>
      </c>
      <c r="P1097" s="15" t="e">
        <f>IF(OR(W1097="Hiver",W1097="Transit"),VLOOKUP(E1097,IC!A:E,4,FALSE),IF(W1097="été",VLOOKUP(E1097,IC!A:E,3,FALSE),"erreur"))</f>
        <v>#N/A</v>
      </c>
      <c r="Q1097" s="15" t="e">
        <f>IF(P1097="NR",0,IF(F1097&lt;5,0,IF(P1097=1,VLOOKUP(F1097,IC!$G$1:$I$8,3,TRUE),
IF(P1097=2,VLOOKUP(F1097,IC!$K$1:$M$8,3,TRUE),
IF(P1097=3,VLOOKUP(F1097,IC!$O$1:$Q$8,3,TRUE),IF(P1097=4,VLOOKUP(F1097,IC!$S$2:$U$9,3,TRUE),
"erreur"))))))</f>
        <v>#N/A</v>
      </c>
      <c r="R1097" s="16" t="e">
        <f>IF(OR(V1097="NA",V1097="Transit",V1097&lt;Listes!$F$1),"non applicable",F1097/V1097)</f>
        <v>#N/A</v>
      </c>
      <c r="S1097" s="16" t="e">
        <f>IF(W1097="Transit","Non applicable",IF(AND(W1097="été",T1097&gt;Listes!F1096),F1097/T1097,IF(AND(W1097="Hiver",Hierarchisation!U1097&gt;Listes!F1096),F1097/U1097,"non applicable")))</f>
        <v>#N/A</v>
      </c>
      <c r="T1097" s="17" t="e">
        <f>IF(K1097="Centre",VLOOKUP(E1097,effectifs_ete,3,FALSE),IF(Hierarchisation!K1097="Grand Nord",VLOOKUP(Hierarchisation!E1097,effectifs_ete,4,FALSE),IF(Hierarchisation!K1097="Nord Est",VLOOKUP(Hierarchisation!E1097,effectifs_ete,5,FALSE),IF(Hierarchisation!K1097="Nord Ouest",VLOOKUP(Hierarchisation!E1097,effectifs_ete,6,FALSE),IF(Hierarchisation!K1097="Sud Est",VLOOKUP(Hierarchisation!E1097,effectifs_ete,7,FALSE),IF(Hierarchisation!K1097="Sud Ouest",VLOOKUP(Hierarchisation!E1097,effectifs_ete,8,FALSE),"Erreur Région"))))))</f>
        <v>#N/A</v>
      </c>
      <c r="U1097" s="17" t="e">
        <f>IF(K1097="Centre",VLOOKUP(E1097,effectifs_hiver,3,FALSE),IF(Hierarchisation!K1097="Grand Nord",VLOOKUP(Hierarchisation!E1097,effectifs_hiver,4,FALSE),IF(Hierarchisation!K1097="Nord Est",VLOOKUP(Hierarchisation!E1097,effectifs_hiver,5,FALSE),IF(Hierarchisation!K1097="Nord Ouest",VLOOKUP(Hierarchisation!E1097,effectifs_hiver,6,FALSE),IF(Hierarchisation!K1097="Sud Est",VLOOKUP(Hierarchisation!E1097,effectifs_hiver,7,FALSE),IF(Hierarchisation!K1097="Sud Ouest",VLOOKUP(Hierarchisation!E1097,effectifs_hiver,8,FALSE),"Erreur Région"))))))</f>
        <v>#N/A</v>
      </c>
      <c r="V1097" s="17" t="e">
        <f>IF(W1097="Transit","Transit",IF(W1097="hiver",VLOOKUP(E1097,'EFFECTIFS Hiver'!$A:$I,9,FALSE),IF(W1097="été",VLOOKUP(E1097,'EFFECTIFS Eté'!$A:$I,9,FALSE),"Erreur saison")))</f>
        <v>#N/A</v>
      </c>
      <c r="W1097" s="18" t="e">
        <f>VLOOKUP(D1097,Listes!B:C,2,FALSE)</f>
        <v>#N/A</v>
      </c>
    </row>
    <row r="1098" spans="1:23" ht="15.75" customHeight="1">
      <c r="A1098" s="11"/>
      <c r="B1098" s="11"/>
      <c r="C1098" s="11"/>
      <c r="D1098" s="11"/>
      <c r="E1098" s="11"/>
      <c r="F1098" s="11"/>
      <c r="G1098" s="11" t="e">
        <f>VLOOKUP(E1098,TAXONS!B:C,2,FALSE)</f>
        <v>#N/A</v>
      </c>
      <c r="H1098" s="13">
        <f t="shared" si="88"/>
        <v>0</v>
      </c>
      <c r="I1098" s="12" t="e">
        <f t="shared" si="89"/>
        <v>#N/A</v>
      </c>
      <c r="J1098" s="14" t="e">
        <f t="shared" si="90"/>
        <v>#N/A</v>
      </c>
      <c r="K1098" s="15" t="e">
        <f>VLOOKUP(B1098,REGIONS!A:D,4,FALSE)</f>
        <v>#N/A</v>
      </c>
      <c r="L1098" s="19" t="e">
        <f>VLOOKUP(G1098,Sensibilité!$A:$L,12,FALSE)</f>
        <v>#N/A</v>
      </c>
      <c r="M1098" s="19" t="e">
        <f t="shared" si="91"/>
        <v>#N/A</v>
      </c>
      <c r="N1098" s="19" t="e">
        <f t="shared" si="92"/>
        <v>#N/A</v>
      </c>
      <c r="O1098" s="15" t="str">
        <f>IF(D1098=Listes!$B$6,"SWARMING",IF(OR(D1098=Listes!$B$1,D1098=Listes!$B$2,D1098=Listes!$B$5),2,IF(OR(D1098=Listes!$B$3,D1098=Listes!$B$4),1,"erreur colonne D")))</f>
        <v>SWARMING</v>
      </c>
      <c r="P1098" s="15" t="e">
        <f>IF(OR(W1098="Hiver",W1098="Transit"),VLOOKUP(E1098,IC!A:E,4,FALSE),IF(W1098="été",VLOOKUP(E1098,IC!A:E,3,FALSE),"erreur"))</f>
        <v>#N/A</v>
      </c>
      <c r="Q1098" s="15" t="e">
        <f>IF(P1098="NR",0,IF(F1098&lt;5,0,IF(P1098=1,VLOOKUP(F1098,IC!$G$1:$I$8,3,TRUE),
IF(P1098=2,VLOOKUP(F1098,IC!$K$1:$M$8,3,TRUE),
IF(P1098=3,VLOOKUP(F1098,IC!$O$1:$Q$8,3,TRUE),IF(P1098=4,VLOOKUP(F1098,IC!$S$2:$U$9,3,TRUE),
"erreur"))))))</f>
        <v>#N/A</v>
      </c>
      <c r="R1098" s="16" t="e">
        <f>IF(OR(V1098="NA",V1098="Transit",V1098&lt;Listes!$F$1),"non applicable",F1098/V1098)</f>
        <v>#N/A</v>
      </c>
      <c r="S1098" s="16" t="e">
        <f>IF(W1098="Transit","Non applicable",IF(AND(W1098="été",T1098&gt;Listes!F1097),F1098/T1098,IF(AND(W1098="Hiver",Hierarchisation!U1098&gt;Listes!F1097),F1098/U1098,"non applicable")))</f>
        <v>#N/A</v>
      </c>
      <c r="T1098" s="17" t="e">
        <f>IF(K1098="Centre",VLOOKUP(E1098,effectifs_ete,3,FALSE),IF(Hierarchisation!K1098="Grand Nord",VLOOKUP(Hierarchisation!E1098,effectifs_ete,4,FALSE),IF(Hierarchisation!K1098="Nord Est",VLOOKUP(Hierarchisation!E1098,effectifs_ete,5,FALSE),IF(Hierarchisation!K1098="Nord Ouest",VLOOKUP(Hierarchisation!E1098,effectifs_ete,6,FALSE),IF(Hierarchisation!K1098="Sud Est",VLOOKUP(Hierarchisation!E1098,effectifs_ete,7,FALSE),IF(Hierarchisation!K1098="Sud Ouest",VLOOKUP(Hierarchisation!E1098,effectifs_ete,8,FALSE),"Erreur Région"))))))</f>
        <v>#N/A</v>
      </c>
      <c r="U1098" s="17" t="e">
        <f>IF(K1098="Centre",VLOOKUP(E1098,effectifs_hiver,3,FALSE),IF(Hierarchisation!K1098="Grand Nord",VLOOKUP(Hierarchisation!E1098,effectifs_hiver,4,FALSE),IF(Hierarchisation!K1098="Nord Est",VLOOKUP(Hierarchisation!E1098,effectifs_hiver,5,FALSE),IF(Hierarchisation!K1098="Nord Ouest",VLOOKUP(Hierarchisation!E1098,effectifs_hiver,6,FALSE),IF(Hierarchisation!K1098="Sud Est",VLOOKUP(Hierarchisation!E1098,effectifs_hiver,7,FALSE),IF(Hierarchisation!K1098="Sud Ouest",VLOOKUP(Hierarchisation!E1098,effectifs_hiver,8,FALSE),"Erreur Région"))))))</f>
        <v>#N/A</v>
      </c>
      <c r="V1098" s="17" t="e">
        <f>IF(W1098="Transit","Transit",IF(W1098="hiver",VLOOKUP(E1098,'EFFECTIFS Hiver'!$A:$I,9,FALSE),IF(W1098="été",VLOOKUP(E1098,'EFFECTIFS Eté'!$A:$I,9,FALSE),"Erreur saison")))</f>
        <v>#N/A</v>
      </c>
      <c r="W1098" s="18" t="e">
        <f>VLOOKUP(D1098,Listes!B:C,2,FALSE)</f>
        <v>#N/A</v>
      </c>
    </row>
    <row r="1099" spans="1:23" ht="15.75" customHeight="1">
      <c r="A1099" s="11"/>
      <c r="B1099" s="11"/>
      <c r="C1099" s="11"/>
      <c r="D1099" s="11"/>
      <c r="E1099" s="11"/>
      <c r="F1099" s="11"/>
      <c r="G1099" s="11" t="e">
        <f>VLOOKUP(E1099,TAXONS!B:C,2,FALSE)</f>
        <v>#N/A</v>
      </c>
      <c r="H1099" s="13">
        <f t="shared" si="88"/>
        <v>0</v>
      </c>
      <c r="I1099" s="12" t="e">
        <f t="shared" si="89"/>
        <v>#N/A</v>
      </c>
      <c r="J1099" s="14" t="e">
        <f t="shared" si="90"/>
        <v>#N/A</v>
      </c>
      <c r="K1099" s="15" t="e">
        <f>VLOOKUP(B1099,REGIONS!A:D,4,FALSE)</f>
        <v>#N/A</v>
      </c>
      <c r="L1099" s="19" t="e">
        <f>VLOOKUP(G1099,Sensibilité!$A:$L,12,FALSE)</f>
        <v>#N/A</v>
      </c>
      <c r="M1099" s="19" t="e">
        <f t="shared" si="91"/>
        <v>#N/A</v>
      </c>
      <c r="N1099" s="19" t="e">
        <f t="shared" si="92"/>
        <v>#N/A</v>
      </c>
      <c r="O1099" s="15" t="str">
        <f>IF(D1099=Listes!$B$6,"SWARMING",IF(OR(D1099=Listes!$B$1,D1099=Listes!$B$2,D1099=Listes!$B$5),2,IF(OR(D1099=Listes!$B$3,D1099=Listes!$B$4),1,"erreur colonne D")))</f>
        <v>SWARMING</v>
      </c>
      <c r="P1099" s="15" t="e">
        <f>IF(OR(W1099="Hiver",W1099="Transit"),VLOOKUP(E1099,IC!A:E,4,FALSE),IF(W1099="été",VLOOKUP(E1099,IC!A:E,3,FALSE),"erreur"))</f>
        <v>#N/A</v>
      </c>
      <c r="Q1099" s="15" t="e">
        <f>IF(P1099="NR",0,IF(F1099&lt;5,0,IF(P1099=1,VLOOKUP(F1099,IC!$G$1:$I$8,3,TRUE),
IF(P1099=2,VLOOKUP(F1099,IC!$K$1:$M$8,3,TRUE),
IF(P1099=3,VLOOKUP(F1099,IC!$O$1:$Q$8,3,TRUE),IF(P1099=4,VLOOKUP(F1099,IC!$S$2:$U$9,3,TRUE),
"erreur"))))))</f>
        <v>#N/A</v>
      </c>
      <c r="R1099" s="16" t="e">
        <f>IF(OR(V1099="NA",V1099="Transit",V1099&lt;Listes!$F$1),"non applicable",F1099/V1099)</f>
        <v>#N/A</v>
      </c>
      <c r="S1099" s="16" t="e">
        <f>IF(W1099="Transit","Non applicable",IF(AND(W1099="été",T1099&gt;Listes!F1098),F1099/T1099,IF(AND(W1099="Hiver",Hierarchisation!U1099&gt;Listes!F1098),F1099/U1099,"non applicable")))</f>
        <v>#N/A</v>
      </c>
      <c r="T1099" s="17" t="e">
        <f>IF(K1099="Centre",VLOOKUP(E1099,effectifs_ete,3,FALSE),IF(Hierarchisation!K1099="Grand Nord",VLOOKUP(Hierarchisation!E1099,effectifs_ete,4,FALSE),IF(Hierarchisation!K1099="Nord Est",VLOOKUP(Hierarchisation!E1099,effectifs_ete,5,FALSE),IF(Hierarchisation!K1099="Nord Ouest",VLOOKUP(Hierarchisation!E1099,effectifs_ete,6,FALSE),IF(Hierarchisation!K1099="Sud Est",VLOOKUP(Hierarchisation!E1099,effectifs_ete,7,FALSE),IF(Hierarchisation!K1099="Sud Ouest",VLOOKUP(Hierarchisation!E1099,effectifs_ete,8,FALSE),"Erreur Région"))))))</f>
        <v>#N/A</v>
      </c>
      <c r="U1099" s="17" t="e">
        <f>IF(K1099="Centre",VLOOKUP(E1099,effectifs_hiver,3,FALSE),IF(Hierarchisation!K1099="Grand Nord",VLOOKUP(Hierarchisation!E1099,effectifs_hiver,4,FALSE),IF(Hierarchisation!K1099="Nord Est",VLOOKUP(Hierarchisation!E1099,effectifs_hiver,5,FALSE),IF(Hierarchisation!K1099="Nord Ouest",VLOOKUP(Hierarchisation!E1099,effectifs_hiver,6,FALSE),IF(Hierarchisation!K1099="Sud Est",VLOOKUP(Hierarchisation!E1099,effectifs_hiver,7,FALSE),IF(Hierarchisation!K1099="Sud Ouest",VLOOKUP(Hierarchisation!E1099,effectifs_hiver,8,FALSE),"Erreur Région"))))))</f>
        <v>#N/A</v>
      </c>
      <c r="V1099" s="17" t="e">
        <f>IF(W1099="Transit","Transit",IF(W1099="hiver",VLOOKUP(E1099,'EFFECTIFS Hiver'!$A:$I,9,FALSE),IF(W1099="été",VLOOKUP(E1099,'EFFECTIFS Eté'!$A:$I,9,FALSE),"Erreur saison")))</f>
        <v>#N/A</v>
      </c>
      <c r="W1099" s="18" t="e">
        <f>VLOOKUP(D1099,Listes!B:C,2,FALSE)</f>
        <v>#N/A</v>
      </c>
    </row>
    <row r="1100" spans="1:23" ht="15.75" customHeight="1">
      <c r="A1100" s="11"/>
      <c r="B1100" s="11"/>
      <c r="C1100" s="11"/>
      <c r="D1100" s="11"/>
      <c r="E1100" s="11"/>
      <c r="F1100" s="11"/>
      <c r="G1100" s="11" t="e">
        <f>VLOOKUP(E1100,TAXONS!B:C,2,FALSE)</f>
        <v>#N/A</v>
      </c>
      <c r="H1100" s="13">
        <f t="shared" si="88"/>
        <v>0</v>
      </c>
      <c r="I1100" s="12" t="e">
        <f t="shared" si="89"/>
        <v>#N/A</v>
      </c>
      <c r="J1100" s="14" t="e">
        <f t="shared" si="90"/>
        <v>#N/A</v>
      </c>
      <c r="K1100" s="15" t="e">
        <f>VLOOKUP(B1100,REGIONS!A:D,4,FALSE)</f>
        <v>#N/A</v>
      </c>
      <c r="L1100" s="19" t="e">
        <f>VLOOKUP(G1100,Sensibilité!$A:$L,12,FALSE)</f>
        <v>#N/A</v>
      </c>
      <c r="M1100" s="19" t="e">
        <f t="shared" si="91"/>
        <v>#N/A</v>
      </c>
      <c r="N1100" s="19" t="e">
        <f t="shared" si="92"/>
        <v>#N/A</v>
      </c>
      <c r="O1100" s="15" t="str">
        <f>IF(D1100=Listes!$B$6,"SWARMING",IF(OR(D1100=Listes!$B$1,D1100=Listes!$B$2,D1100=Listes!$B$5),2,IF(OR(D1100=Listes!$B$3,D1100=Listes!$B$4),1,"erreur colonne D")))</f>
        <v>SWARMING</v>
      </c>
      <c r="P1100" s="15" t="e">
        <f>IF(OR(W1100="Hiver",W1100="Transit"),VLOOKUP(E1100,IC!A:E,4,FALSE),IF(W1100="été",VLOOKUP(E1100,IC!A:E,3,FALSE),"erreur"))</f>
        <v>#N/A</v>
      </c>
      <c r="Q1100" s="15" t="e">
        <f>IF(P1100="NR",0,IF(F1100&lt;5,0,IF(P1100=1,VLOOKUP(F1100,IC!$G$1:$I$8,3,TRUE),
IF(P1100=2,VLOOKUP(F1100,IC!$K$1:$M$8,3,TRUE),
IF(P1100=3,VLOOKUP(F1100,IC!$O$1:$Q$8,3,TRUE),IF(P1100=4,VLOOKUP(F1100,IC!$S$2:$U$9,3,TRUE),
"erreur"))))))</f>
        <v>#N/A</v>
      </c>
      <c r="R1100" s="16" t="e">
        <f>IF(OR(V1100="NA",V1100="Transit",V1100&lt;Listes!$F$1),"non applicable",F1100/V1100)</f>
        <v>#N/A</v>
      </c>
      <c r="S1100" s="16" t="e">
        <f>IF(W1100="Transit","Non applicable",IF(AND(W1100="été",T1100&gt;Listes!F1099),F1100/T1100,IF(AND(W1100="Hiver",Hierarchisation!U1100&gt;Listes!F1099),F1100/U1100,"non applicable")))</f>
        <v>#N/A</v>
      </c>
      <c r="T1100" s="17" t="e">
        <f>IF(K1100="Centre",VLOOKUP(E1100,effectifs_ete,3,FALSE),IF(Hierarchisation!K1100="Grand Nord",VLOOKUP(Hierarchisation!E1100,effectifs_ete,4,FALSE),IF(Hierarchisation!K1100="Nord Est",VLOOKUP(Hierarchisation!E1100,effectifs_ete,5,FALSE),IF(Hierarchisation!K1100="Nord Ouest",VLOOKUP(Hierarchisation!E1100,effectifs_ete,6,FALSE),IF(Hierarchisation!K1100="Sud Est",VLOOKUP(Hierarchisation!E1100,effectifs_ete,7,FALSE),IF(Hierarchisation!K1100="Sud Ouest",VLOOKUP(Hierarchisation!E1100,effectifs_ete,8,FALSE),"Erreur Région"))))))</f>
        <v>#N/A</v>
      </c>
      <c r="U1100" s="17" t="e">
        <f>IF(K1100="Centre",VLOOKUP(E1100,effectifs_hiver,3,FALSE),IF(Hierarchisation!K1100="Grand Nord",VLOOKUP(Hierarchisation!E1100,effectifs_hiver,4,FALSE),IF(Hierarchisation!K1100="Nord Est",VLOOKUP(Hierarchisation!E1100,effectifs_hiver,5,FALSE),IF(Hierarchisation!K1100="Nord Ouest",VLOOKUP(Hierarchisation!E1100,effectifs_hiver,6,FALSE),IF(Hierarchisation!K1100="Sud Est",VLOOKUP(Hierarchisation!E1100,effectifs_hiver,7,FALSE),IF(Hierarchisation!K1100="Sud Ouest",VLOOKUP(Hierarchisation!E1100,effectifs_hiver,8,FALSE),"Erreur Région"))))))</f>
        <v>#N/A</v>
      </c>
      <c r="V1100" s="17" t="e">
        <f>IF(W1100="Transit","Transit",IF(W1100="hiver",VLOOKUP(E1100,'EFFECTIFS Hiver'!$A:$I,9,FALSE),IF(W1100="été",VLOOKUP(E1100,'EFFECTIFS Eté'!$A:$I,9,FALSE),"Erreur saison")))</f>
        <v>#N/A</v>
      </c>
      <c r="W1100" s="18" t="e">
        <f>VLOOKUP(D1100,Listes!B:C,2,FALSE)</f>
        <v>#N/A</v>
      </c>
    </row>
    <row r="1101" spans="1:23" ht="15.75" customHeight="1">
      <c r="A1101" s="11"/>
      <c r="B1101" s="11"/>
      <c r="C1101" s="11"/>
      <c r="D1101" s="11"/>
      <c r="E1101" s="11"/>
      <c r="F1101" s="11"/>
      <c r="G1101" s="11" t="e">
        <f>VLOOKUP(E1101,TAXONS!B:C,2,FALSE)</f>
        <v>#N/A</v>
      </c>
      <c r="H1101" s="13">
        <f t="shared" si="88"/>
        <v>0</v>
      </c>
      <c r="I1101" s="12" t="e">
        <f t="shared" si="89"/>
        <v>#N/A</v>
      </c>
      <c r="J1101" s="14" t="e">
        <f t="shared" si="90"/>
        <v>#N/A</v>
      </c>
      <c r="K1101" s="15" t="e">
        <f>VLOOKUP(B1101,REGIONS!A:D,4,FALSE)</f>
        <v>#N/A</v>
      </c>
      <c r="L1101" s="19" t="e">
        <f>VLOOKUP(G1101,Sensibilité!$A:$L,12,FALSE)</f>
        <v>#N/A</v>
      </c>
      <c r="M1101" s="19" t="e">
        <f t="shared" si="91"/>
        <v>#N/A</v>
      </c>
      <c r="N1101" s="19" t="e">
        <f t="shared" si="92"/>
        <v>#N/A</v>
      </c>
      <c r="O1101" s="15" t="str">
        <f>IF(D1101=Listes!$B$6,"SWARMING",IF(OR(D1101=Listes!$B$1,D1101=Listes!$B$2,D1101=Listes!$B$5),2,IF(OR(D1101=Listes!$B$3,D1101=Listes!$B$4),1,"erreur colonne D")))</f>
        <v>SWARMING</v>
      </c>
      <c r="P1101" s="15" t="e">
        <f>IF(OR(W1101="Hiver",W1101="Transit"),VLOOKUP(E1101,IC!A:E,4,FALSE),IF(W1101="été",VLOOKUP(E1101,IC!A:E,3,FALSE),"erreur"))</f>
        <v>#N/A</v>
      </c>
      <c r="Q1101" s="15" t="e">
        <f>IF(P1101="NR",0,IF(F1101&lt;5,0,IF(P1101=1,VLOOKUP(F1101,IC!$G$1:$I$8,3,TRUE),
IF(P1101=2,VLOOKUP(F1101,IC!$K$1:$M$8,3,TRUE),
IF(P1101=3,VLOOKUP(F1101,IC!$O$1:$Q$8,3,TRUE),IF(P1101=4,VLOOKUP(F1101,IC!$S$2:$U$9,3,TRUE),
"erreur"))))))</f>
        <v>#N/A</v>
      </c>
      <c r="R1101" s="16" t="e">
        <f>IF(OR(V1101="NA",V1101="Transit",V1101&lt;Listes!$F$1),"non applicable",F1101/V1101)</f>
        <v>#N/A</v>
      </c>
      <c r="S1101" s="16" t="e">
        <f>IF(W1101="Transit","Non applicable",IF(AND(W1101="été",T1101&gt;Listes!F1100),F1101/T1101,IF(AND(W1101="Hiver",Hierarchisation!U1101&gt;Listes!F1100),F1101/U1101,"non applicable")))</f>
        <v>#N/A</v>
      </c>
      <c r="T1101" s="17" t="e">
        <f>IF(K1101="Centre",VLOOKUP(E1101,effectifs_ete,3,FALSE),IF(Hierarchisation!K1101="Grand Nord",VLOOKUP(Hierarchisation!E1101,effectifs_ete,4,FALSE),IF(Hierarchisation!K1101="Nord Est",VLOOKUP(Hierarchisation!E1101,effectifs_ete,5,FALSE),IF(Hierarchisation!K1101="Nord Ouest",VLOOKUP(Hierarchisation!E1101,effectifs_ete,6,FALSE),IF(Hierarchisation!K1101="Sud Est",VLOOKUP(Hierarchisation!E1101,effectifs_ete,7,FALSE),IF(Hierarchisation!K1101="Sud Ouest",VLOOKUP(Hierarchisation!E1101,effectifs_ete,8,FALSE),"Erreur Région"))))))</f>
        <v>#N/A</v>
      </c>
      <c r="U1101" s="17" t="e">
        <f>IF(K1101="Centre",VLOOKUP(E1101,effectifs_hiver,3,FALSE),IF(Hierarchisation!K1101="Grand Nord",VLOOKUP(Hierarchisation!E1101,effectifs_hiver,4,FALSE),IF(Hierarchisation!K1101="Nord Est",VLOOKUP(Hierarchisation!E1101,effectifs_hiver,5,FALSE),IF(Hierarchisation!K1101="Nord Ouest",VLOOKUP(Hierarchisation!E1101,effectifs_hiver,6,FALSE),IF(Hierarchisation!K1101="Sud Est",VLOOKUP(Hierarchisation!E1101,effectifs_hiver,7,FALSE),IF(Hierarchisation!K1101="Sud Ouest",VLOOKUP(Hierarchisation!E1101,effectifs_hiver,8,FALSE),"Erreur Région"))))))</f>
        <v>#N/A</v>
      </c>
      <c r="V1101" s="17" t="e">
        <f>IF(W1101="Transit","Transit",IF(W1101="hiver",VLOOKUP(E1101,'EFFECTIFS Hiver'!$A:$I,9,FALSE),IF(W1101="été",VLOOKUP(E1101,'EFFECTIFS Eté'!$A:$I,9,FALSE),"Erreur saison")))</f>
        <v>#N/A</v>
      </c>
      <c r="W1101" s="18" t="e">
        <f>VLOOKUP(D1101,Listes!B:C,2,FALSE)</f>
        <v>#N/A</v>
      </c>
    </row>
    <row r="1102" spans="1:23" ht="15.75" customHeight="1">
      <c r="A1102" s="11"/>
      <c r="B1102" s="11"/>
      <c r="C1102" s="11"/>
      <c r="D1102" s="11"/>
      <c r="E1102" s="11"/>
      <c r="F1102" s="11"/>
      <c r="G1102" s="11" t="e">
        <f>VLOOKUP(E1102,TAXONS!B:C,2,FALSE)</f>
        <v>#N/A</v>
      </c>
      <c r="H1102" s="13">
        <f t="shared" si="88"/>
        <v>0</v>
      </c>
      <c r="I1102" s="12" t="e">
        <f t="shared" si="89"/>
        <v>#N/A</v>
      </c>
      <c r="J1102" s="14" t="e">
        <f t="shared" si="90"/>
        <v>#N/A</v>
      </c>
      <c r="K1102" s="15" t="e">
        <f>VLOOKUP(B1102,REGIONS!A:D,4,FALSE)</f>
        <v>#N/A</v>
      </c>
      <c r="L1102" s="19" t="e">
        <f>VLOOKUP(G1102,Sensibilité!$A:$L,12,FALSE)</f>
        <v>#N/A</v>
      </c>
      <c r="M1102" s="19" t="e">
        <f t="shared" si="91"/>
        <v>#N/A</v>
      </c>
      <c r="N1102" s="19" t="e">
        <f t="shared" si="92"/>
        <v>#N/A</v>
      </c>
      <c r="O1102" s="15" t="str">
        <f>IF(D1102=Listes!$B$6,"SWARMING",IF(OR(D1102=Listes!$B$1,D1102=Listes!$B$2,D1102=Listes!$B$5),2,IF(OR(D1102=Listes!$B$3,D1102=Listes!$B$4),1,"erreur colonne D")))</f>
        <v>SWARMING</v>
      </c>
      <c r="P1102" s="15" t="e">
        <f>IF(OR(W1102="Hiver",W1102="Transit"),VLOOKUP(E1102,IC!A:E,4,FALSE),IF(W1102="été",VLOOKUP(E1102,IC!A:E,3,FALSE),"erreur"))</f>
        <v>#N/A</v>
      </c>
      <c r="Q1102" s="15" t="e">
        <f>IF(P1102="NR",0,IF(F1102&lt;5,0,IF(P1102=1,VLOOKUP(F1102,IC!$G$1:$I$8,3,TRUE),
IF(P1102=2,VLOOKUP(F1102,IC!$K$1:$M$8,3,TRUE),
IF(P1102=3,VLOOKUP(F1102,IC!$O$1:$Q$8,3,TRUE),IF(P1102=4,VLOOKUP(F1102,IC!$S$2:$U$9,3,TRUE),
"erreur"))))))</f>
        <v>#N/A</v>
      </c>
      <c r="R1102" s="16" t="e">
        <f>IF(OR(V1102="NA",V1102="Transit",V1102&lt;Listes!$F$1),"non applicable",F1102/V1102)</f>
        <v>#N/A</v>
      </c>
      <c r="S1102" s="16" t="e">
        <f>IF(W1102="Transit","Non applicable",IF(AND(W1102="été",T1102&gt;Listes!F1101),F1102/T1102,IF(AND(W1102="Hiver",Hierarchisation!U1102&gt;Listes!F1101),F1102/U1102,"non applicable")))</f>
        <v>#N/A</v>
      </c>
      <c r="T1102" s="17" t="e">
        <f>IF(K1102="Centre",VLOOKUP(E1102,effectifs_ete,3,FALSE),IF(Hierarchisation!K1102="Grand Nord",VLOOKUP(Hierarchisation!E1102,effectifs_ete,4,FALSE),IF(Hierarchisation!K1102="Nord Est",VLOOKUP(Hierarchisation!E1102,effectifs_ete,5,FALSE),IF(Hierarchisation!K1102="Nord Ouest",VLOOKUP(Hierarchisation!E1102,effectifs_ete,6,FALSE),IF(Hierarchisation!K1102="Sud Est",VLOOKUP(Hierarchisation!E1102,effectifs_ete,7,FALSE),IF(Hierarchisation!K1102="Sud Ouest",VLOOKUP(Hierarchisation!E1102,effectifs_ete,8,FALSE),"Erreur Région"))))))</f>
        <v>#N/A</v>
      </c>
      <c r="U1102" s="17" t="e">
        <f>IF(K1102="Centre",VLOOKUP(E1102,effectifs_hiver,3,FALSE),IF(Hierarchisation!K1102="Grand Nord",VLOOKUP(Hierarchisation!E1102,effectifs_hiver,4,FALSE),IF(Hierarchisation!K1102="Nord Est",VLOOKUP(Hierarchisation!E1102,effectifs_hiver,5,FALSE),IF(Hierarchisation!K1102="Nord Ouest",VLOOKUP(Hierarchisation!E1102,effectifs_hiver,6,FALSE),IF(Hierarchisation!K1102="Sud Est",VLOOKUP(Hierarchisation!E1102,effectifs_hiver,7,FALSE),IF(Hierarchisation!K1102="Sud Ouest",VLOOKUP(Hierarchisation!E1102,effectifs_hiver,8,FALSE),"Erreur Région"))))))</f>
        <v>#N/A</v>
      </c>
      <c r="V1102" s="17" t="e">
        <f>IF(W1102="Transit","Transit",IF(W1102="hiver",VLOOKUP(E1102,'EFFECTIFS Hiver'!$A:$I,9,FALSE),IF(W1102="été",VLOOKUP(E1102,'EFFECTIFS Eté'!$A:$I,9,FALSE),"Erreur saison")))</f>
        <v>#N/A</v>
      </c>
      <c r="W1102" s="18" t="e">
        <f>VLOOKUP(D1102,Listes!B:C,2,FALSE)</f>
        <v>#N/A</v>
      </c>
    </row>
    <row r="1103" spans="1:23" ht="15.75" customHeight="1">
      <c r="A1103" s="11"/>
      <c r="B1103" s="11"/>
      <c r="C1103" s="11"/>
      <c r="D1103" s="11"/>
      <c r="E1103" s="11"/>
      <c r="F1103" s="11"/>
      <c r="G1103" s="11" t="e">
        <f>VLOOKUP(E1103,TAXONS!B:C,2,FALSE)</f>
        <v>#N/A</v>
      </c>
      <c r="H1103" s="13">
        <f t="shared" si="88"/>
        <v>0</v>
      </c>
      <c r="I1103" s="12" t="e">
        <f t="shared" si="89"/>
        <v>#N/A</v>
      </c>
      <c r="J1103" s="14" t="e">
        <f t="shared" si="90"/>
        <v>#N/A</v>
      </c>
      <c r="K1103" s="15" t="e">
        <f>VLOOKUP(B1103,REGIONS!A:D,4,FALSE)</f>
        <v>#N/A</v>
      </c>
      <c r="L1103" s="19" t="e">
        <f>VLOOKUP(G1103,Sensibilité!$A:$L,12,FALSE)</f>
        <v>#N/A</v>
      </c>
      <c r="M1103" s="19" t="e">
        <f t="shared" si="91"/>
        <v>#N/A</v>
      </c>
      <c r="N1103" s="19" t="e">
        <f t="shared" si="92"/>
        <v>#N/A</v>
      </c>
      <c r="O1103" s="15" t="str">
        <f>IF(D1103=Listes!$B$6,"SWARMING",IF(OR(D1103=Listes!$B$1,D1103=Listes!$B$2,D1103=Listes!$B$5),2,IF(OR(D1103=Listes!$B$3,D1103=Listes!$B$4),1,"erreur colonne D")))</f>
        <v>SWARMING</v>
      </c>
      <c r="P1103" s="15" t="e">
        <f>IF(OR(W1103="Hiver",W1103="Transit"),VLOOKUP(E1103,IC!A:E,4,FALSE),IF(W1103="été",VLOOKUP(E1103,IC!A:E,3,FALSE),"erreur"))</f>
        <v>#N/A</v>
      </c>
      <c r="Q1103" s="15" t="e">
        <f>IF(P1103="NR",0,IF(F1103&lt;5,0,IF(P1103=1,VLOOKUP(F1103,IC!$G$1:$I$8,3,TRUE),
IF(P1103=2,VLOOKUP(F1103,IC!$K$1:$M$8,3,TRUE),
IF(P1103=3,VLOOKUP(F1103,IC!$O$1:$Q$8,3,TRUE),IF(P1103=4,VLOOKUP(F1103,IC!$S$2:$U$9,3,TRUE),
"erreur"))))))</f>
        <v>#N/A</v>
      </c>
      <c r="R1103" s="16" t="e">
        <f>IF(OR(V1103="NA",V1103="Transit",V1103&lt;Listes!$F$1),"non applicable",F1103/V1103)</f>
        <v>#N/A</v>
      </c>
      <c r="S1103" s="16" t="e">
        <f>IF(W1103="Transit","Non applicable",IF(AND(W1103="été",T1103&gt;Listes!F1102),F1103/T1103,IF(AND(W1103="Hiver",Hierarchisation!U1103&gt;Listes!F1102),F1103/U1103,"non applicable")))</f>
        <v>#N/A</v>
      </c>
      <c r="T1103" s="17" t="e">
        <f>IF(K1103="Centre",VLOOKUP(E1103,effectifs_ete,3,FALSE),IF(Hierarchisation!K1103="Grand Nord",VLOOKUP(Hierarchisation!E1103,effectifs_ete,4,FALSE),IF(Hierarchisation!K1103="Nord Est",VLOOKUP(Hierarchisation!E1103,effectifs_ete,5,FALSE),IF(Hierarchisation!K1103="Nord Ouest",VLOOKUP(Hierarchisation!E1103,effectifs_ete,6,FALSE),IF(Hierarchisation!K1103="Sud Est",VLOOKUP(Hierarchisation!E1103,effectifs_ete,7,FALSE),IF(Hierarchisation!K1103="Sud Ouest",VLOOKUP(Hierarchisation!E1103,effectifs_ete,8,FALSE),"Erreur Région"))))))</f>
        <v>#N/A</v>
      </c>
      <c r="U1103" s="17" t="e">
        <f>IF(K1103="Centre",VLOOKUP(E1103,effectifs_hiver,3,FALSE),IF(Hierarchisation!K1103="Grand Nord",VLOOKUP(Hierarchisation!E1103,effectifs_hiver,4,FALSE),IF(Hierarchisation!K1103="Nord Est",VLOOKUP(Hierarchisation!E1103,effectifs_hiver,5,FALSE),IF(Hierarchisation!K1103="Nord Ouest",VLOOKUP(Hierarchisation!E1103,effectifs_hiver,6,FALSE),IF(Hierarchisation!K1103="Sud Est",VLOOKUP(Hierarchisation!E1103,effectifs_hiver,7,FALSE),IF(Hierarchisation!K1103="Sud Ouest",VLOOKUP(Hierarchisation!E1103,effectifs_hiver,8,FALSE),"Erreur Région"))))))</f>
        <v>#N/A</v>
      </c>
      <c r="V1103" s="17" t="e">
        <f>IF(W1103="Transit","Transit",IF(W1103="hiver",VLOOKUP(E1103,'EFFECTIFS Hiver'!$A:$I,9,FALSE),IF(W1103="été",VLOOKUP(E1103,'EFFECTIFS Eté'!$A:$I,9,FALSE),"Erreur saison")))</f>
        <v>#N/A</v>
      </c>
      <c r="W1103" s="18" t="e">
        <f>VLOOKUP(D1103,Listes!B:C,2,FALSE)</f>
        <v>#N/A</v>
      </c>
    </row>
    <row r="1104" spans="1:23" ht="15.75" customHeight="1">
      <c r="A1104" s="11"/>
      <c r="B1104" s="11"/>
      <c r="C1104" s="11"/>
      <c r="D1104" s="11"/>
      <c r="E1104" s="11"/>
      <c r="F1104" s="11"/>
      <c r="G1104" s="11" t="e">
        <f>VLOOKUP(E1104,TAXONS!B:C,2,FALSE)</f>
        <v>#N/A</v>
      </c>
      <c r="H1104" s="13">
        <f t="shared" si="88"/>
        <v>0</v>
      </c>
      <c r="I1104" s="12" t="e">
        <f t="shared" si="89"/>
        <v>#N/A</v>
      </c>
      <c r="J1104" s="14" t="e">
        <f t="shared" si="90"/>
        <v>#N/A</v>
      </c>
      <c r="K1104" s="15" t="e">
        <f>VLOOKUP(B1104,REGIONS!A:D,4,FALSE)</f>
        <v>#N/A</v>
      </c>
      <c r="L1104" s="19" t="e">
        <f>VLOOKUP(G1104,Sensibilité!$A:$L,12,FALSE)</f>
        <v>#N/A</v>
      </c>
      <c r="M1104" s="19" t="e">
        <f t="shared" si="91"/>
        <v>#N/A</v>
      </c>
      <c r="N1104" s="19" t="e">
        <f t="shared" si="92"/>
        <v>#N/A</v>
      </c>
      <c r="O1104" s="15" t="str">
        <f>IF(D1104=Listes!$B$6,"SWARMING",IF(OR(D1104=Listes!$B$1,D1104=Listes!$B$2,D1104=Listes!$B$5),2,IF(OR(D1104=Listes!$B$3,D1104=Listes!$B$4),1,"erreur colonne D")))</f>
        <v>SWARMING</v>
      </c>
      <c r="P1104" s="15" t="e">
        <f>IF(OR(W1104="Hiver",W1104="Transit"),VLOOKUP(E1104,IC!A:E,4,FALSE),IF(W1104="été",VLOOKUP(E1104,IC!A:E,3,FALSE),"erreur"))</f>
        <v>#N/A</v>
      </c>
      <c r="Q1104" s="15" t="e">
        <f>IF(P1104="NR",0,IF(F1104&lt;5,0,IF(P1104=1,VLOOKUP(F1104,IC!$G$1:$I$8,3,TRUE),
IF(P1104=2,VLOOKUP(F1104,IC!$K$1:$M$8,3,TRUE),
IF(P1104=3,VLOOKUP(F1104,IC!$O$1:$Q$8,3,TRUE),IF(P1104=4,VLOOKUP(F1104,IC!$S$2:$U$9,3,TRUE),
"erreur"))))))</f>
        <v>#N/A</v>
      </c>
      <c r="R1104" s="16" t="e">
        <f>IF(OR(V1104="NA",V1104="Transit",V1104&lt;Listes!$F$1),"non applicable",F1104/V1104)</f>
        <v>#N/A</v>
      </c>
      <c r="S1104" s="16" t="e">
        <f>IF(W1104="Transit","Non applicable",IF(AND(W1104="été",T1104&gt;Listes!F1103),F1104/T1104,IF(AND(W1104="Hiver",Hierarchisation!U1104&gt;Listes!F1103),F1104/U1104,"non applicable")))</f>
        <v>#N/A</v>
      </c>
      <c r="T1104" s="17" t="e">
        <f>IF(K1104="Centre",VLOOKUP(E1104,effectifs_ete,3,FALSE),IF(Hierarchisation!K1104="Grand Nord",VLOOKUP(Hierarchisation!E1104,effectifs_ete,4,FALSE),IF(Hierarchisation!K1104="Nord Est",VLOOKUP(Hierarchisation!E1104,effectifs_ete,5,FALSE),IF(Hierarchisation!K1104="Nord Ouest",VLOOKUP(Hierarchisation!E1104,effectifs_ete,6,FALSE),IF(Hierarchisation!K1104="Sud Est",VLOOKUP(Hierarchisation!E1104,effectifs_ete,7,FALSE),IF(Hierarchisation!K1104="Sud Ouest",VLOOKUP(Hierarchisation!E1104,effectifs_ete,8,FALSE),"Erreur Région"))))))</f>
        <v>#N/A</v>
      </c>
      <c r="U1104" s="17" t="e">
        <f>IF(K1104="Centre",VLOOKUP(E1104,effectifs_hiver,3,FALSE),IF(Hierarchisation!K1104="Grand Nord",VLOOKUP(Hierarchisation!E1104,effectifs_hiver,4,FALSE),IF(Hierarchisation!K1104="Nord Est",VLOOKUP(Hierarchisation!E1104,effectifs_hiver,5,FALSE),IF(Hierarchisation!K1104="Nord Ouest",VLOOKUP(Hierarchisation!E1104,effectifs_hiver,6,FALSE),IF(Hierarchisation!K1104="Sud Est",VLOOKUP(Hierarchisation!E1104,effectifs_hiver,7,FALSE),IF(Hierarchisation!K1104="Sud Ouest",VLOOKUP(Hierarchisation!E1104,effectifs_hiver,8,FALSE),"Erreur Région"))))))</f>
        <v>#N/A</v>
      </c>
      <c r="V1104" s="17" t="e">
        <f>IF(W1104="Transit","Transit",IF(W1104="hiver",VLOOKUP(E1104,'EFFECTIFS Hiver'!$A:$I,9,FALSE),IF(W1104="été",VLOOKUP(E1104,'EFFECTIFS Eté'!$A:$I,9,FALSE),"Erreur saison")))</f>
        <v>#N/A</v>
      </c>
      <c r="W1104" s="18" t="e">
        <f>VLOOKUP(D1104,Listes!B:C,2,FALSE)</f>
        <v>#N/A</v>
      </c>
    </row>
    <row r="1105" spans="1:23" ht="15.75" customHeight="1">
      <c r="A1105" s="11"/>
      <c r="B1105" s="11"/>
      <c r="C1105" s="11"/>
      <c r="D1105" s="11"/>
      <c r="E1105" s="11"/>
      <c r="F1105" s="11"/>
      <c r="G1105" s="11" t="e">
        <f>VLOOKUP(E1105,TAXONS!B:C,2,FALSE)</f>
        <v>#N/A</v>
      </c>
      <c r="H1105" s="13">
        <f t="shared" si="88"/>
        <v>0</v>
      </c>
      <c r="I1105" s="12" t="e">
        <f t="shared" si="89"/>
        <v>#N/A</v>
      </c>
      <c r="J1105" s="14" t="e">
        <f t="shared" si="90"/>
        <v>#N/A</v>
      </c>
      <c r="K1105" s="15" t="e">
        <f>VLOOKUP(B1105,REGIONS!A:D,4,FALSE)</f>
        <v>#N/A</v>
      </c>
      <c r="L1105" s="19" t="e">
        <f>VLOOKUP(G1105,Sensibilité!$A:$L,12,FALSE)</f>
        <v>#N/A</v>
      </c>
      <c r="M1105" s="19" t="e">
        <f t="shared" si="91"/>
        <v>#N/A</v>
      </c>
      <c r="N1105" s="19" t="e">
        <f t="shared" si="92"/>
        <v>#N/A</v>
      </c>
      <c r="O1105" s="15" t="str">
        <f>IF(D1105=Listes!$B$6,"SWARMING",IF(OR(D1105=Listes!$B$1,D1105=Listes!$B$2,D1105=Listes!$B$5),2,IF(OR(D1105=Listes!$B$3,D1105=Listes!$B$4),1,"erreur colonne D")))</f>
        <v>SWARMING</v>
      </c>
      <c r="P1105" s="15" t="e">
        <f>IF(OR(W1105="Hiver",W1105="Transit"),VLOOKUP(E1105,IC!A:E,4,FALSE),IF(W1105="été",VLOOKUP(E1105,IC!A:E,3,FALSE),"erreur"))</f>
        <v>#N/A</v>
      </c>
      <c r="Q1105" s="15" t="e">
        <f>IF(P1105="NR",0,IF(F1105&lt;5,0,IF(P1105=1,VLOOKUP(F1105,IC!$G$1:$I$8,3,TRUE),
IF(P1105=2,VLOOKUP(F1105,IC!$K$1:$M$8,3,TRUE),
IF(P1105=3,VLOOKUP(F1105,IC!$O$1:$Q$8,3,TRUE),IF(P1105=4,VLOOKUP(F1105,IC!$S$2:$U$9,3,TRUE),
"erreur"))))))</f>
        <v>#N/A</v>
      </c>
      <c r="R1105" s="16" t="e">
        <f>IF(OR(V1105="NA",V1105="Transit",V1105&lt;Listes!$F$1),"non applicable",F1105/V1105)</f>
        <v>#N/A</v>
      </c>
      <c r="S1105" s="16" t="e">
        <f>IF(W1105="Transit","Non applicable",IF(AND(W1105="été",T1105&gt;Listes!F1104),F1105/T1105,IF(AND(W1105="Hiver",Hierarchisation!U1105&gt;Listes!F1104),F1105/U1105,"non applicable")))</f>
        <v>#N/A</v>
      </c>
      <c r="T1105" s="17" t="e">
        <f>IF(K1105="Centre",VLOOKUP(E1105,effectifs_ete,3,FALSE),IF(Hierarchisation!K1105="Grand Nord",VLOOKUP(Hierarchisation!E1105,effectifs_ete,4,FALSE),IF(Hierarchisation!K1105="Nord Est",VLOOKUP(Hierarchisation!E1105,effectifs_ete,5,FALSE),IF(Hierarchisation!K1105="Nord Ouest",VLOOKUP(Hierarchisation!E1105,effectifs_ete,6,FALSE),IF(Hierarchisation!K1105="Sud Est",VLOOKUP(Hierarchisation!E1105,effectifs_ete,7,FALSE),IF(Hierarchisation!K1105="Sud Ouest",VLOOKUP(Hierarchisation!E1105,effectifs_ete,8,FALSE),"Erreur Région"))))))</f>
        <v>#N/A</v>
      </c>
      <c r="U1105" s="17" t="e">
        <f>IF(K1105="Centre",VLOOKUP(E1105,effectifs_hiver,3,FALSE),IF(Hierarchisation!K1105="Grand Nord",VLOOKUP(Hierarchisation!E1105,effectifs_hiver,4,FALSE),IF(Hierarchisation!K1105="Nord Est",VLOOKUP(Hierarchisation!E1105,effectifs_hiver,5,FALSE),IF(Hierarchisation!K1105="Nord Ouest",VLOOKUP(Hierarchisation!E1105,effectifs_hiver,6,FALSE),IF(Hierarchisation!K1105="Sud Est",VLOOKUP(Hierarchisation!E1105,effectifs_hiver,7,FALSE),IF(Hierarchisation!K1105="Sud Ouest",VLOOKUP(Hierarchisation!E1105,effectifs_hiver,8,FALSE),"Erreur Région"))))))</f>
        <v>#N/A</v>
      </c>
      <c r="V1105" s="17" t="e">
        <f>IF(W1105="Transit","Transit",IF(W1105="hiver",VLOOKUP(E1105,'EFFECTIFS Hiver'!$A:$I,9,FALSE),IF(W1105="été",VLOOKUP(E1105,'EFFECTIFS Eté'!$A:$I,9,FALSE),"Erreur saison")))</f>
        <v>#N/A</v>
      </c>
      <c r="W1105" s="18" t="e">
        <f>VLOOKUP(D1105,Listes!B:C,2,FALSE)</f>
        <v>#N/A</v>
      </c>
    </row>
    <row r="1106" spans="1:23" ht="15.75" customHeight="1">
      <c r="A1106" s="11"/>
      <c r="B1106" s="11"/>
      <c r="C1106" s="11"/>
      <c r="D1106" s="11"/>
      <c r="E1106" s="11"/>
      <c r="F1106" s="11"/>
      <c r="G1106" s="11" t="e">
        <f>VLOOKUP(E1106,TAXONS!B:C,2,FALSE)</f>
        <v>#N/A</v>
      </c>
      <c r="H1106" s="13">
        <f t="shared" si="88"/>
        <v>0</v>
      </c>
      <c r="I1106" s="12" t="e">
        <f t="shared" si="89"/>
        <v>#N/A</v>
      </c>
      <c r="J1106" s="14" t="e">
        <f t="shared" si="90"/>
        <v>#N/A</v>
      </c>
      <c r="K1106" s="15" t="e">
        <f>VLOOKUP(B1106,REGIONS!A:D,4,FALSE)</f>
        <v>#N/A</v>
      </c>
      <c r="L1106" s="19" t="e">
        <f>VLOOKUP(G1106,Sensibilité!$A:$L,12,FALSE)</f>
        <v>#N/A</v>
      </c>
      <c r="M1106" s="19" t="e">
        <f t="shared" si="91"/>
        <v>#N/A</v>
      </c>
      <c r="N1106" s="19" t="e">
        <f t="shared" si="92"/>
        <v>#N/A</v>
      </c>
      <c r="O1106" s="15" t="str">
        <f>IF(D1106=Listes!$B$6,"SWARMING",IF(OR(D1106=Listes!$B$1,D1106=Listes!$B$2,D1106=Listes!$B$5),2,IF(OR(D1106=Listes!$B$3,D1106=Listes!$B$4),1,"erreur colonne D")))</f>
        <v>SWARMING</v>
      </c>
      <c r="P1106" s="15" t="e">
        <f>IF(OR(W1106="Hiver",W1106="Transit"),VLOOKUP(E1106,IC!A:E,4,FALSE),IF(W1106="été",VLOOKUP(E1106,IC!A:E,3,FALSE),"erreur"))</f>
        <v>#N/A</v>
      </c>
      <c r="Q1106" s="15" t="e">
        <f>IF(P1106="NR",0,IF(F1106&lt;5,0,IF(P1106=1,VLOOKUP(F1106,IC!$G$1:$I$8,3,TRUE),
IF(P1106=2,VLOOKUP(F1106,IC!$K$1:$M$8,3,TRUE),
IF(P1106=3,VLOOKUP(F1106,IC!$O$1:$Q$8,3,TRUE),IF(P1106=4,VLOOKUP(F1106,IC!$S$2:$U$9,3,TRUE),
"erreur"))))))</f>
        <v>#N/A</v>
      </c>
      <c r="R1106" s="16" t="e">
        <f>IF(OR(V1106="NA",V1106="Transit",V1106&lt;Listes!$F$1),"non applicable",F1106/V1106)</f>
        <v>#N/A</v>
      </c>
      <c r="S1106" s="16" t="e">
        <f>IF(W1106="Transit","Non applicable",IF(AND(W1106="été",T1106&gt;Listes!F1105),F1106/T1106,IF(AND(W1106="Hiver",Hierarchisation!U1106&gt;Listes!F1105),F1106/U1106,"non applicable")))</f>
        <v>#N/A</v>
      </c>
      <c r="T1106" s="17" t="e">
        <f>IF(K1106="Centre",VLOOKUP(E1106,effectifs_ete,3,FALSE),IF(Hierarchisation!K1106="Grand Nord",VLOOKUP(Hierarchisation!E1106,effectifs_ete,4,FALSE),IF(Hierarchisation!K1106="Nord Est",VLOOKUP(Hierarchisation!E1106,effectifs_ete,5,FALSE),IF(Hierarchisation!K1106="Nord Ouest",VLOOKUP(Hierarchisation!E1106,effectifs_ete,6,FALSE),IF(Hierarchisation!K1106="Sud Est",VLOOKUP(Hierarchisation!E1106,effectifs_ete,7,FALSE),IF(Hierarchisation!K1106="Sud Ouest",VLOOKUP(Hierarchisation!E1106,effectifs_ete,8,FALSE),"Erreur Région"))))))</f>
        <v>#N/A</v>
      </c>
      <c r="U1106" s="17" t="e">
        <f>IF(K1106="Centre",VLOOKUP(E1106,effectifs_hiver,3,FALSE),IF(Hierarchisation!K1106="Grand Nord",VLOOKUP(Hierarchisation!E1106,effectifs_hiver,4,FALSE),IF(Hierarchisation!K1106="Nord Est",VLOOKUP(Hierarchisation!E1106,effectifs_hiver,5,FALSE),IF(Hierarchisation!K1106="Nord Ouest",VLOOKUP(Hierarchisation!E1106,effectifs_hiver,6,FALSE),IF(Hierarchisation!K1106="Sud Est",VLOOKUP(Hierarchisation!E1106,effectifs_hiver,7,FALSE),IF(Hierarchisation!K1106="Sud Ouest",VLOOKUP(Hierarchisation!E1106,effectifs_hiver,8,FALSE),"Erreur Région"))))))</f>
        <v>#N/A</v>
      </c>
      <c r="V1106" s="17" t="e">
        <f>IF(W1106="Transit","Transit",IF(W1106="hiver",VLOOKUP(E1106,'EFFECTIFS Hiver'!$A:$I,9,FALSE),IF(W1106="été",VLOOKUP(E1106,'EFFECTIFS Eté'!$A:$I,9,FALSE),"Erreur saison")))</f>
        <v>#N/A</v>
      </c>
      <c r="W1106" s="18" t="e">
        <f>VLOOKUP(D1106,Listes!B:C,2,FALSE)</f>
        <v>#N/A</v>
      </c>
    </row>
    <row r="1107" spans="1:23" ht="15.75" customHeight="1">
      <c r="A1107" s="11"/>
      <c r="B1107" s="11"/>
      <c r="C1107" s="11"/>
      <c r="D1107" s="11"/>
      <c r="E1107" s="11"/>
      <c r="F1107" s="11"/>
      <c r="G1107" s="11" t="e">
        <f>VLOOKUP(E1107,TAXONS!B:C,2,FALSE)</f>
        <v>#N/A</v>
      </c>
      <c r="H1107" s="13">
        <f t="shared" si="88"/>
        <v>0</v>
      </c>
      <c r="I1107" s="12" t="e">
        <f t="shared" si="89"/>
        <v>#N/A</v>
      </c>
      <c r="J1107" s="14" t="e">
        <f t="shared" si="90"/>
        <v>#N/A</v>
      </c>
      <c r="K1107" s="15" t="e">
        <f>VLOOKUP(B1107,REGIONS!A:D,4,FALSE)</f>
        <v>#N/A</v>
      </c>
      <c r="L1107" s="19" t="e">
        <f>VLOOKUP(G1107,Sensibilité!$A:$L,12,FALSE)</f>
        <v>#N/A</v>
      </c>
      <c r="M1107" s="19" t="e">
        <f t="shared" si="91"/>
        <v>#N/A</v>
      </c>
      <c r="N1107" s="19" t="e">
        <f t="shared" si="92"/>
        <v>#N/A</v>
      </c>
      <c r="O1107" s="15" t="str">
        <f>IF(D1107=Listes!$B$6,"SWARMING",IF(OR(D1107=Listes!$B$1,D1107=Listes!$B$2,D1107=Listes!$B$5),2,IF(OR(D1107=Listes!$B$3,D1107=Listes!$B$4),1,"erreur colonne D")))</f>
        <v>SWARMING</v>
      </c>
      <c r="P1107" s="15" t="e">
        <f>IF(OR(W1107="Hiver",W1107="Transit"),VLOOKUP(E1107,IC!A:E,4,FALSE),IF(W1107="été",VLOOKUP(E1107,IC!A:E,3,FALSE),"erreur"))</f>
        <v>#N/A</v>
      </c>
      <c r="Q1107" s="15" t="e">
        <f>IF(P1107="NR",0,IF(F1107&lt;5,0,IF(P1107=1,VLOOKUP(F1107,IC!$G$1:$I$8,3,TRUE),
IF(P1107=2,VLOOKUP(F1107,IC!$K$1:$M$8,3,TRUE),
IF(P1107=3,VLOOKUP(F1107,IC!$O$1:$Q$8,3,TRUE),IF(P1107=4,VLOOKUP(F1107,IC!$S$2:$U$9,3,TRUE),
"erreur"))))))</f>
        <v>#N/A</v>
      </c>
      <c r="R1107" s="16" t="e">
        <f>IF(OR(V1107="NA",V1107="Transit",V1107&lt;Listes!$F$1),"non applicable",F1107/V1107)</f>
        <v>#N/A</v>
      </c>
      <c r="S1107" s="16" t="e">
        <f>IF(W1107="Transit","Non applicable",IF(AND(W1107="été",T1107&gt;Listes!F1106),F1107/T1107,IF(AND(W1107="Hiver",Hierarchisation!U1107&gt;Listes!F1106),F1107/U1107,"non applicable")))</f>
        <v>#N/A</v>
      </c>
      <c r="T1107" s="17" t="e">
        <f>IF(K1107="Centre",VLOOKUP(E1107,effectifs_ete,3,FALSE),IF(Hierarchisation!K1107="Grand Nord",VLOOKUP(Hierarchisation!E1107,effectifs_ete,4,FALSE),IF(Hierarchisation!K1107="Nord Est",VLOOKUP(Hierarchisation!E1107,effectifs_ete,5,FALSE),IF(Hierarchisation!K1107="Nord Ouest",VLOOKUP(Hierarchisation!E1107,effectifs_ete,6,FALSE),IF(Hierarchisation!K1107="Sud Est",VLOOKUP(Hierarchisation!E1107,effectifs_ete,7,FALSE),IF(Hierarchisation!K1107="Sud Ouest",VLOOKUP(Hierarchisation!E1107,effectifs_ete,8,FALSE),"Erreur Région"))))))</f>
        <v>#N/A</v>
      </c>
      <c r="U1107" s="17" t="e">
        <f>IF(K1107="Centre",VLOOKUP(E1107,effectifs_hiver,3,FALSE),IF(Hierarchisation!K1107="Grand Nord",VLOOKUP(Hierarchisation!E1107,effectifs_hiver,4,FALSE),IF(Hierarchisation!K1107="Nord Est",VLOOKUP(Hierarchisation!E1107,effectifs_hiver,5,FALSE),IF(Hierarchisation!K1107="Nord Ouest",VLOOKUP(Hierarchisation!E1107,effectifs_hiver,6,FALSE),IF(Hierarchisation!K1107="Sud Est",VLOOKUP(Hierarchisation!E1107,effectifs_hiver,7,FALSE),IF(Hierarchisation!K1107="Sud Ouest",VLOOKUP(Hierarchisation!E1107,effectifs_hiver,8,FALSE),"Erreur Région"))))))</f>
        <v>#N/A</v>
      </c>
      <c r="V1107" s="17" t="e">
        <f>IF(W1107="Transit","Transit",IF(W1107="hiver",VLOOKUP(E1107,'EFFECTIFS Hiver'!$A:$I,9,FALSE),IF(W1107="été",VLOOKUP(E1107,'EFFECTIFS Eté'!$A:$I,9,FALSE),"Erreur saison")))</f>
        <v>#N/A</v>
      </c>
      <c r="W1107" s="18" t="e">
        <f>VLOOKUP(D1107,Listes!B:C,2,FALSE)</f>
        <v>#N/A</v>
      </c>
    </row>
    <row r="1108" spans="1:23" ht="15.75" customHeight="1">
      <c r="A1108" s="11"/>
      <c r="B1108" s="11"/>
      <c r="C1108" s="11"/>
      <c r="D1108" s="11"/>
      <c r="E1108" s="11"/>
      <c r="F1108" s="11"/>
      <c r="G1108" s="11" t="e">
        <f>VLOOKUP(E1108,TAXONS!B:C,2,FALSE)</f>
        <v>#N/A</v>
      </c>
      <c r="H1108" s="13">
        <f t="shared" si="88"/>
        <v>0</v>
      </c>
      <c r="I1108" s="12" t="e">
        <f t="shared" si="89"/>
        <v>#N/A</v>
      </c>
      <c r="J1108" s="14" t="e">
        <f t="shared" si="90"/>
        <v>#N/A</v>
      </c>
      <c r="K1108" s="15" t="e">
        <f>VLOOKUP(B1108,REGIONS!A:D,4,FALSE)</f>
        <v>#N/A</v>
      </c>
      <c r="L1108" s="19" t="e">
        <f>VLOOKUP(G1108,Sensibilité!$A:$L,12,FALSE)</f>
        <v>#N/A</v>
      </c>
      <c r="M1108" s="19" t="e">
        <f t="shared" si="91"/>
        <v>#N/A</v>
      </c>
      <c r="N1108" s="19" t="e">
        <f t="shared" si="92"/>
        <v>#N/A</v>
      </c>
      <c r="O1108" s="15" t="str">
        <f>IF(D1108=Listes!$B$6,"SWARMING",IF(OR(D1108=Listes!$B$1,D1108=Listes!$B$2,D1108=Listes!$B$5),2,IF(OR(D1108=Listes!$B$3,D1108=Listes!$B$4),1,"erreur colonne D")))</f>
        <v>SWARMING</v>
      </c>
      <c r="P1108" s="15" t="e">
        <f>IF(OR(W1108="Hiver",W1108="Transit"),VLOOKUP(E1108,IC!A:E,4,FALSE),IF(W1108="été",VLOOKUP(E1108,IC!A:E,3,FALSE),"erreur"))</f>
        <v>#N/A</v>
      </c>
      <c r="Q1108" s="15" t="e">
        <f>IF(P1108="NR",0,IF(F1108&lt;5,0,IF(P1108=1,VLOOKUP(F1108,IC!$G$1:$I$8,3,TRUE),
IF(P1108=2,VLOOKUP(F1108,IC!$K$1:$M$8,3,TRUE),
IF(P1108=3,VLOOKUP(F1108,IC!$O$1:$Q$8,3,TRUE),IF(P1108=4,VLOOKUP(F1108,IC!$S$2:$U$9,3,TRUE),
"erreur"))))))</f>
        <v>#N/A</v>
      </c>
      <c r="R1108" s="16" t="e">
        <f>IF(OR(V1108="NA",V1108="Transit",V1108&lt;Listes!$F$1),"non applicable",F1108/V1108)</f>
        <v>#N/A</v>
      </c>
      <c r="S1108" s="16" t="e">
        <f>IF(W1108="Transit","Non applicable",IF(AND(W1108="été",T1108&gt;Listes!F1107),F1108/T1108,IF(AND(W1108="Hiver",Hierarchisation!U1108&gt;Listes!F1107),F1108/U1108,"non applicable")))</f>
        <v>#N/A</v>
      </c>
      <c r="T1108" s="17" t="e">
        <f>IF(K1108="Centre",VLOOKUP(E1108,effectifs_ete,3,FALSE),IF(Hierarchisation!K1108="Grand Nord",VLOOKUP(Hierarchisation!E1108,effectifs_ete,4,FALSE),IF(Hierarchisation!K1108="Nord Est",VLOOKUP(Hierarchisation!E1108,effectifs_ete,5,FALSE),IF(Hierarchisation!K1108="Nord Ouest",VLOOKUP(Hierarchisation!E1108,effectifs_ete,6,FALSE),IF(Hierarchisation!K1108="Sud Est",VLOOKUP(Hierarchisation!E1108,effectifs_ete,7,FALSE),IF(Hierarchisation!K1108="Sud Ouest",VLOOKUP(Hierarchisation!E1108,effectifs_ete,8,FALSE),"Erreur Région"))))))</f>
        <v>#N/A</v>
      </c>
      <c r="U1108" s="17" t="e">
        <f>IF(K1108="Centre",VLOOKUP(E1108,effectifs_hiver,3,FALSE),IF(Hierarchisation!K1108="Grand Nord",VLOOKUP(Hierarchisation!E1108,effectifs_hiver,4,FALSE),IF(Hierarchisation!K1108="Nord Est",VLOOKUP(Hierarchisation!E1108,effectifs_hiver,5,FALSE),IF(Hierarchisation!K1108="Nord Ouest",VLOOKUP(Hierarchisation!E1108,effectifs_hiver,6,FALSE),IF(Hierarchisation!K1108="Sud Est",VLOOKUP(Hierarchisation!E1108,effectifs_hiver,7,FALSE),IF(Hierarchisation!K1108="Sud Ouest",VLOOKUP(Hierarchisation!E1108,effectifs_hiver,8,FALSE),"Erreur Région"))))))</f>
        <v>#N/A</v>
      </c>
      <c r="V1108" s="17" t="e">
        <f>IF(W1108="Transit","Transit",IF(W1108="hiver",VLOOKUP(E1108,'EFFECTIFS Hiver'!$A:$I,9,FALSE),IF(W1108="été",VLOOKUP(E1108,'EFFECTIFS Eté'!$A:$I,9,FALSE),"Erreur saison")))</f>
        <v>#N/A</v>
      </c>
      <c r="W1108" s="18" t="e">
        <f>VLOOKUP(D1108,Listes!B:C,2,FALSE)</f>
        <v>#N/A</v>
      </c>
    </row>
    <row r="1109" spans="1:23" ht="15.75" customHeight="1">
      <c r="A1109" s="11"/>
      <c r="B1109" s="11"/>
      <c r="C1109" s="11"/>
      <c r="D1109" s="11"/>
      <c r="E1109" s="11"/>
      <c r="F1109" s="11"/>
      <c r="G1109" s="11" t="e">
        <f>VLOOKUP(E1109,TAXONS!B:C,2,FALSE)</f>
        <v>#N/A</v>
      </c>
      <c r="H1109" s="13">
        <f t="shared" si="88"/>
        <v>0</v>
      </c>
      <c r="I1109" s="12" t="e">
        <f t="shared" si="89"/>
        <v>#N/A</v>
      </c>
      <c r="J1109" s="14" t="e">
        <f t="shared" si="90"/>
        <v>#N/A</v>
      </c>
      <c r="K1109" s="15" t="e">
        <f>VLOOKUP(B1109,REGIONS!A:D,4,FALSE)</f>
        <v>#N/A</v>
      </c>
      <c r="L1109" s="19" t="e">
        <f>VLOOKUP(G1109,Sensibilité!$A:$L,12,FALSE)</f>
        <v>#N/A</v>
      </c>
      <c r="M1109" s="19" t="e">
        <f t="shared" si="91"/>
        <v>#N/A</v>
      </c>
      <c r="N1109" s="19" t="e">
        <f t="shared" si="92"/>
        <v>#N/A</v>
      </c>
      <c r="O1109" s="15" t="str">
        <f>IF(D1109=Listes!$B$6,"SWARMING",IF(OR(D1109=Listes!$B$1,D1109=Listes!$B$2,D1109=Listes!$B$5),2,IF(OR(D1109=Listes!$B$3,D1109=Listes!$B$4),1,"erreur colonne D")))</f>
        <v>SWARMING</v>
      </c>
      <c r="P1109" s="15" t="e">
        <f>IF(OR(W1109="Hiver",W1109="Transit"),VLOOKUP(E1109,IC!A:E,4,FALSE),IF(W1109="été",VLOOKUP(E1109,IC!A:E,3,FALSE),"erreur"))</f>
        <v>#N/A</v>
      </c>
      <c r="Q1109" s="15" t="e">
        <f>IF(P1109="NR",0,IF(F1109&lt;5,0,IF(P1109=1,VLOOKUP(F1109,IC!$G$1:$I$8,3,TRUE),
IF(P1109=2,VLOOKUP(F1109,IC!$K$1:$M$8,3,TRUE),
IF(P1109=3,VLOOKUP(F1109,IC!$O$1:$Q$8,3,TRUE),IF(P1109=4,VLOOKUP(F1109,IC!$S$2:$U$9,3,TRUE),
"erreur"))))))</f>
        <v>#N/A</v>
      </c>
      <c r="R1109" s="16" t="e">
        <f>IF(OR(V1109="NA",V1109="Transit",V1109&lt;Listes!$F$1),"non applicable",F1109/V1109)</f>
        <v>#N/A</v>
      </c>
      <c r="S1109" s="16" t="e">
        <f>IF(W1109="Transit","Non applicable",IF(AND(W1109="été",T1109&gt;Listes!F1108),F1109/T1109,IF(AND(W1109="Hiver",Hierarchisation!U1109&gt;Listes!F1108),F1109/U1109,"non applicable")))</f>
        <v>#N/A</v>
      </c>
      <c r="T1109" s="17" t="e">
        <f>IF(K1109="Centre",VLOOKUP(E1109,effectifs_ete,3,FALSE),IF(Hierarchisation!K1109="Grand Nord",VLOOKUP(Hierarchisation!E1109,effectifs_ete,4,FALSE),IF(Hierarchisation!K1109="Nord Est",VLOOKUP(Hierarchisation!E1109,effectifs_ete,5,FALSE),IF(Hierarchisation!K1109="Nord Ouest",VLOOKUP(Hierarchisation!E1109,effectifs_ete,6,FALSE),IF(Hierarchisation!K1109="Sud Est",VLOOKUP(Hierarchisation!E1109,effectifs_ete,7,FALSE),IF(Hierarchisation!K1109="Sud Ouest",VLOOKUP(Hierarchisation!E1109,effectifs_ete,8,FALSE),"Erreur Région"))))))</f>
        <v>#N/A</v>
      </c>
      <c r="U1109" s="17" t="e">
        <f>IF(K1109="Centre",VLOOKUP(E1109,effectifs_hiver,3,FALSE),IF(Hierarchisation!K1109="Grand Nord",VLOOKUP(Hierarchisation!E1109,effectifs_hiver,4,FALSE),IF(Hierarchisation!K1109="Nord Est",VLOOKUP(Hierarchisation!E1109,effectifs_hiver,5,FALSE),IF(Hierarchisation!K1109="Nord Ouest",VLOOKUP(Hierarchisation!E1109,effectifs_hiver,6,FALSE),IF(Hierarchisation!K1109="Sud Est",VLOOKUP(Hierarchisation!E1109,effectifs_hiver,7,FALSE),IF(Hierarchisation!K1109="Sud Ouest",VLOOKUP(Hierarchisation!E1109,effectifs_hiver,8,FALSE),"Erreur Région"))))))</f>
        <v>#N/A</v>
      </c>
      <c r="V1109" s="17" t="e">
        <f>IF(W1109="Transit","Transit",IF(W1109="hiver",VLOOKUP(E1109,'EFFECTIFS Hiver'!$A:$I,9,FALSE),IF(W1109="été",VLOOKUP(E1109,'EFFECTIFS Eté'!$A:$I,9,FALSE),"Erreur saison")))</f>
        <v>#N/A</v>
      </c>
      <c r="W1109" s="18" t="e">
        <f>VLOOKUP(D1109,Listes!B:C,2,FALSE)</f>
        <v>#N/A</v>
      </c>
    </row>
    <row r="1110" spans="1:23" ht="15.75" customHeight="1">
      <c r="A1110" s="11"/>
      <c r="B1110" s="11"/>
      <c r="C1110" s="11"/>
      <c r="D1110" s="11"/>
      <c r="E1110" s="11"/>
      <c r="F1110" s="11"/>
      <c r="G1110" s="11" t="e">
        <f>VLOOKUP(E1110,TAXONS!B:C,2,FALSE)</f>
        <v>#N/A</v>
      </c>
      <c r="H1110" s="13">
        <f t="shared" si="88"/>
        <v>0</v>
      </c>
      <c r="I1110" s="12" t="e">
        <f t="shared" si="89"/>
        <v>#N/A</v>
      </c>
      <c r="J1110" s="14" t="e">
        <f t="shared" si="90"/>
        <v>#N/A</v>
      </c>
      <c r="K1110" s="15" t="e">
        <f>VLOOKUP(B1110,REGIONS!A:D,4,FALSE)</f>
        <v>#N/A</v>
      </c>
      <c r="L1110" s="19" t="e">
        <f>VLOOKUP(G1110,Sensibilité!$A:$L,12,FALSE)</f>
        <v>#N/A</v>
      </c>
      <c r="M1110" s="19" t="e">
        <f t="shared" si="91"/>
        <v>#N/A</v>
      </c>
      <c r="N1110" s="19" t="e">
        <f t="shared" si="92"/>
        <v>#N/A</v>
      </c>
      <c r="O1110" s="15" t="str">
        <f>IF(D1110=Listes!$B$6,"SWARMING",IF(OR(D1110=Listes!$B$1,D1110=Listes!$B$2,D1110=Listes!$B$5),2,IF(OR(D1110=Listes!$B$3,D1110=Listes!$B$4),1,"erreur colonne D")))</f>
        <v>SWARMING</v>
      </c>
      <c r="P1110" s="15" t="e">
        <f>IF(OR(W1110="Hiver",W1110="Transit"),VLOOKUP(E1110,IC!A:E,4,FALSE),IF(W1110="été",VLOOKUP(E1110,IC!A:E,3,FALSE),"erreur"))</f>
        <v>#N/A</v>
      </c>
      <c r="Q1110" s="15" t="e">
        <f>IF(P1110="NR",0,IF(F1110&lt;5,0,IF(P1110=1,VLOOKUP(F1110,IC!$G$1:$I$8,3,TRUE),
IF(P1110=2,VLOOKUP(F1110,IC!$K$1:$M$8,3,TRUE),
IF(P1110=3,VLOOKUP(F1110,IC!$O$1:$Q$8,3,TRUE),IF(P1110=4,VLOOKUP(F1110,IC!$S$2:$U$9,3,TRUE),
"erreur"))))))</f>
        <v>#N/A</v>
      </c>
      <c r="R1110" s="16" t="e">
        <f>IF(OR(V1110="NA",V1110="Transit",V1110&lt;Listes!$F$1),"non applicable",F1110/V1110)</f>
        <v>#N/A</v>
      </c>
      <c r="S1110" s="16" t="e">
        <f>IF(W1110="Transit","Non applicable",IF(AND(W1110="été",T1110&gt;Listes!F1109),F1110/T1110,IF(AND(W1110="Hiver",Hierarchisation!U1110&gt;Listes!F1109),F1110/U1110,"non applicable")))</f>
        <v>#N/A</v>
      </c>
      <c r="T1110" s="17" t="e">
        <f>IF(K1110="Centre",VLOOKUP(E1110,effectifs_ete,3,FALSE),IF(Hierarchisation!K1110="Grand Nord",VLOOKUP(Hierarchisation!E1110,effectifs_ete,4,FALSE),IF(Hierarchisation!K1110="Nord Est",VLOOKUP(Hierarchisation!E1110,effectifs_ete,5,FALSE),IF(Hierarchisation!K1110="Nord Ouest",VLOOKUP(Hierarchisation!E1110,effectifs_ete,6,FALSE),IF(Hierarchisation!K1110="Sud Est",VLOOKUP(Hierarchisation!E1110,effectifs_ete,7,FALSE),IF(Hierarchisation!K1110="Sud Ouest",VLOOKUP(Hierarchisation!E1110,effectifs_ete,8,FALSE),"Erreur Région"))))))</f>
        <v>#N/A</v>
      </c>
      <c r="U1110" s="17" t="e">
        <f>IF(K1110="Centre",VLOOKUP(E1110,effectifs_hiver,3,FALSE),IF(Hierarchisation!K1110="Grand Nord",VLOOKUP(Hierarchisation!E1110,effectifs_hiver,4,FALSE),IF(Hierarchisation!K1110="Nord Est",VLOOKUP(Hierarchisation!E1110,effectifs_hiver,5,FALSE),IF(Hierarchisation!K1110="Nord Ouest",VLOOKUP(Hierarchisation!E1110,effectifs_hiver,6,FALSE),IF(Hierarchisation!K1110="Sud Est",VLOOKUP(Hierarchisation!E1110,effectifs_hiver,7,FALSE),IF(Hierarchisation!K1110="Sud Ouest",VLOOKUP(Hierarchisation!E1110,effectifs_hiver,8,FALSE),"Erreur Région"))))))</f>
        <v>#N/A</v>
      </c>
      <c r="V1110" s="17" t="e">
        <f>IF(W1110="Transit","Transit",IF(W1110="hiver",VLOOKUP(E1110,'EFFECTIFS Hiver'!$A:$I,9,FALSE),IF(W1110="été",VLOOKUP(E1110,'EFFECTIFS Eté'!$A:$I,9,FALSE),"Erreur saison")))</f>
        <v>#N/A</v>
      </c>
      <c r="W1110" s="18" t="e">
        <f>VLOOKUP(D1110,Listes!B:C,2,FALSE)</f>
        <v>#N/A</v>
      </c>
    </row>
    <row r="1111" spans="1:23" ht="15.75" customHeight="1">
      <c r="A1111" s="11"/>
      <c r="B1111" s="11"/>
      <c r="C1111" s="11"/>
      <c r="D1111" s="11"/>
      <c r="E1111" s="11"/>
      <c r="F1111" s="11"/>
      <c r="G1111" s="11" t="e">
        <f>VLOOKUP(E1111,TAXONS!B:C,2,FALSE)</f>
        <v>#N/A</v>
      </c>
      <c r="H1111" s="13">
        <f t="shared" si="88"/>
        <v>0</v>
      </c>
      <c r="I1111" s="12" t="e">
        <f t="shared" si="89"/>
        <v>#N/A</v>
      </c>
      <c r="J1111" s="14" t="e">
        <f t="shared" si="90"/>
        <v>#N/A</v>
      </c>
      <c r="K1111" s="15" t="e">
        <f>VLOOKUP(B1111,REGIONS!A:D,4,FALSE)</f>
        <v>#N/A</v>
      </c>
      <c r="L1111" s="19" t="e">
        <f>VLOOKUP(G1111,Sensibilité!$A:$L,12,FALSE)</f>
        <v>#N/A</v>
      </c>
      <c r="M1111" s="19" t="e">
        <f t="shared" si="91"/>
        <v>#N/A</v>
      </c>
      <c r="N1111" s="19" t="e">
        <f t="shared" si="92"/>
        <v>#N/A</v>
      </c>
      <c r="O1111" s="15" t="str">
        <f>IF(D1111=Listes!$B$6,"SWARMING",IF(OR(D1111=Listes!$B$1,D1111=Listes!$B$2,D1111=Listes!$B$5),2,IF(OR(D1111=Listes!$B$3,D1111=Listes!$B$4),1,"erreur colonne D")))</f>
        <v>SWARMING</v>
      </c>
      <c r="P1111" s="15" t="e">
        <f>IF(OR(W1111="Hiver",W1111="Transit"),VLOOKUP(E1111,IC!A:E,4,FALSE),IF(W1111="été",VLOOKUP(E1111,IC!A:E,3,FALSE),"erreur"))</f>
        <v>#N/A</v>
      </c>
      <c r="Q1111" s="15" t="e">
        <f>IF(P1111="NR",0,IF(F1111&lt;5,0,IF(P1111=1,VLOOKUP(F1111,IC!$G$1:$I$8,3,TRUE),
IF(P1111=2,VLOOKUP(F1111,IC!$K$1:$M$8,3,TRUE),
IF(P1111=3,VLOOKUP(F1111,IC!$O$1:$Q$8,3,TRUE),IF(P1111=4,VLOOKUP(F1111,IC!$S$2:$U$9,3,TRUE),
"erreur"))))))</f>
        <v>#N/A</v>
      </c>
      <c r="R1111" s="16" t="e">
        <f>IF(OR(V1111="NA",V1111="Transit",V1111&lt;Listes!$F$1),"non applicable",F1111/V1111)</f>
        <v>#N/A</v>
      </c>
      <c r="S1111" s="16" t="e">
        <f>IF(W1111="Transit","Non applicable",IF(AND(W1111="été",T1111&gt;Listes!F1110),F1111/T1111,IF(AND(W1111="Hiver",Hierarchisation!U1111&gt;Listes!F1110),F1111/U1111,"non applicable")))</f>
        <v>#N/A</v>
      </c>
      <c r="T1111" s="17" t="e">
        <f>IF(K1111="Centre",VLOOKUP(E1111,effectifs_ete,3,FALSE),IF(Hierarchisation!K1111="Grand Nord",VLOOKUP(Hierarchisation!E1111,effectifs_ete,4,FALSE),IF(Hierarchisation!K1111="Nord Est",VLOOKUP(Hierarchisation!E1111,effectifs_ete,5,FALSE),IF(Hierarchisation!K1111="Nord Ouest",VLOOKUP(Hierarchisation!E1111,effectifs_ete,6,FALSE),IF(Hierarchisation!K1111="Sud Est",VLOOKUP(Hierarchisation!E1111,effectifs_ete,7,FALSE),IF(Hierarchisation!K1111="Sud Ouest",VLOOKUP(Hierarchisation!E1111,effectifs_ete,8,FALSE),"Erreur Région"))))))</f>
        <v>#N/A</v>
      </c>
      <c r="U1111" s="17" t="e">
        <f>IF(K1111="Centre",VLOOKUP(E1111,effectifs_hiver,3,FALSE),IF(Hierarchisation!K1111="Grand Nord",VLOOKUP(Hierarchisation!E1111,effectifs_hiver,4,FALSE),IF(Hierarchisation!K1111="Nord Est",VLOOKUP(Hierarchisation!E1111,effectifs_hiver,5,FALSE),IF(Hierarchisation!K1111="Nord Ouest",VLOOKUP(Hierarchisation!E1111,effectifs_hiver,6,FALSE),IF(Hierarchisation!K1111="Sud Est",VLOOKUP(Hierarchisation!E1111,effectifs_hiver,7,FALSE),IF(Hierarchisation!K1111="Sud Ouest",VLOOKUP(Hierarchisation!E1111,effectifs_hiver,8,FALSE),"Erreur Région"))))))</f>
        <v>#N/A</v>
      </c>
      <c r="V1111" s="17" t="e">
        <f>IF(W1111="Transit","Transit",IF(W1111="hiver",VLOOKUP(E1111,'EFFECTIFS Hiver'!$A:$I,9,FALSE),IF(W1111="été",VLOOKUP(E1111,'EFFECTIFS Eté'!$A:$I,9,FALSE),"Erreur saison")))</f>
        <v>#N/A</v>
      </c>
      <c r="W1111" s="18" t="e">
        <f>VLOOKUP(D1111,Listes!B:C,2,FALSE)</f>
        <v>#N/A</v>
      </c>
    </row>
    <row r="1112" spans="1:23" ht="15.75" customHeight="1">
      <c r="A1112" s="11"/>
      <c r="B1112" s="11"/>
      <c r="C1112" s="11"/>
      <c r="D1112" s="11"/>
      <c r="E1112" s="11"/>
      <c r="F1112" s="11"/>
      <c r="G1112" s="11" t="e">
        <f>VLOOKUP(E1112,TAXONS!B:C,2,FALSE)</f>
        <v>#N/A</v>
      </c>
      <c r="H1112" s="13">
        <f t="shared" si="88"/>
        <v>0</v>
      </c>
      <c r="I1112" s="12" t="e">
        <f t="shared" si="89"/>
        <v>#N/A</v>
      </c>
      <c r="J1112" s="14" t="e">
        <f t="shared" si="90"/>
        <v>#N/A</v>
      </c>
      <c r="K1112" s="15" t="e">
        <f>VLOOKUP(B1112,REGIONS!A:D,4,FALSE)</f>
        <v>#N/A</v>
      </c>
      <c r="L1112" s="19" t="e">
        <f>VLOOKUP(G1112,Sensibilité!$A:$L,12,FALSE)</f>
        <v>#N/A</v>
      </c>
      <c r="M1112" s="19" t="e">
        <f t="shared" si="91"/>
        <v>#N/A</v>
      </c>
      <c r="N1112" s="19" t="e">
        <f t="shared" si="92"/>
        <v>#N/A</v>
      </c>
      <c r="O1112" s="15" t="str">
        <f>IF(D1112=Listes!$B$6,"SWARMING",IF(OR(D1112=Listes!$B$1,D1112=Listes!$B$2,D1112=Listes!$B$5),2,IF(OR(D1112=Listes!$B$3,D1112=Listes!$B$4),1,"erreur colonne D")))</f>
        <v>SWARMING</v>
      </c>
      <c r="P1112" s="15" t="e">
        <f>IF(OR(W1112="Hiver",W1112="Transit"),VLOOKUP(E1112,IC!A:E,4,FALSE),IF(W1112="été",VLOOKUP(E1112,IC!A:E,3,FALSE),"erreur"))</f>
        <v>#N/A</v>
      </c>
      <c r="Q1112" s="15" t="e">
        <f>IF(P1112="NR",0,IF(F1112&lt;5,0,IF(P1112=1,VLOOKUP(F1112,IC!$G$1:$I$8,3,TRUE),
IF(P1112=2,VLOOKUP(F1112,IC!$K$1:$M$8,3,TRUE),
IF(P1112=3,VLOOKUP(F1112,IC!$O$1:$Q$8,3,TRUE),IF(P1112=4,VLOOKUP(F1112,IC!$S$2:$U$9,3,TRUE),
"erreur"))))))</f>
        <v>#N/A</v>
      </c>
      <c r="R1112" s="16" t="e">
        <f>IF(OR(V1112="NA",V1112="Transit",V1112&lt;Listes!$F$1),"non applicable",F1112/V1112)</f>
        <v>#N/A</v>
      </c>
      <c r="S1112" s="16" t="e">
        <f>IF(W1112="Transit","Non applicable",IF(AND(W1112="été",T1112&gt;Listes!F1111),F1112/T1112,IF(AND(W1112="Hiver",Hierarchisation!U1112&gt;Listes!F1111),F1112/U1112,"non applicable")))</f>
        <v>#N/A</v>
      </c>
      <c r="T1112" s="17" t="e">
        <f>IF(K1112="Centre",VLOOKUP(E1112,effectifs_ete,3,FALSE),IF(Hierarchisation!K1112="Grand Nord",VLOOKUP(Hierarchisation!E1112,effectifs_ete,4,FALSE),IF(Hierarchisation!K1112="Nord Est",VLOOKUP(Hierarchisation!E1112,effectifs_ete,5,FALSE),IF(Hierarchisation!K1112="Nord Ouest",VLOOKUP(Hierarchisation!E1112,effectifs_ete,6,FALSE),IF(Hierarchisation!K1112="Sud Est",VLOOKUP(Hierarchisation!E1112,effectifs_ete,7,FALSE),IF(Hierarchisation!K1112="Sud Ouest",VLOOKUP(Hierarchisation!E1112,effectifs_ete,8,FALSE),"Erreur Région"))))))</f>
        <v>#N/A</v>
      </c>
      <c r="U1112" s="17" t="e">
        <f>IF(K1112="Centre",VLOOKUP(E1112,effectifs_hiver,3,FALSE),IF(Hierarchisation!K1112="Grand Nord",VLOOKUP(Hierarchisation!E1112,effectifs_hiver,4,FALSE),IF(Hierarchisation!K1112="Nord Est",VLOOKUP(Hierarchisation!E1112,effectifs_hiver,5,FALSE),IF(Hierarchisation!K1112="Nord Ouest",VLOOKUP(Hierarchisation!E1112,effectifs_hiver,6,FALSE),IF(Hierarchisation!K1112="Sud Est",VLOOKUP(Hierarchisation!E1112,effectifs_hiver,7,FALSE),IF(Hierarchisation!K1112="Sud Ouest",VLOOKUP(Hierarchisation!E1112,effectifs_hiver,8,FALSE),"Erreur Région"))))))</f>
        <v>#N/A</v>
      </c>
      <c r="V1112" s="17" t="e">
        <f>IF(W1112="Transit","Transit",IF(W1112="hiver",VLOOKUP(E1112,'EFFECTIFS Hiver'!$A:$I,9,FALSE),IF(W1112="été",VLOOKUP(E1112,'EFFECTIFS Eté'!$A:$I,9,FALSE),"Erreur saison")))</f>
        <v>#N/A</v>
      </c>
      <c r="W1112" s="18" t="e">
        <f>VLOOKUP(D1112,Listes!B:C,2,FALSE)</f>
        <v>#N/A</v>
      </c>
    </row>
    <row r="1113" spans="1:23" ht="15.75" customHeight="1">
      <c r="A1113" s="11"/>
      <c r="B1113" s="11"/>
      <c r="C1113" s="11"/>
      <c r="D1113" s="11"/>
      <c r="E1113" s="11"/>
      <c r="F1113" s="11"/>
      <c r="G1113" s="11" t="e">
        <f>VLOOKUP(E1113,TAXONS!B:C,2,FALSE)</f>
        <v>#N/A</v>
      </c>
      <c r="H1113" s="13">
        <f t="shared" si="88"/>
        <v>0</v>
      </c>
      <c r="I1113" s="12" t="e">
        <f t="shared" si="89"/>
        <v>#N/A</v>
      </c>
      <c r="J1113" s="14" t="e">
        <f t="shared" si="90"/>
        <v>#N/A</v>
      </c>
      <c r="K1113" s="15" t="e">
        <f>VLOOKUP(B1113,REGIONS!A:D,4,FALSE)</f>
        <v>#N/A</v>
      </c>
      <c r="L1113" s="19" t="e">
        <f>VLOOKUP(G1113,Sensibilité!$A:$L,12,FALSE)</f>
        <v>#N/A</v>
      </c>
      <c r="M1113" s="19" t="e">
        <f t="shared" si="91"/>
        <v>#N/A</v>
      </c>
      <c r="N1113" s="19" t="e">
        <f t="shared" si="92"/>
        <v>#N/A</v>
      </c>
      <c r="O1113" s="15" t="str">
        <f>IF(D1113=Listes!$B$6,"SWARMING",IF(OR(D1113=Listes!$B$1,D1113=Listes!$B$2,D1113=Listes!$B$5),2,IF(OR(D1113=Listes!$B$3,D1113=Listes!$B$4),1,"erreur colonne D")))</f>
        <v>SWARMING</v>
      </c>
      <c r="P1113" s="15" t="e">
        <f>IF(OR(W1113="Hiver",W1113="Transit"),VLOOKUP(E1113,IC!A:E,4,FALSE),IF(W1113="été",VLOOKUP(E1113,IC!A:E,3,FALSE),"erreur"))</f>
        <v>#N/A</v>
      </c>
      <c r="Q1113" s="15" t="e">
        <f>IF(P1113="NR",0,IF(F1113&lt;5,0,IF(P1113=1,VLOOKUP(F1113,IC!$G$1:$I$8,3,TRUE),
IF(P1113=2,VLOOKUP(F1113,IC!$K$1:$M$8,3,TRUE),
IF(P1113=3,VLOOKUP(F1113,IC!$O$1:$Q$8,3,TRUE),IF(P1113=4,VLOOKUP(F1113,IC!$S$2:$U$9,3,TRUE),
"erreur"))))))</f>
        <v>#N/A</v>
      </c>
      <c r="R1113" s="16" t="e">
        <f>IF(OR(V1113="NA",V1113="Transit",V1113&lt;Listes!$F$1),"non applicable",F1113/V1113)</f>
        <v>#N/A</v>
      </c>
      <c r="S1113" s="16" t="e">
        <f>IF(W1113="Transit","Non applicable",IF(AND(W1113="été",T1113&gt;Listes!F1112),F1113/T1113,IF(AND(W1113="Hiver",Hierarchisation!U1113&gt;Listes!F1112),F1113/U1113,"non applicable")))</f>
        <v>#N/A</v>
      </c>
      <c r="T1113" s="17" t="e">
        <f>IF(K1113="Centre",VLOOKUP(E1113,effectifs_ete,3,FALSE),IF(Hierarchisation!K1113="Grand Nord",VLOOKUP(Hierarchisation!E1113,effectifs_ete,4,FALSE),IF(Hierarchisation!K1113="Nord Est",VLOOKUP(Hierarchisation!E1113,effectifs_ete,5,FALSE),IF(Hierarchisation!K1113="Nord Ouest",VLOOKUP(Hierarchisation!E1113,effectifs_ete,6,FALSE),IF(Hierarchisation!K1113="Sud Est",VLOOKUP(Hierarchisation!E1113,effectifs_ete,7,FALSE),IF(Hierarchisation!K1113="Sud Ouest",VLOOKUP(Hierarchisation!E1113,effectifs_ete,8,FALSE),"Erreur Région"))))))</f>
        <v>#N/A</v>
      </c>
      <c r="U1113" s="17" t="e">
        <f>IF(K1113="Centre",VLOOKUP(E1113,effectifs_hiver,3,FALSE),IF(Hierarchisation!K1113="Grand Nord",VLOOKUP(Hierarchisation!E1113,effectifs_hiver,4,FALSE),IF(Hierarchisation!K1113="Nord Est",VLOOKUP(Hierarchisation!E1113,effectifs_hiver,5,FALSE),IF(Hierarchisation!K1113="Nord Ouest",VLOOKUP(Hierarchisation!E1113,effectifs_hiver,6,FALSE),IF(Hierarchisation!K1113="Sud Est",VLOOKUP(Hierarchisation!E1113,effectifs_hiver,7,FALSE),IF(Hierarchisation!K1113="Sud Ouest",VLOOKUP(Hierarchisation!E1113,effectifs_hiver,8,FALSE),"Erreur Région"))))))</f>
        <v>#N/A</v>
      </c>
      <c r="V1113" s="17" t="e">
        <f>IF(W1113="Transit","Transit",IF(W1113="hiver",VLOOKUP(E1113,'EFFECTIFS Hiver'!$A:$I,9,FALSE),IF(W1113="été",VLOOKUP(E1113,'EFFECTIFS Eté'!$A:$I,9,FALSE),"Erreur saison")))</f>
        <v>#N/A</v>
      </c>
      <c r="W1113" s="18" t="e">
        <f>VLOOKUP(D1113,Listes!B:C,2,FALSE)</f>
        <v>#N/A</v>
      </c>
    </row>
    <row r="1114" spans="1:23" ht="15.75" customHeight="1">
      <c r="A1114" s="11"/>
      <c r="B1114" s="11"/>
      <c r="C1114" s="11"/>
      <c r="D1114" s="11"/>
      <c r="E1114" s="11"/>
      <c r="F1114" s="11"/>
      <c r="G1114" s="11" t="e">
        <f>VLOOKUP(E1114,TAXONS!B:C,2,FALSE)</f>
        <v>#N/A</v>
      </c>
      <c r="H1114" s="13">
        <f t="shared" si="88"/>
        <v>0</v>
      </c>
      <c r="I1114" s="12" t="e">
        <f t="shared" si="89"/>
        <v>#N/A</v>
      </c>
      <c r="J1114" s="14" t="e">
        <f t="shared" si="90"/>
        <v>#N/A</v>
      </c>
      <c r="K1114" s="15" t="e">
        <f>VLOOKUP(B1114,REGIONS!A:D,4,FALSE)</f>
        <v>#N/A</v>
      </c>
      <c r="L1114" s="19" t="e">
        <f>VLOOKUP(G1114,Sensibilité!$A:$L,12,FALSE)</f>
        <v>#N/A</v>
      </c>
      <c r="M1114" s="19" t="e">
        <f t="shared" si="91"/>
        <v>#N/A</v>
      </c>
      <c r="N1114" s="19" t="e">
        <f t="shared" si="92"/>
        <v>#N/A</v>
      </c>
      <c r="O1114" s="15" t="str">
        <f>IF(D1114=Listes!$B$6,"SWARMING",IF(OR(D1114=Listes!$B$1,D1114=Listes!$B$2,D1114=Listes!$B$5),2,IF(OR(D1114=Listes!$B$3,D1114=Listes!$B$4),1,"erreur colonne D")))</f>
        <v>SWARMING</v>
      </c>
      <c r="P1114" s="15" t="e">
        <f>IF(OR(W1114="Hiver",W1114="Transit"),VLOOKUP(E1114,IC!A:E,4,FALSE),IF(W1114="été",VLOOKUP(E1114,IC!A:E,3,FALSE),"erreur"))</f>
        <v>#N/A</v>
      </c>
      <c r="Q1114" s="15" t="e">
        <f>IF(P1114="NR",0,IF(F1114&lt;5,0,IF(P1114=1,VLOOKUP(F1114,IC!$G$1:$I$8,3,TRUE),
IF(P1114=2,VLOOKUP(F1114,IC!$K$1:$M$8,3,TRUE),
IF(P1114=3,VLOOKUP(F1114,IC!$O$1:$Q$8,3,TRUE),IF(P1114=4,VLOOKUP(F1114,IC!$S$2:$U$9,3,TRUE),
"erreur"))))))</f>
        <v>#N/A</v>
      </c>
      <c r="R1114" s="16" t="e">
        <f>IF(OR(V1114="NA",V1114="Transit",V1114&lt;Listes!$F$1),"non applicable",F1114/V1114)</f>
        <v>#N/A</v>
      </c>
      <c r="S1114" s="16" t="e">
        <f>IF(W1114="Transit","Non applicable",IF(AND(W1114="été",T1114&gt;Listes!F1113),F1114/T1114,IF(AND(W1114="Hiver",Hierarchisation!U1114&gt;Listes!F1113),F1114/U1114,"non applicable")))</f>
        <v>#N/A</v>
      </c>
      <c r="T1114" s="17" t="e">
        <f>IF(K1114="Centre",VLOOKUP(E1114,effectifs_ete,3,FALSE),IF(Hierarchisation!K1114="Grand Nord",VLOOKUP(Hierarchisation!E1114,effectifs_ete,4,FALSE),IF(Hierarchisation!K1114="Nord Est",VLOOKUP(Hierarchisation!E1114,effectifs_ete,5,FALSE),IF(Hierarchisation!K1114="Nord Ouest",VLOOKUP(Hierarchisation!E1114,effectifs_ete,6,FALSE),IF(Hierarchisation!K1114="Sud Est",VLOOKUP(Hierarchisation!E1114,effectifs_ete,7,FALSE),IF(Hierarchisation!K1114="Sud Ouest",VLOOKUP(Hierarchisation!E1114,effectifs_ete,8,FALSE),"Erreur Région"))))))</f>
        <v>#N/A</v>
      </c>
      <c r="U1114" s="17" t="e">
        <f>IF(K1114="Centre",VLOOKUP(E1114,effectifs_hiver,3,FALSE),IF(Hierarchisation!K1114="Grand Nord",VLOOKUP(Hierarchisation!E1114,effectifs_hiver,4,FALSE),IF(Hierarchisation!K1114="Nord Est",VLOOKUP(Hierarchisation!E1114,effectifs_hiver,5,FALSE),IF(Hierarchisation!K1114="Nord Ouest",VLOOKUP(Hierarchisation!E1114,effectifs_hiver,6,FALSE),IF(Hierarchisation!K1114="Sud Est",VLOOKUP(Hierarchisation!E1114,effectifs_hiver,7,FALSE),IF(Hierarchisation!K1114="Sud Ouest",VLOOKUP(Hierarchisation!E1114,effectifs_hiver,8,FALSE),"Erreur Région"))))))</f>
        <v>#N/A</v>
      </c>
      <c r="V1114" s="17" t="e">
        <f>IF(W1114="Transit","Transit",IF(W1114="hiver",VLOOKUP(E1114,'EFFECTIFS Hiver'!$A:$I,9,FALSE),IF(W1114="été",VLOOKUP(E1114,'EFFECTIFS Eté'!$A:$I,9,FALSE),"Erreur saison")))</f>
        <v>#N/A</v>
      </c>
      <c r="W1114" s="18" t="e">
        <f>VLOOKUP(D1114,Listes!B:C,2,FALSE)</f>
        <v>#N/A</v>
      </c>
    </row>
    <row r="1115" spans="1:23" ht="15.75" customHeight="1">
      <c r="A1115" s="11"/>
      <c r="B1115" s="11"/>
      <c r="C1115" s="11"/>
      <c r="D1115" s="11"/>
      <c r="E1115" s="11"/>
      <c r="F1115" s="11"/>
      <c r="G1115" s="11" t="e">
        <f>VLOOKUP(E1115,TAXONS!B:C,2,FALSE)</f>
        <v>#N/A</v>
      </c>
      <c r="H1115" s="13">
        <f t="shared" si="88"/>
        <v>0</v>
      </c>
      <c r="I1115" s="12" t="e">
        <f t="shared" si="89"/>
        <v>#N/A</v>
      </c>
      <c r="J1115" s="14" t="e">
        <f t="shared" si="90"/>
        <v>#N/A</v>
      </c>
      <c r="K1115" s="15" t="e">
        <f>VLOOKUP(B1115,REGIONS!A:D,4,FALSE)</f>
        <v>#N/A</v>
      </c>
      <c r="L1115" s="19" t="e">
        <f>VLOOKUP(G1115,Sensibilité!$A:$L,12,FALSE)</f>
        <v>#N/A</v>
      </c>
      <c r="M1115" s="19" t="e">
        <f t="shared" si="91"/>
        <v>#N/A</v>
      </c>
      <c r="N1115" s="19" t="e">
        <f t="shared" si="92"/>
        <v>#N/A</v>
      </c>
      <c r="O1115" s="15" t="str">
        <f>IF(D1115=Listes!$B$6,"SWARMING",IF(OR(D1115=Listes!$B$1,D1115=Listes!$B$2,D1115=Listes!$B$5),2,IF(OR(D1115=Listes!$B$3,D1115=Listes!$B$4),1,"erreur colonne D")))</f>
        <v>SWARMING</v>
      </c>
      <c r="P1115" s="15" t="e">
        <f>IF(OR(W1115="Hiver",W1115="Transit"),VLOOKUP(E1115,IC!A:E,4,FALSE),IF(W1115="été",VLOOKUP(E1115,IC!A:E,3,FALSE),"erreur"))</f>
        <v>#N/A</v>
      </c>
      <c r="Q1115" s="15" t="e">
        <f>IF(P1115="NR",0,IF(F1115&lt;5,0,IF(P1115=1,VLOOKUP(F1115,IC!$G$1:$I$8,3,TRUE),
IF(P1115=2,VLOOKUP(F1115,IC!$K$1:$M$8,3,TRUE),
IF(P1115=3,VLOOKUP(F1115,IC!$O$1:$Q$8,3,TRUE),IF(P1115=4,VLOOKUP(F1115,IC!$S$2:$U$9,3,TRUE),
"erreur"))))))</f>
        <v>#N/A</v>
      </c>
      <c r="R1115" s="16" t="e">
        <f>IF(OR(V1115="NA",V1115="Transit",V1115&lt;Listes!$F$1),"non applicable",F1115/V1115)</f>
        <v>#N/A</v>
      </c>
      <c r="S1115" s="16" t="e">
        <f>IF(W1115="Transit","Non applicable",IF(AND(W1115="été",T1115&gt;Listes!F1114),F1115/T1115,IF(AND(W1115="Hiver",Hierarchisation!U1115&gt;Listes!F1114),F1115/U1115,"non applicable")))</f>
        <v>#N/A</v>
      </c>
      <c r="T1115" s="17" t="e">
        <f>IF(K1115="Centre",VLOOKUP(E1115,effectifs_ete,3,FALSE),IF(Hierarchisation!K1115="Grand Nord",VLOOKUP(Hierarchisation!E1115,effectifs_ete,4,FALSE),IF(Hierarchisation!K1115="Nord Est",VLOOKUP(Hierarchisation!E1115,effectifs_ete,5,FALSE),IF(Hierarchisation!K1115="Nord Ouest",VLOOKUP(Hierarchisation!E1115,effectifs_ete,6,FALSE),IF(Hierarchisation!K1115="Sud Est",VLOOKUP(Hierarchisation!E1115,effectifs_ete,7,FALSE),IF(Hierarchisation!K1115="Sud Ouest",VLOOKUP(Hierarchisation!E1115,effectifs_ete,8,FALSE),"Erreur Région"))))))</f>
        <v>#N/A</v>
      </c>
      <c r="U1115" s="17" t="e">
        <f>IF(K1115="Centre",VLOOKUP(E1115,effectifs_hiver,3,FALSE),IF(Hierarchisation!K1115="Grand Nord",VLOOKUP(Hierarchisation!E1115,effectifs_hiver,4,FALSE),IF(Hierarchisation!K1115="Nord Est",VLOOKUP(Hierarchisation!E1115,effectifs_hiver,5,FALSE),IF(Hierarchisation!K1115="Nord Ouest",VLOOKUP(Hierarchisation!E1115,effectifs_hiver,6,FALSE),IF(Hierarchisation!K1115="Sud Est",VLOOKUP(Hierarchisation!E1115,effectifs_hiver,7,FALSE),IF(Hierarchisation!K1115="Sud Ouest",VLOOKUP(Hierarchisation!E1115,effectifs_hiver,8,FALSE),"Erreur Région"))))))</f>
        <v>#N/A</v>
      </c>
      <c r="V1115" s="17" t="e">
        <f>IF(W1115="Transit","Transit",IF(W1115="hiver",VLOOKUP(E1115,'EFFECTIFS Hiver'!$A:$I,9,FALSE),IF(W1115="été",VLOOKUP(E1115,'EFFECTIFS Eté'!$A:$I,9,FALSE),"Erreur saison")))</f>
        <v>#N/A</v>
      </c>
      <c r="W1115" s="18" t="e">
        <f>VLOOKUP(D1115,Listes!B:C,2,FALSE)</f>
        <v>#N/A</v>
      </c>
    </row>
    <row r="1116" spans="1:23" ht="15.75" customHeight="1">
      <c r="A1116" s="11"/>
      <c r="B1116" s="11"/>
      <c r="C1116" s="11"/>
      <c r="D1116" s="11"/>
      <c r="E1116" s="11"/>
      <c r="F1116" s="11"/>
      <c r="G1116" s="11" t="e">
        <f>VLOOKUP(E1116,TAXONS!B:C,2,FALSE)</f>
        <v>#N/A</v>
      </c>
      <c r="H1116" s="13">
        <f t="shared" si="88"/>
        <v>0</v>
      </c>
      <c r="I1116" s="12" t="e">
        <f t="shared" si="89"/>
        <v>#N/A</v>
      </c>
      <c r="J1116" s="14" t="e">
        <f t="shared" si="90"/>
        <v>#N/A</v>
      </c>
      <c r="K1116" s="15" t="e">
        <f>VLOOKUP(B1116,REGIONS!A:D,4,FALSE)</f>
        <v>#N/A</v>
      </c>
      <c r="L1116" s="19" t="e">
        <f>VLOOKUP(G1116,Sensibilité!$A:$L,12,FALSE)</f>
        <v>#N/A</v>
      </c>
      <c r="M1116" s="19" t="e">
        <f t="shared" si="91"/>
        <v>#N/A</v>
      </c>
      <c r="N1116" s="19" t="e">
        <f t="shared" si="92"/>
        <v>#N/A</v>
      </c>
      <c r="O1116" s="15" t="str">
        <f>IF(D1116=Listes!$B$6,"SWARMING",IF(OR(D1116=Listes!$B$1,D1116=Listes!$B$2,D1116=Listes!$B$5),2,IF(OR(D1116=Listes!$B$3,D1116=Listes!$B$4),1,"erreur colonne D")))</f>
        <v>SWARMING</v>
      </c>
      <c r="P1116" s="15" t="e">
        <f>IF(OR(W1116="Hiver",W1116="Transit"),VLOOKUP(E1116,IC!A:E,4,FALSE),IF(W1116="été",VLOOKUP(E1116,IC!A:E,3,FALSE),"erreur"))</f>
        <v>#N/A</v>
      </c>
      <c r="Q1116" s="15" t="e">
        <f>IF(P1116="NR",0,IF(F1116&lt;5,0,IF(P1116=1,VLOOKUP(F1116,IC!$G$1:$I$8,3,TRUE),
IF(P1116=2,VLOOKUP(F1116,IC!$K$1:$M$8,3,TRUE),
IF(P1116=3,VLOOKUP(F1116,IC!$O$1:$Q$8,3,TRUE),IF(P1116=4,VLOOKUP(F1116,IC!$S$2:$U$9,3,TRUE),
"erreur"))))))</f>
        <v>#N/A</v>
      </c>
      <c r="R1116" s="16" t="e">
        <f>IF(OR(V1116="NA",V1116="Transit",V1116&lt;Listes!$F$1),"non applicable",F1116/V1116)</f>
        <v>#N/A</v>
      </c>
      <c r="S1116" s="16" t="e">
        <f>IF(W1116="Transit","Non applicable",IF(AND(W1116="été",T1116&gt;Listes!F1115),F1116/T1116,IF(AND(W1116="Hiver",Hierarchisation!U1116&gt;Listes!F1115),F1116/U1116,"non applicable")))</f>
        <v>#N/A</v>
      </c>
      <c r="T1116" s="17" t="e">
        <f>IF(K1116="Centre",VLOOKUP(E1116,effectifs_ete,3,FALSE),IF(Hierarchisation!K1116="Grand Nord",VLOOKUP(Hierarchisation!E1116,effectifs_ete,4,FALSE),IF(Hierarchisation!K1116="Nord Est",VLOOKUP(Hierarchisation!E1116,effectifs_ete,5,FALSE),IF(Hierarchisation!K1116="Nord Ouest",VLOOKUP(Hierarchisation!E1116,effectifs_ete,6,FALSE),IF(Hierarchisation!K1116="Sud Est",VLOOKUP(Hierarchisation!E1116,effectifs_ete,7,FALSE),IF(Hierarchisation!K1116="Sud Ouest",VLOOKUP(Hierarchisation!E1116,effectifs_ete,8,FALSE),"Erreur Région"))))))</f>
        <v>#N/A</v>
      </c>
      <c r="U1116" s="17" t="e">
        <f>IF(K1116="Centre",VLOOKUP(E1116,effectifs_hiver,3,FALSE),IF(Hierarchisation!K1116="Grand Nord",VLOOKUP(Hierarchisation!E1116,effectifs_hiver,4,FALSE),IF(Hierarchisation!K1116="Nord Est",VLOOKUP(Hierarchisation!E1116,effectifs_hiver,5,FALSE),IF(Hierarchisation!K1116="Nord Ouest",VLOOKUP(Hierarchisation!E1116,effectifs_hiver,6,FALSE),IF(Hierarchisation!K1116="Sud Est",VLOOKUP(Hierarchisation!E1116,effectifs_hiver,7,FALSE),IF(Hierarchisation!K1116="Sud Ouest",VLOOKUP(Hierarchisation!E1116,effectifs_hiver,8,FALSE),"Erreur Région"))))))</f>
        <v>#N/A</v>
      </c>
      <c r="V1116" s="17" t="e">
        <f>IF(W1116="Transit","Transit",IF(W1116="hiver",VLOOKUP(E1116,'EFFECTIFS Hiver'!$A:$I,9,FALSE),IF(W1116="été",VLOOKUP(E1116,'EFFECTIFS Eté'!$A:$I,9,FALSE),"Erreur saison")))</f>
        <v>#N/A</v>
      </c>
      <c r="W1116" s="18" t="e">
        <f>VLOOKUP(D1116,Listes!B:C,2,FALSE)</f>
        <v>#N/A</v>
      </c>
    </row>
    <row r="1117" spans="1:23" ht="15.75" customHeight="1">
      <c r="A1117" s="11"/>
      <c r="B1117" s="11"/>
      <c r="C1117" s="11"/>
      <c r="D1117" s="11"/>
      <c r="E1117" s="11"/>
      <c r="F1117" s="11"/>
      <c r="G1117" s="11" t="e">
        <f>VLOOKUP(E1117,TAXONS!B:C,2,FALSE)</f>
        <v>#N/A</v>
      </c>
      <c r="H1117" s="13">
        <f t="shared" si="88"/>
        <v>0</v>
      </c>
      <c r="I1117" s="12" t="e">
        <f t="shared" si="89"/>
        <v>#N/A</v>
      </c>
      <c r="J1117" s="14" t="e">
        <f t="shared" si="90"/>
        <v>#N/A</v>
      </c>
      <c r="K1117" s="15" t="e">
        <f>VLOOKUP(B1117,REGIONS!A:D,4,FALSE)</f>
        <v>#N/A</v>
      </c>
      <c r="L1117" s="19" t="e">
        <f>VLOOKUP(G1117,Sensibilité!$A:$L,12,FALSE)</f>
        <v>#N/A</v>
      </c>
      <c r="M1117" s="19" t="e">
        <f t="shared" si="91"/>
        <v>#N/A</v>
      </c>
      <c r="N1117" s="19" t="e">
        <f t="shared" si="92"/>
        <v>#N/A</v>
      </c>
      <c r="O1117" s="15" t="str">
        <f>IF(D1117=Listes!$B$6,"SWARMING",IF(OR(D1117=Listes!$B$1,D1117=Listes!$B$2,D1117=Listes!$B$5),2,IF(OR(D1117=Listes!$B$3,D1117=Listes!$B$4),1,"erreur colonne D")))</f>
        <v>SWARMING</v>
      </c>
      <c r="P1117" s="15" t="e">
        <f>IF(OR(W1117="Hiver",W1117="Transit"),VLOOKUP(E1117,IC!A:E,4,FALSE),IF(W1117="été",VLOOKUP(E1117,IC!A:E,3,FALSE),"erreur"))</f>
        <v>#N/A</v>
      </c>
      <c r="Q1117" s="15" t="e">
        <f>IF(P1117="NR",0,IF(F1117&lt;5,0,IF(P1117=1,VLOOKUP(F1117,IC!$G$1:$I$8,3,TRUE),
IF(P1117=2,VLOOKUP(F1117,IC!$K$1:$M$8,3,TRUE),
IF(P1117=3,VLOOKUP(F1117,IC!$O$1:$Q$8,3,TRUE),IF(P1117=4,VLOOKUP(F1117,IC!$S$2:$U$9,3,TRUE),
"erreur"))))))</f>
        <v>#N/A</v>
      </c>
      <c r="R1117" s="16" t="e">
        <f>IF(OR(V1117="NA",V1117="Transit",V1117&lt;Listes!$F$1),"non applicable",F1117/V1117)</f>
        <v>#N/A</v>
      </c>
      <c r="S1117" s="16" t="e">
        <f>IF(W1117="Transit","Non applicable",IF(AND(W1117="été",T1117&gt;Listes!F1116),F1117/T1117,IF(AND(W1117="Hiver",Hierarchisation!U1117&gt;Listes!F1116),F1117/U1117,"non applicable")))</f>
        <v>#N/A</v>
      </c>
      <c r="T1117" s="17" t="e">
        <f>IF(K1117="Centre",VLOOKUP(E1117,effectifs_ete,3,FALSE),IF(Hierarchisation!K1117="Grand Nord",VLOOKUP(Hierarchisation!E1117,effectifs_ete,4,FALSE),IF(Hierarchisation!K1117="Nord Est",VLOOKUP(Hierarchisation!E1117,effectifs_ete,5,FALSE),IF(Hierarchisation!K1117="Nord Ouest",VLOOKUP(Hierarchisation!E1117,effectifs_ete,6,FALSE),IF(Hierarchisation!K1117="Sud Est",VLOOKUP(Hierarchisation!E1117,effectifs_ete,7,FALSE),IF(Hierarchisation!K1117="Sud Ouest",VLOOKUP(Hierarchisation!E1117,effectifs_ete,8,FALSE),"Erreur Région"))))))</f>
        <v>#N/A</v>
      </c>
      <c r="U1117" s="17" t="e">
        <f>IF(K1117="Centre",VLOOKUP(E1117,effectifs_hiver,3,FALSE),IF(Hierarchisation!K1117="Grand Nord",VLOOKUP(Hierarchisation!E1117,effectifs_hiver,4,FALSE),IF(Hierarchisation!K1117="Nord Est",VLOOKUP(Hierarchisation!E1117,effectifs_hiver,5,FALSE),IF(Hierarchisation!K1117="Nord Ouest",VLOOKUP(Hierarchisation!E1117,effectifs_hiver,6,FALSE),IF(Hierarchisation!K1117="Sud Est",VLOOKUP(Hierarchisation!E1117,effectifs_hiver,7,FALSE),IF(Hierarchisation!K1117="Sud Ouest",VLOOKUP(Hierarchisation!E1117,effectifs_hiver,8,FALSE),"Erreur Région"))))))</f>
        <v>#N/A</v>
      </c>
      <c r="V1117" s="17" t="e">
        <f>IF(W1117="Transit","Transit",IF(W1117="hiver",VLOOKUP(E1117,'EFFECTIFS Hiver'!$A:$I,9,FALSE),IF(W1117="été",VLOOKUP(E1117,'EFFECTIFS Eté'!$A:$I,9,FALSE),"Erreur saison")))</f>
        <v>#N/A</v>
      </c>
      <c r="W1117" s="18" t="e">
        <f>VLOOKUP(D1117,Listes!B:C,2,FALSE)</f>
        <v>#N/A</v>
      </c>
    </row>
    <row r="1118" spans="1:23" ht="15.75" customHeight="1">
      <c r="A1118" s="11"/>
      <c r="B1118" s="11"/>
      <c r="C1118" s="11"/>
      <c r="D1118" s="11"/>
      <c r="E1118" s="11"/>
      <c r="F1118" s="11"/>
      <c r="G1118" s="11" t="e">
        <f>VLOOKUP(E1118,TAXONS!B:C,2,FALSE)</f>
        <v>#N/A</v>
      </c>
      <c r="H1118" s="13">
        <f t="shared" si="88"/>
        <v>0</v>
      </c>
      <c r="I1118" s="12" t="e">
        <f t="shared" si="89"/>
        <v>#N/A</v>
      </c>
      <c r="J1118" s="14" t="e">
        <f t="shared" si="90"/>
        <v>#N/A</v>
      </c>
      <c r="K1118" s="15" t="e">
        <f>VLOOKUP(B1118,REGIONS!A:D,4,FALSE)</f>
        <v>#N/A</v>
      </c>
      <c r="L1118" s="19" t="e">
        <f>VLOOKUP(G1118,Sensibilité!$A:$L,12,FALSE)</f>
        <v>#N/A</v>
      </c>
      <c r="M1118" s="19" t="e">
        <f t="shared" si="91"/>
        <v>#N/A</v>
      </c>
      <c r="N1118" s="19" t="e">
        <f t="shared" si="92"/>
        <v>#N/A</v>
      </c>
      <c r="O1118" s="15" t="str">
        <f>IF(D1118=Listes!$B$6,"SWARMING",IF(OR(D1118=Listes!$B$1,D1118=Listes!$B$2,D1118=Listes!$B$5),2,IF(OR(D1118=Listes!$B$3,D1118=Listes!$B$4),1,"erreur colonne D")))</f>
        <v>SWARMING</v>
      </c>
      <c r="P1118" s="15" t="e">
        <f>IF(OR(W1118="Hiver",W1118="Transit"),VLOOKUP(E1118,IC!A:E,4,FALSE),IF(W1118="été",VLOOKUP(E1118,IC!A:E,3,FALSE),"erreur"))</f>
        <v>#N/A</v>
      </c>
      <c r="Q1118" s="15" t="e">
        <f>IF(P1118="NR",0,IF(F1118&lt;5,0,IF(P1118=1,VLOOKUP(F1118,IC!$G$1:$I$8,3,TRUE),
IF(P1118=2,VLOOKUP(F1118,IC!$K$1:$M$8,3,TRUE),
IF(P1118=3,VLOOKUP(F1118,IC!$O$1:$Q$8,3,TRUE),IF(P1118=4,VLOOKUP(F1118,IC!$S$2:$U$9,3,TRUE),
"erreur"))))))</f>
        <v>#N/A</v>
      </c>
      <c r="R1118" s="16" t="e">
        <f>IF(OR(V1118="NA",V1118="Transit",V1118&lt;Listes!$F$1),"non applicable",F1118/V1118)</f>
        <v>#N/A</v>
      </c>
      <c r="S1118" s="16" t="e">
        <f>IF(W1118="Transit","Non applicable",IF(AND(W1118="été",T1118&gt;Listes!F1117),F1118/T1118,IF(AND(W1118="Hiver",Hierarchisation!U1118&gt;Listes!F1117),F1118/U1118,"non applicable")))</f>
        <v>#N/A</v>
      </c>
      <c r="T1118" s="17" t="e">
        <f>IF(K1118="Centre",VLOOKUP(E1118,effectifs_ete,3,FALSE),IF(Hierarchisation!K1118="Grand Nord",VLOOKUP(Hierarchisation!E1118,effectifs_ete,4,FALSE),IF(Hierarchisation!K1118="Nord Est",VLOOKUP(Hierarchisation!E1118,effectifs_ete,5,FALSE),IF(Hierarchisation!K1118="Nord Ouest",VLOOKUP(Hierarchisation!E1118,effectifs_ete,6,FALSE),IF(Hierarchisation!K1118="Sud Est",VLOOKUP(Hierarchisation!E1118,effectifs_ete,7,FALSE),IF(Hierarchisation!K1118="Sud Ouest",VLOOKUP(Hierarchisation!E1118,effectifs_ete,8,FALSE),"Erreur Région"))))))</f>
        <v>#N/A</v>
      </c>
      <c r="U1118" s="17" t="e">
        <f>IF(K1118="Centre",VLOOKUP(E1118,effectifs_hiver,3,FALSE),IF(Hierarchisation!K1118="Grand Nord",VLOOKUP(Hierarchisation!E1118,effectifs_hiver,4,FALSE),IF(Hierarchisation!K1118="Nord Est",VLOOKUP(Hierarchisation!E1118,effectifs_hiver,5,FALSE),IF(Hierarchisation!K1118="Nord Ouest",VLOOKUP(Hierarchisation!E1118,effectifs_hiver,6,FALSE),IF(Hierarchisation!K1118="Sud Est",VLOOKUP(Hierarchisation!E1118,effectifs_hiver,7,FALSE),IF(Hierarchisation!K1118="Sud Ouest",VLOOKUP(Hierarchisation!E1118,effectifs_hiver,8,FALSE),"Erreur Région"))))))</f>
        <v>#N/A</v>
      </c>
      <c r="V1118" s="17" t="e">
        <f>IF(W1118="Transit","Transit",IF(W1118="hiver",VLOOKUP(E1118,'EFFECTIFS Hiver'!$A:$I,9,FALSE),IF(W1118="été",VLOOKUP(E1118,'EFFECTIFS Eté'!$A:$I,9,FALSE),"Erreur saison")))</f>
        <v>#N/A</v>
      </c>
      <c r="W1118" s="18" t="e">
        <f>VLOOKUP(D1118,Listes!B:C,2,FALSE)</f>
        <v>#N/A</v>
      </c>
    </row>
    <row r="1119" spans="1:23" ht="15.75" customHeight="1">
      <c r="A1119" s="11"/>
      <c r="B1119" s="11"/>
      <c r="C1119" s="11"/>
      <c r="D1119" s="11"/>
      <c r="E1119" s="11"/>
      <c r="F1119" s="11"/>
      <c r="G1119" s="11" t="e">
        <f>VLOOKUP(E1119,TAXONS!B:C,2,FALSE)</f>
        <v>#N/A</v>
      </c>
      <c r="H1119" s="13">
        <f t="shared" si="88"/>
        <v>0</v>
      </c>
      <c r="I1119" s="12" t="e">
        <f t="shared" si="89"/>
        <v>#N/A</v>
      </c>
      <c r="J1119" s="14" t="e">
        <f t="shared" si="90"/>
        <v>#N/A</v>
      </c>
      <c r="K1119" s="15" t="e">
        <f>VLOOKUP(B1119,REGIONS!A:D,4,FALSE)</f>
        <v>#N/A</v>
      </c>
      <c r="L1119" s="19" t="e">
        <f>VLOOKUP(G1119,Sensibilité!$A:$L,12,FALSE)</f>
        <v>#N/A</v>
      </c>
      <c r="M1119" s="19" t="e">
        <f t="shared" si="91"/>
        <v>#N/A</v>
      </c>
      <c r="N1119" s="19" t="e">
        <f t="shared" si="92"/>
        <v>#N/A</v>
      </c>
      <c r="O1119" s="15" t="str">
        <f>IF(D1119=Listes!$B$6,"SWARMING",IF(OR(D1119=Listes!$B$1,D1119=Listes!$B$2,D1119=Listes!$B$5),2,IF(OR(D1119=Listes!$B$3,D1119=Listes!$B$4),1,"erreur colonne D")))</f>
        <v>SWARMING</v>
      </c>
      <c r="P1119" s="15" t="e">
        <f>IF(OR(W1119="Hiver",W1119="Transit"),VLOOKUP(E1119,IC!A:E,4,FALSE),IF(W1119="été",VLOOKUP(E1119,IC!A:E,3,FALSE),"erreur"))</f>
        <v>#N/A</v>
      </c>
      <c r="Q1119" s="15" t="e">
        <f>IF(P1119="NR",0,IF(F1119&lt;5,0,IF(P1119=1,VLOOKUP(F1119,IC!$G$1:$I$8,3,TRUE),
IF(P1119=2,VLOOKUP(F1119,IC!$K$1:$M$8,3,TRUE),
IF(P1119=3,VLOOKUP(F1119,IC!$O$1:$Q$8,3,TRUE),IF(P1119=4,VLOOKUP(F1119,IC!$S$2:$U$9,3,TRUE),
"erreur"))))))</f>
        <v>#N/A</v>
      </c>
      <c r="R1119" s="16" t="e">
        <f>IF(OR(V1119="NA",V1119="Transit",V1119&lt;Listes!$F$1),"non applicable",F1119/V1119)</f>
        <v>#N/A</v>
      </c>
      <c r="S1119" s="16" t="e">
        <f>IF(W1119="Transit","Non applicable",IF(AND(W1119="été",T1119&gt;Listes!F1118),F1119/T1119,IF(AND(W1119="Hiver",Hierarchisation!U1119&gt;Listes!F1118),F1119/U1119,"non applicable")))</f>
        <v>#N/A</v>
      </c>
      <c r="T1119" s="17" t="e">
        <f>IF(K1119="Centre",VLOOKUP(E1119,effectifs_ete,3,FALSE),IF(Hierarchisation!K1119="Grand Nord",VLOOKUP(Hierarchisation!E1119,effectifs_ete,4,FALSE),IF(Hierarchisation!K1119="Nord Est",VLOOKUP(Hierarchisation!E1119,effectifs_ete,5,FALSE),IF(Hierarchisation!K1119="Nord Ouest",VLOOKUP(Hierarchisation!E1119,effectifs_ete,6,FALSE),IF(Hierarchisation!K1119="Sud Est",VLOOKUP(Hierarchisation!E1119,effectifs_ete,7,FALSE),IF(Hierarchisation!K1119="Sud Ouest",VLOOKUP(Hierarchisation!E1119,effectifs_ete,8,FALSE),"Erreur Région"))))))</f>
        <v>#N/A</v>
      </c>
      <c r="U1119" s="17" t="e">
        <f>IF(K1119="Centre",VLOOKUP(E1119,effectifs_hiver,3,FALSE),IF(Hierarchisation!K1119="Grand Nord",VLOOKUP(Hierarchisation!E1119,effectifs_hiver,4,FALSE),IF(Hierarchisation!K1119="Nord Est",VLOOKUP(Hierarchisation!E1119,effectifs_hiver,5,FALSE),IF(Hierarchisation!K1119="Nord Ouest",VLOOKUP(Hierarchisation!E1119,effectifs_hiver,6,FALSE),IF(Hierarchisation!K1119="Sud Est",VLOOKUP(Hierarchisation!E1119,effectifs_hiver,7,FALSE),IF(Hierarchisation!K1119="Sud Ouest",VLOOKUP(Hierarchisation!E1119,effectifs_hiver,8,FALSE),"Erreur Région"))))))</f>
        <v>#N/A</v>
      </c>
      <c r="V1119" s="17" t="e">
        <f>IF(W1119="Transit","Transit",IF(W1119="hiver",VLOOKUP(E1119,'EFFECTIFS Hiver'!$A:$I,9,FALSE),IF(W1119="été",VLOOKUP(E1119,'EFFECTIFS Eté'!$A:$I,9,FALSE),"Erreur saison")))</f>
        <v>#N/A</v>
      </c>
      <c r="W1119" s="18" t="e">
        <f>VLOOKUP(D1119,Listes!B:C,2,FALSE)</f>
        <v>#N/A</v>
      </c>
    </row>
    <row r="1120" spans="1:23" ht="15.75" customHeight="1">
      <c r="A1120" s="11"/>
      <c r="B1120" s="11"/>
      <c r="C1120" s="11"/>
      <c r="D1120" s="11"/>
      <c r="E1120" s="11"/>
      <c r="F1120" s="11"/>
      <c r="G1120" s="11" t="e">
        <f>VLOOKUP(E1120,TAXONS!B:C,2,FALSE)</f>
        <v>#N/A</v>
      </c>
      <c r="H1120" s="13">
        <f t="shared" si="88"/>
        <v>0</v>
      </c>
      <c r="I1120" s="12" t="e">
        <f t="shared" si="89"/>
        <v>#N/A</v>
      </c>
      <c r="J1120" s="14" t="e">
        <f t="shared" si="90"/>
        <v>#N/A</v>
      </c>
      <c r="K1120" s="15" t="e">
        <f>VLOOKUP(B1120,REGIONS!A:D,4,FALSE)</f>
        <v>#N/A</v>
      </c>
      <c r="L1120" s="19" t="e">
        <f>VLOOKUP(G1120,Sensibilité!$A:$L,12,FALSE)</f>
        <v>#N/A</v>
      </c>
      <c r="M1120" s="19" t="e">
        <f t="shared" si="91"/>
        <v>#N/A</v>
      </c>
      <c r="N1120" s="19" t="e">
        <f t="shared" si="92"/>
        <v>#N/A</v>
      </c>
      <c r="O1120" s="15" t="str">
        <f>IF(D1120=Listes!$B$6,"SWARMING",IF(OR(D1120=Listes!$B$1,D1120=Listes!$B$2,D1120=Listes!$B$5),2,IF(OR(D1120=Listes!$B$3,D1120=Listes!$B$4),1,"erreur colonne D")))</f>
        <v>SWARMING</v>
      </c>
      <c r="P1120" s="15" t="e">
        <f>IF(OR(W1120="Hiver",W1120="Transit"),VLOOKUP(E1120,IC!A:E,4,FALSE),IF(W1120="été",VLOOKUP(E1120,IC!A:E,3,FALSE),"erreur"))</f>
        <v>#N/A</v>
      </c>
      <c r="Q1120" s="15" t="e">
        <f>IF(P1120="NR",0,IF(F1120&lt;5,0,IF(P1120=1,VLOOKUP(F1120,IC!$G$1:$I$8,3,TRUE),
IF(P1120=2,VLOOKUP(F1120,IC!$K$1:$M$8,3,TRUE),
IF(P1120=3,VLOOKUP(F1120,IC!$O$1:$Q$8,3,TRUE),IF(P1120=4,VLOOKUP(F1120,IC!$S$2:$U$9,3,TRUE),
"erreur"))))))</f>
        <v>#N/A</v>
      </c>
      <c r="R1120" s="16" t="e">
        <f>IF(OR(V1120="NA",V1120="Transit",V1120&lt;Listes!$F$1),"non applicable",F1120/V1120)</f>
        <v>#N/A</v>
      </c>
      <c r="S1120" s="16" t="e">
        <f>IF(W1120="Transit","Non applicable",IF(AND(W1120="été",T1120&gt;Listes!F1119),F1120/T1120,IF(AND(W1120="Hiver",Hierarchisation!U1120&gt;Listes!F1119),F1120/U1120,"non applicable")))</f>
        <v>#N/A</v>
      </c>
      <c r="T1120" s="17" t="e">
        <f>IF(K1120="Centre",VLOOKUP(E1120,effectifs_ete,3,FALSE),IF(Hierarchisation!K1120="Grand Nord",VLOOKUP(Hierarchisation!E1120,effectifs_ete,4,FALSE),IF(Hierarchisation!K1120="Nord Est",VLOOKUP(Hierarchisation!E1120,effectifs_ete,5,FALSE),IF(Hierarchisation!K1120="Nord Ouest",VLOOKUP(Hierarchisation!E1120,effectifs_ete,6,FALSE),IF(Hierarchisation!K1120="Sud Est",VLOOKUP(Hierarchisation!E1120,effectifs_ete,7,FALSE),IF(Hierarchisation!K1120="Sud Ouest",VLOOKUP(Hierarchisation!E1120,effectifs_ete,8,FALSE),"Erreur Région"))))))</f>
        <v>#N/A</v>
      </c>
      <c r="U1120" s="17" t="e">
        <f>IF(K1120="Centre",VLOOKUP(E1120,effectifs_hiver,3,FALSE),IF(Hierarchisation!K1120="Grand Nord",VLOOKUP(Hierarchisation!E1120,effectifs_hiver,4,FALSE),IF(Hierarchisation!K1120="Nord Est",VLOOKUP(Hierarchisation!E1120,effectifs_hiver,5,FALSE),IF(Hierarchisation!K1120="Nord Ouest",VLOOKUP(Hierarchisation!E1120,effectifs_hiver,6,FALSE),IF(Hierarchisation!K1120="Sud Est",VLOOKUP(Hierarchisation!E1120,effectifs_hiver,7,FALSE),IF(Hierarchisation!K1120="Sud Ouest",VLOOKUP(Hierarchisation!E1120,effectifs_hiver,8,FALSE),"Erreur Région"))))))</f>
        <v>#N/A</v>
      </c>
      <c r="V1120" s="17" t="e">
        <f>IF(W1120="Transit","Transit",IF(W1120="hiver",VLOOKUP(E1120,'EFFECTIFS Hiver'!$A:$I,9,FALSE),IF(W1120="été",VLOOKUP(E1120,'EFFECTIFS Eté'!$A:$I,9,FALSE),"Erreur saison")))</f>
        <v>#N/A</v>
      </c>
      <c r="W1120" s="18" t="e">
        <f>VLOOKUP(D1120,Listes!B:C,2,FALSE)</f>
        <v>#N/A</v>
      </c>
    </row>
    <row r="1121" spans="1:23" ht="15.75" customHeight="1">
      <c r="A1121" s="11"/>
      <c r="B1121" s="11"/>
      <c r="C1121" s="11"/>
      <c r="D1121" s="11"/>
      <c r="E1121" s="11"/>
      <c r="F1121" s="11"/>
      <c r="G1121" s="11" t="e">
        <f>VLOOKUP(E1121,TAXONS!B:C,2,FALSE)</f>
        <v>#N/A</v>
      </c>
      <c r="H1121" s="13">
        <f t="shared" si="88"/>
        <v>0</v>
      </c>
      <c r="I1121" s="12" t="e">
        <f t="shared" si="89"/>
        <v>#N/A</v>
      </c>
      <c r="J1121" s="14" t="e">
        <f t="shared" si="90"/>
        <v>#N/A</v>
      </c>
      <c r="K1121" s="15" t="e">
        <f>VLOOKUP(B1121,REGIONS!A:D,4,FALSE)</f>
        <v>#N/A</v>
      </c>
      <c r="L1121" s="19" t="e">
        <f>VLOOKUP(G1121,Sensibilité!$A:$L,12,FALSE)</f>
        <v>#N/A</v>
      </c>
      <c r="M1121" s="19" t="e">
        <f t="shared" si="91"/>
        <v>#N/A</v>
      </c>
      <c r="N1121" s="19" t="e">
        <f t="shared" si="92"/>
        <v>#N/A</v>
      </c>
      <c r="O1121" s="15" t="str">
        <f>IF(D1121=Listes!$B$6,"SWARMING",IF(OR(D1121=Listes!$B$1,D1121=Listes!$B$2,D1121=Listes!$B$5),2,IF(OR(D1121=Listes!$B$3,D1121=Listes!$B$4),1,"erreur colonne D")))</f>
        <v>SWARMING</v>
      </c>
      <c r="P1121" s="15" t="e">
        <f>IF(OR(W1121="Hiver",W1121="Transit"),VLOOKUP(E1121,IC!A:E,4,FALSE),IF(W1121="été",VLOOKUP(E1121,IC!A:E,3,FALSE),"erreur"))</f>
        <v>#N/A</v>
      </c>
      <c r="Q1121" s="15" t="e">
        <f>IF(P1121="NR",0,IF(F1121&lt;5,0,IF(P1121=1,VLOOKUP(F1121,IC!$G$1:$I$8,3,TRUE),
IF(P1121=2,VLOOKUP(F1121,IC!$K$1:$M$8,3,TRUE),
IF(P1121=3,VLOOKUP(F1121,IC!$O$1:$Q$8,3,TRUE),IF(P1121=4,VLOOKUP(F1121,IC!$S$2:$U$9,3,TRUE),
"erreur"))))))</f>
        <v>#N/A</v>
      </c>
      <c r="R1121" s="16" t="e">
        <f>IF(OR(V1121="NA",V1121="Transit",V1121&lt;Listes!$F$1),"non applicable",F1121/V1121)</f>
        <v>#N/A</v>
      </c>
      <c r="S1121" s="16" t="e">
        <f>IF(W1121="Transit","Non applicable",IF(AND(W1121="été",T1121&gt;Listes!F1120),F1121/T1121,IF(AND(W1121="Hiver",Hierarchisation!U1121&gt;Listes!F1120),F1121/U1121,"non applicable")))</f>
        <v>#N/A</v>
      </c>
      <c r="T1121" s="17" t="e">
        <f>IF(K1121="Centre",VLOOKUP(E1121,effectifs_ete,3,FALSE),IF(Hierarchisation!K1121="Grand Nord",VLOOKUP(Hierarchisation!E1121,effectifs_ete,4,FALSE),IF(Hierarchisation!K1121="Nord Est",VLOOKUP(Hierarchisation!E1121,effectifs_ete,5,FALSE),IF(Hierarchisation!K1121="Nord Ouest",VLOOKUP(Hierarchisation!E1121,effectifs_ete,6,FALSE),IF(Hierarchisation!K1121="Sud Est",VLOOKUP(Hierarchisation!E1121,effectifs_ete,7,FALSE),IF(Hierarchisation!K1121="Sud Ouest",VLOOKUP(Hierarchisation!E1121,effectifs_ete,8,FALSE),"Erreur Région"))))))</f>
        <v>#N/A</v>
      </c>
      <c r="U1121" s="17" t="e">
        <f>IF(K1121="Centre",VLOOKUP(E1121,effectifs_hiver,3,FALSE),IF(Hierarchisation!K1121="Grand Nord",VLOOKUP(Hierarchisation!E1121,effectifs_hiver,4,FALSE),IF(Hierarchisation!K1121="Nord Est",VLOOKUP(Hierarchisation!E1121,effectifs_hiver,5,FALSE),IF(Hierarchisation!K1121="Nord Ouest",VLOOKUP(Hierarchisation!E1121,effectifs_hiver,6,FALSE),IF(Hierarchisation!K1121="Sud Est",VLOOKUP(Hierarchisation!E1121,effectifs_hiver,7,FALSE),IF(Hierarchisation!K1121="Sud Ouest",VLOOKUP(Hierarchisation!E1121,effectifs_hiver,8,FALSE),"Erreur Région"))))))</f>
        <v>#N/A</v>
      </c>
      <c r="V1121" s="17" t="e">
        <f>IF(W1121="Transit","Transit",IF(W1121="hiver",VLOOKUP(E1121,'EFFECTIFS Hiver'!$A:$I,9,FALSE),IF(W1121="été",VLOOKUP(E1121,'EFFECTIFS Eté'!$A:$I,9,FALSE),"Erreur saison")))</f>
        <v>#N/A</v>
      </c>
      <c r="W1121" s="18" t="e">
        <f>VLOOKUP(D1121,Listes!B:C,2,FALSE)</f>
        <v>#N/A</v>
      </c>
    </row>
    <row r="1122" spans="1:23" ht="15.75" customHeight="1">
      <c r="A1122" s="11"/>
      <c r="B1122" s="11"/>
      <c r="C1122" s="11"/>
      <c r="D1122" s="11"/>
      <c r="E1122" s="11"/>
      <c r="F1122" s="11"/>
      <c r="G1122" s="11" t="e">
        <f>VLOOKUP(E1122,TAXONS!B:C,2,FALSE)</f>
        <v>#N/A</v>
      </c>
      <c r="H1122" s="13">
        <f t="shared" si="88"/>
        <v>0</v>
      </c>
      <c r="I1122" s="12" t="e">
        <f t="shared" si="89"/>
        <v>#N/A</v>
      </c>
      <c r="J1122" s="14" t="e">
        <f t="shared" si="90"/>
        <v>#N/A</v>
      </c>
      <c r="K1122" s="15" t="e">
        <f>VLOOKUP(B1122,REGIONS!A:D,4,FALSE)</f>
        <v>#N/A</v>
      </c>
      <c r="L1122" s="19" t="e">
        <f>VLOOKUP(G1122,Sensibilité!$A:$L,12,FALSE)</f>
        <v>#N/A</v>
      </c>
      <c r="M1122" s="19" t="e">
        <f t="shared" si="91"/>
        <v>#N/A</v>
      </c>
      <c r="N1122" s="19" t="e">
        <f t="shared" si="92"/>
        <v>#N/A</v>
      </c>
      <c r="O1122" s="15" t="str">
        <f>IF(D1122=Listes!$B$6,"SWARMING",IF(OR(D1122=Listes!$B$1,D1122=Listes!$B$2,D1122=Listes!$B$5),2,IF(OR(D1122=Listes!$B$3,D1122=Listes!$B$4),1,"erreur colonne D")))</f>
        <v>SWARMING</v>
      </c>
      <c r="P1122" s="15" t="e">
        <f>IF(OR(W1122="Hiver",W1122="Transit"),VLOOKUP(E1122,IC!A:E,4,FALSE),IF(W1122="été",VLOOKUP(E1122,IC!A:E,3,FALSE),"erreur"))</f>
        <v>#N/A</v>
      </c>
      <c r="Q1122" s="15" t="e">
        <f>IF(P1122="NR",0,IF(F1122&lt;5,0,IF(P1122=1,VLOOKUP(F1122,IC!$G$1:$I$8,3,TRUE),
IF(P1122=2,VLOOKUP(F1122,IC!$K$1:$M$8,3,TRUE),
IF(P1122=3,VLOOKUP(F1122,IC!$O$1:$Q$8,3,TRUE),IF(P1122=4,VLOOKUP(F1122,IC!$S$2:$U$9,3,TRUE),
"erreur"))))))</f>
        <v>#N/A</v>
      </c>
      <c r="R1122" s="16" t="e">
        <f>IF(OR(V1122="NA",V1122="Transit",V1122&lt;Listes!$F$1),"non applicable",F1122/V1122)</f>
        <v>#N/A</v>
      </c>
      <c r="S1122" s="16" t="e">
        <f>IF(W1122="Transit","Non applicable",IF(AND(W1122="été",T1122&gt;Listes!F1121),F1122/T1122,IF(AND(W1122="Hiver",Hierarchisation!U1122&gt;Listes!F1121),F1122/U1122,"non applicable")))</f>
        <v>#N/A</v>
      </c>
      <c r="T1122" s="17" t="e">
        <f>IF(K1122="Centre",VLOOKUP(E1122,effectifs_ete,3,FALSE),IF(Hierarchisation!K1122="Grand Nord",VLOOKUP(Hierarchisation!E1122,effectifs_ete,4,FALSE),IF(Hierarchisation!K1122="Nord Est",VLOOKUP(Hierarchisation!E1122,effectifs_ete,5,FALSE),IF(Hierarchisation!K1122="Nord Ouest",VLOOKUP(Hierarchisation!E1122,effectifs_ete,6,FALSE),IF(Hierarchisation!K1122="Sud Est",VLOOKUP(Hierarchisation!E1122,effectifs_ete,7,FALSE),IF(Hierarchisation!K1122="Sud Ouest",VLOOKUP(Hierarchisation!E1122,effectifs_ete,8,FALSE),"Erreur Région"))))))</f>
        <v>#N/A</v>
      </c>
      <c r="U1122" s="17" t="e">
        <f>IF(K1122="Centre",VLOOKUP(E1122,effectifs_hiver,3,FALSE),IF(Hierarchisation!K1122="Grand Nord",VLOOKUP(Hierarchisation!E1122,effectifs_hiver,4,FALSE),IF(Hierarchisation!K1122="Nord Est",VLOOKUP(Hierarchisation!E1122,effectifs_hiver,5,FALSE),IF(Hierarchisation!K1122="Nord Ouest",VLOOKUP(Hierarchisation!E1122,effectifs_hiver,6,FALSE),IF(Hierarchisation!K1122="Sud Est",VLOOKUP(Hierarchisation!E1122,effectifs_hiver,7,FALSE),IF(Hierarchisation!K1122="Sud Ouest",VLOOKUP(Hierarchisation!E1122,effectifs_hiver,8,FALSE),"Erreur Région"))))))</f>
        <v>#N/A</v>
      </c>
      <c r="V1122" s="17" t="e">
        <f>IF(W1122="Transit","Transit",IF(W1122="hiver",VLOOKUP(E1122,'EFFECTIFS Hiver'!$A:$I,9,FALSE),IF(W1122="été",VLOOKUP(E1122,'EFFECTIFS Eté'!$A:$I,9,FALSE),"Erreur saison")))</f>
        <v>#N/A</v>
      </c>
      <c r="W1122" s="18" t="e">
        <f>VLOOKUP(D1122,Listes!B:C,2,FALSE)</f>
        <v>#N/A</v>
      </c>
    </row>
    <row r="1123" spans="1:23" ht="15.75" customHeight="1">
      <c r="A1123" s="11"/>
      <c r="B1123" s="11"/>
      <c r="C1123" s="11"/>
      <c r="D1123" s="11"/>
      <c r="E1123" s="11"/>
      <c r="F1123" s="11"/>
      <c r="G1123" s="11" t="e">
        <f>VLOOKUP(E1123,TAXONS!B:C,2,FALSE)</f>
        <v>#N/A</v>
      </c>
      <c r="H1123" s="13">
        <f t="shared" si="88"/>
        <v>0</v>
      </c>
      <c r="I1123" s="12" t="e">
        <f t="shared" si="89"/>
        <v>#N/A</v>
      </c>
      <c r="J1123" s="14" t="e">
        <f t="shared" si="90"/>
        <v>#N/A</v>
      </c>
      <c r="K1123" s="15" t="e">
        <f>VLOOKUP(B1123,REGIONS!A:D,4,FALSE)</f>
        <v>#N/A</v>
      </c>
      <c r="L1123" s="19" t="e">
        <f>VLOOKUP(G1123,Sensibilité!$A:$L,12,FALSE)</f>
        <v>#N/A</v>
      </c>
      <c r="M1123" s="19" t="e">
        <f t="shared" si="91"/>
        <v>#N/A</v>
      </c>
      <c r="N1123" s="19" t="e">
        <f t="shared" si="92"/>
        <v>#N/A</v>
      </c>
      <c r="O1123" s="15" t="str">
        <f>IF(D1123=Listes!$B$6,"SWARMING",IF(OR(D1123=Listes!$B$1,D1123=Listes!$B$2,D1123=Listes!$B$5),2,IF(OR(D1123=Listes!$B$3,D1123=Listes!$B$4),1,"erreur colonne D")))</f>
        <v>SWARMING</v>
      </c>
      <c r="P1123" s="15" t="e">
        <f>IF(OR(W1123="Hiver",W1123="Transit"),VLOOKUP(E1123,IC!A:E,4,FALSE),IF(W1123="été",VLOOKUP(E1123,IC!A:E,3,FALSE),"erreur"))</f>
        <v>#N/A</v>
      </c>
      <c r="Q1123" s="15" t="e">
        <f>IF(P1123="NR",0,IF(F1123&lt;5,0,IF(P1123=1,VLOOKUP(F1123,IC!$G$1:$I$8,3,TRUE),
IF(P1123=2,VLOOKUP(F1123,IC!$K$1:$M$8,3,TRUE),
IF(P1123=3,VLOOKUP(F1123,IC!$O$1:$Q$8,3,TRUE),IF(P1123=4,VLOOKUP(F1123,IC!$S$2:$U$9,3,TRUE),
"erreur"))))))</f>
        <v>#N/A</v>
      </c>
      <c r="R1123" s="16" t="e">
        <f>IF(OR(V1123="NA",V1123="Transit",V1123&lt;Listes!$F$1),"non applicable",F1123/V1123)</f>
        <v>#N/A</v>
      </c>
      <c r="S1123" s="16" t="e">
        <f>IF(W1123="Transit","Non applicable",IF(AND(W1123="été",T1123&gt;Listes!F1122),F1123/T1123,IF(AND(W1123="Hiver",Hierarchisation!U1123&gt;Listes!F1122),F1123/U1123,"non applicable")))</f>
        <v>#N/A</v>
      </c>
      <c r="T1123" s="17" t="e">
        <f>IF(K1123="Centre",VLOOKUP(E1123,effectifs_ete,3,FALSE),IF(Hierarchisation!K1123="Grand Nord",VLOOKUP(Hierarchisation!E1123,effectifs_ete,4,FALSE),IF(Hierarchisation!K1123="Nord Est",VLOOKUP(Hierarchisation!E1123,effectifs_ete,5,FALSE),IF(Hierarchisation!K1123="Nord Ouest",VLOOKUP(Hierarchisation!E1123,effectifs_ete,6,FALSE),IF(Hierarchisation!K1123="Sud Est",VLOOKUP(Hierarchisation!E1123,effectifs_ete,7,FALSE),IF(Hierarchisation!K1123="Sud Ouest",VLOOKUP(Hierarchisation!E1123,effectifs_ete,8,FALSE),"Erreur Région"))))))</f>
        <v>#N/A</v>
      </c>
      <c r="U1123" s="17" t="e">
        <f>IF(K1123="Centre",VLOOKUP(E1123,effectifs_hiver,3,FALSE),IF(Hierarchisation!K1123="Grand Nord",VLOOKUP(Hierarchisation!E1123,effectifs_hiver,4,FALSE),IF(Hierarchisation!K1123="Nord Est",VLOOKUP(Hierarchisation!E1123,effectifs_hiver,5,FALSE),IF(Hierarchisation!K1123="Nord Ouest",VLOOKUP(Hierarchisation!E1123,effectifs_hiver,6,FALSE),IF(Hierarchisation!K1123="Sud Est",VLOOKUP(Hierarchisation!E1123,effectifs_hiver,7,FALSE),IF(Hierarchisation!K1123="Sud Ouest",VLOOKUP(Hierarchisation!E1123,effectifs_hiver,8,FALSE),"Erreur Région"))))))</f>
        <v>#N/A</v>
      </c>
      <c r="V1123" s="17" t="e">
        <f>IF(W1123="Transit","Transit",IF(W1123="hiver",VLOOKUP(E1123,'EFFECTIFS Hiver'!$A:$I,9,FALSE),IF(W1123="été",VLOOKUP(E1123,'EFFECTIFS Eté'!$A:$I,9,FALSE),"Erreur saison")))</f>
        <v>#N/A</v>
      </c>
      <c r="W1123" s="18" t="e">
        <f>VLOOKUP(D1123,Listes!B:C,2,FALSE)</f>
        <v>#N/A</v>
      </c>
    </row>
    <row r="1124" spans="1:23" ht="15.75" customHeight="1">
      <c r="A1124" s="11"/>
      <c r="B1124" s="11"/>
      <c r="C1124" s="11"/>
      <c r="D1124" s="11"/>
      <c r="E1124" s="11"/>
      <c r="F1124" s="11"/>
      <c r="G1124" s="11" t="e">
        <f>VLOOKUP(E1124,TAXONS!B:C,2,FALSE)</f>
        <v>#N/A</v>
      </c>
      <c r="H1124" s="13">
        <f t="shared" si="88"/>
        <v>0</v>
      </c>
      <c r="I1124" s="12" t="e">
        <f t="shared" si="89"/>
        <v>#N/A</v>
      </c>
      <c r="J1124" s="14" t="e">
        <f t="shared" si="90"/>
        <v>#N/A</v>
      </c>
      <c r="K1124" s="15" t="e">
        <f>VLOOKUP(B1124,REGIONS!A:D,4,FALSE)</f>
        <v>#N/A</v>
      </c>
      <c r="L1124" s="19" t="e">
        <f>VLOOKUP(G1124,Sensibilité!$A:$L,12,FALSE)</f>
        <v>#N/A</v>
      </c>
      <c r="M1124" s="19" t="e">
        <f t="shared" si="91"/>
        <v>#N/A</v>
      </c>
      <c r="N1124" s="19" t="e">
        <f t="shared" si="92"/>
        <v>#N/A</v>
      </c>
      <c r="O1124" s="15" t="str">
        <f>IF(D1124=Listes!$B$6,"SWARMING",IF(OR(D1124=Listes!$B$1,D1124=Listes!$B$2,D1124=Listes!$B$5),2,IF(OR(D1124=Listes!$B$3,D1124=Listes!$B$4),1,"erreur colonne D")))</f>
        <v>SWARMING</v>
      </c>
      <c r="P1124" s="15" t="e">
        <f>IF(OR(W1124="Hiver",W1124="Transit"),VLOOKUP(E1124,IC!A:E,4,FALSE),IF(W1124="été",VLOOKUP(E1124,IC!A:E,3,FALSE),"erreur"))</f>
        <v>#N/A</v>
      </c>
      <c r="Q1124" s="15" t="e">
        <f>IF(P1124="NR",0,IF(F1124&lt;5,0,IF(P1124=1,VLOOKUP(F1124,IC!$G$1:$I$8,3,TRUE),
IF(P1124=2,VLOOKUP(F1124,IC!$K$1:$M$8,3,TRUE),
IF(P1124=3,VLOOKUP(F1124,IC!$O$1:$Q$8,3,TRUE),IF(P1124=4,VLOOKUP(F1124,IC!$S$2:$U$9,3,TRUE),
"erreur"))))))</f>
        <v>#N/A</v>
      </c>
      <c r="R1124" s="16" t="e">
        <f>IF(OR(V1124="NA",V1124="Transit",V1124&lt;Listes!$F$1),"non applicable",F1124/V1124)</f>
        <v>#N/A</v>
      </c>
      <c r="S1124" s="16" t="e">
        <f>IF(W1124="Transit","Non applicable",IF(AND(W1124="été",T1124&gt;Listes!F1123),F1124/T1124,IF(AND(W1124="Hiver",Hierarchisation!U1124&gt;Listes!F1123),F1124/U1124,"non applicable")))</f>
        <v>#N/A</v>
      </c>
      <c r="T1124" s="17" t="e">
        <f>IF(K1124="Centre",VLOOKUP(E1124,effectifs_ete,3,FALSE),IF(Hierarchisation!K1124="Grand Nord",VLOOKUP(Hierarchisation!E1124,effectifs_ete,4,FALSE),IF(Hierarchisation!K1124="Nord Est",VLOOKUP(Hierarchisation!E1124,effectifs_ete,5,FALSE),IF(Hierarchisation!K1124="Nord Ouest",VLOOKUP(Hierarchisation!E1124,effectifs_ete,6,FALSE),IF(Hierarchisation!K1124="Sud Est",VLOOKUP(Hierarchisation!E1124,effectifs_ete,7,FALSE),IF(Hierarchisation!K1124="Sud Ouest",VLOOKUP(Hierarchisation!E1124,effectifs_ete,8,FALSE),"Erreur Région"))))))</f>
        <v>#N/A</v>
      </c>
      <c r="U1124" s="17" t="e">
        <f>IF(K1124="Centre",VLOOKUP(E1124,effectifs_hiver,3,FALSE),IF(Hierarchisation!K1124="Grand Nord",VLOOKUP(Hierarchisation!E1124,effectifs_hiver,4,FALSE),IF(Hierarchisation!K1124="Nord Est",VLOOKUP(Hierarchisation!E1124,effectifs_hiver,5,FALSE),IF(Hierarchisation!K1124="Nord Ouest",VLOOKUP(Hierarchisation!E1124,effectifs_hiver,6,FALSE),IF(Hierarchisation!K1124="Sud Est",VLOOKUP(Hierarchisation!E1124,effectifs_hiver,7,FALSE),IF(Hierarchisation!K1124="Sud Ouest",VLOOKUP(Hierarchisation!E1124,effectifs_hiver,8,FALSE),"Erreur Région"))))))</f>
        <v>#N/A</v>
      </c>
      <c r="V1124" s="17" t="e">
        <f>IF(W1124="Transit","Transit",IF(W1124="hiver",VLOOKUP(E1124,'EFFECTIFS Hiver'!$A:$I,9,FALSE),IF(W1124="été",VLOOKUP(E1124,'EFFECTIFS Eté'!$A:$I,9,FALSE),"Erreur saison")))</f>
        <v>#N/A</v>
      </c>
      <c r="W1124" s="18" t="e">
        <f>VLOOKUP(D1124,Listes!B:C,2,FALSE)</f>
        <v>#N/A</v>
      </c>
    </row>
    <row r="1125" spans="1:23" ht="15.75" customHeight="1">
      <c r="A1125" s="11"/>
      <c r="B1125" s="11"/>
      <c r="C1125" s="11"/>
      <c r="D1125" s="11"/>
      <c r="E1125" s="11"/>
      <c r="F1125" s="11"/>
      <c r="G1125" s="11" t="e">
        <f>VLOOKUP(E1125,TAXONS!B:C,2,FALSE)</f>
        <v>#N/A</v>
      </c>
      <c r="H1125" s="13">
        <f t="shared" si="88"/>
        <v>0</v>
      </c>
      <c r="I1125" s="12" t="e">
        <f t="shared" si="89"/>
        <v>#N/A</v>
      </c>
      <c r="J1125" s="14" t="e">
        <f t="shared" si="90"/>
        <v>#N/A</v>
      </c>
      <c r="K1125" s="15" t="e">
        <f>VLOOKUP(B1125,REGIONS!A:D,4,FALSE)</f>
        <v>#N/A</v>
      </c>
      <c r="L1125" s="19" t="e">
        <f>VLOOKUP(G1125,Sensibilité!$A:$L,12,FALSE)</f>
        <v>#N/A</v>
      </c>
      <c r="M1125" s="19" t="e">
        <f t="shared" si="91"/>
        <v>#N/A</v>
      </c>
      <c r="N1125" s="19" t="e">
        <f t="shared" si="92"/>
        <v>#N/A</v>
      </c>
      <c r="O1125" s="15" t="str">
        <f>IF(D1125=Listes!$B$6,"SWARMING",IF(OR(D1125=Listes!$B$1,D1125=Listes!$B$2,D1125=Listes!$B$5),2,IF(OR(D1125=Listes!$B$3,D1125=Listes!$B$4),1,"erreur colonne D")))</f>
        <v>SWARMING</v>
      </c>
      <c r="P1125" s="15" t="e">
        <f>IF(OR(W1125="Hiver",W1125="Transit"),VLOOKUP(E1125,IC!A:E,4,FALSE),IF(W1125="été",VLOOKUP(E1125,IC!A:E,3,FALSE),"erreur"))</f>
        <v>#N/A</v>
      </c>
      <c r="Q1125" s="15" t="e">
        <f>IF(P1125="NR",0,IF(F1125&lt;5,0,IF(P1125=1,VLOOKUP(F1125,IC!$G$1:$I$8,3,TRUE),
IF(P1125=2,VLOOKUP(F1125,IC!$K$1:$M$8,3,TRUE),
IF(P1125=3,VLOOKUP(F1125,IC!$O$1:$Q$8,3,TRUE),IF(P1125=4,VLOOKUP(F1125,IC!$S$2:$U$9,3,TRUE),
"erreur"))))))</f>
        <v>#N/A</v>
      </c>
      <c r="R1125" s="16" t="e">
        <f>IF(OR(V1125="NA",V1125="Transit",V1125&lt;Listes!$F$1),"non applicable",F1125/V1125)</f>
        <v>#N/A</v>
      </c>
      <c r="S1125" s="16" t="e">
        <f>IF(W1125="Transit","Non applicable",IF(AND(W1125="été",T1125&gt;Listes!F1124),F1125/T1125,IF(AND(W1125="Hiver",Hierarchisation!U1125&gt;Listes!F1124),F1125/U1125,"non applicable")))</f>
        <v>#N/A</v>
      </c>
      <c r="T1125" s="17" t="e">
        <f>IF(K1125="Centre",VLOOKUP(E1125,effectifs_ete,3,FALSE),IF(Hierarchisation!K1125="Grand Nord",VLOOKUP(Hierarchisation!E1125,effectifs_ete,4,FALSE),IF(Hierarchisation!K1125="Nord Est",VLOOKUP(Hierarchisation!E1125,effectifs_ete,5,FALSE),IF(Hierarchisation!K1125="Nord Ouest",VLOOKUP(Hierarchisation!E1125,effectifs_ete,6,FALSE),IF(Hierarchisation!K1125="Sud Est",VLOOKUP(Hierarchisation!E1125,effectifs_ete,7,FALSE),IF(Hierarchisation!K1125="Sud Ouest",VLOOKUP(Hierarchisation!E1125,effectifs_ete,8,FALSE),"Erreur Région"))))))</f>
        <v>#N/A</v>
      </c>
      <c r="U1125" s="17" t="e">
        <f>IF(K1125="Centre",VLOOKUP(E1125,effectifs_hiver,3,FALSE),IF(Hierarchisation!K1125="Grand Nord",VLOOKUP(Hierarchisation!E1125,effectifs_hiver,4,FALSE),IF(Hierarchisation!K1125="Nord Est",VLOOKUP(Hierarchisation!E1125,effectifs_hiver,5,FALSE),IF(Hierarchisation!K1125="Nord Ouest",VLOOKUP(Hierarchisation!E1125,effectifs_hiver,6,FALSE),IF(Hierarchisation!K1125="Sud Est",VLOOKUP(Hierarchisation!E1125,effectifs_hiver,7,FALSE),IF(Hierarchisation!K1125="Sud Ouest",VLOOKUP(Hierarchisation!E1125,effectifs_hiver,8,FALSE),"Erreur Région"))))))</f>
        <v>#N/A</v>
      </c>
      <c r="V1125" s="17" t="e">
        <f>IF(W1125="Transit","Transit",IF(W1125="hiver",VLOOKUP(E1125,'EFFECTIFS Hiver'!$A:$I,9,FALSE),IF(W1125="été",VLOOKUP(E1125,'EFFECTIFS Eté'!$A:$I,9,FALSE),"Erreur saison")))</f>
        <v>#N/A</v>
      </c>
      <c r="W1125" s="18" t="e">
        <f>VLOOKUP(D1125,Listes!B:C,2,FALSE)</f>
        <v>#N/A</v>
      </c>
    </row>
    <row r="1126" spans="1:23" ht="15.75" customHeight="1">
      <c r="A1126" s="11"/>
      <c r="B1126" s="11"/>
      <c r="C1126" s="11"/>
      <c r="D1126" s="11"/>
      <c r="E1126" s="11"/>
      <c r="F1126" s="11"/>
      <c r="G1126" s="11" t="e">
        <f>VLOOKUP(E1126,TAXONS!B:C,2,FALSE)</f>
        <v>#N/A</v>
      </c>
      <c r="H1126" s="13">
        <f t="shared" si="88"/>
        <v>0</v>
      </c>
      <c r="I1126" s="12" t="e">
        <f t="shared" si="89"/>
        <v>#N/A</v>
      </c>
      <c r="J1126" s="14" t="e">
        <f t="shared" si="90"/>
        <v>#N/A</v>
      </c>
      <c r="K1126" s="15" t="e">
        <f>VLOOKUP(B1126,REGIONS!A:D,4,FALSE)</f>
        <v>#N/A</v>
      </c>
      <c r="L1126" s="19" t="e">
        <f>VLOOKUP(G1126,Sensibilité!$A:$L,12,FALSE)</f>
        <v>#N/A</v>
      </c>
      <c r="M1126" s="19" t="e">
        <f t="shared" si="91"/>
        <v>#N/A</v>
      </c>
      <c r="N1126" s="19" t="e">
        <f t="shared" si="92"/>
        <v>#N/A</v>
      </c>
      <c r="O1126" s="15" t="str">
        <f>IF(D1126=Listes!$B$6,"SWARMING",IF(OR(D1126=Listes!$B$1,D1126=Listes!$B$2,D1126=Listes!$B$5),2,IF(OR(D1126=Listes!$B$3,D1126=Listes!$B$4),1,"erreur colonne D")))</f>
        <v>SWARMING</v>
      </c>
      <c r="P1126" s="15" t="e">
        <f>IF(OR(W1126="Hiver",W1126="Transit"),VLOOKUP(E1126,IC!A:E,4,FALSE),IF(W1126="été",VLOOKUP(E1126,IC!A:E,3,FALSE),"erreur"))</f>
        <v>#N/A</v>
      </c>
      <c r="Q1126" s="15" t="e">
        <f>IF(P1126="NR",0,IF(F1126&lt;5,0,IF(P1126=1,VLOOKUP(F1126,IC!$G$1:$I$8,3,TRUE),
IF(P1126=2,VLOOKUP(F1126,IC!$K$1:$M$8,3,TRUE),
IF(P1126=3,VLOOKUP(F1126,IC!$O$1:$Q$8,3,TRUE),IF(P1126=4,VLOOKUP(F1126,IC!$S$2:$U$9,3,TRUE),
"erreur"))))))</f>
        <v>#N/A</v>
      </c>
      <c r="R1126" s="16" t="e">
        <f>IF(OR(V1126="NA",V1126="Transit",V1126&lt;Listes!$F$1),"non applicable",F1126/V1126)</f>
        <v>#N/A</v>
      </c>
      <c r="S1126" s="16" t="e">
        <f>IF(W1126="Transit","Non applicable",IF(AND(W1126="été",T1126&gt;Listes!F1125),F1126/T1126,IF(AND(W1126="Hiver",Hierarchisation!U1126&gt;Listes!F1125),F1126/U1126,"non applicable")))</f>
        <v>#N/A</v>
      </c>
      <c r="T1126" s="17" t="e">
        <f>IF(K1126="Centre",VLOOKUP(E1126,effectifs_ete,3,FALSE),IF(Hierarchisation!K1126="Grand Nord",VLOOKUP(Hierarchisation!E1126,effectifs_ete,4,FALSE),IF(Hierarchisation!K1126="Nord Est",VLOOKUP(Hierarchisation!E1126,effectifs_ete,5,FALSE),IF(Hierarchisation!K1126="Nord Ouest",VLOOKUP(Hierarchisation!E1126,effectifs_ete,6,FALSE),IF(Hierarchisation!K1126="Sud Est",VLOOKUP(Hierarchisation!E1126,effectifs_ete,7,FALSE),IF(Hierarchisation!K1126="Sud Ouest",VLOOKUP(Hierarchisation!E1126,effectifs_ete,8,FALSE),"Erreur Région"))))))</f>
        <v>#N/A</v>
      </c>
      <c r="U1126" s="17" t="e">
        <f>IF(K1126="Centre",VLOOKUP(E1126,effectifs_hiver,3,FALSE),IF(Hierarchisation!K1126="Grand Nord",VLOOKUP(Hierarchisation!E1126,effectifs_hiver,4,FALSE),IF(Hierarchisation!K1126="Nord Est",VLOOKUP(Hierarchisation!E1126,effectifs_hiver,5,FALSE),IF(Hierarchisation!K1126="Nord Ouest",VLOOKUP(Hierarchisation!E1126,effectifs_hiver,6,FALSE),IF(Hierarchisation!K1126="Sud Est",VLOOKUP(Hierarchisation!E1126,effectifs_hiver,7,FALSE),IF(Hierarchisation!K1126="Sud Ouest",VLOOKUP(Hierarchisation!E1126,effectifs_hiver,8,FALSE),"Erreur Région"))))))</f>
        <v>#N/A</v>
      </c>
      <c r="V1126" s="17" t="e">
        <f>IF(W1126="Transit","Transit",IF(W1126="hiver",VLOOKUP(E1126,'EFFECTIFS Hiver'!$A:$I,9,FALSE),IF(W1126="été",VLOOKUP(E1126,'EFFECTIFS Eté'!$A:$I,9,FALSE),"Erreur saison")))</f>
        <v>#N/A</v>
      </c>
      <c r="W1126" s="18" t="e">
        <f>VLOOKUP(D1126,Listes!B:C,2,FALSE)</f>
        <v>#N/A</v>
      </c>
    </row>
    <row r="1127" spans="1:23" ht="15.75" customHeight="1">
      <c r="A1127" s="11"/>
      <c r="B1127" s="11"/>
      <c r="C1127" s="11"/>
      <c r="D1127" s="11"/>
      <c r="E1127" s="11"/>
      <c r="F1127" s="11"/>
      <c r="G1127" s="11" t="e">
        <f>VLOOKUP(E1127,TAXONS!B:C,2,FALSE)</f>
        <v>#N/A</v>
      </c>
      <c r="H1127" s="13">
        <f t="shared" si="88"/>
        <v>0</v>
      </c>
      <c r="I1127" s="12" t="e">
        <f t="shared" si="89"/>
        <v>#N/A</v>
      </c>
      <c r="J1127" s="14" t="e">
        <f t="shared" si="90"/>
        <v>#N/A</v>
      </c>
      <c r="K1127" s="15" t="e">
        <f>VLOOKUP(B1127,REGIONS!A:D,4,FALSE)</f>
        <v>#N/A</v>
      </c>
      <c r="L1127" s="19" t="e">
        <f>VLOOKUP(G1127,Sensibilité!$A:$L,12,FALSE)</f>
        <v>#N/A</v>
      </c>
      <c r="M1127" s="19" t="e">
        <f t="shared" si="91"/>
        <v>#N/A</v>
      </c>
      <c r="N1127" s="19" t="e">
        <f t="shared" si="92"/>
        <v>#N/A</v>
      </c>
      <c r="O1127" s="15" t="str">
        <f>IF(D1127=Listes!$B$6,"SWARMING",IF(OR(D1127=Listes!$B$1,D1127=Listes!$B$2,D1127=Listes!$B$5),2,IF(OR(D1127=Listes!$B$3,D1127=Listes!$B$4),1,"erreur colonne D")))</f>
        <v>SWARMING</v>
      </c>
      <c r="P1127" s="15" t="e">
        <f>IF(OR(W1127="Hiver",W1127="Transit"),VLOOKUP(E1127,IC!A:E,4,FALSE),IF(W1127="été",VLOOKUP(E1127,IC!A:E,3,FALSE),"erreur"))</f>
        <v>#N/A</v>
      </c>
      <c r="Q1127" s="15" t="e">
        <f>IF(P1127="NR",0,IF(F1127&lt;5,0,IF(P1127=1,VLOOKUP(F1127,IC!$G$1:$I$8,3,TRUE),
IF(P1127=2,VLOOKUP(F1127,IC!$K$1:$M$8,3,TRUE),
IF(P1127=3,VLOOKUP(F1127,IC!$O$1:$Q$8,3,TRUE),IF(P1127=4,VLOOKUP(F1127,IC!$S$2:$U$9,3,TRUE),
"erreur"))))))</f>
        <v>#N/A</v>
      </c>
      <c r="R1127" s="16" t="e">
        <f>IF(OR(V1127="NA",V1127="Transit",V1127&lt;Listes!$F$1),"non applicable",F1127/V1127)</f>
        <v>#N/A</v>
      </c>
      <c r="S1127" s="16" t="e">
        <f>IF(W1127="Transit","Non applicable",IF(AND(W1127="été",T1127&gt;Listes!F1126),F1127/T1127,IF(AND(W1127="Hiver",Hierarchisation!U1127&gt;Listes!F1126),F1127/U1127,"non applicable")))</f>
        <v>#N/A</v>
      </c>
      <c r="T1127" s="17" t="e">
        <f>IF(K1127="Centre",VLOOKUP(E1127,effectifs_ete,3,FALSE),IF(Hierarchisation!K1127="Grand Nord",VLOOKUP(Hierarchisation!E1127,effectifs_ete,4,FALSE),IF(Hierarchisation!K1127="Nord Est",VLOOKUP(Hierarchisation!E1127,effectifs_ete,5,FALSE),IF(Hierarchisation!K1127="Nord Ouest",VLOOKUP(Hierarchisation!E1127,effectifs_ete,6,FALSE),IF(Hierarchisation!K1127="Sud Est",VLOOKUP(Hierarchisation!E1127,effectifs_ete,7,FALSE),IF(Hierarchisation!K1127="Sud Ouest",VLOOKUP(Hierarchisation!E1127,effectifs_ete,8,FALSE),"Erreur Région"))))))</f>
        <v>#N/A</v>
      </c>
      <c r="U1127" s="17" t="e">
        <f>IF(K1127="Centre",VLOOKUP(E1127,effectifs_hiver,3,FALSE),IF(Hierarchisation!K1127="Grand Nord",VLOOKUP(Hierarchisation!E1127,effectifs_hiver,4,FALSE),IF(Hierarchisation!K1127="Nord Est",VLOOKUP(Hierarchisation!E1127,effectifs_hiver,5,FALSE),IF(Hierarchisation!K1127="Nord Ouest",VLOOKUP(Hierarchisation!E1127,effectifs_hiver,6,FALSE),IF(Hierarchisation!K1127="Sud Est",VLOOKUP(Hierarchisation!E1127,effectifs_hiver,7,FALSE),IF(Hierarchisation!K1127="Sud Ouest",VLOOKUP(Hierarchisation!E1127,effectifs_hiver,8,FALSE),"Erreur Région"))))))</f>
        <v>#N/A</v>
      </c>
      <c r="V1127" s="17" t="e">
        <f>IF(W1127="Transit","Transit",IF(W1127="hiver",VLOOKUP(E1127,'EFFECTIFS Hiver'!$A:$I,9,FALSE),IF(W1127="été",VLOOKUP(E1127,'EFFECTIFS Eté'!$A:$I,9,FALSE),"Erreur saison")))</f>
        <v>#N/A</v>
      </c>
      <c r="W1127" s="18" t="e">
        <f>VLOOKUP(D1127,Listes!B:C,2,FALSE)</f>
        <v>#N/A</v>
      </c>
    </row>
    <row r="1128" spans="1:23" ht="15.75" customHeight="1">
      <c r="A1128" s="11"/>
      <c r="B1128" s="11"/>
      <c r="C1128" s="11"/>
      <c r="D1128" s="11"/>
      <c r="E1128" s="11"/>
      <c r="F1128" s="11"/>
      <c r="G1128" s="11" t="e">
        <f>VLOOKUP(E1128,TAXONS!B:C,2,FALSE)</f>
        <v>#N/A</v>
      </c>
      <c r="H1128" s="13">
        <f t="shared" si="88"/>
        <v>0</v>
      </c>
      <c r="I1128" s="12" t="e">
        <f t="shared" si="89"/>
        <v>#N/A</v>
      </c>
      <c r="J1128" s="14" t="e">
        <f t="shared" si="90"/>
        <v>#N/A</v>
      </c>
      <c r="K1128" s="15" t="e">
        <f>VLOOKUP(B1128,REGIONS!A:D,4,FALSE)</f>
        <v>#N/A</v>
      </c>
      <c r="L1128" s="19" t="e">
        <f>VLOOKUP(G1128,Sensibilité!$A:$L,12,FALSE)</f>
        <v>#N/A</v>
      </c>
      <c r="M1128" s="19" t="e">
        <f t="shared" si="91"/>
        <v>#N/A</v>
      </c>
      <c r="N1128" s="19" t="e">
        <f t="shared" si="92"/>
        <v>#N/A</v>
      </c>
      <c r="O1128" s="15" t="str">
        <f>IF(D1128=Listes!$B$6,"SWARMING",IF(OR(D1128=Listes!$B$1,D1128=Listes!$B$2,D1128=Listes!$B$5),2,IF(OR(D1128=Listes!$B$3,D1128=Listes!$B$4),1,"erreur colonne D")))</f>
        <v>SWARMING</v>
      </c>
      <c r="P1128" s="15" t="e">
        <f>IF(OR(W1128="Hiver",W1128="Transit"),VLOOKUP(E1128,IC!A:E,4,FALSE),IF(W1128="été",VLOOKUP(E1128,IC!A:E,3,FALSE),"erreur"))</f>
        <v>#N/A</v>
      </c>
      <c r="Q1128" s="15" t="e">
        <f>IF(P1128="NR",0,IF(F1128&lt;5,0,IF(P1128=1,VLOOKUP(F1128,IC!$G$1:$I$8,3,TRUE),
IF(P1128=2,VLOOKUP(F1128,IC!$K$1:$M$8,3,TRUE),
IF(P1128=3,VLOOKUP(F1128,IC!$O$1:$Q$8,3,TRUE),IF(P1128=4,VLOOKUP(F1128,IC!$S$2:$U$9,3,TRUE),
"erreur"))))))</f>
        <v>#N/A</v>
      </c>
      <c r="R1128" s="16" t="e">
        <f>IF(OR(V1128="NA",V1128="Transit",V1128&lt;Listes!$F$1),"non applicable",F1128/V1128)</f>
        <v>#N/A</v>
      </c>
      <c r="S1128" s="16" t="e">
        <f>IF(W1128="Transit","Non applicable",IF(AND(W1128="été",T1128&gt;Listes!F1127),F1128/T1128,IF(AND(W1128="Hiver",Hierarchisation!U1128&gt;Listes!F1127),F1128/U1128,"non applicable")))</f>
        <v>#N/A</v>
      </c>
      <c r="T1128" s="17" t="e">
        <f>IF(K1128="Centre",VLOOKUP(E1128,effectifs_ete,3,FALSE),IF(Hierarchisation!K1128="Grand Nord",VLOOKUP(Hierarchisation!E1128,effectifs_ete,4,FALSE),IF(Hierarchisation!K1128="Nord Est",VLOOKUP(Hierarchisation!E1128,effectifs_ete,5,FALSE),IF(Hierarchisation!K1128="Nord Ouest",VLOOKUP(Hierarchisation!E1128,effectifs_ete,6,FALSE),IF(Hierarchisation!K1128="Sud Est",VLOOKUP(Hierarchisation!E1128,effectifs_ete,7,FALSE),IF(Hierarchisation!K1128="Sud Ouest",VLOOKUP(Hierarchisation!E1128,effectifs_ete,8,FALSE),"Erreur Région"))))))</f>
        <v>#N/A</v>
      </c>
      <c r="U1128" s="17" t="e">
        <f>IF(K1128="Centre",VLOOKUP(E1128,effectifs_hiver,3,FALSE),IF(Hierarchisation!K1128="Grand Nord",VLOOKUP(Hierarchisation!E1128,effectifs_hiver,4,FALSE),IF(Hierarchisation!K1128="Nord Est",VLOOKUP(Hierarchisation!E1128,effectifs_hiver,5,FALSE),IF(Hierarchisation!K1128="Nord Ouest",VLOOKUP(Hierarchisation!E1128,effectifs_hiver,6,FALSE),IF(Hierarchisation!K1128="Sud Est",VLOOKUP(Hierarchisation!E1128,effectifs_hiver,7,FALSE),IF(Hierarchisation!K1128="Sud Ouest",VLOOKUP(Hierarchisation!E1128,effectifs_hiver,8,FALSE),"Erreur Région"))))))</f>
        <v>#N/A</v>
      </c>
      <c r="V1128" s="17" t="e">
        <f>IF(W1128="Transit","Transit",IF(W1128="hiver",VLOOKUP(E1128,'EFFECTIFS Hiver'!$A:$I,9,FALSE),IF(W1128="été",VLOOKUP(E1128,'EFFECTIFS Eté'!$A:$I,9,FALSE),"Erreur saison")))</f>
        <v>#N/A</v>
      </c>
      <c r="W1128" s="18" t="e">
        <f>VLOOKUP(D1128,Listes!B:C,2,FALSE)</f>
        <v>#N/A</v>
      </c>
    </row>
    <row r="1129" spans="1:23" ht="15.75" customHeight="1">
      <c r="A1129" s="11"/>
      <c r="B1129" s="11"/>
      <c r="C1129" s="11"/>
      <c r="D1129" s="11"/>
      <c r="E1129" s="11"/>
      <c r="F1129" s="11"/>
      <c r="G1129" s="11" t="e">
        <f>VLOOKUP(E1129,TAXONS!B:C,2,FALSE)</f>
        <v>#N/A</v>
      </c>
      <c r="H1129" s="13">
        <f t="shared" si="88"/>
        <v>0</v>
      </c>
      <c r="I1129" s="12" t="e">
        <f t="shared" si="89"/>
        <v>#N/A</v>
      </c>
      <c r="J1129" s="14" t="e">
        <f t="shared" si="90"/>
        <v>#N/A</v>
      </c>
      <c r="K1129" s="15" t="e">
        <f>VLOOKUP(B1129,REGIONS!A:D,4,FALSE)</f>
        <v>#N/A</v>
      </c>
      <c r="L1129" s="19" t="e">
        <f>VLOOKUP(G1129,Sensibilité!$A:$L,12,FALSE)</f>
        <v>#N/A</v>
      </c>
      <c r="M1129" s="19" t="e">
        <f t="shared" si="91"/>
        <v>#N/A</v>
      </c>
      <c r="N1129" s="19" t="e">
        <f t="shared" si="92"/>
        <v>#N/A</v>
      </c>
      <c r="O1129" s="15" t="str">
        <f>IF(D1129=Listes!$B$6,"SWARMING",IF(OR(D1129=Listes!$B$1,D1129=Listes!$B$2,D1129=Listes!$B$5),2,IF(OR(D1129=Listes!$B$3,D1129=Listes!$B$4),1,"erreur colonne D")))</f>
        <v>SWARMING</v>
      </c>
      <c r="P1129" s="15" t="e">
        <f>IF(OR(W1129="Hiver",W1129="Transit"),VLOOKUP(E1129,IC!A:E,4,FALSE),IF(W1129="été",VLOOKUP(E1129,IC!A:E,3,FALSE),"erreur"))</f>
        <v>#N/A</v>
      </c>
      <c r="Q1129" s="15" t="e">
        <f>IF(P1129="NR",0,IF(F1129&lt;5,0,IF(P1129=1,VLOOKUP(F1129,IC!$G$1:$I$8,3,TRUE),
IF(P1129=2,VLOOKUP(F1129,IC!$K$1:$M$8,3,TRUE),
IF(P1129=3,VLOOKUP(F1129,IC!$O$1:$Q$8,3,TRUE),IF(P1129=4,VLOOKUP(F1129,IC!$S$2:$U$9,3,TRUE),
"erreur"))))))</f>
        <v>#N/A</v>
      </c>
      <c r="R1129" s="16" t="e">
        <f>IF(OR(V1129="NA",V1129="Transit",V1129&lt;Listes!$F$1),"non applicable",F1129/V1129)</f>
        <v>#N/A</v>
      </c>
      <c r="S1129" s="16" t="e">
        <f>IF(W1129="Transit","Non applicable",IF(AND(W1129="été",T1129&gt;Listes!F1128),F1129/T1129,IF(AND(W1129="Hiver",Hierarchisation!U1129&gt;Listes!F1128),F1129/U1129,"non applicable")))</f>
        <v>#N/A</v>
      </c>
      <c r="T1129" s="17" t="e">
        <f>IF(K1129="Centre",VLOOKUP(E1129,effectifs_ete,3,FALSE),IF(Hierarchisation!K1129="Grand Nord",VLOOKUP(Hierarchisation!E1129,effectifs_ete,4,FALSE),IF(Hierarchisation!K1129="Nord Est",VLOOKUP(Hierarchisation!E1129,effectifs_ete,5,FALSE),IF(Hierarchisation!K1129="Nord Ouest",VLOOKUP(Hierarchisation!E1129,effectifs_ete,6,FALSE),IF(Hierarchisation!K1129="Sud Est",VLOOKUP(Hierarchisation!E1129,effectifs_ete,7,FALSE),IF(Hierarchisation!K1129="Sud Ouest",VLOOKUP(Hierarchisation!E1129,effectifs_ete,8,FALSE),"Erreur Région"))))))</f>
        <v>#N/A</v>
      </c>
      <c r="U1129" s="17" t="e">
        <f>IF(K1129="Centre",VLOOKUP(E1129,effectifs_hiver,3,FALSE),IF(Hierarchisation!K1129="Grand Nord",VLOOKUP(Hierarchisation!E1129,effectifs_hiver,4,FALSE),IF(Hierarchisation!K1129="Nord Est",VLOOKUP(Hierarchisation!E1129,effectifs_hiver,5,FALSE),IF(Hierarchisation!K1129="Nord Ouest",VLOOKUP(Hierarchisation!E1129,effectifs_hiver,6,FALSE),IF(Hierarchisation!K1129="Sud Est",VLOOKUP(Hierarchisation!E1129,effectifs_hiver,7,FALSE),IF(Hierarchisation!K1129="Sud Ouest",VLOOKUP(Hierarchisation!E1129,effectifs_hiver,8,FALSE),"Erreur Région"))))))</f>
        <v>#N/A</v>
      </c>
      <c r="V1129" s="17" t="e">
        <f>IF(W1129="Transit","Transit",IF(W1129="hiver",VLOOKUP(E1129,'EFFECTIFS Hiver'!$A:$I,9,FALSE),IF(W1129="été",VLOOKUP(E1129,'EFFECTIFS Eté'!$A:$I,9,FALSE),"Erreur saison")))</f>
        <v>#N/A</v>
      </c>
      <c r="W1129" s="18" t="e">
        <f>VLOOKUP(D1129,Listes!B:C,2,FALSE)</f>
        <v>#N/A</v>
      </c>
    </row>
    <row r="1130" spans="1:23" ht="15.75" customHeight="1">
      <c r="A1130" s="11"/>
      <c r="B1130" s="11"/>
      <c r="C1130" s="11"/>
      <c r="D1130" s="11"/>
      <c r="E1130" s="11"/>
      <c r="F1130" s="11"/>
      <c r="G1130" s="11" t="e">
        <f>VLOOKUP(E1130,TAXONS!B:C,2,FALSE)</f>
        <v>#N/A</v>
      </c>
      <c r="H1130" s="13">
        <f t="shared" si="88"/>
        <v>0</v>
      </c>
      <c r="I1130" s="12" t="e">
        <f t="shared" si="89"/>
        <v>#N/A</v>
      </c>
      <c r="J1130" s="14" t="e">
        <f t="shared" si="90"/>
        <v>#N/A</v>
      </c>
      <c r="K1130" s="15" t="e">
        <f>VLOOKUP(B1130,REGIONS!A:D,4,FALSE)</f>
        <v>#N/A</v>
      </c>
      <c r="L1130" s="19" t="e">
        <f>VLOOKUP(G1130,Sensibilité!$A:$L,12,FALSE)</f>
        <v>#N/A</v>
      </c>
      <c r="M1130" s="19" t="e">
        <f t="shared" si="91"/>
        <v>#N/A</v>
      </c>
      <c r="N1130" s="19" t="e">
        <f t="shared" si="92"/>
        <v>#N/A</v>
      </c>
      <c r="O1130" s="15" t="str">
        <f>IF(D1130=Listes!$B$6,"SWARMING",IF(OR(D1130=Listes!$B$1,D1130=Listes!$B$2,D1130=Listes!$B$5),2,IF(OR(D1130=Listes!$B$3,D1130=Listes!$B$4),1,"erreur colonne D")))</f>
        <v>SWARMING</v>
      </c>
      <c r="P1130" s="15" t="e">
        <f>IF(OR(W1130="Hiver",W1130="Transit"),VLOOKUP(E1130,IC!A:E,4,FALSE),IF(W1130="été",VLOOKUP(E1130,IC!A:E,3,FALSE),"erreur"))</f>
        <v>#N/A</v>
      </c>
      <c r="Q1130" s="15" t="e">
        <f>IF(P1130="NR",0,IF(F1130&lt;5,0,IF(P1130=1,VLOOKUP(F1130,IC!$G$1:$I$8,3,TRUE),
IF(P1130=2,VLOOKUP(F1130,IC!$K$1:$M$8,3,TRUE),
IF(P1130=3,VLOOKUP(F1130,IC!$O$1:$Q$8,3,TRUE),IF(P1130=4,VLOOKUP(F1130,IC!$S$2:$U$9,3,TRUE),
"erreur"))))))</f>
        <v>#N/A</v>
      </c>
      <c r="R1130" s="16" t="e">
        <f>IF(OR(V1130="NA",V1130="Transit",V1130&lt;Listes!$F$1),"non applicable",F1130/V1130)</f>
        <v>#N/A</v>
      </c>
      <c r="S1130" s="16" t="e">
        <f>IF(W1130="Transit","Non applicable",IF(AND(W1130="été",T1130&gt;Listes!F1129),F1130/T1130,IF(AND(W1130="Hiver",Hierarchisation!U1130&gt;Listes!F1129),F1130/U1130,"non applicable")))</f>
        <v>#N/A</v>
      </c>
      <c r="T1130" s="17" t="e">
        <f>IF(K1130="Centre",VLOOKUP(E1130,effectifs_ete,3,FALSE),IF(Hierarchisation!K1130="Grand Nord",VLOOKUP(Hierarchisation!E1130,effectifs_ete,4,FALSE),IF(Hierarchisation!K1130="Nord Est",VLOOKUP(Hierarchisation!E1130,effectifs_ete,5,FALSE),IF(Hierarchisation!K1130="Nord Ouest",VLOOKUP(Hierarchisation!E1130,effectifs_ete,6,FALSE),IF(Hierarchisation!K1130="Sud Est",VLOOKUP(Hierarchisation!E1130,effectifs_ete,7,FALSE),IF(Hierarchisation!K1130="Sud Ouest",VLOOKUP(Hierarchisation!E1130,effectifs_ete,8,FALSE),"Erreur Région"))))))</f>
        <v>#N/A</v>
      </c>
      <c r="U1130" s="17" t="e">
        <f>IF(K1130="Centre",VLOOKUP(E1130,effectifs_hiver,3,FALSE),IF(Hierarchisation!K1130="Grand Nord",VLOOKUP(Hierarchisation!E1130,effectifs_hiver,4,FALSE),IF(Hierarchisation!K1130="Nord Est",VLOOKUP(Hierarchisation!E1130,effectifs_hiver,5,FALSE),IF(Hierarchisation!K1130="Nord Ouest",VLOOKUP(Hierarchisation!E1130,effectifs_hiver,6,FALSE),IF(Hierarchisation!K1130="Sud Est",VLOOKUP(Hierarchisation!E1130,effectifs_hiver,7,FALSE),IF(Hierarchisation!K1130="Sud Ouest",VLOOKUP(Hierarchisation!E1130,effectifs_hiver,8,FALSE),"Erreur Région"))))))</f>
        <v>#N/A</v>
      </c>
      <c r="V1130" s="17" t="e">
        <f>IF(W1130="Transit","Transit",IF(W1130="hiver",VLOOKUP(E1130,'EFFECTIFS Hiver'!$A:$I,9,FALSE),IF(W1130="été",VLOOKUP(E1130,'EFFECTIFS Eté'!$A:$I,9,FALSE),"Erreur saison")))</f>
        <v>#N/A</v>
      </c>
      <c r="W1130" s="18" t="e">
        <f>VLOOKUP(D1130,Listes!B:C,2,FALSE)</f>
        <v>#N/A</v>
      </c>
    </row>
    <row r="1131" spans="1:23" ht="15.75" customHeight="1">
      <c r="A1131" s="11"/>
      <c r="B1131" s="11"/>
      <c r="C1131" s="11"/>
      <c r="D1131" s="11"/>
      <c r="E1131" s="11"/>
      <c r="F1131" s="11"/>
      <c r="G1131" s="11" t="e">
        <f>VLOOKUP(E1131,TAXONS!B:C,2,FALSE)</f>
        <v>#N/A</v>
      </c>
      <c r="H1131" s="13">
        <f t="shared" si="88"/>
        <v>0</v>
      </c>
      <c r="I1131" s="12" t="e">
        <f t="shared" si="89"/>
        <v>#N/A</v>
      </c>
      <c r="J1131" s="14" t="e">
        <f t="shared" si="90"/>
        <v>#N/A</v>
      </c>
      <c r="K1131" s="15" t="e">
        <f>VLOOKUP(B1131,REGIONS!A:D,4,FALSE)</f>
        <v>#N/A</v>
      </c>
      <c r="L1131" s="19" t="e">
        <f>VLOOKUP(G1131,Sensibilité!$A:$L,12,FALSE)</f>
        <v>#N/A</v>
      </c>
      <c r="M1131" s="19" t="e">
        <f t="shared" si="91"/>
        <v>#N/A</v>
      </c>
      <c r="N1131" s="19" t="e">
        <f t="shared" si="92"/>
        <v>#N/A</v>
      </c>
      <c r="O1131" s="15" t="str">
        <f>IF(D1131=Listes!$B$6,"SWARMING",IF(OR(D1131=Listes!$B$1,D1131=Listes!$B$2,D1131=Listes!$B$5),2,IF(OR(D1131=Listes!$B$3,D1131=Listes!$B$4),1,"erreur colonne D")))</f>
        <v>SWARMING</v>
      </c>
      <c r="P1131" s="15" t="e">
        <f>IF(OR(W1131="Hiver",W1131="Transit"),VLOOKUP(E1131,IC!A:E,4,FALSE),IF(W1131="été",VLOOKUP(E1131,IC!A:E,3,FALSE),"erreur"))</f>
        <v>#N/A</v>
      </c>
      <c r="Q1131" s="15" t="e">
        <f>IF(P1131="NR",0,IF(F1131&lt;5,0,IF(P1131=1,VLOOKUP(F1131,IC!$G$1:$I$8,3,TRUE),
IF(P1131=2,VLOOKUP(F1131,IC!$K$1:$M$8,3,TRUE),
IF(P1131=3,VLOOKUP(F1131,IC!$O$1:$Q$8,3,TRUE),IF(P1131=4,VLOOKUP(F1131,IC!$S$2:$U$9,3,TRUE),
"erreur"))))))</f>
        <v>#N/A</v>
      </c>
      <c r="R1131" s="16" t="e">
        <f>IF(OR(V1131="NA",V1131="Transit",V1131&lt;Listes!$F$1),"non applicable",F1131/V1131)</f>
        <v>#N/A</v>
      </c>
      <c r="S1131" s="16" t="e">
        <f>IF(W1131="Transit","Non applicable",IF(AND(W1131="été",T1131&gt;Listes!F1130),F1131/T1131,IF(AND(W1131="Hiver",Hierarchisation!U1131&gt;Listes!F1130),F1131/U1131,"non applicable")))</f>
        <v>#N/A</v>
      </c>
      <c r="T1131" s="17" t="e">
        <f>IF(K1131="Centre",VLOOKUP(E1131,effectifs_ete,3,FALSE),IF(Hierarchisation!K1131="Grand Nord",VLOOKUP(Hierarchisation!E1131,effectifs_ete,4,FALSE),IF(Hierarchisation!K1131="Nord Est",VLOOKUP(Hierarchisation!E1131,effectifs_ete,5,FALSE),IF(Hierarchisation!K1131="Nord Ouest",VLOOKUP(Hierarchisation!E1131,effectifs_ete,6,FALSE),IF(Hierarchisation!K1131="Sud Est",VLOOKUP(Hierarchisation!E1131,effectifs_ete,7,FALSE),IF(Hierarchisation!K1131="Sud Ouest",VLOOKUP(Hierarchisation!E1131,effectifs_ete,8,FALSE),"Erreur Région"))))))</f>
        <v>#N/A</v>
      </c>
      <c r="U1131" s="17" t="e">
        <f>IF(K1131="Centre",VLOOKUP(E1131,effectifs_hiver,3,FALSE),IF(Hierarchisation!K1131="Grand Nord",VLOOKUP(Hierarchisation!E1131,effectifs_hiver,4,FALSE),IF(Hierarchisation!K1131="Nord Est",VLOOKUP(Hierarchisation!E1131,effectifs_hiver,5,FALSE),IF(Hierarchisation!K1131="Nord Ouest",VLOOKUP(Hierarchisation!E1131,effectifs_hiver,6,FALSE),IF(Hierarchisation!K1131="Sud Est",VLOOKUP(Hierarchisation!E1131,effectifs_hiver,7,FALSE),IF(Hierarchisation!K1131="Sud Ouest",VLOOKUP(Hierarchisation!E1131,effectifs_hiver,8,FALSE),"Erreur Région"))))))</f>
        <v>#N/A</v>
      </c>
      <c r="V1131" s="17" t="e">
        <f>IF(W1131="Transit","Transit",IF(W1131="hiver",VLOOKUP(E1131,'EFFECTIFS Hiver'!$A:$I,9,FALSE),IF(W1131="été",VLOOKUP(E1131,'EFFECTIFS Eté'!$A:$I,9,FALSE),"Erreur saison")))</f>
        <v>#N/A</v>
      </c>
      <c r="W1131" s="18" t="e">
        <f>VLOOKUP(D1131,Listes!B:C,2,FALSE)</f>
        <v>#N/A</v>
      </c>
    </row>
    <row r="1132" spans="1:23" ht="15.75" customHeight="1">
      <c r="A1132" s="11"/>
      <c r="B1132" s="11"/>
      <c r="C1132" s="11"/>
      <c r="D1132" s="11"/>
      <c r="E1132" s="11"/>
      <c r="F1132" s="11"/>
      <c r="G1132" s="11" t="e">
        <f>VLOOKUP(E1132,TAXONS!B:C,2,FALSE)</f>
        <v>#N/A</v>
      </c>
      <c r="H1132" s="13">
        <f t="shared" si="88"/>
        <v>0</v>
      </c>
      <c r="I1132" s="12" t="e">
        <f t="shared" si="89"/>
        <v>#N/A</v>
      </c>
      <c r="J1132" s="14" t="e">
        <f t="shared" si="90"/>
        <v>#N/A</v>
      </c>
      <c r="K1132" s="15" t="e">
        <f>VLOOKUP(B1132,REGIONS!A:D,4,FALSE)</f>
        <v>#N/A</v>
      </c>
      <c r="L1132" s="19" t="e">
        <f>VLOOKUP(G1132,Sensibilité!$A:$L,12,FALSE)</f>
        <v>#N/A</v>
      </c>
      <c r="M1132" s="19" t="e">
        <f t="shared" si="91"/>
        <v>#N/A</v>
      </c>
      <c r="N1132" s="19" t="e">
        <f t="shared" si="92"/>
        <v>#N/A</v>
      </c>
      <c r="O1132" s="15" t="str">
        <f>IF(D1132=Listes!$B$6,"SWARMING",IF(OR(D1132=Listes!$B$1,D1132=Listes!$B$2,D1132=Listes!$B$5),2,IF(OR(D1132=Listes!$B$3,D1132=Listes!$B$4),1,"erreur colonne D")))</f>
        <v>SWARMING</v>
      </c>
      <c r="P1132" s="15" t="e">
        <f>IF(OR(W1132="Hiver",W1132="Transit"),VLOOKUP(E1132,IC!A:E,4,FALSE),IF(W1132="été",VLOOKUP(E1132,IC!A:E,3,FALSE),"erreur"))</f>
        <v>#N/A</v>
      </c>
      <c r="Q1132" s="15" t="e">
        <f>IF(P1132="NR",0,IF(F1132&lt;5,0,IF(P1132=1,VLOOKUP(F1132,IC!$G$1:$I$8,3,TRUE),
IF(P1132=2,VLOOKUP(F1132,IC!$K$1:$M$8,3,TRUE),
IF(P1132=3,VLOOKUP(F1132,IC!$O$1:$Q$8,3,TRUE),IF(P1132=4,VLOOKUP(F1132,IC!$S$2:$U$9,3,TRUE),
"erreur"))))))</f>
        <v>#N/A</v>
      </c>
      <c r="R1132" s="16" t="e">
        <f>IF(OR(V1132="NA",V1132="Transit",V1132&lt;Listes!$F$1),"non applicable",F1132/V1132)</f>
        <v>#N/A</v>
      </c>
      <c r="S1132" s="16" t="e">
        <f>IF(W1132="Transit","Non applicable",IF(AND(W1132="été",T1132&gt;Listes!F1131),F1132/T1132,IF(AND(W1132="Hiver",Hierarchisation!U1132&gt;Listes!F1131),F1132/U1132,"non applicable")))</f>
        <v>#N/A</v>
      </c>
      <c r="T1132" s="17" t="e">
        <f>IF(K1132="Centre",VLOOKUP(E1132,effectifs_ete,3,FALSE),IF(Hierarchisation!K1132="Grand Nord",VLOOKUP(Hierarchisation!E1132,effectifs_ete,4,FALSE),IF(Hierarchisation!K1132="Nord Est",VLOOKUP(Hierarchisation!E1132,effectifs_ete,5,FALSE),IF(Hierarchisation!K1132="Nord Ouest",VLOOKUP(Hierarchisation!E1132,effectifs_ete,6,FALSE),IF(Hierarchisation!K1132="Sud Est",VLOOKUP(Hierarchisation!E1132,effectifs_ete,7,FALSE),IF(Hierarchisation!K1132="Sud Ouest",VLOOKUP(Hierarchisation!E1132,effectifs_ete,8,FALSE),"Erreur Région"))))))</f>
        <v>#N/A</v>
      </c>
      <c r="U1132" s="17" t="e">
        <f>IF(K1132="Centre",VLOOKUP(E1132,effectifs_hiver,3,FALSE),IF(Hierarchisation!K1132="Grand Nord",VLOOKUP(Hierarchisation!E1132,effectifs_hiver,4,FALSE),IF(Hierarchisation!K1132="Nord Est",VLOOKUP(Hierarchisation!E1132,effectifs_hiver,5,FALSE),IF(Hierarchisation!K1132="Nord Ouest",VLOOKUP(Hierarchisation!E1132,effectifs_hiver,6,FALSE),IF(Hierarchisation!K1132="Sud Est",VLOOKUP(Hierarchisation!E1132,effectifs_hiver,7,FALSE),IF(Hierarchisation!K1132="Sud Ouest",VLOOKUP(Hierarchisation!E1132,effectifs_hiver,8,FALSE),"Erreur Région"))))))</f>
        <v>#N/A</v>
      </c>
      <c r="V1132" s="17" t="e">
        <f>IF(W1132="Transit","Transit",IF(W1132="hiver",VLOOKUP(E1132,'EFFECTIFS Hiver'!$A:$I,9,FALSE),IF(W1132="été",VLOOKUP(E1132,'EFFECTIFS Eté'!$A:$I,9,FALSE),"Erreur saison")))</f>
        <v>#N/A</v>
      </c>
      <c r="W1132" s="18" t="e">
        <f>VLOOKUP(D1132,Listes!B:C,2,FALSE)</f>
        <v>#N/A</v>
      </c>
    </row>
    <row r="1133" spans="1:23" ht="15.75" customHeight="1">
      <c r="A1133" s="11"/>
      <c r="B1133" s="11"/>
      <c r="C1133" s="11"/>
      <c r="D1133" s="11"/>
      <c r="E1133" s="11"/>
      <c r="F1133" s="11"/>
      <c r="G1133" s="11" t="e">
        <f>VLOOKUP(E1133,TAXONS!B:C,2,FALSE)</f>
        <v>#N/A</v>
      </c>
      <c r="H1133" s="13">
        <f t="shared" si="88"/>
        <v>0</v>
      </c>
      <c r="I1133" s="12" t="e">
        <f t="shared" si="89"/>
        <v>#N/A</v>
      </c>
      <c r="J1133" s="14" t="e">
        <f t="shared" si="90"/>
        <v>#N/A</v>
      </c>
      <c r="K1133" s="15" t="e">
        <f>VLOOKUP(B1133,REGIONS!A:D,4,FALSE)</f>
        <v>#N/A</v>
      </c>
      <c r="L1133" s="19" t="e">
        <f>VLOOKUP(G1133,Sensibilité!$A:$L,12,FALSE)</f>
        <v>#N/A</v>
      </c>
      <c r="M1133" s="19" t="e">
        <f t="shared" si="91"/>
        <v>#N/A</v>
      </c>
      <c r="N1133" s="19" t="e">
        <f t="shared" si="92"/>
        <v>#N/A</v>
      </c>
      <c r="O1133" s="15" t="str">
        <f>IF(D1133=Listes!$B$6,"SWARMING",IF(OR(D1133=Listes!$B$1,D1133=Listes!$B$2,D1133=Listes!$B$5),2,IF(OR(D1133=Listes!$B$3,D1133=Listes!$B$4),1,"erreur colonne D")))</f>
        <v>SWARMING</v>
      </c>
      <c r="P1133" s="15" t="e">
        <f>IF(OR(W1133="Hiver",W1133="Transit"),VLOOKUP(E1133,IC!A:E,4,FALSE),IF(W1133="été",VLOOKUP(E1133,IC!A:E,3,FALSE),"erreur"))</f>
        <v>#N/A</v>
      </c>
      <c r="Q1133" s="15" t="e">
        <f>IF(P1133="NR",0,IF(F1133&lt;5,0,IF(P1133=1,VLOOKUP(F1133,IC!$G$1:$I$8,3,TRUE),
IF(P1133=2,VLOOKUP(F1133,IC!$K$1:$M$8,3,TRUE),
IF(P1133=3,VLOOKUP(F1133,IC!$O$1:$Q$8,3,TRUE),IF(P1133=4,VLOOKUP(F1133,IC!$S$2:$U$9,3,TRUE),
"erreur"))))))</f>
        <v>#N/A</v>
      </c>
      <c r="R1133" s="16" t="e">
        <f>IF(OR(V1133="NA",V1133="Transit",V1133&lt;Listes!$F$1),"non applicable",F1133/V1133)</f>
        <v>#N/A</v>
      </c>
      <c r="S1133" s="16" t="e">
        <f>IF(W1133="Transit","Non applicable",IF(AND(W1133="été",T1133&gt;Listes!F1132),F1133/T1133,IF(AND(W1133="Hiver",Hierarchisation!U1133&gt;Listes!F1132),F1133/U1133,"non applicable")))</f>
        <v>#N/A</v>
      </c>
      <c r="T1133" s="17" t="e">
        <f>IF(K1133="Centre",VLOOKUP(E1133,effectifs_ete,3,FALSE),IF(Hierarchisation!K1133="Grand Nord",VLOOKUP(Hierarchisation!E1133,effectifs_ete,4,FALSE),IF(Hierarchisation!K1133="Nord Est",VLOOKUP(Hierarchisation!E1133,effectifs_ete,5,FALSE),IF(Hierarchisation!K1133="Nord Ouest",VLOOKUP(Hierarchisation!E1133,effectifs_ete,6,FALSE),IF(Hierarchisation!K1133="Sud Est",VLOOKUP(Hierarchisation!E1133,effectifs_ete,7,FALSE),IF(Hierarchisation!K1133="Sud Ouest",VLOOKUP(Hierarchisation!E1133,effectifs_ete,8,FALSE),"Erreur Région"))))))</f>
        <v>#N/A</v>
      </c>
      <c r="U1133" s="17" t="e">
        <f>IF(K1133="Centre",VLOOKUP(E1133,effectifs_hiver,3,FALSE),IF(Hierarchisation!K1133="Grand Nord",VLOOKUP(Hierarchisation!E1133,effectifs_hiver,4,FALSE),IF(Hierarchisation!K1133="Nord Est",VLOOKUP(Hierarchisation!E1133,effectifs_hiver,5,FALSE),IF(Hierarchisation!K1133="Nord Ouest",VLOOKUP(Hierarchisation!E1133,effectifs_hiver,6,FALSE),IF(Hierarchisation!K1133="Sud Est",VLOOKUP(Hierarchisation!E1133,effectifs_hiver,7,FALSE),IF(Hierarchisation!K1133="Sud Ouest",VLOOKUP(Hierarchisation!E1133,effectifs_hiver,8,FALSE),"Erreur Région"))))))</f>
        <v>#N/A</v>
      </c>
      <c r="V1133" s="17" t="e">
        <f>IF(W1133="Transit","Transit",IF(W1133="hiver",VLOOKUP(E1133,'EFFECTIFS Hiver'!$A:$I,9,FALSE),IF(W1133="été",VLOOKUP(E1133,'EFFECTIFS Eté'!$A:$I,9,FALSE),"Erreur saison")))</f>
        <v>#N/A</v>
      </c>
      <c r="W1133" s="18" t="e">
        <f>VLOOKUP(D1133,Listes!B:C,2,FALSE)</f>
        <v>#N/A</v>
      </c>
    </row>
    <row r="1134" spans="1:23" ht="15.75" customHeight="1">
      <c r="A1134" s="11"/>
      <c r="B1134" s="11"/>
      <c r="C1134" s="11"/>
      <c r="D1134" s="11"/>
      <c r="E1134" s="11"/>
      <c r="F1134" s="11"/>
      <c r="G1134" s="11" t="e">
        <f>VLOOKUP(E1134,TAXONS!B:C,2,FALSE)</f>
        <v>#N/A</v>
      </c>
      <c r="H1134" s="13">
        <f t="shared" si="88"/>
        <v>0</v>
      </c>
      <c r="I1134" s="12" t="e">
        <f t="shared" si="89"/>
        <v>#N/A</v>
      </c>
      <c r="J1134" s="14" t="e">
        <f t="shared" si="90"/>
        <v>#N/A</v>
      </c>
      <c r="K1134" s="15" t="e">
        <f>VLOOKUP(B1134,REGIONS!A:D,4,FALSE)</f>
        <v>#N/A</v>
      </c>
      <c r="L1134" s="19" t="e">
        <f>VLOOKUP(G1134,Sensibilité!$A:$L,12,FALSE)</f>
        <v>#N/A</v>
      </c>
      <c r="M1134" s="19" t="e">
        <f t="shared" si="91"/>
        <v>#N/A</v>
      </c>
      <c r="N1134" s="19" t="e">
        <f t="shared" si="92"/>
        <v>#N/A</v>
      </c>
      <c r="O1134" s="15" t="str">
        <f>IF(D1134=Listes!$B$6,"SWARMING",IF(OR(D1134=Listes!$B$1,D1134=Listes!$B$2,D1134=Listes!$B$5),2,IF(OR(D1134=Listes!$B$3,D1134=Listes!$B$4),1,"erreur colonne D")))</f>
        <v>SWARMING</v>
      </c>
      <c r="P1134" s="15" t="e">
        <f>IF(OR(W1134="Hiver",W1134="Transit"),VLOOKUP(E1134,IC!A:E,4,FALSE),IF(W1134="été",VLOOKUP(E1134,IC!A:E,3,FALSE),"erreur"))</f>
        <v>#N/A</v>
      </c>
      <c r="Q1134" s="15" t="e">
        <f>IF(P1134="NR",0,IF(F1134&lt;5,0,IF(P1134=1,VLOOKUP(F1134,IC!$G$1:$I$8,3,TRUE),
IF(P1134=2,VLOOKUP(F1134,IC!$K$1:$M$8,3,TRUE),
IF(P1134=3,VLOOKUP(F1134,IC!$O$1:$Q$8,3,TRUE),IF(P1134=4,VLOOKUP(F1134,IC!$S$2:$U$9,3,TRUE),
"erreur"))))))</f>
        <v>#N/A</v>
      </c>
      <c r="R1134" s="16" t="e">
        <f>IF(OR(V1134="NA",V1134="Transit",V1134&lt;Listes!$F$1),"non applicable",F1134/V1134)</f>
        <v>#N/A</v>
      </c>
      <c r="S1134" s="16" t="e">
        <f>IF(W1134="Transit","Non applicable",IF(AND(W1134="été",T1134&gt;Listes!F1133),F1134/T1134,IF(AND(W1134="Hiver",Hierarchisation!U1134&gt;Listes!F1133),F1134/U1134,"non applicable")))</f>
        <v>#N/A</v>
      </c>
      <c r="T1134" s="17" t="e">
        <f>IF(K1134="Centre",VLOOKUP(E1134,effectifs_ete,3,FALSE),IF(Hierarchisation!K1134="Grand Nord",VLOOKUP(Hierarchisation!E1134,effectifs_ete,4,FALSE),IF(Hierarchisation!K1134="Nord Est",VLOOKUP(Hierarchisation!E1134,effectifs_ete,5,FALSE),IF(Hierarchisation!K1134="Nord Ouest",VLOOKUP(Hierarchisation!E1134,effectifs_ete,6,FALSE),IF(Hierarchisation!K1134="Sud Est",VLOOKUP(Hierarchisation!E1134,effectifs_ete,7,FALSE),IF(Hierarchisation!K1134="Sud Ouest",VLOOKUP(Hierarchisation!E1134,effectifs_ete,8,FALSE),"Erreur Région"))))))</f>
        <v>#N/A</v>
      </c>
      <c r="U1134" s="17" t="e">
        <f>IF(K1134="Centre",VLOOKUP(E1134,effectifs_hiver,3,FALSE),IF(Hierarchisation!K1134="Grand Nord",VLOOKUP(Hierarchisation!E1134,effectifs_hiver,4,FALSE),IF(Hierarchisation!K1134="Nord Est",VLOOKUP(Hierarchisation!E1134,effectifs_hiver,5,FALSE),IF(Hierarchisation!K1134="Nord Ouest",VLOOKUP(Hierarchisation!E1134,effectifs_hiver,6,FALSE),IF(Hierarchisation!K1134="Sud Est",VLOOKUP(Hierarchisation!E1134,effectifs_hiver,7,FALSE),IF(Hierarchisation!K1134="Sud Ouest",VLOOKUP(Hierarchisation!E1134,effectifs_hiver,8,FALSE),"Erreur Région"))))))</f>
        <v>#N/A</v>
      </c>
      <c r="V1134" s="17" t="e">
        <f>IF(W1134="Transit","Transit",IF(W1134="hiver",VLOOKUP(E1134,'EFFECTIFS Hiver'!$A:$I,9,FALSE),IF(W1134="été",VLOOKUP(E1134,'EFFECTIFS Eté'!$A:$I,9,FALSE),"Erreur saison")))</f>
        <v>#N/A</v>
      </c>
      <c r="W1134" s="18" t="e">
        <f>VLOOKUP(D1134,Listes!B:C,2,FALSE)</f>
        <v>#N/A</v>
      </c>
    </row>
    <row r="1135" spans="1:23" ht="15.75" customHeight="1">
      <c r="A1135" s="11"/>
      <c r="B1135" s="11"/>
      <c r="C1135" s="11"/>
      <c r="D1135" s="11"/>
      <c r="E1135" s="11"/>
      <c r="F1135" s="11"/>
      <c r="G1135" s="11" t="e">
        <f>VLOOKUP(E1135,TAXONS!B:C,2,FALSE)</f>
        <v>#N/A</v>
      </c>
      <c r="H1135" s="13">
        <f t="shared" si="88"/>
        <v>0</v>
      </c>
      <c r="I1135" s="12" t="e">
        <f t="shared" si="89"/>
        <v>#N/A</v>
      </c>
      <c r="J1135" s="14" t="e">
        <f t="shared" si="90"/>
        <v>#N/A</v>
      </c>
      <c r="K1135" s="15" t="e">
        <f>VLOOKUP(B1135,REGIONS!A:D,4,FALSE)</f>
        <v>#N/A</v>
      </c>
      <c r="L1135" s="19" t="e">
        <f>VLOOKUP(G1135,Sensibilité!$A:$L,12,FALSE)</f>
        <v>#N/A</v>
      </c>
      <c r="M1135" s="19" t="e">
        <f t="shared" si="91"/>
        <v>#N/A</v>
      </c>
      <c r="N1135" s="19" t="e">
        <f t="shared" si="92"/>
        <v>#N/A</v>
      </c>
      <c r="O1135" s="15" t="str">
        <f>IF(D1135=Listes!$B$6,"SWARMING",IF(OR(D1135=Listes!$B$1,D1135=Listes!$B$2,D1135=Listes!$B$5),2,IF(OR(D1135=Listes!$B$3,D1135=Listes!$B$4),1,"erreur colonne D")))</f>
        <v>SWARMING</v>
      </c>
      <c r="P1135" s="15" t="e">
        <f>IF(OR(W1135="Hiver",W1135="Transit"),VLOOKUP(E1135,IC!A:E,4,FALSE),IF(W1135="été",VLOOKUP(E1135,IC!A:E,3,FALSE),"erreur"))</f>
        <v>#N/A</v>
      </c>
      <c r="Q1135" s="15" t="e">
        <f>IF(P1135="NR",0,IF(F1135&lt;5,0,IF(P1135=1,VLOOKUP(F1135,IC!$G$1:$I$8,3,TRUE),
IF(P1135=2,VLOOKUP(F1135,IC!$K$1:$M$8,3,TRUE),
IF(P1135=3,VLOOKUP(F1135,IC!$O$1:$Q$8,3,TRUE),IF(P1135=4,VLOOKUP(F1135,IC!$S$2:$U$9,3,TRUE),
"erreur"))))))</f>
        <v>#N/A</v>
      </c>
      <c r="R1135" s="16" t="e">
        <f>IF(OR(V1135="NA",V1135="Transit",V1135&lt;Listes!$F$1),"non applicable",F1135/V1135)</f>
        <v>#N/A</v>
      </c>
      <c r="S1135" s="16" t="e">
        <f>IF(W1135="Transit","Non applicable",IF(AND(W1135="été",T1135&gt;Listes!F1134),F1135/T1135,IF(AND(W1135="Hiver",Hierarchisation!U1135&gt;Listes!F1134),F1135/U1135,"non applicable")))</f>
        <v>#N/A</v>
      </c>
      <c r="T1135" s="17" t="e">
        <f>IF(K1135="Centre",VLOOKUP(E1135,effectifs_ete,3,FALSE),IF(Hierarchisation!K1135="Grand Nord",VLOOKUP(Hierarchisation!E1135,effectifs_ete,4,FALSE),IF(Hierarchisation!K1135="Nord Est",VLOOKUP(Hierarchisation!E1135,effectifs_ete,5,FALSE),IF(Hierarchisation!K1135="Nord Ouest",VLOOKUP(Hierarchisation!E1135,effectifs_ete,6,FALSE),IF(Hierarchisation!K1135="Sud Est",VLOOKUP(Hierarchisation!E1135,effectifs_ete,7,FALSE),IF(Hierarchisation!K1135="Sud Ouest",VLOOKUP(Hierarchisation!E1135,effectifs_ete,8,FALSE),"Erreur Région"))))))</f>
        <v>#N/A</v>
      </c>
      <c r="U1135" s="17" t="e">
        <f>IF(K1135="Centre",VLOOKUP(E1135,effectifs_hiver,3,FALSE),IF(Hierarchisation!K1135="Grand Nord",VLOOKUP(Hierarchisation!E1135,effectifs_hiver,4,FALSE),IF(Hierarchisation!K1135="Nord Est",VLOOKUP(Hierarchisation!E1135,effectifs_hiver,5,FALSE),IF(Hierarchisation!K1135="Nord Ouest",VLOOKUP(Hierarchisation!E1135,effectifs_hiver,6,FALSE),IF(Hierarchisation!K1135="Sud Est",VLOOKUP(Hierarchisation!E1135,effectifs_hiver,7,FALSE),IF(Hierarchisation!K1135="Sud Ouest",VLOOKUP(Hierarchisation!E1135,effectifs_hiver,8,FALSE),"Erreur Région"))))))</f>
        <v>#N/A</v>
      </c>
      <c r="V1135" s="17" t="e">
        <f>IF(W1135="Transit","Transit",IF(W1135="hiver",VLOOKUP(E1135,'EFFECTIFS Hiver'!$A:$I,9,FALSE),IF(W1135="été",VLOOKUP(E1135,'EFFECTIFS Eté'!$A:$I,9,FALSE),"Erreur saison")))</f>
        <v>#N/A</v>
      </c>
      <c r="W1135" s="18" t="e">
        <f>VLOOKUP(D1135,Listes!B:C,2,FALSE)</f>
        <v>#N/A</v>
      </c>
    </row>
    <row r="1136" spans="1:23" ht="15.75" customHeight="1">
      <c r="A1136" s="11"/>
      <c r="B1136" s="11"/>
      <c r="C1136" s="11"/>
      <c r="D1136" s="11"/>
      <c r="E1136" s="11"/>
      <c r="F1136" s="11"/>
      <c r="G1136" s="11" t="e">
        <f>VLOOKUP(E1136,TAXONS!B:C,2,FALSE)</f>
        <v>#N/A</v>
      </c>
      <c r="H1136" s="13">
        <f t="shared" si="88"/>
        <v>0</v>
      </c>
      <c r="I1136" s="12" t="e">
        <f t="shared" si="89"/>
        <v>#N/A</v>
      </c>
      <c r="J1136" s="14" t="e">
        <f t="shared" si="90"/>
        <v>#N/A</v>
      </c>
      <c r="K1136" s="15" t="e">
        <f>VLOOKUP(B1136,REGIONS!A:D,4,FALSE)</f>
        <v>#N/A</v>
      </c>
      <c r="L1136" s="19" t="e">
        <f>VLOOKUP(G1136,Sensibilité!$A:$L,12,FALSE)</f>
        <v>#N/A</v>
      </c>
      <c r="M1136" s="19" t="e">
        <f t="shared" si="91"/>
        <v>#N/A</v>
      </c>
      <c r="N1136" s="19" t="e">
        <f t="shared" si="92"/>
        <v>#N/A</v>
      </c>
      <c r="O1136" s="15" t="str">
        <f>IF(D1136=Listes!$B$6,"SWARMING",IF(OR(D1136=Listes!$B$1,D1136=Listes!$B$2,D1136=Listes!$B$5),2,IF(OR(D1136=Listes!$B$3,D1136=Listes!$B$4),1,"erreur colonne D")))</f>
        <v>SWARMING</v>
      </c>
      <c r="P1136" s="15" t="e">
        <f>IF(OR(W1136="Hiver",W1136="Transit"),VLOOKUP(E1136,IC!A:E,4,FALSE),IF(W1136="été",VLOOKUP(E1136,IC!A:E,3,FALSE),"erreur"))</f>
        <v>#N/A</v>
      </c>
      <c r="Q1136" s="15" t="e">
        <f>IF(P1136="NR",0,IF(F1136&lt;5,0,IF(P1136=1,VLOOKUP(F1136,IC!$G$1:$I$8,3,TRUE),
IF(P1136=2,VLOOKUP(F1136,IC!$K$1:$M$8,3,TRUE),
IF(P1136=3,VLOOKUP(F1136,IC!$O$1:$Q$8,3,TRUE),IF(P1136=4,VLOOKUP(F1136,IC!$S$2:$U$9,3,TRUE),
"erreur"))))))</f>
        <v>#N/A</v>
      </c>
      <c r="R1136" s="16" t="e">
        <f>IF(OR(V1136="NA",V1136="Transit",V1136&lt;Listes!$F$1),"non applicable",F1136/V1136)</f>
        <v>#N/A</v>
      </c>
      <c r="S1136" s="16" t="e">
        <f>IF(W1136="Transit","Non applicable",IF(AND(W1136="été",T1136&gt;Listes!F1135),F1136/T1136,IF(AND(W1136="Hiver",Hierarchisation!U1136&gt;Listes!F1135),F1136/U1136,"non applicable")))</f>
        <v>#N/A</v>
      </c>
      <c r="T1136" s="17" t="e">
        <f>IF(K1136="Centre",VLOOKUP(E1136,effectifs_ete,3,FALSE),IF(Hierarchisation!K1136="Grand Nord",VLOOKUP(Hierarchisation!E1136,effectifs_ete,4,FALSE),IF(Hierarchisation!K1136="Nord Est",VLOOKUP(Hierarchisation!E1136,effectifs_ete,5,FALSE),IF(Hierarchisation!K1136="Nord Ouest",VLOOKUP(Hierarchisation!E1136,effectifs_ete,6,FALSE),IF(Hierarchisation!K1136="Sud Est",VLOOKUP(Hierarchisation!E1136,effectifs_ete,7,FALSE),IF(Hierarchisation!K1136="Sud Ouest",VLOOKUP(Hierarchisation!E1136,effectifs_ete,8,FALSE),"Erreur Région"))))))</f>
        <v>#N/A</v>
      </c>
      <c r="U1136" s="17" t="e">
        <f>IF(K1136="Centre",VLOOKUP(E1136,effectifs_hiver,3,FALSE),IF(Hierarchisation!K1136="Grand Nord",VLOOKUP(Hierarchisation!E1136,effectifs_hiver,4,FALSE),IF(Hierarchisation!K1136="Nord Est",VLOOKUP(Hierarchisation!E1136,effectifs_hiver,5,FALSE),IF(Hierarchisation!K1136="Nord Ouest",VLOOKUP(Hierarchisation!E1136,effectifs_hiver,6,FALSE),IF(Hierarchisation!K1136="Sud Est",VLOOKUP(Hierarchisation!E1136,effectifs_hiver,7,FALSE),IF(Hierarchisation!K1136="Sud Ouest",VLOOKUP(Hierarchisation!E1136,effectifs_hiver,8,FALSE),"Erreur Région"))))))</f>
        <v>#N/A</v>
      </c>
      <c r="V1136" s="17" t="e">
        <f>IF(W1136="Transit","Transit",IF(W1136="hiver",VLOOKUP(E1136,'EFFECTIFS Hiver'!$A:$I,9,FALSE),IF(W1136="été",VLOOKUP(E1136,'EFFECTIFS Eté'!$A:$I,9,FALSE),"Erreur saison")))</f>
        <v>#N/A</v>
      </c>
      <c r="W1136" s="18" t="e">
        <f>VLOOKUP(D1136,Listes!B:C,2,FALSE)</f>
        <v>#N/A</v>
      </c>
    </row>
    <row r="1137" spans="1:23" ht="15.75" customHeight="1">
      <c r="A1137" s="11"/>
      <c r="B1137" s="11"/>
      <c r="C1137" s="11"/>
      <c r="D1137" s="11"/>
      <c r="E1137" s="11"/>
      <c r="F1137" s="11"/>
      <c r="G1137" s="11" t="e">
        <f>VLOOKUP(E1137,TAXONS!B:C,2,FALSE)</f>
        <v>#N/A</v>
      </c>
      <c r="H1137" s="13">
        <f t="shared" si="88"/>
        <v>0</v>
      </c>
      <c r="I1137" s="12" t="e">
        <f t="shared" si="89"/>
        <v>#N/A</v>
      </c>
      <c r="J1137" s="14" t="e">
        <f t="shared" si="90"/>
        <v>#N/A</v>
      </c>
      <c r="K1137" s="15" t="e">
        <f>VLOOKUP(B1137,REGIONS!A:D,4,FALSE)</f>
        <v>#N/A</v>
      </c>
      <c r="L1137" s="19" t="e">
        <f>VLOOKUP(G1137,Sensibilité!$A:$L,12,FALSE)</f>
        <v>#N/A</v>
      </c>
      <c r="M1137" s="19" t="e">
        <f t="shared" si="91"/>
        <v>#N/A</v>
      </c>
      <c r="N1137" s="19" t="e">
        <f t="shared" si="92"/>
        <v>#N/A</v>
      </c>
      <c r="O1137" s="15" t="str">
        <f>IF(D1137=Listes!$B$6,"SWARMING",IF(OR(D1137=Listes!$B$1,D1137=Listes!$B$2,D1137=Listes!$B$5),2,IF(OR(D1137=Listes!$B$3,D1137=Listes!$B$4),1,"erreur colonne D")))</f>
        <v>SWARMING</v>
      </c>
      <c r="P1137" s="15" t="e">
        <f>IF(OR(W1137="Hiver",W1137="Transit"),VLOOKUP(E1137,IC!A:E,4,FALSE),IF(W1137="été",VLOOKUP(E1137,IC!A:E,3,FALSE),"erreur"))</f>
        <v>#N/A</v>
      </c>
      <c r="Q1137" s="15" t="e">
        <f>IF(P1137="NR",0,IF(F1137&lt;5,0,IF(P1137=1,VLOOKUP(F1137,IC!$G$1:$I$8,3,TRUE),
IF(P1137=2,VLOOKUP(F1137,IC!$K$1:$M$8,3,TRUE),
IF(P1137=3,VLOOKUP(F1137,IC!$O$1:$Q$8,3,TRUE),IF(P1137=4,VLOOKUP(F1137,IC!$S$2:$U$9,3,TRUE),
"erreur"))))))</f>
        <v>#N/A</v>
      </c>
      <c r="R1137" s="16" t="e">
        <f>IF(OR(V1137="NA",V1137="Transit",V1137&lt;Listes!$F$1),"non applicable",F1137/V1137)</f>
        <v>#N/A</v>
      </c>
      <c r="S1137" s="16" t="e">
        <f>IF(W1137="Transit","Non applicable",IF(AND(W1137="été",T1137&gt;Listes!F1136),F1137/T1137,IF(AND(W1137="Hiver",Hierarchisation!U1137&gt;Listes!F1136),F1137/U1137,"non applicable")))</f>
        <v>#N/A</v>
      </c>
      <c r="T1137" s="17" t="e">
        <f>IF(K1137="Centre",VLOOKUP(E1137,effectifs_ete,3,FALSE),IF(Hierarchisation!K1137="Grand Nord",VLOOKUP(Hierarchisation!E1137,effectifs_ete,4,FALSE),IF(Hierarchisation!K1137="Nord Est",VLOOKUP(Hierarchisation!E1137,effectifs_ete,5,FALSE),IF(Hierarchisation!K1137="Nord Ouest",VLOOKUP(Hierarchisation!E1137,effectifs_ete,6,FALSE),IF(Hierarchisation!K1137="Sud Est",VLOOKUP(Hierarchisation!E1137,effectifs_ete,7,FALSE),IF(Hierarchisation!K1137="Sud Ouest",VLOOKUP(Hierarchisation!E1137,effectifs_ete,8,FALSE),"Erreur Région"))))))</f>
        <v>#N/A</v>
      </c>
      <c r="U1137" s="17" t="e">
        <f>IF(K1137="Centre",VLOOKUP(E1137,effectifs_hiver,3,FALSE),IF(Hierarchisation!K1137="Grand Nord",VLOOKUP(Hierarchisation!E1137,effectifs_hiver,4,FALSE),IF(Hierarchisation!K1137="Nord Est",VLOOKUP(Hierarchisation!E1137,effectifs_hiver,5,FALSE),IF(Hierarchisation!K1137="Nord Ouest",VLOOKUP(Hierarchisation!E1137,effectifs_hiver,6,FALSE),IF(Hierarchisation!K1137="Sud Est",VLOOKUP(Hierarchisation!E1137,effectifs_hiver,7,FALSE),IF(Hierarchisation!K1137="Sud Ouest",VLOOKUP(Hierarchisation!E1137,effectifs_hiver,8,FALSE),"Erreur Région"))))))</f>
        <v>#N/A</v>
      </c>
      <c r="V1137" s="17" t="e">
        <f>IF(W1137="Transit","Transit",IF(W1137="hiver",VLOOKUP(E1137,'EFFECTIFS Hiver'!$A:$I,9,FALSE),IF(W1137="été",VLOOKUP(E1137,'EFFECTIFS Eté'!$A:$I,9,FALSE),"Erreur saison")))</f>
        <v>#N/A</v>
      </c>
      <c r="W1137" s="18" t="e">
        <f>VLOOKUP(D1137,Listes!B:C,2,FALSE)</f>
        <v>#N/A</v>
      </c>
    </row>
    <row r="1138" spans="1:23" ht="15.75" customHeight="1">
      <c r="A1138" s="11"/>
      <c r="B1138" s="11"/>
      <c r="C1138" s="11"/>
      <c r="D1138" s="11"/>
      <c r="E1138" s="11"/>
      <c r="F1138" s="11"/>
      <c r="G1138" s="11" t="e">
        <f>VLOOKUP(E1138,TAXONS!B:C,2,FALSE)</f>
        <v>#N/A</v>
      </c>
      <c r="H1138" s="13">
        <f t="shared" si="88"/>
        <v>0</v>
      </c>
      <c r="I1138" s="12" t="e">
        <f t="shared" si="89"/>
        <v>#N/A</v>
      </c>
      <c r="J1138" s="14" t="e">
        <f t="shared" si="90"/>
        <v>#N/A</v>
      </c>
      <c r="K1138" s="15" t="e">
        <f>VLOOKUP(B1138,REGIONS!A:D,4,FALSE)</f>
        <v>#N/A</v>
      </c>
      <c r="L1138" s="19" t="e">
        <f>VLOOKUP(G1138,Sensibilité!$A:$L,12,FALSE)</f>
        <v>#N/A</v>
      </c>
      <c r="M1138" s="19" t="e">
        <f t="shared" si="91"/>
        <v>#N/A</v>
      </c>
      <c r="N1138" s="19" t="e">
        <f t="shared" si="92"/>
        <v>#N/A</v>
      </c>
      <c r="O1138" s="15" t="str">
        <f>IF(D1138=Listes!$B$6,"SWARMING",IF(OR(D1138=Listes!$B$1,D1138=Listes!$B$2,D1138=Listes!$B$5),2,IF(OR(D1138=Listes!$B$3,D1138=Listes!$B$4),1,"erreur colonne D")))</f>
        <v>SWARMING</v>
      </c>
      <c r="P1138" s="15" t="e">
        <f>IF(OR(W1138="Hiver",W1138="Transit"),VLOOKUP(E1138,IC!A:E,4,FALSE),IF(W1138="été",VLOOKUP(E1138,IC!A:E,3,FALSE),"erreur"))</f>
        <v>#N/A</v>
      </c>
      <c r="Q1138" s="15" t="e">
        <f>IF(P1138="NR",0,IF(F1138&lt;5,0,IF(P1138=1,VLOOKUP(F1138,IC!$G$1:$I$8,3,TRUE),
IF(P1138=2,VLOOKUP(F1138,IC!$K$1:$M$8,3,TRUE),
IF(P1138=3,VLOOKUP(F1138,IC!$O$1:$Q$8,3,TRUE),IF(P1138=4,VLOOKUP(F1138,IC!$S$2:$U$9,3,TRUE),
"erreur"))))))</f>
        <v>#N/A</v>
      </c>
      <c r="R1138" s="16" t="e">
        <f>IF(OR(V1138="NA",V1138="Transit",V1138&lt;Listes!$F$1),"non applicable",F1138/V1138)</f>
        <v>#N/A</v>
      </c>
      <c r="S1138" s="16" t="e">
        <f>IF(W1138="Transit","Non applicable",IF(AND(W1138="été",T1138&gt;Listes!F1137),F1138/T1138,IF(AND(W1138="Hiver",Hierarchisation!U1138&gt;Listes!F1137),F1138/U1138,"non applicable")))</f>
        <v>#N/A</v>
      </c>
      <c r="T1138" s="17" t="e">
        <f>IF(K1138="Centre",VLOOKUP(E1138,effectifs_ete,3,FALSE),IF(Hierarchisation!K1138="Grand Nord",VLOOKUP(Hierarchisation!E1138,effectifs_ete,4,FALSE),IF(Hierarchisation!K1138="Nord Est",VLOOKUP(Hierarchisation!E1138,effectifs_ete,5,FALSE),IF(Hierarchisation!K1138="Nord Ouest",VLOOKUP(Hierarchisation!E1138,effectifs_ete,6,FALSE),IF(Hierarchisation!K1138="Sud Est",VLOOKUP(Hierarchisation!E1138,effectifs_ete,7,FALSE),IF(Hierarchisation!K1138="Sud Ouest",VLOOKUP(Hierarchisation!E1138,effectifs_ete,8,FALSE),"Erreur Région"))))))</f>
        <v>#N/A</v>
      </c>
      <c r="U1138" s="17" t="e">
        <f>IF(K1138="Centre",VLOOKUP(E1138,effectifs_hiver,3,FALSE),IF(Hierarchisation!K1138="Grand Nord",VLOOKUP(Hierarchisation!E1138,effectifs_hiver,4,FALSE),IF(Hierarchisation!K1138="Nord Est",VLOOKUP(Hierarchisation!E1138,effectifs_hiver,5,FALSE),IF(Hierarchisation!K1138="Nord Ouest",VLOOKUP(Hierarchisation!E1138,effectifs_hiver,6,FALSE),IF(Hierarchisation!K1138="Sud Est",VLOOKUP(Hierarchisation!E1138,effectifs_hiver,7,FALSE),IF(Hierarchisation!K1138="Sud Ouest",VLOOKUP(Hierarchisation!E1138,effectifs_hiver,8,FALSE),"Erreur Région"))))))</f>
        <v>#N/A</v>
      </c>
      <c r="V1138" s="17" t="e">
        <f>IF(W1138="Transit","Transit",IF(W1138="hiver",VLOOKUP(E1138,'EFFECTIFS Hiver'!$A:$I,9,FALSE),IF(W1138="été",VLOOKUP(E1138,'EFFECTIFS Eté'!$A:$I,9,FALSE),"Erreur saison")))</f>
        <v>#N/A</v>
      </c>
      <c r="W1138" s="18" t="e">
        <f>VLOOKUP(D1138,Listes!B:C,2,FALSE)</f>
        <v>#N/A</v>
      </c>
    </row>
    <row r="1139" spans="1:23" ht="15.75" customHeight="1">
      <c r="A1139" s="11"/>
      <c r="B1139" s="11"/>
      <c r="C1139" s="11"/>
      <c r="D1139" s="11"/>
      <c r="E1139" s="11"/>
      <c r="F1139" s="11"/>
      <c r="G1139" s="11" t="e">
        <f>VLOOKUP(E1139,TAXONS!B:C,2,FALSE)</f>
        <v>#N/A</v>
      </c>
      <c r="H1139" s="13">
        <f t="shared" si="88"/>
        <v>0</v>
      </c>
      <c r="I1139" s="12" t="e">
        <f t="shared" si="89"/>
        <v>#N/A</v>
      </c>
      <c r="J1139" s="14" t="e">
        <f t="shared" si="90"/>
        <v>#N/A</v>
      </c>
      <c r="K1139" s="15" t="e">
        <f>VLOOKUP(B1139,REGIONS!A:D,4,FALSE)</f>
        <v>#N/A</v>
      </c>
      <c r="L1139" s="19" t="e">
        <f>VLOOKUP(G1139,Sensibilité!$A:$L,12,FALSE)</f>
        <v>#N/A</v>
      </c>
      <c r="M1139" s="19" t="e">
        <f t="shared" si="91"/>
        <v>#N/A</v>
      </c>
      <c r="N1139" s="19" t="e">
        <f t="shared" si="92"/>
        <v>#N/A</v>
      </c>
      <c r="O1139" s="15" t="str">
        <f>IF(D1139=Listes!$B$6,"SWARMING",IF(OR(D1139=Listes!$B$1,D1139=Listes!$B$2,D1139=Listes!$B$5),2,IF(OR(D1139=Listes!$B$3,D1139=Listes!$B$4),1,"erreur colonne D")))</f>
        <v>SWARMING</v>
      </c>
      <c r="P1139" s="15" t="e">
        <f>IF(OR(W1139="Hiver",W1139="Transit"),VLOOKUP(E1139,IC!A:E,4,FALSE),IF(W1139="été",VLOOKUP(E1139,IC!A:E,3,FALSE),"erreur"))</f>
        <v>#N/A</v>
      </c>
      <c r="Q1139" s="15" t="e">
        <f>IF(P1139="NR",0,IF(F1139&lt;5,0,IF(P1139=1,VLOOKUP(F1139,IC!$G$1:$I$8,3,TRUE),
IF(P1139=2,VLOOKUP(F1139,IC!$K$1:$M$8,3,TRUE),
IF(P1139=3,VLOOKUP(F1139,IC!$O$1:$Q$8,3,TRUE),IF(P1139=4,VLOOKUP(F1139,IC!$S$2:$U$9,3,TRUE),
"erreur"))))))</f>
        <v>#N/A</v>
      </c>
      <c r="R1139" s="16" t="e">
        <f>IF(OR(V1139="NA",V1139="Transit",V1139&lt;Listes!$F$1),"non applicable",F1139/V1139)</f>
        <v>#N/A</v>
      </c>
      <c r="S1139" s="16" t="e">
        <f>IF(W1139="Transit","Non applicable",IF(AND(W1139="été",T1139&gt;Listes!F1138),F1139/T1139,IF(AND(W1139="Hiver",Hierarchisation!U1139&gt;Listes!F1138),F1139/U1139,"non applicable")))</f>
        <v>#N/A</v>
      </c>
      <c r="T1139" s="17" t="e">
        <f>IF(K1139="Centre",VLOOKUP(E1139,effectifs_ete,3,FALSE),IF(Hierarchisation!K1139="Grand Nord",VLOOKUP(Hierarchisation!E1139,effectifs_ete,4,FALSE),IF(Hierarchisation!K1139="Nord Est",VLOOKUP(Hierarchisation!E1139,effectifs_ete,5,FALSE),IF(Hierarchisation!K1139="Nord Ouest",VLOOKUP(Hierarchisation!E1139,effectifs_ete,6,FALSE),IF(Hierarchisation!K1139="Sud Est",VLOOKUP(Hierarchisation!E1139,effectifs_ete,7,FALSE),IF(Hierarchisation!K1139="Sud Ouest",VLOOKUP(Hierarchisation!E1139,effectifs_ete,8,FALSE),"Erreur Région"))))))</f>
        <v>#N/A</v>
      </c>
      <c r="U1139" s="17" t="e">
        <f>IF(K1139="Centre",VLOOKUP(E1139,effectifs_hiver,3,FALSE),IF(Hierarchisation!K1139="Grand Nord",VLOOKUP(Hierarchisation!E1139,effectifs_hiver,4,FALSE),IF(Hierarchisation!K1139="Nord Est",VLOOKUP(Hierarchisation!E1139,effectifs_hiver,5,FALSE),IF(Hierarchisation!K1139="Nord Ouest",VLOOKUP(Hierarchisation!E1139,effectifs_hiver,6,FALSE),IF(Hierarchisation!K1139="Sud Est",VLOOKUP(Hierarchisation!E1139,effectifs_hiver,7,FALSE),IF(Hierarchisation!K1139="Sud Ouest",VLOOKUP(Hierarchisation!E1139,effectifs_hiver,8,FALSE),"Erreur Région"))))))</f>
        <v>#N/A</v>
      </c>
      <c r="V1139" s="17" t="e">
        <f>IF(W1139="Transit","Transit",IF(W1139="hiver",VLOOKUP(E1139,'EFFECTIFS Hiver'!$A:$I,9,FALSE),IF(W1139="été",VLOOKUP(E1139,'EFFECTIFS Eté'!$A:$I,9,FALSE),"Erreur saison")))</f>
        <v>#N/A</v>
      </c>
      <c r="W1139" s="18" t="e">
        <f>VLOOKUP(D1139,Listes!B:C,2,FALSE)</f>
        <v>#N/A</v>
      </c>
    </row>
    <row r="1140" spans="1:23" ht="15.75" customHeight="1">
      <c r="A1140" s="11"/>
      <c r="B1140" s="11"/>
      <c r="C1140" s="11"/>
      <c r="D1140" s="11"/>
      <c r="E1140" s="11"/>
      <c r="F1140" s="11"/>
      <c r="G1140" s="11" t="e">
        <f>VLOOKUP(E1140,TAXONS!B:C,2,FALSE)</f>
        <v>#N/A</v>
      </c>
      <c r="H1140" s="13">
        <f t="shared" si="88"/>
        <v>0</v>
      </c>
      <c r="I1140" s="12" t="e">
        <f t="shared" si="89"/>
        <v>#N/A</v>
      </c>
      <c r="J1140" s="14" t="e">
        <f t="shared" si="90"/>
        <v>#N/A</v>
      </c>
      <c r="K1140" s="15" t="e">
        <f>VLOOKUP(B1140,REGIONS!A:D,4,FALSE)</f>
        <v>#N/A</v>
      </c>
      <c r="L1140" s="19" t="e">
        <f>VLOOKUP(G1140,Sensibilité!$A:$L,12,FALSE)</f>
        <v>#N/A</v>
      </c>
      <c r="M1140" s="19" t="e">
        <f t="shared" si="91"/>
        <v>#N/A</v>
      </c>
      <c r="N1140" s="19" t="e">
        <f t="shared" si="92"/>
        <v>#N/A</v>
      </c>
      <c r="O1140" s="15" t="str">
        <f>IF(D1140=Listes!$B$6,"SWARMING",IF(OR(D1140=Listes!$B$1,D1140=Listes!$B$2,D1140=Listes!$B$5),2,IF(OR(D1140=Listes!$B$3,D1140=Listes!$B$4),1,"erreur colonne D")))</f>
        <v>SWARMING</v>
      </c>
      <c r="P1140" s="15" t="e">
        <f>IF(OR(W1140="Hiver",W1140="Transit"),VLOOKUP(E1140,IC!A:E,4,FALSE),IF(W1140="été",VLOOKUP(E1140,IC!A:E,3,FALSE),"erreur"))</f>
        <v>#N/A</v>
      </c>
      <c r="Q1140" s="15" t="e">
        <f>IF(P1140="NR",0,IF(F1140&lt;5,0,IF(P1140=1,VLOOKUP(F1140,IC!$G$1:$I$8,3,TRUE),
IF(P1140=2,VLOOKUP(F1140,IC!$K$1:$M$8,3,TRUE),
IF(P1140=3,VLOOKUP(F1140,IC!$O$1:$Q$8,3,TRUE),IF(P1140=4,VLOOKUP(F1140,IC!$S$2:$U$9,3,TRUE),
"erreur"))))))</f>
        <v>#N/A</v>
      </c>
      <c r="R1140" s="16" t="e">
        <f>IF(OR(V1140="NA",V1140="Transit",V1140&lt;Listes!$F$1),"non applicable",F1140/V1140)</f>
        <v>#N/A</v>
      </c>
      <c r="S1140" s="16" t="e">
        <f>IF(W1140="Transit","Non applicable",IF(AND(W1140="été",T1140&gt;Listes!F1139),F1140/T1140,IF(AND(W1140="Hiver",Hierarchisation!U1140&gt;Listes!F1139),F1140/U1140,"non applicable")))</f>
        <v>#N/A</v>
      </c>
      <c r="T1140" s="17" t="e">
        <f>IF(K1140="Centre",VLOOKUP(E1140,effectifs_ete,3,FALSE),IF(Hierarchisation!K1140="Grand Nord",VLOOKUP(Hierarchisation!E1140,effectifs_ete,4,FALSE),IF(Hierarchisation!K1140="Nord Est",VLOOKUP(Hierarchisation!E1140,effectifs_ete,5,FALSE),IF(Hierarchisation!K1140="Nord Ouest",VLOOKUP(Hierarchisation!E1140,effectifs_ete,6,FALSE),IF(Hierarchisation!K1140="Sud Est",VLOOKUP(Hierarchisation!E1140,effectifs_ete,7,FALSE),IF(Hierarchisation!K1140="Sud Ouest",VLOOKUP(Hierarchisation!E1140,effectifs_ete,8,FALSE),"Erreur Région"))))))</f>
        <v>#N/A</v>
      </c>
      <c r="U1140" s="17" t="e">
        <f>IF(K1140="Centre",VLOOKUP(E1140,effectifs_hiver,3,FALSE),IF(Hierarchisation!K1140="Grand Nord",VLOOKUP(Hierarchisation!E1140,effectifs_hiver,4,FALSE),IF(Hierarchisation!K1140="Nord Est",VLOOKUP(Hierarchisation!E1140,effectifs_hiver,5,FALSE),IF(Hierarchisation!K1140="Nord Ouest",VLOOKUP(Hierarchisation!E1140,effectifs_hiver,6,FALSE),IF(Hierarchisation!K1140="Sud Est",VLOOKUP(Hierarchisation!E1140,effectifs_hiver,7,FALSE),IF(Hierarchisation!K1140="Sud Ouest",VLOOKUP(Hierarchisation!E1140,effectifs_hiver,8,FALSE),"Erreur Région"))))))</f>
        <v>#N/A</v>
      </c>
      <c r="V1140" s="17" t="e">
        <f>IF(W1140="Transit","Transit",IF(W1140="hiver",VLOOKUP(E1140,'EFFECTIFS Hiver'!$A:$I,9,FALSE),IF(W1140="été",VLOOKUP(E1140,'EFFECTIFS Eté'!$A:$I,9,FALSE),"Erreur saison")))</f>
        <v>#N/A</v>
      </c>
      <c r="W1140" s="18" t="e">
        <f>VLOOKUP(D1140,Listes!B:C,2,FALSE)</f>
        <v>#N/A</v>
      </c>
    </row>
    <row r="1141" spans="1:23" ht="15.75" customHeight="1">
      <c r="A1141" s="11"/>
      <c r="B1141" s="11"/>
      <c r="C1141" s="11"/>
      <c r="D1141" s="11"/>
      <c r="E1141" s="11"/>
      <c r="F1141" s="11"/>
      <c r="G1141" s="11" t="e">
        <f>VLOOKUP(E1141,TAXONS!B:C,2,FALSE)</f>
        <v>#N/A</v>
      </c>
      <c r="H1141" s="13">
        <f t="shared" si="88"/>
        <v>0</v>
      </c>
      <c r="I1141" s="12" t="e">
        <f t="shared" si="89"/>
        <v>#N/A</v>
      </c>
      <c r="J1141" s="14" t="e">
        <f t="shared" si="90"/>
        <v>#N/A</v>
      </c>
      <c r="K1141" s="15" t="e">
        <f>VLOOKUP(B1141,REGIONS!A:D,4,FALSE)</f>
        <v>#N/A</v>
      </c>
      <c r="L1141" s="19" t="e">
        <f>VLOOKUP(G1141,Sensibilité!$A:$L,12,FALSE)</f>
        <v>#N/A</v>
      </c>
      <c r="M1141" s="19" t="e">
        <f t="shared" si="91"/>
        <v>#N/A</v>
      </c>
      <c r="N1141" s="19" t="e">
        <f t="shared" si="92"/>
        <v>#N/A</v>
      </c>
      <c r="O1141" s="15" t="str">
        <f>IF(D1141=Listes!$B$6,"SWARMING",IF(OR(D1141=Listes!$B$1,D1141=Listes!$B$2,D1141=Listes!$B$5),2,IF(OR(D1141=Listes!$B$3,D1141=Listes!$B$4),1,"erreur colonne D")))</f>
        <v>SWARMING</v>
      </c>
      <c r="P1141" s="15" t="e">
        <f>IF(OR(W1141="Hiver",W1141="Transit"),VLOOKUP(E1141,IC!A:E,4,FALSE),IF(W1141="été",VLOOKUP(E1141,IC!A:E,3,FALSE),"erreur"))</f>
        <v>#N/A</v>
      </c>
      <c r="Q1141" s="15" t="e">
        <f>IF(P1141="NR",0,IF(F1141&lt;5,0,IF(P1141=1,VLOOKUP(F1141,IC!$G$1:$I$8,3,TRUE),
IF(P1141=2,VLOOKUP(F1141,IC!$K$1:$M$8,3,TRUE),
IF(P1141=3,VLOOKUP(F1141,IC!$O$1:$Q$8,3,TRUE),IF(P1141=4,VLOOKUP(F1141,IC!$S$2:$U$9,3,TRUE),
"erreur"))))))</f>
        <v>#N/A</v>
      </c>
      <c r="R1141" s="16" t="e">
        <f>IF(OR(V1141="NA",V1141="Transit",V1141&lt;Listes!$F$1),"non applicable",F1141/V1141)</f>
        <v>#N/A</v>
      </c>
      <c r="S1141" s="16" t="e">
        <f>IF(W1141="Transit","Non applicable",IF(AND(W1141="été",T1141&gt;Listes!F1140),F1141/T1141,IF(AND(W1141="Hiver",Hierarchisation!U1141&gt;Listes!F1140),F1141/U1141,"non applicable")))</f>
        <v>#N/A</v>
      </c>
      <c r="T1141" s="17" t="e">
        <f>IF(K1141="Centre",VLOOKUP(E1141,effectifs_ete,3,FALSE),IF(Hierarchisation!K1141="Grand Nord",VLOOKUP(Hierarchisation!E1141,effectifs_ete,4,FALSE),IF(Hierarchisation!K1141="Nord Est",VLOOKUP(Hierarchisation!E1141,effectifs_ete,5,FALSE),IF(Hierarchisation!K1141="Nord Ouest",VLOOKUP(Hierarchisation!E1141,effectifs_ete,6,FALSE),IF(Hierarchisation!K1141="Sud Est",VLOOKUP(Hierarchisation!E1141,effectifs_ete,7,FALSE),IF(Hierarchisation!K1141="Sud Ouest",VLOOKUP(Hierarchisation!E1141,effectifs_ete,8,FALSE),"Erreur Région"))))))</f>
        <v>#N/A</v>
      </c>
      <c r="U1141" s="17" t="e">
        <f>IF(K1141="Centre",VLOOKUP(E1141,effectifs_hiver,3,FALSE),IF(Hierarchisation!K1141="Grand Nord",VLOOKUP(Hierarchisation!E1141,effectifs_hiver,4,FALSE),IF(Hierarchisation!K1141="Nord Est",VLOOKUP(Hierarchisation!E1141,effectifs_hiver,5,FALSE),IF(Hierarchisation!K1141="Nord Ouest",VLOOKUP(Hierarchisation!E1141,effectifs_hiver,6,FALSE),IF(Hierarchisation!K1141="Sud Est",VLOOKUP(Hierarchisation!E1141,effectifs_hiver,7,FALSE),IF(Hierarchisation!K1141="Sud Ouest",VLOOKUP(Hierarchisation!E1141,effectifs_hiver,8,FALSE),"Erreur Région"))))))</f>
        <v>#N/A</v>
      </c>
      <c r="V1141" s="17" t="e">
        <f>IF(W1141="Transit","Transit",IF(W1141="hiver",VLOOKUP(E1141,'EFFECTIFS Hiver'!$A:$I,9,FALSE),IF(W1141="été",VLOOKUP(E1141,'EFFECTIFS Eté'!$A:$I,9,FALSE),"Erreur saison")))</f>
        <v>#N/A</v>
      </c>
      <c r="W1141" s="18" t="e">
        <f>VLOOKUP(D1141,Listes!B:C,2,FALSE)</f>
        <v>#N/A</v>
      </c>
    </row>
    <row r="1142" spans="1:23" ht="15.75" customHeight="1">
      <c r="A1142" s="11"/>
      <c r="B1142" s="11"/>
      <c r="C1142" s="11"/>
      <c r="D1142" s="11"/>
      <c r="E1142" s="11"/>
      <c r="F1142" s="11"/>
      <c r="G1142" s="11" t="e">
        <f>VLOOKUP(E1142,TAXONS!B:C,2,FALSE)</f>
        <v>#N/A</v>
      </c>
      <c r="H1142" s="13">
        <f t="shared" si="88"/>
        <v>0</v>
      </c>
      <c r="I1142" s="12" t="e">
        <f t="shared" si="89"/>
        <v>#N/A</v>
      </c>
      <c r="J1142" s="14" t="e">
        <f t="shared" si="90"/>
        <v>#N/A</v>
      </c>
      <c r="K1142" s="15" t="e">
        <f>VLOOKUP(B1142,REGIONS!A:D,4,FALSE)</f>
        <v>#N/A</v>
      </c>
      <c r="L1142" s="19" t="e">
        <f>VLOOKUP(G1142,Sensibilité!$A:$L,12,FALSE)</f>
        <v>#N/A</v>
      </c>
      <c r="M1142" s="19" t="e">
        <f t="shared" si="91"/>
        <v>#N/A</v>
      </c>
      <c r="N1142" s="19" t="e">
        <f t="shared" si="92"/>
        <v>#N/A</v>
      </c>
      <c r="O1142" s="15" t="str">
        <f>IF(D1142=Listes!$B$6,"SWARMING",IF(OR(D1142=Listes!$B$1,D1142=Listes!$B$2,D1142=Listes!$B$5),2,IF(OR(D1142=Listes!$B$3,D1142=Listes!$B$4),1,"erreur colonne D")))</f>
        <v>SWARMING</v>
      </c>
      <c r="P1142" s="15" t="e">
        <f>IF(OR(W1142="Hiver",W1142="Transit"),VLOOKUP(E1142,IC!A:E,4,FALSE),IF(W1142="été",VLOOKUP(E1142,IC!A:E,3,FALSE),"erreur"))</f>
        <v>#N/A</v>
      </c>
      <c r="Q1142" s="15" t="e">
        <f>IF(P1142="NR",0,IF(F1142&lt;5,0,IF(P1142=1,VLOOKUP(F1142,IC!$G$1:$I$8,3,TRUE),
IF(P1142=2,VLOOKUP(F1142,IC!$K$1:$M$8,3,TRUE),
IF(P1142=3,VLOOKUP(F1142,IC!$O$1:$Q$8,3,TRUE),IF(P1142=4,VLOOKUP(F1142,IC!$S$2:$U$9,3,TRUE),
"erreur"))))))</f>
        <v>#N/A</v>
      </c>
      <c r="R1142" s="16" t="e">
        <f>IF(OR(V1142="NA",V1142="Transit",V1142&lt;Listes!$F$1),"non applicable",F1142/V1142)</f>
        <v>#N/A</v>
      </c>
      <c r="S1142" s="16" t="e">
        <f>IF(W1142="Transit","Non applicable",IF(AND(W1142="été",T1142&gt;Listes!F1141),F1142/T1142,IF(AND(W1142="Hiver",Hierarchisation!U1142&gt;Listes!F1141),F1142/U1142,"non applicable")))</f>
        <v>#N/A</v>
      </c>
      <c r="T1142" s="17" t="e">
        <f>IF(K1142="Centre",VLOOKUP(E1142,effectifs_ete,3,FALSE),IF(Hierarchisation!K1142="Grand Nord",VLOOKUP(Hierarchisation!E1142,effectifs_ete,4,FALSE),IF(Hierarchisation!K1142="Nord Est",VLOOKUP(Hierarchisation!E1142,effectifs_ete,5,FALSE),IF(Hierarchisation!K1142="Nord Ouest",VLOOKUP(Hierarchisation!E1142,effectifs_ete,6,FALSE),IF(Hierarchisation!K1142="Sud Est",VLOOKUP(Hierarchisation!E1142,effectifs_ete,7,FALSE),IF(Hierarchisation!K1142="Sud Ouest",VLOOKUP(Hierarchisation!E1142,effectifs_ete,8,FALSE),"Erreur Région"))))))</f>
        <v>#N/A</v>
      </c>
      <c r="U1142" s="17" t="e">
        <f>IF(K1142="Centre",VLOOKUP(E1142,effectifs_hiver,3,FALSE),IF(Hierarchisation!K1142="Grand Nord",VLOOKUP(Hierarchisation!E1142,effectifs_hiver,4,FALSE),IF(Hierarchisation!K1142="Nord Est",VLOOKUP(Hierarchisation!E1142,effectifs_hiver,5,FALSE),IF(Hierarchisation!K1142="Nord Ouest",VLOOKUP(Hierarchisation!E1142,effectifs_hiver,6,FALSE),IF(Hierarchisation!K1142="Sud Est",VLOOKUP(Hierarchisation!E1142,effectifs_hiver,7,FALSE),IF(Hierarchisation!K1142="Sud Ouest",VLOOKUP(Hierarchisation!E1142,effectifs_hiver,8,FALSE),"Erreur Région"))))))</f>
        <v>#N/A</v>
      </c>
      <c r="V1142" s="17" t="e">
        <f>IF(W1142="Transit","Transit",IF(W1142="hiver",VLOOKUP(E1142,'EFFECTIFS Hiver'!$A:$I,9,FALSE),IF(W1142="été",VLOOKUP(E1142,'EFFECTIFS Eté'!$A:$I,9,FALSE),"Erreur saison")))</f>
        <v>#N/A</v>
      </c>
      <c r="W1142" s="18" t="e">
        <f>VLOOKUP(D1142,Listes!B:C,2,FALSE)</f>
        <v>#N/A</v>
      </c>
    </row>
    <row r="1143" spans="1:23" ht="15.75" customHeight="1">
      <c r="A1143" s="11"/>
      <c r="B1143" s="11"/>
      <c r="C1143" s="11"/>
      <c r="D1143" s="11"/>
      <c r="E1143" s="11"/>
      <c r="F1143" s="11"/>
      <c r="G1143" s="11" t="e">
        <f>VLOOKUP(E1143,TAXONS!B:C,2,FALSE)</f>
        <v>#N/A</v>
      </c>
      <c r="H1143" s="13">
        <f t="shared" si="88"/>
        <v>0</v>
      </c>
      <c r="I1143" s="12" t="e">
        <f t="shared" si="89"/>
        <v>#N/A</v>
      </c>
      <c r="J1143" s="14" t="e">
        <f t="shared" si="90"/>
        <v>#N/A</v>
      </c>
      <c r="K1143" s="15" t="e">
        <f>VLOOKUP(B1143,REGIONS!A:D,4,FALSE)</f>
        <v>#N/A</v>
      </c>
      <c r="L1143" s="19" t="e">
        <f>VLOOKUP(G1143,Sensibilité!$A:$L,12,FALSE)</f>
        <v>#N/A</v>
      </c>
      <c r="M1143" s="19" t="e">
        <f t="shared" si="91"/>
        <v>#N/A</v>
      </c>
      <c r="N1143" s="19" t="e">
        <f t="shared" si="92"/>
        <v>#N/A</v>
      </c>
      <c r="O1143" s="15" t="str">
        <f>IF(D1143=Listes!$B$6,"SWARMING",IF(OR(D1143=Listes!$B$1,D1143=Listes!$B$2,D1143=Listes!$B$5),2,IF(OR(D1143=Listes!$B$3,D1143=Listes!$B$4),1,"erreur colonne D")))</f>
        <v>SWARMING</v>
      </c>
      <c r="P1143" s="15" t="e">
        <f>IF(OR(W1143="Hiver",W1143="Transit"),VLOOKUP(E1143,IC!A:E,4,FALSE),IF(W1143="été",VLOOKUP(E1143,IC!A:E,3,FALSE),"erreur"))</f>
        <v>#N/A</v>
      </c>
      <c r="Q1143" s="15" t="e">
        <f>IF(P1143="NR",0,IF(F1143&lt;5,0,IF(P1143=1,VLOOKUP(F1143,IC!$G$1:$I$8,3,TRUE),
IF(P1143=2,VLOOKUP(F1143,IC!$K$1:$M$8,3,TRUE),
IF(P1143=3,VLOOKUP(F1143,IC!$O$1:$Q$8,3,TRUE),IF(P1143=4,VLOOKUP(F1143,IC!$S$2:$U$9,3,TRUE),
"erreur"))))))</f>
        <v>#N/A</v>
      </c>
      <c r="R1143" s="16" t="e">
        <f>IF(OR(V1143="NA",V1143="Transit",V1143&lt;Listes!$F$1),"non applicable",F1143/V1143)</f>
        <v>#N/A</v>
      </c>
      <c r="S1143" s="16" t="e">
        <f>IF(W1143="Transit","Non applicable",IF(AND(W1143="été",T1143&gt;Listes!F1142),F1143/T1143,IF(AND(W1143="Hiver",Hierarchisation!U1143&gt;Listes!F1142),F1143/U1143,"non applicable")))</f>
        <v>#N/A</v>
      </c>
      <c r="T1143" s="17" t="e">
        <f>IF(K1143="Centre",VLOOKUP(E1143,effectifs_ete,3,FALSE),IF(Hierarchisation!K1143="Grand Nord",VLOOKUP(Hierarchisation!E1143,effectifs_ete,4,FALSE),IF(Hierarchisation!K1143="Nord Est",VLOOKUP(Hierarchisation!E1143,effectifs_ete,5,FALSE),IF(Hierarchisation!K1143="Nord Ouest",VLOOKUP(Hierarchisation!E1143,effectifs_ete,6,FALSE),IF(Hierarchisation!K1143="Sud Est",VLOOKUP(Hierarchisation!E1143,effectifs_ete,7,FALSE),IF(Hierarchisation!K1143="Sud Ouest",VLOOKUP(Hierarchisation!E1143,effectifs_ete,8,FALSE),"Erreur Région"))))))</f>
        <v>#N/A</v>
      </c>
      <c r="U1143" s="17" t="e">
        <f>IF(K1143="Centre",VLOOKUP(E1143,effectifs_hiver,3,FALSE),IF(Hierarchisation!K1143="Grand Nord",VLOOKUP(Hierarchisation!E1143,effectifs_hiver,4,FALSE),IF(Hierarchisation!K1143="Nord Est",VLOOKUP(Hierarchisation!E1143,effectifs_hiver,5,FALSE),IF(Hierarchisation!K1143="Nord Ouest",VLOOKUP(Hierarchisation!E1143,effectifs_hiver,6,FALSE),IF(Hierarchisation!K1143="Sud Est",VLOOKUP(Hierarchisation!E1143,effectifs_hiver,7,FALSE),IF(Hierarchisation!K1143="Sud Ouest",VLOOKUP(Hierarchisation!E1143,effectifs_hiver,8,FALSE),"Erreur Région"))))))</f>
        <v>#N/A</v>
      </c>
      <c r="V1143" s="17" t="e">
        <f>IF(W1143="Transit","Transit",IF(W1143="hiver",VLOOKUP(E1143,'EFFECTIFS Hiver'!$A:$I,9,FALSE),IF(W1143="été",VLOOKUP(E1143,'EFFECTIFS Eté'!$A:$I,9,FALSE),"Erreur saison")))</f>
        <v>#N/A</v>
      </c>
      <c r="W1143" s="18" t="e">
        <f>VLOOKUP(D1143,Listes!B:C,2,FALSE)</f>
        <v>#N/A</v>
      </c>
    </row>
    <row r="1144" spans="1:23" ht="15.75" customHeight="1">
      <c r="A1144" s="11"/>
      <c r="B1144" s="11"/>
      <c r="C1144" s="11"/>
      <c r="D1144" s="11"/>
      <c r="E1144" s="11"/>
      <c r="F1144" s="11"/>
      <c r="G1144" s="11" t="e">
        <f>VLOOKUP(E1144,TAXONS!B:C,2,FALSE)</f>
        <v>#N/A</v>
      </c>
      <c r="H1144" s="13">
        <f t="shared" si="88"/>
        <v>0</v>
      </c>
      <c r="I1144" s="12" t="e">
        <f t="shared" si="89"/>
        <v>#N/A</v>
      </c>
      <c r="J1144" s="14" t="e">
        <f t="shared" si="90"/>
        <v>#N/A</v>
      </c>
      <c r="K1144" s="15" t="e">
        <f>VLOOKUP(B1144,REGIONS!A:D,4,FALSE)</f>
        <v>#N/A</v>
      </c>
      <c r="L1144" s="19" t="e">
        <f>VLOOKUP(G1144,Sensibilité!$A:$L,12,FALSE)</f>
        <v>#N/A</v>
      </c>
      <c r="M1144" s="19" t="e">
        <f t="shared" si="91"/>
        <v>#N/A</v>
      </c>
      <c r="N1144" s="19" t="e">
        <f t="shared" si="92"/>
        <v>#N/A</v>
      </c>
      <c r="O1144" s="15" t="str">
        <f>IF(D1144=Listes!$B$6,"SWARMING",IF(OR(D1144=Listes!$B$1,D1144=Listes!$B$2,D1144=Listes!$B$5),2,IF(OR(D1144=Listes!$B$3,D1144=Listes!$B$4),1,"erreur colonne D")))</f>
        <v>SWARMING</v>
      </c>
      <c r="P1144" s="15" t="e">
        <f>IF(OR(W1144="Hiver",W1144="Transit"),VLOOKUP(E1144,IC!A:E,4,FALSE),IF(W1144="été",VLOOKUP(E1144,IC!A:E,3,FALSE),"erreur"))</f>
        <v>#N/A</v>
      </c>
      <c r="Q1144" s="15" t="e">
        <f>IF(P1144="NR",0,IF(F1144&lt;5,0,IF(P1144=1,VLOOKUP(F1144,IC!$G$1:$I$8,3,TRUE),
IF(P1144=2,VLOOKUP(F1144,IC!$K$1:$M$8,3,TRUE),
IF(P1144=3,VLOOKUP(F1144,IC!$O$1:$Q$8,3,TRUE),IF(P1144=4,VLOOKUP(F1144,IC!$S$2:$U$9,3,TRUE),
"erreur"))))))</f>
        <v>#N/A</v>
      </c>
      <c r="R1144" s="16" t="e">
        <f>IF(OR(V1144="NA",V1144="Transit",V1144&lt;Listes!$F$1),"non applicable",F1144/V1144)</f>
        <v>#N/A</v>
      </c>
      <c r="S1144" s="16" t="e">
        <f>IF(W1144="Transit","Non applicable",IF(AND(W1144="été",T1144&gt;Listes!F1143),F1144/T1144,IF(AND(W1144="Hiver",Hierarchisation!U1144&gt;Listes!F1143),F1144/U1144,"non applicable")))</f>
        <v>#N/A</v>
      </c>
      <c r="T1144" s="17" t="e">
        <f>IF(K1144="Centre",VLOOKUP(E1144,effectifs_ete,3,FALSE),IF(Hierarchisation!K1144="Grand Nord",VLOOKUP(Hierarchisation!E1144,effectifs_ete,4,FALSE),IF(Hierarchisation!K1144="Nord Est",VLOOKUP(Hierarchisation!E1144,effectifs_ete,5,FALSE),IF(Hierarchisation!K1144="Nord Ouest",VLOOKUP(Hierarchisation!E1144,effectifs_ete,6,FALSE),IF(Hierarchisation!K1144="Sud Est",VLOOKUP(Hierarchisation!E1144,effectifs_ete,7,FALSE),IF(Hierarchisation!K1144="Sud Ouest",VLOOKUP(Hierarchisation!E1144,effectifs_ete,8,FALSE),"Erreur Région"))))))</f>
        <v>#N/A</v>
      </c>
      <c r="U1144" s="17" t="e">
        <f>IF(K1144="Centre",VLOOKUP(E1144,effectifs_hiver,3,FALSE),IF(Hierarchisation!K1144="Grand Nord",VLOOKUP(Hierarchisation!E1144,effectifs_hiver,4,FALSE),IF(Hierarchisation!K1144="Nord Est",VLOOKUP(Hierarchisation!E1144,effectifs_hiver,5,FALSE),IF(Hierarchisation!K1144="Nord Ouest",VLOOKUP(Hierarchisation!E1144,effectifs_hiver,6,FALSE),IF(Hierarchisation!K1144="Sud Est",VLOOKUP(Hierarchisation!E1144,effectifs_hiver,7,FALSE),IF(Hierarchisation!K1144="Sud Ouest",VLOOKUP(Hierarchisation!E1144,effectifs_hiver,8,FALSE),"Erreur Région"))))))</f>
        <v>#N/A</v>
      </c>
      <c r="V1144" s="17" t="e">
        <f>IF(W1144="Transit","Transit",IF(W1144="hiver",VLOOKUP(E1144,'EFFECTIFS Hiver'!$A:$I,9,FALSE),IF(W1144="été",VLOOKUP(E1144,'EFFECTIFS Eté'!$A:$I,9,FALSE),"Erreur saison")))</f>
        <v>#N/A</v>
      </c>
      <c r="W1144" s="18" t="e">
        <f>VLOOKUP(D1144,Listes!B:C,2,FALSE)</f>
        <v>#N/A</v>
      </c>
    </row>
    <row r="1145" spans="1:23" ht="15.75" customHeight="1">
      <c r="A1145" s="11"/>
      <c r="B1145" s="11"/>
      <c r="C1145" s="11"/>
      <c r="D1145" s="11"/>
      <c r="E1145" s="11"/>
      <c r="F1145" s="11"/>
      <c r="G1145" s="11" t="e">
        <f>VLOOKUP(E1145,TAXONS!B:C,2,FALSE)</f>
        <v>#N/A</v>
      </c>
      <c r="H1145" s="13">
        <f t="shared" si="88"/>
        <v>0</v>
      </c>
      <c r="I1145" s="12" t="e">
        <f t="shared" si="89"/>
        <v>#N/A</v>
      </c>
      <c r="J1145" s="14" t="e">
        <f t="shared" si="90"/>
        <v>#N/A</v>
      </c>
      <c r="K1145" s="15" t="e">
        <f>VLOOKUP(B1145,REGIONS!A:D,4,FALSE)</f>
        <v>#N/A</v>
      </c>
      <c r="L1145" s="19" t="e">
        <f>VLOOKUP(G1145,Sensibilité!$A:$L,12,FALSE)</f>
        <v>#N/A</v>
      </c>
      <c r="M1145" s="19" t="e">
        <f t="shared" si="91"/>
        <v>#N/A</v>
      </c>
      <c r="N1145" s="19" t="e">
        <f t="shared" si="92"/>
        <v>#N/A</v>
      </c>
      <c r="O1145" s="15" t="str">
        <f>IF(D1145=Listes!$B$6,"SWARMING",IF(OR(D1145=Listes!$B$1,D1145=Listes!$B$2,D1145=Listes!$B$5),2,IF(OR(D1145=Listes!$B$3,D1145=Listes!$B$4),1,"erreur colonne D")))</f>
        <v>SWARMING</v>
      </c>
      <c r="P1145" s="15" t="e">
        <f>IF(OR(W1145="Hiver",W1145="Transit"),VLOOKUP(E1145,IC!A:E,4,FALSE),IF(W1145="été",VLOOKUP(E1145,IC!A:E,3,FALSE),"erreur"))</f>
        <v>#N/A</v>
      </c>
      <c r="Q1145" s="15" t="e">
        <f>IF(P1145="NR",0,IF(F1145&lt;5,0,IF(P1145=1,VLOOKUP(F1145,IC!$G$1:$I$8,3,TRUE),
IF(P1145=2,VLOOKUP(F1145,IC!$K$1:$M$8,3,TRUE),
IF(P1145=3,VLOOKUP(F1145,IC!$O$1:$Q$8,3,TRUE),IF(P1145=4,VLOOKUP(F1145,IC!$S$2:$U$9,3,TRUE),
"erreur"))))))</f>
        <v>#N/A</v>
      </c>
      <c r="R1145" s="16" t="e">
        <f>IF(OR(V1145="NA",V1145="Transit",V1145&lt;Listes!$F$1),"non applicable",F1145/V1145)</f>
        <v>#N/A</v>
      </c>
      <c r="S1145" s="16" t="e">
        <f>IF(W1145="Transit","Non applicable",IF(AND(W1145="été",T1145&gt;Listes!F1144),F1145/T1145,IF(AND(W1145="Hiver",Hierarchisation!U1145&gt;Listes!F1144),F1145/U1145,"non applicable")))</f>
        <v>#N/A</v>
      </c>
      <c r="T1145" s="17" t="e">
        <f>IF(K1145="Centre",VLOOKUP(E1145,effectifs_ete,3,FALSE),IF(Hierarchisation!K1145="Grand Nord",VLOOKUP(Hierarchisation!E1145,effectifs_ete,4,FALSE),IF(Hierarchisation!K1145="Nord Est",VLOOKUP(Hierarchisation!E1145,effectifs_ete,5,FALSE),IF(Hierarchisation!K1145="Nord Ouest",VLOOKUP(Hierarchisation!E1145,effectifs_ete,6,FALSE),IF(Hierarchisation!K1145="Sud Est",VLOOKUP(Hierarchisation!E1145,effectifs_ete,7,FALSE),IF(Hierarchisation!K1145="Sud Ouest",VLOOKUP(Hierarchisation!E1145,effectifs_ete,8,FALSE),"Erreur Région"))))))</f>
        <v>#N/A</v>
      </c>
      <c r="U1145" s="17" t="e">
        <f>IF(K1145="Centre",VLOOKUP(E1145,effectifs_hiver,3,FALSE),IF(Hierarchisation!K1145="Grand Nord",VLOOKUP(Hierarchisation!E1145,effectifs_hiver,4,FALSE),IF(Hierarchisation!K1145="Nord Est",VLOOKUP(Hierarchisation!E1145,effectifs_hiver,5,FALSE),IF(Hierarchisation!K1145="Nord Ouest",VLOOKUP(Hierarchisation!E1145,effectifs_hiver,6,FALSE),IF(Hierarchisation!K1145="Sud Est",VLOOKUP(Hierarchisation!E1145,effectifs_hiver,7,FALSE),IF(Hierarchisation!K1145="Sud Ouest",VLOOKUP(Hierarchisation!E1145,effectifs_hiver,8,FALSE),"Erreur Région"))))))</f>
        <v>#N/A</v>
      </c>
      <c r="V1145" s="17" t="e">
        <f>IF(W1145="Transit","Transit",IF(W1145="hiver",VLOOKUP(E1145,'EFFECTIFS Hiver'!$A:$I,9,FALSE),IF(W1145="été",VLOOKUP(E1145,'EFFECTIFS Eté'!$A:$I,9,FALSE),"Erreur saison")))</f>
        <v>#N/A</v>
      </c>
      <c r="W1145" s="18" t="e">
        <f>VLOOKUP(D1145,Listes!B:C,2,FALSE)</f>
        <v>#N/A</v>
      </c>
    </row>
    <row r="1146" spans="1:23" ht="15.75" customHeight="1">
      <c r="A1146" s="11"/>
      <c r="B1146" s="11"/>
      <c r="C1146" s="11"/>
      <c r="D1146" s="11"/>
      <c r="E1146" s="11"/>
      <c r="F1146" s="11"/>
      <c r="G1146" s="11" t="e">
        <f>VLOOKUP(E1146,TAXONS!B:C,2,FALSE)</f>
        <v>#N/A</v>
      </c>
      <c r="H1146" s="13">
        <f t="shared" si="88"/>
        <v>0</v>
      </c>
      <c r="I1146" s="12" t="e">
        <f t="shared" si="89"/>
        <v>#N/A</v>
      </c>
      <c r="J1146" s="14" t="e">
        <f t="shared" si="90"/>
        <v>#N/A</v>
      </c>
      <c r="K1146" s="15" t="e">
        <f>VLOOKUP(B1146,REGIONS!A:D,4,FALSE)</f>
        <v>#N/A</v>
      </c>
      <c r="L1146" s="19" t="e">
        <f>VLOOKUP(G1146,Sensibilité!$A:$L,12,FALSE)</f>
        <v>#N/A</v>
      </c>
      <c r="M1146" s="19" t="e">
        <f t="shared" si="91"/>
        <v>#N/A</v>
      </c>
      <c r="N1146" s="19" t="e">
        <f t="shared" si="92"/>
        <v>#N/A</v>
      </c>
      <c r="O1146" s="15" t="str">
        <f>IF(D1146=Listes!$B$6,"SWARMING",IF(OR(D1146=Listes!$B$1,D1146=Listes!$B$2,D1146=Listes!$B$5),2,IF(OR(D1146=Listes!$B$3,D1146=Listes!$B$4),1,"erreur colonne D")))</f>
        <v>SWARMING</v>
      </c>
      <c r="P1146" s="15" t="e">
        <f>IF(OR(W1146="Hiver",W1146="Transit"),VLOOKUP(E1146,IC!A:E,4,FALSE),IF(W1146="été",VLOOKUP(E1146,IC!A:E,3,FALSE),"erreur"))</f>
        <v>#N/A</v>
      </c>
      <c r="Q1146" s="15" t="e">
        <f>IF(P1146="NR",0,IF(F1146&lt;5,0,IF(P1146=1,VLOOKUP(F1146,IC!$G$1:$I$8,3,TRUE),
IF(P1146=2,VLOOKUP(F1146,IC!$K$1:$M$8,3,TRUE),
IF(P1146=3,VLOOKUP(F1146,IC!$O$1:$Q$8,3,TRUE),IF(P1146=4,VLOOKUP(F1146,IC!$S$2:$U$9,3,TRUE),
"erreur"))))))</f>
        <v>#N/A</v>
      </c>
      <c r="R1146" s="16" t="e">
        <f>IF(OR(V1146="NA",V1146="Transit",V1146&lt;Listes!$F$1),"non applicable",F1146/V1146)</f>
        <v>#N/A</v>
      </c>
      <c r="S1146" s="16" t="e">
        <f>IF(W1146="Transit","Non applicable",IF(AND(W1146="été",T1146&gt;Listes!F1145),F1146/T1146,IF(AND(W1146="Hiver",Hierarchisation!U1146&gt;Listes!F1145),F1146/U1146,"non applicable")))</f>
        <v>#N/A</v>
      </c>
      <c r="T1146" s="17" t="e">
        <f>IF(K1146="Centre",VLOOKUP(E1146,effectifs_ete,3,FALSE),IF(Hierarchisation!K1146="Grand Nord",VLOOKUP(Hierarchisation!E1146,effectifs_ete,4,FALSE),IF(Hierarchisation!K1146="Nord Est",VLOOKUP(Hierarchisation!E1146,effectifs_ete,5,FALSE),IF(Hierarchisation!K1146="Nord Ouest",VLOOKUP(Hierarchisation!E1146,effectifs_ete,6,FALSE),IF(Hierarchisation!K1146="Sud Est",VLOOKUP(Hierarchisation!E1146,effectifs_ete,7,FALSE),IF(Hierarchisation!K1146="Sud Ouest",VLOOKUP(Hierarchisation!E1146,effectifs_ete,8,FALSE),"Erreur Région"))))))</f>
        <v>#N/A</v>
      </c>
      <c r="U1146" s="17" t="e">
        <f>IF(K1146="Centre",VLOOKUP(E1146,effectifs_hiver,3,FALSE),IF(Hierarchisation!K1146="Grand Nord",VLOOKUP(Hierarchisation!E1146,effectifs_hiver,4,FALSE),IF(Hierarchisation!K1146="Nord Est",VLOOKUP(Hierarchisation!E1146,effectifs_hiver,5,FALSE),IF(Hierarchisation!K1146="Nord Ouest",VLOOKUP(Hierarchisation!E1146,effectifs_hiver,6,FALSE),IF(Hierarchisation!K1146="Sud Est",VLOOKUP(Hierarchisation!E1146,effectifs_hiver,7,FALSE),IF(Hierarchisation!K1146="Sud Ouest",VLOOKUP(Hierarchisation!E1146,effectifs_hiver,8,FALSE),"Erreur Région"))))))</f>
        <v>#N/A</v>
      </c>
      <c r="V1146" s="17" t="e">
        <f>IF(W1146="Transit","Transit",IF(W1146="hiver",VLOOKUP(E1146,'EFFECTIFS Hiver'!$A:$I,9,FALSE),IF(W1146="été",VLOOKUP(E1146,'EFFECTIFS Eté'!$A:$I,9,FALSE),"Erreur saison")))</f>
        <v>#N/A</v>
      </c>
      <c r="W1146" s="18" t="e">
        <f>VLOOKUP(D1146,Listes!B:C,2,FALSE)</f>
        <v>#N/A</v>
      </c>
    </row>
    <row r="1147" spans="1:23" ht="15.75" customHeight="1">
      <c r="A1147" s="11"/>
      <c r="B1147" s="11"/>
      <c r="C1147" s="11"/>
      <c r="D1147" s="11"/>
      <c r="E1147" s="11"/>
      <c r="F1147" s="11"/>
      <c r="G1147" s="11" t="e">
        <f>VLOOKUP(E1147,TAXONS!B:C,2,FALSE)</f>
        <v>#N/A</v>
      </c>
      <c r="H1147" s="13">
        <f t="shared" si="88"/>
        <v>0</v>
      </c>
      <c r="I1147" s="12" t="e">
        <f t="shared" si="89"/>
        <v>#N/A</v>
      </c>
      <c r="J1147" s="14" t="e">
        <f t="shared" si="90"/>
        <v>#N/A</v>
      </c>
      <c r="K1147" s="15" t="e">
        <f>VLOOKUP(B1147,REGIONS!A:D,4,FALSE)</f>
        <v>#N/A</v>
      </c>
      <c r="L1147" s="19" t="e">
        <f>VLOOKUP(G1147,Sensibilité!$A:$L,12,FALSE)</f>
        <v>#N/A</v>
      </c>
      <c r="M1147" s="19" t="e">
        <f t="shared" si="91"/>
        <v>#N/A</v>
      </c>
      <c r="N1147" s="19" t="e">
        <f t="shared" si="92"/>
        <v>#N/A</v>
      </c>
      <c r="O1147" s="15" t="str">
        <f>IF(D1147=Listes!$B$6,"SWARMING",IF(OR(D1147=Listes!$B$1,D1147=Listes!$B$2,D1147=Listes!$B$5),2,IF(OR(D1147=Listes!$B$3,D1147=Listes!$B$4),1,"erreur colonne D")))</f>
        <v>SWARMING</v>
      </c>
      <c r="P1147" s="15" t="e">
        <f>IF(OR(W1147="Hiver",W1147="Transit"),VLOOKUP(E1147,IC!A:E,4,FALSE),IF(W1147="été",VLOOKUP(E1147,IC!A:E,3,FALSE),"erreur"))</f>
        <v>#N/A</v>
      </c>
      <c r="Q1147" s="15" t="e">
        <f>IF(P1147="NR",0,IF(F1147&lt;5,0,IF(P1147=1,VLOOKUP(F1147,IC!$G$1:$I$8,3,TRUE),
IF(P1147=2,VLOOKUP(F1147,IC!$K$1:$M$8,3,TRUE),
IF(P1147=3,VLOOKUP(F1147,IC!$O$1:$Q$8,3,TRUE),IF(P1147=4,VLOOKUP(F1147,IC!$S$2:$U$9,3,TRUE),
"erreur"))))))</f>
        <v>#N/A</v>
      </c>
      <c r="R1147" s="16" t="e">
        <f>IF(OR(V1147="NA",V1147="Transit",V1147&lt;Listes!$F$1),"non applicable",F1147/V1147)</f>
        <v>#N/A</v>
      </c>
      <c r="S1147" s="16" t="e">
        <f>IF(W1147="Transit","Non applicable",IF(AND(W1147="été",T1147&gt;Listes!F1146),F1147/T1147,IF(AND(W1147="Hiver",Hierarchisation!U1147&gt;Listes!F1146),F1147/U1147,"non applicable")))</f>
        <v>#N/A</v>
      </c>
      <c r="T1147" s="17" t="e">
        <f>IF(K1147="Centre",VLOOKUP(E1147,effectifs_ete,3,FALSE),IF(Hierarchisation!K1147="Grand Nord",VLOOKUP(Hierarchisation!E1147,effectifs_ete,4,FALSE),IF(Hierarchisation!K1147="Nord Est",VLOOKUP(Hierarchisation!E1147,effectifs_ete,5,FALSE),IF(Hierarchisation!K1147="Nord Ouest",VLOOKUP(Hierarchisation!E1147,effectifs_ete,6,FALSE),IF(Hierarchisation!K1147="Sud Est",VLOOKUP(Hierarchisation!E1147,effectifs_ete,7,FALSE),IF(Hierarchisation!K1147="Sud Ouest",VLOOKUP(Hierarchisation!E1147,effectifs_ete,8,FALSE),"Erreur Région"))))))</f>
        <v>#N/A</v>
      </c>
      <c r="U1147" s="17" t="e">
        <f>IF(K1147="Centre",VLOOKUP(E1147,effectifs_hiver,3,FALSE),IF(Hierarchisation!K1147="Grand Nord",VLOOKUP(Hierarchisation!E1147,effectifs_hiver,4,FALSE),IF(Hierarchisation!K1147="Nord Est",VLOOKUP(Hierarchisation!E1147,effectifs_hiver,5,FALSE),IF(Hierarchisation!K1147="Nord Ouest",VLOOKUP(Hierarchisation!E1147,effectifs_hiver,6,FALSE),IF(Hierarchisation!K1147="Sud Est",VLOOKUP(Hierarchisation!E1147,effectifs_hiver,7,FALSE),IF(Hierarchisation!K1147="Sud Ouest",VLOOKUP(Hierarchisation!E1147,effectifs_hiver,8,FALSE),"Erreur Région"))))))</f>
        <v>#N/A</v>
      </c>
      <c r="V1147" s="17" t="e">
        <f>IF(W1147="Transit","Transit",IF(W1147="hiver",VLOOKUP(E1147,'EFFECTIFS Hiver'!$A:$I,9,FALSE),IF(W1147="été",VLOOKUP(E1147,'EFFECTIFS Eté'!$A:$I,9,FALSE),"Erreur saison")))</f>
        <v>#N/A</v>
      </c>
      <c r="W1147" s="18" t="e">
        <f>VLOOKUP(D1147,Listes!B:C,2,FALSE)</f>
        <v>#N/A</v>
      </c>
    </row>
    <row r="1148" spans="1:23" ht="15.75" customHeight="1">
      <c r="A1148" s="11"/>
      <c r="B1148" s="11"/>
      <c r="C1148" s="11"/>
      <c r="D1148" s="11"/>
      <c r="E1148" s="11"/>
      <c r="F1148" s="11"/>
      <c r="G1148" s="11" t="e">
        <f>VLOOKUP(E1148,TAXONS!B:C,2,FALSE)</f>
        <v>#N/A</v>
      </c>
      <c r="H1148" s="13">
        <f t="shared" si="88"/>
        <v>0</v>
      </c>
      <c r="I1148" s="12" t="e">
        <f t="shared" si="89"/>
        <v>#N/A</v>
      </c>
      <c r="J1148" s="14" t="e">
        <f t="shared" si="90"/>
        <v>#N/A</v>
      </c>
      <c r="K1148" s="15" t="e">
        <f>VLOOKUP(B1148,REGIONS!A:D,4,FALSE)</f>
        <v>#N/A</v>
      </c>
      <c r="L1148" s="19" t="e">
        <f>VLOOKUP(G1148,Sensibilité!$A:$L,12,FALSE)</f>
        <v>#N/A</v>
      </c>
      <c r="M1148" s="19" t="e">
        <f t="shared" si="91"/>
        <v>#N/A</v>
      </c>
      <c r="N1148" s="19" t="e">
        <f t="shared" si="92"/>
        <v>#N/A</v>
      </c>
      <c r="O1148" s="15" t="str">
        <f>IF(D1148=Listes!$B$6,"SWARMING",IF(OR(D1148=Listes!$B$1,D1148=Listes!$B$2,D1148=Listes!$B$5),2,IF(OR(D1148=Listes!$B$3,D1148=Listes!$B$4),1,"erreur colonne D")))</f>
        <v>SWARMING</v>
      </c>
      <c r="P1148" s="15" t="e">
        <f>IF(OR(W1148="Hiver",W1148="Transit"),VLOOKUP(E1148,IC!A:E,4,FALSE),IF(W1148="été",VLOOKUP(E1148,IC!A:E,3,FALSE),"erreur"))</f>
        <v>#N/A</v>
      </c>
      <c r="Q1148" s="15" t="e">
        <f>IF(P1148="NR",0,IF(F1148&lt;5,0,IF(P1148=1,VLOOKUP(F1148,IC!$G$1:$I$8,3,TRUE),
IF(P1148=2,VLOOKUP(F1148,IC!$K$1:$M$8,3,TRUE),
IF(P1148=3,VLOOKUP(F1148,IC!$O$1:$Q$8,3,TRUE),IF(P1148=4,VLOOKUP(F1148,IC!$S$2:$U$9,3,TRUE),
"erreur"))))))</f>
        <v>#N/A</v>
      </c>
      <c r="R1148" s="16" t="e">
        <f>IF(OR(V1148="NA",V1148="Transit",V1148&lt;Listes!$F$1),"non applicable",F1148/V1148)</f>
        <v>#N/A</v>
      </c>
      <c r="S1148" s="16" t="e">
        <f>IF(W1148="Transit","Non applicable",IF(AND(W1148="été",T1148&gt;Listes!F1147),F1148/T1148,IF(AND(W1148="Hiver",Hierarchisation!U1148&gt;Listes!F1147),F1148/U1148,"non applicable")))</f>
        <v>#N/A</v>
      </c>
      <c r="T1148" s="17" t="e">
        <f>IF(K1148="Centre",VLOOKUP(E1148,effectifs_ete,3,FALSE),IF(Hierarchisation!K1148="Grand Nord",VLOOKUP(Hierarchisation!E1148,effectifs_ete,4,FALSE),IF(Hierarchisation!K1148="Nord Est",VLOOKUP(Hierarchisation!E1148,effectifs_ete,5,FALSE),IF(Hierarchisation!K1148="Nord Ouest",VLOOKUP(Hierarchisation!E1148,effectifs_ete,6,FALSE),IF(Hierarchisation!K1148="Sud Est",VLOOKUP(Hierarchisation!E1148,effectifs_ete,7,FALSE),IF(Hierarchisation!K1148="Sud Ouest",VLOOKUP(Hierarchisation!E1148,effectifs_ete,8,FALSE),"Erreur Région"))))))</f>
        <v>#N/A</v>
      </c>
      <c r="U1148" s="17" t="e">
        <f>IF(K1148="Centre",VLOOKUP(E1148,effectifs_hiver,3,FALSE),IF(Hierarchisation!K1148="Grand Nord",VLOOKUP(Hierarchisation!E1148,effectifs_hiver,4,FALSE),IF(Hierarchisation!K1148="Nord Est",VLOOKUP(Hierarchisation!E1148,effectifs_hiver,5,FALSE),IF(Hierarchisation!K1148="Nord Ouest",VLOOKUP(Hierarchisation!E1148,effectifs_hiver,6,FALSE),IF(Hierarchisation!K1148="Sud Est",VLOOKUP(Hierarchisation!E1148,effectifs_hiver,7,FALSE),IF(Hierarchisation!K1148="Sud Ouest",VLOOKUP(Hierarchisation!E1148,effectifs_hiver,8,FALSE),"Erreur Région"))))))</f>
        <v>#N/A</v>
      </c>
      <c r="V1148" s="17" t="e">
        <f>IF(W1148="Transit","Transit",IF(W1148="hiver",VLOOKUP(E1148,'EFFECTIFS Hiver'!$A:$I,9,FALSE),IF(W1148="été",VLOOKUP(E1148,'EFFECTIFS Eté'!$A:$I,9,FALSE),"Erreur saison")))</f>
        <v>#N/A</v>
      </c>
      <c r="W1148" s="18" t="e">
        <f>VLOOKUP(D1148,Listes!B:C,2,FALSE)</f>
        <v>#N/A</v>
      </c>
    </row>
    <row r="1149" spans="1:23" ht="15.75" customHeight="1">
      <c r="A1149" s="11"/>
      <c r="B1149" s="11"/>
      <c r="C1149" s="11"/>
      <c r="D1149" s="11"/>
      <c r="E1149" s="11"/>
      <c r="F1149" s="11"/>
      <c r="G1149" s="11" t="e">
        <f>VLOOKUP(E1149,TAXONS!B:C,2,FALSE)</f>
        <v>#N/A</v>
      </c>
      <c r="H1149" s="13">
        <f t="shared" si="88"/>
        <v>0</v>
      </c>
      <c r="I1149" s="12" t="e">
        <f t="shared" si="89"/>
        <v>#N/A</v>
      </c>
      <c r="J1149" s="14" t="e">
        <f t="shared" si="90"/>
        <v>#N/A</v>
      </c>
      <c r="K1149" s="15" t="e">
        <f>VLOOKUP(B1149,REGIONS!A:D,4,FALSE)</f>
        <v>#N/A</v>
      </c>
      <c r="L1149" s="19" t="e">
        <f>VLOOKUP(G1149,Sensibilité!$A:$L,12,FALSE)</f>
        <v>#N/A</v>
      </c>
      <c r="M1149" s="19" t="e">
        <f t="shared" si="91"/>
        <v>#N/A</v>
      </c>
      <c r="N1149" s="19" t="e">
        <f t="shared" si="92"/>
        <v>#N/A</v>
      </c>
      <c r="O1149" s="15" t="str">
        <f>IF(D1149=Listes!$B$6,"SWARMING",IF(OR(D1149=Listes!$B$1,D1149=Listes!$B$2,D1149=Listes!$B$5),2,IF(OR(D1149=Listes!$B$3,D1149=Listes!$B$4),1,"erreur colonne D")))</f>
        <v>SWARMING</v>
      </c>
      <c r="P1149" s="15" t="e">
        <f>IF(OR(W1149="Hiver",W1149="Transit"),VLOOKUP(E1149,IC!A:E,4,FALSE),IF(W1149="été",VLOOKUP(E1149,IC!A:E,3,FALSE),"erreur"))</f>
        <v>#N/A</v>
      </c>
      <c r="Q1149" s="15" t="e">
        <f>IF(P1149="NR",0,IF(F1149&lt;5,0,IF(P1149=1,VLOOKUP(F1149,IC!$G$1:$I$8,3,TRUE),
IF(P1149=2,VLOOKUP(F1149,IC!$K$1:$M$8,3,TRUE),
IF(P1149=3,VLOOKUP(F1149,IC!$O$1:$Q$8,3,TRUE),IF(P1149=4,VLOOKUP(F1149,IC!$S$2:$U$9,3,TRUE),
"erreur"))))))</f>
        <v>#N/A</v>
      </c>
      <c r="R1149" s="16" t="e">
        <f>IF(OR(V1149="NA",V1149="Transit",V1149&lt;Listes!$F$1),"non applicable",F1149/V1149)</f>
        <v>#N/A</v>
      </c>
      <c r="S1149" s="16" t="e">
        <f>IF(W1149="Transit","Non applicable",IF(AND(W1149="été",T1149&gt;Listes!F1148),F1149/T1149,IF(AND(W1149="Hiver",Hierarchisation!U1149&gt;Listes!F1148),F1149/U1149,"non applicable")))</f>
        <v>#N/A</v>
      </c>
      <c r="T1149" s="17" t="e">
        <f>IF(K1149="Centre",VLOOKUP(E1149,effectifs_ete,3,FALSE),IF(Hierarchisation!K1149="Grand Nord",VLOOKUP(Hierarchisation!E1149,effectifs_ete,4,FALSE),IF(Hierarchisation!K1149="Nord Est",VLOOKUP(Hierarchisation!E1149,effectifs_ete,5,FALSE),IF(Hierarchisation!K1149="Nord Ouest",VLOOKUP(Hierarchisation!E1149,effectifs_ete,6,FALSE),IF(Hierarchisation!K1149="Sud Est",VLOOKUP(Hierarchisation!E1149,effectifs_ete,7,FALSE),IF(Hierarchisation!K1149="Sud Ouest",VLOOKUP(Hierarchisation!E1149,effectifs_ete,8,FALSE),"Erreur Région"))))))</f>
        <v>#N/A</v>
      </c>
      <c r="U1149" s="17" t="e">
        <f>IF(K1149="Centre",VLOOKUP(E1149,effectifs_hiver,3,FALSE),IF(Hierarchisation!K1149="Grand Nord",VLOOKUP(Hierarchisation!E1149,effectifs_hiver,4,FALSE),IF(Hierarchisation!K1149="Nord Est",VLOOKUP(Hierarchisation!E1149,effectifs_hiver,5,FALSE),IF(Hierarchisation!K1149="Nord Ouest",VLOOKUP(Hierarchisation!E1149,effectifs_hiver,6,FALSE),IF(Hierarchisation!K1149="Sud Est",VLOOKUP(Hierarchisation!E1149,effectifs_hiver,7,FALSE),IF(Hierarchisation!K1149="Sud Ouest",VLOOKUP(Hierarchisation!E1149,effectifs_hiver,8,FALSE),"Erreur Région"))))))</f>
        <v>#N/A</v>
      </c>
      <c r="V1149" s="17" t="e">
        <f>IF(W1149="Transit","Transit",IF(W1149="hiver",VLOOKUP(E1149,'EFFECTIFS Hiver'!$A:$I,9,FALSE),IF(W1149="été",VLOOKUP(E1149,'EFFECTIFS Eté'!$A:$I,9,FALSE),"Erreur saison")))</f>
        <v>#N/A</v>
      </c>
      <c r="W1149" s="18" t="e">
        <f>VLOOKUP(D1149,Listes!B:C,2,FALSE)</f>
        <v>#N/A</v>
      </c>
    </row>
    <row r="1150" spans="1:23" ht="15.75" customHeight="1">
      <c r="A1150" s="11"/>
      <c r="B1150" s="11"/>
      <c r="C1150" s="11"/>
      <c r="D1150" s="11"/>
      <c r="E1150" s="11"/>
      <c r="F1150" s="11"/>
      <c r="G1150" s="11" t="e">
        <f>VLOOKUP(E1150,TAXONS!B:C,2,FALSE)</f>
        <v>#N/A</v>
      </c>
      <c r="H1150" s="13">
        <f t="shared" si="88"/>
        <v>0</v>
      </c>
      <c r="I1150" s="12" t="e">
        <f t="shared" si="89"/>
        <v>#N/A</v>
      </c>
      <c r="J1150" s="14" t="e">
        <f t="shared" si="90"/>
        <v>#N/A</v>
      </c>
      <c r="K1150" s="15" t="e">
        <f>VLOOKUP(B1150,REGIONS!A:D,4,FALSE)</f>
        <v>#N/A</v>
      </c>
      <c r="L1150" s="19" t="e">
        <f>VLOOKUP(G1150,Sensibilité!$A:$L,12,FALSE)</f>
        <v>#N/A</v>
      </c>
      <c r="M1150" s="19" t="e">
        <f t="shared" si="91"/>
        <v>#N/A</v>
      </c>
      <c r="N1150" s="19" t="e">
        <f t="shared" si="92"/>
        <v>#N/A</v>
      </c>
      <c r="O1150" s="15" t="str">
        <f>IF(D1150=Listes!$B$6,"SWARMING",IF(OR(D1150=Listes!$B$1,D1150=Listes!$B$2,D1150=Listes!$B$5),2,IF(OR(D1150=Listes!$B$3,D1150=Listes!$B$4),1,"erreur colonne D")))</f>
        <v>SWARMING</v>
      </c>
      <c r="P1150" s="15" t="e">
        <f>IF(OR(W1150="Hiver",W1150="Transit"),VLOOKUP(E1150,IC!A:E,4,FALSE),IF(W1150="été",VLOOKUP(E1150,IC!A:E,3,FALSE),"erreur"))</f>
        <v>#N/A</v>
      </c>
      <c r="Q1150" s="15" t="e">
        <f>IF(P1150="NR",0,IF(F1150&lt;5,0,IF(P1150=1,VLOOKUP(F1150,IC!$G$1:$I$8,3,TRUE),
IF(P1150=2,VLOOKUP(F1150,IC!$K$1:$M$8,3,TRUE),
IF(P1150=3,VLOOKUP(F1150,IC!$O$1:$Q$8,3,TRUE),IF(P1150=4,VLOOKUP(F1150,IC!$S$2:$U$9,3,TRUE),
"erreur"))))))</f>
        <v>#N/A</v>
      </c>
      <c r="R1150" s="16" t="e">
        <f>IF(OR(V1150="NA",V1150="Transit",V1150&lt;Listes!$F$1),"non applicable",F1150/V1150)</f>
        <v>#N/A</v>
      </c>
      <c r="S1150" s="16" t="e">
        <f>IF(W1150="Transit","Non applicable",IF(AND(W1150="été",T1150&gt;Listes!F1149),F1150/T1150,IF(AND(W1150="Hiver",Hierarchisation!U1150&gt;Listes!F1149),F1150/U1150,"non applicable")))</f>
        <v>#N/A</v>
      </c>
      <c r="T1150" s="17" t="e">
        <f>IF(K1150="Centre",VLOOKUP(E1150,effectifs_ete,3,FALSE),IF(Hierarchisation!K1150="Grand Nord",VLOOKUP(Hierarchisation!E1150,effectifs_ete,4,FALSE),IF(Hierarchisation!K1150="Nord Est",VLOOKUP(Hierarchisation!E1150,effectifs_ete,5,FALSE),IF(Hierarchisation!K1150="Nord Ouest",VLOOKUP(Hierarchisation!E1150,effectifs_ete,6,FALSE),IF(Hierarchisation!K1150="Sud Est",VLOOKUP(Hierarchisation!E1150,effectifs_ete,7,FALSE),IF(Hierarchisation!K1150="Sud Ouest",VLOOKUP(Hierarchisation!E1150,effectifs_ete,8,FALSE),"Erreur Région"))))))</f>
        <v>#N/A</v>
      </c>
      <c r="U1150" s="17" t="e">
        <f>IF(K1150="Centre",VLOOKUP(E1150,effectifs_hiver,3,FALSE),IF(Hierarchisation!K1150="Grand Nord",VLOOKUP(Hierarchisation!E1150,effectifs_hiver,4,FALSE),IF(Hierarchisation!K1150="Nord Est",VLOOKUP(Hierarchisation!E1150,effectifs_hiver,5,FALSE),IF(Hierarchisation!K1150="Nord Ouest",VLOOKUP(Hierarchisation!E1150,effectifs_hiver,6,FALSE),IF(Hierarchisation!K1150="Sud Est",VLOOKUP(Hierarchisation!E1150,effectifs_hiver,7,FALSE),IF(Hierarchisation!K1150="Sud Ouest",VLOOKUP(Hierarchisation!E1150,effectifs_hiver,8,FALSE),"Erreur Région"))))))</f>
        <v>#N/A</v>
      </c>
      <c r="V1150" s="17" t="e">
        <f>IF(W1150="Transit","Transit",IF(W1150="hiver",VLOOKUP(E1150,'EFFECTIFS Hiver'!$A:$I,9,FALSE),IF(W1150="été",VLOOKUP(E1150,'EFFECTIFS Eté'!$A:$I,9,FALSE),"Erreur saison")))</f>
        <v>#N/A</v>
      </c>
      <c r="W1150" s="18" t="e">
        <f>VLOOKUP(D1150,Listes!B:C,2,FALSE)</f>
        <v>#N/A</v>
      </c>
    </row>
    <row r="1151" spans="1:23" ht="15.75" customHeight="1">
      <c r="A1151" s="11"/>
      <c r="B1151" s="11"/>
      <c r="C1151" s="11"/>
      <c r="D1151" s="11"/>
      <c r="E1151" s="11"/>
      <c r="F1151" s="11"/>
      <c r="G1151" s="11" t="e">
        <f>VLOOKUP(E1151,TAXONS!B:C,2,FALSE)</f>
        <v>#N/A</v>
      </c>
      <c r="H1151" s="13">
        <f t="shared" si="88"/>
        <v>0</v>
      </c>
      <c r="I1151" s="12" t="e">
        <f t="shared" si="89"/>
        <v>#N/A</v>
      </c>
      <c r="J1151" s="14" t="e">
        <f t="shared" si="90"/>
        <v>#N/A</v>
      </c>
      <c r="K1151" s="15" t="e">
        <f>VLOOKUP(B1151,REGIONS!A:D,4,FALSE)</f>
        <v>#N/A</v>
      </c>
      <c r="L1151" s="19" t="e">
        <f>VLOOKUP(G1151,Sensibilité!$A:$L,12,FALSE)</f>
        <v>#N/A</v>
      </c>
      <c r="M1151" s="19" t="e">
        <f t="shared" si="91"/>
        <v>#N/A</v>
      </c>
      <c r="N1151" s="19" t="e">
        <f t="shared" si="92"/>
        <v>#N/A</v>
      </c>
      <c r="O1151" s="15" t="str">
        <f>IF(D1151=Listes!$B$6,"SWARMING",IF(OR(D1151=Listes!$B$1,D1151=Listes!$B$2,D1151=Listes!$B$5),2,IF(OR(D1151=Listes!$B$3,D1151=Listes!$B$4),1,"erreur colonne D")))</f>
        <v>SWARMING</v>
      </c>
      <c r="P1151" s="15" t="e">
        <f>IF(OR(W1151="Hiver",W1151="Transit"),VLOOKUP(E1151,IC!A:E,4,FALSE),IF(W1151="été",VLOOKUP(E1151,IC!A:E,3,FALSE),"erreur"))</f>
        <v>#N/A</v>
      </c>
      <c r="Q1151" s="15" t="e">
        <f>IF(P1151="NR",0,IF(F1151&lt;5,0,IF(P1151=1,VLOOKUP(F1151,IC!$G$1:$I$8,3,TRUE),
IF(P1151=2,VLOOKUP(F1151,IC!$K$1:$M$8,3,TRUE),
IF(P1151=3,VLOOKUP(F1151,IC!$O$1:$Q$8,3,TRUE),IF(P1151=4,VLOOKUP(F1151,IC!$S$2:$U$9,3,TRUE),
"erreur"))))))</f>
        <v>#N/A</v>
      </c>
      <c r="R1151" s="16" t="e">
        <f>IF(OR(V1151="NA",V1151="Transit",V1151&lt;Listes!$F$1),"non applicable",F1151/V1151)</f>
        <v>#N/A</v>
      </c>
      <c r="S1151" s="16" t="e">
        <f>IF(W1151="Transit","Non applicable",IF(AND(W1151="été",T1151&gt;Listes!F1150),F1151/T1151,IF(AND(W1151="Hiver",Hierarchisation!U1151&gt;Listes!F1150),F1151/U1151,"non applicable")))</f>
        <v>#N/A</v>
      </c>
      <c r="T1151" s="17" t="e">
        <f>IF(K1151="Centre",VLOOKUP(E1151,effectifs_ete,3,FALSE),IF(Hierarchisation!K1151="Grand Nord",VLOOKUP(Hierarchisation!E1151,effectifs_ete,4,FALSE),IF(Hierarchisation!K1151="Nord Est",VLOOKUP(Hierarchisation!E1151,effectifs_ete,5,FALSE),IF(Hierarchisation!K1151="Nord Ouest",VLOOKUP(Hierarchisation!E1151,effectifs_ete,6,FALSE),IF(Hierarchisation!K1151="Sud Est",VLOOKUP(Hierarchisation!E1151,effectifs_ete,7,FALSE),IF(Hierarchisation!K1151="Sud Ouest",VLOOKUP(Hierarchisation!E1151,effectifs_ete,8,FALSE),"Erreur Région"))))))</f>
        <v>#N/A</v>
      </c>
      <c r="U1151" s="17" t="e">
        <f>IF(K1151="Centre",VLOOKUP(E1151,effectifs_hiver,3,FALSE),IF(Hierarchisation!K1151="Grand Nord",VLOOKUP(Hierarchisation!E1151,effectifs_hiver,4,FALSE),IF(Hierarchisation!K1151="Nord Est",VLOOKUP(Hierarchisation!E1151,effectifs_hiver,5,FALSE),IF(Hierarchisation!K1151="Nord Ouest",VLOOKUP(Hierarchisation!E1151,effectifs_hiver,6,FALSE),IF(Hierarchisation!K1151="Sud Est",VLOOKUP(Hierarchisation!E1151,effectifs_hiver,7,FALSE),IF(Hierarchisation!K1151="Sud Ouest",VLOOKUP(Hierarchisation!E1151,effectifs_hiver,8,FALSE),"Erreur Région"))))))</f>
        <v>#N/A</v>
      </c>
      <c r="V1151" s="17" t="e">
        <f>IF(W1151="Transit","Transit",IF(W1151="hiver",VLOOKUP(E1151,'EFFECTIFS Hiver'!$A:$I,9,FALSE),IF(W1151="été",VLOOKUP(E1151,'EFFECTIFS Eté'!$A:$I,9,FALSE),"Erreur saison")))</f>
        <v>#N/A</v>
      </c>
      <c r="W1151" s="18" t="e">
        <f>VLOOKUP(D1151,Listes!B:C,2,FALSE)</f>
        <v>#N/A</v>
      </c>
    </row>
    <row r="1152" spans="1:23" ht="15.75" customHeight="1">
      <c r="A1152" s="11"/>
      <c r="B1152" s="11"/>
      <c r="C1152" s="11"/>
      <c r="D1152" s="11"/>
      <c r="E1152" s="11"/>
      <c r="F1152" s="11"/>
      <c r="G1152" s="11" t="e">
        <f>VLOOKUP(E1152,TAXONS!B:C,2,FALSE)</f>
        <v>#N/A</v>
      </c>
      <c r="H1152" s="13">
        <f t="shared" si="88"/>
        <v>0</v>
      </c>
      <c r="I1152" s="12" t="e">
        <f t="shared" si="89"/>
        <v>#N/A</v>
      </c>
      <c r="J1152" s="14" t="e">
        <f t="shared" si="90"/>
        <v>#N/A</v>
      </c>
      <c r="K1152" s="15" t="e">
        <f>VLOOKUP(B1152,REGIONS!A:D,4,FALSE)</f>
        <v>#N/A</v>
      </c>
      <c r="L1152" s="19" t="e">
        <f>VLOOKUP(G1152,Sensibilité!$A:$L,12,FALSE)</f>
        <v>#N/A</v>
      </c>
      <c r="M1152" s="19" t="e">
        <f t="shared" si="91"/>
        <v>#N/A</v>
      </c>
      <c r="N1152" s="19" t="e">
        <f t="shared" si="92"/>
        <v>#N/A</v>
      </c>
      <c r="O1152" s="15" t="str">
        <f>IF(D1152=Listes!$B$6,"SWARMING",IF(OR(D1152=Listes!$B$1,D1152=Listes!$B$2,D1152=Listes!$B$5),2,IF(OR(D1152=Listes!$B$3,D1152=Listes!$B$4),1,"erreur colonne D")))</f>
        <v>SWARMING</v>
      </c>
      <c r="P1152" s="15" t="e">
        <f>IF(OR(W1152="Hiver",W1152="Transit"),VLOOKUP(E1152,IC!A:E,4,FALSE),IF(W1152="été",VLOOKUP(E1152,IC!A:E,3,FALSE),"erreur"))</f>
        <v>#N/A</v>
      </c>
      <c r="Q1152" s="15" t="e">
        <f>IF(P1152="NR",0,IF(F1152&lt;5,0,IF(P1152=1,VLOOKUP(F1152,IC!$G$1:$I$8,3,TRUE),
IF(P1152=2,VLOOKUP(F1152,IC!$K$1:$M$8,3,TRUE),
IF(P1152=3,VLOOKUP(F1152,IC!$O$1:$Q$8,3,TRUE),IF(P1152=4,VLOOKUP(F1152,IC!$S$2:$U$9,3,TRUE),
"erreur"))))))</f>
        <v>#N/A</v>
      </c>
      <c r="R1152" s="16" t="e">
        <f>IF(OR(V1152="NA",V1152="Transit",V1152&lt;Listes!$F$1),"non applicable",F1152/V1152)</f>
        <v>#N/A</v>
      </c>
      <c r="S1152" s="16" t="e">
        <f>IF(W1152="Transit","Non applicable",IF(AND(W1152="été",T1152&gt;Listes!F1151),F1152/T1152,IF(AND(W1152="Hiver",Hierarchisation!U1152&gt;Listes!F1151),F1152/U1152,"non applicable")))</f>
        <v>#N/A</v>
      </c>
      <c r="T1152" s="17" t="e">
        <f>IF(K1152="Centre",VLOOKUP(E1152,effectifs_ete,3,FALSE),IF(Hierarchisation!K1152="Grand Nord",VLOOKUP(Hierarchisation!E1152,effectifs_ete,4,FALSE),IF(Hierarchisation!K1152="Nord Est",VLOOKUP(Hierarchisation!E1152,effectifs_ete,5,FALSE),IF(Hierarchisation!K1152="Nord Ouest",VLOOKUP(Hierarchisation!E1152,effectifs_ete,6,FALSE),IF(Hierarchisation!K1152="Sud Est",VLOOKUP(Hierarchisation!E1152,effectifs_ete,7,FALSE),IF(Hierarchisation!K1152="Sud Ouest",VLOOKUP(Hierarchisation!E1152,effectifs_ete,8,FALSE),"Erreur Région"))))))</f>
        <v>#N/A</v>
      </c>
      <c r="U1152" s="17" t="e">
        <f>IF(K1152="Centre",VLOOKUP(E1152,effectifs_hiver,3,FALSE),IF(Hierarchisation!K1152="Grand Nord",VLOOKUP(Hierarchisation!E1152,effectifs_hiver,4,FALSE),IF(Hierarchisation!K1152="Nord Est",VLOOKUP(Hierarchisation!E1152,effectifs_hiver,5,FALSE),IF(Hierarchisation!K1152="Nord Ouest",VLOOKUP(Hierarchisation!E1152,effectifs_hiver,6,FALSE),IF(Hierarchisation!K1152="Sud Est",VLOOKUP(Hierarchisation!E1152,effectifs_hiver,7,FALSE),IF(Hierarchisation!K1152="Sud Ouest",VLOOKUP(Hierarchisation!E1152,effectifs_hiver,8,FALSE),"Erreur Région"))))))</f>
        <v>#N/A</v>
      </c>
      <c r="V1152" s="17" t="e">
        <f>IF(W1152="Transit","Transit",IF(W1152="hiver",VLOOKUP(E1152,'EFFECTIFS Hiver'!$A:$I,9,FALSE),IF(W1152="été",VLOOKUP(E1152,'EFFECTIFS Eté'!$A:$I,9,FALSE),"Erreur saison")))</f>
        <v>#N/A</v>
      </c>
      <c r="W1152" s="18" t="e">
        <f>VLOOKUP(D1152,Listes!B:C,2,FALSE)</f>
        <v>#N/A</v>
      </c>
    </row>
    <row r="1153" spans="1:23" ht="15.75" customHeight="1">
      <c r="A1153" s="11"/>
      <c r="B1153" s="11"/>
      <c r="C1153" s="11"/>
      <c r="D1153" s="11"/>
      <c r="E1153" s="11"/>
      <c r="F1153" s="11"/>
      <c r="G1153" s="11" t="e">
        <f>VLOOKUP(E1153,TAXONS!B:C,2,FALSE)</f>
        <v>#N/A</v>
      </c>
      <c r="H1153" s="13">
        <f t="shared" si="88"/>
        <v>0</v>
      </c>
      <c r="I1153" s="12" t="e">
        <f t="shared" si="89"/>
        <v>#N/A</v>
      </c>
      <c r="J1153" s="14" t="e">
        <f t="shared" si="90"/>
        <v>#N/A</v>
      </c>
      <c r="K1153" s="15" t="e">
        <f>VLOOKUP(B1153,REGIONS!A:D,4,FALSE)</f>
        <v>#N/A</v>
      </c>
      <c r="L1153" s="19" t="e">
        <f>VLOOKUP(G1153,Sensibilité!$A:$L,12,FALSE)</f>
        <v>#N/A</v>
      </c>
      <c r="M1153" s="19" t="e">
        <f t="shared" si="91"/>
        <v>#N/A</v>
      </c>
      <c r="N1153" s="19" t="e">
        <f t="shared" si="92"/>
        <v>#N/A</v>
      </c>
      <c r="O1153" s="15" t="str">
        <f>IF(D1153=Listes!$B$6,"SWARMING",IF(OR(D1153=Listes!$B$1,D1153=Listes!$B$2,D1153=Listes!$B$5),2,IF(OR(D1153=Listes!$B$3,D1153=Listes!$B$4),1,"erreur colonne D")))</f>
        <v>SWARMING</v>
      </c>
      <c r="P1153" s="15" t="e">
        <f>IF(OR(W1153="Hiver",W1153="Transit"),VLOOKUP(E1153,IC!A:E,4,FALSE),IF(W1153="été",VLOOKUP(E1153,IC!A:E,3,FALSE),"erreur"))</f>
        <v>#N/A</v>
      </c>
      <c r="Q1153" s="15" t="e">
        <f>IF(P1153="NR",0,IF(F1153&lt;5,0,IF(P1153=1,VLOOKUP(F1153,IC!$G$1:$I$8,3,TRUE),
IF(P1153=2,VLOOKUP(F1153,IC!$K$1:$M$8,3,TRUE),
IF(P1153=3,VLOOKUP(F1153,IC!$O$1:$Q$8,3,TRUE),IF(P1153=4,VLOOKUP(F1153,IC!$S$2:$U$9,3,TRUE),
"erreur"))))))</f>
        <v>#N/A</v>
      </c>
      <c r="R1153" s="16" t="e">
        <f>IF(OR(V1153="NA",V1153="Transit",V1153&lt;Listes!$F$1),"non applicable",F1153/V1153)</f>
        <v>#N/A</v>
      </c>
      <c r="S1153" s="16" t="e">
        <f>IF(W1153="Transit","Non applicable",IF(AND(W1153="été",T1153&gt;Listes!F1152),F1153/T1153,IF(AND(W1153="Hiver",Hierarchisation!U1153&gt;Listes!F1152),F1153/U1153,"non applicable")))</f>
        <v>#N/A</v>
      </c>
      <c r="T1153" s="17" t="e">
        <f>IF(K1153="Centre",VLOOKUP(E1153,effectifs_ete,3,FALSE),IF(Hierarchisation!K1153="Grand Nord",VLOOKUP(Hierarchisation!E1153,effectifs_ete,4,FALSE),IF(Hierarchisation!K1153="Nord Est",VLOOKUP(Hierarchisation!E1153,effectifs_ete,5,FALSE),IF(Hierarchisation!K1153="Nord Ouest",VLOOKUP(Hierarchisation!E1153,effectifs_ete,6,FALSE),IF(Hierarchisation!K1153="Sud Est",VLOOKUP(Hierarchisation!E1153,effectifs_ete,7,FALSE),IF(Hierarchisation!K1153="Sud Ouest",VLOOKUP(Hierarchisation!E1153,effectifs_ete,8,FALSE),"Erreur Région"))))))</f>
        <v>#N/A</v>
      </c>
      <c r="U1153" s="17" t="e">
        <f>IF(K1153="Centre",VLOOKUP(E1153,effectifs_hiver,3,FALSE),IF(Hierarchisation!K1153="Grand Nord",VLOOKUP(Hierarchisation!E1153,effectifs_hiver,4,FALSE),IF(Hierarchisation!K1153="Nord Est",VLOOKUP(Hierarchisation!E1153,effectifs_hiver,5,FALSE),IF(Hierarchisation!K1153="Nord Ouest",VLOOKUP(Hierarchisation!E1153,effectifs_hiver,6,FALSE),IF(Hierarchisation!K1153="Sud Est",VLOOKUP(Hierarchisation!E1153,effectifs_hiver,7,FALSE),IF(Hierarchisation!K1153="Sud Ouest",VLOOKUP(Hierarchisation!E1153,effectifs_hiver,8,FALSE),"Erreur Région"))))))</f>
        <v>#N/A</v>
      </c>
      <c r="V1153" s="17" t="e">
        <f>IF(W1153="Transit","Transit",IF(W1153="hiver",VLOOKUP(E1153,'EFFECTIFS Hiver'!$A:$I,9,FALSE),IF(W1153="été",VLOOKUP(E1153,'EFFECTIFS Eté'!$A:$I,9,FALSE),"Erreur saison")))</f>
        <v>#N/A</v>
      </c>
      <c r="W1153" s="18" t="e">
        <f>VLOOKUP(D1153,Listes!B:C,2,FALSE)</f>
        <v>#N/A</v>
      </c>
    </row>
    <row r="1154" spans="1:23" ht="15.75" customHeight="1">
      <c r="A1154" s="11"/>
      <c r="B1154" s="11"/>
      <c r="C1154" s="11"/>
      <c r="D1154" s="11"/>
      <c r="E1154" s="11"/>
      <c r="F1154" s="11"/>
      <c r="G1154" s="11" t="e">
        <f>VLOOKUP(E1154,TAXONS!B:C,2,FALSE)</f>
        <v>#N/A</v>
      </c>
      <c r="H1154" s="13">
        <f t="shared" si="88"/>
        <v>0</v>
      </c>
      <c r="I1154" s="12" t="e">
        <f t="shared" si="89"/>
        <v>#N/A</v>
      </c>
      <c r="J1154" s="14" t="e">
        <f t="shared" si="90"/>
        <v>#N/A</v>
      </c>
      <c r="K1154" s="15" t="e">
        <f>VLOOKUP(B1154,REGIONS!A:D,4,FALSE)</f>
        <v>#N/A</v>
      </c>
      <c r="L1154" s="19" t="e">
        <f>VLOOKUP(G1154,Sensibilité!$A:$L,12,FALSE)</f>
        <v>#N/A</v>
      </c>
      <c r="M1154" s="19" t="e">
        <f t="shared" si="91"/>
        <v>#N/A</v>
      </c>
      <c r="N1154" s="19" t="e">
        <f t="shared" si="92"/>
        <v>#N/A</v>
      </c>
      <c r="O1154" s="15" t="str">
        <f>IF(D1154=Listes!$B$6,"SWARMING",IF(OR(D1154=Listes!$B$1,D1154=Listes!$B$2,D1154=Listes!$B$5),2,IF(OR(D1154=Listes!$B$3,D1154=Listes!$B$4),1,"erreur colonne D")))</f>
        <v>SWARMING</v>
      </c>
      <c r="P1154" s="15" t="e">
        <f>IF(OR(W1154="Hiver",W1154="Transit"),VLOOKUP(E1154,IC!A:E,4,FALSE),IF(W1154="été",VLOOKUP(E1154,IC!A:E,3,FALSE),"erreur"))</f>
        <v>#N/A</v>
      </c>
      <c r="Q1154" s="15" t="e">
        <f>IF(P1154="NR",0,IF(F1154&lt;5,0,IF(P1154=1,VLOOKUP(F1154,IC!$G$1:$I$8,3,TRUE),
IF(P1154=2,VLOOKUP(F1154,IC!$K$1:$M$8,3,TRUE),
IF(P1154=3,VLOOKUP(F1154,IC!$O$1:$Q$8,3,TRUE),IF(P1154=4,VLOOKUP(F1154,IC!$S$2:$U$9,3,TRUE),
"erreur"))))))</f>
        <v>#N/A</v>
      </c>
      <c r="R1154" s="16" t="e">
        <f>IF(OR(V1154="NA",V1154="Transit",V1154&lt;Listes!$F$1),"non applicable",F1154/V1154)</f>
        <v>#N/A</v>
      </c>
      <c r="S1154" s="16" t="e">
        <f>IF(W1154="Transit","Non applicable",IF(AND(W1154="été",T1154&gt;Listes!F1153),F1154/T1154,IF(AND(W1154="Hiver",Hierarchisation!U1154&gt;Listes!F1153),F1154/U1154,"non applicable")))</f>
        <v>#N/A</v>
      </c>
      <c r="T1154" s="17" t="e">
        <f>IF(K1154="Centre",VLOOKUP(E1154,effectifs_ete,3,FALSE),IF(Hierarchisation!K1154="Grand Nord",VLOOKUP(Hierarchisation!E1154,effectifs_ete,4,FALSE),IF(Hierarchisation!K1154="Nord Est",VLOOKUP(Hierarchisation!E1154,effectifs_ete,5,FALSE),IF(Hierarchisation!K1154="Nord Ouest",VLOOKUP(Hierarchisation!E1154,effectifs_ete,6,FALSE),IF(Hierarchisation!K1154="Sud Est",VLOOKUP(Hierarchisation!E1154,effectifs_ete,7,FALSE),IF(Hierarchisation!K1154="Sud Ouest",VLOOKUP(Hierarchisation!E1154,effectifs_ete,8,FALSE),"Erreur Région"))))))</f>
        <v>#N/A</v>
      </c>
      <c r="U1154" s="17" t="e">
        <f>IF(K1154="Centre",VLOOKUP(E1154,effectifs_hiver,3,FALSE),IF(Hierarchisation!K1154="Grand Nord",VLOOKUP(Hierarchisation!E1154,effectifs_hiver,4,FALSE),IF(Hierarchisation!K1154="Nord Est",VLOOKUP(Hierarchisation!E1154,effectifs_hiver,5,FALSE),IF(Hierarchisation!K1154="Nord Ouest",VLOOKUP(Hierarchisation!E1154,effectifs_hiver,6,FALSE),IF(Hierarchisation!K1154="Sud Est",VLOOKUP(Hierarchisation!E1154,effectifs_hiver,7,FALSE),IF(Hierarchisation!K1154="Sud Ouest",VLOOKUP(Hierarchisation!E1154,effectifs_hiver,8,FALSE),"Erreur Région"))))))</f>
        <v>#N/A</v>
      </c>
      <c r="V1154" s="17" t="e">
        <f>IF(W1154="Transit","Transit",IF(W1154="hiver",VLOOKUP(E1154,'EFFECTIFS Hiver'!$A:$I,9,FALSE),IF(W1154="été",VLOOKUP(E1154,'EFFECTIFS Eté'!$A:$I,9,FALSE),"Erreur saison")))</f>
        <v>#N/A</v>
      </c>
      <c r="W1154" s="18" t="e">
        <f>VLOOKUP(D1154,Listes!B:C,2,FALSE)</f>
        <v>#N/A</v>
      </c>
    </row>
    <row r="1155" spans="1:23" ht="15.75" customHeight="1">
      <c r="A1155" s="11"/>
      <c r="B1155" s="11"/>
      <c r="C1155" s="11"/>
      <c r="D1155" s="11"/>
      <c r="E1155" s="11"/>
      <c r="F1155" s="11"/>
      <c r="G1155" s="11" t="e">
        <f>VLOOKUP(E1155,TAXONS!B:C,2,FALSE)</f>
        <v>#N/A</v>
      </c>
      <c r="H1155" s="13">
        <f t="shared" ref="H1155:H1218" si="93">IF(F1155&lt;5,0,N1155*(O1155*Q1155))</f>
        <v>0</v>
      </c>
      <c r="I1155" s="12" t="e">
        <f t="shared" ref="I1155:I1218" si="94">IF(OR(W1155="transit",R1155="non applicable"),"Non applicable",IF(R1155&gt;10%,"International",IF(R1155&gt;5%,"National",IF(S1155="non applicable","non applicable",IF(S1155&gt;2%,"Régional","non représentatif")))))</f>
        <v>#N/A</v>
      </c>
      <c r="J1155" s="14" t="e">
        <f t="shared" ref="J1155:J1218" si="95">IF(P1155="NR","Données non représentatives au National",IF(I1155="Non applicable","Données non représentatives au National ou régional",IF(I1155="non représentatif","effectif non représentatif au niveau national ou régional","--")))</f>
        <v>#N/A</v>
      </c>
      <c r="K1155" s="15" t="e">
        <f>VLOOKUP(B1155,REGIONS!A:D,4,FALSE)</f>
        <v>#N/A</v>
      </c>
      <c r="L1155" s="19" t="e">
        <f>VLOOKUP(G1155,Sensibilité!$A:$L,12,FALSE)</f>
        <v>#N/A</v>
      </c>
      <c r="M1155" s="19" t="e">
        <f t="shared" ref="M1155:M1218" si="96">IF(K1155="Grand Nord",VLOOKUP(G1155,responsabilite,2,FALSE),IF(K1155="Nord Ouest",VLOOKUP(G1155,responsabilite,3,FALSE),IF(K1155="Nord Est",VLOOKUP(G1155,responsabilite,4,FALSE),IF(K1155="Centre",VLOOKUP(G1155,responsabilite,5,FALSE),IF(K1155="Sud Ouest",VLOOKUP(G1155,responsabilite,6,FALSE),IF(K1155="Sud Est",VLOOKUP(G1155,responsabilite,7,FALSE),"erreur"))))))</f>
        <v>#N/A</v>
      </c>
      <c r="N1155" s="19" t="e">
        <f t="shared" ref="N1155:N1218" si="97">L1155+M1155</f>
        <v>#N/A</v>
      </c>
      <c r="O1155" s="15" t="str">
        <f>IF(D1155=Listes!$B$6,"SWARMING",IF(OR(D1155=Listes!$B$1,D1155=Listes!$B$2,D1155=Listes!$B$5),2,IF(OR(D1155=Listes!$B$3,D1155=Listes!$B$4),1,"erreur colonne D")))</f>
        <v>SWARMING</v>
      </c>
      <c r="P1155" s="15" t="e">
        <f>IF(OR(W1155="Hiver",W1155="Transit"),VLOOKUP(E1155,IC!A:E,4,FALSE),IF(W1155="été",VLOOKUP(E1155,IC!A:E,3,FALSE),"erreur"))</f>
        <v>#N/A</v>
      </c>
      <c r="Q1155" s="15" t="e">
        <f>IF(P1155="NR",0,IF(F1155&lt;5,0,IF(P1155=1,VLOOKUP(F1155,IC!$G$1:$I$8,3,TRUE),
IF(P1155=2,VLOOKUP(F1155,IC!$K$1:$M$8,3,TRUE),
IF(P1155=3,VLOOKUP(F1155,IC!$O$1:$Q$8,3,TRUE),IF(P1155=4,VLOOKUP(F1155,IC!$S$2:$U$9,3,TRUE),
"erreur"))))))</f>
        <v>#N/A</v>
      </c>
      <c r="R1155" s="16" t="e">
        <f>IF(OR(V1155="NA",V1155="Transit",V1155&lt;Listes!$F$1),"non applicable",F1155/V1155)</f>
        <v>#N/A</v>
      </c>
      <c r="S1155" s="16" t="e">
        <f>IF(W1155="Transit","Non applicable",IF(AND(W1155="été",T1155&gt;Listes!F1154),F1155/T1155,IF(AND(W1155="Hiver",Hierarchisation!U1155&gt;Listes!F1154),F1155/U1155,"non applicable")))</f>
        <v>#N/A</v>
      </c>
      <c r="T1155" s="17" t="e">
        <f>IF(K1155="Centre",VLOOKUP(E1155,effectifs_ete,3,FALSE),IF(Hierarchisation!K1155="Grand Nord",VLOOKUP(Hierarchisation!E1155,effectifs_ete,4,FALSE),IF(Hierarchisation!K1155="Nord Est",VLOOKUP(Hierarchisation!E1155,effectifs_ete,5,FALSE),IF(Hierarchisation!K1155="Nord Ouest",VLOOKUP(Hierarchisation!E1155,effectifs_ete,6,FALSE),IF(Hierarchisation!K1155="Sud Est",VLOOKUP(Hierarchisation!E1155,effectifs_ete,7,FALSE),IF(Hierarchisation!K1155="Sud Ouest",VLOOKUP(Hierarchisation!E1155,effectifs_ete,8,FALSE),"Erreur Région"))))))</f>
        <v>#N/A</v>
      </c>
      <c r="U1155" s="17" t="e">
        <f>IF(K1155="Centre",VLOOKUP(E1155,effectifs_hiver,3,FALSE),IF(Hierarchisation!K1155="Grand Nord",VLOOKUP(Hierarchisation!E1155,effectifs_hiver,4,FALSE),IF(Hierarchisation!K1155="Nord Est",VLOOKUP(Hierarchisation!E1155,effectifs_hiver,5,FALSE),IF(Hierarchisation!K1155="Nord Ouest",VLOOKUP(Hierarchisation!E1155,effectifs_hiver,6,FALSE),IF(Hierarchisation!K1155="Sud Est",VLOOKUP(Hierarchisation!E1155,effectifs_hiver,7,FALSE),IF(Hierarchisation!K1155="Sud Ouest",VLOOKUP(Hierarchisation!E1155,effectifs_hiver,8,FALSE),"Erreur Région"))))))</f>
        <v>#N/A</v>
      </c>
      <c r="V1155" s="17" t="e">
        <f>IF(W1155="Transit","Transit",IF(W1155="hiver",VLOOKUP(E1155,'EFFECTIFS Hiver'!$A:$I,9,FALSE),IF(W1155="été",VLOOKUP(E1155,'EFFECTIFS Eté'!$A:$I,9,FALSE),"Erreur saison")))</f>
        <v>#N/A</v>
      </c>
      <c r="W1155" s="18" t="e">
        <f>VLOOKUP(D1155,Listes!B:C,2,FALSE)</f>
        <v>#N/A</v>
      </c>
    </row>
    <row r="1156" spans="1:23" ht="15.75" customHeight="1">
      <c r="A1156" s="11"/>
      <c r="B1156" s="11"/>
      <c r="C1156" s="11"/>
      <c r="D1156" s="11"/>
      <c r="E1156" s="11"/>
      <c r="F1156" s="11"/>
      <c r="G1156" s="11" t="e">
        <f>VLOOKUP(E1156,TAXONS!B:C,2,FALSE)</f>
        <v>#N/A</v>
      </c>
      <c r="H1156" s="13">
        <f t="shared" si="93"/>
        <v>0</v>
      </c>
      <c r="I1156" s="12" t="e">
        <f t="shared" si="94"/>
        <v>#N/A</v>
      </c>
      <c r="J1156" s="14" t="e">
        <f t="shared" si="95"/>
        <v>#N/A</v>
      </c>
      <c r="K1156" s="15" t="e">
        <f>VLOOKUP(B1156,REGIONS!A:D,4,FALSE)</f>
        <v>#N/A</v>
      </c>
      <c r="L1156" s="19" t="e">
        <f>VLOOKUP(G1156,Sensibilité!$A:$L,12,FALSE)</f>
        <v>#N/A</v>
      </c>
      <c r="M1156" s="19" t="e">
        <f t="shared" si="96"/>
        <v>#N/A</v>
      </c>
      <c r="N1156" s="19" t="e">
        <f t="shared" si="97"/>
        <v>#N/A</v>
      </c>
      <c r="O1156" s="15" t="str">
        <f>IF(D1156=Listes!$B$6,"SWARMING",IF(OR(D1156=Listes!$B$1,D1156=Listes!$B$2,D1156=Listes!$B$5),2,IF(OR(D1156=Listes!$B$3,D1156=Listes!$B$4),1,"erreur colonne D")))</f>
        <v>SWARMING</v>
      </c>
      <c r="P1156" s="15" t="e">
        <f>IF(OR(W1156="Hiver",W1156="Transit"),VLOOKUP(E1156,IC!A:E,4,FALSE),IF(W1156="été",VLOOKUP(E1156,IC!A:E,3,FALSE),"erreur"))</f>
        <v>#N/A</v>
      </c>
      <c r="Q1156" s="15" t="e">
        <f>IF(P1156="NR",0,IF(F1156&lt;5,0,IF(P1156=1,VLOOKUP(F1156,IC!$G$1:$I$8,3,TRUE),
IF(P1156=2,VLOOKUP(F1156,IC!$K$1:$M$8,3,TRUE),
IF(P1156=3,VLOOKUP(F1156,IC!$O$1:$Q$8,3,TRUE),IF(P1156=4,VLOOKUP(F1156,IC!$S$2:$U$9,3,TRUE),
"erreur"))))))</f>
        <v>#N/A</v>
      </c>
      <c r="R1156" s="16" t="e">
        <f>IF(OR(V1156="NA",V1156="Transit",V1156&lt;Listes!$F$1),"non applicable",F1156/V1156)</f>
        <v>#N/A</v>
      </c>
      <c r="S1156" s="16" t="e">
        <f>IF(W1156="Transit","Non applicable",IF(AND(W1156="été",T1156&gt;Listes!F1155),F1156/T1156,IF(AND(W1156="Hiver",Hierarchisation!U1156&gt;Listes!F1155),F1156/U1156,"non applicable")))</f>
        <v>#N/A</v>
      </c>
      <c r="T1156" s="17" t="e">
        <f>IF(K1156="Centre",VLOOKUP(E1156,effectifs_ete,3,FALSE),IF(Hierarchisation!K1156="Grand Nord",VLOOKUP(Hierarchisation!E1156,effectifs_ete,4,FALSE),IF(Hierarchisation!K1156="Nord Est",VLOOKUP(Hierarchisation!E1156,effectifs_ete,5,FALSE),IF(Hierarchisation!K1156="Nord Ouest",VLOOKUP(Hierarchisation!E1156,effectifs_ete,6,FALSE),IF(Hierarchisation!K1156="Sud Est",VLOOKUP(Hierarchisation!E1156,effectifs_ete,7,FALSE),IF(Hierarchisation!K1156="Sud Ouest",VLOOKUP(Hierarchisation!E1156,effectifs_ete,8,FALSE),"Erreur Région"))))))</f>
        <v>#N/A</v>
      </c>
      <c r="U1156" s="17" t="e">
        <f>IF(K1156="Centre",VLOOKUP(E1156,effectifs_hiver,3,FALSE),IF(Hierarchisation!K1156="Grand Nord",VLOOKUP(Hierarchisation!E1156,effectifs_hiver,4,FALSE),IF(Hierarchisation!K1156="Nord Est",VLOOKUP(Hierarchisation!E1156,effectifs_hiver,5,FALSE),IF(Hierarchisation!K1156="Nord Ouest",VLOOKUP(Hierarchisation!E1156,effectifs_hiver,6,FALSE),IF(Hierarchisation!K1156="Sud Est",VLOOKUP(Hierarchisation!E1156,effectifs_hiver,7,FALSE),IF(Hierarchisation!K1156="Sud Ouest",VLOOKUP(Hierarchisation!E1156,effectifs_hiver,8,FALSE),"Erreur Région"))))))</f>
        <v>#N/A</v>
      </c>
      <c r="V1156" s="17" t="e">
        <f>IF(W1156="Transit","Transit",IF(W1156="hiver",VLOOKUP(E1156,'EFFECTIFS Hiver'!$A:$I,9,FALSE),IF(W1156="été",VLOOKUP(E1156,'EFFECTIFS Eté'!$A:$I,9,FALSE),"Erreur saison")))</f>
        <v>#N/A</v>
      </c>
      <c r="W1156" s="18" t="e">
        <f>VLOOKUP(D1156,Listes!B:C,2,FALSE)</f>
        <v>#N/A</v>
      </c>
    </row>
    <row r="1157" spans="1:23" ht="15.75" customHeight="1">
      <c r="A1157" s="11"/>
      <c r="B1157" s="11"/>
      <c r="C1157" s="11"/>
      <c r="D1157" s="11"/>
      <c r="E1157" s="11"/>
      <c r="F1157" s="11"/>
      <c r="G1157" s="11" t="e">
        <f>VLOOKUP(E1157,TAXONS!B:C,2,FALSE)</f>
        <v>#N/A</v>
      </c>
      <c r="H1157" s="13">
        <f t="shared" si="93"/>
        <v>0</v>
      </c>
      <c r="I1157" s="12" t="e">
        <f t="shared" si="94"/>
        <v>#N/A</v>
      </c>
      <c r="J1157" s="14" t="e">
        <f t="shared" si="95"/>
        <v>#N/A</v>
      </c>
      <c r="K1157" s="15" t="e">
        <f>VLOOKUP(B1157,REGIONS!A:D,4,FALSE)</f>
        <v>#N/A</v>
      </c>
      <c r="L1157" s="19" t="e">
        <f>VLOOKUP(G1157,Sensibilité!$A:$L,12,FALSE)</f>
        <v>#N/A</v>
      </c>
      <c r="M1157" s="19" t="e">
        <f t="shared" si="96"/>
        <v>#N/A</v>
      </c>
      <c r="N1157" s="19" t="e">
        <f t="shared" si="97"/>
        <v>#N/A</v>
      </c>
      <c r="O1157" s="15" t="str">
        <f>IF(D1157=Listes!$B$6,"SWARMING",IF(OR(D1157=Listes!$B$1,D1157=Listes!$B$2,D1157=Listes!$B$5),2,IF(OR(D1157=Listes!$B$3,D1157=Listes!$B$4),1,"erreur colonne D")))</f>
        <v>SWARMING</v>
      </c>
      <c r="P1157" s="15" t="e">
        <f>IF(OR(W1157="Hiver",W1157="Transit"),VLOOKUP(E1157,IC!A:E,4,FALSE),IF(W1157="été",VLOOKUP(E1157,IC!A:E,3,FALSE),"erreur"))</f>
        <v>#N/A</v>
      </c>
      <c r="Q1157" s="15" t="e">
        <f>IF(P1157="NR",0,IF(F1157&lt;5,0,IF(P1157=1,VLOOKUP(F1157,IC!$G$1:$I$8,3,TRUE),
IF(P1157=2,VLOOKUP(F1157,IC!$K$1:$M$8,3,TRUE),
IF(P1157=3,VLOOKUP(F1157,IC!$O$1:$Q$8,3,TRUE),IF(P1157=4,VLOOKUP(F1157,IC!$S$2:$U$9,3,TRUE),
"erreur"))))))</f>
        <v>#N/A</v>
      </c>
      <c r="R1157" s="16" t="e">
        <f>IF(OR(V1157="NA",V1157="Transit",V1157&lt;Listes!$F$1),"non applicable",F1157/V1157)</f>
        <v>#N/A</v>
      </c>
      <c r="S1157" s="16" t="e">
        <f>IF(W1157="Transit","Non applicable",IF(AND(W1157="été",T1157&gt;Listes!F1156),F1157/T1157,IF(AND(W1157="Hiver",Hierarchisation!U1157&gt;Listes!F1156),F1157/U1157,"non applicable")))</f>
        <v>#N/A</v>
      </c>
      <c r="T1157" s="17" t="e">
        <f>IF(K1157="Centre",VLOOKUP(E1157,effectifs_ete,3,FALSE),IF(Hierarchisation!K1157="Grand Nord",VLOOKUP(Hierarchisation!E1157,effectifs_ete,4,FALSE),IF(Hierarchisation!K1157="Nord Est",VLOOKUP(Hierarchisation!E1157,effectifs_ete,5,FALSE),IF(Hierarchisation!K1157="Nord Ouest",VLOOKUP(Hierarchisation!E1157,effectifs_ete,6,FALSE),IF(Hierarchisation!K1157="Sud Est",VLOOKUP(Hierarchisation!E1157,effectifs_ete,7,FALSE),IF(Hierarchisation!K1157="Sud Ouest",VLOOKUP(Hierarchisation!E1157,effectifs_ete,8,FALSE),"Erreur Région"))))))</f>
        <v>#N/A</v>
      </c>
      <c r="U1157" s="17" t="e">
        <f>IF(K1157="Centre",VLOOKUP(E1157,effectifs_hiver,3,FALSE),IF(Hierarchisation!K1157="Grand Nord",VLOOKUP(Hierarchisation!E1157,effectifs_hiver,4,FALSE),IF(Hierarchisation!K1157="Nord Est",VLOOKUP(Hierarchisation!E1157,effectifs_hiver,5,FALSE),IF(Hierarchisation!K1157="Nord Ouest",VLOOKUP(Hierarchisation!E1157,effectifs_hiver,6,FALSE),IF(Hierarchisation!K1157="Sud Est",VLOOKUP(Hierarchisation!E1157,effectifs_hiver,7,FALSE),IF(Hierarchisation!K1157="Sud Ouest",VLOOKUP(Hierarchisation!E1157,effectifs_hiver,8,FALSE),"Erreur Région"))))))</f>
        <v>#N/A</v>
      </c>
      <c r="V1157" s="17" t="e">
        <f>IF(W1157="Transit","Transit",IF(W1157="hiver",VLOOKUP(E1157,'EFFECTIFS Hiver'!$A:$I,9,FALSE),IF(W1157="été",VLOOKUP(E1157,'EFFECTIFS Eté'!$A:$I,9,FALSE),"Erreur saison")))</f>
        <v>#N/A</v>
      </c>
      <c r="W1157" s="18" t="e">
        <f>VLOOKUP(D1157,Listes!B:C,2,FALSE)</f>
        <v>#N/A</v>
      </c>
    </row>
    <row r="1158" spans="1:23" ht="15.75" customHeight="1">
      <c r="A1158" s="11"/>
      <c r="B1158" s="11"/>
      <c r="C1158" s="11"/>
      <c r="D1158" s="11"/>
      <c r="E1158" s="11"/>
      <c r="F1158" s="11"/>
      <c r="G1158" s="11" t="e">
        <f>VLOOKUP(E1158,TAXONS!B:C,2,FALSE)</f>
        <v>#N/A</v>
      </c>
      <c r="H1158" s="13">
        <f t="shared" si="93"/>
        <v>0</v>
      </c>
      <c r="I1158" s="12" t="e">
        <f t="shared" si="94"/>
        <v>#N/A</v>
      </c>
      <c r="J1158" s="14" t="e">
        <f t="shared" si="95"/>
        <v>#N/A</v>
      </c>
      <c r="K1158" s="15" t="e">
        <f>VLOOKUP(B1158,REGIONS!A:D,4,FALSE)</f>
        <v>#N/A</v>
      </c>
      <c r="L1158" s="19" t="e">
        <f>VLOOKUP(G1158,Sensibilité!$A:$L,12,FALSE)</f>
        <v>#N/A</v>
      </c>
      <c r="M1158" s="19" t="e">
        <f t="shared" si="96"/>
        <v>#N/A</v>
      </c>
      <c r="N1158" s="19" t="e">
        <f t="shared" si="97"/>
        <v>#N/A</v>
      </c>
      <c r="O1158" s="15" t="str">
        <f>IF(D1158=Listes!$B$6,"SWARMING",IF(OR(D1158=Listes!$B$1,D1158=Listes!$B$2,D1158=Listes!$B$5),2,IF(OR(D1158=Listes!$B$3,D1158=Listes!$B$4),1,"erreur colonne D")))</f>
        <v>SWARMING</v>
      </c>
      <c r="P1158" s="15" t="e">
        <f>IF(OR(W1158="Hiver",W1158="Transit"),VLOOKUP(E1158,IC!A:E,4,FALSE),IF(W1158="été",VLOOKUP(E1158,IC!A:E,3,FALSE),"erreur"))</f>
        <v>#N/A</v>
      </c>
      <c r="Q1158" s="15" t="e">
        <f>IF(P1158="NR",0,IF(F1158&lt;5,0,IF(P1158=1,VLOOKUP(F1158,IC!$G$1:$I$8,3,TRUE),
IF(P1158=2,VLOOKUP(F1158,IC!$K$1:$M$8,3,TRUE),
IF(P1158=3,VLOOKUP(F1158,IC!$O$1:$Q$8,3,TRUE),IF(P1158=4,VLOOKUP(F1158,IC!$S$2:$U$9,3,TRUE),
"erreur"))))))</f>
        <v>#N/A</v>
      </c>
      <c r="R1158" s="16" t="e">
        <f>IF(OR(V1158="NA",V1158="Transit",V1158&lt;Listes!$F$1),"non applicable",F1158/V1158)</f>
        <v>#N/A</v>
      </c>
      <c r="S1158" s="16" t="e">
        <f>IF(W1158="Transit","Non applicable",IF(AND(W1158="été",T1158&gt;Listes!F1157),F1158/T1158,IF(AND(W1158="Hiver",Hierarchisation!U1158&gt;Listes!F1157),F1158/U1158,"non applicable")))</f>
        <v>#N/A</v>
      </c>
      <c r="T1158" s="17" t="e">
        <f>IF(K1158="Centre",VLOOKUP(E1158,effectifs_ete,3,FALSE),IF(Hierarchisation!K1158="Grand Nord",VLOOKUP(Hierarchisation!E1158,effectifs_ete,4,FALSE),IF(Hierarchisation!K1158="Nord Est",VLOOKUP(Hierarchisation!E1158,effectifs_ete,5,FALSE),IF(Hierarchisation!K1158="Nord Ouest",VLOOKUP(Hierarchisation!E1158,effectifs_ete,6,FALSE),IF(Hierarchisation!K1158="Sud Est",VLOOKUP(Hierarchisation!E1158,effectifs_ete,7,FALSE),IF(Hierarchisation!K1158="Sud Ouest",VLOOKUP(Hierarchisation!E1158,effectifs_ete,8,FALSE),"Erreur Région"))))))</f>
        <v>#N/A</v>
      </c>
      <c r="U1158" s="17" t="e">
        <f>IF(K1158="Centre",VLOOKUP(E1158,effectifs_hiver,3,FALSE),IF(Hierarchisation!K1158="Grand Nord",VLOOKUP(Hierarchisation!E1158,effectifs_hiver,4,FALSE),IF(Hierarchisation!K1158="Nord Est",VLOOKUP(Hierarchisation!E1158,effectifs_hiver,5,FALSE),IF(Hierarchisation!K1158="Nord Ouest",VLOOKUP(Hierarchisation!E1158,effectifs_hiver,6,FALSE),IF(Hierarchisation!K1158="Sud Est",VLOOKUP(Hierarchisation!E1158,effectifs_hiver,7,FALSE),IF(Hierarchisation!K1158="Sud Ouest",VLOOKUP(Hierarchisation!E1158,effectifs_hiver,8,FALSE),"Erreur Région"))))))</f>
        <v>#N/A</v>
      </c>
      <c r="V1158" s="17" t="e">
        <f>IF(W1158="Transit","Transit",IF(W1158="hiver",VLOOKUP(E1158,'EFFECTIFS Hiver'!$A:$I,9,FALSE),IF(W1158="été",VLOOKUP(E1158,'EFFECTIFS Eté'!$A:$I,9,FALSE),"Erreur saison")))</f>
        <v>#N/A</v>
      </c>
      <c r="W1158" s="18" t="e">
        <f>VLOOKUP(D1158,Listes!B:C,2,FALSE)</f>
        <v>#N/A</v>
      </c>
    </row>
    <row r="1159" spans="1:23" ht="15.75" customHeight="1">
      <c r="A1159" s="11"/>
      <c r="B1159" s="11"/>
      <c r="C1159" s="11"/>
      <c r="D1159" s="11"/>
      <c r="E1159" s="11"/>
      <c r="F1159" s="11"/>
      <c r="G1159" s="11" t="e">
        <f>VLOOKUP(E1159,TAXONS!B:C,2,FALSE)</f>
        <v>#N/A</v>
      </c>
      <c r="H1159" s="13">
        <f t="shared" si="93"/>
        <v>0</v>
      </c>
      <c r="I1159" s="12" t="e">
        <f t="shared" si="94"/>
        <v>#N/A</v>
      </c>
      <c r="J1159" s="14" t="e">
        <f t="shared" si="95"/>
        <v>#N/A</v>
      </c>
      <c r="K1159" s="15" t="e">
        <f>VLOOKUP(B1159,REGIONS!A:D,4,FALSE)</f>
        <v>#N/A</v>
      </c>
      <c r="L1159" s="19" t="e">
        <f>VLOOKUP(G1159,Sensibilité!$A:$L,12,FALSE)</f>
        <v>#N/A</v>
      </c>
      <c r="M1159" s="19" t="e">
        <f t="shared" si="96"/>
        <v>#N/A</v>
      </c>
      <c r="N1159" s="19" t="e">
        <f t="shared" si="97"/>
        <v>#N/A</v>
      </c>
      <c r="O1159" s="15" t="str">
        <f>IF(D1159=Listes!$B$6,"SWARMING",IF(OR(D1159=Listes!$B$1,D1159=Listes!$B$2,D1159=Listes!$B$5),2,IF(OR(D1159=Listes!$B$3,D1159=Listes!$B$4),1,"erreur colonne D")))</f>
        <v>SWARMING</v>
      </c>
      <c r="P1159" s="15" t="e">
        <f>IF(OR(W1159="Hiver",W1159="Transit"),VLOOKUP(E1159,IC!A:E,4,FALSE),IF(W1159="été",VLOOKUP(E1159,IC!A:E,3,FALSE),"erreur"))</f>
        <v>#N/A</v>
      </c>
      <c r="Q1159" s="15" t="e">
        <f>IF(P1159="NR",0,IF(F1159&lt;5,0,IF(P1159=1,VLOOKUP(F1159,IC!$G$1:$I$8,3,TRUE),
IF(P1159=2,VLOOKUP(F1159,IC!$K$1:$M$8,3,TRUE),
IF(P1159=3,VLOOKUP(F1159,IC!$O$1:$Q$8,3,TRUE),IF(P1159=4,VLOOKUP(F1159,IC!$S$2:$U$9,3,TRUE),
"erreur"))))))</f>
        <v>#N/A</v>
      </c>
      <c r="R1159" s="16" t="e">
        <f>IF(OR(V1159="NA",V1159="Transit",V1159&lt;Listes!$F$1),"non applicable",F1159/V1159)</f>
        <v>#N/A</v>
      </c>
      <c r="S1159" s="16" t="e">
        <f>IF(W1159="Transit","Non applicable",IF(AND(W1159="été",T1159&gt;Listes!F1158),F1159/T1159,IF(AND(W1159="Hiver",Hierarchisation!U1159&gt;Listes!F1158),F1159/U1159,"non applicable")))</f>
        <v>#N/A</v>
      </c>
      <c r="T1159" s="17" t="e">
        <f>IF(K1159="Centre",VLOOKUP(E1159,effectifs_ete,3,FALSE),IF(Hierarchisation!K1159="Grand Nord",VLOOKUP(Hierarchisation!E1159,effectifs_ete,4,FALSE),IF(Hierarchisation!K1159="Nord Est",VLOOKUP(Hierarchisation!E1159,effectifs_ete,5,FALSE),IF(Hierarchisation!K1159="Nord Ouest",VLOOKUP(Hierarchisation!E1159,effectifs_ete,6,FALSE),IF(Hierarchisation!K1159="Sud Est",VLOOKUP(Hierarchisation!E1159,effectifs_ete,7,FALSE),IF(Hierarchisation!K1159="Sud Ouest",VLOOKUP(Hierarchisation!E1159,effectifs_ete,8,FALSE),"Erreur Région"))))))</f>
        <v>#N/A</v>
      </c>
      <c r="U1159" s="17" t="e">
        <f>IF(K1159="Centre",VLOOKUP(E1159,effectifs_hiver,3,FALSE),IF(Hierarchisation!K1159="Grand Nord",VLOOKUP(Hierarchisation!E1159,effectifs_hiver,4,FALSE),IF(Hierarchisation!K1159="Nord Est",VLOOKUP(Hierarchisation!E1159,effectifs_hiver,5,FALSE),IF(Hierarchisation!K1159="Nord Ouest",VLOOKUP(Hierarchisation!E1159,effectifs_hiver,6,FALSE),IF(Hierarchisation!K1159="Sud Est",VLOOKUP(Hierarchisation!E1159,effectifs_hiver,7,FALSE),IF(Hierarchisation!K1159="Sud Ouest",VLOOKUP(Hierarchisation!E1159,effectifs_hiver,8,FALSE),"Erreur Région"))))))</f>
        <v>#N/A</v>
      </c>
      <c r="V1159" s="17" t="e">
        <f>IF(W1159="Transit","Transit",IF(W1159="hiver",VLOOKUP(E1159,'EFFECTIFS Hiver'!$A:$I,9,FALSE),IF(W1159="été",VLOOKUP(E1159,'EFFECTIFS Eté'!$A:$I,9,FALSE),"Erreur saison")))</f>
        <v>#N/A</v>
      </c>
      <c r="W1159" s="18" t="e">
        <f>VLOOKUP(D1159,Listes!B:C,2,FALSE)</f>
        <v>#N/A</v>
      </c>
    </row>
    <row r="1160" spans="1:23" ht="15.75" customHeight="1">
      <c r="A1160" s="11"/>
      <c r="B1160" s="11"/>
      <c r="C1160" s="11"/>
      <c r="D1160" s="11"/>
      <c r="E1160" s="11"/>
      <c r="F1160" s="11"/>
      <c r="G1160" s="11" t="e">
        <f>VLOOKUP(E1160,TAXONS!B:C,2,FALSE)</f>
        <v>#N/A</v>
      </c>
      <c r="H1160" s="13">
        <f t="shared" si="93"/>
        <v>0</v>
      </c>
      <c r="I1160" s="12" t="e">
        <f t="shared" si="94"/>
        <v>#N/A</v>
      </c>
      <c r="J1160" s="14" t="e">
        <f t="shared" si="95"/>
        <v>#N/A</v>
      </c>
      <c r="K1160" s="15" t="e">
        <f>VLOOKUP(B1160,REGIONS!A:D,4,FALSE)</f>
        <v>#N/A</v>
      </c>
      <c r="L1160" s="19" t="e">
        <f>VLOOKUP(G1160,Sensibilité!$A:$L,12,FALSE)</f>
        <v>#N/A</v>
      </c>
      <c r="M1160" s="19" t="e">
        <f t="shared" si="96"/>
        <v>#N/A</v>
      </c>
      <c r="N1160" s="19" t="e">
        <f t="shared" si="97"/>
        <v>#N/A</v>
      </c>
      <c r="O1160" s="15" t="str">
        <f>IF(D1160=Listes!$B$6,"SWARMING",IF(OR(D1160=Listes!$B$1,D1160=Listes!$B$2,D1160=Listes!$B$5),2,IF(OR(D1160=Listes!$B$3,D1160=Listes!$B$4),1,"erreur colonne D")))</f>
        <v>SWARMING</v>
      </c>
      <c r="P1160" s="15" t="e">
        <f>IF(OR(W1160="Hiver",W1160="Transit"),VLOOKUP(E1160,IC!A:E,4,FALSE),IF(W1160="été",VLOOKUP(E1160,IC!A:E,3,FALSE),"erreur"))</f>
        <v>#N/A</v>
      </c>
      <c r="Q1160" s="15" t="e">
        <f>IF(P1160="NR",0,IF(F1160&lt;5,0,IF(P1160=1,VLOOKUP(F1160,IC!$G$1:$I$8,3,TRUE),
IF(P1160=2,VLOOKUP(F1160,IC!$K$1:$M$8,3,TRUE),
IF(P1160=3,VLOOKUP(F1160,IC!$O$1:$Q$8,3,TRUE),IF(P1160=4,VLOOKUP(F1160,IC!$S$2:$U$9,3,TRUE),
"erreur"))))))</f>
        <v>#N/A</v>
      </c>
      <c r="R1160" s="16" t="e">
        <f>IF(OR(V1160="NA",V1160="Transit",V1160&lt;Listes!$F$1),"non applicable",F1160/V1160)</f>
        <v>#N/A</v>
      </c>
      <c r="S1160" s="16" t="e">
        <f>IF(W1160="Transit","Non applicable",IF(AND(W1160="été",T1160&gt;Listes!F1159),F1160/T1160,IF(AND(W1160="Hiver",Hierarchisation!U1160&gt;Listes!F1159),F1160/U1160,"non applicable")))</f>
        <v>#N/A</v>
      </c>
      <c r="T1160" s="17" t="e">
        <f>IF(K1160="Centre",VLOOKUP(E1160,effectifs_ete,3,FALSE),IF(Hierarchisation!K1160="Grand Nord",VLOOKUP(Hierarchisation!E1160,effectifs_ete,4,FALSE),IF(Hierarchisation!K1160="Nord Est",VLOOKUP(Hierarchisation!E1160,effectifs_ete,5,FALSE),IF(Hierarchisation!K1160="Nord Ouest",VLOOKUP(Hierarchisation!E1160,effectifs_ete,6,FALSE),IF(Hierarchisation!K1160="Sud Est",VLOOKUP(Hierarchisation!E1160,effectifs_ete,7,FALSE),IF(Hierarchisation!K1160="Sud Ouest",VLOOKUP(Hierarchisation!E1160,effectifs_ete,8,FALSE),"Erreur Région"))))))</f>
        <v>#N/A</v>
      </c>
      <c r="U1160" s="17" t="e">
        <f>IF(K1160="Centre",VLOOKUP(E1160,effectifs_hiver,3,FALSE),IF(Hierarchisation!K1160="Grand Nord",VLOOKUP(Hierarchisation!E1160,effectifs_hiver,4,FALSE),IF(Hierarchisation!K1160="Nord Est",VLOOKUP(Hierarchisation!E1160,effectifs_hiver,5,FALSE),IF(Hierarchisation!K1160="Nord Ouest",VLOOKUP(Hierarchisation!E1160,effectifs_hiver,6,FALSE),IF(Hierarchisation!K1160="Sud Est",VLOOKUP(Hierarchisation!E1160,effectifs_hiver,7,FALSE),IF(Hierarchisation!K1160="Sud Ouest",VLOOKUP(Hierarchisation!E1160,effectifs_hiver,8,FALSE),"Erreur Région"))))))</f>
        <v>#N/A</v>
      </c>
      <c r="V1160" s="17" t="e">
        <f>IF(W1160="Transit","Transit",IF(W1160="hiver",VLOOKUP(E1160,'EFFECTIFS Hiver'!$A:$I,9,FALSE),IF(W1160="été",VLOOKUP(E1160,'EFFECTIFS Eté'!$A:$I,9,FALSE),"Erreur saison")))</f>
        <v>#N/A</v>
      </c>
      <c r="W1160" s="18" t="e">
        <f>VLOOKUP(D1160,Listes!B:C,2,FALSE)</f>
        <v>#N/A</v>
      </c>
    </row>
    <row r="1161" spans="1:23" ht="15.75" customHeight="1">
      <c r="A1161" s="11"/>
      <c r="B1161" s="11"/>
      <c r="C1161" s="11"/>
      <c r="D1161" s="11"/>
      <c r="E1161" s="11"/>
      <c r="F1161" s="11"/>
      <c r="G1161" s="11" t="e">
        <f>VLOOKUP(E1161,TAXONS!B:C,2,FALSE)</f>
        <v>#N/A</v>
      </c>
      <c r="H1161" s="13">
        <f t="shared" si="93"/>
        <v>0</v>
      </c>
      <c r="I1161" s="12" t="e">
        <f t="shared" si="94"/>
        <v>#N/A</v>
      </c>
      <c r="J1161" s="14" t="e">
        <f t="shared" si="95"/>
        <v>#N/A</v>
      </c>
      <c r="K1161" s="15" t="e">
        <f>VLOOKUP(B1161,REGIONS!A:D,4,FALSE)</f>
        <v>#N/A</v>
      </c>
      <c r="L1161" s="19" t="e">
        <f>VLOOKUP(G1161,Sensibilité!$A:$L,12,FALSE)</f>
        <v>#N/A</v>
      </c>
      <c r="M1161" s="19" t="e">
        <f t="shared" si="96"/>
        <v>#N/A</v>
      </c>
      <c r="N1161" s="19" t="e">
        <f t="shared" si="97"/>
        <v>#N/A</v>
      </c>
      <c r="O1161" s="15" t="str">
        <f>IF(D1161=Listes!$B$6,"SWARMING",IF(OR(D1161=Listes!$B$1,D1161=Listes!$B$2,D1161=Listes!$B$5),2,IF(OR(D1161=Listes!$B$3,D1161=Listes!$B$4),1,"erreur colonne D")))</f>
        <v>SWARMING</v>
      </c>
      <c r="P1161" s="15" t="e">
        <f>IF(OR(W1161="Hiver",W1161="Transit"),VLOOKUP(E1161,IC!A:E,4,FALSE),IF(W1161="été",VLOOKUP(E1161,IC!A:E,3,FALSE),"erreur"))</f>
        <v>#N/A</v>
      </c>
      <c r="Q1161" s="15" t="e">
        <f>IF(P1161="NR",0,IF(F1161&lt;5,0,IF(P1161=1,VLOOKUP(F1161,IC!$G$1:$I$8,3,TRUE),
IF(P1161=2,VLOOKUP(F1161,IC!$K$1:$M$8,3,TRUE),
IF(P1161=3,VLOOKUP(F1161,IC!$O$1:$Q$8,3,TRUE),IF(P1161=4,VLOOKUP(F1161,IC!$S$2:$U$9,3,TRUE),
"erreur"))))))</f>
        <v>#N/A</v>
      </c>
      <c r="R1161" s="16" t="e">
        <f>IF(OR(V1161="NA",V1161="Transit",V1161&lt;Listes!$F$1),"non applicable",F1161/V1161)</f>
        <v>#N/A</v>
      </c>
      <c r="S1161" s="16" t="e">
        <f>IF(W1161="Transit","Non applicable",IF(AND(W1161="été",T1161&gt;Listes!F1160),F1161/T1161,IF(AND(W1161="Hiver",Hierarchisation!U1161&gt;Listes!F1160),F1161/U1161,"non applicable")))</f>
        <v>#N/A</v>
      </c>
      <c r="T1161" s="17" t="e">
        <f>IF(K1161="Centre",VLOOKUP(E1161,effectifs_ete,3,FALSE),IF(Hierarchisation!K1161="Grand Nord",VLOOKUP(Hierarchisation!E1161,effectifs_ete,4,FALSE),IF(Hierarchisation!K1161="Nord Est",VLOOKUP(Hierarchisation!E1161,effectifs_ete,5,FALSE),IF(Hierarchisation!K1161="Nord Ouest",VLOOKUP(Hierarchisation!E1161,effectifs_ete,6,FALSE),IF(Hierarchisation!K1161="Sud Est",VLOOKUP(Hierarchisation!E1161,effectifs_ete,7,FALSE),IF(Hierarchisation!K1161="Sud Ouest",VLOOKUP(Hierarchisation!E1161,effectifs_ete,8,FALSE),"Erreur Région"))))))</f>
        <v>#N/A</v>
      </c>
      <c r="U1161" s="17" t="e">
        <f>IF(K1161="Centre",VLOOKUP(E1161,effectifs_hiver,3,FALSE),IF(Hierarchisation!K1161="Grand Nord",VLOOKUP(Hierarchisation!E1161,effectifs_hiver,4,FALSE),IF(Hierarchisation!K1161="Nord Est",VLOOKUP(Hierarchisation!E1161,effectifs_hiver,5,FALSE),IF(Hierarchisation!K1161="Nord Ouest",VLOOKUP(Hierarchisation!E1161,effectifs_hiver,6,FALSE),IF(Hierarchisation!K1161="Sud Est",VLOOKUP(Hierarchisation!E1161,effectifs_hiver,7,FALSE),IF(Hierarchisation!K1161="Sud Ouest",VLOOKUP(Hierarchisation!E1161,effectifs_hiver,8,FALSE),"Erreur Région"))))))</f>
        <v>#N/A</v>
      </c>
      <c r="V1161" s="17" t="e">
        <f>IF(W1161="Transit","Transit",IF(W1161="hiver",VLOOKUP(E1161,'EFFECTIFS Hiver'!$A:$I,9,FALSE),IF(W1161="été",VLOOKUP(E1161,'EFFECTIFS Eté'!$A:$I,9,FALSE),"Erreur saison")))</f>
        <v>#N/A</v>
      </c>
      <c r="W1161" s="18" t="e">
        <f>VLOOKUP(D1161,Listes!B:C,2,FALSE)</f>
        <v>#N/A</v>
      </c>
    </row>
    <row r="1162" spans="1:23" ht="15.75" customHeight="1">
      <c r="A1162" s="11"/>
      <c r="B1162" s="11"/>
      <c r="C1162" s="11"/>
      <c r="D1162" s="11"/>
      <c r="E1162" s="11"/>
      <c r="F1162" s="11"/>
      <c r="G1162" s="11" t="e">
        <f>VLOOKUP(E1162,TAXONS!B:C,2,FALSE)</f>
        <v>#N/A</v>
      </c>
      <c r="H1162" s="13">
        <f t="shared" si="93"/>
        <v>0</v>
      </c>
      <c r="I1162" s="12" t="e">
        <f t="shared" si="94"/>
        <v>#N/A</v>
      </c>
      <c r="J1162" s="14" t="e">
        <f t="shared" si="95"/>
        <v>#N/A</v>
      </c>
      <c r="K1162" s="15" t="e">
        <f>VLOOKUP(B1162,REGIONS!A:D,4,FALSE)</f>
        <v>#N/A</v>
      </c>
      <c r="L1162" s="19" t="e">
        <f>VLOOKUP(G1162,Sensibilité!$A:$L,12,FALSE)</f>
        <v>#N/A</v>
      </c>
      <c r="M1162" s="19" t="e">
        <f t="shared" si="96"/>
        <v>#N/A</v>
      </c>
      <c r="N1162" s="19" t="e">
        <f t="shared" si="97"/>
        <v>#N/A</v>
      </c>
      <c r="O1162" s="15" t="str">
        <f>IF(D1162=Listes!$B$6,"SWARMING",IF(OR(D1162=Listes!$B$1,D1162=Listes!$B$2,D1162=Listes!$B$5),2,IF(OR(D1162=Listes!$B$3,D1162=Listes!$B$4),1,"erreur colonne D")))</f>
        <v>SWARMING</v>
      </c>
      <c r="P1162" s="15" t="e">
        <f>IF(OR(W1162="Hiver",W1162="Transit"),VLOOKUP(E1162,IC!A:E,4,FALSE),IF(W1162="été",VLOOKUP(E1162,IC!A:E,3,FALSE),"erreur"))</f>
        <v>#N/A</v>
      </c>
      <c r="Q1162" s="15" t="e">
        <f>IF(P1162="NR",0,IF(F1162&lt;5,0,IF(P1162=1,VLOOKUP(F1162,IC!$G$1:$I$8,3,TRUE),
IF(P1162=2,VLOOKUP(F1162,IC!$K$1:$M$8,3,TRUE),
IF(P1162=3,VLOOKUP(F1162,IC!$O$1:$Q$8,3,TRUE),IF(P1162=4,VLOOKUP(F1162,IC!$S$2:$U$9,3,TRUE),
"erreur"))))))</f>
        <v>#N/A</v>
      </c>
      <c r="R1162" s="16" t="e">
        <f>IF(OR(V1162="NA",V1162="Transit",V1162&lt;Listes!$F$1),"non applicable",F1162/V1162)</f>
        <v>#N/A</v>
      </c>
      <c r="S1162" s="16" t="e">
        <f>IF(W1162="Transit","Non applicable",IF(AND(W1162="été",T1162&gt;Listes!F1161),F1162/T1162,IF(AND(W1162="Hiver",Hierarchisation!U1162&gt;Listes!F1161),F1162/U1162,"non applicable")))</f>
        <v>#N/A</v>
      </c>
      <c r="T1162" s="17" t="e">
        <f>IF(K1162="Centre",VLOOKUP(E1162,effectifs_ete,3,FALSE),IF(Hierarchisation!K1162="Grand Nord",VLOOKUP(Hierarchisation!E1162,effectifs_ete,4,FALSE),IF(Hierarchisation!K1162="Nord Est",VLOOKUP(Hierarchisation!E1162,effectifs_ete,5,FALSE),IF(Hierarchisation!K1162="Nord Ouest",VLOOKUP(Hierarchisation!E1162,effectifs_ete,6,FALSE),IF(Hierarchisation!K1162="Sud Est",VLOOKUP(Hierarchisation!E1162,effectifs_ete,7,FALSE),IF(Hierarchisation!K1162="Sud Ouest",VLOOKUP(Hierarchisation!E1162,effectifs_ete,8,FALSE),"Erreur Région"))))))</f>
        <v>#N/A</v>
      </c>
      <c r="U1162" s="17" t="e">
        <f>IF(K1162="Centre",VLOOKUP(E1162,effectifs_hiver,3,FALSE),IF(Hierarchisation!K1162="Grand Nord",VLOOKUP(Hierarchisation!E1162,effectifs_hiver,4,FALSE),IF(Hierarchisation!K1162="Nord Est",VLOOKUP(Hierarchisation!E1162,effectifs_hiver,5,FALSE),IF(Hierarchisation!K1162="Nord Ouest",VLOOKUP(Hierarchisation!E1162,effectifs_hiver,6,FALSE),IF(Hierarchisation!K1162="Sud Est",VLOOKUP(Hierarchisation!E1162,effectifs_hiver,7,FALSE),IF(Hierarchisation!K1162="Sud Ouest",VLOOKUP(Hierarchisation!E1162,effectifs_hiver,8,FALSE),"Erreur Région"))))))</f>
        <v>#N/A</v>
      </c>
      <c r="V1162" s="17" t="e">
        <f>IF(W1162="Transit","Transit",IF(W1162="hiver",VLOOKUP(E1162,'EFFECTIFS Hiver'!$A:$I,9,FALSE),IF(W1162="été",VLOOKUP(E1162,'EFFECTIFS Eté'!$A:$I,9,FALSE),"Erreur saison")))</f>
        <v>#N/A</v>
      </c>
      <c r="W1162" s="18" t="e">
        <f>VLOOKUP(D1162,Listes!B:C,2,FALSE)</f>
        <v>#N/A</v>
      </c>
    </row>
    <row r="1163" spans="1:23" ht="15.75" customHeight="1">
      <c r="A1163" s="11"/>
      <c r="B1163" s="11"/>
      <c r="C1163" s="11"/>
      <c r="D1163" s="11"/>
      <c r="E1163" s="11"/>
      <c r="F1163" s="11"/>
      <c r="G1163" s="11" t="e">
        <f>VLOOKUP(E1163,TAXONS!B:C,2,FALSE)</f>
        <v>#N/A</v>
      </c>
      <c r="H1163" s="13">
        <f t="shared" si="93"/>
        <v>0</v>
      </c>
      <c r="I1163" s="12" t="e">
        <f t="shared" si="94"/>
        <v>#N/A</v>
      </c>
      <c r="J1163" s="14" t="e">
        <f t="shared" si="95"/>
        <v>#N/A</v>
      </c>
      <c r="K1163" s="15" t="e">
        <f>VLOOKUP(B1163,REGIONS!A:D,4,FALSE)</f>
        <v>#N/A</v>
      </c>
      <c r="L1163" s="19" t="e">
        <f>VLOOKUP(G1163,Sensibilité!$A:$L,12,FALSE)</f>
        <v>#N/A</v>
      </c>
      <c r="M1163" s="19" t="e">
        <f t="shared" si="96"/>
        <v>#N/A</v>
      </c>
      <c r="N1163" s="19" t="e">
        <f t="shared" si="97"/>
        <v>#N/A</v>
      </c>
      <c r="O1163" s="15" t="str">
        <f>IF(D1163=Listes!$B$6,"SWARMING",IF(OR(D1163=Listes!$B$1,D1163=Listes!$B$2,D1163=Listes!$B$5),2,IF(OR(D1163=Listes!$B$3,D1163=Listes!$B$4),1,"erreur colonne D")))</f>
        <v>SWARMING</v>
      </c>
      <c r="P1163" s="15" t="e">
        <f>IF(OR(W1163="Hiver",W1163="Transit"),VLOOKUP(E1163,IC!A:E,4,FALSE),IF(W1163="été",VLOOKUP(E1163,IC!A:E,3,FALSE),"erreur"))</f>
        <v>#N/A</v>
      </c>
      <c r="Q1163" s="15" t="e">
        <f>IF(P1163="NR",0,IF(F1163&lt;5,0,IF(P1163=1,VLOOKUP(F1163,IC!$G$1:$I$8,3,TRUE),
IF(P1163=2,VLOOKUP(F1163,IC!$K$1:$M$8,3,TRUE),
IF(P1163=3,VLOOKUP(F1163,IC!$O$1:$Q$8,3,TRUE),IF(P1163=4,VLOOKUP(F1163,IC!$S$2:$U$9,3,TRUE),
"erreur"))))))</f>
        <v>#N/A</v>
      </c>
      <c r="R1163" s="16" t="e">
        <f>IF(OR(V1163="NA",V1163="Transit",V1163&lt;Listes!$F$1),"non applicable",F1163/V1163)</f>
        <v>#N/A</v>
      </c>
      <c r="S1163" s="16" t="e">
        <f>IF(W1163="Transit","Non applicable",IF(AND(W1163="été",T1163&gt;Listes!F1162),F1163/T1163,IF(AND(W1163="Hiver",Hierarchisation!U1163&gt;Listes!F1162),F1163/U1163,"non applicable")))</f>
        <v>#N/A</v>
      </c>
      <c r="T1163" s="17" t="e">
        <f>IF(K1163="Centre",VLOOKUP(E1163,effectifs_ete,3,FALSE),IF(Hierarchisation!K1163="Grand Nord",VLOOKUP(Hierarchisation!E1163,effectifs_ete,4,FALSE),IF(Hierarchisation!K1163="Nord Est",VLOOKUP(Hierarchisation!E1163,effectifs_ete,5,FALSE),IF(Hierarchisation!K1163="Nord Ouest",VLOOKUP(Hierarchisation!E1163,effectifs_ete,6,FALSE),IF(Hierarchisation!K1163="Sud Est",VLOOKUP(Hierarchisation!E1163,effectifs_ete,7,FALSE),IF(Hierarchisation!K1163="Sud Ouest",VLOOKUP(Hierarchisation!E1163,effectifs_ete,8,FALSE),"Erreur Région"))))))</f>
        <v>#N/A</v>
      </c>
      <c r="U1163" s="17" t="e">
        <f>IF(K1163="Centre",VLOOKUP(E1163,effectifs_hiver,3,FALSE),IF(Hierarchisation!K1163="Grand Nord",VLOOKUP(Hierarchisation!E1163,effectifs_hiver,4,FALSE),IF(Hierarchisation!K1163="Nord Est",VLOOKUP(Hierarchisation!E1163,effectifs_hiver,5,FALSE),IF(Hierarchisation!K1163="Nord Ouest",VLOOKUP(Hierarchisation!E1163,effectifs_hiver,6,FALSE),IF(Hierarchisation!K1163="Sud Est",VLOOKUP(Hierarchisation!E1163,effectifs_hiver,7,FALSE),IF(Hierarchisation!K1163="Sud Ouest",VLOOKUP(Hierarchisation!E1163,effectifs_hiver,8,FALSE),"Erreur Région"))))))</f>
        <v>#N/A</v>
      </c>
      <c r="V1163" s="17" t="e">
        <f>IF(W1163="Transit","Transit",IF(W1163="hiver",VLOOKUP(E1163,'EFFECTIFS Hiver'!$A:$I,9,FALSE),IF(W1163="été",VLOOKUP(E1163,'EFFECTIFS Eté'!$A:$I,9,FALSE),"Erreur saison")))</f>
        <v>#N/A</v>
      </c>
      <c r="W1163" s="18" t="e">
        <f>VLOOKUP(D1163,Listes!B:C,2,FALSE)</f>
        <v>#N/A</v>
      </c>
    </row>
    <row r="1164" spans="1:23" ht="15.75" customHeight="1">
      <c r="A1164" s="11"/>
      <c r="B1164" s="11"/>
      <c r="C1164" s="11"/>
      <c r="D1164" s="11"/>
      <c r="E1164" s="11"/>
      <c r="F1164" s="11"/>
      <c r="G1164" s="11" t="e">
        <f>VLOOKUP(E1164,TAXONS!B:C,2,FALSE)</f>
        <v>#N/A</v>
      </c>
      <c r="H1164" s="13">
        <f t="shared" si="93"/>
        <v>0</v>
      </c>
      <c r="I1164" s="12" t="e">
        <f t="shared" si="94"/>
        <v>#N/A</v>
      </c>
      <c r="J1164" s="14" t="e">
        <f t="shared" si="95"/>
        <v>#N/A</v>
      </c>
      <c r="K1164" s="15" t="e">
        <f>VLOOKUP(B1164,REGIONS!A:D,4,FALSE)</f>
        <v>#N/A</v>
      </c>
      <c r="L1164" s="19" t="e">
        <f>VLOOKUP(G1164,Sensibilité!$A:$L,12,FALSE)</f>
        <v>#N/A</v>
      </c>
      <c r="M1164" s="19" t="e">
        <f t="shared" si="96"/>
        <v>#N/A</v>
      </c>
      <c r="N1164" s="19" t="e">
        <f t="shared" si="97"/>
        <v>#N/A</v>
      </c>
      <c r="O1164" s="15" t="str">
        <f>IF(D1164=Listes!$B$6,"SWARMING",IF(OR(D1164=Listes!$B$1,D1164=Listes!$B$2,D1164=Listes!$B$5),2,IF(OR(D1164=Listes!$B$3,D1164=Listes!$B$4),1,"erreur colonne D")))</f>
        <v>SWARMING</v>
      </c>
      <c r="P1164" s="15" t="e">
        <f>IF(OR(W1164="Hiver",W1164="Transit"),VLOOKUP(E1164,IC!A:E,4,FALSE),IF(W1164="été",VLOOKUP(E1164,IC!A:E,3,FALSE),"erreur"))</f>
        <v>#N/A</v>
      </c>
      <c r="Q1164" s="15" t="e">
        <f>IF(P1164="NR",0,IF(F1164&lt;5,0,IF(P1164=1,VLOOKUP(F1164,IC!$G$1:$I$8,3,TRUE),
IF(P1164=2,VLOOKUP(F1164,IC!$K$1:$M$8,3,TRUE),
IF(P1164=3,VLOOKUP(F1164,IC!$O$1:$Q$8,3,TRUE),IF(P1164=4,VLOOKUP(F1164,IC!$S$2:$U$9,3,TRUE),
"erreur"))))))</f>
        <v>#N/A</v>
      </c>
      <c r="R1164" s="16" t="e">
        <f>IF(OR(V1164="NA",V1164="Transit",V1164&lt;Listes!$F$1),"non applicable",F1164/V1164)</f>
        <v>#N/A</v>
      </c>
      <c r="S1164" s="16" t="e">
        <f>IF(W1164="Transit","Non applicable",IF(AND(W1164="été",T1164&gt;Listes!F1163),F1164/T1164,IF(AND(W1164="Hiver",Hierarchisation!U1164&gt;Listes!F1163),F1164/U1164,"non applicable")))</f>
        <v>#N/A</v>
      </c>
      <c r="T1164" s="17" t="e">
        <f>IF(K1164="Centre",VLOOKUP(E1164,effectifs_ete,3,FALSE),IF(Hierarchisation!K1164="Grand Nord",VLOOKUP(Hierarchisation!E1164,effectifs_ete,4,FALSE),IF(Hierarchisation!K1164="Nord Est",VLOOKUP(Hierarchisation!E1164,effectifs_ete,5,FALSE),IF(Hierarchisation!K1164="Nord Ouest",VLOOKUP(Hierarchisation!E1164,effectifs_ete,6,FALSE),IF(Hierarchisation!K1164="Sud Est",VLOOKUP(Hierarchisation!E1164,effectifs_ete,7,FALSE),IF(Hierarchisation!K1164="Sud Ouest",VLOOKUP(Hierarchisation!E1164,effectifs_ete,8,FALSE),"Erreur Région"))))))</f>
        <v>#N/A</v>
      </c>
      <c r="U1164" s="17" t="e">
        <f>IF(K1164="Centre",VLOOKUP(E1164,effectifs_hiver,3,FALSE),IF(Hierarchisation!K1164="Grand Nord",VLOOKUP(Hierarchisation!E1164,effectifs_hiver,4,FALSE),IF(Hierarchisation!K1164="Nord Est",VLOOKUP(Hierarchisation!E1164,effectifs_hiver,5,FALSE),IF(Hierarchisation!K1164="Nord Ouest",VLOOKUP(Hierarchisation!E1164,effectifs_hiver,6,FALSE),IF(Hierarchisation!K1164="Sud Est",VLOOKUP(Hierarchisation!E1164,effectifs_hiver,7,FALSE),IF(Hierarchisation!K1164="Sud Ouest",VLOOKUP(Hierarchisation!E1164,effectifs_hiver,8,FALSE),"Erreur Région"))))))</f>
        <v>#N/A</v>
      </c>
      <c r="V1164" s="17" t="e">
        <f>IF(W1164="Transit","Transit",IF(W1164="hiver",VLOOKUP(E1164,'EFFECTIFS Hiver'!$A:$I,9,FALSE),IF(W1164="été",VLOOKUP(E1164,'EFFECTIFS Eté'!$A:$I,9,FALSE),"Erreur saison")))</f>
        <v>#N/A</v>
      </c>
      <c r="W1164" s="18" t="e">
        <f>VLOOKUP(D1164,Listes!B:C,2,FALSE)</f>
        <v>#N/A</v>
      </c>
    </row>
    <row r="1165" spans="1:23" ht="15.75" customHeight="1">
      <c r="A1165" s="11"/>
      <c r="B1165" s="11"/>
      <c r="C1165" s="11"/>
      <c r="D1165" s="11"/>
      <c r="E1165" s="11"/>
      <c r="F1165" s="11"/>
      <c r="G1165" s="11" t="e">
        <f>VLOOKUP(E1165,TAXONS!B:C,2,FALSE)</f>
        <v>#N/A</v>
      </c>
      <c r="H1165" s="13">
        <f t="shared" si="93"/>
        <v>0</v>
      </c>
      <c r="I1165" s="12" t="e">
        <f t="shared" si="94"/>
        <v>#N/A</v>
      </c>
      <c r="J1165" s="14" t="e">
        <f t="shared" si="95"/>
        <v>#N/A</v>
      </c>
      <c r="K1165" s="15" t="e">
        <f>VLOOKUP(B1165,REGIONS!A:D,4,FALSE)</f>
        <v>#N/A</v>
      </c>
      <c r="L1165" s="19" t="e">
        <f>VLOOKUP(G1165,Sensibilité!$A:$L,12,FALSE)</f>
        <v>#N/A</v>
      </c>
      <c r="M1165" s="19" t="e">
        <f t="shared" si="96"/>
        <v>#N/A</v>
      </c>
      <c r="N1165" s="19" t="e">
        <f t="shared" si="97"/>
        <v>#N/A</v>
      </c>
      <c r="O1165" s="15" t="str">
        <f>IF(D1165=Listes!$B$6,"SWARMING",IF(OR(D1165=Listes!$B$1,D1165=Listes!$B$2,D1165=Listes!$B$5),2,IF(OR(D1165=Listes!$B$3,D1165=Listes!$B$4),1,"erreur colonne D")))</f>
        <v>SWARMING</v>
      </c>
      <c r="P1165" s="15" t="e">
        <f>IF(OR(W1165="Hiver",W1165="Transit"),VLOOKUP(E1165,IC!A:E,4,FALSE),IF(W1165="été",VLOOKUP(E1165,IC!A:E,3,FALSE),"erreur"))</f>
        <v>#N/A</v>
      </c>
      <c r="Q1165" s="15" t="e">
        <f>IF(P1165="NR",0,IF(F1165&lt;5,0,IF(P1165=1,VLOOKUP(F1165,IC!$G$1:$I$8,3,TRUE),
IF(P1165=2,VLOOKUP(F1165,IC!$K$1:$M$8,3,TRUE),
IF(P1165=3,VLOOKUP(F1165,IC!$O$1:$Q$8,3,TRUE),IF(P1165=4,VLOOKUP(F1165,IC!$S$2:$U$9,3,TRUE),
"erreur"))))))</f>
        <v>#N/A</v>
      </c>
      <c r="R1165" s="16" t="e">
        <f>IF(OR(V1165="NA",V1165="Transit",V1165&lt;Listes!$F$1),"non applicable",F1165/V1165)</f>
        <v>#N/A</v>
      </c>
      <c r="S1165" s="16" t="e">
        <f>IF(W1165="Transit","Non applicable",IF(AND(W1165="été",T1165&gt;Listes!F1164),F1165/T1165,IF(AND(W1165="Hiver",Hierarchisation!U1165&gt;Listes!F1164),F1165/U1165,"non applicable")))</f>
        <v>#N/A</v>
      </c>
      <c r="T1165" s="17" t="e">
        <f>IF(K1165="Centre",VLOOKUP(E1165,effectifs_ete,3,FALSE),IF(Hierarchisation!K1165="Grand Nord",VLOOKUP(Hierarchisation!E1165,effectifs_ete,4,FALSE),IF(Hierarchisation!K1165="Nord Est",VLOOKUP(Hierarchisation!E1165,effectifs_ete,5,FALSE),IF(Hierarchisation!K1165="Nord Ouest",VLOOKUP(Hierarchisation!E1165,effectifs_ete,6,FALSE),IF(Hierarchisation!K1165="Sud Est",VLOOKUP(Hierarchisation!E1165,effectifs_ete,7,FALSE),IF(Hierarchisation!K1165="Sud Ouest",VLOOKUP(Hierarchisation!E1165,effectifs_ete,8,FALSE),"Erreur Région"))))))</f>
        <v>#N/A</v>
      </c>
      <c r="U1165" s="17" t="e">
        <f>IF(K1165="Centre",VLOOKUP(E1165,effectifs_hiver,3,FALSE),IF(Hierarchisation!K1165="Grand Nord",VLOOKUP(Hierarchisation!E1165,effectifs_hiver,4,FALSE),IF(Hierarchisation!K1165="Nord Est",VLOOKUP(Hierarchisation!E1165,effectifs_hiver,5,FALSE),IF(Hierarchisation!K1165="Nord Ouest",VLOOKUP(Hierarchisation!E1165,effectifs_hiver,6,FALSE),IF(Hierarchisation!K1165="Sud Est",VLOOKUP(Hierarchisation!E1165,effectifs_hiver,7,FALSE),IF(Hierarchisation!K1165="Sud Ouest",VLOOKUP(Hierarchisation!E1165,effectifs_hiver,8,FALSE),"Erreur Région"))))))</f>
        <v>#N/A</v>
      </c>
      <c r="V1165" s="17" t="e">
        <f>IF(W1165="Transit","Transit",IF(W1165="hiver",VLOOKUP(E1165,'EFFECTIFS Hiver'!$A:$I,9,FALSE),IF(W1165="été",VLOOKUP(E1165,'EFFECTIFS Eté'!$A:$I,9,FALSE),"Erreur saison")))</f>
        <v>#N/A</v>
      </c>
      <c r="W1165" s="18" t="e">
        <f>VLOOKUP(D1165,Listes!B:C,2,FALSE)</f>
        <v>#N/A</v>
      </c>
    </row>
    <row r="1166" spans="1:23" ht="15.75" customHeight="1">
      <c r="A1166" s="11"/>
      <c r="B1166" s="11"/>
      <c r="C1166" s="11"/>
      <c r="D1166" s="11"/>
      <c r="E1166" s="11"/>
      <c r="F1166" s="11"/>
      <c r="G1166" s="11" t="e">
        <f>VLOOKUP(E1166,TAXONS!B:C,2,FALSE)</f>
        <v>#N/A</v>
      </c>
      <c r="H1166" s="13">
        <f t="shared" si="93"/>
        <v>0</v>
      </c>
      <c r="I1166" s="12" t="e">
        <f t="shared" si="94"/>
        <v>#N/A</v>
      </c>
      <c r="J1166" s="14" t="e">
        <f t="shared" si="95"/>
        <v>#N/A</v>
      </c>
      <c r="K1166" s="15" t="e">
        <f>VLOOKUP(B1166,REGIONS!A:D,4,FALSE)</f>
        <v>#N/A</v>
      </c>
      <c r="L1166" s="19" t="e">
        <f>VLOOKUP(G1166,Sensibilité!$A:$L,12,FALSE)</f>
        <v>#N/A</v>
      </c>
      <c r="M1166" s="19" t="e">
        <f t="shared" si="96"/>
        <v>#N/A</v>
      </c>
      <c r="N1166" s="19" t="e">
        <f t="shared" si="97"/>
        <v>#N/A</v>
      </c>
      <c r="O1166" s="15" t="str">
        <f>IF(D1166=Listes!$B$6,"SWARMING",IF(OR(D1166=Listes!$B$1,D1166=Listes!$B$2,D1166=Listes!$B$5),2,IF(OR(D1166=Listes!$B$3,D1166=Listes!$B$4),1,"erreur colonne D")))</f>
        <v>SWARMING</v>
      </c>
      <c r="P1166" s="15" t="e">
        <f>IF(OR(W1166="Hiver",W1166="Transit"),VLOOKUP(E1166,IC!A:E,4,FALSE),IF(W1166="été",VLOOKUP(E1166,IC!A:E,3,FALSE),"erreur"))</f>
        <v>#N/A</v>
      </c>
      <c r="Q1166" s="15" t="e">
        <f>IF(P1166="NR",0,IF(F1166&lt;5,0,IF(P1166=1,VLOOKUP(F1166,IC!$G$1:$I$8,3,TRUE),
IF(P1166=2,VLOOKUP(F1166,IC!$K$1:$M$8,3,TRUE),
IF(P1166=3,VLOOKUP(F1166,IC!$O$1:$Q$8,3,TRUE),IF(P1166=4,VLOOKUP(F1166,IC!$S$2:$U$9,3,TRUE),
"erreur"))))))</f>
        <v>#N/A</v>
      </c>
      <c r="R1166" s="16" t="e">
        <f>IF(OR(V1166="NA",V1166="Transit",V1166&lt;Listes!$F$1),"non applicable",F1166/V1166)</f>
        <v>#N/A</v>
      </c>
      <c r="S1166" s="16" t="e">
        <f>IF(W1166="Transit","Non applicable",IF(AND(W1166="été",T1166&gt;Listes!F1165),F1166/T1166,IF(AND(W1166="Hiver",Hierarchisation!U1166&gt;Listes!F1165),F1166/U1166,"non applicable")))</f>
        <v>#N/A</v>
      </c>
      <c r="T1166" s="17" t="e">
        <f>IF(K1166="Centre",VLOOKUP(E1166,effectifs_ete,3,FALSE),IF(Hierarchisation!K1166="Grand Nord",VLOOKUP(Hierarchisation!E1166,effectifs_ete,4,FALSE),IF(Hierarchisation!K1166="Nord Est",VLOOKUP(Hierarchisation!E1166,effectifs_ete,5,FALSE),IF(Hierarchisation!K1166="Nord Ouest",VLOOKUP(Hierarchisation!E1166,effectifs_ete,6,FALSE),IF(Hierarchisation!K1166="Sud Est",VLOOKUP(Hierarchisation!E1166,effectifs_ete,7,FALSE),IF(Hierarchisation!K1166="Sud Ouest",VLOOKUP(Hierarchisation!E1166,effectifs_ete,8,FALSE),"Erreur Région"))))))</f>
        <v>#N/A</v>
      </c>
      <c r="U1166" s="17" t="e">
        <f>IF(K1166="Centre",VLOOKUP(E1166,effectifs_hiver,3,FALSE),IF(Hierarchisation!K1166="Grand Nord",VLOOKUP(Hierarchisation!E1166,effectifs_hiver,4,FALSE),IF(Hierarchisation!K1166="Nord Est",VLOOKUP(Hierarchisation!E1166,effectifs_hiver,5,FALSE),IF(Hierarchisation!K1166="Nord Ouest",VLOOKUP(Hierarchisation!E1166,effectifs_hiver,6,FALSE),IF(Hierarchisation!K1166="Sud Est",VLOOKUP(Hierarchisation!E1166,effectifs_hiver,7,FALSE),IF(Hierarchisation!K1166="Sud Ouest",VLOOKUP(Hierarchisation!E1166,effectifs_hiver,8,FALSE),"Erreur Région"))))))</f>
        <v>#N/A</v>
      </c>
      <c r="V1166" s="17" t="e">
        <f>IF(W1166="Transit","Transit",IF(W1166="hiver",VLOOKUP(E1166,'EFFECTIFS Hiver'!$A:$I,9,FALSE),IF(W1166="été",VLOOKUP(E1166,'EFFECTIFS Eté'!$A:$I,9,FALSE),"Erreur saison")))</f>
        <v>#N/A</v>
      </c>
      <c r="W1166" s="18" t="e">
        <f>VLOOKUP(D1166,Listes!B:C,2,FALSE)</f>
        <v>#N/A</v>
      </c>
    </row>
    <row r="1167" spans="1:23" ht="15.75" customHeight="1">
      <c r="A1167" s="11"/>
      <c r="B1167" s="11"/>
      <c r="C1167" s="11"/>
      <c r="D1167" s="11"/>
      <c r="E1167" s="11"/>
      <c r="F1167" s="11"/>
      <c r="G1167" s="11" t="e">
        <f>VLOOKUP(E1167,TAXONS!B:C,2,FALSE)</f>
        <v>#N/A</v>
      </c>
      <c r="H1167" s="13">
        <f t="shared" si="93"/>
        <v>0</v>
      </c>
      <c r="I1167" s="12" t="e">
        <f t="shared" si="94"/>
        <v>#N/A</v>
      </c>
      <c r="J1167" s="14" t="e">
        <f t="shared" si="95"/>
        <v>#N/A</v>
      </c>
      <c r="K1167" s="15" t="e">
        <f>VLOOKUP(B1167,REGIONS!A:D,4,FALSE)</f>
        <v>#N/A</v>
      </c>
      <c r="L1167" s="19" t="e">
        <f>VLOOKUP(G1167,Sensibilité!$A:$L,12,FALSE)</f>
        <v>#N/A</v>
      </c>
      <c r="M1167" s="19" t="e">
        <f t="shared" si="96"/>
        <v>#N/A</v>
      </c>
      <c r="N1167" s="19" t="e">
        <f t="shared" si="97"/>
        <v>#N/A</v>
      </c>
      <c r="O1167" s="15" t="str">
        <f>IF(D1167=Listes!$B$6,"SWARMING",IF(OR(D1167=Listes!$B$1,D1167=Listes!$B$2,D1167=Listes!$B$5),2,IF(OR(D1167=Listes!$B$3,D1167=Listes!$B$4),1,"erreur colonne D")))</f>
        <v>SWARMING</v>
      </c>
      <c r="P1167" s="15" t="e">
        <f>IF(OR(W1167="Hiver",W1167="Transit"),VLOOKUP(E1167,IC!A:E,4,FALSE),IF(W1167="été",VLOOKUP(E1167,IC!A:E,3,FALSE),"erreur"))</f>
        <v>#N/A</v>
      </c>
      <c r="Q1167" s="15" t="e">
        <f>IF(P1167="NR",0,IF(F1167&lt;5,0,IF(P1167=1,VLOOKUP(F1167,IC!$G$1:$I$8,3,TRUE),
IF(P1167=2,VLOOKUP(F1167,IC!$K$1:$M$8,3,TRUE),
IF(P1167=3,VLOOKUP(F1167,IC!$O$1:$Q$8,3,TRUE),IF(P1167=4,VLOOKUP(F1167,IC!$S$2:$U$9,3,TRUE),
"erreur"))))))</f>
        <v>#N/A</v>
      </c>
      <c r="R1167" s="16" t="e">
        <f>IF(OR(V1167="NA",V1167="Transit",V1167&lt;Listes!$F$1),"non applicable",F1167/V1167)</f>
        <v>#N/A</v>
      </c>
      <c r="S1167" s="16" t="e">
        <f>IF(W1167="Transit","Non applicable",IF(AND(W1167="été",T1167&gt;Listes!F1166),F1167/T1167,IF(AND(W1167="Hiver",Hierarchisation!U1167&gt;Listes!F1166),F1167/U1167,"non applicable")))</f>
        <v>#N/A</v>
      </c>
      <c r="T1167" s="17" t="e">
        <f>IF(K1167="Centre",VLOOKUP(E1167,effectifs_ete,3,FALSE),IF(Hierarchisation!K1167="Grand Nord",VLOOKUP(Hierarchisation!E1167,effectifs_ete,4,FALSE),IF(Hierarchisation!K1167="Nord Est",VLOOKUP(Hierarchisation!E1167,effectifs_ete,5,FALSE),IF(Hierarchisation!K1167="Nord Ouest",VLOOKUP(Hierarchisation!E1167,effectifs_ete,6,FALSE),IF(Hierarchisation!K1167="Sud Est",VLOOKUP(Hierarchisation!E1167,effectifs_ete,7,FALSE),IF(Hierarchisation!K1167="Sud Ouest",VLOOKUP(Hierarchisation!E1167,effectifs_ete,8,FALSE),"Erreur Région"))))))</f>
        <v>#N/A</v>
      </c>
      <c r="U1167" s="17" t="e">
        <f>IF(K1167="Centre",VLOOKUP(E1167,effectifs_hiver,3,FALSE),IF(Hierarchisation!K1167="Grand Nord",VLOOKUP(Hierarchisation!E1167,effectifs_hiver,4,FALSE),IF(Hierarchisation!K1167="Nord Est",VLOOKUP(Hierarchisation!E1167,effectifs_hiver,5,FALSE),IF(Hierarchisation!K1167="Nord Ouest",VLOOKUP(Hierarchisation!E1167,effectifs_hiver,6,FALSE),IF(Hierarchisation!K1167="Sud Est",VLOOKUP(Hierarchisation!E1167,effectifs_hiver,7,FALSE),IF(Hierarchisation!K1167="Sud Ouest",VLOOKUP(Hierarchisation!E1167,effectifs_hiver,8,FALSE),"Erreur Région"))))))</f>
        <v>#N/A</v>
      </c>
      <c r="V1167" s="17" t="e">
        <f>IF(W1167="Transit","Transit",IF(W1167="hiver",VLOOKUP(E1167,'EFFECTIFS Hiver'!$A:$I,9,FALSE),IF(W1167="été",VLOOKUP(E1167,'EFFECTIFS Eté'!$A:$I,9,FALSE),"Erreur saison")))</f>
        <v>#N/A</v>
      </c>
      <c r="W1167" s="18" t="e">
        <f>VLOOKUP(D1167,Listes!B:C,2,FALSE)</f>
        <v>#N/A</v>
      </c>
    </row>
    <row r="1168" spans="1:23" ht="15.75" customHeight="1">
      <c r="A1168" s="11"/>
      <c r="B1168" s="11"/>
      <c r="C1168" s="11"/>
      <c r="D1168" s="11"/>
      <c r="E1168" s="11"/>
      <c r="F1168" s="11"/>
      <c r="G1168" s="11" t="e">
        <f>VLOOKUP(E1168,TAXONS!B:C,2,FALSE)</f>
        <v>#N/A</v>
      </c>
      <c r="H1168" s="13">
        <f t="shared" si="93"/>
        <v>0</v>
      </c>
      <c r="I1168" s="12" t="e">
        <f t="shared" si="94"/>
        <v>#N/A</v>
      </c>
      <c r="J1168" s="14" t="e">
        <f t="shared" si="95"/>
        <v>#N/A</v>
      </c>
      <c r="K1168" s="15" t="e">
        <f>VLOOKUP(B1168,REGIONS!A:D,4,FALSE)</f>
        <v>#N/A</v>
      </c>
      <c r="L1168" s="19" t="e">
        <f>VLOOKUP(G1168,Sensibilité!$A:$L,12,FALSE)</f>
        <v>#N/A</v>
      </c>
      <c r="M1168" s="19" t="e">
        <f t="shared" si="96"/>
        <v>#N/A</v>
      </c>
      <c r="N1168" s="19" t="e">
        <f t="shared" si="97"/>
        <v>#N/A</v>
      </c>
      <c r="O1168" s="15" t="str">
        <f>IF(D1168=Listes!$B$6,"SWARMING",IF(OR(D1168=Listes!$B$1,D1168=Listes!$B$2,D1168=Listes!$B$5),2,IF(OR(D1168=Listes!$B$3,D1168=Listes!$B$4),1,"erreur colonne D")))</f>
        <v>SWARMING</v>
      </c>
      <c r="P1168" s="15" t="e">
        <f>IF(OR(W1168="Hiver",W1168="Transit"),VLOOKUP(E1168,IC!A:E,4,FALSE),IF(W1168="été",VLOOKUP(E1168,IC!A:E,3,FALSE),"erreur"))</f>
        <v>#N/A</v>
      </c>
      <c r="Q1168" s="15" t="e">
        <f>IF(P1168="NR",0,IF(F1168&lt;5,0,IF(P1168=1,VLOOKUP(F1168,IC!$G$1:$I$8,3,TRUE),
IF(P1168=2,VLOOKUP(F1168,IC!$K$1:$M$8,3,TRUE),
IF(P1168=3,VLOOKUP(F1168,IC!$O$1:$Q$8,3,TRUE),IF(P1168=4,VLOOKUP(F1168,IC!$S$2:$U$9,3,TRUE),
"erreur"))))))</f>
        <v>#N/A</v>
      </c>
      <c r="R1168" s="16" t="e">
        <f>IF(OR(V1168="NA",V1168="Transit",V1168&lt;Listes!$F$1),"non applicable",F1168/V1168)</f>
        <v>#N/A</v>
      </c>
      <c r="S1168" s="16" t="e">
        <f>IF(W1168="Transit","Non applicable",IF(AND(W1168="été",T1168&gt;Listes!F1167),F1168/T1168,IF(AND(W1168="Hiver",Hierarchisation!U1168&gt;Listes!F1167),F1168/U1168,"non applicable")))</f>
        <v>#N/A</v>
      </c>
      <c r="T1168" s="17" t="e">
        <f>IF(K1168="Centre",VLOOKUP(E1168,effectifs_ete,3,FALSE),IF(Hierarchisation!K1168="Grand Nord",VLOOKUP(Hierarchisation!E1168,effectifs_ete,4,FALSE),IF(Hierarchisation!K1168="Nord Est",VLOOKUP(Hierarchisation!E1168,effectifs_ete,5,FALSE),IF(Hierarchisation!K1168="Nord Ouest",VLOOKUP(Hierarchisation!E1168,effectifs_ete,6,FALSE),IF(Hierarchisation!K1168="Sud Est",VLOOKUP(Hierarchisation!E1168,effectifs_ete,7,FALSE),IF(Hierarchisation!K1168="Sud Ouest",VLOOKUP(Hierarchisation!E1168,effectifs_ete,8,FALSE),"Erreur Région"))))))</f>
        <v>#N/A</v>
      </c>
      <c r="U1168" s="17" t="e">
        <f>IF(K1168="Centre",VLOOKUP(E1168,effectifs_hiver,3,FALSE),IF(Hierarchisation!K1168="Grand Nord",VLOOKUP(Hierarchisation!E1168,effectifs_hiver,4,FALSE),IF(Hierarchisation!K1168="Nord Est",VLOOKUP(Hierarchisation!E1168,effectifs_hiver,5,FALSE),IF(Hierarchisation!K1168="Nord Ouest",VLOOKUP(Hierarchisation!E1168,effectifs_hiver,6,FALSE),IF(Hierarchisation!K1168="Sud Est",VLOOKUP(Hierarchisation!E1168,effectifs_hiver,7,FALSE),IF(Hierarchisation!K1168="Sud Ouest",VLOOKUP(Hierarchisation!E1168,effectifs_hiver,8,FALSE),"Erreur Région"))))))</f>
        <v>#N/A</v>
      </c>
      <c r="V1168" s="17" t="e">
        <f>IF(W1168="Transit","Transit",IF(W1168="hiver",VLOOKUP(E1168,'EFFECTIFS Hiver'!$A:$I,9,FALSE),IF(W1168="été",VLOOKUP(E1168,'EFFECTIFS Eté'!$A:$I,9,FALSE),"Erreur saison")))</f>
        <v>#N/A</v>
      </c>
      <c r="W1168" s="18" t="e">
        <f>VLOOKUP(D1168,Listes!B:C,2,FALSE)</f>
        <v>#N/A</v>
      </c>
    </row>
    <row r="1169" spans="1:23" ht="15.75" customHeight="1">
      <c r="A1169" s="11"/>
      <c r="B1169" s="11"/>
      <c r="C1169" s="11"/>
      <c r="D1169" s="11"/>
      <c r="E1169" s="11"/>
      <c r="F1169" s="11"/>
      <c r="G1169" s="11" t="e">
        <f>VLOOKUP(E1169,TAXONS!B:C,2,FALSE)</f>
        <v>#N/A</v>
      </c>
      <c r="H1169" s="13">
        <f t="shared" si="93"/>
        <v>0</v>
      </c>
      <c r="I1169" s="12" t="e">
        <f t="shared" si="94"/>
        <v>#N/A</v>
      </c>
      <c r="J1169" s="14" t="e">
        <f t="shared" si="95"/>
        <v>#N/A</v>
      </c>
      <c r="K1169" s="15" t="e">
        <f>VLOOKUP(B1169,REGIONS!A:D,4,FALSE)</f>
        <v>#N/A</v>
      </c>
      <c r="L1169" s="19" t="e">
        <f>VLOOKUP(G1169,Sensibilité!$A:$L,12,FALSE)</f>
        <v>#N/A</v>
      </c>
      <c r="M1169" s="19" t="e">
        <f t="shared" si="96"/>
        <v>#N/A</v>
      </c>
      <c r="N1169" s="19" t="e">
        <f t="shared" si="97"/>
        <v>#N/A</v>
      </c>
      <c r="O1169" s="15" t="str">
        <f>IF(D1169=Listes!$B$6,"SWARMING",IF(OR(D1169=Listes!$B$1,D1169=Listes!$B$2,D1169=Listes!$B$5),2,IF(OR(D1169=Listes!$B$3,D1169=Listes!$B$4),1,"erreur colonne D")))</f>
        <v>SWARMING</v>
      </c>
      <c r="P1169" s="15" t="e">
        <f>IF(OR(W1169="Hiver",W1169="Transit"),VLOOKUP(E1169,IC!A:E,4,FALSE),IF(W1169="été",VLOOKUP(E1169,IC!A:E,3,FALSE),"erreur"))</f>
        <v>#N/A</v>
      </c>
      <c r="Q1169" s="15" t="e">
        <f>IF(P1169="NR",0,IF(F1169&lt;5,0,IF(P1169=1,VLOOKUP(F1169,IC!$G$1:$I$8,3,TRUE),
IF(P1169=2,VLOOKUP(F1169,IC!$K$1:$M$8,3,TRUE),
IF(P1169=3,VLOOKUP(F1169,IC!$O$1:$Q$8,3,TRUE),IF(P1169=4,VLOOKUP(F1169,IC!$S$2:$U$9,3,TRUE),
"erreur"))))))</f>
        <v>#N/A</v>
      </c>
      <c r="R1169" s="16" t="e">
        <f>IF(OR(V1169="NA",V1169="Transit",V1169&lt;Listes!$F$1),"non applicable",F1169/V1169)</f>
        <v>#N/A</v>
      </c>
      <c r="S1169" s="16" t="e">
        <f>IF(W1169="Transit","Non applicable",IF(AND(W1169="été",T1169&gt;Listes!F1168),F1169/T1169,IF(AND(W1169="Hiver",Hierarchisation!U1169&gt;Listes!F1168),F1169/U1169,"non applicable")))</f>
        <v>#N/A</v>
      </c>
      <c r="T1169" s="17" t="e">
        <f>IF(K1169="Centre",VLOOKUP(E1169,effectifs_ete,3,FALSE),IF(Hierarchisation!K1169="Grand Nord",VLOOKUP(Hierarchisation!E1169,effectifs_ete,4,FALSE),IF(Hierarchisation!K1169="Nord Est",VLOOKUP(Hierarchisation!E1169,effectifs_ete,5,FALSE),IF(Hierarchisation!K1169="Nord Ouest",VLOOKUP(Hierarchisation!E1169,effectifs_ete,6,FALSE),IF(Hierarchisation!K1169="Sud Est",VLOOKUP(Hierarchisation!E1169,effectifs_ete,7,FALSE),IF(Hierarchisation!K1169="Sud Ouest",VLOOKUP(Hierarchisation!E1169,effectifs_ete,8,FALSE),"Erreur Région"))))))</f>
        <v>#N/A</v>
      </c>
      <c r="U1169" s="17" t="e">
        <f>IF(K1169="Centre",VLOOKUP(E1169,effectifs_hiver,3,FALSE),IF(Hierarchisation!K1169="Grand Nord",VLOOKUP(Hierarchisation!E1169,effectifs_hiver,4,FALSE),IF(Hierarchisation!K1169="Nord Est",VLOOKUP(Hierarchisation!E1169,effectifs_hiver,5,FALSE),IF(Hierarchisation!K1169="Nord Ouest",VLOOKUP(Hierarchisation!E1169,effectifs_hiver,6,FALSE),IF(Hierarchisation!K1169="Sud Est",VLOOKUP(Hierarchisation!E1169,effectifs_hiver,7,FALSE),IF(Hierarchisation!K1169="Sud Ouest",VLOOKUP(Hierarchisation!E1169,effectifs_hiver,8,FALSE),"Erreur Région"))))))</f>
        <v>#N/A</v>
      </c>
      <c r="V1169" s="17" t="e">
        <f>IF(W1169="Transit","Transit",IF(W1169="hiver",VLOOKUP(E1169,'EFFECTIFS Hiver'!$A:$I,9,FALSE),IF(W1169="été",VLOOKUP(E1169,'EFFECTIFS Eté'!$A:$I,9,FALSE),"Erreur saison")))</f>
        <v>#N/A</v>
      </c>
      <c r="W1169" s="18" t="e">
        <f>VLOOKUP(D1169,Listes!B:C,2,FALSE)</f>
        <v>#N/A</v>
      </c>
    </row>
    <row r="1170" spans="1:23" ht="15.75" customHeight="1">
      <c r="A1170" s="11"/>
      <c r="B1170" s="11"/>
      <c r="C1170" s="11"/>
      <c r="D1170" s="11"/>
      <c r="E1170" s="11"/>
      <c r="F1170" s="11"/>
      <c r="G1170" s="11" t="e">
        <f>VLOOKUP(E1170,TAXONS!B:C,2,FALSE)</f>
        <v>#N/A</v>
      </c>
      <c r="H1170" s="13">
        <f t="shared" si="93"/>
        <v>0</v>
      </c>
      <c r="I1170" s="12" t="e">
        <f t="shared" si="94"/>
        <v>#N/A</v>
      </c>
      <c r="J1170" s="14" t="e">
        <f t="shared" si="95"/>
        <v>#N/A</v>
      </c>
      <c r="K1170" s="15" t="e">
        <f>VLOOKUP(B1170,REGIONS!A:D,4,FALSE)</f>
        <v>#N/A</v>
      </c>
      <c r="L1170" s="19" t="e">
        <f>VLOOKUP(G1170,Sensibilité!$A:$L,12,FALSE)</f>
        <v>#N/A</v>
      </c>
      <c r="M1170" s="19" t="e">
        <f t="shared" si="96"/>
        <v>#N/A</v>
      </c>
      <c r="N1170" s="19" t="e">
        <f t="shared" si="97"/>
        <v>#N/A</v>
      </c>
      <c r="O1170" s="15" t="str">
        <f>IF(D1170=Listes!$B$6,"SWARMING",IF(OR(D1170=Listes!$B$1,D1170=Listes!$B$2,D1170=Listes!$B$5),2,IF(OR(D1170=Listes!$B$3,D1170=Listes!$B$4),1,"erreur colonne D")))</f>
        <v>SWARMING</v>
      </c>
      <c r="P1170" s="15" t="e">
        <f>IF(OR(W1170="Hiver",W1170="Transit"),VLOOKUP(E1170,IC!A:E,4,FALSE),IF(W1170="été",VLOOKUP(E1170,IC!A:E,3,FALSE),"erreur"))</f>
        <v>#N/A</v>
      </c>
      <c r="Q1170" s="15" t="e">
        <f>IF(P1170="NR",0,IF(F1170&lt;5,0,IF(P1170=1,VLOOKUP(F1170,IC!$G$1:$I$8,3,TRUE),
IF(P1170=2,VLOOKUP(F1170,IC!$K$1:$M$8,3,TRUE),
IF(P1170=3,VLOOKUP(F1170,IC!$O$1:$Q$8,3,TRUE),IF(P1170=4,VLOOKUP(F1170,IC!$S$2:$U$9,3,TRUE),
"erreur"))))))</f>
        <v>#N/A</v>
      </c>
      <c r="R1170" s="16" t="e">
        <f>IF(OR(V1170="NA",V1170="Transit",V1170&lt;Listes!$F$1),"non applicable",F1170/V1170)</f>
        <v>#N/A</v>
      </c>
      <c r="S1170" s="16" t="e">
        <f>IF(W1170="Transit","Non applicable",IF(AND(W1170="été",T1170&gt;Listes!F1169),F1170/T1170,IF(AND(W1170="Hiver",Hierarchisation!U1170&gt;Listes!F1169),F1170/U1170,"non applicable")))</f>
        <v>#N/A</v>
      </c>
      <c r="T1170" s="17" t="e">
        <f>IF(K1170="Centre",VLOOKUP(E1170,effectifs_ete,3,FALSE),IF(Hierarchisation!K1170="Grand Nord",VLOOKUP(Hierarchisation!E1170,effectifs_ete,4,FALSE),IF(Hierarchisation!K1170="Nord Est",VLOOKUP(Hierarchisation!E1170,effectifs_ete,5,FALSE),IF(Hierarchisation!K1170="Nord Ouest",VLOOKUP(Hierarchisation!E1170,effectifs_ete,6,FALSE),IF(Hierarchisation!K1170="Sud Est",VLOOKUP(Hierarchisation!E1170,effectifs_ete,7,FALSE),IF(Hierarchisation!K1170="Sud Ouest",VLOOKUP(Hierarchisation!E1170,effectifs_ete,8,FALSE),"Erreur Région"))))))</f>
        <v>#N/A</v>
      </c>
      <c r="U1170" s="17" t="e">
        <f>IF(K1170="Centre",VLOOKUP(E1170,effectifs_hiver,3,FALSE),IF(Hierarchisation!K1170="Grand Nord",VLOOKUP(Hierarchisation!E1170,effectifs_hiver,4,FALSE),IF(Hierarchisation!K1170="Nord Est",VLOOKUP(Hierarchisation!E1170,effectifs_hiver,5,FALSE),IF(Hierarchisation!K1170="Nord Ouest",VLOOKUP(Hierarchisation!E1170,effectifs_hiver,6,FALSE),IF(Hierarchisation!K1170="Sud Est",VLOOKUP(Hierarchisation!E1170,effectifs_hiver,7,FALSE),IF(Hierarchisation!K1170="Sud Ouest",VLOOKUP(Hierarchisation!E1170,effectifs_hiver,8,FALSE),"Erreur Région"))))))</f>
        <v>#N/A</v>
      </c>
      <c r="V1170" s="17" t="e">
        <f>IF(W1170="Transit","Transit",IF(W1170="hiver",VLOOKUP(E1170,'EFFECTIFS Hiver'!$A:$I,9,FALSE),IF(W1170="été",VLOOKUP(E1170,'EFFECTIFS Eté'!$A:$I,9,FALSE),"Erreur saison")))</f>
        <v>#N/A</v>
      </c>
      <c r="W1170" s="18" t="e">
        <f>VLOOKUP(D1170,Listes!B:C,2,FALSE)</f>
        <v>#N/A</v>
      </c>
    </row>
    <row r="1171" spans="1:23" ht="15.75" customHeight="1">
      <c r="A1171" s="11"/>
      <c r="B1171" s="11"/>
      <c r="C1171" s="11"/>
      <c r="D1171" s="11"/>
      <c r="E1171" s="11"/>
      <c r="F1171" s="11"/>
      <c r="G1171" s="11" t="e">
        <f>VLOOKUP(E1171,TAXONS!B:C,2,FALSE)</f>
        <v>#N/A</v>
      </c>
      <c r="H1171" s="13">
        <f t="shared" si="93"/>
        <v>0</v>
      </c>
      <c r="I1171" s="12" t="e">
        <f t="shared" si="94"/>
        <v>#N/A</v>
      </c>
      <c r="J1171" s="14" t="e">
        <f t="shared" si="95"/>
        <v>#N/A</v>
      </c>
      <c r="K1171" s="15" t="e">
        <f>VLOOKUP(B1171,REGIONS!A:D,4,FALSE)</f>
        <v>#N/A</v>
      </c>
      <c r="L1171" s="19" t="e">
        <f>VLOOKUP(G1171,Sensibilité!$A:$L,12,FALSE)</f>
        <v>#N/A</v>
      </c>
      <c r="M1171" s="19" t="e">
        <f t="shared" si="96"/>
        <v>#N/A</v>
      </c>
      <c r="N1171" s="19" t="e">
        <f t="shared" si="97"/>
        <v>#N/A</v>
      </c>
      <c r="O1171" s="15" t="str">
        <f>IF(D1171=Listes!$B$6,"SWARMING",IF(OR(D1171=Listes!$B$1,D1171=Listes!$B$2,D1171=Listes!$B$5),2,IF(OR(D1171=Listes!$B$3,D1171=Listes!$B$4),1,"erreur colonne D")))</f>
        <v>SWARMING</v>
      </c>
      <c r="P1171" s="15" t="e">
        <f>IF(OR(W1171="Hiver",W1171="Transit"),VLOOKUP(E1171,IC!A:E,4,FALSE),IF(W1171="été",VLOOKUP(E1171,IC!A:E,3,FALSE),"erreur"))</f>
        <v>#N/A</v>
      </c>
      <c r="Q1171" s="15" t="e">
        <f>IF(P1171="NR",0,IF(F1171&lt;5,0,IF(P1171=1,VLOOKUP(F1171,IC!$G$1:$I$8,3,TRUE),
IF(P1171=2,VLOOKUP(F1171,IC!$K$1:$M$8,3,TRUE),
IF(P1171=3,VLOOKUP(F1171,IC!$O$1:$Q$8,3,TRUE),IF(P1171=4,VLOOKUP(F1171,IC!$S$2:$U$9,3,TRUE),
"erreur"))))))</f>
        <v>#N/A</v>
      </c>
      <c r="R1171" s="16" t="e">
        <f>IF(OR(V1171="NA",V1171="Transit",V1171&lt;Listes!$F$1),"non applicable",F1171/V1171)</f>
        <v>#N/A</v>
      </c>
      <c r="S1171" s="16" t="e">
        <f>IF(W1171="Transit","Non applicable",IF(AND(W1171="été",T1171&gt;Listes!F1170),F1171/T1171,IF(AND(W1171="Hiver",Hierarchisation!U1171&gt;Listes!F1170),F1171/U1171,"non applicable")))</f>
        <v>#N/A</v>
      </c>
      <c r="T1171" s="17" t="e">
        <f>IF(K1171="Centre",VLOOKUP(E1171,effectifs_ete,3,FALSE),IF(Hierarchisation!K1171="Grand Nord",VLOOKUP(Hierarchisation!E1171,effectifs_ete,4,FALSE),IF(Hierarchisation!K1171="Nord Est",VLOOKUP(Hierarchisation!E1171,effectifs_ete,5,FALSE),IF(Hierarchisation!K1171="Nord Ouest",VLOOKUP(Hierarchisation!E1171,effectifs_ete,6,FALSE),IF(Hierarchisation!K1171="Sud Est",VLOOKUP(Hierarchisation!E1171,effectifs_ete,7,FALSE),IF(Hierarchisation!K1171="Sud Ouest",VLOOKUP(Hierarchisation!E1171,effectifs_ete,8,FALSE),"Erreur Région"))))))</f>
        <v>#N/A</v>
      </c>
      <c r="U1171" s="17" t="e">
        <f>IF(K1171="Centre",VLOOKUP(E1171,effectifs_hiver,3,FALSE),IF(Hierarchisation!K1171="Grand Nord",VLOOKUP(Hierarchisation!E1171,effectifs_hiver,4,FALSE),IF(Hierarchisation!K1171="Nord Est",VLOOKUP(Hierarchisation!E1171,effectifs_hiver,5,FALSE),IF(Hierarchisation!K1171="Nord Ouest",VLOOKUP(Hierarchisation!E1171,effectifs_hiver,6,FALSE),IF(Hierarchisation!K1171="Sud Est",VLOOKUP(Hierarchisation!E1171,effectifs_hiver,7,FALSE),IF(Hierarchisation!K1171="Sud Ouest",VLOOKUP(Hierarchisation!E1171,effectifs_hiver,8,FALSE),"Erreur Région"))))))</f>
        <v>#N/A</v>
      </c>
      <c r="V1171" s="17" t="e">
        <f>IF(W1171="Transit","Transit",IF(W1171="hiver",VLOOKUP(E1171,'EFFECTIFS Hiver'!$A:$I,9,FALSE),IF(W1171="été",VLOOKUP(E1171,'EFFECTIFS Eté'!$A:$I,9,FALSE),"Erreur saison")))</f>
        <v>#N/A</v>
      </c>
      <c r="W1171" s="18" t="e">
        <f>VLOOKUP(D1171,Listes!B:C,2,FALSE)</f>
        <v>#N/A</v>
      </c>
    </row>
    <row r="1172" spans="1:23" ht="15.75" customHeight="1">
      <c r="A1172" s="11"/>
      <c r="B1172" s="11"/>
      <c r="C1172" s="11"/>
      <c r="D1172" s="11"/>
      <c r="E1172" s="11"/>
      <c r="F1172" s="11"/>
      <c r="G1172" s="11" t="e">
        <f>VLOOKUP(E1172,TAXONS!B:C,2,FALSE)</f>
        <v>#N/A</v>
      </c>
      <c r="H1172" s="13">
        <f t="shared" si="93"/>
        <v>0</v>
      </c>
      <c r="I1172" s="12" t="e">
        <f t="shared" si="94"/>
        <v>#N/A</v>
      </c>
      <c r="J1172" s="14" t="e">
        <f t="shared" si="95"/>
        <v>#N/A</v>
      </c>
      <c r="K1172" s="15" t="e">
        <f>VLOOKUP(B1172,REGIONS!A:D,4,FALSE)</f>
        <v>#N/A</v>
      </c>
      <c r="L1172" s="19" t="e">
        <f>VLOOKUP(G1172,Sensibilité!$A:$L,12,FALSE)</f>
        <v>#N/A</v>
      </c>
      <c r="M1172" s="19" t="e">
        <f t="shared" si="96"/>
        <v>#N/A</v>
      </c>
      <c r="N1172" s="19" t="e">
        <f t="shared" si="97"/>
        <v>#N/A</v>
      </c>
      <c r="O1172" s="15" t="str">
        <f>IF(D1172=Listes!$B$6,"SWARMING",IF(OR(D1172=Listes!$B$1,D1172=Listes!$B$2,D1172=Listes!$B$5),2,IF(OR(D1172=Listes!$B$3,D1172=Listes!$B$4),1,"erreur colonne D")))</f>
        <v>SWARMING</v>
      </c>
      <c r="P1172" s="15" t="e">
        <f>IF(OR(W1172="Hiver",W1172="Transit"),VLOOKUP(E1172,IC!A:E,4,FALSE),IF(W1172="été",VLOOKUP(E1172,IC!A:E,3,FALSE),"erreur"))</f>
        <v>#N/A</v>
      </c>
      <c r="Q1172" s="15" t="e">
        <f>IF(P1172="NR",0,IF(F1172&lt;5,0,IF(P1172=1,VLOOKUP(F1172,IC!$G$1:$I$8,3,TRUE),
IF(P1172=2,VLOOKUP(F1172,IC!$K$1:$M$8,3,TRUE),
IF(P1172=3,VLOOKUP(F1172,IC!$O$1:$Q$8,3,TRUE),IF(P1172=4,VLOOKUP(F1172,IC!$S$2:$U$9,3,TRUE),
"erreur"))))))</f>
        <v>#N/A</v>
      </c>
      <c r="R1172" s="16" t="e">
        <f>IF(OR(V1172="NA",V1172="Transit",V1172&lt;Listes!$F$1),"non applicable",F1172/V1172)</f>
        <v>#N/A</v>
      </c>
      <c r="S1172" s="16" t="e">
        <f>IF(W1172="Transit","Non applicable",IF(AND(W1172="été",T1172&gt;Listes!F1171),F1172/T1172,IF(AND(W1172="Hiver",Hierarchisation!U1172&gt;Listes!F1171),F1172/U1172,"non applicable")))</f>
        <v>#N/A</v>
      </c>
      <c r="T1172" s="17" t="e">
        <f>IF(K1172="Centre",VLOOKUP(E1172,effectifs_ete,3,FALSE),IF(Hierarchisation!K1172="Grand Nord",VLOOKUP(Hierarchisation!E1172,effectifs_ete,4,FALSE),IF(Hierarchisation!K1172="Nord Est",VLOOKUP(Hierarchisation!E1172,effectifs_ete,5,FALSE),IF(Hierarchisation!K1172="Nord Ouest",VLOOKUP(Hierarchisation!E1172,effectifs_ete,6,FALSE),IF(Hierarchisation!K1172="Sud Est",VLOOKUP(Hierarchisation!E1172,effectifs_ete,7,FALSE),IF(Hierarchisation!K1172="Sud Ouest",VLOOKUP(Hierarchisation!E1172,effectifs_ete,8,FALSE),"Erreur Région"))))))</f>
        <v>#N/A</v>
      </c>
      <c r="U1172" s="17" t="e">
        <f>IF(K1172="Centre",VLOOKUP(E1172,effectifs_hiver,3,FALSE),IF(Hierarchisation!K1172="Grand Nord",VLOOKUP(Hierarchisation!E1172,effectifs_hiver,4,FALSE),IF(Hierarchisation!K1172="Nord Est",VLOOKUP(Hierarchisation!E1172,effectifs_hiver,5,FALSE),IF(Hierarchisation!K1172="Nord Ouest",VLOOKUP(Hierarchisation!E1172,effectifs_hiver,6,FALSE),IF(Hierarchisation!K1172="Sud Est",VLOOKUP(Hierarchisation!E1172,effectifs_hiver,7,FALSE),IF(Hierarchisation!K1172="Sud Ouest",VLOOKUP(Hierarchisation!E1172,effectifs_hiver,8,FALSE),"Erreur Région"))))))</f>
        <v>#N/A</v>
      </c>
      <c r="V1172" s="17" t="e">
        <f>IF(W1172="Transit","Transit",IF(W1172="hiver",VLOOKUP(E1172,'EFFECTIFS Hiver'!$A:$I,9,FALSE),IF(W1172="été",VLOOKUP(E1172,'EFFECTIFS Eté'!$A:$I,9,FALSE),"Erreur saison")))</f>
        <v>#N/A</v>
      </c>
      <c r="W1172" s="18" t="e">
        <f>VLOOKUP(D1172,Listes!B:C,2,FALSE)</f>
        <v>#N/A</v>
      </c>
    </row>
    <row r="1173" spans="1:23" ht="15.75" customHeight="1">
      <c r="A1173" s="11"/>
      <c r="B1173" s="11"/>
      <c r="C1173" s="11"/>
      <c r="D1173" s="11"/>
      <c r="E1173" s="11"/>
      <c r="F1173" s="11"/>
      <c r="G1173" s="11" t="e">
        <f>VLOOKUP(E1173,TAXONS!B:C,2,FALSE)</f>
        <v>#N/A</v>
      </c>
      <c r="H1173" s="13">
        <f t="shared" si="93"/>
        <v>0</v>
      </c>
      <c r="I1173" s="12" t="e">
        <f t="shared" si="94"/>
        <v>#N/A</v>
      </c>
      <c r="J1173" s="14" t="e">
        <f t="shared" si="95"/>
        <v>#N/A</v>
      </c>
      <c r="K1173" s="15" t="e">
        <f>VLOOKUP(B1173,REGIONS!A:D,4,FALSE)</f>
        <v>#N/A</v>
      </c>
      <c r="L1173" s="19" t="e">
        <f>VLOOKUP(G1173,Sensibilité!$A:$L,12,FALSE)</f>
        <v>#N/A</v>
      </c>
      <c r="M1173" s="19" t="e">
        <f t="shared" si="96"/>
        <v>#N/A</v>
      </c>
      <c r="N1173" s="19" t="e">
        <f t="shared" si="97"/>
        <v>#N/A</v>
      </c>
      <c r="O1173" s="15" t="str">
        <f>IF(D1173=Listes!$B$6,"SWARMING",IF(OR(D1173=Listes!$B$1,D1173=Listes!$B$2,D1173=Listes!$B$5),2,IF(OR(D1173=Listes!$B$3,D1173=Listes!$B$4),1,"erreur colonne D")))</f>
        <v>SWARMING</v>
      </c>
      <c r="P1173" s="15" t="e">
        <f>IF(OR(W1173="Hiver",W1173="Transit"),VLOOKUP(E1173,IC!A:E,4,FALSE),IF(W1173="été",VLOOKUP(E1173,IC!A:E,3,FALSE),"erreur"))</f>
        <v>#N/A</v>
      </c>
      <c r="Q1173" s="15" t="e">
        <f>IF(P1173="NR",0,IF(F1173&lt;5,0,IF(P1173=1,VLOOKUP(F1173,IC!$G$1:$I$8,3,TRUE),
IF(P1173=2,VLOOKUP(F1173,IC!$K$1:$M$8,3,TRUE),
IF(P1173=3,VLOOKUP(F1173,IC!$O$1:$Q$8,3,TRUE),IF(P1173=4,VLOOKUP(F1173,IC!$S$2:$U$9,3,TRUE),
"erreur"))))))</f>
        <v>#N/A</v>
      </c>
      <c r="R1173" s="16" t="e">
        <f>IF(OR(V1173="NA",V1173="Transit",V1173&lt;Listes!$F$1),"non applicable",F1173/V1173)</f>
        <v>#N/A</v>
      </c>
      <c r="S1173" s="16" t="e">
        <f>IF(W1173="Transit","Non applicable",IF(AND(W1173="été",T1173&gt;Listes!F1172),F1173/T1173,IF(AND(W1173="Hiver",Hierarchisation!U1173&gt;Listes!F1172),F1173/U1173,"non applicable")))</f>
        <v>#N/A</v>
      </c>
      <c r="T1173" s="17" t="e">
        <f>IF(K1173="Centre",VLOOKUP(E1173,effectifs_ete,3,FALSE),IF(Hierarchisation!K1173="Grand Nord",VLOOKUP(Hierarchisation!E1173,effectifs_ete,4,FALSE),IF(Hierarchisation!K1173="Nord Est",VLOOKUP(Hierarchisation!E1173,effectifs_ete,5,FALSE),IF(Hierarchisation!K1173="Nord Ouest",VLOOKUP(Hierarchisation!E1173,effectifs_ete,6,FALSE),IF(Hierarchisation!K1173="Sud Est",VLOOKUP(Hierarchisation!E1173,effectifs_ete,7,FALSE),IF(Hierarchisation!K1173="Sud Ouest",VLOOKUP(Hierarchisation!E1173,effectifs_ete,8,FALSE),"Erreur Région"))))))</f>
        <v>#N/A</v>
      </c>
      <c r="U1173" s="17" t="e">
        <f>IF(K1173="Centre",VLOOKUP(E1173,effectifs_hiver,3,FALSE),IF(Hierarchisation!K1173="Grand Nord",VLOOKUP(Hierarchisation!E1173,effectifs_hiver,4,FALSE),IF(Hierarchisation!K1173="Nord Est",VLOOKUP(Hierarchisation!E1173,effectifs_hiver,5,FALSE),IF(Hierarchisation!K1173="Nord Ouest",VLOOKUP(Hierarchisation!E1173,effectifs_hiver,6,FALSE),IF(Hierarchisation!K1173="Sud Est",VLOOKUP(Hierarchisation!E1173,effectifs_hiver,7,FALSE),IF(Hierarchisation!K1173="Sud Ouest",VLOOKUP(Hierarchisation!E1173,effectifs_hiver,8,FALSE),"Erreur Région"))))))</f>
        <v>#N/A</v>
      </c>
      <c r="V1173" s="17" t="e">
        <f>IF(W1173="Transit","Transit",IF(W1173="hiver",VLOOKUP(E1173,'EFFECTIFS Hiver'!$A:$I,9,FALSE),IF(W1173="été",VLOOKUP(E1173,'EFFECTIFS Eté'!$A:$I,9,FALSE),"Erreur saison")))</f>
        <v>#N/A</v>
      </c>
      <c r="W1173" s="18" t="e">
        <f>VLOOKUP(D1173,Listes!B:C,2,FALSE)</f>
        <v>#N/A</v>
      </c>
    </row>
    <row r="1174" spans="1:23" ht="15.75" customHeight="1">
      <c r="A1174" s="11"/>
      <c r="B1174" s="11"/>
      <c r="C1174" s="11"/>
      <c r="D1174" s="11"/>
      <c r="E1174" s="11"/>
      <c r="F1174" s="11"/>
      <c r="G1174" s="11" t="e">
        <f>VLOOKUP(E1174,TAXONS!B:C,2,FALSE)</f>
        <v>#N/A</v>
      </c>
      <c r="H1174" s="13">
        <f t="shared" si="93"/>
        <v>0</v>
      </c>
      <c r="I1174" s="12" t="e">
        <f t="shared" si="94"/>
        <v>#N/A</v>
      </c>
      <c r="J1174" s="14" t="e">
        <f t="shared" si="95"/>
        <v>#N/A</v>
      </c>
      <c r="K1174" s="15" t="e">
        <f>VLOOKUP(B1174,REGIONS!A:D,4,FALSE)</f>
        <v>#N/A</v>
      </c>
      <c r="L1174" s="19" t="e">
        <f>VLOOKUP(G1174,Sensibilité!$A:$L,12,FALSE)</f>
        <v>#N/A</v>
      </c>
      <c r="M1174" s="19" t="e">
        <f t="shared" si="96"/>
        <v>#N/A</v>
      </c>
      <c r="N1174" s="19" t="e">
        <f t="shared" si="97"/>
        <v>#N/A</v>
      </c>
      <c r="O1174" s="15" t="str">
        <f>IF(D1174=Listes!$B$6,"SWARMING",IF(OR(D1174=Listes!$B$1,D1174=Listes!$B$2,D1174=Listes!$B$5),2,IF(OR(D1174=Listes!$B$3,D1174=Listes!$B$4),1,"erreur colonne D")))</f>
        <v>SWARMING</v>
      </c>
      <c r="P1174" s="15" t="e">
        <f>IF(OR(W1174="Hiver",W1174="Transit"),VLOOKUP(E1174,IC!A:E,4,FALSE),IF(W1174="été",VLOOKUP(E1174,IC!A:E,3,FALSE),"erreur"))</f>
        <v>#N/A</v>
      </c>
      <c r="Q1174" s="15" t="e">
        <f>IF(P1174="NR",0,IF(F1174&lt;5,0,IF(P1174=1,VLOOKUP(F1174,IC!$G$1:$I$8,3,TRUE),
IF(P1174=2,VLOOKUP(F1174,IC!$K$1:$M$8,3,TRUE),
IF(P1174=3,VLOOKUP(F1174,IC!$O$1:$Q$8,3,TRUE),IF(P1174=4,VLOOKUP(F1174,IC!$S$2:$U$9,3,TRUE),
"erreur"))))))</f>
        <v>#N/A</v>
      </c>
      <c r="R1174" s="16" t="e">
        <f>IF(OR(V1174="NA",V1174="Transit",V1174&lt;Listes!$F$1),"non applicable",F1174/V1174)</f>
        <v>#N/A</v>
      </c>
      <c r="S1174" s="16" t="e">
        <f>IF(W1174="Transit","Non applicable",IF(AND(W1174="été",T1174&gt;Listes!F1173),F1174/T1174,IF(AND(W1174="Hiver",Hierarchisation!U1174&gt;Listes!F1173),F1174/U1174,"non applicable")))</f>
        <v>#N/A</v>
      </c>
      <c r="T1174" s="17" t="e">
        <f>IF(K1174="Centre",VLOOKUP(E1174,effectifs_ete,3,FALSE),IF(Hierarchisation!K1174="Grand Nord",VLOOKUP(Hierarchisation!E1174,effectifs_ete,4,FALSE),IF(Hierarchisation!K1174="Nord Est",VLOOKUP(Hierarchisation!E1174,effectifs_ete,5,FALSE),IF(Hierarchisation!K1174="Nord Ouest",VLOOKUP(Hierarchisation!E1174,effectifs_ete,6,FALSE),IF(Hierarchisation!K1174="Sud Est",VLOOKUP(Hierarchisation!E1174,effectifs_ete,7,FALSE),IF(Hierarchisation!K1174="Sud Ouest",VLOOKUP(Hierarchisation!E1174,effectifs_ete,8,FALSE),"Erreur Région"))))))</f>
        <v>#N/A</v>
      </c>
      <c r="U1174" s="17" t="e">
        <f>IF(K1174="Centre",VLOOKUP(E1174,effectifs_hiver,3,FALSE),IF(Hierarchisation!K1174="Grand Nord",VLOOKUP(Hierarchisation!E1174,effectifs_hiver,4,FALSE),IF(Hierarchisation!K1174="Nord Est",VLOOKUP(Hierarchisation!E1174,effectifs_hiver,5,FALSE),IF(Hierarchisation!K1174="Nord Ouest",VLOOKUP(Hierarchisation!E1174,effectifs_hiver,6,FALSE),IF(Hierarchisation!K1174="Sud Est",VLOOKUP(Hierarchisation!E1174,effectifs_hiver,7,FALSE),IF(Hierarchisation!K1174="Sud Ouest",VLOOKUP(Hierarchisation!E1174,effectifs_hiver,8,FALSE),"Erreur Région"))))))</f>
        <v>#N/A</v>
      </c>
      <c r="V1174" s="17" t="e">
        <f>IF(W1174="Transit","Transit",IF(W1174="hiver",VLOOKUP(E1174,'EFFECTIFS Hiver'!$A:$I,9,FALSE),IF(W1174="été",VLOOKUP(E1174,'EFFECTIFS Eté'!$A:$I,9,FALSE),"Erreur saison")))</f>
        <v>#N/A</v>
      </c>
      <c r="W1174" s="18" t="e">
        <f>VLOOKUP(D1174,Listes!B:C,2,FALSE)</f>
        <v>#N/A</v>
      </c>
    </row>
    <row r="1175" spans="1:23" ht="15.75" customHeight="1">
      <c r="A1175" s="11"/>
      <c r="B1175" s="11"/>
      <c r="C1175" s="11"/>
      <c r="D1175" s="11"/>
      <c r="E1175" s="11"/>
      <c r="F1175" s="11"/>
      <c r="G1175" s="11" t="e">
        <f>VLOOKUP(E1175,TAXONS!B:C,2,FALSE)</f>
        <v>#N/A</v>
      </c>
      <c r="H1175" s="13">
        <f t="shared" si="93"/>
        <v>0</v>
      </c>
      <c r="I1175" s="12" t="e">
        <f t="shared" si="94"/>
        <v>#N/A</v>
      </c>
      <c r="J1175" s="14" t="e">
        <f t="shared" si="95"/>
        <v>#N/A</v>
      </c>
      <c r="K1175" s="15" t="e">
        <f>VLOOKUP(B1175,REGIONS!A:D,4,FALSE)</f>
        <v>#N/A</v>
      </c>
      <c r="L1175" s="19" t="e">
        <f>VLOOKUP(G1175,Sensibilité!$A:$L,12,FALSE)</f>
        <v>#N/A</v>
      </c>
      <c r="M1175" s="19" t="e">
        <f t="shared" si="96"/>
        <v>#N/A</v>
      </c>
      <c r="N1175" s="19" t="e">
        <f t="shared" si="97"/>
        <v>#N/A</v>
      </c>
      <c r="O1175" s="15" t="str">
        <f>IF(D1175=Listes!$B$6,"SWARMING",IF(OR(D1175=Listes!$B$1,D1175=Listes!$B$2,D1175=Listes!$B$5),2,IF(OR(D1175=Listes!$B$3,D1175=Listes!$B$4),1,"erreur colonne D")))</f>
        <v>SWARMING</v>
      </c>
      <c r="P1175" s="15" t="e">
        <f>IF(OR(W1175="Hiver",W1175="Transit"),VLOOKUP(E1175,IC!A:E,4,FALSE),IF(W1175="été",VLOOKUP(E1175,IC!A:E,3,FALSE),"erreur"))</f>
        <v>#N/A</v>
      </c>
      <c r="Q1175" s="15" t="e">
        <f>IF(P1175="NR",0,IF(F1175&lt;5,0,IF(P1175=1,VLOOKUP(F1175,IC!$G$1:$I$8,3,TRUE),
IF(P1175=2,VLOOKUP(F1175,IC!$K$1:$M$8,3,TRUE),
IF(P1175=3,VLOOKUP(F1175,IC!$O$1:$Q$8,3,TRUE),IF(P1175=4,VLOOKUP(F1175,IC!$S$2:$U$9,3,TRUE),
"erreur"))))))</f>
        <v>#N/A</v>
      </c>
      <c r="R1175" s="16" t="e">
        <f>IF(OR(V1175="NA",V1175="Transit",V1175&lt;Listes!$F$1),"non applicable",F1175/V1175)</f>
        <v>#N/A</v>
      </c>
      <c r="S1175" s="16" t="e">
        <f>IF(W1175="Transit","Non applicable",IF(AND(W1175="été",T1175&gt;Listes!F1174),F1175/T1175,IF(AND(W1175="Hiver",Hierarchisation!U1175&gt;Listes!F1174),F1175/U1175,"non applicable")))</f>
        <v>#N/A</v>
      </c>
      <c r="T1175" s="17" t="e">
        <f>IF(K1175="Centre",VLOOKUP(E1175,effectifs_ete,3,FALSE),IF(Hierarchisation!K1175="Grand Nord",VLOOKUP(Hierarchisation!E1175,effectifs_ete,4,FALSE),IF(Hierarchisation!K1175="Nord Est",VLOOKUP(Hierarchisation!E1175,effectifs_ete,5,FALSE),IF(Hierarchisation!K1175="Nord Ouest",VLOOKUP(Hierarchisation!E1175,effectifs_ete,6,FALSE),IF(Hierarchisation!K1175="Sud Est",VLOOKUP(Hierarchisation!E1175,effectifs_ete,7,FALSE),IF(Hierarchisation!K1175="Sud Ouest",VLOOKUP(Hierarchisation!E1175,effectifs_ete,8,FALSE),"Erreur Région"))))))</f>
        <v>#N/A</v>
      </c>
      <c r="U1175" s="17" t="e">
        <f>IF(K1175="Centre",VLOOKUP(E1175,effectifs_hiver,3,FALSE),IF(Hierarchisation!K1175="Grand Nord",VLOOKUP(Hierarchisation!E1175,effectifs_hiver,4,FALSE),IF(Hierarchisation!K1175="Nord Est",VLOOKUP(Hierarchisation!E1175,effectifs_hiver,5,FALSE),IF(Hierarchisation!K1175="Nord Ouest",VLOOKUP(Hierarchisation!E1175,effectifs_hiver,6,FALSE),IF(Hierarchisation!K1175="Sud Est",VLOOKUP(Hierarchisation!E1175,effectifs_hiver,7,FALSE),IF(Hierarchisation!K1175="Sud Ouest",VLOOKUP(Hierarchisation!E1175,effectifs_hiver,8,FALSE),"Erreur Région"))))))</f>
        <v>#N/A</v>
      </c>
      <c r="V1175" s="17" t="e">
        <f>IF(W1175="Transit","Transit",IF(W1175="hiver",VLOOKUP(E1175,'EFFECTIFS Hiver'!$A:$I,9,FALSE),IF(W1175="été",VLOOKUP(E1175,'EFFECTIFS Eté'!$A:$I,9,FALSE),"Erreur saison")))</f>
        <v>#N/A</v>
      </c>
      <c r="W1175" s="18" t="e">
        <f>VLOOKUP(D1175,Listes!B:C,2,FALSE)</f>
        <v>#N/A</v>
      </c>
    </row>
    <row r="1176" spans="1:23" ht="15.75" customHeight="1">
      <c r="A1176" s="11"/>
      <c r="B1176" s="11"/>
      <c r="C1176" s="11"/>
      <c r="D1176" s="11"/>
      <c r="E1176" s="11"/>
      <c r="F1176" s="11"/>
      <c r="G1176" s="11" t="e">
        <f>VLOOKUP(E1176,TAXONS!B:C,2,FALSE)</f>
        <v>#N/A</v>
      </c>
      <c r="H1176" s="13">
        <f t="shared" si="93"/>
        <v>0</v>
      </c>
      <c r="I1176" s="12" t="e">
        <f t="shared" si="94"/>
        <v>#N/A</v>
      </c>
      <c r="J1176" s="14" t="e">
        <f t="shared" si="95"/>
        <v>#N/A</v>
      </c>
      <c r="K1176" s="15" t="e">
        <f>VLOOKUP(B1176,REGIONS!A:D,4,FALSE)</f>
        <v>#N/A</v>
      </c>
      <c r="L1176" s="19" t="e">
        <f>VLOOKUP(G1176,Sensibilité!$A:$L,12,FALSE)</f>
        <v>#N/A</v>
      </c>
      <c r="M1176" s="19" t="e">
        <f t="shared" si="96"/>
        <v>#N/A</v>
      </c>
      <c r="N1176" s="19" t="e">
        <f t="shared" si="97"/>
        <v>#N/A</v>
      </c>
      <c r="O1176" s="15" t="str">
        <f>IF(D1176=Listes!$B$6,"SWARMING",IF(OR(D1176=Listes!$B$1,D1176=Listes!$B$2,D1176=Listes!$B$5),2,IF(OR(D1176=Listes!$B$3,D1176=Listes!$B$4),1,"erreur colonne D")))</f>
        <v>SWARMING</v>
      </c>
      <c r="P1176" s="15" t="e">
        <f>IF(OR(W1176="Hiver",W1176="Transit"),VLOOKUP(E1176,IC!A:E,4,FALSE),IF(W1176="été",VLOOKUP(E1176,IC!A:E,3,FALSE),"erreur"))</f>
        <v>#N/A</v>
      </c>
      <c r="Q1176" s="15" t="e">
        <f>IF(P1176="NR",0,IF(F1176&lt;5,0,IF(P1176=1,VLOOKUP(F1176,IC!$G$1:$I$8,3,TRUE),
IF(P1176=2,VLOOKUP(F1176,IC!$K$1:$M$8,3,TRUE),
IF(P1176=3,VLOOKUP(F1176,IC!$O$1:$Q$8,3,TRUE),IF(P1176=4,VLOOKUP(F1176,IC!$S$2:$U$9,3,TRUE),
"erreur"))))))</f>
        <v>#N/A</v>
      </c>
      <c r="R1176" s="16" t="e">
        <f>IF(OR(V1176="NA",V1176="Transit",V1176&lt;Listes!$F$1),"non applicable",F1176/V1176)</f>
        <v>#N/A</v>
      </c>
      <c r="S1176" s="16" t="e">
        <f>IF(W1176="Transit","Non applicable",IF(AND(W1176="été",T1176&gt;Listes!F1175),F1176/T1176,IF(AND(W1176="Hiver",Hierarchisation!U1176&gt;Listes!F1175),F1176/U1176,"non applicable")))</f>
        <v>#N/A</v>
      </c>
      <c r="T1176" s="17" t="e">
        <f>IF(K1176="Centre",VLOOKUP(E1176,effectifs_ete,3,FALSE),IF(Hierarchisation!K1176="Grand Nord",VLOOKUP(Hierarchisation!E1176,effectifs_ete,4,FALSE),IF(Hierarchisation!K1176="Nord Est",VLOOKUP(Hierarchisation!E1176,effectifs_ete,5,FALSE),IF(Hierarchisation!K1176="Nord Ouest",VLOOKUP(Hierarchisation!E1176,effectifs_ete,6,FALSE),IF(Hierarchisation!K1176="Sud Est",VLOOKUP(Hierarchisation!E1176,effectifs_ete,7,FALSE),IF(Hierarchisation!K1176="Sud Ouest",VLOOKUP(Hierarchisation!E1176,effectifs_ete,8,FALSE),"Erreur Région"))))))</f>
        <v>#N/A</v>
      </c>
      <c r="U1176" s="17" t="e">
        <f>IF(K1176="Centre",VLOOKUP(E1176,effectifs_hiver,3,FALSE),IF(Hierarchisation!K1176="Grand Nord",VLOOKUP(Hierarchisation!E1176,effectifs_hiver,4,FALSE),IF(Hierarchisation!K1176="Nord Est",VLOOKUP(Hierarchisation!E1176,effectifs_hiver,5,FALSE),IF(Hierarchisation!K1176="Nord Ouest",VLOOKUP(Hierarchisation!E1176,effectifs_hiver,6,FALSE),IF(Hierarchisation!K1176="Sud Est",VLOOKUP(Hierarchisation!E1176,effectifs_hiver,7,FALSE),IF(Hierarchisation!K1176="Sud Ouest",VLOOKUP(Hierarchisation!E1176,effectifs_hiver,8,FALSE),"Erreur Région"))))))</f>
        <v>#N/A</v>
      </c>
      <c r="V1176" s="17" t="e">
        <f>IF(W1176="Transit","Transit",IF(W1176="hiver",VLOOKUP(E1176,'EFFECTIFS Hiver'!$A:$I,9,FALSE),IF(W1176="été",VLOOKUP(E1176,'EFFECTIFS Eté'!$A:$I,9,FALSE),"Erreur saison")))</f>
        <v>#N/A</v>
      </c>
      <c r="W1176" s="18" t="e">
        <f>VLOOKUP(D1176,Listes!B:C,2,FALSE)</f>
        <v>#N/A</v>
      </c>
    </row>
    <row r="1177" spans="1:23" ht="15.75" customHeight="1">
      <c r="A1177" s="11"/>
      <c r="B1177" s="11"/>
      <c r="C1177" s="11"/>
      <c r="D1177" s="11"/>
      <c r="E1177" s="11"/>
      <c r="F1177" s="11"/>
      <c r="G1177" s="11" t="e">
        <f>VLOOKUP(E1177,TAXONS!B:C,2,FALSE)</f>
        <v>#N/A</v>
      </c>
      <c r="H1177" s="13">
        <f t="shared" si="93"/>
        <v>0</v>
      </c>
      <c r="I1177" s="12" t="e">
        <f t="shared" si="94"/>
        <v>#N/A</v>
      </c>
      <c r="J1177" s="14" t="e">
        <f t="shared" si="95"/>
        <v>#N/A</v>
      </c>
      <c r="K1177" s="15" t="e">
        <f>VLOOKUP(B1177,REGIONS!A:D,4,FALSE)</f>
        <v>#N/A</v>
      </c>
      <c r="L1177" s="19" t="e">
        <f>VLOOKUP(G1177,Sensibilité!$A:$L,12,FALSE)</f>
        <v>#N/A</v>
      </c>
      <c r="M1177" s="19" t="e">
        <f t="shared" si="96"/>
        <v>#N/A</v>
      </c>
      <c r="N1177" s="19" t="e">
        <f t="shared" si="97"/>
        <v>#N/A</v>
      </c>
      <c r="O1177" s="15" t="str">
        <f>IF(D1177=Listes!$B$6,"SWARMING",IF(OR(D1177=Listes!$B$1,D1177=Listes!$B$2,D1177=Listes!$B$5),2,IF(OR(D1177=Listes!$B$3,D1177=Listes!$B$4),1,"erreur colonne D")))</f>
        <v>SWARMING</v>
      </c>
      <c r="P1177" s="15" t="e">
        <f>IF(OR(W1177="Hiver",W1177="Transit"),VLOOKUP(E1177,IC!A:E,4,FALSE),IF(W1177="été",VLOOKUP(E1177,IC!A:E,3,FALSE),"erreur"))</f>
        <v>#N/A</v>
      </c>
      <c r="Q1177" s="15" t="e">
        <f>IF(P1177="NR",0,IF(F1177&lt;5,0,IF(P1177=1,VLOOKUP(F1177,IC!$G$1:$I$8,3,TRUE),
IF(P1177=2,VLOOKUP(F1177,IC!$K$1:$M$8,3,TRUE),
IF(P1177=3,VLOOKUP(F1177,IC!$O$1:$Q$8,3,TRUE),IF(P1177=4,VLOOKUP(F1177,IC!$S$2:$U$9,3,TRUE),
"erreur"))))))</f>
        <v>#N/A</v>
      </c>
      <c r="R1177" s="16" t="e">
        <f>IF(OR(V1177="NA",V1177="Transit",V1177&lt;Listes!$F$1),"non applicable",F1177/V1177)</f>
        <v>#N/A</v>
      </c>
      <c r="S1177" s="16" t="e">
        <f>IF(W1177="Transit","Non applicable",IF(AND(W1177="été",T1177&gt;Listes!F1176),F1177/T1177,IF(AND(W1177="Hiver",Hierarchisation!U1177&gt;Listes!F1176),F1177/U1177,"non applicable")))</f>
        <v>#N/A</v>
      </c>
      <c r="T1177" s="17" t="e">
        <f>IF(K1177="Centre",VLOOKUP(E1177,effectifs_ete,3,FALSE),IF(Hierarchisation!K1177="Grand Nord",VLOOKUP(Hierarchisation!E1177,effectifs_ete,4,FALSE),IF(Hierarchisation!K1177="Nord Est",VLOOKUP(Hierarchisation!E1177,effectifs_ete,5,FALSE),IF(Hierarchisation!K1177="Nord Ouest",VLOOKUP(Hierarchisation!E1177,effectifs_ete,6,FALSE),IF(Hierarchisation!K1177="Sud Est",VLOOKUP(Hierarchisation!E1177,effectifs_ete,7,FALSE),IF(Hierarchisation!K1177="Sud Ouest",VLOOKUP(Hierarchisation!E1177,effectifs_ete,8,FALSE),"Erreur Région"))))))</f>
        <v>#N/A</v>
      </c>
      <c r="U1177" s="17" t="e">
        <f>IF(K1177="Centre",VLOOKUP(E1177,effectifs_hiver,3,FALSE),IF(Hierarchisation!K1177="Grand Nord",VLOOKUP(Hierarchisation!E1177,effectifs_hiver,4,FALSE),IF(Hierarchisation!K1177="Nord Est",VLOOKUP(Hierarchisation!E1177,effectifs_hiver,5,FALSE),IF(Hierarchisation!K1177="Nord Ouest",VLOOKUP(Hierarchisation!E1177,effectifs_hiver,6,FALSE),IF(Hierarchisation!K1177="Sud Est",VLOOKUP(Hierarchisation!E1177,effectifs_hiver,7,FALSE),IF(Hierarchisation!K1177="Sud Ouest",VLOOKUP(Hierarchisation!E1177,effectifs_hiver,8,FALSE),"Erreur Région"))))))</f>
        <v>#N/A</v>
      </c>
      <c r="V1177" s="17" t="e">
        <f>IF(W1177="Transit","Transit",IF(W1177="hiver",VLOOKUP(E1177,'EFFECTIFS Hiver'!$A:$I,9,FALSE),IF(W1177="été",VLOOKUP(E1177,'EFFECTIFS Eté'!$A:$I,9,FALSE),"Erreur saison")))</f>
        <v>#N/A</v>
      </c>
      <c r="W1177" s="18" t="e">
        <f>VLOOKUP(D1177,Listes!B:C,2,FALSE)</f>
        <v>#N/A</v>
      </c>
    </row>
    <row r="1178" spans="1:23" ht="15.75" customHeight="1">
      <c r="A1178" s="11"/>
      <c r="B1178" s="11"/>
      <c r="C1178" s="11"/>
      <c r="D1178" s="11"/>
      <c r="E1178" s="11"/>
      <c r="F1178" s="11"/>
      <c r="G1178" s="11" t="e">
        <f>VLOOKUP(E1178,TAXONS!B:C,2,FALSE)</f>
        <v>#N/A</v>
      </c>
      <c r="H1178" s="13">
        <f t="shared" si="93"/>
        <v>0</v>
      </c>
      <c r="I1178" s="12" t="e">
        <f t="shared" si="94"/>
        <v>#N/A</v>
      </c>
      <c r="J1178" s="14" t="e">
        <f t="shared" si="95"/>
        <v>#N/A</v>
      </c>
      <c r="K1178" s="15" t="e">
        <f>VLOOKUP(B1178,REGIONS!A:D,4,FALSE)</f>
        <v>#N/A</v>
      </c>
      <c r="L1178" s="19" t="e">
        <f>VLOOKUP(G1178,Sensibilité!$A:$L,12,FALSE)</f>
        <v>#N/A</v>
      </c>
      <c r="M1178" s="19" t="e">
        <f t="shared" si="96"/>
        <v>#N/A</v>
      </c>
      <c r="N1178" s="19" t="e">
        <f t="shared" si="97"/>
        <v>#N/A</v>
      </c>
      <c r="O1178" s="15" t="str">
        <f>IF(D1178=Listes!$B$6,"SWARMING",IF(OR(D1178=Listes!$B$1,D1178=Listes!$B$2,D1178=Listes!$B$5),2,IF(OR(D1178=Listes!$B$3,D1178=Listes!$B$4),1,"erreur colonne D")))</f>
        <v>SWARMING</v>
      </c>
      <c r="P1178" s="15" t="e">
        <f>IF(OR(W1178="Hiver",W1178="Transit"),VLOOKUP(E1178,IC!A:E,4,FALSE),IF(W1178="été",VLOOKUP(E1178,IC!A:E,3,FALSE),"erreur"))</f>
        <v>#N/A</v>
      </c>
      <c r="Q1178" s="15" t="e">
        <f>IF(P1178="NR",0,IF(F1178&lt;5,0,IF(P1178=1,VLOOKUP(F1178,IC!$G$1:$I$8,3,TRUE),
IF(P1178=2,VLOOKUP(F1178,IC!$K$1:$M$8,3,TRUE),
IF(P1178=3,VLOOKUP(F1178,IC!$O$1:$Q$8,3,TRUE),IF(P1178=4,VLOOKUP(F1178,IC!$S$2:$U$9,3,TRUE),
"erreur"))))))</f>
        <v>#N/A</v>
      </c>
      <c r="R1178" s="16" t="e">
        <f>IF(OR(V1178="NA",V1178="Transit",V1178&lt;Listes!$F$1),"non applicable",F1178/V1178)</f>
        <v>#N/A</v>
      </c>
      <c r="S1178" s="16" t="e">
        <f>IF(W1178="Transit","Non applicable",IF(AND(W1178="été",T1178&gt;Listes!F1177),F1178/T1178,IF(AND(W1178="Hiver",Hierarchisation!U1178&gt;Listes!F1177),F1178/U1178,"non applicable")))</f>
        <v>#N/A</v>
      </c>
      <c r="T1178" s="17" t="e">
        <f>IF(K1178="Centre",VLOOKUP(E1178,effectifs_ete,3,FALSE),IF(Hierarchisation!K1178="Grand Nord",VLOOKUP(Hierarchisation!E1178,effectifs_ete,4,FALSE),IF(Hierarchisation!K1178="Nord Est",VLOOKUP(Hierarchisation!E1178,effectifs_ete,5,FALSE),IF(Hierarchisation!K1178="Nord Ouest",VLOOKUP(Hierarchisation!E1178,effectifs_ete,6,FALSE),IF(Hierarchisation!K1178="Sud Est",VLOOKUP(Hierarchisation!E1178,effectifs_ete,7,FALSE),IF(Hierarchisation!K1178="Sud Ouest",VLOOKUP(Hierarchisation!E1178,effectifs_ete,8,FALSE),"Erreur Région"))))))</f>
        <v>#N/A</v>
      </c>
      <c r="U1178" s="17" t="e">
        <f>IF(K1178="Centre",VLOOKUP(E1178,effectifs_hiver,3,FALSE),IF(Hierarchisation!K1178="Grand Nord",VLOOKUP(Hierarchisation!E1178,effectifs_hiver,4,FALSE),IF(Hierarchisation!K1178="Nord Est",VLOOKUP(Hierarchisation!E1178,effectifs_hiver,5,FALSE),IF(Hierarchisation!K1178="Nord Ouest",VLOOKUP(Hierarchisation!E1178,effectifs_hiver,6,FALSE),IF(Hierarchisation!K1178="Sud Est",VLOOKUP(Hierarchisation!E1178,effectifs_hiver,7,FALSE),IF(Hierarchisation!K1178="Sud Ouest",VLOOKUP(Hierarchisation!E1178,effectifs_hiver,8,FALSE),"Erreur Région"))))))</f>
        <v>#N/A</v>
      </c>
      <c r="V1178" s="17" t="e">
        <f>IF(W1178="Transit","Transit",IF(W1178="hiver",VLOOKUP(E1178,'EFFECTIFS Hiver'!$A:$I,9,FALSE),IF(W1178="été",VLOOKUP(E1178,'EFFECTIFS Eté'!$A:$I,9,FALSE),"Erreur saison")))</f>
        <v>#N/A</v>
      </c>
      <c r="W1178" s="18" t="e">
        <f>VLOOKUP(D1178,Listes!B:C,2,FALSE)</f>
        <v>#N/A</v>
      </c>
    </row>
    <row r="1179" spans="1:23" ht="15.75" customHeight="1">
      <c r="A1179" s="11"/>
      <c r="B1179" s="11"/>
      <c r="C1179" s="11"/>
      <c r="D1179" s="11"/>
      <c r="E1179" s="11"/>
      <c r="F1179" s="11"/>
      <c r="G1179" s="11" t="e">
        <f>VLOOKUP(E1179,TAXONS!B:C,2,FALSE)</f>
        <v>#N/A</v>
      </c>
      <c r="H1179" s="13">
        <f t="shared" si="93"/>
        <v>0</v>
      </c>
      <c r="I1179" s="12" t="e">
        <f t="shared" si="94"/>
        <v>#N/A</v>
      </c>
      <c r="J1179" s="14" t="e">
        <f t="shared" si="95"/>
        <v>#N/A</v>
      </c>
      <c r="K1179" s="15" t="e">
        <f>VLOOKUP(B1179,REGIONS!A:D,4,FALSE)</f>
        <v>#N/A</v>
      </c>
      <c r="L1179" s="19" t="e">
        <f>VLOOKUP(G1179,Sensibilité!$A:$L,12,FALSE)</f>
        <v>#N/A</v>
      </c>
      <c r="M1179" s="19" t="e">
        <f t="shared" si="96"/>
        <v>#N/A</v>
      </c>
      <c r="N1179" s="19" t="e">
        <f t="shared" si="97"/>
        <v>#N/A</v>
      </c>
      <c r="O1179" s="15" t="str">
        <f>IF(D1179=Listes!$B$6,"SWARMING",IF(OR(D1179=Listes!$B$1,D1179=Listes!$B$2,D1179=Listes!$B$5),2,IF(OR(D1179=Listes!$B$3,D1179=Listes!$B$4),1,"erreur colonne D")))</f>
        <v>SWARMING</v>
      </c>
      <c r="P1179" s="15" t="e">
        <f>IF(OR(W1179="Hiver",W1179="Transit"),VLOOKUP(E1179,IC!A:E,4,FALSE),IF(W1179="été",VLOOKUP(E1179,IC!A:E,3,FALSE),"erreur"))</f>
        <v>#N/A</v>
      </c>
      <c r="Q1179" s="15" t="e">
        <f>IF(P1179="NR",0,IF(F1179&lt;5,0,IF(P1179=1,VLOOKUP(F1179,IC!$G$1:$I$8,3,TRUE),
IF(P1179=2,VLOOKUP(F1179,IC!$K$1:$M$8,3,TRUE),
IF(P1179=3,VLOOKUP(F1179,IC!$O$1:$Q$8,3,TRUE),IF(P1179=4,VLOOKUP(F1179,IC!$S$2:$U$9,3,TRUE),
"erreur"))))))</f>
        <v>#N/A</v>
      </c>
      <c r="R1179" s="16" t="e">
        <f>IF(OR(V1179="NA",V1179="Transit",V1179&lt;Listes!$F$1),"non applicable",F1179/V1179)</f>
        <v>#N/A</v>
      </c>
      <c r="S1179" s="16" t="e">
        <f>IF(W1179="Transit","Non applicable",IF(AND(W1179="été",T1179&gt;Listes!F1178),F1179/T1179,IF(AND(W1179="Hiver",Hierarchisation!U1179&gt;Listes!F1178),F1179/U1179,"non applicable")))</f>
        <v>#N/A</v>
      </c>
      <c r="T1179" s="17" t="e">
        <f>IF(K1179="Centre",VLOOKUP(E1179,effectifs_ete,3,FALSE),IF(Hierarchisation!K1179="Grand Nord",VLOOKUP(Hierarchisation!E1179,effectifs_ete,4,FALSE),IF(Hierarchisation!K1179="Nord Est",VLOOKUP(Hierarchisation!E1179,effectifs_ete,5,FALSE),IF(Hierarchisation!K1179="Nord Ouest",VLOOKUP(Hierarchisation!E1179,effectifs_ete,6,FALSE),IF(Hierarchisation!K1179="Sud Est",VLOOKUP(Hierarchisation!E1179,effectifs_ete,7,FALSE),IF(Hierarchisation!K1179="Sud Ouest",VLOOKUP(Hierarchisation!E1179,effectifs_ete,8,FALSE),"Erreur Région"))))))</f>
        <v>#N/A</v>
      </c>
      <c r="U1179" s="17" t="e">
        <f>IF(K1179="Centre",VLOOKUP(E1179,effectifs_hiver,3,FALSE),IF(Hierarchisation!K1179="Grand Nord",VLOOKUP(Hierarchisation!E1179,effectifs_hiver,4,FALSE),IF(Hierarchisation!K1179="Nord Est",VLOOKUP(Hierarchisation!E1179,effectifs_hiver,5,FALSE),IF(Hierarchisation!K1179="Nord Ouest",VLOOKUP(Hierarchisation!E1179,effectifs_hiver,6,FALSE),IF(Hierarchisation!K1179="Sud Est",VLOOKUP(Hierarchisation!E1179,effectifs_hiver,7,FALSE),IF(Hierarchisation!K1179="Sud Ouest",VLOOKUP(Hierarchisation!E1179,effectifs_hiver,8,FALSE),"Erreur Région"))))))</f>
        <v>#N/A</v>
      </c>
      <c r="V1179" s="17" t="e">
        <f>IF(W1179="Transit","Transit",IF(W1179="hiver",VLOOKUP(E1179,'EFFECTIFS Hiver'!$A:$I,9,FALSE),IF(W1179="été",VLOOKUP(E1179,'EFFECTIFS Eté'!$A:$I,9,FALSE),"Erreur saison")))</f>
        <v>#N/A</v>
      </c>
      <c r="W1179" s="18" t="e">
        <f>VLOOKUP(D1179,Listes!B:C,2,FALSE)</f>
        <v>#N/A</v>
      </c>
    </row>
    <row r="1180" spans="1:23" ht="15.75" customHeight="1">
      <c r="A1180" s="11"/>
      <c r="B1180" s="11"/>
      <c r="C1180" s="11"/>
      <c r="D1180" s="11"/>
      <c r="E1180" s="11"/>
      <c r="F1180" s="11"/>
      <c r="G1180" s="11" t="e">
        <f>VLOOKUP(E1180,TAXONS!B:C,2,FALSE)</f>
        <v>#N/A</v>
      </c>
      <c r="H1180" s="13">
        <f t="shared" si="93"/>
        <v>0</v>
      </c>
      <c r="I1180" s="12" t="e">
        <f t="shared" si="94"/>
        <v>#N/A</v>
      </c>
      <c r="J1180" s="14" t="e">
        <f t="shared" si="95"/>
        <v>#N/A</v>
      </c>
      <c r="K1180" s="15" t="e">
        <f>VLOOKUP(B1180,REGIONS!A:D,4,FALSE)</f>
        <v>#N/A</v>
      </c>
      <c r="L1180" s="19" t="e">
        <f>VLOOKUP(G1180,Sensibilité!$A:$L,12,FALSE)</f>
        <v>#N/A</v>
      </c>
      <c r="M1180" s="19" t="e">
        <f t="shared" si="96"/>
        <v>#N/A</v>
      </c>
      <c r="N1180" s="19" t="e">
        <f t="shared" si="97"/>
        <v>#N/A</v>
      </c>
      <c r="O1180" s="15" t="str">
        <f>IF(D1180=Listes!$B$6,"SWARMING",IF(OR(D1180=Listes!$B$1,D1180=Listes!$B$2,D1180=Listes!$B$5),2,IF(OR(D1180=Listes!$B$3,D1180=Listes!$B$4),1,"erreur colonne D")))</f>
        <v>SWARMING</v>
      </c>
      <c r="P1180" s="15" t="e">
        <f>IF(OR(W1180="Hiver",W1180="Transit"),VLOOKUP(E1180,IC!A:E,4,FALSE),IF(W1180="été",VLOOKUP(E1180,IC!A:E,3,FALSE),"erreur"))</f>
        <v>#N/A</v>
      </c>
      <c r="Q1180" s="15" t="e">
        <f>IF(P1180="NR",0,IF(F1180&lt;5,0,IF(P1180=1,VLOOKUP(F1180,IC!$G$1:$I$8,3,TRUE),
IF(P1180=2,VLOOKUP(F1180,IC!$K$1:$M$8,3,TRUE),
IF(P1180=3,VLOOKUP(F1180,IC!$O$1:$Q$8,3,TRUE),IF(P1180=4,VLOOKUP(F1180,IC!$S$2:$U$9,3,TRUE),
"erreur"))))))</f>
        <v>#N/A</v>
      </c>
      <c r="R1180" s="16" t="e">
        <f>IF(OR(V1180="NA",V1180="Transit",V1180&lt;Listes!$F$1),"non applicable",F1180/V1180)</f>
        <v>#N/A</v>
      </c>
      <c r="S1180" s="16" t="e">
        <f>IF(W1180="Transit","Non applicable",IF(AND(W1180="été",T1180&gt;Listes!F1179),F1180/T1180,IF(AND(W1180="Hiver",Hierarchisation!U1180&gt;Listes!F1179),F1180/U1180,"non applicable")))</f>
        <v>#N/A</v>
      </c>
      <c r="T1180" s="17" t="e">
        <f>IF(K1180="Centre",VLOOKUP(E1180,effectifs_ete,3,FALSE),IF(Hierarchisation!K1180="Grand Nord",VLOOKUP(Hierarchisation!E1180,effectifs_ete,4,FALSE),IF(Hierarchisation!K1180="Nord Est",VLOOKUP(Hierarchisation!E1180,effectifs_ete,5,FALSE),IF(Hierarchisation!K1180="Nord Ouest",VLOOKUP(Hierarchisation!E1180,effectifs_ete,6,FALSE),IF(Hierarchisation!K1180="Sud Est",VLOOKUP(Hierarchisation!E1180,effectifs_ete,7,FALSE),IF(Hierarchisation!K1180="Sud Ouest",VLOOKUP(Hierarchisation!E1180,effectifs_ete,8,FALSE),"Erreur Région"))))))</f>
        <v>#N/A</v>
      </c>
      <c r="U1180" s="17" t="e">
        <f>IF(K1180="Centre",VLOOKUP(E1180,effectifs_hiver,3,FALSE),IF(Hierarchisation!K1180="Grand Nord",VLOOKUP(Hierarchisation!E1180,effectifs_hiver,4,FALSE),IF(Hierarchisation!K1180="Nord Est",VLOOKUP(Hierarchisation!E1180,effectifs_hiver,5,FALSE),IF(Hierarchisation!K1180="Nord Ouest",VLOOKUP(Hierarchisation!E1180,effectifs_hiver,6,FALSE),IF(Hierarchisation!K1180="Sud Est",VLOOKUP(Hierarchisation!E1180,effectifs_hiver,7,FALSE),IF(Hierarchisation!K1180="Sud Ouest",VLOOKUP(Hierarchisation!E1180,effectifs_hiver,8,FALSE),"Erreur Région"))))))</f>
        <v>#N/A</v>
      </c>
      <c r="V1180" s="17" t="e">
        <f>IF(W1180="Transit","Transit",IF(W1180="hiver",VLOOKUP(E1180,'EFFECTIFS Hiver'!$A:$I,9,FALSE),IF(W1180="été",VLOOKUP(E1180,'EFFECTIFS Eté'!$A:$I,9,FALSE),"Erreur saison")))</f>
        <v>#N/A</v>
      </c>
      <c r="W1180" s="18" t="e">
        <f>VLOOKUP(D1180,Listes!B:C,2,FALSE)</f>
        <v>#N/A</v>
      </c>
    </row>
    <row r="1181" spans="1:23" ht="15.75" customHeight="1">
      <c r="A1181" s="11"/>
      <c r="B1181" s="11"/>
      <c r="C1181" s="11"/>
      <c r="D1181" s="11"/>
      <c r="E1181" s="11"/>
      <c r="F1181" s="11"/>
      <c r="G1181" s="11" t="e">
        <f>VLOOKUP(E1181,TAXONS!B:C,2,FALSE)</f>
        <v>#N/A</v>
      </c>
      <c r="H1181" s="13">
        <f t="shared" si="93"/>
        <v>0</v>
      </c>
      <c r="I1181" s="12" t="e">
        <f t="shared" si="94"/>
        <v>#N/A</v>
      </c>
      <c r="J1181" s="14" t="e">
        <f t="shared" si="95"/>
        <v>#N/A</v>
      </c>
      <c r="K1181" s="15" t="e">
        <f>VLOOKUP(B1181,REGIONS!A:D,4,FALSE)</f>
        <v>#N/A</v>
      </c>
      <c r="L1181" s="19" t="e">
        <f>VLOOKUP(G1181,Sensibilité!$A:$L,12,FALSE)</f>
        <v>#N/A</v>
      </c>
      <c r="M1181" s="19" t="e">
        <f t="shared" si="96"/>
        <v>#N/A</v>
      </c>
      <c r="N1181" s="19" t="e">
        <f t="shared" si="97"/>
        <v>#N/A</v>
      </c>
      <c r="O1181" s="15" t="str">
        <f>IF(D1181=Listes!$B$6,"SWARMING",IF(OR(D1181=Listes!$B$1,D1181=Listes!$B$2,D1181=Listes!$B$5),2,IF(OR(D1181=Listes!$B$3,D1181=Listes!$B$4),1,"erreur colonne D")))</f>
        <v>SWARMING</v>
      </c>
      <c r="P1181" s="15" t="e">
        <f>IF(OR(W1181="Hiver",W1181="Transit"),VLOOKUP(E1181,IC!A:E,4,FALSE),IF(W1181="été",VLOOKUP(E1181,IC!A:E,3,FALSE),"erreur"))</f>
        <v>#N/A</v>
      </c>
      <c r="Q1181" s="15" t="e">
        <f>IF(P1181="NR",0,IF(F1181&lt;5,0,IF(P1181=1,VLOOKUP(F1181,IC!$G$1:$I$8,3,TRUE),
IF(P1181=2,VLOOKUP(F1181,IC!$K$1:$M$8,3,TRUE),
IF(P1181=3,VLOOKUP(F1181,IC!$O$1:$Q$8,3,TRUE),IF(P1181=4,VLOOKUP(F1181,IC!$S$2:$U$9,3,TRUE),
"erreur"))))))</f>
        <v>#N/A</v>
      </c>
      <c r="R1181" s="16" t="e">
        <f>IF(OR(V1181="NA",V1181="Transit",V1181&lt;Listes!$F$1),"non applicable",F1181/V1181)</f>
        <v>#N/A</v>
      </c>
      <c r="S1181" s="16" t="e">
        <f>IF(W1181="Transit","Non applicable",IF(AND(W1181="été",T1181&gt;Listes!F1180),F1181/T1181,IF(AND(W1181="Hiver",Hierarchisation!U1181&gt;Listes!F1180),F1181/U1181,"non applicable")))</f>
        <v>#N/A</v>
      </c>
      <c r="T1181" s="17" t="e">
        <f>IF(K1181="Centre",VLOOKUP(E1181,effectifs_ete,3,FALSE),IF(Hierarchisation!K1181="Grand Nord",VLOOKUP(Hierarchisation!E1181,effectifs_ete,4,FALSE),IF(Hierarchisation!K1181="Nord Est",VLOOKUP(Hierarchisation!E1181,effectifs_ete,5,FALSE),IF(Hierarchisation!K1181="Nord Ouest",VLOOKUP(Hierarchisation!E1181,effectifs_ete,6,FALSE),IF(Hierarchisation!K1181="Sud Est",VLOOKUP(Hierarchisation!E1181,effectifs_ete,7,FALSE),IF(Hierarchisation!K1181="Sud Ouest",VLOOKUP(Hierarchisation!E1181,effectifs_ete,8,FALSE),"Erreur Région"))))))</f>
        <v>#N/A</v>
      </c>
      <c r="U1181" s="17" t="e">
        <f>IF(K1181="Centre",VLOOKUP(E1181,effectifs_hiver,3,FALSE),IF(Hierarchisation!K1181="Grand Nord",VLOOKUP(Hierarchisation!E1181,effectifs_hiver,4,FALSE),IF(Hierarchisation!K1181="Nord Est",VLOOKUP(Hierarchisation!E1181,effectifs_hiver,5,FALSE),IF(Hierarchisation!K1181="Nord Ouest",VLOOKUP(Hierarchisation!E1181,effectifs_hiver,6,FALSE),IF(Hierarchisation!K1181="Sud Est",VLOOKUP(Hierarchisation!E1181,effectifs_hiver,7,FALSE),IF(Hierarchisation!K1181="Sud Ouest",VLOOKUP(Hierarchisation!E1181,effectifs_hiver,8,FALSE),"Erreur Région"))))))</f>
        <v>#N/A</v>
      </c>
      <c r="V1181" s="17" t="e">
        <f>IF(W1181="Transit","Transit",IF(W1181="hiver",VLOOKUP(E1181,'EFFECTIFS Hiver'!$A:$I,9,FALSE),IF(W1181="été",VLOOKUP(E1181,'EFFECTIFS Eté'!$A:$I,9,FALSE),"Erreur saison")))</f>
        <v>#N/A</v>
      </c>
      <c r="W1181" s="18" t="e">
        <f>VLOOKUP(D1181,Listes!B:C,2,FALSE)</f>
        <v>#N/A</v>
      </c>
    </row>
    <row r="1182" spans="1:23" ht="15.75" customHeight="1">
      <c r="A1182" s="11"/>
      <c r="B1182" s="11"/>
      <c r="C1182" s="11"/>
      <c r="D1182" s="11"/>
      <c r="E1182" s="11"/>
      <c r="F1182" s="11"/>
      <c r="G1182" s="11" t="e">
        <f>VLOOKUP(E1182,TAXONS!B:C,2,FALSE)</f>
        <v>#N/A</v>
      </c>
      <c r="H1182" s="13">
        <f t="shared" si="93"/>
        <v>0</v>
      </c>
      <c r="I1182" s="12" t="e">
        <f t="shared" si="94"/>
        <v>#N/A</v>
      </c>
      <c r="J1182" s="14" t="e">
        <f t="shared" si="95"/>
        <v>#N/A</v>
      </c>
      <c r="K1182" s="15" t="e">
        <f>VLOOKUP(B1182,REGIONS!A:D,4,FALSE)</f>
        <v>#N/A</v>
      </c>
      <c r="L1182" s="19" t="e">
        <f>VLOOKUP(G1182,Sensibilité!$A:$L,12,FALSE)</f>
        <v>#N/A</v>
      </c>
      <c r="M1182" s="19" t="e">
        <f t="shared" si="96"/>
        <v>#N/A</v>
      </c>
      <c r="N1182" s="19" t="e">
        <f t="shared" si="97"/>
        <v>#N/A</v>
      </c>
      <c r="O1182" s="15" t="str">
        <f>IF(D1182=Listes!$B$6,"SWARMING",IF(OR(D1182=Listes!$B$1,D1182=Listes!$B$2,D1182=Listes!$B$5),2,IF(OR(D1182=Listes!$B$3,D1182=Listes!$B$4),1,"erreur colonne D")))</f>
        <v>SWARMING</v>
      </c>
      <c r="P1182" s="15" t="e">
        <f>IF(OR(W1182="Hiver",W1182="Transit"),VLOOKUP(E1182,IC!A:E,4,FALSE),IF(W1182="été",VLOOKUP(E1182,IC!A:E,3,FALSE),"erreur"))</f>
        <v>#N/A</v>
      </c>
      <c r="Q1182" s="15" t="e">
        <f>IF(P1182="NR",0,IF(F1182&lt;5,0,IF(P1182=1,VLOOKUP(F1182,IC!$G$1:$I$8,3,TRUE),
IF(P1182=2,VLOOKUP(F1182,IC!$K$1:$M$8,3,TRUE),
IF(P1182=3,VLOOKUP(F1182,IC!$O$1:$Q$8,3,TRUE),IF(P1182=4,VLOOKUP(F1182,IC!$S$2:$U$9,3,TRUE),
"erreur"))))))</f>
        <v>#N/A</v>
      </c>
      <c r="R1182" s="16" t="e">
        <f>IF(OR(V1182="NA",V1182="Transit",V1182&lt;Listes!$F$1),"non applicable",F1182/V1182)</f>
        <v>#N/A</v>
      </c>
      <c r="S1182" s="16" t="e">
        <f>IF(W1182="Transit","Non applicable",IF(AND(W1182="été",T1182&gt;Listes!F1181),F1182/T1182,IF(AND(W1182="Hiver",Hierarchisation!U1182&gt;Listes!F1181),F1182/U1182,"non applicable")))</f>
        <v>#N/A</v>
      </c>
      <c r="T1182" s="17" t="e">
        <f>IF(K1182="Centre",VLOOKUP(E1182,effectifs_ete,3,FALSE),IF(Hierarchisation!K1182="Grand Nord",VLOOKUP(Hierarchisation!E1182,effectifs_ete,4,FALSE),IF(Hierarchisation!K1182="Nord Est",VLOOKUP(Hierarchisation!E1182,effectifs_ete,5,FALSE),IF(Hierarchisation!K1182="Nord Ouest",VLOOKUP(Hierarchisation!E1182,effectifs_ete,6,FALSE),IF(Hierarchisation!K1182="Sud Est",VLOOKUP(Hierarchisation!E1182,effectifs_ete,7,FALSE),IF(Hierarchisation!K1182="Sud Ouest",VLOOKUP(Hierarchisation!E1182,effectifs_ete,8,FALSE),"Erreur Région"))))))</f>
        <v>#N/A</v>
      </c>
      <c r="U1182" s="17" t="e">
        <f>IF(K1182="Centre",VLOOKUP(E1182,effectifs_hiver,3,FALSE),IF(Hierarchisation!K1182="Grand Nord",VLOOKUP(Hierarchisation!E1182,effectifs_hiver,4,FALSE),IF(Hierarchisation!K1182="Nord Est",VLOOKUP(Hierarchisation!E1182,effectifs_hiver,5,FALSE),IF(Hierarchisation!K1182="Nord Ouest",VLOOKUP(Hierarchisation!E1182,effectifs_hiver,6,FALSE),IF(Hierarchisation!K1182="Sud Est",VLOOKUP(Hierarchisation!E1182,effectifs_hiver,7,FALSE),IF(Hierarchisation!K1182="Sud Ouest",VLOOKUP(Hierarchisation!E1182,effectifs_hiver,8,FALSE),"Erreur Région"))))))</f>
        <v>#N/A</v>
      </c>
      <c r="V1182" s="17" t="e">
        <f>IF(W1182="Transit","Transit",IF(W1182="hiver",VLOOKUP(E1182,'EFFECTIFS Hiver'!$A:$I,9,FALSE),IF(W1182="été",VLOOKUP(E1182,'EFFECTIFS Eté'!$A:$I,9,FALSE),"Erreur saison")))</f>
        <v>#N/A</v>
      </c>
      <c r="W1182" s="18" t="e">
        <f>VLOOKUP(D1182,Listes!B:C,2,FALSE)</f>
        <v>#N/A</v>
      </c>
    </row>
    <row r="1183" spans="1:23" ht="15.75" customHeight="1">
      <c r="A1183" s="11"/>
      <c r="B1183" s="11"/>
      <c r="C1183" s="11"/>
      <c r="D1183" s="11"/>
      <c r="E1183" s="11"/>
      <c r="F1183" s="11"/>
      <c r="G1183" s="11" t="e">
        <f>VLOOKUP(E1183,TAXONS!B:C,2,FALSE)</f>
        <v>#N/A</v>
      </c>
      <c r="H1183" s="13">
        <f t="shared" si="93"/>
        <v>0</v>
      </c>
      <c r="I1183" s="12" t="e">
        <f t="shared" si="94"/>
        <v>#N/A</v>
      </c>
      <c r="J1183" s="14" t="e">
        <f t="shared" si="95"/>
        <v>#N/A</v>
      </c>
      <c r="K1183" s="15" t="e">
        <f>VLOOKUP(B1183,REGIONS!A:D,4,FALSE)</f>
        <v>#N/A</v>
      </c>
      <c r="L1183" s="19" t="e">
        <f>VLOOKUP(G1183,Sensibilité!$A:$L,12,FALSE)</f>
        <v>#N/A</v>
      </c>
      <c r="M1183" s="19" t="e">
        <f t="shared" si="96"/>
        <v>#N/A</v>
      </c>
      <c r="N1183" s="19" t="e">
        <f t="shared" si="97"/>
        <v>#N/A</v>
      </c>
      <c r="O1183" s="15" t="str">
        <f>IF(D1183=Listes!$B$6,"SWARMING",IF(OR(D1183=Listes!$B$1,D1183=Listes!$B$2,D1183=Listes!$B$5),2,IF(OR(D1183=Listes!$B$3,D1183=Listes!$B$4),1,"erreur colonne D")))</f>
        <v>SWARMING</v>
      </c>
      <c r="P1183" s="15" t="e">
        <f>IF(OR(W1183="Hiver",W1183="Transit"),VLOOKUP(E1183,IC!A:E,4,FALSE),IF(W1183="été",VLOOKUP(E1183,IC!A:E,3,FALSE),"erreur"))</f>
        <v>#N/A</v>
      </c>
      <c r="Q1183" s="15" t="e">
        <f>IF(P1183="NR",0,IF(F1183&lt;5,0,IF(P1183=1,VLOOKUP(F1183,IC!$G$1:$I$8,3,TRUE),
IF(P1183=2,VLOOKUP(F1183,IC!$K$1:$M$8,3,TRUE),
IF(P1183=3,VLOOKUP(F1183,IC!$O$1:$Q$8,3,TRUE),IF(P1183=4,VLOOKUP(F1183,IC!$S$2:$U$9,3,TRUE),
"erreur"))))))</f>
        <v>#N/A</v>
      </c>
      <c r="R1183" s="16" t="e">
        <f>IF(OR(V1183="NA",V1183="Transit",V1183&lt;Listes!$F$1),"non applicable",F1183/V1183)</f>
        <v>#N/A</v>
      </c>
      <c r="S1183" s="16" t="e">
        <f>IF(W1183="Transit","Non applicable",IF(AND(W1183="été",T1183&gt;Listes!F1182),F1183/T1183,IF(AND(W1183="Hiver",Hierarchisation!U1183&gt;Listes!F1182),F1183/U1183,"non applicable")))</f>
        <v>#N/A</v>
      </c>
      <c r="T1183" s="17" t="e">
        <f>IF(K1183="Centre",VLOOKUP(E1183,effectifs_ete,3,FALSE),IF(Hierarchisation!K1183="Grand Nord",VLOOKUP(Hierarchisation!E1183,effectifs_ete,4,FALSE),IF(Hierarchisation!K1183="Nord Est",VLOOKUP(Hierarchisation!E1183,effectifs_ete,5,FALSE),IF(Hierarchisation!K1183="Nord Ouest",VLOOKUP(Hierarchisation!E1183,effectifs_ete,6,FALSE),IF(Hierarchisation!K1183="Sud Est",VLOOKUP(Hierarchisation!E1183,effectifs_ete,7,FALSE),IF(Hierarchisation!K1183="Sud Ouest",VLOOKUP(Hierarchisation!E1183,effectifs_ete,8,FALSE),"Erreur Région"))))))</f>
        <v>#N/A</v>
      </c>
      <c r="U1183" s="17" t="e">
        <f>IF(K1183="Centre",VLOOKUP(E1183,effectifs_hiver,3,FALSE),IF(Hierarchisation!K1183="Grand Nord",VLOOKUP(Hierarchisation!E1183,effectifs_hiver,4,FALSE),IF(Hierarchisation!K1183="Nord Est",VLOOKUP(Hierarchisation!E1183,effectifs_hiver,5,FALSE),IF(Hierarchisation!K1183="Nord Ouest",VLOOKUP(Hierarchisation!E1183,effectifs_hiver,6,FALSE),IF(Hierarchisation!K1183="Sud Est",VLOOKUP(Hierarchisation!E1183,effectifs_hiver,7,FALSE),IF(Hierarchisation!K1183="Sud Ouest",VLOOKUP(Hierarchisation!E1183,effectifs_hiver,8,FALSE),"Erreur Région"))))))</f>
        <v>#N/A</v>
      </c>
      <c r="V1183" s="17" t="e">
        <f>IF(W1183="Transit","Transit",IF(W1183="hiver",VLOOKUP(E1183,'EFFECTIFS Hiver'!$A:$I,9,FALSE),IF(W1183="été",VLOOKUP(E1183,'EFFECTIFS Eté'!$A:$I,9,FALSE),"Erreur saison")))</f>
        <v>#N/A</v>
      </c>
      <c r="W1183" s="18" t="e">
        <f>VLOOKUP(D1183,Listes!B:C,2,FALSE)</f>
        <v>#N/A</v>
      </c>
    </row>
    <row r="1184" spans="1:23" ht="15.75" customHeight="1">
      <c r="A1184" s="11"/>
      <c r="B1184" s="11"/>
      <c r="C1184" s="11"/>
      <c r="D1184" s="11"/>
      <c r="E1184" s="11"/>
      <c r="F1184" s="11"/>
      <c r="G1184" s="11" t="e">
        <f>VLOOKUP(E1184,TAXONS!B:C,2,FALSE)</f>
        <v>#N/A</v>
      </c>
      <c r="H1184" s="13">
        <f t="shared" si="93"/>
        <v>0</v>
      </c>
      <c r="I1184" s="12" t="e">
        <f t="shared" si="94"/>
        <v>#N/A</v>
      </c>
      <c r="J1184" s="14" t="e">
        <f t="shared" si="95"/>
        <v>#N/A</v>
      </c>
      <c r="K1184" s="15" t="e">
        <f>VLOOKUP(B1184,REGIONS!A:D,4,FALSE)</f>
        <v>#N/A</v>
      </c>
      <c r="L1184" s="19" t="e">
        <f>VLOOKUP(G1184,Sensibilité!$A:$L,12,FALSE)</f>
        <v>#N/A</v>
      </c>
      <c r="M1184" s="19" t="e">
        <f t="shared" si="96"/>
        <v>#N/A</v>
      </c>
      <c r="N1184" s="19" t="e">
        <f t="shared" si="97"/>
        <v>#N/A</v>
      </c>
      <c r="O1184" s="15" t="str">
        <f>IF(D1184=Listes!$B$6,"SWARMING",IF(OR(D1184=Listes!$B$1,D1184=Listes!$B$2,D1184=Listes!$B$5),2,IF(OR(D1184=Listes!$B$3,D1184=Listes!$B$4),1,"erreur colonne D")))</f>
        <v>SWARMING</v>
      </c>
      <c r="P1184" s="15" t="e">
        <f>IF(OR(W1184="Hiver",W1184="Transit"),VLOOKUP(E1184,IC!A:E,4,FALSE),IF(W1184="été",VLOOKUP(E1184,IC!A:E,3,FALSE),"erreur"))</f>
        <v>#N/A</v>
      </c>
      <c r="Q1184" s="15" t="e">
        <f>IF(P1184="NR",0,IF(F1184&lt;5,0,IF(P1184=1,VLOOKUP(F1184,IC!$G$1:$I$8,3,TRUE),
IF(P1184=2,VLOOKUP(F1184,IC!$K$1:$M$8,3,TRUE),
IF(P1184=3,VLOOKUP(F1184,IC!$O$1:$Q$8,3,TRUE),IF(P1184=4,VLOOKUP(F1184,IC!$S$2:$U$9,3,TRUE),
"erreur"))))))</f>
        <v>#N/A</v>
      </c>
      <c r="R1184" s="16" t="e">
        <f>IF(OR(V1184="NA",V1184="Transit",V1184&lt;Listes!$F$1),"non applicable",F1184/V1184)</f>
        <v>#N/A</v>
      </c>
      <c r="S1184" s="16" t="e">
        <f>IF(W1184="Transit","Non applicable",IF(AND(W1184="été",T1184&gt;Listes!F1183),F1184/T1184,IF(AND(W1184="Hiver",Hierarchisation!U1184&gt;Listes!F1183),F1184/U1184,"non applicable")))</f>
        <v>#N/A</v>
      </c>
      <c r="T1184" s="17" t="e">
        <f>IF(K1184="Centre",VLOOKUP(E1184,effectifs_ete,3,FALSE),IF(Hierarchisation!K1184="Grand Nord",VLOOKUP(Hierarchisation!E1184,effectifs_ete,4,FALSE),IF(Hierarchisation!K1184="Nord Est",VLOOKUP(Hierarchisation!E1184,effectifs_ete,5,FALSE),IF(Hierarchisation!K1184="Nord Ouest",VLOOKUP(Hierarchisation!E1184,effectifs_ete,6,FALSE),IF(Hierarchisation!K1184="Sud Est",VLOOKUP(Hierarchisation!E1184,effectifs_ete,7,FALSE),IF(Hierarchisation!K1184="Sud Ouest",VLOOKUP(Hierarchisation!E1184,effectifs_ete,8,FALSE),"Erreur Région"))))))</f>
        <v>#N/A</v>
      </c>
      <c r="U1184" s="17" t="e">
        <f>IF(K1184="Centre",VLOOKUP(E1184,effectifs_hiver,3,FALSE),IF(Hierarchisation!K1184="Grand Nord",VLOOKUP(Hierarchisation!E1184,effectifs_hiver,4,FALSE),IF(Hierarchisation!K1184="Nord Est",VLOOKUP(Hierarchisation!E1184,effectifs_hiver,5,FALSE),IF(Hierarchisation!K1184="Nord Ouest",VLOOKUP(Hierarchisation!E1184,effectifs_hiver,6,FALSE),IF(Hierarchisation!K1184="Sud Est",VLOOKUP(Hierarchisation!E1184,effectifs_hiver,7,FALSE),IF(Hierarchisation!K1184="Sud Ouest",VLOOKUP(Hierarchisation!E1184,effectifs_hiver,8,FALSE),"Erreur Région"))))))</f>
        <v>#N/A</v>
      </c>
      <c r="V1184" s="17" t="e">
        <f>IF(W1184="Transit","Transit",IF(W1184="hiver",VLOOKUP(E1184,'EFFECTIFS Hiver'!$A:$I,9,FALSE),IF(W1184="été",VLOOKUP(E1184,'EFFECTIFS Eté'!$A:$I,9,FALSE),"Erreur saison")))</f>
        <v>#N/A</v>
      </c>
      <c r="W1184" s="18" t="e">
        <f>VLOOKUP(D1184,Listes!B:C,2,FALSE)</f>
        <v>#N/A</v>
      </c>
    </row>
    <row r="1185" spans="1:23" ht="15.75" customHeight="1">
      <c r="A1185" s="11"/>
      <c r="B1185" s="11"/>
      <c r="C1185" s="11"/>
      <c r="D1185" s="11"/>
      <c r="E1185" s="11"/>
      <c r="F1185" s="11"/>
      <c r="G1185" s="11" t="e">
        <f>VLOOKUP(E1185,TAXONS!B:C,2,FALSE)</f>
        <v>#N/A</v>
      </c>
      <c r="H1185" s="13">
        <f t="shared" si="93"/>
        <v>0</v>
      </c>
      <c r="I1185" s="12" t="e">
        <f t="shared" si="94"/>
        <v>#N/A</v>
      </c>
      <c r="J1185" s="14" t="e">
        <f t="shared" si="95"/>
        <v>#N/A</v>
      </c>
      <c r="K1185" s="15" t="e">
        <f>VLOOKUP(B1185,REGIONS!A:D,4,FALSE)</f>
        <v>#N/A</v>
      </c>
      <c r="L1185" s="19" t="e">
        <f>VLOOKUP(G1185,Sensibilité!$A:$L,12,FALSE)</f>
        <v>#N/A</v>
      </c>
      <c r="M1185" s="19" t="e">
        <f t="shared" si="96"/>
        <v>#N/A</v>
      </c>
      <c r="N1185" s="19" t="e">
        <f t="shared" si="97"/>
        <v>#N/A</v>
      </c>
      <c r="O1185" s="15" t="str">
        <f>IF(D1185=Listes!$B$6,"SWARMING",IF(OR(D1185=Listes!$B$1,D1185=Listes!$B$2,D1185=Listes!$B$5),2,IF(OR(D1185=Listes!$B$3,D1185=Listes!$B$4),1,"erreur colonne D")))</f>
        <v>SWARMING</v>
      </c>
      <c r="P1185" s="15" t="e">
        <f>IF(OR(W1185="Hiver",W1185="Transit"),VLOOKUP(E1185,IC!A:E,4,FALSE),IF(W1185="été",VLOOKUP(E1185,IC!A:E,3,FALSE),"erreur"))</f>
        <v>#N/A</v>
      </c>
      <c r="Q1185" s="15" t="e">
        <f>IF(P1185="NR",0,IF(F1185&lt;5,0,IF(P1185=1,VLOOKUP(F1185,IC!$G$1:$I$8,3,TRUE),
IF(P1185=2,VLOOKUP(F1185,IC!$K$1:$M$8,3,TRUE),
IF(P1185=3,VLOOKUP(F1185,IC!$O$1:$Q$8,3,TRUE),IF(P1185=4,VLOOKUP(F1185,IC!$S$2:$U$9,3,TRUE),
"erreur"))))))</f>
        <v>#N/A</v>
      </c>
      <c r="R1185" s="16" t="e">
        <f>IF(OR(V1185="NA",V1185="Transit",V1185&lt;Listes!$F$1),"non applicable",F1185/V1185)</f>
        <v>#N/A</v>
      </c>
      <c r="S1185" s="16" t="e">
        <f>IF(W1185="Transit","Non applicable",IF(AND(W1185="été",T1185&gt;Listes!F1184),F1185/T1185,IF(AND(W1185="Hiver",Hierarchisation!U1185&gt;Listes!F1184),F1185/U1185,"non applicable")))</f>
        <v>#N/A</v>
      </c>
      <c r="T1185" s="17" t="e">
        <f>IF(K1185="Centre",VLOOKUP(E1185,effectifs_ete,3,FALSE),IF(Hierarchisation!K1185="Grand Nord",VLOOKUP(Hierarchisation!E1185,effectifs_ete,4,FALSE),IF(Hierarchisation!K1185="Nord Est",VLOOKUP(Hierarchisation!E1185,effectifs_ete,5,FALSE),IF(Hierarchisation!K1185="Nord Ouest",VLOOKUP(Hierarchisation!E1185,effectifs_ete,6,FALSE),IF(Hierarchisation!K1185="Sud Est",VLOOKUP(Hierarchisation!E1185,effectifs_ete,7,FALSE),IF(Hierarchisation!K1185="Sud Ouest",VLOOKUP(Hierarchisation!E1185,effectifs_ete,8,FALSE),"Erreur Région"))))))</f>
        <v>#N/A</v>
      </c>
      <c r="U1185" s="17" t="e">
        <f>IF(K1185="Centre",VLOOKUP(E1185,effectifs_hiver,3,FALSE),IF(Hierarchisation!K1185="Grand Nord",VLOOKUP(Hierarchisation!E1185,effectifs_hiver,4,FALSE),IF(Hierarchisation!K1185="Nord Est",VLOOKUP(Hierarchisation!E1185,effectifs_hiver,5,FALSE),IF(Hierarchisation!K1185="Nord Ouest",VLOOKUP(Hierarchisation!E1185,effectifs_hiver,6,FALSE),IF(Hierarchisation!K1185="Sud Est",VLOOKUP(Hierarchisation!E1185,effectifs_hiver,7,FALSE),IF(Hierarchisation!K1185="Sud Ouest",VLOOKUP(Hierarchisation!E1185,effectifs_hiver,8,FALSE),"Erreur Région"))))))</f>
        <v>#N/A</v>
      </c>
      <c r="V1185" s="17" t="e">
        <f>IF(W1185="Transit","Transit",IF(W1185="hiver",VLOOKUP(E1185,'EFFECTIFS Hiver'!$A:$I,9,FALSE),IF(W1185="été",VLOOKUP(E1185,'EFFECTIFS Eté'!$A:$I,9,FALSE),"Erreur saison")))</f>
        <v>#N/A</v>
      </c>
      <c r="W1185" s="18" t="e">
        <f>VLOOKUP(D1185,Listes!B:C,2,FALSE)</f>
        <v>#N/A</v>
      </c>
    </row>
    <row r="1186" spans="1:23" ht="15.75" customHeight="1">
      <c r="A1186" s="11"/>
      <c r="B1186" s="11"/>
      <c r="C1186" s="11"/>
      <c r="D1186" s="11"/>
      <c r="E1186" s="11"/>
      <c r="F1186" s="11"/>
      <c r="G1186" s="11" t="e">
        <f>VLOOKUP(E1186,TAXONS!B:C,2,FALSE)</f>
        <v>#N/A</v>
      </c>
      <c r="H1186" s="13">
        <f t="shared" si="93"/>
        <v>0</v>
      </c>
      <c r="I1186" s="12" t="e">
        <f t="shared" si="94"/>
        <v>#N/A</v>
      </c>
      <c r="J1186" s="14" t="e">
        <f t="shared" si="95"/>
        <v>#N/A</v>
      </c>
      <c r="K1186" s="15" t="e">
        <f>VLOOKUP(B1186,REGIONS!A:D,4,FALSE)</f>
        <v>#N/A</v>
      </c>
      <c r="L1186" s="19" t="e">
        <f>VLOOKUP(G1186,Sensibilité!$A:$L,12,FALSE)</f>
        <v>#N/A</v>
      </c>
      <c r="M1186" s="19" t="e">
        <f t="shared" si="96"/>
        <v>#N/A</v>
      </c>
      <c r="N1186" s="19" t="e">
        <f t="shared" si="97"/>
        <v>#N/A</v>
      </c>
      <c r="O1186" s="15" t="str">
        <f>IF(D1186=Listes!$B$6,"SWARMING",IF(OR(D1186=Listes!$B$1,D1186=Listes!$B$2,D1186=Listes!$B$5),2,IF(OR(D1186=Listes!$B$3,D1186=Listes!$B$4),1,"erreur colonne D")))</f>
        <v>SWARMING</v>
      </c>
      <c r="P1186" s="15" t="e">
        <f>IF(OR(W1186="Hiver",W1186="Transit"),VLOOKUP(E1186,IC!A:E,4,FALSE),IF(W1186="été",VLOOKUP(E1186,IC!A:E,3,FALSE),"erreur"))</f>
        <v>#N/A</v>
      </c>
      <c r="Q1186" s="15" t="e">
        <f>IF(P1186="NR",0,IF(F1186&lt;5,0,IF(P1186=1,VLOOKUP(F1186,IC!$G$1:$I$8,3,TRUE),
IF(P1186=2,VLOOKUP(F1186,IC!$K$1:$M$8,3,TRUE),
IF(P1186=3,VLOOKUP(F1186,IC!$O$1:$Q$8,3,TRUE),IF(P1186=4,VLOOKUP(F1186,IC!$S$2:$U$9,3,TRUE),
"erreur"))))))</f>
        <v>#N/A</v>
      </c>
      <c r="R1186" s="16" t="e">
        <f>IF(OR(V1186="NA",V1186="Transit",V1186&lt;Listes!$F$1),"non applicable",F1186/V1186)</f>
        <v>#N/A</v>
      </c>
      <c r="S1186" s="16" t="e">
        <f>IF(W1186="Transit","Non applicable",IF(AND(W1186="été",T1186&gt;Listes!F1185),F1186/T1186,IF(AND(W1186="Hiver",Hierarchisation!U1186&gt;Listes!F1185),F1186/U1186,"non applicable")))</f>
        <v>#N/A</v>
      </c>
      <c r="T1186" s="17" t="e">
        <f>IF(K1186="Centre",VLOOKUP(E1186,effectifs_ete,3,FALSE),IF(Hierarchisation!K1186="Grand Nord",VLOOKUP(Hierarchisation!E1186,effectifs_ete,4,FALSE),IF(Hierarchisation!K1186="Nord Est",VLOOKUP(Hierarchisation!E1186,effectifs_ete,5,FALSE),IF(Hierarchisation!K1186="Nord Ouest",VLOOKUP(Hierarchisation!E1186,effectifs_ete,6,FALSE),IF(Hierarchisation!K1186="Sud Est",VLOOKUP(Hierarchisation!E1186,effectifs_ete,7,FALSE),IF(Hierarchisation!K1186="Sud Ouest",VLOOKUP(Hierarchisation!E1186,effectifs_ete,8,FALSE),"Erreur Région"))))))</f>
        <v>#N/A</v>
      </c>
      <c r="U1186" s="17" t="e">
        <f>IF(K1186="Centre",VLOOKUP(E1186,effectifs_hiver,3,FALSE),IF(Hierarchisation!K1186="Grand Nord",VLOOKUP(Hierarchisation!E1186,effectifs_hiver,4,FALSE),IF(Hierarchisation!K1186="Nord Est",VLOOKUP(Hierarchisation!E1186,effectifs_hiver,5,FALSE),IF(Hierarchisation!K1186="Nord Ouest",VLOOKUP(Hierarchisation!E1186,effectifs_hiver,6,FALSE),IF(Hierarchisation!K1186="Sud Est",VLOOKUP(Hierarchisation!E1186,effectifs_hiver,7,FALSE),IF(Hierarchisation!K1186="Sud Ouest",VLOOKUP(Hierarchisation!E1186,effectifs_hiver,8,FALSE),"Erreur Région"))))))</f>
        <v>#N/A</v>
      </c>
      <c r="V1186" s="17" t="e">
        <f>IF(W1186="Transit","Transit",IF(W1186="hiver",VLOOKUP(E1186,'EFFECTIFS Hiver'!$A:$I,9,FALSE),IF(W1186="été",VLOOKUP(E1186,'EFFECTIFS Eté'!$A:$I,9,FALSE),"Erreur saison")))</f>
        <v>#N/A</v>
      </c>
      <c r="W1186" s="18" t="e">
        <f>VLOOKUP(D1186,Listes!B:C,2,FALSE)</f>
        <v>#N/A</v>
      </c>
    </row>
    <row r="1187" spans="1:23" ht="15.75" customHeight="1">
      <c r="A1187" s="11"/>
      <c r="B1187" s="11"/>
      <c r="C1187" s="11"/>
      <c r="D1187" s="11"/>
      <c r="E1187" s="11"/>
      <c r="F1187" s="11"/>
      <c r="G1187" s="11" t="e">
        <f>VLOOKUP(E1187,TAXONS!B:C,2,FALSE)</f>
        <v>#N/A</v>
      </c>
      <c r="H1187" s="13">
        <f t="shared" si="93"/>
        <v>0</v>
      </c>
      <c r="I1187" s="12" t="e">
        <f t="shared" si="94"/>
        <v>#N/A</v>
      </c>
      <c r="J1187" s="14" t="e">
        <f t="shared" si="95"/>
        <v>#N/A</v>
      </c>
      <c r="K1187" s="15" t="e">
        <f>VLOOKUP(B1187,REGIONS!A:D,4,FALSE)</f>
        <v>#N/A</v>
      </c>
      <c r="L1187" s="19" t="e">
        <f>VLOOKUP(G1187,Sensibilité!$A:$L,12,FALSE)</f>
        <v>#N/A</v>
      </c>
      <c r="M1187" s="19" t="e">
        <f t="shared" si="96"/>
        <v>#N/A</v>
      </c>
      <c r="N1187" s="19" t="e">
        <f t="shared" si="97"/>
        <v>#N/A</v>
      </c>
      <c r="O1187" s="15" t="str">
        <f>IF(D1187=Listes!$B$6,"SWARMING",IF(OR(D1187=Listes!$B$1,D1187=Listes!$B$2,D1187=Listes!$B$5),2,IF(OR(D1187=Listes!$B$3,D1187=Listes!$B$4),1,"erreur colonne D")))</f>
        <v>SWARMING</v>
      </c>
      <c r="P1187" s="15" t="e">
        <f>IF(OR(W1187="Hiver",W1187="Transit"),VLOOKUP(E1187,IC!A:E,4,FALSE),IF(W1187="été",VLOOKUP(E1187,IC!A:E,3,FALSE),"erreur"))</f>
        <v>#N/A</v>
      </c>
      <c r="Q1187" s="15" t="e">
        <f>IF(P1187="NR",0,IF(F1187&lt;5,0,IF(P1187=1,VLOOKUP(F1187,IC!$G$1:$I$8,3,TRUE),
IF(P1187=2,VLOOKUP(F1187,IC!$K$1:$M$8,3,TRUE),
IF(P1187=3,VLOOKUP(F1187,IC!$O$1:$Q$8,3,TRUE),IF(P1187=4,VLOOKUP(F1187,IC!$S$2:$U$9,3,TRUE),
"erreur"))))))</f>
        <v>#N/A</v>
      </c>
      <c r="R1187" s="16" t="e">
        <f>IF(OR(V1187="NA",V1187="Transit",V1187&lt;Listes!$F$1),"non applicable",F1187/V1187)</f>
        <v>#N/A</v>
      </c>
      <c r="S1187" s="16" t="e">
        <f>IF(W1187="Transit","Non applicable",IF(AND(W1187="été",T1187&gt;Listes!F1186),F1187/T1187,IF(AND(W1187="Hiver",Hierarchisation!U1187&gt;Listes!F1186),F1187/U1187,"non applicable")))</f>
        <v>#N/A</v>
      </c>
      <c r="T1187" s="17" t="e">
        <f>IF(K1187="Centre",VLOOKUP(E1187,effectifs_ete,3,FALSE),IF(Hierarchisation!K1187="Grand Nord",VLOOKUP(Hierarchisation!E1187,effectifs_ete,4,FALSE),IF(Hierarchisation!K1187="Nord Est",VLOOKUP(Hierarchisation!E1187,effectifs_ete,5,FALSE),IF(Hierarchisation!K1187="Nord Ouest",VLOOKUP(Hierarchisation!E1187,effectifs_ete,6,FALSE),IF(Hierarchisation!K1187="Sud Est",VLOOKUP(Hierarchisation!E1187,effectifs_ete,7,FALSE),IF(Hierarchisation!K1187="Sud Ouest",VLOOKUP(Hierarchisation!E1187,effectifs_ete,8,FALSE),"Erreur Région"))))))</f>
        <v>#N/A</v>
      </c>
      <c r="U1187" s="17" t="e">
        <f>IF(K1187="Centre",VLOOKUP(E1187,effectifs_hiver,3,FALSE),IF(Hierarchisation!K1187="Grand Nord",VLOOKUP(Hierarchisation!E1187,effectifs_hiver,4,FALSE),IF(Hierarchisation!K1187="Nord Est",VLOOKUP(Hierarchisation!E1187,effectifs_hiver,5,FALSE),IF(Hierarchisation!K1187="Nord Ouest",VLOOKUP(Hierarchisation!E1187,effectifs_hiver,6,FALSE),IF(Hierarchisation!K1187="Sud Est",VLOOKUP(Hierarchisation!E1187,effectifs_hiver,7,FALSE),IF(Hierarchisation!K1187="Sud Ouest",VLOOKUP(Hierarchisation!E1187,effectifs_hiver,8,FALSE),"Erreur Région"))))))</f>
        <v>#N/A</v>
      </c>
      <c r="V1187" s="17" t="e">
        <f>IF(W1187="Transit","Transit",IF(W1187="hiver",VLOOKUP(E1187,'EFFECTIFS Hiver'!$A:$I,9,FALSE),IF(W1187="été",VLOOKUP(E1187,'EFFECTIFS Eté'!$A:$I,9,FALSE),"Erreur saison")))</f>
        <v>#N/A</v>
      </c>
      <c r="W1187" s="18" t="e">
        <f>VLOOKUP(D1187,Listes!B:C,2,FALSE)</f>
        <v>#N/A</v>
      </c>
    </row>
    <row r="1188" spans="1:23" ht="15.75" customHeight="1">
      <c r="A1188" s="11"/>
      <c r="B1188" s="11"/>
      <c r="C1188" s="11"/>
      <c r="D1188" s="11"/>
      <c r="E1188" s="11"/>
      <c r="F1188" s="11"/>
      <c r="G1188" s="11" t="e">
        <f>VLOOKUP(E1188,TAXONS!B:C,2,FALSE)</f>
        <v>#N/A</v>
      </c>
      <c r="H1188" s="13">
        <f t="shared" si="93"/>
        <v>0</v>
      </c>
      <c r="I1188" s="12" t="e">
        <f t="shared" si="94"/>
        <v>#N/A</v>
      </c>
      <c r="J1188" s="14" t="e">
        <f t="shared" si="95"/>
        <v>#N/A</v>
      </c>
      <c r="K1188" s="15" t="e">
        <f>VLOOKUP(B1188,REGIONS!A:D,4,FALSE)</f>
        <v>#N/A</v>
      </c>
      <c r="L1188" s="19" t="e">
        <f>VLOOKUP(G1188,Sensibilité!$A:$L,12,FALSE)</f>
        <v>#N/A</v>
      </c>
      <c r="M1188" s="19" t="e">
        <f t="shared" si="96"/>
        <v>#N/A</v>
      </c>
      <c r="N1188" s="19" t="e">
        <f t="shared" si="97"/>
        <v>#N/A</v>
      </c>
      <c r="O1188" s="15" t="str">
        <f>IF(D1188=Listes!$B$6,"SWARMING",IF(OR(D1188=Listes!$B$1,D1188=Listes!$B$2,D1188=Listes!$B$5),2,IF(OR(D1188=Listes!$B$3,D1188=Listes!$B$4),1,"erreur colonne D")))</f>
        <v>SWARMING</v>
      </c>
      <c r="P1188" s="15" t="e">
        <f>IF(OR(W1188="Hiver",W1188="Transit"),VLOOKUP(E1188,IC!A:E,4,FALSE),IF(W1188="été",VLOOKUP(E1188,IC!A:E,3,FALSE),"erreur"))</f>
        <v>#N/A</v>
      </c>
      <c r="Q1188" s="15" t="e">
        <f>IF(P1188="NR",0,IF(F1188&lt;5,0,IF(P1188=1,VLOOKUP(F1188,IC!$G$1:$I$8,3,TRUE),
IF(P1188=2,VLOOKUP(F1188,IC!$K$1:$M$8,3,TRUE),
IF(P1188=3,VLOOKUP(F1188,IC!$O$1:$Q$8,3,TRUE),IF(P1188=4,VLOOKUP(F1188,IC!$S$2:$U$9,3,TRUE),
"erreur"))))))</f>
        <v>#N/A</v>
      </c>
      <c r="R1188" s="16" t="e">
        <f>IF(OR(V1188="NA",V1188="Transit",V1188&lt;Listes!$F$1),"non applicable",F1188/V1188)</f>
        <v>#N/A</v>
      </c>
      <c r="S1188" s="16" t="e">
        <f>IF(W1188="Transit","Non applicable",IF(AND(W1188="été",T1188&gt;Listes!F1187),F1188/T1188,IF(AND(W1188="Hiver",Hierarchisation!U1188&gt;Listes!F1187),F1188/U1188,"non applicable")))</f>
        <v>#N/A</v>
      </c>
      <c r="T1188" s="17" t="e">
        <f>IF(K1188="Centre",VLOOKUP(E1188,effectifs_ete,3,FALSE),IF(Hierarchisation!K1188="Grand Nord",VLOOKUP(Hierarchisation!E1188,effectifs_ete,4,FALSE),IF(Hierarchisation!K1188="Nord Est",VLOOKUP(Hierarchisation!E1188,effectifs_ete,5,FALSE),IF(Hierarchisation!K1188="Nord Ouest",VLOOKUP(Hierarchisation!E1188,effectifs_ete,6,FALSE),IF(Hierarchisation!K1188="Sud Est",VLOOKUP(Hierarchisation!E1188,effectifs_ete,7,FALSE),IF(Hierarchisation!K1188="Sud Ouest",VLOOKUP(Hierarchisation!E1188,effectifs_ete,8,FALSE),"Erreur Région"))))))</f>
        <v>#N/A</v>
      </c>
      <c r="U1188" s="17" t="e">
        <f>IF(K1188="Centre",VLOOKUP(E1188,effectifs_hiver,3,FALSE),IF(Hierarchisation!K1188="Grand Nord",VLOOKUP(Hierarchisation!E1188,effectifs_hiver,4,FALSE),IF(Hierarchisation!K1188="Nord Est",VLOOKUP(Hierarchisation!E1188,effectifs_hiver,5,FALSE),IF(Hierarchisation!K1188="Nord Ouest",VLOOKUP(Hierarchisation!E1188,effectifs_hiver,6,FALSE),IF(Hierarchisation!K1188="Sud Est",VLOOKUP(Hierarchisation!E1188,effectifs_hiver,7,FALSE),IF(Hierarchisation!K1188="Sud Ouest",VLOOKUP(Hierarchisation!E1188,effectifs_hiver,8,FALSE),"Erreur Région"))))))</f>
        <v>#N/A</v>
      </c>
      <c r="V1188" s="17" t="e">
        <f>IF(W1188="Transit","Transit",IF(W1188="hiver",VLOOKUP(E1188,'EFFECTIFS Hiver'!$A:$I,9,FALSE),IF(W1188="été",VLOOKUP(E1188,'EFFECTIFS Eté'!$A:$I,9,FALSE),"Erreur saison")))</f>
        <v>#N/A</v>
      </c>
      <c r="W1188" s="18" t="e">
        <f>VLOOKUP(D1188,Listes!B:C,2,FALSE)</f>
        <v>#N/A</v>
      </c>
    </row>
    <row r="1189" spans="1:23" ht="15.75" customHeight="1">
      <c r="A1189" s="11"/>
      <c r="B1189" s="11"/>
      <c r="C1189" s="11"/>
      <c r="D1189" s="11"/>
      <c r="E1189" s="11"/>
      <c r="F1189" s="11"/>
      <c r="G1189" s="11" t="e">
        <f>VLOOKUP(E1189,TAXONS!B:C,2,FALSE)</f>
        <v>#N/A</v>
      </c>
      <c r="H1189" s="13">
        <f t="shared" si="93"/>
        <v>0</v>
      </c>
      <c r="I1189" s="12" t="e">
        <f t="shared" si="94"/>
        <v>#N/A</v>
      </c>
      <c r="J1189" s="14" t="e">
        <f t="shared" si="95"/>
        <v>#N/A</v>
      </c>
      <c r="K1189" s="15" t="e">
        <f>VLOOKUP(B1189,REGIONS!A:D,4,FALSE)</f>
        <v>#N/A</v>
      </c>
      <c r="L1189" s="19" t="e">
        <f>VLOOKUP(G1189,Sensibilité!$A:$L,12,FALSE)</f>
        <v>#N/A</v>
      </c>
      <c r="M1189" s="19" t="e">
        <f t="shared" si="96"/>
        <v>#N/A</v>
      </c>
      <c r="N1189" s="19" t="e">
        <f t="shared" si="97"/>
        <v>#N/A</v>
      </c>
      <c r="O1189" s="15" t="str">
        <f>IF(D1189=Listes!$B$6,"SWARMING",IF(OR(D1189=Listes!$B$1,D1189=Listes!$B$2,D1189=Listes!$B$5),2,IF(OR(D1189=Listes!$B$3,D1189=Listes!$B$4),1,"erreur colonne D")))</f>
        <v>SWARMING</v>
      </c>
      <c r="P1189" s="15" t="e">
        <f>IF(OR(W1189="Hiver",W1189="Transit"),VLOOKUP(E1189,IC!A:E,4,FALSE),IF(W1189="été",VLOOKUP(E1189,IC!A:E,3,FALSE),"erreur"))</f>
        <v>#N/A</v>
      </c>
      <c r="Q1189" s="15" t="e">
        <f>IF(P1189="NR",0,IF(F1189&lt;5,0,IF(P1189=1,VLOOKUP(F1189,IC!$G$1:$I$8,3,TRUE),
IF(P1189=2,VLOOKUP(F1189,IC!$K$1:$M$8,3,TRUE),
IF(P1189=3,VLOOKUP(F1189,IC!$O$1:$Q$8,3,TRUE),IF(P1189=4,VLOOKUP(F1189,IC!$S$2:$U$9,3,TRUE),
"erreur"))))))</f>
        <v>#N/A</v>
      </c>
      <c r="R1189" s="16" t="e">
        <f>IF(OR(V1189="NA",V1189="Transit",V1189&lt;Listes!$F$1),"non applicable",F1189/V1189)</f>
        <v>#N/A</v>
      </c>
      <c r="S1189" s="16" t="e">
        <f>IF(W1189="Transit","Non applicable",IF(AND(W1189="été",T1189&gt;Listes!F1188),F1189/T1189,IF(AND(W1189="Hiver",Hierarchisation!U1189&gt;Listes!F1188),F1189/U1189,"non applicable")))</f>
        <v>#N/A</v>
      </c>
      <c r="T1189" s="17" t="e">
        <f>IF(K1189="Centre",VLOOKUP(E1189,effectifs_ete,3,FALSE),IF(Hierarchisation!K1189="Grand Nord",VLOOKUP(Hierarchisation!E1189,effectifs_ete,4,FALSE),IF(Hierarchisation!K1189="Nord Est",VLOOKUP(Hierarchisation!E1189,effectifs_ete,5,FALSE),IF(Hierarchisation!K1189="Nord Ouest",VLOOKUP(Hierarchisation!E1189,effectifs_ete,6,FALSE),IF(Hierarchisation!K1189="Sud Est",VLOOKUP(Hierarchisation!E1189,effectifs_ete,7,FALSE),IF(Hierarchisation!K1189="Sud Ouest",VLOOKUP(Hierarchisation!E1189,effectifs_ete,8,FALSE),"Erreur Région"))))))</f>
        <v>#N/A</v>
      </c>
      <c r="U1189" s="17" t="e">
        <f>IF(K1189="Centre",VLOOKUP(E1189,effectifs_hiver,3,FALSE),IF(Hierarchisation!K1189="Grand Nord",VLOOKUP(Hierarchisation!E1189,effectifs_hiver,4,FALSE),IF(Hierarchisation!K1189="Nord Est",VLOOKUP(Hierarchisation!E1189,effectifs_hiver,5,FALSE),IF(Hierarchisation!K1189="Nord Ouest",VLOOKUP(Hierarchisation!E1189,effectifs_hiver,6,FALSE),IF(Hierarchisation!K1189="Sud Est",VLOOKUP(Hierarchisation!E1189,effectifs_hiver,7,FALSE),IF(Hierarchisation!K1189="Sud Ouest",VLOOKUP(Hierarchisation!E1189,effectifs_hiver,8,FALSE),"Erreur Région"))))))</f>
        <v>#N/A</v>
      </c>
      <c r="V1189" s="17" t="e">
        <f>IF(W1189="Transit","Transit",IF(W1189="hiver",VLOOKUP(E1189,'EFFECTIFS Hiver'!$A:$I,9,FALSE),IF(W1189="été",VLOOKUP(E1189,'EFFECTIFS Eté'!$A:$I,9,FALSE),"Erreur saison")))</f>
        <v>#N/A</v>
      </c>
      <c r="W1189" s="18" t="e">
        <f>VLOOKUP(D1189,Listes!B:C,2,FALSE)</f>
        <v>#N/A</v>
      </c>
    </row>
    <row r="1190" spans="1:23" ht="15.75" customHeight="1">
      <c r="A1190" s="11"/>
      <c r="B1190" s="11"/>
      <c r="C1190" s="11"/>
      <c r="D1190" s="11"/>
      <c r="E1190" s="11"/>
      <c r="F1190" s="11"/>
      <c r="G1190" s="11" t="e">
        <f>VLOOKUP(E1190,TAXONS!B:C,2,FALSE)</f>
        <v>#N/A</v>
      </c>
      <c r="H1190" s="13">
        <f t="shared" si="93"/>
        <v>0</v>
      </c>
      <c r="I1190" s="12" t="e">
        <f t="shared" si="94"/>
        <v>#N/A</v>
      </c>
      <c r="J1190" s="14" t="e">
        <f t="shared" si="95"/>
        <v>#N/A</v>
      </c>
      <c r="K1190" s="15" t="e">
        <f>VLOOKUP(B1190,REGIONS!A:D,4,FALSE)</f>
        <v>#N/A</v>
      </c>
      <c r="L1190" s="19" t="e">
        <f>VLOOKUP(G1190,Sensibilité!$A:$L,12,FALSE)</f>
        <v>#N/A</v>
      </c>
      <c r="M1190" s="19" t="e">
        <f t="shared" si="96"/>
        <v>#N/A</v>
      </c>
      <c r="N1190" s="19" t="e">
        <f t="shared" si="97"/>
        <v>#N/A</v>
      </c>
      <c r="O1190" s="15" t="str">
        <f>IF(D1190=Listes!$B$6,"SWARMING",IF(OR(D1190=Listes!$B$1,D1190=Listes!$B$2,D1190=Listes!$B$5),2,IF(OR(D1190=Listes!$B$3,D1190=Listes!$B$4),1,"erreur colonne D")))</f>
        <v>SWARMING</v>
      </c>
      <c r="P1190" s="15" t="e">
        <f>IF(OR(W1190="Hiver",W1190="Transit"),VLOOKUP(E1190,IC!A:E,4,FALSE),IF(W1190="été",VLOOKUP(E1190,IC!A:E,3,FALSE),"erreur"))</f>
        <v>#N/A</v>
      </c>
      <c r="Q1190" s="15" t="e">
        <f>IF(P1190="NR",0,IF(F1190&lt;5,0,IF(P1190=1,VLOOKUP(F1190,IC!$G$1:$I$8,3,TRUE),
IF(P1190=2,VLOOKUP(F1190,IC!$K$1:$M$8,3,TRUE),
IF(P1190=3,VLOOKUP(F1190,IC!$O$1:$Q$8,3,TRUE),IF(P1190=4,VLOOKUP(F1190,IC!$S$2:$U$9,3,TRUE),
"erreur"))))))</f>
        <v>#N/A</v>
      </c>
      <c r="R1190" s="16" t="e">
        <f>IF(OR(V1190="NA",V1190="Transit",V1190&lt;Listes!$F$1),"non applicable",F1190/V1190)</f>
        <v>#N/A</v>
      </c>
      <c r="S1190" s="16" t="e">
        <f>IF(W1190="Transit","Non applicable",IF(AND(W1190="été",T1190&gt;Listes!F1189),F1190/T1190,IF(AND(W1190="Hiver",Hierarchisation!U1190&gt;Listes!F1189),F1190/U1190,"non applicable")))</f>
        <v>#N/A</v>
      </c>
      <c r="T1190" s="17" t="e">
        <f>IF(K1190="Centre",VLOOKUP(E1190,effectifs_ete,3,FALSE),IF(Hierarchisation!K1190="Grand Nord",VLOOKUP(Hierarchisation!E1190,effectifs_ete,4,FALSE),IF(Hierarchisation!K1190="Nord Est",VLOOKUP(Hierarchisation!E1190,effectifs_ete,5,FALSE),IF(Hierarchisation!K1190="Nord Ouest",VLOOKUP(Hierarchisation!E1190,effectifs_ete,6,FALSE),IF(Hierarchisation!K1190="Sud Est",VLOOKUP(Hierarchisation!E1190,effectifs_ete,7,FALSE),IF(Hierarchisation!K1190="Sud Ouest",VLOOKUP(Hierarchisation!E1190,effectifs_ete,8,FALSE),"Erreur Région"))))))</f>
        <v>#N/A</v>
      </c>
      <c r="U1190" s="17" t="e">
        <f>IF(K1190="Centre",VLOOKUP(E1190,effectifs_hiver,3,FALSE),IF(Hierarchisation!K1190="Grand Nord",VLOOKUP(Hierarchisation!E1190,effectifs_hiver,4,FALSE),IF(Hierarchisation!K1190="Nord Est",VLOOKUP(Hierarchisation!E1190,effectifs_hiver,5,FALSE),IF(Hierarchisation!K1190="Nord Ouest",VLOOKUP(Hierarchisation!E1190,effectifs_hiver,6,FALSE),IF(Hierarchisation!K1190="Sud Est",VLOOKUP(Hierarchisation!E1190,effectifs_hiver,7,FALSE),IF(Hierarchisation!K1190="Sud Ouest",VLOOKUP(Hierarchisation!E1190,effectifs_hiver,8,FALSE),"Erreur Région"))))))</f>
        <v>#N/A</v>
      </c>
      <c r="V1190" s="17" t="e">
        <f>IF(W1190="Transit","Transit",IF(W1190="hiver",VLOOKUP(E1190,'EFFECTIFS Hiver'!$A:$I,9,FALSE),IF(W1190="été",VLOOKUP(E1190,'EFFECTIFS Eté'!$A:$I,9,FALSE),"Erreur saison")))</f>
        <v>#N/A</v>
      </c>
      <c r="W1190" s="18" t="e">
        <f>VLOOKUP(D1190,Listes!B:C,2,FALSE)</f>
        <v>#N/A</v>
      </c>
    </row>
    <row r="1191" spans="1:23" ht="15.75" customHeight="1">
      <c r="A1191" s="11"/>
      <c r="B1191" s="11"/>
      <c r="C1191" s="11"/>
      <c r="D1191" s="11"/>
      <c r="E1191" s="11"/>
      <c r="F1191" s="11"/>
      <c r="G1191" s="11" t="e">
        <f>VLOOKUP(E1191,TAXONS!B:C,2,FALSE)</f>
        <v>#N/A</v>
      </c>
      <c r="H1191" s="13">
        <f t="shared" si="93"/>
        <v>0</v>
      </c>
      <c r="I1191" s="12" t="e">
        <f t="shared" si="94"/>
        <v>#N/A</v>
      </c>
      <c r="J1191" s="14" t="e">
        <f t="shared" si="95"/>
        <v>#N/A</v>
      </c>
      <c r="K1191" s="15" t="e">
        <f>VLOOKUP(B1191,REGIONS!A:D,4,FALSE)</f>
        <v>#N/A</v>
      </c>
      <c r="L1191" s="19" t="e">
        <f>VLOOKUP(G1191,Sensibilité!$A:$L,12,FALSE)</f>
        <v>#N/A</v>
      </c>
      <c r="M1191" s="19" t="e">
        <f t="shared" si="96"/>
        <v>#N/A</v>
      </c>
      <c r="N1191" s="19" t="e">
        <f t="shared" si="97"/>
        <v>#N/A</v>
      </c>
      <c r="O1191" s="15" t="str">
        <f>IF(D1191=Listes!$B$6,"SWARMING",IF(OR(D1191=Listes!$B$1,D1191=Listes!$B$2,D1191=Listes!$B$5),2,IF(OR(D1191=Listes!$B$3,D1191=Listes!$B$4),1,"erreur colonne D")))</f>
        <v>SWARMING</v>
      </c>
      <c r="P1191" s="15" t="e">
        <f>IF(OR(W1191="Hiver",W1191="Transit"),VLOOKUP(E1191,IC!A:E,4,FALSE),IF(W1191="été",VLOOKUP(E1191,IC!A:E,3,FALSE),"erreur"))</f>
        <v>#N/A</v>
      </c>
      <c r="Q1191" s="15" t="e">
        <f>IF(P1191="NR",0,IF(F1191&lt;5,0,IF(P1191=1,VLOOKUP(F1191,IC!$G$1:$I$8,3,TRUE),
IF(P1191=2,VLOOKUP(F1191,IC!$K$1:$M$8,3,TRUE),
IF(P1191=3,VLOOKUP(F1191,IC!$O$1:$Q$8,3,TRUE),IF(P1191=4,VLOOKUP(F1191,IC!$S$2:$U$9,3,TRUE),
"erreur"))))))</f>
        <v>#N/A</v>
      </c>
      <c r="R1191" s="16" t="e">
        <f>IF(OR(V1191="NA",V1191="Transit",V1191&lt;Listes!$F$1),"non applicable",F1191/V1191)</f>
        <v>#N/A</v>
      </c>
      <c r="S1191" s="16" t="e">
        <f>IF(W1191="Transit","Non applicable",IF(AND(W1191="été",T1191&gt;Listes!F1190),F1191/T1191,IF(AND(W1191="Hiver",Hierarchisation!U1191&gt;Listes!F1190),F1191/U1191,"non applicable")))</f>
        <v>#N/A</v>
      </c>
      <c r="T1191" s="17" t="e">
        <f>IF(K1191="Centre",VLOOKUP(E1191,effectifs_ete,3,FALSE),IF(Hierarchisation!K1191="Grand Nord",VLOOKUP(Hierarchisation!E1191,effectifs_ete,4,FALSE),IF(Hierarchisation!K1191="Nord Est",VLOOKUP(Hierarchisation!E1191,effectifs_ete,5,FALSE),IF(Hierarchisation!K1191="Nord Ouest",VLOOKUP(Hierarchisation!E1191,effectifs_ete,6,FALSE),IF(Hierarchisation!K1191="Sud Est",VLOOKUP(Hierarchisation!E1191,effectifs_ete,7,FALSE),IF(Hierarchisation!K1191="Sud Ouest",VLOOKUP(Hierarchisation!E1191,effectifs_ete,8,FALSE),"Erreur Région"))))))</f>
        <v>#N/A</v>
      </c>
      <c r="U1191" s="17" t="e">
        <f>IF(K1191="Centre",VLOOKUP(E1191,effectifs_hiver,3,FALSE),IF(Hierarchisation!K1191="Grand Nord",VLOOKUP(Hierarchisation!E1191,effectifs_hiver,4,FALSE),IF(Hierarchisation!K1191="Nord Est",VLOOKUP(Hierarchisation!E1191,effectifs_hiver,5,FALSE),IF(Hierarchisation!K1191="Nord Ouest",VLOOKUP(Hierarchisation!E1191,effectifs_hiver,6,FALSE),IF(Hierarchisation!K1191="Sud Est",VLOOKUP(Hierarchisation!E1191,effectifs_hiver,7,FALSE),IF(Hierarchisation!K1191="Sud Ouest",VLOOKUP(Hierarchisation!E1191,effectifs_hiver,8,FALSE),"Erreur Région"))))))</f>
        <v>#N/A</v>
      </c>
      <c r="V1191" s="17" t="e">
        <f>IF(W1191="Transit","Transit",IF(W1191="hiver",VLOOKUP(E1191,'EFFECTIFS Hiver'!$A:$I,9,FALSE),IF(W1191="été",VLOOKUP(E1191,'EFFECTIFS Eté'!$A:$I,9,FALSE),"Erreur saison")))</f>
        <v>#N/A</v>
      </c>
      <c r="W1191" s="18" t="e">
        <f>VLOOKUP(D1191,Listes!B:C,2,FALSE)</f>
        <v>#N/A</v>
      </c>
    </row>
    <row r="1192" spans="1:23" ht="15.75" customHeight="1">
      <c r="A1192" s="11"/>
      <c r="B1192" s="11"/>
      <c r="C1192" s="11"/>
      <c r="D1192" s="11"/>
      <c r="E1192" s="11"/>
      <c r="F1192" s="11"/>
      <c r="G1192" s="11" t="e">
        <f>VLOOKUP(E1192,TAXONS!B:C,2,FALSE)</f>
        <v>#N/A</v>
      </c>
      <c r="H1192" s="13">
        <f t="shared" si="93"/>
        <v>0</v>
      </c>
      <c r="I1192" s="12" t="e">
        <f t="shared" si="94"/>
        <v>#N/A</v>
      </c>
      <c r="J1192" s="14" t="e">
        <f t="shared" si="95"/>
        <v>#N/A</v>
      </c>
      <c r="K1192" s="15" t="e">
        <f>VLOOKUP(B1192,REGIONS!A:D,4,FALSE)</f>
        <v>#N/A</v>
      </c>
      <c r="L1192" s="19" t="e">
        <f>VLOOKUP(G1192,Sensibilité!$A:$L,12,FALSE)</f>
        <v>#N/A</v>
      </c>
      <c r="M1192" s="19" t="e">
        <f t="shared" si="96"/>
        <v>#N/A</v>
      </c>
      <c r="N1192" s="19" t="e">
        <f t="shared" si="97"/>
        <v>#N/A</v>
      </c>
      <c r="O1192" s="15" t="str">
        <f>IF(D1192=Listes!$B$6,"SWARMING",IF(OR(D1192=Listes!$B$1,D1192=Listes!$B$2,D1192=Listes!$B$5),2,IF(OR(D1192=Listes!$B$3,D1192=Listes!$B$4),1,"erreur colonne D")))</f>
        <v>SWARMING</v>
      </c>
      <c r="P1192" s="15" t="e">
        <f>IF(OR(W1192="Hiver",W1192="Transit"),VLOOKUP(E1192,IC!A:E,4,FALSE),IF(W1192="été",VLOOKUP(E1192,IC!A:E,3,FALSE),"erreur"))</f>
        <v>#N/A</v>
      </c>
      <c r="Q1192" s="15" t="e">
        <f>IF(P1192="NR",0,IF(F1192&lt;5,0,IF(P1192=1,VLOOKUP(F1192,IC!$G$1:$I$8,3,TRUE),
IF(P1192=2,VLOOKUP(F1192,IC!$K$1:$M$8,3,TRUE),
IF(P1192=3,VLOOKUP(F1192,IC!$O$1:$Q$8,3,TRUE),IF(P1192=4,VLOOKUP(F1192,IC!$S$2:$U$9,3,TRUE),
"erreur"))))))</f>
        <v>#N/A</v>
      </c>
      <c r="R1192" s="16" t="e">
        <f>IF(OR(V1192="NA",V1192="Transit",V1192&lt;Listes!$F$1),"non applicable",F1192/V1192)</f>
        <v>#N/A</v>
      </c>
      <c r="S1192" s="16" t="e">
        <f>IF(W1192="Transit","Non applicable",IF(AND(W1192="été",T1192&gt;Listes!F1191),F1192/T1192,IF(AND(W1192="Hiver",Hierarchisation!U1192&gt;Listes!F1191),F1192/U1192,"non applicable")))</f>
        <v>#N/A</v>
      </c>
      <c r="T1192" s="17" t="e">
        <f>IF(K1192="Centre",VLOOKUP(E1192,effectifs_ete,3,FALSE),IF(Hierarchisation!K1192="Grand Nord",VLOOKUP(Hierarchisation!E1192,effectifs_ete,4,FALSE),IF(Hierarchisation!K1192="Nord Est",VLOOKUP(Hierarchisation!E1192,effectifs_ete,5,FALSE),IF(Hierarchisation!K1192="Nord Ouest",VLOOKUP(Hierarchisation!E1192,effectifs_ete,6,FALSE),IF(Hierarchisation!K1192="Sud Est",VLOOKUP(Hierarchisation!E1192,effectifs_ete,7,FALSE),IF(Hierarchisation!K1192="Sud Ouest",VLOOKUP(Hierarchisation!E1192,effectifs_ete,8,FALSE),"Erreur Région"))))))</f>
        <v>#N/A</v>
      </c>
      <c r="U1192" s="17" t="e">
        <f>IF(K1192="Centre",VLOOKUP(E1192,effectifs_hiver,3,FALSE),IF(Hierarchisation!K1192="Grand Nord",VLOOKUP(Hierarchisation!E1192,effectifs_hiver,4,FALSE),IF(Hierarchisation!K1192="Nord Est",VLOOKUP(Hierarchisation!E1192,effectifs_hiver,5,FALSE),IF(Hierarchisation!K1192="Nord Ouest",VLOOKUP(Hierarchisation!E1192,effectifs_hiver,6,FALSE),IF(Hierarchisation!K1192="Sud Est",VLOOKUP(Hierarchisation!E1192,effectifs_hiver,7,FALSE),IF(Hierarchisation!K1192="Sud Ouest",VLOOKUP(Hierarchisation!E1192,effectifs_hiver,8,FALSE),"Erreur Région"))))))</f>
        <v>#N/A</v>
      </c>
      <c r="V1192" s="17" t="e">
        <f>IF(W1192="Transit","Transit",IF(W1192="hiver",VLOOKUP(E1192,'EFFECTIFS Hiver'!$A:$I,9,FALSE),IF(W1192="été",VLOOKUP(E1192,'EFFECTIFS Eté'!$A:$I,9,FALSE),"Erreur saison")))</f>
        <v>#N/A</v>
      </c>
      <c r="W1192" s="18" t="e">
        <f>VLOOKUP(D1192,Listes!B:C,2,FALSE)</f>
        <v>#N/A</v>
      </c>
    </row>
    <row r="1193" spans="1:23" ht="15.75" customHeight="1">
      <c r="A1193" s="11"/>
      <c r="B1193" s="11"/>
      <c r="C1193" s="11"/>
      <c r="D1193" s="11"/>
      <c r="E1193" s="11"/>
      <c r="F1193" s="11"/>
      <c r="G1193" s="11" t="e">
        <f>VLOOKUP(E1193,TAXONS!B:C,2,FALSE)</f>
        <v>#N/A</v>
      </c>
      <c r="H1193" s="13">
        <f t="shared" si="93"/>
        <v>0</v>
      </c>
      <c r="I1193" s="12" t="e">
        <f t="shared" si="94"/>
        <v>#N/A</v>
      </c>
      <c r="J1193" s="14" t="e">
        <f t="shared" si="95"/>
        <v>#N/A</v>
      </c>
      <c r="K1193" s="15" t="e">
        <f>VLOOKUP(B1193,REGIONS!A:D,4,FALSE)</f>
        <v>#N/A</v>
      </c>
      <c r="L1193" s="19" t="e">
        <f>VLOOKUP(G1193,Sensibilité!$A:$L,12,FALSE)</f>
        <v>#N/A</v>
      </c>
      <c r="M1193" s="19" t="e">
        <f t="shared" si="96"/>
        <v>#N/A</v>
      </c>
      <c r="N1193" s="19" t="e">
        <f t="shared" si="97"/>
        <v>#N/A</v>
      </c>
      <c r="O1193" s="15" t="str">
        <f>IF(D1193=Listes!$B$6,"SWARMING",IF(OR(D1193=Listes!$B$1,D1193=Listes!$B$2,D1193=Listes!$B$5),2,IF(OR(D1193=Listes!$B$3,D1193=Listes!$B$4),1,"erreur colonne D")))</f>
        <v>SWARMING</v>
      </c>
      <c r="P1193" s="15" t="e">
        <f>IF(OR(W1193="Hiver",W1193="Transit"),VLOOKUP(E1193,IC!A:E,4,FALSE),IF(W1193="été",VLOOKUP(E1193,IC!A:E,3,FALSE),"erreur"))</f>
        <v>#N/A</v>
      </c>
      <c r="Q1193" s="15" t="e">
        <f>IF(P1193="NR",0,IF(F1193&lt;5,0,IF(P1193=1,VLOOKUP(F1193,IC!$G$1:$I$8,3,TRUE),
IF(P1193=2,VLOOKUP(F1193,IC!$K$1:$M$8,3,TRUE),
IF(P1193=3,VLOOKUP(F1193,IC!$O$1:$Q$8,3,TRUE),IF(P1193=4,VLOOKUP(F1193,IC!$S$2:$U$9,3,TRUE),
"erreur"))))))</f>
        <v>#N/A</v>
      </c>
      <c r="R1193" s="16" t="e">
        <f>IF(OR(V1193="NA",V1193="Transit",V1193&lt;Listes!$F$1),"non applicable",F1193/V1193)</f>
        <v>#N/A</v>
      </c>
      <c r="S1193" s="16" t="e">
        <f>IF(W1193="Transit","Non applicable",IF(AND(W1193="été",T1193&gt;Listes!F1192),F1193/T1193,IF(AND(W1193="Hiver",Hierarchisation!U1193&gt;Listes!F1192),F1193/U1193,"non applicable")))</f>
        <v>#N/A</v>
      </c>
      <c r="T1193" s="17" t="e">
        <f>IF(K1193="Centre",VLOOKUP(E1193,effectifs_ete,3,FALSE),IF(Hierarchisation!K1193="Grand Nord",VLOOKUP(Hierarchisation!E1193,effectifs_ete,4,FALSE),IF(Hierarchisation!K1193="Nord Est",VLOOKUP(Hierarchisation!E1193,effectifs_ete,5,FALSE),IF(Hierarchisation!K1193="Nord Ouest",VLOOKUP(Hierarchisation!E1193,effectifs_ete,6,FALSE),IF(Hierarchisation!K1193="Sud Est",VLOOKUP(Hierarchisation!E1193,effectifs_ete,7,FALSE),IF(Hierarchisation!K1193="Sud Ouest",VLOOKUP(Hierarchisation!E1193,effectifs_ete,8,FALSE),"Erreur Région"))))))</f>
        <v>#N/A</v>
      </c>
      <c r="U1193" s="17" t="e">
        <f>IF(K1193="Centre",VLOOKUP(E1193,effectifs_hiver,3,FALSE),IF(Hierarchisation!K1193="Grand Nord",VLOOKUP(Hierarchisation!E1193,effectifs_hiver,4,FALSE),IF(Hierarchisation!K1193="Nord Est",VLOOKUP(Hierarchisation!E1193,effectifs_hiver,5,FALSE),IF(Hierarchisation!K1193="Nord Ouest",VLOOKUP(Hierarchisation!E1193,effectifs_hiver,6,FALSE),IF(Hierarchisation!K1193="Sud Est",VLOOKUP(Hierarchisation!E1193,effectifs_hiver,7,FALSE),IF(Hierarchisation!K1193="Sud Ouest",VLOOKUP(Hierarchisation!E1193,effectifs_hiver,8,FALSE),"Erreur Région"))))))</f>
        <v>#N/A</v>
      </c>
      <c r="V1193" s="17" t="e">
        <f>IF(W1193="Transit","Transit",IF(W1193="hiver",VLOOKUP(E1193,'EFFECTIFS Hiver'!$A:$I,9,FALSE),IF(W1193="été",VLOOKUP(E1193,'EFFECTIFS Eté'!$A:$I,9,FALSE),"Erreur saison")))</f>
        <v>#N/A</v>
      </c>
      <c r="W1193" s="18" t="e">
        <f>VLOOKUP(D1193,Listes!B:C,2,FALSE)</f>
        <v>#N/A</v>
      </c>
    </row>
    <row r="1194" spans="1:23" ht="15.75" customHeight="1">
      <c r="A1194" s="11"/>
      <c r="B1194" s="11"/>
      <c r="C1194" s="11"/>
      <c r="D1194" s="11"/>
      <c r="E1194" s="11"/>
      <c r="F1194" s="11"/>
      <c r="G1194" s="11" t="e">
        <f>VLOOKUP(E1194,TAXONS!B:C,2,FALSE)</f>
        <v>#N/A</v>
      </c>
      <c r="H1194" s="13">
        <f t="shared" si="93"/>
        <v>0</v>
      </c>
      <c r="I1194" s="12" t="e">
        <f t="shared" si="94"/>
        <v>#N/A</v>
      </c>
      <c r="J1194" s="14" t="e">
        <f t="shared" si="95"/>
        <v>#N/A</v>
      </c>
      <c r="K1194" s="15" t="e">
        <f>VLOOKUP(B1194,REGIONS!A:D,4,FALSE)</f>
        <v>#N/A</v>
      </c>
      <c r="L1194" s="19" t="e">
        <f>VLOOKUP(G1194,Sensibilité!$A:$L,12,FALSE)</f>
        <v>#N/A</v>
      </c>
      <c r="M1194" s="19" t="e">
        <f t="shared" si="96"/>
        <v>#N/A</v>
      </c>
      <c r="N1194" s="19" t="e">
        <f t="shared" si="97"/>
        <v>#N/A</v>
      </c>
      <c r="O1194" s="15" t="str">
        <f>IF(D1194=Listes!$B$6,"SWARMING",IF(OR(D1194=Listes!$B$1,D1194=Listes!$B$2,D1194=Listes!$B$5),2,IF(OR(D1194=Listes!$B$3,D1194=Listes!$B$4),1,"erreur colonne D")))</f>
        <v>SWARMING</v>
      </c>
      <c r="P1194" s="15" t="e">
        <f>IF(OR(W1194="Hiver",W1194="Transit"),VLOOKUP(E1194,IC!A:E,4,FALSE),IF(W1194="été",VLOOKUP(E1194,IC!A:E,3,FALSE),"erreur"))</f>
        <v>#N/A</v>
      </c>
      <c r="Q1194" s="15" t="e">
        <f>IF(P1194="NR",0,IF(F1194&lt;5,0,IF(P1194=1,VLOOKUP(F1194,IC!$G$1:$I$8,3,TRUE),
IF(P1194=2,VLOOKUP(F1194,IC!$K$1:$M$8,3,TRUE),
IF(P1194=3,VLOOKUP(F1194,IC!$O$1:$Q$8,3,TRUE),IF(P1194=4,VLOOKUP(F1194,IC!$S$2:$U$9,3,TRUE),
"erreur"))))))</f>
        <v>#N/A</v>
      </c>
      <c r="R1194" s="16" t="e">
        <f>IF(OR(V1194="NA",V1194="Transit",V1194&lt;Listes!$F$1),"non applicable",F1194/V1194)</f>
        <v>#N/A</v>
      </c>
      <c r="S1194" s="16" t="e">
        <f>IF(W1194="Transit","Non applicable",IF(AND(W1194="été",T1194&gt;Listes!F1193),F1194/T1194,IF(AND(W1194="Hiver",Hierarchisation!U1194&gt;Listes!F1193),F1194/U1194,"non applicable")))</f>
        <v>#N/A</v>
      </c>
      <c r="T1194" s="17" t="e">
        <f>IF(K1194="Centre",VLOOKUP(E1194,effectifs_ete,3,FALSE),IF(Hierarchisation!K1194="Grand Nord",VLOOKUP(Hierarchisation!E1194,effectifs_ete,4,FALSE),IF(Hierarchisation!K1194="Nord Est",VLOOKUP(Hierarchisation!E1194,effectifs_ete,5,FALSE),IF(Hierarchisation!K1194="Nord Ouest",VLOOKUP(Hierarchisation!E1194,effectifs_ete,6,FALSE),IF(Hierarchisation!K1194="Sud Est",VLOOKUP(Hierarchisation!E1194,effectifs_ete,7,FALSE),IF(Hierarchisation!K1194="Sud Ouest",VLOOKUP(Hierarchisation!E1194,effectifs_ete,8,FALSE),"Erreur Région"))))))</f>
        <v>#N/A</v>
      </c>
      <c r="U1194" s="17" t="e">
        <f>IF(K1194="Centre",VLOOKUP(E1194,effectifs_hiver,3,FALSE),IF(Hierarchisation!K1194="Grand Nord",VLOOKUP(Hierarchisation!E1194,effectifs_hiver,4,FALSE),IF(Hierarchisation!K1194="Nord Est",VLOOKUP(Hierarchisation!E1194,effectifs_hiver,5,FALSE),IF(Hierarchisation!K1194="Nord Ouest",VLOOKUP(Hierarchisation!E1194,effectifs_hiver,6,FALSE),IF(Hierarchisation!K1194="Sud Est",VLOOKUP(Hierarchisation!E1194,effectifs_hiver,7,FALSE),IF(Hierarchisation!K1194="Sud Ouest",VLOOKUP(Hierarchisation!E1194,effectifs_hiver,8,FALSE),"Erreur Région"))))))</f>
        <v>#N/A</v>
      </c>
      <c r="V1194" s="17" t="e">
        <f>IF(W1194="Transit","Transit",IF(W1194="hiver",VLOOKUP(E1194,'EFFECTIFS Hiver'!$A:$I,9,FALSE),IF(W1194="été",VLOOKUP(E1194,'EFFECTIFS Eté'!$A:$I,9,FALSE),"Erreur saison")))</f>
        <v>#N/A</v>
      </c>
      <c r="W1194" s="18" t="e">
        <f>VLOOKUP(D1194,Listes!B:C,2,FALSE)</f>
        <v>#N/A</v>
      </c>
    </row>
    <row r="1195" spans="1:23" ht="15.75" customHeight="1">
      <c r="A1195" s="11"/>
      <c r="B1195" s="11"/>
      <c r="C1195" s="11"/>
      <c r="D1195" s="11"/>
      <c r="E1195" s="11"/>
      <c r="F1195" s="11"/>
      <c r="G1195" s="11" t="e">
        <f>VLOOKUP(E1195,TAXONS!B:C,2,FALSE)</f>
        <v>#N/A</v>
      </c>
      <c r="H1195" s="13">
        <f t="shared" si="93"/>
        <v>0</v>
      </c>
      <c r="I1195" s="12" t="e">
        <f t="shared" si="94"/>
        <v>#N/A</v>
      </c>
      <c r="J1195" s="14" t="e">
        <f t="shared" si="95"/>
        <v>#N/A</v>
      </c>
      <c r="K1195" s="15" t="e">
        <f>VLOOKUP(B1195,REGIONS!A:D,4,FALSE)</f>
        <v>#N/A</v>
      </c>
      <c r="L1195" s="19" t="e">
        <f>VLOOKUP(G1195,Sensibilité!$A:$L,12,FALSE)</f>
        <v>#N/A</v>
      </c>
      <c r="M1195" s="19" t="e">
        <f t="shared" si="96"/>
        <v>#N/A</v>
      </c>
      <c r="N1195" s="19" t="e">
        <f t="shared" si="97"/>
        <v>#N/A</v>
      </c>
      <c r="O1195" s="15" t="str">
        <f>IF(D1195=Listes!$B$6,"SWARMING",IF(OR(D1195=Listes!$B$1,D1195=Listes!$B$2,D1195=Listes!$B$5),2,IF(OR(D1195=Listes!$B$3,D1195=Listes!$B$4),1,"erreur colonne D")))</f>
        <v>SWARMING</v>
      </c>
      <c r="P1195" s="15" t="e">
        <f>IF(OR(W1195="Hiver",W1195="Transit"),VLOOKUP(E1195,IC!A:E,4,FALSE),IF(W1195="été",VLOOKUP(E1195,IC!A:E,3,FALSE),"erreur"))</f>
        <v>#N/A</v>
      </c>
      <c r="Q1195" s="15" t="e">
        <f>IF(P1195="NR",0,IF(F1195&lt;5,0,IF(P1195=1,VLOOKUP(F1195,IC!$G$1:$I$8,3,TRUE),
IF(P1195=2,VLOOKUP(F1195,IC!$K$1:$M$8,3,TRUE),
IF(P1195=3,VLOOKUP(F1195,IC!$O$1:$Q$8,3,TRUE),IF(P1195=4,VLOOKUP(F1195,IC!$S$2:$U$9,3,TRUE),
"erreur"))))))</f>
        <v>#N/A</v>
      </c>
      <c r="R1195" s="16" t="e">
        <f>IF(OR(V1195="NA",V1195="Transit",V1195&lt;Listes!$F$1),"non applicable",F1195/V1195)</f>
        <v>#N/A</v>
      </c>
      <c r="S1195" s="16" t="e">
        <f>IF(W1195="Transit","Non applicable",IF(AND(W1195="été",T1195&gt;Listes!F1194),F1195/T1195,IF(AND(W1195="Hiver",Hierarchisation!U1195&gt;Listes!F1194),F1195/U1195,"non applicable")))</f>
        <v>#N/A</v>
      </c>
      <c r="T1195" s="17" t="e">
        <f>IF(K1195="Centre",VLOOKUP(E1195,effectifs_ete,3,FALSE),IF(Hierarchisation!K1195="Grand Nord",VLOOKUP(Hierarchisation!E1195,effectifs_ete,4,FALSE),IF(Hierarchisation!K1195="Nord Est",VLOOKUP(Hierarchisation!E1195,effectifs_ete,5,FALSE),IF(Hierarchisation!K1195="Nord Ouest",VLOOKUP(Hierarchisation!E1195,effectifs_ete,6,FALSE),IF(Hierarchisation!K1195="Sud Est",VLOOKUP(Hierarchisation!E1195,effectifs_ete,7,FALSE),IF(Hierarchisation!K1195="Sud Ouest",VLOOKUP(Hierarchisation!E1195,effectifs_ete,8,FALSE),"Erreur Région"))))))</f>
        <v>#N/A</v>
      </c>
      <c r="U1195" s="17" t="e">
        <f>IF(K1195="Centre",VLOOKUP(E1195,effectifs_hiver,3,FALSE),IF(Hierarchisation!K1195="Grand Nord",VLOOKUP(Hierarchisation!E1195,effectifs_hiver,4,FALSE),IF(Hierarchisation!K1195="Nord Est",VLOOKUP(Hierarchisation!E1195,effectifs_hiver,5,FALSE),IF(Hierarchisation!K1195="Nord Ouest",VLOOKUP(Hierarchisation!E1195,effectifs_hiver,6,FALSE),IF(Hierarchisation!K1195="Sud Est",VLOOKUP(Hierarchisation!E1195,effectifs_hiver,7,FALSE),IF(Hierarchisation!K1195="Sud Ouest",VLOOKUP(Hierarchisation!E1195,effectifs_hiver,8,FALSE),"Erreur Région"))))))</f>
        <v>#N/A</v>
      </c>
      <c r="V1195" s="17" t="e">
        <f>IF(W1195="Transit","Transit",IF(W1195="hiver",VLOOKUP(E1195,'EFFECTIFS Hiver'!$A:$I,9,FALSE),IF(W1195="été",VLOOKUP(E1195,'EFFECTIFS Eté'!$A:$I,9,FALSE),"Erreur saison")))</f>
        <v>#N/A</v>
      </c>
      <c r="W1195" s="18" t="e">
        <f>VLOOKUP(D1195,Listes!B:C,2,FALSE)</f>
        <v>#N/A</v>
      </c>
    </row>
    <row r="1196" spans="1:23" ht="15.75" customHeight="1">
      <c r="A1196" s="11"/>
      <c r="B1196" s="11"/>
      <c r="C1196" s="11"/>
      <c r="D1196" s="11"/>
      <c r="E1196" s="11"/>
      <c r="F1196" s="11"/>
      <c r="G1196" s="11" t="e">
        <f>VLOOKUP(E1196,TAXONS!B:C,2,FALSE)</f>
        <v>#N/A</v>
      </c>
      <c r="H1196" s="13">
        <f t="shared" si="93"/>
        <v>0</v>
      </c>
      <c r="I1196" s="12" t="e">
        <f t="shared" si="94"/>
        <v>#N/A</v>
      </c>
      <c r="J1196" s="14" t="e">
        <f t="shared" si="95"/>
        <v>#N/A</v>
      </c>
      <c r="K1196" s="15" t="e">
        <f>VLOOKUP(B1196,REGIONS!A:D,4,FALSE)</f>
        <v>#N/A</v>
      </c>
      <c r="L1196" s="19" t="e">
        <f>VLOOKUP(G1196,Sensibilité!$A:$L,12,FALSE)</f>
        <v>#N/A</v>
      </c>
      <c r="M1196" s="19" t="e">
        <f t="shared" si="96"/>
        <v>#N/A</v>
      </c>
      <c r="N1196" s="19" t="e">
        <f t="shared" si="97"/>
        <v>#N/A</v>
      </c>
      <c r="O1196" s="15" t="str">
        <f>IF(D1196=Listes!$B$6,"SWARMING",IF(OR(D1196=Listes!$B$1,D1196=Listes!$B$2,D1196=Listes!$B$5),2,IF(OR(D1196=Listes!$B$3,D1196=Listes!$B$4),1,"erreur colonne D")))</f>
        <v>SWARMING</v>
      </c>
      <c r="P1196" s="15" t="e">
        <f>IF(OR(W1196="Hiver",W1196="Transit"),VLOOKUP(E1196,IC!A:E,4,FALSE),IF(W1196="été",VLOOKUP(E1196,IC!A:E,3,FALSE),"erreur"))</f>
        <v>#N/A</v>
      </c>
      <c r="Q1196" s="15" t="e">
        <f>IF(P1196="NR",0,IF(F1196&lt;5,0,IF(P1196=1,VLOOKUP(F1196,IC!$G$1:$I$8,3,TRUE),
IF(P1196=2,VLOOKUP(F1196,IC!$K$1:$M$8,3,TRUE),
IF(P1196=3,VLOOKUP(F1196,IC!$O$1:$Q$8,3,TRUE),IF(P1196=4,VLOOKUP(F1196,IC!$S$2:$U$9,3,TRUE),
"erreur"))))))</f>
        <v>#N/A</v>
      </c>
      <c r="R1196" s="16" t="e">
        <f>IF(OR(V1196="NA",V1196="Transit",V1196&lt;Listes!$F$1),"non applicable",F1196/V1196)</f>
        <v>#N/A</v>
      </c>
      <c r="S1196" s="16" t="e">
        <f>IF(W1196="Transit","Non applicable",IF(AND(W1196="été",T1196&gt;Listes!F1195),F1196/T1196,IF(AND(W1196="Hiver",Hierarchisation!U1196&gt;Listes!F1195),F1196/U1196,"non applicable")))</f>
        <v>#N/A</v>
      </c>
      <c r="T1196" s="17" t="e">
        <f>IF(K1196="Centre",VLOOKUP(E1196,effectifs_ete,3,FALSE),IF(Hierarchisation!K1196="Grand Nord",VLOOKUP(Hierarchisation!E1196,effectifs_ete,4,FALSE),IF(Hierarchisation!K1196="Nord Est",VLOOKUP(Hierarchisation!E1196,effectifs_ete,5,FALSE),IF(Hierarchisation!K1196="Nord Ouest",VLOOKUP(Hierarchisation!E1196,effectifs_ete,6,FALSE),IF(Hierarchisation!K1196="Sud Est",VLOOKUP(Hierarchisation!E1196,effectifs_ete,7,FALSE),IF(Hierarchisation!K1196="Sud Ouest",VLOOKUP(Hierarchisation!E1196,effectifs_ete,8,FALSE),"Erreur Région"))))))</f>
        <v>#N/A</v>
      </c>
      <c r="U1196" s="17" t="e">
        <f>IF(K1196="Centre",VLOOKUP(E1196,effectifs_hiver,3,FALSE),IF(Hierarchisation!K1196="Grand Nord",VLOOKUP(Hierarchisation!E1196,effectifs_hiver,4,FALSE),IF(Hierarchisation!K1196="Nord Est",VLOOKUP(Hierarchisation!E1196,effectifs_hiver,5,FALSE),IF(Hierarchisation!K1196="Nord Ouest",VLOOKUP(Hierarchisation!E1196,effectifs_hiver,6,FALSE),IF(Hierarchisation!K1196="Sud Est",VLOOKUP(Hierarchisation!E1196,effectifs_hiver,7,FALSE),IF(Hierarchisation!K1196="Sud Ouest",VLOOKUP(Hierarchisation!E1196,effectifs_hiver,8,FALSE),"Erreur Région"))))))</f>
        <v>#N/A</v>
      </c>
      <c r="V1196" s="17" t="e">
        <f>IF(W1196="Transit","Transit",IF(W1196="hiver",VLOOKUP(E1196,'EFFECTIFS Hiver'!$A:$I,9,FALSE),IF(W1196="été",VLOOKUP(E1196,'EFFECTIFS Eté'!$A:$I,9,FALSE),"Erreur saison")))</f>
        <v>#N/A</v>
      </c>
      <c r="W1196" s="18" t="e">
        <f>VLOOKUP(D1196,Listes!B:C,2,FALSE)</f>
        <v>#N/A</v>
      </c>
    </row>
    <row r="1197" spans="1:23" ht="15.75" customHeight="1">
      <c r="A1197" s="11"/>
      <c r="B1197" s="11"/>
      <c r="C1197" s="11"/>
      <c r="D1197" s="11"/>
      <c r="E1197" s="11"/>
      <c r="F1197" s="11"/>
      <c r="G1197" s="11" t="e">
        <f>VLOOKUP(E1197,TAXONS!B:C,2,FALSE)</f>
        <v>#N/A</v>
      </c>
      <c r="H1197" s="13">
        <f t="shared" si="93"/>
        <v>0</v>
      </c>
      <c r="I1197" s="12" t="e">
        <f t="shared" si="94"/>
        <v>#N/A</v>
      </c>
      <c r="J1197" s="14" t="e">
        <f t="shared" si="95"/>
        <v>#N/A</v>
      </c>
      <c r="K1197" s="15" t="e">
        <f>VLOOKUP(B1197,REGIONS!A:D,4,FALSE)</f>
        <v>#N/A</v>
      </c>
      <c r="L1197" s="19" t="e">
        <f>VLOOKUP(G1197,Sensibilité!$A:$L,12,FALSE)</f>
        <v>#N/A</v>
      </c>
      <c r="M1197" s="19" t="e">
        <f t="shared" si="96"/>
        <v>#N/A</v>
      </c>
      <c r="N1197" s="19" t="e">
        <f t="shared" si="97"/>
        <v>#N/A</v>
      </c>
      <c r="O1197" s="15" t="str">
        <f>IF(D1197=Listes!$B$6,"SWARMING",IF(OR(D1197=Listes!$B$1,D1197=Listes!$B$2,D1197=Listes!$B$5),2,IF(OR(D1197=Listes!$B$3,D1197=Listes!$B$4),1,"erreur colonne D")))</f>
        <v>SWARMING</v>
      </c>
      <c r="P1197" s="15" t="e">
        <f>IF(OR(W1197="Hiver",W1197="Transit"),VLOOKUP(E1197,IC!A:E,4,FALSE),IF(W1197="été",VLOOKUP(E1197,IC!A:E,3,FALSE),"erreur"))</f>
        <v>#N/A</v>
      </c>
      <c r="Q1197" s="15" t="e">
        <f>IF(P1197="NR",0,IF(F1197&lt;5,0,IF(P1197=1,VLOOKUP(F1197,IC!$G$1:$I$8,3,TRUE),
IF(P1197=2,VLOOKUP(F1197,IC!$K$1:$M$8,3,TRUE),
IF(P1197=3,VLOOKUP(F1197,IC!$O$1:$Q$8,3,TRUE),IF(P1197=4,VLOOKUP(F1197,IC!$S$2:$U$9,3,TRUE),
"erreur"))))))</f>
        <v>#N/A</v>
      </c>
      <c r="R1197" s="16" t="e">
        <f>IF(OR(V1197="NA",V1197="Transit",V1197&lt;Listes!$F$1),"non applicable",F1197/V1197)</f>
        <v>#N/A</v>
      </c>
      <c r="S1197" s="16" t="e">
        <f>IF(W1197="Transit","Non applicable",IF(AND(W1197="été",T1197&gt;Listes!F1196),F1197/T1197,IF(AND(W1197="Hiver",Hierarchisation!U1197&gt;Listes!F1196),F1197/U1197,"non applicable")))</f>
        <v>#N/A</v>
      </c>
      <c r="T1197" s="17" t="e">
        <f>IF(K1197="Centre",VLOOKUP(E1197,effectifs_ete,3,FALSE),IF(Hierarchisation!K1197="Grand Nord",VLOOKUP(Hierarchisation!E1197,effectifs_ete,4,FALSE),IF(Hierarchisation!K1197="Nord Est",VLOOKUP(Hierarchisation!E1197,effectifs_ete,5,FALSE),IF(Hierarchisation!K1197="Nord Ouest",VLOOKUP(Hierarchisation!E1197,effectifs_ete,6,FALSE),IF(Hierarchisation!K1197="Sud Est",VLOOKUP(Hierarchisation!E1197,effectifs_ete,7,FALSE),IF(Hierarchisation!K1197="Sud Ouest",VLOOKUP(Hierarchisation!E1197,effectifs_ete,8,FALSE),"Erreur Région"))))))</f>
        <v>#N/A</v>
      </c>
      <c r="U1197" s="17" t="e">
        <f>IF(K1197="Centre",VLOOKUP(E1197,effectifs_hiver,3,FALSE),IF(Hierarchisation!K1197="Grand Nord",VLOOKUP(Hierarchisation!E1197,effectifs_hiver,4,FALSE),IF(Hierarchisation!K1197="Nord Est",VLOOKUP(Hierarchisation!E1197,effectifs_hiver,5,FALSE),IF(Hierarchisation!K1197="Nord Ouest",VLOOKUP(Hierarchisation!E1197,effectifs_hiver,6,FALSE),IF(Hierarchisation!K1197="Sud Est",VLOOKUP(Hierarchisation!E1197,effectifs_hiver,7,FALSE),IF(Hierarchisation!K1197="Sud Ouest",VLOOKUP(Hierarchisation!E1197,effectifs_hiver,8,FALSE),"Erreur Région"))))))</f>
        <v>#N/A</v>
      </c>
      <c r="V1197" s="17" t="e">
        <f>IF(W1197="Transit","Transit",IF(W1197="hiver",VLOOKUP(E1197,'EFFECTIFS Hiver'!$A:$I,9,FALSE),IF(W1197="été",VLOOKUP(E1197,'EFFECTIFS Eté'!$A:$I,9,FALSE),"Erreur saison")))</f>
        <v>#N/A</v>
      </c>
      <c r="W1197" s="18" t="e">
        <f>VLOOKUP(D1197,Listes!B:C,2,FALSE)</f>
        <v>#N/A</v>
      </c>
    </row>
    <row r="1198" spans="1:23" ht="15.75" customHeight="1">
      <c r="A1198" s="11"/>
      <c r="B1198" s="11"/>
      <c r="C1198" s="11"/>
      <c r="D1198" s="11"/>
      <c r="E1198" s="11"/>
      <c r="F1198" s="11"/>
      <c r="G1198" s="11" t="e">
        <f>VLOOKUP(E1198,TAXONS!B:C,2,FALSE)</f>
        <v>#N/A</v>
      </c>
      <c r="H1198" s="13">
        <f t="shared" si="93"/>
        <v>0</v>
      </c>
      <c r="I1198" s="12" t="e">
        <f t="shared" si="94"/>
        <v>#N/A</v>
      </c>
      <c r="J1198" s="14" t="e">
        <f t="shared" si="95"/>
        <v>#N/A</v>
      </c>
      <c r="K1198" s="15" t="e">
        <f>VLOOKUP(B1198,REGIONS!A:D,4,FALSE)</f>
        <v>#N/A</v>
      </c>
      <c r="L1198" s="19" t="e">
        <f>VLOOKUP(G1198,Sensibilité!$A:$L,12,FALSE)</f>
        <v>#N/A</v>
      </c>
      <c r="M1198" s="19" t="e">
        <f t="shared" si="96"/>
        <v>#N/A</v>
      </c>
      <c r="N1198" s="19" t="e">
        <f t="shared" si="97"/>
        <v>#N/A</v>
      </c>
      <c r="O1198" s="15" t="str">
        <f>IF(D1198=Listes!$B$6,"SWARMING",IF(OR(D1198=Listes!$B$1,D1198=Listes!$B$2,D1198=Listes!$B$5),2,IF(OR(D1198=Listes!$B$3,D1198=Listes!$B$4),1,"erreur colonne D")))</f>
        <v>SWARMING</v>
      </c>
      <c r="P1198" s="15" t="e">
        <f>IF(OR(W1198="Hiver",W1198="Transit"),VLOOKUP(E1198,IC!A:E,4,FALSE),IF(W1198="été",VLOOKUP(E1198,IC!A:E,3,FALSE),"erreur"))</f>
        <v>#N/A</v>
      </c>
      <c r="Q1198" s="15" t="e">
        <f>IF(P1198="NR",0,IF(F1198&lt;5,0,IF(P1198=1,VLOOKUP(F1198,IC!$G$1:$I$8,3,TRUE),
IF(P1198=2,VLOOKUP(F1198,IC!$K$1:$M$8,3,TRUE),
IF(P1198=3,VLOOKUP(F1198,IC!$O$1:$Q$8,3,TRUE),IF(P1198=4,VLOOKUP(F1198,IC!$S$2:$U$9,3,TRUE),
"erreur"))))))</f>
        <v>#N/A</v>
      </c>
      <c r="R1198" s="16" t="e">
        <f>IF(OR(V1198="NA",V1198="Transit",V1198&lt;Listes!$F$1),"non applicable",F1198/V1198)</f>
        <v>#N/A</v>
      </c>
      <c r="S1198" s="16" t="e">
        <f>IF(W1198="Transit","Non applicable",IF(AND(W1198="été",T1198&gt;Listes!F1197),F1198/T1198,IF(AND(W1198="Hiver",Hierarchisation!U1198&gt;Listes!F1197),F1198/U1198,"non applicable")))</f>
        <v>#N/A</v>
      </c>
      <c r="T1198" s="17" t="e">
        <f>IF(K1198="Centre",VLOOKUP(E1198,effectifs_ete,3,FALSE),IF(Hierarchisation!K1198="Grand Nord",VLOOKUP(Hierarchisation!E1198,effectifs_ete,4,FALSE),IF(Hierarchisation!K1198="Nord Est",VLOOKUP(Hierarchisation!E1198,effectifs_ete,5,FALSE),IF(Hierarchisation!K1198="Nord Ouest",VLOOKUP(Hierarchisation!E1198,effectifs_ete,6,FALSE),IF(Hierarchisation!K1198="Sud Est",VLOOKUP(Hierarchisation!E1198,effectifs_ete,7,FALSE),IF(Hierarchisation!K1198="Sud Ouest",VLOOKUP(Hierarchisation!E1198,effectifs_ete,8,FALSE),"Erreur Région"))))))</f>
        <v>#N/A</v>
      </c>
      <c r="U1198" s="17" t="e">
        <f>IF(K1198="Centre",VLOOKUP(E1198,effectifs_hiver,3,FALSE),IF(Hierarchisation!K1198="Grand Nord",VLOOKUP(Hierarchisation!E1198,effectifs_hiver,4,FALSE),IF(Hierarchisation!K1198="Nord Est",VLOOKUP(Hierarchisation!E1198,effectifs_hiver,5,FALSE),IF(Hierarchisation!K1198="Nord Ouest",VLOOKUP(Hierarchisation!E1198,effectifs_hiver,6,FALSE),IF(Hierarchisation!K1198="Sud Est",VLOOKUP(Hierarchisation!E1198,effectifs_hiver,7,FALSE),IF(Hierarchisation!K1198="Sud Ouest",VLOOKUP(Hierarchisation!E1198,effectifs_hiver,8,FALSE),"Erreur Région"))))))</f>
        <v>#N/A</v>
      </c>
      <c r="V1198" s="17" t="e">
        <f>IF(W1198="Transit","Transit",IF(W1198="hiver",VLOOKUP(E1198,'EFFECTIFS Hiver'!$A:$I,9,FALSE),IF(W1198="été",VLOOKUP(E1198,'EFFECTIFS Eté'!$A:$I,9,FALSE),"Erreur saison")))</f>
        <v>#N/A</v>
      </c>
      <c r="W1198" s="18" t="e">
        <f>VLOOKUP(D1198,Listes!B:C,2,FALSE)</f>
        <v>#N/A</v>
      </c>
    </row>
    <row r="1199" spans="1:23" ht="15.75" customHeight="1">
      <c r="A1199" s="11"/>
      <c r="B1199" s="11"/>
      <c r="C1199" s="11"/>
      <c r="D1199" s="11"/>
      <c r="E1199" s="11"/>
      <c r="F1199" s="11"/>
      <c r="G1199" s="11" t="e">
        <f>VLOOKUP(E1199,TAXONS!B:C,2,FALSE)</f>
        <v>#N/A</v>
      </c>
      <c r="H1199" s="13">
        <f t="shared" si="93"/>
        <v>0</v>
      </c>
      <c r="I1199" s="12" t="e">
        <f t="shared" si="94"/>
        <v>#N/A</v>
      </c>
      <c r="J1199" s="14" t="e">
        <f t="shared" si="95"/>
        <v>#N/A</v>
      </c>
      <c r="K1199" s="15" t="e">
        <f>VLOOKUP(B1199,REGIONS!A:D,4,FALSE)</f>
        <v>#N/A</v>
      </c>
      <c r="L1199" s="19" t="e">
        <f>VLOOKUP(G1199,Sensibilité!$A:$L,12,FALSE)</f>
        <v>#N/A</v>
      </c>
      <c r="M1199" s="19" t="e">
        <f t="shared" si="96"/>
        <v>#N/A</v>
      </c>
      <c r="N1199" s="19" t="e">
        <f t="shared" si="97"/>
        <v>#N/A</v>
      </c>
      <c r="O1199" s="15" t="str">
        <f>IF(D1199=Listes!$B$6,"SWARMING",IF(OR(D1199=Listes!$B$1,D1199=Listes!$B$2,D1199=Listes!$B$5),2,IF(OR(D1199=Listes!$B$3,D1199=Listes!$B$4),1,"erreur colonne D")))</f>
        <v>SWARMING</v>
      </c>
      <c r="P1199" s="15" t="e">
        <f>IF(OR(W1199="Hiver",W1199="Transit"),VLOOKUP(E1199,IC!A:E,4,FALSE),IF(W1199="été",VLOOKUP(E1199,IC!A:E,3,FALSE),"erreur"))</f>
        <v>#N/A</v>
      </c>
      <c r="Q1199" s="15" t="e">
        <f>IF(P1199="NR",0,IF(F1199&lt;5,0,IF(P1199=1,VLOOKUP(F1199,IC!$G$1:$I$8,3,TRUE),
IF(P1199=2,VLOOKUP(F1199,IC!$K$1:$M$8,3,TRUE),
IF(P1199=3,VLOOKUP(F1199,IC!$O$1:$Q$8,3,TRUE),IF(P1199=4,VLOOKUP(F1199,IC!$S$2:$U$9,3,TRUE),
"erreur"))))))</f>
        <v>#N/A</v>
      </c>
      <c r="R1199" s="16" t="e">
        <f>IF(OR(V1199="NA",V1199="Transit",V1199&lt;Listes!$F$1),"non applicable",F1199/V1199)</f>
        <v>#N/A</v>
      </c>
      <c r="S1199" s="16" t="e">
        <f>IF(W1199="Transit","Non applicable",IF(AND(W1199="été",T1199&gt;Listes!F1198),F1199/T1199,IF(AND(W1199="Hiver",Hierarchisation!U1199&gt;Listes!F1198),F1199/U1199,"non applicable")))</f>
        <v>#N/A</v>
      </c>
      <c r="T1199" s="17" t="e">
        <f>IF(K1199="Centre",VLOOKUP(E1199,effectifs_ete,3,FALSE),IF(Hierarchisation!K1199="Grand Nord",VLOOKUP(Hierarchisation!E1199,effectifs_ete,4,FALSE),IF(Hierarchisation!K1199="Nord Est",VLOOKUP(Hierarchisation!E1199,effectifs_ete,5,FALSE),IF(Hierarchisation!K1199="Nord Ouest",VLOOKUP(Hierarchisation!E1199,effectifs_ete,6,FALSE),IF(Hierarchisation!K1199="Sud Est",VLOOKUP(Hierarchisation!E1199,effectifs_ete,7,FALSE),IF(Hierarchisation!K1199="Sud Ouest",VLOOKUP(Hierarchisation!E1199,effectifs_ete,8,FALSE),"Erreur Région"))))))</f>
        <v>#N/A</v>
      </c>
      <c r="U1199" s="17" t="e">
        <f>IF(K1199="Centre",VLOOKUP(E1199,effectifs_hiver,3,FALSE),IF(Hierarchisation!K1199="Grand Nord",VLOOKUP(Hierarchisation!E1199,effectifs_hiver,4,FALSE),IF(Hierarchisation!K1199="Nord Est",VLOOKUP(Hierarchisation!E1199,effectifs_hiver,5,FALSE),IF(Hierarchisation!K1199="Nord Ouest",VLOOKUP(Hierarchisation!E1199,effectifs_hiver,6,FALSE),IF(Hierarchisation!K1199="Sud Est",VLOOKUP(Hierarchisation!E1199,effectifs_hiver,7,FALSE),IF(Hierarchisation!K1199="Sud Ouest",VLOOKUP(Hierarchisation!E1199,effectifs_hiver,8,FALSE),"Erreur Région"))))))</f>
        <v>#N/A</v>
      </c>
      <c r="V1199" s="17" t="e">
        <f>IF(W1199="Transit","Transit",IF(W1199="hiver",VLOOKUP(E1199,'EFFECTIFS Hiver'!$A:$I,9,FALSE),IF(W1199="été",VLOOKUP(E1199,'EFFECTIFS Eté'!$A:$I,9,FALSE),"Erreur saison")))</f>
        <v>#N/A</v>
      </c>
      <c r="W1199" s="18" t="e">
        <f>VLOOKUP(D1199,Listes!B:C,2,FALSE)</f>
        <v>#N/A</v>
      </c>
    </row>
    <row r="1200" spans="1:23" ht="15.75" customHeight="1">
      <c r="A1200" s="11"/>
      <c r="B1200" s="11"/>
      <c r="C1200" s="11"/>
      <c r="D1200" s="11"/>
      <c r="E1200" s="11"/>
      <c r="F1200" s="11"/>
      <c r="G1200" s="11" t="e">
        <f>VLOOKUP(E1200,TAXONS!B:C,2,FALSE)</f>
        <v>#N/A</v>
      </c>
      <c r="H1200" s="13">
        <f t="shared" si="93"/>
        <v>0</v>
      </c>
      <c r="I1200" s="12" t="e">
        <f t="shared" si="94"/>
        <v>#N/A</v>
      </c>
      <c r="J1200" s="14" t="e">
        <f t="shared" si="95"/>
        <v>#N/A</v>
      </c>
      <c r="K1200" s="15" t="e">
        <f>VLOOKUP(B1200,REGIONS!A:D,4,FALSE)</f>
        <v>#N/A</v>
      </c>
      <c r="L1200" s="19" t="e">
        <f>VLOOKUP(G1200,Sensibilité!$A:$L,12,FALSE)</f>
        <v>#N/A</v>
      </c>
      <c r="M1200" s="19" t="e">
        <f t="shared" si="96"/>
        <v>#N/A</v>
      </c>
      <c r="N1200" s="19" t="e">
        <f t="shared" si="97"/>
        <v>#N/A</v>
      </c>
      <c r="O1200" s="15" t="str">
        <f>IF(D1200=Listes!$B$6,"SWARMING",IF(OR(D1200=Listes!$B$1,D1200=Listes!$B$2,D1200=Listes!$B$5),2,IF(OR(D1200=Listes!$B$3,D1200=Listes!$B$4),1,"erreur colonne D")))</f>
        <v>SWARMING</v>
      </c>
      <c r="P1200" s="15" t="e">
        <f>IF(OR(W1200="Hiver",W1200="Transit"),VLOOKUP(E1200,IC!A:E,4,FALSE),IF(W1200="été",VLOOKUP(E1200,IC!A:E,3,FALSE),"erreur"))</f>
        <v>#N/A</v>
      </c>
      <c r="Q1200" s="15" t="e">
        <f>IF(P1200="NR",0,IF(F1200&lt;5,0,IF(P1200=1,VLOOKUP(F1200,IC!$G$1:$I$8,3,TRUE),
IF(P1200=2,VLOOKUP(F1200,IC!$K$1:$M$8,3,TRUE),
IF(P1200=3,VLOOKUP(F1200,IC!$O$1:$Q$8,3,TRUE),IF(P1200=4,VLOOKUP(F1200,IC!$S$2:$U$9,3,TRUE),
"erreur"))))))</f>
        <v>#N/A</v>
      </c>
      <c r="R1200" s="16" t="e">
        <f>IF(OR(V1200="NA",V1200="Transit",V1200&lt;Listes!$F$1),"non applicable",F1200/V1200)</f>
        <v>#N/A</v>
      </c>
      <c r="S1200" s="16" t="e">
        <f>IF(W1200="Transit","Non applicable",IF(AND(W1200="été",T1200&gt;Listes!F1199),F1200/T1200,IF(AND(W1200="Hiver",Hierarchisation!U1200&gt;Listes!F1199),F1200/U1200,"non applicable")))</f>
        <v>#N/A</v>
      </c>
      <c r="T1200" s="17" t="e">
        <f>IF(K1200="Centre",VLOOKUP(E1200,effectifs_ete,3,FALSE),IF(Hierarchisation!K1200="Grand Nord",VLOOKUP(Hierarchisation!E1200,effectifs_ete,4,FALSE),IF(Hierarchisation!K1200="Nord Est",VLOOKUP(Hierarchisation!E1200,effectifs_ete,5,FALSE),IF(Hierarchisation!K1200="Nord Ouest",VLOOKUP(Hierarchisation!E1200,effectifs_ete,6,FALSE),IF(Hierarchisation!K1200="Sud Est",VLOOKUP(Hierarchisation!E1200,effectifs_ete,7,FALSE),IF(Hierarchisation!K1200="Sud Ouest",VLOOKUP(Hierarchisation!E1200,effectifs_ete,8,FALSE),"Erreur Région"))))))</f>
        <v>#N/A</v>
      </c>
      <c r="U1200" s="17" t="e">
        <f>IF(K1200="Centre",VLOOKUP(E1200,effectifs_hiver,3,FALSE),IF(Hierarchisation!K1200="Grand Nord",VLOOKUP(Hierarchisation!E1200,effectifs_hiver,4,FALSE),IF(Hierarchisation!K1200="Nord Est",VLOOKUP(Hierarchisation!E1200,effectifs_hiver,5,FALSE),IF(Hierarchisation!K1200="Nord Ouest",VLOOKUP(Hierarchisation!E1200,effectifs_hiver,6,FALSE),IF(Hierarchisation!K1200="Sud Est",VLOOKUP(Hierarchisation!E1200,effectifs_hiver,7,FALSE),IF(Hierarchisation!K1200="Sud Ouest",VLOOKUP(Hierarchisation!E1200,effectifs_hiver,8,FALSE),"Erreur Région"))))))</f>
        <v>#N/A</v>
      </c>
      <c r="V1200" s="17" t="e">
        <f>IF(W1200="Transit","Transit",IF(W1200="hiver",VLOOKUP(E1200,'EFFECTIFS Hiver'!$A:$I,9,FALSE),IF(W1200="été",VLOOKUP(E1200,'EFFECTIFS Eté'!$A:$I,9,FALSE),"Erreur saison")))</f>
        <v>#N/A</v>
      </c>
      <c r="W1200" s="18" t="e">
        <f>VLOOKUP(D1200,Listes!B:C,2,FALSE)</f>
        <v>#N/A</v>
      </c>
    </row>
    <row r="1201" spans="1:23" ht="15.75" customHeight="1">
      <c r="A1201" s="11"/>
      <c r="B1201" s="11"/>
      <c r="C1201" s="11"/>
      <c r="D1201" s="11"/>
      <c r="E1201" s="11"/>
      <c r="F1201" s="11"/>
      <c r="G1201" s="11" t="e">
        <f>VLOOKUP(E1201,TAXONS!B:C,2,FALSE)</f>
        <v>#N/A</v>
      </c>
      <c r="H1201" s="13">
        <f t="shared" si="93"/>
        <v>0</v>
      </c>
      <c r="I1201" s="12" t="e">
        <f t="shared" si="94"/>
        <v>#N/A</v>
      </c>
      <c r="J1201" s="14" t="e">
        <f t="shared" si="95"/>
        <v>#N/A</v>
      </c>
      <c r="K1201" s="15" t="e">
        <f>VLOOKUP(B1201,REGIONS!A:D,4,FALSE)</f>
        <v>#N/A</v>
      </c>
      <c r="L1201" s="19" t="e">
        <f>VLOOKUP(G1201,Sensibilité!$A:$L,12,FALSE)</f>
        <v>#N/A</v>
      </c>
      <c r="M1201" s="19" t="e">
        <f t="shared" si="96"/>
        <v>#N/A</v>
      </c>
      <c r="N1201" s="19" t="e">
        <f t="shared" si="97"/>
        <v>#N/A</v>
      </c>
      <c r="O1201" s="15" t="str">
        <f>IF(D1201=Listes!$B$6,"SWARMING",IF(OR(D1201=Listes!$B$1,D1201=Listes!$B$2,D1201=Listes!$B$5),2,IF(OR(D1201=Listes!$B$3,D1201=Listes!$B$4),1,"erreur colonne D")))</f>
        <v>SWARMING</v>
      </c>
      <c r="P1201" s="15" t="e">
        <f>IF(OR(W1201="Hiver",W1201="Transit"),VLOOKUP(E1201,IC!A:E,4,FALSE),IF(W1201="été",VLOOKUP(E1201,IC!A:E,3,FALSE),"erreur"))</f>
        <v>#N/A</v>
      </c>
      <c r="Q1201" s="15" t="e">
        <f>IF(P1201="NR",0,IF(F1201&lt;5,0,IF(P1201=1,VLOOKUP(F1201,IC!$G$1:$I$8,3,TRUE),
IF(P1201=2,VLOOKUP(F1201,IC!$K$1:$M$8,3,TRUE),
IF(P1201=3,VLOOKUP(F1201,IC!$O$1:$Q$8,3,TRUE),IF(P1201=4,VLOOKUP(F1201,IC!$S$2:$U$9,3,TRUE),
"erreur"))))))</f>
        <v>#N/A</v>
      </c>
      <c r="R1201" s="16" t="e">
        <f>IF(OR(V1201="NA",V1201="Transit",V1201&lt;Listes!$F$1),"non applicable",F1201/V1201)</f>
        <v>#N/A</v>
      </c>
      <c r="S1201" s="16" t="e">
        <f>IF(W1201="Transit","Non applicable",IF(AND(W1201="été",T1201&gt;Listes!F1200),F1201/T1201,IF(AND(W1201="Hiver",Hierarchisation!U1201&gt;Listes!F1200),F1201/U1201,"non applicable")))</f>
        <v>#N/A</v>
      </c>
      <c r="T1201" s="17" t="e">
        <f>IF(K1201="Centre",VLOOKUP(E1201,effectifs_ete,3,FALSE),IF(Hierarchisation!K1201="Grand Nord",VLOOKUP(Hierarchisation!E1201,effectifs_ete,4,FALSE),IF(Hierarchisation!K1201="Nord Est",VLOOKUP(Hierarchisation!E1201,effectifs_ete,5,FALSE),IF(Hierarchisation!K1201="Nord Ouest",VLOOKUP(Hierarchisation!E1201,effectifs_ete,6,FALSE),IF(Hierarchisation!K1201="Sud Est",VLOOKUP(Hierarchisation!E1201,effectifs_ete,7,FALSE),IF(Hierarchisation!K1201="Sud Ouest",VLOOKUP(Hierarchisation!E1201,effectifs_ete,8,FALSE),"Erreur Région"))))))</f>
        <v>#N/A</v>
      </c>
      <c r="U1201" s="17" t="e">
        <f>IF(K1201="Centre",VLOOKUP(E1201,effectifs_hiver,3,FALSE),IF(Hierarchisation!K1201="Grand Nord",VLOOKUP(Hierarchisation!E1201,effectifs_hiver,4,FALSE),IF(Hierarchisation!K1201="Nord Est",VLOOKUP(Hierarchisation!E1201,effectifs_hiver,5,FALSE),IF(Hierarchisation!K1201="Nord Ouest",VLOOKUP(Hierarchisation!E1201,effectifs_hiver,6,FALSE),IF(Hierarchisation!K1201="Sud Est",VLOOKUP(Hierarchisation!E1201,effectifs_hiver,7,FALSE),IF(Hierarchisation!K1201="Sud Ouest",VLOOKUP(Hierarchisation!E1201,effectifs_hiver,8,FALSE),"Erreur Région"))))))</f>
        <v>#N/A</v>
      </c>
      <c r="V1201" s="17" t="e">
        <f>IF(W1201="Transit","Transit",IF(W1201="hiver",VLOOKUP(E1201,'EFFECTIFS Hiver'!$A:$I,9,FALSE),IF(W1201="été",VLOOKUP(E1201,'EFFECTIFS Eté'!$A:$I,9,FALSE),"Erreur saison")))</f>
        <v>#N/A</v>
      </c>
      <c r="W1201" s="18" t="e">
        <f>VLOOKUP(D1201,Listes!B:C,2,FALSE)</f>
        <v>#N/A</v>
      </c>
    </row>
    <row r="1202" spans="1:23" ht="15.75" customHeight="1">
      <c r="A1202" s="11"/>
      <c r="B1202" s="11"/>
      <c r="C1202" s="11"/>
      <c r="D1202" s="11"/>
      <c r="E1202" s="11"/>
      <c r="F1202" s="11"/>
      <c r="G1202" s="11" t="e">
        <f>VLOOKUP(E1202,TAXONS!B:C,2,FALSE)</f>
        <v>#N/A</v>
      </c>
      <c r="H1202" s="13">
        <f t="shared" si="93"/>
        <v>0</v>
      </c>
      <c r="I1202" s="12" t="e">
        <f t="shared" si="94"/>
        <v>#N/A</v>
      </c>
      <c r="J1202" s="14" t="e">
        <f t="shared" si="95"/>
        <v>#N/A</v>
      </c>
      <c r="K1202" s="15" t="e">
        <f>VLOOKUP(B1202,REGIONS!A:D,4,FALSE)</f>
        <v>#N/A</v>
      </c>
      <c r="L1202" s="19" t="e">
        <f>VLOOKUP(G1202,Sensibilité!$A:$L,12,FALSE)</f>
        <v>#N/A</v>
      </c>
      <c r="M1202" s="19" t="e">
        <f t="shared" si="96"/>
        <v>#N/A</v>
      </c>
      <c r="N1202" s="19" t="e">
        <f t="shared" si="97"/>
        <v>#N/A</v>
      </c>
      <c r="O1202" s="15" t="str">
        <f>IF(D1202=Listes!$B$6,"SWARMING",IF(OR(D1202=Listes!$B$1,D1202=Listes!$B$2,D1202=Listes!$B$5),2,IF(OR(D1202=Listes!$B$3,D1202=Listes!$B$4),1,"erreur colonne D")))</f>
        <v>SWARMING</v>
      </c>
      <c r="P1202" s="15" t="e">
        <f>IF(OR(W1202="Hiver",W1202="Transit"),VLOOKUP(E1202,IC!A:E,4,FALSE),IF(W1202="été",VLOOKUP(E1202,IC!A:E,3,FALSE),"erreur"))</f>
        <v>#N/A</v>
      </c>
      <c r="Q1202" s="15" t="e">
        <f>IF(P1202="NR",0,IF(F1202&lt;5,0,IF(P1202=1,VLOOKUP(F1202,IC!$G$1:$I$8,3,TRUE),
IF(P1202=2,VLOOKUP(F1202,IC!$K$1:$M$8,3,TRUE),
IF(P1202=3,VLOOKUP(F1202,IC!$O$1:$Q$8,3,TRUE),IF(P1202=4,VLOOKUP(F1202,IC!$S$2:$U$9,3,TRUE),
"erreur"))))))</f>
        <v>#N/A</v>
      </c>
      <c r="R1202" s="16" t="e">
        <f>IF(OR(V1202="NA",V1202="Transit",V1202&lt;Listes!$F$1),"non applicable",F1202/V1202)</f>
        <v>#N/A</v>
      </c>
      <c r="S1202" s="16" t="e">
        <f>IF(W1202="Transit","Non applicable",IF(AND(W1202="été",T1202&gt;Listes!F1201),F1202/T1202,IF(AND(W1202="Hiver",Hierarchisation!U1202&gt;Listes!F1201),F1202/U1202,"non applicable")))</f>
        <v>#N/A</v>
      </c>
      <c r="T1202" s="17" t="e">
        <f>IF(K1202="Centre",VLOOKUP(E1202,effectifs_ete,3,FALSE),IF(Hierarchisation!K1202="Grand Nord",VLOOKUP(Hierarchisation!E1202,effectifs_ete,4,FALSE),IF(Hierarchisation!K1202="Nord Est",VLOOKUP(Hierarchisation!E1202,effectifs_ete,5,FALSE),IF(Hierarchisation!K1202="Nord Ouest",VLOOKUP(Hierarchisation!E1202,effectifs_ete,6,FALSE),IF(Hierarchisation!K1202="Sud Est",VLOOKUP(Hierarchisation!E1202,effectifs_ete,7,FALSE),IF(Hierarchisation!K1202="Sud Ouest",VLOOKUP(Hierarchisation!E1202,effectifs_ete,8,FALSE),"Erreur Région"))))))</f>
        <v>#N/A</v>
      </c>
      <c r="U1202" s="17" t="e">
        <f>IF(K1202="Centre",VLOOKUP(E1202,effectifs_hiver,3,FALSE),IF(Hierarchisation!K1202="Grand Nord",VLOOKUP(Hierarchisation!E1202,effectifs_hiver,4,FALSE),IF(Hierarchisation!K1202="Nord Est",VLOOKUP(Hierarchisation!E1202,effectifs_hiver,5,FALSE),IF(Hierarchisation!K1202="Nord Ouest",VLOOKUP(Hierarchisation!E1202,effectifs_hiver,6,FALSE),IF(Hierarchisation!K1202="Sud Est",VLOOKUP(Hierarchisation!E1202,effectifs_hiver,7,FALSE),IF(Hierarchisation!K1202="Sud Ouest",VLOOKUP(Hierarchisation!E1202,effectifs_hiver,8,FALSE),"Erreur Région"))))))</f>
        <v>#N/A</v>
      </c>
      <c r="V1202" s="17" t="e">
        <f>IF(W1202="Transit","Transit",IF(W1202="hiver",VLOOKUP(E1202,'EFFECTIFS Hiver'!$A:$I,9,FALSE),IF(W1202="été",VLOOKUP(E1202,'EFFECTIFS Eté'!$A:$I,9,FALSE),"Erreur saison")))</f>
        <v>#N/A</v>
      </c>
      <c r="W1202" s="18" t="e">
        <f>VLOOKUP(D1202,Listes!B:C,2,FALSE)</f>
        <v>#N/A</v>
      </c>
    </row>
    <row r="1203" spans="1:23" ht="15.75" customHeight="1">
      <c r="A1203" s="11"/>
      <c r="B1203" s="11"/>
      <c r="C1203" s="11"/>
      <c r="D1203" s="11"/>
      <c r="E1203" s="11"/>
      <c r="F1203" s="11"/>
      <c r="G1203" s="11" t="e">
        <f>VLOOKUP(E1203,TAXONS!B:C,2,FALSE)</f>
        <v>#N/A</v>
      </c>
      <c r="H1203" s="13">
        <f t="shared" si="93"/>
        <v>0</v>
      </c>
      <c r="I1203" s="12" t="e">
        <f t="shared" si="94"/>
        <v>#N/A</v>
      </c>
      <c r="J1203" s="14" t="e">
        <f t="shared" si="95"/>
        <v>#N/A</v>
      </c>
      <c r="K1203" s="15" t="e">
        <f>VLOOKUP(B1203,REGIONS!A:D,4,FALSE)</f>
        <v>#N/A</v>
      </c>
      <c r="L1203" s="19" t="e">
        <f>VLOOKUP(G1203,Sensibilité!$A:$L,12,FALSE)</f>
        <v>#N/A</v>
      </c>
      <c r="M1203" s="19" t="e">
        <f t="shared" si="96"/>
        <v>#N/A</v>
      </c>
      <c r="N1203" s="19" t="e">
        <f t="shared" si="97"/>
        <v>#N/A</v>
      </c>
      <c r="O1203" s="15" t="str">
        <f>IF(D1203=Listes!$B$6,"SWARMING",IF(OR(D1203=Listes!$B$1,D1203=Listes!$B$2,D1203=Listes!$B$5),2,IF(OR(D1203=Listes!$B$3,D1203=Listes!$B$4),1,"erreur colonne D")))</f>
        <v>SWARMING</v>
      </c>
      <c r="P1203" s="15" t="e">
        <f>IF(OR(W1203="Hiver",W1203="Transit"),VLOOKUP(E1203,IC!A:E,4,FALSE),IF(W1203="été",VLOOKUP(E1203,IC!A:E,3,FALSE),"erreur"))</f>
        <v>#N/A</v>
      </c>
      <c r="Q1203" s="15" t="e">
        <f>IF(P1203="NR",0,IF(F1203&lt;5,0,IF(P1203=1,VLOOKUP(F1203,IC!$G$1:$I$8,3,TRUE),
IF(P1203=2,VLOOKUP(F1203,IC!$K$1:$M$8,3,TRUE),
IF(P1203=3,VLOOKUP(F1203,IC!$O$1:$Q$8,3,TRUE),IF(P1203=4,VLOOKUP(F1203,IC!$S$2:$U$9,3,TRUE),
"erreur"))))))</f>
        <v>#N/A</v>
      </c>
      <c r="R1203" s="16" t="e">
        <f>IF(OR(V1203="NA",V1203="Transit",V1203&lt;Listes!$F$1),"non applicable",F1203/V1203)</f>
        <v>#N/A</v>
      </c>
      <c r="S1203" s="16" t="e">
        <f>IF(W1203="Transit","Non applicable",IF(AND(W1203="été",T1203&gt;Listes!F1202),F1203/T1203,IF(AND(W1203="Hiver",Hierarchisation!U1203&gt;Listes!F1202),F1203/U1203,"non applicable")))</f>
        <v>#N/A</v>
      </c>
      <c r="T1203" s="17" t="e">
        <f>IF(K1203="Centre",VLOOKUP(E1203,effectifs_ete,3,FALSE),IF(Hierarchisation!K1203="Grand Nord",VLOOKUP(Hierarchisation!E1203,effectifs_ete,4,FALSE),IF(Hierarchisation!K1203="Nord Est",VLOOKUP(Hierarchisation!E1203,effectifs_ete,5,FALSE),IF(Hierarchisation!K1203="Nord Ouest",VLOOKUP(Hierarchisation!E1203,effectifs_ete,6,FALSE),IF(Hierarchisation!K1203="Sud Est",VLOOKUP(Hierarchisation!E1203,effectifs_ete,7,FALSE),IF(Hierarchisation!K1203="Sud Ouest",VLOOKUP(Hierarchisation!E1203,effectifs_ete,8,FALSE),"Erreur Région"))))))</f>
        <v>#N/A</v>
      </c>
      <c r="U1203" s="17" t="e">
        <f>IF(K1203="Centre",VLOOKUP(E1203,effectifs_hiver,3,FALSE),IF(Hierarchisation!K1203="Grand Nord",VLOOKUP(Hierarchisation!E1203,effectifs_hiver,4,FALSE),IF(Hierarchisation!K1203="Nord Est",VLOOKUP(Hierarchisation!E1203,effectifs_hiver,5,FALSE),IF(Hierarchisation!K1203="Nord Ouest",VLOOKUP(Hierarchisation!E1203,effectifs_hiver,6,FALSE),IF(Hierarchisation!K1203="Sud Est",VLOOKUP(Hierarchisation!E1203,effectifs_hiver,7,FALSE),IF(Hierarchisation!K1203="Sud Ouest",VLOOKUP(Hierarchisation!E1203,effectifs_hiver,8,FALSE),"Erreur Région"))))))</f>
        <v>#N/A</v>
      </c>
      <c r="V1203" s="17" t="e">
        <f>IF(W1203="Transit","Transit",IF(W1203="hiver",VLOOKUP(E1203,'EFFECTIFS Hiver'!$A:$I,9,FALSE),IF(W1203="été",VLOOKUP(E1203,'EFFECTIFS Eté'!$A:$I,9,FALSE),"Erreur saison")))</f>
        <v>#N/A</v>
      </c>
      <c r="W1203" s="18" t="e">
        <f>VLOOKUP(D1203,Listes!B:C,2,FALSE)</f>
        <v>#N/A</v>
      </c>
    </row>
    <row r="1204" spans="1:23" ht="15.75" customHeight="1">
      <c r="A1204" s="11"/>
      <c r="B1204" s="11"/>
      <c r="C1204" s="11"/>
      <c r="D1204" s="11"/>
      <c r="E1204" s="11"/>
      <c r="F1204" s="11"/>
      <c r="G1204" s="11" t="e">
        <f>VLOOKUP(E1204,TAXONS!B:C,2,FALSE)</f>
        <v>#N/A</v>
      </c>
      <c r="H1204" s="13">
        <f t="shared" si="93"/>
        <v>0</v>
      </c>
      <c r="I1204" s="12" t="e">
        <f t="shared" si="94"/>
        <v>#N/A</v>
      </c>
      <c r="J1204" s="14" t="e">
        <f t="shared" si="95"/>
        <v>#N/A</v>
      </c>
      <c r="K1204" s="15" t="e">
        <f>VLOOKUP(B1204,REGIONS!A:D,4,FALSE)</f>
        <v>#N/A</v>
      </c>
      <c r="L1204" s="19" t="e">
        <f>VLOOKUP(G1204,Sensibilité!$A:$L,12,FALSE)</f>
        <v>#N/A</v>
      </c>
      <c r="M1204" s="19" t="e">
        <f t="shared" si="96"/>
        <v>#N/A</v>
      </c>
      <c r="N1204" s="19" t="e">
        <f t="shared" si="97"/>
        <v>#N/A</v>
      </c>
      <c r="O1204" s="15" t="str">
        <f>IF(D1204=Listes!$B$6,"SWARMING",IF(OR(D1204=Listes!$B$1,D1204=Listes!$B$2,D1204=Listes!$B$5),2,IF(OR(D1204=Listes!$B$3,D1204=Listes!$B$4),1,"erreur colonne D")))</f>
        <v>SWARMING</v>
      </c>
      <c r="P1204" s="15" t="e">
        <f>IF(OR(W1204="Hiver",W1204="Transit"),VLOOKUP(E1204,IC!A:E,4,FALSE),IF(W1204="été",VLOOKUP(E1204,IC!A:E,3,FALSE),"erreur"))</f>
        <v>#N/A</v>
      </c>
      <c r="Q1204" s="15" t="e">
        <f>IF(P1204="NR",0,IF(F1204&lt;5,0,IF(P1204=1,VLOOKUP(F1204,IC!$G$1:$I$8,3,TRUE),
IF(P1204=2,VLOOKUP(F1204,IC!$K$1:$M$8,3,TRUE),
IF(P1204=3,VLOOKUP(F1204,IC!$O$1:$Q$8,3,TRUE),IF(P1204=4,VLOOKUP(F1204,IC!$S$2:$U$9,3,TRUE),
"erreur"))))))</f>
        <v>#N/A</v>
      </c>
      <c r="R1204" s="16" t="e">
        <f>IF(OR(V1204="NA",V1204="Transit",V1204&lt;Listes!$F$1),"non applicable",F1204/V1204)</f>
        <v>#N/A</v>
      </c>
      <c r="S1204" s="16" t="e">
        <f>IF(W1204="Transit","Non applicable",IF(AND(W1204="été",T1204&gt;Listes!F1203),F1204/T1204,IF(AND(W1204="Hiver",Hierarchisation!U1204&gt;Listes!F1203),F1204/U1204,"non applicable")))</f>
        <v>#N/A</v>
      </c>
      <c r="T1204" s="17" t="e">
        <f>IF(K1204="Centre",VLOOKUP(E1204,effectifs_ete,3,FALSE),IF(Hierarchisation!K1204="Grand Nord",VLOOKUP(Hierarchisation!E1204,effectifs_ete,4,FALSE),IF(Hierarchisation!K1204="Nord Est",VLOOKUP(Hierarchisation!E1204,effectifs_ete,5,FALSE),IF(Hierarchisation!K1204="Nord Ouest",VLOOKUP(Hierarchisation!E1204,effectifs_ete,6,FALSE),IF(Hierarchisation!K1204="Sud Est",VLOOKUP(Hierarchisation!E1204,effectifs_ete,7,FALSE),IF(Hierarchisation!K1204="Sud Ouest",VLOOKUP(Hierarchisation!E1204,effectifs_ete,8,FALSE),"Erreur Région"))))))</f>
        <v>#N/A</v>
      </c>
      <c r="U1204" s="17" t="e">
        <f>IF(K1204="Centre",VLOOKUP(E1204,effectifs_hiver,3,FALSE),IF(Hierarchisation!K1204="Grand Nord",VLOOKUP(Hierarchisation!E1204,effectifs_hiver,4,FALSE),IF(Hierarchisation!K1204="Nord Est",VLOOKUP(Hierarchisation!E1204,effectifs_hiver,5,FALSE),IF(Hierarchisation!K1204="Nord Ouest",VLOOKUP(Hierarchisation!E1204,effectifs_hiver,6,FALSE),IF(Hierarchisation!K1204="Sud Est",VLOOKUP(Hierarchisation!E1204,effectifs_hiver,7,FALSE),IF(Hierarchisation!K1204="Sud Ouest",VLOOKUP(Hierarchisation!E1204,effectifs_hiver,8,FALSE),"Erreur Région"))))))</f>
        <v>#N/A</v>
      </c>
      <c r="V1204" s="17" t="e">
        <f>IF(W1204="Transit","Transit",IF(W1204="hiver",VLOOKUP(E1204,'EFFECTIFS Hiver'!$A:$I,9,FALSE),IF(W1204="été",VLOOKUP(E1204,'EFFECTIFS Eté'!$A:$I,9,FALSE),"Erreur saison")))</f>
        <v>#N/A</v>
      </c>
      <c r="W1204" s="18" t="e">
        <f>VLOOKUP(D1204,Listes!B:C,2,FALSE)</f>
        <v>#N/A</v>
      </c>
    </row>
    <row r="1205" spans="1:23" ht="15.75" customHeight="1">
      <c r="A1205" s="11"/>
      <c r="B1205" s="11"/>
      <c r="C1205" s="11"/>
      <c r="D1205" s="11"/>
      <c r="E1205" s="11"/>
      <c r="F1205" s="11"/>
      <c r="G1205" s="11" t="e">
        <f>VLOOKUP(E1205,TAXONS!B:C,2,FALSE)</f>
        <v>#N/A</v>
      </c>
      <c r="H1205" s="13">
        <f t="shared" si="93"/>
        <v>0</v>
      </c>
      <c r="I1205" s="12" t="e">
        <f t="shared" si="94"/>
        <v>#N/A</v>
      </c>
      <c r="J1205" s="14" t="e">
        <f t="shared" si="95"/>
        <v>#N/A</v>
      </c>
      <c r="K1205" s="15" t="e">
        <f>VLOOKUP(B1205,REGIONS!A:D,4,FALSE)</f>
        <v>#N/A</v>
      </c>
      <c r="L1205" s="19" t="e">
        <f>VLOOKUP(G1205,Sensibilité!$A:$L,12,FALSE)</f>
        <v>#N/A</v>
      </c>
      <c r="M1205" s="19" t="e">
        <f t="shared" si="96"/>
        <v>#N/A</v>
      </c>
      <c r="N1205" s="19" t="e">
        <f t="shared" si="97"/>
        <v>#N/A</v>
      </c>
      <c r="O1205" s="15" t="str">
        <f>IF(D1205=Listes!$B$6,"SWARMING",IF(OR(D1205=Listes!$B$1,D1205=Listes!$B$2,D1205=Listes!$B$5),2,IF(OR(D1205=Listes!$B$3,D1205=Listes!$B$4),1,"erreur colonne D")))</f>
        <v>SWARMING</v>
      </c>
      <c r="P1205" s="15" t="e">
        <f>IF(OR(W1205="Hiver",W1205="Transit"),VLOOKUP(E1205,IC!A:E,4,FALSE),IF(W1205="été",VLOOKUP(E1205,IC!A:E,3,FALSE),"erreur"))</f>
        <v>#N/A</v>
      </c>
      <c r="Q1205" s="15" t="e">
        <f>IF(P1205="NR",0,IF(F1205&lt;5,0,IF(P1205=1,VLOOKUP(F1205,IC!$G$1:$I$8,3,TRUE),
IF(P1205=2,VLOOKUP(F1205,IC!$K$1:$M$8,3,TRUE),
IF(P1205=3,VLOOKUP(F1205,IC!$O$1:$Q$8,3,TRUE),IF(P1205=4,VLOOKUP(F1205,IC!$S$2:$U$9,3,TRUE),
"erreur"))))))</f>
        <v>#N/A</v>
      </c>
      <c r="R1205" s="16" t="e">
        <f>IF(OR(V1205="NA",V1205="Transit",V1205&lt;Listes!$F$1),"non applicable",F1205/V1205)</f>
        <v>#N/A</v>
      </c>
      <c r="S1205" s="16" t="e">
        <f>IF(W1205="Transit","Non applicable",IF(AND(W1205="été",T1205&gt;Listes!F1204),F1205/T1205,IF(AND(W1205="Hiver",Hierarchisation!U1205&gt;Listes!F1204),F1205/U1205,"non applicable")))</f>
        <v>#N/A</v>
      </c>
      <c r="T1205" s="17" t="e">
        <f>IF(K1205="Centre",VLOOKUP(E1205,effectifs_ete,3,FALSE),IF(Hierarchisation!K1205="Grand Nord",VLOOKUP(Hierarchisation!E1205,effectifs_ete,4,FALSE),IF(Hierarchisation!K1205="Nord Est",VLOOKUP(Hierarchisation!E1205,effectifs_ete,5,FALSE),IF(Hierarchisation!K1205="Nord Ouest",VLOOKUP(Hierarchisation!E1205,effectifs_ete,6,FALSE),IF(Hierarchisation!K1205="Sud Est",VLOOKUP(Hierarchisation!E1205,effectifs_ete,7,FALSE),IF(Hierarchisation!K1205="Sud Ouest",VLOOKUP(Hierarchisation!E1205,effectifs_ete,8,FALSE),"Erreur Région"))))))</f>
        <v>#N/A</v>
      </c>
      <c r="U1205" s="17" t="e">
        <f>IF(K1205="Centre",VLOOKUP(E1205,effectifs_hiver,3,FALSE),IF(Hierarchisation!K1205="Grand Nord",VLOOKUP(Hierarchisation!E1205,effectifs_hiver,4,FALSE),IF(Hierarchisation!K1205="Nord Est",VLOOKUP(Hierarchisation!E1205,effectifs_hiver,5,FALSE),IF(Hierarchisation!K1205="Nord Ouest",VLOOKUP(Hierarchisation!E1205,effectifs_hiver,6,FALSE),IF(Hierarchisation!K1205="Sud Est",VLOOKUP(Hierarchisation!E1205,effectifs_hiver,7,FALSE),IF(Hierarchisation!K1205="Sud Ouest",VLOOKUP(Hierarchisation!E1205,effectifs_hiver,8,FALSE),"Erreur Région"))))))</f>
        <v>#N/A</v>
      </c>
      <c r="V1205" s="17" t="e">
        <f>IF(W1205="Transit","Transit",IF(W1205="hiver",VLOOKUP(E1205,'EFFECTIFS Hiver'!$A:$I,9,FALSE),IF(W1205="été",VLOOKUP(E1205,'EFFECTIFS Eté'!$A:$I,9,FALSE),"Erreur saison")))</f>
        <v>#N/A</v>
      </c>
      <c r="W1205" s="18" t="e">
        <f>VLOOKUP(D1205,Listes!B:C,2,FALSE)</f>
        <v>#N/A</v>
      </c>
    </row>
    <row r="1206" spans="1:23" ht="15.75" customHeight="1">
      <c r="A1206" s="11"/>
      <c r="B1206" s="11"/>
      <c r="C1206" s="11"/>
      <c r="D1206" s="11"/>
      <c r="E1206" s="11"/>
      <c r="F1206" s="11"/>
      <c r="G1206" s="11" t="e">
        <f>VLOOKUP(E1206,TAXONS!B:C,2,FALSE)</f>
        <v>#N/A</v>
      </c>
      <c r="H1206" s="13">
        <f t="shared" si="93"/>
        <v>0</v>
      </c>
      <c r="I1206" s="12" t="e">
        <f t="shared" si="94"/>
        <v>#N/A</v>
      </c>
      <c r="J1206" s="14" t="e">
        <f t="shared" si="95"/>
        <v>#N/A</v>
      </c>
      <c r="K1206" s="15" t="e">
        <f>VLOOKUP(B1206,REGIONS!A:D,4,FALSE)</f>
        <v>#N/A</v>
      </c>
      <c r="L1206" s="19" t="e">
        <f>VLOOKUP(G1206,Sensibilité!$A:$L,12,FALSE)</f>
        <v>#N/A</v>
      </c>
      <c r="M1206" s="19" t="e">
        <f t="shared" si="96"/>
        <v>#N/A</v>
      </c>
      <c r="N1206" s="19" t="e">
        <f t="shared" si="97"/>
        <v>#N/A</v>
      </c>
      <c r="O1206" s="15" t="str">
        <f>IF(D1206=Listes!$B$6,"SWARMING",IF(OR(D1206=Listes!$B$1,D1206=Listes!$B$2,D1206=Listes!$B$5),2,IF(OR(D1206=Listes!$B$3,D1206=Listes!$B$4),1,"erreur colonne D")))</f>
        <v>SWARMING</v>
      </c>
      <c r="P1206" s="15" t="e">
        <f>IF(OR(W1206="Hiver",W1206="Transit"),VLOOKUP(E1206,IC!A:E,4,FALSE),IF(W1206="été",VLOOKUP(E1206,IC!A:E,3,FALSE),"erreur"))</f>
        <v>#N/A</v>
      </c>
      <c r="Q1206" s="15" t="e">
        <f>IF(P1206="NR",0,IF(F1206&lt;5,0,IF(P1206=1,VLOOKUP(F1206,IC!$G$1:$I$8,3,TRUE),
IF(P1206=2,VLOOKUP(F1206,IC!$K$1:$M$8,3,TRUE),
IF(P1206=3,VLOOKUP(F1206,IC!$O$1:$Q$8,3,TRUE),IF(P1206=4,VLOOKUP(F1206,IC!$S$2:$U$9,3,TRUE),
"erreur"))))))</f>
        <v>#N/A</v>
      </c>
      <c r="R1206" s="16" t="e">
        <f>IF(OR(V1206="NA",V1206="Transit",V1206&lt;Listes!$F$1),"non applicable",F1206/V1206)</f>
        <v>#N/A</v>
      </c>
      <c r="S1206" s="16" t="e">
        <f>IF(W1206="Transit","Non applicable",IF(AND(W1206="été",T1206&gt;Listes!F1205),F1206/T1206,IF(AND(W1206="Hiver",Hierarchisation!U1206&gt;Listes!F1205),F1206/U1206,"non applicable")))</f>
        <v>#N/A</v>
      </c>
      <c r="T1206" s="17" t="e">
        <f>IF(K1206="Centre",VLOOKUP(E1206,effectifs_ete,3,FALSE),IF(Hierarchisation!K1206="Grand Nord",VLOOKUP(Hierarchisation!E1206,effectifs_ete,4,FALSE),IF(Hierarchisation!K1206="Nord Est",VLOOKUP(Hierarchisation!E1206,effectifs_ete,5,FALSE),IF(Hierarchisation!K1206="Nord Ouest",VLOOKUP(Hierarchisation!E1206,effectifs_ete,6,FALSE),IF(Hierarchisation!K1206="Sud Est",VLOOKUP(Hierarchisation!E1206,effectifs_ete,7,FALSE),IF(Hierarchisation!K1206="Sud Ouest",VLOOKUP(Hierarchisation!E1206,effectifs_ete,8,FALSE),"Erreur Région"))))))</f>
        <v>#N/A</v>
      </c>
      <c r="U1206" s="17" t="e">
        <f>IF(K1206="Centre",VLOOKUP(E1206,effectifs_hiver,3,FALSE),IF(Hierarchisation!K1206="Grand Nord",VLOOKUP(Hierarchisation!E1206,effectifs_hiver,4,FALSE),IF(Hierarchisation!K1206="Nord Est",VLOOKUP(Hierarchisation!E1206,effectifs_hiver,5,FALSE),IF(Hierarchisation!K1206="Nord Ouest",VLOOKUP(Hierarchisation!E1206,effectifs_hiver,6,FALSE),IF(Hierarchisation!K1206="Sud Est",VLOOKUP(Hierarchisation!E1206,effectifs_hiver,7,FALSE),IF(Hierarchisation!K1206="Sud Ouest",VLOOKUP(Hierarchisation!E1206,effectifs_hiver,8,FALSE),"Erreur Région"))))))</f>
        <v>#N/A</v>
      </c>
      <c r="V1206" s="17" t="e">
        <f>IF(W1206="Transit","Transit",IF(W1206="hiver",VLOOKUP(E1206,'EFFECTIFS Hiver'!$A:$I,9,FALSE),IF(W1206="été",VLOOKUP(E1206,'EFFECTIFS Eté'!$A:$I,9,FALSE),"Erreur saison")))</f>
        <v>#N/A</v>
      </c>
      <c r="W1206" s="18" t="e">
        <f>VLOOKUP(D1206,Listes!B:C,2,FALSE)</f>
        <v>#N/A</v>
      </c>
    </row>
    <row r="1207" spans="1:23" ht="15.75" customHeight="1">
      <c r="A1207" s="11"/>
      <c r="B1207" s="11"/>
      <c r="C1207" s="11"/>
      <c r="D1207" s="11"/>
      <c r="E1207" s="11"/>
      <c r="F1207" s="11"/>
      <c r="G1207" s="11" t="e">
        <f>VLOOKUP(E1207,TAXONS!B:C,2,FALSE)</f>
        <v>#N/A</v>
      </c>
      <c r="H1207" s="13">
        <f t="shared" si="93"/>
        <v>0</v>
      </c>
      <c r="I1207" s="12" t="e">
        <f t="shared" si="94"/>
        <v>#N/A</v>
      </c>
      <c r="J1207" s="14" t="e">
        <f t="shared" si="95"/>
        <v>#N/A</v>
      </c>
      <c r="K1207" s="15" t="e">
        <f>VLOOKUP(B1207,REGIONS!A:D,4,FALSE)</f>
        <v>#N/A</v>
      </c>
      <c r="L1207" s="19" t="e">
        <f>VLOOKUP(G1207,Sensibilité!$A:$L,12,FALSE)</f>
        <v>#N/A</v>
      </c>
      <c r="M1207" s="19" t="e">
        <f t="shared" si="96"/>
        <v>#N/A</v>
      </c>
      <c r="N1207" s="19" t="e">
        <f t="shared" si="97"/>
        <v>#N/A</v>
      </c>
      <c r="O1207" s="15" t="str">
        <f>IF(D1207=Listes!$B$6,"SWARMING",IF(OR(D1207=Listes!$B$1,D1207=Listes!$B$2,D1207=Listes!$B$5),2,IF(OR(D1207=Listes!$B$3,D1207=Listes!$B$4),1,"erreur colonne D")))</f>
        <v>SWARMING</v>
      </c>
      <c r="P1207" s="15" t="e">
        <f>IF(OR(W1207="Hiver",W1207="Transit"),VLOOKUP(E1207,IC!A:E,4,FALSE),IF(W1207="été",VLOOKUP(E1207,IC!A:E,3,FALSE),"erreur"))</f>
        <v>#N/A</v>
      </c>
      <c r="Q1207" s="15" t="e">
        <f>IF(P1207="NR",0,IF(F1207&lt;5,0,IF(P1207=1,VLOOKUP(F1207,IC!$G$1:$I$8,3,TRUE),
IF(P1207=2,VLOOKUP(F1207,IC!$K$1:$M$8,3,TRUE),
IF(P1207=3,VLOOKUP(F1207,IC!$O$1:$Q$8,3,TRUE),IF(P1207=4,VLOOKUP(F1207,IC!$S$2:$U$9,3,TRUE),
"erreur"))))))</f>
        <v>#N/A</v>
      </c>
      <c r="R1207" s="16" t="e">
        <f>IF(OR(V1207="NA",V1207="Transit",V1207&lt;Listes!$F$1),"non applicable",F1207/V1207)</f>
        <v>#N/A</v>
      </c>
      <c r="S1207" s="16" t="e">
        <f>IF(W1207="Transit","Non applicable",IF(AND(W1207="été",T1207&gt;Listes!F1206),F1207/T1207,IF(AND(W1207="Hiver",Hierarchisation!U1207&gt;Listes!F1206),F1207/U1207,"non applicable")))</f>
        <v>#N/A</v>
      </c>
      <c r="T1207" s="17" t="e">
        <f>IF(K1207="Centre",VLOOKUP(E1207,effectifs_ete,3,FALSE),IF(Hierarchisation!K1207="Grand Nord",VLOOKUP(Hierarchisation!E1207,effectifs_ete,4,FALSE),IF(Hierarchisation!K1207="Nord Est",VLOOKUP(Hierarchisation!E1207,effectifs_ete,5,FALSE),IF(Hierarchisation!K1207="Nord Ouest",VLOOKUP(Hierarchisation!E1207,effectifs_ete,6,FALSE),IF(Hierarchisation!K1207="Sud Est",VLOOKUP(Hierarchisation!E1207,effectifs_ete,7,FALSE),IF(Hierarchisation!K1207="Sud Ouest",VLOOKUP(Hierarchisation!E1207,effectifs_ete,8,FALSE),"Erreur Région"))))))</f>
        <v>#N/A</v>
      </c>
      <c r="U1207" s="17" t="e">
        <f>IF(K1207="Centre",VLOOKUP(E1207,effectifs_hiver,3,FALSE),IF(Hierarchisation!K1207="Grand Nord",VLOOKUP(Hierarchisation!E1207,effectifs_hiver,4,FALSE),IF(Hierarchisation!K1207="Nord Est",VLOOKUP(Hierarchisation!E1207,effectifs_hiver,5,FALSE),IF(Hierarchisation!K1207="Nord Ouest",VLOOKUP(Hierarchisation!E1207,effectifs_hiver,6,FALSE),IF(Hierarchisation!K1207="Sud Est",VLOOKUP(Hierarchisation!E1207,effectifs_hiver,7,FALSE),IF(Hierarchisation!K1207="Sud Ouest",VLOOKUP(Hierarchisation!E1207,effectifs_hiver,8,FALSE),"Erreur Région"))))))</f>
        <v>#N/A</v>
      </c>
      <c r="V1207" s="17" t="e">
        <f>IF(W1207="Transit","Transit",IF(W1207="hiver",VLOOKUP(E1207,'EFFECTIFS Hiver'!$A:$I,9,FALSE),IF(W1207="été",VLOOKUP(E1207,'EFFECTIFS Eté'!$A:$I,9,FALSE),"Erreur saison")))</f>
        <v>#N/A</v>
      </c>
      <c r="W1207" s="18" t="e">
        <f>VLOOKUP(D1207,Listes!B:C,2,FALSE)</f>
        <v>#N/A</v>
      </c>
    </row>
    <row r="1208" spans="1:23" ht="15.75" customHeight="1">
      <c r="A1208" s="11"/>
      <c r="B1208" s="11"/>
      <c r="C1208" s="11"/>
      <c r="D1208" s="11"/>
      <c r="E1208" s="11"/>
      <c r="F1208" s="11"/>
      <c r="G1208" s="11" t="e">
        <f>VLOOKUP(E1208,TAXONS!B:C,2,FALSE)</f>
        <v>#N/A</v>
      </c>
      <c r="H1208" s="13">
        <f t="shared" si="93"/>
        <v>0</v>
      </c>
      <c r="I1208" s="12" t="e">
        <f t="shared" si="94"/>
        <v>#N/A</v>
      </c>
      <c r="J1208" s="14" t="e">
        <f t="shared" si="95"/>
        <v>#N/A</v>
      </c>
      <c r="K1208" s="15" t="e">
        <f>VLOOKUP(B1208,REGIONS!A:D,4,FALSE)</f>
        <v>#N/A</v>
      </c>
      <c r="L1208" s="19" t="e">
        <f>VLOOKUP(G1208,Sensibilité!$A:$L,12,FALSE)</f>
        <v>#N/A</v>
      </c>
      <c r="M1208" s="19" t="e">
        <f t="shared" si="96"/>
        <v>#N/A</v>
      </c>
      <c r="N1208" s="19" t="e">
        <f t="shared" si="97"/>
        <v>#N/A</v>
      </c>
      <c r="O1208" s="15" t="str">
        <f>IF(D1208=Listes!$B$6,"SWARMING",IF(OR(D1208=Listes!$B$1,D1208=Listes!$B$2,D1208=Listes!$B$5),2,IF(OR(D1208=Listes!$B$3,D1208=Listes!$B$4),1,"erreur colonne D")))</f>
        <v>SWARMING</v>
      </c>
      <c r="P1208" s="15" t="e">
        <f>IF(OR(W1208="Hiver",W1208="Transit"),VLOOKUP(E1208,IC!A:E,4,FALSE),IF(W1208="été",VLOOKUP(E1208,IC!A:E,3,FALSE),"erreur"))</f>
        <v>#N/A</v>
      </c>
      <c r="Q1208" s="15" t="e">
        <f>IF(P1208="NR",0,IF(F1208&lt;5,0,IF(P1208=1,VLOOKUP(F1208,IC!$G$1:$I$8,3,TRUE),
IF(P1208=2,VLOOKUP(F1208,IC!$K$1:$M$8,3,TRUE),
IF(P1208=3,VLOOKUP(F1208,IC!$O$1:$Q$8,3,TRUE),IF(P1208=4,VLOOKUP(F1208,IC!$S$2:$U$9,3,TRUE),
"erreur"))))))</f>
        <v>#N/A</v>
      </c>
      <c r="R1208" s="16" t="e">
        <f>IF(OR(V1208="NA",V1208="Transit",V1208&lt;Listes!$F$1),"non applicable",F1208/V1208)</f>
        <v>#N/A</v>
      </c>
      <c r="S1208" s="16" t="e">
        <f>IF(W1208="Transit","Non applicable",IF(AND(W1208="été",T1208&gt;Listes!F1207),F1208/T1208,IF(AND(W1208="Hiver",Hierarchisation!U1208&gt;Listes!F1207),F1208/U1208,"non applicable")))</f>
        <v>#N/A</v>
      </c>
      <c r="T1208" s="17" t="e">
        <f>IF(K1208="Centre",VLOOKUP(E1208,effectifs_ete,3,FALSE),IF(Hierarchisation!K1208="Grand Nord",VLOOKUP(Hierarchisation!E1208,effectifs_ete,4,FALSE),IF(Hierarchisation!K1208="Nord Est",VLOOKUP(Hierarchisation!E1208,effectifs_ete,5,FALSE),IF(Hierarchisation!K1208="Nord Ouest",VLOOKUP(Hierarchisation!E1208,effectifs_ete,6,FALSE),IF(Hierarchisation!K1208="Sud Est",VLOOKUP(Hierarchisation!E1208,effectifs_ete,7,FALSE),IF(Hierarchisation!K1208="Sud Ouest",VLOOKUP(Hierarchisation!E1208,effectifs_ete,8,FALSE),"Erreur Région"))))))</f>
        <v>#N/A</v>
      </c>
      <c r="U1208" s="17" t="e">
        <f>IF(K1208="Centre",VLOOKUP(E1208,effectifs_hiver,3,FALSE),IF(Hierarchisation!K1208="Grand Nord",VLOOKUP(Hierarchisation!E1208,effectifs_hiver,4,FALSE),IF(Hierarchisation!K1208="Nord Est",VLOOKUP(Hierarchisation!E1208,effectifs_hiver,5,FALSE),IF(Hierarchisation!K1208="Nord Ouest",VLOOKUP(Hierarchisation!E1208,effectifs_hiver,6,FALSE),IF(Hierarchisation!K1208="Sud Est",VLOOKUP(Hierarchisation!E1208,effectifs_hiver,7,FALSE),IF(Hierarchisation!K1208="Sud Ouest",VLOOKUP(Hierarchisation!E1208,effectifs_hiver,8,FALSE),"Erreur Région"))))))</f>
        <v>#N/A</v>
      </c>
      <c r="V1208" s="17" t="e">
        <f>IF(W1208="Transit","Transit",IF(W1208="hiver",VLOOKUP(E1208,'EFFECTIFS Hiver'!$A:$I,9,FALSE),IF(W1208="été",VLOOKUP(E1208,'EFFECTIFS Eté'!$A:$I,9,FALSE),"Erreur saison")))</f>
        <v>#N/A</v>
      </c>
      <c r="W1208" s="18" t="e">
        <f>VLOOKUP(D1208,Listes!B:C,2,FALSE)</f>
        <v>#N/A</v>
      </c>
    </row>
    <row r="1209" spans="1:23" ht="15.75" customHeight="1">
      <c r="A1209" s="11"/>
      <c r="B1209" s="11"/>
      <c r="C1209" s="11"/>
      <c r="D1209" s="11"/>
      <c r="E1209" s="11"/>
      <c r="F1209" s="11"/>
      <c r="G1209" s="11" t="e">
        <f>VLOOKUP(E1209,TAXONS!B:C,2,FALSE)</f>
        <v>#N/A</v>
      </c>
      <c r="H1209" s="13">
        <f t="shared" si="93"/>
        <v>0</v>
      </c>
      <c r="I1209" s="12" t="e">
        <f t="shared" si="94"/>
        <v>#N/A</v>
      </c>
      <c r="J1209" s="14" t="e">
        <f t="shared" si="95"/>
        <v>#N/A</v>
      </c>
      <c r="K1209" s="15" t="e">
        <f>VLOOKUP(B1209,REGIONS!A:D,4,FALSE)</f>
        <v>#N/A</v>
      </c>
      <c r="L1209" s="19" t="e">
        <f>VLOOKUP(G1209,Sensibilité!$A:$L,12,FALSE)</f>
        <v>#N/A</v>
      </c>
      <c r="M1209" s="19" t="e">
        <f t="shared" si="96"/>
        <v>#N/A</v>
      </c>
      <c r="N1209" s="19" t="e">
        <f t="shared" si="97"/>
        <v>#N/A</v>
      </c>
      <c r="O1209" s="15" t="str">
        <f>IF(D1209=Listes!$B$6,"SWARMING",IF(OR(D1209=Listes!$B$1,D1209=Listes!$B$2,D1209=Listes!$B$5),2,IF(OR(D1209=Listes!$B$3,D1209=Listes!$B$4),1,"erreur colonne D")))</f>
        <v>SWARMING</v>
      </c>
      <c r="P1209" s="15" t="e">
        <f>IF(OR(W1209="Hiver",W1209="Transit"),VLOOKUP(E1209,IC!A:E,4,FALSE),IF(W1209="été",VLOOKUP(E1209,IC!A:E,3,FALSE),"erreur"))</f>
        <v>#N/A</v>
      </c>
      <c r="Q1209" s="15" t="e">
        <f>IF(P1209="NR",0,IF(F1209&lt;5,0,IF(P1209=1,VLOOKUP(F1209,IC!$G$1:$I$8,3,TRUE),
IF(P1209=2,VLOOKUP(F1209,IC!$K$1:$M$8,3,TRUE),
IF(P1209=3,VLOOKUP(F1209,IC!$O$1:$Q$8,3,TRUE),IF(P1209=4,VLOOKUP(F1209,IC!$S$2:$U$9,3,TRUE),
"erreur"))))))</f>
        <v>#N/A</v>
      </c>
      <c r="R1209" s="16" t="e">
        <f>IF(OR(V1209="NA",V1209="Transit",V1209&lt;Listes!$F$1),"non applicable",F1209/V1209)</f>
        <v>#N/A</v>
      </c>
      <c r="S1209" s="16" t="e">
        <f>IF(W1209="Transit","Non applicable",IF(AND(W1209="été",T1209&gt;Listes!F1208),F1209/T1209,IF(AND(W1209="Hiver",Hierarchisation!U1209&gt;Listes!F1208),F1209/U1209,"non applicable")))</f>
        <v>#N/A</v>
      </c>
      <c r="T1209" s="17" t="e">
        <f>IF(K1209="Centre",VLOOKUP(E1209,effectifs_ete,3,FALSE),IF(Hierarchisation!K1209="Grand Nord",VLOOKUP(Hierarchisation!E1209,effectifs_ete,4,FALSE),IF(Hierarchisation!K1209="Nord Est",VLOOKUP(Hierarchisation!E1209,effectifs_ete,5,FALSE),IF(Hierarchisation!K1209="Nord Ouest",VLOOKUP(Hierarchisation!E1209,effectifs_ete,6,FALSE),IF(Hierarchisation!K1209="Sud Est",VLOOKUP(Hierarchisation!E1209,effectifs_ete,7,FALSE),IF(Hierarchisation!K1209="Sud Ouest",VLOOKUP(Hierarchisation!E1209,effectifs_ete,8,FALSE),"Erreur Région"))))))</f>
        <v>#N/A</v>
      </c>
      <c r="U1209" s="17" t="e">
        <f>IF(K1209="Centre",VLOOKUP(E1209,effectifs_hiver,3,FALSE),IF(Hierarchisation!K1209="Grand Nord",VLOOKUP(Hierarchisation!E1209,effectifs_hiver,4,FALSE),IF(Hierarchisation!K1209="Nord Est",VLOOKUP(Hierarchisation!E1209,effectifs_hiver,5,FALSE),IF(Hierarchisation!K1209="Nord Ouest",VLOOKUP(Hierarchisation!E1209,effectifs_hiver,6,FALSE),IF(Hierarchisation!K1209="Sud Est",VLOOKUP(Hierarchisation!E1209,effectifs_hiver,7,FALSE),IF(Hierarchisation!K1209="Sud Ouest",VLOOKUP(Hierarchisation!E1209,effectifs_hiver,8,FALSE),"Erreur Région"))))))</f>
        <v>#N/A</v>
      </c>
      <c r="V1209" s="17" t="e">
        <f>IF(W1209="Transit","Transit",IF(W1209="hiver",VLOOKUP(E1209,'EFFECTIFS Hiver'!$A:$I,9,FALSE),IF(W1209="été",VLOOKUP(E1209,'EFFECTIFS Eté'!$A:$I,9,FALSE),"Erreur saison")))</f>
        <v>#N/A</v>
      </c>
      <c r="W1209" s="18" t="e">
        <f>VLOOKUP(D1209,Listes!B:C,2,FALSE)</f>
        <v>#N/A</v>
      </c>
    </row>
    <row r="1210" spans="1:23" ht="15.75" customHeight="1">
      <c r="A1210" s="11"/>
      <c r="B1210" s="11"/>
      <c r="C1210" s="11"/>
      <c r="D1210" s="11"/>
      <c r="E1210" s="11"/>
      <c r="F1210" s="11"/>
      <c r="G1210" s="11" t="e">
        <f>VLOOKUP(E1210,TAXONS!B:C,2,FALSE)</f>
        <v>#N/A</v>
      </c>
      <c r="H1210" s="13">
        <f t="shared" si="93"/>
        <v>0</v>
      </c>
      <c r="I1210" s="12" t="e">
        <f t="shared" si="94"/>
        <v>#N/A</v>
      </c>
      <c r="J1210" s="14" t="e">
        <f t="shared" si="95"/>
        <v>#N/A</v>
      </c>
      <c r="K1210" s="15" t="e">
        <f>VLOOKUP(B1210,REGIONS!A:D,4,FALSE)</f>
        <v>#N/A</v>
      </c>
      <c r="L1210" s="19" t="e">
        <f>VLOOKUP(G1210,Sensibilité!$A:$L,12,FALSE)</f>
        <v>#N/A</v>
      </c>
      <c r="M1210" s="19" t="e">
        <f t="shared" si="96"/>
        <v>#N/A</v>
      </c>
      <c r="N1210" s="19" t="e">
        <f t="shared" si="97"/>
        <v>#N/A</v>
      </c>
      <c r="O1210" s="15" t="str">
        <f>IF(D1210=Listes!$B$6,"SWARMING",IF(OR(D1210=Listes!$B$1,D1210=Listes!$B$2,D1210=Listes!$B$5),2,IF(OR(D1210=Listes!$B$3,D1210=Listes!$B$4),1,"erreur colonne D")))</f>
        <v>SWARMING</v>
      </c>
      <c r="P1210" s="15" t="e">
        <f>IF(OR(W1210="Hiver",W1210="Transit"),VLOOKUP(E1210,IC!A:E,4,FALSE),IF(W1210="été",VLOOKUP(E1210,IC!A:E,3,FALSE),"erreur"))</f>
        <v>#N/A</v>
      </c>
      <c r="Q1210" s="15" t="e">
        <f>IF(P1210="NR",0,IF(F1210&lt;5,0,IF(P1210=1,VLOOKUP(F1210,IC!$G$1:$I$8,3,TRUE),
IF(P1210=2,VLOOKUP(F1210,IC!$K$1:$M$8,3,TRUE),
IF(P1210=3,VLOOKUP(F1210,IC!$O$1:$Q$8,3,TRUE),IF(P1210=4,VLOOKUP(F1210,IC!$S$2:$U$9,3,TRUE),
"erreur"))))))</f>
        <v>#N/A</v>
      </c>
      <c r="R1210" s="16" t="e">
        <f>IF(OR(V1210="NA",V1210="Transit",V1210&lt;Listes!$F$1),"non applicable",F1210/V1210)</f>
        <v>#N/A</v>
      </c>
      <c r="S1210" s="16" t="e">
        <f>IF(W1210="Transit","Non applicable",IF(AND(W1210="été",T1210&gt;Listes!F1209),F1210/T1210,IF(AND(W1210="Hiver",Hierarchisation!U1210&gt;Listes!F1209),F1210/U1210,"non applicable")))</f>
        <v>#N/A</v>
      </c>
      <c r="T1210" s="17" t="e">
        <f>IF(K1210="Centre",VLOOKUP(E1210,effectifs_ete,3,FALSE),IF(Hierarchisation!K1210="Grand Nord",VLOOKUP(Hierarchisation!E1210,effectifs_ete,4,FALSE),IF(Hierarchisation!K1210="Nord Est",VLOOKUP(Hierarchisation!E1210,effectifs_ete,5,FALSE),IF(Hierarchisation!K1210="Nord Ouest",VLOOKUP(Hierarchisation!E1210,effectifs_ete,6,FALSE),IF(Hierarchisation!K1210="Sud Est",VLOOKUP(Hierarchisation!E1210,effectifs_ete,7,FALSE),IF(Hierarchisation!K1210="Sud Ouest",VLOOKUP(Hierarchisation!E1210,effectifs_ete,8,FALSE),"Erreur Région"))))))</f>
        <v>#N/A</v>
      </c>
      <c r="U1210" s="17" t="e">
        <f>IF(K1210="Centre",VLOOKUP(E1210,effectifs_hiver,3,FALSE),IF(Hierarchisation!K1210="Grand Nord",VLOOKUP(Hierarchisation!E1210,effectifs_hiver,4,FALSE),IF(Hierarchisation!K1210="Nord Est",VLOOKUP(Hierarchisation!E1210,effectifs_hiver,5,FALSE),IF(Hierarchisation!K1210="Nord Ouest",VLOOKUP(Hierarchisation!E1210,effectifs_hiver,6,FALSE),IF(Hierarchisation!K1210="Sud Est",VLOOKUP(Hierarchisation!E1210,effectifs_hiver,7,FALSE),IF(Hierarchisation!K1210="Sud Ouest",VLOOKUP(Hierarchisation!E1210,effectifs_hiver,8,FALSE),"Erreur Région"))))))</f>
        <v>#N/A</v>
      </c>
      <c r="V1210" s="17" t="e">
        <f>IF(W1210="Transit","Transit",IF(W1210="hiver",VLOOKUP(E1210,'EFFECTIFS Hiver'!$A:$I,9,FALSE),IF(W1210="été",VLOOKUP(E1210,'EFFECTIFS Eté'!$A:$I,9,FALSE),"Erreur saison")))</f>
        <v>#N/A</v>
      </c>
      <c r="W1210" s="18" t="e">
        <f>VLOOKUP(D1210,Listes!B:C,2,FALSE)</f>
        <v>#N/A</v>
      </c>
    </row>
    <row r="1211" spans="1:23" ht="15.75" customHeight="1">
      <c r="A1211" s="11"/>
      <c r="B1211" s="11"/>
      <c r="C1211" s="11"/>
      <c r="D1211" s="11"/>
      <c r="E1211" s="11"/>
      <c r="F1211" s="11"/>
      <c r="G1211" s="11" t="e">
        <f>VLOOKUP(E1211,TAXONS!B:C,2,FALSE)</f>
        <v>#N/A</v>
      </c>
      <c r="H1211" s="13">
        <f t="shared" si="93"/>
        <v>0</v>
      </c>
      <c r="I1211" s="12" t="e">
        <f t="shared" si="94"/>
        <v>#N/A</v>
      </c>
      <c r="J1211" s="14" t="e">
        <f t="shared" si="95"/>
        <v>#N/A</v>
      </c>
      <c r="K1211" s="15" t="e">
        <f>VLOOKUP(B1211,REGIONS!A:D,4,FALSE)</f>
        <v>#N/A</v>
      </c>
      <c r="L1211" s="19" t="e">
        <f>VLOOKUP(G1211,Sensibilité!$A:$L,12,FALSE)</f>
        <v>#N/A</v>
      </c>
      <c r="M1211" s="19" t="e">
        <f t="shared" si="96"/>
        <v>#N/A</v>
      </c>
      <c r="N1211" s="19" t="e">
        <f t="shared" si="97"/>
        <v>#N/A</v>
      </c>
      <c r="O1211" s="15" t="str">
        <f>IF(D1211=Listes!$B$6,"SWARMING",IF(OR(D1211=Listes!$B$1,D1211=Listes!$B$2,D1211=Listes!$B$5),2,IF(OR(D1211=Listes!$B$3,D1211=Listes!$B$4),1,"erreur colonne D")))</f>
        <v>SWARMING</v>
      </c>
      <c r="P1211" s="15" t="e">
        <f>IF(OR(W1211="Hiver",W1211="Transit"),VLOOKUP(E1211,IC!A:E,4,FALSE),IF(W1211="été",VLOOKUP(E1211,IC!A:E,3,FALSE),"erreur"))</f>
        <v>#N/A</v>
      </c>
      <c r="Q1211" s="15" t="e">
        <f>IF(P1211="NR",0,IF(F1211&lt;5,0,IF(P1211=1,VLOOKUP(F1211,IC!$G$1:$I$8,3,TRUE),
IF(P1211=2,VLOOKUP(F1211,IC!$K$1:$M$8,3,TRUE),
IF(P1211=3,VLOOKUP(F1211,IC!$O$1:$Q$8,3,TRUE),IF(P1211=4,VLOOKUP(F1211,IC!$S$2:$U$9,3,TRUE),
"erreur"))))))</f>
        <v>#N/A</v>
      </c>
      <c r="R1211" s="16" t="e">
        <f>IF(OR(V1211="NA",V1211="Transit",V1211&lt;Listes!$F$1),"non applicable",F1211/V1211)</f>
        <v>#N/A</v>
      </c>
      <c r="S1211" s="16" t="e">
        <f>IF(W1211="Transit","Non applicable",IF(AND(W1211="été",T1211&gt;Listes!F1210),F1211/T1211,IF(AND(W1211="Hiver",Hierarchisation!U1211&gt;Listes!F1210),F1211/U1211,"non applicable")))</f>
        <v>#N/A</v>
      </c>
      <c r="T1211" s="17" t="e">
        <f>IF(K1211="Centre",VLOOKUP(E1211,effectifs_ete,3,FALSE),IF(Hierarchisation!K1211="Grand Nord",VLOOKUP(Hierarchisation!E1211,effectifs_ete,4,FALSE),IF(Hierarchisation!K1211="Nord Est",VLOOKUP(Hierarchisation!E1211,effectifs_ete,5,FALSE),IF(Hierarchisation!K1211="Nord Ouest",VLOOKUP(Hierarchisation!E1211,effectifs_ete,6,FALSE),IF(Hierarchisation!K1211="Sud Est",VLOOKUP(Hierarchisation!E1211,effectifs_ete,7,FALSE),IF(Hierarchisation!K1211="Sud Ouest",VLOOKUP(Hierarchisation!E1211,effectifs_ete,8,FALSE),"Erreur Région"))))))</f>
        <v>#N/A</v>
      </c>
      <c r="U1211" s="17" t="e">
        <f>IF(K1211="Centre",VLOOKUP(E1211,effectifs_hiver,3,FALSE),IF(Hierarchisation!K1211="Grand Nord",VLOOKUP(Hierarchisation!E1211,effectifs_hiver,4,FALSE),IF(Hierarchisation!K1211="Nord Est",VLOOKUP(Hierarchisation!E1211,effectifs_hiver,5,FALSE),IF(Hierarchisation!K1211="Nord Ouest",VLOOKUP(Hierarchisation!E1211,effectifs_hiver,6,FALSE),IF(Hierarchisation!K1211="Sud Est",VLOOKUP(Hierarchisation!E1211,effectifs_hiver,7,FALSE),IF(Hierarchisation!K1211="Sud Ouest",VLOOKUP(Hierarchisation!E1211,effectifs_hiver,8,FALSE),"Erreur Région"))))))</f>
        <v>#N/A</v>
      </c>
      <c r="V1211" s="17" t="e">
        <f>IF(W1211="Transit","Transit",IF(W1211="hiver",VLOOKUP(E1211,'EFFECTIFS Hiver'!$A:$I,9,FALSE),IF(W1211="été",VLOOKUP(E1211,'EFFECTIFS Eté'!$A:$I,9,FALSE),"Erreur saison")))</f>
        <v>#N/A</v>
      </c>
      <c r="W1211" s="18" t="e">
        <f>VLOOKUP(D1211,Listes!B:C,2,FALSE)</f>
        <v>#N/A</v>
      </c>
    </row>
    <row r="1212" spans="1:23" ht="15.75" customHeight="1">
      <c r="A1212" s="11"/>
      <c r="B1212" s="11"/>
      <c r="C1212" s="11"/>
      <c r="D1212" s="11"/>
      <c r="E1212" s="11"/>
      <c r="F1212" s="11"/>
      <c r="G1212" s="11" t="e">
        <f>VLOOKUP(E1212,TAXONS!B:C,2,FALSE)</f>
        <v>#N/A</v>
      </c>
      <c r="H1212" s="13">
        <f t="shared" si="93"/>
        <v>0</v>
      </c>
      <c r="I1212" s="12" t="e">
        <f t="shared" si="94"/>
        <v>#N/A</v>
      </c>
      <c r="J1212" s="14" t="e">
        <f t="shared" si="95"/>
        <v>#N/A</v>
      </c>
      <c r="K1212" s="15" t="e">
        <f>VLOOKUP(B1212,REGIONS!A:D,4,FALSE)</f>
        <v>#N/A</v>
      </c>
      <c r="L1212" s="19" t="e">
        <f>VLOOKUP(G1212,Sensibilité!$A:$L,12,FALSE)</f>
        <v>#N/A</v>
      </c>
      <c r="M1212" s="19" t="e">
        <f t="shared" si="96"/>
        <v>#N/A</v>
      </c>
      <c r="N1212" s="19" t="e">
        <f t="shared" si="97"/>
        <v>#N/A</v>
      </c>
      <c r="O1212" s="15" t="str">
        <f>IF(D1212=Listes!$B$6,"SWARMING",IF(OR(D1212=Listes!$B$1,D1212=Listes!$B$2,D1212=Listes!$B$5),2,IF(OR(D1212=Listes!$B$3,D1212=Listes!$B$4),1,"erreur colonne D")))</f>
        <v>SWARMING</v>
      </c>
      <c r="P1212" s="15" t="e">
        <f>IF(OR(W1212="Hiver",W1212="Transit"),VLOOKUP(E1212,IC!A:E,4,FALSE),IF(W1212="été",VLOOKUP(E1212,IC!A:E,3,FALSE),"erreur"))</f>
        <v>#N/A</v>
      </c>
      <c r="Q1212" s="15" t="e">
        <f>IF(P1212="NR",0,IF(F1212&lt;5,0,IF(P1212=1,VLOOKUP(F1212,IC!$G$1:$I$8,3,TRUE),
IF(P1212=2,VLOOKUP(F1212,IC!$K$1:$M$8,3,TRUE),
IF(P1212=3,VLOOKUP(F1212,IC!$O$1:$Q$8,3,TRUE),IF(P1212=4,VLOOKUP(F1212,IC!$S$2:$U$9,3,TRUE),
"erreur"))))))</f>
        <v>#N/A</v>
      </c>
      <c r="R1212" s="16" t="e">
        <f>IF(OR(V1212="NA",V1212="Transit",V1212&lt;Listes!$F$1),"non applicable",F1212/V1212)</f>
        <v>#N/A</v>
      </c>
      <c r="S1212" s="16" t="e">
        <f>IF(W1212="Transit","Non applicable",IF(AND(W1212="été",T1212&gt;Listes!F1211),F1212/T1212,IF(AND(W1212="Hiver",Hierarchisation!U1212&gt;Listes!F1211),F1212/U1212,"non applicable")))</f>
        <v>#N/A</v>
      </c>
      <c r="T1212" s="17" t="e">
        <f>IF(K1212="Centre",VLOOKUP(E1212,effectifs_ete,3,FALSE),IF(Hierarchisation!K1212="Grand Nord",VLOOKUP(Hierarchisation!E1212,effectifs_ete,4,FALSE),IF(Hierarchisation!K1212="Nord Est",VLOOKUP(Hierarchisation!E1212,effectifs_ete,5,FALSE),IF(Hierarchisation!K1212="Nord Ouest",VLOOKUP(Hierarchisation!E1212,effectifs_ete,6,FALSE),IF(Hierarchisation!K1212="Sud Est",VLOOKUP(Hierarchisation!E1212,effectifs_ete,7,FALSE),IF(Hierarchisation!K1212="Sud Ouest",VLOOKUP(Hierarchisation!E1212,effectifs_ete,8,FALSE),"Erreur Région"))))))</f>
        <v>#N/A</v>
      </c>
      <c r="U1212" s="17" t="e">
        <f>IF(K1212="Centre",VLOOKUP(E1212,effectifs_hiver,3,FALSE),IF(Hierarchisation!K1212="Grand Nord",VLOOKUP(Hierarchisation!E1212,effectifs_hiver,4,FALSE),IF(Hierarchisation!K1212="Nord Est",VLOOKUP(Hierarchisation!E1212,effectifs_hiver,5,FALSE),IF(Hierarchisation!K1212="Nord Ouest",VLOOKUP(Hierarchisation!E1212,effectifs_hiver,6,FALSE),IF(Hierarchisation!K1212="Sud Est",VLOOKUP(Hierarchisation!E1212,effectifs_hiver,7,FALSE),IF(Hierarchisation!K1212="Sud Ouest",VLOOKUP(Hierarchisation!E1212,effectifs_hiver,8,FALSE),"Erreur Région"))))))</f>
        <v>#N/A</v>
      </c>
      <c r="V1212" s="17" t="e">
        <f>IF(W1212="Transit","Transit",IF(W1212="hiver",VLOOKUP(E1212,'EFFECTIFS Hiver'!$A:$I,9,FALSE),IF(W1212="été",VLOOKUP(E1212,'EFFECTIFS Eté'!$A:$I,9,FALSE),"Erreur saison")))</f>
        <v>#N/A</v>
      </c>
      <c r="W1212" s="18" t="e">
        <f>VLOOKUP(D1212,Listes!B:C,2,FALSE)</f>
        <v>#N/A</v>
      </c>
    </row>
    <row r="1213" spans="1:23" ht="15.75" customHeight="1">
      <c r="A1213" s="11"/>
      <c r="B1213" s="11"/>
      <c r="C1213" s="11"/>
      <c r="D1213" s="11"/>
      <c r="E1213" s="11"/>
      <c r="F1213" s="11"/>
      <c r="G1213" s="11" t="e">
        <f>VLOOKUP(E1213,TAXONS!B:C,2,FALSE)</f>
        <v>#N/A</v>
      </c>
      <c r="H1213" s="13">
        <f t="shared" si="93"/>
        <v>0</v>
      </c>
      <c r="I1213" s="12" t="e">
        <f t="shared" si="94"/>
        <v>#N/A</v>
      </c>
      <c r="J1213" s="14" t="e">
        <f t="shared" si="95"/>
        <v>#N/A</v>
      </c>
      <c r="K1213" s="15" t="e">
        <f>VLOOKUP(B1213,REGIONS!A:D,4,FALSE)</f>
        <v>#N/A</v>
      </c>
      <c r="L1213" s="19" t="e">
        <f>VLOOKUP(G1213,Sensibilité!$A:$L,12,FALSE)</f>
        <v>#N/A</v>
      </c>
      <c r="M1213" s="19" t="e">
        <f t="shared" si="96"/>
        <v>#N/A</v>
      </c>
      <c r="N1213" s="19" t="e">
        <f t="shared" si="97"/>
        <v>#N/A</v>
      </c>
      <c r="O1213" s="15" t="str">
        <f>IF(D1213=Listes!$B$6,"SWARMING",IF(OR(D1213=Listes!$B$1,D1213=Listes!$B$2,D1213=Listes!$B$5),2,IF(OR(D1213=Listes!$B$3,D1213=Listes!$B$4),1,"erreur colonne D")))</f>
        <v>SWARMING</v>
      </c>
      <c r="P1213" s="15" t="e">
        <f>IF(OR(W1213="Hiver",W1213="Transit"),VLOOKUP(E1213,IC!A:E,4,FALSE),IF(W1213="été",VLOOKUP(E1213,IC!A:E,3,FALSE),"erreur"))</f>
        <v>#N/A</v>
      </c>
      <c r="Q1213" s="15" t="e">
        <f>IF(P1213="NR",0,IF(F1213&lt;5,0,IF(P1213=1,VLOOKUP(F1213,IC!$G$1:$I$8,3,TRUE),
IF(P1213=2,VLOOKUP(F1213,IC!$K$1:$M$8,3,TRUE),
IF(P1213=3,VLOOKUP(F1213,IC!$O$1:$Q$8,3,TRUE),IF(P1213=4,VLOOKUP(F1213,IC!$S$2:$U$9,3,TRUE),
"erreur"))))))</f>
        <v>#N/A</v>
      </c>
      <c r="R1213" s="16" t="e">
        <f>IF(OR(V1213="NA",V1213="Transit",V1213&lt;Listes!$F$1),"non applicable",F1213/V1213)</f>
        <v>#N/A</v>
      </c>
      <c r="S1213" s="16" t="e">
        <f>IF(W1213="Transit","Non applicable",IF(AND(W1213="été",T1213&gt;Listes!F1212),F1213/T1213,IF(AND(W1213="Hiver",Hierarchisation!U1213&gt;Listes!F1212),F1213/U1213,"non applicable")))</f>
        <v>#N/A</v>
      </c>
      <c r="T1213" s="17" t="e">
        <f>IF(K1213="Centre",VLOOKUP(E1213,effectifs_ete,3,FALSE),IF(Hierarchisation!K1213="Grand Nord",VLOOKUP(Hierarchisation!E1213,effectifs_ete,4,FALSE),IF(Hierarchisation!K1213="Nord Est",VLOOKUP(Hierarchisation!E1213,effectifs_ete,5,FALSE),IF(Hierarchisation!K1213="Nord Ouest",VLOOKUP(Hierarchisation!E1213,effectifs_ete,6,FALSE),IF(Hierarchisation!K1213="Sud Est",VLOOKUP(Hierarchisation!E1213,effectifs_ete,7,FALSE),IF(Hierarchisation!K1213="Sud Ouest",VLOOKUP(Hierarchisation!E1213,effectifs_ete,8,FALSE),"Erreur Région"))))))</f>
        <v>#N/A</v>
      </c>
      <c r="U1213" s="17" t="e">
        <f>IF(K1213="Centre",VLOOKUP(E1213,effectifs_hiver,3,FALSE),IF(Hierarchisation!K1213="Grand Nord",VLOOKUP(Hierarchisation!E1213,effectifs_hiver,4,FALSE),IF(Hierarchisation!K1213="Nord Est",VLOOKUP(Hierarchisation!E1213,effectifs_hiver,5,FALSE),IF(Hierarchisation!K1213="Nord Ouest",VLOOKUP(Hierarchisation!E1213,effectifs_hiver,6,FALSE),IF(Hierarchisation!K1213="Sud Est",VLOOKUP(Hierarchisation!E1213,effectifs_hiver,7,FALSE),IF(Hierarchisation!K1213="Sud Ouest",VLOOKUP(Hierarchisation!E1213,effectifs_hiver,8,FALSE),"Erreur Région"))))))</f>
        <v>#N/A</v>
      </c>
      <c r="V1213" s="17" t="e">
        <f>IF(W1213="Transit","Transit",IF(W1213="hiver",VLOOKUP(E1213,'EFFECTIFS Hiver'!$A:$I,9,FALSE),IF(W1213="été",VLOOKUP(E1213,'EFFECTIFS Eté'!$A:$I,9,FALSE),"Erreur saison")))</f>
        <v>#N/A</v>
      </c>
      <c r="W1213" s="18" t="e">
        <f>VLOOKUP(D1213,Listes!B:C,2,FALSE)</f>
        <v>#N/A</v>
      </c>
    </row>
    <row r="1214" spans="1:23" ht="15.75" customHeight="1">
      <c r="A1214" s="11"/>
      <c r="B1214" s="11"/>
      <c r="C1214" s="11"/>
      <c r="D1214" s="11"/>
      <c r="E1214" s="11"/>
      <c r="F1214" s="11"/>
      <c r="G1214" s="11" t="e">
        <f>VLOOKUP(E1214,TAXONS!B:C,2,FALSE)</f>
        <v>#N/A</v>
      </c>
      <c r="H1214" s="13">
        <f t="shared" si="93"/>
        <v>0</v>
      </c>
      <c r="I1214" s="12" t="e">
        <f t="shared" si="94"/>
        <v>#N/A</v>
      </c>
      <c r="J1214" s="14" t="e">
        <f t="shared" si="95"/>
        <v>#N/A</v>
      </c>
      <c r="K1214" s="15" t="e">
        <f>VLOOKUP(B1214,REGIONS!A:D,4,FALSE)</f>
        <v>#N/A</v>
      </c>
      <c r="L1214" s="19" t="e">
        <f>VLOOKUP(G1214,Sensibilité!$A:$L,12,FALSE)</f>
        <v>#N/A</v>
      </c>
      <c r="M1214" s="19" t="e">
        <f t="shared" si="96"/>
        <v>#N/A</v>
      </c>
      <c r="N1214" s="19" t="e">
        <f t="shared" si="97"/>
        <v>#N/A</v>
      </c>
      <c r="O1214" s="15" t="str">
        <f>IF(D1214=Listes!$B$6,"SWARMING",IF(OR(D1214=Listes!$B$1,D1214=Listes!$B$2,D1214=Listes!$B$5),2,IF(OR(D1214=Listes!$B$3,D1214=Listes!$B$4),1,"erreur colonne D")))</f>
        <v>SWARMING</v>
      </c>
      <c r="P1214" s="15" t="e">
        <f>IF(OR(W1214="Hiver",W1214="Transit"),VLOOKUP(E1214,IC!A:E,4,FALSE),IF(W1214="été",VLOOKUP(E1214,IC!A:E,3,FALSE),"erreur"))</f>
        <v>#N/A</v>
      </c>
      <c r="Q1214" s="15" t="e">
        <f>IF(P1214="NR",0,IF(F1214&lt;5,0,IF(P1214=1,VLOOKUP(F1214,IC!$G$1:$I$8,3,TRUE),
IF(P1214=2,VLOOKUP(F1214,IC!$K$1:$M$8,3,TRUE),
IF(P1214=3,VLOOKUP(F1214,IC!$O$1:$Q$8,3,TRUE),IF(P1214=4,VLOOKUP(F1214,IC!$S$2:$U$9,3,TRUE),
"erreur"))))))</f>
        <v>#N/A</v>
      </c>
      <c r="R1214" s="16" t="e">
        <f>IF(OR(V1214="NA",V1214="Transit",V1214&lt;Listes!$F$1),"non applicable",F1214/V1214)</f>
        <v>#N/A</v>
      </c>
      <c r="S1214" s="16" t="e">
        <f>IF(W1214="Transit","Non applicable",IF(AND(W1214="été",T1214&gt;Listes!F1213),F1214/T1214,IF(AND(W1214="Hiver",Hierarchisation!U1214&gt;Listes!F1213),F1214/U1214,"non applicable")))</f>
        <v>#N/A</v>
      </c>
      <c r="T1214" s="17" t="e">
        <f>IF(K1214="Centre",VLOOKUP(E1214,effectifs_ete,3,FALSE),IF(Hierarchisation!K1214="Grand Nord",VLOOKUP(Hierarchisation!E1214,effectifs_ete,4,FALSE),IF(Hierarchisation!K1214="Nord Est",VLOOKUP(Hierarchisation!E1214,effectifs_ete,5,FALSE),IF(Hierarchisation!K1214="Nord Ouest",VLOOKUP(Hierarchisation!E1214,effectifs_ete,6,FALSE),IF(Hierarchisation!K1214="Sud Est",VLOOKUP(Hierarchisation!E1214,effectifs_ete,7,FALSE),IF(Hierarchisation!K1214="Sud Ouest",VLOOKUP(Hierarchisation!E1214,effectifs_ete,8,FALSE),"Erreur Région"))))))</f>
        <v>#N/A</v>
      </c>
      <c r="U1214" s="17" t="e">
        <f>IF(K1214="Centre",VLOOKUP(E1214,effectifs_hiver,3,FALSE),IF(Hierarchisation!K1214="Grand Nord",VLOOKUP(Hierarchisation!E1214,effectifs_hiver,4,FALSE),IF(Hierarchisation!K1214="Nord Est",VLOOKUP(Hierarchisation!E1214,effectifs_hiver,5,FALSE),IF(Hierarchisation!K1214="Nord Ouest",VLOOKUP(Hierarchisation!E1214,effectifs_hiver,6,FALSE),IF(Hierarchisation!K1214="Sud Est",VLOOKUP(Hierarchisation!E1214,effectifs_hiver,7,FALSE),IF(Hierarchisation!K1214="Sud Ouest",VLOOKUP(Hierarchisation!E1214,effectifs_hiver,8,FALSE),"Erreur Région"))))))</f>
        <v>#N/A</v>
      </c>
      <c r="V1214" s="17" t="e">
        <f>IF(W1214="Transit","Transit",IF(W1214="hiver",VLOOKUP(E1214,'EFFECTIFS Hiver'!$A:$I,9,FALSE),IF(W1214="été",VLOOKUP(E1214,'EFFECTIFS Eté'!$A:$I,9,FALSE),"Erreur saison")))</f>
        <v>#N/A</v>
      </c>
      <c r="W1214" s="18" t="e">
        <f>VLOOKUP(D1214,Listes!B:C,2,FALSE)</f>
        <v>#N/A</v>
      </c>
    </row>
    <row r="1215" spans="1:23" ht="15.75" customHeight="1">
      <c r="A1215" s="11"/>
      <c r="B1215" s="11"/>
      <c r="C1215" s="11"/>
      <c r="D1215" s="11"/>
      <c r="E1215" s="11"/>
      <c r="F1215" s="11"/>
      <c r="G1215" s="11" t="e">
        <f>VLOOKUP(E1215,TAXONS!B:C,2,FALSE)</f>
        <v>#N/A</v>
      </c>
      <c r="H1215" s="13">
        <f t="shared" si="93"/>
        <v>0</v>
      </c>
      <c r="I1215" s="12" t="e">
        <f t="shared" si="94"/>
        <v>#N/A</v>
      </c>
      <c r="J1215" s="14" t="e">
        <f t="shared" si="95"/>
        <v>#N/A</v>
      </c>
      <c r="K1215" s="15" t="e">
        <f>VLOOKUP(B1215,REGIONS!A:D,4,FALSE)</f>
        <v>#N/A</v>
      </c>
      <c r="L1215" s="19" t="e">
        <f>VLOOKUP(G1215,Sensibilité!$A:$L,12,FALSE)</f>
        <v>#N/A</v>
      </c>
      <c r="M1215" s="19" t="e">
        <f t="shared" si="96"/>
        <v>#N/A</v>
      </c>
      <c r="N1215" s="19" t="e">
        <f t="shared" si="97"/>
        <v>#N/A</v>
      </c>
      <c r="O1215" s="15" t="str">
        <f>IF(D1215=Listes!$B$6,"SWARMING",IF(OR(D1215=Listes!$B$1,D1215=Listes!$B$2,D1215=Listes!$B$5),2,IF(OR(D1215=Listes!$B$3,D1215=Listes!$B$4),1,"erreur colonne D")))</f>
        <v>SWARMING</v>
      </c>
      <c r="P1215" s="15" t="e">
        <f>IF(OR(W1215="Hiver",W1215="Transit"),VLOOKUP(E1215,IC!A:E,4,FALSE),IF(W1215="été",VLOOKUP(E1215,IC!A:E,3,FALSE),"erreur"))</f>
        <v>#N/A</v>
      </c>
      <c r="Q1215" s="15" t="e">
        <f>IF(P1215="NR",0,IF(F1215&lt;5,0,IF(P1215=1,VLOOKUP(F1215,IC!$G$1:$I$8,3,TRUE),
IF(P1215=2,VLOOKUP(F1215,IC!$K$1:$M$8,3,TRUE),
IF(P1215=3,VLOOKUP(F1215,IC!$O$1:$Q$8,3,TRUE),IF(P1215=4,VLOOKUP(F1215,IC!$S$2:$U$9,3,TRUE),
"erreur"))))))</f>
        <v>#N/A</v>
      </c>
      <c r="R1215" s="16" t="e">
        <f>IF(OR(V1215="NA",V1215="Transit",V1215&lt;Listes!$F$1),"non applicable",F1215/V1215)</f>
        <v>#N/A</v>
      </c>
      <c r="S1215" s="16" t="e">
        <f>IF(W1215="Transit","Non applicable",IF(AND(W1215="été",T1215&gt;Listes!F1214),F1215/T1215,IF(AND(W1215="Hiver",Hierarchisation!U1215&gt;Listes!F1214),F1215/U1215,"non applicable")))</f>
        <v>#N/A</v>
      </c>
      <c r="T1215" s="17" t="e">
        <f>IF(K1215="Centre",VLOOKUP(E1215,effectifs_ete,3,FALSE),IF(Hierarchisation!K1215="Grand Nord",VLOOKUP(Hierarchisation!E1215,effectifs_ete,4,FALSE),IF(Hierarchisation!K1215="Nord Est",VLOOKUP(Hierarchisation!E1215,effectifs_ete,5,FALSE),IF(Hierarchisation!K1215="Nord Ouest",VLOOKUP(Hierarchisation!E1215,effectifs_ete,6,FALSE),IF(Hierarchisation!K1215="Sud Est",VLOOKUP(Hierarchisation!E1215,effectifs_ete,7,FALSE),IF(Hierarchisation!K1215="Sud Ouest",VLOOKUP(Hierarchisation!E1215,effectifs_ete,8,FALSE),"Erreur Région"))))))</f>
        <v>#N/A</v>
      </c>
      <c r="U1215" s="17" t="e">
        <f>IF(K1215="Centre",VLOOKUP(E1215,effectifs_hiver,3,FALSE),IF(Hierarchisation!K1215="Grand Nord",VLOOKUP(Hierarchisation!E1215,effectifs_hiver,4,FALSE),IF(Hierarchisation!K1215="Nord Est",VLOOKUP(Hierarchisation!E1215,effectifs_hiver,5,FALSE),IF(Hierarchisation!K1215="Nord Ouest",VLOOKUP(Hierarchisation!E1215,effectifs_hiver,6,FALSE),IF(Hierarchisation!K1215="Sud Est",VLOOKUP(Hierarchisation!E1215,effectifs_hiver,7,FALSE),IF(Hierarchisation!K1215="Sud Ouest",VLOOKUP(Hierarchisation!E1215,effectifs_hiver,8,FALSE),"Erreur Région"))))))</f>
        <v>#N/A</v>
      </c>
      <c r="V1215" s="17" t="e">
        <f>IF(W1215="Transit","Transit",IF(W1215="hiver",VLOOKUP(E1215,'EFFECTIFS Hiver'!$A:$I,9,FALSE),IF(W1215="été",VLOOKUP(E1215,'EFFECTIFS Eté'!$A:$I,9,FALSE),"Erreur saison")))</f>
        <v>#N/A</v>
      </c>
      <c r="W1215" s="18" t="e">
        <f>VLOOKUP(D1215,Listes!B:C,2,FALSE)</f>
        <v>#N/A</v>
      </c>
    </row>
    <row r="1216" spans="1:23" ht="15.75" customHeight="1">
      <c r="A1216" s="11"/>
      <c r="B1216" s="11"/>
      <c r="C1216" s="11"/>
      <c r="D1216" s="11"/>
      <c r="E1216" s="11"/>
      <c r="F1216" s="11"/>
      <c r="G1216" s="11" t="e">
        <f>VLOOKUP(E1216,TAXONS!B:C,2,FALSE)</f>
        <v>#N/A</v>
      </c>
      <c r="H1216" s="13">
        <f t="shared" si="93"/>
        <v>0</v>
      </c>
      <c r="I1216" s="12" t="e">
        <f t="shared" si="94"/>
        <v>#N/A</v>
      </c>
      <c r="J1216" s="14" t="e">
        <f t="shared" si="95"/>
        <v>#N/A</v>
      </c>
      <c r="K1216" s="15" t="e">
        <f>VLOOKUP(B1216,REGIONS!A:D,4,FALSE)</f>
        <v>#N/A</v>
      </c>
      <c r="L1216" s="19" t="e">
        <f>VLOOKUP(G1216,Sensibilité!$A:$L,12,FALSE)</f>
        <v>#N/A</v>
      </c>
      <c r="M1216" s="19" t="e">
        <f t="shared" si="96"/>
        <v>#N/A</v>
      </c>
      <c r="N1216" s="19" t="e">
        <f t="shared" si="97"/>
        <v>#N/A</v>
      </c>
      <c r="O1216" s="15" t="str">
        <f>IF(D1216=Listes!$B$6,"SWARMING",IF(OR(D1216=Listes!$B$1,D1216=Listes!$B$2,D1216=Listes!$B$5),2,IF(OR(D1216=Listes!$B$3,D1216=Listes!$B$4),1,"erreur colonne D")))</f>
        <v>SWARMING</v>
      </c>
      <c r="P1216" s="15" t="e">
        <f>IF(OR(W1216="Hiver",W1216="Transit"),VLOOKUP(E1216,IC!A:E,4,FALSE),IF(W1216="été",VLOOKUP(E1216,IC!A:E,3,FALSE),"erreur"))</f>
        <v>#N/A</v>
      </c>
      <c r="Q1216" s="15" t="e">
        <f>IF(P1216="NR",0,IF(F1216&lt;5,0,IF(P1216=1,VLOOKUP(F1216,IC!$G$1:$I$8,3,TRUE),
IF(P1216=2,VLOOKUP(F1216,IC!$K$1:$M$8,3,TRUE),
IF(P1216=3,VLOOKUP(F1216,IC!$O$1:$Q$8,3,TRUE),IF(P1216=4,VLOOKUP(F1216,IC!$S$2:$U$9,3,TRUE),
"erreur"))))))</f>
        <v>#N/A</v>
      </c>
      <c r="R1216" s="16" t="e">
        <f>IF(OR(V1216="NA",V1216="Transit",V1216&lt;Listes!$F$1),"non applicable",F1216/V1216)</f>
        <v>#N/A</v>
      </c>
      <c r="S1216" s="16" t="e">
        <f>IF(W1216="Transit","Non applicable",IF(AND(W1216="été",T1216&gt;Listes!F1215),F1216/T1216,IF(AND(W1216="Hiver",Hierarchisation!U1216&gt;Listes!F1215),F1216/U1216,"non applicable")))</f>
        <v>#N/A</v>
      </c>
      <c r="T1216" s="17" t="e">
        <f>IF(K1216="Centre",VLOOKUP(E1216,effectifs_ete,3,FALSE),IF(Hierarchisation!K1216="Grand Nord",VLOOKUP(Hierarchisation!E1216,effectifs_ete,4,FALSE),IF(Hierarchisation!K1216="Nord Est",VLOOKUP(Hierarchisation!E1216,effectifs_ete,5,FALSE),IF(Hierarchisation!K1216="Nord Ouest",VLOOKUP(Hierarchisation!E1216,effectifs_ete,6,FALSE),IF(Hierarchisation!K1216="Sud Est",VLOOKUP(Hierarchisation!E1216,effectifs_ete,7,FALSE),IF(Hierarchisation!K1216="Sud Ouest",VLOOKUP(Hierarchisation!E1216,effectifs_ete,8,FALSE),"Erreur Région"))))))</f>
        <v>#N/A</v>
      </c>
      <c r="U1216" s="17" t="e">
        <f>IF(K1216="Centre",VLOOKUP(E1216,effectifs_hiver,3,FALSE),IF(Hierarchisation!K1216="Grand Nord",VLOOKUP(Hierarchisation!E1216,effectifs_hiver,4,FALSE),IF(Hierarchisation!K1216="Nord Est",VLOOKUP(Hierarchisation!E1216,effectifs_hiver,5,FALSE),IF(Hierarchisation!K1216="Nord Ouest",VLOOKUP(Hierarchisation!E1216,effectifs_hiver,6,FALSE),IF(Hierarchisation!K1216="Sud Est",VLOOKUP(Hierarchisation!E1216,effectifs_hiver,7,FALSE),IF(Hierarchisation!K1216="Sud Ouest",VLOOKUP(Hierarchisation!E1216,effectifs_hiver,8,FALSE),"Erreur Région"))))))</f>
        <v>#N/A</v>
      </c>
      <c r="V1216" s="17" t="e">
        <f>IF(W1216="Transit","Transit",IF(W1216="hiver",VLOOKUP(E1216,'EFFECTIFS Hiver'!$A:$I,9,FALSE),IF(W1216="été",VLOOKUP(E1216,'EFFECTIFS Eté'!$A:$I,9,FALSE),"Erreur saison")))</f>
        <v>#N/A</v>
      </c>
      <c r="W1216" s="18" t="e">
        <f>VLOOKUP(D1216,Listes!B:C,2,FALSE)</f>
        <v>#N/A</v>
      </c>
    </row>
    <row r="1217" spans="1:23" ht="15.75" customHeight="1">
      <c r="A1217" s="11"/>
      <c r="B1217" s="11"/>
      <c r="C1217" s="11"/>
      <c r="D1217" s="11"/>
      <c r="E1217" s="11"/>
      <c r="F1217" s="11"/>
      <c r="G1217" s="11" t="e">
        <f>VLOOKUP(E1217,TAXONS!B:C,2,FALSE)</f>
        <v>#N/A</v>
      </c>
      <c r="H1217" s="13">
        <f t="shared" si="93"/>
        <v>0</v>
      </c>
      <c r="I1217" s="12" t="e">
        <f t="shared" si="94"/>
        <v>#N/A</v>
      </c>
      <c r="J1217" s="14" t="e">
        <f t="shared" si="95"/>
        <v>#N/A</v>
      </c>
      <c r="K1217" s="15" t="e">
        <f>VLOOKUP(B1217,REGIONS!A:D,4,FALSE)</f>
        <v>#N/A</v>
      </c>
      <c r="L1217" s="19" t="e">
        <f>VLOOKUP(G1217,Sensibilité!$A:$L,12,FALSE)</f>
        <v>#N/A</v>
      </c>
      <c r="M1217" s="19" t="e">
        <f t="shared" si="96"/>
        <v>#N/A</v>
      </c>
      <c r="N1217" s="19" t="e">
        <f t="shared" si="97"/>
        <v>#N/A</v>
      </c>
      <c r="O1217" s="15" t="str">
        <f>IF(D1217=Listes!$B$6,"SWARMING",IF(OR(D1217=Listes!$B$1,D1217=Listes!$B$2,D1217=Listes!$B$5),2,IF(OR(D1217=Listes!$B$3,D1217=Listes!$B$4),1,"erreur colonne D")))</f>
        <v>SWARMING</v>
      </c>
      <c r="P1217" s="15" t="e">
        <f>IF(OR(W1217="Hiver",W1217="Transit"),VLOOKUP(E1217,IC!A:E,4,FALSE),IF(W1217="été",VLOOKUP(E1217,IC!A:E,3,FALSE),"erreur"))</f>
        <v>#N/A</v>
      </c>
      <c r="Q1217" s="15" t="e">
        <f>IF(P1217="NR",0,IF(F1217&lt;5,0,IF(P1217=1,VLOOKUP(F1217,IC!$G$1:$I$8,3,TRUE),
IF(P1217=2,VLOOKUP(F1217,IC!$K$1:$M$8,3,TRUE),
IF(P1217=3,VLOOKUP(F1217,IC!$O$1:$Q$8,3,TRUE),IF(P1217=4,VLOOKUP(F1217,IC!$S$2:$U$9,3,TRUE),
"erreur"))))))</f>
        <v>#N/A</v>
      </c>
      <c r="R1217" s="16" t="e">
        <f>IF(OR(V1217="NA",V1217="Transit",V1217&lt;Listes!$F$1),"non applicable",F1217/V1217)</f>
        <v>#N/A</v>
      </c>
      <c r="S1217" s="16" t="e">
        <f>IF(W1217="Transit","Non applicable",IF(AND(W1217="été",T1217&gt;Listes!F1216),F1217/T1217,IF(AND(W1217="Hiver",Hierarchisation!U1217&gt;Listes!F1216),F1217/U1217,"non applicable")))</f>
        <v>#N/A</v>
      </c>
      <c r="T1217" s="17" t="e">
        <f>IF(K1217="Centre",VLOOKUP(E1217,effectifs_ete,3,FALSE),IF(Hierarchisation!K1217="Grand Nord",VLOOKUP(Hierarchisation!E1217,effectifs_ete,4,FALSE),IF(Hierarchisation!K1217="Nord Est",VLOOKUP(Hierarchisation!E1217,effectifs_ete,5,FALSE),IF(Hierarchisation!K1217="Nord Ouest",VLOOKUP(Hierarchisation!E1217,effectifs_ete,6,FALSE),IF(Hierarchisation!K1217="Sud Est",VLOOKUP(Hierarchisation!E1217,effectifs_ete,7,FALSE),IF(Hierarchisation!K1217="Sud Ouest",VLOOKUP(Hierarchisation!E1217,effectifs_ete,8,FALSE),"Erreur Région"))))))</f>
        <v>#N/A</v>
      </c>
      <c r="U1217" s="17" t="e">
        <f>IF(K1217="Centre",VLOOKUP(E1217,effectifs_hiver,3,FALSE),IF(Hierarchisation!K1217="Grand Nord",VLOOKUP(Hierarchisation!E1217,effectifs_hiver,4,FALSE),IF(Hierarchisation!K1217="Nord Est",VLOOKUP(Hierarchisation!E1217,effectifs_hiver,5,FALSE),IF(Hierarchisation!K1217="Nord Ouest",VLOOKUP(Hierarchisation!E1217,effectifs_hiver,6,FALSE),IF(Hierarchisation!K1217="Sud Est",VLOOKUP(Hierarchisation!E1217,effectifs_hiver,7,FALSE),IF(Hierarchisation!K1217="Sud Ouest",VLOOKUP(Hierarchisation!E1217,effectifs_hiver,8,FALSE),"Erreur Région"))))))</f>
        <v>#N/A</v>
      </c>
      <c r="V1217" s="17" t="e">
        <f>IF(W1217="Transit","Transit",IF(W1217="hiver",VLOOKUP(E1217,'EFFECTIFS Hiver'!$A:$I,9,FALSE),IF(W1217="été",VLOOKUP(E1217,'EFFECTIFS Eté'!$A:$I,9,FALSE),"Erreur saison")))</f>
        <v>#N/A</v>
      </c>
      <c r="W1217" s="18" t="e">
        <f>VLOOKUP(D1217,Listes!B:C,2,FALSE)</f>
        <v>#N/A</v>
      </c>
    </row>
    <row r="1218" spans="1:23" ht="15.75" customHeight="1">
      <c r="A1218" s="11"/>
      <c r="B1218" s="11"/>
      <c r="C1218" s="11"/>
      <c r="D1218" s="11"/>
      <c r="E1218" s="11"/>
      <c r="F1218" s="11"/>
      <c r="G1218" s="11" t="e">
        <f>VLOOKUP(E1218,TAXONS!B:C,2,FALSE)</f>
        <v>#N/A</v>
      </c>
      <c r="H1218" s="13">
        <f t="shared" si="93"/>
        <v>0</v>
      </c>
      <c r="I1218" s="12" t="e">
        <f t="shared" si="94"/>
        <v>#N/A</v>
      </c>
      <c r="J1218" s="14" t="e">
        <f t="shared" si="95"/>
        <v>#N/A</v>
      </c>
      <c r="K1218" s="15" t="e">
        <f>VLOOKUP(B1218,REGIONS!A:D,4,FALSE)</f>
        <v>#N/A</v>
      </c>
      <c r="L1218" s="19" t="e">
        <f>VLOOKUP(G1218,Sensibilité!$A:$L,12,FALSE)</f>
        <v>#N/A</v>
      </c>
      <c r="M1218" s="19" t="e">
        <f t="shared" si="96"/>
        <v>#N/A</v>
      </c>
      <c r="N1218" s="19" t="e">
        <f t="shared" si="97"/>
        <v>#N/A</v>
      </c>
      <c r="O1218" s="15" t="str">
        <f>IF(D1218=Listes!$B$6,"SWARMING",IF(OR(D1218=Listes!$B$1,D1218=Listes!$B$2,D1218=Listes!$B$5),2,IF(OR(D1218=Listes!$B$3,D1218=Listes!$B$4),1,"erreur colonne D")))</f>
        <v>SWARMING</v>
      </c>
      <c r="P1218" s="15" t="e">
        <f>IF(OR(W1218="Hiver",W1218="Transit"),VLOOKUP(E1218,IC!A:E,4,FALSE),IF(W1218="été",VLOOKUP(E1218,IC!A:E,3,FALSE),"erreur"))</f>
        <v>#N/A</v>
      </c>
      <c r="Q1218" s="15" t="e">
        <f>IF(P1218="NR",0,IF(F1218&lt;5,0,IF(P1218=1,VLOOKUP(F1218,IC!$G$1:$I$8,3,TRUE),
IF(P1218=2,VLOOKUP(F1218,IC!$K$1:$M$8,3,TRUE),
IF(P1218=3,VLOOKUP(F1218,IC!$O$1:$Q$8,3,TRUE),IF(P1218=4,VLOOKUP(F1218,IC!$S$2:$U$9,3,TRUE),
"erreur"))))))</f>
        <v>#N/A</v>
      </c>
      <c r="R1218" s="16" t="e">
        <f>IF(OR(V1218="NA",V1218="Transit",V1218&lt;Listes!$F$1),"non applicable",F1218/V1218)</f>
        <v>#N/A</v>
      </c>
      <c r="S1218" s="16" t="e">
        <f>IF(W1218="Transit","Non applicable",IF(AND(W1218="été",T1218&gt;Listes!F1217),F1218/T1218,IF(AND(W1218="Hiver",Hierarchisation!U1218&gt;Listes!F1217),F1218/U1218,"non applicable")))</f>
        <v>#N/A</v>
      </c>
      <c r="T1218" s="17" t="e">
        <f>IF(K1218="Centre",VLOOKUP(E1218,effectifs_ete,3,FALSE),IF(Hierarchisation!K1218="Grand Nord",VLOOKUP(Hierarchisation!E1218,effectifs_ete,4,FALSE),IF(Hierarchisation!K1218="Nord Est",VLOOKUP(Hierarchisation!E1218,effectifs_ete,5,FALSE),IF(Hierarchisation!K1218="Nord Ouest",VLOOKUP(Hierarchisation!E1218,effectifs_ete,6,FALSE),IF(Hierarchisation!K1218="Sud Est",VLOOKUP(Hierarchisation!E1218,effectifs_ete,7,FALSE),IF(Hierarchisation!K1218="Sud Ouest",VLOOKUP(Hierarchisation!E1218,effectifs_ete,8,FALSE),"Erreur Région"))))))</f>
        <v>#N/A</v>
      </c>
      <c r="U1218" s="17" t="e">
        <f>IF(K1218="Centre",VLOOKUP(E1218,effectifs_hiver,3,FALSE),IF(Hierarchisation!K1218="Grand Nord",VLOOKUP(Hierarchisation!E1218,effectifs_hiver,4,FALSE),IF(Hierarchisation!K1218="Nord Est",VLOOKUP(Hierarchisation!E1218,effectifs_hiver,5,FALSE),IF(Hierarchisation!K1218="Nord Ouest",VLOOKUP(Hierarchisation!E1218,effectifs_hiver,6,FALSE),IF(Hierarchisation!K1218="Sud Est",VLOOKUP(Hierarchisation!E1218,effectifs_hiver,7,FALSE),IF(Hierarchisation!K1218="Sud Ouest",VLOOKUP(Hierarchisation!E1218,effectifs_hiver,8,FALSE),"Erreur Région"))))))</f>
        <v>#N/A</v>
      </c>
      <c r="V1218" s="17" t="e">
        <f>IF(W1218="Transit","Transit",IF(W1218="hiver",VLOOKUP(E1218,'EFFECTIFS Hiver'!$A:$I,9,FALSE),IF(W1218="été",VLOOKUP(E1218,'EFFECTIFS Eté'!$A:$I,9,FALSE),"Erreur saison")))</f>
        <v>#N/A</v>
      </c>
      <c r="W1218" s="18" t="e">
        <f>VLOOKUP(D1218,Listes!B:C,2,FALSE)</f>
        <v>#N/A</v>
      </c>
    </row>
    <row r="1219" spans="1:23" ht="15.75" customHeight="1">
      <c r="A1219" s="11"/>
      <c r="B1219" s="11"/>
      <c r="C1219" s="11"/>
      <c r="D1219" s="11"/>
      <c r="E1219" s="11"/>
      <c r="F1219" s="11"/>
      <c r="G1219" s="11" t="e">
        <f>VLOOKUP(E1219,TAXONS!B:C,2,FALSE)</f>
        <v>#N/A</v>
      </c>
      <c r="H1219" s="13">
        <f t="shared" ref="H1219:H1282" si="98">IF(F1219&lt;5,0,N1219*(O1219*Q1219))</f>
        <v>0</v>
      </c>
      <c r="I1219" s="12" t="e">
        <f t="shared" ref="I1219:I1282" si="99">IF(OR(W1219="transit",R1219="non applicable"),"Non applicable",IF(R1219&gt;10%,"International",IF(R1219&gt;5%,"National",IF(S1219="non applicable","non applicable",IF(S1219&gt;2%,"Régional","non représentatif")))))</f>
        <v>#N/A</v>
      </c>
      <c r="J1219" s="14" t="e">
        <f t="shared" ref="J1219:J1282" si="100">IF(P1219="NR","Données non représentatives au National",IF(I1219="Non applicable","Données non représentatives au National ou régional",IF(I1219="non représentatif","effectif non représentatif au niveau national ou régional","--")))</f>
        <v>#N/A</v>
      </c>
      <c r="K1219" s="15" t="e">
        <f>VLOOKUP(B1219,REGIONS!A:D,4,FALSE)</f>
        <v>#N/A</v>
      </c>
      <c r="L1219" s="19" t="e">
        <f>VLOOKUP(G1219,Sensibilité!$A:$L,12,FALSE)</f>
        <v>#N/A</v>
      </c>
      <c r="M1219" s="19" t="e">
        <f t="shared" ref="M1219:M1282" si="101">IF(K1219="Grand Nord",VLOOKUP(G1219,responsabilite,2,FALSE),IF(K1219="Nord Ouest",VLOOKUP(G1219,responsabilite,3,FALSE),IF(K1219="Nord Est",VLOOKUP(G1219,responsabilite,4,FALSE),IF(K1219="Centre",VLOOKUP(G1219,responsabilite,5,FALSE),IF(K1219="Sud Ouest",VLOOKUP(G1219,responsabilite,6,FALSE),IF(K1219="Sud Est",VLOOKUP(G1219,responsabilite,7,FALSE),"erreur"))))))</f>
        <v>#N/A</v>
      </c>
      <c r="N1219" s="19" t="e">
        <f t="shared" ref="N1219:N1282" si="102">L1219+M1219</f>
        <v>#N/A</v>
      </c>
      <c r="O1219" s="15" t="str">
        <f>IF(D1219=Listes!$B$6,"SWARMING",IF(OR(D1219=Listes!$B$1,D1219=Listes!$B$2,D1219=Listes!$B$5),2,IF(OR(D1219=Listes!$B$3,D1219=Listes!$B$4),1,"erreur colonne D")))</f>
        <v>SWARMING</v>
      </c>
      <c r="P1219" s="15" t="e">
        <f>IF(OR(W1219="Hiver",W1219="Transit"),VLOOKUP(E1219,IC!A:E,4,FALSE),IF(W1219="été",VLOOKUP(E1219,IC!A:E,3,FALSE),"erreur"))</f>
        <v>#N/A</v>
      </c>
      <c r="Q1219" s="15" t="e">
        <f>IF(P1219="NR",0,IF(F1219&lt;5,0,IF(P1219=1,VLOOKUP(F1219,IC!$G$1:$I$8,3,TRUE),
IF(P1219=2,VLOOKUP(F1219,IC!$K$1:$M$8,3,TRUE),
IF(P1219=3,VLOOKUP(F1219,IC!$O$1:$Q$8,3,TRUE),IF(P1219=4,VLOOKUP(F1219,IC!$S$2:$U$9,3,TRUE),
"erreur"))))))</f>
        <v>#N/A</v>
      </c>
      <c r="R1219" s="16" t="e">
        <f>IF(OR(V1219="NA",V1219="Transit",V1219&lt;Listes!$F$1),"non applicable",F1219/V1219)</f>
        <v>#N/A</v>
      </c>
      <c r="S1219" s="16" t="e">
        <f>IF(W1219="Transit","Non applicable",IF(AND(W1219="été",T1219&gt;Listes!F1218),F1219/T1219,IF(AND(W1219="Hiver",Hierarchisation!U1219&gt;Listes!F1218),F1219/U1219,"non applicable")))</f>
        <v>#N/A</v>
      </c>
      <c r="T1219" s="17" t="e">
        <f>IF(K1219="Centre",VLOOKUP(E1219,effectifs_ete,3,FALSE),IF(Hierarchisation!K1219="Grand Nord",VLOOKUP(Hierarchisation!E1219,effectifs_ete,4,FALSE),IF(Hierarchisation!K1219="Nord Est",VLOOKUP(Hierarchisation!E1219,effectifs_ete,5,FALSE),IF(Hierarchisation!K1219="Nord Ouest",VLOOKUP(Hierarchisation!E1219,effectifs_ete,6,FALSE),IF(Hierarchisation!K1219="Sud Est",VLOOKUP(Hierarchisation!E1219,effectifs_ete,7,FALSE),IF(Hierarchisation!K1219="Sud Ouest",VLOOKUP(Hierarchisation!E1219,effectifs_ete,8,FALSE),"Erreur Région"))))))</f>
        <v>#N/A</v>
      </c>
      <c r="U1219" s="17" t="e">
        <f>IF(K1219="Centre",VLOOKUP(E1219,effectifs_hiver,3,FALSE),IF(Hierarchisation!K1219="Grand Nord",VLOOKUP(Hierarchisation!E1219,effectifs_hiver,4,FALSE),IF(Hierarchisation!K1219="Nord Est",VLOOKUP(Hierarchisation!E1219,effectifs_hiver,5,FALSE),IF(Hierarchisation!K1219="Nord Ouest",VLOOKUP(Hierarchisation!E1219,effectifs_hiver,6,FALSE),IF(Hierarchisation!K1219="Sud Est",VLOOKUP(Hierarchisation!E1219,effectifs_hiver,7,FALSE),IF(Hierarchisation!K1219="Sud Ouest",VLOOKUP(Hierarchisation!E1219,effectifs_hiver,8,FALSE),"Erreur Région"))))))</f>
        <v>#N/A</v>
      </c>
      <c r="V1219" s="17" t="e">
        <f>IF(W1219="Transit","Transit",IF(W1219="hiver",VLOOKUP(E1219,'EFFECTIFS Hiver'!$A:$I,9,FALSE),IF(W1219="été",VLOOKUP(E1219,'EFFECTIFS Eté'!$A:$I,9,FALSE),"Erreur saison")))</f>
        <v>#N/A</v>
      </c>
      <c r="W1219" s="18" t="e">
        <f>VLOOKUP(D1219,Listes!B:C,2,FALSE)</f>
        <v>#N/A</v>
      </c>
    </row>
    <row r="1220" spans="1:23" ht="15.75" customHeight="1">
      <c r="A1220" s="11"/>
      <c r="B1220" s="11"/>
      <c r="C1220" s="11"/>
      <c r="D1220" s="11"/>
      <c r="E1220" s="11"/>
      <c r="F1220" s="11"/>
      <c r="G1220" s="11" t="e">
        <f>VLOOKUP(E1220,TAXONS!B:C,2,FALSE)</f>
        <v>#N/A</v>
      </c>
      <c r="H1220" s="13">
        <f t="shared" si="98"/>
        <v>0</v>
      </c>
      <c r="I1220" s="12" t="e">
        <f t="shared" si="99"/>
        <v>#N/A</v>
      </c>
      <c r="J1220" s="14" t="e">
        <f t="shared" si="100"/>
        <v>#N/A</v>
      </c>
      <c r="K1220" s="15" t="e">
        <f>VLOOKUP(B1220,REGIONS!A:D,4,FALSE)</f>
        <v>#N/A</v>
      </c>
      <c r="L1220" s="19" t="e">
        <f>VLOOKUP(G1220,Sensibilité!$A:$L,12,FALSE)</f>
        <v>#N/A</v>
      </c>
      <c r="M1220" s="19" t="e">
        <f t="shared" si="101"/>
        <v>#N/A</v>
      </c>
      <c r="N1220" s="19" t="e">
        <f t="shared" si="102"/>
        <v>#N/A</v>
      </c>
      <c r="O1220" s="15" t="str">
        <f>IF(D1220=Listes!$B$6,"SWARMING",IF(OR(D1220=Listes!$B$1,D1220=Listes!$B$2,D1220=Listes!$B$5),2,IF(OR(D1220=Listes!$B$3,D1220=Listes!$B$4),1,"erreur colonne D")))</f>
        <v>SWARMING</v>
      </c>
      <c r="P1220" s="15" t="e">
        <f>IF(OR(W1220="Hiver",W1220="Transit"),VLOOKUP(E1220,IC!A:E,4,FALSE),IF(W1220="été",VLOOKUP(E1220,IC!A:E,3,FALSE),"erreur"))</f>
        <v>#N/A</v>
      </c>
      <c r="Q1220" s="15" t="e">
        <f>IF(P1220="NR",0,IF(F1220&lt;5,0,IF(P1220=1,VLOOKUP(F1220,IC!$G$1:$I$8,3,TRUE),
IF(P1220=2,VLOOKUP(F1220,IC!$K$1:$M$8,3,TRUE),
IF(P1220=3,VLOOKUP(F1220,IC!$O$1:$Q$8,3,TRUE),IF(P1220=4,VLOOKUP(F1220,IC!$S$2:$U$9,3,TRUE),
"erreur"))))))</f>
        <v>#N/A</v>
      </c>
      <c r="R1220" s="16" t="e">
        <f>IF(OR(V1220="NA",V1220="Transit",V1220&lt;Listes!$F$1),"non applicable",F1220/V1220)</f>
        <v>#N/A</v>
      </c>
      <c r="S1220" s="16" t="e">
        <f>IF(W1220="Transit","Non applicable",IF(AND(W1220="été",T1220&gt;Listes!F1219),F1220/T1220,IF(AND(W1220="Hiver",Hierarchisation!U1220&gt;Listes!F1219),F1220/U1220,"non applicable")))</f>
        <v>#N/A</v>
      </c>
      <c r="T1220" s="17" t="e">
        <f>IF(K1220="Centre",VLOOKUP(E1220,effectifs_ete,3,FALSE),IF(Hierarchisation!K1220="Grand Nord",VLOOKUP(Hierarchisation!E1220,effectifs_ete,4,FALSE),IF(Hierarchisation!K1220="Nord Est",VLOOKUP(Hierarchisation!E1220,effectifs_ete,5,FALSE),IF(Hierarchisation!K1220="Nord Ouest",VLOOKUP(Hierarchisation!E1220,effectifs_ete,6,FALSE),IF(Hierarchisation!K1220="Sud Est",VLOOKUP(Hierarchisation!E1220,effectifs_ete,7,FALSE),IF(Hierarchisation!K1220="Sud Ouest",VLOOKUP(Hierarchisation!E1220,effectifs_ete,8,FALSE),"Erreur Région"))))))</f>
        <v>#N/A</v>
      </c>
      <c r="U1220" s="17" t="e">
        <f>IF(K1220="Centre",VLOOKUP(E1220,effectifs_hiver,3,FALSE),IF(Hierarchisation!K1220="Grand Nord",VLOOKUP(Hierarchisation!E1220,effectifs_hiver,4,FALSE),IF(Hierarchisation!K1220="Nord Est",VLOOKUP(Hierarchisation!E1220,effectifs_hiver,5,FALSE),IF(Hierarchisation!K1220="Nord Ouest",VLOOKUP(Hierarchisation!E1220,effectifs_hiver,6,FALSE),IF(Hierarchisation!K1220="Sud Est",VLOOKUP(Hierarchisation!E1220,effectifs_hiver,7,FALSE),IF(Hierarchisation!K1220="Sud Ouest",VLOOKUP(Hierarchisation!E1220,effectifs_hiver,8,FALSE),"Erreur Région"))))))</f>
        <v>#N/A</v>
      </c>
      <c r="V1220" s="17" t="e">
        <f>IF(W1220="Transit","Transit",IF(W1220="hiver",VLOOKUP(E1220,'EFFECTIFS Hiver'!$A:$I,9,FALSE),IF(W1220="été",VLOOKUP(E1220,'EFFECTIFS Eté'!$A:$I,9,FALSE),"Erreur saison")))</f>
        <v>#N/A</v>
      </c>
      <c r="W1220" s="18" t="e">
        <f>VLOOKUP(D1220,Listes!B:C,2,FALSE)</f>
        <v>#N/A</v>
      </c>
    </row>
    <row r="1221" spans="1:23" ht="15.75" customHeight="1">
      <c r="A1221" s="11"/>
      <c r="B1221" s="11"/>
      <c r="C1221" s="11"/>
      <c r="D1221" s="11"/>
      <c r="E1221" s="11"/>
      <c r="F1221" s="11"/>
      <c r="G1221" s="11" t="e">
        <f>VLOOKUP(E1221,TAXONS!B:C,2,FALSE)</f>
        <v>#N/A</v>
      </c>
      <c r="H1221" s="13">
        <f t="shared" si="98"/>
        <v>0</v>
      </c>
      <c r="I1221" s="12" t="e">
        <f t="shared" si="99"/>
        <v>#N/A</v>
      </c>
      <c r="J1221" s="14" t="e">
        <f t="shared" si="100"/>
        <v>#N/A</v>
      </c>
      <c r="K1221" s="15" t="e">
        <f>VLOOKUP(B1221,REGIONS!A:D,4,FALSE)</f>
        <v>#N/A</v>
      </c>
      <c r="L1221" s="19" t="e">
        <f>VLOOKUP(G1221,Sensibilité!$A:$L,12,FALSE)</f>
        <v>#N/A</v>
      </c>
      <c r="M1221" s="19" t="e">
        <f t="shared" si="101"/>
        <v>#N/A</v>
      </c>
      <c r="N1221" s="19" t="e">
        <f t="shared" si="102"/>
        <v>#N/A</v>
      </c>
      <c r="O1221" s="15" t="str">
        <f>IF(D1221=Listes!$B$6,"SWARMING",IF(OR(D1221=Listes!$B$1,D1221=Listes!$B$2,D1221=Listes!$B$5),2,IF(OR(D1221=Listes!$B$3,D1221=Listes!$B$4),1,"erreur colonne D")))</f>
        <v>SWARMING</v>
      </c>
      <c r="P1221" s="15" t="e">
        <f>IF(OR(W1221="Hiver",W1221="Transit"),VLOOKUP(E1221,IC!A:E,4,FALSE),IF(W1221="été",VLOOKUP(E1221,IC!A:E,3,FALSE),"erreur"))</f>
        <v>#N/A</v>
      </c>
      <c r="Q1221" s="15" t="e">
        <f>IF(P1221="NR",0,IF(F1221&lt;5,0,IF(P1221=1,VLOOKUP(F1221,IC!$G$1:$I$8,3,TRUE),
IF(P1221=2,VLOOKUP(F1221,IC!$K$1:$M$8,3,TRUE),
IF(P1221=3,VLOOKUP(F1221,IC!$O$1:$Q$8,3,TRUE),IF(P1221=4,VLOOKUP(F1221,IC!$S$2:$U$9,3,TRUE),
"erreur"))))))</f>
        <v>#N/A</v>
      </c>
      <c r="R1221" s="16" t="e">
        <f>IF(OR(V1221="NA",V1221="Transit",V1221&lt;Listes!$F$1),"non applicable",F1221/V1221)</f>
        <v>#N/A</v>
      </c>
      <c r="S1221" s="16" t="e">
        <f>IF(W1221="Transit","Non applicable",IF(AND(W1221="été",T1221&gt;Listes!F1220),F1221/T1221,IF(AND(W1221="Hiver",Hierarchisation!U1221&gt;Listes!F1220),F1221/U1221,"non applicable")))</f>
        <v>#N/A</v>
      </c>
      <c r="T1221" s="17" t="e">
        <f>IF(K1221="Centre",VLOOKUP(E1221,effectifs_ete,3,FALSE),IF(Hierarchisation!K1221="Grand Nord",VLOOKUP(Hierarchisation!E1221,effectifs_ete,4,FALSE),IF(Hierarchisation!K1221="Nord Est",VLOOKUP(Hierarchisation!E1221,effectifs_ete,5,FALSE),IF(Hierarchisation!K1221="Nord Ouest",VLOOKUP(Hierarchisation!E1221,effectifs_ete,6,FALSE),IF(Hierarchisation!K1221="Sud Est",VLOOKUP(Hierarchisation!E1221,effectifs_ete,7,FALSE),IF(Hierarchisation!K1221="Sud Ouest",VLOOKUP(Hierarchisation!E1221,effectifs_ete,8,FALSE),"Erreur Région"))))))</f>
        <v>#N/A</v>
      </c>
      <c r="U1221" s="17" t="e">
        <f>IF(K1221="Centre",VLOOKUP(E1221,effectifs_hiver,3,FALSE),IF(Hierarchisation!K1221="Grand Nord",VLOOKUP(Hierarchisation!E1221,effectifs_hiver,4,FALSE),IF(Hierarchisation!K1221="Nord Est",VLOOKUP(Hierarchisation!E1221,effectifs_hiver,5,FALSE),IF(Hierarchisation!K1221="Nord Ouest",VLOOKUP(Hierarchisation!E1221,effectifs_hiver,6,FALSE),IF(Hierarchisation!K1221="Sud Est",VLOOKUP(Hierarchisation!E1221,effectifs_hiver,7,FALSE),IF(Hierarchisation!K1221="Sud Ouest",VLOOKUP(Hierarchisation!E1221,effectifs_hiver,8,FALSE),"Erreur Région"))))))</f>
        <v>#N/A</v>
      </c>
      <c r="V1221" s="17" t="e">
        <f>IF(W1221="Transit","Transit",IF(W1221="hiver",VLOOKUP(E1221,'EFFECTIFS Hiver'!$A:$I,9,FALSE),IF(W1221="été",VLOOKUP(E1221,'EFFECTIFS Eté'!$A:$I,9,FALSE),"Erreur saison")))</f>
        <v>#N/A</v>
      </c>
      <c r="W1221" s="18" t="e">
        <f>VLOOKUP(D1221,Listes!B:C,2,FALSE)</f>
        <v>#N/A</v>
      </c>
    </row>
    <row r="1222" spans="1:23" ht="15.75" customHeight="1">
      <c r="A1222" s="11"/>
      <c r="B1222" s="11"/>
      <c r="C1222" s="11"/>
      <c r="D1222" s="11"/>
      <c r="E1222" s="11"/>
      <c r="F1222" s="11"/>
      <c r="G1222" s="11" t="e">
        <f>VLOOKUP(E1222,TAXONS!B:C,2,FALSE)</f>
        <v>#N/A</v>
      </c>
      <c r="H1222" s="13">
        <f t="shared" si="98"/>
        <v>0</v>
      </c>
      <c r="I1222" s="12" t="e">
        <f t="shared" si="99"/>
        <v>#N/A</v>
      </c>
      <c r="J1222" s="14" t="e">
        <f t="shared" si="100"/>
        <v>#N/A</v>
      </c>
      <c r="K1222" s="15" t="e">
        <f>VLOOKUP(B1222,REGIONS!A:D,4,FALSE)</f>
        <v>#N/A</v>
      </c>
      <c r="L1222" s="19" t="e">
        <f>VLOOKUP(G1222,Sensibilité!$A:$L,12,FALSE)</f>
        <v>#N/A</v>
      </c>
      <c r="M1222" s="19" t="e">
        <f t="shared" si="101"/>
        <v>#N/A</v>
      </c>
      <c r="N1222" s="19" t="e">
        <f t="shared" si="102"/>
        <v>#N/A</v>
      </c>
      <c r="O1222" s="15" t="str">
        <f>IF(D1222=Listes!$B$6,"SWARMING",IF(OR(D1222=Listes!$B$1,D1222=Listes!$B$2,D1222=Listes!$B$5),2,IF(OR(D1222=Listes!$B$3,D1222=Listes!$B$4),1,"erreur colonne D")))</f>
        <v>SWARMING</v>
      </c>
      <c r="P1222" s="15" t="e">
        <f>IF(OR(W1222="Hiver",W1222="Transit"),VLOOKUP(E1222,IC!A:E,4,FALSE),IF(W1222="été",VLOOKUP(E1222,IC!A:E,3,FALSE),"erreur"))</f>
        <v>#N/A</v>
      </c>
      <c r="Q1222" s="15" t="e">
        <f>IF(P1222="NR",0,IF(F1222&lt;5,0,IF(P1222=1,VLOOKUP(F1222,IC!$G$1:$I$8,3,TRUE),
IF(P1222=2,VLOOKUP(F1222,IC!$K$1:$M$8,3,TRUE),
IF(P1222=3,VLOOKUP(F1222,IC!$O$1:$Q$8,3,TRUE),IF(P1222=4,VLOOKUP(F1222,IC!$S$2:$U$9,3,TRUE),
"erreur"))))))</f>
        <v>#N/A</v>
      </c>
      <c r="R1222" s="16" t="e">
        <f>IF(OR(V1222="NA",V1222="Transit",V1222&lt;Listes!$F$1),"non applicable",F1222/V1222)</f>
        <v>#N/A</v>
      </c>
      <c r="S1222" s="16" t="e">
        <f>IF(W1222="Transit","Non applicable",IF(AND(W1222="été",T1222&gt;Listes!F1221),F1222/T1222,IF(AND(W1222="Hiver",Hierarchisation!U1222&gt;Listes!F1221),F1222/U1222,"non applicable")))</f>
        <v>#N/A</v>
      </c>
      <c r="T1222" s="17" t="e">
        <f>IF(K1222="Centre",VLOOKUP(E1222,effectifs_ete,3,FALSE),IF(Hierarchisation!K1222="Grand Nord",VLOOKUP(Hierarchisation!E1222,effectifs_ete,4,FALSE),IF(Hierarchisation!K1222="Nord Est",VLOOKUP(Hierarchisation!E1222,effectifs_ete,5,FALSE),IF(Hierarchisation!K1222="Nord Ouest",VLOOKUP(Hierarchisation!E1222,effectifs_ete,6,FALSE),IF(Hierarchisation!K1222="Sud Est",VLOOKUP(Hierarchisation!E1222,effectifs_ete,7,FALSE),IF(Hierarchisation!K1222="Sud Ouest",VLOOKUP(Hierarchisation!E1222,effectifs_ete,8,FALSE),"Erreur Région"))))))</f>
        <v>#N/A</v>
      </c>
      <c r="U1222" s="17" t="e">
        <f>IF(K1222="Centre",VLOOKUP(E1222,effectifs_hiver,3,FALSE),IF(Hierarchisation!K1222="Grand Nord",VLOOKUP(Hierarchisation!E1222,effectifs_hiver,4,FALSE),IF(Hierarchisation!K1222="Nord Est",VLOOKUP(Hierarchisation!E1222,effectifs_hiver,5,FALSE),IF(Hierarchisation!K1222="Nord Ouest",VLOOKUP(Hierarchisation!E1222,effectifs_hiver,6,FALSE),IF(Hierarchisation!K1222="Sud Est",VLOOKUP(Hierarchisation!E1222,effectifs_hiver,7,FALSE),IF(Hierarchisation!K1222="Sud Ouest",VLOOKUP(Hierarchisation!E1222,effectifs_hiver,8,FALSE),"Erreur Région"))))))</f>
        <v>#N/A</v>
      </c>
      <c r="V1222" s="17" t="e">
        <f>IF(W1222="Transit","Transit",IF(W1222="hiver",VLOOKUP(E1222,'EFFECTIFS Hiver'!$A:$I,9,FALSE),IF(W1222="été",VLOOKUP(E1222,'EFFECTIFS Eté'!$A:$I,9,FALSE),"Erreur saison")))</f>
        <v>#N/A</v>
      </c>
      <c r="W1222" s="18" t="e">
        <f>VLOOKUP(D1222,Listes!B:C,2,FALSE)</f>
        <v>#N/A</v>
      </c>
    </row>
    <row r="1223" spans="1:23" ht="15.75" customHeight="1">
      <c r="A1223" s="11"/>
      <c r="B1223" s="11"/>
      <c r="C1223" s="11"/>
      <c r="D1223" s="11"/>
      <c r="E1223" s="11"/>
      <c r="F1223" s="11"/>
      <c r="G1223" s="11" t="e">
        <f>VLOOKUP(E1223,TAXONS!B:C,2,FALSE)</f>
        <v>#N/A</v>
      </c>
      <c r="H1223" s="13">
        <f t="shared" si="98"/>
        <v>0</v>
      </c>
      <c r="I1223" s="12" t="e">
        <f t="shared" si="99"/>
        <v>#N/A</v>
      </c>
      <c r="J1223" s="14" t="e">
        <f t="shared" si="100"/>
        <v>#N/A</v>
      </c>
      <c r="K1223" s="15" t="e">
        <f>VLOOKUP(B1223,REGIONS!A:D,4,FALSE)</f>
        <v>#N/A</v>
      </c>
      <c r="L1223" s="19" t="e">
        <f>VLOOKUP(G1223,Sensibilité!$A:$L,12,FALSE)</f>
        <v>#N/A</v>
      </c>
      <c r="M1223" s="19" t="e">
        <f t="shared" si="101"/>
        <v>#N/A</v>
      </c>
      <c r="N1223" s="19" t="e">
        <f t="shared" si="102"/>
        <v>#N/A</v>
      </c>
      <c r="O1223" s="15" t="str">
        <f>IF(D1223=Listes!$B$6,"SWARMING",IF(OR(D1223=Listes!$B$1,D1223=Listes!$B$2,D1223=Listes!$B$5),2,IF(OR(D1223=Listes!$B$3,D1223=Listes!$B$4),1,"erreur colonne D")))</f>
        <v>SWARMING</v>
      </c>
      <c r="P1223" s="15" t="e">
        <f>IF(OR(W1223="Hiver",W1223="Transit"),VLOOKUP(E1223,IC!A:E,4,FALSE),IF(W1223="été",VLOOKUP(E1223,IC!A:E,3,FALSE),"erreur"))</f>
        <v>#N/A</v>
      </c>
      <c r="Q1223" s="15" t="e">
        <f>IF(P1223="NR",0,IF(F1223&lt;5,0,IF(P1223=1,VLOOKUP(F1223,IC!$G$1:$I$8,3,TRUE),
IF(P1223=2,VLOOKUP(F1223,IC!$K$1:$M$8,3,TRUE),
IF(P1223=3,VLOOKUP(F1223,IC!$O$1:$Q$8,3,TRUE),IF(P1223=4,VLOOKUP(F1223,IC!$S$2:$U$9,3,TRUE),
"erreur"))))))</f>
        <v>#N/A</v>
      </c>
      <c r="R1223" s="16" t="e">
        <f>IF(OR(V1223="NA",V1223="Transit",V1223&lt;Listes!$F$1),"non applicable",F1223/V1223)</f>
        <v>#N/A</v>
      </c>
      <c r="S1223" s="16" t="e">
        <f>IF(W1223="Transit","Non applicable",IF(AND(W1223="été",T1223&gt;Listes!F1222),F1223/T1223,IF(AND(W1223="Hiver",Hierarchisation!U1223&gt;Listes!F1222),F1223/U1223,"non applicable")))</f>
        <v>#N/A</v>
      </c>
      <c r="T1223" s="17" t="e">
        <f>IF(K1223="Centre",VLOOKUP(E1223,effectifs_ete,3,FALSE),IF(Hierarchisation!K1223="Grand Nord",VLOOKUP(Hierarchisation!E1223,effectifs_ete,4,FALSE),IF(Hierarchisation!K1223="Nord Est",VLOOKUP(Hierarchisation!E1223,effectifs_ete,5,FALSE),IF(Hierarchisation!K1223="Nord Ouest",VLOOKUP(Hierarchisation!E1223,effectifs_ete,6,FALSE),IF(Hierarchisation!K1223="Sud Est",VLOOKUP(Hierarchisation!E1223,effectifs_ete,7,FALSE),IF(Hierarchisation!K1223="Sud Ouest",VLOOKUP(Hierarchisation!E1223,effectifs_ete,8,FALSE),"Erreur Région"))))))</f>
        <v>#N/A</v>
      </c>
      <c r="U1223" s="17" t="e">
        <f>IF(K1223="Centre",VLOOKUP(E1223,effectifs_hiver,3,FALSE),IF(Hierarchisation!K1223="Grand Nord",VLOOKUP(Hierarchisation!E1223,effectifs_hiver,4,FALSE),IF(Hierarchisation!K1223="Nord Est",VLOOKUP(Hierarchisation!E1223,effectifs_hiver,5,FALSE),IF(Hierarchisation!K1223="Nord Ouest",VLOOKUP(Hierarchisation!E1223,effectifs_hiver,6,FALSE),IF(Hierarchisation!K1223="Sud Est",VLOOKUP(Hierarchisation!E1223,effectifs_hiver,7,FALSE),IF(Hierarchisation!K1223="Sud Ouest",VLOOKUP(Hierarchisation!E1223,effectifs_hiver,8,FALSE),"Erreur Région"))))))</f>
        <v>#N/A</v>
      </c>
      <c r="V1223" s="17" t="e">
        <f>IF(W1223="Transit","Transit",IF(W1223="hiver",VLOOKUP(E1223,'EFFECTIFS Hiver'!$A:$I,9,FALSE),IF(W1223="été",VLOOKUP(E1223,'EFFECTIFS Eté'!$A:$I,9,FALSE),"Erreur saison")))</f>
        <v>#N/A</v>
      </c>
      <c r="W1223" s="18" t="e">
        <f>VLOOKUP(D1223,Listes!B:C,2,FALSE)</f>
        <v>#N/A</v>
      </c>
    </row>
    <row r="1224" spans="1:23" ht="15.75" customHeight="1">
      <c r="A1224" s="11"/>
      <c r="B1224" s="11"/>
      <c r="C1224" s="11"/>
      <c r="D1224" s="11"/>
      <c r="E1224" s="11"/>
      <c r="F1224" s="11"/>
      <c r="G1224" s="11" t="e">
        <f>VLOOKUP(E1224,TAXONS!B:C,2,FALSE)</f>
        <v>#N/A</v>
      </c>
      <c r="H1224" s="13">
        <f t="shared" si="98"/>
        <v>0</v>
      </c>
      <c r="I1224" s="12" t="e">
        <f t="shared" si="99"/>
        <v>#N/A</v>
      </c>
      <c r="J1224" s="14" t="e">
        <f t="shared" si="100"/>
        <v>#N/A</v>
      </c>
      <c r="K1224" s="15" t="e">
        <f>VLOOKUP(B1224,REGIONS!A:D,4,FALSE)</f>
        <v>#N/A</v>
      </c>
      <c r="L1224" s="19" t="e">
        <f>VLOOKUP(G1224,Sensibilité!$A:$L,12,FALSE)</f>
        <v>#N/A</v>
      </c>
      <c r="M1224" s="19" t="e">
        <f t="shared" si="101"/>
        <v>#N/A</v>
      </c>
      <c r="N1224" s="19" t="e">
        <f t="shared" si="102"/>
        <v>#N/A</v>
      </c>
      <c r="O1224" s="15" t="str">
        <f>IF(D1224=Listes!$B$6,"SWARMING",IF(OR(D1224=Listes!$B$1,D1224=Listes!$B$2,D1224=Listes!$B$5),2,IF(OR(D1224=Listes!$B$3,D1224=Listes!$B$4),1,"erreur colonne D")))</f>
        <v>SWARMING</v>
      </c>
      <c r="P1224" s="15" t="e">
        <f>IF(OR(W1224="Hiver",W1224="Transit"),VLOOKUP(E1224,IC!A:E,4,FALSE),IF(W1224="été",VLOOKUP(E1224,IC!A:E,3,FALSE),"erreur"))</f>
        <v>#N/A</v>
      </c>
      <c r="Q1224" s="15" t="e">
        <f>IF(P1224="NR",0,IF(F1224&lt;5,0,IF(P1224=1,VLOOKUP(F1224,IC!$G$1:$I$8,3,TRUE),
IF(P1224=2,VLOOKUP(F1224,IC!$K$1:$M$8,3,TRUE),
IF(P1224=3,VLOOKUP(F1224,IC!$O$1:$Q$8,3,TRUE),IF(P1224=4,VLOOKUP(F1224,IC!$S$2:$U$9,3,TRUE),
"erreur"))))))</f>
        <v>#N/A</v>
      </c>
      <c r="R1224" s="16" t="e">
        <f>IF(OR(V1224="NA",V1224="Transit",V1224&lt;Listes!$F$1),"non applicable",F1224/V1224)</f>
        <v>#N/A</v>
      </c>
      <c r="S1224" s="16" t="e">
        <f>IF(W1224="Transit","Non applicable",IF(AND(W1224="été",T1224&gt;Listes!F1223),F1224/T1224,IF(AND(W1224="Hiver",Hierarchisation!U1224&gt;Listes!F1223),F1224/U1224,"non applicable")))</f>
        <v>#N/A</v>
      </c>
      <c r="T1224" s="17" t="e">
        <f>IF(K1224="Centre",VLOOKUP(E1224,effectifs_ete,3,FALSE),IF(Hierarchisation!K1224="Grand Nord",VLOOKUP(Hierarchisation!E1224,effectifs_ete,4,FALSE),IF(Hierarchisation!K1224="Nord Est",VLOOKUP(Hierarchisation!E1224,effectifs_ete,5,FALSE),IF(Hierarchisation!K1224="Nord Ouest",VLOOKUP(Hierarchisation!E1224,effectifs_ete,6,FALSE),IF(Hierarchisation!K1224="Sud Est",VLOOKUP(Hierarchisation!E1224,effectifs_ete,7,FALSE),IF(Hierarchisation!K1224="Sud Ouest",VLOOKUP(Hierarchisation!E1224,effectifs_ete,8,FALSE),"Erreur Région"))))))</f>
        <v>#N/A</v>
      </c>
      <c r="U1224" s="17" t="e">
        <f>IF(K1224="Centre",VLOOKUP(E1224,effectifs_hiver,3,FALSE),IF(Hierarchisation!K1224="Grand Nord",VLOOKUP(Hierarchisation!E1224,effectifs_hiver,4,FALSE),IF(Hierarchisation!K1224="Nord Est",VLOOKUP(Hierarchisation!E1224,effectifs_hiver,5,FALSE),IF(Hierarchisation!K1224="Nord Ouest",VLOOKUP(Hierarchisation!E1224,effectifs_hiver,6,FALSE),IF(Hierarchisation!K1224="Sud Est",VLOOKUP(Hierarchisation!E1224,effectifs_hiver,7,FALSE),IF(Hierarchisation!K1224="Sud Ouest",VLOOKUP(Hierarchisation!E1224,effectifs_hiver,8,FALSE),"Erreur Région"))))))</f>
        <v>#N/A</v>
      </c>
      <c r="V1224" s="17" t="e">
        <f>IF(W1224="Transit","Transit",IF(W1224="hiver",VLOOKUP(E1224,'EFFECTIFS Hiver'!$A:$I,9,FALSE),IF(W1224="été",VLOOKUP(E1224,'EFFECTIFS Eté'!$A:$I,9,FALSE),"Erreur saison")))</f>
        <v>#N/A</v>
      </c>
      <c r="W1224" s="18" t="e">
        <f>VLOOKUP(D1224,Listes!B:C,2,FALSE)</f>
        <v>#N/A</v>
      </c>
    </row>
    <row r="1225" spans="1:23" ht="15.75" customHeight="1">
      <c r="A1225" s="11"/>
      <c r="B1225" s="11"/>
      <c r="C1225" s="11"/>
      <c r="D1225" s="11"/>
      <c r="E1225" s="11"/>
      <c r="F1225" s="11"/>
      <c r="G1225" s="11" t="e">
        <f>VLOOKUP(E1225,TAXONS!B:C,2,FALSE)</f>
        <v>#N/A</v>
      </c>
      <c r="H1225" s="13">
        <f t="shared" si="98"/>
        <v>0</v>
      </c>
      <c r="I1225" s="12" t="e">
        <f t="shared" si="99"/>
        <v>#N/A</v>
      </c>
      <c r="J1225" s="14" t="e">
        <f t="shared" si="100"/>
        <v>#N/A</v>
      </c>
      <c r="K1225" s="15" t="e">
        <f>VLOOKUP(B1225,REGIONS!A:D,4,FALSE)</f>
        <v>#N/A</v>
      </c>
      <c r="L1225" s="19" t="e">
        <f>VLOOKUP(G1225,Sensibilité!$A:$L,12,FALSE)</f>
        <v>#N/A</v>
      </c>
      <c r="M1225" s="19" t="e">
        <f t="shared" si="101"/>
        <v>#N/A</v>
      </c>
      <c r="N1225" s="19" t="e">
        <f t="shared" si="102"/>
        <v>#N/A</v>
      </c>
      <c r="O1225" s="15" t="str">
        <f>IF(D1225=Listes!$B$6,"SWARMING",IF(OR(D1225=Listes!$B$1,D1225=Listes!$B$2,D1225=Listes!$B$5),2,IF(OR(D1225=Listes!$B$3,D1225=Listes!$B$4),1,"erreur colonne D")))</f>
        <v>SWARMING</v>
      </c>
      <c r="P1225" s="15" t="e">
        <f>IF(OR(W1225="Hiver",W1225="Transit"),VLOOKUP(E1225,IC!A:E,4,FALSE),IF(W1225="été",VLOOKUP(E1225,IC!A:E,3,FALSE),"erreur"))</f>
        <v>#N/A</v>
      </c>
      <c r="Q1225" s="15" t="e">
        <f>IF(P1225="NR",0,IF(F1225&lt;5,0,IF(P1225=1,VLOOKUP(F1225,IC!$G$1:$I$8,3,TRUE),
IF(P1225=2,VLOOKUP(F1225,IC!$K$1:$M$8,3,TRUE),
IF(P1225=3,VLOOKUP(F1225,IC!$O$1:$Q$8,3,TRUE),IF(P1225=4,VLOOKUP(F1225,IC!$S$2:$U$9,3,TRUE),
"erreur"))))))</f>
        <v>#N/A</v>
      </c>
      <c r="R1225" s="16" t="e">
        <f>IF(OR(V1225="NA",V1225="Transit",V1225&lt;Listes!$F$1),"non applicable",F1225/V1225)</f>
        <v>#N/A</v>
      </c>
      <c r="S1225" s="16" t="e">
        <f>IF(W1225="Transit","Non applicable",IF(AND(W1225="été",T1225&gt;Listes!F1224),F1225/T1225,IF(AND(W1225="Hiver",Hierarchisation!U1225&gt;Listes!F1224),F1225/U1225,"non applicable")))</f>
        <v>#N/A</v>
      </c>
      <c r="T1225" s="17" t="e">
        <f>IF(K1225="Centre",VLOOKUP(E1225,effectifs_ete,3,FALSE),IF(Hierarchisation!K1225="Grand Nord",VLOOKUP(Hierarchisation!E1225,effectifs_ete,4,FALSE),IF(Hierarchisation!K1225="Nord Est",VLOOKUP(Hierarchisation!E1225,effectifs_ete,5,FALSE),IF(Hierarchisation!K1225="Nord Ouest",VLOOKUP(Hierarchisation!E1225,effectifs_ete,6,FALSE),IF(Hierarchisation!K1225="Sud Est",VLOOKUP(Hierarchisation!E1225,effectifs_ete,7,FALSE),IF(Hierarchisation!K1225="Sud Ouest",VLOOKUP(Hierarchisation!E1225,effectifs_ete,8,FALSE),"Erreur Région"))))))</f>
        <v>#N/A</v>
      </c>
      <c r="U1225" s="17" t="e">
        <f>IF(K1225="Centre",VLOOKUP(E1225,effectifs_hiver,3,FALSE),IF(Hierarchisation!K1225="Grand Nord",VLOOKUP(Hierarchisation!E1225,effectifs_hiver,4,FALSE),IF(Hierarchisation!K1225="Nord Est",VLOOKUP(Hierarchisation!E1225,effectifs_hiver,5,FALSE),IF(Hierarchisation!K1225="Nord Ouest",VLOOKUP(Hierarchisation!E1225,effectifs_hiver,6,FALSE),IF(Hierarchisation!K1225="Sud Est",VLOOKUP(Hierarchisation!E1225,effectifs_hiver,7,FALSE),IF(Hierarchisation!K1225="Sud Ouest",VLOOKUP(Hierarchisation!E1225,effectifs_hiver,8,FALSE),"Erreur Région"))))))</f>
        <v>#N/A</v>
      </c>
      <c r="V1225" s="17" t="e">
        <f>IF(W1225="Transit","Transit",IF(W1225="hiver",VLOOKUP(E1225,'EFFECTIFS Hiver'!$A:$I,9,FALSE),IF(W1225="été",VLOOKUP(E1225,'EFFECTIFS Eté'!$A:$I,9,FALSE),"Erreur saison")))</f>
        <v>#N/A</v>
      </c>
      <c r="W1225" s="18" t="e">
        <f>VLOOKUP(D1225,Listes!B:C,2,FALSE)</f>
        <v>#N/A</v>
      </c>
    </row>
    <row r="1226" spans="1:23" ht="15.75" customHeight="1">
      <c r="A1226" s="11"/>
      <c r="B1226" s="11"/>
      <c r="C1226" s="11"/>
      <c r="D1226" s="11"/>
      <c r="E1226" s="11"/>
      <c r="F1226" s="11"/>
      <c r="G1226" s="11" t="e">
        <f>VLOOKUP(E1226,TAXONS!B:C,2,FALSE)</f>
        <v>#N/A</v>
      </c>
      <c r="H1226" s="13">
        <f t="shared" si="98"/>
        <v>0</v>
      </c>
      <c r="I1226" s="12" t="e">
        <f t="shared" si="99"/>
        <v>#N/A</v>
      </c>
      <c r="J1226" s="14" t="e">
        <f t="shared" si="100"/>
        <v>#N/A</v>
      </c>
      <c r="K1226" s="15" t="e">
        <f>VLOOKUP(B1226,REGIONS!A:D,4,FALSE)</f>
        <v>#N/A</v>
      </c>
      <c r="L1226" s="19" t="e">
        <f>VLOOKUP(G1226,Sensibilité!$A:$L,12,FALSE)</f>
        <v>#N/A</v>
      </c>
      <c r="M1226" s="19" t="e">
        <f t="shared" si="101"/>
        <v>#N/A</v>
      </c>
      <c r="N1226" s="19" t="e">
        <f t="shared" si="102"/>
        <v>#N/A</v>
      </c>
      <c r="O1226" s="15" t="str">
        <f>IF(D1226=Listes!$B$6,"SWARMING",IF(OR(D1226=Listes!$B$1,D1226=Listes!$B$2,D1226=Listes!$B$5),2,IF(OR(D1226=Listes!$B$3,D1226=Listes!$B$4),1,"erreur colonne D")))</f>
        <v>SWARMING</v>
      </c>
      <c r="P1226" s="15" t="e">
        <f>IF(OR(W1226="Hiver",W1226="Transit"),VLOOKUP(E1226,IC!A:E,4,FALSE),IF(W1226="été",VLOOKUP(E1226,IC!A:E,3,FALSE),"erreur"))</f>
        <v>#N/A</v>
      </c>
      <c r="Q1226" s="15" t="e">
        <f>IF(P1226="NR",0,IF(F1226&lt;5,0,IF(P1226=1,VLOOKUP(F1226,IC!$G$1:$I$8,3,TRUE),
IF(P1226=2,VLOOKUP(F1226,IC!$K$1:$M$8,3,TRUE),
IF(P1226=3,VLOOKUP(F1226,IC!$O$1:$Q$8,3,TRUE),IF(P1226=4,VLOOKUP(F1226,IC!$S$2:$U$9,3,TRUE),
"erreur"))))))</f>
        <v>#N/A</v>
      </c>
      <c r="R1226" s="16" t="e">
        <f>IF(OR(V1226="NA",V1226="Transit",V1226&lt;Listes!$F$1),"non applicable",F1226/V1226)</f>
        <v>#N/A</v>
      </c>
      <c r="S1226" s="16" t="e">
        <f>IF(W1226="Transit","Non applicable",IF(AND(W1226="été",T1226&gt;Listes!F1225),F1226/T1226,IF(AND(W1226="Hiver",Hierarchisation!U1226&gt;Listes!F1225),F1226/U1226,"non applicable")))</f>
        <v>#N/A</v>
      </c>
      <c r="T1226" s="17" t="e">
        <f>IF(K1226="Centre",VLOOKUP(E1226,effectifs_ete,3,FALSE),IF(Hierarchisation!K1226="Grand Nord",VLOOKUP(Hierarchisation!E1226,effectifs_ete,4,FALSE),IF(Hierarchisation!K1226="Nord Est",VLOOKUP(Hierarchisation!E1226,effectifs_ete,5,FALSE),IF(Hierarchisation!K1226="Nord Ouest",VLOOKUP(Hierarchisation!E1226,effectifs_ete,6,FALSE),IF(Hierarchisation!K1226="Sud Est",VLOOKUP(Hierarchisation!E1226,effectifs_ete,7,FALSE),IF(Hierarchisation!K1226="Sud Ouest",VLOOKUP(Hierarchisation!E1226,effectifs_ete,8,FALSE),"Erreur Région"))))))</f>
        <v>#N/A</v>
      </c>
      <c r="U1226" s="17" t="e">
        <f>IF(K1226="Centre",VLOOKUP(E1226,effectifs_hiver,3,FALSE),IF(Hierarchisation!K1226="Grand Nord",VLOOKUP(Hierarchisation!E1226,effectifs_hiver,4,FALSE),IF(Hierarchisation!K1226="Nord Est",VLOOKUP(Hierarchisation!E1226,effectifs_hiver,5,FALSE),IF(Hierarchisation!K1226="Nord Ouest",VLOOKUP(Hierarchisation!E1226,effectifs_hiver,6,FALSE),IF(Hierarchisation!K1226="Sud Est",VLOOKUP(Hierarchisation!E1226,effectifs_hiver,7,FALSE),IF(Hierarchisation!K1226="Sud Ouest",VLOOKUP(Hierarchisation!E1226,effectifs_hiver,8,FALSE),"Erreur Région"))))))</f>
        <v>#N/A</v>
      </c>
      <c r="V1226" s="17" t="e">
        <f>IF(W1226="Transit","Transit",IF(W1226="hiver",VLOOKUP(E1226,'EFFECTIFS Hiver'!$A:$I,9,FALSE),IF(W1226="été",VLOOKUP(E1226,'EFFECTIFS Eté'!$A:$I,9,FALSE),"Erreur saison")))</f>
        <v>#N/A</v>
      </c>
      <c r="W1226" s="18" t="e">
        <f>VLOOKUP(D1226,Listes!B:C,2,FALSE)</f>
        <v>#N/A</v>
      </c>
    </row>
    <row r="1227" spans="1:23" ht="15.75" customHeight="1">
      <c r="A1227" s="11"/>
      <c r="B1227" s="11"/>
      <c r="C1227" s="11"/>
      <c r="D1227" s="11"/>
      <c r="E1227" s="11"/>
      <c r="F1227" s="11"/>
      <c r="G1227" s="11" t="e">
        <f>VLOOKUP(E1227,TAXONS!B:C,2,FALSE)</f>
        <v>#N/A</v>
      </c>
      <c r="H1227" s="13">
        <f t="shared" si="98"/>
        <v>0</v>
      </c>
      <c r="I1227" s="12" t="e">
        <f t="shared" si="99"/>
        <v>#N/A</v>
      </c>
      <c r="J1227" s="14" t="e">
        <f t="shared" si="100"/>
        <v>#N/A</v>
      </c>
      <c r="K1227" s="15" t="e">
        <f>VLOOKUP(B1227,REGIONS!A:D,4,FALSE)</f>
        <v>#N/A</v>
      </c>
      <c r="L1227" s="19" t="e">
        <f>VLOOKUP(G1227,Sensibilité!$A:$L,12,FALSE)</f>
        <v>#N/A</v>
      </c>
      <c r="M1227" s="19" t="e">
        <f t="shared" si="101"/>
        <v>#N/A</v>
      </c>
      <c r="N1227" s="19" t="e">
        <f t="shared" si="102"/>
        <v>#N/A</v>
      </c>
      <c r="O1227" s="15" t="str">
        <f>IF(D1227=Listes!$B$6,"SWARMING",IF(OR(D1227=Listes!$B$1,D1227=Listes!$B$2,D1227=Listes!$B$5),2,IF(OR(D1227=Listes!$B$3,D1227=Listes!$B$4),1,"erreur colonne D")))</f>
        <v>SWARMING</v>
      </c>
      <c r="P1227" s="15" t="e">
        <f>IF(OR(W1227="Hiver",W1227="Transit"),VLOOKUP(E1227,IC!A:E,4,FALSE),IF(W1227="été",VLOOKUP(E1227,IC!A:E,3,FALSE),"erreur"))</f>
        <v>#N/A</v>
      </c>
      <c r="Q1227" s="15" t="e">
        <f>IF(P1227="NR",0,IF(F1227&lt;5,0,IF(P1227=1,VLOOKUP(F1227,IC!$G$1:$I$8,3,TRUE),
IF(P1227=2,VLOOKUP(F1227,IC!$K$1:$M$8,3,TRUE),
IF(P1227=3,VLOOKUP(F1227,IC!$O$1:$Q$8,3,TRUE),IF(P1227=4,VLOOKUP(F1227,IC!$S$2:$U$9,3,TRUE),
"erreur"))))))</f>
        <v>#N/A</v>
      </c>
      <c r="R1227" s="16" t="e">
        <f>IF(OR(V1227="NA",V1227="Transit",V1227&lt;Listes!$F$1),"non applicable",F1227/V1227)</f>
        <v>#N/A</v>
      </c>
      <c r="S1227" s="16" t="e">
        <f>IF(W1227="Transit","Non applicable",IF(AND(W1227="été",T1227&gt;Listes!F1226),F1227/T1227,IF(AND(W1227="Hiver",Hierarchisation!U1227&gt;Listes!F1226),F1227/U1227,"non applicable")))</f>
        <v>#N/A</v>
      </c>
      <c r="T1227" s="17" t="e">
        <f>IF(K1227="Centre",VLOOKUP(E1227,effectifs_ete,3,FALSE),IF(Hierarchisation!K1227="Grand Nord",VLOOKUP(Hierarchisation!E1227,effectifs_ete,4,FALSE),IF(Hierarchisation!K1227="Nord Est",VLOOKUP(Hierarchisation!E1227,effectifs_ete,5,FALSE),IF(Hierarchisation!K1227="Nord Ouest",VLOOKUP(Hierarchisation!E1227,effectifs_ete,6,FALSE),IF(Hierarchisation!K1227="Sud Est",VLOOKUP(Hierarchisation!E1227,effectifs_ete,7,FALSE),IF(Hierarchisation!K1227="Sud Ouest",VLOOKUP(Hierarchisation!E1227,effectifs_ete,8,FALSE),"Erreur Région"))))))</f>
        <v>#N/A</v>
      </c>
      <c r="U1227" s="17" t="e">
        <f>IF(K1227="Centre",VLOOKUP(E1227,effectifs_hiver,3,FALSE),IF(Hierarchisation!K1227="Grand Nord",VLOOKUP(Hierarchisation!E1227,effectifs_hiver,4,FALSE),IF(Hierarchisation!K1227="Nord Est",VLOOKUP(Hierarchisation!E1227,effectifs_hiver,5,FALSE),IF(Hierarchisation!K1227="Nord Ouest",VLOOKUP(Hierarchisation!E1227,effectifs_hiver,6,FALSE),IF(Hierarchisation!K1227="Sud Est",VLOOKUP(Hierarchisation!E1227,effectifs_hiver,7,FALSE),IF(Hierarchisation!K1227="Sud Ouest",VLOOKUP(Hierarchisation!E1227,effectifs_hiver,8,FALSE),"Erreur Région"))))))</f>
        <v>#N/A</v>
      </c>
      <c r="V1227" s="17" t="e">
        <f>IF(W1227="Transit","Transit",IF(W1227="hiver",VLOOKUP(E1227,'EFFECTIFS Hiver'!$A:$I,9,FALSE),IF(W1227="été",VLOOKUP(E1227,'EFFECTIFS Eté'!$A:$I,9,FALSE),"Erreur saison")))</f>
        <v>#N/A</v>
      </c>
      <c r="W1227" s="18" t="e">
        <f>VLOOKUP(D1227,Listes!B:C,2,FALSE)</f>
        <v>#N/A</v>
      </c>
    </row>
    <row r="1228" spans="1:23" ht="15.75" customHeight="1">
      <c r="A1228" s="11"/>
      <c r="B1228" s="11"/>
      <c r="C1228" s="11"/>
      <c r="D1228" s="11"/>
      <c r="E1228" s="11"/>
      <c r="F1228" s="11"/>
      <c r="G1228" s="11" t="e">
        <f>VLOOKUP(E1228,TAXONS!B:C,2,FALSE)</f>
        <v>#N/A</v>
      </c>
      <c r="H1228" s="13">
        <f t="shared" si="98"/>
        <v>0</v>
      </c>
      <c r="I1228" s="12" t="e">
        <f t="shared" si="99"/>
        <v>#N/A</v>
      </c>
      <c r="J1228" s="14" t="e">
        <f t="shared" si="100"/>
        <v>#N/A</v>
      </c>
      <c r="K1228" s="15" t="e">
        <f>VLOOKUP(B1228,REGIONS!A:D,4,FALSE)</f>
        <v>#N/A</v>
      </c>
      <c r="L1228" s="19" t="e">
        <f>VLOOKUP(G1228,Sensibilité!$A:$L,12,FALSE)</f>
        <v>#N/A</v>
      </c>
      <c r="M1228" s="19" t="e">
        <f t="shared" si="101"/>
        <v>#N/A</v>
      </c>
      <c r="N1228" s="19" t="e">
        <f t="shared" si="102"/>
        <v>#N/A</v>
      </c>
      <c r="O1228" s="15" t="str">
        <f>IF(D1228=Listes!$B$6,"SWARMING",IF(OR(D1228=Listes!$B$1,D1228=Listes!$B$2,D1228=Listes!$B$5),2,IF(OR(D1228=Listes!$B$3,D1228=Listes!$B$4),1,"erreur colonne D")))</f>
        <v>SWARMING</v>
      </c>
      <c r="P1228" s="15" t="e">
        <f>IF(OR(W1228="Hiver",W1228="Transit"),VLOOKUP(E1228,IC!A:E,4,FALSE),IF(W1228="été",VLOOKUP(E1228,IC!A:E,3,FALSE),"erreur"))</f>
        <v>#N/A</v>
      </c>
      <c r="Q1228" s="15" t="e">
        <f>IF(P1228="NR",0,IF(F1228&lt;5,0,IF(P1228=1,VLOOKUP(F1228,IC!$G$1:$I$8,3,TRUE),
IF(P1228=2,VLOOKUP(F1228,IC!$K$1:$M$8,3,TRUE),
IF(P1228=3,VLOOKUP(F1228,IC!$O$1:$Q$8,3,TRUE),IF(P1228=4,VLOOKUP(F1228,IC!$S$2:$U$9,3,TRUE),
"erreur"))))))</f>
        <v>#N/A</v>
      </c>
      <c r="R1228" s="16" t="e">
        <f>IF(OR(V1228="NA",V1228="Transit",V1228&lt;Listes!$F$1),"non applicable",F1228/V1228)</f>
        <v>#N/A</v>
      </c>
      <c r="S1228" s="16" t="e">
        <f>IF(W1228="Transit","Non applicable",IF(AND(W1228="été",T1228&gt;Listes!F1227),F1228/T1228,IF(AND(W1228="Hiver",Hierarchisation!U1228&gt;Listes!F1227),F1228/U1228,"non applicable")))</f>
        <v>#N/A</v>
      </c>
      <c r="T1228" s="17" t="e">
        <f>IF(K1228="Centre",VLOOKUP(E1228,effectifs_ete,3,FALSE),IF(Hierarchisation!K1228="Grand Nord",VLOOKUP(Hierarchisation!E1228,effectifs_ete,4,FALSE),IF(Hierarchisation!K1228="Nord Est",VLOOKUP(Hierarchisation!E1228,effectifs_ete,5,FALSE),IF(Hierarchisation!K1228="Nord Ouest",VLOOKUP(Hierarchisation!E1228,effectifs_ete,6,FALSE),IF(Hierarchisation!K1228="Sud Est",VLOOKUP(Hierarchisation!E1228,effectifs_ete,7,FALSE),IF(Hierarchisation!K1228="Sud Ouest",VLOOKUP(Hierarchisation!E1228,effectifs_ete,8,FALSE),"Erreur Région"))))))</f>
        <v>#N/A</v>
      </c>
      <c r="U1228" s="17" t="e">
        <f>IF(K1228="Centre",VLOOKUP(E1228,effectifs_hiver,3,FALSE),IF(Hierarchisation!K1228="Grand Nord",VLOOKUP(Hierarchisation!E1228,effectifs_hiver,4,FALSE),IF(Hierarchisation!K1228="Nord Est",VLOOKUP(Hierarchisation!E1228,effectifs_hiver,5,FALSE),IF(Hierarchisation!K1228="Nord Ouest",VLOOKUP(Hierarchisation!E1228,effectifs_hiver,6,FALSE),IF(Hierarchisation!K1228="Sud Est",VLOOKUP(Hierarchisation!E1228,effectifs_hiver,7,FALSE),IF(Hierarchisation!K1228="Sud Ouest",VLOOKUP(Hierarchisation!E1228,effectifs_hiver,8,FALSE),"Erreur Région"))))))</f>
        <v>#N/A</v>
      </c>
      <c r="V1228" s="17" t="e">
        <f>IF(W1228="Transit","Transit",IF(W1228="hiver",VLOOKUP(E1228,'EFFECTIFS Hiver'!$A:$I,9,FALSE),IF(W1228="été",VLOOKUP(E1228,'EFFECTIFS Eté'!$A:$I,9,FALSE),"Erreur saison")))</f>
        <v>#N/A</v>
      </c>
      <c r="W1228" s="18" t="e">
        <f>VLOOKUP(D1228,Listes!B:C,2,FALSE)</f>
        <v>#N/A</v>
      </c>
    </row>
    <row r="1229" spans="1:23" ht="15.75" customHeight="1">
      <c r="A1229" s="11"/>
      <c r="B1229" s="11"/>
      <c r="C1229" s="11"/>
      <c r="D1229" s="11"/>
      <c r="E1229" s="11"/>
      <c r="F1229" s="11"/>
      <c r="G1229" s="11" t="e">
        <f>VLOOKUP(E1229,TAXONS!B:C,2,FALSE)</f>
        <v>#N/A</v>
      </c>
      <c r="H1229" s="13">
        <f t="shared" si="98"/>
        <v>0</v>
      </c>
      <c r="I1229" s="12" t="e">
        <f t="shared" si="99"/>
        <v>#N/A</v>
      </c>
      <c r="J1229" s="14" t="e">
        <f t="shared" si="100"/>
        <v>#N/A</v>
      </c>
      <c r="K1229" s="15" t="e">
        <f>VLOOKUP(B1229,REGIONS!A:D,4,FALSE)</f>
        <v>#N/A</v>
      </c>
      <c r="L1229" s="19" t="e">
        <f>VLOOKUP(G1229,Sensibilité!$A:$L,12,FALSE)</f>
        <v>#N/A</v>
      </c>
      <c r="M1229" s="19" t="e">
        <f t="shared" si="101"/>
        <v>#N/A</v>
      </c>
      <c r="N1229" s="19" t="e">
        <f t="shared" si="102"/>
        <v>#N/A</v>
      </c>
      <c r="O1229" s="15" t="str">
        <f>IF(D1229=Listes!$B$6,"SWARMING",IF(OR(D1229=Listes!$B$1,D1229=Listes!$B$2,D1229=Listes!$B$5),2,IF(OR(D1229=Listes!$B$3,D1229=Listes!$B$4),1,"erreur colonne D")))</f>
        <v>SWARMING</v>
      </c>
      <c r="P1229" s="15" t="e">
        <f>IF(OR(W1229="Hiver",W1229="Transit"),VLOOKUP(E1229,IC!A:E,4,FALSE),IF(W1229="été",VLOOKUP(E1229,IC!A:E,3,FALSE),"erreur"))</f>
        <v>#N/A</v>
      </c>
      <c r="Q1229" s="15" t="e">
        <f>IF(P1229="NR",0,IF(F1229&lt;5,0,IF(P1229=1,VLOOKUP(F1229,IC!$G$1:$I$8,3,TRUE),
IF(P1229=2,VLOOKUP(F1229,IC!$K$1:$M$8,3,TRUE),
IF(P1229=3,VLOOKUP(F1229,IC!$O$1:$Q$8,3,TRUE),IF(P1229=4,VLOOKUP(F1229,IC!$S$2:$U$9,3,TRUE),
"erreur"))))))</f>
        <v>#N/A</v>
      </c>
      <c r="R1229" s="16" t="e">
        <f>IF(OR(V1229="NA",V1229="Transit",V1229&lt;Listes!$F$1),"non applicable",F1229/V1229)</f>
        <v>#N/A</v>
      </c>
      <c r="S1229" s="16" t="e">
        <f>IF(W1229="Transit","Non applicable",IF(AND(W1229="été",T1229&gt;Listes!F1228),F1229/T1229,IF(AND(W1229="Hiver",Hierarchisation!U1229&gt;Listes!F1228),F1229/U1229,"non applicable")))</f>
        <v>#N/A</v>
      </c>
      <c r="T1229" s="17" t="e">
        <f>IF(K1229="Centre",VLOOKUP(E1229,effectifs_ete,3,FALSE),IF(Hierarchisation!K1229="Grand Nord",VLOOKUP(Hierarchisation!E1229,effectifs_ete,4,FALSE),IF(Hierarchisation!K1229="Nord Est",VLOOKUP(Hierarchisation!E1229,effectifs_ete,5,FALSE),IF(Hierarchisation!K1229="Nord Ouest",VLOOKUP(Hierarchisation!E1229,effectifs_ete,6,FALSE),IF(Hierarchisation!K1229="Sud Est",VLOOKUP(Hierarchisation!E1229,effectifs_ete,7,FALSE),IF(Hierarchisation!K1229="Sud Ouest",VLOOKUP(Hierarchisation!E1229,effectifs_ete,8,FALSE),"Erreur Région"))))))</f>
        <v>#N/A</v>
      </c>
      <c r="U1229" s="17" t="e">
        <f>IF(K1229="Centre",VLOOKUP(E1229,effectifs_hiver,3,FALSE),IF(Hierarchisation!K1229="Grand Nord",VLOOKUP(Hierarchisation!E1229,effectifs_hiver,4,FALSE),IF(Hierarchisation!K1229="Nord Est",VLOOKUP(Hierarchisation!E1229,effectifs_hiver,5,FALSE),IF(Hierarchisation!K1229="Nord Ouest",VLOOKUP(Hierarchisation!E1229,effectifs_hiver,6,FALSE),IF(Hierarchisation!K1229="Sud Est",VLOOKUP(Hierarchisation!E1229,effectifs_hiver,7,FALSE),IF(Hierarchisation!K1229="Sud Ouest",VLOOKUP(Hierarchisation!E1229,effectifs_hiver,8,FALSE),"Erreur Région"))))))</f>
        <v>#N/A</v>
      </c>
      <c r="V1229" s="17" t="e">
        <f>IF(W1229="Transit","Transit",IF(W1229="hiver",VLOOKUP(E1229,'EFFECTIFS Hiver'!$A:$I,9,FALSE),IF(W1229="été",VLOOKUP(E1229,'EFFECTIFS Eté'!$A:$I,9,FALSE),"Erreur saison")))</f>
        <v>#N/A</v>
      </c>
      <c r="W1229" s="18" t="e">
        <f>VLOOKUP(D1229,Listes!B:C,2,FALSE)</f>
        <v>#N/A</v>
      </c>
    </row>
    <row r="1230" spans="1:23" ht="15.75" customHeight="1">
      <c r="A1230" s="11"/>
      <c r="B1230" s="11"/>
      <c r="C1230" s="11"/>
      <c r="D1230" s="11"/>
      <c r="E1230" s="11"/>
      <c r="F1230" s="11"/>
      <c r="G1230" s="11" t="e">
        <f>VLOOKUP(E1230,TAXONS!B:C,2,FALSE)</f>
        <v>#N/A</v>
      </c>
      <c r="H1230" s="13">
        <f t="shared" si="98"/>
        <v>0</v>
      </c>
      <c r="I1230" s="12" t="e">
        <f t="shared" si="99"/>
        <v>#N/A</v>
      </c>
      <c r="J1230" s="14" t="e">
        <f t="shared" si="100"/>
        <v>#N/A</v>
      </c>
      <c r="K1230" s="15" t="e">
        <f>VLOOKUP(B1230,REGIONS!A:D,4,FALSE)</f>
        <v>#N/A</v>
      </c>
      <c r="L1230" s="19" t="e">
        <f>VLOOKUP(G1230,Sensibilité!$A:$L,12,FALSE)</f>
        <v>#N/A</v>
      </c>
      <c r="M1230" s="19" t="e">
        <f t="shared" si="101"/>
        <v>#N/A</v>
      </c>
      <c r="N1230" s="19" t="e">
        <f t="shared" si="102"/>
        <v>#N/A</v>
      </c>
      <c r="O1230" s="15" t="str">
        <f>IF(D1230=Listes!$B$6,"SWARMING",IF(OR(D1230=Listes!$B$1,D1230=Listes!$B$2,D1230=Listes!$B$5),2,IF(OR(D1230=Listes!$B$3,D1230=Listes!$B$4),1,"erreur colonne D")))</f>
        <v>SWARMING</v>
      </c>
      <c r="P1230" s="15" t="e">
        <f>IF(OR(W1230="Hiver",W1230="Transit"),VLOOKUP(E1230,IC!A:E,4,FALSE),IF(W1230="été",VLOOKUP(E1230,IC!A:E,3,FALSE),"erreur"))</f>
        <v>#N/A</v>
      </c>
      <c r="Q1230" s="15" t="e">
        <f>IF(P1230="NR",0,IF(F1230&lt;5,0,IF(P1230=1,VLOOKUP(F1230,IC!$G$1:$I$8,3,TRUE),
IF(P1230=2,VLOOKUP(F1230,IC!$K$1:$M$8,3,TRUE),
IF(P1230=3,VLOOKUP(F1230,IC!$O$1:$Q$8,3,TRUE),IF(P1230=4,VLOOKUP(F1230,IC!$S$2:$U$9,3,TRUE),
"erreur"))))))</f>
        <v>#N/A</v>
      </c>
      <c r="R1230" s="16" t="e">
        <f>IF(OR(V1230="NA",V1230="Transit",V1230&lt;Listes!$F$1),"non applicable",F1230/V1230)</f>
        <v>#N/A</v>
      </c>
      <c r="S1230" s="16" t="e">
        <f>IF(W1230="Transit","Non applicable",IF(AND(W1230="été",T1230&gt;Listes!F1229),F1230/T1230,IF(AND(W1230="Hiver",Hierarchisation!U1230&gt;Listes!F1229),F1230/U1230,"non applicable")))</f>
        <v>#N/A</v>
      </c>
      <c r="T1230" s="17" t="e">
        <f>IF(K1230="Centre",VLOOKUP(E1230,effectifs_ete,3,FALSE),IF(Hierarchisation!K1230="Grand Nord",VLOOKUP(Hierarchisation!E1230,effectifs_ete,4,FALSE),IF(Hierarchisation!K1230="Nord Est",VLOOKUP(Hierarchisation!E1230,effectifs_ete,5,FALSE),IF(Hierarchisation!K1230="Nord Ouest",VLOOKUP(Hierarchisation!E1230,effectifs_ete,6,FALSE),IF(Hierarchisation!K1230="Sud Est",VLOOKUP(Hierarchisation!E1230,effectifs_ete,7,FALSE),IF(Hierarchisation!K1230="Sud Ouest",VLOOKUP(Hierarchisation!E1230,effectifs_ete,8,FALSE),"Erreur Région"))))))</f>
        <v>#N/A</v>
      </c>
      <c r="U1230" s="17" t="e">
        <f>IF(K1230="Centre",VLOOKUP(E1230,effectifs_hiver,3,FALSE),IF(Hierarchisation!K1230="Grand Nord",VLOOKUP(Hierarchisation!E1230,effectifs_hiver,4,FALSE),IF(Hierarchisation!K1230="Nord Est",VLOOKUP(Hierarchisation!E1230,effectifs_hiver,5,FALSE),IF(Hierarchisation!K1230="Nord Ouest",VLOOKUP(Hierarchisation!E1230,effectifs_hiver,6,FALSE),IF(Hierarchisation!K1230="Sud Est",VLOOKUP(Hierarchisation!E1230,effectifs_hiver,7,FALSE),IF(Hierarchisation!K1230="Sud Ouest",VLOOKUP(Hierarchisation!E1230,effectifs_hiver,8,FALSE),"Erreur Région"))))))</f>
        <v>#N/A</v>
      </c>
      <c r="V1230" s="17" t="e">
        <f>IF(W1230="Transit","Transit",IF(W1230="hiver",VLOOKUP(E1230,'EFFECTIFS Hiver'!$A:$I,9,FALSE),IF(W1230="été",VLOOKUP(E1230,'EFFECTIFS Eté'!$A:$I,9,FALSE),"Erreur saison")))</f>
        <v>#N/A</v>
      </c>
      <c r="W1230" s="18" t="e">
        <f>VLOOKUP(D1230,Listes!B:C,2,FALSE)</f>
        <v>#N/A</v>
      </c>
    </row>
    <row r="1231" spans="1:23" ht="15.75" customHeight="1">
      <c r="A1231" s="11"/>
      <c r="B1231" s="11"/>
      <c r="C1231" s="11"/>
      <c r="D1231" s="11"/>
      <c r="E1231" s="11"/>
      <c r="F1231" s="11"/>
      <c r="G1231" s="11" t="e">
        <f>VLOOKUP(E1231,TAXONS!B:C,2,FALSE)</f>
        <v>#N/A</v>
      </c>
      <c r="H1231" s="13">
        <f t="shared" si="98"/>
        <v>0</v>
      </c>
      <c r="I1231" s="12" t="e">
        <f t="shared" si="99"/>
        <v>#N/A</v>
      </c>
      <c r="J1231" s="14" t="e">
        <f t="shared" si="100"/>
        <v>#N/A</v>
      </c>
      <c r="K1231" s="15" t="e">
        <f>VLOOKUP(B1231,REGIONS!A:D,4,FALSE)</f>
        <v>#N/A</v>
      </c>
      <c r="L1231" s="19" t="e">
        <f>VLOOKUP(G1231,Sensibilité!$A:$L,12,FALSE)</f>
        <v>#N/A</v>
      </c>
      <c r="M1231" s="19" t="e">
        <f t="shared" si="101"/>
        <v>#N/A</v>
      </c>
      <c r="N1231" s="19" t="e">
        <f t="shared" si="102"/>
        <v>#N/A</v>
      </c>
      <c r="O1231" s="15" t="str">
        <f>IF(D1231=Listes!$B$6,"SWARMING",IF(OR(D1231=Listes!$B$1,D1231=Listes!$B$2,D1231=Listes!$B$5),2,IF(OR(D1231=Listes!$B$3,D1231=Listes!$B$4),1,"erreur colonne D")))</f>
        <v>SWARMING</v>
      </c>
      <c r="P1231" s="15" t="e">
        <f>IF(OR(W1231="Hiver",W1231="Transit"),VLOOKUP(E1231,IC!A:E,4,FALSE),IF(W1231="été",VLOOKUP(E1231,IC!A:E,3,FALSE),"erreur"))</f>
        <v>#N/A</v>
      </c>
      <c r="Q1231" s="15" t="e">
        <f>IF(P1231="NR",0,IF(F1231&lt;5,0,IF(P1231=1,VLOOKUP(F1231,IC!$G$1:$I$8,3,TRUE),
IF(P1231=2,VLOOKUP(F1231,IC!$K$1:$M$8,3,TRUE),
IF(P1231=3,VLOOKUP(F1231,IC!$O$1:$Q$8,3,TRUE),IF(P1231=4,VLOOKUP(F1231,IC!$S$2:$U$9,3,TRUE),
"erreur"))))))</f>
        <v>#N/A</v>
      </c>
      <c r="R1231" s="16" t="e">
        <f>IF(OR(V1231="NA",V1231="Transit",V1231&lt;Listes!$F$1),"non applicable",F1231/V1231)</f>
        <v>#N/A</v>
      </c>
      <c r="S1231" s="16" t="e">
        <f>IF(W1231="Transit","Non applicable",IF(AND(W1231="été",T1231&gt;Listes!F1230),F1231/T1231,IF(AND(W1231="Hiver",Hierarchisation!U1231&gt;Listes!F1230),F1231/U1231,"non applicable")))</f>
        <v>#N/A</v>
      </c>
      <c r="T1231" s="17" t="e">
        <f>IF(K1231="Centre",VLOOKUP(E1231,effectifs_ete,3,FALSE),IF(Hierarchisation!K1231="Grand Nord",VLOOKUP(Hierarchisation!E1231,effectifs_ete,4,FALSE),IF(Hierarchisation!K1231="Nord Est",VLOOKUP(Hierarchisation!E1231,effectifs_ete,5,FALSE),IF(Hierarchisation!K1231="Nord Ouest",VLOOKUP(Hierarchisation!E1231,effectifs_ete,6,FALSE),IF(Hierarchisation!K1231="Sud Est",VLOOKUP(Hierarchisation!E1231,effectifs_ete,7,FALSE),IF(Hierarchisation!K1231="Sud Ouest",VLOOKUP(Hierarchisation!E1231,effectifs_ete,8,FALSE),"Erreur Région"))))))</f>
        <v>#N/A</v>
      </c>
      <c r="U1231" s="17" t="e">
        <f>IF(K1231="Centre",VLOOKUP(E1231,effectifs_hiver,3,FALSE),IF(Hierarchisation!K1231="Grand Nord",VLOOKUP(Hierarchisation!E1231,effectifs_hiver,4,FALSE),IF(Hierarchisation!K1231="Nord Est",VLOOKUP(Hierarchisation!E1231,effectifs_hiver,5,FALSE),IF(Hierarchisation!K1231="Nord Ouest",VLOOKUP(Hierarchisation!E1231,effectifs_hiver,6,FALSE),IF(Hierarchisation!K1231="Sud Est",VLOOKUP(Hierarchisation!E1231,effectifs_hiver,7,FALSE),IF(Hierarchisation!K1231="Sud Ouest",VLOOKUP(Hierarchisation!E1231,effectifs_hiver,8,FALSE),"Erreur Région"))))))</f>
        <v>#N/A</v>
      </c>
      <c r="V1231" s="17" t="e">
        <f>IF(W1231="Transit","Transit",IF(W1231="hiver",VLOOKUP(E1231,'EFFECTIFS Hiver'!$A:$I,9,FALSE),IF(W1231="été",VLOOKUP(E1231,'EFFECTIFS Eté'!$A:$I,9,FALSE),"Erreur saison")))</f>
        <v>#N/A</v>
      </c>
      <c r="W1231" s="18" t="e">
        <f>VLOOKUP(D1231,Listes!B:C,2,FALSE)</f>
        <v>#N/A</v>
      </c>
    </row>
    <row r="1232" spans="1:23" ht="15.75" customHeight="1">
      <c r="A1232" s="11"/>
      <c r="B1232" s="11"/>
      <c r="C1232" s="11"/>
      <c r="D1232" s="11"/>
      <c r="E1232" s="11"/>
      <c r="F1232" s="11"/>
      <c r="G1232" s="11" t="e">
        <f>VLOOKUP(E1232,TAXONS!B:C,2,FALSE)</f>
        <v>#N/A</v>
      </c>
      <c r="H1232" s="13">
        <f t="shared" si="98"/>
        <v>0</v>
      </c>
      <c r="I1232" s="12" t="e">
        <f t="shared" si="99"/>
        <v>#N/A</v>
      </c>
      <c r="J1232" s="14" t="e">
        <f t="shared" si="100"/>
        <v>#N/A</v>
      </c>
      <c r="K1232" s="15" t="e">
        <f>VLOOKUP(B1232,REGIONS!A:D,4,FALSE)</f>
        <v>#N/A</v>
      </c>
      <c r="L1232" s="19" t="e">
        <f>VLOOKUP(G1232,Sensibilité!$A:$L,12,FALSE)</f>
        <v>#N/A</v>
      </c>
      <c r="M1232" s="19" t="e">
        <f t="shared" si="101"/>
        <v>#N/A</v>
      </c>
      <c r="N1232" s="19" t="e">
        <f t="shared" si="102"/>
        <v>#N/A</v>
      </c>
      <c r="O1232" s="15" t="str">
        <f>IF(D1232=Listes!$B$6,"SWARMING",IF(OR(D1232=Listes!$B$1,D1232=Listes!$B$2,D1232=Listes!$B$5),2,IF(OR(D1232=Listes!$B$3,D1232=Listes!$B$4),1,"erreur colonne D")))</f>
        <v>SWARMING</v>
      </c>
      <c r="P1232" s="15" t="e">
        <f>IF(OR(W1232="Hiver",W1232="Transit"),VLOOKUP(E1232,IC!A:E,4,FALSE),IF(W1232="été",VLOOKUP(E1232,IC!A:E,3,FALSE),"erreur"))</f>
        <v>#N/A</v>
      </c>
      <c r="Q1232" s="15" t="e">
        <f>IF(P1232="NR",0,IF(F1232&lt;5,0,IF(P1232=1,VLOOKUP(F1232,IC!$G$1:$I$8,3,TRUE),
IF(P1232=2,VLOOKUP(F1232,IC!$K$1:$M$8,3,TRUE),
IF(P1232=3,VLOOKUP(F1232,IC!$O$1:$Q$8,3,TRUE),IF(P1232=4,VLOOKUP(F1232,IC!$S$2:$U$9,3,TRUE),
"erreur"))))))</f>
        <v>#N/A</v>
      </c>
      <c r="R1232" s="16" t="e">
        <f>IF(OR(V1232="NA",V1232="Transit",V1232&lt;Listes!$F$1),"non applicable",F1232/V1232)</f>
        <v>#N/A</v>
      </c>
      <c r="S1232" s="16" t="e">
        <f>IF(W1232="Transit","Non applicable",IF(AND(W1232="été",T1232&gt;Listes!F1231),F1232/T1232,IF(AND(W1232="Hiver",Hierarchisation!U1232&gt;Listes!F1231),F1232/U1232,"non applicable")))</f>
        <v>#N/A</v>
      </c>
      <c r="T1232" s="17" t="e">
        <f>IF(K1232="Centre",VLOOKUP(E1232,effectifs_ete,3,FALSE),IF(Hierarchisation!K1232="Grand Nord",VLOOKUP(Hierarchisation!E1232,effectifs_ete,4,FALSE),IF(Hierarchisation!K1232="Nord Est",VLOOKUP(Hierarchisation!E1232,effectifs_ete,5,FALSE),IF(Hierarchisation!K1232="Nord Ouest",VLOOKUP(Hierarchisation!E1232,effectifs_ete,6,FALSE),IF(Hierarchisation!K1232="Sud Est",VLOOKUP(Hierarchisation!E1232,effectifs_ete,7,FALSE),IF(Hierarchisation!K1232="Sud Ouest",VLOOKUP(Hierarchisation!E1232,effectifs_ete,8,FALSE),"Erreur Région"))))))</f>
        <v>#N/A</v>
      </c>
      <c r="U1232" s="17" t="e">
        <f>IF(K1232="Centre",VLOOKUP(E1232,effectifs_hiver,3,FALSE),IF(Hierarchisation!K1232="Grand Nord",VLOOKUP(Hierarchisation!E1232,effectifs_hiver,4,FALSE),IF(Hierarchisation!K1232="Nord Est",VLOOKUP(Hierarchisation!E1232,effectifs_hiver,5,FALSE),IF(Hierarchisation!K1232="Nord Ouest",VLOOKUP(Hierarchisation!E1232,effectifs_hiver,6,FALSE),IF(Hierarchisation!K1232="Sud Est",VLOOKUP(Hierarchisation!E1232,effectifs_hiver,7,FALSE),IF(Hierarchisation!K1232="Sud Ouest",VLOOKUP(Hierarchisation!E1232,effectifs_hiver,8,FALSE),"Erreur Région"))))))</f>
        <v>#N/A</v>
      </c>
      <c r="V1232" s="17" t="e">
        <f>IF(W1232="Transit","Transit",IF(W1232="hiver",VLOOKUP(E1232,'EFFECTIFS Hiver'!$A:$I,9,FALSE),IF(W1232="été",VLOOKUP(E1232,'EFFECTIFS Eté'!$A:$I,9,FALSE),"Erreur saison")))</f>
        <v>#N/A</v>
      </c>
      <c r="W1232" s="18" t="e">
        <f>VLOOKUP(D1232,Listes!B:C,2,FALSE)</f>
        <v>#N/A</v>
      </c>
    </row>
    <row r="1233" spans="1:23" ht="15.75" customHeight="1">
      <c r="A1233" s="11"/>
      <c r="B1233" s="11"/>
      <c r="C1233" s="11"/>
      <c r="D1233" s="11"/>
      <c r="E1233" s="11"/>
      <c r="F1233" s="11"/>
      <c r="G1233" s="11" t="e">
        <f>VLOOKUP(E1233,TAXONS!B:C,2,FALSE)</f>
        <v>#N/A</v>
      </c>
      <c r="H1233" s="13">
        <f t="shared" si="98"/>
        <v>0</v>
      </c>
      <c r="I1233" s="12" t="e">
        <f t="shared" si="99"/>
        <v>#N/A</v>
      </c>
      <c r="J1233" s="14" t="e">
        <f t="shared" si="100"/>
        <v>#N/A</v>
      </c>
      <c r="K1233" s="15" t="e">
        <f>VLOOKUP(B1233,REGIONS!A:D,4,FALSE)</f>
        <v>#N/A</v>
      </c>
      <c r="L1233" s="19" t="e">
        <f>VLOOKUP(G1233,Sensibilité!$A:$L,12,FALSE)</f>
        <v>#N/A</v>
      </c>
      <c r="M1233" s="19" t="e">
        <f t="shared" si="101"/>
        <v>#N/A</v>
      </c>
      <c r="N1233" s="19" t="e">
        <f t="shared" si="102"/>
        <v>#N/A</v>
      </c>
      <c r="O1233" s="15" t="str">
        <f>IF(D1233=Listes!$B$6,"SWARMING",IF(OR(D1233=Listes!$B$1,D1233=Listes!$B$2,D1233=Listes!$B$5),2,IF(OR(D1233=Listes!$B$3,D1233=Listes!$B$4),1,"erreur colonne D")))</f>
        <v>SWARMING</v>
      </c>
      <c r="P1233" s="15" t="e">
        <f>IF(OR(W1233="Hiver",W1233="Transit"),VLOOKUP(E1233,IC!A:E,4,FALSE),IF(W1233="été",VLOOKUP(E1233,IC!A:E,3,FALSE),"erreur"))</f>
        <v>#N/A</v>
      </c>
      <c r="Q1233" s="15" t="e">
        <f>IF(P1233="NR",0,IF(F1233&lt;5,0,IF(P1233=1,VLOOKUP(F1233,IC!$G$1:$I$8,3,TRUE),
IF(P1233=2,VLOOKUP(F1233,IC!$K$1:$M$8,3,TRUE),
IF(P1233=3,VLOOKUP(F1233,IC!$O$1:$Q$8,3,TRUE),IF(P1233=4,VLOOKUP(F1233,IC!$S$2:$U$9,3,TRUE),
"erreur"))))))</f>
        <v>#N/A</v>
      </c>
      <c r="R1233" s="16" t="e">
        <f>IF(OR(V1233="NA",V1233="Transit",V1233&lt;Listes!$F$1),"non applicable",F1233/V1233)</f>
        <v>#N/A</v>
      </c>
      <c r="S1233" s="16" t="e">
        <f>IF(W1233="Transit","Non applicable",IF(AND(W1233="été",T1233&gt;Listes!F1232),F1233/T1233,IF(AND(W1233="Hiver",Hierarchisation!U1233&gt;Listes!F1232),F1233/U1233,"non applicable")))</f>
        <v>#N/A</v>
      </c>
      <c r="T1233" s="17" t="e">
        <f>IF(K1233="Centre",VLOOKUP(E1233,effectifs_ete,3,FALSE),IF(Hierarchisation!K1233="Grand Nord",VLOOKUP(Hierarchisation!E1233,effectifs_ete,4,FALSE),IF(Hierarchisation!K1233="Nord Est",VLOOKUP(Hierarchisation!E1233,effectifs_ete,5,FALSE),IF(Hierarchisation!K1233="Nord Ouest",VLOOKUP(Hierarchisation!E1233,effectifs_ete,6,FALSE),IF(Hierarchisation!K1233="Sud Est",VLOOKUP(Hierarchisation!E1233,effectifs_ete,7,FALSE),IF(Hierarchisation!K1233="Sud Ouest",VLOOKUP(Hierarchisation!E1233,effectifs_ete,8,FALSE),"Erreur Région"))))))</f>
        <v>#N/A</v>
      </c>
      <c r="U1233" s="17" t="e">
        <f>IF(K1233="Centre",VLOOKUP(E1233,effectifs_hiver,3,FALSE),IF(Hierarchisation!K1233="Grand Nord",VLOOKUP(Hierarchisation!E1233,effectifs_hiver,4,FALSE),IF(Hierarchisation!K1233="Nord Est",VLOOKUP(Hierarchisation!E1233,effectifs_hiver,5,FALSE),IF(Hierarchisation!K1233="Nord Ouest",VLOOKUP(Hierarchisation!E1233,effectifs_hiver,6,FALSE),IF(Hierarchisation!K1233="Sud Est",VLOOKUP(Hierarchisation!E1233,effectifs_hiver,7,FALSE),IF(Hierarchisation!K1233="Sud Ouest",VLOOKUP(Hierarchisation!E1233,effectifs_hiver,8,FALSE),"Erreur Région"))))))</f>
        <v>#N/A</v>
      </c>
      <c r="V1233" s="17" t="e">
        <f>IF(W1233="Transit","Transit",IF(W1233="hiver",VLOOKUP(E1233,'EFFECTIFS Hiver'!$A:$I,9,FALSE),IF(W1233="été",VLOOKUP(E1233,'EFFECTIFS Eté'!$A:$I,9,FALSE),"Erreur saison")))</f>
        <v>#N/A</v>
      </c>
      <c r="W1233" s="18" t="e">
        <f>VLOOKUP(D1233,Listes!B:C,2,FALSE)</f>
        <v>#N/A</v>
      </c>
    </row>
    <row r="1234" spans="1:23" ht="15.75" customHeight="1">
      <c r="A1234" s="11"/>
      <c r="B1234" s="11"/>
      <c r="C1234" s="11"/>
      <c r="D1234" s="11"/>
      <c r="E1234" s="11"/>
      <c r="F1234" s="11"/>
      <c r="G1234" s="11" t="e">
        <f>VLOOKUP(E1234,TAXONS!B:C,2,FALSE)</f>
        <v>#N/A</v>
      </c>
      <c r="H1234" s="13">
        <f t="shared" si="98"/>
        <v>0</v>
      </c>
      <c r="I1234" s="12" t="e">
        <f t="shared" si="99"/>
        <v>#N/A</v>
      </c>
      <c r="J1234" s="14" t="e">
        <f t="shared" si="100"/>
        <v>#N/A</v>
      </c>
      <c r="K1234" s="15" t="e">
        <f>VLOOKUP(B1234,REGIONS!A:D,4,FALSE)</f>
        <v>#N/A</v>
      </c>
      <c r="L1234" s="19" t="e">
        <f>VLOOKUP(G1234,Sensibilité!$A:$L,12,FALSE)</f>
        <v>#N/A</v>
      </c>
      <c r="M1234" s="19" t="e">
        <f t="shared" si="101"/>
        <v>#N/A</v>
      </c>
      <c r="N1234" s="19" t="e">
        <f t="shared" si="102"/>
        <v>#N/A</v>
      </c>
      <c r="O1234" s="15" t="str">
        <f>IF(D1234=Listes!$B$6,"SWARMING",IF(OR(D1234=Listes!$B$1,D1234=Listes!$B$2,D1234=Listes!$B$5),2,IF(OR(D1234=Listes!$B$3,D1234=Listes!$B$4),1,"erreur colonne D")))</f>
        <v>SWARMING</v>
      </c>
      <c r="P1234" s="15" t="e">
        <f>IF(OR(W1234="Hiver",W1234="Transit"),VLOOKUP(E1234,IC!A:E,4,FALSE),IF(W1234="été",VLOOKUP(E1234,IC!A:E,3,FALSE),"erreur"))</f>
        <v>#N/A</v>
      </c>
      <c r="Q1234" s="15" t="e">
        <f>IF(P1234="NR",0,IF(F1234&lt;5,0,IF(P1234=1,VLOOKUP(F1234,IC!$G$1:$I$8,3,TRUE),
IF(P1234=2,VLOOKUP(F1234,IC!$K$1:$M$8,3,TRUE),
IF(P1234=3,VLOOKUP(F1234,IC!$O$1:$Q$8,3,TRUE),IF(P1234=4,VLOOKUP(F1234,IC!$S$2:$U$9,3,TRUE),
"erreur"))))))</f>
        <v>#N/A</v>
      </c>
      <c r="R1234" s="16" t="e">
        <f>IF(OR(V1234="NA",V1234="Transit",V1234&lt;Listes!$F$1),"non applicable",F1234/V1234)</f>
        <v>#N/A</v>
      </c>
      <c r="S1234" s="16" t="e">
        <f>IF(W1234="Transit","Non applicable",IF(AND(W1234="été",T1234&gt;Listes!F1233),F1234/T1234,IF(AND(W1234="Hiver",Hierarchisation!U1234&gt;Listes!F1233),F1234/U1234,"non applicable")))</f>
        <v>#N/A</v>
      </c>
      <c r="T1234" s="17" t="e">
        <f>IF(K1234="Centre",VLOOKUP(E1234,effectifs_ete,3,FALSE),IF(Hierarchisation!K1234="Grand Nord",VLOOKUP(Hierarchisation!E1234,effectifs_ete,4,FALSE),IF(Hierarchisation!K1234="Nord Est",VLOOKUP(Hierarchisation!E1234,effectifs_ete,5,FALSE),IF(Hierarchisation!K1234="Nord Ouest",VLOOKUP(Hierarchisation!E1234,effectifs_ete,6,FALSE),IF(Hierarchisation!K1234="Sud Est",VLOOKUP(Hierarchisation!E1234,effectifs_ete,7,FALSE),IF(Hierarchisation!K1234="Sud Ouest",VLOOKUP(Hierarchisation!E1234,effectifs_ete,8,FALSE),"Erreur Région"))))))</f>
        <v>#N/A</v>
      </c>
      <c r="U1234" s="17" t="e">
        <f>IF(K1234="Centre",VLOOKUP(E1234,effectifs_hiver,3,FALSE),IF(Hierarchisation!K1234="Grand Nord",VLOOKUP(Hierarchisation!E1234,effectifs_hiver,4,FALSE),IF(Hierarchisation!K1234="Nord Est",VLOOKUP(Hierarchisation!E1234,effectifs_hiver,5,FALSE),IF(Hierarchisation!K1234="Nord Ouest",VLOOKUP(Hierarchisation!E1234,effectifs_hiver,6,FALSE),IF(Hierarchisation!K1234="Sud Est",VLOOKUP(Hierarchisation!E1234,effectifs_hiver,7,FALSE),IF(Hierarchisation!K1234="Sud Ouest",VLOOKUP(Hierarchisation!E1234,effectifs_hiver,8,FALSE),"Erreur Région"))))))</f>
        <v>#N/A</v>
      </c>
      <c r="V1234" s="17" t="e">
        <f>IF(W1234="Transit","Transit",IF(W1234="hiver",VLOOKUP(E1234,'EFFECTIFS Hiver'!$A:$I,9,FALSE),IF(W1234="été",VLOOKUP(E1234,'EFFECTIFS Eté'!$A:$I,9,FALSE),"Erreur saison")))</f>
        <v>#N/A</v>
      </c>
      <c r="W1234" s="18" t="e">
        <f>VLOOKUP(D1234,Listes!B:C,2,FALSE)</f>
        <v>#N/A</v>
      </c>
    </row>
    <row r="1235" spans="1:23" ht="15.75" customHeight="1">
      <c r="A1235" s="11"/>
      <c r="B1235" s="11"/>
      <c r="C1235" s="11"/>
      <c r="D1235" s="11"/>
      <c r="E1235" s="11"/>
      <c r="F1235" s="11"/>
      <c r="G1235" s="11" t="e">
        <f>VLOOKUP(E1235,TAXONS!B:C,2,FALSE)</f>
        <v>#N/A</v>
      </c>
      <c r="H1235" s="13">
        <f t="shared" si="98"/>
        <v>0</v>
      </c>
      <c r="I1235" s="12" t="e">
        <f t="shared" si="99"/>
        <v>#N/A</v>
      </c>
      <c r="J1235" s="14" t="e">
        <f t="shared" si="100"/>
        <v>#N/A</v>
      </c>
      <c r="K1235" s="15" t="e">
        <f>VLOOKUP(B1235,REGIONS!A:D,4,FALSE)</f>
        <v>#N/A</v>
      </c>
      <c r="L1235" s="19" t="e">
        <f>VLOOKUP(G1235,Sensibilité!$A:$L,12,FALSE)</f>
        <v>#N/A</v>
      </c>
      <c r="M1235" s="19" t="e">
        <f t="shared" si="101"/>
        <v>#N/A</v>
      </c>
      <c r="N1235" s="19" t="e">
        <f t="shared" si="102"/>
        <v>#N/A</v>
      </c>
      <c r="O1235" s="15" t="str">
        <f>IF(D1235=Listes!$B$6,"SWARMING",IF(OR(D1235=Listes!$B$1,D1235=Listes!$B$2,D1235=Listes!$B$5),2,IF(OR(D1235=Listes!$B$3,D1235=Listes!$B$4),1,"erreur colonne D")))</f>
        <v>SWARMING</v>
      </c>
      <c r="P1235" s="15" t="e">
        <f>IF(OR(W1235="Hiver",W1235="Transit"),VLOOKUP(E1235,IC!A:E,4,FALSE),IF(W1235="été",VLOOKUP(E1235,IC!A:E,3,FALSE),"erreur"))</f>
        <v>#N/A</v>
      </c>
      <c r="Q1235" s="15" t="e">
        <f>IF(P1235="NR",0,IF(F1235&lt;5,0,IF(P1235=1,VLOOKUP(F1235,IC!$G$1:$I$8,3,TRUE),
IF(P1235=2,VLOOKUP(F1235,IC!$K$1:$M$8,3,TRUE),
IF(P1235=3,VLOOKUP(F1235,IC!$O$1:$Q$8,3,TRUE),IF(P1235=4,VLOOKUP(F1235,IC!$S$2:$U$9,3,TRUE),
"erreur"))))))</f>
        <v>#N/A</v>
      </c>
      <c r="R1235" s="16" t="e">
        <f>IF(OR(V1235="NA",V1235="Transit",V1235&lt;Listes!$F$1),"non applicable",F1235/V1235)</f>
        <v>#N/A</v>
      </c>
      <c r="S1235" s="16" t="e">
        <f>IF(W1235="Transit","Non applicable",IF(AND(W1235="été",T1235&gt;Listes!F1234),F1235/T1235,IF(AND(W1235="Hiver",Hierarchisation!U1235&gt;Listes!F1234),F1235/U1235,"non applicable")))</f>
        <v>#N/A</v>
      </c>
      <c r="T1235" s="17" t="e">
        <f>IF(K1235="Centre",VLOOKUP(E1235,effectifs_ete,3,FALSE),IF(Hierarchisation!K1235="Grand Nord",VLOOKUP(Hierarchisation!E1235,effectifs_ete,4,FALSE),IF(Hierarchisation!K1235="Nord Est",VLOOKUP(Hierarchisation!E1235,effectifs_ete,5,FALSE),IF(Hierarchisation!K1235="Nord Ouest",VLOOKUP(Hierarchisation!E1235,effectifs_ete,6,FALSE),IF(Hierarchisation!K1235="Sud Est",VLOOKUP(Hierarchisation!E1235,effectifs_ete,7,FALSE),IF(Hierarchisation!K1235="Sud Ouest",VLOOKUP(Hierarchisation!E1235,effectifs_ete,8,FALSE),"Erreur Région"))))))</f>
        <v>#N/A</v>
      </c>
      <c r="U1235" s="17" t="e">
        <f>IF(K1235="Centre",VLOOKUP(E1235,effectifs_hiver,3,FALSE),IF(Hierarchisation!K1235="Grand Nord",VLOOKUP(Hierarchisation!E1235,effectifs_hiver,4,FALSE),IF(Hierarchisation!K1235="Nord Est",VLOOKUP(Hierarchisation!E1235,effectifs_hiver,5,FALSE),IF(Hierarchisation!K1235="Nord Ouest",VLOOKUP(Hierarchisation!E1235,effectifs_hiver,6,FALSE),IF(Hierarchisation!K1235="Sud Est",VLOOKUP(Hierarchisation!E1235,effectifs_hiver,7,FALSE),IF(Hierarchisation!K1235="Sud Ouest",VLOOKUP(Hierarchisation!E1235,effectifs_hiver,8,FALSE),"Erreur Région"))))))</f>
        <v>#N/A</v>
      </c>
      <c r="V1235" s="17" t="e">
        <f>IF(W1235="Transit","Transit",IF(W1235="hiver",VLOOKUP(E1235,'EFFECTIFS Hiver'!$A:$I,9,FALSE),IF(W1235="été",VLOOKUP(E1235,'EFFECTIFS Eté'!$A:$I,9,FALSE),"Erreur saison")))</f>
        <v>#N/A</v>
      </c>
      <c r="W1235" s="18" t="e">
        <f>VLOOKUP(D1235,Listes!B:C,2,FALSE)</f>
        <v>#N/A</v>
      </c>
    </row>
    <row r="1236" spans="1:23" ht="15.75" customHeight="1">
      <c r="A1236" s="11"/>
      <c r="B1236" s="11"/>
      <c r="C1236" s="11"/>
      <c r="D1236" s="11"/>
      <c r="E1236" s="11"/>
      <c r="F1236" s="11"/>
      <c r="G1236" s="11" t="e">
        <f>VLOOKUP(E1236,TAXONS!B:C,2,FALSE)</f>
        <v>#N/A</v>
      </c>
      <c r="H1236" s="13">
        <f t="shared" si="98"/>
        <v>0</v>
      </c>
      <c r="I1236" s="12" t="e">
        <f t="shared" si="99"/>
        <v>#N/A</v>
      </c>
      <c r="J1236" s="14" t="e">
        <f t="shared" si="100"/>
        <v>#N/A</v>
      </c>
      <c r="K1236" s="15" t="e">
        <f>VLOOKUP(B1236,REGIONS!A:D,4,FALSE)</f>
        <v>#N/A</v>
      </c>
      <c r="L1236" s="19" t="e">
        <f>VLOOKUP(G1236,Sensibilité!$A:$L,12,FALSE)</f>
        <v>#N/A</v>
      </c>
      <c r="M1236" s="19" t="e">
        <f t="shared" si="101"/>
        <v>#N/A</v>
      </c>
      <c r="N1236" s="19" t="e">
        <f t="shared" si="102"/>
        <v>#N/A</v>
      </c>
      <c r="O1236" s="15" t="str">
        <f>IF(D1236=Listes!$B$6,"SWARMING",IF(OR(D1236=Listes!$B$1,D1236=Listes!$B$2,D1236=Listes!$B$5),2,IF(OR(D1236=Listes!$B$3,D1236=Listes!$B$4),1,"erreur colonne D")))</f>
        <v>SWARMING</v>
      </c>
      <c r="P1236" s="15" t="e">
        <f>IF(OR(W1236="Hiver",W1236="Transit"),VLOOKUP(E1236,IC!A:E,4,FALSE),IF(W1236="été",VLOOKUP(E1236,IC!A:E,3,FALSE),"erreur"))</f>
        <v>#N/A</v>
      </c>
      <c r="Q1236" s="15" t="e">
        <f>IF(P1236="NR",0,IF(F1236&lt;5,0,IF(P1236=1,VLOOKUP(F1236,IC!$G$1:$I$8,3,TRUE),
IF(P1236=2,VLOOKUP(F1236,IC!$K$1:$M$8,3,TRUE),
IF(P1236=3,VLOOKUP(F1236,IC!$O$1:$Q$8,3,TRUE),IF(P1236=4,VLOOKUP(F1236,IC!$S$2:$U$9,3,TRUE),
"erreur"))))))</f>
        <v>#N/A</v>
      </c>
      <c r="R1236" s="16" t="e">
        <f>IF(OR(V1236="NA",V1236="Transit",V1236&lt;Listes!$F$1),"non applicable",F1236/V1236)</f>
        <v>#N/A</v>
      </c>
      <c r="S1236" s="16" t="e">
        <f>IF(W1236="Transit","Non applicable",IF(AND(W1236="été",T1236&gt;Listes!F1235),F1236/T1236,IF(AND(W1236="Hiver",Hierarchisation!U1236&gt;Listes!F1235),F1236/U1236,"non applicable")))</f>
        <v>#N/A</v>
      </c>
      <c r="T1236" s="17" t="e">
        <f>IF(K1236="Centre",VLOOKUP(E1236,effectifs_ete,3,FALSE),IF(Hierarchisation!K1236="Grand Nord",VLOOKUP(Hierarchisation!E1236,effectifs_ete,4,FALSE),IF(Hierarchisation!K1236="Nord Est",VLOOKUP(Hierarchisation!E1236,effectifs_ete,5,FALSE),IF(Hierarchisation!K1236="Nord Ouest",VLOOKUP(Hierarchisation!E1236,effectifs_ete,6,FALSE),IF(Hierarchisation!K1236="Sud Est",VLOOKUP(Hierarchisation!E1236,effectifs_ete,7,FALSE),IF(Hierarchisation!K1236="Sud Ouest",VLOOKUP(Hierarchisation!E1236,effectifs_ete,8,FALSE),"Erreur Région"))))))</f>
        <v>#N/A</v>
      </c>
      <c r="U1236" s="17" t="e">
        <f>IF(K1236="Centre",VLOOKUP(E1236,effectifs_hiver,3,FALSE),IF(Hierarchisation!K1236="Grand Nord",VLOOKUP(Hierarchisation!E1236,effectifs_hiver,4,FALSE),IF(Hierarchisation!K1236="Nord Est",VLOOKUP(Hierarchisation!E1236,effectifs_hiver,5,FALSE),IF(Hierarchisation!K1236="Nord Ouest",VLOOKUP(Hierarchisation!E1236,effectifs_hiver,6,FALSE),IF(Hierarchisation!K1236="Sud Est",VLOOKUP(Hierarchisation!E1236,effectifs_hiver,7,FALSE),IF(Hierarchisation!K1236="Sud Ouest",VLOOKUP(Hierarchisation!E1236,effectifs_hiver,8,FALSE),"Erreur Région"))))))</f>
        <v>#N/A</v>
      </c>
      <c r="V1236" s="17" t="e">
        <f>IF(W1236="Transit","Transit",IF(W1236="hiver",VLOOKUP(E1236,'EFFECTIFS Hiver'!$A:$I,9,FALSE),IF(W1236="été",VLOOKUP(E1236,'EFFECTIFS Eté'!$A:$I,9,FALSE),"Erreur saison")))</f>
        <v>#N/A</v>
      </c>
      <c r="W1236" s="18" t="e">
        <f>VLOOKUP(D1236,Listes!B:C,2,FALSE)</f>
        <v>#N/A</v>
      </c>
    </row>
    <row r="1237" spans="1:23" ht="15.75" customHeight="1">
      <c r="A1237" s="11"/>
      <c r="B1237" s="11"/>
      <c r="C1237" s="11"/>
      <c r="D1237" s="11"/>
      <c r="E1237" s="11"/>
      <c r="F1237" s="11"/>
      <c r="G1237" s="11" t="e">
        <f>VLOOKUP(E1237,TAXONS!B:C,2,FALSE)</f>
        <v>#N/A</v>
      </c>
      <c r="H1237" s="13">
        <f t="shared" si="98"/>
        <v>0</v>
      </c>
      <c r="I1237" s="12" t="e">
        <f t="shared" si="99"/>
        <v>#N/A</v>
      </c>
      <c r="J1237" s="14" t="e">
        <f t="shared" si="100"/>
        <v>#N/A</v>
      </c>
      <c r="K1237" s="15" t="e">
        <f>VLOOKUP(B1237,REGIONS!A:D,4,FALSE)</f>
        <v>#N/A</v>
      </c>
      <c r="L1237" s="19" t="e">
        <f>VLOOKUP(G1237,Sensibilité!$A:$L,12,FALSE)</f>
        <v>#N/A</v>
      </c>
      <c r="M1237" s="19" t="e">
        <f t="shared" si="101"/>
        <v>#N/A</v>
      </c>
      <c r="N1237" s="19" t="e">
        <f t="shared" si="102"/>
        <v>#N/A</v>
      </c>
      <c r="O1237" s="15" t="str">
        <f>IF(D1237=Listes!$B$6,"SWARMING",IF(OR(D1237=Listes!$B$1,D1237=Listes!$B$2,D1237=Listes!$B$5),2,IF(OR(D1237=Listes!$B$3,D1237=Listes!$B$4),1,"erreur colonne D")))</f>
        <v>SWARMING</v>
      </c>
      <c r="P1237" s="15" t="e">
        <f>IF(OR(W1237="Hiver",W1237="Transit"),VLOOKUP(E1237,IC!A:E,4,FALSE),IF(W1237="été",VLOOKUP(E1237,IC!A:E,3,FALSE),"erreur"))</f>
        <v>#N/A</v>
      </c>
      <c r="Q1237" s="15" t="e">
        <f>IF(P1237="NR",0,IF(F1237&lt;5,0,IF(P1237=1,VLOOKUP(F1237,IC!$G$1:$I$8,3,TRUE),
IF(P1237=2,VLOOKUP(F1237,IC!$K$1:$M$8,3,TRUE),
IF(P1237=3,VLOOKUP(F1237,IC!$O$1:$Q$8,3,TRUE),IF(P1237=4,VLOOKUP(F1237,IC!$S$2:$U$9,3,TRUE),
"erreur"))))))</f>
        <v>#N/A</v>
      </c>
      <c r="R1237" s="16" t="e">
        <f>IF(OR(V1237="NA",V1237="Transit",V1237&lt;Listes!$F$1),"non applicable",F1237/V1237)</f>
        <v>#N/A</v>
      </c>
      <c r="S1237" s="16" t="e">
        <f>IF(W1237="Transit","Non applicable",IF(AND(W1237="été",T1237&gt;Listes!F1236),F1237/T1237,IF(AND(W1237="Hiver",Hierarchisation!U1237&gt;Listes!F1236),F1237/U1237,"non applicable")))</f>
        <v>#N/A</v>
      </c>
      <c r="T1237" s="17" t="e">
        <f>IF(K1237="Centre",VLOOKUP(E1237,effectifs_ete,3,FALSE),IF(Hierarchisation!K1237="Grand Nord",VLOOKUP(Hierarchisation!E1237,effectifs_ete,4,FALSE),IF(Hierarchisation!K1237="Nord Est",VLOOKUP(Hierarchisation!E1237,effectifs_ete,5,FALSE),IF(Hierarchisation!K1237="Nord Ouest",VLOOKUP(Hierarchisation!E1237,effectifs_ete,6,FALSE),IF(Hierarchisation!K1237="Sud Est",VLOOKUP(Hierarchisation!E1237,effectifs_ete,7,FALSE),IF(Hierarchisation!K1237="Sud Ouest",VLOOKUP(Hierarchisation!E1237,effectifs_ete,8,FALSE),"Erreur Région"))))))</f>
        <v>#N/A</v>
      </c>
      <c r="U1237" s="17" t="e">
        <f>IF(K1237="Centre",VLOOKUP(E1237,effectifs_hiver,3,FALSE),IF(Hierarchisation!K1237="Grand Nord",VLOOKUP(Hierarchisation!E1237,effectifs_hiver,4,FALSE),IF(Hierarchisation!K1237="Nord Est",VLOOKUP(Hierarchisation!E1237,effectifs_hiver,5,FALSE),IF(Hierarchisation!K1237="Nord Ouest",VLOOKUP(Hierarchisation!E1237,effectifs_hiver,6,FALSE),IF(Hierarchisation!K1237="Sud Est",VLOOKUP(Hierarchisation!E1237,effectifs_hiver,7,FALSE),IF(Hierarchisation!K1237="Sud Ouest",VLOOKUP(Hierarchisation!E1237,effectifs_hiver,8,FALSE),"Erreur Région"))))))</f>
        <v>#N/A</v>
      </c>
      <c r="V1237" s="17" t="e">
        <f>IF(W1237="Transit","Transit",IF(W1237="hiver",VLOOKUP(E1237,'EFFECTIFS Hiver'!$A:$I,9,FALSE),IF(W1237="été",VLOOKUP(E1237,'EFFECTIFS Eté'!$A:$I,9,FALSE),"Erreur saison")))</f>
        <v>#N/A</v>
      </c>
      <c r="W1237" s="18" t="e">
        <f>VLOOKUP(D1237,Listes!B:C,2,FALSE)</f>
        <v>#N/A</v>
      </c>
    </row>
    <row r="1238" spans="1:23" ht="15.75" customHeight="1">
      <c r="A1238" s="11"/>
      <c r="B1238" s="11"/>
      <c r="C1238" s="11"/>
      <c r="D1238" s="11"/>
      <c r="E1238" s="11"/>
      <c r="F1238" s="11"/>
      <c r="G1238" s="11" t="e">
        <f>VLOOKUP(E1238,TAXONS!B:C,2,FALSE)</f>
        <v>#N/A</v>
      </c>
      <c r="H1238" s="13">
        <f t="shared" si="98"/>
        <v>0</v>
      </c>
      <c r="I1238" s="12" t="e">
        <f t="shared" si="99"/>
        <v>#N/A</v>
      </c>
      <c r="J1238" s="14" t="e">
        <f t="shared" si="100"/>
        <v>#N/A</v>
      </c>
      <c r="K1238" s="15" t="e">
        <f>VLOOKUP(B1238,REGIONS!A:D,4,FALSE)</f>
        <v>#N/A</v>
      </c>
      <c r="L1238" s="19" t="e">
        <f>VLOOKUP(G1238,Sensibilité!$A:$L,12,FALSE)</f>
        <v>#N/A</v>
      </c>
      <c r="M1238" s="19" t="e">
        <f t="shared" si="101"/>
        <v>#N/A</v>
      </c>
      <c r="N1238" s="19" t="e">
        <f t="shared" si="102"/>
        <v>#N/A</v>
      </c>
      <c r="O1238" s="15" t="str">
        <f>IF(D1238=Listes!$B$6,"SWARMING",IF(OR(D1238=Listes!$B$1,D1238=Listes!$B$2,D1238=Listes!$B$5),2,IF(OR(D1238=Listes!$B$3,D1238=Listes!$B$4),1,"erreur colonne D")))</f>
        <v>SWARMING</v>
      </c>
      <c r="P1238" s="15" t="e">
        <f>IF(OR(W1238="Hiver",W1238="Transit"),VLOOKUP(E1238,IC!A:E,4,FALSE),IF(W1238="été",VLOOKUP(E1238,IC!A:E,3,FALSE),"erreur"))</f>
        <v>#N/A</v>
      </c>
      <c r="Q1238" s="15" t="e">
        <f>IF(P1238="NR",0,IF(F1238&lt;5,0,IF(P1238=1,VLOOKUP(F1238,IC!$G$1:$I$8,3,TRUE),
IF(P1238=2,VLOOKUP(F1238,IC!$K$1:$M$8,3,TRUE),
IF(P1238=3,VLOOKUP(F1238,IC!$O$1:$Q$8,3,TRUE),IF(P1238=4,VLOOKUP(F1238,IC!$S$2:$U$9,3,TRUE),
"erreur"))))))</f>
        <v>#N/A</v>
      </c>
      <c r="R1238" s="16" t="e">
        <f>IF(OR(V1238="NA",V1238="Transit",V1238&lt;Listes!$F$1),"non applicable",F1238/V1238)</f>
        <v>#N/A</v>
      </c>
      <c r="S1238" s="16" t="e">
        <f>IF(W1238="Transit","Non applicable",IF(AND(W1238="été",T1238&gt;Listes!F1237),F1238/T1238,IF(AND(W1238="Hiver",Hierarchisation!U1238&gt;Listes!F1237),F1238/U1238,"non applicable")))</f>
        <v>#N/A</v>
      </c>
      <c r="T1238" s="17" t="e">
        <f>IF(K1238="Centre",VLOOKUP(E1238,effectifs_ete,3,FALSE),IF(Hierarchisation!K1238="Grand Nord",VLOOKUP(Hierarchisation!E1238,effectifs_ete,4,FALSE),IF(Hierarchisation!K1238="Nord Est",VLOOKUP(Hierarchisation!E1238,effectifs_ete,5,FALSE),IF(Hierarchisation!K1238="Nord Ouest",VLOOKUP(Hierarchisation!E1238,effectifs_ete,6,FALSE),IF(Hierarchisation!K1238="Sud Est",VLOOKUP(Hierarchisation!E1238,effectifs_ete,7,FALSE),IF(Hierarchisation!K1238="Sud Ouest",VLOOKUP(Hierarchisation!E1238,effectifs_ete,8,FALSE),"Erreur Région"))))))</f>
        <v>#N/A</v>
      </c>
      <c r="U1238" s="17" t="e">
        <f>IF(K1238="Centre",VLOOKUP(E1238,effectifs_hiver,3,FALSE),IF(Hierarchisation!K1238="Grand Nord",VLOOKUP(Hierarchisation!E1238,effectifs_hiver,4,FALSE),IF(Hierarchisation!K1238="Nord Est",VLOOKUP(Hierarchisation!E1238,effectifs_hiver,5,FALSE),IF(Hierarchisation!K1238="Nord Ouest",VLOOKUP(Hierarchisation!E1238,effectifs_hiver,6,FALSE),IF(Hierarchisation!K1238="Sud Est",VLOOKUP(Hierarchisation!E1238,effectifs_hiver,7,FALSE),IF(Hierarchisation!K1238="Sud Ouest",VLOOKUP(Hierarchisation!E1238,effectifs_hiver,8,FALSE),"Erreur Région"))))))</f>
        <v>#N/A</v>
      </c>
      <c r="V1238" s="17" t="e">
        <f>IF(W1238="Transit","Transit",IF(W1238="hiver",VLOOKUP(E1238,'EFFECTIFS Hiver'!$A:$I,9,FALSE),IF(W1238="été",VLOOKUP(E1238,'EFFECTIFS Eté'!$A:$I,9,FALSE),"Erreur saison")))</f>
        <v>#N/A</v>
      </c>
      <c r="W1238" s="18" t="e">
        <f>VLOOKUP(D1238,Listes!B:C,2,FALSE)</f>
        <v>#N/A</v>
      </c>
    </row>
    <row r="1239" spans="1:23" ht="15.75" customHeight="1">
      <c r="A1239" s="11"/>
      <c r="B1239" s="11"/>
      <c r="C1239" s="11"/>
      <c r="D1239" s="11"/>
      <c r="E1239" s="11"/>
      <c r="F1239" s="11"/>
      <c r="G1239" s="11" t="e">
        <f>VLOOKUP(E1239,TAXONS!B:C,2,FALSE)</f>
        <v>#N/A</v>
      </c>
      <c r="H1239" s="13">
        <f t="shared" si="98"/>
        <v>0</v>
      </c>
      <c r="I1239" s="12" t="e">
        <f t="shared" si="99"/>
        <v>#N/A</v>
      </c>
      <c r="J1239" s="14" t="e">
        <f t="shared" si="100"/>
        <v>#N/A</v>
      </c>
      <c r="K1239" s="15" t="e">
        <f>VLOOKUP(B1239,REGIONS!A:D,4,FALSE)</f>
        <v>#N/A</v>
      </c>
      <c r="L1239" s="19" t="e">
        <f>VLOOKUP(G1239,Sensibilité!$A:$L,12,FALSE)</f>
        <v>#N/A</v>
      </c>
      <c r="M1239" s="19" t="e">
        <f t="shared" si="101"/>
        <v>#N/A</v>
      </c>
      <c r="N1239" s="19" t="e">
        <f t="shared" si="102"/>
        <v>#N/A</v>
      </c>
      <c r="O1239" s="15" t="str">
        <f>IF(D1239=Listes!$B$6,"SWARMING",IF(OR(D1239=Listes!$B$1,D1239=Listes!$B$2,D1239=Listes!$B$5),2,IF(OR(D1239=Listes!$B$3,D1239=Listes!$B$4),1,"erreur colonne D")))</f>
        <v>SWARMING</v>
      </c>
      <c r="P1239" s="15" t="e">
        <f>IF(OR(W1239="Hiver",W1239="Transit"),VLOOKUP(E1239,IC!A:E,4,FALSE),IF(W1239="été",VLOOKUP(E1239,IC!A:E,3,FALSE),"erreur"))</f>
        <v>#N/A</v>
      </c>
      <c r="Q1239" s="15" t="e">
        <f>IF(P1239="NR",0,IF(F1239&lt;5,0,IF(P1239=1,VLOOKUP(F1239,IC!$G$1:$I$8,3,TRUE),
IF(P1239=2,VLOOKUP(F1239,IC!$K$1:$M$8,3,TRUE),
IF(P1239=3,VLOOKUP(F1239,IC!$O$1:$Q$8,3,TRUE),IF(P1239=4,VLOOKUP(F1239,IC!$S$2:$U$9,3,TRUE),
"erreur"))))))</f>
        <v>#N/A</v>
      </c>
      <c r="R1239" s="16" t="e">
        <f>IF(OR(V1239="NA",V1239="Transit",V1239&lt;Listes!$F$1),"non applicable",F1239/V1239)</f>
        <v>#N/A</v>
      </c>
      <c r="S1239" s="16" t="e">
        <f>IF(W1239="Transit","Non applicable",IF(AND(W1239="été",T1239&gt;Listes!F1238),F1239/T1239,IF(AND(W1239="Hiver",Hierarchisation!U1239&gt;Listes!F1238),F1239/U1239,"non applicable")))</f>
        <v>#N/A</v>
      </c>
      <c r="T1239" s="17" t="e">
        <f>IF(K1239="Centre",VLOOKUP(E1239,effectifs_ete,3,FALSE),IF(Hierarchisation!K1239="Grand Nord",VLOOKUP(Hierarchisation!E1239,effectifs_ete,4,FALSE),IF(Hierarchisation!K1239="Nord Est",VLOOKUP(Hierarchisation!E1239,effectifs_ete,5,FALSE),IF(Hierarchisation!K1239="Nord Ouest",VLOOKUP(Hierarchisation!E1239,effectifs_ete,6,FALSE),IF(Hierarchisation!K1239="Sud Est",VLOOKUP(Hierarchisation!E1239,effectifs_ete,7,FALSE),IF(Hierarchisation!K1239="Sud Ouest",VLOOKUP(Hierarchisation!E1239,effectifs_ete,8,FALSE),"Erreur Région"))))))</f>
        <v>#N/A</v>
      </c>
      <c r="U1239" s="17" t="e">
        <f>IF(K1239="Centre",VLOOKUP(E1239,effectifs_hiver,3,FALSE),IF(Hierarchisation!K1239="Grand Nord",VLOOKUP(Hierarchisation!E1239,effectifs_hiver,4,FALSE),IF(Hierarchisation!K1239="Nord Est",VLOOKUP(Hierarchisation!E1239,effectifs_hiver,5,FALSE),IF(Hierarchisation!K1239="Nord Ouest",VLOOKUP(Hierarchisation!E1239,effectifs_hiver,6,FALSE),IF(Hierarchisation!K1239="Sud Est",VLOOKUP(Hierarchisation!E1239,effectifs_hiver,7,FALSE),IF(Hierarchisation!K1239="Sud Ouest",VLOOKUP(Hierarchisation!E1239,effectifs_hiver,8,FALSE),"Erreur Région"))))))</f>
        <v>#N/A</v>
      </c>
      <c r="V1239" s="17" t="e">
        <f>IF(W1239="Transit","Transit",IF(W1239="hiver",VLOOKUP(E1239,'EFFECTIFS Hiver'!$A:$I,9,FALSE),IF(W1239="été",VLOOKUP(E1239,'EFFECTIFS Eté'!$A:$I,9,FALSE),"Erreur saison")))</f>
        <v>#N/A</v>
      </c>
      <c r="W1239" s="18" t="e">
        <f>VLOOKUP(D1239,Listes!B:C,2,FALSE)</f>
        <v>#N/A</v>
      </c>
    </row>
    <row r="1240" spans="1:23" ht="15.75" customHeight="1">
      <c r="A1240" s="11"/>
      <c r="B1240" s="11"/>
      <c r="C1240" s="11"/>
      <c r="D1240" s="11"/>
      <c r="E1240" s="11"/>
      <c r="F1240" s="11"/>
      <c r="G1240" s="11" t="e">
        <f>VLOOKUP(E1240,TAXONS!B:C,2,FALSE)</f>
        <v>#N/A</v>
      </c>
      <c r="H1240" s="13">
        <f t="shared" si="98"/>
        <v>0</v>
      </c>
      <c r="I1240" s="12" t="e">
        <f t="shared" si="99"/>
        <v>#N/A</v>
      </c>
      <c r="J1240" s="14" t="e">
        <f t="shared" si="100"/>
        <v>#N/A</v>
      </c>
      <c r="K1240" s="15" t="e">
        <f>VLOOKUP(B1240,REGIONS!A:D,4,FALSE)</f>
        <v>#N/A</v>
      </c>
      <c r="L1240" s="19" t="e">
        <f>VLOOKUP(G1240,Sensibilité!$A:$L,12,FALSE)</f>
        <v>#N/A</v>
      </c>
      <c r="M1240" s="19" t="e">
        <f t="shared" si="101"/>
        <v>#N/A</v>
      </c>
      <c r="N1240" s="19" t="e">
        <f t="shared" si="102"/>
        <v>#N/A</v>
      </c>
      <c r="O1240" s="15" t="str">
        <f>IF(D1240=Listes!$B$6,"SWARMING",IF(OR(D1240=Listes!$B$1,D1240=Listes!$B$2,D1240=Listes!$B$5),2,IF(OR(D1240=Listes!$B$3,D1240=Listes!$B$4),1,"erreur colonne D")))</f>
        <v>SWARMING</v>
      </c>
      <c r="P1240" s="15" t="e">
        <f>IF(OR(W1240="Hiver",W1240="Transit"),VLOOKUP(E1240,IC!A:E,4,FALSE),IF(W1240="été",VLOOKUP(E1240,IC!A:E,3,FALSE),"erreur"))</f>
        <v>#N/A</v>
      </c>
      <c r="Q1240" s="15" t="e">
        <f>IF(P1240="NR",0,IF(F1240&lt;5,0,IF(P1240=1,VLOOKUP(F1240,IC!$G$1:$I$8,3,TRUE),
IF(P1240=2,VLOOKUP(F1240,IC!$K$1:$M$8,3,TRUE),
IF(P1240=3,VLOOKUP(F1240,IC!$O$1:$Q$8,3,TRUE),IF(P1240=4,VLOOKUP(F1240,IC!$S$2:$U$9,3,TRUE),
"erreur"))))))</f>
        <v>#N/A</v>
      </c>
      <c r="R1240" s="16" t="e">
        <f>IF(OR(V1240="NA",V1240="Transit",V1240&lt;Listes!$F$1),"non applicable",F1240/V1240)</f>
        <v>#N/A</v>
      </c>
      <c r="S1240" s="16" t="e">
        <f>IF(W1240="Transit","Non applicable",IF(AND(W1240="été",T1240&gt;Listes!F1239),F1240/T1240,IF(AND(W1240="Hiver",Hierarchisation!U1240&gt;Listes!F1239),F1240/U1240,"non applicable")))</f>
        <v>#N/A</v>
      </c>
      <c r="T1240" s="17" t="e">
        <f>IF(K1240="Centre",VLOOKUP(E1240,effectifs_ete,3,FALSE),IF(Hierarchisation!K1240="Grand Nord",VLOOKUP(Hierarchisation!E1240,effectifs_ete,4,FALSE),IF(Hierarchisation!K1240="Nord Est",VLOOKUP(Hierarchisation!E1240,effectifs_ete,5,FALSE),IF(Hierarchisation!K1240="Nord Ouest",VLOOKUP(Hierarchisation!E1240,effectifs_ete,6,FALSE),IF(Hierarchisation!K1240="Sud Est",VLOOKUP(Hierarchisation!E1240,effectifs_ete,7,FALSE),IF(Hierarchisation!K1240="Sud Ouest",VLOOKUP(Hierarchisation!E1240,effectifs_ete,8,FALSE),"Erreur Région"))))))</f>
        <v>#N/A</v>
      </c>
      <c r="U1240" s="17" t="e">
        <f>IF(K1240="Centre",VLOOKUP(E1240,effectifs_hiver,3,FALSE),IF(Hierarchisation!K1240="Grand Nord",VLOOKUP(Hierarchisation!E1240,effectifs_hiver,4,FALSE),IF(Hierarchisation!K1240="Nord Est",VLOOKUP(Hierarchisation!E1240,effectifs_hiver,5,FALSE),IF(Hierarchisation!K1240="Nord Ouest",VLOOKUP(Hierarchisation!E1240,effectifs_hiver,6,FALSE),IF(Hierarchisation!K1240="Sud Est",VLOOKUP(Hierarchisation!E1240,effectifs_hiver,7,FALSE),IF(Hierarchisation!K1240="Sud Ouest",VLOOKUP(Hierarchisation!E1240,effectifs_hiver,8,FALSE),"Erreur Région"))))))</f>
        <v>#N/A</v>
      </c>
      <c r="V1240" s="17" t="e">
        <f>IF(W1240="Transit","Transit",IF(W1240="hiver",VLOOKUP(E1240,'EFFECTIFS Hiver'!$A:$I,9,FALSE),IF(W1240="été",VLOOKUP(E1240,'EFFECTIFS Eté'!$A:$I,9,FALSE),"Erreur saison")))</f>
        <v>#N/A</v>
      </c>
      <c r="W1240" s="18" t="e">
        <f>VLOOKUP(D1240,Listes!B:C,2,FALSE)</f>
        <v>#N/A</v>
      </c>
    </row>
    <row r="1241" spans="1:23" ht="15.75" customHeight="1">
      <c r="A1241" s="11"/>
      <c r="B1241" s="11"/>
      <c r="C1241" s="11"/>
      <c r="D1241" s="11"/>
      <c r="E1241" s="11"/>
      <c r="F1241" s="11"/>
      <c r="G1241" s="11" t="e">
        <f>VLOOKUP(E1241,TAXONS!B:C,2,FALSE)</f>
        <v>#N/A</v>
      </c>
      <c r="H1241" s="13">
        <f t="shared" si="98"/>
        <v>0</v>
      </c>
      <c r="I1241" s="12" t="e">
        <f t="shared" si="99"/>
        <v>#N/A</v>
      </c>
      <c r="J1241" s="14" t="e">
        <f t="shared" si="100"/>
        <v>#N/A</v>
      </c>
      <c r="K1241" s="15" t="e">
        <f>VLOOKUP(B1241,REGIONS!A:D,4,FALSE)</f>
        <v>#N/A</v>
      </c>
      <c r="L1241" s="19" t="e">
        <f>VLOOKUP(G1241,Sensibilité!$A:$L,12,FALSE)</f>
        <v>#N/A</v>
      </c>
      <c r="M1241" s="19" t="e">
        <f t="shared" si="101"/>
        <v>#N/A</v>
      </c>
      <c r="N1241" s="19" t="e">
        <f t="shared" si="102"/>
        <v>#N/A</v>
      </c>
      <c r="O1241" s="15" t="str">
        <f>IF(D1241=Listes!$B$6,"SWARMING",IF(OR(D1241=Listes!$B$1,D1241=Listes!$B$2,D1241=Listes!$B$5),2,IF(OR(D1241=Listes!$B$3,D1241=Listes!$B$4),1,"erreur colonne D")))</f>
        <v>SWARMING</v>
      </c>
      <c r="P1241" s="15" t="e">
        <f>IF(OR(W1241="Hiver",W1241="Transit"),VLOOKUP(E1241,IC!A:E,4,FALSE),IF(W1241="été",VLOOKUP(E1241,IC!A:E,3,FALSE),"erreur"))</f>
        <v>#N/A</v>
      </c>
      <c r="Q1241" s="15" t="e">
        <f>IF(P1241="NR",0,IF(F1241&lt;5,0,IF(P1241=1,VLOOKUP(F1241,IC!$G$1:$I$8,3,TRUE),
IF(P1241=2,VLOOKUP(F1241,IC!$K$1:$M$8,3,TRUE),
IF(P1241=3,VLOOKUP(F1241,IC!$O$1:$Q$8,3,TRUE),IF(P1241=4,VLOOKUP(F1241,IC!$S$2:$U$9,3,TRUE),
"erreur"))))))</f>
        <v>#N/A</v>
      </c>
      <c r="R1241" s="16" t="e">
        <f>IF(OR(V1241="NA",V1241="Transit",V1241&lt;Listes!$F$1),"non applicable",F1241/V1241)</f>
        <v>#N/A</v>
      </c>
      <c r="S1241" s="16" t="e">
        <f>IF(W1241="Transit","Non applicable",IF(AND(W1241="été",T1241&gt;Listes!F1240),F1241/T1241,IF(AND(W1241="Hiver",Hierarchisation!U1241&gt;Listes!F1240),F1241/U1241,"non applicable")))</f>
        <v>#N/A</v>
      </c>
      <c r="T1241" s="17" t="e">
        <f>IF(K1241="Centre",VLOOKUP(E1241,effectifs_ete,3,FALSE),IF(Hierarchisation!K1241="Grand Nord",VLOOKUP(Hierarchisation!E1241,effectifs_ete,4,FALSE),IF(Hierarchisation!K1241="Nord Est",VLOOKUP(Hierarchisation!E1241,effectifs_ete,5,FALSE),IF(Hierarchisation!K1241="Nord Ouest",VLOOKUP(Hierarchisation!E1241,effectifs_ete,6,FALSE),IF(Hierarchisation!K1241="Sud Est",VLOOKUP(Hierarchisation!E1241,effectifs_ete,7,FALSE),IF(Hierarchisation!K1241="Sud Ouest",VLOOKUP(Hierarchisation!E1241,effectifs_ete,8,FALSE),"Erreur Région"))))))</f>
        <v>#N/A</v>
      </c>
      <c r="U1241" s="17" t="e">
        <f>IF(K1241="Centre",VLOOKUP(E1241,effectifs_hiver,3,FALSE),IF(Hierarchisation!K1241="Grand Nord",VLOOKUP(Hierarchisation!E1241,effectifs_hiver,4,FALSE),IF(Hierarchisation!K1241="Nord Est",VLOOKUP(Hierarchisation!E1241,effectifs_hiver,5,FALSE),IF(Hierarchisation!K1241="Nord Ouest",VLOOKUP(Hierarchisation!E1241,effectifs_hiver,6,FALSE),IF(Hierarchisation!K1241="Sud Est",VLOOKUP(Hierarchisation!E1241,effectifs_hiver,7,FALSE),IF(Hierarchisation!K1241="Sud Ouest",VLOOKUP(Hierarchisation!E1241,effectifs_hiver,8,FALSE),"Erreur Région"))))))</f>
        <v>#N/A</v>
      </c>
      <c r="V1241" s="17" t="e">
        <f>IF(W1241="Transit","Transit",IF(W1241="hiver",VLOOKUP(E1241,'EFFECTIFS Hiver'!$A:$I,9,FALSE),IF(W1241="été",VLOOKUP(E1241,'EFFECTIFS Eté'!$A:$I,9,FALSE),"Erreur saison")))</f>
        <v>#N/A</v>
      </c>
      <c r="W1241" s="18" t="e">
        <f>VLOOKUP(D1241,Listes!B:C,2,FALSE)</f>
        <v>#N/A</v>
      </c>
    </row>
    <row r="1242" spans="1:23" ht="15.75" customHeight="1">
      <c r="A1242" s="11"/>
      <c r="B1242" s="11"/>
      <c r="C1242" s="11"/>
      <c r="D1242" s="11"/>
      <c r="E1242" s="11"/>
      <c r="F1242" s="11"/>
      <c r="G1242" s="11" t="e">
        <f>VLOOKUP(E1242,TAXONS!B:C,2,FALSE)</f>
        <v>#N/A</v>
      </c>
      <c r="H1242" s="13">
        <f t="shared" si="98"/>
        <v>0</v>
      </c>
      <c r="I1242" s="12" t="e">
        <f t="shared" si="99"/>
        <v>#N/A</v>
      </c>
      <c r="J1242" s="14" t="e">
        <f t="shared" si="100"/>
        <v>#N/A</v>
      </c>
      <c r="K1242" s="15" t="e">
        <f>VLOOKUP(B1242,REGIONS!A:D,4,FALSE)</f>
        <v>#N/A</v>
      </c>
      <c r="L1242" s="19" t="e">
        <f>VLOOKUP(G1242,Sensibilité!$A:$L,12,FALSE)</f>
        <v>#N/A</v>
      </c>
      <c r="M1242" s="19" t="e">
        <f t="shared" si="101"/>
        <v>#N/A</v>
      </c>
      <c r="N1242" s="19" t="e">
        <f t="shared" si="102"/>
        <v>#N/A</v>
      </c>
      <c r="O1242" s="15" t="str">
        <f>IF(D1242=Listes!$B$6,"SWARMING",IF(OR(D1242=Listes!$B$1,D1242=Listes!$B$2,D1242=Listes!$B$5),2,IF(OR(D1242=Listes!$B$3,D1242=Listes!$B$4),1,"erreur colonne D")))</f>
        <v>SWARMING</v>
      </c>
      <c r="P1242" s="15" t="e">
        <f>IF(OR(W1242="Hiver",W1242="Transit"),VLOOKUP(E1242,IC!A:E,4,FALSE),IF(W1242="été",VLOOKUP(E1242,IC!A:E,3,FALSE),"erreur"))</f>
        <v>#N/A</v>
      </c>
      <c r="Q1242" s="15" t="e">
        <f>IF(P1242="NR",0,IF(F1242&lt;5,0,IF(P1242=1,VLOOKUP(F1242,IC!$G$1:$I$8,3,TRUE),
IF(P1242=2,VLOOKUP(F1242,IC!$K$1:$M$8,3,TRUE),
IF(P1242=3,VLOOKUP(F1242,IC!$O$1:$Q$8,3,TRUE),IF(P1242=4,VLOOKUP(F1242,IC!$S$2:$U$9,3,TRUE),
"erreur"))))))</f>
        <v>#N/A</v>
      </c>
      <c r="R1242" s="16" t="e">
        <f>IF(OR(V1242="NA",V1242="Transit",V1242&lt;Listes!$F$1),"non applicable",F1242/V1242)</f>
        <v>#N/A</v>
      </c>
      <c r="S1242" s="16" t="e">
        <f>IF(W1242="Transit","Non applicable",IF(AND(W1242="été",T1242&gt;Listes!F1241),F1242/T1242,IF(AND(W1242="Hiver",Hierarchisation!U1242&gt;Listes!F1241),F1242/U1242,"non applicable")))</f>
        <v>#N/A</v>
      </c>
      <c r="T1242" s="17" t="e">
        <f>IF(K1242="Centre",VLOOKUP(E1242,effectifs_ete,3,FALSE),IF(Hierarchisation!K1242="Grand Nord",VLOOKUP(Hierarchisation!E1242,effectifs_ete,4,FALSE),IF(Hierarchisation!K1242="Nord Est",VLOOKUP(Hierarchisation!E1242,effectifs_ete,5,FALSE),IF(Hierarchisation!K1242="Nord Ouest",VLOOKUP(Hierarchisation!E1242,effectifs_ete,6,FALSE),IF(Hierarchisation!K1242="Sud Est",VLOOKUP(Hierarchisation!E1242,effectifs_ete,7,FALSE),IF(Hierarchisation!K1242="Sud Ouest",VLOOKUP(Hierarchisation!E1242,effectifs_ete,8,FALSE),"Erreur Région"))))))</f>
        <v>#N/A</v>
      </c>
      <c r="U1242" s="17" t="e">
        <f>IF(K1242="Centre",VLOOKUP(E1242,effectifs_hiver,3,FALSE),IF(Hierarchisation!K1242="Grand Nord",VLOOKUP(Hierarchisation!E1242,effectifs_hiver,4,FALSE),IF(Hierarchisation!K1242="Nord Est",VLOOKUP(Hierarchisation!E1242,effectifs_hiver,5,FALSE),IF(Hierarchisation!K1242="Nord Ouest",VLOOKUP(Hierarchisation!E1242,effectifs_hiver,6,FALSE),IF(Hierarchisation!K1242="Sud Est",VLOOKUP(Hierarchisation!E1242,effectifs_hiver,7,FALSE),IF(Hierarchisation!K1242="Sud Ouest",VLOOKUP(Hierarchisation!E1242,effectifs_hiver,8,FALSE),"Erreur Région"))))))</f>
        <v>#N/A</v>
      </c>
      <c r="V1242" s="17" t="e">
        <f>IF(W1242="Transit","Transit",IF(W1242="hiver",VLOOKUP(E1242,'EFFECTIFS Hiver'!$A:$I,9,FALSE),IF(W1242="été",VLOOKUP(E1242,'EFFECTIFS Eté'!$A:$I,9,FALSE),"Erreur saison")))</f>
        <v>#N/A</v>
      </c>
      <c r="W1242" s="18" t="e">
        <f>VLOOKUP(D1242,Listes!B:C,2,FALSE)</f>
        <v>#N/A</v>
      </c>
    </row>
    <row r="1243" spans="1:23" ht="15.75" customHeight="1">
      <c r="A1243" s="11"/>
      <c r="B1243" s="11"/>
      <c r="C1243" s="11"/>
      <c r="D1243" s="11"/>
      <c r="E1243" s="11"/>
      <c r="F1243" s="11"/>
      <c r="G1243" s="11" t="e">
        <f>VLOOKUP(E1243,TAXONS!B:C,2,FALSE)</f>
        <v>#N/A</v>
      </c>
      <c r="H1243" s="13">
        <f t="shared" si="98"/>
        <v>0</v>
      </c>
      <c r="I1243" s="12" t="e">
        <f t="shared" si="99"/>
        <v>#N/A</v>
      </c>
      <c r="J1243" s="14" t="e">
        <f t="shared" si="100"/>
        <v>#N/A</v>
      </c>
      <c r="K1243" s="15" t="e">
        <f>VLOOKUP(B1243,REGIONS!A:D,4,FALSE)</f>
        <v>#N/A</v>
      </c>
      <c r="L1243" s="19" t="e">
        <f>VLOOKUP(G1243,Sensibilité!$A:$L,12,FALSE)</f>
        <v>#N/A</v>
      </c>
      <c r="M1243" s="19" t="e">
        <f t="shared" si="101"/>
        <v>#N/A</v>
      </c>
      <c r="N1243" s="19" t="e">
        <f t="shared" si="102"/>
        <v>#N/A</v>
      </c>
      <c r="O1243" s="15" t="str">
        <f>IF(D1243=Listes!$B$6,"SWARMING",IF(OR(D1243=Listes!$B$1,D1243=Listes!$B$2,D1243=Listes!$B$5),2,IF(OR(D1243=Listes!$B$3,D1243=Listes!$B$4),1,"erreur colonne D")))</f>
        <v>SWARMING</v>
      </c>
      <c r="P1243" s="15" t="e">
        <f>IF(OR(W1243="Hiver",W1243="Transit"),VLOOKUP(E1243,IC!A:E,4,FALSE),IF(W1243="été",VLOOKUP(E1243,IC!A:E,3,FALSE),"erreur"))</f>
        <v>#N/A</v>
      </c>
      <c r="Q1243" s="15" t="e">
        <f>IF(P1243="NR",0,IF(F1243&lt;5,0,IF(P1243=1,VLOOKUP(F1243,IC!$G$1:$I$8,3,TRUE),
IF(P1243=2,VLOOKUP(F1243,IC!$K$1:$M$8,3,TRUE),
IF(P1243=3,VLOOKUP(F1243,IC!$O$1:$Q$8,3,TRUE),IF(P1243=4,VLOOKUP(F1243,IC!$S$2:$U$9,3,TRUE),
"erreur"))))))</f>
        <v>#N/A</v>
      </c>
      <c r="R1243" s="16" t="e">
        <f>IF(OR(V1243="NA",V1243="Transit",V1243&lt;Listes!$F$1),"non applicable",F1243/V1243)</f>
        <v>#N/A</v>
      </c>
      <c r="S1243" s="16" t="e">
        <f>IF(W1243="Transit","Non applicable",IF(AND(W1243="été",T1243&gt;Listes!F1242),F1243/T1243,IF(AND(W1243="Hiver",Hierarchisation!U1243&gt;Listes!F1242),F1243/U1243,"non applicable")))</f>
        <v>#N/A</v>
      </c>
      <c r="T1243" s="17" t="e">
        <f>IF(K1243="Centre",VLOOKUP(E1243,effectifs_ete,3,FALSE),IF(Hierarchisation!K1243="Grand Nord",VLOOKUP(Hierarchisation!E1243,effectifs_ete,4,FALSE),IF(Hierarchisation!K1243="Nord Est",VLOOKUP(Hierarchisation!E1243,effectifs_ete,5,FALSE),IF(Hierarchisation!K1243="Nord Ouest",VLOOKUP(Hierarchisation!E1243,effectifs_ete,6,FALSE),IF(Hierarchisation!K1243="Sud Est",VLOOKUP(Hierarchisation!E1243,effectifs_ete,7,FALSE),IF(Hierarchisation!K1243="Sud Ouest",VLOOKUP(Hierarchisation!E1243,effectifs_ete,8,FALSE),"Erreur Région"))))))</f>
        <v>#N/A</v>
      </c>
      <c r="U1243" s="17" t="e">
        <f>IF(K1243="Centre",VLOOKUP(E1243,effectifs_hiver,3,FALSE),IF(Hierarchisation!K1243="Grand Nord",VLOOKUP(Hierarchisation!E1243,effectifs_hiver,4,FALSE),IF(Hierarchisation!K1243="Nord Est",VLOOKUP(Hierarchisation!E1243,effectifs_hiver,5,FALSE),IF(Hierarchisation!K1243="Nord Ouest",VLOOKUP(Hierarchisation!E1243,effectifs_hiver,6,FALSE),IF(Hierarchisation!K1243="Sud Est",VLOOKUP(Hierarchisation!E1243,effectifs_hiver,7,FALSE),IF(Hierarchisation!K1243="Sud Ouest",VLOOKUP(Hierarchisation!E1243,effectifs_hiver,8,FALSE),"Erreur Région"))))))</f>
        <v>#N/A</v>
      </c>
      <c r="V1243" s="17" t="e">
        <f>IF(W1243="Transit","Transit",IF(W1243="hiver",VLOOKUP(E1243,'EFFECTIFS Hiver'!$A:$I,9,FALSE),IF(W1243="été",VLOOKUP(E1243,'EFFECTIFS Eté'!$A:$I,9,FALSE),"Erreur saison")))</f>
        <v>#N/A</v>
      </c>
      <c r="W1243" s="18" t="e">
        <f>VLOOKUP(D1243,Listes!B:C,2,FALSE)</f>
        <v>#N/A</v>
      </c>
    </row>
    <row r="1244" spans="1:23" ht="15.75" customHeight="1">
      <c r="A1244" s="11"/>
      <c r="B1244" s="11"/>
      <c r="C1244" s="11"/>
      <c r="D1244" s="11"/>
      <c r="E1244" s="11"/>
      <c r="F1244" s="11"/>
      <c r="G1244" s="11" t="e">
        <f>VLOOKUP(E1244,TAXONS!B:C,2,FALSE)</f>
        <v>#N/A</v>
      </c>
      <c r="H1244" s="13">
        <f t="shared" si="98"/>
        <v>0</v>
      </c>
      <c r="I1244" s="12" t="e">
        <f t="shared" si="99"/>
        <v>#N/A</v>
      </c>
      <c r="J1244" s="14" t="e">
        <f t="shared" si="100"/>
        <v>#N/A</v>
      </c>
      <c r="K1244" s="15" t="e">
        <f>VLOOKUP(B1244,REGIONS!A:D,4,FALSE)</f>
        <v>#N/A</v>
      </c>
      <c r="L1244" s="19" t="e">
        <f>VLOOKUP(G1244,Sensibilité!$A:$L,12,FALSE)</f>
        <v>#N/A</v>
      </c>
      <c r="M1244" s="19" t="e">
        <f t="shared" si="101"/>
        <v>#N/A</v>
      </c>
      <c r="N1244" s="19" t="e">
        <f t="shared" si="102"/>
        <v>#N/A</v>
      </c>
      <c r="O1244" s="15" t="str">
        <f>IF(D1244=Listes!$B$6,"SWARMING",IF(OR(D1244=Listes!$B$1,D1244=Listes!$B$2,D1244=Listes!$B$5),2,IF(OR(D1244=Listes!$B$3,D1244=Listes!$B$4),1,"erreur colonne D")))</f>
        <v>SWARMING</v>
      </c>
      <c r="P1244" s="15" t="e">
        <f>IF(OR(W1244="Hiver",W1244="Transit"),VLOOKUP(E1244,IC!A:E,4,FALSE),IF(W1244="été",VLOOKUP(E1244,IC!A:E,3,FALSE),"erreur"))</f>
        <v>#N/A</v>
      </c>
      <c r="Q1244" s="15" t="e">
        <f>IF(P1244="NR",0,IF(F1244&lt;5,0,IF(P1244=1,VLOOKUP(F1244,IC!$G$1:$I$8,3,TRUE),
IF(P1244=2,VLOOKUP(F1244,IC!$K$1:$M$8,3,TRUE),
IF(P1244=3,VLOOKUP(F1244,IC!$O$1:$Q$8,3,TRUE),IF(P1244=4,VLOOKUP(F1244,IC!$S$2:$U$9,3,TRUE),
"erreur"))))))</f>
        <v>#N/A</v>
      </c>
      <c r="R1244" s="16" t="e">
        <f>IF(OR(V1244="NA",V1244="Transit",V1244&lt;Listes!$F$1),"non applicable",F1244/V1244)</f>
        <v>#N/A</v>
      </c>
      <c r="S1244" s="16" t="e">
        <f>IF(W1244="Transit","Non applicable",IF(AND(W1244="été",T1244&gt;Listes!F1243),F1244/T1244,IF(AND(W1244="Hiver",Hierarchisation!U1244&gt;Listes!F1243),F1244/U1244,"non applicable")))</f>
        <v>#N/A</v>
      </c>
      <c r="T1244" s="17" t="e">
        <f>IF(K1244="Centre",VLOOKUP(E1244,effectifs_ete,3,FALSE),IF(Hierarchisation!K1244="Grand Nord",VLOOKUP(Hierarchisation!E1244,effectifs_ete,4,FALSE),IF(Hierarchisation!K1244="Nord Est",VLOOKUP(Hierarchisation!E1244,effectifs_ete,5,FALSE),IF(Hierarchisation!K1244="Nord Ouest",VLOOKUP(Hierarchisation!E1244,effectifs_ete,6,FALSE),IF(Hierarchisation!K1244="Sud Est",VLOOKUP(Hierarchisation!E1244,effectifs_ete,7,FALSE),IF(Hierarchisation!K1244="Sud Ouest",VLOOKUP(Hierarchisation!E1244,effectifs_ete,8,FALSE),"Erreur Région"))))))</f>
        <v>#N/A</v>
      </c>
      <c r="U1244" s="17" t="e">
        <f>IF(K1244="Centre",VLOOKUP(E1244,effectifs_hiver,3,FALSE),IF(Hierarchisation!K1244="Grand Nord",VLOOKUP(Hierarchisation!E1244,effectifs_hiver,4,FALSE),IF(Hierarchisation!K1244="Nord Est",VLOOKUP(Hierarchisation!E1244,effectifs_hiver,5,FALSE),IF(Hierarchisation!K1244="Nord Ouest",VLOOKUP(Hierarchisation!E1244,effectifs_hiver,6,FALSE),IF(Hierarchisation!K1244="Sud Est",VLOOKUP(Hierarchisation!E1244,effectifs_hiver,7,FALSE),IF(Hierarchisation!K1244="Sud Ouest",VLOOKUP(Hierarchisation!E1244,effectifs_hiver,8,FALSE),"Erreur Région"))))))</f>
        <v>#N/A</v>
      </c>
      <c r="V1244" s="17" t="e">
        <f>IF(W1244="Transit","Transit",IF(W1244="hiver",VLOOKUP(E1244,'EFFECTIFS Hiver'!$A:$I,9,FALSE),IF(W1244="été",VLOOKUP(E1244,'EFFECTIFS Eté'!$A:$I,9,FALSE),"Erreur saison")))</f>
        <v>#N/A</v>
      </c>
      <c r="W1244" s="18" t="e">
        <f>VLOOKUP(D1244,Listes!B:C,2,FALSE)</f>
        <v>#N/A</v>
      </c>
    </row>
    <row r="1245" spans="1:23" ht="15.75" customHeight="1">
      <c r="A1245" s="11"/>
      <c r="B1245" s="11"/>
      <c r="C1245" s="11"/>
      <c r="D1245" s="11"/>
      <c r="E1245" s="11"/>
      <c r="F1245" s="11"/>
      <c r="G1245" s="11" t="e">
        <f>VLOOKUP(E1245,TAXONS!B:C,2,FALSE)</f>
        <v>#N/A</v>
      </c>
      <c r="H1245" s="13">
        <f t="shared" si="98"/>
        <v>0</v>
      </c>
      <c r="I1245" s="12" t="e">
        <f t="shared" si="99"/>
        <v>#N/A</v>
      </c>
      <c r="J1245" s="14" t="e">
        <f t="shared" si="100"/>
        <v>#N/A</v>
      </c>
      <c r="K1245" s="15" t="e">
        <f>VLOOKUP(B1245,REGIONS!A:D,4,FALSE)</f>
        <v>#N/A</v>
      </c>
      <c r="L1245" s="19" t="e">
        <f>VLOOKUP(G1245,Sensibilité!$A:$L,12,FALSE)</f>
        <v>#N/A</v>
      </c>
      <c r="M1245" s="19" t="e">
        <f t="shared" si="101"/>
        <v>#N/A</v>
      </c>
      <c r="N1245" s="19" t="e">
        <f t="shared" si="102"/>
        <v>#N/A</v>
      </c>
      <c r="O1245" s="15" t="str">
        <f>IF(D1245=Listes!$B$6,"SWARMING",IF(OR(D1245=Listes!$B$1,D1245=Listes!$B$2,D1245=Listes!$B$5),2,IF(OR(D1245=Listes!$B$3,D1245=Listes!$B$4),1,"erreur colonne D")))</f>
        <v>SWARMING</v>
      </c>
      <c r="P1245" s="15" t="e">
        <f>IF(OR(W1245="Hiver",W1245="Transit"),VLOOKUP(E1245,IC!A:E,4,FALSE),IF(W1245="été",VLOOKUP(E1245,IC!A:E,3,FALSE),"erreur"))</f>
        <v>#N/A</v>
      </c>
      <c r="Q1245" s="15" t="e">
        <f>IF(P1245="NR",0,IF(F1245&lt;5,0,IF(P1245=1,VLOOKUP(F1245,IC!$G$1:$I$8,3,TRUE),
IF(P1245=2,VLOOKUP(F1245,IC!$K$1:$M$8,3,TRUE),
IF(P1245=3,VLOOKUP(F1245,IC!$O$1:$Q$8,3,TRUE),IF(P1245=4,VLOOKUP(F1245,IC!$S$2:$U$9,3,TRUE),
"erreur"))))))</f>
        <v>#N/A</v>
      </c>
      <c r="R1245" s="16" t="e">
        <f>IF(OR(V1245="NA",V1245="Transit",V1245&lt;Listes!$F$1),"non applicable",F1245/V1245)</f>
        <v>#N/A</v>
      </c>
      <c r="S1245" s="16" t="e">
        <f>IF(W1245="Transit","Non applicable",IF(AND(W1245="été",T1245&gt;Listes!F1244),F1245/T1245,IF(AND(W1245="Hiver",Hierarchisation!U1245&gt;Listes!F1244),F1245/U1245,"non applicable")))</f>
        <v>#N/A</v>
      </c>
      <c r="T1245" s="17" t="e">
        <f>IF(K1245="Centre",VLOOKUP(E1245,effectifs_ete,3,FALSE),IF(Hierarchisation!K1245="Grand Nord",VLOOKUP(Hierarchisation!E1245,effectifs_ete,4,FALSE),IF(Hierarchisation!K1245="Nord Est",VLOOKUP(Hierarchisation!E1245,effectifs_ete,5,FALSE),IF(Hierarchisation!K1245="Nord Ouest",VLOOKUP(Hierarchisation!E1245,effectifs_ete,6,FALSE),IF(Hierarchisation!K1245="Sud Est",VLOOKUP(Hierarchisation!E1245,effectifs_ete,7,FALSE),IF(Hierarchisation!K1245="Sud Ouest",VLOOKUP(Hierarchisation!E1245,effectifs_ete,8,FALSE),"Erreur Région"))))))</f>
        <v>#N/A</v>
      </c>
      <c r="U1245" s="17" t="e">
        <f>IF(K1245="Centre",VLOOKUP(E1245,effectifs_hiver,3,FALSE),IF(Hierarchisation!K1245="Grand Nord",VLOOKUP(Hierarchisation!E1245,effectifs_hiver,4,FALSE),IF(Hierarchisation!K1245="Nord Est",VLOOKUP(Hierarchisation!E1245,effectifs_hiver,5,FALSE),IF(Hierarchisation!K1245="Nord Ouest",VLOOKUP(Hierarchisation!E1245,effectifs_hiver,6,FALSE),IF(Hierarchisation!K1245="Sud Est",VLOOKUP(Hierarchisation!E1245,effectifs_hiver,7,FALSE),IF(Hierarchisation!K1245="Sud Ouest",VLOOKUP(Hierarchisation!E1245,effectifs_hiver,8,FALSE),"Erreur Région"))))))</f>
        <v>#N/A</v>
      </c>
      <c r="V1245" s="17" t="e">
        <f>IF(W1245="Transit","Transit",IF(W1245="hiver",VLOOKUP(E1245,'EFFECTIFS Hiver'!$A:$I,9,FALSE),IF(W1245="été",VLOOKUP(E1245,'EFFECTIFS Eté'!$A:$I,9,FALSE),"Erreur saison")))</f>
        <v>#N/A</v>
      </c>
      <c r="W1245" s="18" t="e">
        <f>VLOOKUP(D1245,Listes!B:C,2,FALSE)</f>
        <v>#N/A</v>
      </c>
    </row>
    <row r="1246" spans="1:23" ht="15.75" customHeight="1">
      <c r="A1246" s="11"/>
      <c r="B1246" s="11"/>
      <c r="C1246" s="11"/>
      <c r="D1246" s="11"/>
      <c r="E1246" s="11"/>
      <c r="F1246" s="11"/>
      <c r="G1246" s="11" t="e">
        <f>VLOOKUP(E1246,TAXONS!B:C,2,FALSE)</f>
        <v>#N/A</v>
      </c>
      <c r="H1246" s="13">
        <f t="shared" si="98"/>
        <v>0</v>
      </c>
      <c r="I1246" s="12" t="e">
        <f t="shared" si="99"/>
        <v>#N/A</v>
      </c>
      <c r="J1246" s="14" t="e">
        <f t="shared" si="100"/>
        <v>#N/A</v>
      </c>
      <c r="K1246" s="15" t="e">
        <f>VLOOKUP(B1246,REGIONS!A:D,4,FALSE)</f>
        <v>#N/A</v>
      </c>
      <c r="L1246" s="19" t="e">
        <f>VLOOKUP(G1246,Sensibilité!$A:$L,12,FALSE)</f>
        <v>#N/A</v>
      </c>
      <c r="M1246" s="19" t="e">
        <f t="shared" si="101"/>
        <v>#N/A</v>
      </c>
      <c r="N1246" s="19" t="e">
        <f t="shared" si="102"/>
        <v>#N/A</v>
      </c>
      <c r="O1246" s="15" t="str">
        <f>IF(D1246=Listes!$B$6,"SWARMING",IF(OR(D1246=Listes!$B$1,D1246=Listes!$B$2,D1246=Listes!$B$5),2,IF(OR(D1246=Listes!$B$3,D1246=Listes!$B$4),1,"erreur colonne D")))</f>
        <v>SWARMING</v>
      </c>
      <c r="P1246" s="15" t="e">
        <f>IF(OR(W1246="Hiver",W1246="Transit"),VLOOKUP(E1246,IC!A:E,4,FALSE),IF(W1246="été",VLOOKUP(E1246,IC!A:E,3,FALSE),"erreur"))</f>
        <v>#N/A</v>
      </c>
      <c r="Q1246" s="15" t="e">
        <f>IF(P1246="NR",0,IF(F1246&lt;5,0,IF(P1246=1,VLOOKUP(F1246,IC!$G$1:$I$8,3,TRUE),
IF(P1246=2,VLOOKUP(F1246,IC!$K$1:$M$8,3,TRUE),
IF(P1246=3,VLOOKUP(F1246,IC!$O$1:$Q$8,3,TRUE),IF(P1246=4,VLOOKUP(F1246,IC!$S$2:$U$9,3,TRUE),
"erreur"))))))</f>
        <v>#N/A</v>
      </c>
      <c r="R1246" s="16" t="e">
        <f>IF(OR(V1246="NA",V1246="Transit",V1246&lt;Listes!$F$1),"non applicable",F1246/V1246)</f>
        <v>#N/A</v>
      </c>
      <c r="S1246" s="16" t="e">
        <f>IF(W1246="Transit","Non applicable",IF(AND(W1246="été",T1246&gt;Listes!F1245),F1246/T1246,IF(AND(W1246="Hiver",Hierarchisation!U1246&gt;Listes!F1245),F1246/U1246,"non applicable")))</f>
        <v>#N/A</v>
      </c>
      <c r="T1246" s="17" t="e">
        <f>IF(K1246="Centre",VLOOKUP(E1246,effectifs_ete,3,FALSE),IF(Hierarchisation!K1246="Grand Nord",VLOOKUP(Hierarchisation!E1246,effectifs_ete,4,FALSE),IF(Hierarchisation!K1246="Nord Est",VLOOKUP(Hierarchisation!E1246,effectifs_ete,5,FALSE),IF(Hierarchisation!K1246="Nord Ouest",VLOOKUP(Hierarchisation!E1246,effectifs_ete,6,FALSE),IF(Hierarchisation!K1246="Sud Est",VLOOKUP(Hierarchisation!E1246,effectifs_ete,7,FALSE),IF(Hierarchisation!K1246="Sud Ouest",VLOOKUP(Hierarchisation!E1246,effectifs_ete,8,FALSE),"Erreur Région"))))))</f>
        <v>#N/A</v>
      </c>
      <c r="U1246" s="17" t="e">
        <f>IF(K1246="Centre",VLOOKUP(E1246,effectifs_hiver,3,FALSE),IF(Hierarchisation!K1246="Grand Nord",VLOOKUP(Hierarchisation!E1246,effectifs_hiver,4,FALSE),IF(Hierarchisation!K1246="Nord Est",VLOOKUP(Hierarchisation!E1246,effectifs_hiver,5,FALSE),IF(Hierarchisation!K1246="Nord Ouest",VLOOKUP(Hierarchisation!E1246,effectifs_hiver,6,FALSE),IF(Hierarchisation!K1246="Sud Est",VLOOKUP(Hierarchisation!E1246,effectifs_hiver,7,FALSE),IF(Hierarchisation!K1246="Sud Ouest",VLOOKUP(Hierarchisation!E1246,effectifs_hiver,8,FALSE),"Erreur Région"))))))</f>
        <v>#N/A</v>
      </c>
      <c r="V1246" s="17" t="e">
        <f>IF(W1246="Transit","Transit",IF(W1246="hiver",VLOOKUP(E1246,'EFFECTIFS Hiver'!$A:$I,9,FALSE),IF(W1246="été",VLOOKUP(E1246,'EFFECTIFS Eté'!$A:$I,9,FALSE),"Erreur saison")))</f>
        <v>#N/A</v>
      </c>
      <c r="W1246" s="18" t="e">
        <f>VLOOKUP(D1246,Listes!B:C,2,FALSE)</f>
        <v>#N/A</v>
      </c>
    </row>
    <row r="1247" spans="1:23" ht="15.75" customHeight="1">
      <c r="A1247" s="11"/>
      <c r="B1247" s="11"/>
      <c r="C1247" s="11"/>
      <c r="D1247" s="11"/>
      <c r="E1247" s="11"/>
      <c r="F1247" s="11"/>
      <c r="G1247" s="11" t="e">
        <f>VLOOKUP(E1247,TAXONS!B:C,2,FALSE)</f>
        <v>#N/A</v>
      </c>
      <c r="H1247" s="13">
        <f t="shared" si="98"/>
        <v>0</v>
      </c>
      <c r="I1247" s="12" t="e">
        <f t="shared" si="99"/>
        <v>#N/A</v>
      </c>
      <c r="J1247" s="14" t="e">
        <f t="shared" si="100"/>
        <v>#N/A</v>
      </c>
      <c r="K1247" s="15" t="e">
        <f>VLOOKUP(B1247,REGIONS!A:D,4,FALSE)</f>
        <v>#N/A</v>
      </c>
      <c r="L1247" s="19" t="e">
        <f>VLOOKUP(G1247,Sensibilité!$A:$L,12,FALSE)</f>
        <v>#N/A</v>
      </c>
      <c r="M1247" s="19" t="e">
        <f t="shared" si="101"/>
        <v>#N/A</v>
      </c>
      <c r="N1247" s="19" t="e">
        <f t="shared" si="102"/>
        <v>#N/A</v>
      </c>
      <c r="O1247" s="15" t="str">
        <f>IF(D1247=Listes!$B$6,"SWARMING",IF(OR(D1247=Listes!$B$1,D1247=Listes!$B$2,D1247=Listes!$B$5),2,IF(OR(D1247=Listes!$B$3,D1247=Listes!$B$4),1,"erreur colonne D")))</f>
        <v>SWARMING</v>
      </c>
      <c r="P1247" s="15" t="e">
        <f>IF(OR(W1247="Hiver",W1247="Transit"),VLOOKUP(E1247,IC!A:E,4,FALSE),IF(W1247="été",VLOOKUP(E1247,IC!A:E,3,FALSE),"erreur"))</f>
        <v>#N/A</v>
      </c>
      <c r="Q1247" s="15" t="e">
        <f>IF(P1247="NR",0,IF(F1247&lt;5,0,IF(P1247=1,VLOOKUP(F1247,IC!$G$1:$I$8,3,TRUE),
IF(P1247=2,VLOOKUP(F1247,IC!$K$1:$M$8,3,TRUE),
IF(P1247=3,VLOOKUP(F1247,IC!$O$1:$Q$8,3,TRUE),IF(P1247=4,VLOOKUP(F1247,IC!$S$2:$U$9,3,TRUE),
"erreur"))))))</f>
        <v>#N/A</v>
      </c>
      <c r="R1247" s="16" t="e">
        <f>IF(OR(V1247="NA",V1247="Transit",V1247&lt;Listes!$F$1),"non applicable",F1247/V1247)</f>
        <v>#N/A</v>
      </c>
      <c r="S1247" s="16" t="e">
        <f>IF(W1247="Transit","Non applicable",IF(AND(W1247="été",T1247&gt;Listes!F1246),F1247/T1247,IF(AND(W1247="Hiver",Hierarchisation!U1247&gt;Listes!F1246),F1247/U1247,"non applicable")))</f>
        <v>#N/A</v>
      </c>
      <c r="T1247" s="17" t="e">
        <f>IF(K1247="Centre",VLOOKUP(E1247,effectifs_ete,3,FALSE),IF(Hierarchisation!K1247="Grand Nord",VLOOKUP(Hierarchisation!E1247,effectifs_ete,4,FALSE),IF(Hierarchisation!K1247="Nord Est",VLOOKUP(Hierarchisation!E1247,effectifs_ete,5,FALSE),IF(Hierarchisation!K1247="Nord Ouest",VLOOKUP(Hierarchisation!E1247,effectifs_ete,6,FALSE),IF(Hierarchisation!K1247="Sud Est",VLOOKUP(Hierarchisation!E1247,effectifs_ete,7,FALSE),IF(Hierarchisation!K1247="Sud Ouest",VLOOKUP(Hierarchisation!E1247,effectifs_ete,8,FALSE),"Erreur Région"))))))</f>
        <v>#N/A</v>
      </c>
      <c r="U1247" s="17" t="e">
        <f>IF(K1247="Centre",VLOOKUP(E1247,effectifs_hiver,3,FALSE),IF(Hierarchisation!K1247="Grand Nord",VLOOKUP(Hierarchisation!E1247,effectifs_hiver,4,FALSE),IF(Hierarchisation!K1247="Nord Est",VLOOKUP(Hierarchisation!E1247,effectifs_hiver,5,FALSE),IF(Hierarchisation!K1247="Nord Ouest",VLOOKUP(Hierarchisation!E1247,effectifs_hiver,6,FALSE),IF(Hierarchisation!K1247="Sud Est",VLOOKUP(Hierarchisation!E1247,effectifs_hiver,7,FALSE),IF(Hierarchisation!K1247="Sud Ouest",VLOOKUP(Hierarchisation!E1247,effectifs_hiver,8,FALSE),"Erreur Région"))))))</f>
        <v>#N/A</v>
      </c>
      <c r="V1247" s="17" t="e">
        <f>IF(W1247="Transit","Transit",IF(W1247="hiver",VLOOKUP(E1247,'EFFECTIFS Hiver'!$A:$I,9,FALSE),IF(W1247="été",VLOOKUP(E1247,'EFFECTIFS Eté'!$A:$I,9,FALSE),"Erreur saison")))</f>
        <v>#N/A</v>
      </c>
      <c r="W1247" s="18" t="e">
        <f>VLOOKUP(D1247,Listes!B:C,2,FALSE)</f>
        <v>#N/A</v>
      </c>
    </row>
    <row r="1248" spans="1:23" ht="15.75" customHeight="1">
      <c r="A1248" s="11"/>
      <c r="B1248" s="11"/>
      <c r="C1248" s="11"/>
      <c r="D1248" s="11"/>
      <c r="E1248" s="11"/>
      <c r="F1248" s="11"/>
      <c r="G1248" s="11" t="e">
        <f>VLOOKUP(E1248,TAXONS!B:C,2,FALSE)</f>
        <v>#N/A</v>
      </c>
      <c r="H1248" s="13">
        <f t="shared" si="98"/>
        <v>0</v>
      </c>
      <c r="I1248" s="12" t="e">
        <f t="shared" si="99"/>
        <v>#N/A</v>
      </c>
      <c r="J1248" s="14" t="e">
        <f t="shared" si="100"/>
        <v>#N/A</v>
      </c>
      <c r="K1248" s="15" t="e">
        <f>VLOOKUP(B1248,REGIONS!A:D,4,FALSE)</f>
        <v>#N/A</v>
      </c>
      <c r="L1248" s="19" t="e">
        <f>VLOOKUP(G1248,Sensibilité!$A:$L,12,FALSE)</f>
        <v>#N/A</v>
      </c>
      <c r="M1248" s="19" t="e">
        <f t="shared" si="101"/>
        <v>#N/A</v>
      </c>
      <c r="N1248" s="19" t="e">
        <f t="shared" si="102"/>
        <v>#N/A</v>
      </c>
      <c r="O1248" s="15" t="str">
        <f>IF(D1248=Listes!$B$6,"SWARMING",IF(OR(D1248=Listes!$B$1,D1248=Listes!$B$2,D1248=Listes!$B$5),2,IF(OR(D1248=Listes!$B$3,D1248=Listes!$B$4),1,"erreur colonne D")))</f>
        <v>SWARMING</v>
      </c>
      <c r="P1248" s="15" t="e">
        <f>IF(OR(W1248="Hiver",W1248="Transit"),VLOOKUP(E1248,IC!A:E,4,FALSE),IF(W1248="été",VLOOKUP(E1248,IC!A:E,3,FALSE),"erreur"))</f>
        <v>#N/A</v>
      </c>
      <c r="Q1248" s="15" t="e">
        <f>IF(P1248="NR",0,IF(F1248&lt;5,0,IF(P1248=1,VLOOKUP(F1248,IC!$G$1:$I$8,3,TRUE),
IF(P1248=2,VLOOKUP(F1248,IC!$K$1:$M$8,3,TRUE),
IF(P1248=3,VLOOKUP(F1248,IC!$O$1:$Q$8,3,TRUE),IF(P1248=4,VLOOKUP(F1248,IC!$S$2:$U$9,3,TRUE),
"erreur"))))))</f>
        <v>#N/A</v>
      </c>
      <c r="R1248" s="16" t="e">
        <f>IF(OR(V1248="NA",V1248="Transit",V1248&lt;Listes!$F$1),"non applicable",F1248/V1248)</f>
        <v>#N/A</v>
      </c>
      <c r="S1248" s="16" t="e">
        <f>IF(W1248="Transit","Non applicable",IF(AND(W1248="été",T1248&gt;Listes!F1247),F1248/T1248,IF(AND(W1248="Hiver",Hierarchisation!U1248&gt;Listes!F1247),F1248/U1248,"non applicable")))</f>
        <v>#N/A</v>
      </c>
      <c r="T1248" s="17" t="e">
        <f>IF(K1248="Centre",VLOOKUP(E1248,effectifs_ete,3,FALSE),IF(Hierarchisation!K1248="Grand Nord",VLOOKUP(Hierarchisation!E1248,effectifs_ete,4,FALSE),IF(Hierarchisation!K1248="Nord Est",VLOOKUP(Hierarchisation!E1248,effectifs_ete,5,FALSE),IF(Hierarchisation!K1248="Nord Ouest",VLOOKUP(Hierarchisation!E1248,effectifs_ete,6,FALSE),IF(Hierarchisation!K1248="Sud Est",VLOOKUP(Hierarchisation!E1248,effectifs_ete,7,FALSE),IF(Hierarchisation!K1248="Sud Ouest",VLOOKUP(Hierarchisation!E1248,effectifs_ete,8,FALSE),"Erreur Région"))))))</f>
        <v>#N/A</v>
      </c>
      <c r="U1248" s="17" t="e">
        <f>IF(K1248="Centre",VLOOKUP(E1248,effectifs_hiver,3,FALSE),IF(Hierarchisation!K1248="Grand Nord",VLOOKUP(Hierarchisation!E1248,effectifs_hiver,4,FALSE),IF(Hierarchisation!K1248="Nord Est",VLOOKUP(Hierarchisation!E1248,effectifs_hiver,5,FALSE),IF(Hierarchisation!K1248="Nord Ouest",VLOOKUP(Hierarchisation!E1248,effectifs_hiver,6,FALSE),IF(Hierarchisation!K1248="Sud Est",VLOOKUP(Hierarchisation!E1248,effectifs_hiver,7,FALSE),IF(Hierarchisation!K1248="Sud Ouest",VLOOKUP(Hierarchisation!E1248,effectifs_hiver,8,FALSE),"Erreur Région"))))))</f>
        <v>#N/A</v>
      </c>
      <c r="V1248" s="17" t="e">
        <f>IF(W1248="Transit","Transit",IF(W1248="hiver",VLOOKUP(E1248,'EFFECTIFS Hiver'!$A:$I,9,FALSE),IF(W1248="été",VLOOKUP(E1248,'EFFECTIFS Eté'!$A:$I,9,FALSE),"Erreur saison")))</f>
        <v>#N/A</v>
      </c>
      <c r="W1248" s="18" t="e">
        <f>VLOOKUP(D1248,Listes!B:C,2,FALSE)</f>
        <v>#N/A</v>
      </c>
    </row>
    <row r="1249" spans="1:23" ht="15.75" customHeight="1">
      <c r="A1249" s="11"/>
      <c r="B1249" s="11"/>
      <c r="C1249" s="11"/>
      <c r="D1249" s="11"/>
      <c r="E1249" s="11"/>
      <c r="F1249" s="11"/>
      <c r="G1249" s="11" t="e">
        <f>VLOOKUP(E1249,TAXONS!B:C,2,FALSE)</f>
        <v>#N/A</v>
      </c>
      <c r="H1249" s="13">
        <f t="shared" si="98"/>
        <v>0</v>
      </c>
      <c r="I1249" s="12" t="e">
        <f t="shared" si="99"/>
        <v>#N/A</v>
      </c>
      <c r="J1249" s="14" t="e">
        <f t="shared" si="100"/>
        <v>#N/A</v>
      </c>
      <c r="K1249" s="15" t="e">
        <f>VLOOKUP(B1249,REGIONS!A:D,4,FALSE)</f>
        <v>#N/A</v>
      </c>
      <c r="L1249" s="19" t="e">
        <f>VLOOKUP(G1249,Sensibilité!$A:$L,12,FALSE)</f>
        <v>#N/A</v>
      </c>
      <c r="M1249" s="19" t="e">
        <f t="shared" si="101"/>
        <v>#N/A</v>
      </c>
      <c r="N1249" s="19" t="e">
        <f t="shared" si="102"/>
        <v>#N/A</v>
      </c>
      <c r="O1249" s="15" t="str">
        <f>IF(D1249=Listes!$B$6,"SWARMING",IF(OR(D1249=Listes!$B$1,D1249=Listes!$B$2,D1249=Listes!$B$5),2,IF(OR(D1249=Listes!$B$3,D1249=Listes!$B$4),1,"erreur colonne D")))</f>
        <v>SWARMING</v>
      </c>
      <c r="P1249" s="15" t="e">
        <f>IF(OR(W1249="Hiver",W1249="Transit"),VLOOKUP(E1249,IC!A:E,4,FALSE),IF(W1249="été",VLOOKUP(E1249,IC!A:E,3,FALSE),"erreur"))</f>
        <v>#N/A</v>
      </c>
      <c r="Q1249" s="15" t="e">
        <f>IF(P1249="NR",0,IF(F1249&lt;5,0,IF(P1249=1,VLOOKUP(F1249,IC!$G$1:$I$8,3,TRUE),
IF(P1249=2,VLOOKUP(F1249,IC!$K$1:$M$8,3,TRUE),
IF(P1249=3,VLOOKUP(F1249,IC!$O$1:$Q$8,3,TRUE),IF(P1249=4,VLOOKUP(F1249,IC!$S$2:$U$9,3,TRUE),
"erreur"))))))</f>
        <v>#N/A</v>
      </c>
      <c r="R1249" s="16" t="e">
        <f>IF(OR(V1249="NA",V1249="Transit",V1249&lt;Listes!$F$1),"non applicable",F1249/V1249)</f>
        <v>#N/A</v>
      </c>
      <c r="S1249" s="16" t="e">
        <f>IF(W1249="Transit","Non applicable",IF(AND(W1249="été",T1249&gt;Listes!F1248),F1249/T1249,IF(AND(W1249="Hiver",Hierarchisation!U1249&gt;Listes!F1248),F1249/U1249,"non applicable")))</f>
        <v>#N/A</v>
      </c>
      <c r="T1249" s="17" t="e">
        <f>IF(K1249="Centre",VLOOKUP(E1249,effectifs_ete,3,FALSE),IF(Hierarchisation!K1249="Grand Nord",VLOOKUP(Hierarchisation!E1249,effectifs_ete,4,FALSE),IF(Hierarchisation!K1249="Nord Est",VLOOKUP(Hierarchisation!E1249,effectifs_ete,5,FALSE),IF(Hierarchisation!K1249="Nord Ouest",VLOOKUP(Hierarchisation!E1249,effectifs_ete,6,FALSE),IF(Hierarchisation!K1249="Sud Est",VLOOKUP(Hierarchisation!E1249,effectifs_ete,7,FALSE),IF(Hierarchisation!K1249="Sud Ouest",VLOOKUP(Hierarchisation!E1249,effectifs_ete,8,FALSE),"Erreur Région"))))))</f>
        <v>#N/A</v>
      </c>
      <c r="U1249" s="17" t="e">
        <f>IF(K1249="Centre",VLOOKUP(E1249,effectifs_hiver,3,FALSE),IF(Hierarchisation!K1249="Grand Nord",VLOOKUP(Hierarchisation!E1249,effectifs_hiver,4,FALSE),IF(Hierarchisation!K1249="Nord Est",VLOOKUP(Hierarchisation!E1249,effectifs_hiver,5,FALSE),IF(Hierarchisation!K1249="Nord Ouest",VLOOKUP(Hierarchisation!E1249,effectifs_hiver,6,FALSE),IF(Hierarchisation!K1249="Sud Est",VLOOKUP(Hierarchisation!E1249,effectifs_hiver,7,FALSE),IF(Hierarchisation!K1249="Sud Ouest",VLOOKUP(Hierarchisation!E1249,effectifs_hiver,8,FALSE),"Erreur Région"))))))</f>
        <v>#N/A</v>
      </c>
      <c r="V1249" s="17" t="e">
        <f>IF(W1249="Transit","Transit",IF(W1249="hiver",VLOOKUP(E1249,'EFFECTIFS Hiver'!$A:$I,9,FALSE),IF(W1249="été",VLOOKUP(E1249,'EFFECTIFS Eté'!$A:$I,9,FALSE),"Erreur saison")))</f>
        <v>#N/A</v>
      </c>
      <c r="W1249" s="18" t="e">
        <f>VLOOKUP(D1249,Listes!B:C,2,FALSE)</f>
        <v>#N/A</v>
      </c>
    </row>
    <row r="1250" spans="1:23" ht="15.75" customHeight="1">
      <c r="A1250" s="11"/>
      <c r="B1250" s="11"/>
      <c r="C1250" s="11"/>
      <c r="D1250" s="11"/>
      <c r="E1250" s="11"/>
      <c r="F1250" s="11"/>
      <c r="G1250" s="11" t="e">
        <f>VLOOKUP(E1250,TAXONS!B:C,2,FALSE)</f>
        <v>#N/A</v>
      </c>
      <c r="H1250" s="13">
        <f t="shared" si="98"/>
        <v>0</v>
      </c>
      <c r="I1250" s="12" t="e">
        <f t="shared" si="99"/>
        <v>#N/A</v>
      </c>
      <c r="J1250" s="14" t="e">
        <f t="shared" si="100"/>
        <v>#N/A</v>
      </c>
      <c r="K1250" s="15" t="e">
        <f>VLOOKUP(B1250,REGIONS!A:D,4,FALSE)</f>
        <v>#N/A</v>
      </c>
      <c r="L1250" s="19" t="e">
        <f>VLOOKUP(G1250,Sensibilité!$A:$L,12,FALSE)</f>
        <v>#N/A</v>
      </c>
      <c r="M1250" s="19" t="e">
        <f t="shared" si="101"/>
        <v>#N/A</v>
      </c>
      <c r="N1250" s="19" t="e">
        <f t="shared" si="102"/>
        <v>#N/A</v>
      </c>
      <c r="O1250" s="15" t="str">
        <f>IF(D1250=Listes!$B$6,"SWARMING",IF(OR(D1250=Listes!$B$1,D1250=Listes!$B$2,D1250=Listes!$B$5),2,IF(OR(D1250=Listes!$B$3,D1250=Listes!$B$4),1,"erreur colonne D")))</f>
        <v>SWARMING</v>
      </c>
      <c r="P1250" s="15" t="e">
        <f>IF(OR(W1250="Hiver",W1250="Transit"),VLOOKUP(E1250,IC!A:E,4,FALSE),IF(W1250="été",VLOOKUP(E1250,IC!A:E,3,FALSE),"erreur"))</f>
        <v>#N/A</v>
      </c>
      <c r="Q1250" s="15" t="e">
        <f>IF(P1250="NR",0,IF(F1250&lt;5,0,IF(P1250=1,VLOOKUP(F1250,IC!$G$1:$I$8,3,TRUE),
IF(P1250=2,VLOOKUP(F1250,IC!$K$1:$M$8,3,TRUE),
IF(P1250=3,VLOOKUP(F1250,IC!$O$1:$Q$8,3,TRUE),IF(P1250=4,VLOOKUP(F1250,IC!$S$2:$U$9,3,TRUE),
"erreur"))))))</f>
        <v>#N/A</v>
      </c>
      <c r="R1250" s="16" t="e">
        <f>IF(OR(V1250="NA",V1250="Transit",V1250&lt;Listes!$F$1),"non applicable",F1250/V1250)</f>
        <v>#N/A</v>
      </c>
      <c r="S1250" s="16" t="e">
        <f>IF(W1250="Transit","Non applicable",IF(AND(W1250="été",T1250&gt;Listes!F1249),F1250/T1250,IF(AND(W1250="Hiver",Hierarchisation!U1250&gt;Listes!F1249),F1250/U1250,"non applicable")))</f>
        <v>#N/A</v>
      </c>
      <c r="T1250" s="17" t="e">
        <f>IF(K1250="Centre",VLOOKUP(E1250,effectifs_ete,3,FALSE),IF(Hierarchisation!K1250="Grand Nord",VLOOKUP(Hierarchisation!E1250,effectifs_ete,4,FALSE),IF(Hierarchisation!K1250="Nord Est",VLOOKUP(Hierarchisation!E1250,effectifs_ete,5,FALSE),IF(Hierarchisation!K1250="Nord Ouest",VLOOKUP(Hierarchisation!E1250,effectifs_ete,6,FALSE),IF(Hierarchisation!K1250="Sud Est",VLOOKUP(Hierarchisation!E1250,effectifs_ete,7,FALSE),IF(Hierarchisation!K1250="Sud Ouest",VLOOKUP(Hierarchisation!E1250,effectifs_ete,8,FALSE),"Erreur Région"))))))</f>
        <v>#N/A</v>
      </c>
      <c r="U1250" s="17" t="e">
        <f>IF(K1250="Centre",VLOOKUP(E1250,effectifs_hiver,3,FALSE),IF(Hierarchisation!K1250="Grand Nord",VLOOKUP(Hierarchisation!E1250,effectifs_hiver,4,FALSE),IF(Hierarchisation!K1250="Nord Est",VLOOKUP(Hierarchisation!E1250,effectifs_hiver,5,FALSE),IF(Hierarchisation!K1250="Nord Ouest",VLOOKUP(Hierarchisation!E1250,effectifs_hiver,6,FALSE),IF(Hierarchisation!K1250="Sud Est",VLOOKUP(Hierarchisation!E1250,effectifs_hiver,7,FALSE),IF(Hierarchisation!K1250="Sud Ouest",VLOOKUP(Hierarchisation!E1250,effectifs_hiver,8,FALSE),"Erreur Région"))))))</f>
        <v>#N/A</v>
      </c>
      <c r="V1250" s="17" t="e">
        <f>IF(W1250="Transit","Transit",IF(W1250="hiver",VLOOKUP(E1250,'EFFECTIFS Hiver'!$A:$I,9,FALSE),IF(W1250="été",VLOOKUP(E1250,'EFFECTIFS Eté'!$A:$I,9,FALSE),"Erreur saison")))</f>
        <v>#N/A</v>
      </c>
      <c r="W1250" s="18" t="e">
        <f>VLOOKUP(D1250,Listes!B:C,2,FALSE)</f>
        <v>#N/A</v>
      </c>
    </row>
    <row r="1251" spans="1:23" ht="15.75" customHeight="1">
      <c r="A1251" s="11"/>
      <c r="B1251" s="11"/>
      <c r="C1251" s="11"/>
      <c r="D1251" s="11"/>
      <c r="E1251" s="11"/>
      <c r="F1251" s="11"/>
      <c r="G1251" s="11" t="e">
        <f>VLOOKUP(E1251,TAXONS!B:C,2,FALSE)</f>
        <v>#N/A</v>
      </c>
      <c r="H1251" s="13">
        <f t="shared" si="98"/>
        <v>0</v>
      </c>
      <c r="I1251" s="12" t="e">
        <f t="shared" si="99"/>
        <v>#N/A</v>
      </c>
      <c r="J1251" s="14" t="e">
        <f t="shared" si="100"/>
        <v>#N/A</v>
      </c>
      <c r="K1251" s="15" t="e">
        <f>VLOOKUP(B1251,REGIONS!A:D,4,FALSE)</f>
        <v>#N/A</v>
      </c>
      <c r="L1251" s="19" t="e">
        <f>VLOOKUP(G1251,Sensibilité!$A:$L,12,FALSE)</f>
        <v>#N/A</v>
      </c>
      <c r="M1251" s="19" t="e">
        <f t="shared" si="101"/>
        <v>#N/A</v>
      </c>
      <c r="N1251" s="19" t="e">
        <f t="shared" si="102"/>
        <v>#N/A</v>
      </c>
      <c r="O1251" s="15" t="str">
        <f>IF(D1251=Listes!$B$6,"SWARMING",IF(OR(D1251=Listes!$B$1,D1251=Listes!$B$2,D1251=Listes!$B$5),2,IF(OR(D1251=Listes!$B$3,D1251=Listes!$B$4),1,"erreur colonne D")))</f>
        <v>SWARMING</v>
      </c>
      <c r="P1251" s="15" t="e">
        <f>IF(OR(W1251="Hiver",W1251="Transit"),VLOOKUP(E1251,IC!A:E,4,FALSE),IF(W1251="été",VLOOKUP(E1251,IC!A:E,3,FALSE),"erreur"))</f>
        <v>#N/A</v>
      </c>
      <c r="Q1251" s="15" t="e">
        <f>IF(P1251="NR",0,IF(F1251&lt;5,0,IF(P1251=1,VLOOKUP(F1251,IC!$G$1:$I$8,3,TRUE),
IF(P1251=2,VLOOKUP(F1251,IC!$K$1:$M$8,3,TRUE),
IF(P1251=3,VLOOKUP(F1251,IC!$O$1:$Q$8,3,TRUE),IF(P1251=4,VLOOKUP(F1251,IC!$S$2:$U$9,3,TRUE),
"erreur"))))))</f>
        <v>#N/A</v>
      </c>
      <c r="R1251" s="16" t="e">
        <f>IF(OR(V1251="NA",V1251="Transit",V1251&lt;Listes!$F$1),"non applicable",F1251/V1251)</f>
        <v>#N/A</v>
      </c>
      <c r="S1251" s="16" t="e">
        <f>IF(W1251="Transit","Non applicable",IF(AND(W1251="été",T1251&gt;Listes!F1250),F1251/T1251,IF(AND(W1251="Hiver",Hierarchisation!U1251&gt;Listes!F1250),F1251/U1251,"non applicable")))</f>
        <v>#N/A</v>
      </c>
      <c r="T1251" s="17" t="e">
        <f>IF(K1251="Centre",VLOOKUP(E1251,effectifs_ete,3,FALSE),IF(Hierarchisation!K1251="Grand Nord",VLOOKUP(Hierarchisation!E1251,effectifs_ete,4,FALSE),IF(Hierarchisation!K1251="Nord Est",VLOOKUP(Hierarchisation!E1251,effectifs_ete,5,FALSE),IF(Hierarchisation!K1251="Nord Ouest",VLOOKUP(Hierarchisation!E1251,effectifs_ete,6,FALSE),IF(Hierarchisation!K1251="Sud Est",VLOOKUP(Hierarchisation!E1251,effectifs_ete,7,FALSE),IF(Hierarchisation!K1251="Sud Ouest",VLOOKUP(Hierarchisation!E1251,effectifs_ete,8,FALSE),"Erreur Région"))))))</f>
        <v>#N/A</v>
      </c>
      <c r="U1251" s="17" t="e">
        <f>IF(K1251="Centre",VLOOKUP(E1251,effectifs_hiver,3,FALSE),IF(Hierarchisation!K1251="Grand Nord",VLOOKUP(Hierarchisation!E1251,effectifs_hiver,4,FALSE),IF(Hierarchisation!K1251="Nord Est",VLOOKUP(Hierarchisation!E1251,effectifs_hiver,5,FALSE),IF(Hierarchisation!K1251="Nord Ouest",VLOOKUP(Hierarchisation!E1251,effectifs_hiver,6,FALSE),IF(Hierarchisation!K1251="Sud Est",VLOOKUP(Hierarchisation!E1251,effectifs_hiver,7,FALSE),IF(Hierarchisation!K1251="Sud Ouest",VLOOKUP(Hierarchisation!E1251,effectifs_hiver,8,FALSE),"Erreur Région"))))))</f>
        <v>#N/A</v>
      </c>
      <c r="V1251" s="17" t="e">
        <f>IF(W1251="Transit","Transit",IF(W1251="hiver",VLOOKUP(E1251,'EFFECTIFS Hiver'!$A:$I,9,FALSE),IF(W1251="été",VLOOKUP(E1251,'EFFECTIFS Eté'!$A:$I,9,FALSE),"Erreur saison")))</f>
        <v>#N/A</v>
      </c>
      <c r="W1251" s="18" t="e">
        <f>VLOOKUP(D1251,Listes!B:C,2,FALSE)</f>
        <v>#N/A</v>
      </c>
    </row>
    <row r="1252" spans="1:23" ht="15.75" customHeight="1">
      <c r="A1252" s="11"/>
      <c r="B1252" s="11"/>
      <c r="C1252" s="11"/>
      <c r="D1252" s="11"/>
      <c r="E1252" s="11"/>
      <c r="F1252" s="11"/>
      <c r="G1252" s="11" t="e">
        <f>VLOOKUP(E1252,TAXONS!B:C,2,FALSE)</f>
        <v>#N/A</v>
      </c>
      <c r="H1252" s="13">
        <f t="shared" si="98"/>
        <v>0</v>
      </c>
      <c r="I1252" s="12" t="e">
        <f t="shared" si="99"/>
        <v>#N/A</v>
      </c>
      <c r="J1252" s="14" t="e">
        <f t="shared" si="100"/>
        <v>#N/A</v>
      </c>
      <c r="K1252" s="15" t="e">
        <f>VLOOKUP(B1252,REGIONS!A:D,4,FALSE)</f>
        <v>#N/A</v>
      </c>
      <c r="L1252" s="19" t="e">
        <f>VLOOKUP(G1252,Sensibilité!$A:$L,12,FALSE)</f>
        <v>#N/A</v>
      </c>
      <c r="M1252" s="19" t="e">
        <f t="shared" si="101"/>
        <v>#N/A</v>
      </c>
      <c r="N1252" s="19" t="e">
        <f t="shared" si="102"/>
        <v>#N/A</v>
      </c>
      <c r="O1252" s="15" t="str">
        <f>IF(D1252=Listes!$B$6,"SWARMING",IF(OR(D1252=Listes!$B$1,D1252=Listes!$B$2,D1252=Listes!$B$5),2,IF(OR(D1252=Listes!$B$3,D1252=Listes!$B$4),1,"erreur colonne D")))</f>
        <v>SWARMING</v>
      </c>
      <c r="P1252" s="15" t="e">
        <f>IF(OR(W1252="Hiver",W1252="Transit"),VLOOKUP(E1252,IC!A:E,4,FALSE),IF(W1252="été",VLOOKUP(E1252,IC!A:E,3,FALSE),"erreur"))</f>
        <v>#N/A</v>
      </c>
      <c r="Q1252" s="15" t="e">
        <f>IF(P1252="NR",0,IF(F1252&lt;5,0,IF(P1252=1,VLOOKUP(F1252,IC!$G$1:$I$8,3,TRUE),
IF(P1252=2,VLOOKUP(F1252,IC!$K$1:$M$8,3,TRUE),
IF(P1252=3,VLOOKUP(F1252,IC!$O$1:$Q$8,3,TRUE),IF(P1252=4,VLOOKUP(F1252,IC!$S$2:$U$9,3,TRUE),
"erreur"))))))</f>
        <v>#N/A</v>
      </c>
      <c r="R1252" s="16" t="e">
        <f>IF(OR(V1252="NA",V1252="Transit",V1252&lt;Listes!$F$1),"non applicable",F1252/V1252)</f>
        <v>#N/A</v>
      </c>
      <c r="S1252" s="16" t="e">
        <f>IF(W1252="Transit","Non applicable",IF(AND(W1252="été",T1252&gt;Listes!F1251),F1252/T1252,IF(AND(W1252="Hiver",Hierarchisation!U1252&gt;Listes!F1251),F1252/U1252,"non applicable")))</f>
        <v>#N/A</v>
      </c>
      <c r="T1252" s="17" t="e">
        <f>IF(K1252="Centre",VLOOKUP(E1252,effectifs_ete,3,FALSE),IF(Hierarchisation!K1252="Grand Nord",VLOOKUP(Hierarchisation!E1252,effectifs_ete,4,FALSE),IF(Hierarchisation!K1252="Nord Est",VLOOKUP(Hierarchisation!E1252,effectifs_ete,5,FALSE),IF(Hierarchisation!K1252="Nord Ouest",VLOOKUP(Hierarchisation!E1252,effectifs_ete,6,FALSE),IF(Hierarchisation!K1252="Sud Est",VLOOKUP(Hierarchisation!E1252,effectifs_ete,7,FALSE),IF(Hierarchisation!K1252="Sud Ouest",VLOOKUP(Hierarchisation!E1252,effectifs_ete,8,FALSE),"Erreur Région"))))))</f>
        <v>#N/A</v>
      </c>
      <c r="U1252" s="17" t="e">
        <f>IF(K1252="Centre",VLOOKUP(E1252,effectifs_hiver,3,FALSE),IF(Hierarchisation!K1252="Grand Nord",VLOOKUP(Hierarchisation!E1252,effectifs_hiver,4,FALSE),IF(Hierarchisation!K1252="Nord Est",VLOOKUP(Hierarchisation!E1252,effectifs_hiver,5,FALSE),IF(Hierarchisation!K1252="Nord Ouest",VLOOKUP(Hierarchisation!E1252,effectifs_hiver,6,FALSE),IF(Hierarchisation!K1252="Sud Est",VLOOKUP(Hierarchisation!E1252,effectifs_hiver,7,FALSE),IF(Hierarchisation!K1252="Sud Ouest",VLOOKUP(Hierarchisation!E1252,effectifs_hiver,8,FALSE),"Erreur Région"))))))</f>
        <v>#N/A</v>
      </c>
      <c r="V1252" s="17" t="e">
        <f>IF(W1252="Transit","Transit",IF(W1252="hiver",VLOOKUP(E1252,'EFFECTIFS Hiver'!$A:$I,9,FALSE),IF(W1252="été",VLOOKUP(E1252,'EFFECTIFS Eté'!$A:$I,9,FALSE),"Erreur saison")))</f>
        <v>#N/A</v>
      </c>
      <c r="W1252" s="18" t="e">
        <f>VLOOKUP(D1252,Listes!B:C,2,FALSE)</f>
        <v>#N/A</v>
      </c>
    </row>
    <row r="1253" spans="1:23" ht="15.75" customHeight="1">
      <c r="A1253" s="11"/>
      <c r="B1253" s="11"/>
      <c r="C1253" s="11"/>
      <c r="D1253" s="11"/>
      <c r="E1253" s="11"/>
      <c r="F1253" s="11"/>
      <c r="G1253" s="11" t="e">
        <f>VLOOKUP(E1253,TAXONS!B:C,2,FALSE)</f>
        <v>#N/A</v>
      </c>
      <c r="H1253" s="13">
        <f t="shared" si="98"/>
        <v>0</v>
      </c>
      <c r="I1253" s="12" t="e">
        <f t="shared" si="99"/>
        <v>#N/A</v>
      </c>
      <c r="J1253" s="14" t="e">
        <f t="shared" si="100"/>
        <v>#N/A</v>
      </c>
      <c r="K1253" s="15" t="e">
        <f>VLOOKUP(B1253,REGIONS!A:D,4,FALSE)</f>
        <v>#N/A</v>
      </c>
      <c r="L1253" s="19" t="e">
        <f>VLOOKUP(G1253,Sensibilité!$A:$L,12,FALSE)</f>
        <v>#N/A</v>
      </c>
      <c r="M1253" s="19" t="e">
        <f t="shared" si="101"/>
        <v>#N/A</v>
      </c>
      <c r="N1253" s="19" t="e">
        <f t="shared" si="102"/>
        <v>#N/A</v>
      </c>
      <c r="O1253" s="15" t="str">
        <f>IF(D1253=Listes!$B$6,"SWARMING",IF(OR(D1253=Listes!$B$1,D1253=Listes!$B$2,D1253=Listes!$B$5),2,IF(OR(D1253=Listes!$B$3,D1253=Listes!$B$4),1,"erreur colonne D")))</f>
        <v>SWARMING</v>
      </c>
      <c r="P1253" s="15" t="e">
        <f>IF(OR(W1253="Hiver",W1253="Transit"),VLOOKUP(E1253,IC!A:E,4,FALSE),IF(W1253="été",VLOOKUP(E1253,IC!A:E,3,FALSE),"erreur"))</f>
        <v>#N/A</v>
      </c>
      <c r="Q1253" s="15" t="e">
        <f>IF(P1253="NR",0,IF(F1253&lt;5,0,IF(P1253=1,VLOOKUP(F1253,IC!$G$1:$I$8,3,TRUE),
IF(P1253=2,VLOOKUP(F1253,IC!$K$1:$M$8,3,TRUE),
IF(P1253=3,VLOOKUP(F1253,IC!$O$1:$Q$8,3,TRUE),IF(P1253=4,VLOOKUP(F1253,IC!$S$2:$U$9,3,TRUE),
"erreur"))))))</f>
        <v>#N/A</v>
      </c>
      <c r="R1253" s="16" t="e">
        <f>IF(OR(V1253="NA",V1253="Transit",V1253&lt;Listes!$F$1),"non applicable",F1253/V1253)</f>
        <v>#N/A</v>
      </c>
      <c r="S1253" s="16" t="e">
        <f>IF(W1253="Transit","Non applicable",IF(AND(W1253="été",T1253&gt;Listes!F1252),F1253/T1253,IF(AND(W1253="Hiver",Hierarchisation!U1253&gt;Listes!F1252),F1253/U1253,"non applicable")))</f>
        <v>#N/A</v>
      </c>
      <c r="T1253" s="17" t="e">
        <f>IF(K1253="Centre",VLOOKUP(E1253,effectifs_ete,3,FALSE),IF(Hierarchisation!K1253="Grand Nord",VLOOKUP(Hierarchisation!E1253,effectifs_ete,4,FALSE),IF(Hierarchisation!K1253="Nord Est",VLOOKUP(Hierarchisation!E1253,effectifs_ete,5,FALSE),IF(Hierarchisation!K1253="Nord Ouest",VLOOKUP(Hierarchisation!E1253,effectifs_ete,6,FALSE),IF(Hierarchisation!K1253="Sud Est",VLOOKUP(Hierarchisation!E1253,effectifs_ete,7,FALSE),IF(Hierarchisation!K1253="Sud Ouest",VLOOKUP(Hierarchisation!E1253,effectifs_ete,8,FALSE),"Erreur Région"))))))</f>
        <v>#N/A</v>
      </c>
      <c r="U1253" s="17" t="e">
        <f>IF(K1253="Centre",VLOOKUP(E1253,effectifs_hiver,3,FALSE),IF(Hierarchisation!K1253="Grand Nord",VLOOKUP(Hierarchisation!E1253,effectifs_hiver,4,FALSE),IF(Hierarchisation!K1253="Nord Est",VLOOKUP(Hierarchisation!E1253,effectifs_hiver,5,FALSE),IF(Hierarchisation!K1253="Nord Ouest",VLOOKUP(Hierarchisation!E1253,effectifs_hiver,6,FALSE),IF(Hierarchisation!K1253="Sud Est",VLOOKUP(Hierarchisation!E1253,effectifs_hiver,7,FALSE),IF(Hierarchisation!K1253="Sud Ouest",VLOOKUP(Hierarchisation!E1253,effectifs_hiver,8,FALSE),"Erreur Région"))))))</f>
        <v>#N/A</v>
      </c>
      <c r="V1253" s="17" t="e">
        <f>IF(W1253="Transit","Transit",IF(W1253="hiver",VLOOKUP(E1253,'EFFECTIFS Hiver'!$A:$I,9,FALSE),IF(W1253="été",VLOOKUP(E1253,'EFFECTIFS Eté'!$A:$I,9,FALSE),"Erreur saison")))</f>
        <v>#N/A</v>
      </c>
      <c r="W1253" s="18" t="e">
        <f>VLOOKUP(D1253,Listes!B:C,2,FALSE)</f>
        <v>#N/A</v>
      </c>
    </row>
    <row r="1254" spans="1:23" ht="15.75" customHeight="1">
      <c r="A1254" s="11"/>
      <c r="B1254" s="11"/>
      <c r="C1254" s="11"/>
      <c r="D1254" s="11"/>
      <c r="E1254" s="11"/>
      <c r="F1254" s="11"/>
      <c r="G1254" s="11" t="e">
        <f>VLOOKUP(E1254,TAXONS!B:C,2,FALSE)</f>
        <v>#N/A</v>
      </c>
      <c r="H1254" s="13">
        <f t="shared" si="98"/>
        <v>0</v>
      </c>
      <c r="I1254" s="12" t="e">
        <f t="shared" si="99"/>
        <v>#N/A</v>
      </c>
      <c r="J1254" s="14" t="e">
        <f t="shared" si="100"/>
        <v>#N/A</v>
      </c>
      <c r="K1254" s="15" t="e">
        <f>VLOOKUP(B1254,REGIONS!A:D,4,FALSE)</f>
        <v>#N/A</v>
      </c>
      <c r="L1254" s="19" t="e">
        <f>VLOOKUP(G1254,Sensibilité!$A:$L,12,FALSE)</f>
        <v>#N/A</v>
      </c>
      <c r="M1254" s="19" t="e">
        <f t="shared" si="101"/>
        <v>#N/A</v>
      </c>
      <c r="N1254" s="19" t="e">
        <f t="shared" si="102"/>
        <v>#N/A</v>
      </c>
      <c r="O1254" s="15" t="str">
        <f>IF(D1254=Listes!$B$6,"SWARMING",IF(OR(D1254=Listes!$B$1,D1254=Listes!$B$2,D1254=Listes!$B$5),2,IF(OR(D1254=Listes!$B$3,D1254=Listes!$B$4),1,"erreur colonne D")))</f>
        <v>SWARMING</v>
      </c>
      <c r="P1254" s="15" t="e">
        <f>IF(OR(W1254="Hiver",W1254="Transit"),VLOOKUP(E1254,IC!A:E,4,FALSE),IF(W1254="été",VLOOKUP(E1254,IC!A:E,3,FALSE),"erreur"))</f>
        <v>#N/A</v>
      </c>
      <c r="Q1254" s="15" t="e">
        <f>IF(P1254="NR",0,IF(F1254&lt;5,0,IF(P1254=1,VLOOKUP(F1254,IC!$G$1:$I$8,3,TRUE),
IF(P1254=2,VLOOKUP(F1254,IC!$K$1:$M$8,3,TRUE),
IF(P1254=3,VLOOKUP(F1254,IC!$O$1:$Q$8,3,TRUE),IF(P1254=4,VLOOKUP(F1254,IC!$S$2:$U$9,3,TRUE),
"erreur"))))))</f>
        <v>#N/A</v>
      </c>
      <c r="R1254" s="16" t="e">
        <f>IF(OR(V1254="NA",V1254="Transit",V1254&lt;Listes!$F$1),"non applicable",F1254/V1254)</f>
        <v>#N/A</v>
      </c>
      <c r="S1254" s="16" t="e">
        <f>IF(W1254="Transit","Non applicable",IF(AND(W1254="été",T1254&gt;Listes!F1253),F1254/T1254,IF(AND(W1254="Hiver",Hierarchisation!U1254&gt;Listes!F1253),F1254/U1254,"non applicable")))</f>
        <v>#N/A</v>
      </c>
      <c r="T1254" s="17" t="e">
        <f>IF(K1254="Centre",VLOOKUP(E1254,effectifs_ete,3,FALSE),IF(Hierarchisation!K1254="Grand Nord",VLOOKUP(Hierarchisation!E1254,effectifs_ete,4,FALSE),IF(Hierarchisation!K1254="Nord Est",VLOOKUP(Hierarchisation!E1254,effectifs_ete,5,FALSE),IF(Hierarchisation!K1254="Nord Ouest",VLOOKUP(Hierarchisation!E1254,effectifs_ete,6,FALSE),IF(Hierarchisation!K1254="Sud Est",VLOOKUP(Hierarchisation!E1254,effectifs_ete,7,FALSE),IF(Hierarchisation!K1254="Sud Ouest",VLOOKUP(Hierarchisation!E1254,effectifs_ete,8,FALSE),"Erreur Région"))))))</f>
        <v>#N/A</v>
      </c>
      <c r="U1254" s="17" t="e">
        <f>IF(K1254="Centre",VLOOKUP(E1254,effectifs_hiver,3,FALSE),IF(Hierarchisation!K1254="Grand Nord",VLOOKUP(Hierarchisation!E1254,effectifs_hiver,4,FALSE),IF(Hierarchisation!K1254="Nord Est",VLOOKUP(Hierarchisation!E1254,effectifs_hiver,5,FALSE),IF(Hierarchisation!K1254="Nord Ouest",VLOOKUP(Hierarchisation!E1254,effectifs_hiver,6,FALSE),IF(Hierarchisation!K1254="Sud Est",VLOOKUP(Hierarchisation!E1254,effectifs_hiver,7,FALSE),IF(Hierarchisation!K1254="Sud Ouest",VLOOKUP(Hierarchisation!E1254,effectifs_hiver,8,FALSE),"Erreur Région"))))))</f>
        <v>#N/A</v>
      </c>
      <c r="V1254" s="17" t="e">
        <f>IF(W1254="Transit","Transit",IF(W1254="hiver",VLOOKUP(E1254,'EFFECTIFS Hiver'!$A:$I,9,FALSE),IF(W1254="été",VLOOKUP(E1254,'EFFECTIFS Eté'!$A:$I,9,FALSE),"Erreur saison")))</f>
        <v>#N/A</v>
      </c>
      <c r="W1254" s="18" t="e">
        <f>VLOOKUP(D1254,Listes!B:C,2,FALSE)</f>
        <v>#N/A</v>
      </c>
    </row>
    <row r="1255" spans="1:23" ht="15.75" customHeight="1">
      <c r="A1255" s="11"/>
      <c r="B1255" s="11"/>
      <c r="C1255" s="11"/>
      <c r="D1255" s="11"/>
      <c r="E1255" s="11"/>
      <c r="F1255" s="11"/>
      <c r="G1255" s="11" t="e">
        <f>VLOOKUP(E1255,TAXONS!B:C,2,FALSE)</f>
        <v>#N/A</v>
      </c>
      <c r="H1255" s="13">
        <f t="shared" si="98"/>
        <v>0</v>
      </c>
      <c r="I1255" s="12" t="e">
        <f t="shared" si="99"/>
        <v>#N/A</v>
      </c>
      <c r="J1255" s="14" t="e">
        <f t="shared" si="100"/>
        <v>#N/A</v>
      </c>
      <c r="K1255" s="15" t="e">
        <f>VLOOKUP(B1255,REGIONS!A:D,4,FALSE)</f>
        <v>#N/A</v>
      </c>
      <c r="L1255" s="19" t="e">
        <f>VLOOKUP(G1255,Sensibilité!$A:$L,12,FALSE)</f>
        <v>#N/A</v>
      </c>
      <c r="M1255" s="19" t="e">
        <f t="shared" si="101"/>
        <v>#N/A</v>
      </c>
      <c r="N1255" s="19" t="e">
        <f t="shared" si="102"/>
        <v>#N/A</v>
      </c>
      <c r="O1255" s="15" t="str">
        <f>IF(D1255=Listes!$B$6,"SWARMING",IF(OR(D1255=Listes!$B$1,D1255=Listes!$B$2,D1255=Listes!$B$5),2,IF(OR(D1255=Listes!$B$3,D1255=Listes!$B$4),1,"erreur colonne D")))</f>
        <v>SWARMING</v>
      </c>
      <c r="P1255" s="15" t="e">
        <f>IF(OR(W1255="Hiver",W1255="Transit"),VLOOKUP(E1255,IC!A:E,4,FALSE),IF(W1255="été",VLOOKUP(E1255,IC!A:E,3,FALSE),"erreur"))</f>
        <v>#N/A</v>
      </c>
      <c r="Q1255" s="15" t="e">
        <f>IF(P1255="NR",0,IF(F1255&lt;5,0,IF(P1255=1,VLOOKUP(F1255,IC!$G$1:$I$8,3,TRUE),
IF(P1255=2,VLOOKUP(F1255,IC!$K$1:$M$8,3,TRUE),
IF(P1255=3,VLOOKUP(F1255,IC!$O$1:$Q$8,3,TRUE),IF(P1255=4,VLOOKUP(F1255,IC!$S$2:$U$9,3,TRUE),
"erreur"))))))</f>
        <v>#N/A</v>
      </c>
      <c r="R1255" s="16" t="e">
        <f>IF(OR(V1255="NA",V1255="Transit",V1255&lt;Listes!$F$1),"non applicable",F1255/V1255)</f>
        <v>#N/A</v>
      </c>
      <c r="S1255" s="16" t="e">
        <f>IF(W1255="Transit","Non applicable",IF(AND(W1255="été",T1255&gt;Listes!F1254),F1255/T1255,IF(AND(W1255="Hiver",Hierarchisation!U1255&gt;Listes!F1254),F1255/U1255,"non applicable")))</f>
        <v>#N/A</v>
      </c>
      <c r="T1255" s="17" t="e">
        <f>IF(K1255="Centre",VLOOKUP(E1255,effectifs_ete,3,FALSE),IF(Hierarchisation!K1255="Grand Nord",VLOOKUP(Hierarchisation!E1255,effectifs_ete,4,FALSE),IF(Hierarchisation!K1255="Nord Est",VLOOKUP(Hierarchisation!E1255,effectifs_ete,5,FALSE),IF(Hierarchisation!K1255="Nord Ouest",VLOOKUP(Hierarchisation!E1255,effectifs_ete,6,FALSE),IF(Hierarchisation!K1255="Sud Est",VLOOKUP(Hierarchisation!E1255,effectifs_ete,7,FALSE),IF(Hierarchisation!K1255="Sud Ouest",VLOOKUP(Hierarchisation!E1255,effectifs_ete,8,FALSE),"Erreur Région"))))))</f>
        <v>#N/A</v>
      </c>
      <c r="U1255" s="17" t="e">
        <f>IF(K1255="Centre",VLOOKUP(E1255,effectifs_hiver,3,FALSE),IF(Hierarchisation!K1255="Grand Nord",VLOOKUP(Hierarchisation!E1255,effectifs_hiver,4,FALSE),IF(Hierarchisation!K1255="Nord Est",VLOOKUP(Hierarchisation!E1255,effectifs_hiver,5,FALSE),IF(Hierarchisation!K1255="Nord Ouest",VLOOKUP(Hierarchisation!E1255,effectifs_hiver,6,FALSE),IF(Hierarchisation!K1255="Sud Est",VLOOKUP(Hierarchisation!E1255,effectifs_hiver,7,FALSE),IF(Hierarchisation!K1255="Sud Ouest",VLOOKUP(Hierarchisation!E1255,effectifs_hiver,8,FALSE),"Erreur Région"))))))</f>
        <v>#N/A</v>
      </c>
      <c r="V1255" s="17" t="e">
        <f>IF(W1255="Transit","Transit",IF(W1255="hiver",VLOOKUP(E1255,'EFFECTIFS Hiver'!$A:$I,9,FALSE),IF(W1255="été",VLOOKUP(E1255,'EFFECTIFS Eté'!$A:$I,9,FALSE),"Erreur saison")))</f>
        <v>#N/A</v>
      </c>
      <c r="W1255" s="18" t="e">
        <f>VLOOKUP(D1255,Listes!B:C,2,FALSE)</f>
        <v>#N/A</v>
      </c>
    </row>
    <row r="1256" spans="1:23" ht="15.75" customHeight="1">
      <c r="A1256" s="11"/>
      <c r="B1256" s="11"/>
      <c r="C1256" s="11"/>
      <c r="D1256" s="11"/>
      <c r="E1256" s="11"/>
      <c r="F1256" s="11"/>
      <c r="G1256" s="11" t="e">
        <f>VLOOKUP(E1256,TAXONS!B:C,2,FALSE)</f>
        <v>#N/A</v>
      </c>
      <c r="H1256" s="13">
        <f t="shared" si="98"/>
        <v>0</v>
      </c>
      <c r="I1256" s="12" t="e">
        <f t="shared" si="99"/>
        <v>#N/A</v>
      </c>
      <c r="J1256" s="14" t="e">
        <f t="shared" si="100"/>
        <v>#N/A</v>
      </c>
      <c r="K1256" s="15" t="e">
        <f>VLOOKUP(B1256,REGIONS!A:D,4,FALSE)</f>
        <v>#N/A</v>
      </c>
      <c r="L1256" s="19" t="e">
        <f>VLOOKUP(G1256,Sensibilité!$A:$L,12,FALSE)</f>
        <v>#N/A</v>
      </c>
      <c r="M1256" s="19" t="e">
        <f t="shared" si="101"/>
        <v>#N/A</v>
      </c>
      <c r="N1256" s="19" t="e">
        <f t="shared" si="102"/>
        <v>#N/A</v>
      </c>
      <c r="O1256" s="15" t="str">
        <f>IF(D1256=Listes!$B$6,"SWARMING",IF(OR(D1256=Listes!$B$1,D1256=Listes!$B$2,D1256=Listes!$B$5),2,IF(OR(D1256=Listes!$B$3,D1256=Listes!$B$4),1,"erreur colonne D")))</f>
        <v>SWARMING</v>
      </c>
      <c r="P1256" s="15" t="e">
        <f>IF(OR(W1256="Hiver",W1256="Transit"),VLOOKUP(E1256,IC!A:E,4,FALSE),IF(W1256="été",VLOOKUP(E1256,IC!A:E,3,FALSE),"erreur"))</f>
        <v>#N/A</v>
      </c>
      <c r="Q1256" s="15" t="e">
        <f>IF(P1256="NR",0,IF(F1256&lt;5,0,IF(P1256=1,VLOOKUP(F1256,IC!$G$1:$I$8,3,TRUE),
IF(P1256=2,VLOOKUP(F1256,IC!$K$1:$M$8,3,TRUE),
IF(P1256=3,VLOOKUP(F1256,IC!$O$1:$Q$8,3,TRUE),IF(P1256=4,VLOOKUP(F1256,IC!$S$2:$U$9,3,TRUE),
"erreur"))))))</f>
        <v>#N/A</v>
      </c>
      <c r="R1256" s="16" t="e">
        <f>IF(OR(V1256="NA",V1256="Transit",V1256&lt;Listes!$F$1),"non applicable",F1256/V1256)</f>
        <v>#N/A</v>
      </c>
      <c r="S1256" s="16" t="e">
        <f>IF(W1256="Transit","Non applicable",IF(AND(W1256="été",T1256&gt;Listes!F1255),F1256/T1256,IF(AND(W1256="Hiver",Hierarchisation!U1256&gt;Listes!F1255),F1256/U1256,"non applicable")))</f>
        <v>#N/A</v>
      </c>
      <c r="T1256" s="17" t="e">
        <f>IF(K1256="Centre",VLOOKUP(E1256,effectifs_ete,3,FALSE),IF(Hierarchisation!K1256="Grand Nord",VLOOKUP(Hierarchisation!E1256,effectifs_ete,4,FALSE),IF(Hierarchisation!K1256="Nord Est",VLOOKUP(Hierarchisation!E1256,effectifs_ete,5,FALSE),IF(Hierarchisation!K1256="Nord Ouest",VLOOKUP(Hierarchisation!E1256,effectifs_ete,6,FALSE),IF(Hierarchisation!K1256="Sud Est",VLOOKUP(Hierarchisation!E1256,effectifs_ete,7,FALSE),IF(Hierarchisation!K1256="Sud Ouest",VLOOKUP(Hierarchisation!E1256,effectifs_ete,8,FALSE),"Erreur Région"))))))</f>
        <v>#N/A</v>
      </c>
      <c r="U1256" s="17" t="e">
        <f>IF(K1256="Centre",VLOOKUP(E1256,effectifs_hiver,3,FALSE),IF(Hierarchisation!K1256="Grand Nord",VLOOKUP(Hierarchisation!E1256,effectifs_hiver,4,FALSE),IF(Hierarchisation!K1256="Nord Est",VLOOKUP(Hierarchisation!E1256,effectifs_hiver,5,FALSE),IF(Hierarchisation!K1256="Nord Ouest",VLOOKUP(Hierarchisation!E1256,effectifs_hiver,6,FALSE),IF(Hierarchisation!K1256="Sud Est",VLOOKUP(Hierarchisation!E1256,effectifs_hiver,7,FALSE),IF(Hierarchisation!K1256="Sud Ouest",VLOOKUP(Hierarchisation!E1256,effectifs_hiver,8,FALSE),"Erreur Région"))))))</f>
        <v>#N/A</v>
      </c>
      <c r="V1256" s="17" t="e">
        <f>IF(W1256="Transit","Transit",IF(W1256="hiver",VLOOKUP(E1256,'EFFECTIFS Hiver'!$A:$I,9,FALSE),IF(W1256="été",VLOOKUP(E1256,'EFFECTIFS Eté'!$A:$I,9,FALSE),"Erreur saison")))</f>
        <v>#N/A</v>
      </c>
      <c r="W1256" s="18" t="e">
        <f>VLOOKUP(D1256,Listes!B:C,2,FALSE)</f>
        <v>#N/A</v>
      </c>
    </row>
    <row r="1257" spans="1:23" ht="15.75" customHeight="1">
      <c r="A1257" s="11"/>
      <c r="B1257" s="11"/>
      <c r="C1257" s="11"/>
      <c r="D1257" s="11"/>
      <c r="E1257" s="11"/>
      <c r="F1257" s="11"/>
      <c r="G1257" s="11" t="e">
        <f>VLOOKUP(E1257,TAXONS!B:C,2,FALSE)</f>
        <v>#N/A</v>
      </c>
      <c r="H1257" s="13">
        <f t="shared" si="98"/>
        <v>0</v>
      </c>
      <c r="I1257" s="12" t="e">
        <f t="shared" si="99"/>
        <v>#N/A</v>
      </c>
      <c r="J1257" s="14" t="e">
        <f t="shared" si="100"/>
        <v>#N/A</v>
      </c>
      <c r="K1257" s="15" t="e">
        <f>VLOOKUP(B1257,REGIONS!A:D,4,FALSE)</f>
        <v>#N/A</v>
      </c>
      <c r="L1257" s="19" t="e">
        <f>VLOOKUP(G1257,Sensibilité!$A:$L,12,FALSE)</f>
        <v>#N/A</v>
      </c>
      <c r="M1257" s="19" t="e">
        <f t="shared" si="101"/>
        <v>#N/A</v>
      </c>
      <c r="N1257" s="19" t="e">
        <f t="shared" si="102"/>
        <v>#N/A</v>
      </c>
      <c r="O1257" s="15" t="str">
        <f>IF(D1257=Listes!$B$6,"SWARMING",IF(OR(D1257=Listes!$B$1,D1257=Listes!$B$2,D1257=Listes!$B$5),2,IF(OR(D1257=Listes!$B$3,D1257=Listes!$B$4),1,"erreur colonne D")))</f>
        <v>SWARMING</v>
      </c>
      <c r="P1257" s="15" t="e">
        <f>IF(OR(W1257="Hiver",W1257="Transit"),VLOOKUP(E1257,IC!A:E,4,FALSE),IF(W1257="été",VLOOKUP(E1257,IC!A:E,3,FALSE),"erreur"))</f>
        <v>#N/A</v>
      </c>
      <c r="Q1257" s="15" t="e">
        <f>IF(P1257="NR",0,IF(F1257&lt;5,0,IF(P1257=1,VLOOKUP(F1257,IC!$G$1:$I$8,3,TRUE),
IF(P1257=2,VLOOKUP(F1257,IC!$K$1:$M$8,3,TRUE),
IF(P1257=3,VLOOKUP(F1257,IC!$O$1:$Q$8,3,TRUE),IF(P1257=4,VLOOKUP(F1257,IC!$S$2:$U$9,3,TRUE),
"erreur"))))))</f>
        <v>#N/A</v>
      </c>
      <c r="R1257" s="16" t="e">
        <f>IF(OR(V1257="NA",V1257="Transit",V1257&lt;Listes!$F$1),"non applicable",F1257/V1257)</f>
        <v>#N/A</v>
      </c>
      <c r="S1257" s="16" t="e">
        <f>IF(W1257="Transit","Non applicable",IF(AND(W1257="été",T1257&gt;Listes!F1256),F1257/T1257,IF(AND(W1257="Hiver",Hierarchisation!U1257&gt;Listes!F1256),F1257/U1257,"non applicable")))</f>
        <v>#N/A</v>
      </c>
      <c r="T1257" s="17" t="e">
        <f>IF(K1257="Centre",VLOOKUP(E1257,effectifs_ete,3,FALSE),IF(Hierarchisation!K1257="Grand Nord",VLOOKUP(Hierarchisation!E1257,effectifs_ete,4,FALSE),IF(Hierarchisation!K1257="Nord Est",VLOOKUP(Hierarchisation!E1257,effectifs_ete,5,FALSE),IF(Hierarchisation!K1257="Nord Ouest",VLOOKUP(Hierarchisation!E1257,effectifs_ete,6,FALSE),IF(Hierarchisation!K1257="Sud Est",VLOOKUP(Hierarchisation!E1257,effectifs_ete,7,FALSE),IF(Hierarchisation!K1257="Sud Ouest",VLOOKUP(Hierarchisation!E1257,effectifs_ete,8,FALSE),"Erreur Région"))))))</f>
        <v>#N/A</v>
      </c>
      <c r="U1257" s="17" t="e">
        <f>IF(K1257="Centre",VLOOKUP(E1257,effectifs_hiver,3,FALSE),IF(Hierarchisation!K1257="Grand Nord",VLOOKUP(Hierarchisation!E1257,effectifs_hiver,4,FALSE),IF(Hierarchisation!K1257="Nord Est",VLOOKUP(Hierarchisation!E1257,effectifs_hiver,5,FALSE),IF(Hierarchisation!K1257="Nord Ouest",VLOOKUP(Hierarchisation!E1257,effectifs_hiver,6,FALSE),IF(Hierarchisation!K1257="Sud Est",VLOOKUP(Hierarchisation!E1257,effectifs_hiver,7,FALSE),IF(Hierarchisation!K1257="Sud Ouest",VLOOKUP(Hierarchisation!E1257,effectifs_hiver,8,FALSE),"Erreur Région"))))))</f>
        <v>#N/A</v>
      </c>
      <c r="V1257" s="17" t="e">
        <f>IF(W1257="Transit","Transit",IF(W1257="hiver",VLOOKUP(E1257,'EFFECTIFS Hiver'!$A:$I,9,FALSE),IF(W1257="été",VLOOKUP(E1257,'EFFECTIFS Eté'!$A:$I,9,FALSE),"Erreur saison")))</f>
        <v>#N/A</v>
      </c>
      <c r="W1257" s="18" t="e">
        <f>VLOOKUP(D1257,Listes!B:C,2,FALSE)</f>
        <v>#N/A</v>
      </c>
    </row>
    <row r="1258" spans="1:23" ht="15.75" customHeight="1">
      <c r="A1258" s="11"/>
      <c r="B1258" s="11"/>
      <c r="C1258" s="11"/>
      <c r="D1258" s="11"/>
      <c r="E1258" s="11"/>
      <c r="F1258" s="11"/>
      <c r="G1258" s="11" t="e">
        <f>VLOOKUP(E1258,TAXONS!B:C,2,FALSE)</f>
        <v>#N/A</v>
      </c>
      <c r="H1258" s="13">
        <f t="shared" si="98"/>
        <v>0</v>
      </c>
      <c r="I1258" s="12" t="e">
        <f t="shared" si="99"/>
        <v>#N/A</v>
      </c>
      <c r="J1258" s="14" t="e">
        <f t="shared" si="100"/>
        <v>#N/A</v>
      </c>
      <c r="K1258" s="15" t="e">
        <f>VLOOKUP(B1258,REGIONS!A:D,4,FALSE)</f>
        <v>#N/A</v>
      </c>
      <c r="L1258" s="19" t="e">
        <f>VLOOKUP(G1258,Sensibilité!$A:$L,12,FALSE)</f>
        <v>#N/A</v>
      </c>
      <c r="M1258" s="19" t="e">
        <f t="shared" si="101"/>
        <v>#N/A</v>
      </c>
      <c r="N1258" s="19" t="e">
        <f t="shared" si="102"/>
        <v>#N/A</v>
      </c>
      <c r="O1258" s="15" t="str">
        <f>IF(D1258=Listes!$B$6,"SWARMING",IF(OR(D1258=Listes!$B$1,D1258=Listes!$B$2,D1258=Listes!$B$5),2,IF(OR(D1258=Listes!$B$3,D1258=Listes!$B$4),1,"erreur colonne D")))</f>
        <v>SWARMING</v>
      </c>
      <c r="P1258" s="15" t="e">
        <f>IF(OR(W1258="Hiver",W1258="Transit"),VLOOKUP(E1258,IC!A:E,4,FALSE),IF(W1258="été",VLOOKUP(E1258,IC!A:E,3,FALSE),"erreur"))</f>
        <v>#N/A</v>
      </c>
      <c r="Q1258" s="15" t="e">
        <f>IF(P1258="NR",0,IF(F1258&lt;5,0,IF(P1258=1,VLOOKUP(F1258,IC!$G$1:$I$8,3,TRUE),
IF(P1258=2,VLOOKUP(F1258,IC!$K$1:$M$8,3,TRUE),
IF(P1258=3,VLOOKUP(F1258,IC!$O$1:$Q$8,3,TRUE),IF(P1258=4,VLOOKUP(F1258,IC!$S$2:$U$9,3,TRUE),
"erreur"))))))</f>
        <v>#N/A</v>
      </c>
      <c r="R1258" s="16" t="e">
        <f>IF(OR(V1258="NA",V1258="Transit",V1258&lt;Listes!$F$1),"non applicable",F1258/V1258)</f>
        <v>#N/A</v>
      </c>
      <c r="S1258" s="16" t="e">
        <f>IF(W1258="Transit","Non applicable",IF(AND(W1258="été",T1258&gt;Listes!F1257),F1258/T1258,IF(AND(W1258="Hiver",Hierarchisation!U1258&gt;Listes!F1257),F1258/U1258,"non applicable")))</f>
        <v>#N/A</v>
      </c>
      <c r="T1258" s="17" t="e">
        <f>IF(K1258="Centre",VLOOKUP(E1258,effectifs_ete,3,FALSE),IF(Hierarchisation!K1258="Grand Nord",VLOOKUP(Hierarchisation!E1258,effectifs_ete,4,FALSE),IF(Hierarchisation!K1258="Nord Est",VLOOKUP(Hierarchisation!E1258,effectifs_ete,5,FALSE),IF(Hierarchisation!K1258="Nord Ouest",VLOOKUP(Hierarchisation!E1258,effectifs_ete,6,FALSE),IF(Hierarchisation!K1258="Sud Est",VLOOKUP(Hierarchisation!E1258,effectifs_ete,7,FALSE),IF(Hierarchisation!K1258="Sud Ouest",VLOOKUP(Hierarchisation!E1258,effectifs_ete,8,FALSE),"Erreur Région"))))))</f>
        <v>#N/A</v>
      </c>
      <c r="U1258" s="17" t="e">
        <f>IF(K1258="Centre",VLOOKUP(E1258,effectifs_hiver,3,FALSE),IF(Hierarchisation!K1258="Grand Nord",VLOOKUP(Hierarchisation!E1258,effectifs_hiver,4,FALSE),IF(Hierarchisation!K1258="Nord Est",VLOOKUP(Hierarchisation!E1258,effectifs_hiver,5,FALSE),IF(Hierarchisation!K1258="Nord Ouest",VLOOKUP(Hierarchisation!E1258,effectifs_hiver,6,FALSE),IF(Hierarchisation!K1258="Sud Est",VLOOKUP(Hierarchisation!E1258,effectifs_hiver,7,FALSE),IF(Hierarchisation!K1258="Sud Ouest",VLOOKUP(Hierarchisation!E1258,effectifs_hiver,8,FALSE),"Erreur Région"))))))</f>
        <v>#N/A</v>
      </c>
      <c r="V1258" s="17" t="e">
        <f>IF(W1258="Transit","Transit",IF(W1258="hiver",VLOOKUP(E1258,'EFFECTIFS Hiver'!$A:$I,9,FALSE),IF(W1258="été",VLOOKUP(E1258,'EFFECTIFS Eté'!$A:$I,9,FALSE),"Erreur saison")))</f>
        <v>#N/A</v>
      </c>
      <c r="W1258" s="18" t="e">
        <f>VLOOKUP(D1258,Listes!B:C,2,FALSE)</f>
        <v>#N/A</v>
      </c>
    </row>
    <row r="1259" spans="1:23" ht="15.75" customHeight="1">
      <c r="A1259" s="11"/>
      <c r="B1259" s="11"/>
      <c r="C1259" s="11"/>
      <c r="D1259" s="11"/>
      <c r="E1259" s="11"/>
      <c r="F1259" s="11"/>
      <c r="G1259" s="11" t="e">
        <f>VLOOKUP(E1259,TAXONS!B:C,2,FALSE)</f>
        <v>#N/A</v>
      </c>
      <c r="H1259" s="13">
        <f t="shared" si="98"/>
        <v>0</v>
      </c>
      <c r="I1259" s="12" t="e">
        <f t="shared" si="99"/>
        <v>#N/A</v>
      </c>
      <c r="J1259" s="14" t="e">
        <f t="shared" si="100"/>
        <v>#N/A</v>
      </c>
      <c r="K1259" s="15" t="e">
        <f>VLOOKUP(B1259,REGIONS!A:D,4,FALSE)</f>
        <v>#N/A</v>
      </c>
      <c r="L1259" s="19" t="e">
        <f>VLOOKUP(G1259,Sensibilité!$A:$L,12,FALSE)</f>
        <v>#N/A</v>
      </c>
      <c r="M1259" s="19" t="e">
        <f t="shared" si="101"/>
        <v>#N/A</v>
      </c>
      <c r="N1259" s="19" t="e">
        <f t="shared" si="102"/>
        <v>#N/A</v>
      </c>
      <c r="O1259" s="15" t="str">
        <f>IF(D1259=Listes!$B$6,"SWARMING",IF(OR(D1259=Listes!$B$1,D1259=Listes!$B$2,D1259=Listes!$B$5),2,IF(OR(D1259=Listes!$B$3,D1259=Listes!$B$4),1,"erreur colonne D")))</f>
        <v>SWARMING</v>
      </c>
      <c r="P1259" s="15" t="e">
        <f>IF(OR(W1259="Hiver",W1259="Transit"),VLOOKUP(E1259,IC!A:E,4,FALSE),IF(W1259="été",VLOOKUP(E1259,IC!A:E,3,FALSE),"erreur"))</f>
        <v>#N/A</v>
      </c>
      <c r="Q1259" s="15" t="e">
        <f>IF(P1259="NR",0,IF(F1259&lt;5,0,IF(P1259=1,VLOOKUP(F1259,IC!$G$1:$I$8,3,TRUE),
IF(P1259=2,VLOOKUP(F1259,IC!$K$1:$M$8,3,TRUE),
IF(P1259=3,VLOOKUP(F1259,IC!$O$1:$Q$8,3,TRUE),IF(P1259=4,VLOOKUP(F1259,IC!$S$2:$U$9,3,TRUE),
"erreur"))))))</f>
        <v>#N/A</v>
      </c>
      <c r="R1259" s="16" t="e">
        <f>IF(OR(V1259="NA",V1259="Transit",V1259&lt;Listes!$F$1),"non applicable",F1259/V1259)</f>
        <v>#N/A</v>
      </c>
      <c r="S1259" s="16" t="e">
        <f>IF(W1259="Transit","Non applicable",IF(AND(W1259="été",T1259&gt;Listes!F1258),F1259/T1259,IF(AND(W1259="Hiver",Hierarchisation!U1259&gt;Listes!F1258),F1259/U1259,"non applicable")))</f>
        <v>#N/A</v>
      </c>
      <c r="T1259" s="17" t="e">
        <f>IF(K1259="Centre",VLOOKUP(E1259,effectifs_ete,3,FALSE),IF(Hierarchisation!K1259="Grand Nord",VLOOKUP(Hierarchisation!E1259,effectifs_ete,4,FALSE),IF(Hierarchisation!K1259="Nord Est",VLOOKUP(Hierarchisation!E1259,effectifs_ete,5,FALSE),IF(Hierarchisation!K1259="Nord Ouest",VLOOKUP(Hierarchisation!E1259,effectifs_ete,6,FALSE),IF(Hierarchisation!K1259="Sud Est",VLOOKUP(Hierarchisation!E1259,effectifs_ete,7,FALSE),IF(Hierarchisation!K1259="Sud Ouest",VLOOKUP(Hierarchisation!E1259,effectifs_ete,8,FALSE),"Erreur Région"))))))</f>
        <v>#N/A</v>
      </c>
      <c r="U1259" s="17" t="e">
        <f>IF(K1259="Centre",VLOOKUP(E1259,effectifs_hiver,3,FALSE),IF(Hierarchisation!K1259="Grand Nord",VLOOKUP(Hierarchisation!E1259,effectifs_hiver,4,FALSE),IF(Hierarchisation!K1259="Nord Est",VLOOKUP(Hierarchisation!E1259,effectifs_hiver,5,FALSE),IF(Hierarchisation!K1259="Nord Ouest",VLOOKUP(Hierarchisation!E1259,effectifs_hiver,6,FALSE),IF(Hierarchisation!K1259="Sud Est",VLOOKUP(Hierarchisation!E1259,effectifs_hiver,7,FALSE),IF(Hierarchisation!K1259="Sud Ouest",VLOOKUP(Hierarchisation!E1259,effectifs_hiver,8,FALSE),"Erreur Région"))))))</f>
        <v>#N/A</v>
      </c>
      <c r="V1259" s="17" t="e">
        <f>IF(W1259="Transit","Transit",IF(W1259="hiver",VLOOKUP(E1259,'EFFECTIFS Hiver'!$A:$I,9,FALSE),IF(W1259="été",VLOOKUP(E1259,'EFFECTIFS Eté'!$A:$I,9,FALSE),"Erreur saison")))</f>
        <v>#N/A</v>
      </c>
      <c r="W1259" s="18" t="e">
        <f>VLOOKUP(D1259,Listes!B:C,2,FALSE)</f>
        <v>#N/A</v>
      </c>
    </row>
    <row r="1260" spans="1:23" ht="15.75" customHeight="1">
      <c r="A1260" s="11"/>
      <c r="B1260" s="11"/>
      <c r="C1260" s="11"/>
      <c r="D1260" s="11"/>
      <c r="E1260" s="11"/>
      <c r="F1260" s="11"/>
      <c r="G1260" s="11" t="e">
        <f>VLOOKUP(E1260,TAXONS!B:C,2,FALSE)</f>
        <v>#N/A</v>
      </c>
      <c r="H1260" s="13">
        <f t="shared" si="98"/>
        <v>0</v>
      </c>
      <c r="I1260" s="12" t="e">
        <f t="shared" si="99"/>
        <v>#N/A</v>
      </c>
      <c r="J1260" s="14" t="e">
        <f t="shared" si="100"/>
        <v>#N/A</v>
      </c>
      <c r="K1260" s="15" t="e">
        <f>VLOOKUP(B1260,REGIONS!A:D,4,FALSE)</f>
        <v>#N/A</v>
      </c>
      <c r="L1260" s="19" t="e">
        <f>VLOOKUP(G1260,Sensibilité!$A:$L,12,FALSE)</f>
        <v>#N/A</v>
      </c>
      <c r="M1260" s="19" t="e">
        <f t="shared" si="101"/>
        <v>#N/A</v>
      </c>
      <c r="N1260" s="19" t="e">
        <f t="shared" si="102"/>
        <v>#N/A</v>
      </c>
      <c r="O1260" s="15" t="str">
        <f>IF(D1260=Listes!$B$6,"SWARMING",IF(OR(D1260=Listes!$B$1,D1260=Listes!$B$2,D1260=Listes!$B$5),2,IF(OR(D1260=Listes!$B$3,D1260=Listes!$B$4),1,"erreur colonne D")))</f>
        <v>SWARMING</v>
      </c>
      <c r="P1260" s="15" t="e">
        <f>IF(OR(W1260="Hiver",W1260="Transit"),VLOOKUP(E1260,IC!A:E,4,FALSE),IF(W1260="été",VLOOKUP(E1260,IC!A:E,3,FALSE),"erreur"))</f>
        <v>#N/A</v>
      </c>
      <c r="Q1260" s="15" t="e">
        <f>IF(P1260="NR",0,IF(F1260&lt;5,0,IF(P1260=1,VLOOKUP(F1260,IC!$G$1:$I$8,3,TRUE),
IF(P1260=2,VLOOKUP(F1260,IC!$K$1:$M$8,3,TRUE),
IF(P1260=3,VLOOKUP(F1260,IC!$O$1:$Q$8,3,TRUE),IF(P1260=4,VLOOKUP(F1260,IC!$S$2:$U$9,3,TRUE),
"erreur"))))))</f>
        <v>#N/A</v>
      </c>
      <c r="R1260" s="16" t="e">
        <f>IF(OR(V1260="NA",V1260="Transit",V1260&lt;Listes!$F$1),"non applicable",F1260/V1260)</f>
        <v>#N/A</v>
      </c>
      <c r="S1260" s="16" t="e">
        <f>IF(W1260="Transit","Non applicable",IF(AND(W1260="été",T1260&gt;Listes!F1259),F1260/T1260,IF(AND(W1260="Hiver",Hierarchisation!U1260&gt;Listes!F1259),F1260/U1260,"non applicable")))</f>
        <v>#N/A</v>
      </c>
      <c r="T1260" s="17" t="e">
        <f>IF(K1260="Centre",VLOOKUP(E1260,effectifs_ete,3,FALSE),IF(Hierarchisation!K1260="Grand Nord",VLOOKUP(Hierarchisation!E1260,effectifs_ete,4,FALSE),IF(Hierarchisation!K1260="Nord Est",VLOOKUP(Hierarchisation!E1260,effectifs_ete,5,FALSE),IF(Hierarchisation!K1260="Nord Ouest",VLOOKUP(Hierarchisation!E1260,effectifs_ete,6,FALSE),IF(Hierarchisation!K1260="Sud Est",VLOOKUP(Hierarchisation!E1260,effectifs_ete,7,FALSE),IF(Hierarchisation!K1260="Sud Ouest",VLOOKUP(Hierarchisation!E1260,effectifs_ete,8,FALSE),"Erreur Région"))))))</f>
        <v>#N/A</v>
      </c>
      <c r="U1260" s="17" t="e">
        <f>IF(K1260="Centre",VLOOKUP(E1260,effectifs_hiver,3,FALSE),IF(Hierarchisation!K1260="Grand Nord",VLOOKUP(Hierarchisation!E1260,effectifs_hiver,4,FALSE),IF(Hierarchisation!K1260="Nord Est",VLOOKUP(Hierarchisation!E1260,effectifs_hiver,5,FALSE),IF(Hierarchisation!K1260="Nord Ouest",VLOOKUP(Hierarchisation!E1260,effectifs_hiver,6,FALSE),IF(Hierarchisation!K1260="Sud Est",VLOOKUP(Hierarchisation!E1260,effectifs_hiver,7,FALSE),IF(Hierarchisation!K1260="Sud Ouest",VLOOKUP(Hierarchisation!E1260,effectifs_hiver,8,FALSE),"Erreur Région"))))))</f>
        <v>#N/A</v>
      </c>
      <c r="V1260" s="17" t="e">
        <f>IF(W1260="Transit","Transit",IF(W1260="hiver",VLOOKUP(E1260,'EFFECTIFS Hiver'!$A:$I,9,FALSE),IF(W1260="été",VLOOKUP(E1260,'EFFECTIFS Eté'!$A:$I,9,FALSE),"Erreur saison")))</f>
        <v>#N/A</v>
      </c>
      <c r="W1260" s="18" t="e">
        <f>VLOOKUP(D1260,Listes!B:C,2,FALSE)</f>
        <v>#N/A</v>
      </c>
    </row>
    <row r="1261" spans="1:23" ht="15.75" customHeight="1">
      <c r="A1261" s="11"/>
      <c r="B1261" s="11"/>
      <c r="C1261" s="11"/>
      <c r="D1261" s="11"/>
      <c r="E1261" s="11"/>
      <c r="F1261" s="11"/>
      <c r="G1261" s="11" t="e">
        <f>VLOOKUP(E1261,TAXONS!B:C,2,FALSE)</f>
        <v>#N/A</v>
      </c>
      <c r="H1261" s="13">
        <f t="shared" si="98"/>
        <v>0</v>
      </c>
      <c r="I1261" s="12" t="e">
        <f t="shared" si="99"/>
        <v>#N/A</v>
      </c>
      <c r="J1261" s="14" t="e">
        <f t="shared" si="100"/>
        <v>#N/A</v>
      </c>
      <c r="K1261" s="15" t="e">
        <f>VLOOKUP(B1261,REGIONS!A:D,4,FALSE)</f>
        <v>#N/A</v>
      </c>
      <c r="L1261" s="19" t="e">
        <f>VLOOKUP(G1261,Sensibilité!$A:$L,12,FALSE)</f>
        <v>#N/A</v>
      </c>
      <c r="M1261" s="19" t="e">
        <f t="shared" si="101"/>
        <v>#N/A</v>
      </c>
      <c r="N1261" s="19" t="e">
        <f t="shared" si="102"/>
        <v>#N/A</v>
      </c>
      <c r="O1261" s="15" t="str">
        <f>IF(D1261=Listes!$B$6,"SWARMING",IF(OR(D1261=Listes!$B$1,D1261=Listes!$B$2,D1261=Listes!$B$5),2,IF(OR(D1261=Listes!$B$3,D1261=Listes!$B$4),1,"erreur colonne D")))</f>
        <v>SWARMING</v>
      </c>
      <c r="P1261" s="15" t="e">
        <f>IF(OR(W1261="Hiver",W1261="Transit"),VLOOKUP(E1261,IC!A:E,4,FALSE),IF(W1261="été",VLOOKUP(E1261,IC!A:E,3,FALSE),"erreur"))</f>
        <v>#N/A</v>
      </c>
      <c r="Q1261" s="15" t="e">
        <f>IF(P1261="NR",0,IF(F1261&lt;5,0,IF(P1261=1,VLOOKUP(F1261,IC!$G$1:$I$8,3,TRUE),
IF(P1261=2,VLOOKUP(F1261,IC!$K$1:$M$8,3,TRUE),
IF(P1261=3,VLOOKUP(F1261,IC!$O$1:$Q$8,3,TRUE),IF(P1261=4,VLOOKUP(F1261,IC!$S$2:$U$9,3,TRUE),
"erreur"))))))</f>
        <v>#N/A</v>
      </c>
      <c r="R1261" s="16" t="e">
        <f>IF(OR(V1261="NA",V1261="Transit",V1261&lt;Listes!$F$1),"non applicable",F1261/V1261)</f>
        <v>#N/A</v>
      </c>
      <c r="S1261" s="16" t="e">
        <f>IF(W1261="Transit","Non applicable",IF(AND(W1261="été",T1261&gt;Listes!F1260),F1261/T1261,IF(AND(W1261="Hiver",Hierarchisation!U1261&gt;Listes!F1260),F1261/U1261,"non applicable")))</f>
        <v>#N/A</v>
      </c>
      <c r="T1261" s="17" t="e">
        <f>IF(K1261="Centre",VLOOKUP(E1261,effectifs_ete,3,FALSE),IF(Hierarchisation!K1261="Grand Nord",VLOOKUP(Hierarchisation!E1261,effectifs_ete,4,FALSE),IF(Hierarchisation!K1261="Nord Est",VLOOKUP(Hierarchisation!E1261,effectifs_ete,5,FALSE),IF(Hierarchisation!K1261="Nord Ouest",VLOOKUP(Hierarchisation!E1261,effectifs_ete,6,FALSE),IF(Hierarchisation!K1261="Sud Est",VLOOKUP(Hierarchisation!E1261,effectifs_ete,7,FALSE),IF(Hierarchisation!K1261="Sud Ouest",VLOOKUP(Hierarchisation!E1261,effectifs_ete,8,FALSE),"Erreur Région"))))))</f>
        <v>#N/A</v>
      </c>
      <c r="U1261" s="17" t="e">
        <f>IF(K1261="Centre",VLOOKUP(E1261,effectifs_hiver,3,FALSE),IF(Hierarchisation!K1261="Grand Nord",VLOOKUP(Hierarchisation!E1261,effectifs_hiver,4,FALSE),IF(Hierarchisation!K1261="Nord Est",VLOOKUP(Hierarchisation!E1261,effectifs_hiver,5,FALSE),IF(Hierarchisation!K1261="Nord Ouest",VLOOKUP(Hierarchisation!E1261,effectifs_hiver,6,FALSE),IF(Hierarchisation!K1261="Sud Est",VLOOKUP(Hierarchisation!E1261,effectifs_hiver,7,FALSE),IF(Hierarchisation!K1261="Sud Ouest",VLOOKUP(Hierarchisation!E1261,effectifs_hiver,8,FALSE),"Erreur Région"))))))</f>
        <v>#N/A</v>
      </c>
      <c r="V1261" s="17" t="e">
        <f>IF(W1261="Transit","Transit",IF(W1261="hiver",VLOOKUP(E1261,'EFFECTIFS Hiver'!$A:$I,9,FALSE),IF(W1261="été",VLOOKUP(E1261,'EFFECTIFS Eté'!$A:$I,9,FALSE),"Erreur saison")))</f>
        <v>#N/A</v>
      </c>
      <c r="W1261" s="18" t="e">
        <f>VLOOKUP(D1261,Listes!B:C,2,FALSE)</f>
        <v>#N/A</v>
      </c>
    </row>
    <row r="1262" spans="1:23" ht="15.75" customHeight="1">
      <c r="A1262" s="11"/>
      <c r="B1262" s="11"/>
      <c r="C1262" s="11"/>
      <c r="D1262" s="11"/>
      <c r="E1262" s="11"/>
      <c r="F1262" s="11"/>
      <c r="G1262" s="11" t="e">
        <f>VLOOKUP(E1262,TAXONS!B:C,2,FALSE)</f>
        <v>#N/A</v>
      </c>
      <c r="H1262" s="13">
        <f t="shared" si="98"/>
        <v>0</v>
      </c>
      <c r="I1262" s="12" t="e">
        <f t="shared" si="99"/>
        <v>#N/A</v>
      </c>
      <c r="J1262" s="14" t="e">
        <f t="shared" si="100"/>
        <v>#N/A</v>
      </c>
      <c r="K1262" s="15" t="e">
        <f>VLOOKUP(B1262,REGIONS!A:D,4,FALSE)</f>
        <v>#N/A</v>
      </c>
      <c r="L1262" s="19" t="e">
        <f>VLOOKUP(G1262,Sensibilité!$A:$L,12,FALSE)</f>
        <v>#N/A</v>
      </c>
      <c r="M1262" s="19" t="e">
        <f t="shared" si="101"/>
        <v>#N/A</v>
      </c>
      <c r="N1262" s="19" t="e">
        <f t="shared" si="102"/>
        <v>#N/A</v>
      </c>
      <c r="O1262" s="15" t="str">
        <f>IF(D1262=Listes!$B$6,"SWARMING",IF(OR(D1262=Listes!$B$1,D1262=Listes!$B$2,D1262=Listes!$B$5),2,IF(OR(D1262=Listes!$B$3,D1262=Listes!$B$4),1,"erreur colonne D")))</f>
        <v>SWARMING</v>
      </c>
      <c r="P1262" s="15" t="e">
        <f>IF(OR(W1262="Hiver",W1262="Transit"),VLOOKUP(E1262,IC!A:E,4,FALSE),IF(W1262="été",VLOOKUP(E1262,IC!A:E,3,FALSE),"erreur"))</f>
        <v>#N/A</v>
      </c>
      <c r="Q1262" s="15" t="e">
        <f>IF(P1262="NR",0,IF(F1262&lt;5,0,IF(P1262=1,VLOOKUP(F1262,IC!$G$1:$I$8,3,TRUE),
IF(P1262=2,VLOOKUP(F1262,IC!$K$1:$M$8,3,TRUE),
IF(P1262=3,VLOOKUP(F1262,IC!$O$1:$Q$8,3,TRUE),IF(P1262=4,VLOOKUP(F1262,IC!$S$2:$U$9,3,TRUE),
"erreur"))))))</f>
        <v>#N/A</v>
      </c>
      <c r="R1262" s="16" t="e">
        <f>IF(OR(V1262="NA",V1262="Transit",V1262&lt;Listes!$F$1),"non applicable",F1262/V1262)</f>
        <v>#N/A</v>
      </c>
      <c r="S1262" s="16" t="e">
        <f>IF(W1262="Transit","Non applicable",IF(AND(W1262="été",T1262&gt;Listes!F1261),F1262/T1262,IF(AND(W1262="Hiver",Hierarchisation!U1262&gt;Listes!F1261),F1262/U1262,"non applicable")))</f>
        <v>#N/A</v>
      </c>
      <c r="T1262" s="17" t="e">
        <f>IF(K1262="Centre",VLOOKUP(E1262,effectifs_ete,3,FALSE),IF(Hierarchisation!K1262="Grand Nord",VLOOKUP(Hierarchisation!E1262,effectifs_ete,4,FALSE),IF(Hierarchisation!K1262="Nord Est",VLOOKUP(Hierarchisation!E1262,effectifs_ete,5,FALSE),IF(Hierarchisation!K1262="Nord Ouest",VLOOKUP(Hierarchisation!E1262,effectifs_ete,6,FALSE),IF(Hierarchisation!K1262="Sud Est",VLOOKUP(Hierarchisation!E1262,effectifs_ete,7,FALSE),IF(Hierarchisation!K1262="Sud Ouest",VLOOKUP(Hierarchisation!E1262,effectifs_ete,8,FALSE),"Erreur Région"))))))</f>
        <v>#N/A</v>
      </c>
      <c r="U1262" s="17" t="e">
        <f>IF(K1262="Centre",VLOOKUP(E1262,effectifs_hiver,3,FALSE),IF(Hierarchisation!K1262="Grand Nord",VLOOKUP(Hierarchisation!E1262,effectifs_hiver,4,FALSE),IF(Hierarchisation!K1262="Nord Est",VLOOKUP(Hierarchisation!E1262,effectifs_hiver,5,FALSE),IF(Hierarchisation!K1262="Nord Ouest",VLOOKUP(Hierarchisation!E1262,effectifs_hiver,6,FALSE),IF(Hierarchisation!K1262="Sud Est",VLOOKUP(Hierarchisation!E1262,effectifs_hiver,7,FALSE),IF(Hierarchisation!K1262="Sud Ouest",VLOOKUP(Hierarchisation!E1262,effectifs_hiver,8,FALSE),"Erreur Région"))))))</f>
        <v>#N/A</v>
      </c>
      <c r="V1262" s="17" t="e">
        <f>IF(W1262="Transit","Transit",IF(W1262="hiver",VLOOKUP(E1262,'EFFECTIFS Hiver'!$A:$I,9,FALSE),IF(W1262="été",VLOOKUP(E1262,'EFFECTIFS Eté'!$A:$I,9,FALSE),"Erreur saison")))</f>
        <v>#N/A</v>
      </c>
      <c r="W1262" s="18" t="e">
        <f>VLOOKUP(D1262,Listes!B:C,2,FALSE)</f>
        <v>#N/A</v>
      </c>
    </row>
    <row r="1263" spans="1:23" ht="15.75" customHeight="1">
      <c r="A1263" s="11"/>
      <c r="B1263" s="11"/>
      <c r="C1263" s="11"/>
      <c r="D1263" s="11"/>
      <c r="E1263" s="11"/>
      <c r="F1263" s="11"/>
      <c r="G1263" s="11" t="e">
        <f>VLOOKUP(E1263,TAXONS!B:C,2,FALSE)</f>
        <v>#N/A</v>
      </c>
      <c r="H1263" s="13">
        <f t="shared" si="98"/>
        <v>0</v>
      </c>
      <c r="I1263" s="12" t="e">
        <f t="shared" si="99"/>
        <v>#N/A</v>
      </c>
      <c r="J1263" s="14" t="e">
        <f t="shared" si="100"/>
        <v>#N/A</v>
      </c>
      <c r="K1263" s="15" t="e">
        <f>VLOOKUP(B1263,REGIONS!A:D,4,FALSE)</f>
        <v>#N/A</v>
      </c>
      <c r="L1263" s="19" t="e">
        <f>VLOOKUP(G1263,Sensibilité!$A:$L,12,FALSE)</f>
        <v>#N/A</v>
      </c>
      <c r="M1263" s="19" t="e">
        <f t="shared" si="101"/>
        <v>#N/A</v>
      </c>
      <c r="N1263" s="19" t="e">
        <f t="shared" si="102"/>
        <v>#N/A</v>
      </c>
      <c r="O1263" s="15" t="str">
        <f>IF(D1263=Listes!$B$6,"SWARMING",IF(OR(D1263=Listes!$B$1,D1263=Listes!$B$2,D1263=Listes!$B$5),2,IF(OR(D1263=Listes!$B$3,D1263=Listes!$B$4),1,"erreur colonne D")))</f>
        <v>SWARMING</v>
      </c>
      <c r="P1263" s="15" t="e">
        <f>IF(OR(W1263="Hiver",W1263="Transit"),VLOOKUP(E1263,IC!A:E,4,FALSE),IF(W1263="été",VLOOKUP(E1263,IC!A:E,3,FALSE),"erreur"))</f>
        <v>#N/A</v>
      </c>
      <c r="Q1263" s="15" t="e">
        <f>IF(P1263="NR",0,IF(F1263&lt;5,0,IF(P1263=1,VLOOKUP(F1263,IC!$G$1:$I$8,3,TRUE),
IF(P1263=2,VLOOKUP(F1263,IC!$K$1:$M$8,3,TRUE),
IF(P1263=3,VLOOKUP(F1263,IC!$O$1:$Q$8,3,TRUE),IF(P1263=4,VLOOKUP(F1263,IC!$S$2:$U$9,3,TRUE),
"erreur"))))))</f>
        <v>#N/A</v>
      </c>
      <c r="R1263" s="16" t="e">
        <f>IF(OR(V1263="NA",V1263="Transit",V1263&lt;Listes!$F$1),"non applicable",F1263/V1263)</f>
        <v>#N/A</v>
      </c>
      <c r="S1263" s="16" t="e">
        <f>IF(W1263="Transit","Non applicable",IF(AND(W1263="été",T1263&gt;Listes!F1262),F1263/T1263,IF(AND(W1263="Hiver",Hierarchisation!U1263&gt;Listes!F1262),F1263/U1263,"non applicable")))</f>
        <v>#N/A</v>
      </c>
      <c r="T1263" s="17" t="e">
        <f>IF(K1263="Centre",VLOOKUP(E1263,effectifs_ete,3,FALSE),IF(Hierarchisation!K1263="Grand Nord",VLOOKUP(Hierarchisation!E1263,effectifs_ete,4,FALSE),IF(Hierarchisation!K1263="Nord Est",VLOOKUP(Hierarchisation!E1263,effectifs_ete,5,FALSE),IF(Hierarchisation!K1263="Nord Ouest",VLOOKUP(Hierarchisation!E1263,effectifs_ete,6,FALSE),IF(Hierarchisation!K1263="Sud Est",VLOOKUP(Hierarchisation!E1263,effectifs_ete,7,FALSE),IF(Hierarchisation!K1263="Sud Ouest",VLOOKUP(Hierarchisation!E1263,effectifs_ete,8,FALSE),"Erreur Région"))))))</f>
        <v>#N/A</v>
      </c>
      <c r="U1263" s="17" t="e">
        <f>IF(K1263="Centre",VLOOKUP(E1263,effectifs_hiver,3,FALSE),IF(Hierarchisation!K1263="Grand Nord",VLOOKUP(Hierarchisation!E1263,effectifs_hiver,4,FALSE),IF(Hierarchisation!K1263="Nord Est",VLOOKUP(Hierarchisation!E1263,effectifs_hiver,5,FALSE),IF(Hierarchisation!K1263="Nord Ouest",VLOOKUP(Hierarchisation!E1263,effectifs_hiver,6,FALSE),IF(Hierarchisation!K1263="Sud Est",VLOOKUP(Hierarchisation!E1263,effectifs_hiver,7,FALSE),IF(Hierarchisation!K1263="Sud Ouest",VLOOKUP(Hierarchisation!E1263,effectifs_hiver,8,FALSE),"Erreur Région"))))))</f>
        <v>#N/A</v>
      </c>
      <c r="V1263" s="17" t="e">
        <f>IF(W1263="Transit","Transit",IF(W1263="hiver",VLOOKUP(E1263,'EFFECTIFS Hiver'!$A:$I,9,FALSE),IF(W1263="été",VLOOKUP(E1263,'EFFECTIFS Eté'!$A:$I,9,FALSE),"Erreur saison")))</f>
        <v>#N/A</v>
      </c>
      <c r="W1263" s="18" t="e">
        <f>VLOOKUP(D1263,Listes!B:C,2,FALSE)</f>
        <v>#N/A</v>
      </c>
    </row>
    <row r="1264" spans="1:23" ht="15.75" customHeight="1">
      <c r="A1264" s="11"/>
      <c r="B1264" s="11"/>
      <c r="C1264" s="11"/>
      <c r="D1264" s="11"/>
      <c r="E1264" s="11"/>
      <c r="F1264" s="11"/>
      <c r="G1264" s="11" t="e">
        <f>VLOOKUP(E1264,TAXONS!B:C,2,FALSE)</f>
        <v>#N/A</v>
      </c>
      <c r="H1264" s="13">
        <f t="shared" si="98"/>
        <v>0</v>
      </c>
      <c r="I1264" s="12" t="e">
        <f t="shared" si="99"/>
        <v>#N/A</v>
      </c>
      <c r="J1264" s="14" t="e">
        <f t="shared" si="100"/>
        <v>#N/A</v>
      </c>
      <c r="K1264" s="15" t="e">
        <f>VLOOKUP(B1264,REGIONS!A:D,4,FALSE)</f>
        <v>#N/A</v>
      </c>
      <c r="L1264" s="19" t="e">
        <f>VLOOKUP(G1264,Sensibilité!$A:$L,12,FALSE)</f>
        <v>#N/A</v>
      </c>
      <c r="M1264" s="19" t="e">
        <f t="shared" si="101"/>
        <v>#N/A</v>
      </c>
      <c r="N1264" s="19" t="e">
        <f t="shared" si="102"/>
        <v>#N/A</v>
      </c>
      <c r="O1264" s="15" t="str">
        <f>IF(D1264=Listes!$B$6,"SWARMING",IF(OR(D1264=Listes!$B$1,D1264=Listes!$B$2,D1264=Listes!$B$5),2,IF(OR(D1264=Listes!$B$3,D1264=Listes!$B$4),1,"erreur colonne D")))</f>
        <v>SWARMING</v>
      </c>
      <c r="P1264" s="15" t="e">
        <f>IF(OR(W1264="Hiver",W1264="Transit"),VLOOKUP(E1264,IC!A:E,4,FALSE),IF(W1264="été",VLOOKUP(E1264,IC!A:E,3,FALSE),"erreur"))</f>
        <v>#N/A</v>
      </c>
      <c r="Q1264" s="15" t="e">
        <f>IF(P1264="NR",0,IF(F1264&lt;5,0,IF(P1264=1,VLOOKUP(F1264,IC!$G$1:$I$8,3,TRUE),
IF(P1264=2,VLOOKUP(F1264,IC!$K$1:$M$8,3,TRUE),
IF(P1264=3,VLOOKUP(F1264,IC!$O$1:$Q$8,3,TRUE),IF(P1264=4,VLOOKUP(F1264,IC!$S$2:$U$9,3,TRUE),
"erreur"))))))</f>
        <v>#N/A</v>
      </c>
      <c r="R1264" s="16" t="e">
        <f>IF(OR(V1264="NA",V1264="Transit",V1264&lt;Listes!$F$1),"non applicable",F1264/V1264)</f>
        <v>#N/A</v>
      </c>
      <c r="S1264" s="16" t="e">
        <f>IF(W1264="Transit","Non applicable",IF(AND(W1264="été",T1264&gt;Listes!F1263),F1264/T1264,IF(AND(W1264="Hiver",Hierarchisation!U1264&gt;Listes!F1263),F1264/U1264,"non applicable")))</f>
        <v>#N/A</v>
      </c>
      <c r="T1264" s="17" t="e">
        <f>IF(K1264="Centre",VLOOKUP(E1264,effectifs_ete,3,FALSE),IF(Hierarchisation!K1264="Grand Nord",VLOOKUP(Hierarchisation!E1264,effectifs_ete,4,FALSE),IF(Hierarchisation!K1264="Nord Est",VLOOKUP(Hierarchisation!E1264,effectifs_ete,5,FALSE),IF(Hierarchisation!K1264="Nord Ouest",VLOOKUP(Hierarchisation!E1264,effectifs_ete,6,FALSE),IF(Hierarchisation!K1264="Sud Est",VLOOKUP(Hierarchisation!E1264,effectifs_ete,7,FALSE),IF(Hierarchisation!K1264="Sud Ouest",VLOOKUP(Hierarchisation!E1264,effectifs_ete,8,FALSE),"Erreur Région"))))))</f>
        <v>#N/A</v>
      </c>
      <c r="U1264" s="17" t="e">
        <f>IF(K1264="Centre",VLOOKUP(E1264,effectifs_hiver,3,FALSE),IF(Hierarchisation!K1264="Grand Nord",VLOOKUP(Hierarchisation!E1264,effectifs_hiver,4,FALSE),IF(Hierarchisation!K1264="Nord Est",VLOOKUP(Hierarchisation!E1264,effectifs_hiver,5,FALSE),IF(Hierarchisation!K1264="Nord Ouest",VLOOKUP(Hierarchisation!E1264,effectifs_hiver,6,FALSE),IF(Hierarchisation!K1264="Sud Est",VLOOKUP(Hierarchisation!E1264,effectifs_hiver,7,FALSE),IF(Hierarchisation!K1264="Sud Ouest",VLOOKUP(Hierarchisation!E1264,effectifs_hiver,8,FALSE),"Erreur Région"))))))</f>
        <v>#N/A</v>
      </c>
      <c r="V1264" s="17" t="e">
        <f>IF(W1264="Transit","Transit",IF(W1264="hiver",VLOOKUP(E1264,'EFFECTIFS Hiver'!$A:$I,9,FALSE),IF(W1264="été",VLOOKUP(E1264,'EFFECTIFS Eté'!$A:$I,9,FALSE),"Erreur saison")))</f>
        <v>#N/A</v>
      </c>
      <c r="W1264" s="18" t="e">
        <f>VLOOKUP(D1264,Listes!B:C,2,FALSE)</f>
        <v>#N/A</v>
      </c>
    </row>
    <row r="1265" spans="1:23" ht="15.75" customHeight="1">
      <c r="A1265" s="11"/>
      <c r="B1265" s="11"/>
      <c r="C1265" s="11"/>
      <c r="D1265" s="11"/>
      <c r="E1265" s="11"/>
      <c r="F1265" s="11"/>
      <c r="G1265" s="11" t="e">
        <f>VLOOKUP(E1265,TAXONS!B:C,2,FALSE)</f>
        <v>#N/A</v>
      </c>
      <c r="H1265" s="13">
        <f t="shared" si="98"/>
        <v>0</v>
      </c>
      <c r="I1265" s="12" t="e">
        <f t="shared" si="99"/>
        <v>#N/A</v>
      </c>
      <c r="J1265" s="14" t="e">
        <f t="shared" si="100"/>
        <v>#N/A</v>
      </c>
      <c r="K1265" s="15" t="e">
        <f>VLOOKUP(B1265,REGIONS!A:D,4,FALSE)</f>
        <v>#N/A</v>
      </c>
      <c r="L1265" s="19" t="e">
        <f>VLOOKUP(G1265,Sensibilité!$A:$L,12,FALSE)</f>
        <v>#N/A</v>
      </c>
      <c r="M1265" s="19" t="e">
        <f t="shared" si="101"/>
        <v>#N/A</v>
      </c>
      <c r="N1265" s="19" t="e">
        <f t="shared" si="102"/>
        <v>#N/A</v>
      </c>
      <c r="O1265" s="15" t="str">
        <f>IF(D1265=Listes!$B$6,"SWARMING",IF(OR(D1265=Listes!$B$1,D1265=Listes!$B$2,D1265=Listes!$B$5),2,IF(OR(D1265=Listes!$B$3,D1265=Listes!$B$4),1,"erreur colonne D")))</f>
        <v>SWARMING</v>
      </c>
      <c r="P1265" s="15" t="e">
        <f>IF(OR(W1265="Hiver",W1265="Transit"),VLOOKUP(E1265,IC!A:E,4,FALSE),IF(W1265="été",VLOOKUP(E1265,IC!A:E,3,FALSE),"erreur"))</f>
        <v>#N/A</v>
      </c>
      <c r="Q1265" s="15" t="e">
        <f>IF(P1265="NR",0,IF(F1265&lt;5,0,IF(P1265=1,VLOOKUP(F1265,IC!$G$1:$I$8,3,TRUE),
IF(P1265=2,VLOOKUP(F1265,IC!$K$1:$M$8,3,TRUE),
IF(P1265=3,VLOOKUP(F1265,IC!$O$1:$Q$8,3,TRUE),IF(P1265=4,VLOOKUP(F1265,IC!$S$2:$U$9,3,TRUE),
"erreur"))))))</f>
        <v>#N/A</v>
      </c>
      <c r="R1265" s="16" t="e">
        <f>IF(OR(V1265="NA",V1265="Transit",V1265&lt;Listes!$F$1),"non applicable",F1265/V1265)</f>
        <v>#N/A</v>
      </c>
      <c r="S1265" s="16" t="e">
        <f>IF(W1265="Transit","Non applicable",IF(AND(W1265="été",T1265&gt;Listes!F1264),F1265/T1265,IF(AND(W1265="Hiver",Hierarchisation!U1265&gt;Listes!F1264),F1265/U1265,"non applicable")))</f>
        <v>#N/A</v>
      </c>
      <c r="T1265" s="17" t="e">
        <f>IF(K1265="Centre",VLOOKUP(E1265,effectifs_ete,3,FALSE),IF(Hierarchisation!K1265="Grand Nord",VLOOKUP(Hierarchisation!E1265,effectifs_ete,4,FALSE),IF(Hierarchisation!K1265="Nord Est",VLOOKUP(Hierarchisation!E1265,effectifs_ete,5,FALSE),IF(Hierarchisation!K1265="Nord Ouest",VLOOKUP(Hierarchisation!E1265,effectifs_ete,6,FALSE),IF(Hierarchisation!K1265="Sud Est",VLOOKUP(Hierarchisation!E1265,effectifs_ete,7,FALSE),IF(Hierarchisation!K1265="Sud Ouest",VLOOKUP(Hierarchisation!E1265,effectifs_ete,8,FALSE),"Erreur Région"))))))</f>
        <v>#N/A</v>
      </c>
      <c r="U1265" s="17" t="e">
        <f>IF(K1265="Centre",VLOOKUP(E1265,effectifs_hiver,3,FALSE),IF(Hierarchisation!K1265="Grand Nord",VLOOKUP(Hierarchisation!E1265,effectifs_hiver,4,FALSE),IF(Hierarchisation!K1265="Nord Est",VLOOKUP(Hierarchisation!E1265,effectifs_hiver,5,FALSE),IF(Hierarchisation!K1265="Nord Ouest",VLOOKUP(Hierarchisation!E1265,effectifs_hiver,6,FALSE),IF(Hierarchisation!K1265="Sud Est",VLOOKUP(Hierarchisation!E1265,effectifs_hiver,7,FALSE),IF(Hierarchisation!K1265="Sud Ouest",VLOOKUP(Hierarchisation!E1265,effectifs_hiver,8,FALSE),"Erreur Région"))))))</f>
        <v>#N/A</v>
      </c>
      <c r="V1265" s="17" t="e">
        <f>IF(W1265="Transit","Transit",IF(W1265="hiver",VLOOKUP(E1265,'EFFECTIFS Hiver'!$A:$I,9,FALSE),IF(W1265="été",VLOOKUP(E1265,'EFFECTIFS Eté'!$A:$I,9,FALSE),"Erreur saison")))</f>
        <v>#N/A</v>
      </c>
      <c r="W1265" s="18" t="e">
        <f>VLOOKUP(D1265,Listes!B:C,2,FALSE)</f>
        <v>#N/A</v>
      </c>
    </row>
    <row r="1266" spans="1:23" ht="15.75" customHeight="1">
      <c r="A1266" s="11"/>
      <c r="B1266" s="11"/>
      <c r="C1266" s="11"/>
      <c r="D1266" s="11"/>
      <c r="E1266" s="11"/>
      <c r="F1266" s="11"/>
      <c r="G1266" s="11" t="e">
        <f>VLOOKUP(E1266,TAXONS!B:C,2,FALSE)</f>
        <v>#N/A</v>
      </c>
      <c r="H1266" s="13">
        <f t="shared" si="98"/>
        <v>0</v>
      </c>
      <c r="I1266" s="12" t="e">
        <f t="shared" si="99"/>
        <v>#N/A</v>
      </c>
      <c r="J1266" s="14" t="e">
        <f t="shared" si="100"/>
        <v>#N/A</v>
      </c>
      <c r="K1266" s="15" t="e">
        <f>VLOOKUP(B1266,REGIONS!A:D,4,FALSE)</f>
        <v>#N/A</v>
      </c>
      <c r="L1266" s="19" t="e">
        <f>VLOOKUP(G1266,Sensibilité!$A:$L,12,FALSE)</f>
        <v>#N/A</v>
      </c>
      <c r="M1266" s="19" t="e">
        <f t="shared" si="101"/>
        <v>#N/A</v>
      </c>
      <c r="N1266" s="19" t="e">
        <f t="shared" si="102"/>
        <v>#N/A</v>
      </c>
      <c r="O1266" s="15" t="str">
        <f>IF(D1266=Listes!$B$6,"SWARMING",IF(OR(D1266=Listes!$B$1,D1266=Listes!$B$2,D1266=Listes!$B$5),2,IF(OR(D1266=Listes!$B$3,D1266=Listes!$B$4),1,"erreur colonne D")))</f>
        <v>SWARMING</v>
      </c>
      <c r="P1266" s="15" t="e">
        <f>IF(OR(W1266="Hiver",W1266="Transit"),VLOOKUP(E1266,IC!A:E,4,FALSE),IF(W1266="été",VLOOKUP(E1266,IC!A:E,3,FALSE),"erreur"))</f>
        <v>#N/A</v>
      </c>
      <c r="Q1266" s="15" t="e">
        <f>IF(P1266="NR",0,IF(F1266&lt;5,0,IF(P1266=1,VLOOKUP(F1266,IC!$G$1:$I$8,3,TRUE),
IF(P1266=2,VLOOKUP(F1266,IC!$K$1:$M$8,3,TRUE),
IF(P1266=3,VLOOKUP(F1266,IC!$O$1:$Q$8,3,TRUE),IF(P1266=4,VLOOKUP(F1266,IC!$S$2:$U$9,3,TRUE),
"erreur"))))))</f>
        <v>#N/A</v>
      </c>
      <c r="R1266" s="16" t="e">
        <f>IF(OR(V1266="NA",V1266="Transit",V1266&lt;Listes!$F$1),"non applicable",F1266/V1266)</f>
        <v>#N/A</v>
      </c>
      <c r="S1266" s="16" t="e">
        <f>IF(W1266="Transit","Non applicable",IF(AND(W1266="été",T1266&gt;Listes!F1265),F1266/T1266,IF(AND(W1266="Hiver",Hierarchisation!U1266&gt;Listes!F1265),F1266/U1266,"non applicable")))</f>
        <v>#N/A</v>
      </c>
      <c r="T1266" s="17" t="e">
        <f>IF(K1266="Centre",VLOOKUP(E1266,effectifs_ete,3,FALSE),IF(Hierarchisation!K1266="Grand Nord",VLOOKUP(Hierarchisation!E1266,effectifs_ete,4,FALSE),IF(Hierarchisation!K1266="Nord Est",VLOOKUP(Hierarchisation!E1266,effectifs_ete,5,FALSE),IF(Hierarchisation!K1266="Nord Ouest",VLOOKUP(Hierarchisation!E1266,effectifs_ete,6,FALSE),IF(Hierarchisation!K1266="Sud Est",VLOOKUP(Hierarchisation!E1266,effectifs_ete,7,FALSE),IF(Hierarchisation!K1266="Sud Ouest",VLOOKUP(Hierarchisation!E1266,effectifs_ete,8,FALSE),"Erreur Région"))))))</f>
        <v>#N/A</v>
      </c>
      <c r="U1266" s="17" t="e">
        <f>IF(K1266="Centre",VLOOKUP(E1266,effectifs_hiver,3,FALSE),IF(Hierarchisation!K1266="Grand Nord",VLOOKUP(Hierarchisation!E1266,effectifs_hiver,4,FALSE),IF(Hierarchisation!K1266="Nord Est",VLOOKUP(Hierarchisation!E1266,effectifs_hiver,5,FALSE),IF(Hierarchisation!K1266="Nord Ouest",VLOOKUP(Hierarchisation!E1266,effectifs_hiver,6,FALSE),IF(Hierarchisation!K1266="Sud Est",VLOOKUP(Hierarchisation!E1266,effectifs_hiver,7,FALSE),IF(Hierarchisation!K1266="Sud Ouest",VLOOKUP(Hierarchisation!E1266,effectifs_hiver,8,FALSE),"Erreur Région"))))))</f>
        <v>#N/A</v>
      </c>
      <c r="V1266" s="17" t="e">
        <f>IF(W1266="Transit","Transit",IF(W1266="hiver",VLOOKUP(E1266,'EFFECTIFS Hiver'!$A:$I,9,FALSE),IF(W1266="été",VLOOKUP(E1266,'EFFECTIFS Eté'!$A:$I,9,FALSE),"Erreur saison")))</f>
        <v>#N/A</v>
      </c>
      <c r="W1266" s="18" t="e">
        <f>VLOOKUP(D1266,Listes!B:C,2,FALSE)</f>
        <v>#N/A</v>
      </c>
    </row>
    <row r="1267" spans="1:23" ht="15.75" customHeight="1">
      <c r="A1267" s="11"/>
      <c r="B1267" s="11"/>
      <c r="C1267" s="11"/>
      <c r="D1267" s="11"/>
      <c r="E1267" s="11"/>
      <c r="F1267" s="11"/>
      <c r="G1267" s="11" t="e">
        <f>VLOOKUP(E1267,TAXONS!B:C,2,FALSE)</f>
        <v>#N/A</v>
      </c>
      <c r="H1267" s="13">
        <f t="shared" si="98"/>
        <v>0</v>
      </c>
      <c r="I1267" s="12" t="e">
        <f t="shared" si="99"/>
        <v>#N/A</v>
      </c>
      <c r="J1267" s="14" t="e">
        <f t="shared" si="100"/>
        <v>#N/A</v>
      </c>
      <c r="K1267" s="15" t="e">
        <f>VLOOKUP(B1267,REGIONS!A:D,4,FALSE)</f>
        <v>#N/A</v>
      </c>
      <c r="L1267" s="19" t="e">
        <f>VLOOKUP(G1267,Sensibilité!$A:$L,12,FALSE)</f>
        <v>#N/A</v>
      </c>
      <c r="M1267" s="19" t="e">
        <f t="shared" si="101"/>
        <v>#N/A</v>
      </c>
      <c r="N1267" s="19" t="e">
        <f t="shared" si="102"/>
        <v>#N/A</v>
      </c>
      <c r="O1267" s="15" t="str">
        <f>IF(D1267=Listes!$B$6,"SWARMING",IF(OR(D1267=Listes!$B$1,D1267=Listes!$B$2,D1267=Listes!$B$5),2,IF(OR(D1267=Listes!$B$3,D1267=Listes!$B$4),1,"erreur colonne D")))</f>
        <v>SWARMING</v>
      </c>
      <c r="P1267" s="15" t="e">
        <f>IF(OR(W1267="Hiver",W1267="Transit"),VLOOKUP(E1267,IC!A:E,4,FALSE),IF(W1267="été",VLOOKUP(E1267,IC!A:E,3,FALSE),"erreur"))</f>
        <v>#N/A</v>
      </c>
      <c r="Q1267" s="15" t="e">
        <f>IF(P1267="NR",0,IF(F1267&lt;5,0,IF(P1267=1,VLOOKUP(F1267,IC!$G$1:$I$8,3,TRUE),
IF(P1267=2,VLOOKUP(F1267,IC!$K$1:$M$8,3,TRUE),
IF(P1267=3,VLOOKUP(F1267,IC!$O$1:$Q$8,3,TRUE),IF(P1267=4,VLOOKUP(F1267,IC!$S$2:$U$9,3,TRUE),
"erreur"))))))</f>
        <v>#N/A</v>
      </c>
      <c r="R1267" s="16" t="e">
        <f>IF(OR(V1267="NA",V1267="Transit",V1267&lt;Listes!$F$1),"non applicable",F1267/V1267)</f>
        <v>#N/A</v>
      </c>
      <c r="S1267" s="16" t="e">
        <f>IF(W1267="Transit","Non applicable",IF(AND(W1267="été",T1267&gt;Listes!F1266),F1267/T1267,IF(AND(W1267="Hiver",Hierarchisation!U1267&gt;Listes!F1266),F1267/U1267,"non applicable")))</f>
        <v>#N/A</v>
      </c>
      <c r="T1267" s="17" t="e">
        <f>IF(K1267="Centre",VLOOKUP(E1267,effectifs_ete,3,FALSE),IF(Hierarchisation!K1267="Grand Nord",VLOOKUP(Hierarchisation!E1267,effectifs_ete,4,FALSE),IF(Hierarchisation!K1267="Nord Est",VLOOKUP(Hierarchisation!E1267,effectifs_ete,5,FALSE),IF(Hierarchisation!K1267="Nord Ouest",VLOOKUP(Hierarchisation!E1267,effectifs_ete,6,FALSE),IF(Hierarchisation!K1267="Sud Est",VLOOKUP(Hierarchisation!E1267,effectifs_ete,7,FALSE),IF(Hierarchisation!K1267="Sud Ouest",VLOOKUP(Hierarchisation!E1267,effectifs_ete,8,FALSE),"Erreur Région"))))))</f>
        <v>#N/A</v>
      </c>
      <c r="U1267" s="17" t="e">
        <f>IF(K1267="Centre",VLOOKUP(E1267,effectifs_hiver,3,FALSE),IF(Hierarchisation!K1267="Grand Nord",VLOOKUP(Hierarchisation!E1267,effectifs_hiver,4,FALSE),IF(Hierarchisation!K1267="Nord Est",VLOOKUP(Hierarchisation!E1267,effectifs_hiver,5,FALSE),IF(Hierarchisation!K1267="Nord Ouest",VLOOKUP(Hierarchisation!E1267,effectifs_hiver,6,FALSE),IF(Hierarchisation!K1267="Sud Est",VLOOKUP(Hierarchisation!E1267,effectifs_hiver,7,FALSE),IF(Hierarchisation!K1267="Sud Ouest",VLOOKUP(Hierarchisation!E1267,effectifs_hiver,8,FALSE),"Erreur Région"))))))</f>
        <v>#N/A</v>
      </c>
      <c r="V1267" s="17" t="e">
        <f>IF(W1267="Transit","Transit",IF(W1267="hiver",VLOOKUP(E1267,'EFFECTIFS Hiver'!$A:$I,9,FALSE),IF(W1267="été",VLOOKUP(E1267,'EFFECTIFS Eté'!$A:$I,9,FALSE),"Erreur saison")))</f>
        <v>#N/A</v>
      </c>
      <c r="W1267" s="18" t="e">
        <f>VLOOKUP(D1267,Listes!B:C,2,FALSE)</f>
        <v>#N/A</v>
      </c>
    </row>
    <row r="1268" spans="1:23" ht="15.75" customHeight="1">
      <c r="A1268" s="11"/>
      <c r="B1268" s="11"/>
      <c r="C1268" s="11"/>
      <c r="D1268" s="11"/>
      <c r="E1268" s="11"/>
      <c r="F1268" s="11"/>
      <c r="G1268" s="11" t="e">
        <f>VLOOKUP(E1268,TAXONS!B:C,2,FALSE)</f>
        <v>#N/A</v>
      </c>
      <c r="H1268" s="13">
        <f t="shared" si="98"/>
        <v>0</v>
      </c>
      <c r="I1268" s="12" t="e">
        <f t="shared" si="99"/>
        <v>#N/A</v>
      </c>
      <c r="J1268" s="14" t="e">
        <f t="shared" si="100"/>
        <v>#N/A</v>
      </c>
      <c r="K1268" s="15" t="e">
        <f>VLOOKUP(B1268,REGIONS!A:D,4,FALSE)</f>
        <v>#N/A</v>
      </c>
      <c r="L1268" s="19" t="e">
        <f>VLOOKUP(G1268,Sensibilité!$A:$L,12,FALSE)</f>
        <v>#N/A</v>
      </c>
      <c r="M1268" s="19" t="e">
        <f t="shared" si="101"/>
        <v>#N/A</v>
      </c>
      <c r="N1268" s="19" t="e">
        <f t="shared" si="102"/>
        <v>#N/A</v>
      </c>
      <c r="O1268" s="15" t="str">
        <f>IF(D1268=Listes!$B$6,"SWARMING",IF(OR(D1268=Listes!$B$1,D1268=Listes!$B$2,D1268=Listes!$B$5),2,IF(OR(D1268=Listes!$B$3,D1268=Listes!$B$4),1,"erreur colonne D")))</f>
        <v>SWARMING</v>
      </c>
      <c r="P1268" s="15" t="e">
        <f>IF(OR(W1268="Hiver",W1268="Transit"),VLOOKUP(E1268,IC!A:E,4,FALSE),IF(W1268="été",VLOOKUP(E1268,IC!A:E,3,FALSE),"erreur"))</f>
        <v>#N/A</v>
      </c>
      <c r="Q1268" s="15" t="e">
        <f>IF(P1268="NR",0,IF(F1268&lt;5,0,IF(P1268=1,VLOOKUP(F1268,IC!$G$1:$I$8,3,TRUE),
IF(P1268=2,VLOOKUP(F1268,IC!$K$1:$M$8,3,TRUE),
IF(P1268=3,VLOOKUP(F1268,IC!$O$1:$Q$8,3,TRUE),IF(P1268=4,VLOOKUP(F1268,IC!$S$2:$U$9,3,TRUE),
"erreur"))))))</f>
        <v>#N/A</v>
      </c>
      <c r="R1268" s="16" t="e">
        <f>IF(OR(V1268="NA",V1268="Transit",V1268&lt;Listes!$F$1),"non applicable",F1268/V1268)</f>
        <v>#N/A</v>
      </c>
      <c r="S1268" s="16" t="e">
        <f>IF(W1268="Transit","Non applicable",IF(AND(W1268="été",T1268&gt;Listes!F1267),F1268/T1268,IF(AND(W1268="Hiver",Hierarchisation!U1268&gt;Listes!F1267),F1268/U1268,"non applicable")))</f>
        <v>#N/A</v>
      </c>
      <c r="T1268" s="17" t="e">
        <f>IF(K1268="Centre",VLOOKUP(E1268,effectifs_ete,3,FALSE),IF(Hierarchisation!K1268="Grand Nord",VLOOKUP(Hierarchisation!E1268,effectifs_ete,4,FALSE),IF(Hierarchisation!K1268="Nord Est",VLOOKUP(Hierarchisation!E1268,effectifs_ete,5,FALSE),IF(Hierarchisation!K1268="Nord Ouest",VLOOKUP(Hierarchisation!E1268,effectifs_ete,6,FALSE),IF(Hierarchisation!K1268="Sud Est",VLOOKUP(Hierarchisation!E1268,effectifs_ete,7,FALSE),IF(Hierarchisation!K1268="Sud Ouest",VLOOKUP(Hierarchisation!E1268,effectifs_ete,8,FALSE),"Erreur Région"))))))</f>
        <v>#N/A</v>
      </c>
      <c r="U1268" s="17" t="e">
        <f>IF(K1268="Centre",VLOOKUP(E1268,effectifs_hiver,3,FALSE),IF(Hierarchisation!K1268="Grand Nord",VLOOKUP(Hierarchisation!E1268,effectifs_hiver,4,FALSE),IF(Hierarchisation!K1268="Nord Est",VLOOKUP(Hierarchisation!E1268,effectifs_hiver,5,FALSE),IF(Hierarchisation!K1268="Nord Ouest",VLOOKUP(Hierarchisation!E1268,effectifs_hiver,6,FALSE),IF(Hierarchisation!K1268="Sud Est",VLOOKUP(Hierarchisation!E1268,effectifs_hiver,7,FALSE),IF(Hierarchisation!K1268="Sud Ouest",VLOOKUP(Hierarchisation!E1268,effectifs_hiver,8,FALSE),"Erreur Région"))))))</f>
        <v>#N/A</v>
      </c>
      <c r="V1268" s="17" t="e">
        <f>IF(W1268="Transit","Transit",IF(W1268="hiver",VLOOKUP(E1268,'EFFECTIFS Hiver'!$A:$I,9,FALSE),IF(W1268="été",VLOOKUP(E1268,'EFFECTIFS Eté'!$A:$I,9,FALSE),"Erreur saison")))</f>
        <v>#N/A</v>
      </c>
      <c r="W1268" s="18" t="e">
        <f>VLOOKUP(D1268,Listes!B:C,2,FALSE)</f>
        <v>#N/A</v>
      </c>
    </row>
    <row r="1269" spans="1:23" ht="15.75" customHeight="1">
      <c r="A1269" s="11"/>
      <c r="B1269" s="11"/>
      <c r="C1269" s="11"/>
      <c r="D1269" s="11"/>
      <c r="E1269" s="11"/>
      <c r="F1269" s="11"/>
      <c r="G1269" s="11" t="e">
        <f>VLOOKUP(E1269,TAXONS!B:C,2,FALSE)</f>
        <v>#N/A</v>
      </c>
      <c r="H1269" s="13">
        <f t="shared" si="98"/>
        <v>0</v>
      </c>
      <c r="I1269" s="12" t="e">
        <f t="shared" si="99"/>
        <v>#N/A</v>
      </c>
      <c r="J1269" s="14" t="e">
        <f t="shared" si="100"/>
        <v>#N/A</v>
      </c>
      <c r="K1269" s="15" t="e">
        <f>VLOOKUP(B1269,REGIONS!A:D,4,FALSE)</f>
        <v>#N/A</v>
      </c>
      <c r="L1269" s="19" t="e">
        <f>VLOOKUP(G1269,Sensibilité!$A:$L,12,FALSE)</f>
        <v>#N/A</v>
      </c>
      <c r="M1269" s="19" t="e">
        <f t="shared" si="101"/>
        <v>#N/A</v>
      </c>
      <c r="N1269" s="19" t="e">
        <f t="shared" si="102"/>
        <v>#N/A</v>
      </c>
      <c r="O1269" s="15" t="str">
        <f>IF(D1269=Listes!$B$6,"SWARMING",IF(OR(D1269=Listes!$B$1,D1269=Listes!$B$2,D1269=Listes!$B$5),2,IF(OR(D1269=Listes!$B$3,D1269=Listes!$B$4),1,"erreur colonne D")))</f>
        <v>SWARMING</v>
      </c>
      <c r="P1269" s="15" t="e">
        <f>IF(OR(W1269="Hiver",W1269="Transit"),VLOOKUP(E1269,IC!A:E,4,FALSE),IF(W1269="été",VLOOKUP(E1269,IC!A:E,3,FALSE),"erreur"))</f>
        <v>#N/A</v>
      </c>
      <c r="Q1269" s="15" t="e">
        <f>IF(P1269="NR",0,IF(F1269&lt;5,0,IF(P1269=1,VLOOKUP(F1269,IC!$G$1:$I$8,3,TRUE),
IF(P1269=2,VLOOKUP(F1269,IC!$K$1:$M$8,3,TRUE),
IF(P1269=3,VLOOKUP(F1269,IC!$O$1:$Q$8,3,TRUE),IF(P1269=4,VLOOKUP(F1269,IC!$S$2:$U$9,3,TRUE),
"erreur"))))))</f>
        <v>#N/A</v>
      </c>
      <c r="R1269" s="16" t="e">
        <f>IF(OR(V1269="NA",V1269="Transit",V1269&lt;Listes!$F$1),"non applicable",F1269/V1269)</f>
        <v>#N/A</v>
      </c>
      <c r="S1269" s="16" t="e">
        <f>IF(W1269="Transit","Non applicable",IF(AND(W1269="été",T1269&gt;Listes!F1268),F1269/T1269,IF(AND(W1269="Hiver",Hierarchisation!U1269&gt;Listes!F1268),F1269/U1269,"non applicable")))</f>
        <v>#N/A</v>
      </c>
      <c r="T1269" s="17" t="e">
        <f>IF(K1269="Centre",VLOOKUP(E1269,effectifs_ete,3,FALSE),IF(Hierarchisation!K1269="Grand Nord",VLOOKUP(Hierarchisation!E1269,effectifs_ete,4,FALSE),IF(Hierarchisation!K1269="Nord Est",VLOOKUP(Hierarchisation!E1269,effectifs_ete,5,FALSE),IF(Hierarchisation!K1269="Nord Ouest",VLOOKUP(Hierarchisation!E1269,effectifs_ete,6,FALSE),IF(Hierarchisation!K1269="Sud Est",VLOOKUP(Hierarchisation!E1269,effectifs_ete,7,FALSE),IF(Hierarchisation!K1269="Sud Ouest",VLOOKUP(Hierarchisation!E1269,effectifs_ete,8,FALSE),"Erreur Région"))))))</f>
        <v>#N/A</v>
      </c>
      <c r="U1269" s="17" t="e">
        <f>IF(K1269="Centre",VLOOKUP(E1269,effectifs_hiver,3,FALSE),IF(Hierarchisation!K1269="Grand Nord",VLOOKUP(Hierarchisation!E1269,effectifs_hiver,4,FALSE),IF(Hierarchisation!K1269="Nord Est",VLOOKUP(Hierarchisation!E1269,effectifs_hiver,5,FALSE),IF(Hierarchisation!K1269="Nord Ouest",VLOOKUP(Hierarchisation!E1269,effectifs_hiver,6,FALSE),IF(Hierarchisation!K1269="Sud Est",VLOOKUP(Hierarchisation!E1269,effectifs_hiver,7,FALSE),IF(Hierarchisation!K1269="Sud Ouest",VLOOKUP(Hierarchisation!E1269,effectifs_hiver,8,FALSE),"Erreur Région"))))))</f>
        <v>#N/A</v>
      </c>
      <c r="V1269" s="17" t="e">
        <f>IF(W1269="Transit","Transit",IF(W1269="hiver",VLOOKUP(E1269,'EFFECTIFS Hiver'!$A:$I,9,FALSE),IF(W1269="été",VLOOKUP(E1269,'EFFECTIFS Eté'!$A:$I,9,FALSE),"Erreur saison")))</f>
        <v>#N/A</v>
      </c>
      <c r="W1269" s="18" t="e">
        <f>VLOOKUP(D1269,Listes!B:C,2,FALSE)</f>
        <v>#N/A</v>
      </c>
    </row>
    <row r="1270" spans="1:23" ht="15.75" customHeight="1">
      <c r="A1270" s="11"/>
      <c r="B1270" s="11"/>
      <c r="C1270" s="11"/>
      <c r="D1270" s="11"/>
      <c r="E1270" s="11"/>
      <c r="F1270" s="11"/>
      <c r="G1270" s="11" t="e">
        <f>VLOOKUP(E1270,TAXONS!B:C,2,FALSE)</f>
        <v>#N/A</v>
      </c>
      <c r="H1270" s="13">
        <f t="shared" si="98"/>
        <v>0</v>
      </c>
      <c r="I1270" s="12" t="e">
        <f t="shared" si="99"/>
        <v>#N/A</v>
      </c>
      <c r="J1270" s="14" t="e">
        <f t="shared" si="100"/>
        <v>#N/A</v>
      </c>
      <c r="K1270" s="15" t="e">
        <f>VLOOKUP(B1270,REGIONS!A:D,4,FALSE)</f>
        <v>#N/A</v>
      </c>
      <c r="L1270" s="19" t="e">
        <f>VLOOKUP(G1270,Sensibilité!$A:$L,12,FALSE)</f>
        <v>#N/A</v>
      </c>
      <c r="M1270" s="19" t="e">
        <f t="shared" si="101"/>
        <v>#N/A</v>
      </c>
      <c r="N1270" s="19" t="e">
        <f t="shared" si="102"/>
        <v>#N/A</v>
      </c>
      <c r="O1270" s="15" t="str">
        <f>IF(D1270=Listes!$B$6,"SWARMING",IF(OR(D1270=Listes!$B$1,D1270=Listes!$B$2,D1270=Listes!$B$5),2,IF(OR(D1270=Listes!$B$3,D1270=Listes!$B$4),1,"erreur colonne D")))</f>
        <v>SWARMING</v>
      </c>
      <c r="P1270" s="15" t="e">
        <f>IF(OR(W1270="Hiver",W1270="Transit"),VLOOKUP(E1270,IC!A:E,4,FALSE),IF(W1270="été",VLOOKUP(E1270,IC!A:E,3,FALSE),"erreur"))</f>
        <v>#N/A</v>
      </c>
      <c r="Q1270" s="15" t="e">
        <f>IF(P1270="NR",0,IF(F1270&lt;5,0,IF(P1270=1,VLOOKUP(F1270,IC!$G$1:$I$8,3,TRUE),
IF(P1270=2,VLOOKUP(F1270,IC!$K$1:$M$8,3,TRUE),
IF(P1270=3,VLOOKUP(F1270,IC!$O$1:$Q$8,3,TRUE),IF(P1270=4,VLOOKUP(F1270,IC!$S$2:$U$9,3,TRUE),
"erreur"))))))</f>
        <v>#N/A</v>
      </c>
      <c r="R1270" s="16" t="e">
        <f>IF(OR(V1270="NA",V1270="Transit",V1270&lt;Listes!$F$1),"non applicable",F1270/V1270)</f>
        <v>#N/A</v>
      </c>
      <c r="S1270" s="16" t="e">
        <f>IF(W1270="Transit","Non applicable",IF(AND(W1270="été",T1270&gt;Listes!F1269),F1270/T1270,IF(AND(W1270="Hiver",Hierarchisation!U1270&gt;Listes!F1269),F1270/U1270,"non applicable")))</f>
        <v>#N/A</v>
      </c>
      <c r="T1270" s="17" t="e">
        <f>IF(K1270="Centre",VLOOKUP(E1270,effectifs_ete,3,FALSE),IF(Hierarchisation!K1270="Grand Nord",VLOOKUP(Hierarchisation!E1270,effectifs_ete,4,FALSE),IF(Hierarchisation!K1270="Nord Est",VLOOKUP(Hierarchisation!E1270,effectifs_ete,5,FALSE),IF(Hierarchisation!K1270="Nord Ouest",VLOOKUP(Hierarchisation!E1270,effectifs_ete,6,FALSE),IF(Hierarchisation!K1270="Sud Est",VLOOKUP(Hierarchisation!E1270,effectifs_ete,7,FALSE),IF(Hierarchisation!K1270="Sud Ouest",VLOOKUP(Hierarchisation!E1270,effectifs_ete,8,FALSE),"Erreur Région"))))))</f>
        <v>#N/A</v>
      </c>
      <c r="U1270" s="17" t="e">
        <f>IF(K1270="Centre",VLOOKUP(E1270,effectifs_hiver,3,FALSE),IF(Hierarchisation!K1270="Grand Nord",VLOOKUP(Hierarchisation!E1270,effectifs_hiver,4,FALSE),IF(Hierarchisation!K1270="Nord Est",VLOOKUP(Hierarchisation!E1270,effectifs_hiver,5,FALSE),IF(Hierarchisation!K1270="Nord Ouest",VLOOKUP(Hierarchisation!E1270,effectifs_hiver,6,FALSE),IF(Hierarchisation!K1270="Sud Est",VLOOKUP(Hierarchisation!E1270,effectifs_hiver,7,FALSE),IF(Hierarchisation!K1270="Sud Ouest",VLOOKUP(Hierarchisation!E1270,effectifs_hiver,8,FALSE),"Erreur Région"))))))</f>
        <v>#N/A</v>
      </c>
      <c r="V1270" s="17" t="e">
        <f>IF(W1270="Transit","Transit",IF(W1270="hiver",VLOOKUP(E1270,'EFFECTIFS Hiver'!$A:$I,9,FALSE),IF(W1270="été",VLOOKUP(E1270,'EFFECTIFS Eté'!$A:$I,9,FALSE),"Erreur saison")))</f>
        <v>#N/A</v>
      </c>
      <c r="W1270" s="18" t="e">
        <f>VLOOKUP(D1270,Listes!B:C,2,FALSE)</f>
        <v>#N/A</v>
      </c>
    </row>
    <row r="1271" spans="1:23" ht="15.75" customHeight="1">
      <c r="A1271" s="11"/>
      <c r="B1271" s="11"/>
      <c r="C1271" s="11"/>
      <c r="D1271" s="11"/>
      <c r="E1271" s="11"/>
      <c r="F1271" s="11"/>
      <c r="G1271" s="11" t="e">
        <f>VLOOKUP(E1271,TAXONS!B:C,2,FALSE)</f>
        <v>#N/A</v>
      </c>
      <c r="H1271" s="13">
        <f t="shared" si="98"/>
        <v>0</v>
      </c>
      <c r="I1271" s="12" t="e">
        <f t="shared" si="99"/>
        <v>#N/A</v>
      </c>
      <c r="J1271" s="14" t="e">
        <f t="shared" si="100"/>
        <v>#N/A</v>
      </c>
      <c r="K1271" s="15" t="e">
        <f>VLOOKUP(B1271,REGIONS!A:D,4,FALSE)</f>
        <v>#N/A</v>
      </c>
      <c r="L1271" s="19" t="e">
        <f>VLOOKUP(G1271,Sensibilité!$A:$L,12,FALSE)</f>
        <v>#N/A</v>
      </c>
      <c r="M1271" s="19" t="e">
        <f t="shared" si="101"/>
        <v>#N/A</v>
      </c>
      <c r="N1271" s="19" t="e">
        <f t="shared" si="102"/>
        <v>#N/A</v>
      </c>
      <c r="O1271" s="15" t="str">
        <f>IF(D1271=Listes!$B$6,"SWARMING",IF(OR(D1271=Listes!$B$1,D1271=Listes!$B$2,D1271=Listes!$B$5),2,IF(OR(D1271=Listes!$B$3,D1271=Listes!$B$4),1,"erreur colonne D")))</f>
        <v>SWARMING</v>
      </c>
      <c r="P1271" s="15" t="e">
        <f>IF(OR(W1271="Hiver",W1271="Transit"),VLOOKUP(E1271,IC!A:E,4,FALSE),IF(W1271="été",VLOOKUP(E1271,IC!A:E,3,FALSE),"erreur"))</f>
        <v>#N/A</v>
      </c>
      <c r="Q1271" s="15" t="e">
        <f>IF(P1271="NR",0,IF(F1271&lt;5,0,IF(P1271=1,VLOOKUP(F1271,IC!$G$1:$I$8,3,TRUE),
IF(P1271=2,VLOOKUP(F1271,IC!$K$1:$M$8,3,TRUE),
IF(P1271=3,VLOOKUP(F1271,IC!$O$1:$Q$8,3,TRUE),IF(P1271=4,VLOOKUP(F1271,IC!$S$2:$U$9,3,TRUE),
"erreur"))))))</f>
        <v>#N/A</v>
      </c>
      <c r="R1271" s="16" t="e">
        <f>IF(OR(V1271="NA",V1271="Transit",V1271&lt;Listes!$F$1),"non applicable",F1271/V1271)</f>
        <v>#N/A</v>
      </c>
      <c r="S1271" s="16" t="e">
        <f>IF(W1271="Transit","Non applicable",IF(AND(W1271="été",T1271&gt;Listes!F1270),F1271/T1271,IF(AND(W1271="Hiver",Hierarchisation!U1271&gt;Listes!F1270),F1271/U1271,"non applicable")))</f>
        <v>#N/A</v>
      </c>
      <c r="T1271" s="17" t="e">
        <f>IF(K1271="Centre",VLOOKUP(E1271,effectifs_ete,3,FALSE),IF(Hierarchisation!K1271="Grand Nord",VLOOKUP(Hierarchisation!E1271,effectifs_ete,4,FALSE),IF(Hierarchisation!K1271="Nord Est",VLOOKUP(Hierarchisation!E1271,effectifs_ete,5,FALSE),IF(Hierarchisation!K1271="Nord Ouest",VLOOKUP(Hierarchisation!E1271,effectifs_ete,6,FALSE),IF(Hierarchisation!K1271="Sud Est",VLOOKUP(Hierarchisation!E1271,effectifs_ete,7,FALSE),IF(Hierarchisation!K1271="Sud Ouest",VLOOKUP(Hierarchisation!E1271,effectifs_ete,8,FALSE),"Erreur Région"))))))</f>
        <v>#N/A</v>
      </c>
      <c r="U1271" s="17" t="e">
        <f>IF(K1271="Centre",VLOOKUP(E1271,effectifs_hiver,3,FALSE),IF(Hierarchisation!K1271="Grand Nord",VLOOKUP(Hierarchisation!E1271,effectifs_hiver,4,FALSE),IF(Hierarchisation!K1271="Nord Est",VLOOKUP(Hierarchisation!E1271,effectifs_hiver,5,FALSE),IF(Hierarchisation!K1271="Nord Ouest",VLOOKUP(Hierarchisation!E1271,effectifs_hiver,6,FALSE),IF(Hierarchisation!K1271="Sud Est",VLOOKUP(Hierarchisation!E1271,effectifs_hiver,7,FALSE),IF(Hierarchisation!K1271="Sud Ouest",VLOOKUP(Hierarchisation!E1271,effectifs_hiver,8,FALSE),"Erreur Région"))))))</f>
        <v>#N/A</v>
      </c>
      <c r="V1271" s="17" t="e">
        <f>IF(W1271="Transit","Transit",IF(W1271="hiver",VLOOKUP(E1271,'EFFECTIFS Hiver'!$A:$I,9,FALSE),IF(W1271="été",VLOOKUP(E1271,'EFFECTIFS Eté'!$A:$I,9,FALSE),"Erreur saison")))</f>
        <v>#N/A</v>
      </c>
      <c r="W1271" s="18" t="e">
        <f>VLOOKUP(D1271,Listes!B:C,2,FALSE)</f>
        <v>#N/A</v>
      </c>
    </row>
    <row r="1272" spans="1:23" ht="15.75" customHeight="1">
      <c r="A1272" s="11"/>
      <c r="B1272" s="11"/>
      <c r="C1272" s="11"/>
      <c r="D1272" s="11"/>
      <c r="E1272" s="11"/>
      <c r="F1272" s="11"/>
      <c r="G1272" s="11" t="e">
        <f>VLOOKUP(E1272,TAXONS!B:C,2,FALSE)</f>
        <v>#N/A</v>
      </c>
      <c r="H1272" s="13">
        <f t="shared" si="98"/>
        <v>0</v>
      </c>
      <c r="I1272" s="12" t="e">
        <f t="shared" si="99"/>
        <v>#N/A</v>
      </c>
      <c r="J1272" s="14" t="e">
        <f t="shared" si="100"/>
        <v>#N/A</v>
      </c>
      <c r="K1272" s="15" t="e">
        <f>VLOOKUP(B1272,REGIONS!A:D,4,FALSE)</f>
        <v>#N/A</v>
      </c>
      <c r="L1272" s="19" t="e">
        <f>VLOOKUP(G1272,Sensibilité!$A:$L,12,FALSE)</f>
        <v>#N/A</v>
      </c>
      <c r="M1272" s="19" t="e">
        <f t="shared" si="101"/>
        <v>#N/A</v>
      </c>
      <c r="N1272" s="19" t="e">
        <f t="shared" si="102"/>
        <v>#N/A</v>
      </c>
      <c r="O1272" s="15" t="str">
        <f>IF(D1272=Listes!$B$6,"SWARMING",IF(OR(D1272=Listes!$B$1,D1272=Listes!$B$2,D1272=Listes!$B$5),2,IF(OR(D1272=Listes!$B$3,D1272=Listes!$B$4),1,"erreur colonne D")))</f>
        <v>SWARMING</v>
      </c>
      <c r="P1272" s="15" t="e">
        <f>IF(OR(W1272="Hiver",W1272="Transit"),VLOOKUP(E1272,IC!A:E,4,FALSE),IF(W1272="été",VLOOKUP(E1272,IC!A:E,3,FALSE),"erreur"))</f>
        <v>#N/A</v>
      </c>
      <c r="Q1272" s="15" t="e">
        <f>IF(P1272="NR",0,IF(F1272&lt;5,0,IF(P1272=1,VLOOKUP(F1272,IC!$G$1:$I$8,3,TRUE),
IF(P1272=2,VLOOKUP(F1272,IC!$K$1:$M$8,3,TRUE),
IF(P1272=3,VLOOKUP(F1272,IC!$O$1:$Q$8,3,TRUE),IF(P1272=4,VLOOKUP(F1272,IC!$S$2:$U$9,3,TRUE),
"erreur"))))))</f>
        <v>#N/A</v>
      </c>
      <c r="R1272" s="16" t="e">
        <f>IF(OR(V1272="NA",V1272="Transit",V1272&lt;Listes!$F$1),"non applicable",F1272/V1272)</f>
        <v>#N/A</v>
      </c>
      <c r="S1272" s="16" t="e">
        <f>IF(W1272="Transit","Non applicable",IF(AND(W1272="été",T1272&gt;Listes!F1271),F1272/T1272,IF(AND(W1272="Hiver",Hierarchisation!U1272&gt;Listes!F1271),F1272/U1272,"non applicable")))</f>
        <v>#N/A</v>
      </c>
      <c r="T1272" s="17" t="e">
        <f>IF(K1272="Centre",VLOOKUP(E1272,effectifs_ete,3,FALSE),IF(Hierarchisation!K1272="Grand Nord",VLOOKUP(Hierarchisation!E1272,effectifs_ete,4,FALSE),IF(Hierarchisation!K1272="Nord Est",VLOOKUP(Hierarchisation!E1272,effectifs_ete,5,FALSE),IF(Hierarchisation!K1272="Nord Ouest",VLOOKUP(Hierarchisation!E1272,effectifs_ete,6,FALSE),IF(Hierarchisation!K1272="Sud Est",VLOOKUP(Hierarchisation!E1272,effectifs_ete,7,FALSE),IF(Hierarchisation!K1272="Sud Ouest",VLOOKUP(Hierarchisation!E1272,effectifs_ete,8,FALSE),"Erreur Région"))))))</f>
        <v>#N/A</v>
      </c>
      <c r="U1272" s="17" t="e">
        <f>IF(K1272="Centre",VLOOKUP(E1272,effectifs_hiver,3,FALSE),IF(Hierarchisation!K1272="Grand Nord",VLOOKUP(Hierarchisation!E1272,effectifs_hiver,4,FALSE),IF(Hierarchisation!K1272="Nord Est",VLOOKUP(Hierarchisation!E1272,effectifs_hiver,5,FALSE),IF(Hierarchisation!K1272="Nord Ouest",VLOOKUP(Hierarchisation!E1272,effectifs_hiver,6,FALSE),IF(Hierarchisation!K1272="Sud Est",VLOOKUP(Hierarchisation!E1272,effectifs_hiver,7,FALSE),IF(Hierarchisation!K1272="Sud Ouest",VLOOKUP(Hierarchisation!E1272,effectifs_hiver,8,FALSE),"Erreur Région"))))))</f>
        <v>#N/A</v>
      </c>
      <c r="V1272" s="17" t="e">
        <f>IF(W1272="Transit","Transit",IF(W1272="hiver",VLOOKUP(E1272,'EFFECTIFS Hiver'!$A:$I,9,FALSE),IF(W1272="été",VLOOKUP(E1272,'EFFECTIFS Eté'!$A:$I,9,FALSE),"Erreur saison")))</f>
        <v>#N/A</v>
      </c>
      <c r="W1272" s="18" t="e">
        <f>VLOOKUP(D1272,Listes!B:C,2,FALSE)</f>
        <v>#N/A</v>
      </c>
    </row>
    <row r="1273" spans="1:23" ht="15.75" customHeight="1">
      <c r="A1273" s="11"/>
      <c r="B1273" s="11"/>
      <c r="C1273" s="11"/>
      <c r="D1273" s="11"/>
      <c r="E1273" s="11"/>
      <c r="F1273" s="11"/>
      <c r="G1273" s="11" t="e">
        <f>VLOOKUP(E1273,TAXONS!B:C,2,FALSE)</f>
        <v>#N/A</v>
      </c>
      <c r="H1273" s="13">
        <f t="shared" si="98"/>
        <v>0</v>
      </c>
      <c r="I1273" s="12" t="e">
        <f t="shared" si="99"/>
        <v>#N/A</v>
      </c>
      <c r="J1273" s="14" t="e">
        <f t="shared" si="100"/>
        <v>#N/A</v>
      </c>
      <c r="K1273" s="15" t="e">
        <f>VLOOKUP(B1273,REGIONS!A:D,4,FALSE)</f>
        <v>#N/A</v>
      </c>
      <c r="L1273" s="19" t="e">
        <f>VLOOKUP(G1273,Sensibilité!$A:$L,12,FALSE)</f>
        <v>#N/A</v>
      </c>
      <c r="M1273" s="19" t="e">
        <f t="shared" si="101"/>
        <v>#N/A</v>
      </c>
      <c r="N1273" s="19" t="e">
        <f t="shared" si="102"/>
        <v>#N/A</v>
      </c>
      <c r="O1273" s="15" t="str">
        <f>IF(D1273=Listes!$B$6,"SWARMING",IF(OR(D1273=Listes!$B$1,D1273=Listes!$B$2,D1273=Listes!$B$5),2,IF(OR(D1273=Listes!$B$3,D1273=Listes!$B$4),1,"erreur colonne D")))</f>
        <v>SWARMING</v>
      </c>
      <c r="P1273" s="15" t="e">
        <f>IF(OR(W1273="Hiver",W1273="Transit"),VLOOKUP(E1273,IC!A:E,4,FALSE),IF(W1273="été",VLOOKUP(E1273,IC!A:E,3,FALSE),"erreur"))</f>
        <v>#N/A</v>
      </c>
      <c r="Q1273" s="15" t="e">
        <f>IF(P1273="NR",0,IF(F1273&lt;5,0,IF(P1273=1,VLOOKUP(F1273,IC!$G$1:$I$8,3,TRUE),
IF(P1273=2,VLOOKUP(F1273,IC!$K$1:$M$8,3,TRUE),
IF(P1273=3,VLOOKUP(F1273,IC!$O$1:$Q$8,3,TRUE),IF(P1273=4,VLOOKUP(F1273,IC!$S$2:$U$9,3,TRUE),
"erreur"))))))</f>
        <v>#N/A</v>
      </c>
      <c r="R1273" s="16" t="e">
        <f>IF(OR(V1273="NA",V1273="Transit",V1273&lt;Listes!$F$1),"non applicable",F1273/V1273)</f>
        <v>#N/A</v>
      </c>
      <c r="S1273" s="16" t="e">
        <f>IF(W1273="Transit","Non applicable",IF(AND(W1273="été",T1273&gt;Listes!F1272),F1273/T1273,IF(AND(W1273="Hiver",Hierarchisation!U1273&gt;Listes!F1272),F1273/U1273,"non applicable")))</f>
        <v>#N/A</v>
      </c>
      <c r="T1273" s="17" t="e">
        <f>IF(K1273="Centre",VLOOKUP(E1273,effectifs_ete,3,FALSE),IF(Hierarchisation!K1273="Grand Nord",VLOOKUP(Hierarchisation!E1273,effectifs_ete,4,FALSE),IF(Hierarchisation!K1273="Nord Est",VLOOKUP(Hierarchisation!E1273,effectifs_ete,5,FALSE),IF(Hierarchisation!K1273="Nord Ouest",VLOOKUP(Hierarchisation!E1273,effectifs_ete,6,FALSE),IF(Hierarchisation!K1273="Sud Est",VLOOKUP(Hierarchisation!E1273,effectifs_ete,7,FALSE),IF(Hierarchisation!K1273="Sud Ouest",VLOOKUP(Hierarchisation!E1273,effectifs_ete,8,FALSE),"Erreur Région"))))))</f>
        <v>#N/A</v>
      </c>
      <c r="U1273" s="17" t="e">
        <f>IF(K1273="Centre",VLOOKUP(E1273,effectifs_hiver,3,FALSE),IF(Hierarchisation!K1273="Grand Nord",VLOOKUP(Hierarchisation!E1273,effectifs_hiver,4,FALSE),IF(Hierarchisation!K1273="Nord Est",VLOOKUP(Hierarchisation!E1273,effectifs_hiver,5,FALSE),IF(Hierarchisation!K1273="Nord Ouest",VLOOKUP(Hierarchisation!E1273,effectifs_hiver,6,FALSE),IF(Hierarchisation!K1273="Sud Est",VLOOKUP(Hierarchisation!E1273,effectifs_hiver,7,FALSE),IF(Hierarchisation!K1273="Sud Ouest",VLOOKUP(Hierarchisation!E1273,effectifs_hiver,8,FALSE),"Erreur Région"))))))</f>
        <v>#N/A</v>
      </c>
      <c r="V1273" s="17" t="e">
        <f>IF(W1273="Transit","Transit",IF(W1273="hiver",VLOOKUP(E1273,'EFFECTIFS Hiver'!$A:$I,9,FALSE),IF(W1273="été",VLOOKUP(E1273,'EFFECTIFS Eté'!$A:$I,9,FALSE),"Erreur saison")))</f>
        <v>#N/A</v>
      </c>
      <c r="W1273" s="18" t="e">
        <f>VLOOKUP(D1273,Listes!B:C,2,FALSE)</f>
        <v>#N/A</v>
      </c>
    </row>
    <row r="1274" spans="1:23" ht="15.75" customHeight="1">
      <c r="A1274" s="11"/>
      <c r="B1274" s="11"/>
      <c r="C1274" s="11"/>
      <c r="D1274" s="11"/>
      <c r="E1274" s="11"/>
      <c r="F1274" s="11"/>
      <c r="G1274" s="11" t="e">
        <f>VLOOKUP(E1274,TAXONS!B:C,2,FALSE)</f>
        <v>#N/A</v>
      </c>
      <c r="H1274" s="13">
        <f t="shared" si="98"/>
        <v>0</v>
      </c>
      <c r="I1274" s="12" t="e">
        <f t="shared" si="99"/>
        <v>#N/A</v>
      </c>
      <c r="J1274" s="14" t="e">
        <f t="shared" si="100"/>
        <v>#N/A</v>
      </c>
      <c r="K1274" s="15" t="e">
        <f>VLOOKUP(B1274,REGIONS!A:D,4,FALSE)</f>
        <v>#N/A</v>
      </c>
      <c r="L1274" s="19" t="e">
        <f>VLOOKUP(G1274,Sensibilité!$A:$L,12,FALSE)</f>
        <v>#N/A</v>
      </c>
      <c r="M1274" s="19" t="e">
        <f t="shared" si="101"/>
        <v>#N/A</v>
      </c>
      <c r="N1274" s="19" t="e">
        <f t="shared" si="102"/>
        <v>#N/A</v>
      </c>
      <c r="O1274" s="15" t="str">
        <f>IF(D1274=Listes!$B$6,"SWARMING",IF(OR(D1274=Listes!$B$1,D1274=Listes!$B$2,D1274=Listes!$B$5),2,IF(OR(D1274=Listes!$B$3,D1274=Listes!$B$4),1,"erreur colonne D")))</f>
        <v>SWARMING</v>
      </c>
      <c r="P1274" s="15" t="e">
        <f>IF(OR(W1274="Hiver",W1274="Transit"),VLOOKUP(E1274,IC!A:E,4,FALSE),IF(W1274="été",VLOOKUP(E1274,IC!A:E,3,FALSE),"erreur"))</f>
        <v>#N/A</v>
      </c>
      <c r="Q1274" s="15" t="e">
        <f>IF(P1274="NR",0,IF(F1274&lt;5,0,IF(P1274=1,VLOOKUP(F1274,IC!$G$1:$I$8,3,TRUE),
IF(P1274=2,VLOOKUP(F1274,IC!$K$1:$M$8,3,TRUE),
IF(P1274=3,VLOOKUP(F1274,IC!$O$1:$Q$8,3,TRUE),IF(P1274=4,VLOOKUP(F1274,IC!$S$2:$U$9,3,TRUE),
"erreur"))))))</f>
        <v>#N/A</v>
      </c>
      <c r="R1274" s="16" t="e">
        <f>IF(OR(V1274="NA",V1274="Transit",V1274&lt;Listes!$F$1),"non applicable",F1274/V1274)</f>
        <v>#N/A</v>
      </c>
      <c r="S1274" s="16" t="e">
        <f>IF(W1274="Transit","Non applicable",IF(AND(W1274="été",T1274&gt;Listes!F1273),F1274/T1274,IF(AND(W1274="Hiver",Hierarchisation!U1274&gt;Listes!F1273),F1274/U1274,"non applicable")))</f>
        <v>#N/A</v>
      </c>
      <c r="T1274" s="17" t="e">
        <f>IF(K1274="Centre",VLOOKUP(E1274,effectifs_ete,3,FALSE),IF(Hierarchisation!K1274="Grand Nord",VLOOKUP(Hierarchisation!E1274,effectifs_ete,4,FALSE),IF(Hierarchisation!K1274="Nord Est",VLOOKUP(Hierarchisation!E1274,effectifs_ete,5,FALSE),IF(Hierarchisation!K1274="Nord Ouest",VLOOKUP(Hierarchisation!E1274,effectifs_ete,6,FALSE),IF(Hierarchisation!K1274="Sud Est",VLOOKUP(Hierarchisation!E1274,effectifs_ete,7,FALSE),IF(Hierarchisation!K1274="Sud Ouest",VLOOKUP(Hierarchisation!E1274,effectifs_ete,8,FALSE),"Erreur Région"))))))</f>
        <v>#N/A</v>
      </c>
      <c r="U1274" s="17" t="e">
        <f>IF(K1274="Centre",VLOOKUP(E1274,effectifs_hiver,3,FALSE),IF(Hierarchisation!K1274="Grand Nord",VLOOKUP(Hierarchisation!E1274,effectifs_hiver,4,FALSE),IF(Hierarchisation!K1274="Nord Est",VLOOKUP(Hierarchisation!E1274,effectifs_hiver,5,FALSE),IF(Hierarchisation!K1274="Nord Ouest",VLOOKUP(Hierarchisation!E1274,effectifs_hiver,6,FALSE),IF(Hierarchisation!K1274="Sud Est",VLOOKUP(Hierarchisation!E1274,effectifs_hiver,7,FALSE),IF(Hierarchisation!K1274="Sud Ouest",VLOOKUP(Hierarchisation!E1274,effectifs_hiver,8,FALSE),"Erreur Région"))))))</f>
        <v>#N/A</v>
      </c>
      <c r="V1274" s="17" t="e">
        <f>IF(W1274="Transit","Transit",IF(W1274="hiver",VLOOKUP(E1274,'EFFECTIFS Hiver'!$A:$I,9,FALSE),IF(W1274="été",VLOOKUP(E1274,'EFFECTIFS Eté'!$A:$I,9,FALSE),"Erreur saison")))</f>
        <v>#N/A</v>
      </c>
      <c r="W1274" s="18" t="e">
        <f>VLOOKUP(D1274,Listes!B:C,2,FALSE)</f>
        <v>#N/A</v>
      </c>
    </row>
    <row r="1275" spans="1:23" ht="15.75" customHeight="1">
      <c r="A1275" s="11"/>
      <c r="B1275" s="11"/>
      <c r="C1275" s="11"/>
      <c r="D1275" s="11"/>
      <c r="E1275" s="11"/>
      <c r="F1275" s="11"/>
      <c r="G1275" s="11" t="e">
        <f>VLOOKUP(E1275,TAXONS!B:C,2,FALSE)</f>
        <v>#N/A</v>
      </c>
      <c r="H1275" s="13">
        <f t="shared" si="98"/>
        <v>0</v>
      </c>
      <c r="I1275" s="12" t="e">
        <f t="shared" si="99"/>
        <v>#N/A</v>
      </c>
      <c r="J1275" s="14" t="e">
        <f t="shared" si="100"/>
        <v>#N/A</v>
      </c>
      <c r="K1275" s="15" t="e">
        <f>VLOOKUP(B1275,REGIONS!A:D,4,FALSE)</f>
        <v>#N/A</v>
      </c>
      <c r="L1275" s="19" t="e">
        <f>VLOOKUP(G1275,Sensibilité!$A:$L,12,FALSE)</f>
        <v>#N/A</v>
      </c>
      <c r="M1275" s="19" t="e">
        <f t="shared" si="101"/>
        <v>#N/A</v>
      </c>
      <c r="N1275" s="19" t="e">
        <f t="shared" si="102"/>
        <v>#N/A</v>
      </c>
      <c r="O1275" s="15" t="str">
        <f>IF(D1275=Listes!$B$6,"SWARMING",IF(OR(D1275=Listes!$B$1,D1275=Listes!$B$2,D1275=Listes!$B$5),2,IF(OR(D1275=Listes!$B$3,D1275=Listes!$B$4),1,"erreur colonne D")))</f>
        <v>SWARMING</v>
      </c>
      <c r="P1275" s="15" t="e">
        <f>IF(OR(W1275="Hiver",W1275="Transit"),VLOOKUP(E1275,IC!A:E,4,FALSE),IF(W1275="été",VLOOKUP(E1275,IC!A:E,3,FALSE),"erreur"))</f>
        <v>#N/A</v>
      </c>
      <c r="Q1275" s="15" t="e">
        <f>IF(P1275="NR",0,IF(F1275&lt;5,0,IF(P1275=1,VLOOKUP(F1275,IC!$G$1:$I$8,3,TRUE),
IF(P1275=2,VLOOKUP(F1275,IC!$K$1:$M$8,3,TRUE),
IF(P1275=3,VLOOKUP(F1275,IC!$O$1:$Q$8,3,TRUE),IF(P1275=4,VLOOKUP(F1275,IC!$S$2:$U$9,3,TRUE),
"erreur"))))))</f>
        <v>#N/A</v>
      </c>
      <c r="R1275" s="16" t="e">
        <f>IF(OR(V1275="NA",V1275="Transit",V1275&lt;Listes!$F$1),"non applicable",F1275/V1275)</f>
        <v>#N/A</v>
      </c>
      <c r="S1275" s="16" t="e">
        <f>IF(W1275="Transit","Non applicable",IF(AND(W1275="été",T1275&gt;Listes!F1274),F1275/T1275,IF(AND(W1275="Hiver",Hierarchisation!U1275&gt;Listes!F1274),F1275/U1275,"non applicable")))</f>
        <v>#N/A</v>
      </c>
      <c r="T1275" s="17" t="e">
        <f>IF(K1275="Centre",VLOOKUP(E1275,effectifs_ete,3,FALSE),IF(Hierarchisation!K1275="Grand Nord",VLOOKUP(Hierarchisation!E1275,effectifs_ete,4,FALSE),IF(Hierarchisation!K1275="Nord Est",VLOOKUP(Hierarchisation!E1275,effectifs_ete,5,FALSE),IF(Hierarchisation!K1275="Nord Ouest",VLOOKUP(Hierarchisation!E1275,effectifs_ete,6,FALSE),IF(Hierarchisation!K1275="Sud Est",VLOOKUP(Hierarchisation!E1275,effectifs_ete,7,FALSE),IF(Hierarchisation!K1275="Sud Ouest",VLOOKUP(Hierarchisation!E1275,effectifs_ete,8,FALSE),"Erreur Région"))))))</f>
        <v>#N/A</v>
      </c>
      <c r="U1275" s="17" t="e">
        <f>IF(K1275="Centre",VLOOKUP(E1275,effectifs_hiver,3,FALSE),IF(Hierarchisation!K1275="Grand Nord",VLOOKUP(Hierarchisation!E1275,effectifs_hiver,4,FALSE),IF(Hierarchisation!K1275="Nord Est",VLOOKUP(Hierarchisation!E1275,effectifs_hiver,5,FALSE),IF(Hierarchisation!K1275="Nord Ouest",VLOOKUP(Hierarchisation!E1275,effectifs_hiver,6,FALSE),IF(Hierarchisation!K1275="Sud Est",VLOOKUP(Hierarchisation!E1275,effectifs_hiver,7,FALSE),IF(Hierarchisation!K1275="Sud Ouest",VLOOKUP(Hierarchisation!E1275,effectifs_hiver,8,FALSE),"Erreur Région"))))))</f>
        <v>#N/A</v>
      </c>
      <c r="V1275" s="17" t="e">
        <f>IF(W1275="Transit","Transit",IF(W1275="hiver",VLOOKUP(E1275,'EFFECTIFS Hiver'!$A:$I,9,FALSE),IF(W1275="été",VLOOKUP(E1275,'EFFECTIFS Eté'!$A:$I,9,FALSE),"Erreur saison")))</f>
        <v>#N/A</v>
      </c>
      <c r="W1275" s="18" t="e">
        <f>VLOOKUP(D1275,Listes!B:C,2,FALSE)</f>
        <v>#N/A</v>
      </c>
    </row>
    <row r="1276" spans="1:23" ht="15.75" customHeight="1">
      <c r="A1276" s="11"/>
      <c r="B1276" s="11"/>
      <c r="C1276" s="11"/>
      <c r="D1276" s="11"/>
      <c r="E1276" s="11"/>
      <c r="F1276" s="11"/>
      <c r="G1276" s="11" t="e">
        <f>VLOOKUP(E1276,TAXONS!B:C,2,FALSE)</f>
        <v>#N/A</v>
      </c>
      <c r="H1276" s="13">
        <f t="shared" si="98"/>
        <v>0</v>
      </c>
      <c r="I1276" s="12" t="e">
        <f t="shared" si="99"/>
        <v>#N/A</v>
      </c>
      <c r="J1276" s="14" t="e">
        <f t="shared" si="100"/>
        <v>#N/A</v>
      </c>
      <c r="K1276" s="15" t="e">
        <f>VLOOKUP(B1276,REGIONS!A:D,4,FALSE)</f>
        <v>#N/A</v>
      </c>
      <c r="L1276" s="19" t="e">
        <f>VLOOKUP(G1276,Sensibilité!$A:$L,12,FALSE)</f>
        <v>#N/A</v>
      </c>
      <c r="M1276" s="19" t="e">
        <f t="shared" si="101"/>
        <v>#N/A</v>
      </c>
      <c r="N1276" s="19" t="e">
        <f t="shared" si="102"/>
        <v>#N/A</v>
      </c>
      <c r="O1276" s="15" t="str">
        <f>IF(D1276=Listes!$B$6,"SWARMING",IF(OR(D1276=Listes!$B$1,D1276=Listes!$B$2,D1276=Listes!$B$5),2,IF(OR(D1276=Listes!$B$3,D1276=Listes!$B$4),1,"erreur colonne D")))</f>
        <v>SWARMING</v>
      </c>
      <c r="P1276" s="15" t="e">
        <f>IF(OR(W1276="Hiver",W1276="Transit"),VLOOKUP(E1276,IC!A:E,4,FALSE),IF(W1276="été",VLOOKUP(E1276,IC!A:E,3,FALSE),"erreur"))</f>
        <v>#N/A</v>
      </c>
      <c r="Q1276" s="15" t="e">
        <f>IF(P1276="NR",0,IF(F1276&lt;5,0,IF(P1276=1,VLOOKUP(F1276,IC!$G$1:$I$8,3,TRUE),
IF(P1276=2,VLOOKUP(F1276,IC!$K$1:$M$8,3,TRUE),
IF(P1276=3,VLOOKUP(F1276,IC!$O$1:$Q$8,3,TRUE),IF(P1276=4,VLOOKUP(F1276,IC!$S$2:$U$9,3,TRUE),
"erreur"))))))</f>
        <v>#N/A</v>
      </c>
      <c r="R1276" s="16" t="e">
        <f>IF(OR(V1276="NA",V1276="Transit",V1276&lt;Listes!$F$1),"non applicable",F1276/V1276)</f>
        <v>#N/A</v>
      </c>
      <c r="S1276" s="16" t="e">
        <f>IF(W1276="Transit","Non applicable",IF(AND(W1276="été",T1276&gt;Listes!F1275),F1276/T1276,IF(AND(W1276="Hiver",Hierarchisation!U1276&gt;Listes!F1275),F1276/U1276,"non applicable")))</f>
        <v>#N/A</v>
      </c>
      <c r="T1276" s="17" t="e">
        <f>IF(K1276="Centre",VLOOKUP(E1276,effectifs_ete,3,FALSE),IF(Hierarchisation!K1276="Grand Nord",VLOOKUP(Hierarchisation!E1276,effectifs_ete,4,FALSE),IF(Hierarchisation!K1276="Nord Est",VLOOKUP(Hierarchisation!E1276,effectifs_ete,5,FALSE),IF(Hierarchisation!K1276="Nord Ouest",VLOOKUP(Hierarchisation!E1276,effectifs_ete,6,FALSE),IF(Hierarchisation!K1276="Sud Est",VLOOKUP(Hierarchisation!E1276,effectifs_ete,7,FALSE),IF(Hierarchisation!K1276="Sud Ouest",VLOOKUP(Hierarchisation!E1276,effectifs_ete,8,FALSE),"Erreur Région"))))))</f>
        <v>#N/A</v>
      </c>
      <c r="U1276" s="17" t="e">
        <f>IF(K1276="Centre",VLOOKUP(E1276,effectifs_hiver,3,FALSE),IF(Hierarchisation!K1276="Grand Nord",VLOOKUP(Hierarchisation!E1276,effectifs_hiver,4,FALSE),IF(Hierarchisation!K1276="Nord Est",VLOOKUP(Hierarchisation!E1276,effectifs_hiver,5,FALSE),IF(Hierarchisation!K1276="Nord Ouest",VLOOKUP(Hierarchisation!E1276,effectifs_hiver,6,FALSE),IF(Hierarchisation!K1276="Sud Est",VLOOKUP(Hierarchisation!E1276,effectifs_hiver,7,FALSE),IF(Hierarchisation!K1276="Sud Ouest",VLOOKUP(Hierarchisation!E1276,effectifs_hiver,8,FALSE),"Erreur Région"))))))</f>
        <v>#N/A</v>
      </c>
      <c r="V1276" s="17" t="e">
        <f>IF(W1276="Transit","Transit",IF(W1276="hiver",VLOOKUP(E1276,'EFFECTIFS Hiver'!$A:$I,9,FALSE),IF(W1276="été",VLOOKUP(E1276,'EFFECTIFS Eté'!$A:$I,9,FALSE),"Erreur saison")))</f>
        <v>#N/A</v>
      </c>
      <c r="W1276" s="18" t="e">
        <f>VLOOKUP(D1276,Listes!B:C,2,FALSE)</f>
        <v>#N/A</v>
      </c>
    </row>
    <row r="1277" spans="1:23" ht="15.75" customHeight="1">
      <c r="A1277" s="11"/>
      <c r="B1277" s="11"/>
      <c r="C1277" s="11"/>
      <c r="D1277" s="11"/>
      <c r="E1277" s="11"/>
      <c r="F1277" s="11"/>
      <c r="G1277" s="11" t="e">
        <f>VLOOKUP(E1277,TAXONS!B:C,2,FALSE)</f>
        <v>#N/A</v>
      </c>
      <c r="H1277" s="13">
        <f t="shared" si="98"/>
        <v>0</v>
      </c>
      <c r="I1277" s="12" t="e">
        <f t="shared" si="99"/>
        <v>#N/A</v>
      </c>
      <c r="J1277" s="14" t="e">
        <f t="shared" si="100"/>
        <v>#N/A</v>
      </c>
      <c r="K1277" s="15" t="e">
        <f>VLOOKUP(B1277,REGIONS!A:D,4,FALSE)</f>
        <v>#N/A</v>
      </c>
      <c r="L1277" s="19" t="e">
        <f>VLOOKUP(G1277,Sensibilité!$A:$L,12,FALSE)</f>
        <v>#N/A</v>
      </c>
      <c r="M1277" s="19" t="e">
        <f t="shared" si="101"/>
        <v>#N/A</v>
      </c>
      <c r="N1277" s="19" t="e">
        <f t="shared" si="102"/>
        <v>#N/A</v>
      </c>
      <c r="O1277" s="15" t="str">
        <f>IF(D1277=Listes!$B$6,"SWARMING",IF(OR(D1277=Listes!$B$1,D1277=Listes!$B$2,D1277=Listes!$B$5),2,IF(OR(D1277=Listes!$B$3,D1277=Listes!$B$4),1,"erreur colonne D")))</f>
        <v>SWARMING</v>
      </c>
      <c r="P1277" s="15" t="e">
        <f>IF(OR(W1277="Hiver",W1277="Transit"),VLOOKUP(E1277,IC!A:E,4,FALSE),IF(W1277="été",VLOOKUP(E1277,IC!A:E,3,FALSE),"erreur"))</f>
        <v>#N/A</v>
      </c>
      <c r="Q1277" s="15" t="e">
        <f>IF(P1277="NR",0,IF(F1277&lt;5,0,IF(P1277=1,VLOOKUP(F1277,IC!$G$1:$I$8,3,TRUE),
IF(P1277=2,VLOOKUP(F1277,IC!$K$1:$M$8,3,TRUE),
IF(P1277=3,VLOOKUP(F1277,IC!$O$1:$Q$8,3,TRUE),IF(P1277=4,VLOOKUP(F1277,IC!$S$2:$U$9,3,TRUE),
"erreur"))))))</f>
        <v>#N/A</v>
      </c>
      <c r="R1277" s="16" t="e">
        <f>IF(OR(V1277="NA",V1277="Transit",V1277&lt;Listes!$F$1),"non applicable",F1277/V1277)</f>
        <v>#N/A</v>
      </c>
      <c r="S1277" s="16" t="e">
        <f>IF(W1277="Transit","Non applicable",IF(AND(W1277="été",T1277&gt;Listes!F1276),F1277/T1277,IF(AND(W1277="Hiver",Hierarchisation!U1277&gt;Listes!F1276),F1277/U1277,"non applicable")))</f>
        <v>#N/A</v>
      </c>
      <c r="T1277" s="17" t="e">
        <f>IF(K1277="Centre",VLOOKUP(E1277,effectifs_ete,3,FALSE),IF(Hierarchisation!K1277="Grand Nord",VLOOKUP(Hierarchisation!E1277,effectifs_ete,4,FALSE),IF(Hierarchisation!K1277="Nord Est",VLOOKUP(Hierarchisation!E1277,effectifs_ete,5,FALSE),IF(Hierarchisation!K1277="Nord Ouest",VLOOKUP(Hierarchisation!E1277,effectifs_ete,6,FALSE),IF(Hierarchisation!K1277="Sud Est",VLOOKUP(Hierarchisation!E1277,effectifs_ete,7,FALSE),IF(Hierarchisation!K1277="Sud Ouest",VLOOKUP(Hierarchisation!E1277,effectifs_ete,8,FALSE),"Erreur Région"))))))</f>
        <v>#N/A</v>
      </c>
      <c r="U1277" s="17" t="e">
        <f>IF(K1277="Centre",VLOOKUP(E1277,effectifs_hiver,3,FALSE),IF(Hierarchisation!K1277="Grand Nord",VLOOKUP(Hierarchisation!E1277,effectifs_hiver,4,FALSE),IF(Hierarchisation!K1277="Nord Est",VLOOKUP(Hierarchisation!E1277,effectifs_hiver,5,FALSE),IF(Hierarchisation!K1277="Nord Ouest",VLOOKUP(Hierarchisation!E1277,effectifs_hiver,6,FALSE),IF(Hierarchisation!K1277="Sud Est",VLOOKUP(Hierarchisation!E1277,effectifs_hiver,7,FALSE),IF(Hierarchisation!K1277="Sud Ouest",VLOOKUP(Hierarchisation!E1277,effectifs_hiver,8,FALSE),"Erreur Région"))))))</f>
        <v>#N/A</v>
      </c>
      <c r="V1277" s="17" t="e">
        <f>IF(W1277="Transit","Transit",IF(W1277="hiver",VLOOKUP(E1277,'EFFECTIFS Hiver'!$A:$I,9,FALSE),IF(W1277="été",VLOOKUP(E1277,'EFFECTIFS Eté'!$A:$I,9,FALSE),"Erreur saison")))</f>
        <v>#N/A</v>
      </c>
      <c r="W1277" s="18" t="e">
        <f>VLOOKUP(D1277,Listes!B:C,2,FALSE)</f>
        <v>#N/A</v>
      </c>
    </row>
    <row r="1278" spans="1:23" ht="15.75" customHeight="1">
      <c r="A1278" s="11"/>
      <c r="B1278" s="11"/>
      <c r="C1278" s="11"/>
      <c r="D1278" s="11"/>
      <c r="E1278" s="11"/>
      <c r="F1278" s="11"/>
      <c r="G1278" s="11" t="e">
        <f>VLOOKUP(E1278,TAXONS!B:C,2,FALSE)</f>
        <v>#N/A</v>
      </c>
      <c r="H1278" s="13">
        <f t="shared" si="98"/>
        <v>0</v>
      </c>
      <c r="I1278" s="12" t="e">
        <f t="shared" si="99"/>
        <v>#N/A</v>
      </c>
      <c r="J1278" s="14" t="e">
        <f t="shared" si="100"/>
        <v>#N/A</v>
      </c>
      <c r="K1278" s="15" t="e">
        <f>VLOOKUP(B1278,REGIONS!A:D,4,FALSE)</f>
        <v>#N/A</v>
      </c>
      <c r="L1278" s="19" t="e">
        <f>VLOOKUP(G1278,Sensibilité!$A:$L,12,FALSE)</f>
        <v>#N/A</v>
      </c>
      <c r="M1278" s="19" t="e">
        <f t="shared" si="101"/>
        <v>#N/A</v>
      </c>
      <c r="N1278" s="19" t="e">
        <f t="shared" si="102"/>
        <v>#N/A</v>
      </c>
      <c r="O1278" s="15" t="str">
        <f>IF(D1278=Listes!$B$6,"SWARMING",IF(OR(D1278=Listes!$B$1,D1278=Listes!$B$2,D1278=Listes!$B$5),2,IF(OR(D1278=Listes!$B$3,D1278=Listes!$B$4),1,"erreur colonne D")))</f>
        <v>SWARMING</v>
      </c>
      <c r="P1278" s="15" t="e">
        <f>IF(OR(W1278="Hiver",W1278="Transit"),VLOOKUP(E1278,IC!A:E,4,FALSE),IF(W1278="été",VLOOKUP(E1278,IC!A:E,3,FALSE),"erreur"))</f>
        <v>#N/A</v>
      </c>
      <c r="Q1278" s="15" t="e">
        <f>IF(P1278="NR",0,IF(F1278&lt;5,0,IF(P1278=1,VLOOKUP(F1278,IC!$G$1:$I$8,3,TRUE),
IF(P1278=2,VLOOKUP(F1278,IC!$K$1:$M$8,3,TRUE),
IF(P1278=3,VLOOKUP(F1278,IC!$O$1:$Q$8,3,TRUE),IF(P1278=4,VLOOKUP(F1278,IC!$S$2:$U$9,3,TRUE),
"erreur"))))))</f>
        <v>#N/A</v>
      </c>
      <c r="R1278" s="16" t="e">
        <f>IF(OR(V1278="NA",V1278="Transit",V1278&lt;Listes!$F$1),"non applicable",F1278/V1278)</f>
        <v>#N/A</v>
      </c>
      <c r="S1278" s="16" t="e">
        <f>IF(W1278="Transit","Non applicable",IF(AND(W1278="été",T1278&gt;Listes!F1277),F1278/T1278,IF(AND(W1278="Hiver",Hierarchisation!U1278&gt;Listes!F1277),F1278/U1278,"non applicable")))</f>
        <v>#N/A</v>
      </c>
      <c r="T1278" s="17" t="e">
        <f>IF(K1278="Centre",VLOOKUP(E1278,effectifs_ete,3,FALSE),IF(Hierarchisation!K1278="Grand Nord",VLOOKUP(Hierarchisation!E1278,effectifs_ete,4,FALSE),IF(Hierarchisation!K1278="Nord Est",VLOOKUP(Hierarchisation!E1278,effectifs_ete,5,FALSE),IF(Hierarchisation!K1278="Nord Ouest",VLOOKUP(Hierarchisation!E1278,effectifs_ete,6,FALSE),IF(Hierarchisation!K1278="Sud Est",VLOOKUP(Hierarchisation!E1278,effectifs_ete,7,FALSE),IF(Hierarchisation!K1278="Sud Ouest",VLOOKUP(Hierarchisation!E1278,effectifs_ete,8,FALSE),"Erreur Région"))))))</f>
        <v>#N/A</v>
      </c>
      <c r="U1278" s="17" t="e">
        <f>IF(K1278="Centre",VLOOKUP(E1278,effectifs_hiver,3,FALSE),IF(Hierarchisation!K1278="Grand Nord",VLOOKUP(Hierarchisation!E1278,effectifs_hiver,4,FALSE),IF(Hierarchisation!K1278="Nord Est",VLOOKUP(Hierarchisation!E1278,effectifs_hiver,5,FALSE),IF(Hierarchisation!K1278="Nord Ouest",VLOOKUP(Hierarchisation!E1278,effectifs_hiver,6,FALSE),IF(Hierarchisation!K1278="Sud Est",VLOOKUP(Hierarchisation!E1278,effectifs_hiver,7,FALSE),IF(Hierarchisation!K1278="Sud Ouest",VLOOKUP(Hierarchisation!E1278,effectifs_hiver,8,FALSE),"Erreur Région"))))))</f>
        <v>#N/A</v>
      </c>
      <c r="V1278" s="17" t="e">
        <f>IF(W1278="Transit","Transit",IF(W1278="hiver",VLOOKUP(E1278,'EFFECTIFS Hiver'!$A:$I,9,FALSE),IF(W1278="été",VLOOKUP(E1278,'EFFECTIFS Eté'!$A:$I,9,FALSE),"Erreur saison")))</f>
        <v>#N/A</v>
      </c>
      <c r="W1278" s="18" t="e">
        <f>VLOOKUP(D1278,Listes!B:C,2,FALSE)</f>
        <v>#N/A</v>
      </c>
    </row>
    <row r="1279" spans="1:23" ht="15.75" customHeight="1">
      <c r="A1279" s="11"/>
      <c r="B1279" s="11"/>
      <c r="C1279" s="11"/>
      <c r="D1279" s="11"/>
      <c r="E1279" s="11"/>
      <c r="F1279" s="11"/>
      <c r="G1279" s="11" t="e">
        <f>VLOOKUP(E1279,TAXONS!B:C,2,FALSE)</f>
        <v>#N/A</v>
      </c>
      <c r="H1279" s="13">
        <f t="shared" si="98"/>
        <v>0</v>
      </c>
      <c r="I1279" s="12" t="e">
        <f t="shared" si="99"/>
        <v>#N/A</v>
      </c>
      <c r="J1279" s="14" t="e">
        <f t="shared" si="100"/>
        <v>#N/A</v>
      </c>
      <c r="K1279" s="15" t="e">
        <f>VLOOKUP(B1279,REGIONS!A:D,4,FALSE)</f>
        <v>#N/A</v>
      </c>
      <c r="L1279" s="19" t="e">
        <f>VLOOKUP(G1279,Sensibilité!$A:$L,12,FALSE)</f>
        <v>#N/A</v>
      </c>
      <c r="M1279" s="19" t="e">
        <f t="shared" si="101"/>
        <v>#N/A</v>
      </c>
      <c r="N1279" s="19" t="e">
        <f t="shared" si="102"/>
        <v>#N/A</v>
      </c>
      <c r="O1279" s="15" t="str">
        <f>IF(D1279=Listes!$B$6,"SWARMING",IF(OR(D1279=Listes!$B$1,D1279=Listes!$B$2,D1279=Listes!$B$5),2,IF(OR(D1279=Listes!$B$3,D1279=Listes!$B$4),1,"erreur colonne D")))</f>
        <v>SWARMING</v>
      </c>
      <c r="P1279" s="15" t="e">
        <f>IF(OR(W1279="Hiver",W1279="Transit"),VLOOKUP(E1279,IC!A:E,4,FALSE),IF(W1279="été",VLOOKUP(E1279,IC!A:E,3,FALSE),"erreur"))</f>
        <v>#N/A</v>
      </c>
      <c r="Q1279" s="15" t="e">
        <f>IF(P1279="NR",0,IF(F1279&lt;5,0,IF(P1279=1,VLOOKUP(F1279,IC!$G$1:$I$8,3,TRUE),
IF(P1279=2,VLOOKUP(F1279,IC!$K$1:$M$8,3,TRUE),
IF(P1279=3,VLOOKUP(F1279,IC!$O$1:$Q$8,3,TRUE),IF(P1279=4,VLOOKUP(F1279,IC!$S$2:$U$9,3,TRUE),
"erreur"))))))</f>
        <v>#N/A</v>
      </c>
      <c r="R1279" s="16" t="e">
        <f>IF(OR(V1279="NA",V1279="Transit",V1279&lt;Listes!$F$1),"non applicable",F1279/V1279)</f>
        <v>#N/A</v>
      </c>
      <c r="S1279" s="16" t="e">
        <f>IF(W1279="Transit","Non applicable",IF(AND(W1279="été",T1279&gt;Listes!F1278),F1279/T1279,IF(AND(W1279="Hiver",Hierarchisation!U1279&gt;Listes!F1278),F1279/U1279,"non applicable")))</f>
        <v>#N/A</v>
      </c>
      <c r="T1279" s="17" t="e">
        <f>IF(K1279="Centre",VLOOKUP(E1279,effectifs_ete,3,FALSE),IF(Hierarchisation!K1279="Grand Nord",VLOOKUP(Hierarchisation!E1279,effectifs_ete,4,FALSE),IF(Hierarchisation!K1279="Nord Est",VLOOKUP(Hierarchisation!E1279,effectifs_ete,5,FALSE),IF(Hierarchisation!K1279="Nord Ouest",VLOOKUP(Hierarchisation!E1279,effectifs_ete,6,FALSE),IF(Hierarchisation!K1279="Sud Est",VLOOKUP(Hierarchisation!E1279,effectifs_ete,7,FALSE),IF(Hierarchisation!K1279="Sud Ouest",VLOOKUP(Hierarchisation!E1279,effectifs_ete,8,FALSE),"Erreur Région"))))))</f>
        <v>#N/A</v>
      </c>
      <c r="U1279" s="17" t="e">
        <f>IF(K1279="Centre",VLOOKUP(E1279,effectifs_hiver,3,FALSE),IF(Hierarchisation!K1279="Grand Nord",VLOOKUP(Hierarchisation!E1279,effectifs_hiver,4,FALSE),IF(Hierarchisation!K1279="Nord Est",VLOOKUP(Hierarchisation!E1279,effectifs_hiver,5,FALSE),IF(Hierarchisation!K1279="Nord Ouest",VLOOKUP(Hierarchisation!E1279,effectifs_hiver,6,FALSE),IF(Hierarchisation!K1279="Sud Est",VLOOKUP(Hierarchisation!E1279,effectifs_hiver,7,FALSE),IF(Hierarchisation!K1279="Sud Ouest",VLOOKUP(Hierarchisation!E1279,effectifs_hiver,8,FALSE),"Erreur Région"))))))</f>
        <v>#N/A</v>
      </c>
      <c r="V1279" s="17" t="e">
        <f>IF(W1279="Transit","Transit",IF(W1279="hiver",VLOOKUP(E1279,'EFFECTIFS Hiver'!$A:$I,9,FALSE),IF(W1279="été",VLOOKUP(E1279,'EFFECTIFS Eté'!$A:$I,9,FALSE),"Erreur saison")))</f>
        <v>#N/A</v>
      </c>
      <c r="W1279" s="18" t="e">
        <f>VLOOKUP(D1279,Listes!B:C,2,FALSE)</f>
        <v>#N/A</v>
      </c>
    </row>
    <row r="1280" spans="1:23" ht="15.75" customHeight="1">
      <c r="A1280" s="11"/>
      <c r="B1280" s="11"/>
      <c r="C1280" s="11"/>
      <c r="D1280" s="11"/>
      <c r="E1280" s="11"/>
      <c r="F1280" s="11"/>
      <c r="G1280" s="11" t="e">
        <f>VLOOKUP(E1280,TAXONS!B:C,2,FALSE)</f>
        <v>#N/A</v>
      </c>
      <c r="H1280" s="13">
        <f t="shared" si="98"/>
        <v>0</v>
      </c>
      <c r="I1280" s="12" t="e">
        <f t="shared" si="99"/>
        <v>#N/A</v>
      </c>
      <c r="J1280" s="14" t="e">
        <f t="shared" si="100"/>
        <v>#N/A</v>
      </c>
      <c r="K1280" s="15" t="e">
        <f>VLOOKUP(B1280,REGIONS!A:D,4,FALSE)</f>
        <v>#N/A</v>
      </c>
      <c r="L1280" s="19" t="e">
        <f>VLOOKUP(G1280,Sensibilité!$A:$L,12,FALSE)</f>
        <v>#N/A</v>
      </c>
      <c r="M1280" s="19" t="e">
        <f t="shared" si="101"/>
        <v>#N/A</v>
      </c>
      <c r="N1280" s="19" t="e">
        <f t="shared" si="102"/>
        <v>#N/A</v>
      </c>
      <c r="O1280" s="15" t="str">
        <f>IF(D1280=Listes!$B$6,"SWARMING",IF(OR(D1280=Listes!$B$1,D1280=Listes!$B$2,D1280=Listes!$B$5),2,IF(OR(D1280=Listes!$B$3,D1280=Listes!$B$4),1,"erreur colonne D")))</f>
        <v>SWARMING</v>
      </c>
      <c r="P1280" s="15" t="e">
        <f>IF(OR(W1280="Hiver",W1280="Transit"),VLOOKUP(E1280,IC!A:E,4,FALSE),IF(W1280="été",VLOOKUP(E1280,IC!A:E,3,FALSE),"erreur"))</f>
        <v>#N/A</v>
      </c>
      <c r="Q1280" s="15" t="e">
        <f>IF(P1280="NR",0,IF(F1280&lt;5,0,IF(P1280=1,VLOOKUP(F1280,IC!$G$1:$I$8,3,TRUE),
IF(P1280=2,VLOOKUP(F1280,IC!$K$1:$M$8,3,TRUE),
IF(P1280=3,VLOOKUP(F1280,IC!$O$1:$Q$8,3,TRUE),IF(P1280=4,VLOOKUP(F1280,IC!$S$2:$U$9,3,TRUE),
"erreur"))))))</f>
        <v>#N/A</v>
      </c>
      <c r="R1280" s="16" t="e">
        <f>IF(OR(V1280="NA",V1280="Transit",V1280&lt;Listes!$F$1),"non applicable",F1280/V1280)</f>
        <v>#N/A</v>
      </c>
      <c r="S1280" s="16" t="e">
        <f>IF(W1280="Transit","Non applicable",IF(AND(W1280="été",T1280&gt;Listes!F1279),F1280/T1280,IF(AND(W1280="Hiver",Hierarchisation!U1280&gt;Listes!F1279),F1280/U1280,"non applicable")))</f>
        <v>#N/A</v>
      </c>
      <c r="T1280" s="17" t="e">
        <f>IF(K1280="Centre",VLOOKUP(E1280,effectifs_ete,3,FALSE),IF(Hierarchisation!K1280="Grand Nord",VLOOKUP(Hierarchisation!E1280,effectifs_ete,4,FALSE),IF(Hierarchisation!K1280="Nord Est",VLOOKUP(Hierarchisation!E1280,effectifs_ete,5,FALSE),IF(Hierarchisation!K1280="Nord Ouest",VLOOKUP(Hierarchisation!E1280,effectifs_ete,6,FALSE),IF(Hierarchisation!K1280="Sud Est",VLOOKUP(Hierarchisation!E1280,effectifs_ete,7,FALSE),IF(Hierarchisation!K1280="Sud Ouest",VLOOKUP(Hierarchisation!E1280,effectifs_ete,8,FALSE),"Erreur Région"))))))</f>
        <v>#N/A</v>
      </c>
      <c r="U1280" s="17" t="e">
        <f>IF(K1280="Centre",VLOOKUP(E1280,effectifs_hiver,3,FALSE),IF(Hierarchisation!K1280="Grand Nord",VLOOKUP(Hierarchisation!E1280,effectifs_hiver,4,FALSE),IF(Hierarchisation!K1280="Nord Est",VLOOKUP(Hierarchisation!E1280,effectifs_hiver,5,FALSE),IF(Hierarchisation!K1280="Nord Ouest",VLOOKUP(Hierarchisation!E1280,effectifs_hiver,6,FALSE),IF(Hierarchisation!K1280="Sud Est",VLOOKUP(Hierarchisation!E1280,effectifs_hiver,7,FALSE),IF(Hierarchisation!K1280="Sud Ouest",VLOOKUP(Hierarchisation!E1280,effectifs_hiver,8,FALSE),"Erreur Région"))))))</f>
        <v>#N/A</v>
      </c>
      <c r="V1280" s="17" t="e">
        <f>IF(W1280="Transit","Transit",IF(W1280="hiver",VLOOKUP(E1280,'EFFECTIFS Hiver'!$A:$I,9,FALSE),IF(W1280="été",VLOOKUP(E1280,'EFFECTIFS Eté'!$A:$I,9,FALSE),"Erreur saison")))</f>
        <v>#N/A</v>
      </c>
      <c r="W1280" s="18" t="e">
        <f>VLOOKUP(D1280,Listes!B:C,2,FALSE)</f>
        <v>#N/A</v>
      </c>
    </row>
    <row r="1281" spans="1:23" ht="15.75" customHeight="1">
      <c r="A1281" s="11"/>
      <c r="B1281" s="11"/>
      <c r="C1281" s="11"/>
      <c r="D1281" s="11"/>
      <c r="E1281" s="11"/>
      <c r="F1281" s="11"/>
      <c r="G1281" s="11" t="e">
        <f>VLOOKUP(E1281,TAXONS!B:C,2,FALSE)</f>
        <v>#N/A</v>
      </c>
      <c r="H1281" s="13">
        <f t="shared" si="98"/>
        <v>0</v>
      </c>
      <c r="I1281" s="12" t="e">
        <f t="shared" si="99"/>
        <v>#N/A</v>
      </c>
      <c r="J1281" s="14" t="e">
        <f t="shared" si="100"/>
        <v>#N/A</v>
      </c>
      <c r="K1281" s="15" t="e">
        <f>VLOOKUP(B1281,REGIONS!A:D,4,FALSE)</f>
        <v>#N/A</v>
      </c>
      <c r="L1281" s="19" t="e">
        <f>VLOOKUP(G1281,Sensibilité!$A:$L,12,FALSE)</f>
        <v>#N/A</v>
      </c>
      <c r="M1281" s="19" t="e">
        <f t="shared" si="101"/>
        <v>#N/A</v>
      </c>
      <c r="N1281" s="19" t="e">
        <f t="shared" si="102"/>
        <v>#N/A</v>
      </c>
      <c r="O1281" s="15" t="str">
        <f>IF(D1281=Listes!$B$6,"SWARMING",IF(OR(D1281=Listes!$B$1,D1281=Listes!$B$2,D1281=Listes!$B$5),2,IF(OR(D1281=Listes!$B$3,D1281=Listes!$B$4),1,"erreur colonne D")))</f>
        <v>SWARMING</v>
      </c>
      <c r="P1281" s="15" t="e">
        <f>IF(OR(W1281="Hiver",W1281="Transit"),VLOOKUP(E1281,IC!A:E,4,FALSE),IF(W1281="été",VLOOKUP(E1281,IC!A:E,3,FALSE),"erreur"))</f>
        <v>#N/A</v>
      </c>
      <c r="Q1281" s="15" t="e">
        <f>IF(P1281="NR",0,IF(F1281&lt;5,0,IF(P1281=1,VLOOKUP(F1281,IC!$G$1:$I$8,3,TRUE),
IF(P1281=2,VLOOKUP(F1281,IC!$K$1:$M$8,3,TRUE),
IF(P1281=3,VLOOKUP(F1281,IC!$O$1:$Q$8,3,TRUE),IF(P1281=4,VLOOKUP(F1281,IC!$S$2:$U$9,3,TRUE),
"erreur"))))))</f>
        <v>#N/A</v>
      </c>
      <c r="R1281" s="16" t="e">
        <f>IF(OR(V1281="NA",V1281="Transit",V1281&lt;Listes!$F$1),"non applicable",F1281/V1281)</f>
        <v>#N/A</v>
      </c>
      <c r="S1281" s="16" t="e">
        <f>IF(W1281="Transit","Non applicable",IF(AND(W1281="été",T1281&gt;Listes!F1280),F1281/T1281,IF(AND(W1281="Hiver",Hierarchisation!U1281&gt;Listes!F1280),F1281/U1281,"non applicable")))</f>
        <v>#N/A</v>
      </c>
      <c r="T1281" s="17" t="e">
        <f>IF(K1281="Centre",VLOOKUP(E1281,effectifs_ete,3,FALSE),IF(Hierarchisation!K1281="Grand Nord",VLOOKUP(Hierarchisation!E1281,effectifs_ete,4,FALSE),IF(Hierarchisation!K1281="Nord Est",VLOOKUP(Hierarchisation!E1281,effectifs_ete,5,FALSE),IF(Hierarchisation!K1281="Nord Ouest",VLOOKUP(Hierarchisation!E1281,effectifs_ete,6,FALSE),IF(Hierarchisation!K1281="Sud Est",VLOOKUP(Hierarchisation!E1281,effectifs_ete,7,FALSE),IF(Hierarchisation!K1281="Sud Ouest",VLOOKUP(Hierarchisation!E1281,effectifs_ete,8,FALSE),"Erreur Région"))))))</f>
        <v>#N/A</v>
      </c>
      <c r="U1281" s="17" t="e">
        <f>IF(K1281="Centre",VLOOKUP(E1281,effectifs_hiver,3,FALSE),IF(Hierarchisation!K1281="Grand Nord",VLOOKUP(Hierarchisation!E1281,effectifs_hiver,4,FALSE),IF(Hierarchisation!K1281="Nord Est",VLOOKUP(Hierarchisation!E1281,effectifs_hiver,5,FALSE),IF(Hierarchisation!K1281="Nord Ouest",VLOOKUP(Hierarchisation!E1281,effectifs_hiver,6,FALSE),IF(Hierarchisation!K1281="Sud Est",VLOOKUP(Hierarchisation!E1281,effectifs_hiver,7,FALSE),IF(Hierarchisation!K1281="Sud Ouest",VLOOKUP(Hierarchisation!E1281,effectifs_hiver,8,FALSE),"Erreur Région"))))))</f>
        <v>#N/A</v>
      </c>
      <c r="V1281" s="17" t="e">
        <f>IF(W1281="Transit","Transit",IF(W1281="hiver",VLOOKUP(E1281,'EFFECTIFS Hiver'!$A:$I,9,FALSE),IF(W1281="été",VLOOKUP(E1281,'EFFECTIFS Eté'!$A:$I,9,FALSE),"Erreur saison")))</f>
        <v>#N/A</v>
      </c>
      <c r="W1281" s="18" t="e">
        <f>VLOOKUP(D1281,Listes!B:C,2,FALSE)</f>
        <v>#N/A</v>
      </c>
    </row>
    <row r="1282" spans="1:23" ht="15.75" customHeight="1">
      <c r="A1282" s="11"/>
      <c r="B1282" s="11"/>
      <c r="C1282" s="11"/>
      <c r="D1282" s="11"/>
      <c r="E1282" s="11"/>
      <c r="F1282" s="11"/>
      <c r="G1282" s="11" t="e">
        <f>VLOOKUP(E1282,TAXONS!B:C,2,FALSE)</f>
        <v>#N/A</v>
      </c>
      <c r="H1282" s="13">
        <f t="shared" si="98"/>
        <v>0</v>
      </c>
      <c r="I1282" s="12" t="e">
        <f t="shared" si="99"/>
        <v>#N/A</v>
      </c>
      <c r="J1282" s="14" t="e">
        <f t="shared" si="100"/>
        <v>#N/A</v>
      </c>
      <c r="K1282" s="15" t="e">
        <f>VLOOKUP(B1282,REGIONS!A:D,4,FALSE)</f>
        <v>#N/A</v>
      </c>
      <c r="L1282" s="19" t="e">
        <f>VLOOKUP(G1282,Sensibilité!$A:$L,12,FALSE)</f>
        <v>#N/A</v>
      </c>
      <c r="M1282" s="19" t="e">
        <f t="shared" si="101"/>
        <v>#N/A</v>
      </c>
      <c r="N1282" s="19" t="e">
        <f t="shared" si="102"/>
        <v>#N/A</v>
      </c>
      <c r="O1282" s="15" t="str">
        <f>IF(D1282=Listes!$B$6,"SWARMING",IF(OR(D1282=Listes!$B$1,D1282=Listes!$B$2,D1282=Listes!$B$5),2,IF(OR(D1282=Listes!$B$3,D1282=Listes!$B$4),1,"erreur colonne D")))</f>
        <v>SWARMING</v>
      </c>
      <c r="P1282" s="15" t="e">
        <f>IF(OR(W1282="Hiver",W1282="Transit"),VLOOKUP(E1282,IC!A:E,4,FALSE),IF(W1282="été",VLOOKUP(E1282,IC!A:E,3,FALSE),"erreur"))</f>
        <v>#N/A</v>
      </c>
      <c r="Q1282" s="15" t="e">
        <f>IF(P1282="NR",0,IF(F1282&lt;5,0,IF(P1282=1,VLOOKUP(F1282,IC!$G$1:$I$8,3,TRUE),
IF(P1282=2,VLOOKUP(F1282,IC!$K$1:$M$8,3,TRUE),
IF(P1282=3,VLOOKUP(F1282,IC!$O$1:$Q$8,3,TRUE),IF(P1282=4,VLOOKUP(F1282,IC!$S$2:$U$9,3,TRUE),
"erreur"))))))</f>
        <v>#N/A</v>
      </c>
      <c r="R1282" s="16" t="e">
        <f>IF(OR(V1282="NA",V1282="Transit",V1282&lt;Listes!$F$1),"non applicable",F1282/V1282)</f>
        <v>#N/A</v>
      </c>
      <c r="S1282" s="16" t="e">
        <f>IF(W1282="Transit","Non applicable",IF(AND(W1282="été",T1282&gt;Listes!F1281),F1282/T1282,IF(AND(W1282="Hiver",Hierarchisation!U1282&gt;Listes!F1281),F1282/U1282,"non applicable")))</f>
        <v>#N/A</v>
      </c>
      <c r="T1282" s="17" t="e">
        <f>IF(K1282="Centre",VLOOKUP(E1282,effectifs_ete,3,FALSE),IF(Hierarchisation!K1282="Grand Nord",VLOOKUP(Hierarchisation!E1282,effectifs_ete,4,FALSE),IF(Hierarchisation!K1282="Nord Est",VLOOKUP(Hierarchisation!E1282,effectifs_ete,5,FALSE),IF(Hierarchisation!K1282="Nord Ouest",VLOOKUP(Hierarchisation!E1282,effectifs_ete,6,FALSE),IF(Hierarchisation!K1282="Sud Est",VLOOKUP(Hierarchisation!E1282,effectifs_ete,7,FALSE),IF(Hierarchisation!K1282="Sud Ouest",VLOOKUP(Hierarchisation!E1282,effectifs_ete,8,FALSE),"Erreur Région"))))))</f>
        <v>#N/A</v>
      </c>
      <c r="U1282" s="17" t="e">
        <f>IF(K1282="Centre",VLOOKUP(E1282,effectifs_hiver,3,FALSE),IF(Hierarchisation!K1282="Grand Nord",VLOOKUP(Hierarchisation!E1282,effectifs_hiver,4,FALSE),IF(Hierarchisation!K1282="Nord Est",VLOOKUP(Hierarchisation!E1282,effectifs_hiver,5,FALSE),IF(Hierarchisation!K1282="Nord Ouest",VLOOKUP(Hierarchisation!E1282,effectifs_hiver,6,FALSE),IF(Hierarchisation!K1282="Sud Est",VLOOKUP(Hierarchisation!E1282,effectifs_hiver,7,FALSE),IF(Hierarchisation!K1282="Sud Ouest",VLOOKUP(Hierarchisation!E1282,effectifs_hiver,8,FALSE),"Erreur Région"))))))</f>
        <v>#N/A</v>
      </c>
      <c r="V1282" s="17" t="e">
        <f>IF(W1282="Transit","Transit",IF(W1282="hiver",VLOOKUP(E1282,'EFFECTIFS Hiver'!$A:$I,9,FALSE),IF(W1282="été",VLOOKUP(E1282,'EFFECTIFS Eté'!$A:$I,9,FALSE),"Erreur saison")))</f>
        <v>#N/A</v>
      </c>
      <c r="W1282" s="18" t="e">
        <f>VLOOKUP(D1282,Listes!B:C,2,FALSE)</f>
        <v>#N/A</v>
      </c>
    </row>
    <row r="1283" spans="1:23" ht="15.75" customHeight="1">
      <c r="A1283" s="11"/>
      <c r="B1283" s="11"/>
      <c r="C1283" s="11"/>
      <c r="D1283" s="11"/>
      <c r="E1283" s="11"/>
      <c r="F1283" s="11"/>
      <c r="G1283" s="11" t="e">
        <f>VLOOKUP(E1283,TAXONS!B:C,2,FALSE)</f>
        <v>#N/A</v>
      </c>
      <c r="H1283" s="13">
        <f t="shared" ref="H1283:H1346" si="103">IF(F1283&lt;5,0,N1283*(O1283*Q1283))</f>
        <v>0</v>
      </c>
      <c r="I1283" s="12" t="e">
        <f t="shared" ref="I1283:I1346" si="104">IF(OR(W1283="transit",R1283="non applicable"),"Non applicable",IF(R1283&gt;10%,"International",IF(R1283&gt;5%,"National",IF(S1283="non applicable","non applicable",IF(S1283&gt;2%,"Régional","non représentatif")))))</f>
        <v>#N/A</v>
      </c>
      <c r="J1283" s="14" t="e">
        <f t="shared" ref="J1283:J1346" si="105">IF(P1283="NR","Données non représentatives au National",IF(I1283="Non applicable","Données non représentatives au National ou régional",IF(I1283="non représentatif","effectif non représentatif au niveau national ou régional","--")))</f>
        <v>#N/A</v>
      </c>
      <c r="K1283" s="15" t="e">
        <f>VLOOKUP(B1283,REGIONS!A:D,4,FALSE)</f>
        <v>#N/A</v>
      </c>
      <c r="L1283" s="19" t="e">
        <f>VLOOKUP(G1283,Sensibilité!$A:$L,12,FALSE)</f>
        <v>#N/A</v>
      </c>
      <c r="M1283" s="19" t="e">
        <f t="shared" ref="M1283:M1346" si="106">IF(K1283="Grand Nord",VLOOKUP(G1283,responsabilite,2,FALSE),IF(K1283="Nord Ouest",VLOOKUP(G1283,responsabilite,3,FALSE),IF(K1283="Nord Est",VLOOKUP(G1283,responsabilite,4,FALSE),IF(K1283="Centre",VLOOKUP(G1283,responsabilite,5,FALSE),IF(K1283="Sud Ouest",VLOOKUP(G1283,responsabilite,6,FALSE),IF(K1283="Sud Est",VLOOKUP(G1283,responsabilite,7,FALSE),"erreur"))))))</f>
        <v>#N/A</v>
      </c>
      <c r="N1283" s="19" t="e">
        <f t="shared" ref="N1283:N1346" si="107">L1283+M1283</f>
        <v>#N/A</v>
      </c>
      <c r="O1283" s="15" t="str">
        <f>IF(D1283=Listes!$B$6,"SWARMING",IF(OR(D1283=Listes!$B$1,D1283=Listes!$B$2,D1283=Listes!$B$5),2,IF(OR(D1283=Listes!$B$3,D1283=Listes!$B$4),1,"erreur colonne D")))</f>
        <v>SWARMING</v>
      </c>
      <c r="P1283" s="15" t="e">
        <f>IF(OR(W1283="Hiver",W1283="Transit"),VLOOKUP(E1283,IC!A:E,4,FALSE),IF(W1283="été",VLOOKUP(E1283,IC!A:E,3,FALSE),"erreur"))</f>
        <v>#N/A</v>
      </c>
      <c r="Q1283" s="15" t="e">
        <f>IF(P1283="NR",0,IF(F1283&lt;5,0,IF(P1283=1,VLOOKUP(F1283,IC!$G$1:$I$8,3,TRUE),
IF(P1283=2,VLOOKUP(F1283,IC!$K$1:$M$8,3,TRUE),
IF(P1283=3,VLOOKUP(F1283,IC!$O$1:$Q$8,3,TRUE),IF(P1283=4,VLOOKUP(F1283,IC!$S$2:$U$9,3,TRUE),
"erreur"))))))</f>
        <v>#N/A</v>
      </c>
      <c r="R1283" s="16" t="e">
        <f>IF(OR(V1283="NA",V1283="Transit",V1283&lt;Listes!$F$1),"non applicable",F1283/V1283)</f>
        <v>#N/A</v>
      </c>
      <c r="S1283" s="16" t="e">
        <f>IF(W1283="Transit","Non applicable",IF(AND(W1283="été",T1283&gt;Listes!F1282),F1283/T1283,IF(AND(W1283="Hiver",Hierarchisation!U1283&gt;Listes!F1282),F1283/U1283,"non applicable")))</f>
        <v>#N/A</v>
      </c>
      <c r="T1283" s="17" t="e">
        <f>IF(K1283="Centre",VLOOKUP(E1283,effectifs_ete,3,FALSE),IF(Hierarchisation!K1283="Grand Nord",VLOOKUP(Hierarchisation!E1283,effectifs_ete,4,FALSE),IF(Hierarchisation!K1283="Nord Est",VLOOKUP(Hierarchisation!E1283,effectifs_ete,5,FALSE),IF(Hierarchisation!K1283="Nord Ouest",VLOOKUP(Hierarchisation!E1283,effectifs_ete,6,FALSE),IF(Hierarchisation!K1283="Sud Est",VLOOKUP(Hierarchisation!E1283,effectifs_ete,7,FALSE),IF(Hierarchisation!K1283="Sud Ouest",VLOOKUP(Hierarchisation!E1283,effectifs_ete,8,FALSE),"Erreur Région"))))))</f>
        <v>#N/A</v>
      </c>
      <c r="U1283" s="17" t="e">
        <f>IF(K1283="Centre",VLOOKUP(E1283,effectifs_hiver,3,FALSE),IF(Hierarchisation!K1283="Grand Nord",VLOOKUP(Hierarchisation!E1283,effectifs_hiver,4,FALSE),IF(Hierarchisation!K1283="Nord Est",VLOOKUP(Hierarchisation!E1283,effectifs_hiver,5,FALSE),IF(Hierarchisation!K1283="Nord Ouest",VLOOKUP(Hierarchisation!E1283,effectifs_hiver,6,FALSE),IF(Hierarchisation!K1283="Sud Est",VLOOKUP(Hierarchisation!E1283,effectifs_hiver,7,FALSE),IF(Hierarchisation!K1283="Sud Ouest",VLOOKUP(Hierarchisation!E1283,effectifs_hiver,8,FALSE),"Erreur Région"))))))</f>
        <v>#N/A</v>
      </c>
      <c r="V1283" s="17" t="e">
        <f>IF(W1283="Transit","Transit",IF(W1283="hiver",VLOOKUP(E1283,'EFFECTIFS Hiver'!$A:$I,9,FALSE),IF(W1283="été",VLOOKUP(E1283,'EFFECTIFS Eté'!$A:$I,9,FALSE),"Erreur saison")))</f>
        <v>#N/A</v>
      </c>
      <c r="W1283" s="18" t="e">
        <f>VLOOKUP(D1283,Listes!B:C,2,FALSE)</f>
        <v>#N/A</v>
      </c>
    </row>
    <row r="1284" spans="1:23" ht="15.75" customHeight="1">
      <c r="A1284" s="11"/>
      <c r="B1284" s="11"/>
      <c r="C1284" s="11"/>
      <c r="D1284" s="11"/>
      <c r="E1284" s="11"/>
      <c r="F1284" s="11"/>
      <c r="G1284" s="11" t="e">
        <f>VLOOKUP(E1284,TAXONS!B:C,2,FALSE)</f>
        <v>#N/A</v>
      </c>
      <c r="H1284" s="13">
        <f t="shared" si="103"/>
        <v>0</v>
      </c>
      <c r="I1284" s="12" t="e">
        <f t="shared" si="104"/>
        <v>#N/A</v>
      </c>
      <c r="J1284" s="14" t="e">
        <f t="shared" si="105"/>
        <v>#N/A</v>
      </c>
      <c r="K1284" s="15" t="e">
        <f>VLOOKUP(B1284,REGIONS!A:D,4,FALSE)</f>
        <v>#N/A</v>
      </c>
      <c r="L1284" s="19" t="e">
        <f>VLOOKUP(G1284,Sensibilité!$A:$L,12,FALSE)</f>
        <v>#N/A</v>
      </c>
      <c r="M1284" s="19" t="e">
        <f t="shared" si="106"/>
        <v>#N/A</v>
      </c>
      <c r="N1284" s="19" t="e">
        <f t="shared" si="107"/>
        <v>#N/A</v>
      </c>
      <c r="O1284" s="15" t="str">
        <f>IF(D1284=Listes!$B$6,"SWARMING",IF(OR(D1284=Listes!$B$1,D1284=Listes!$B$2,D1284=Listes!$B$5),2,IF(OR(D1284=Listes!$B$3,D1284=Listes!$B$4),1,"erreur colonne D")))</f>
        <v>SWARMING</v>
      </c>
      <c r="P1284" s="15" t="e">
        <f>IF(OR(W1284="Hiver",W1284="Transit"),VLOOKUP(E1284,IC!A:E,4,FALSE),IF(W1284="été",VLOOKUP(E1284,IC!A:E,3,FALSE),"erreur"))</f>
        <v>#N/A</v>
      </c>
      <c r="Q1284" s="15" t="e">
        <f>IF(P1284="NR",0,IF(F1284&lt;5,0,IF(P1284=1,VLOOKUP(F1284,IC!$G$1:$I$8,3,TRUE),
IF(P1284=2,VLOOKUP(F1284,IC!$K$1:$M$8,3,TRUE),
IF(P1284=3,VLOOKUP(F1284,IC!$O$1:$Q$8,3,TRUE),IF(P1284=4,VLOOKUP(F1284,IC!$S$2:$U$9,3,TRUE),
"erreur"))))))</f>
        <v>#N/A</v>
      </c>
      <c r="R1284" s="16" t="e">
        <f>IF(OR(V1284="NA",V1284="Transit",V1284&lt;Listes!$F$1),"non applicable",F1284/V1284)</f>
        <v>#N/A</v>
      </c>
      <c r="S1284" s="16" t="e">
        <f>IF(W1284="Transit","Non applicable",IF(AND(W1284="été",T1284&gt;Listes!F1283),F1284/T1284,IF(AND(W1284="Hiver",Hierarchisation!U1284&gt;Listes!F1283),F1284/U1284,"non applicable")))</f>
        <v>#N/A</v>
      </c>
      <c r="T1284" s="17" t="e">
        <f>IF(K1284="Centre",VLOOKUP(E1284,effectifs_ete,3,FALSE),IF(Hierarchisation!K1284="Grand Nord",VLOOKUP(Hierarchisation!E1284,effectifs_ete,4,FALSE),IF(Hierarchisation!K1284="Nord Est",VLOOKUP(Hierarchisation!E1284,effectifs_ete,5,FALSE),IF(Hierarchisation!K1284="Nord Ouest",VLOOKUP(Hierarchisation!E1284,effectifs_ete,6,FALSE),IF(Hierarchisation!K1284="Sud Est",VLOOKUP(Hierarchisation!E1284,effectifs_ete,7,FALSE),IF(Hierarchisation!K1284="Sud Ouest",VLOOKUP(Hierarchisation!E1284,effectifs_ete,8,FALSE),"Erreur Région"))))))</f>
        <v>#N/A</v>
      </c>
      <c r="U1284" s="17" t="e">
        <f>IF(K1284="Centre",VLOOKUP(E1284,effectifs_hiver,3,FALSE),IF(Hierarchisation!K1284="Grand Nord",VLOOKUP(Hierarchisation!E1284,effectifs_hiver,4,FALSE),IF(Hierarchisation!K1284="Nord Est",VLOOKUP(Hierarchisation!E1284,effectifs_hiver,5,FALSE),IF(Hierarchisation!K1284="Nord Ouest",VLOOKUP(Hierarchisation!E1284,effectifs_hiver,6,FALSE),IF(Hierarchisation!K1284="Sud Est",VLOOKUP(Hierarchisation!E1284,effectifs_hiver,7,FALSE),IF(Hierarchisation!K1284="Sud Ouest",VLOOKUP(Hierarchisation!E1284,effectifs_hiver,8,FALSE),"Erreur Région"))))))</f>
        <v>#N/A</v>
      </c>
      <c r="V1284" s="17" t="e">
        <f>IF(W1284="Transit","Transit",IF(W1284="hiver",VLOOKUP(E1284,'EFFECTIFS Hiver'!$A:$I,9,FALSE),IF(W1284="été",VLOOKUP(E1284,'EFFECTIFS Eté'!$A:$I,9,FALSE),"Erreur saison")))</f>
        <v>#N/A</v>
      </c>
      <c r="W1284" s="18" t="e">
        <f>VLOOKUP(D1284,Listes!B:C,2,FALSE)</f>
        <v>#N/A</v>
      </c>
    </row>
    <row r="1285" spans="1:23" ht="15.75" customHeight="1">
      <c r="A1285" s="11"/>
      <c r="B1285" s="11"/>
      <c r="C1285" s="11"/>
      <c r="D1285" s="11"/>
      <c r="E1285" s="11"/>
      <c r="F1285" s="11"/>
      <c r="G1285" s="11" t="e">
        <f>VLOOKUP(E1285,TAXONS!B:C,2,FALSE)</f>
        <v>#N/A</v>
      </c>
      <c r="H1285" s="13">
        <f t="shared" si="103"/>
        <v>0</v>
      </c>
      <c r="I1285" s="12" t="e">
        <f t="shared" si="104"/>
        <v>#N/A</v>
      </c>
      <c r="J1285" s="14" t="e">
        <f t="shared" si="105"/>
        <v>#N/A</v>
      </c>
      <c r="K1285" s="15" t="e">
        <f>VLOOKUP(B1285,REGIONS!A:D,4,FALSE)</f>
        <v>#N/A</v>
      </c>
      <c r="L1285" s="19" t="e">
        <f>VLOOKUP(G1285,Sensibilité!$A:$L,12,FALSE)</f>
        <v>#N/A</v>
      </c>
      <c r="M1285" s="19" t="e">
        <f t="shared" si="106"/>
        <v>#N/A</v>
      </c>
      <c r="N1285" s="19" t="e">
        <f t="shared" si="107"/>
        <v>#N/A</v>
      </c>
      <c r="O1285" s="15" t="str">
        <f>IF(D1285=Listes!$B$6,"SWARMING",IF(OR(D1285=Listes!$B$1,D1285=Listes!$B$2,D1285=Listes!$B$5),2,IF(OR(D1285=Listes!$B$3,D1285=Listes!$B$4),1,"erreur colonne D")))</f>
        <v>SWARMING</v>
      </c>
      <c r="P1285" s="15" t="e">
        <f>IF(OR(W1285="Hiver",W1285="Transit"),VLOOKUP(E1285,IC!A:E,4,FALSE),IF(W1285="été",VLOOKUP(E1285,IC!A:E,3,FALSE),"erreur"))</f>
        <v>#N/A</v>
      </c>
      <c r="Q1285" s="15" t="e">
        <f>IF(P1285="NR",0,IF(F1285&lt;5,0,IF(P1285=1,VLOOKUP(F1285,IC!$G$1:$I$8,3,TRUE),
IF(P1285=2,VLOOKUP(F1285,IC!$K$1:$M$8,3,TRUE),
IF(P1285=3,VLOOKUP(F1285,IC!$O$1:$Q$8,3,TRUE),IF(P1285=4,VLOOKUP(F1285,IC!$S$2:$U$9,3,TRUE),
"erreur"))))))</f>
        <v>#N/A</v>
      </c>
      <c r="R1285" s="16" t="e">
        <f>IF(OR(V1285="NA",V1285="Transit",V1285&lt;Listes!$F$1),"non applicable",F1285/V1285)</f>
        <v>#N/A</v>
      </c>
      <c r="S1285" s="16" t="e">
        <f>IF(W1285="Transit","Non applicable",IF(AND(W1285="été",T1285&gt;Listes!F1284),F1285/T1285,IF(AND(W1285="Hiver",Hierarchisation!U1285&gt;Listes!F1284),F1285/U1285,"non applicable")))</f>
        <v>#N/A</v>
      </c>
      <c r="T1285" s="17" t="e">
        <f>IF(K1285="Centre",VLOOKUP(E1285,effectifs_ete,3,FALSE),IF(Hierarchisation!K1285="Grand Nord",VLOOKUP(Hierarchisation!E1285,effectifs_ete,4,FALSE),IF(Hierarchisation!K1285="Nord Est",VLOOKUP(Hierarchisation!E1285,effectifs_ete,5,FALSE),IF(Hierarchisation!K1285="Nord Ouest",VLOOKUP(Hierarchisation!E1285,effectifs_ete,6,FALSE),IF(Hierarchisation!K1285="Sud Est",VLOOKUP(Hierarchisation!E1285,effectifs_ete,7,FALSE),IF(Hierarchisation!K1285="Sud Ouest",VLOOKUP(Hierarchisation!E1285,effectifs_ete,8,FALSE),"Erreur Région"))))))</f>
        <v>#N/A</v>
      </c>
      <c r="U1285" s="17" t="e">
        <f>IF(K1285="Centre",VLOOKUP(E1285,effectifs_hiver,3,FALSE),IF(Hierarchisation!K1285="Grand Nord",VLOOKUP(Hierarchisation!E1285,effectifs_hiver,4,FALSE),IF(Hierarchisation!K1285="Nord Est",VLOOKUP(Hierarchisation!E1285,effectifs_hiver,5,FALSE),IF(Hierarchisation!K1285="Nord Ouest",VLOOKUP(Hierarchisation!E1285,effectifs_hiver,6,FALSE),IF(Hierarchisation!K1285="Sud Est",VLOOKUP(Hierarchisation!E1285,effectifs_hiver,7,FALSE),IF(Hierarchisation!K1285="Sud Ouest",VLOOKUP(Hierarchisation!E1285,effectifs_hiver,8,FALSE),"Erreur Région"))))))</f>
        <v>#N/A</v>
      </c>
      <c r="V1285" s="17" t="e">
        <f>IF(W1285="Transit","Transit",IF(W1285="hiver",VLOOKUP(E1285,'EFFECTIFS Hiver'!$A:$I,9,FALSE),IF(W1285="été",VLOOKUP(E1285,'EFFECTIFS Eté'!$A:$I,9,FALSE),"Erreur saison")))</f>
        <v>#N/A</v>
      </c>
      <c r="W1285" s="18" t="e">
        <f>VLOOKUP(D1285,Listes!B:C,2,FALSE)</f>
        <v>#N/A</v>
      </c>
    </row>
    <row r="1286" spans="1:23" ht="15.75" customHeight="1">
      <c r="A1286" s="11"/>
      <c r="B1286" s="11"/>
      <c r="C1286" s="11"/>
      <c r="D1286" s="11"/>
      <c r="E1286" s="11"/>
      <c r="F1286" s="11"/>
      <c r="G1286" s="11" t="e">
        <f>VLOOKUP(E1286,TAXONS!B:C,2,FALSE)</f>
        <v>#N/A</v>
      </c>
      <c r="H1286" s="13">
        <f t="shared" si="103"/>
        <v>0</v>
      </c>
      <c r="I1286" s="12" t="e">
        <f t="shared" si="104"/>
        <v>#N/A</v>
      </c>
      <c r="J1286" s="14" t="e">
        <f t="shared" si="105"/>
        <v>#N/A</v>
      </c>
      <c r="K1286" s="15" t="e">
        <f>VLOOKUP(B1286,REGIONS!A:D,4,FALSE)</f>
        <v>#N/A</v>
      </c>
      <c r="L1286" s="19" t="e">
        <f>VLOOKUP(G1286,Sensibilité!$A:$L,12,FALSE)</f>
        <v>#N/A</v>
      </c>
      <c r="M1286" s="19" t="e">
        <f t="shared" si="106"/>
        <v>#N/A</v>
      </c>
      <c r="N1286" s="19" t="e">
        <f t="shared" si="107"/>
        <v>#N/A</v>
      </c>
      <c r="O1286" s="15" t="str">
        <f>IF(D1286=Listes!$B$6,"SWARMING",IF(OR(D1286=Listes!$B$1,D1286=Listes!$B$2,D1286=Listes!$B$5),2,IF(OR(D1286=Listes!$B$3,D1286=Listes!$B$4),1,"erreur colonne D")))</f>
        <v>SWARMING</v>
      </c>
      <c r="P1286" s="15" t="e">
        <f>IF(OR(W1286="Hiver",W1286="Transit"),VLOOKUP(E1286,IC!A:E,4,FALSE),IF(W1286="été",VLOOKUP(E1286,IC!A:E,3,FALSE),"erreur"))</f>
        <v>#N/A</v>
      </c>
      <c r="Q1286" s="15" t="e">
        <f>IF(P1286="NR",0,IF(F1286&lt;5,0,IF(P1286=1,VLOOKUP(F1286,IC!$G$1:$I$8,3,TRUE),
IF(P1286=2,VLOOKUP(F1286,IC!$K$1:$M$8,3,TRUE),
IF(P1286=3,VLOOKUP(F1286,IC!$O$1:$Q$8,3,TRUE),IF(P1286=4,VLOOKUP(F1286,IC!$S$2:$U$9,3,TRUE),
"erreur"))))))</f>
        <v>#N/A</v>
      </c>
      <c r="R1286" s="16" t="e">
        <f>IF(OR(V1286="NA",V1286="Transit",V1286&lt;Listes!$F$1),"non applicable",F1286/V1286)</f>
        <v>#N/A</v>
      </c>
      <c r="S1286" s="16" t="e">
        <f>IF(W1286="Transit","Non applicable",IF(AND(W1286="été",T1286&gt;Listes!F1285),F1286/T1286,IF(AND(W1286="Hiver",Hierarchisation!U1286&gt;Listes!F1285),F1286/U1286,"non applicable")))</f>
        <v>#N/A</v>
      </c>
      <c r="T1286" s="17" t="e">
        <f>IF(K1286="Centre",VLOOKUP(E1286,effectifs_ete,3,FALSE),IF(Hierarchisation!K1286="Grand Nord",VLOOKUP(Hierarchisation!E1286,effectifs_ete,4,FALSE),IF(Hierarchisation!K1286="Nord Est",VLOOKUP(Hierarchisation!E1286,effectifs_ete,5,FALSE),IF(Hierarchisation!K1286="Nord Ouest",VLOOKUP(Hierarchisation!E1286,effectifs_ete,6,FALSE),IF(Hierarchisation!K1286="Sud Est",VLOOKUP(Hierarchisation!E1286,effectifs_ete,7,FALSE),IF(Hierarchisation!K1286="Sud Ouest",VLOOKUP(Hierarchisation!E1286,effectifs_ete,8,FALSE),"Erreur Région"))))))</f>
        <v>#N/A</v>
      </c>
      <c r="U1286" s="17" t="e">
        <f>IF(K1286="Centre",VLOOKUP(E1286,effectifs_hiver,3,FALSE),IF(Hierarchisation!K1286="Grand Nord",VLOOKUP(Hierarchisation!E1286,effectifs_hiver,4,FALSE),IF(Hierarchisation!K1286="Nord Est",VLOOKUP(Hierarchisation!E1286,effectifs_hiver,5,FALSE),IF(Hierarchisation!K1286="Nord Ouest",VLOOKUP(Hierarchisation!E1286,effectifs_hiver,6,FALSE),IF(Hierarchisation!K1286="Sud Est",VLOOKUP(Hierarchisation!E1286,effectifs_hiver,7,FALSE),IF(Hierarchisation!K1286="Sud Ouest",VLOOKUP(Hierarchisation!E1286,effectifs_hiver,8,FALSE),"Erreur Région"))))))</f>
        <v>#N/A</v>
      </c>
      <c r="V1286" s="17" t="e">
        <f>IF(W1286="Transit","Transit",IF(W1286="hiver",VLOOKUP(E1286,'EFFECTIFS Hiver'!$A:$I,9,FALSE),IF(W1286="été",VLOOKUP(E1286,'EFFECTIFS Eté'!$A:$I,9,FALSE),"Erreur saison")))</f>
        <v>#N/A</v>
      </c>
      <c r="W1286" s="18" t="e">
        <f>VLOOKUP(D1286,Listes!B:C,2,FALSE)</f>
        <v>#N/A</v>
      </c>
    </row>
    <row r="1287" spans="1:23" ht="15.75" customHeight="1">
      <c r="A1287" s="11"/>
      <c r="B1287" s="11"/>
      <c r="C1287" s="11"/>
      <c r="D1287" s="11"/>
      <c r="E1287" s="11"/>
      <c r="F1287" s="11"/>
      <c r="G1287" s="11" t="e">
        <f>VLOOKUP(E1287,TAXONS!B:C,2,FALSE)</f>
        <v>#N/A</v>
      </c>
      <c r="H1287" s="13">
        <f t="shared" si="103"/>
        <v>0</v>
      </c>
      <c r="I1287" s="12" t="e">
        <f t="shared" si="104"/>
        <v>#N/A</v>
      </c>
      <c r="J1287" s="14" t="e">
        <f t="shared" si="105"/>
        <v>#N/A</v>
      </c>
      <c r="K1287" s="15" t="e">
        <f>VLOOKUP(B1287,REGIONS!A:D,4,FALSE)</f>
        <v>#N/A</v>
      </c>
      <c r="L1287" s="19" t="e">
        <f>VLOOKUP(G1287,Sensibilité!$A:$L,12,FALSE)</f>
        <v>#N/A</v>
      </c>
      <c r="M1287" s="19" t="e">
        <f t="shared" si="106"/>
        <v>#N/A</v>
      </c>
      <c r="N1287" s="19" t="e">
        <f t="shared" si="107"/>
        <v>#N/A</v>
      </c>
      <c r="O1287" s="15" t="str">
        <f>IF(D1287=Listes!$B$6,"SWARMING",IF(OR(D1287=Listes!$B$1,D1287=Listes!$B$2,D1287=Listes!$B$5),2,IF(OR(D1287=Listes!$B$3,D1287=Listes!$B$4),1,"erreur colonne D")))</f>
        <v>SWARMING</v>
      </c>
      <c r="P1287" s="15" t="e">
        <f>IF(OR(W1287="Hiver",W1287="Transit"),VLOOKUP(E1287,IC!A:E,4,FALSE),IF(W1287="été",VLOOKUP(E1287,IC!A:E,3,FALSE),"erreur"))</f>
        <v>#N/A</v>
      </c>
      <c r="Q1287" s="15" t="e">
        <f>IF(P1287="NR",0,IF(F1287&lt;5,0,IF(P1287=1,VLOOKUP(F1287,IC!$G$1:$I$8,3,TRUE),
IF(P1287=2,VLOOKUP(F1287,IC!$K$1:$M$8,3,TRUE),
IF(P1287=3,VLOOKUP(F1287,IC!$O$1:$Q$8,3,TRUE),IF(P1287=4,VLOOKUP(F1287,IC!$S$2:$U$9,3,TRUE),
"erreur"))))))</f>
        <v>#N/A</v>
      </c>
      <c r="R1287" s="16" t="e">
        <f>IF(OR(V1287="NA",V1287="Transit",V1287&lt;Listes!$F$1),"non applicable",F1287/V1287)</f>
        <v>#N/A</v>
      </c>
      <c r="S1287" s="16" t="e">
        <f>IF(W1287="Transit","Non applicable",IF(AND(W1287="été",T1287&gt;Listes!F1286),F1287/T1287,IF(AND(W1287="Hiver",Hierarchisation!U1287&gt;Listes!F1286),F1287/U1287,"non applicable")))</f>
        <v>#N/A</v>
      </c>
      <c r="T1287" s="17" t="e">
        <f>IF(K1287="Centre",VLOOKUP(E1287,effectifs_ete,3,FALSE),IF(Hierarchisation!K1287="Grand Nord",VLOOKUP(Hierarchisation!E1287,effectifs_ete,4,FALSE),IF(Hierarchisation!K1287="Nord Est",VLOOKUP(Hierarchisation!E1287,effectifs_ete,5,FALSE),IF(Hierarchisation!K1287="Nord Ouest",VLOOKUP(Hierarchisation!E1287,effectifs_ete,6,FALSE),IF(Hierarchisation!K1287="Sud Est",VLOOKUP(Hierarchisation!E1287,effectifs_ete,7,FALSE),IF(Hierarchisation!K1287="Sud Ouest",VLOOKUP(Hierarchisation!E1287,effectifs_ete,8,FALSE),"Erreur Région"))))))</f>
        <v>#N/A</v>
      </c>
      <c r="U1287" s="17" t="e">
        <f>IF(K1287="Centre",VLOOKUP(E1287,effectifs_hiver,3,FALSE),IF(Hierarchisation!K1287="Grand Nord",VLOOKUP(Hierarchisation!E1287,effectifs_hiver,4,FALSE),IF(Hierarchisation!K1287="Nord Est",VLOOKUP(Hierarchisation!E1287,effectifs_hiver,5,FALSE),IF(Hierarchisation!K1287="Nord Ouest",VLOOKUP(Hierarchisation!E1287,effectifs_hiver,6,FALSE),IF(Hierarchisation!K1287="Sud Est",VLOOKUP(Hierarchisation!E1287,effectifs_hiver,7,FALSE),IF(Hierarchisation!K1287="Sud Ouest",VLOOKUP(Hierarchisation!E1287,effectifs_hiver,8,FALSE),"Erreur Région"))))))</f>
        <v>#N/A</v>
      </c>
      <c r="V1287" s="17" t="e">
        <f>IF(W1287="Transit","Transit",IF(W1287="hiver",VLOOKUP(E1287,'EFFECTIFS Hiver'!$A:$I,9,FALSE),IF(W1287="été",VLOOKUP(E1287,'EFFECTIFS Eté'!$A:$I,9,FALSE),"Erreur saison")))</f>
        <v>#N/A</v>
      </c>
      <c r="W1287" s="18" t="e">
        <f>VLOOKUP(D1287,Listes!B:C,2,FALSE)</f>
        <v>#N/A</v>
      </c>
    </row>
    <row r="1288" spans="1:23" ht="15.75" customHeight="1">
      <c r="A1288" s="11"/>
      <c r="B1288" s="11"/>
      <c r="C1288" s="11"/>
      <c r="D1288" s="11"/>
      <c r="E1288" s="11"/>
      <c r="F1288" s="11"/>
      <c r="G1288" s="11" t="e">
        <f>VLOOKUP(E1288,TAXONS!B:C,2,FALSE)</f>
        <v>#N/A</v>
      </c>
      <c r="H1288" s="13">
        <f t="shared" si="103"/>
        <v>0</v>
      </c>
      <c r="I1288" s="12" t="e">
        <f t="shared" si="104"/>
        <v>#N/A</v>
      </c>
      <c r="J1288" s="14" t="e">
        <f t="shared" si="105"/>
        <v>#N/A</v>
      </c>
      <c r="K1288" s="15" t="e">
        <f>VLOOKUP(B1288,REGIONS!A:D,4,FALSE)</f>
        <v>#N/A</v>
      </c>
      <c r="L1288" s="19" t="e">
        <f>VLOOKUP(G1288,Sensibilité!$A:$L,12,FALSE)</f>
        <v>#N/A</v>
      </c>
      <c r="M1288" s="19" t="e">
        <f t="shared" si="106"/>
        <v>#N/A</v>
      </c>
      <c r="N1288" s="19" t="e">
        <f t="shared" si="107"/>
        <v>#N/A</v>
      </c>
      <c r="O1288" s="15" t="str">
        <f>IF(D1288=Listes!$B$6,"SWARMING",IF(OR(D1288=Listes!$B$1,D1288=Listes!$B$2,D1288=Listes!$B$5),2,IF(OR(D1288=Listes!$B$3,D1288=Listes!$B$4),1,"erreur colonne D")))</f>
        <v>SWARMING</v>
      </c>
      <c r="P1288" s="15" t="e">
        <f>IF(OR(W1288="Hiver",W1288="Transit"),VLOOKUP(E1288,IC!A:E,4,FALSE),IF(W1288="été",VLOOKUP(E1288,IC!A:E,3,FALSE),"erreur"))</f>
        <v>#N/A</v>
      </c>
      <c r="Q1288" s="15" t="e">
        <f>IF(P1288="NR",0,IF(F1288&lt;5,0,IF(P1288=1,VLOOKUP(F1288,IC!$G$1:$I$8,3,TRUE),
IF(P1288=2,VLOOKUP(F1288,IC!$K$1:$M$8,3,TRUE),
IF(P1288=3,VLOOKUP(F1288,IC!$O$1:$Q$8,3,TRUE),IF(P1288=4,VLOOKUP(F1288,IC!$S$2:$U$9,3,TRUE),
"erreur"))))))</f>
        <v>#N/A</v>
      </c>
      <c r="R1288" s="16" t="e">
        <f>IF(OR(V1288="NA",V1288="Transit",V1288&lt;Listes!$F$1),"non applicable",F1288/V1288)</f>
        <v>#N/A</v>
      </c>
      <c r="S1288" s="16" t="e">
        <f>IF(W1288="Transit","Non applicable",IF(AND(W1288="été",T1288&gt;Listes!F1287),F1288/T1288,IF(AND(W1288="Hiver",Hierarchisation!U1288&gt;Listes!F1287),F1288/U1288,"non applicable")))</f>
        <v>#N/A</v>
      </c>
      <c r="T1288" s="17" t="e">
        <f>IF(K1288="Centre",VLOOKUP(E1288,effectifs_ete,3,FALSE),IF(Hierarchisation!K1288="Grand Nord",VLOOKUP(Hierarchisation!E1288,effectifs_ete,4,FALSE),IF(Hierarchisation!K1288="Nord Est",VLOOKUP(Hierarchisation!E1288,effectifs_ete,5,FALSE),IF(Hierarchisation!K1288="Nord Ouest",VLOOKUP(Hierarchisation!E1288,effectifs_ete,6,FALSE),IF(Hierarchisation!K1288="Sud Est",VLOOKUP(Hierarchisation!E1288,effectifs_ete,7,FALSE),IF(Hierarchisation!K1288="Sud Ouest",VLOOKUP(Hierarchisation!E1288,effectifs_ete,8,FALSE),"Erreur Région"))))))</f>
        <v>#N/A</v>
      </c>
      <c r="U1288" s="17" t="e">
        <f>IF(K1288="Centre",VLOOKUP(E1288,effectifs_hiver,3,FALSE),IF(Hierarchisation!K1288="Grand Nord",VLOOKUP(Hierarchisation!E1288,effectifs_hiver,4,FALSE),IF(Hierarchisation!K1288="Nord Est",VLOOKUP(Hierarchisation!E1288,effectifs_hiver,5,FALSE),IF(Hierarchisation!K1288="Nord Ouest",VLOOKUP(Hierarchisation!E1288,effectifs_hiver,6,FALSE),IF(Hierarchisation!K1288="Sud Est",VLOOKUP(Hierarchisation!E1288,effectifs_hiver,7,FALSE),IF(Hierarchisation!K1288="Sud Ouest",VLOOKUP(Hierarchisation!E1288,effectifs_hiver,8,FALSE),"Erreur Région"))))))</f>
        <v>#N/A</v>
      </c>
      <c r="V1288" s="17" t="e">
        <f>IF(W1288="Transit","Transit",IF(W1288="hiver",VLOOKUP(E1288,'EFFECTIFS Hiver'!$A:$I,9,FALSE),IF(W1288="été",VLOOKUP(E1288,'EFFECTIFS Eté'!$A:$I,9,FALSE),"Erreur saison")))</f>
        <v>#N/A</v>
      </c>
      <c r="W1288" s="18" t="e">
        <f>VLOOKUP(D1288,Listes!B:C,2,FALSE)</f>
        <v>#N/A</v>
      </c>
    </row>
    <row r="1289" spans="1:23" ht="15.75" customHeight="1">
      <c r="A1289" s="11"/>
      <c r="B1289" s="11"/>
      <c r="C1289" s="11"/>
      <c r="D1289" s="11"/>
      <c r="E1289" s="11"/>
      <c r="F1289" s="11"/>
      <c r="G1289" s="11" t="e">
        <f>VLOOKUP(E1289,TAXONS!B:C,2,FALSE)</f>
        <v>#N/A</v>
      </c>
      <c r="H1289" s="13">
        <f t="shared" si="103"/>
        <v>0</v>
      </c>
      <c r="I1289" s="12" t="e">
        <f t="shared" si="104"/>
        <v>#N/A</v>
      </c>
      <c r="J1289" s="14" t="e">
        <f t="shared" si="105"/>
        <v>#N/A</v>
      </c>
      <c r="K1289" s="15" t="e">
        <f>VLOOKUP(B1289,REGIONS!A:D,4,FALSE)</f>
        <v>#N/A</v>
      </c>
      <c r="L1289" s="19" t="e">
        <f>VLOOKUP(G1289,Sensibilité!$A:$L,12,FALSE)</f>
        <v>#N/A</v>
      </c>
      <c r="M1289" s="19" t="e">
        <f t="shared" si="106"/>
        <v>#N/A</v>
      </c>
      <c r="N1289" s="19" t="e">
        <f t="shared" si="107"/>
        <v>#N/A</v>
      </c>
      <c r="O1289" s="15" t="str">
        <f>IF(D1289=Listes!$B$6,"SWARMING",IF(OR(D1289=Listes!$B$1,D1289=Listes!$B$2,D1289=Listes!$B$5),2,IF(OR(D1289=Listes!$B$3,D1289=Listes!$B$4),1,"erreur colonne D")))</f>
        <v>SWARMING</v>
      </c>
      <c r="P1289" s="15" t="e">
        <f>IF(OR(W1289="Hiver",W1289="Transit"),VLOOKUP(E1289,IC!A:E,4,FALSE),IF(W1289="été",VLOOKUP(E1289,IC!A:E,3,FALSE),"erreur"))</f>
        <v>#N/A</v>
      </c>
      <c r="Q1289" s="15" t="e">
        <f>IF(P1289="NR",0,IF(F1289&lt;5,0,IF(P1289=1,VLOOKUP(F1289,IC!$G$1:$I$8,3,TRUE),
IF(P1289=2,VLOOKUP(F1289,IC!$K$1:$M$8,3,TRUE),
IF(P1289=3,VLOOKUP(F1289,IC!$O$1:$Q$8,3,TRUE),IF(P1289=4,VLOOKUP(F1289,IC!$S$2:$U$9,3,TRUE),
"erreur"))))))</f>
        <v>#N/A</v>
      </c>
      <c r="R1289" s="16" t="e">
        <f>IF(OR(V1289="NA",V1289="Transit",V1289&lt;Listes!$F$1),"non applicable",F1289/V1289)</f>
        <v>#N/A</v>
      </c>
      <c r="S1289" s="16" t="e">
        <f>IF(W1289="Transit","Non applicable",IF(AND(W1289="été",T1289&gt;Listes!F1288),F1289/T1289,IF(AND(W1289="Hiver",Hierarchisation!U1289&gt;Listes!F1288),F1289/U1289,"non applicable")))</f>
        <v>#N/A</v>
      </c>
      <c r="T1289" s="17" t="e">
        <f>IF(K1289="Centre",VLOOKUP(E1289,effectifs_ete,3,FALSE),IF(Hierarchisation!K1289="Grand Nord",VLOOKUP(Hierarchisation!E1289,effectifs_ete,4,FALSE),IF(Hierarchisation!K1289="Nord Est",VLOOKUP(Hierarchisation!E1289,effectifs_ete,5,FALSE),IF(Hierarchisation!K1289="Nord Ouest",VLOOKUP(Hierarchisation!E1289,effectifs_ete,6,FALSE),IF(Hierarchisation!K1289="Sud Est",VLOOKUP(Hierarchisation!E1289,effectifs_ete,7,FALSE),IF(Hierarchisation!K1289="Sud Ouest",VLOOKUP(Hierarchisation!E1289,effectifs_ete,8,FALSE),"Erreur Région"))))))</f>
        <v>#N/A</v>
      </c>
      <c r="U1289" s="17" t="e">
        <f>IF(K1289="Centre",VLOOKUP(E1289,effectifs_hiver,3,FALSE),IF(Hierarchisation!K1289="Grand Nord",VLOOKUP(Hierarchisation!E1289,effectifs_hiver,4,FALSE),IF(Hierarchisation!K1289="Nord Est",VLOOKUP(Hierarchisation!E1289,effectifs_hiver,5,FALSE),IF(Hierarchisation!K1289="Nord Ouest",VLOOKUP(Hierarchisation!E1289,effectifs_hiver,6,FALSE),IF(Hierarchisation!K1289="Sud Est",VLOOKUP(Hierarchisation!E1289,effectifs_hiver,7,FALSE),IF(Hierarchisation!K1289="Sud Ouest",VLOOKUP(Hierarchisation!E1289,effectifs_hiver,8,FALSE),"Erreur Région"))))))</f>
        <v>#N/A</v>
      </c>
      <c r="V1289" s="17" t="e">
        <f>IF(W1289="Transit","Transit",IF(W1289="hiver",VLOOKUP(E1289,'EFFECTIFS Hiver'!$A:$I,9,FALSE),IF(W1289="été",VLOOKUP(E1289,'EFFECTIFS Eté'!$A:$I,9,FALSE),"Erreur saison")))</f>
        <v>#N/A</v>
      </c>
      <c r="W1289" s="18" t="e">
        <f>VLOOKUP(D1289,Listes!B:C,2,FALSE)</f>
        <v>#N/A</v>
      </c>
    </row>
    <row r="1290" spans="1:23" ht="15.75" customHeight="1">
      <c r="A1290" s="11"/>
      <c r="B1290" s="11"/>
      <c r="C1290" s="11"/>
      <c r="D1290" s="11"/>
      <c r="E1290" s="11"/>
      <c r="F1290" s="11"/>
      <c r="G1290" s="11" t="e">
        <f>VLOOKUP(E1290,TAXONS!B:C,2,FALSE)</f>
        <v>#N/A</v>
      </c>
      <c r="H1290" s="13">
        <f t="shared" si="103"/>
        <v>0</v>
      </c>
      <c r="I1290" s="12" t="e">
        <f t="shared" si="104"/>
        <v>#N/A</v>
      </c>
      <c r="J1290" s="14" t="e">
        <f t="shared" si="105"/>
        <v>#N/A</v>
      </c>
      <c r="K1290" s="15" t="e">
        <f>VLOOKUP(B1290,REGIONS!A:D,4,FALSE)</f>
        <v>#N/A</v>
      </c>
      <c r="L1290" s="19" t="e">
        <f>VLOOKUP(G1290,Sensibilité!$A:$L,12,FALSE)</f>
        <v>#N/A</v>
      </c>
      <c r="M1290" s="19" t="e">
        <f t="shared" si="106"/>
        <v>#N/A</v>
      </c>
      <c r="N1290" s="19" t="e">
        <f t="shared" si="107"/>
        <v>#N/A</v>
      </c>
      <c r="O1290" s="15" t="str">
        <f>IF(D1290=Listes!$B$6,"SWARMING",IF(OR(D1290=Listes!$B$1,D1290=Listes!$B$2,D1290=Listes!$B$5),2,IF(OR(D1290=Listes!$B$3,D1290=Listes!$B$4),1,"erreur colonne D")))</f>
        <v>SWARMING</v>
      </c>
      <c r="P1290" s="15" t="e">
        <f>IF(OR(W1290="Hiver",W1290="Transit"),VLOOKUP(E1290,IC!A:E,4,FALSE),IF(W1290="été",VLOOKUP(E1290,IC!A:E,3,FALSE),"erreur"))</f>
        <v>#N/A</v>
      </c>
      <c r="Q1290" s="15" t="e">
        <f>IF(P1290="NR",0,IF(F1290&lt;5,0,IF(P1290=1,VLOOKUP(F1290,IC!$G$1:$I$8,3,TRUE),
IF(P1290=2,VLOOKUP(F1290,IC!$K$1:$M$8,3,TRUE),
IF(P1290=3,VLOOKUP(F1290,IC!$O$1:$Q$8,3,TRUE),IF(P1290=4,VLOOKUP(F1290,IC!$S$2:$U$9,3,TRUE),
"erreur"))))))</f>
        <v>#N/A</v>
      </c>
      <c r="R1290" s="16" t="e">
        <f>IF(OR(V1290="NA",V1290="Transit",V1290&lt;Listes!$F$1),"non applicable",F1290/V1290)</f>
        <v>#N/A</v>
      </c>
      <c r="S1290" s="16" t="e">
        <f>IF(W1290="Transit","Non applicable",IF(AND(W1290="été",T1290&gt;Listes!F1289),F1290/T1290,IF(AND(W1290="Hiver",Hierarchisation!U1290&gt;Listes!F1289),F1290/U1290,"non applicable")))</f>
        <v>#N/A</v>
      </c>
      <c r="T1290" s="17" t="e">
        <f>IF(K1290="Centre",VLOOKUP(E1290,effectifs_ete,3,FALSE),IF(Hierarchisation!K1290="Grand Nord",VLOOKUP(Hierarchisation!E1290,effectifs_ete,4,FALSE),IF(Hierarchisation!K1290="Nord Est",VLOOKUP(Hierarchisation!E1290,effectifs_ete,5,FALSE),IF(Hierarchisation!K1290="Nord Ouest",VLOOKUP(Hierarchisation!E1290,effectifs_ete,6,FALSE),IF(Hierarchisation!K1290="Sud Est",VLOOKUP(Hierarchisation!E1290,effectifs_ete,7,FALSE),IF(Hierarchisation!K1290="Sud Ouest",VLOOKUP(Hierarchisation!E1290,effectifs_ete,8,FALSE),"Erreur Région"))))))</f>
        <v>#N/A</v>
      </c>
      <c r="U1290" s="17" t="e">
        <f>IF(K1290="Centre",VLOOKUP(E1290,effectifs_hiver,3,FALSE),IF(Hierarchisation!K1290="Grand Nord",VLOOKUP(Hierarchisation!E1290,effectifs_hiver,4,FALSE),IF(Hierarchisation!K1290="Nord Est",VLOOKUP(Hierarchisation!E1290,effectifs_hiver,5,FALSE),IF(Hierarchisation!K1290="Nord Ouest",VLOOKUP(Hierarchisation!E1290,effectifs_hiver,6,FALSE),IF(Hierarchisation!K1290="Sud Est",VLOOKUP(Hierarchisation!E1290,effectifs_hiver,7,FALSE),IF(Hierarchisation!K1290="Sud Ouest",VLOOKUP(Hierarchisation!E1290,effectifs_hiver,8,FALSE),"Erreur Région"))))))</f>
        <v>#N/A</v>
      </c>
      <c r="V1290" s="17" t="e">
        <f>IF(W1290="Transit","Transit",IF(W1290="hiver",VLOOKUP(E1290,'EFFECTIFS Hiver'!$A:$I,9,FALSE),IF(W1290="été",VLOOKUP(E1290,'EFFECTIFS Eté'!$A:$I,9,FALSE),"Erreur saison")))</f>
        <v>#N/A</v>
      </c>
      <c r="W1290" s="18" t="e">
        <f>VLOOKUP(D1290,Listes!B:C,2,FALSE)</f>
        <v>#N/A</v>
      </c>
    </row>
    <row r="1291" spans="1:23" ht="15.75" customHeight="1">
      <c r="A1291" s="11"/>
      <c r="B1291" s="11"/>
      <c r="C1291" s="11"/>
      <c r="D1291" s="11"/>
      <c r="E1291" s="11"/>
      <c r="F1291" s="11"/>
      <c r="G1291" s="11" t="e">
        <f>VLOOKUP(E1291,TAXONS!B:C,2,FALSE)</f>
        <v>#N/A</v>
      </c>
      <c r="H1291" s="13">
        <f t="shared" si="103"/>
        <v>0</v>
      </c>
      <c r="I1291" s="12" t="e">
        <f t="shared" si="104"/>
        <v>#N/A</v>
      </c>
      <c r="J1291" s="14" t="e">
        <f t="shared" si="105"/>
        <v>#N/A</v>
      </c>
      <c r="K1291" s="15" t="e">
        <f>VLOOKUP(B1291,REGIONS!A:D,4,FALSE)</f>
        <v>#N/A</v>
      </c>
      <c r="L1291" s="19" t="e">
        <f>VLOOKUP(G1291,Sensibilité!$A:$L,12,FALSE)</f>
        <v>#N/A</v>
      </c>
      <c r="M1291" s="19" t="e">
        <f t="shared" si="106"/>
        <v>#N/A</v>
      </c>
      <c r="N1291" s="19" t="e">
        <f t="shared" si="107"/>
        <v>#N/A</v>
      </c>
      <c r="O1291" s="15" t="str">
        <f>IF(D1291=Listes!$B$6,"SWARMING",IF(OR(D1291=Listes!$B$1,D1291=Listes!$B$2,D1291=Listes!$B$5),2,IF(OR(D1291=Listes!$B$3,D1291=Listes!$B$4),1,"erreur colonne D")))</f>
        <v>SWARMING</v>
      </c>
      <c r="P1291" s="15" t="e">
        <f>IF(OR(W1291="Hiver",W1291="Transit"),VLOOKUP(E1291,IC!A:E,4,FALSE),IF(W1291="été",VLOOKUP(E1291,IC!A:E,3,FALSE),"erreur"))</f>
        <v>#N/A</v>
      </c>
      <c r="Q1291" s="15" t="e">
        <f>IF(P1291="NR",0,IF(F1291&lt;5,0,IF(P1291=1,VLOOKUP(F1291,IC!$G$1:$I$8,3,TRUE),
IF(P1291=2,VLOOKUP(F1291,IC!$K$1:$M$8,3,TRUE),
IF(P1291=3,VLOOKUP(F1291,IC!$O$1:$Q$8,3,TRUE),IF(P1291=4,VLOOKUP(F1291,IC!$S$2:$U$9,3,TRUE),
"erreur"))))))</f>
        <v>#N/A</v>
      </c>
      <c r="R1291" s="16" t="e">
        <f>IF(OR(V1291="NA",V1291="Transit",V1291&lt;Listes!$F$1),"non applicable",F1291/V1291)</f>
        <v>#N/A</v>
      </c>
      <c r="S1291" s="16" t="e">
        <f>IF(W1291="Transit","Non applicable",IF(AND(W1291="été",T1291&gt;Listes!F1290),F1291/T1291,IF(AND(W1291="Hiver",Hierarchisation!U1291&gt;Listes!F1290),F1291/U1291,"non applicable")))</f>
        <v>#N/A</v>
      </c>
      <c r="T1291" s="17" t="e">
        <f>IF(K1291="Centre",VLOOKUP(E1291,effectifs_ete,3,FALSE),IF(Hierarchisation!K1291="Grand Nord",VLOOKUP(Hierarchisation!E1291,effectifs_ete,4,FALSE),IF(Hierarchisation!K1291="Nord Est",VLOOKUP(Hierarchisation!E1291,effectifs_ete,5,FALSE),IF(Hierarchisation!K1291="Nord Ouest",VLOOKUP(Hierarchisation!E1291,effectifs_ete,6,FALSE),IF(Hierarchisation!K1291="Sud Est",VLOOKUP(Hierarchisation!E1291,effectifs_ete,7,FALSE),IF(Hierarchisation!K1291="Sud Ouest",VLOOKUP(Hierarchisation!E1291,effectifs_ete,8,FALSE),"Erreur Région"))))))</f>
        <v>#N/A</v>
      </c>
      <c r="U1291" s="17" t="e">
        <f>IF(K1291="Centre",VLOOKUP(E1291,effectifs_hiver,3,FALSE),IF(Hierarchisation!K1291="Grand Nord",VLOOKUP(Hierarchisation!E1291,effectifs_hiver,4,FALSE),IF(Hierarchisation!K1291="Nord Est",VLOOKUP(Hierarchisation!E1291,effectifs_hiver,5,FALSE),IF(Hierarchisation!K1291="Nord Ouest",VLOOKUP(Hierarchisation!E1291,effectifs_hiver,6,FALSE),IF(Hierarchisation!K1291="Sud Est",VLOOKUP(Hierarchisation!E1291,effectifs_hiver,7,FALSE),IF(Hierarchisation!K1291="Sud Ouest",VLOOKUP(Hierarchisation!E1291,effectifs_hiver,8,FALSE),"Erreur Région"))))))</f>
        <v>#N/A</v>
      </c>
      <c r="V1291" s="17" t="e">
        <f>IF(W1291="Transit","Transit",IF(W1291="hiver",VLOOKUP(E1291,'EFFECTIFS Hiver'!$A:$I,9,FALSE),IF(W1291="été",VLOOKUP(E1291,'EFFECTIFS Eté'!$A:$I,9,FALSE),"Erreur saison")))</f>
        <v>#N/A</v>
      </c>
      <c r="W1291" s="18" t="e">
        <f>VLOOKUP(D1291,Listes!B:C,2,FALSE)</f>
        <v>#N/A</v>
      </c>
    </row>
    <row r="1292" spans="1:23" ht="15.75" customHeight="1">
      <c r="A1292" s="11"/>
      <c r="B1292" s="11"/>
      <c r="C1292" s="11"/>
      <c r="D1292" s="11"/>
      <c r="E1292" s="11"/>
      <c r="F1292" s="11"/>
      <c r="G1292" s="11" t="e">
        <f>VLOOKUP(E1292,TAXONS!B:C,2,FALSE)</f>
        <v>#N/A</v>
      </c>
      <c r="H1292" s="13">
        <f t="shared" si="103"/>
        <v>0</v>
      </c>
      <c r="I1292" s="12" t="e">
        <f t="shared" si="104"/>
        <v>#N/A</v>
      </c>
      <c r="J1292" s="14" t="e">
        <f t="shared" si="105"/>
        <v>#N/A</v>
      </c>
      <c r="K1292" s="15" t="e">
        <f>VLOOKUP(B1292,REGIONS!A:D,4,FALSE)</f>
        <v>#N/A</v>
      </c>
      <c r="L1292" s="19" t="e">
        <f>VLOOKUP(G1292,Sensibilité!$A:$L,12,FALSE)</f>
        <v>#N/A</v>
      </c>
      <c r="M1292" s="19" t="e">
        <f t="shared" si="106"/>
        <v>#N/A</v>
      </c>
      <c r="N1292" s="19" t="e">
        <f t="shared" si="107"/>
        <v>#N/A</v>
      </c>
      <c r="O1292" s="15" t="str">
        <f>IF(D1292=Listes!$B$6,"SWARMING",IF(OR(D1292=Listes!$B$1,D1292=Listes!$B$2,D1292=Listes!$B$5),2,IF(OR(D1292=Listes!$B$3,D1292=Listes!$B$4),1,"erreur colonne D")))</f>
        <v>SWARMING</v>
      </c>
      <c r="P1292" s="15" t="e">
        <f>IF(OR(W1292="Hiver",W1292="Transit"),VLOOKUP(E1292,IC!A:E,4,FALSE),IF(W1292="été",VLOOKUP(E1292,IC!A:E,3,FALSE),"erreur"))</f>
        <v>#N/A</v>
      </c>
      <c r="Q1292" s="15" t="e">
        <f>IF(P1292="NR",0,IF(F1292&lt;5,0,IF(P1292=1,VLOOKUP(F1292,IC!$G$1:$I$8,3,TRUE),
IF(P1292=2,VLOOKUP(F1292,IC!$K$1:$M$8,3,TRUE),
IF(P1292=3,VLOOKUP(F1292,IC!$O$1:$Q$8,3,TRUE),IF(P1292=4,VLOOKUP(F1292,IC!$S$2:$U$9,3,TRUE),
"erreur"))))))</f>
        <v>#N/A</v>
      </c>
      <c r="R1292" s="16" t="e">
        <f>IF(OR(V1292="NA",V1292="Transit",V1292&lt;Listes!$F$1),"non applicable",F1292/V1292)</f>
        <v>#N/A</v>
      </c>
      <c r="S1292" s="16" t="e">
        <f>IF(W1292="Transit","Non applicable",IF(AND(W1292="été",T1292&gt;Listes!F1291),F1292/T1292,IF(AND(W1292="Hiver",Hierarchisation!U1292&gt;Listes!F1291),F1292/U1292,"non applicable")))</f>
        <v>#N/A</v>
      </c>
      <c r="T1292" s="17" t="e">
        <f>IF(K1292="Centre",VLOOKUP(E1292,effectifs_ete,3,FALSE),IF(Hierarchisation!K1292="Grand Nord",VLOOKUP(Hierarchisation!E1292,effectifs_ete,4,FALSE),IF(Hierarchisation!K1292="Nord Est",VLOOKUP(Hierarchisation!E1292,effectifs_ete,5,FALSE),IF(Hierarchisation!K1292="Nord Ouest",VLOOKUP(Hierarchisation!E1292,effectifs_ete,6,FALSE),IF(Hierarchisation!K1292="Sud Est",VLOOKUP(Hierarchisation!E1292,effectifs_ete,7,FALSE),IF(Hierarchisation!K1292="Sud Ouest",VLOOKUP(Hierarchisation!E1292,effectifs_ete,8,FALSE),"Erreur Région"))))))</f>
        <v>#N/A</v>
      </c>
      <c r="U1292" s="17" t="e">
        <f>IF(K1292="Centre",VLOOKUP(E1292,effectifs_hiver,3,FALSE),IF(Hierarchisation!K1292="Grand Nord",VLOOKUP(Hierarchisation!E1292,effectifs_hiver,4,FALSE),IF(Hierarchisation!K1292="Nord Est",VLOOKUP(Hierarchisation!E1292,effectifs_hiver,5,FALSE),IF(Hierarchisation!K1292="Nord Ouest",VLOOKUP(Hierarchisation!E1292,effectifs_hiver,6,FALSE),IF(Hierarchisation!K1292="Sud Est",VLOOKUP(Hierarchisation!E1292,effectifs_hiver,7,FALSE),IF(Hierarchisation!K1292="Sud Ouest",VLOOKUP(Hierarchisation!E1292,effectifs_hiver,8,FALSE),"Erreur Région"))))))</f>
        <v>#N/A</v>
      </c>
      <c r="V1292" s="17" t="e">
        <f>IF(W1292="Transit","Transit",IF(W1292="hiver",VLOOKUP(E1292,'EFFECTIFS Hiver'!$A:$I,9,FALSE),IF(W1292="été",VLOOKUP(E1292,'EFFECTIFS Eté'!$A:$I,9,FALSE),"Erreur saison")))</f>
        <v>#N/A</v>
      </c>
      <c r="W1292" s="18" t="e">
        <f>VLOOKUP(D1292,Listes!B:C,2,FALSE)</f>
        <v>#N/A</v>
      </c>
    </row>
    <row r="1293" spans="1:23" ht="15.75" customHeight="1">
      <c r="A1293" s="11"/>
      <c r="B1293" s="11"/>
      <c r="C1293" s="11"/>
      <c r="D1293" s="11"/>
      <c r="E1293" s="11"/>
      <c r="F1293" s="11"/>
      <c r="G1293" s="11" t="e">
        <f>VLOOKUP(E1293,TAXONS!B:C,2,FALSE)</f>
        <v>#N/A</v>
      </c>
      <c r="H1293" s="13">
        <f t="shared" si="103"/>
        <v>0</v>
      </c>
      <c r="I1293" s="12" t="e">
        <f t="shared" si="104"/>
        <v>#N/A</v>
      </c>
      <c r="J1293" s="14" t="e">
        <f t="shared" si="105"/>
        <v>#N/A</v>
      </c>
      <c r="K1293" s="15" t="e">
        <f>VLOOKUP(B1293,REGIONS!A:D,4,FALSE)</f>
        <v>#N/A</v>
      </c>
      <c r="L1293" s="19" t="e">
        <f>VLOOKUP(G1293,Sensibilité!$A:$L,12,FALSE)</f>
        <v>#N/A</v>
      </c>
      <c r="M1293" s="19" t="e">
        <f t="shared" si="106"/>
        <v>#N/A</v>
      </c>
      <c r="N1293" s="19" t="e">
        <f t="shared" si="107"/>
        <v>#N/A</v>
      </c>
      <c r="O1293" s="15" t="str">
        <f>IF(D1293=Listes!$B$6,"SWARMING",IF(OR(D1293=Listes!$B$1,D1293=Listes!$B$2,D1293=Listes!$B$5),2,IF(OR(D1293=Listes!$B$3,D1293=Listes!$B$4),1,"erreur colonne D")))</f>
        <v>SWARMING</v>
      </c>
      <c r="P1293" s="15" t="e">
        <f>IF(OR(W1293="Hiver",W1293="Transit"),VLOOKUP(E1293,IC!A:E,4,FALSE),IF(W1293="été",VLOOKUP(E1293,IC!A:E,3,FALSE),"erreur"))</f>
        <v>#N/A</v>
      </c>
      <c r="Q1293" s="15" t="e">
        <f>IF(P1293="NR",0,IF(F1293&lt;5,0,IF(P1293=1,VLOOKUP(F1293,IC!$G$1:$I$8,3,TRUE),
IF(P1293=2,VLOOKUP(F1293,IC!$K$1:$M$8,3,TRUE),
IF(P1293=3,VLOOKUP(F1293,IC!$O$1:$Q$8,3,TRUE),IF(P1293=4,VLOOKUP(F1293,IC!$S$2:$U$9,3,TRUE),
"erreur"))))))</f>
        <v>#N/A</v>
      </c>
      <c r="R1293" s="16" t="e">
        <f>IF(OR(V1293="NA",V1293="Transit",V1293&lt;Listes!$F$1),"non applicable",F1293/V1293)</f>
        <v>#N/A</v>
      </c>
      <c r="S1293" s="16" t="e">
        <f>IF(W1293="Transit","Non applicable",IF(AND(W1293="été",T1293&gt;Listes!F1292),F1293/T1293,IF(AND(W1293="Hiver",Hierarchisation!U1293&gt;Listes!F1292),F1293/U1293,"non applicable")))</f>
        <v>#N/A</v>
      </c>
      <c r="T1293" s="17" t="e">
        <f>IF(K1293="Centre",VLOOKUP(E1293,effectifs_ete,3,FALSE),IF(Hierarchisation!K1293="Grand Nord",VLOOKUP(Hierarchisation!E1293,effectifs_ete,4,FALSE),IF(Hierarchisation!K1293="Nord Est",VLOOKUP(Hierarchisation!E1293,effectifs_ete,5,FALSE),IF(Hierarchisation!K1293="Nord Ouest",VLOOKUP(Hierarchisation!E1293,effectifs_ete,6,FALSE),IF(Hierarchisation!K1293="Sud Est",VLOOKUP(Hierarchisation!E1293,effectifs_ete,7,FALSE),IF(Hierarchisation!K1293="Sud Ouest",VLOOKUP(Hierarchisation!E1293,effectifs_ete,8,FALSE),"Erreur Région"))))))</f>
        <v>#N/A</v>
      </c>
      <c r="U1293" s="17" t="e">
        <f>IF(K1293="Centre",VLOOKUP(E1293,effectifs_hiver,3,FALSE),IF(Hierarchisation!K1293="Grand Nord",VLOOKUP(Hierarchisation!E1293,effectifs_hiver,4,FALSE),IF(Hierarchisation!K1293="Nord Est",VLOOKUP(Hierarchisation!E1293,effectifs_hiver,5,FALSE),IF(Hierarchisation!K1293="Nord Ouest",VLOOKUP(Hierarchisation!E1293,effectifs_hiver,6,FALSE),IF(Hierarchisation!K1293="Sud Est",VLOOKUP(Hierarchisation!E1293,effectifs_hiver,7,FALSE),IF(Hierarchisation!K1293="Sud Ouest",VLOOKUP(Hierarchisation!E1293,effectifs_hiver,8,FALSE),"Erreur Région"))))))</f>
        <v>#N/A</v>
      </c>
      <c r="V1293" s="17" t="e">
        <f>IF(W1293="Transit","Transit",IF(W1293="hiver",VLOOKUP(E1293,'EFFECTIFS Hiver'!$A:$I,9,FALSE),IF(W1293="été",VLOOKUP(E1293,'EFFECTIFS Eté'!$A:$I,9,FALSE),"Erreur saison")))</f>
        <v>#N/A</v>
      </c>
      <c r="W1293" s="18" t="e">
        <f>VLOOKUP(D1293,Listes!B:C,2,FALSE)</f>
        <v>#N/A</v>
      </c>
    </row>
    <row r="1294" spans="1:23" ht="15.75" customHeight="1">
      <c r="A1294" s="11"/>
      <c r="B1294" s="11"/>
      <c r="C1294" s="11"/>
      <c r="D1294" s="11"/>
      <c r="E1294" s="11"/>
      <c r="F1294" s="11"/>
      <c r="G1294" s="11" t="e">
        <f>VLOOKUP(E1294,TAXONS!B:C,2,FALSE)</f>
        <v>#N/A</v>
      </c>
      <c r="H1294" s="13">
        <f t="shared" si="103"/>
        <v>0</v>
      </c>
      <c r="I1294" s="12" t="e">
        <f t="shared" si="104"/>
        <v>#N/A</v>
      </c>
      <c r="J1294" s="14" t="e">
        <f t="shared" si="105"/>
        <v>#N/A</v>
      </c>
      <c r="K1294" s="15" t="e">
        <f>VLOOKUP(B1294,REGIONS!A:D,4,FALSE)</f>
        <v>#N/A</v>
      </c>
      <c r="L1294" s="19" t="e">
        <f>VLOOKUP(G1294,Sensibilité!$A:$L,12,FALSE)</f>
        <v>#N/A</v>
      </c>
      <c r="M1294" s="19" t="e">
        <f t="shared" si="106"/>
        <v>#N/A</v>
      </c>
      <c r="N1294" s="19" t="e">
        <f t="shared" si="107"/>
        <v>#N/A</v>
      </c>
      <c r="O1294" s="15" t="str">
        <f>IF(D1294=Listes!$B$6,"SWARMING",IF(OR(D1294=Listes!$B$1,D1294=Listes!$B$2,D1294=Listes!$B$5),2,IF(OR(D1294=Listes!$B$3,D1294=Listes!$B$4),1,"erreur colonne D")))</f>
        <v>SWARMING</v>
      </c>
      <c r="P1294" s="15" t="e">
        <f>IF(OR(W1294="Hiver",W1294="Transit"),VLOOKUP(E1294,IC!A:E,4,FALSE),IF(W1294="été",VLOOKUP(E1294,IC!A:E,3,FALSE),"erreur"))</f>
        <v>#N/A</v>
      </c>
      <c r="Q1294" s="15" t="e">
        <f>IF(P1294="NR",0,IF(F1294&lt;5,0,IF(P1294=1,VLOOKUP(F1294,IC!$G$1:$I$8,3,TRUE),
IF(P1294=2,VLOOKUP(F1294,IC!$K$1:$M$8,3,TRUE),
IF(P1294=3,VLOOKUP(F1294,IC!$O$1:$Q$8,3,TRUE),IF(P1294=4,VLOOKUP(F1294,IC!$S$2:$U$9,3,TRUE),
"erreur"))))))</f>
        <v>#N/A</v>
      </c>
      <c r="R1294" s="16" t="e">
        <f>IF(OR(V1294="NA",V1294="Transit",V1294&lt;Listes!$F$1),"non applicable",F1294/V1294)</f>
        <v>#N/A</v>
      </c>
      <c r="S1294" s="16" t="e">
        <f>IF(W1294="Transit","Non applicable",IF(AND(W1294="été",T1294&gt;Listes!F1293),F1294/T1294,IF(AND(W1294="Hiver",Hierarchisation!U1294&gt;Listes!F1293),F1294/U1294,"non applicable")))</f>
        <v>#N/A</v>
      </c>
      <c r="T1294" s="17" t="e">
        <f>IF(K1294="Centre",VLOOKUP(E1294,effectifs_ete,3,FALSE),IF(Hierarchisation!K1294="Grand Nord",VLOOKUP(Hierarchisation!E1294,effectifs_ete,4,FALSE),IF(Hierarchisation!K1294="Nord Est",VLOOKUP(Hierarchisation!E1294,effectifs_ete,5,FALSE),IF(Hierarchisation!K1294="Nord Ouest",VLOOKUP(Hierarchisation!E1294,effectifs_ete,6,FALSE),IF(Hierarchisation!K1294="Sud Est",VLOOKUP(Hierarchisation!E1294,effectifs_ete,7,FALSE),IF(Hierarchisation!K1294="Sud Ouest",VLOOKUP(Hierarchisation!E1294,effectifs_ete,8,FALSE),"Erreur Région"))))))</f>
        <v>#N/A</v>
      </c>
      <c r="U1294" s="17" t="e">
        <f>IF(K1294="Centre",VLOOKUP(E1294,effectifs_hiver,3,FALSE),IF(Hierarchisation!K1294="Grand Nord",VLOOKUP(Hierarchisation!E1294,effectifs_hiver,4,FALSE),IF(Hierarchisation!K1294="Nord Est",VLOOKUP(Hierarchisation!E1294,effectifs_hiver,5,FALSE),IF(Hierarchisation!K1294="Nord Ouest",VLOOKUP(Hierarchisation!E1294,effectifs_hiver,6,FALSE),IF(Hierarchisation!K1294="Sud Est",VLOOKUP(Hierarchisation!E1294,effectifs_hiver,7,FALSE),IF(Hierarchisation!K1294="Sud Ouest",VLOOKUP(Hierarchisation!E1294,effectifs_hiver,8,FALSE),"Erreur Région"))))))</f>
        <v>#N/A</v>
      </c>
      <c r="V1294" s="17" t="e">
        <f>IF(W1294="Transit","Transit",IF(W1294="hiver",VLOOKUP(E1294,'EFFECTIFS Hiver'!$A:$I,9,FALSE),IF(W1294="été",VLOOKUP(E1294,'EFFECTIFS Eté'!$A:$I,9,FALSE),"Erreur saison")))</f>
        <v>#N/A</v>
      </c>
      <c r="W1294" s="18" t="e">
        <f>VLOOKUP(D1294,Listes!B:C,2,FALSE)</f>
        <v>#N/A</v>
      </c>
    </row>
    <row r="1295" spans="1:23" ht="15.75" customHeight="1">
      <c r="A1295" s="11"/>
      <c r="B1295" s="11"/>
      <c r="C1295" s="11"/>
      <c r="D1295" s="11"/>
      <c r="E1295" s="11"/>
      <c r="F1295" s="11"/>
      <c r="G1295" s="11" t="e">
        <f>VLOOKUP(E1295,TAXONS!B:C,2,FALSE)</f>
        <v>#N/A</v>
      </c>
      <c r="H1295" s="13">
        <f t="shared" si="103"/>
        <v>0</v>
      </c>
      <c r="I1295" s="12" t="e">
        <f t="shared" si="104"/>
        <v>#N/A</v>
      </c>
      <c r="J1295" s="14" t="e">
        <f t="shared" si="105"/>
        <v>#N/A</v>
      </c>
      <c r="K1295" s="15" t="e">
        <f>VLOOKUP(B1295,REGIONS!A:D,4,FALSE)</f>
        <v>#N/A</v>
      </c>
      <c r="L1295" s="19" t="e">
        <f>VLOOKUP(G1295,Sensibilité!$A:$L,12,FALSE)</f>
        <v>#N/A</v>
      </c>
      <c r="M1295" s="19" t="e">
        <f t="shared" si="106"/>
        <v>#N/A</v>
      </c>
      <c r="N1295" s="19" t="e">
        <f t="shared" si="107"/>
        <v>#N/A</v>
      </c>
      <c r="O1295" s="15" t="str">
        <f>IF(D1295=Listes!$B$6,"SWARMING",IF(OR(D1295=Listes!$B$1,D1295=Listes!$B$2,D1295=Listes!$B$5),2,IF(OR(D1295=Listes!$B$3,D1295=Listes!$B$4),1,"erreur colonne D")))</f>
        <v>SWARMING</v>
      </c>
      <c r="P1295" s="15" t="e">
        <f>IF(OR(W1295="Hiver",W1295="Transit"),VLOOKUP(E1295,IC!A:E,4,FALSE),IF(W1295="été",VLOOKUP(E1295,IC!A:E,3,FALSE),"erreur"))</f>
        <v>#N/A</v>
      </c>
      <c r="Q1295" s="15" t="e">
        <f>IF(P1295="NR",0,IF(F1295&lt;5,0,IF(P1295=1,VLOOKUP(F1295,IC!$G$1:$I$8,3,TRUE),
IF(P1295=2,VLOOKUP(F1295,IC!$K$1:$M$8,3,TRUE),
IF(P1295=3,VLOOKUP(F1295,IC!$O$1:$Q$8,3,TRUE),IF(P1295=4,VLOOKUP(F1295,IC!$S$2:$U$9,3,TRUE),
"erreur"))))))</f>
        <v>#N/A</v>
      </c>
      <c r="R1295" s="16" t="e">
        <f>IF(OR(V1295="NA",V1295="Transit",V1295&lt;Listes!$F$1),"non applicable",F1295/V1295)</f>
        <v>#N/A</v>
      </c>
      <c r="S1295" s="16" t="e">
        <f>IF(W1295="Transit","Non applicable",IF(AND(W1295="été",T1295&gt;Listes!F1294),F1295/T1295,IF(AND(W1295="Hiver",Hierarchisation!U1295&gt;Listes!F1294),F1295/U1295,"non applicable")))</f>
        <v>#N/A</v>
      </c>
      <c r="T1295" s="17" t="e">
        <f>IF(K1295="Centre",VLOOKUP(E1295,effectifs_ete,3,FALSE),IF(Hierarchisation!K1295="Grand Nord",VLOOKUP(Hierarchisation!E1295,effectifs_ete,4,FALSE),IF(Hierarchisation!K1295="Nord Est",VLOOKUP(Hierarchisation!E1295,effectifs_ete,5,FALSE),IF(Hierarchisation!K1295="Nord Ouest",VLOOKUP(Hierarchisation!E1295,effectifs_ete,6,FALSE),IF(Hierarchisation!K1295="Sud Est",VLOOKUP(Hierarchisation!E1295,effectifs_ete,7,FALSE),IF(Hierarchisation!K1295="Sud Ouest",VLOOKUP(Hierarchisation!E1295,effectifs_ete,8,FALSE),"Erreur Région"))))))</f>
        <v>#N/A</v>
      </c>
      <c r="U1295" s="17" t="e">
        <f>IF(K1295="Centre",VLOOKUP(E1295,effectifs_hiver,3,FALSE),IF(Hierarchisation!K1295="Grand Nord",VLOOKUP(Hierarchisation!E1295,effectifs_hiver,4,FALSE),IF(Hierarchisation!K1295="Nord Est",VLOOKUP(Hierarchisation!E1295,effectifs_hiver,5,FALSE),IF(Hierarchisation!K1295="Nord Ouest",VLOOKUP(Hierarchisation!E1295,effectifs_hiver,6,FALSE),IF(Hierarchisation!K1295="Sud Est",VLOOKUP(Hierarchisation!E1295,effectifs_hiver,7,FALSE),IF(Hierarchisation!K1295="Sud Ouest",VLOOKUP(Hierarchisation!E1295,effectifs_hiver,8,FALSE),"Erreur Région"))))))</f>
        <v>#N/A</v>
      </c>
      <c r="V1295" s="17" t="e">
        <f>IF(W1295="Transit","Transit",IF(W1295="hiver",VLOOKUP(E1295,'EFFECTIFS Hiver'!$A:$I,9,FALSE),IF(W1295="été",VLOOKUP(E1295,'EFFECTIFS Eté'!$A:$I,9,FALSE),"Erreur saison")))</f>
        <v>#N/A</v>
      </c>
      <c r="W1295" s="18" t="e">
        <f>VLOOKUP(D1295,Listes!B:C,2,FALSE)</f>
        <v>#N/A</v>
      </c>
    </row>
    <row r="1296" spans="1:23" ht="15.75" customHeight="1">
      <c r="A1296" s="11"/>
      <c r="B1296" s="11"/>
      <c r="C1296" s="11"/>
      <c r="D1296" s="11"/>
      <c r="E1296" s="11"/>
      <c r="F1296" s="11"/>
      <c r="G1296" s="11" t="e">
        <f>VLOOKUP(E1296,TAXONS!B:C,2,FALSE)</f>
        <v>#N/A</v>
      </c>
      <c r="H1296" s="13">
        <f t="shared" si="103"/>
        <v>0</v>
      </c>
      <c r="I1296" s="12" t="e">
        <f t="shared" si="104"/>
        <v>#N/A</v>
      </c>
      <c r="J1296" s="14" t="e">
        <f t="shared" si="105"/>
        <v>#N/A</v>
      </c>
      <c r="K1296" s="15" t="e">
        <f>VLOOKUP(B1296,REGIONS!A:D,4,FALSE)</f>
        <v>#N/A</v>
      </c>
      <c r="L1296" s="19" t="e">
        <f>VLOOKUP(G1296,Sensibilité!$A:$L,12,FALSE)</f>
        <v>#N/A</v>
      </c>
      <c r="M1296" s="19" t="e">
        <f t="shared" si="106"/>
        <v>#N/A</v>
      </c>
      <c r="N1296" s="19" t="e">
        <f t="shared" si="107"/>
        <v>#N/A</v>
      </c>
      <c r="O1296" s="15" t="str">
        <f>IF(D1296=Listes!$B$6,"SWARMING",IF(OR(D1296=Listes!$B$1,D1296=Listes!$B$2,D1296=Listes!$B$5),2,IF(OR(D1296=Listes!$B$3,D1296=Listes!$B$4),1,"erreur colonne D")))</f>
        <v>SWARMING</v>
      </c>
      <c r="P1296" s="15" t="e">
        <f>IF(OR(W1296="Hiver",W1296="Transit"),VLOOKUP(E1296,IC!A:E,4,FALSE),IF(W1296="été",VLOOKUP(E1296,IC!A:E,3,FALSE),"erreur"))</f>
        <v>#N/A</v>
      </c>
      <c r="Q1296" s="15" t="e">
        <f>IF(P1296="NR",0,IF(F1296&lt;5,0,IF(P1296=1,VLOOKUP(F1296,IC!$G$1:$I$8,3,TRUE),
IF(P1296=2,VLOOKUP(F1296,IC!$K$1:$M$8,3,TRUE),
IF(P1296=3,VLOOKUP(F1296,IC!$O$1:$Q$8,3,TRUE),IF(P1296=4,VLOOKUP(F1296,IC!$S$2:$U$9,3,TRUE),
"erreur"))))))</f>
        <v>#N/A</v>
      </c>
      <c r="R1296" s="16" t="e">
        <f>IF(OR(V1296="NA",V1296="Transit",V1296&lt;Listes!$F$1),"non applicable",F1296/V1296)</f>
        <v>#N/A</v>
      </c>
      <c r="S1296" s="16" t="e">
        <f>IF(W1296="Transit","Non applicable",IF(AND(W1296="été",T1296&gt;Listes!F1295),F1296/T1296,IF(AND(W1296="Hiver",Hierarchisation!U1296&gt;Listes!F1295),F1296/U1296,"non applicable")))</f>
        <v>#N/A</v>
      </c>
      <c r="T1296" s="17" t="e">
        <f>IF(K1296="Centre",VLOOKUP(E1296,effectifs_ete,3,FALSE),IF(Hierarchisation!K1296="Grand Nord",VLOOKUP(Hierarchisation!E1296,effectifs_ete,4,FALSE),IF(Hierarchisation!K1296="Nord Est",VLOOKUP(Hierarchisation!E1296,effectifs_ete,5,FALSE),IF(Hierarchisation!K1296="Nord Ouest",VLOOKUP(Hierarchisation!E1296,effectifs_ete,6,FALSE),IF(Hierarchisation!K1296="Sud Est",VLOOKUP(Hierarchisation!E1296,effectifs_ete,7,FALSE),IF(Hierarchisation!K1296="Sud Ouest",VLOOKUP(Hierarchisation!E1296,effectifs_ete,8,FALSE),"Erreur Région"))))))</f>
        <v>#N/A</v>
      </c>
      <c r="U1296" s="17" t="e">
        <f>IF(K1296="Centre",VLOOKUP(E1296,effectifs_hiver,3,FALSE),IF(Hierarchisation!K1296="Grand Nord",VLOOKUP(Hierarchisation!E1296,effectifs_hiver,4,FALSE),IF(Hierarchisation!K1296="Nord Est",VLOOKUP(Hierarchisation!E1296,effectifs_hiver,5,FALSE),IF(Hierarchisation!K1296="Nord Ouest",VLOOKUP(Hierarchisation!E1296,effectifs_hiver,6,FALSE),IF(Hierarchisation!K1296="Sud Est",VLOOKUP(Hierarchisation!E1296,effectifs_hiver,7,FALSE),IF(Hierarchisation!K1296="Sud Ouest",VLOOKUP(Hierarchisation!E1296,effectifs_hiver,8,FALSE),"Erreur Région"))))))</f>
        <v>#N/A</v>
      </c>
      <c r="V1296" s="17" t="e">
        <f>IF(W1296="Transit","Transit",IF(W1296="hiver",VLOOKUP(E1296,'EFFECTIFS Hiver'!$A:$I,9,FALSE),IF(W1296="été",VLOOKUP(E1296,'EFFECTIFS Eté'!$A:$I,9,FALSE),"Erreur saison")))</f>
        <v>#N/A</v>
      </c>
      <c r="W1296" s="18" t="e">
        <f>VLOOKUP(D1296,Listes!B:C,2,FALSE)</f>
        <v>#N/A</v>
      </c>
    </row>
    <row r="1297" spans="1:23" ht="15.75" customHeight="1">
      <c r="A1297" s="11"/>
      <c r="B1297" s="11"/>
      <c r="C1297" s="11"/>
      <c r="D1297" s="11"/>
      <c r="E1297" s="11"/>
      <c r="F1297" s="11"/>
      <c r="G1297" s="11" t="e">
        <f>VLOOKUP(E1297,TAXONS!B:C,2,FALSE)</f>
        <v>#N/A</v>
      </c>
      <c r="H1297" s="13">
        <f t="shared" si="103"/>
        <v>0</v>
      </c>
      <c r="I1297" s="12" t="e">
        <f t="shared" si="104"/>
        <v>#N/A</v>
      </c>
      <c r="J1297" s="14" t="e">
        <f t="shared" si="105"/>
        <v>#N/A</v>
      </c>
      <c r="K1297" s="15" t="e">
        <f>VLOOKUP(B1297,REGIONS!A:D,4,FALSE)</f>
        <v>#N/A</v>
      </c>
      <c r="L1297" s="19" t="e">
        <f>VLOOKUP(G1297,Sensibilité!$A:$L,12,FALSE)</f>
        <v>#N/A</v>
      </c>
      <c r="M1297" s="19" t="e">
        <f t="shared" si="106"/>
        <v>#N/A</v>
      </c>
      <c r="N1297" s="19" t="e">
        <f t="shared" si="107"/>
        <v>#N/A</v>
      </c>
      <c r="O1297" s="15" t="str">
        <f>IF(D1297=Listes!$B$6,"SWARMING",IF(OR(D1297=Listes!$B$1,D1297=Listes!$B$2,D1297=Listes!$B$5),2,IF(OR(D1297=Listes!$B$3,D1297=Listes!$B$4),1,"erreur colonne D")))</f>
        <v>SWARMING</v>
      </c>
      <c r="P1297" s="15" t="e">
        <f>IF(OR(W1297="Hiver",W1297="Transit"),VLOOKUP(E1297,IC!A:E,4,FALSE),IF(W1297="été",VLOOKUP(E1297,IC!A:E,3,FALSE),"erreur"))</f>
        <v>#N/A</v>
      </c>
      <c r="Q1297" s="15" t="e">
        <f>IF(P1297="NR",0,IF(F1297&lt;5,0,IF(P1297=1,VLOOKUP(F1297,IC!$G$1:$I$8,3,TRUE),
IF(P1297=2,VLOOKUP(F1297,IC!$K$1:$M$8,3,TRUE),
IF(P1297=3,VLOOKUP(F1297,IC!$O$1:$Q$8,3,TRUE),IF(P1297=4,VLOOKUP(F1297,IC!$S$2:$U$9,3,TRUE),
"erreur"))))))</f>
        <v>#N/A</v>
      </c>
      <c r="R1297" s="16" t="e">
        <f>IF(OR(V1297="NA",V1297="Transit",V1297&lt;Listes!$F$1),"non applicable",F1297/V1297)</f>
        <v>#N/A</v>
      </c>
      <c r="S1297" s="16" t="e">
        <f>IF(W1297="Transit","Non applicable",IF(AND(W1297="été",T1297&gt;Listes!F1296),F1297/T1297,IF(AND(W1297="Hiver",Hierarchisation!U1297&gt;Listes!F1296),F1297/U1297,"non applicable")))</f>
        <v>#N/A</v>
      </c>
      <c r="T1297" s="17" t="e">
        <f>IF(K1297="Centre",VLOOKUP(E1297,effectifs_ete,3,FALSE),IF(Hierarchisation!K1297="Grand Nord",VLOOKUP(Hierarchisation!E1297,effectifs_ete,4,FALSE),IF(Hierarchisation!K1297="Nord Est",VLOOKUP(Hierarchisation!E1297,effectifs_ete,5,FALSE),IF(Hierarchisation!K1297="Nord Ouest",VLOOKUP(Hierarchisation!E1297,effectifs_ete,6,FALSE),IF(Hierarchisation!K1297="Sud Est",VLOOKUP(Hierarchisation!E1297,effectifs_ete,7,FALSE),IF(Hierarchisation!K1297="Sud Ouest",VLOOKUP(Hierarchisation!E1297,effectifs_ete,8,FALSE),"Erreur Région"))))))</f>
        <v>#N/A</v>
      </c>
      <c r="U1297" s="17" t="e">
        <f>IF(K1297="Centre",VLOOKUP(E1297,effectifs_hiver,3,FALSE),IF(Hierarchisation!K1297="Grand Nord",VLOOKUP(Hierarchisation!E1297,effectifs_hiver,4,FALSE),IF(Hierarchisation!K1297="Nord Est",VLOOKUP(Hierarchisation!E1297,effectifs_hiver,5,FALSE),IF(Hierarchisation!K1297="Nord Ouest",VLOOKUP(Hierarchisation!E1297,effectifs_hiver,6,FALSE),IF(Hierarchisation!K1297="Sud Est",VLOOKUP(Hierarchisation!E1297,effectifs_hiver,7,FALSE),IF(Hierarchisation!K1297="Sud Ouest",VLOOKUP(Hierarchisation!E1297,effectifs_hiver,8,FALSE),"Erreur Région"))))))</f>
        <v>#N/A</v>
      </c>
      <c r="V1297" s="17" t="e">
        <f>IF(W1297="Transit","Transit",IF(W1297="hiver",VLOOKUP(E1297,'EFFECTIFS Hiver'!$A:$I,9,FALSE),IF(W1297="été",VLOOKUP(E1297,'EFFECTIFS Eté'!$A:$I,9,FALSE),"Erreur saison")))</f>
        <v>#N/A</v>
      </c>
      <c r="W1297" s="18" t="e">
        <f>VLOOKUP(D1297,Listes!B:C,2,FALSE)</f>
        <v>#N/A</v>
      </c>
    </row>
    <row r="1298" spans="1:23" ht="15.75" customHeight="1">
      <c r="A1298" s="11"/>
      <c r="B1298" s="11"/>
      <c r="C1298" s="11"/>
      <c r="D1298" s="11"/>
      <c r="E1298" s="11"/>
      <c r="F1298" s="11"/>
      <c r="G1298" s="11" t="e">
        <f>VLOOKUP(E1298,TAXONS!B:C,2,FALSE)</f>
        <v>#N/A</v>
      </c>
      <c r="H1298" s="13">
        <f t="shared" si="103"/>
        <v>0</v>
      </c>
      <c r="I1298" s="12" t="e">
        <f t="shared" si="104"/>
        <v>#N/A</v>
      </c>
      <c r="J1298" s="14" t="e">
        <f t="shared" si="105"/>
        <v>#N/A</v>
      </c>
      <c r="K1298" s="15" t="e">
        <f>VLOOKUP(B1298,REGIONS!A:D,4,FALSE)</f>
        <v>#N/A</v>
      </c>
      <c r="L1298" s="19" t="e">
        <f>VLOOKUP(G1298,Sensibilité!$A:$L,12,FALSE)</f>
        <v>#N/A</v>
      </c>
      <c r="M1298" s="19" t="e">
        <f t="shared" si="106"/>
        <v>#N/A</v>
      </c>
      <c r="N1298" s="19" t="e">
        <f t="shared" si="107"/>
        <v>#N/A</v>
      </c>
      <c r="O1298" s="15" t="str">
        <f>IF(D1298=Listes!$B$6,"SWARMING",IF(OR(D1298=Listes!$B$1,D1298=Listes!$B$2,D1298=Listes!$B$5),2,IF(OR(D1298=Listes!$B$3,D1298=Listes!$B$4),1,"erreur colonne D")))</f>
        <v>SWARMING</v>
      </c>
      <c r="P1298" s="15" t="e">
        <f>IF(OR(W1298="Hiver",W1298="Transit"),VLOOKUP(E1298,IC!A:E,4,FALSE),IF(W1298="été",VLOOKUP(E1298,IC!A:E,3,FALSE),"erreur"))</f>
        <v>#N/A</v>
      </c>
      <c r="Q1298" s="15" t="e">
        <f>IF(P1298="NR",0,IF(F1298&lt;5,0,IF(P1298=1,VLOOKUP(F1298,IC!$G$1:$I$8,3,TRUE),
IF(P1298=2,VLOOKUP(F1298,IC!$K$1:$M$8,3,TRUE),
IF(P1298=3,VLOOKUP(F1298,IC!$O$1:$Q$8,3,TRUE),IF(P1298=4,VLOOKUP(F1298,IC!$S$2:$U$9,3,TRUE),
"erreur"))))))</f>
        <v>#N/A</v>
      </c>
      <c r="R1298" s="16" t="e">
        <f>IF(OR(V1298="NA",V1298="Transit",V1298&lt;Listes!$F$1),"non applicable",F1298/V1298)</f>
        <v>#N/A</v>
      </c>
      <c r="S1298" s="16" t="e">
        <f>IF(W1298="Transit","Non applicable",IF(AND(W1298="été",T1298&gt;Listes!F1297),F1298/T1298,IF(AND(W1298="Hiver",Hierarchisation!U1298&gt;Listes!F1297),F1298/U1298,"non applicable")))</f>
        <v>#N/A</v>
      </c>
      <c r="T1298" s="17" t="e">
        <f>IF(K1298="Centre",VLOOKUP(E1298,effectifs_ete,3,FALSE),IF(Hierarchisation!K1298="Grand Nord",VLOOKUP(Hierarchisation!E1298,effectifs_ete,4,FALSE),IF(Hierarchisation!K1298="Nord Est",VLOOKUP(Hierarchisation!E1298,effectifs_ete,5,FALSE),IF(Hierarchisation!K1298="Nord Ouest",VLOOKUP(Hierarchisation!E1298,effectifs_ete,6,FALSE),IF(Hierarchisation!K1298="Sud Est",VLOOKUP(Hierarchisation!E1298,effectifs_ete,7,FALSE),IF(Hierarchisation!K1298="Sud Ouest",VLOOKUP(Hierarchisation!E1298,effectifs_ete,8,FALSE),"Erreur Région"))))))</f>
        <v>#N/A</v>
      </c>
      <c r="U1298" s="17" t="e">
        <f>IF(K1298="Centre",VLOOKUP(E1298,effectifs_hiver,3,FALSE),IF(Hierarchisation!K1298="Grand Nord",VLOOKUP(Hierarchisation!E1298,effectifs_hiver,4,FALSE),IF(Hierarchisation!K1298="Nord Est",VLOOKUP(Hierarchisation!E1298,effectifs_hiver,5,FALSE),IF(Hierarchisation!K1298="Nord Ouest",VLOOKUP(Hierarchisation!E1298,effectifs_hiver,6,FALSE),IF(Hierarchisation!K1298="Sud Est",VLOOKUP(Hierarchisation!E1298,effectifs_hiver,7,FALSE),IF(Hierarchisation!K1298="Sud Ouest",VLOOKUP(Hierarchisation!E1298,effectifs_hiver,8,FALSE),"Erreur Région"))))))</f>
        <v>#N/A</v>
      </c>
      <c r="V1298" s="17" t="e">
        <f>IF(W1298="Transit","Transit",IF(W1298="hiver",VLOOKUP(E1298,'EFFECTIFS Hiver'!$A:$I,9,FALSE),IF(W1298="été",VLOOKUP(E1298,'EFFECTIFS Eté'!$A:$I,9,FALSE),"Erreur saison")))</f>
        <v>#N/A</v>
      </c>
      <c r="W1298" s="18" t="e">
        <f>VLOOKUP(D1298,Listes!B:C,2,FALSE)</f>
        <v>#N/A</v>
      </c>
    </row>
    <row r="1299" spans="1:23" ht="15.75" customHeight="1">
      <c r="A1299" s="11"/>
      <c r="B1299" s="11"/>
      <c r="C1299" s="11"/>
      <c r="D1299" s="11"/>
      <c r="E1299" s="11"/>
      <c r="F1299" s="11"/>
      <c r="G1299" s="11" t="e">
        <f>VLOOKUP(E1299,TAXONS!B:C,2,FALSE)</f>
        <v>#N/A</v>
      </c>
      <c r="H1299" s="13">
        <f t="shared" si="103"/>
        <v>0</v>
      </c>
      <c r="I1299" s="12" t="e">
        <f t="shared" si="104"/>
        <v>#N/A</v>
      </c>
      <c r="J1299" s="14" t="e">
        <f t="shared" si="105"/>
        <v>#N/A</v>
      </c>
      <c r="K1299" s="15" t="e">
        <f>VLOOKUP(B1299,REGIONS!A:D,4,FALSE)</f>
        <v>#N/A</v>
      </c>
      <c r="L1299" s="19" t="e">
        <f>VLOOKUP(G1299,Sensibilité!$A:$L,12,FALSE)</f>
        <v>#N/A</v>
      </c>
      <c r="M1299" s="19" t="e">
        <f t="shared" si="106"/>
        <v>#N/A</v>
      </c>
      <c r="N1299" s="19" t="e">
        <f t="shared" si="107"/>
        <v>#N/A</v>
      </c>
      <c r="O1299" s="15" t="str">
        <f>IF(D1299=Listes!$B$6,"SWARMING",IF(OR(D1299=Listes!$B$1,D1299=Listes!$B$2,D1299=Listes!$B$5),2,IF(OR(D1299=Listes!$B$3,D1299=Listes!$B$4),1,"erreur colonne D")))</f>
        <v>SWARMING</v>
      </c>
      <c r="P1299" s="15" t="e">
        <f>IF(OR(W1299="Hiver",W1299="Transit"),VLOOKUP(E1299,IC!A:E,4,FALSE),IF(W1299="été",VLOOKUP(E1299,IC!A:E,3,FALSE),"erreur"))</f>
        <v>#N/A</v>
      </c>
      <c r="Q1299" s="15" t="e">
        <f>IF(P1299="NR",0,IF(F1299&lt;5,0,IF(P1299=1,VLOOKUP(F1299,IC!$G$1:$I$8,3,TRUE),
IF(P1299=2,VLOOKUP(F1299,IC!$K$1:$M$8,3,TRUE),
IF(P1299=3,VLOOKUP(F1299,IC!$O$1:$Q$8,3,TRUE),IF(P1299=4,VLOOKUP(F1299,IC!$S$2:$U$9,3,TRUE),
"erreur"))))))</f>
        <v>#N/A</v>
      </c>
      <c r="R1299" s="16" t="e">
        <f>IF(OR(V1299="NA",V1299="Transit",V1299&lt;Listes!$F$1),"non applicable",F1299/V1299)</f>
        <v>#N/A</v>
      </c>
      <c r="S1299" s="16" t="e">
        <f>IF(W1299="Transit","Non applicable",IF(AND(W1299="été",T1299&gt;Listes!F1298),F1299/T1299,IF(AND(W1299="Hiver",Hierarchisation!U1299&gt;Listes!F1298),F1299/U1299,"non applicable")))</f>
        <v>#N/A</v>
      </c>
      <c r="T1299" s="17" t="e">
        <f>IF(K1299="Centre",VLOOKUP(E1299,effectifs_ete,3,FALSE),IF(Hierarchisation!K1299="Grand Nord",VLOOKUP(Hierarchisation!E1299,effectifs_ete,4,FALSE),IF(Hierarchisation!K1299="Nord Est",VLOOKUP(Hierarchisation!E1299,effectifs_ete,5,FALSE),IF(Hierarchisation!K1299="Nord Ouest",VLOOKUP(Hierarchisation!E1299,effectifs_ete,6,FALSE),IF(Hierarchisation!K1299="Sud Est",VLOOKUP(Hierarchisation!E1299,effectifs_ete,7,FALSE),IF(Hierarchisation!K1299="Sud Ouest",VLOOKUP(Hierarchisation!E1299,effectifs_ete,8,FALSE),"Erreur Région"))))))</f>
        <v>#N/A</v>
      </c>
      <c r="U1299" s="17" t="e">
        <f>IF(K1299="Centre",VLOOKUP(E1299,effectifs_hiver,3,FALSE),IF(Hierarchisation!K1299="Grand Nord",VLOOKUP(Hierarchisation!E1299,effectifs_hiver,4,FALSE),IF(Hierarchisation!K1299="Nord Est",VLOOKUP(Hierarchisation!E1299,effectifs_hiver,5,FALSE),IF(Hierarchisation!K1299="Nord Ouest",VLOOKUP(Hierarchisation!E1299,effectifs_hiver,6,FALSE),IF(Hierarchisation!K1299="Sud Est",VLOOKUP(Hierarchisation!E1299,effectifs_hiver,7,FALSE),IF(Hierarchisation!K1299="Sud Ouest",VLOOKUP(Hierarchisation!E1299,effectifs_hiver,8,FALSE),"Erreur Région"))))))</f>
        <v>#N/A</v>
      </c>
      <c r="V1299" s="17" t="e">
        <f>IF(W1299="Transit","Transit",IF(W1299="hiver",VLOOKUP(E1299,'EFFECTIFS Hiver'!$A:$I,9,FALSE),IF(W1299="été",VLOOKUP(E1299,'EFFECTIFS Eté'!$A:$I,9,FALSE),"Erreur saison")))</f>
        <v>#N/A</v>
      </c>
      <c r="W1299" s="18" t="e">
        <f>VLOOKUP(D1299,Listes!B:C,2,FALSE)</f>
        <v>#N/A</v>
      </c>
    </row>
    <row r="1300" spans="1:23" ht="15.75" customHeight="1">
      <c r="A1300" s="11"/>
      <c r="B1300" s="11"/>
      <c r="C1300" s="11"/>
      <c r="D1300" s="11"/>
      <c r="E1300" s="11"/>
      <c r="F1300" s="11"/>
      <c r="G1300" s="11" t="e">
        <f>VLOOKUP(E1300,TAXONS!B:C,2,FALSE)</f>
        <v>#N/A</v>
      </c>
      <c r="H1300" s="13">
        <f t="shared" si="103"/>
        <v>0</v>
      </c>
      <c r="I1300" s="12" t="e">
        <f t="shared" si="104"/>
        <v>#N/A</v>
      </c>
      <c r="J1300" s="14" t="e">
        <f t="shared" si="105"/>
        <v>#N/A</v>
      </c>
      <c r="K1300" s="15" t="e">
        <f>VLOOKUP(B1300,REGIONS!A:D,4,FALSE)</f>
        <v>#N/A</v>
      </c>
      <c r="L1300" s="19" t="e">
        <f>VLOOKUP(G1300,Sensibilité!$A:$L,12,FALSE)</f>
        <v>#N/A</v>
      </c>
      <c r="M1300" s="19" t="e">
        <f t="shared" si="106"/>
        <v>#N/A</v>
      </c>
      <c r="N1300" s="19" t="e">
        <f t="shared" si="107"/>
        <v>#N/A</v>
      </c>
      <c r="O1300" s="15" t="str">
        <f>IF(D1300=Listes!$B$6,"SWARMING",IF(OR(D1300=Listes!$B$1,D1300=Listes!$B$2,D1300=Listes!$B$5),2,IF(OR(D1300=Listes!$B$3,D1300=Listes!$B$4),1,"erreur colonne D")))</f>
        <v>SWARMING</v>
      </c>
      <c r="P1300" s="15" t="e">
        <f>IF(OR(W1300="Hiver",W1300="Transit"),VLOOKUP(E1300,IC!A:E,4,FALSE),IF(W1300="été",VLOOKUP(E1300,IC!A:E,3,FALSE),"erreur"))</f>
        <v>#N/A</v>
      </c>
      <c r="Q1300" s="15" t="e">
        <f>IF(P1300="NR",0,IF(F1300&lt;5,0,IF(P1300=1,VLOOKUP(F1300,IC!$G$1:$I$8,3,TRUE),
IF(P1300=2,VLOOKUP(F1300,IC!$K$1:$M$8,3,TRUE),
IF(P1300=3,VLOOKUP(F1300,IC!$O$1:$Q$8,3,TRUE),IF(P1300=4,VLOOKUP(F1300,IC!$S$2:$U$9,3,TRUE),
"erreur"))))))</f>
        <v>#N/A</v>
      </c>
      <c r="R1300" s="16" t="e">
        <f>IF(OR(V1300="NA",V1300="Transit",V1300&lt;Listes!$F$1),"non applicable",F1300/V1300)</f>
        <v>#N/A</v>
      </c>
      <c r="S1300" s="16" t="e">
        <f>IF(W1300="Transit","Non applicable",IF(AND(W1300="été",T1300&gt;Listes!F1299),F1300/T1300,IF(AND(W1300="Hiver",Hierarchisation!U1300&gt;Listes!F1299),F1300/U1300,"non applicable")))</f>
        <v>#N/A</v>
      </c>
      <c r="T1300" s="17" t="e">
        <f>IF(K1300="Centre",VLOOKUP(E1300,effectifs_ete,3,FALSE),IF(Hierarchisation!K1300="Grand Nord",VLOOKUP(Hierarchisation!E1300,effectifs_ete,4,FALSE),IF(Hierarchisation!K1300="Nord Est",VLOOKUP(Hierarchisation!E1300,effectifs_ete,5,FALSE),IF(Hierarchisation!K1300="Nord Ouest",VLOOKUP(Hierarchisation!E1300,effectifs_ete,6,FALSE),IF(Hierarchisation!K1300="Sud Est",VLOOKUP(Hierarchisation!E1300,effectifs_ete,7,FALSE),IF(Hierarchisation!K1300="Sud Ouest",VLOOKUP(Hierarchisation!E1300,effectifs_ete,8,FALSE),"Erreur Région"))))))</f>
        <v>#N/A</v>
      </c>
      <c r="U1300" s="17" t="e">
        <f>IF(K1300="Centre",VLOOKUP(E1300,effectifs_hiver,3,FALSE),IF(Hierarchisation!K1300="Grand Nord",VLOOKUP(Hierarchisation!E1300,effectifs_hiver,4,FALSE),IF(Hierarchisation!K1300="Nord Est",VLOOKUP(Hierarchisation!E1300,effectifs_hiver,5,FALSE),IF(Hierarchisation!K1300="Nord Ouest",VLOOKUP(Hierarchisation!E1300,effectifs_hiver,6,FALSE),IF(Hierarchisation!K1300="Sud Est",VLOOKUP(Hierarchisation!E1300,effectifs_hiver,7,FALSE),IF(Hierarchisation!K1300="Sud Ouest",VLOOKUP(Hierarchisation!E1300,effectifs_hiver,8,FALSE),"Erreur Région"))))))</f>
        <v>#N/A</v>
      </c>
      <c r="V1300" s="17" t="e">
        <f>IF(W1300="Transit","Transit",IF(W1300="hiver",VLOOKUP(E1300,'EFFECTIFS Hiver'!$A:$I,9,FALSE),IF(W1300="été",VLOOKUP(E1300,'EFFECTIFS Eté'!$A:$I,9,FALSE),"Erreur saison")))</f>
        <v>#N/A</v>
      </c>
      <c r="W1300" s="18" t="e">
        <f>VLOOKUP(D1300,Listes!B:C,2,FALSE)</f>
        <v>#N/A</v>
      </c>
    </row>
    <row r="1301" spans="1:23" ht="15.75" customHeight="1">
      <c r="A1301" s="11"/>
      <c r="B1301" s="11"/>
      <c r="C1301" s="11"/>
      <c r="D1301" s="11"/>
      <c r="E1301" s="11"/>
      <c r="F1301" s="11"/>
      <c r="G1301" s="11" t="e">
        <f>VLOOKUP(E1301,TAXONS!B:C,2,FALSE)</f>
        <v>#N/A</v>
      </c>
      <c r="H1301" s="13">
        <f t="shared" si="103"/>
        <v>0</v>
      </c>
      <c r="I1301" s="12" t="e">
        <f t="shared" si="104"/>
        <v>#N/A</v>
      </c>
      <c r="J1301" s="14" t="e">
        <f t="shared" si="105"/>
        <v>#N/A</v>
      </c>
      <c r="K1301" s="15" t="e">
        <f>VLOOKUP(B1301,REGIONS!A:D,4,FALSE)</f>
        <v>#N/A</v>
      </c>
      <c r="L1301" s="19" t="e">
        <f>VLOOKUP(G1301,Sensibilité!$A:$L,12,FALSE)</f>
        <v>#N/A</v>
      </c>
      <c r="M1301" s="19" t="e">
        <f t="shared" si="106"/>
        <v>#N/A</v>
      </c>
      <c r="N1301" s="19" t="e">
        <f t="shared" si="107"/>
        <v>#N/A</v>
      </c>
      <c r="O1301" s="15" t="str">
        <f>IF(D1301=Listes!$B$6,"SWARMING",IF(OR(D1301=Listes!$B$1,D1301=Listes!$B$2,D1301=Listes!$B$5),2,IF(OR(D1301=Listes!$B$3,D1301=Listes!$B$4),1,"erreur colonne D")))</f>
        <v>SWARMING</v>
      </c>
      <c r="P1301" s="15" t="e">
        <f>IF(OR(W1301="Hiver",W1301="Transit"),VLOOKUP(E1301,IC!A:E,4,FALSE),IF(W1301="été",VLOOKUP(E1301,IC!A:E,3,FALSE),"erreur"))</f>
        <v>#N/A</v>
      </c>
      <c r="Q1301" s="15" t="e">
        <f>IF(P1301="NR",0,IF(F1301&lt;5,0,IF(P1301=1,VLOOKUP(F1301,IC!$G$1:$I$8,3,TRUE),
IF(P1301=2,VLOOKUP(F1301,IC!$K$1:$M$8,3,TRUE),
IF(P1301=3,VLOOKUP(F1301,IC!$O$1:$Q$8,3,TRUE),IF(P1301=4,VLOOKUP(F1301,IC!$S$2:$U$9,3,TRUE),
"erreur"))))))</f>
        <v>#N/A</v>
      </c>
      <c r="R1301" s="16" t="e">
        <f>IF(OR(V1301="NA",V1301="Transit",V1301&lt;Listes!$F$1),"non applicable",F1301/V1301)</f>
        <v>#N/A</v>
      </c>
      <c r="S1301" s="16" t="e">
        <f>IF(W1301="Transit","Non applicable",IF(AND(W1301="été",T1301&gt;Listes!F1300),F1301/T1301,IF(AND(W1301="Hiver",Hierarchisation!U1301&gt;Listes!F1300),F1301/U1301,"non applicable")))</f>
        <v>#N/A</v>
      </c>
      <c r="T1301" s="17" t="e">
        <f>IF(K1301="Centre",VLOOKUP(E1301,effectifs_ete,3,FALSE),IF(Hierarchisation!K1301="Grand Nord",VLOOKUP(Hierarchisation!E1301,effectifs_ete,4,FALSE),IF(Hierarchisation!K1301="Nord Est",VLOOKUP(Hierarchisation!E1301,effectifs_ete,5,FALSE),IF(Hierarchisation!K1301="Nord Ouest",VLOOKUP(Hierarchisation!E1301,effectifs_ete,6,FALSE),IF(Hierarchisation!K1301="Sud Est",VLOOKUP(Hierarchisation!E1301,effectifs_ete,7,FALSE),IF(Hierarchisation!K1301="Sud Ouest",VLOOKUP(Hierarchisation!E1301,effectifs_ete,8,FALSE),"Erreur Région"))))))</f>
        <v>#N/A</v>
      </c>
      <c r="U1301" s="17" t="e">
        <f>IF(K1301="Centre",VLOOKUP(E1301,effectifs_hiver,3,FALSE),IF(Hierarchisation!K1301="Grand Nord",VLOOKUP(Hierarchisation!E1301,effectifs_hiver,4,FALSE),IF(Hierarchisation!K1301="Nord Est",VLOOKUP(Hierarchisation!E1301,effectifs_hiver,5,FALSE),IF(Hierarchisation!K1301="Nord Ouest",VLOOKUP(Hierarchisation!E1301,effectifs_hiver,6,FALSE),IF(Hierarchisation!K1301="Sud Est",VLOOKUP(Hierarchisation!E1301,effectifs_hiver,7,FALSE),IF(Hierarchisation!K1301="Sud Ouest",VLOOKUP(Hierarchisation!E1301,effectifs_hiver,8,FALSE),"Erreur Région"))))))</f>
        <v>#N/A</v>
      </c>
      <c r="V1301" s="17" t="e">
        <f>IF(W1301="Transit","Transit",IF(W1301="hiver",VLOOKUP(E1301,'EFFECTIFS Hiver'!$A:$I,9,FALSE),IF(W1301="été",VLOOKUP(E1301,'EFFECTIFS Eté'!$A:$I,9,FALSE),"Erreur saison")))</f>
        <v>#N/A</v>
      </c>
      <c r="W1301" s="18" t="e">
        <f>VLOOKUP(D1301,Listes!B:C,2,FALSE)</f>
        <v>#N/A</v>
      </c>
    </row>
    <row r="1302" spans="1:23" ht="15.75" customHeight="1">
      <c r="A1302" s="11"/>
      <c r="B1302" s="11"/>
      <c r="C1302" s="11"/>
      <c r="D1302" s="11"/>
      <c r="E1302" s="11"/>
      <c r="F1302" s="11"/>
      <c r="G1302" s="11" t="e">
        <f>VLOOKUP(E1302,TAXONS!B:C,2,FALSE)</f>
        <v>#N/A</v>
      </c>
      <c r="H1302" s="13">
        <f t="shared" si="103"/>
        <v>0</v>
      </c>
      <c r="I1302" s="12" t="e">
        <f t="shared" si="104"/>
        <v>#N/A</v>
      </c>
      <c r="J1302" s="14" t="e">
        <f t="shared" si="105"/>
        <v>#N/A</v>
      </c>
      <c r="K1302" s="15" t="e">
        <f>VLOOKUP(B1302,REGIONS!A:D,4,FALSE)</f>
        <v>#N/A</v>
      </c>
      <c r="L1302" s="19" t="e">
        <f>VLOOKUP(G1302,Sensibilité!$A:$L,12,FALSE)</f>
        <v>#N/A</v>
      </c>
      <c r="M1302" s="19" t="e">
        <f t="shared" si="106"/>
        <v>#N/A</v>
      </c>
      <c r="N1302" s="19" t="e">
        <f t="shared" si="107"/>
        <v>#N/A</v>
      </c>
      <c r="O1302" s="15" t="str">
        <f>IF(D1302=Listes!$B$6,"SWARMING",IF(OR(D1302=Listes!$B$1,D1302=Listes!$B$2,D1302=Listes!$B$5),2,IF(OR(D1302=Listes!$B$3,D1302=Listes!$B$4),1,"erreur colonne D")))</f>
        <v>SWARMING</v>
      </c>
      <c r="P1302" s="15" t="e">
        <f>IF(OR(W1302="Hiver",W1302="Transit"),VLOOKUP(E1302,IC!A:E,4,FALSE),IF(W1302="été",VLOOKUP(E1302,IC!A:E,3,FALSE),"erreur"))</f>
        <v>#N/A</v>
      </c>
      <c r="Q1302" s="15" t="e">
        <f>IF(P1302="NR",0,IF(F1302&lt;5,0,IF(P1302=1,VLOOKUP(F1302,IC!$G$1:$I$8,3,TRUE),
IF(P1302=2,VLOOKUP(F1302,IC!$K$1:$M$8,3,TRUE),
IF(P1302=3,VLOOKUP(F1302,IC!$O$1:$Q$8,3,TRUE),IF(P1302=4,VLOOKUP(F1302,IC!$S$2:$U$9,3,TRUE),
"erreur"))))))</f>
        <v>#N/A</v>
      </c>
      <c r="R1302" s="16" t="e">
        <f>IF(OR(V1302="NA",V1302="Transit",V1302&lt;Listes!$F$1),"non applicable",F1302/V1302)</f>
        <v>#N/A</v>
      </c>
      <c r="S1302" s="16" t="e">
        <f>IF(W1302="Transit","Non applicable",IF(AND(W1302="été",T1302&gt;Listes!F1301),F1302/T1302,IF(AND(W1302="Hiver",Hierarchisation!U1302&gt;Listes!F1301),F1302/U1302,"non applicable")))</f>
        <v>#N/A</v>
      </c>
      <c r="T1302" s="17" t="e">
        <f>IF(K1302="Centre",VLOOKUP(E1302,effectifs_ete,3,FALSE),IF(Hierarchisation!K1302="Grand Nord",VLOOKUP(Hierarchisation!E1302,effectifs_ete,4,FALSE),IF(Hierarchisation!K1302="Nord Est",VLOOKUP(Hierarchisation!E1302,effectifs_ete,5,FALSE),IF(Hierarchisation!K1302="Nord Ouest",VLOOKUP(Hierarchisation!E1302,effectifs_ete,6,FALSE),IF(Hierarchisation!K1302="Sud Est",VLOOKUP(Hierarchisation!E1302,effectifs_ete,7,FALSE),IF(Hierarchisation!K1302="Sud Ouest",VLOOKUP(Hierarchisation!E1302,effectifs_ete,8,FALSE),"Erreur Région"))))))</f>
        <v>#N/A</v>
      </c>
      <c r="U1302" s="17" t="e">
        <f>IF(K1302="Centre",VLOOKUP(E1302,effectifs_hiver,3,FALSE),IF(Hierarchisation!K1302="Grand Nord",VLOOKUP(Hierarchisation!E1302,effectifs_hiver,4,FALSE),IF(Hierarchisation!K1302="Nord Est",VLOOKUP(Hierarchisation!E1302,effectifs_hiver,5,FALSE),IF(Hierarchisation!K1302="Nord Ouest",VLOOKUP(Hierarchisation!E1302,effectifs_hiver,6,FALSE),IF(Hierarchisation!K1302="Sud Est",VLOOKUP(Hierarchisation!E1302,effectifs_hiver,7,FALSE),IF(Hierarchisation!K1302="Sud Ouest",VLOOKUP(Hierarchisation!E1302,effectifs_hiver,8,FALSE),"Erreur Région"))))))</f>
        <v>#N/A</v>
      </c>
      <c r="V1302" s="17" t="e">
        <f>IF(W1302="Transit","Transit",IF(W1302="hiver",VLOOKUP(E1302,'EFFECTIFS Hiver'!$A:$I,9,FALSE),IF(W1302="été",VLOOKUP(E1302,'EFFECTIFS Eté'!$A:$I,9,FALSE),"Erreur saison")))</f>
        <v>#N/A</v>
      </c>
      <c r="W1302" s="18" t="e">
        <f>VLOOKUP(D1302,Listes!B:C,2,FALSE)</f>
        <v>#N/A</v>
      </c>
    </row>
    <row r="1303" spans="1:23" ht="15.75" customHeight="1">
      <c r="A1303" s="11"/>
      <c r="B1303" s="11"/>
      <c r="C1303" s="11"/>
      <c r="D1303" s="11"/>
      <c r="E1303" s="11"/>
      <c r="F1303" s="11"/>
      <c r="G1303" s="11" t="e">
        <f>VLOOKUP(E1303,TAXONS!B:C,2,FALSE)</f>
        <v>#N/A</v>
      </c>
      <c r="H1303" s="13">
        <f t="shared" si="103"/>
        <v>0</v>
      </c>
      <c r="I1303" s="12" t="e">
        <f t="shared" si="104"/>
        <v>#N/A</v>
      </c>
      <c r="J1303" s="14" t="e">
        <f t="shared" si="105"/>
        <v>#N/A</v>
      </c>
      <c r="K1303" s="15" t="e">
        <f>VLOOKUP(B1303,REGIONS!A:D,4,FALSE)</f>
        <v>#N/A</v>
      </c>
      <c r="L1303" s="19" t="e">
        <f>VLOOKUP(G1303,Sensibilité!$A:$L,12,FALSE)</f>
        <v>#N/A</v>
      </c>
      <c r="M1303" s="19" t="e">
        <f t="shared" si="106"/>
        <v>#N/A</v>
      </c>
      <c r="N1303" s="19" t="e">
        <f t="shared" si="107"/>
        <v>#N/A</v>
      </c>
      <c r="O1303" s="15" t="str">
        <f>IF(D1303=Listes!$B$6,"SWARMING",IF(OR(D1303=Listes!$B$1,D1303=Listes!$B$2,D1303=Listes!$B$5),2,IF(OR(D1303=Listes!$B$3,D1303=Listes!$B$4),1,"erreur colonne D")))</f>
        <v>SWARMING</v>
      </c>
      <c r="P1303" s="15" t="e">
        <f>IF(OR(W1303="Hiver",W1303="Transit"),VLOOKUP(E1303,IC!A:E,4,FALSE),IF(W1303="été",VLOOKUP(E1303,IC!A:E,3,FALSE),"erreur"))</f>
        <v>#N/A</v>
      </c>
      <c r="Q1303" s="15" t="e">
        <f>IF(P1303="NR",0,IF(F1303&lt;5,0,IF(P1303=1,VLOOKUP(F1303,IC!$G$1:$I$8,3,TRUE),
IF(P1303=2,VLOOKUP(F1303,IC!$K$1:$M$8,3,TRUE),
IF(P1303=3,VLOOKUP(F1303,IC!$O$1:$Q$8,3,TRUE),IF(P1303=4,VLOOKUP(F1303,IC!$S$2:$U$9,3,TRUE),
"erreur"))))))</f>
        <v>#N/A</v>
      </c>
      <c r="R1303" s="16" t="e">
        <f>IF(OR(V1303="NA",V1303="Transit",V1303&lt;Listes!$F$1),"non applicable",F1303/V1303)</f>
        <v>#N/A</v>
      </c>
      <c r="S1303" s="16" t="e">
        <f>IF(W1303="Transit","Non applicable",IF(AND(W1303="été",T1303&gt;Listes!F1302),F1303/T1303,IF(AND(W1303="Hiver",Hierarchisation!U1303&gt;Listes!F1302),F1303/U1303,"non applicable")))</f>
        <v>#N/A</v>
      </c>
      <c r="T1303" s="17" t="e">
        <f>IF(K1303="Centre",VLOOKUP(E1303,effectifs_ete,3,FALSE),IF(Hierarchisation!K1303="Grand Nord",VLOOKUP(Hierarchisation!E1303,effectifs_ete,4,FALSE),IF(Hierarchisation!K1303="Nord Est",VLOOKUP(Hierarchisation!E1303,effectifs_ete,5,FALSE),IF(Hierarchisation!K1303="Nord Ouest",VLOOKUP(Hierarchisation!E1303,effectifs_ete,6,FALSE),IF(Hierarchisation!K1303="Sud Est",VLOOKUP(Hierarchisation!E1303,effectifs_ete,7,FALSE),IF(Hierarchisation!K1303="Sud Ouest",VLOOKUP(Hierarchisation!E1303,effectifs_ete,8,FALSE),"Erreur Région"))))))</f>
        <v>#N/A</v>
      </c>
      <c r="U1303" s="17" t="e">
        <f>IF(K1303="Centre",VLOOKUP(E1303,effectifs_hiver,3,FALSE),IF(Hierarchisation!K1303="Grand Nord",VLOOKUP(Hierarchisation!E1303,effectifs_hiver,4,FALSE),IF(Hierarchisation!K1303="Nord Est",VLOOKUP(Hierarchisation!E1303,effectifs_hiver,5,FALSE),IF(Hierarchisation!K1303="Nord Ouest",VLOOKUP(Hierarchisation!E1303,effectifs_hiver,6,FALSE),IF(Hierarchisation!K1303="Sud Est",VLOOKUP(Hierarchisation!E1303,effectifs_hiver,7,FALSE),IF(Hierarchisation!K1303="Sud Ouest",VLOOKUP(Hierarchisation!E1303,effectifs_hiver,8,FALSE),"Erreur Région"))))))</f>
        <v>#N/A</v>
      </c>
      <c r="V1303" s="17" t="e">
        <f>IF(W1303="Transit","Transit",IF(W1303="hiver",VLOOKUP(E1303,'EFFECTIFS Hiver'!$A:$I,9,FALSE),IF(W1303="été",VLOOKUP(E1303,'EFFECTIFS Eté'!$A:$I,9,FALSE),"Erreur saison")))</f>
        <v>#N/A</v>
      </c>
      <c r="W1303" s="18" t="e">
        <f>VLOOKUP(D1303,Listes!B:C,2,FALSE)</f>
        <v>#N/A</v>
      </c>
    </row>
    <row r="1304" spans="1:23" ht="15.75" customHeight="1">
      <c r="A1304" s="11"/>
      <c r="B1304" s="11"/>
      <c r="C1304" s="11"/>
      <c r="D1304" s="11"/>
      <c r="E1304" s="11"/>
      <c r="F1304" s="11"/>
      <c r="G1304" s="11" t="e">
        <f>VLOOKUP(E1304,TAXONS!B:C,2,FALSE)</f>
        <v>#N/A</v>
      </c>
      <c r="H1304" s="13">
        <f t="shared" si="103"/>
        <v>0</v>
      </c>
      <c r="I1304" s="12" t="e">
        <f t="shared" si="104"/>
        <v>#N/A</v>
      </c>
      <c r="J1304" s="14" t="e">
        <f t="shared" si="105"/>
        <v>#N/A</v>
      </c>
      <c r="K1304" s="15" t="e">
        <f>VLOOKUP(B1304,REGIONS!A:D,4,FALSE)</f>
        <v>#N/A</v>
      </c>
      <c r="L1304" s="19" t="e">
        <f>VLOOKUP(G1304,Sensibilité!$A:$L,12,FALSE)</f>
        <v>#N/A</v>
      </c>
      <c r="M1304" s="19" t="e">
        <f t="shared" si="106"/>
        <v>#N/A</v>
      </c>
      <c r="N1304" s="19" t="e">
        <f t="shared" si="107"/>
        <v>#N/A</v>
      </c>
      <c r="O1304" s="15" t="str">
        <f>IF(D1304=Listes!$B$6,"SWARMING",IF(OR(D1304=Listes!$B$1,D1304=Listes!$B$2,D1304=Listes!$B$5),2,IF(OR(D1304=Listes!$B$3,D1304=Listes!$B$4),1,"erreur colonne D")))</f>
        <v>SWARMING</v>
      </c>
      <c r="P1304" s="15" t="e">
        <f>IF(OR(W1304="Hiver",W1304="Transit"),VLOOKUP(E1304,IC!A:E,4,FALSE),IF(W1304="été",VLOOKUP(E1304,IC!A:E,3,FALSE),"erreur"))</f>
        <v>#N/A</v>
      </c>
      <c r="Q1304" s="15" t="e">
        <f>IF(P1304="NR",0,IF(F1304&lt;5,0,IF(P1304=1,VLOOKUP(F1304,IC!$G$1:$I$8,3,TRUE),
IF(P1304=2,VLOOKUP(F1304,IC!$K$1:$M$8,3,TRUE),
IF(P1304=3,VLOOKUP(F1304,IC!$O$1:$Q$8,3,TRUE),IF(P1304=4,VLOOKUP(F1304,IC!$S$2:$U$9,3,TRUE),
"erreur"))))))</f>
        <v>#N/A</v>
      </c>
      <c r="R1304" s="16" t="e">
        <f>IF(OR(V1304="NA",V1304="Transit",V1304&lt;Listes!$F$1),"non applicable",F1304/V1304)</f>
        <v>#N/A</v>
      </c>
      <c r="S1304" s="16" t="e">
        <f>IF(W1304="Transit","Non applicable",IF(AND(W1304="été",T1304&gt;Listes!F1303),F1304/T1304,IF(AND(W1304="Hiver",Hierarchisation!U1304&gt;Listes!F1303),F1304/U1304,"non applicable")))</f>
        <v>#N/A</v>
      </c>
      <c r="T1304" s="17" t="e">
        <f>IF(K1304="Centre",VLOOKUP(E1304,effectifs_ete,3,FALSE),IF(Hierarchisation!K1304="Grand Nord",VLOOKUP(Hierarchisation!E1304,effectifs_ete,4,FALSE),IF(Hierarchisation!K1304="Nord Est",VLOOKUP(Hierarchisation!E1304,effectifs_ete,5,FALSE),IF(Hierarchisation!K1304="Nord Ouest",VLOOKUP(Hierarchisation!E1304,effectifs_ete,6,FALSE),IF(Hierarchisation!K1304="Sud Est",VLOOKUP(Hierarchisation!E1304,effectifs_ete,7,FALSE),IF(Hierarchisation!K1304="Sud Ouest",VLOOKUP(Hierarchisation!E1304,effectifs_ete,8,FALSE),"Erreur Région"))))))</f>
        <v>#N/A</v>
      </c>
      <c r="U1304" s="17" t="e">
        <f>IF(K1304="Centre",VLOOKUP(E1304,effectifs_hiver,3,FALSE),IF(Hierarchisation!K1304="Grand Nord",VLOOKUP(Hierarchisation!E1304,effectifs_hiver,4,FALSE),IF(Hierarchisation!K1304="Nord Est",VLOOKUP(Hierarchisation!E1304,effectifs_hiver,5,FALSE),IF(Hierarchisation!K1304="Nord Ouest",VLOOKUP(Hierarchisation!E1304,effectifs_hiver,6,FALSE),IF(Hierarchisation!K1304="Sud Est",VLOOKUP(Hierarchisation!E1304,effectifs_hiver,7,FALSE),IF(Hierarchisation!K1304="Sud Ouest",VLOOKUP(Hierarchisation!E1304,effectifs_hiver,8,FALSE),"Erreur Région"))))))</f>
        <v>#N/A</v>
      </c>
      <c r="V1304" s="17" t="e">
        <f>IF(W1304="Transit","Transit",IF(W1304="hiver",VLOOKUP(E1304,'EFFECTIFS Hiver'!$A:$I,9,FALSE),IF(W1304="été",VLOOKUP(E1304,'EFFECTIFS Eté'!$A:$I,9,FALSE),"Erreur saison")))</f>
        <v>#N/A</v>
      </c>
      <c r="W1304" s="18" t="e">
        <f>VLOOKUP(D1304,Listes!B:C,2,FALSE)</f>
        <v>#N/A</v>
      </c>
    </row>
    <row r="1305" spans="1:23" ht="15.75" customHeight="1">
      <c r="A1305" s="11"/>
      <c r="B1305" s="11"/>
      <c r="C1305" s="11"/>
      <c r="D1305" s="11"/>
      <c r="E1305" s="11"/>
      <c r="F1305" s="11"/>
      <c r="G1305" s="11" t="e">
        <f>VLOOKUP(E1305,TAXONS!B:C,2,FALSE)</f>
        <v>#N/A</v>
      </c>
      <c r="H1305" s="13">
        <f t="shared" si="103"/>
        <v>0</v>
      </c>
      <c r="I1305" s="12" t="e">
        <f t="shared" si="104"/>
        <v>#N/A</v>
      </c>
      <c r="J1305" s="14" t="e">
        <f t="shared" si="105"/>
        <v>#N/A</v>
      </c>
      <c r="K1305" s="15" t="e">
        <f>VLOOKUP(B1305,REGIONS!A:D,4,FALSE)</f>
        <v>#N/A</v>
      </c>
      <c r="L1305" s="19" t="e">
        <f>VLOOKUP(G1305,Sensibilité!$A:$L,12,FALSE)</f>
        <v>#N/A</v>
      </c>
      <c r="M1305" s="19" t="e">
        <f t="shared" si="106"/>
        <v>#N/A</v>
      </c>
      <c r="N1305" s="19" t="e">
        <f t="shared" si="107"/>
        <v>#N/A</v>
      </c>
      <c r="O1305" s="15" t="str">
        <f>IF(D1305=Listes!$B$6,"SWARMING",IF(OR(D1305=Listes!$B$1,D1305=Listes!$B$2,D1305=Listes!$B$5),2,IF(OR(D1305=Listes!$B$3,D1305=Listes!$B$4),1,"erreur colonne D")))</f>
        <v>SWARMING</v>
      </c>
      <c r="P1305" s="15" t="e">
        <f>IF(OR(W1305="Hiver",W1305="Transit"),VLOOKUP(E1305,IC!A:E,4,FALSE),IF(W1305="été",VLOOKUP(E1305,IC!A:E,3,FALSE),"erreur"))</f>
        <v>#N/A</v>
      </c>
      <c r="Q1305" s="15" t="e">
        <f>IF(P1305="NR",0,IF(F1305&lt;5,0,IF(P1305=1,VLOOKUP(F1305,IC!$G$1:$I$8,3,TRUE),
IF(P1305=2,VLOOKUP(F1305,IC!$K$1:$M$8,3,TRUE),
IF(P1305=3,VLOOKUP(F1305,IC!$O$1:$Q$8,3,TRUE),IF(P1305=4,VLOOKUP(F1305,IC!$S$2:$U$9,3,TRUE),
"erreur"))))))</f>
        <v>#N/A</v>
      </c>
      <c r="R1305" s="16" t="e">
        <f>IF(OR(V1305="NA",V1305="Transit",V1305&lt;Listes!$F$1),"non applicable",F1305/V1305)</f>
        <v>#N/A</v>
      </c>
      <c r="S1305" s="16" t="e">
        <f>IF(W1305="Transit","Non applicable",IF(AND(W1305="été",T1305&gt;Listes!F1304),F1305/T1305,IF(AND(W1305="Hiver",Hierarchisation!U1305&gt;Listes!F1304),F1305/U1305,"non applicable")))</f>
        <v>#N/A</v>
      </c>
      <c r="T1305" s="17" t="e">
        <f>IF(K1305="Centre",VLOOKUP(E1305,effectifs_ete,3,FALSE),IF(Hierarchisation!K1305="Grand Nord",VLOOKUP(Hierarchisation!E1305,effectifs_ete,4,FALSE),IF(Hierarchisation!K1305="Nord Est",VLOOKUP(Hierarchisation!E1305,effectifs_ete,5,FALSE),IF(Hierarchisation!K1305="Nord Ouest",VLOOKUP(Hierarchisation!E1305,effectifs_ete,6,FALSE),IF(Hierarchisation!K1305="Sud Est",VLOOKUP(Hierarchisation!E1305,effectifs_ete,7,FALSE),IF(Hierarchisation!K1305="Sud Ouest",VLOOKUP(Hierarchisation!E1305,effectifs_ete,8,FALSE),"Erreur Région"))))))</f>
        <v>#N/A</v>
      </c>
      <c r="U1305" s="17" t="e">
        <f>IF(K1305="Centre",VLOOKUP(E1305,effectifs_hiver,3,FALSE),IF(Hierarchisation!K1305="Grand Nord",VLOOKUP(Hierarchisation!E1305,effectifs_hiver,4,FALSE),IF(Hierarchisation!K1305="Nord Est",VLOOKUP(Hierarchisation!E1305,effectifs_hiver,5,FALSE),IF(Hierarchisation!K1305="Nord Ouest",VLOOKUP(Hierarchisation!E1305,effectifs_hiver,6,FALSE),IF(Hierarchisation!K1305="Sud Est",VLOOKUP(Hierarchisation!E1305,effectifs_hiver,7,FALSE),IF(Hierarchisation!K1305="Sud Ouest",VLOOKUP(Hierarchisation!E1305,effectifs_hiver,8,FALSE),"Erreur Région"))))))</f>
        <v>#N/A</v>
      </c>
      <c r="V1305" s="17" t="e">
        <f>IF(W1305="Transit","Transit",IF(W1305="hiver",VLOOKUP(E1305,'EFFECTIFS Hiver'!$A:$I,9,FALSE),IF(W1305="été",VLOOKUP(E1305,'EFFECTIFS Eté'!$A:$I,9,FALSE),"Erreur saison")))</f>
        <v>#N/A</v>
      </c>
      <c r="W1305" s="18" t="e">
        <f>VLOOKUP(D1305,Listes!B:C,2,FALSE)</f>
        <v>#N/A</v>
      </c>
    </row>
    <row r="1306" spans="1:23" ht="15.75" customHeight="1">
      <c r="A1306" s="11"/>
      <c r="B1306" s="11"/>
      <c r="C1306" s="11"/>
      <c r="D1306" s="11"/>
      <c r="E1306" s="11"/>
      <c r="F1306" s="11"/>
      <c r="G1306" s="11" t="e">
        <f>VLOOKUP(E1306,TAXONS!B:C,2,FALSE)</f>
        <v>#N/A</v>
      </c>
      <c r="H1306" s="13">
        <f t="shared" si="103"/>
        <v>0</v>
      </c>
      <c r="I1306" s="12" t="e">
        <f t="shared" si="104"/>
        <v>#N/A</v>
      </c>
      <c r="J1306" s="14" t="e">
        <f t="shared" si="105"/>
        <v>#N/A</v>
      </c>
      <c r="K1306" s="15" t="e">
        <f>VLOOKUP(B1306,REGIONS!A:D,4,FALSE)</f>
        <v>#N/A</v>
      </c>
      <c r="L1306" s="19" t="e">
        <f>VLOOKUP(G1306,Sensibilité!$A:$L,12,FALSE)</f>
        <v>#N/A</v>
      </c>
      <c r="M1306" s="19" t="e">
        <f t="shared" si="106"/>
        <v>#N/A</v>
      </c>
      <c r="N1306" s="19" t="e">
        <f t="shared" si="107"/>
        <v>#N/A</v>
      </c>
      <c r="O1306" s="15" t="str">
        <f>IF(D1306=Listes!$B$6,"SWARMING",IF(OR(D1306=Listes!$B$1,D1306=Listes!$B$2,D1306=Listes!$B$5),2,IF(OR(D1306=Listes!$B$3,D1306=Listes!$B$4),1,"erreur colonne D")))</f>
        <v>SWARMING</v>
      </c>
      <c r="P1306" s="15" t="e">
        <f>IF(OR(W1306="Hiver",W1306="Transit"),VLOOKUP(E1306,IC!A:E,4,FALSE),IF(W1306="été",VLOOKUP(E1306,IC!A:E,3,FALSE),"erreur"))</f>
        <v>#N/A</v>
      </c>
      <c r="Q1306" s="15" t="e">
        <f>IF(P1306="NR",0,IF(F1306&lt;5,0,IF(P1306=1,VLOOKUP(F1306,IC!$G$1:$I$8,3,TRUE),
IF(P1306=2,VLOOKUP(F1306,IC!$K$1:$M$8,3,TRUE),
IF(P1306=3,VLOOKUP(F1306,IC!$O$1:$Q$8,3,TRUE),IF(P1306=4,VLOOKUP(F1306,IC!$S$2:$U$9,3,TRUE),
"erreur"))))))</f>
        <v>#N/A</v>
      </c>
      <c r="R1306" s="16" t="e">
        <f>IF(OR(V1306="NA",V1306="Transit",V1306&lt;Listes!$F$1),"non applicable",F1306/V1306)</f>
        <v>#N/A</v>
      </c>
      <c r="S1306" s="16" t="e">
        <f>IF(W1306="Transit","Non applicable",IF(AND(W1306="été",T1306&gt;Listes!F1305),F1306/T1306,IF(AND(W1306="Hiver",Hierarchisation!U1306&gt;Listes!F1305),F1306/U1306,"non applicable")))</f>
        <v>#N/A</v>
      </c>
      <c r="T1306" s="17" t="e">
        <f>IF(K1306="Centre",VLOOKUP(E1306,effectifs_ete,3,FALSE),IF(Hierarchisation!K1306="Grand Nord",VLOOKUP(Hierarchisation!E1306,effectifs_ete,4,FALSE),IF(Hierarchisation!K1306="Nord Est",VLOOKUP(Hierarchisation!E1306,effectifs_ete,5,FALSE),IF(Hierarchisation!K1306="Nord Ouest",VLOOKUP(Hierarchisation!E1306,effectifs_ete,6,FALSE),IF(Hierarchisation!K1306="Sud Est",VLOOKUP(Hierarchisation!E1306,effectifs_ete,7,FALSE),IF(Hierarchisation!K1306="Sud Ouest",VLOOKUP(Hierarchisation!E1306,effectifs_ete,8,FALSE),"Erreur Région"))))))</f>
        <v>#N/A</v>
      </c>
      <c r="U1306" s="17" t="e">
        <f>IF(K1306="Centre",VLOOKUP(E1306,effectifs_hiver,3,FALSE),IF(Hierarchisation!K1306="Grand Nord",VLOOKUP(Hierarchisation!E1306,effectifs_hiver,4,FALSE),IF(Hierarchisation!K1306="Nord Est",VLOOKUP(Hierarchisation!E1306,effectifs_hiver,5,FALSE),IF(Hierarchisation!K1306="Nord Ouest",VLOOKUP(Hierarchisation!E1306,effectifs_hiver,6,FALSE),IF(Hierarchisation!K1306="Sud Est",VLOOKUP(Hierarchisation!E1306,effectifs_hiver,7,FALSE),IF(Hierarchisation!K1306="Sud Ouest",VLOOKUP(Hierarchisation!E1306,effectifs_hiver,8,FALSE),"Erreur Région"))))))</f>
        <v>#N/A</v>
      </c>
      <c r="V1306" s="17" t="e">
        <f>IF(W1306="Transit","Transit",IF(W1306="hiver",VLOOKUP(E1306,'EFFECTIFS Hiver'!$A:$I,9,FALSE),IF(W1306="été",VLOOKUP(E1306,'EFFECTIFS Eté'!$A:$I,9,FALSE),"Erreur saison")))</f>
        <v>#N/A</v>
      </c>
      <c r="W1306" s="18" t="e">
        <f>VLOOKUP(D1306,Listes!B:C,2,FALSE)</f>
        <v>#N/A</v>
      </c>
    </row>
    <row r="1307" spans="1:23" ht="15.75" customHeight="1">
      <c r="A1307" s="11"/>
      <c r="B1307" s="11"/>
      <c r="C1307" s="11"/>
      <c r="D1307" s="11"/>
      <c r="E1307" s="11"/>
      <c r="F1307" s="11"/>
      <c r="G1307" s="11" t="e">
        <f>VLOOKUP(E1307,TAXONS!B:C,2,FALSE)</f>
        <v>#N/A</v>
      </c>
      <c r="H1307" s="13">
        <f t="shared" si="103"/>
        <v>0</v>
      </c>
      <c r="I1307" s="12" t="e">
        <f t="shared" si="104"/>
        <v>#N/A</v>
      </c>
      <c r="J1307" s="14" t="e">
        <f t="shared" si="105"/>
        <v>#N/A</v>
      </c>
      <c r="K1307" s="15" t="e">
        <f>VLOOKUP(B1307,REGIONS!A:D,4,FALSE)</f>
        <v>#N/A</v>
      </c>
      <c r="L1307" s="19" t="e">
        <f>VLOOKUP(G1307,Sensibilité!$A:$L,12,FALSE)</f>
        <v>#N/A</v>
      </c>
      <c r="M1307" s="19" t="e">
        <f t="shared" si="106"/>
        <v>#N/A</v>
      </c>
      <c r="N1307" s="19" t="e">
        <f t="shared" si="107"/>
        <v>#N/A</v>
      </c>
      <c r="O1307" s="15" t="str">
        <f>IF(D1307=Listes!$B$6,"SWARMING",IF(OR(D1307=Listes!$B$1,D1307=Listes!$B$2,D1307=Listes!$B$5),2,IF(OR(D1307=Listes!$B$3,D1307=Listes!$B$4),1,"erreur colonne D")))</f>
        <v>SWARMING</v>
      </c>
      <c r="P1307" s="15" t="e">
        <f>IF(OR(W1307="Hiver",W1307="Transit"),VLOOKUP(E1307,IC!A:E,4,FALSE),IF(W1307="été",VLOOKUP(E1307,IC!A:E,3,FALSE),"erreur"))</f>
        <v>#N/A</v>
      </c>
      <c r="Q1307" s="15" t="e">
        <f>IF(P1307="NR",0,IF(F1307&lt;5,0,IF(P1307=1,VLOOKUP(F1307,IC!$G$1:$I$8,3,TRUE),
IF(P1307=2,VLOOKUP(F1307,IC!$K$1:$M$8,3,TRUE),
IF(P1307=3,VLOOKUP(F1307,IC!$O$1:$Q$8,3,TRUE),IF(P1307=4,VLOOKUP(F1307,IC!$S$2:$U$9,3,TRUE),
"erreur"))))))</f>
        <v>#N/A</v>
      </c>
      <c r="R1307" s="16" t="e">
        <f>IF(OR(V1307="NA",V1307="Transit",V1307&lt;Listes!$F$1),"non applicable",F1307/V1307)</f>
        <v>#N/A</v>
      </c>
      <c r="S1307" s="16" t="e">
        <f>IF(W1307="Transit","Non applicable",IF(AND(W1307="été",T1307&gt;Listes!F1306),F1307/T1307,IF(AND(W1307="Hiver",Hierarchisation!U1307&gt;Listes!F1306),F1307/U1307,"non applicable")))</f>
        <v>#N/A</v>
      </c>
      <c r="T1307" s="17" t="e">
        <f>IF(K1307="Centre",VLOOKUP(E1307,effectifs_ete,3,FALSE),IF(Hierarchisation!K1307="Grand Nord",VLOOKUP(Hierarchisation!E1307,effectifs_ete,4,FALSE),IF(Hierarchisation!K1307="Nord Est",VLOOKUP(Hierarchisation!E1307,effectifs_ete,5,FALSE),IF(Hierarchisation!K1307="Nord Ouest",VLOOKUP(Hierarchisation!E1307,effectifs_ete,6,FALSE),IF(Hierarchisation!K1307="Sud Est",VLOOKUP(Hierarchisation!E1307,effectifs_ete,7,FALSE),IF(Hierarchisation!K1307="Sud Ouest",VLOOKUP(Hierarchisation!E1307,effectifs_ete,8,FALSE),"Erreur Région"))))))</f>
        <v>#N/A</v>
      </c>
      <c r="U1307" s="17" t="e">
        <f>IF(K1307="Centre",VLOOKUP(E1307,effectifs_hiver,3,FALSE),IF(Hierarchisation!K1307="Grand Nord",VLOOKUP(Hierarchisation!E1307,effectifs_hiver,4,FALSE),IF(Hierarchisation!K1307="Nord Est",VLOOKUP(Hierarchisation!E1307,effectifs_hiver,5,FALSE),IF(Hierarchisation!K1307="Nord Ouest",VLOOKUP(Hierarchisation!E1307,effectifs_hiver,6,FALSE),IF(Hierarchisation!K1307="Sud Est",VLOOKUP(Hierarchisation!E1307,effectifs_hiver,7,FALSE),IF(Hierarchisation!K1307="Sud Ouest",VLOOKUP(Hierarchisation!E1307,effectifs_hiver,8,FALSE),"Erreur Région"))))))</f>
        <v>#N/A</v>
      </c>
      <c r="V1307" s="17" t="e">
        <f>IF(W1307="Transit","Transit",IF(W1307="hiver",VLOOKUP(E1307,'EFFECTIFS Hiver'!$A:$I,9,FALSE),IF(W1307="été",VLOOKUP(E1307,'EFFECTIFS Eté'!$A:$I,9,FALSE),"Erreur saison")))</f>
        <v>#N/A</v>
      </c>
      <c r="W1307" s="18" t="e">
        <f>VLOOKUP(D1307,Listes!B:C,2,FALSE)</f>
        <v>#N/A</v>
      </c>
    </row>
    <row r="1308" spans="1:23" ht="15.75" customHeight="1">
      <c r="A1308" s="11"/>
      <c r="B1308" s="11"/>
      <c r="C1308" s="11"/>
      <c r="D1308" s="11"/>
      <c r="E1308" s="11"/>
      <c r="F1308" s="11"/>
      <c r="G1308" s="11" t="e">
        <f>VLOOKUP(E1308,TAXONS!B:C,2,FALSE)</f>
        <v>#N/A</v>
      </c>
      <c r="H1308" s="13">
        <f t="shared" si="103"/>
        <v>0</v>
      </c>
      <c r="I1308" s="12" t="e">
        <f t="shared" si="104"/>
        <v>#N/A</v>
      </c>
      <c r="J1308" s="14" t="e">
        <f t="shared" si="105"/>
        <v>#N/A</v>
      </c>
      <c r="K1308" s="15" t="e">
        <f>VLOOKUP(B1308,REGIONS!A:D,4,FALSE)</f>
        <v>#N/A</v>
      </c>
      <c r="L1308" s="19" t="e">
        <f>VLOOKUP(G1308,Sensibilité!$A:$L,12,FALSE)</f>
        <v>#N/A</v>
      </c>
      <c r="M1308" s="19" t="e">
        <f t="shared" si="106"/>
        <v>#N/A</v>
      </c>
      <c r="N1308" s="19" t="e">
        <f t="shared" si="107"/>
        <v>#N/A</v>
      </c>
      <c r="O1308" s="15" t="str">
        <f>IF(D1308=Listes!$B$6,"SWARMING",IF(OR(D1308=Listes!$B$1,D1308=Listes!$B$2,D1308=Listes!$B$5),2,IF(OR(D1308=Listes!$B$3,D1308=Listes!$B$4),1,"erreur colonne D")))</f>
        <v>SWARMING</v>
      </c>
      <c r="P1308" s="15" t="e">
        <f>IF(OR(W1308="Hiver",W1308="Transit"),VLOOKUP(E1308,IC!A:E,4,FALSE),IF(W1308="été",VLOOKUP(E1308,IC!A:E,3,FALSE),"erreur"))</f>
        <v>#N/A</v>
      </c>
      <c r="Q1308" s="15" t="e">
        <f>IF(P1308="NR",0,IF(F1308&lt;5,0,IF(P1308=1,VLOOKUP(F1308,IC!$G$1:$I$8,3,TRUE),
IF(P1308=2,VLOOKUP(F1308,IC!$K$1:$M$8,3,TRUE),
IF(P1308=3,VLOOKUP(F1308,IC!$O$1:$Q$8,3,TRUE),IF(P1308=4,VLOOKUP(F1308,IC!$S$2:$U$9,3,TRUE),
"erreur"))))))</f>
        <v>#N/A</v>
      </c>
      <c r="R1308" s="16" t="e">
        <f>IF(OR(V1308="NA",V1308="Transit",V1308&lt;Listes!$F$1),"non applicable",F1308/V1308)</f>
        <v>#N/A</v>
      </c>
      <c r="S1308" s="16" t="e">
        <f>IF(W1308="Transit","Non applicable",IF(AND(W1308="été",T1308&gt;Listes!F1307),F1308/T1308,IF(AND(W1308="Hiver",Hierarchisation!U1308&gt;Listes!F1307),F1308/U1308,"non applicable")))</f>
        <v>#N/A</v>
      </c>
      <c r="T1308" s="17" t="e">
        <f>IF(K1308="Centre",VLOOKUP(E1308,effectifs_ete,3,FALSE),IF(Hierarchisation!K1308="Grand Nord",VLOOKUP(Hierarchisation!E1308,effectifs_ete,4,FALSE),IF(Hierarchisation!K1308="Nord Est",VLOOKUP(Hierarchisation!E1308,effectifs_ete,5,FALSE),IF(Hierarchisation!K1308="Nord Ouest",VLOOKUP(Hierarchisation!E1308,effectifs_ete,6,FALSE),IF(Hierarchisation!K1308="Sud Est",VLOOKUP(Hierarchisation!E1308,effectifs_ete,7,FALSE),IF(Hierarchisation!K1308="Sud Ouest",VLOOKUP(Hierarchisation!E1308,effectifs_ete,8,FALSE),"Erreur Région"))))))</f>
        <v>#N/A</v>
      </c>
      <c r="U1308" s="17" t="e">
        <f>IF(K1308="Centre",VLOOKUP(E1308,effectifs_hiver,3,FALSE),IF(Hierarchisation!K1308="Grand Nord",VLOOKUP(Hierarchisation!E1308,effectifs_hiver,4,FALSE),IF(Hierarchisation!K1308="Nord Est",VLOOKUP(Hierarchisation!E1308,effectifs_hiver,5,FALSE),IF(Hierarchisation!K1308="Nord Ouest",VLOOKUP(Hierarchisation!E1308,effectifs_hiver,6,FALSE),IF(Hierarchisation!K1308="Sud Est",VLOOKUP(Hierarchisation!E1308,effectifs_hiver,7,FALSE),IF(Hierarchisation!K1308="Sud Ouest",VLOOKUP(Hierarchisation!E1308,effectifs_hiver,8,FALSE),"Erreur Région"))))))</f>
        <v>#N/A</v>
      </c>
      <c r="V1308" s="17" t="e">
        <f>IF(W1308="Transit","Transit",IF(W1308="hiver",VLOOKUP(E1308,'EFFECTIFS Hiver'!$A:$I,9,FALSE),IF(W1308="été",VLOOKUP(E1308,'EFFECTIFS Eté'!$A:$I,9,FALSE),"Erreur saison")))</f>
        <v>#N/A</v>
      </c>
      <c r="W1308" s="18" t="e">
        <f>VLOOKUP(D1308,Listes!B:C,2,FALSE)</f>
        <v>#N/A</v>
      </c>
    </row>
    <row r="1309" spans="1:23" ht="15.75" customHeight="1">
      <c r="A1309" s="11"/>
      <c r="B1309" s="11"/>
      <c r="C1309" s="11"/>
      <c r="D1309" s="11"/>
      <c r="E1309" s="11"/>
      <c r="F1309" s="11"/>
      <c r="G1309" s="11" t="e">
        <f>VLOOKUP(E1309,TAXONS!B:C,2,FALSE)</f>
        <v>#N/A</v>
      </c>
      <c r="H1309" s="13">
        <f t="shared" si="103"/>
        <v>0</v>
      </c>
      <c r="I1309" s="12" t="e">
        <f t="shared" si="104"/>
        <v>#N/A</v>
      </c>
      <c r="J1309" s="14" t="e">
        <f t="shared" si="105"/>
        <v>#N/A</v>
      </c>
      <c r="K1309" s="15" t="e">
        <f>VLOOKUP(B1309,REGIONS!A:D,4,FALSE)</f>
        <v>#N/A</v>
      </c>
      <c r="L1309" s="19" t="e">
        <f>VLOOKUP(G1309,Sensibilité!$A:$L,12,FALSE)</f>
        <v>#N/A</v>
      </c>
      <c r="M1309" s="19" t="e">
        <f t="shared" si="106"/>
        <v>#N/A</v>
      </c>
      <c r="N1309" s="19" t="e">
        <f t="shared" si="107"/>
        <v>#N/A</v>
      </c>
      <c r="O1309" s="15" t="str">
        <f>IF(D1309=Listes!$B$6,"SWARMING",IF(OR(D1309=Listes!$B$1,D1309=Listes!$B$2,D1309=Listes!$B$5),2,IF(OR(D1309=Listes!$B$3,D1309=Listes!$B$4),1,"erreur colonne D")))</f>
        <v>SWARMING</v>
      </c>
      <c r="P1309" s="15" t="e">
        <f>IF(OR(W1309="Hiver",W1309="Transit"),VLOOKUP(E1309,IC!A:E,4,FALSE),IF(W1309="été",VLOOKUP(E1309,IC!A:E,3,FALSE),"erreur"))</f>
        <v>#N/A</v>
      </c>
      <c r="Q1309" s="15" t="e">
        <f>IF(P1309="NR",0,IF(F1309&lt;5,0,IF(P1309=1,VLOOKUP(F1309,IC!$G$1:$I$8,3,TRUE),
IF(P1309=2,VLOOKUP(F1309,IC!$K$1:$M$8,3,TRUE),
IF(P1309=3,VLOOKUP(F1309,IC!$O$1:$Q$8,3,TRUE),IF(P1309=4,VLOOKUP(F1309,IC!$S$2:$U$9,3,TRUE),
"erreur"))))))</f>
        <v>#N/A</v>
      </c>
      <c r="R1309" s="16" t="e">
        <f>IF(OR(V1309="NA",V1309="Transit",V1309&lt;Listes!$F$1),"non applicable",F1309/V1309)</f>
        <v>#N/A</v>
      </c>
      <c r="S1309" s="16" t="e">
        <f>IF(W1309="Transit","Non applicable",IF(AND(W1309="été",T1309&gt;Listes!F1308),F1309/T1309,IF(AND(W1309="Hiver",Hierarchisation!U1309&gt;Listes!F1308),F1309/U1309,"non applicable")))</f>
        <v>#N/A</v>
      </c>
      <c r="T1309" s="17" t="e">
        <f>IF(K1309="Centre",VLOOKUP(E1309,effectifs_ete,3,FALSE),IF(Hierarchisation!K1309="Grand Nord",VLOOKUP(Hierarchisation!E1309,effectifs_ete,4,FALSE),IF(Hierarchisation!K1309="Nord Est",VLOOKUP(Hierarchisation!E1309,effectifs_ete,5,FALSE),IF(Hierarchisation!K1309="Nord Ouest",VLOOKUP(Hierarchisation!E1309,effectifs_ete,6,FALSE),IF(Hierarchisation!K1309="Sud Est",VLOOKUP(Hierarchisation!E1309,effectifs_ete,7,FALSE),IF(Hierarchisation!K1309="Sud Ouest",VLOOKUP(Hierarchisation!E1309,effectifs_ete,8,FALSE),"Erreur Région"))))))</f>
        <v>#N/A</v>
      </c>
      <c r="U1309" s="17" t="e">
        <f>IF(K1309="Centre",VLOOKUP(E1309,effectifs_hiver,3,FALSE),IF(Hierarchisation!K1309="Grand Nord",VLOOKUP(Hierarchisation!E1309,effectifs_hiver,4,FALSE),IF(Hierarchisation!K1309="Nord Est",VLOOKUP(Hierarchisation!E1309,effectifs_hiver,5,FALSE),IF(Hierarchisation!K1309="Nord Ouest",VLOOKUP(Hierarchisation!E1309,effectifs_hiver,6,FALSE),IF(Hierarchisation!K1309="Sud Est",VLOOKUP(Hierarchisation!E1309,effectifs_hiver,7,FALSE),IF(Hierarchisation!K1309="Sud Ouest",VLOOKUP(Hierarchisation!E1309,effectifs_hiver,8,FALSE),"Erreur Région"))))))</f>
        <v>#N/A</v>
      </c>
      <c r="V1309" s="17" t="e">
        <f>IF(W1309="Transit","Transit",IF(W1309="hiver",VLOOKUP(E1309,'EFFECTIFS Hiver'!$A:$I,9,FALSE),IF(W1309="été",VLOOKUP(E1309,'EFFECTIFS Eté'!$A:$I,9,FALSE),"Erreur saison")))</f>
        <v>#N/A</v>
      </c>
      <c r="W1309" s="18" t="e">
        <f>VLOOKUP(D1309,Listes!B:C,2,FALSE)</f>
        <v>#N/A</v>
      </c>
    </row>
    <row r="1310" spans="1:23" ht="15.75" customHeight="1">
      <c r="A1310" s="11"/>
      <c r="B1310" s="11"/>
      <c r="C1310" s="11"/>
      <c r="D1310" s="11"/>
      <c r="E1310" s="11"/>
      <c r="F1310" s="11"/>
      <c r="G1310" s="11" t="e">
        <f>VLOOKUP(E1310,TAXONS!B:C,2,FALSE)</f>
        <v>#N/A</v>
      </c>
      <c r="H1310" s="13">
        <f t="shared" si="103"/>
        <v>0</v>
      </c>
      <c r="I1310" s="12" t="e">
        <f t="shared" si="104"/>
        <v>#N/A</v>
      </c>
      <c r="J1310" s="14" t="e">
        <f t="shared" si="105"/>
        <v>#N/A</v>
      </c>
      <c r="K1310" s="15" t="e">
        <f>VLOOKUP(B1310,REGIONS!A:D,4,FALSE)</f>
        <v>#N/A</v>
      </c>
      <c r="L1310" s="19" t="e">
        <f>VLOOKUP(G1310,Sensibilité!$A:$L,12,FALSE)</f>
        <v>#N/A</v>
      </c>
      <c r="M1310" s="19" t="e">
        <f t="shared" si="106"/>
        <v>#N/A</v>
      </c>
      <c r="N1310" s="19" t="e">
        <f t="shared" si="107"/>
        <v>#N/A</v>
      </c>
      <c r="O1310" s="15" t="str">
        <f>IF(D1310=Listes!$B$6,"SWARMING",IF(OR(D1310=Listes!$B$1,D1310=Listes!$B$2,D1310=Listes!$B$5),2,IF(OR(D1310=Listes!$B$3,D1310=Listes!$B$4),1,"erreur colonne D")))</f>
        <v>SWARMING</v>
      </c>
      <c r="P1310" s="15" t="e">
        <f>IF(OR(W1310="Hiver",W1310="Transit"),VLOOKUP(E1310,IC!A:E,4,FALSE),IF(W1310="été",VLOOKUP(E1310,IC!A:E,3,FALSE),"erreur"))</f>
        <v>#N/A</v>
      </c>
      <c r="Q1310" s="15" t="e">
        <f>IF(P1310="NR",0,IF(F1310&lt;5,0,IF(P1310=1,VLOOKUP(F1310,IC!$G$1:$I$8,3,TRUE),
IF(P1310=2,VLOOKUP(F1310,IC!$K$1:$M$8,3,TRUE),
IF(P1310=3,VLOOKUP(F1310,IC!$O$1:$Q$8,3,TRUE),IF(P1310=4,VLOOKUP(F1310,IC!$S$2:$U$9,3,TRUE),
"erreur"))))))</f>
        <v>#N/A</v>
      </c>
      <c r="R1310" s="16" t="e">
        <f>IF(OR(V1310="NA",V1310="Transit",V1310&lt;Listes!$F$1),"non applicable",F1310/V1310)</f>
        <v>#N/A</v>
      </c>
      <c r="S1310" s="16" t="e">
        <f>IF(W1310="Transit","Non applicable",IF(AND(W1310="été",T1310&gt;Listes!F1309),F1310/T1310,IF(AND(W1310="Hiver",Hierarchisation!U1310&gt;Listes!F1309),F1310/U1310,"non applicable")))</f>
        <v>#N/A</v>
      </c>
      <c r="T1310" s="17" t="e">
        <f>IF(K1310="Centre",VLOOKUP(E1310,effectifs_ete,3,FALSE),IF(Hierarchisation!K1310="Grand Nord",VLOOKUP(Hierarchisation!E1310,effectifs_ete,4,FALSE),IF(Hierarchisation!K1310="Nord Est",VLOOKUP(Hierarchisation!E1310,effectifs_ete,5,FALSE),IF(Hierarchisation!K1310="Nord Ouest",VLOOKUP(Hierarchisation!E1310,effectifs_ete,6,FALSE),IF(Hierarchisation!K1310="Sud Est",VLOOKUP(Hierarchisation!E1310,effectifs_ete,7,FALSE),IF(Hierarchisation!K1310="Sud Ouest",VLOOKUP(Hierarchisation!E1310,effectifs_ete,8,FALSE),"Erreur Région"))))))</f>
        <v>#N/A</v>
      </c>
      <c r="U1310" s="17" t="e">
        <f>IF(K1310="Centre",VLOOKUP(E1310,effectifs_hiver,3,FALSE),IF(Hierarchisation!K1310="Grand Nord",VLOOKUP(Hierarchisation!E1310,effectifs_hiver,4,FALSE),IF(Hierarchisation!K1310="Nord Est",VLOOKUP(Hierarchisation!E1310,effectifs_hiver,5,FALSE),IF(Hierarchisation!K1310="Nord Ouest",VLOOKUP(Hierarchisation!E1310,effectifs_hiver,6,FALSE),IF(Hierarchisation!K1310="Sud Est",VLOOKUP(Hierarchisation!E1310,effectifs_hiver,7,FALSE),IF(Hierarchisation!K1310="Sud Ouest",VLOOKUP(Hierarchisation!E1310,effectifs_hiver,8,FALSE),"Erreur Région"))))))</f>
        <v>#N/A</v>
      </c>
      <c r="V1310" s="17" t="e">
        <f>IF(W1310="Transit","Transit",IF(W1310="hiver",VLOOKUP(E1310,'EFFECTIFS Hiver'!$A:$I,9,FALSE),IF(W1310="été",VLOOKUP(E1310,'EFFECTIFS Eté'!$A:$I,9,FALSE),"Erreur saison")))</f>
        <v>#N/A</v>
      </c>
      <c r="W1310" s="18" t="e">
        <f>VLOOKUP(D1310,Listes!B:C,2,FALSE)</f>
        <v>#N/A</v>
      </c>
    </row>
    <row r="1311" spans="1:23" ht="15.75" customHeight="1">
      <c r="A1311" s="11"/>
      <c r="B1311" s="11"/>
      <c r="C1311" s="11"/>
      <c r="D1311" s="11"/>
      <c r="E1311" s="11"/>
      <c r="F1311" s="11"/>
      <c r="G1311" s="11" t="e">
        <f>VLOOKUP(E1311,TAXONS!B:C,2,FALSE)</f>
        <v>#N/A</v>
      </c>
      <c r="H1311" s="13">
        <f t="shared" si="103"/>
        <v>0</v>
      </c>
      <c r="I1311" s="12" t="e">
        <f t="shared" si="104"/>
        <v>#N/A</v>
      </c>
      <c r="J1311" s="14" t="e">
        <f t="shared" si="105"/>
        <v>#N/A</v>
      </c>
      <c r="K1311" s="15" t="e">
        <f>VLOOKUP(B1311,REGIONS!A:D,4,FALSE)</f>
        <v>#N/A</v>
      </c>
      <c r="L1311" s="19" t="e">
        <f>VLOOKUP(G1311,Sensibilité!$A:$L,12,FALSE)</f>
        <v>#N/A</v>
      </c>
      <c r="M1311" s="19" t="e">
        <f t="shared" si="106"/>
        <v>#N/A</v>
      </c>
      <c r="N1311" s="19" t="e">
        <f t="shared" si="107"/>
        <v>#N/A</v>
      </c>
      <c r="O1311" s="15" t="str">
        <f>IF(D1311=Listes!$B$6,"SWARMING",IF(OR(D1311=Listes!$B$1,D1311=Listes!$B$2,D1311=Listes!$B$5),2,IF(OR(D1311=Listes!$B$3,D1311=Listes!$B$4),1,"erreur colonne D")))</f>
        <v>SWARMING</v>
      </c>
      <c r="P1311" s="15" t="e">
        <f>IF(OR(W1311="Hiver",W1311="Transit"),VLOOKUP(E1311,IC!A:E,4,FALSE),IF(W1311="été",VLOOKUP(E1311,IC!A:E,3,FALSE),"erreur"))</f>
        <v>#N/A</v>
      </c>
      <c r="Q1311" s="15" t="e">
        <f>IF(P1311="NR",0,IF(F1311&lt;5,0,IF(P1311=1,VLOOKUP(F1311,IC!$G$1:$I$8,3,TRUE),
IF(P1311=2,VLOOKUP(F1311,IC!$K$1:$M$8,3,TRUE),
IF(P1311=3,VLOOKUP(F1311,IC!$O$1:$Q$8,3,TRUE),IF(P1311=4,VLOOKUP(F1311,IC!$S$2:$U$9,3,TRUE),
"erreur"))))))</f>
        <v>#N/A</v>
      </c>
      <c r="R1311" s="16" t="e">
        <f>IF(OR(V1311="NA",V1311="Transit",V1311&lt;Listes!$F$1),"non applicable",F1311/V1311)</f>
        <v>#N/A</v>
      </c>
      <c r="S1311" s="16" t="e">
        <f>IF(W1311="Transit","Non applicable",IF(AND(W1311="été",T1311&gt;Listes!F1310),F1311/T1311,IF(AND(W1311="Hiver",Hierarchisation!U1311&gt;Listes!F1310),F1311/U1311,"non applicable")))</f>
        <v>#N/A</v>
      </c>
      <c r="T1311" s="17" t="e">
        <f>IF(K1311="Centre",VLOOKUP(E1311,effectifs_ete,3,FALSE),IF(Hierarchisation!K1311="Grand Nord",VLOOKUP(Hierarchisation!E1311,effectifs_ete,4,FALSE),IF(Hierarchisation!K1311="Nord Est",VLOOKUP(Hierarchisation!E1311,effectifs_ete,5,FALSE),IF(Hierarchisation!K1311="Nord Ouest",VLOOKUP(Hierarchisation!E1311,effectifs_ete,6,FALSE),IF(Hierarchisation!K1311="Sud Est",VLOOKUP(Hierarchisation!E1311,effectifs_ete,7,FALSE),IF(Hierarchisation!K1311="Sud Ouest",VLOOKUP(Hierarchisation!E1311,effectifs_ete,8,FALSE),"Erreur Région"))))))</f>
        <v>#N/A</v>
      </c>
      <c r="U1311" s="17" t="e">
        <f>IF(K1311="Centre",VLOOKUP(E1311,effectifs_hiver,3,FALSE),IF(Hierarchisation!K1311="Grand Nord",VLOOKUP(Hierarchisation!E1311,effectifs_hiver,4,FALSE),IF(Hierarchisation!K1311="Nord Est",VLOOKUP(Hierarchisation!E1311,effectifs_hiver,5,FALSE),IF(Hierarchisation!K1311="Nord Ouest",VLOOKUP(Hierarchisation!E1311,effectifs_hiver,6,FALSE),IF(Hierarchisation!K1311="Sud Est",VLOOKUP(Hierarchisation!E1311,effectifs_hiver,7,FALSE),IF(Hierarchisation!K1311="Sud Ouest",VLOOKUP(Hierarchisation!E1311,effectifs_hiver,8,FALSE),"Erreur Région"))))))</f>
        <v>#N/A</v>
      </c>
      <c r="V1311" s="17" t="e">
        <f>IF(W1311="Transit","Transit",IF(W1311="hiver",VLOOKUP(E1311,'EFFECTIFS Hiver'!$A:$I,9,FALSE),IF(W1311="été",VLOOKUP(E1311,'EFFECTIFS Eté'!$A:$I,9,FALSE),"Erreur saison")))</f>
        <v>#N/A</v>
      </c>
      <c r="W1311" s="18" t="e">
        <f>VLOOKUP(D1311,Listes!B:C,2,FALSE)</f>
        <v>#N/A</v>
      </c>
    </row>
    <row r="1312" spans="1:23" ht="15.75" customHeight="1">
      <c r="A1312" s="11"/>
      <c r="B1312" s="11"/>
      <c r="C1312" s="11"/>
      <c r="D1312" s="11"/>
      <c r="E1312" s="11"/>
      <c r="F1312" s="11"/>
      <c r="G1312" s="11" t="e">
        <f>VLOOKUP(E1312,TAXONS!B:C,2,FALSE)</f>
        <v>#N/A</v>
      </c>
      <c r="H1312" s="13">
        <f t="shared" si="103"/>
        <v>0</v>
      </c>
      <c r="I1312" s="12" t="e">
        <f t="shared" si="104"/>
        <v>#N/A</v>
      </c>
      <c r="J1312" s="14" t="e">
        <f t="shared" si="105"/>
        <v>#N/A</v>
      </c>
      <c r="K1312" s="15" t="e">
        <f>VLOOKUP(B1312,REGIONS!A:D,4,FALSE)</f>
        <v>#N/A</v>
      </c>
      <c r="L1312" s="19" t="e">
        <f>VLOOKUP(G1312,Sensibilité!$A:$L,12,FALSE)</f>
        <v>#N/A</v>
      </c>
      <c r="M1312" s="19" t="e">
        <f t="shared" si="106"/>
        <v>#N/A</v>
      </c>
      <c r="N1312" s="19" t="e">
        <f t="shared" si="107"/>
        <v>#N/A</v>
      </c>
      <c r="O1312" s="15" t="str">
        <f>IF(D1312=Listes!$B$6,"SWARMING",IF(OR(D1312=Listes!$B$1,D1312=Listes!$B$2,D1312=Listes!$B$5),2,IF(OR(D1312=Listes!$B$3,D1312=Listes!$B$4),1,"erreur colonne D")))</f>
        <v>SWARMING</v>
      </c>
      <c r="P1312" s="15" t="e">
        <f>IF(OR(W1312="Hiver",W1312="Transit"),VLOOKUP(E1312,IC!A:E,4,FALSE),IF(W1312="été",VLOOKUP(E1312,IC!A:E,3,FALSE),"erreur"))</f>
        <v>#N/A</v>
      </c>
      <c r="Q1312" s="15" t="e">
        <f>IF(P1312="NR",0,IF(F1312&lt;5,0,IF(P1312=1,VLOOKUP(F1312,IC!$G$1:$I$8,3,TRUE),
IF(P1312=2,VLOOKUP(F1312,IC!$K$1:$M$8,3,TRUE),
IF(P1312=3,VLOOKUP(F1312,IC!$O$1:$Q$8,3,TRUE),IF(P1312=4,VLOOKUP(F1312,IC!$S$2:$U$9,3,TRUE),
"erreur"))))))</f>
        <v>#N/A</v>
      </c>
      <c r="R1312" s="16" t="e">
        <f>IF(OR(V1312="NA",V1312="Transit",V1312&lt;Listes!$F$1),"non applicable",F1312/V1312)</f>
        <v>#N/A</v>
      </c>
      <c r="S1312" s="16" t="e">
        <f>IF(W1312="Transit","Non applicable",IF(AND(W1312="été",T1312&gt;Listes!F1311),F1312/T1312,IF(AND(W1312="Hiver",Hierarchisation!U1312&gt;Listes!F1311),F1312/U1312,"non applicable")))</f>
        <v>#N/A</v>
      </c>
      <c r="T1312" s="17" t="e">
        <f>IF(K1312="Centre",VLOOKUP(E1312,effectifs_ete,3,FALSE),IF(Hierarchisation!K1312="Grand Nord",VLOOKUP(Hierarchisation!E1312,effectifs_ete,4,FALSE),IF(Hierarchisation!K1312="Nord Est",VLOOKUP(Hierarchisation!E1312,effectifs_ete,5,FALSE),IF(Hierarchisation!K1312="Nord Ouest",VLOOKUP(Hierarchisation!E1312,effectifs_ete,6,FALSE),IF(Hierarchisation!K1312="Sud Est",VLOOKUP(Hierarchisation!E1312,effectifs_ete,7,FALSE),IF(Hierarchisation!K1312="Sud Ouest",VLOOKUP(Hierarchisation!E1312,effectifs_ete,8,FALSE),"Erreur Région"))))))</f>
        <v>#N/A</v>
      </c>
      <c r="U1312" s="17" t="e">
        <f>IF(K1312="Centre",VLOOKUP(E1312,effectifs_hiver,3,FALSE),IF(Hierarchisation!K1312="Grand Nord",VLOOKUP(Hierarchisation!E1312,effectifs_hiver,4,FALSE),IF(Hierarchisation!K1312="Nord Est",VLOOKUP(Hierarchisation!E1312,effectifs_hiver,5,FALSE),IF(Hierarchisation!K1312="Nord Ouest",VLOOKUP(Hierarchisation!E1312,effectifs_hiver,6,FALSE),IF(Hierarchisation!K1312="Sud Est",VLOOKUP(Hierarchisation!E1312,effectifs_hiver,7,FALSE),IF(Hierarchisation!K1312="Sud Ouest",VLOOKUP(Hierarchisation!E1312,effectifs_hiver,8,FALSE),"Erreur Région"))))))</f>
        <v>#N/A</v>
      </c>
      <c r="V1312" s="17" t="e">
        <f>IF(W1312="Transit","Transit",IF(W1312="hiver",VLOOKUP(E1312,'EFFECTIFS Hiver'!$A:$I,9,FALSE),IF(W1312="été",VLOOKUP(E1312,'EFFECTIFS Eté'!$A:$I,9,FALSE),"Erreur saison")))</f>
        <v>#N/A</v>
      </c>
      <c r="W1312" s="18" t="e">
        <f>VLOOKUP(D1312,Listes!B:C,2,FALSE)</f>
        <v>#N/A</v>
      </c>
    </row>
    <row r="1313" spans="1:23" ht="15.75" customHeight="1">
      <c r="A1313" s="11"/>
      <c r="B1313" s="11"/>
      <c r="C1313" s="11"/>
      <c r="D1313" s="11"/>
      <c r="E1313" s="11"/>
      <c r="F1313" s="11"/>
      <c r="G1313" s="11" t="e">
        <f>VLOOKUP(E1313,TAXONS!B:C,2,FALSE)</f>
        <v>#N/A</v>
      </c>
      <c r="H1313" s="13">
        <f t="shared" si="103"/>
        <v>0</v>
      </c>
      <c r="I1313" s="12" t="e">
        <f t="shared" si="104"/>
        <v>#N/A</v>
      </c>
      <c r="J1313" s="14" t="e">
        <f t="shared" si="105"/>
        <v>#N/A</v>
      </c>
      <c r="K1313" s="15" t="e">
        <f>VLOOKUP(B1313,REGIONS!A:D,4,FALSE)</f>
        <v>#N/A</v>
      </c>
      <c r="L1313" s="19" t="e">
        <f>VLOOKUP(G1313,Sensibilité!$A:$L,12,FALSE)</f>
        <v>#N/A</v>
      </c>
      <c r="M1313" s="19" t="e">
        <f t="shared" si="106"/>
        <v>#N/A</v>
      </c>
      <c r="N1313" s="19" t="e">
        <f t="shared" si="107"/>
        <v>#N/A</v>
      </c>
      <c r="O1313" s="15" t="str">
        <f>IF(D1313=Listes!$B$6,"SWARMING",IF(OR(D1313=Listes!$B$1,D1313=Listes!$B$2,D1313=Listes!$B$5),2,IF(OR(D1313=Listes!$B$3,D1313=Listes!$B$4),1,"erreur colonne D")))</f>
        <v>SWARMING</v>
      </c>
      <c r="P1313" s="15" t="e">
        <f>IF(OR(W1313="Hiver",W1313="Transit"),VLOOKUP(E1313,IC!A:E,4,FALSE),IF(W1313="été",VLOOKUP(E1313,IC!A:E,3,FALSE),"erreur"))</f>
        <v>#N/A</v>
      </c>
      <c r="Q1313" s="15" t="e">
        <f>IF(P1313="NR",0,IF(F1313&lt;5,0,IF(P1313=1,VLOOKUP(F1313,IC!$G$1:$I$8,3,TRUE),
IF(P1313=2,VLOOKUP(F1313,IC!$K$1:$M$8,3,TRUE),
IF(P1313=3,VLOOKUP(F1313,IC!$O$1:$Q$8,3,TRUE),IF(P1313=4,VLOOKUP(F1313,IC!$S$2:$U$9,3,TRUE),
"erreur"))))))</f>
        <v>#N/A</v>
      </c>
      <c r="R1313" s="16" t="e">
        <f>IF(OR(V1313="NA",V1313="Transit",V1313&lt;Listes!$F$1),"non applicable",F1313/V1313)</f>
        <v>#N/A</v>
      </c>
      <c r="S1313" s="16" t="e">
        <f>IF(W1313="Transit","Non applicable",IF(AND(W1313="été",T1313&gt;Listes!F1312),F1313/T1313,IF(AND(W1313="Hiver",Hierarchisation!U1313&gt;Listes!F1312),F1313/U1313,"non applicable")))</f>
        <v>#N/A</v>
      </c>
      <c r="T1313" s="17" t="e">
        <f>IF(K1313="Centre",VLOOKUP(E1313,effectifs_ete,3,FALSE),IF(Hierarchisation!K1313="Grand Nord",VLOOKUP(Hierarchisation!E1313,effectifs_ete,4,FALSE),IF(Hierarchisation!K1313="Nord Est",VLOOKUP(Hierarchisation!E1313,effectifs_ete,5,FALSE),IF(Hierarchisation!K1313="Nord Ouest",VLOOKUP(Hierarchisation!E1313,effectifs_ete,6,FALSE),IF(Hierarchisation!K1313="Sud Est",VLOOKUP(Hierarchisation!E1313,effectifs_ete,7,FALSE),IF(Hierarchisation!K1313="Sud Ouest",VLOOKUP(Hierarchisation!E1313,effectifs_ete,8,FALSE),"Erreur Région"))))))</f>
        <v>#N/A</v>
      </c>
      <c r="U1313" s="17" t="e">
        <f>IF(K1313="Centre",VLOOKUP(E1313,effectifs_hiver,3,FALSE),IF(Hierarchisation!K1313="Grand Nord",VLOOKUP(Hierarchisation!E1313,effectifs_hiver,4,FALSE),IF(Hierarchisation!K1313="Nord Est",VLOOKUP(Hierarchisation!E1313,effectifs_hiver,5,FALSE),IF(Hierarchisation!K1313="Nord Ouest",VLOOKUP(Hierarchisation!E1313,effectifs_hiver,6,FALSE),IF(Hierarchisation!K1313="Sud Est",VLOOKUP(Hierarchisation!E1313,effectifs_hiver,7,FALSE),IF(Hierarchisation!K1313="Sud Ouest",VLOOKUP(Hierarchisation!E1313,effectifs_hiver,8,FALSE),"Erreur Région"))))))</f>
        <v>#N/A</v>
      </c>
      <c r="V1313" s="17" t="e">
        <f>IF(W1313="Transit","Transit",IF(W1313="hiver",VLOOKUP(E1313,'EFFECTIFS Hiver'!$A:$I,9,FALSE),IF(W1313="été",VLOOKUP(E1313,'EFFECTIFS Eté'!$A:$I,9,FALSE),"Erreur saison")))</f>
        <v>#N/A</v>
      </c>
      <c r="W1313" s="18" t="e">
        <f>VLOOKUP(D1313,Listes!B:C,2,FALSE)</f>
        <v>#N/A</v>
      </c>
    </row>
    <row r="1314" spans="1:23" ht="15.75" customHeight="1">
      <c r="A1314" s="11"/>
      <c r="B1314" s="11"/>
      <c r="C1314" s="11"/>
      <c r="D1314" s="11"/>
      <c r="E1314" s="11"/>
      <c r="F1314" s="11"/>
      <c r="G1314" s="11" t="e">
        <f>VLOOKUP(E1314,TAXONS!B:C,2,FALSE)</f>
        <v>#N/A</v>
      </c>
      <c r="H1314" s="13">
        <f t="shared" si="103"/>
        <v>0</v>
      </c>
      <c r="I1314" s="12" t="e">
        <f t="shared" si="104"/>
        <v>#N/A</v>
      </c>
      <c r="J1314" s="14" t="e">
        <f t="shared" si="105"/>
        <v>#N/A</v>
      </c>
      <c r="K1314" s="15" t="e">
        <f>VLOOKUP(B1314,REGIONS!A:D,4,FALSE)</f>
        <v>#N/A</v>
      </c>
      <c r="L1314" s="19" t="e">
        <f>VLOOKUP(G1314,Sensibilité!$A:$L,12,FALSE)</f>
        <v>#N/A</v>
      </c>
      <c r="M1314" s="19" t="e">
        <f t="shared" si="106"/>
        <v>#N/A</v>
      </c>
      <c r="N1314" s="19" t="e">
        <f t="shared" si="107"/>
        <v>#N/A</v>
      </c>
      <c r="O1314" s="15" t="str">
        <f>IF(D1314=Listes!$B$6,"SWARMING",IF(OR(D1314=Listes!$B$1,D1314=Listes!$B$2,D1314=Listes!$B$5),2,IF(OR(D1314=Listes!$B$3,D1314=Listes!$B$4),1,"erreur colonne D")))</f>
        <v>SWARMING</v>
      </c>
      <c r="P1314" s="15" t="e">
        <f>IF(OR(W1314="Hiver",W1314="Transit"),VLOOKUP(E1314,IC!A:E,4,FALSE),IF(W1314="été",VLOOKUP(E1314,IC!A:E,3,FALSE),"erreur"))</f>
        <v>#N/A</v>
      </c>
      <c r="Q1314" s="15" t="e">
        <f>IF(P1314="NR",0,IF(F1314&lt;5,0,IF(P1314=1,VLOOKUP(F1314,IC!$G$1:$I$8,3,TRUE),
IF(P1314=2,VLOOKUP(F1314,IC!$K$1:$M$8,3,TRUE),
IF(P1314=3,VLOOKUP(F1314,IC!$O$1:$Q$8,3,TRUE),IF(P1314=4,VLOOKUP(F1314,IC!$S$2:$U$9,3,TRUE),
"erreur"))))))</f>
        <v>#N/A</v>
      </c>
      <c r="R1314" s="16" t="e">
        <f>IF(OR(V1314="NA",V1314="Transit",V1314&lt;Listes!$F$1),"non applicable",F1314/V1314)</f>
        <v>#N/A</v>
      </c>
      <c r="S1314" s="16" t="e">
        <f>IF(W1314="Transit","Non applicable",IF(AND(W1314="été",T1314&gt;Listes!F1313),F1314/T1314,IF(AND(W1314="Hiver",Hierarchisation!U1314&gt;Listes!F1313),F1314/U1314,"non applicable")))</f>
        <v>#N/A</v>
      </c>
      <c r="T1314" s="17" t="e">
        <f>IF(K1314="Centre",VLOOKUP(E1314,effectifs_ete,3,FALSE),IF(Hierarchisation!K1314="Grand Nord",VLOOKUP(Hierarchisation!E1314,effectifs_ete,4,FALSE),IF(Hierarchisation!K1314="Nord Est",VLOOKUP(Hierarchisation!E1314,effectifs_ete,5,FALSE),IF(Hierarchisation!K1314="Nord Ouest",VLOOKUP(Hierarchisation!E1314,effectifs_ete,6,FALSE),IF(Hierarchisation!K1314="Sud Est",VLOOKUP(Hierarchisation!E1314,effectifs_ete,7,FALSE),IF(Hierarchisation!K1314="Sud Ouest",VLOOKUP(Hierarchisation!E1314,effectifs_ete,8,FALSE),"Erreur Région"))))))</f>
        <v>#N/A</v>
      </c>
      <c r="U1314" s="17" t="e">
        <f>IF(K1314="Centre",VLOOKUP(E1314,effectifs_hiver,3,FALSE),IF(Hierarchisation!K1314="Grand Nord",VLOOKUP(Hierarchisation!E1314,effectifs_hiver,4,FALSE),IF(Hierarchisation!K1314="Nord Est",VLOOKUP(Hierarchisation!E1314,effectifs_hiver,5,FALSE),IF(Hierarchisation!K1314="Nord Ouest",VLOOKUP(Hierarchisation!E1314,effectifs_hiver,6,FALSE),IF(Hierarchisation!K1314="Sud Est",VLOOKUP(Hierarchisation!E1314,effectifs_hiver,7,FALSE),IF(Hierarchisation!K1314="Sud Ouest",VLOOKUP(Hierarchisation!E1314,effectifs_hiver,8,FALSE),"Erreur Région"))))))</f>
        <v>#N/A</v>
      </c>
      <c r="V1314" s="17" t="e">
        <f>IF(W1314="Transit","Transit",IF(W1314="hiver",VLOOKUP(E1314,'EFFECTIFS Hiver'!$A:$I,9,FALSE),IF(W1314="été",VLOOKUP(E1314,'EFFECTIFS Eté'!$A:$I,9,FALSE),"Erreur saison")))</f>
        <v>#N/A</v>
      </c>
      <c r="W1314" s="18" t="e">
        <f>VLOOKUP(D1314,Listes!B:C,2,FALSE)</f>
        <v>#N/A</v>
      </c>
    </row>
    <row r="1315" spans="1:23" ht="15.75" customHeight="1">
      <c r="A1315" s="11"/>
      <c r="B1315" s="11"/>
      <c r="C1315" s="11"/>
      <c r="D1315" s="11"/>
      <c r="E1315" s="11"/>
      <c r="F1315" s="11"/>
      <c r="G1315" s="11" t="e">
        <f>VLOOKUP(E1315,TAXONS!B:C,2,FALSE)</f>
        <v>#N/A</v>
      </c>
      <c r="H1315" s="13">
        <f t="shared" si="103"/>
        <v>0</v>
      </c>
      <c r="I1315" s="12" t="e">
        <f t="shared" si="104"/>
        <v>#N/A</v>
      </c>
      <c r="J1315" s="14" t="e">
        <f t="shared" si="105"/>
        <v>#N/A</v>
      </c>
      <c r="K1315" s="15" t="e">
        <f>VLOOKUP(B1315,REGIONS!A:D,4,FALSE)</f>
        <v>#N/A</v>
      </c>
      <c r="L1315" s="19" t="e">
        <f>VLOOKUP(G1315,Sensibilité!$A:$L,12,FALSE)</f>
        <v>#N/A</v>
      </c>
      <c r="M1315" s="19" t="e">
        <f t="shared" si="106"/>
        <v>#N/A</v>
      </c>
      <c r="N1315" s="19" t="e">
        <f t="shared" si="107"/>
        <v>#N/A</v>
      </c>
      <c r="O1315" s="15" t="str">
        <f>IF(D1315=Listes!$B$6,"SWARMING",IF(OR(D1315=Listes!$B$1,D1315=Listes!$B$2,D1315=Listes!$B$5),2,IF(OR(D1315=Listes!$B$3,D1315=Listes!$B$4),1,"erreur colonne D")))</f>
        <v>SWARMING</v>
      </c>
      <c r="P1315" s="15" t="e">
        <f>IF(OR(W1315="Hiver",W1315="Transit"),VLOOKUP(E1315,IC!A:E,4,FALSE),IF(W1315="été",VLOOKUP(E1315,IC!A:E,3,FALSE),"erreur"))</f>
        <v>#N/A</v>
      </c>
      <c r="Q1315" s="15" t="e">
        <f>IF(P1315="NR",0,IF(F1315&lt;5,0,IF(P1315=1,VLOOKUP(F1315,IC!$G$1:$I$8,3,TRUE),
IF(P1315=2,VLOOKUP(F1315,IC!$K$1:$M$8,3,TRUE),
IF(P1315=3,VLOOKUP(F1315,IC!$O$1:$Q$8,3,TRUE),IF(P1315=4,VLOOKUP(F1315,IC!$S$2:$U$9,3,TRUE),
"erreur"))))))</f>
        <v>#N/A</v>
      </c>
      <c r="R1315" s="16" t="e">
        <f>IF(OR(V1315="NA",V1315="Transit",V1315&lt;Listes!$F$1),"non applicable",F1315/V1315)</f>
        <v>#N/A</v>
      </c>
      <c r="S1315" s="16" t="e">
        <f>IF(W1315="Transit","Non applicable",IF(AND(W1315="été",T1315&gt;Listes!F1314),F1315/T1315,IF(AND(W1315="Hiver",Hierarchisation!U1315&gt;Listes!F1314),F1315/U1315,"non applicable")))</f>
        <v>#N/A</v>
      </c>
      <c r="T1315" s="17" t="e">
        <f>IF(K1315="Centre",VLOOKUP(E1315,effectifs_ete,3,FALSE),IF(Hierarchisation!K1315="Grand Nord",VLOOKUP(Hierarchisation!E1315,effectifs_ete,4,FALSE),IF(Hierarchisation!K1315="Nord Est",VLOOKUP(Hierarchisation!E1315,effectifs_ete,5,FALSE),IF(Hierarchisation!K1315="Nord Ouest",VLOOKUP(Hierarchisation!E1315,effectifs_ete,6,FALSE),IF(Hierarchisation!K1315="Sud Est",VLOOKUP(Hierarchisation!E1315,effectifs_ete,7,FALSE),IF(Hierarchisation!K1315="Sud Ouest",VLOOKUP(Hierarchisation!E1315,effectifs_ete,8,FALSE),"Erreur Région"))))))</f>
        <v>#N/A</v>
      </c>
      <c r="U1315" s="17" t="e">
        <f>IF(K1315="Centre",VLOOKUP(E1315,effectifs_hiver,3,FALSE),IF(Hierarchisation!K1315="Grand Nord",VLOOKUP(Hierarchisation!E1315,effectifs_hiver,4,FALSE),IF(Hierarchisation!K1315="Nord Est",VLOOKUP(Hierarchisation!E1315,effectifs_hiver,5,FALSE),IF(Hierarchisation!K1315="Nord Ouest",VLOOKUP(Hierarchisation!E1315,effectifs_hiver,6,FALSE),IF(Hierarchisation!K1315="Sud Est",VLOOKUP(Hierarchisation!E1315,effectifs_hiver,7,FALSE),IF(Hierarchisation!K1315="Sud Ouest",VLOOKUP(Hierarchisation!E1315,effectifs_hiver,8,FALSE),"Erreur Région"))))))</f>
        <v>#N/A</v>
      </c>
      <c r="V1315" s="17" t="e">
        <f>IF(W1315="Transit","Transit",IF(W1315="hiver",VLOOKUP(E1315,'EFFECTIFS Hiver'!$A:$I,9,FALSE),IF(W1315="été",VLOOKUP(E1315,'EFFECTIFS Eté'!$A:$I,9,FALSE),"Erreur saison")))</f>
        <v>#N/A</v>
      </c>
      <c r="W1315" s="18" t="e">
        <f>VLOOKUP(D1315,Listes!B:C,2,FALSE)</f>
        <v>#N/A</v>
      </c>
    </row>
    <row r="1316" spans="1:23" ht="15.75" customHeight="1">
      <c r="A1316" s="11"/>
      <c r="B1316" s="11"/>
      <c r="C1316" s="11"/>
      <c r="D1316" s="11"/>
      <c r="E1316" s="11"/>
      <c r="F1316" s="11"/>
      <c r="G1316" s="11" t="e">
        <f>VLOOKUP(E1316,TAXONS!B:C,2,FALSE)</f>
        <v>#N/A</v>
      </c>
      <c r="H1316" s="13">
        <f t="shared" si="103"/>
        <v>0</v>
      </c>
      <c r="I1316" s="12" t="e">
        <f t="shared" si="104"/>
        <v>#N/A</v>
      </c>
      <c r="J1316" s="14" t="e">
        <f t="shared" si="105"/>
        <v>#N/A</v>
      </c>
      <c r="K1316" s="15" t="e">
        <f>VLOOKUP(B1316,REGIONS!A:D,4,FALSE)</f>
        <v>#N/A</v>
      </c>
      <c r="L1316" s="19" t="e">
        <f>VLOOKUP(G1316,Sensibilité!$A:$L,12,FALSE)</f>
        <v>#N/A</v>
      </c>
      <c r="M1316" s="19" t="e">
        <f t="shared" si="106"/>
        <v>#N/A</v>
      </c>
      <c r="N1316" s="19" t="e">
        <f t="shared" si="107"/>
        <v>#N/A</v>
      </c>
      <c r="O1316" s="15" t="str">
        <f>IF(D1316=Listes!$B$6,"SWARMING",IF(OR(D1316=Listes!$B$1,D1316=Listes!$B$2,D1316=Listes!$B$5),2,IF(OR(D1316=Listes!$B$3,D1316=Listes!$B$4),1,"erreur colonne D")))</f>
        <v>SWARMING</v>
      </c>
      <c r="P1316" s="15" t="e">
        <f>IF(OR(W1316="Hiver",W1316="Transit"),VLOOKUP(E1316,IC!A:E,4,FALSE),IF(W1316="été",VLOOKUP(E1316,IC!A:E,3,FALSE),"erreur"))</f>
        <v>#N/A</v>
      </c>
      <c r="Q1316" s="15" t="e">
        <f>IF(P1316="NR",0,IF(F1316&lt;5,0,IF(P1316=1,VLOOKUP(F1316,IC!$G$1:$I$8,3,TRUE),
IF(P1316=2,VLOOKUP(F1316,IC!$K$1:$M$8,3,TRUE),
IF(P1316=3,VLOOKUP(F1316,IC!$O$1:$Q$8,3,TRUE),IF(P1316=4,VLOOKUP(F1316,IC!$S$2:$U$9,3,TRUE),
"erreur"))))))</f>
        <v>#N/A</v>
      </c>
      <c r="R1316" s="16" t="e">
        <f>IF(OR(V1316="NA",V1316="Transit",V1316&lt;Listes!$F$1),"non applicable",F1316/V1316)</f>
        <v>#N/A</v>
      </c>
      <c r="S1316" s="16" t="e">
        <f>IF(W1316="Transit","Non applicable",IF(AND(W1316="été",T1316&gt;Listes!F1315),F1316/T1316,IF(AND(W1316="Hiver",Hierarchisation!U1316&gt;Listes!F1315),F1316/U1316,"non applicable")))</f>
        <v>#N/A</v>
      </c>
      <c r="T1316" s="17" t="e">
        <f>IF(K1316="Centre",VLOOKUP(E1316,effectifs_ete,3,FALSE),IF(Hierarchisation!K1316="Grand Nord",VLOOKUP(Hierarchisation!E1316,effectifs_ete,4,FALSE),IF(Hierarchisation!K1316="Nord Est",VLOOKUP(Hierarchisation!E1316,effectifs_ete,5,FALSE),IF(Hierarchisation!K1316="Nord Ouest",VLOOKUP(Hierarchisation!E1316,effectifs_ete,6,FALSE),IF(Hierarchisation!K1316="Sud Est",VLOOKUP(Hierarchisation!E1316,effectifs_ete,7,FALSE),IF(Hierarchisation!K1316="Sud Ouest",VLOOKUP(Hierarchisation!E1316,effectifs_ete,8,FALSE),"Erreur Région"))))))</f>
        <v>#N/A</v>
      </c>
      <c r="U1316" s="17" t="e">
        <f>IF(K1316="Centre",VLOOKUP(E1316,effectifs_hiver,3,FALSE),IF(Hierarchisation!K1316="Grand Nord",VLOOKUP(Hierarchisation!E1316,effectifs_hiver,4,FALSE),IF(Hierarchisation!K1316="Nord Est",VLOOKUP(Hierarchisation!E1316,effectifs_hiver,5,FALSE),IF(Hierarchisation!K1316="Nord Ouest",VLOOKUP(Hierarchisation!E1316,effectifs_hiver,6,FALSE),IF(Hierarchisation!K1316="Sud Est",VLOOKUP(Hierarchisation!E1316,effectifs_hiver,7,FALSE),IF(Hierarchisation!K1316="Sud Ouest",VLOOKUP(Hierarchisation!E1316,effectifs_hiver,8,FALSE),"Erreur Région"))))))</f>
        <v>#N/A</v>
      </c>
      <c r="V1316" s="17" t="e">
        <f>IF(W1316="Transit","Transit",IF(W1316="hiver",VLOOKUP(E1316,'EFFECTIFS Hiver'!$A:$I,9,FALSE),IF(W1316="été",VLOOKUP(E1316,'EFFECTIFS Eté'!$A:$I,9,FALSE),"Erreur saison")))</f>
        <v>#N/A</v>
      </c>
      <c r="W1316" s="18" t="e">
        <f>VLOOKUP(D1316,Listes!B:C,2,FALSE)</f>
        <v>#N/A</v>
      </c>
    </row>
    <row r="1317" spans="1:23" ht="15.75" customHeight="1">
      <c r="A1317" s="11"/>
      <c r="B1317" s="11"/>
      <c r="C1317" s="11"/>
      <c r="D1317" s="11"/>
      <c r="E1317" s="11"/>
      <c r="F1317" s="11"/>
      <c r="G1317" s="11" t="e">
        <f>VLOOKUP(E1317,TAXONS!B:C,2,FALSE)</f>
        <v>#N/A</v>
      </c>
      <c r="H1317" s="13">
        <f t="shared" si="103"/>
        <v>0</v>
      </c>
      <c r="I1317" s="12" t="e">
        <f t="shared" si="104"/>
        <v>#N/A</v>
      </c>
      <c r="J1317" s="14" t="e">
        <f t="shared" si="105"/>
        <v>#N/A</v>
      </c>
      <c r="K1317" s="15" t="e">
        <f>VLOOKUP(B1317,REGIONS!A:D,4,FALSE)</f>
        <v>#N/A</v>
      </c>
      <c r="L1317" s="19" t="e">
        <f>VLOOKUP(G1317,Sensibilité!$A:$L,12,FALSE)</f>
        <v>#N/A</v>
      </c>
      <c r="M1317" s="19" t="e">
        <f t="shared" si="106"/>
        <v>#N/A</v>
      </c>
      <c r="N1317" s="19" t="e">
        <f t="shared" si="107"/>
        <v>#N/A</v>
      </c>
      <c r="O1317" s="15" t="str">
        <f>IF(D1317=Listes!$B$6,"SWARMING",IF(OR(D1317=Listes!$B$1,D1317=Listes!$B$2,D1317=Listes!$B$5),2,IF(OR(D1317=Listes!$B$3,D1317=Listes!$B$4),1,"erreur colonne D")))</f>
        <v>SWARMING</v>
      </c>
      <c r="P1317" s="15" t="e">
        <f>IF(OR(W1317="Hiver",W1317="Transit"),VLOOKUP(E1317,IC!A:E,4,FALSE),IF(W1317="été",VLOOKUP(E1317,IC!A:E,3,FALSE),"erreur"))</f>
        <v>#N/A</v>
      </c>
      <c r="Q1317" s="15" t="e">
        <f>IF(P1317="NR",0,IF(F1317&lt;5,0,IF(P1317=1,VLOOKUP(F1317,IC!$G$1:$I$8,3,TRUE),
IF(P1317=2,VLOOKUP(F1317,IC!$K$1:$M$8,3,TRUE),
IF(P1317=3,VLOOKUP(F1317,IC!$O$1:$Q$8,3,TRUE),IF(P1317=4,VLOOKUP(F1317,IC!$S$2:$U$9,3,TRUE),
"erreur"))))))</f>
        <v>#N/A</v>
      </c>
      <c r="R1317" s="16" t="e">
        <f>IF(OR(V1317="NA",V1317="Transit",V1317&lt;Listes!$F$1),"non applicable",F1317/V1317)</f>
        <v>#N/A</v>
      </c>
      <c r="S1317" s="16" t="e">
        <f>IF(W1317="Transit","Non applicable",IF(AND(W1317="été",T1317&gt;Listes!F1316),F1317/T1317,IF(AND(W1317="Hiver",Hierarchisation!U1317&gt;Listes!F1316),F1317/U1317,"non applicable")))</f>
        <v>#N/A</v>
      </c>
      <c r="T1317" s="17" t="e">
        <f>IF(K1317="Centre",VLOOKUP(E1317,effectifs_ete,3,FALSE),IF(Hierarchisation!K1317="Grand Nord",VLOOKUP(Hierarchisation!E1317,effectifs_ete,4,FALSE),IF(Hierarchisation!K1317="Nord Est",VLOOKUP(Hierarchisation!E1317,effectifs_ete,5,FALSE),IF(Hierarchisation!K1317="Nord Ouest",VLOOKUP(Hierarchisation!E1317,effectifs_ete,6,FALSE),IF(Hierarchisation!K1317="Sud Est",VLOOKUP(Hierarchisation!E1317,effectifs_ete,7,FALSE),IF(Hierarchisation!K1317="Sud Ouest",VLOOKUP(Hierarchisation!E1317,effectifs_ete,8,FALSE),"Erreur Région"))))))</f>
        <v>#N/A</v>
      </c>
      <c r="U1317" s="17" t="e">
        <f>IF(K1317="Centre",VLOOKUP(E1317,effectifs_hiver,3,FALSE),IF(Hierarchisation!K1317="Grand Nord",VLOOKUP(Hierarchisation!E1317,effectifs_hiver,4,FALSE),IF(Hierarchisation!K1317="Nord Est",VLOOKUP(Hierarchisation!E1317,effectifs_hiver,5,FALSE),IF(Hierarchisation!K1317="Nord Ouest",VLOOKUP(Hierarchisation!E1317,effectifs_hiver,6,FALSE),IF(Hierarchisation!K1317="Sud Est",VLOOKUP(Hierarchisation!E1317,effectifs_hiver,7,FALSE),IF(Hierarchisation!K1317="Sud Ouest",VLOOKUP(Hierarchisation!E1317,effectifs_hiver,8,FALSE),"Erreur Région"))))))</f>
        <v>#N/A</v>
      </c>
      <c r="V1317" s="17" t="e">
        <f>IF(W1317="Transit","Transit",IF(W1317="hiver",VLOOKUP(E1317,'EFFECTIFS Hiver'!$A:$I,9,FALSE),IF(W1317="été",VLOOKUP(E1317,'EFFECTIFS Eté'!$A:$I,9,FALSE),"Erreur saison")))</f>
        <v>#N/A</v>
      </c>
      <c r="W1317" s="18" t="e">
        <f>VLOOKUP(D1317,Listes!B:C,2,FALSE)</f>
        <v>#N/A</v>
      </c>
    </row>
    <row r="1318" spans="1:23" ht="15.75" customHeight="1">
      <c r="A1318" s="11"/>
      <c r="B1318" s="11"/>
      <c r="C1318" s="11"/>
      <c r="D1318" s="11"/>
      <c r="E1318" s="11"/>
      <c r="F1318" s="11"/>
      <c r="G1318" s="11" t="e">
        <f>VLOOKUP(E1318,TAXONS!B:C,2,FALSE)</f>
        <v>#N/A</v>
      </c>
      <c r="H1318" s="13">
        <f t="shared" si="103"/>
        <v>0</v>
      </c>
      <c r="I1318" s="12" t="e">
        <f t="shared" si="104"/>
        <v>#N/A</v>
      </c>
      <c r="J1318" s="14" t="e">
        <f t="shared" si="105"/>
        <v>#N/A</v>
      </c>
      <c r="K1318" s="15" t="e">
        <f>VLOOKUP(B1318,REGIONS!A:D,4,FALSE)</f>
        <v>#N/A</v>
      </c>
      <c r="L1318" s="19" t="e">
        <f>VLOOKUP(G1318,Sensibilité!$A:$L,12,FALSE)</f>
        <v>#N/A</v>
      </c>
      <c r="M1318" s="19" t="e">
        <f t="shared" si="106"/>
        <v>#N/A</v>
      </c>
      <c r="N1318" s="19" t="e">
        <f t="shared" si="107"/>
        <v>#N/A</v>
      </c>
      <c r="O1318" s="15" t="str">
        <f>IF(D1318=Listes!$B$6,"SWARMING",IF(OR(D1318=Listes!$B$1,D1318=Listes!$B$2,D1318=Listes!$B$5),2,IF(OR(D1318=Listes!$B$3,D1318=Listes!$B$4),1,"erreur colonne D")))</f>
        <v>SWARMING</v>
      </c>
      <c r="P1318" s="15" t="e">
        <f>IF(OR(W1318="Hiver",W1318="Transit"),VLOOKUP(E1318,IC!A:E,4,FALSE),IF(W1318="été",VLOOKUP(E1318,IC!A:E,3,FALSE),"erreur"))</f>
        <v>#N/A</v>
      </c>
      <c r="Q1318" s="15" t="e">
        <f>IF(P1318="NR",0,IF(F1318&lt;5,0,IF(P1318=1,VLOOKUP(F1318,IC!$G$1:$I$8,3,TRUE),
IF(P1318=2,VLOOKUP(F1318,IC!$K$1:$M$8,3,TRUE),
IF(P1318=3,VLOOKUP(F1318,IC!$O$1:$Q$8,3,TRUE),IF(P1318=4,VLOOKUP(F1318,IC!$S$2:$U$9,3,TRUE),
"erreur"))))))</f>
        <v>#N/A</v>
      </c>
      <c r="R1318" s="16" t="e">
        <f>IF(OR(V1318="NA",V1318="Transit",V1318&lt;Listes!$F$1),"non applicable",F1318/V1318)</f>
        <v>#N/A</v>
      </c>
      <c r="S1318" s="16" t="e">
        <f>IF(W1318="Transit","Non applicable",IF(AND(W1318="été",T1318&gt;Listes!F1317),F1318/T1318,IF(AND(W1318="Hiver",Hierarchisation!U1318&gt;Listes!F1317),F1318/U1318,"non applicable")))</f>
        <v>#N/A</v>
      </c>
      <c r="T1318" s="17" t="e">
        <f>IF(K1318="Centre",VLOOKUP(E1318,effectifs_ete,3,FALSE),IF(Hierarchisation!K1318="Grand Nord",VLOOKUP(Hierarchisation!E1318,effectifs_ete,4,FALSE),IF(Hierarchisation!K1318="Nord Est",VLOOKUP(Hierarchisation!E1318,effectifs_ete,5,FALSE),IF(Hierarchisation!K1318="Nord Ouest",VLOOKUP(Hierarchisation!E1318,effectifs_ete,6,FALSE),IF(Hierarchisation!K1318="Sud Est",VLOOKUP(Hierarchisation!E1318,effectifs_ete,7,FALSE),IF(Hierarchisation!K1318="Sud Ouest",VLOOKUP(Hierarchisation!E1318,effectifs_ete,8,FALSE),"Erreur Région"))))))</f>
        <v>#N/A</v>
      </c>
      <c r="U1318" s="17" t="e">
        <f>IF(K1318="Centre",VLOOKUP(E1318,effectifs_hiver,3,FALSE),IF(Hierarchisation!K1318="Grand Nord",VLOOKUP(Hierarchisation!E1318,effectifs_hiver,4,FALSE),IF(Hierarchisation!K1318="Nord Est",VLOOKUP(Hierarchisation!E1318,effectifs_hiver,5,FALSE),IF(Hierarchisation!K1318="Nord Ouest",VLOOKUP(Hierarchisation!E1318,effectifs_hiver,6,FALSE),IF(Hierarchisation!K1318="Sud Est",VLOOKUP(Hierarchisation!E1318,effectifs_hiver,7,FALSE),IF(Hierarchisation!K1318="Sud Ouest",VLOOKUP(Hierarchisation!E1318,effectifs_hiver,8,FALSE),"Erreur Région"))))))</f>
        <v>#N/A</v>
      </c>
      <c r="V1318" s="17" t="e">
        <f>IF(W1318="Transit","Transit",IF(W1318="hiver",VLOOKUP(E1318,'EFFECTIFS Hiver'!$A:$I,9,FALSE),IF(W1318="été",VLOOKUP(E1318,'EFFECTIFS Eté'!$A:$I,9,FALSE),"Erreur saison")))</f>
        <v>#N/A</v>
      </c>
      <c r="W1318" s="18" t="e">
        <f>VLOOKUP(D1318,Listes!B:C,2,FALSE)</f>
        <v>#N/A</v>
      </c>
    </row>
    <row r="1319" spans="1:23" ht="15.75" customHeight="1">
      <c r="A1319" s="11"/>
      <c r="B1319" s="11"/>
      <c r="C1319" s="11"/>
      <c r="D1319" s="11"/>
      <c r="E1319" s="11"/>
      <c r="F1319" s="11"/>
      <c r="G1319" s="11" t="e">
        <f>VLOOKUP(E1319,TAXONS!B:C,2,FALSE)</f>
        <v>#N/A</v>
      </c>
      <c r="H1319" s="13">
        <f t="shared" si="103"/>
        <v>0</v>
      </c>
      <c r="I1319" s="12" t="e">
        <f t="shared" si="104"/>
        <v>#N/A</v>
      </c>
      <c r="J1319" s="14" t="e">
        <f t="shared" si="105"/>
        <v>#N/A</v>
      </c>
      <c r="K1319" s="15" t="e">
        <f>VLOOKUP(B1319,REGIONS!A:D,4,FALSE)</f>
        <v>#N/A</v>
      </c>
      <c r="L1319" s="19" t="e">
        <f>VLOOKUP(G1319,Sensibilité!$A:$L,12,FALSE)</f>
        <v>#N/A</v>
      </c>
      <c r="M1319" s="19" t="e">
        <f t="shared" si="106"/>
        <v>#N/A</v>
      </c>
      <c r="N1319" s="19" t="e">
        <f t="shared" si="107"/>
        <v>#N/A</v>
      </c>
      <c r="O1319" s="15" t="str">
        <f>IF(D1319=Listes!$B$6,"SWARMING",IF(OR(D1319=Listes!$B$1,D1319=Listes!$B$2,D1319=Listes!$B$5),2,IF(OR(D1319=Listes!$B$3,D1319=Listes!$B$4),1,"erreur colonne D")))</f>
        <v>SWARMING</v>
      </c>
      <c r="P1319" s="15" t="e">
        <f>IF(OR(W1319="Hiver",W1319="Transit"),VLOOKUP(E1319,IC!A:E,4,FALSE),IF(W1319="été",VLOOKUP(E1319,IC!A:E,3,FALSE),"erreur"))</f>
        <v>#N/A</v>
      </c>
      <c r="Q1319" s="15" t="e">
        <f>IF(P1319="NR",0,IF(F1319&lt;5,0,IF(P1319=1,VLOOKUP(F1319,IC!$G$1:$I$8,3,TRUE),
IF(P1319=2,VLOOKUP(F1319,IC!$K$1:$M$8,3,TRUE),
IF(P1319=3,VLOOKUP(F1319,IC!$O$1:$Q$8,3,TRUE),IF(P1319=4,VLOOKUP(F1319,IC!$S$2:$U$9,3,TRUE),
"erreur"))))))</f>
        <v>#N/A</v>
      </c>
      <c r="R1319" s="16" t="e">
        <f>IF(OR(V1319="NA",V1319="Transit",V1319&lt;Listes!$F$1),"non applicable",F1319/V1319)</f>
        <v>#N/A</v>
      </c>
      <c r="S1319" s="16" t="e">
        <f>IF(W1319="Transit","Non applicable",IF(AND(W1319="été",T1319&gt;Listes!F1318),F1319/T1319,IF(AND(W1319="Hiver",Hierarchisation!U1319&gt;Listes!F1318),F1319/U1319,"non applicable")))</f>
        <v>#N/A</v>
      </c>
      <c r="T1319" s="17" t="e">
        <f>IF(K1319="Centre",VLOOKUP(E1319,effectifs_ete,3,FALSE),IF(Hierarchisation!K1319="Grand Nord",VLOOKUP(Hierarchisation!E1319,effectifs_ete,4,FALSE),IF(Hierarchisation!K1319="Nord Est",VLOOKUP(Hierarchisation!E1319,effectifs_ete,5,FALSE),IF(Hierarchisation!K1319="Nord Ouest",VLOOKUP(Hierarchisation!E1319,effectifs_ete,6,FALSE),IF(Hierarchisation!K1319="Sud Est",VLOOKUP(Hierarchisation!E1319,effectifs_ete,7,FALSE),IF(Hierarchisation!K1319="Sud Ouest",VLOOKUP(Hierarchisation!E1319,effectifs_ete,8,FALSE),"Erreur Région"))))))</f>
        <v>#N/A</v>
      </c>
      <c r="U1319" s="17" t="e">
        <f>IF(K1319="Centre",VLOOKUP(E1319,effectifs_hiver,3,FALSE),IF(Hierarchisation!K1319="Grand Nord",VLOOKUP(Hierarchisation!E1319,effectifs_hiver,4,FALSE),IF(Hierarchisation!K1319="Nord Est",VLOOKUP(Hierarchisation!E1319,effectifs_hiver,5,FALSE),IF(Hierarchisation!K1319="Nord Ouest",VLOOKUP(Hierarchisation!E1319,effectifs_hiver,6,FALSE),IF(Hierarchisation!K1319="Sud Est",VLOOKUP(Hierarchisation!E1319,effectifs_hiver,7,FALSE),IF(Hierarchisation!K1319="Sud Ouest",VLOOKUP(Hierarchisation!E1319,effectifs_hiver,8,FALSE),"Erreur Région"))))))</f>
        <v>#N/A</v>
      </c>
      <c r="V1319" s="17" t="e">
        <f>IF(W1319="Transit","Transit",IF(W1319="hiver",VLOOKUP(E1319,'EFFECTIFS Hiver'!$A:$I,9,FALSE),IF(W1319="été",VLOOKUP(E1319,'EFFECTIFS Eté'!$A:$I,9,FALSE),"Erreur saison")))</f>
        <v>#N/A</v>
      </c>
      <c r="W1319" s="18" t="e">
        <f>VLOOKUP(D1319,Listes!B:C,2,FALSE)</f>
        <v>#N/A</v>
      </c>
    </row>
    <row r="1320" spans="1:23" ht="15.75" customHeight="1">
      <c r="A1320" s="11"/>
      <c r="B1320" s="11"/>
      <c r="C1320" s="11"/>
      <c r="D1320" s="11"/>
      <c r="E1320" s="11"/>
      <c r="F1320" s="11"/>
      <c r="G1320" s="11" t="e">
        <f>VLOOKUP(E1320,TAXONS!B:C,2,FALSE)</f>
        <v>#N/A</v>
      </c>
      <c r="H1320" s="13">
        <f t="shared" si="103"/>
        <v>0</v>
      </c>
      <c r="I1320" s="12" t="e">
        <f t="shared" si="104"/>
        <v>#N/A</v>
      </c>
      <c r="J1320" s="14" t="e">
        <f t="shared" si="105"/>
        <v>#N/A</v>
      </c>
      <c r="K1320" s="15" t="e">
        <f>VLOOKUP(B1320,REGIONS!A:D,4,FALSE)</f>
        <v>#N/A</v>
      </c>
      <c r="L1320" s="19" t="e">
        <f>VLOOKUP(G1320,Sensibilité!$A:$L,12,FALSE)</f>
        <v>#N/A</v>
      </c>
      <c r="M1320" s="19" t="e">
        <f t="shared" si="106"/>
        <v>#N/A</v>
      </c>
      <c r="N1320" s="19" t="e">
        <f t="shared" si="107"/>
        <v>#N/A</v>
      </c>
      <c r="O1320" s="15" t="str">
        <f>IF(D1320=Listes!$B$6,"SWARMING",IF(OR(D1320=Listes!$B$1,D1320=Listes!$B$2,D1320=Listes!$B$5),2,IF(OR(D1320=Listes!$B$3,D1320=Listes!$B$4),1,"erreur colonne D")))</f>
        <v>SWARMING</v>
      </c>
      <c r="P1320" s="15" t="e">
        <f>IF(OR(W1320="Hiver",W1320="Transit"),VLOOKUP(E1320,IC!A:E,4,FALSE),IF(W1320="été",VLOOKUP(E1320,IC!A:E,3,FALSE),"erreur"))</f>
        <v>#N/A</v>
      </c>
      <c r="Q1320" s="15" t="e">
        <f>IF(P1320="NR",0,IF(F1320&lt;5,0,IF(P1320=1,VLOOKUP(F1320,IC!$G$1:$I$8,3,TRUE),
IF(P1320=2,VLOOKUP(F1320,IC!$K$1:$M$8,3,TRUE),
IF(P1320=3,VLOOKUP(F1320,IC!$O$1:$Q$8,3,TRUE),IF(P1320=4,VLOOKUP(F1320,IC!$S$2:$U$9,3,TRUE),
"erreur"))))))</f>
        <v>#N/A</v>
      </c>
      <c r="R1320" s="16" t="e">
        <f>IF(OR(V1320="NA",V1320="Transit",V1320&lt;Listes!$F$1),"non applicable",F1320/V1320)</f>
        <v>#N/A</v>
      </c>
      <c r="S1320" s="16" t="e">
        <f>IF(W1320="Transit","Non applicable",IF(AND(W1320="été",T1320&gt;Listes!F1319),F1320/T1320,IF(AND(W1320="Hiver",Hierarchisation!U1320&gt;Listes!F1319),F1320/U1320,"non applicable")))</f>
        <v>#N/A</v>
      </c>
      <c r="T1320" s="17" t="e">
        <f>IF(K1320="Centre",VLOOKUP(E1320,effectifs_ete,3,FALSE),IF(Hierarchisation!K1320="Grand Nord",VLOOKUP(Hierarchisation!E1320,effectifs_ete,4,FALSE),IF(Hierarchisation!K1320="Nord Est",VLOOKUP(Hierarchisation!E1320,effectifs_ete,5,FALSE),IF(Hierarchisation!K1320="Nord Ouest",VLOOKUP(Hierarchisation!E1320,effectifs_ete,6,FALSE),IF(Hierarchisation!K1320="Sud Est",VLOOKUP(Hierarchisation!E1320,effectifs_ete,7,FALSE),IF(Hierarchisation!K1320="Sud Ouest",VLOOKUP(Hierarchisation!E1320,effectifs_ete,8,FALSE),"Erreur Région"))))))</f>
        <v>#N/A</v>
      </c>
      <c r="U1320" s="17" t="e">
        <f>IF(K1320="Centre",VLOOKUP(E1320,effectifs_hiver,3,FALSE),IF(Hierarchisation!K1320="Grand Nord",VLOOKUP(Hierarchisation!E1320,effectifs_hiver,4,FALSE),IF(Hierarchisation!K1320="Nord Est",VLOOKUP(Hierarchisation!E1320,effectifs_hiver,5,FALSE),IF(Hierarchisation!K1320="Nord Ouest",VLOOKUP(Hierarchisation!E1320,effectifs_hiver,6,FALSE),IF(Hierarchisation!K1320="Sud Est",VLOOKUP(Hierarchisation!E1320,effectifs_hiver,7,FALSE),IF(Hierarchisation!K1320="Sud Ouest",VLOOKUP(Hierarchisation!E1320,effectifs_hiver,8,FALSE),"Erreur Région"))))))</f>
        <v>#N/A</v>
      </c>
      <c r="V1320" s="17" t="e">
        <f>IF(W1320="Transit","Transit",IF(W1320="hiver",VLOOKUP(E1320,'EFFECTIFS Hiver'!$A:$I,9,FALSE),IF(W1320="été",VLOOKUP(E1320,'EFFECTIFS Eté'!$A:$I,9,FALSE),"Erreur saison")))</f>
        <v>#N/A</v>
      </c>
      <c r="W1320" s="18" t="e">
        <f>VLOOKUP(D1320,Listes!B:C,2,FALSE)</f>
        <v>#N/A</v>
      </c>
    </row>
    <row r="1321" spans="1:23" ht="15.75" customHeight="1">
      <c r="A1321" s="11"/>
      <c r="B1321" s="11"/>
      <c r="C1321" s="11"/>
      <c r="D1321" s="11"/>
      <c r="E1321" s="11"/>
      <c r="F1321" s="11"/>
      <c r="G1321" s="11" t="e">
        <f>VLOOKUP(E1321,TAXONS!B:C,2,FALSE)</f>
        <v>#N/A</v>
      </c>
      <c r="H1321" s="13">
        <f t="shared" si="103"/>
        <v>0</v>
      </c>
      <c r="I1321" s="12" t="e">
        <f t="shared" si="104"/>
        <v>#N/A</v>
      </c>
      <c r="J1321" s="14" t="e">
        <f t="shared" si="105"/>
        <v>#N/A</v>
      </c>
      <c r="K1321" s="15" t="e">
        <f>VLOOKUP(B1321,REGIONS!A:D,4,FALSE)</f>
        <v>#N/A</v>
      </c>
      <c r="L1321" s="19" t="e">
        <f>VLOOKUP(G1321,Sensibilité!$A:$L,12,FALSE)</f>
        <v>#N/A</v>
      </c>
      <c r="M1321" s="19" t="e">
        <f t="shared" si="106"/>
        <v>#N/A</v>
      </c>
      <c r="N1321" s="19" t="e">
        <f t="shared" si="107"/>
        <v>#N/A</v>
      </c>
      <c r="O1321" s="15" t="str">
        <f>IF(D1321=Listes!$B$6,"SWARMING",IF(OR(D1321=Listes!$B$1,D1321=Listes!$B$2,D1321=Listes!$B$5),2,IF(OR(D1321=Listes!$B$3,D1321=Listes!$B$4),1,"erreur colonne D")))</f>
        <v>SWARMING</v>
      </c>
      <c r="P1321" s="15" t="e">
        <f>IF(OR(W1321="Hiver",W1321="Transit"),VLOOKUP(E1321,IC!A:E,4,FALSE),IF(W1321="été",VLOOKUP(E1321,IC!A:E,3,FALSE),"erreur"))</f>
        <v>#N/A</v>
      </c>
      <c r="Q1321" s="15" t="e">
        <f>IF(P1321="NR",0,IF(F1321&lt;5,0,IF(P1321=1,VLOOKUP(F1321,IC!$G$1:$I$8,3,TRUE),
IF(P1321=2,VLOOKUP(F1321,IC!$K$1:$M$8,3,TRUE),
IF(P1321=3,VLOOKUP(F1321,IC!$O$1:$Q$8,3,TRUE),IF(P1321=4,VLOOKUP(F1321,IC!$S$2:$U$9,3,TRUE),
"erreur"))))))</f>
        <v>#N/A</v>
      </c>
      <c r="R1321" s="16" t="e">
        <f>IF(OR(V1321="NA",V1321="Transit",V1321&lt;Listes!$F$1),"non applicable",F1321/V1321)</f>
        <v>#N/A</v>
      </c>
      <c r="S1321" s="16" t="e">
        <f>IF(W1321="Transit","Non applicable",IF(AND(W1321="été",T1321&gt;Listes!F1320),F1321/T1321,IF(AND(W1321="Hiver",Hierarchisation!U1321&gt;Listes!F1320),F1321/U1321,"non applicable")))</f>
        <v>#N/A</v>
      </c>
      <c r="T1321" s="17" t="e">
        <f>IF(K1321="Centre",VLOOKUP(E1321,effectifs_ete,3,FALSE),IF(Hierarchisation!K1321="Grand Nord",VLOOKUP(Hierarchisation!E1321,effectifs_ete,4,FALSE),IF(Hierarchisation!K1321="Nord Est",VLOOKUP(Hierarchisation!E1321,effectifs_ete,5,FALSE),IF(Hierarchisation!K1321="Nord Ouest",VLOOKUP(Hierarchisation!E1321,effectifs_ete,6,FALSE),IF(Hierarchisation!K1321="Sud Est",VLOOKUP(Hierarchisation!E1321,effectifs_ete,7,FALSE),IF(Hierarchisation!K1321="Sud Ouest",VLOOKUP(Hierarchisation!E1321,effectifs_ete,8,FALSE),"Erreur Région"))))))</f>
        <v>#N/A</v>
      </c>
      <c r="U1321" s="17" t="e">
        <f>IF(K1321="Centre",VLOOKUP(E1321,effectifs_hiver,3,FALSE),IF(Hierarchisation!K1321="Grand Nord",VLOOKUP(Hierarchisation!E1321,effectifs_hiver,4,FALSE),IF(Hierarchisation!K1321="Nord Est",VLOOKUP(Hierarchisation!E1321,effectifs_hiver,5,FALSE),IF(Hierarchisation!K1321="Nord Ouest",VLOOKUP(Hierarchisation!E1321,effectifs_hiver,6,FALSE),IF(Hierarchisation!K1321="Sud Est",VLOOKUP(Hierarchisation!E1321,effectifs_hiver,7,FALSE),IF(Hierarchisation!K1321="Sud Ouest",VLOOKUP(Hierarchisation!E1321,effectifs_hiver,8,FALSE),"Erreur Région"))))))</f>
        <v>#N/A</v>
      </c>
      <c r="V1321" s="17" t="e">
        <f>IF(W1321="Transit","Transit",IF(W1321="hiver",VLOOKUP(E1321,'EFFECTIFS Hiver'!$A:$I,9,FALSE),IF(W1321="été",VLOOKUP(E1321,'EFFECTIFS Eté'!$A:$I,9,FALSE),"Erreur saison")))</f>
        <v>#N/A</v>
      </c>
      <c r="W1321" s="18" t="e">
        <f>VLOOKUP(D1321,Listes!B:C,2,FALSE)</f>
        <v>#N/A</v>
      </c>
    </row>
    <row r="1322" spans="1:23" ht="15.75" customHeight="1">
      <c r="A1322" s="11"/>
      <c r="B1322" s="11"/>
      <c r="C1322" s="11"/>
      <c r="D1322" s="11"/>
      <c r="E1322" s="11"/>
      <c r="F1322" s="11"/>
      <c r="G1322" s="11" t="e">
        <f>VLOOKUP(E1322,TAXONS!B:C,2,FALSE)</f>
        <v>#N/A</v>
      </c>
      <c r="H1322" s="13">
        <f t="shared" si="103"/>
        <v>0</v>
      </c>
      <c r="I1322" s="12" t="e">
        <f t="shared" si="104"/>
        <v>#N/A</v>
      </c>
      <c r="J1322" s="14" t="e">
        <f t="shared" si="105"/>
        <v>#N/A</v>
      </c>
      <c r="K1322" s="15" t="e">
        <f>VLOOKUP(B1322,REGIONS!A:D,4,FALSE)</f>
        <v>#N/A</v>
      </c>
      <c r="L1322" s="19" t="e">
        <f>VLOOKUP(G1322,Sensibilité!$A:$L,12,FALSE)</f>
        <v>#N/A</v>
      </c>
      <c r="M1322" s="19" t="e">
        <f t="shared" si="106"/>
        <v>#N/A</v>
      </c>
      <c r="N1322" s="19" t="e">
        <f t="shared" si="107"/>
        <v>#N/A</v>
      </c>
      <c r="O1322" s="15" t="str">
        <f>IF(D1322=Listes!$B$6,"SWARMING",IF(OR(D1322=Listes!$B$1,D1322=Listes!$B$2,D1322=Listes!$B$5),2,IF(OR(D1322=Listes!$B$3,D1322=Listes!$B$4),1,"erreur colonne D")))</f>
        <v>SWARMING</v>
      </c>
      <c r="P1322" s="15" t="e">
        <f>IF(OR(W1322="Hiver",W1322="Transit"),VLOOKUP(E1322,IC!A:E,4,FALSE),IF(W1322="été",VLOOKUP(E1322,IC!A:E,3,FALSE),"erreur"))</f>
        <v>#N/A</v>
      </c>
      <c r="Q1322" s="15" t="e">
        <f>IF(P1322="NR",0,IF(F1322&lt;5,0,IF(P1322=1,VLOOKUP(F1322,IC!$G$1:$I$8,3,TRUE),
IF(P1322=2,VLOOKUP(F1322,IC!$K$1:$M$8,3,TRUE),
IF(P1322=3,VLOOKUP(F1322,IC!$O$1:$Q$8,3,TRUE),IF(P1322=4,VLOOKUP(F1322,IC!$S$2:$U$9,3,TRUE),
"erreur"))))))</f>
        <v>#N/A</v>
      </c>
      <c r="R1322" s="16" t="e">
        <f>IF(OR(V1322="NA",V1322="Transit",V1322&lt;Listes!$F$1),"non applicable",F1322/V1322)</f>
        <v>#N/A</v>
      </c>
      <c r="S1322" s="16" t="e">
        <f>IF(W1322="Transit","Non applicable",IF(AND(W1322="été",T1322&gt;Listes!F1321),F1322/T1322,IF(AND(W1322="Hiver",Hierarchisation!U1322&gt;Listes!F1321),F1322/U1322,"non applicable")))</f>
        <v>#N/A</v>
      </c>
      <c r="T1322" s="17" t="e">
        <f>IF(K1322="Centre",VLOOKUP(E1322,effectifs_ete,3,FALSE),IF(Hierarchisation!K1322="Grand Nord",VLOOKUP(Hierarchisation!E1322,effectifs_ete,4,FALSE),IF(Hierarchisation!K1322="Nord Est",VLOOKUP(Hierarchisation!E1322,effectifs_ete,5,FALSE),IF(Hierarchisation!K1322="Nord Ouest",VLOOKUP(Hierarchisation!E1322,effectifs_ete,6,FALSE),IF(Hierarchisation!K1322="Sud Est",VLOOKUP(Hierarchisation!E1322,effectifs_ete,7,FALSE),IF(Hierarchisation!K1322="Sud Ouest",VLOOKUP(Hierarchisation!E1322,effectifs_ete,8,FALSE),"Erreur Région"))))))</f>
        <v>#N/A</v>
      </c>
      <c r="U1322" s="17" t="e">
        <f>IF(K1322="Centre",VLOOKUP(E1322,effectifs_hiver,3,FALSE),IF(Hierarchisation!K1322="Grand Nord",VLOOKUP(Hierarchisation!E1322,effectifs_hiver,4,FALSE),IF(Hierarchisation!K1322="Nord Est",VLOOKUP(Hierarchisation!E1322,effectifs_hiver,5,FALSE),IF(Hierarchisation!K1322="Nord Ouest",VLOOKUP(Hierarchisation!E1322,effectifs_hiver,6,FALSE),IF(Hierarchisation!K1322="Sud Est",VLOOKUP(Hierarchisation!E1322,effectifs_hiver,7,FALSE),IF(Hierarchisation!K1322="Sud Ouest",VLOOKUP(Hierarchisation!E1322,effectifs_hiver,8,FALSE),"Erreur Région"))))))</f>
        <v>#N/A</v>
      </c>
      <c r="V1322" s="17" t="e">
        <f>IF(W1322="Transit","Transit",IF(W1322="hiver",VLOOKUP(E1322,'EFFECTIFS Hiver'!$A:$I,9,FALSE),IF(W1322="été",VLOOKUP(E1322,'EFFECTIFS Eté'!$A:$I,9,FALSE),"Erreur saison")))</f>
        <v>#N/A</v>
      </c>
      <c r="W1322" s="18" t="e">
        <f>VLOOKUP(D1322,Listes!B:C,2,FALSE)</f>
        <v>#N/A</v>
      </c>
    </row>
    <row r="1323" spans="1:23" ht="15.75" customHeight="1">
      <c r="A1323" s="11"/>
      <c r="B1323" s="11"/>
      <c r="C1323" s="11"/>
      <c r="D1323" s="11"/>
      <c r="E1323" s="11"/>
      <c r="F1323" s="11"/>
      <c r="G1323" s="11" t="e">
        <f>VLOOKUP(E1323,TAXONS!B:C,2,FALSE)</f>
        <v>#N/A</v>
      </c>
      <c r="H1323" s="13">
        <f t="shared" si="103"/>
        <v>0</v>
      </c>
      <c r="I1323" s="12" t="e">
        <f t="shared" si="104"/>
        <v>#N/A</v>
      </c>
      <c r="J1323" s="14" t="e">
        <f t="shared" si="105"/>
        <v>#N/A</v>
      </c>
      <c r="K1323" s="15" t="e">
        <f>VLOOKUP(B1323,REGIONS!A:D,4,FALSE)</f>
        <v>#N/A</v>
      </c>
      <c r="L1323" s="19" t="e">
        <f>VLOOKUP(G1323,Sensibilité!$A:$L,12,FALSE)</f>
        <v>#N/A</v>
      </c>
      <c r="M1323" s="19" t="e">
        <f t="shared" si="106"/>
        <v>#N/A</v>
      </c>
      <c r="N1323" s="19" t="e">
        <f t="shared" si="107"/>
        <v>#N/A</v>
      </c>
      <c r="O1323" s="15" t="str">
        <f>IF(D1323=Listes!$B$6,"SWARMING",IF(OR(D1323=Listes!$B$1,D1323=Listes!$B$2,D1323=Listes!$B$5),2,IF(OR(D1323=Listes!$B$3,D1323=Listes!$B$4),1,"erreur colonne D")))</f>
        <v>SWARMING</v>
      </c>
      <c r="P1323" s="15" t="e">
        <f>IF(OR(W1323="Hiver",W1323="Transit"),VLOOKUP(E1323,IC!A:E,4,FALSE),IF(W1323="été",VLOOKUP(E1323,IC!A:E,3,FALSE),"erreur"))</f>
        <v>#N/A</v>
      </c>
      <c r="Q1323" s="15" t="e">
        <f>IF(P1323="NR",0,IF(F1323&lt;5,0,IF(P1323=1,VLOOKUP(F1323,IC!$G$1:$I$8,3,TRUE),
IF(P1323=2,VLOOKUP(F1323,IC!$K$1:$M$8,3,TRUE),
IF(P1323=3,VLOOKUP(F1323,IC!$O$1:$Q$8,3,TRUE),IF(P1323=4,VLOOKUP(F1323,IC!$S$2:$U$9,3,TRUE),
"erreur"))))))</f>
        <v>#N/A</v>
      </c>
      <c r="R1323" s="16" t="e">
        <f>IF(OR(V1323="NA",V1323="Transit",V1323&lt;Listes!$F$1),"non applicable",F1323/V1323)</f>
        <v>#N/A</v>
      </c>
      <c r="S1323" s="16" t="e">
        <f>IF(W1323="Transit","Non applicable",IF(AND(W1323="été",T1323&gt;Listes!F1322),F1323/T1323,IF(AND(W1323="Hiver",Hierarchisation!U1323&gt;Listes!F1322),F1323/U1323,"non applicable")))</f>
        <v>#N/A</v>
      </c>
      <c r="T1323" s="17" t="e">
        <f>IF(K1323="Centre",VLOOKUP(E1323,effectifs_ete,3,FALSE),IF(Hierarchisation!K1323="Grand Nord",VLOOKUP(Hierarchisation!E1323,effectifs_ete,4,FALSE),IF(Hierarchisation!K1323="Nord Est",VLOOKUP(Hierarchisation!E1323,effectifs_ete,5,FALSE),IF(Hierarchisation!K1323="Nord Ouest",VLOOKUP(Hierarchisation!E1323,effectifs_ete,6,FALSE),IF(Hierarchisation!K1323="Sud Est",VLOOKUP(Hierarchisation!E1323,effectifs_ete,7,FALSE),IF(Hierarchisation!K1323="Sud Ouest",VLOOKUP(Hierarchisation!E1323,effectifs_ete,8,FALSE),"Erreur Région"))))))</f>
        <v>#N/A</v>
      </c>
      <c r="U1323" s="17" t="e">
        <f>IF(K1323="Centre",VLOOKUP(E1323,effectifs_hiver,3,FALSE),IF(Hierarchisation!K1323="Grand Nord",VLOOKUP(Hierarchisation!E1323,effectifs_hiver,4,FALSE),IF(Hierarchisation!K1323="Nord Est",VLOOKUP(Hierarchisation!E1323,effectifs_hiver,5,FALSE),IF(Hierarchisation!K1323="Nord Ouest",VLOOKUP(Hierarchisation!E1323,effectifs_hiver,6,FALSE),IF(Hierarchisation!K1323="Sud Est",VLOOKUP(Hierarchisation!E1323,effectifs_hiver,7,FALSE),IF(Hierarchisation!K1323="Sud Ouest",VLOOKUP(Hierarchisation!E1323,effectifs_hiver,8,FALSE),"Erreur Région"))))))</f>
        <v>#N/A</v>
      </c>
      <c r="V1323" s="17" t="e">
        <f>IF(W1323="Transit","Transit",IF(W1323="hiver",VLOOKUP(E1323,'EFFECTIFS Hiver'!$A:$I,9,FALSE),IF(W1323="été",VLOOKUP(E1323,'EFFECTIFS Eté'!$A:$I,9,FALSE),"Erreur saison")))</f>
        <v>#N/A</v>
      </c>
      <c r="W1323" s="18" t="e">
        <f>VLOOKUP(D1323,Listes!B:C,2,FALSE)</f>
        <v>#N/A</v>
      </c>
    </row>
    <row r="1324" spans="1:23" ht="15.75" customHeight="1">
      <c r="A1324" s="11"/>
      <c r="B1324" s="11"/>
      <c r="C1324" s="11"/>
      <c r="D1324" s="11"/>
      <c r="E1324" s="11"/>
      <c r="F1324" s="11"/>
      <c r="G1324" s="11" t="e">
        <f>VLOOKUP(E1324,TAXONS!B:C,2,FALSE)</f>
        <v>#N/A</v>
      </c>
      <c r="H1324" s="13">
        <f t="shared" si="103"/>
        <v>0</v>
      </c>
      <c r="I1324" s="12" t="e">
        <f t="shared" si="104"/>
        <v>#N/A</v>
      </c>
      <c r="J1324" s="14" t="e">
        <f t="shared" si="105"/>
        <v>#N/A</v>
      </c>
      <c r="K1324" s="15" t="e">
        <f>VLOOKUP(B1324,REGIONS!A:D,4,FALSE)</f>
        <v>#N/A</v>
      </c>
      <c r="L1324" s="19" t="e">
        <f>VLOOKUP(G1324,Sensibilité!$A:$L,12,FALSE)</f>
        <v>#N/A</v>
      </c>
      <c r="M1324" s="19" t="e">
        <f t="shared" si="106"/>
        <v>#N/A</v>
      </c>
      <c r="N1324" s="19" t="e">
        <f t="shared" si="107"/>
        <v>#N/A</v>
      </c>
      <c r="O1324" s="15" t="str">
        <f>IF(D1324=Listes!$B$6,"SWARMING",IF(OR(D1324=Listes!$B$1,D1324=Listes!$B$2,D1324=Listes!$B$5),2,IF(OR(D1324=Listes!$B$3,D1324=Listes!$B$4),1,"erreur colonne D")))</f>
        <v>SWARMING</v>
      </c>
      <c r="P1324" s="15" t="e">
        <f>IF(OR(W1324="Hiver",W1324="Transit"),VLOOKUP(E1324,IC!A:E,4,FALSE),IF(W1324="été",VLOOKUP(E1324,IC!A:E,3,FALSE),"erreur"))</f>
        <v>#N/A</v>
      </c>
      <c r="Q1324" s="15" t="e">
        <f>IF(P1324="NR",0,IF(F1324&lt;5,0,IF(P1324=1,VLOOKUP(F1324,IC!$G$1:$I$8,3,TRUE),
IF(P1324=2,VLOOKUP(F1324,IC!$K$1:$M$8,3,TRUE),
IF(P1324=3,VLOOKUP(F1324,IC!$O$1:$Q$8,3,TRUE),IF(P1324=4,VLOOKUP(F1324,IC!$S$2:$U$9,3,TRUE),
"erreur"))))))</f>
        <v>#N/A</v>
      </c>
      <c r="R1324" s="16" t="e">
        <f>IF(OR(V1324="NA",V1324="Transit",V1324&lt;Listes!$F$1),"non applicable",F1324/V1324)</f>
        <v>#N/A</v>
      </c>
      <c r="S1324" s="16" t="e">
        <f>IF(W1324="Transit","Non applicable",IF(AND(W1324="été",T1324&gt;Listes!F1323),F1324/T1324,IF(AND(W1324="Hiver",Hierarchisation!U1324&gt;Listes!F1323),F1324/U1324,"non applicable")))</f>
        <v>#N/A</v>
      </c>
      <c r="T1324" s="17" t="e">
        <f>IF(K1324="Centre",VLOOKUP(E1324,effectifs_ete,3,FALSE),IF(Hierarchisation!K1324="Grand Nord",VLOOKUP(Hierarchisation!E1324,effectifs_ete,4,FALSE),IF(Hierarchisation!K1324="Nord Est",VLOOKUP(Hierarchisation!E1324,effectifs_ete,5,FALSE),IF(Hierarchisation!K1324="Nord Ouest",VLOOKUP(Hierarchisation!E1324,effectifs_ete,6,FALSE),IF(Hierarchisation!K1324="Sud Est",VLOOKUP(Hierarchisation!E1324,effectifs_ete,7,FALSE),IF(Hierarchisation!K1324="Sud Ouest",VLOOKUP(Hierarchisation!E1324,effectifs_ete,8,FALSE),"Erreur Région"))))))</f>
        <v>#N/A</v>
      </c>
      <c r="U1324" s="17" t="e">
        <f>IF(K1324="Centre",VLOOKUP(E1324,effectifs_hiver,3,FALSE),IF(Hierarchisation!K1324="Grand Nord",VLOOKUP(Hierarchisation!E1324,effectifs_hiver,4,FALSE),IF(Hierarchisation!K1324="Nord Est",VLOOKUP(Hierarchisation!E1324,effectifs_hiver,5,FALSE),IF(Hierarchisation!K1324="Nord Ouest",VLOOKUP(Hierarchisation!E1324,effectifs_hiver,6,FALSE),IF(Hierarchisation!K1324="Sud Est",VLOOKUP(Hierarchisation!E1324,effectifs_hiver,7,FALSE),IF(Hierarchisation!K1324="Sud Ouest",VLOOKUP(Hierarchisation!E1324,effectifs_hiver,8,FALSE),"Erreur Région"))))))</f>
        <v>#N/A</v>
      </c>
      <c r="V1324" s="17" t="e">
        <f>IF(W1324="Transit","Transit",IF(W1324="hiver",VLOOKUP(E1324,'EFFECTIFS Hiver'!$A:$I,9,FALSE),IF(W1324="été",VLOOKUP(E1324,'EFFECTIFS Eté'!$A:$I,9,FALSE),"Erreur saison")))</f>
        <v>#N/A</v>
      </c>
      <c r="W1324" s="18" t="e">
        <f>VLOOKUP(D1324,Listes!B:C,2,FALSE)</f>
        <v>#N/A</v>
      </c>
    </row>
    <row r="1325" spans="1:23" ht="15.75" customHeight="1">
      <c r="A1325" s="11"/>
      <c r="B1325" s="11"/>
      <c r="C1325" s="11"/>
      <c r="D1325" s="11"/>
      <c r="E1325" s="11"/>
      <c r="F1325" s="11"/>
      <c r="G1325" s="11" t="e">
        <f>VLOOKUP(E1325,TAXONS!B:C,2,FALSE)</f>
        <v>#N/A</v>
      </c>
      <c r="H1325" s="13">
        <f t="shared" si="103"/>
        <v>0</v>
      </c>
      <c r="I1325" s="12" t="e">
        <f t="shared" si="104"/>
        <v>#N/A</v>
      </c>
      <c r="J1325" s="14" t="e">
        <f t="shared" si="105"/>
        <v>#N/A</v>
      </c>
      <c r="K1325" s="15" t="e">
        <f>VLOOKUP(B1325,REGIONS!A:D,4,FALSE)</f>
        <v>#N/A</v>
      </c>
      <c r="L1325" s="19" t="e">
        <f>VLOOKUP(G1325,Sensibilité!$A:$L,12,FALSE)</f>
        <v>#N/A</v>
      </c>
      <c r="M1325" s="19" t="e">
        <f t="shared" si="106"/>
        <v>#N/A</v>
      </c>
      <c r="N1325" s="19" t="e">
        <f t="shared" si="107"/>
        <v>#N/A</v>
      </c>
      <c r="O1325" s="15" t="str">
        <f>IF(D1325=Listes!$B$6,"SWARMING",IF(OR(D1325=Listes!$B$1,D1325=Listes!$B$2,D1325=Listes!$B$5),2,IF(OR(D1325=Listes!$B$3,D1325=Listes!$B$4),1,"erreur colonne D")))</f>
        <v>SWARMING</v>
      </c>
      <c r="P1325" s="15" t="e">
        <f>IF(OR(W1325="Hiver",W1325="Transit"),VLOOKUP(E1325,IC!A:E,4,FALSE),IF(W1325="été",VLOOKUP(E1325,IC!A:E,3,FALSE),"erreur"))</f>
        <v>#N/A</v>
      </c>
      <c r="Q1325" s="15" t="e">
        <f>IF(P1325="NR",0,IF(F1325&lt;5,0,IF(P1325=1,VLOOKUP(F1325,IC!$G$1:$I$8,3,TRUE),
IF(P1325=2,VLOOKUP(F1325,IC!$K$1:$M$8,3,TRUE),
IF(P1325=3,VLOOKUP(F1325,IC!$O$1:$Q$8,3,TRUE),IF(P1325=4,VLOOKUP(F1325,IC!$S$2:$U$9,3,TRUE),
"erreur"))))))</f>
        <v>#N/A</v>
      </c>
      <c r="R1325" s="16" t="e">
        <f>IF(OR(V1325="NA",V1325="Transit",V1325&lt;Listes!$F$1),"non applicable",F1325/V1325)</f>
        <v>#N/A</v>
      </c>
      <c r="S1325" s="16" t="e">
        <f>IF(W1325="Transit","Non applicable",IF(AND(W1325="été",T1325&gt;Listes!F1324),F1325/T1325,IF(AND(W1325="Hiver",Hierarchisation!U1325&gt;Listes!F1324),F1325/U1325,"non applicable")))</f>
        <v>#N/A</v>
      </c>
      <c r="T1325" s="17" t="e">
        <f>IF(K1325="Centre",VLOOKUP(E1325,effectifs_ete,3,FALSE),IF(Hierarchisation!K1325="Grand Nord",VLOOKUP(Hierarchisation!E1325,effectifs_ete,4,FALSE),IF(Hierarchisation!K1325="Nord Est",VLOOKUP(Hierarchisation!E1325,effectifs_ete,5,FALSE),IF(Hierarchisation!K1325="Nord Ouest",VLOOKUP(Hierarchisation!E1325,effectifs_ete,6,FALSE),IF(Hierarchisation!K1325="Sud Est",VLOOKUP(Hierarchisation!E1325,effectifs_ete,7,FALSE),IF(Hierarchisation!K1325="Sud Ouest",VLOOKUP(Hierarchisation!E1325,effectifs_ete,8,FALSE),"Erreur Région"))))))</f>
        <v>#N/A</v>
      </c>
      <c r="U1325" s="17" t="e">
        <f>IF(K1325="Centre",VLOOKUP(E1325,effectifs_hiver,3,FALSE),IF(Hierarchisation!K1325="Grand Nord",VLOOKUP(Hierarchisation!E1325,effectifs_hiver,4,FALSE),IF(Hierarchisation!K1325="Nord Est",VLOOKUP(Hierarchisation!E1325,effectifs_hiver,5,FALSE),IF(Hierarchisation!K1325="Nord Ouest",VLOOKUP(Hierarchisation!E1325,effectifs_hiver,6,FALSE),IF(Hierarchisation!K1325="Sud Est",VLOOKUP(Hierarchisation!E1325,effectifs_hiver,7,FALSE),IF(Hierarchisation!K1325="Sud Ouest",VLOOKUP(Hierarchisation!E1325,effectifs_hiver,8,FALSE),"Erreur Région"))))))</f>
        <v>#N/A</v>
      </c>
      <c r="V1325" s="17" t="e">
        <f>IF(W1325="Transit","Transit",IF(W1325="hiver",VLOOKUP(E1325,'EFFECTIFS Hiver'!$A:$I,9,FALSE),IF(W1325="été",VLOOKUP(E1325,'EFFECTIFS Eté'!$A:$I,9,FALSE),"Erreur saison")))</f>
        <v>#N/A</v>
      </c>
      <c r="W1325" s="18" t="e">
        <f>VLOOKUP(D1325,Listes!B:C,2,FALSE)</f>
        <v>#N/A</v>
      </c>
    </row>
    <row r="1326" spans="1:23" ht="15.75" customHeight="1">
      <c r="A1326" s="11"/>
      <c r="B1326" s="11"/>
      <c r="C1326" s="11"/>
      <c r="D1326" s="11"/>
      <c r="E1326" s="11"/>
      <c r="F1326" s="11"/>
      <c r="G1326" s="11" t="e">
        <f>VLOOKUP(E1326,TAXONS!B:C,2,FALSE)</f>
        <v>#N/A</v>
      </c>
      <c r="H1326" s="13">
        <f t="shared" si="103"/>
        <v>0</v>
      </c>
      <c r="I1326" s="12" t="e">
        <f t="shared" si="104"/>
        <v>#N/A</v>
      </c>
      <c r="J1326" s="14" t="e">
        <f t="shared" si="105"/>
        <v>#N/A</v>
      </c>
      <c r="K1326" s="15" t="e">
        <f>VLOOKUP(B1326,REGIONS!A:D,4,FALSE)</f>
        <v>#N/A</v>
      </c>
      <c r="L1326" s="19" t="e">
        <f>VLOOKUP(G1326,Sensibilité!$A:$L,12,FALSE)</f>
        <v>#N/A</v>
      </c>
      <c r="M1326" s="19" t="e">
        <f t="shared" si="106"/>
        <v>#N/A</v>
      </c>
      <c r="N1326" s="19" t="e">
        <f t="shared" si="107"/>
        <v>#N/A</v>
      </c>
      <c r="O1326" s="15" t="str">
        <f>IF(D1326=Listes!$B$6,"SWARMING",IF(OR(D1326=Listes!$B$1,D1326=Listes!$B$2,D1326=Listes!$B$5),2,IF(OR(D1326=Listes!$B$3,D1326=Listes!$B$4),1,"erreur colonne D")))</f>
        <v>SWARMING</v>
      </c>
      <c r="P1326" s="15" t="e">
        <f>IF(OR(W1326="Hiver",W1326="Transit"),VLOOKUP(E1326,IC!A:E,4,FALSE),IF(W1326="été",VLOOKUP(E1326,IC!A:E,3,FALSE),"erreur"))</f>
        <v>#N/A</v>
      </c>
      <c r="Q1326" s="15" t="e">
        <f>IF(P1326="NR",0,IF(F1326&lt;5,0,IF(P1326=1,VLOOKUP(F1326,IC!$G$1:$I$8,3,TRUE),
IF(P1326=2,VLOOKUP(F1326,IC!$K$1:$M$8,3,TRUE),
IF(P1326=3,VLOOKUP(F1326,IC!$O$1:$Q$8,3,TRUE),IF(P1326=4,VLOOKUP(F1326,IC!$S$2:$U$9,3,TRUE),
"erreur"))))))</f>
        <v>#N/A</v>
      </c>
      <c r="R1326" s="16" t="e">
        <f>IF(OR(V1326="NA",V1326="Transit",V1326&lt;Listes!$F$1),"non applicable",F1326/V1326)</f>
        <v>#N/A</v>
      </c>
      <c r="S1326" s="16" t="e">
        <f>IF(W1326="Transit","Non applicable",IF(AND(W1326="été",T1326&gt;Listes!F1325),F1326/T1326,IF(AND(W1326="Hiver",Hierarchisation!U1326&gt;Listes!F1325),F1326/U1326,"non applicable")))</f>
        <v>#N/A</v>
      </c>
      <c r="T1326" s="17" t="e">
        <f>IF(K1326="Centre",VLOOKUP(E1326,effectifs_ete,3,FALSE),IF(Hierarchisation!K1326="Grand Nord",VLOOKUP(Hierarchisation!E1326,effectifs_ete,4,FALSE),IF(Hierarchisation!K1326="Nord Est",VLOOKUP(Hierarchisation!E1326,effectifs_ete,5,FALSE),IF(Hierarchisation!K1326="Nord Ouest",VLOOKUP(Hierarchisation!E1326,effectifs_ete,6,FALSE),IF(Hierarchisation!K1326="Sud Est",VLOOKUP(Hierarchisation!E1326,effectifs_ete,7,FALSE),IF(Hierarchisation!K1326="Sud Ouest",VLOOKUP(Hierarchisation!E1326,effectifs_ete,8,FALSE),"Erreur Région"))))))</f>
        <v>#N/A</v>
      </c>
      <c r="U1326" s="17" t="e">
        <f>IF(K1326="Centre",VLOOKUP(E1326,effectifs_hiver,3,FALSE),IF(Hierarchisation!K1326="Grand Nord",VLOOKUP(Hierarchisation!E1326,effectifs_hiver,4,FALSE),IF(Hierarchisation!K1326="Nord Est",VLOOKUP(Hierarchisation!E1326,effectifs_hiver,5,FALSE),IF(Hierarchisation!K1326="Nord Ouest",VLOOKUP(Hierarchisation!E1326,effectifs_hiver,6,FALSE),IF(Hierarchisation!K1326="Sud Est",VLOOKUP(Hierarchisation!E1326,effectifs_hiver,7,FALSE),IF(Hierarchisation!K1326="Sud Ouest",VLOOKUP(Hierarchisation!E1326,effectifs_hiver,8,FALSE),"Erreur Région"))))))</f>
        <v>#N/A</v>
      </c>
      <c r="V1326" s="17" t="e">
        <f>IF(W1326="Transit","Transit",IF(W1326="hiver",VLOOKUP(E1326,'EFFECTIFS Hiver'!$A:$I,9,FALSE),IF(W1326="été",VLOOKUP(E1326,'EFFECTIFS Eté'!$A:$I,9,FALSE),"Erreur saison")))</f>
        <v>#N/A</v>
      </c>
      <c r="W1326" s="18" t="e">
        <f>VLOOKUP(D1326,Listes!B:C,2,FALSE)</f>
        <v>#N/A</v>
      </c>
    </row>
    <row r="1327" spans="1:23" ht="15.75" customHeight="1">
      <c r="A1327" s="11"/>
      <c r="B1327" s="11"/>
      <c r="C1327" s="11"/>
      <c r="D1327" s="11"/>
      <c r="E1327" s="11"/>
      <c r="F1327" s="11"/>
      <c r="G1327" s="11" t="e">
        <f>VLOOKUP(E1327,TAXONS!B:C,2,FALSE)</f>
        <v>#N/A</v>
      </c>
      <c r="H1327" s="13">
        <f t="shared" si="103"/>
        <v>0</v>
      </c>
      <c r="I1327" s="12" t="e">
        <f t="shared" si="104"/>
        <v>#N/A</v>
      </c>
      <c r="J1327" s="14" t="e">
        <f t="shared" si="105"/>
        <v>#N/A</v>
      </c>
      <c r="K1327" s="15" t="e">
        <f>VLOOKUP(B1327,REGIONS!A:D,4,FALSE)</f>
        <v>#N/A</v>
      </c>
      <c r="L1327" s="19" t="e">
        <f>VLOOKUP(G1327,Sensibilité!$A:$L,12,FALSE)</f>
        <v>#N/A</v>
      </c>
      <c r="M1327" s="19" t="e">
        <f t="shared" si="106"/>
        <v>#N/A</v>
      </c>
      <c r="N1327" s="19" t="e">
        <f t="shared" si="107"/>
        <v>#N/A</v>
      </c>
      <c r="O1327" s="15" t="str">
        <f>IF(D1327=Listes!$B$6,"SWARMING",IF(OR(D1327=Listes!$B$1,D1327=Listes!$B$2,D1327=Listes!$B$5),2,IF(OR(D1327=Listes!$B$3,D1327=Listes!$B$4),1,"erreur colonne D")))</f>
        <v>SWARMING</v>
      </c>
      <c r="P1327" s="15" t="e">
        <f>IF(OR(W1327="Hiver",W1327="Transit"),VLOOKUP(E1327,IC!A:E,4,FALSE),IF(W1327="été",VLOOKUP(E1327,IC!A:E,3,FALSE),"erreur"))</f>
        <v>#N/A</v>
      </c>
      <c r="Q1327" s="15" t="e">
        <f>IF(P1327="NR",0,IF(F1327&lt;5,0,IF(P1327=1,VLOOKUP(F1327,IC!$G$1:$I$8,3,TRUE),
IF(P1327=2,VLOOKUP(F1327,IC!$K$1:$M$8,3,TRUE),
IF(P1327=3,VLOOKUP(F1327,IC!$O$1:$Q$8,3,TRUE),IF(P1327=4,VLOOKUP(F1327,IC!$S$2:$U$9,3,TRUE),
"erreur"))))))</f>
        <v>#N/A</v>
      </c>
      <c r="R1327" s="16" t="e">
        <f>IF(OR(V1327="NA",V1327="Transit",V1327&lt;Listes!$F$1),"non applicable",F1327/V1327)</f>
        <v>#N/A</v>
      </c>
      <c r="S1327" s="16" t="e">
        <f>IF(W1327="Transit","Non applicable",IF(AND(W1327="été",T1327&gt;Listes!F1326),F1327/T1327,IF(AND(W1327="Hiver",Hierarchisation!U1327&gt;Listes!F1326),F1327/U1327,"non applicable")))</f>
        <v>#N/A</v>
      </c>
      <c r="T1327" s="17" t="e">
        <f>IF(K1327="Centre",VLOOKUP(E1327,effectifs_ete,3,FALSE),IF(Hierarchisation!K1327="Grand Nord",VLOOKUP(Hierarchisation!E1327,effectifs_ete,4,FALSE),IF(Hierarchisation!K1327="Nord Est",VLOOKUP(Hierarchisation!E1327,effectifs_ete,5,FALSE),IF(Hierarchisation!K1327="Nord Ouest",VLOOKUP(Hierarchisation!E1327,effectifs_ete,6,FALSE),IF(Hierarchisation!K1327="Sud Est",VLOOKUP(Hierarchisation!E1327,effectifs_ete,7,FALSE),IF(Hierarchisation!K1327="Sud Ouest",VLOOKUP(Hierarchisation!E1327,effectifs_ete,8,FALSE),"Erreur Région"))))))</f>
        <v>#N/A</v>
      </c>
      <c r="U1327" s="17" t="e">
        <f>IF(K1327="Centre",VLOOKUP(E1327,effectifs_hiver,3,FALSE),IF(Hierarchisation!K1327="Grand Nord",VLOOKUP(Hierarchisation!E1327,effectifs_hiver,4,FALSE),IF(Hierarchisation!K1327="Nord Est",VLOOKUP(Hierarchisation!E1327,effectifs_hiver,5,FALSE),IF(Hierarchisation!K1327="Nord Ouest",VLOOKUP(Hierarchisation!E1327,effectifs_hiver,6,FALSE),IF(Hierarchisation!K1327="Sud Est",VLOOKUP(Hierarchisation!E1327,effectifs_hiver,7,FALSE),IF(Hierarchisation!K1327="Sud Ouest",VLOOKUP(Hierarchisation!E1327,effectifs_hiver,8,FALSE),"Erreur Région"))))))</f>
        <v>#N/A</v>
      </c>
      <c r="V1327" s="17" t="e">
        <f>IF(W1327="Transit","Transit",IF(W1327="hiver",VLOOKUP(E1327,'EFFECTIFS Hiver'!$A:$I,9,FALSE),IF(W1327="été",VLOOKUP(E1327,'EFFECTIFS Eté'!$A:$I,9,FALSE),"Erreur saison")))</f>
        <v>#N/A</v>
      </c>
      <c r="W1327" s="18" t="e">
        <f>VLOOKUP(D1327,Listes!B:C,2,FALSE)</f>
        <v>#N/A</v>
      </c>
    </row>
    <row r="1328" spans="1:23" ht="15.75" customHeight="1">
      <c r="A1328" s="11"/>
      <c r="B1328" s="11"/>
      <c r="C1328" s="11"/>
      <c r="D1328" s="11"/>
      <c r="E1328" s="11"/>
      <c r="F1328" s="11"/>
      <c r="G1328" s="11" t="e">
        <f>VLOOKUP(E1328,TAXONS!B:C,2,FALSE)</f>
        <v>#N/A</v>
      </c>
      <c r="H1328" s="13">
        <f t="shared" si="103"/>
        <v>0</v>
      </c>
      <c r="I1328" s="12" t="e">
        <f t="shared" si="104"/>
        <v>#N/A</v>
      </c>
      <c r="J1328" s="14" t="e">
        <f t="shared" si="105"/>
        <v>#N/A</v>
      </c>
      <c r="K1328" s="15" t="e">
        <f>VLOOKUP(B1328,REGIONS!A:D,4,FALSE)</f>
        <v>#N/A</v>
      </c>
      <c r="L1328" s="19" t="e">
        <f>VLOOKUP(G1328,Sensibilité!$A:$L,12,FALSE)</f>
        <v>#N/A</v>
      </c>
      <c r="M1328" s="19" t="e">
        <f t="shared" si="106"/>
        <v>#N/A</v>
      </c>
      <c r="N1328" s="19" t="e">
        <f t="shared" si="107"/>
        <v>#N/A</v>
      </c>
      <c r="O1328" s="15" t="str">
        <f>IF(D1328=Listes!$B$6,"SWARMING",IF(OR(D1328=Listes!$B$1,D1328=Listes!$B$2,D1328=Listes!$B$5),2,IF(OR(D1328=Listes!$B$3,D1328=Listes!$B$4),1,"erreur colonne D")))</f>
        <v>SWARMING</v>
      </c>
      <c r="P1328" s="15" t="e">
        <f>IF(OR(W1328="Hiver",W1328="Transit"),VLOOKUP(E1328,IC!A:E,4,FALSE),IF(W1328="été",VLOOKUP(E1328,IC!A:E,3,FALSE),"erreur"))</f>
        <v>#N/A</v>
      </c>
      <c r="Q1328" s="15" t="e">
        <f>IF(P1328="NR",0,IF(F1328&lt;5,0,IF(P1328=1,VLOOKUP(F1328,IC!$G$1:$I$8,3,TRUE),
IF(P1328=2,VLOOKUP(F1328,IC!$K$1:$M$8,3,TRUE),
IF(P1328=3,VLOOKUP(F1328,IC!$O$1:$Q$8,3,TRUE),IF(P1328=4,VLOOKUP(F1328,IC!$S$2:$U$9,3,TRUE),
"erreur"))))))</f>
        <v>#N/A</v>
      </c>
      <c r="R1328" s="16" t="e">
        <f>IF(OR(V1328="NA",V1328="Transit",V1328&lt;Listes!$F$1),"non applicable",F1328/V1328)</f>
        <v>#N/A</v>
      </c>
      <c r="S1328" s="16" t="e">
        <f>IF(W1328="Transit","Non applicable",IF(AND(W1328="été",T1328&gt;Listes!F1327),F1328/T1328,IF(AND(W1328="Hiver",Hierarchisation!U1328&gt;Listes!F1327),F1328/U1328,"non applicable")))</f>
        <v>#N/A</v>
      </c>
      <c r="T1328" s="17" t="e">
        <f>IF(K1328="Centre",VLOOKUP(E1328,effectifs_ete,3,FALSE),IF(Hierarchisation!K1328="Grand Nord",VLOOKUP(Hierarchisation!E1328,effectifs_ete,4,FALSE),IF(Hierarchisation!K1328="Nord Est",VLOOKUP(Hierarchisation!E1328,effectifs_ete,5,FALSE),IF(Hierarchisation!K1328="Nord Ouest",VLOOKUP(Hierarchisation!E1328,effectifs_ete,6,FALSE),IF(Hierarchisation!K1328="Sud Est",VLOOKUP(Hierarchisation!E1328,effectifs_ete,7,FALSE),IF(Hierarchisation!K1328="Sud Ouest",VLOOKUP(Hierarchisation!E1328,effectifs_ete,8,FALSE),"Erreur Région"))))))</f>
        <v>#N/A</v>
      </c>
      <c r="U1328" s="17" t="e">
        <f>IF(K1328="Centre",VLOOKUP(E1328,effectifs_hiver,3,FALSE),IF(Hierarchisation!K1328="Grand Nord",VLOOKUP(Hierarchisation!E1328,effectifs_hiver,4,FALSE),IF(Hierarchisation!K1328="Nord Est",VLOOKUP(Hierarchisation!E1328,effectifs_hiver,5,FALSE),IF(Hierarchisation!K1328="Nord Ouest",VLOOKUP(Hierarchisation!E1328,effectifs_hiver,6,FALSE),IF(Hierarchisation!K1328="Sud Est",VLOOKUP(Hierarchisation!E1328,effectifs_hiver,7,FALSE),IF(Hierarchisation!K1328="Sud Ouest",VLOOKUP(Hierarchisation!E1328,effectifs_hiver,8,FALSE),"Erreur Région"))))))</f>
        <v>#N/A</v>
      </c>
      <c r="V1328" s="17" t="e">
        <f>IF(W1328="Transit","Transit",IF(W1328="hiver",VLOOKUP(E1328,'EFFECTIFS Hiver'!$A:$I,9,FALSE),IF(W1328="été",VLOOKUP(E1328,'EFFECTIFS Eté'!$A:$I,9,FALSE),"Erreur saison")))</f>
        <v>#N/A</v>
      </c>
      <c r="W1328" s="18" t="e">
        <f>VLOOKUP(D1328,Listes!B:C,2,FALSE)</f>
        <v>#N/A</v>
      </c>
    </row>
    <row r="1329" spans="1:23" ht="15.75" customHeight="1">
      <c r="A1329" s="11"/>
      <c r="B1329" s="11"/>
      <c r="C1329" s="11"/>
      <c r="D1329" s="11"/>
      <c r="E1329" s="11"/>
      <c r="F1329" s="11"/>
      <c r="G1329" s="11" t="e">
        <f>VLOOKUP(E1329,TAXONS!B:C,2,FALSE)</f>
        <v>#N/A</v>
      </c>
      <c r="H1329" s="13">
        <f t="shared" si="103"/>
        <v>0</v>
      </c>
      <c r="I1329" s="12" t="e">
        <f t="shared" si="104"/>
        <v>#N/A</v>
      </c>
      <c r="J1329" s="14" t="e">
        <f t="shared" si="105"/>
        <v>#N/A</v>
      </c>
      <c r="K1329" s="15" t="e">
        <f>VLOOKUP(B1329,REGIONS!A:D,4,FALSE)</f>
        <v>#N/A</v>
      </c>
      <c r="L1329" s="19" t="e">
        <f>VLOOKUP(G1329,Sensibilité!$A:$L,12,FALSE)</f>
        <v>#N/A</v>
      </c>
      <c r="M1329" s="19" t="e">
        <f t="shared" si="106"/>
        <v>#N/A</v>
      </c>
      <c r="N1329" s="19" t="e">
        <f t="shared" si="107"/>
        <v>#N/A</v>
      </c>
      <c r="O1329" s="15" t="str">
        <f>IF(D1329=Listes!$B$6,"SWARMING",IF(OR(D1329=Listes!$B$1,D1329=Listes!$B$2,D1329=Listes!$B$5),2,IF(OR(D1329=Listes!$B$3,D1329=Listes!$B$4),1,"erreur colonne D")))</f>
        <v>SWARMING</v>
      </c>
      <c r="P1329" s="15" t="e">
        <f>IF(OR(W1329="Hiver",W1329="Transit"),VLOOKUP(E1329,IC!A:E,4,FALSE),IF(W1329="été",VLOOKUP(E1329,IC!A:E,3,FALSE),"erreur"))</f>
        <v>#N/A</v>
      </c>
      <c r="Q1329" s="15" t="e">
        <f>IF(P1329="NR",0,IF(F1329&lt;5,0,IF(P1329=1,VLOOKUP(F1329,IC!$G$1:$I$8,3,TRUE),
IF(P1329=2,VLOOKUP(F1329,IC!$K$1:$M$8,3,TRUE),
IF(P1329=3,VLOOKUP(F1329,IC!$O$1:$Q$8,3,TRUE),IF(P1329=4,VLOOKUP(F1329,IC!$S$2:$U$9,3,TRUE),
"erreur"))))))</f>
        <v>#N/A</v>
      </c>
      <c r="R1329" s="16" t="e">
        <f>IF(OR(V1329="NA",V1329="Transit",V1329&lt;Listes!$F$1),"non applicable",F1329/V1329)</f>
        <v>#N/A</v>
      </c>
      <c r="S1329" s="16" t="e">
        <f>IF(W1329="Transit","Non applicable",IF(AND(W1329="été",T1329&gt;Listes!F1328),F1329/T1329,IF(AND(W1329="Hiver",Hierarchisation!U1329&gt;Listes!F1328),F1329/U1329,"non applicable")))</f>
        <v>#N/A</v>
      </c>
      <c r="T1329" s="17" t="e">
        <f>IF(K1329="Centre",VLOOKUP(E1329,effectifs_ete,3,FALSE),IF(Hierarchisation!K1329="Grand Nord",VLOOKUP(Hierarchisation!E1329,effectifs_ete,4,FALSE),IF(Hierarchisation!K1329="Nord Est",VLOOKUP(Hierarchisation!E1329,effectifs_ete,5,FALSE),IF(Hierarchisation!K1329="Nord Ouest",VLOOKUP(Hierarchisation!E1329,effectifs_ete,6,FALSE),IF(Hierarchisation!K1329="Sud Est",VLOOKUP(Hierarchisation!E1329,effectifs_ete,7,FALSE),IF(Hierarchisation!K1329="Sud Ouest",VLOOKUP(Hierarchisation!E1329,effectifs_ete,8,FALSE),"Erreur Région"))))))</f>
        <v>#N/A</v>
      </c>
      <c r="U1329" s="17" t="e">
        <f>IF(K1329="Centre",VLOOKUP(E1329,effectifs_hiver,3,FALSE),IF(Hierarchisation!K1329="Grand Nord",VLOOKUP(Hierarchisation!E1329,effectifs_hiver,4,FALSE),IF(Hierarchisation!K1329="Nord Est",VLOOKUP(Hierarchisation!E1329,effectifs_hiver,5,FALSE),IF(Hierarchisation!K1329="Nord Ouest",VLOOKUP(Hierarchisation!E1329,effectifs_hiver,6,FALSE),IF(Hierarchisation!K1329="Sud Est",VLOOKUP(Hierarchisation!E1329,effectifs_hiver,7,FALSE),IF(Hierarchisation!K1329="Sud Ouest",VLOOKUP(Hierarchisation!E1329,effectifs_hiver,8,FALSE),"Erreur Région"))))))</f>
        <v>#N/A</v>
      </c>
      <c r="V1329" s="17" t="e">
        <f>IF(W1329="Transit","Transit",IF(W1329="hiver",VLOOKUP(E1329,'EFFECTIFS Hiver'!$A:$I,9,FALSE),IF(W1329="été",VLOOKUP(E1329,'EFFECTIFS Eté'!$A:$I,9,FALSE),"Erreur saison")))</f>
        <v>#N/A</v>
      </c>
      <c r="W1329" s="18" t="e">
        <f>VLOOKUP(D1329,Listes!B:C,2,FALSE)</f>
        <v>#N/A</v>
      </c>
    </row>
    <row r="1330" spans="1:23" ht="15.75" customHeight="1">
      <c r="A1330" s="11"/>
      <c r="B1330" s="11"/>
      <c r="C1330" s="11"/>
      <c r="D1330" s="11"/>
      <c r="E1330" s="11"/>
      <c r="F1330" s="11"/>
      <c r="G1330" s="11" t="e">
        <f>VLOOKUP(E1330,TAXONS!B:C,2,FALSE)</f>
        <v>#N/A</v>
      </c>
      <c r="H1330" s="13">
        <f t="shared" si="103"/>
        <v>0</v>
      </c>
      <c r="I1330" s="12" t="e">
        <f t="shared" si="104"/>
        <v>#N/A</v>
      </c>
      <c r="J1330" s="14" t="e">
        <f t="shared" si="105"/>
        <v>#N/A</v>
      </c>
      <c r="K1330" s="15" t="e">
        <f>VLOOKUP(B1330,REGIONS!A:D,4,FALSE)</f>
        <v>#N/A</v>
      </c>
      <c r="L1330" s="19" t="e">
        <f>VLOOKUP(G1330,Sensibilité!$A:$L,12,FALSE)</f>
        <v>#N/A</v>
      </c>
      <c r="M1330" s="19" t="e">
        <f t="shared" si="106"/>
        <v>#N/A</v>
      </c>
      <c r="N1330" s="19" t="e">
        <f t="shared" si="107"/>
        <v>#N/A</v>
      </c>
      <c r="O1330" s="15" t="str">
        <f>IF(D1330=Listes!$B$6,"SWARMING",IF(OR(D1330=Listes!$B$1,D1330=Listes!$B$2,D1330=Listes!$B$5),2,IF(OR(D1330=Listes!$B$3,D1330=Listes!$B$4),1,"erreur colonne D")))</f>
        <v>SWARMING</v>
      </c>
      <c r="P1330" s="15" t="e">
        <f>IF(OR(W1330="Hiver",W1330="Transit"),VLOOKUP(E1330,IC!A:E,4,FALSE),IF(W1330="été",VLOOKUP(E1330,IC!A:E,3,FALSE),"erreur"))</f>
        <v>#N/A</v>
      </c>
      <c r="Q1330" s="15" t="e">
        <f>IF(P1330="NR",0,IF(F1330&lt;5,0,IF(P1330=1,VLOOKUP(F1330,IC!$G$1:$I$8,3,TRUE),
IF(P1330=2,VLOOKUP(F1330,IC!$K$1:$M$8,3,TRUE),
IF(P1330=3,VLOOKUP(F1330,IC!$O$1:$Q$8,3,TRUE),IF(P1330=4,VLOOKUP(F1330,IC!$S$2:$U$9,3,TRUE),
"erreur"))))))</f>
        <v>#N/A</v>
      </c>
      <c r="R1330" s="16" t="e">
        <f>IF(OR(V1330="NA",V1330="Transit",V1330&lt;Listes!$F$1),"non applicable",F1330/V1330)</f>
        <v>#N/A</v>
      </c>
      <c r="S1330" s="16" t="e">
        <f>IF(W1330="Transit","Non applicable",IF(AND(W1330="été",T1330&gt;Listes!F1329),F1330/T1330,IF(AND(W1330="Hiver",Hierarchisation!U1330&gt;Listes!F1329),F1330/U1330,"non applicable")))</f>
        <v>#N/A</v>
      </c>
      <c r="T1330" s="17" t="e">
        <f>IF(K1330="Centre",VLOOKUP(E1330,effectifs_ete,3,FALSE),IF(Hierarchisation!K1330="Grand Nord",VLOOKUP(Hierarchisation!E1330,effectifs_ete,4,FALSE),IF(Hierarchisation!K1330="Nord Est",VLOOKUP(Hierarchisation!E1330,effectifs_ete,5,FALSE),IF(Hierarchisation!K1330="Nord Ouest",VLOOKUP(Hierarchisation!E1330,effectifs_ete,6,FALSE),IF(Hierarchisation!K1330="Sud Est",VLOOKUP(Hierarchisation!E1330,effectifs_ete,7,FALSE),IF(Hierarchisation!K1330="Sud Ouest",VLOOKUP(Hierarchisation!E1330,effectifs_ete,8,FALSE),"Erreur Région"))))))</f>
        <v>#N/A</v>
      </c>
      <c r="U1330" s="17" t="e">
        <f>IF(K1330="Centre",VLOOKUP(E1330,effectifs_hiver,3,FALSE),IF(Hierarchisation!K1330="Grand Nord",VLOOKUP(Hierarchisation!E1330,effectifs_hiver,4,FALSE),IF(Hierarchisation!K1330="Nord Est",VLOOKUP(Hierarchisation!E1330,effectifs_hiver,5,FALSE),IF(Hierarchisation!K1330="Nord Ouest",VLOOKUP(Hierarchisation!E1330,effectifs_hiver,6,FALSE),IF(Hierarchisation!K1330="Sud Est",VLOOKUP(Hierarchisation!E1330,effectifs_hiver,7,FALSE),IF(Hierarchisation!K1330="Sud Ouest",VLOOKUP(Hierarchisation!E1330,effectifs_hiver,8,FALSE),"Erreur Région"))))))</f>
        <v>#N/A</v>
      </c>
      <c r="V1330" s="17" t="e">
        <f>IF(W1330="Transit","Transit",IF(W1330="hiver",VLOOKUP(E1330,'EFFECTIFS Hiver'!$A:$I,9,FALSE),IF(W1330="été",VLOOKUP(E1330,'EFFECTIFS Eté'!$A:$I,9,FALSE),"Erreur saison")))</f>
        <v>#N/A</v>
      </c>
      <c r="W1330" s="18" t="e">
        <f>VLOOKUP(D1330,Listes!B:C,2,FALSE)</f>
        <v>#N/A</v>
      </c>
    </row>
    <row r="1331" spans="1:23" ht="15.75" customHeight="1">
      <c r="A1331" s="11"/>
      <c r="B1331" s="11"/>
      <c r="C1331" s="11"/>
      <c r="D1331" s="11"/>
      <c r="E1331" s="11"/>
      <c r="F1331" s="11"/>
      <c r="G1331" s="11" t="e">
        <f>VLOOKUP(E1331,TAXONS!B:C,2,FALSE)</f>
        <v>#N/A</v>
      </c>
      <c r="H1331" s="13">
        <f t="shared" si="103"/>
        <v>0</v>
      </c>
      <c r="I1331" s="12" t="e">
        <f t="shared" si="104"/>
        <v>#N/A</v>
      </c>
      <c r="J1331" s="14" t="e">
        <f t="shared" si="105"/>
        <v>#N/A</v>
      </c>
      <c r="K1331" s="15" t="e">
        <f>VLOOKUP(B1331,REGIONS!A:D,4,FALSE)</f>
        <v>#N/A</v>
      </c>
      <c r="L1331" s="19" t="e">
        <f>VLOOKUP(G1331,Sensibilité!$A:$L,12,FALSE)</f>
        <v>#N/A</v>
      </c>
      <c r="M1331" s="19" t="e">
        <f t="shared" si="106"/>
        <v>#N/A</v>
      </c>
      <c r="N1331" s="19" t="e">
        <f t="shared" si="107"/>
        <v>#N/A</v>
      </c>
      <c r="O1331" s="15" t="str">
        <f>IF(D1331=Listes!$B$6,"SWARMING",IF(OR(D1331=Listes!$B$1,D1331=Listes!$B$2,D1331=Listes!$B$5),2,IF(OR(D1331=Listes!$B$3,D1331=Listes!$B$4),1,"erreur colonne D")))</f>
        <v>SWARMING</v>
      </c>
      <c r="P1331" s="15" t="e">
        <f>IF(OR(W1331="Hiver",W1331="Transit"),VLOOKUP(E1331,IC!A:E,4,FALSE),IF(W1331="été",VLOOKUP(E1331,IC!A:E,3,FALSE),"erreur"))</f>
        <v>#N/A</v>
      </c>
      <c r="Q1331" s="15" t="e">
        <f>IF(P1331="NR",0,IF(F1331&lt;5,0,IF(P1331=1,VLOOKUP(F1331,IC!$G$1:$I$8,3,TRUE),
IF(P1331=2,VLOOKUP(F1331,IC!$K$1:$M$8,3,TRUE),
IF(P1331=3,VLOOKUP(F1331,IC!$O$1:$Q$8,3,TRUE),IF(P1331=4,VLOOKUP(F1331,IC!$S$2:$U$9,3,TRUE),
"erreur"))))))</f>
        <v>#N/A</v>
      </c>
      <c r="R1331" s="16" t="e">
        <f>IF(OR(V1331="NA",V1331="Transit",V1331&lt;Listes!$F$1),"non applicable",F1331/V1331)</f>
        <v>#N/A</v>
      </c>
      <c r="S1331" s="16" t="e">
        <f>IF(W1331="Transit","Non applicable",IF(AND(W1331="été",T1331&gt;Listes!F1330),F1331/T1331,IF(AND(W1331="Hiver",Hierarchisation!U1331&gt;Listes!F1330),F1331/U1331,"non applicable")))</f>
        <v>#N/A</v>
      </c>
      <c r="T1331" s="17" t="e">
        <f>IF(K1331="Centre",VLOOKUP(E1331,effectifs_ete,3,FALSE),IF(Hierarchisation!K1331="Grand Nord",VLOOKUP(Hierarchisation!E1331,effectifs_ete,4,FALSE),IF(Hierarchisation!K1331="Nord Est",VLOOKUP(Hierarchisation!E1331,effectifs_ete,5,FALSE),IF(Hierarchisation!K1331="Nord Ouest",VLOOKUP(Hierarchisation!E1331,effectifs_ete,6,FALSE),IF(Hierarchisation!K1331="Sud Est",VLOOKUP(Hierarchisation!E1331,effectifs_ete,7,FALSE),IF(Hierarchisation!K1331="Sud Ouest",VLOOKUP(Hierarchisation!E1331,effectifs_ete,8,FALSE),"Erreur Région"))))))</f>
        <v>#N/A</v>
      </c>
      <c r="U1331" s="17" t="e">
        <f>IF(K1331="Centre",VLOOKUP(E1331,effectifs_hiver,3,FALSE),IF(Hierarchisation!K1331="Grand Nord",VLOOKUP(Hierarchisation!E1331,effectifs_hiver,4,FALSE),IF(Hierarchisation!K1331="Nord Est",VLOOKUP(Hierarchisation!E1331,effectifs_hiver,5,FALSE),IF(Hierarchisation!K1331="Nord Ouest",VLOOKUP(Hierarchisation!E1331,effectifs_hiver,6,FALSE),IF(Hierarchisation!K1331="Sud Est",VLOOKUP(Hierarchisation!E1331,effectifs_hiver,7,FALSE),IF(Hierarchisation!K1331="Sud Ouest",VLOOKUP(Hierarchisation!E1331,effectifs_hiver,8,FALSE),"Erreur Région"))))))</f>
        <v>#N/A</v>
      </c>
      <c r="V1331" s="17" t="e">
        <f>IF(W1331="Transit","Transit",IF(W1331="hiver",VLOOKUP(E1331,'EFFECTIFS Hiver'!$A:$I,9,FALSE),IF(W1331="été",VLOOKUP(E1331,'EFFECTIFS Eté'!$A:$I,9,FALSE),"Erreur saison")))</f>
        <v>#N/A</v>
      </c>
      <c r="W1331" s="18" t="e">
        <f>VLOOKUP(D1331,Listes!B:C,2,FALSE)</f>
        <v>#N/A</v>
      </c>
    </row>
    <row r="1332" spans="1:23" ht="15.75" customHeight="1">
      <c r="A1332" s="11"/>
      <c r="B1332" s="11"/>
      <c r="C1332" s="11"/>
      <c r="D1332" s="11"/>
      <c r="E1332" s="11"/>
      <c r="F1332" s="11"/>
      <c r="G1332" s="11" t="e">
        <f>VLOOKUP(E1332,TAXONS!B:C,2,FALSE)</f>
        <v>#N/A</v>
      </c>
      <c r="H1332" s="13">
        <f t="shared" si="103"/>
        <v>0</v>
      </c>
      <c r="I1332" s="12" t="e">
        <f t="shared" si="104"/>
        <v>#N/A</v>
      </c>
      <c r="J1332" s="14" t="e">
        <f t="shared" si="105"/>
        <v>#N/A</v>
      </c>
      <c r="K1332" s="15" t="e">
        <f>VLOOKUP(B1332,REGIONS!A:D,4,FALSE)</f>
        <v>#N/A</v>
      </c>
      <c r="L1332" s="19" t="e">
        <f>VLOOKUP(G1332,Sensibilité!$A:$L,12,FALSE)</f>
        <v>#N/A</v>
      </c>
      <c r="M1332" s="19" t="e">
        <f t="shared" si="106"/>
        <v>#N/A</v>
      </c>
      <c r="N1332" s="19" t="e">
        <f t="shared" si="107"/>
        <v>#N/A</v>
      </c>
      <c r="O1332" s="15" t="str">
        <f>IF(D1332=Listes!$B$6,"SWARMING",IF(OR(D1332=Listes!$B$1,D1332=Listes!$B$2,D1332=Listes!$B$5),2,IF(OR(D1332=Listes!$B$3,D1332=Listes!$B$4),1,"erreur colonne D")))</f>
        <v>SWARMING</v>
      </c>
      <c r="P1332" s="15" t="e">
        <f>IF(OR(W1332="Hiver",W1332="Transit"),VLOOKUP(E1332,IC!A:E,4,FALSE),IF(W1332="été",VLOOKUP(E1332,IC!A:E,3,FALSE),"erreur"))</f>
        <v>#N/A</v>
      </c>
      <c r="Q1332" s="15" t="e">
        <f>IF(P1332="NR",0,IF(F1332&lt;5,0,IF(P1332=1,VLOOKUP(F1332,IC!$G$1:$I$8,3,TRUE),
IF(P1332=2,VLOOKUP(F1332,IC!$K$1:$M$8,3,TRUE),
IF(P1332=3,VLOOKUP(F1332,IC!$O$1:$Q$8,3,TRUE),IF(P1332=4,VLOOKUP(F1332,IC!$S$2:$U$9,3,TRUE),
"erreur"))))))</f>
        <v>#N/A</v>
      </c>
      <c r="R1332" s="16" t="e">
        <f>IF(OR(V1332="NA",V1332="Transit",V1332&lt;Listes!$F$1),"non applicable",F1332/V1332)</f>
        <v>#N/A</v>
      </c>
      <c r="S1332" s="16" t="e">
        <f>IF(W1332="Transit","Non applicable",IF(AND(W1332="été",T1332&gt;Listes!F1331),F1332/T1332,IF(AND(W1332="Hiver",Hierarchisation!U1332&gt;Listes!F1331),F1332/U1332,"non applicable")))</f>
        <v>#N/A</v>
      </c>
      <c r="T1332" s="17" t="e">
        <f>IF(K1332="Centre",VLOOKUP(E1332,effectifs_ete,3,FALSE),IF(Hierarchisation!K1332="Grand Nord",VLOOKUP(Hierarchisation!E1332,effectifs_ete,4,FALSE),IF(Hierarchisation!K1332="Nord Est",VLOOKUP(Hierarchisation!E1332,effectifs_ete,5,FALSE),IF(Hierarchisation!K1332="Nord Ouest",VLOOKUP(Hierarchisation!E1332,effectifs_ete,6,FALSE),IF(Hierarchisation!K1332="Sud Est",VLOOKUP(Hierarchisation!E1332,effectifs_ete,7,FALSE),IF(Hierarchisation!K1332="Sud Ouest",VLOOKUP(Hierarchisation!E1332,effectifs_ete,8,FALSE),"Erreur Région"))))))</f>
        <v>#N/A</v>
      </c>
      <c r="U1332" s="17" t="e">
        <f>IF(K1332="Centre",VLOOKUP(E1332,effectifs_hiver,3,FALSE),IF(Hierarchisation!K1332="Grand Nord",VLOOKUP(Hierarchisation!E1332,effectifs_hiver,4,FALSE),IF(Hierarchisation!K1332="Nord Est",VLOOKUP(Hierarchisation!E1332,effectifs_hiver,5,FALSE),IF(Hierarchisation!K1332="Nord Ouest",VLOOKUP(Hierarchisation!E1332,effectifs_hiver,6,FALSE),IF(Hierarchisation!K1332="Sud Est",VLOOKUP(Hierarchisation!E1332,effectifs_hiver,7,FALSE),IF(Hierarchisation!K1332="Sud Ouest",VLOOKUP(Hierarchisation!E1332,effectifs_hiver,8,FALSE),"Erreur Région"))))))</f>
        <v>#N/A</v>
      </c>
      <c r="V1332" s="17" t="e">
        <f>IF(W1332="Transit","Transit",IF(W1332="hiver",VLOOKUP(E1332,'EFFECTIFS Hiver'!$A:$I,9,FALSE),IF(W1332="été",VLOOKUP(E1332,'EFFECTIFS Eté'!$A:$I,9,FALSE),"Erreur saison")))</f>
        <v>#N/A</v>
      </c>
      <c r="W1332" s="18" t="e">
        <f>VLOOKUP(D1332,Listes!B:C,2,FALSE)</f>
        <v>#N/A</v>
      </c>
    </row>
    <row r="1333" spans="1:23" ht="15.75" customHeight="1">
      <c r="A1333" s="11"/>
      <c r="B1333" s="11"/>
      <c r="C1333" s="11"/>
      <c r="D1333" s="11"/>
      <c r="E1333" s="11"/>
      <c r="F1333" s="11"/>
      <c r="G1333" s="11" t="e">
        <f>VLOOKUP(E1333,TAXONS!B:C,2,FALSE)</f>
        <v>#N/A</v>
      </c>
      <c r="H1333" s="13">
        <f t="shared" si="103"/>
        <v>0</v>
      </c>
      <c r="I1333" s="12" t="e">
        <f t="shared" si="104"/>
        <v>#N/A</v>
      </c>
      <c r="J1333" s="14" t="e">
        <f t="shared" si="105"/>
        <v>#N/A</v>
      </c>
      <c r="K1333" s="15" t="e">
        <f>VLOOKUP(B1333,REGIONS!A:D,4,FALSE)</f>
        <v>#N/A</v>
      </c>
      <c r="L1333" s="19" t="e">
        <f>VLOOKUP(G1333,Sensibilité!$A:$L,12,FALSE)</f>
        <v>#N/A</v>
      </c>
      <c r="M1333" s="19" t="e">
        <f t="shared" si="106"/>
        <v>#N/A</v>
      </c>
      <c r="N1333" s="19" t="e">
        <f t="shared" si="107"/>
        <v>#N/A</v>
      </c>
      <c r="O1333" s="15" t="str">
        <f>IF(D1333=Listes!$B$6,"SWARMING",IF(OR(D1333=Listes!$B$1,D1333=Listes!$B$2,D1333=Listes!$B$5),2,IF(OR(D1333=Listes!$B$3,D1333=Listes!$B$4),1,"erreur colonne D")))</f>
        <v>SWARMING</v>
      </c>
      <c r="P1333" s="15" t="e">
        <f>IF(OR(W1333="Hiver",W1333="Transit"),VLOOKUP(E1333,IC!A:E,4,FALSE),IF(W1333="été",VLOOKUP(E1333,IC!A:E,3,FALSE),"erreur"))</f>
        <v>#N/A</v>
      </c>
      <c r="Q1333" s="15" t="e">
        <f>IF(P1333="NR",0,IF(F1333&lt;5,0,IF(P1333=1,VLOOKUP(F1333,IC!$G$1:$I$8,3,TRUE),
IF(P1333=2,VLOOKUP(F1333,IC!$K$1:$M$8,3,TRUE),
IF(P1333=3,VLOOKUP(F1333,IC!$O$1:$Q$8,3,TRUE),IF(P1333=4,VLOOKUP(F1333,IC!$S$2:$U$9,3,TRUE),
"erreur"))))))</f>
        <v>#N/A</v>
      </c>
      <c r="R1333" s="16" t="e">
        <f>IF(OR(V1333="NA",V1333="Transit",V1333&lt;Listes!$F$1),"non applicable",F1333/V1333)</f>
        <v>#N/A</v>
      </c>
      <c r="S1333" s="16" t="e">
        <f>IF(W1333="Transit","Non applicable",IF(AND(W1333="été",T1333&gt;Listes!F1332),F1333/T1333,IF(AND(W1333="Hiver",Hierarchisation!U1333&gt;Listes!F1332),F1333/U1333,"non applicable")))</f>
        <v>#N/A</v>
      </c>
      <c r="T1333" s="17" t="e">
        <f>IF(K1333="Centre",VLOOKUP(E1333,effectifs_ete,3,FALSE),IF(Hierarchisation!K1333="Grand Nord",VLOOKUP(Hierarchisation!E1333,effectifs_ete,4,FALSE),IF(Hierarchisation!K1333="Nord Est",VLOOKUP(Hierarchisation!E1333,effectifs_ete,5,FALSE),IF(Hierarchisation!K1333="Nord Ouest",VLOOKUP(Hierarchisation!E1333,effectifs_ete,6,FALSE),IF(Hierarchisation!K1333="Sud Est",VLOOKUP(Hierarchisation!E1333,effectifs_ete,7,FALSE),IF(Hierarchisation!K1333="Sud Ouest",VLOOKUP(Hierarchisation!E1333,effectifs_ete,8,FALSE),"Erreur Région"))))))</f>
        <v>#N/A</v>
      </c>
      <c r="U1333" s="17" t="e">
        <f>IF(K1333="Centre",VLOOKUP(E1333,effectifs_hiver,3,FALSE),IF(Hierarchisation!K1333="Grand Nord",VLOOKUP(Hierarchisation!E1333,effectifs_hiver,4,FALSE),IF(Hierarchisation!K1333="Nord Est",VLOOKUP(Hierarchisation!E1333,effectifs_hiver,5,FALSE),IF(Hierarchisation!K1333="Nord Ouest",VLOOKUP(Hierarchisation!E1333,effectifs_hiver,6,FALSE),IF(Hierarchisation!K1333="Sud Est",VLOOKUP(Hierarchisation!E1333,effectifs_hiver,7,FALSE),IF(Hierarchisation!K1333="Sud Ouest",VLOOKUP(Hierarchisation!E1333,effectifs_hiver,8,FALSE),"Erreur Région"))))))</f>
        <v>#N/A</v>
      </c>
      <c r="V1333" s="17" t="e">
        <f>IF(W1333="Transit","Transit",IF(W1333="hiver",VLOOKUP(E1333,'EFFECTIFS Hiver'!$A:$I,9,FALSE),IF(W1333="été",VLOOKUP(E1333,'EFFECTIFS Eté'!$A:$I,9,FALSE),"Erreur saison")))</f>
        <v>#N/A</v>
      </c>
      <c r="W1333" s="18" t="e">
        <f>VLOOKUP(D1333,Listes!B:C,2,FALSE)</f>
        <v>#N/A</v>
      </c>
    </row>
    <row r="1334" spans="1:23" ht="15.75" customHeight="1">
      <c r="A1334" s="11"/>
      <c r="B1334" s="11"/>
      <c r="C1334" s="11"/>
      <c r="D1334" s="11"/>
      <c r="E1334" s="11"/>
      <c r="F1334" s="11"/>
      <c r="G1334" s="11" t="e">
        <f>VLOOKUP(E1334,TAXONS!B:C,2,FALSE)</f>
        <v>#N/A</v>
      </c>
      <c r="H1334" s="13">
        <f t="shared" si="103"/>
        <v>0</v>
      </c>
      <c r="I1334" s="12" t="e">
        <f t="shared" si="104"/>
        <v>#N/A</v>
      </c>
      <c r="J1334" s="14" t="e">
        <f t="shared" si="105"/>
        <v>#N/A</v>
      </c>
      <c r="K1334" s="15" t="e">
        <f>VLOOKUP(B1334,REGIONS!A:D,4,FALSE)</f>
        <v>#N/A</v>
      </c>
      <c r="L1334" s="19" t="e">
        <f>VLOOKUP(G1334,Sensibilité!$A:$L,12,FALSE)</f>
        <v>#N/A</v>
      </c>
      <c r="M1334" s="19" t="e">
        <f t="shared" si="106"/>
        <v>#N/A</v>
      </c>
      <c r="N1334" s="19" t="e">
        <f t="shared" si="107"/>
        <v>#N/A</v>
      </c>
      <c r="O1334" s="15" t="str">
        <f>IF(D1334=Listes!$B$6,"SWARMING",IF(OR(D1334=Listes!$B$1,D1334=Listes!$B$2,D1334=Listes!$B$5),2,IF(OR(D1334=Listes!$B$3,D1334=Listes!$B$4),1,"erreur colonne D")))</f>
        <v>SWARMING</v>
      </c>
      <c r="P1334" s="15" t="e">
        <f>IF(OR(W1334="Hiver",W1334="Transit"),VLOOKUP(E1334,IC!A:E,4,FALSE),IF(W1334="été",VLOOKUP(E1334,IC!A:E,3,FALSE),"erreur"))</f>
        <v>#N/A</v>
      </c>
      <c r="Q1334" s="15" t="e">
        <f>IF(P1334="NR",0,IF(F1334&lt;5,0,IF(P1334=1,VLOOKUP(F1334,IC!$G$1:$I$8,3,TRUE),
IF(P1334=2,VLOOKUP(F1334,IC!$K$1:$M$8,3,TRUE),
IF(P1334=3,VLOOKUP(F1334,IC!$O$1:$Q$8,3,TRUE),IF(P1334=4,VLOOKUP(F1334,IC!$S$2:$U$9,3,TRUE),
"erreur"))))))</f>
        <v>#N/A</v>
      </c>
      <c r="R1334" s="16" t="e">
        <f>IF(OR(V1334="NA",V1334="Transit",V1334&lt;Listes!$F$1),"non applicable",F1334/V1334)</f>
        <v>#N/A</v>
      </c>
      <c r="S1334" s="16" t="e">
        <f>IF(W1334="Transit","Non applicable",IF(AND(W1334="été",T1334&gt;Listes!F1333),F1334/T1334,IF(AND(W1334="Hiver",Hierarchisation!U1334&gt;Listes!F1333),F1334/U1334,"non applicable")))</f>
        <v>#N/A</v>
      </c>
      <c r="T1334" s="17" t="e">
        <f>IF(K1334="Centre",VLOOKUP(E1334,effectifs_ete,3,FALSE),IF(Hierarchisation!K1334="Grand Nord",VLOOKUP(Hierarchisation!E1334,effectifs_ete,4,FALSE),IF(Hierarchisation!K1334="Nord Est",VLOOKUP(Hierarchisation!E1334,effectifs_ete,5,FALSE),IF(Hierarchisation!K1334="Nord Ouest",VLOOKUP(Hierarchisation!E1334,effectifs_ete,6,FALSE),IF(Hierarchisation!K1334="Sud Est",VLOOKUP(Hierarchisation!E1334,effectifs_ete,7,FALSE),IF(Hierarchisation!K1334="Sud Ouest",VLOOKUP(Hierarchisation!E1334,effectifs_ete,8,FALSE),"Erreur Région"))))))</f>
        <v>#N/A</v>
      </c>
      <c r="U1334" s="17" t="e">
        <f>IF(K1334="Centre",VLOOKUP(E1334,effectifs_hiver,3,FALSE),IF(Hierarchisation!K1334="Grand Nord",VLOOKUP(Hierarchisation!E1334,effectifs_hiver,4,FALSE),IF(Hierarchisation!K1334="Nord Est",VLOOKUP(Hierarchisation!E1334,effectifs_hiver,5,FALSE),IF(Hierarchisation!K1334="Nord Ouest",VLOOKUP(Hierarchisation!E1334,effectifs_hiver,6,FALSE),IF(Hierarchisation!K1334="Sud Est",VLOOKUP(Hierarchisation!E1334,effectifs_hiver,7,FALSE),IF(Hierarchisation!K1334="Sud Ouest",VLOOKUP(Hierarchisation!E1334,effectifs_hiver,8,FALSE),"Erreur Région"))))))</f>
        <v>#N/A</v>
      </c>
      <c r="V1334" s="17" t="e">
        <f>IF(W1334="Transit","Transit",IF(W1334="hiver",VLOOKUP(E1334,'EFFECTIFS Hiver'!$A:$I,9,FALSE),IF(W1334="été",VLOOKUP(E1334,'EFFECTIFS Eté'!$A:$I,9,FALSE),"Erreur saison")))</f>
        <v>#N/A</v>
      </c>
      <c r="W1334" s="18" t="e">
        <f>VLOOKUP(D1334,Listes!B:C,2,FALSE)</f>
        <v>#N/A</v>
      </c>
    </row>
    <row r="1335" spans="1:23" ht="15.75" customHeight="1">
      <c r="A1335" s="11"/>
      <c r="B1335" s="11"/>
      <c r="C1335" s="11"/>
      <c r="D1335" s="11"/>
      <c r="E1335" s="11"/>
      <c r="F1335" s="11"/>
      <c r="G1335" s="11" t="e">
        <f>VLOOKUP(E1335,TAXONS!B:C,2,FALSE)</f>
        <v>#N/A</v>
      </c>
      <c r="H1335" s="13">
        <f t="shared" si="103"/>
        <v>0</v>
      </c>
      <c r="I1335" s="12" t="e">
        <f t="shared" si="104"/>
        <v>#N/A</v>
      </c>
      <c r="J1335" s="14" t="e">
        <f t="shared" si="105"/>
        <v>#N/A</v>
      </c>
      <c r="K1335" s="15" t="e">
        <f>VLOOKUP(B1335,REGIONS!A:D,4,FALSE)</f>
        <v>#N/A</v>
      </c>
      <c r="L1335" s="19" t="e">
        <f>VLOOKUP(G1335,Sensibilité!$A:$L,12,FALSE)</f>
        <v>#N/A</v>
      </c>
      <c r="M1335" s="19" t="e">
        <f t="shared" si="106"/>
        <v>#N/A</v>
      </c>
      <c r="N1335" s="19" t="e">
        <f t="shared" si="107"/>
        <v>#N/A</v>
      </c>
      <c r="O1335" s="15" t="str">
        <f>IF(D1335=Listes!$B$6,"SWARMING",IF(OR(D1335=Listes!$B$1,D1335=Listes!$B$2,D1335=Listes!$B$5),2,IF(OR(D1335=Listes!$B$3,D1335=Listes!$B$4),1,"erreur colonne D")))</f>
        <v>SWARMING</v>
      </c>
      <c r="P1335" s="15" t="e">
        <f>IF(OR(W1335="Hiver",W1335="Transit"),VLOOKUP(E1335,IC!A:E,4,FALSE),IF(W1335="été",VLOOKUP(E1335,IC!A:E,3,FALSE),"erreur"))</f>
        <v>#N/A</v>
      </c>
      <c r="Q1335" s="15" t="e">
        <f>IF(P1335="NR",0,IF(F1335&lt;5,0,IF(P1335=1,VLOOKUP(F1335,IC!$G$1:$I$8,3,TRUE),
IF(P1335=2,VLOOKUP(F1335,IC!$K$1:$M$8,3,TRUE),
IF(P1335=3,VLOOKUP(F1335,IC!$O$1:$Q$8,3,TRUE),IF(P1335=4,VLOOKUP(F1335,IC!$S$2:$U$9,3,TRUE),
"erreur"))))))</f>
        <v>#N/A</v>
      </c>
      <c r="R1335" s="16" t="e">
        <f>IF(OR(V1335="NA",V1335="Transit",V1335&lt;Listes!$F$1),"non applicable",F1335/V1335)</f>
        <v>#N/A</v>
      </c>
      <c r="S1335" s="16" t="e">
        <f>IF(W1335="Transit","Non applicable",IF(AND(W1335="été",T1335&gt;Listes!F1334),F1335/T1335,IF(AND(W1335="Hiver",Hierarchisation!U1335&gt;Listes!F1334),F1335/U1335,"non applicable")))</f>
        <v>#N/A</v>
      </c>
      <c r="T1335" s="17" t="e">
        <f>IF(K1335="Centre",VLOOKUP(E1335,effectifs_ete,3,FALSE),IF(Hierarchisation!K1335="Grand Nord",VLOOKUP(Hierarchisation!E1335,effectifs_ete,4,FALSE),IF(Hierarchisation!K1335="Nord Est",VLOOKUP(Hierarchisation!E1335,effectifs_ete,5,FALSE),IF(Hierarchisation!K1335="Nord Ouest",VLOOKUP(Hierarchisation!E1335,effectifs_ete,6,FALSE),IF(Hierarchisation!K1335="Sud Est",VLOOKUP(Hierarchisation!E1335,effectifs_ete,7,FALSE),IF(Hierarchisation!K1335="Sud Ouest",VLOOKUP(Hierarchisation!E1335,effectifs_ete,8,FALSE),"Erreur Région"))))))</f>
        <v>#N/A</v>
      </c>
      <c r="U1335" s="17" t="e">
        <f>IF(K1335="Centre",VLOOKUP(E1335,effectifs_hiver,3,FALSE),IF(Hierarchisation!K1335="Grand Nord",VLOOKUP(Hierarchisation!E1335,effectifs_hiver,4,FALSE),IF(Hierarchisation!K1335="Nord Est",VLOOKUP(Hierarchisation!E1335,effectifs_hiver,5,FALSE),IF(Hierarchisation!K1335="Nord Ouest",VLOOKUP(Hierarchisation!E1335,effectifs_hiver,6,FALSE),IF(Hierarchisation!K1335="Sud Est",VLOOKUP(Hierarchisation!E1335,effectifs_hiver,7,FALSE),IF(Hierarchisation!K1335="Sud Ouest",VLOOKUP(Hierarchisation!E1335,effectifs_hiver,8,FALSE),"Erreur Région"))))))</f>
        <v>#N/A</v>
      </c>
      <c r="V1335" s="17" t="e">
        <f>IF(W1335="Transit","Transit",IF(W1335="hiver",VLOOKUP(E1335,'EFFECTIFS Hiver'!$A:$I,9,FALSE),IF(W1335="été",VLOOKUP(E1335,'EFFECTIFS Eté'!$A:$I,9,FALSE),"Erreur saison")))</f>
        <v>#N/A</v>
      </c>
      <c r="W1335" s="18" t="e">
        <f>VLOOKUP(D1335,Listes!B:C,2,FALSE)</f>
        <v>#N/A</v>
      </c>
    </row>
    <row r="1336" spans="1:23" ht="15.75" customHeight="1">
      <c r="A1336" s="11"/>
      <c r="B1336" s="11"/>
      <c r="C1336" s="11"/>
      <c r="D1336" s="11"/>
      <c r="E1336" s="11"/>
      <c r="F1336" s="11"/>
      <c r="G1336" s="11" t="e">
        <f>VLOOKUP(E1336,TAXONS!B:C,2,FALSE)</f>
        <v>#N/A</v>
      </c>
      <c r="H1336" s="13">
        <f t="shared" si="103"/>
        <v>0</v>
      </c>
      <c r="I1336" s="12" t="e">
        <f t="shared" si="104"/>
        <v>#N/A</v>
      </c>
      <c r="J1336" s="14" t="e">
        <f t="shared" si="105"/>
        <v>#N/A</v>
      </c>
      <c r="K1336" s="15" t="e">
        <f>VLOOKUP(B1336,REGIONS!A:D,4,FALSE)</f>
        <v>#N/A</v>
      </c>
      <c r="L1336" s="19" t="e">
        <f>VLOOKUP(G1336,Sensibilité!$A:$L,12,FALSE)</f>
        <v>#N/A</v>
      </c>
      <c r="M1336" s="19" t="e">
        <f t="shared" si="106"/>
        <v>#N/A</v>
      </c>
      <c r="N1336" s="19" t="e">
        <f t="shared" si="107"/>
        <v>#N/A</v>
      </c>
      <c r="O1336" s="15" t="str">
        <f>IF(D1336=Listes!$B$6,"SWARMING",IF(OR(D1336=Listes!$B$1,D1336=Listes!$B$2,D1336=Listes!$B$5),2,IF(OR(D1336=Listes!$B$3,D1336=Listes!$B$4),1,"erreur colonne D")))</f>
        <v>SWARMING</v>
      </c>
      <c r="P1336" s="15" t="e">
        <f>IF(OR(W1336="Hiver",W1336="Transit"),VLOOKUP(E1336,IC!A:E,4,FALSE),IF(W1336="été",VLOOKUP(E1336,IC!A:E,3,FALSE),"erreur"))</f>
        <v>#N/A</v>
      </c>
      <c r="Q1336" s="15" t="e">
        <f>IF(P1336="NR",0,IF(F1336&lt;5,0,IF(P1336=1,VLOOKUP(F1336,IC!$G$1:$I$8,3,TRUE),
IF(P1336=2,VLOOKUP(F1336,IC!$K$1:$M$8,3,TRUE),
IF(P1336=3,VLOOKUP(F1336,IC!$O$1:$Q$8,3,TRUE),IF(P1336=4,VLOOKUP(F1336,IC!$S$2:$U$9,3,TRUE),
"erreur"))))))</f>
        <v>#N/A</v>
      </c>
      <c r="R1336" s="16" t="e">
        <f>IF(OR(V1336="NA",V1336="Transit",V1336&lt;Listes!$F$1),"non applicable",F1336/V1336)</f>
        <v>#N/A</v>
      </c>
      <c r="S1336" s="16" t="e">
        <f>IF(W1336="Transit","Non applicable",IF(AND(W1336="été",T1336&gt;Listes!F1335),F1336/T1336,IF(AND(W1336="Hiver",Hierarchisation!U1336&gt;Listes!F1335),F1336/U1336,"non applicable")))</f>
        <v>#N/A</v>
      </c>
      <c r="T1336" s="17" t="e">
        <f>IF(K1336="Centre",VLOOKUP(E1336,effectifs_ete,3,FALSE),IF(Hierarchisation!K1336="Grand Nord",VLOOKUP(Hierarchisation!E1336,effectifs_ete,4,FALSE),IF(Hierarchisation!K1336="Nord Est",VLOOKUP(Hierarchisation!E1336,effectifs_ete,5,FALSE),IF(Hierarchisation!K1336="Nord Ouest",VLOOKUP(Hierarchisation!E1336,effectifs_ete,6,FALSE),IF(Hierarchisation!K1336="Sud Est",VLOOKUP(Hierarchisation!E1336,effectifs_ete,7,FALSE),IF(Hierarchisation!K1336="Sud Ouest",VLOOKUP(Hierarchisation!E1336,effectifs_ete,8,FALSE),"Erreur Région"))))))</f>
        <v>#N/A</v>
      </c>
      <c r="U1336" s="17" t="e">
        <f>IF(K1336="Centre",VLOOKUP(E1336,effectifs_hiver,3,FALSE),IF(Hierarchisation!K1336="Grand Nord",VLOOKUP(Hierarchisation!E1336,effectifs_hiver,4,FALSE),IF(Hierarchisation!K1336="Nord Est",VLOOKUP(Hierarchisation!E1336,effectifs_hiver,5,FALSE),IF(Hierarchisation!K1336="Nord Ouest",VLOOKUP(Hierarchisation!E1336,effectifs_hiver,6,FALSE),IF(Hierarchisation!K1336="Sud Est",VLOOKUP(Hierarchisation!E1336,effectifs_hiver,7,FALSE),IF(Hierarchisation!K1336="Sud Ouest",VLOOKUP(Hierarchisation!E1336,effectifs_hiver,8,FALSE),"Erreur Région"))))))</f>
        <v>#N/A</v>
      </c>
      <c r="V1336" s="17" t="e">
        <f>IF(W1336="Transit","Transit",IF(W1336="hiver",VLOOKUP(E1336,'EFFECTIFS Hiver'!$A:$I,9,FALSE),IF(W1336="été",VLOOKUP(E1336,'EFFECTIFS Eté'!$A:$I,9,FALSE),"Erreur saison")))</f>
        <v>#N/A</v>
      </c>
      <c r="W1336" s="18" t="e">
        <f>VLOOKUP(D1336,Listes!B:C,2,FALSE)</f>
        <v>#N/A</v>
      </c>
    </row>
    <row r="1337" spans="1:23" ht="15.75" customHeight="1">
      <c r="A1337" s="11"/>
      <c r="B1337" s="11"/>
      <c r="C1337" s="11"/>
      <c r="D1337" s="11"/>
      <c r="E1337" s="11"/>
      <c r="F1337" s="11"/>
      <c r="G1337" s="11" t="e">
        <f>VLOOKUP(E1337,TAXONS!B:C,2,FALSE)</f>
        <v>#N/A</v>
      </c>
      <c r="H1337" s="13">
        <f t="shared" si="103"/>
        <v>0</v>
      </c>
      <c r="I1337" s="12" t="e">
        <f t="shared" si="104"/>
        <v>#N/A</v>
      </c>
      <c r="J1337" s="14" t="e">
        <f t="shared" si="105"/>
        <v>#N/A</v>
      </c>
      <c r="K1337" s="15" t="e">
        <f>VLOOKUP(B1337,REGIONS!A:D,4,FALSE)</f>
        <v>#N/A</v>
      </c>
      <c r="L1337" s="19" t="e">
        <f>VLOOKUP(G1337,Sensibilité!$A:$L,12,FALSE)</f>
        <v>#N/A</v>
      </c>
      <c r="M1337" s="19" t="e">
        <f t="shared" si="106"/>
        <v>#N/A</v>
      </c>
      <c r="N1337" s="19" t="e">
        <f t="shared" si="107"/>
        <v>#N/A</v>
      </c>
      <c r="O1337" s="15" t="str">
        <f>IF(D1337=Listes!$B$6,"SWARMING",IF(OR(D1337=Listes!$B$1,D1337=Listes!$B$2,D1337=Listes!$B$5),2,IF(OR(D1337=Listes!$B$3,D1337=Listes!$B$4),1,"erreur colonne D")))</f>
        <v>SWARMING</v>
      </c>
      <c r="P1337" s="15" t="e">
        <f>IF(OR(W1337="Hiver",W1337="Transit"),VLOOKUP(E1337,IC!A:E,4,FALSE),IF(W1337="été",VLOOKUP(E1337,IC!A:E,3,FALSE),"erreur"))</f>
        <v>#N/A</v>
      </c>
      <c r="Q1337" s="15" t="e">
        <f>IF(P1337="NR",0,IF(F1337&lt;5,0,IF(P1337=1,VLOOKUP(F1337,IC!$G$1:$I$8,3,TRUE),
IF(P1337=2,VLOOKUP(F1337,IC!$K$1:$M$8,3,TRUE),
IF(P1337=3,VLOOKUP(F1337,IC!$O$1:$Q$8,3,TRUE),IF(P1337=4,VLOOKUP(F1337,IC!$S$2:$U$9,3,TRUE),
"erreur"))))))</f>
        <v>#N/A</v>
      </c>
      <c r="R1337" s="16" t="e">
        <f>IF(OR(V1337="NA",V1337="Transit",V1337&lt;Listes!$F$1),"non applicable",F1337/V1337)</f>
        <v>#N/A</v>
      </c>
      <c r="S1337" s="16" t="e">
        <f>IF(W1337="Transit","Non applicable",IF(AND(W1337="été",T1337&gt;Listes!F1336),F1337/T1337,IF(AND(W1337="Hiver",Hierarchisation!U1337&gt;Listes!F1336),F1337/U1337,"non applicable")))</f>
        <v>#N/A</v>
      </c>
      <c r="T1337" s="17" t="e">
        <f>IF(K1337="Centre",VLOOKUP(E1337,effectifs_ete,3,FALSE),IF(Hierarchisation!K1337="Grand Nord",VLOOKUP(Hierarchisation!E1337,effectifs_ete,4,FALSE),IF(Hierarchisation!K1337="Nord Est",VLOOKUP(Hierarchisation!E1337,effectifs_ete,5,FALSE),IF(Hierarchisation!K1337="Nord Ouest",VLOOKUP(Hierarchisation!E1337,effectifs_ete,6,FALSE),IF(Hierarchisation!K1337="Sud Est",VLOOKUP(Hierarchisation!E1337,effectifs_ete,7,FALSE),IF(Hierarchisation!K1337="Sud Ouest",VLOOKUP(Hierarchisation!E1337,effectifs_ete,8,FALSE),"Erreur Région"))))))</f>
        <v>#N/A</v>
      </c>
      <c r="U1337" s="17" t="e">
        <f>IF(K1337="Centre",VLOOKUP(E1337,effectifs_hiver,3,FALSE),IF(Hierarchisation!K1337="Grand Nord",VLOOKUP(Hierarchisation!E1337,effectifs_hiver,4,FALSE),IF(Hierarchisation!K1337="Nord Est",VLOOKUP(Hierarchisation!E1337,effectifs_hiver,5,FALSE),IF(Hierarchisation!K1337="Nord Ouest",VLOOKUP(Hierarchisation!E1337,effectifs_hiver,6,FALSE),IF(Hierarchisation!K1337="Sud Est",VLOOKUP(Hierarchisation!E1337,effectifs_hiver,7,FALSE),IF(Hierarchisation!K1337="Sud Ouest",VLOOKUP(Hierarchisation!E1337,effectifs_hiver,8,FALSE),"Erreur Région"))))))</f>
        <v>#N/A</v>
      </c>
      <c r="V1337" s="17" t="e">
        <f>IF(W1337="Transit","Transit",IF(W1337="hiver",VLOOKUP(E1337,'EFFECTIFS Hiver'!$A:$I,9,FALSE),IF(W1337="été",VLOOKUP(E1337,'EFFECTIFS Eté'!$A:$I,9,FALSE),"Erreur saison")))</f>
        <v>#N/A</v>
      </c>
      <c r="W1337" s="18" t="e">
        <f>VLOOKUP(D1337,Listes!B:C,2,FALSE)</f>
        <v>#N/A</v>
      </c>
    </row>
    <row r="1338" spans="1:23" ht="15.75" customHeight="1">
      <c r="A1338" s="11"/>
      <c r="B1338" s="11"/>
      <c r="C1338" s="11"/>
      <c r="D1338" s="11"/>
      <c r="E1338" s="11"/>
      <c r="F1338" s="11"/>
      <c r="G1338" s="11" t="e">
        <f>VLOOKUP(E1338,TAXONS!B:C,2,FALSE)</f>
        <v>#N/A</v>
      </c>
      <c r="H1338" s="13">
        <f t="shared" si="103"/>
        <v>0</v>
      </c>
      <c r="I1338" s="12" t="e">
        <f t="shared" si="104"/>
        <v>#N/A</v>
      </c>
      <c r="J1338" s="14" t="e">
        <f t="shared" si="105"/>
        <v>#N/A</v>
      </c>
      <c r="K1338" s="15" t="e">
        <f>VLOOKUP(B1338,REGIONS!A:D,4,FALSE)</f>
        <v>#N/A</v>
      </c>
      <c r="L1338" s="19" t="e">
        <f>VLOOKUP(G1338,Sensibilité!$A:$L,12,FALSE)</f>
        <v>#N/A</v>
      </c>
      <c r="M1338" s="19" t="e">
        <f t="shared" si="106"/>
        <v>#N/A</v>
      </c>
      <c r="N1338" s="19" t="e">
        <f t="shared" si="107"/>
        <v>#N/A</v>
      </c>
      <c r="O1338" s="15" t="str">
        <f>IF(D1338=Listes!$B$6,"SWARMING",IF(OR(D1338=Listes!$B$1,D1338=Listes!$B$2,D1338=Listes!$B$5),2,IF(OR(D1338=Listes!$B$3,D1338=Listes!$B$4),1,"erreur colonne D")))</f>
        <v>SWARMING</v>
      </c>
      <c r="P1338" s="15" t="e">
        <f>IF(OR(W1338="Hiver",W1338="Transit"),VLOOKUP(E1338,IC!A:E,4,FALSE),IF(W1338="été",VLOOKUP(E1338,IC!A:E,3,FALSE),"erreur"))</f>
        <v>#N/A</v>
      </c>
      <c r="Q1338" s="15" t="e">
        <f>IF(P1338="NR",0,IF(F1338&lt;5,0,IF(P1338=1,VLOOKUP(F1338,IC!$G$1:$I$8,3,TRUE),
IF(P1338=2,VLOOKUP(F1338,IC!$K$1:$M$8,3,TRUE),
IF(P1338=3,VLOOKUP(F1338,IC!$O$1:$Q$8,3,TRUE),IF(P1338=4,VLOOKUP(F1338,IC!$S$2:$U$9,3,TRUE),
"erreur"))))))</f>
        <v>#N/A</v>
      </c>
      <c r="R1338" s="16" t="e">
        <f>IF(OR(V1338="NA",V1338="Transit",V1338&lt;Listes!$F$1),"non applicable",F1338/V1338)</f>
        <v>#N/A</v>
      </c>
      <c r="S1338" s="16" t="e">
        <f>IF(W1338="Transit","Non applicable",IF(AND(W1338="été",T1338&gt;Listes!F1337),F1338/T1338,IF(AND(W1338="Hiver",Hierarchisation!U1338&gt;Listes!F1337),F1338/U1338,"non applicable")))</f>
        <v>#N/A</v>
      </c>
      <c r="T1338" s="17" t="e">
        <f>IF(K1338="Centre",VLOOKUP(E1338,effectifs_ete,3,FALSE),IF(Hierarchisation!K1338="Grand Nord",VLOOKUP(Hierarchisation!E1338,effectifs_ete,4,FALSE),IF(Hierarchisation!K1338="Nord Est",VLOOKUP(Hierarchisation!E1338,effectifs_ete,5,FALSE),IF(Hierarchisation!K1338="Nord Ouest",VLOOKUP(Hierarchisation!E1338,effectifs_ete,6,FALSE),IF(Hierarchisation!K1338="Sud Est",VLOOKUP(Hierarchisation!E1338,effectifs_ete,7,FALSE),IF(Hierarchisation!K1338="Sud Ouest",VLOOKUP(Hierarchisation!E1338,effectifs_ete,8,FALSE),"Erreur Région"))))))</f>
        <v>#N/A</v>
      </c>
      <c r="U1338" s="17" t="e">
        <f>IF(K1338="Centre",VLOOKUP(E1338,effectifs_hiver,3,FALSE),IF(Hierarchisation!K1338="Grand Nord",VLOOKUP(Hierarchisation!E1338,effectifs_hiver,4,FALSE),IF(Hierarchisation!K1338="Nord Est",VLOOKUP(Hierarchisation!E1338,effectifs_hiver,5,FALSE),IF(Hierarchisation!K1338="Nord Ouest",VLOOKUP(Hierarchisation!E1338,effectifs_hiver,6,FALSE),IF(Hierarchisation!K1338="Sud Est",VLOOKUP(Hierarchisation!E1338,effectifs_hiver,7,FALSE),IF(Hierarchisation!K1338="Sud Ouest",VLOOKUP(Hierarchisation!E1338,effectifs_hiver,8,FALSE),"Erreur Région"))))))</f>
        <v>#N/A</v>
      </c>
      <c r="V1338" s="17" t="e">
        <f>IF(W1338="Transit","Transit",IF(W1338="hiver",VLOOKUP(E1338,'EFFECTIFS Hiver'!$A:$I,9,FALSE),IF(W1338="été",VLOOKUP(E1338,'EFFECTIFS Eté'!$A:$I,9,FALSE),"Erreur saison")))</f>
        <v>#N/A</v>
      </c>
      <c r="W1338" s="18" t="e">
        <f>VLOOKUP(D1338,Listes!B:C,2,FALSE)</f>
        <v>#N/A</v>
      </c>
    </row>
    <row r="1339" spans="1:23" ht="15.75" customHeight="1">
      <c r="A1339" s="11"/>
      <c r="B1339" s="11"/>
      <c r="C1339" s="11"/>
      <c r="D1339" s="11"/>
      <c r="E1339" s="11"/>
      <c r="F1339" s="11"/>
      <c r="G1339" s="11" t="e">
        <f>VLOOKUP(E1339,TAXONS!B:C,2,FALSE)</f>
        <v>#N/A</v>
      </c>
      <c r="H1339" s="13">
        <f t="shared" si="103"/>
        <v>0</v>
      </c>
      <c r="I1339" s="12" t="e">
        <f t="shared" si="104"/>
        <v>#N/A</v>
      </c>
      <c r="J1339" s="14" t="e">
        <f t="shared" si="105"/>
        <v>#N/A</v>
      </c>
      <c r="K1339" s="15" t="e">
        <f>VLOOKUP(B1339,REGIONS!A:D,4,FALSE)</f>
        <v>#N/A</v>
      </c>
      <c r="L1339" s="19" t="e">
        <f>VLOOKUP(G1339,Sensibilité!$A:$L,12,FALSE)</f>
        <v>#N/A</v>
      </c>
      <c r="M1339" s="19" t="e">
        <f t="shared" si="106"/>
        <v>#N/A</v>
      </c>
      <c r="N1339" s="19" t="e">
        <f t="shared" si="107"/>
        <v>#N/A</v>
      </c>
      <c r="O1339" s="15" t="str">
        <f>IF(D1339=Listes!$B$6,"SWARMING",IF(OR(D1339=Listes!$B$1,D1339=Listes!$B$2,D1339=Listes!$B$5),2,IF(OR(D1339=Listes!$B$3,D1339=Listes!$B$4),1,"erreur colonne D")))</f>
        <v>SWARMING</v>
      </c>
      <c r="P1339" s="15" t="e">
        <f>IF(OR(W1339="Hiver",W1339="Transit"),VLOOKUP(E1339,IC!A:E,4,FALSE),IF(W1339="été",VLOOKUP(E1339,IC!A:E,3,FALSE),"erreur"))</f>
        <v>#N/A</v>
      </c>
      <c r="Q1339" s="15" t="e">
        <f>IF(P1339="NR",0,IF(F1339&lt;5,0,IF(P1339=1,VLOOKUP(F1339,IC!$G$1:$I$8,3,TRUE),
IF(P1339=2,VLOOKUP(F1339,IC!$K$1:$M$8,3,TRUE),
IF(P1339=3,VLOOKUP(F1339,IC!$O$1:$Q$8,3,TRUE),IF(P1339=4,VLOOKUP(F1339,IC!$S$2:$U$9,3,TRUE),
"erreur"))))))</f>
        <v>#N/A</v>
      </c>
      <c r="R1339" s="16" t="e">
        <f>IF(OR(V1339="NA",V1339="Transit",V1339&lt;Listes!$F$1),"non applicable",F1339/V1339)</f>
        <v>#N/A</v>
      </c>
      <c r="S1339" s="16" t="e">
        <f>IF(W1339="Transit","Non applicable",IF(AND(W1339="été",T1339&gt;Listes!F1338),F1339/T1339,IF(AND(W1339="Hiver",Hierarchisation!U1339&gt;Listes!F1338),F1339/U1339,"non applicable")))</f>
        <v>#N/A</v>
      </c>
      <c r="T1339" s="17" t="e">
        <f>IF(K1339="Centre",VLOOKUP(E1339,effectifs_ete,3,FALSE),IF(Hierarchisation!K1339="Grand Nord",VLOOKUP(Hierarchisation!E1339,effectifs_ete,4,FALSE),IF(Hierarchisation!K1339="Nord Est",VLOOKUP(Hierarchisation!E1339,effectifs_ete,5,FALSE),IF(Hierarchisation!K1339="Nord Ouest",VLOOKUP(Hierarchisation!E1339,effectifs_ete,6,FALSE),IF(Hierarchisation!K1339="Sud Est",VLOOKUP(Hierarchisation!E1339,effectifs_ete,7,FALSE),IF(Hierarchisation!K1339="Sud Ouest",VLOOKUP(Hierarchisation!E1339,effectifs_ete,8,FALSE),"Erreur Région"))))))</f>
        <v>#N/A</v>
      </c>
      <c r="U1339" s="17" t="e">
        <f>IF(K1339="Centre",VLOOKUP(E1339,effectifs_hiver,3,FALSE),IF(Hierarchisation!K1339="Grand Nord",VLOOKUP(Hierarchisation!E1339,effectifs_hiver,4,FALSE),IF(Hierarchisation!K1339="Nord Est",VLOOKUP(Hierarchisation!E1339,effectifs_hiver,5,FALSE),IF(Hierarchisation!K1339="Nord Ouest",VLOOKUP(Hierarchisation!E1339,effectifs_hiver,6,FALSE),IF(Hierarchisation!K1339="Sud Est",VLOOKUP(Hierarchisation!E1339,effectifs_hiver,7,FALSE),IF(Hierarchisation!K1339="Sud Ouest",VLOOKUP(Hierarchisation!E1339,effectifs_hiver,8,FALSE),"Erreur Région"))))))</f>
        <v>#N/A</v>
      </c>
      <c r="V1339" s="17" t="e">
        <f>IF(W1339="Transit","Transit",IF(W1339="hiver",VLOOKUP(E1339,'EFFECTIFS Hiver'!$A:$I,9,FALSE),IF(W1339="été",VLOOKUP(E1339,'EFFECTIFS Eté'!$A:$I,9,FALSE),"Erreur saison")))</f>
        <v>#N/A</v>
      </c>
      <c r="W1339" s="18" t="e">
        <f>VLOOKUP(D1339,Listes!B:C,2,FALSE)</f>
        <v>#N/A</v>
      </c>
    </row>
    <row r="1340" spans="1:23" ht="15.75" customHeight="1">
      <c r="A1340" s="11"/>
      <c r="B1340" s="11"/>
      <c r="C1340" s="11"/>
      <c r="D1340" s="11"/>
      <c r="E1340" s="11"/>
      <c r="F1340" s="11"/>
      <c r="G1340" s="11" t="e">
        <f>VLOOKUP(E1340,TAXONS!B:C,2,FALSE)</f>
        <v>#N/A</v>
      </c>
      <c r="H1340" s="13">
        <f t="shared" si="103"/>
        <v>0</v>
      </c>
      <c r="I1340" s="12" t="e">
        <f t="shared" si="104"/>
        <v>#N/A</v>
      </c>
      <c r="J1340" s="14" t="e">
        <f t="shared" si="105"/>
        <v>#N/A</v>
      </c>
      <c r="K1340" s="15" t="e">
        <f>VLOOKUP(B1340,REGIONS!A:D,4,FALSE)</f>
        <v>#N/A</v>
      </c>
      <c r="L1340" s="19" t="e">
        <f>VLOOKUP(G1340,Sensibilité!$A:$L,12,FALSE)</f>
        <v>#N/A</v>
      </c>
      <c r="M1340" s="19" t="e">
        <f t="shared" si="106"/>
        <v>#N/A</v>
      </c>
      <c r="N1340" s="19" t="e">
        <f t="shared" si="107"/>
        <v>#N/A</v>
      </c>
      <c r="O1340" s="15" t="str">
        <f>IF(D1340=Listes!$B$6,"SWARMING",IF(OR(D1340=Listes!$B$1,D1340=Listes!$B$2,D1340=Listes!$B$5),2,IF(OR(D1340=Listes!$B$3,D1340=Listes!$B$4),1,"erreur colonne D")))</f>
        <v>SWARMING</v>
      </c>
      <c r="P1340" s="15" t="e">
        <f>IF(OR(W1340="Hiver",W1340="Transit"),VLOOKUP(E1340,IC!A:E,4,FALSE),IF(W1340="été",VLOOKUP(E1340,IC!A:E,3,FALSE),"erreur"))</f>
        <v>#N/A</v>
      </c>
      <c r="Q1340" s="15" t="e">
        <f>IF(P1340="NR",0,IF(F1340&lt;5,0,IF(P1340=1,VLOOKUP(F1340,IC!$G$1:$I$8,3,TRUE),
IF(P1340=2,VLOOKUP(F1340,IC!$K$1:$M$8,3,TRUE),
IF(P1340=3,VLOOKUP(F1340,IC!$O$1:$Q$8,3,TRUE),IF(P1340=4,VLOOKUP(F1340,IC!$S$2:$U$9,3,TRUE),
"erreur"))))))</f>
        <v>#N/A</v>
      </c>
      <c r="R1340" s="16" t="e">
        <f>IF(OR(V1340="NA",V1340="Transit",V1340&lt;Listes!$F$1),"non applicable",F1340/V1340)</f>
        <v>#N/A</v>
      </c>
      <c r="S1340" s="16" t="e">
        <f>IF(W1340="Transit","Non applicable",IF(AND(W1340="été",T1340&gt;Listes!F1339),F1340/T1340,IF(AND(W1340="Hiver",Hierarchisation!U1340&gt;Listes!F1339),F1340/U1340,"non applicable")))</f>
        <v>#N/A</v>
      </c>
      <c r="T1340" s="17" t="e">
        <f>IF(K1340="Centre",VLOOKUP(E1340,effectifs_ete,3,FALSE),IF(Hierarchisation!K1340="Grand Nord",VLOOKUP(Hierarchisation!E1340,effectifs_ete,4,FALSE),IF(Hierarchisation!K1340="Nord Est",VLOOKUP(Hierarchisation!E1340,effectifs_ete,5,FALSE),IF(Hierarchisation!K1340="Nord Ouest",VLOOKUP(Hierarchisation!E1340,effectifs_ete,6,FALSE),IF(Hierarchisation!K1340="Sud Est",VLOOKUP(Hierarchisation!E1340,effectifs_ete,7,FALSE),IF(Hierarchisation!K1340="Sud Ouest",VLOOKUP(Hierarchisation!E1340,effectifs_ete,8,FALSE),"Erreur Région"))))))</f>
        <v>#N/A</v>
      </c>
      <c r="U1340" s="17" t="e">
        <f>IF(K1340="Centre",VLOOKUP(E1340,effectifs_hiver,3,FALSE),IF(Hierarchisation!K1340="Grand Nord",VLOOKUP(Hierarchisation!E1340,effectifs_hiver,4,FALSE),IF(Hierarchisation!K1340="Nord Est",VLOOKUP(Hierarchisation!E1340,effectifs_hiver,5,FALSE),IF(Hierarchisation!K1340="Nord Ouest",VLOOKUP(Hierarchisation!E1340,effectifs_hiver,6,FALSE),IF(Hierarchisation!K1340="Sud Est",VLOOKUP(Hierarchisation!E1340,effectifs_hiver,7,FALSE),IF(Hierarchisation!K1340="Sud Ouest",VLOOKUP(Hierarchisation!E1340,effectifs_hiver,8,FALSE),"Erreur Région"))))))</f>
        <v>#N/A</v>
      </c>
      <c r="V1340" s="17" t="e">
        <f>IF(W1340="Transit","Transit",IF(W1340="hiver",VLOOKUP(E1340,'EFFECTIFS Hiver'!$A:$I,9,FALSE),IF(W1340="été",VLOOKUP(E1340,'EFFECTIFS Eté'!$A:$I,9,FALSE),"Erreur saison")))</f>
        <v>#N/A</v>
      </c>
      <c r="W1340" s="18" t="e">
        <f>VLOOKUP(D1340,Listes!B:C,2,FALSE)</f>
        <v>#N/A</v>
      </c>
    </row>
    <row r="1341" spans="1:23" ht="15.75" customHeight="1">
      <c r="A1341" s="11"/>
      <c r="B1341" s="11"/>
      <c r="C1341" s="11"/>
      <c r="D1341" s="11"/>
      <c r="E1341" s="11"/>
      <c r="F1341" s="11"/>
      <c r="G1341" s="11" t="e">
        <f>VLOOKUP(E1341,TAXONS!B:C,2,FALSE)</f>
        <v>#N/A</v>
      </c>
      <c r="H1341" s="13">
        <f t="shared" si="103"/>
        <v>0</v>
      </c>
      <c r="I1341" s="12" t="e">
        <f t="shared" si="104"/>
        <v>#N/A</v>
      </c>
      <c r="J1341" s="14" t="e">
        <f t="shared" si="105"/>
        <v>#N/A</v>
      </c>
      <c r="K1341" s="15" t="e">
        <f>VLOOKUP(B1341,REGIONS!A:D,4,FALSE)</f>
        <v>#N/A</v>
      </c>
      <c r="L1341" s="19" t="e">
        <f>VLOOKUP(G1341,Sensibilité!$A:$L,12,FALSE)</f>
        <v>#N/A</v>
      </c>
      <c r="M1341" s="19" t="e">
        <f t="shared" si="106"/>
        <v>#N/A</v>
      </c>
      <c r="N1341" s="19" t="e">
        <f t="shared" si="107"/>
        <v>#N/A</v>
      </c>
      <c r="O1341" s="15" t="str">
        <f>IF(D1341=Listes!$B$6,"SWARMING",IF(OR(D1341=Listes!$B$1,D1341=Listes!$B$2,D1341=Listes!$B$5),2,IF(OR(D1341=Listes!$B$3,D1341=Listes!$B$4),1,"erreur colonne D")))</f>
        <v>SWARMING</v>
      </c>
      <c r="P1341" s="15" t="e">
        <f>IF(OR(W1341="Hiver",W1341="Transit"),VLOOKUP(E1341,IC!A:E,4,FALSE),IF(W1341="été",VLOOKUP(E1341,IC!A:E,3,FALSE),"erreur"))</f>
        <v>#N/A</v>
      </c>
      <c r="Q1341" s="15" t="e">
        <f>IF(P1341="NR",0,IF(F1341&lt;5,0,IF(P1341=1,VLOOKUP(F1341,IC!$G$1:$I$8,3,TRUE),
IF(P1341=2,VLOOKUP(F1341,IC!$K$1:$M$8,3,TRUE),
IF(P1341=3,VLOOKUP(F1341,IC!$O$1:$Q$8,3,TRUE),IF(P1341=4,VLOOKUP(F1341,IC!$S$2:$U$9,3,TRUE),
"erreur"))))))</f>
        <v>#N/A</v>
      </c>
      <c r="R1341" s="16" t="e">
        <f>IF(OR(V1341="NA",V1341="Transit",V1341&lt;Listes!$F$1),"non applicable",F1341/V1341)</f>
        <v>#N/A</v>
      </c>
      <c r="S1341" s="16" t="e">
        <f>IF(W1341="Transit","Non applicable",IF(AND(W1341="été",T1341&gt;Listes!F1340),F1341/T1341,IF(AND(W1341="Hiver",Hierarchisation!U1341&gt;Listes!F1340),F1341/U1341,"non applicable")))</f>
        <v>#N/A</v>
      </c>
      <c r="T1341" s="17" t="e">
        <f>IF(K1341="Centre",VLOOKUP(E1341,effectifs_ete,3,FALSE),IF(Hierarchisation!K1341="Grand Nord",VLOOKUP(Hierarchisation!E1341,effectifs_ete,4,FALSE),IF(Hierarchisation!K1341="Nord Est",VLOOKUP(Hierarchisation!E1341,effectifs_ete,5,FALSE),IF(Hierarchisation!K1341="Nord Ouest",VLOOKUP(Hierarchisation!E1341,effectifs_ete,6,FALSE),IF(Hierarchisation!K1341="Sud Est",VLOOKUP(Hierarchisation!E1341,effectifs_ete,7,FALSE),IF(Hierarchisation!K1341="Sud Ouest",VLOOKUP(Hierarchisation!E1341,effectifs_ete,8,FALSE),"Erreur Région"))))))</f>
        <v>#N/A</v>
      </c>
      <c r="U1341" s="17" t="e">
        <f>IF(K1341="Centre",VLOOKUP(E1341,effectifs_hiver,3,FALSE),IF(Hierarchisation!K1341="Grand Nord",VLOOKUP(Hierarchisation!E1341,effectifs_hiver,4,FALSE),IF(Hierarchisation!K1341="Nord Est",VLOOKUP(Hierarchisation!E1341,effectifs_hiver,5,FALSE),IF(Hierarchisation!K1341="Nord Ouest",VLOOKUP(Hierarchisation!E1341,effectifs_hiver,6,FALSE),IF(Hierarchisation!K1341="Sud Est",VLOOKUP(Hierarchisation!E1341,effectifs_hiver,7,FALSE),IF(Hierarchisation!K1341="Sud Ouest",VLOOKUP(Hierarchisation!E1341,effectifs_hiver,8,FALSE),"Erreur Région"))))))</f>
        <v>#N/A</v>
      </c>
      <c r="V1341" s="17" t="e">
        <f>IF(W1341="Transit","Transit",IF(W1341="hiver",VLOOKUP(E1341,'EFFECTIFS Hiver'!$A:$I,9,FALSE),IF(W1341="été",VLOOKUP(E1341,'EFFECTIFS Eté'!$A:$I,9,FALSE),"Erreur saison")))</f>
        <v>#N/A</v>
      </c>
      <c r="W1341" s="18" t="e">
        <f>VLOOKUP(D1341,Listes!B:C,2,FALSE)</f>
        <v>#N/A</v>
      </c>
    </row>
    <row r="1342" spans="1:23" ht="15.75" customHeight="1">
      <c r="A1342" s="11"/>
      <c r="B1342" s="11"/>
      <c r="C1342" s="11"/>
      <c r="D1342" s="11"/>
      <c r="E1342" s="11"/>
      <c r="F1342" s="11"/>
      <c r="G1342" s="11" t="e">
        <f>VLOOKUP(E1342,TAXONS!B:C,2,FALSE)</f>
        <v>#N/A</v>
      </c>
      <c r="H1342" s="13">
        <f t="shared" si="103"/>
        <v>0</v>
      </c>
      <c r="I1342" s="12" t="e">
        <f t="shared" si="104"/>
        <v>#N/A</v>
      </c>
      <c r="J1342" s="14" t="e">
        <f t="shared" si="105"/>
        <v>#N/A</v>
      </c>
      <c r="K1342" s="15" t="e">
        <f>VLOOKUP(B1342,REGIONS!A:D,4,FALSE)</f>
        <v>#N/A</v>
      </c>
      <c r="L1342" s="19" t="e">
        <f>VLOOKUP(G1342,Sensibilité!$A:$L,12,FALSE)</f>
        <v>#N/A</v>
      </c>
      <c r="M1342" s="19" t="e">
        <f t="shared" si="106"/>
        <v>#N/A</v>
      </c>
      <c r="N1342" s="19" t="e">
        <f t="shared" si="107"/>
        <v>#N/A</v>
      </c>
      <c r="O1342" s="15" t="str">
        <f>IF(D1342=Listes!$B$6,"SWARMING",IF(OR(D1342=Listes!$B$1,D1342=Listes!$B$2,D1342=Listes!$B$5),2,IF(OR(D1342=Listes!$B$3,D1342=Listes!$B$4),1,"erreur colonne D")))</f>
        <v>SWARMING</v>
      </c>
      <c r="P1342" s="15" t="e">
        <f>IF(OR(W1342="Hiver",W1342="Transit"),VLOOKUP(E1342,IC!A:E,4,FALSE),IF(W1342="été",VLOOKUP(E1342,IC!A:E,3,FALSE),"erreur"))</f>
        <v>#N/A</v>
      </c>
      <c r="Q1342" s="15" t="e">
        <f>IF(P1342="NR",0,IF(F1342&lt;5,0,IF(P1342=1,VLOOKUP(F1342,IC!$G$1:$I$8,3,TRUE),
IF(P1342=2,VLOOKUP(F1342,IC!$K$1:$M$8,3,TRUE),
IF(P1342=3,VLOOKUP(F1342,IC!$O$1:$Q$8,3,TRUE),IF(P1342=4,VLOOKUP(F1342,IC!$S$2:$U$9,3,TRUE),
"erreur"))))))</f>
        <v>#N/A</v>
      </c>
      <c r="R1342" s="16" t="e">
        <f>IF(OR(V1342="NA",V1342="Transit",V1342&lt;Listes!$F$1),"non applicable",F1342/V1342)</f>
        <v>#N/A</v>
      </c>
      <c r="S1342" s="16" t="e">
        <f>IF(W1342="Transit","Non applicable",IF(AND(W1342="été",T1342&gt;Listes!F1341),F1342/T1342,IF(AND(W1342="Hiver",Hierarchisation!U1342&gt;Listes!F1341),F1342/U1342,"non applicable")))</f>
        <v>#N/A</v>
      </c>
      <c r="T1342" s="17" t="e">
        <f>IF(K1342="Centre",VLOOKUP(E1342,effectifs_ete,3,FALSE),IF(Hierarchisation!K1342="Grand Nord",VLOOKUP(Hierarchisation!E1342,effectifs_ete,4,FALSE),IF(Hierarchisation!K1342="Nord Est",VLOOKUP(Hierarchisation!E1342,effectifs_ete,5,FALSE),IF(Hierarchisation!K1342="Nord Ouest",VLOOKUP(Hierarchisation!E1342,effectifs_ete,6,FALSE),IF(Hierarchisation!K1342="Sud Est",VLOOKUP(Hierarchisation!E1342,effectifs_ete,7,FALSE),IF(Hierarchisation!K1342="Sud Ouest",VLOOKUP(Hierarchisation!E1342,effectifs_ete,8,FALSE),"Erreur Région"))))))</f>
        <v>#N/A</v>
      </c>
      <c r="U1342" s="17" t="e">
        <f>IF(K1342="Centre",VLOOKUP(E1342,effectifs_hiver,3,FALSE),IF(Hierarchisation!K1342="Grand Nord",VLOOKUP(Hierarchisation!E1342,effectifs_hiver,4,FALSE),IF(Hierarchisation!K1342="Nord Est",VLOOKUP(Hierarchisation!E1342,effectifs_hiver,5,FALSE),IF(Hierarchisation!K1342="Nord Ouest",VLOOKUP(Hierarchisation!E1342,effectifs_hiver,6,FALSE),IF(Hierarchisation!K1342="Sud Est",VLOOKUP(Hierarchisation!E1342,effectifs_hiver,7,FALSE),IF(Hierarchisation!K1342="Sud Ouest",VLOOKUP(Hierarchisation!E1342,effectifs_hiver,8,FALSE),"Erreur Région"))))))</f>
        <v>#N/A</v>
      </c>
      <c r="V1342" s="17" t="e">
        <f>IF(W1342="Transit","Transit",IF(W1342="hiver",VLOOKUP(E1342,'EFFECTIFS Hiver'!$A:$I,9,FALSE),IF(W1342="été",VLOOKUP(E1342,'EFFECTIFS Eté'!$A:$I,9,FALSE),"Erreur saison")))</f>
        <v>#N/A</v>
      </c>
      <c r="W1342" s="18" t="e">
        <f>VLOOKUP(D1342,Listes!B:C,2,FALSE)</f>
        <v>#N/A</v>
      </c>
    </row>
    <row r="1343" spans="1:23" ht="15.75" customHeight="1">
      <c r="A1343" s="11"/>
      <c r="B1343" s="11"/>
      <c r="C1343" s="11"/>
      <c r="D1343" s="11"/>
      <c r="E1343" s="11"/>
      <c r="F1343" s="11"/>
      <c r="G1343" s="11" t="e">
        <f>VLOOKUP(E1343,TAXONS!B:C,2,FALSE)</f>
        <v>#N/A</v>
      </c>
      <c r="H1343" s="13">
        <f t="shared" si="103"/>
        <v>0</v>
      </c>
      <c r="I1343" s="12" t="e">
        <f t="shared" si="104"/>
        <v>#N/A</v>
      </c>
      <c r="J1343" s="14" t="e">
        <f t="shared" si="105"/>
        <v>#N/A</v>
      </c>
      <c r="K1343" s="15" t="e">
        <f>VLOOKUP(B1343,REGIONS!A:D,4,FALSE)</f>
        <v>#N/A</v>
      </c>
      <c r="L1343" s="19" t="e">
        <f>VLOOKUP(G1343,Sensibilité!$A:$L,12,FALSE)</f>
        <v>#N/A</v>
      </c>
      <c r="M1343" s="19" t="e">
        <f t="shared" si="106"/>
        <v>#N/A</v>
      </c>
      <c r="N1343" s="19" t="e">
        <f t="shared" si="107"/>
        <v>#N/A</v>
      </c>
      <c r="O1343" s="15" t="str">
        <f>IF(D1343=Listes!$B$6,"SWARMING",IF(OR(D1343=Listes!$B$1,D1343=Listes!$B$2,D1343=Listes!$B$5),2,IF(OR(D1343=Listes!$B$3,D1343=Listes!$B$4),1,"erreur colonne D")))</f>
        <v>SWARMING</v>
      </c>
      <c r="P1343" s="15" t="e">
        <f>IF(OR(W1343="Hiver",W1343="Transit"),VLOOKUP(E1343,IC!A:E,4,FALSE),IF(W1343="été",VLOOKUP(E1343,IC!A:E,3,FALSE),"erreur"))</f>
        <v>#N/A</v>
      </c>
      <c r="Q1343" s="15" t="e">
        <f>IF(P1343="NR",0,IF(F1343&lt;5,0,IF(P1343=1,VLOOKUP(F1343,IC!$G$1:$I$8,3,TRUE),
IF(P1343=2,VLOOKUP(F1343,IC!$K$1:$M$8,3,TRUE),
IF(P1343=3,VLOOKUP(F1343,IC!$O$1:$Q$8,3,TRUE),IF(P1343=4,VLOOKUP(F1343,IC!$S$2:$U$9,3,TRUE),
"erreur"))))))</f>
        <v>#N/A</v>
      </c>
      <c r="R1343" s="16" t="e">
        <f>IF(OR(V1343="NA",V1343="Transit",V1343&lt;Listes!$F$1),"non applicable",F1343/V1343)</f>
        <v>#N/A</v>
      </c>
      <c r="S1343" s="16" t="e">
        <f>IF(W1343="Transit","Non applicable",IF(AND(W1343="été",T1343&gt;Listes!F1342),F1343/T1343,IF(AND(W1343="Hiver",Hierarchisation!U1343&gt;Listes!F1342),F1343/U1343,"non applicable")))</f>
        <v>#N/A</v>
      </c>
      <c r="T1343" s="17" t="e">
        <f>IF(K1343="Centre",VLOOKUP(E1343,effectifs_ete,3,FALSE),IF(Hierarchisation!K1343="Grand Nord",VLOOKUP(Hierarchisation!E1343,effectifs_ete,4,FALSE),IF(Hierarchisation!K1343="Nord Est",VLOOKUP(Hierarchisation!E1343,effectifs_ete,5,FALSE),IF(Hierarchisation!K1343="Nord Ouest",VLOOKUP(Hierarchisation!E1343,effectifs_ete,6,FALSE),IF(Hierarchisation!K1343="Sud Est",VLOOKUP(Hierarchisation!E1343,effectifs_ete,7,FALSE),IF(Hierarchisation!K1343="Sud Ouest",VLOOKUP(Hierarchisation!E1343,effectifs_ete,8,FALSE),"Erreur Région"))))))</f>
        <v>#N/A</v>
      </c>
      <c r="U1343" s="17" t="e">
        <f>IF(K1343="Centre",VLOOKUP(E1343,effectifs_hiver,3,FALSE),IF(Hierarchisation!K1343="Grand Nord",VLOOKUP(Hierarchisation!E1343,effectifs_hiver,4,FALSE),IF(Hierarchisation!K1343="Nord Est",VLOOKUP(Hierarchisation!E1343,effectifs_hiver,5,FALSE),IF(Hierarchisation!K1343="Nord Ouest",VLOOKUP(Hierarchisation!E1343,effectifs_hiver,6,FALSE),IF(Hierarchisation!K1343="Sud Est",VLOOKUP(Hierarchisation!E1343,effectifs_hiver,7,FALSE),IF(Hierarchisation!K1343="Sud Ouest",VLOOKUP(Hierarchisation!E1343,effectifs_hiver,8,FALSE),"Erreur Région"))))))</f>
        <v>#N/A</v>
      </c>
      <c r="V1343" s="17" t="e">
        <f>IF(W1343="Transit","Transit",IF(W1343="hiver",VLOOKUP(E1343,'EFFECTIFS Hiver'!$A:$I,9,FALSE),IF(W1343="été",VLOOKUP(E1343,'EFFECTIFS Eté'!$A:$I,9,FALSE),"Erreur saison")))</f>
        <v>#N/A</v>
      </c>
      <c r="W1343" s="18" t="e">
        <f>VLOOKUP(D1343,Listes!B:C,2,FALSE)</f>
        <v>#N/A</v>
      </c>
    </row>
    <row r="1344" spans="1:23" ht="15.75" customHeight="1">
      <c r="A1344" s="11"/>
      <c r="B1344" s="11"/>
      <c r="C1344" s="11"/>
      <c r="D1344" s="11"/>
      <c r="E1344" s="11"/>
      <c r="F1344" s="11"/>
      <c r="G1344" s="11" t="e">
        <f>VLOOKUP(E1344,TAXONS!B:C,2,FALSE)</f>
        <v>#N/A</v>
      </c>
      <c r="H1344" s="13">
        <f t="shared" si="103"/>
        <v>0</v>
      </c>
      <c r="I1344" s="12" t="e">
        <f t="shared" si="104"/>
        <v>#N/A</v>
      </c>
      <c r="J1344" s="14" t="e">
        <f t="shared" si="105"/>
        <v>#N/A</v>
      </c>
      <c r="K1344" s="15" t="e">
        <f>VLOOKUP(B1344,REGIONS!A:D,4,FALSE)</f>
        <v>#N/A</v>
      </c>
      <c r="L1344" s="19" t="e">
        <f>VLOOKUP(G1344,Sensibilité!$A:$L,12,FALSE)</f>
        <v>#N/A</v>
      </c>
      <c r="M1344" s="19" t="e">
        <f t="shared" si="106"/>
        <v>#N/A</v>
      </c>
      <c r="N1344" s="19" t="e">
        <f t="shared" si="107"/>
        <v>#N/A</v>
      </c>
      <c r="O1344" s="15" t="str">
        <f>IF(D1344=Listes!$B$6,"SWARMING",IF(OR(D1344=Listes!$B$1,D1344=Listes!$B$2,D1344=Listes!$B$5),2,IF(OR(D1344=Listes!$B$3,D1344=Listes!$B$4),1,"erreur colonne D")))</f>
        <v>SWARMING</v>
      </c>
      <c r="P1344" s="15" t="e">
        <f>IF(OR(W1344="Hiver",W1344="Transit"),VLOOKUP(E1344,IC!A:E,4,FALSE),IF(W1344="été",VLOOKUP(E1344,IC!A:E,3,FALSE),"erreur"))</f>
        <v>#N/A</v>
      </c>
      <c r="Q1344" s="15" t="e">
        <f>IF(P1344="NR",0,IF(F1344&lt;5,0,IF(P1344=1,VLOOKUP(F1344,IC!$G$1:$I$8,3,TRUE),
IF(P1344=2,VLOOKUP(F1344,IC!$K$1:$M$8,3,TRUE),
IF(P1344=3,VLOOKUP(F1344,IC!$O$1:$Q$8,3,TRUE),IF(P1344=4,VLOOKUP(F1344,IC!$S$2:$U$9,3,TRUE),
"erreur"))))))</f>
        <v>#N/A</v>
      </c>
      <c r="R1344" s="16" t="e">
        <f>IF(OR(V1344="NA",V1344="Transit",V1344&lt;Listes!$F$1),"non applicable",F1344/V1344)</f>
        <v>#N/A</v>
      </c>
      <c r="S1344" s="16" t="e">
        <f>IF(W1344="Transit","Non applicable",IF(AND(W1344="été",T1344&gt;Listes!F1343),F1344/T1344,IF(AND(W1344="Hiver",Hierarchisation!U1344&gt;Listes!F1343),F1344/U1344,"non applicable")))</f>
        <v>#N/A</v>
      </c>
      <c r="T1344" s="17" t="e">
        <f>IF(K1344="Centre",VLOOKUP(E1344,effectifs_ete,3,FALSE),IF(Hierarchisation!K1344="Grand Nord",VLOOKUP(Hierarchisation!E1344,effectifs_ete,4,FALSE),IF(Hierarchisation!K1344="Nord Est",VLOOKUP(Hierarchisation!E1344,effectifs_ete,5,FALSE),IF(Hierarchisation!K1344="Nord Ouest",VLOOKUP(Hierarchisation!E1344,effectifs_ete,6,FALSE),IF(Hierarchisation!K1344="Sud Est",VLOOKUP(Hierarchisation!E1344,effectifs_ete,7,FALSE),IF(Hierarchisation!K1344="Sud Ouest",VLOOKUP(Hierarchisation!E1344,effectifs_ete,8,FALSE),"Erreur Région"))))))</f>
        <v>#N/A</v>
      </c>
      <c r="U1344" s="17" t="e">
        <f>IF(K1344="Centre",VLOOKUP(E1344,effectifs_hiver,3,FALSE),IF(Hierarchisation!K1344="Grand Nord",VLOOKUP(Hierarchisation!E1344,effectifs_hiver,4,FALSE),IF(Hierarchisation!K1344="Nord Est",VLOOKUP(Hierarchisation!E1344,effectifs_hiver,5,FALSE),IF(Hierarchisation!K1344="Nord Ouest",VLOOKUP(Hierarchisation!E1344,effectifs_hiver,6,FALSE),IF(Hierarchisation!K1344="Sud Est",VLOOKUP(Hierarchisation!E1344,effectifs_hiver,7,FALSE),IF(Hierarchisation!K1344="Sud Ouest",VLOOKUP(Hierarchisation!E1344,effectifs_hiver,8,FALSE),"Erreur Région"))))))</f>
        <v>#N/A</v>
      </c>
      <c r="V1344" s="17" t="e">
        <f>IF(W1344="Transit","Transit",IF(W1344="hiver",VLOOKUP(E1344,'EFFECTIFS Hiver'!$A:$I,9,FALSE),IF(W1344="été",VLOOKUP(E1344,'EFFECTIFS Eté'!$A:$I,9,FALSE),"Erreur saison")))</f>
        <v>#N/A</v>
      </c>
      <c r="W1344" s="18" t="e">
        <f>VLOOKUP(D1344,Listes!B:C,2,FALSE)</f>
        <v>#N/A</v>
      </c>
    </row>
    <row r="1345" spans="1:23" ht="15.75" customHeight="1">
      <c r="A1345" s="11"/>
      <c r="B1345" s="11"/>
      <c r="C1345" s="11"/>
      <c r="D1345" s="11"/>
      <c r="E1345" s="11"/>
      <c r="F1345" s="11"/>
      <c r="G1345" s="11" t="e">
        <f>VLOOKUP(E1345,TAXONS!B:C,2,FALSE)</f>
        <v>#N/A</v>
      </c>
      <c r="H1345" s="13">
        <f t="shared" si="103"/>
        <v>0</v>
      </c>
      <c r="I1345" s="12" t="e">
        <f t="shared" si="104"/>
        <v>#N/A</v>
      </c>
      <c r="J1345" s="14" t="e">
        <f t="shared" si="105"/>
        <v>#N/A</v>
      </c>
      <c r="K1345" s="15" t="e">
        <f>VLOOKUP(B1345,REGIONS!A:D,4,FALSE)</f>
        <v>#N/A</v>
      </c>
      <c r="L1345" s="19" t="e">
        <f>VLOOKUP(G1345,Sensibilité!$A:$L,12,FALSE)</f>
        <v>#N/A</v>
      </c>
      <c r="M1345" s="19" t="e">
        <f t="shared" si="106"/>
        <v>#N/A</v>
      </c>
      <c r="N1345" s="19" t="e">
        <f t="shared" si="107"/>
        <v>#N/A</v>
      </c>
      <c r="O1345" s="15" t="str">
        <f>IF(D1345=Listes!$B$6,"SWARMING",IF(OR(D1345=Listes!$B$1,D1345=Listes!$B$2,D1345=Listes!$B$5),2,IF(OR(D1345=Listes!$B$3,D1345=Listes!$B$4),1,"erreur colonne D")))</f>
        <v>SWARMING</v>
      </c>
      <c r="P1345" s="15" t="e">
        <f>IF(OR(W1345="Hiver",W1345="Transit"),VLOOKUP(E1345,IC!A:E,4,FALSE),IF(W1345="été",VLOOKUP(E1345,IC!A:E,3,FALSE),"erreur"))</f>
        <v>#N/A</v>
      </c>
      <c r="Q1345" s="15" t="e">
        <f>IF(P1345="NR",0,IF(F1345&lt;5,0,IF(P1345=1,VLOOKUP(F1345,IC!$G$1:$I$8,3,TRUE),
IF(P1345=2,VLOOKUP(F1345,IC!$K$1:$M$8,3,TRUE),
IF(P1345=3,VLOOKUP(F1345,IC!$O$1:$Q$8,3,TRUE),IF(P1345=4,VLOOKUP(F1345,IC!$S$2:$U$9,3,TRUE),
"erreur"))))))</f>
        <v>#N/A</v>
      </c>
      <c r="R1345" s="16" t="e">
        <f>IF(OR(V1345="NA",V1345="Transit",V1345&lt;Listes!$F$1),"non applicable",F1345/V1345)</f>
        <v>#N/A</v>
      </c>
      <c r="S1345" s="16" t="e">
        <f>IF(W1345="Transit","Non applicable",IF(AND(W1345="été",T1345&gt;Listes!F1344),F1345/T1345,IF(AND(W1345="Hiver",Hierarchisation!U1345&gt;Listes!F1344),F1345/U1345,"non applicable")))</f>
        <v>#N/A</v>
      </c>
      <c r="T1345" s="17" t="e">
        <f>IF(K1345="Centre",VLOOKUP(E1345,effectifs_ete,3,FALSE),IF(Hierarchisation!K1345="Grand Nord",VLOOKUP(Hierarchisation!E1345,effectifs_ete,4,FALSE),IF(Hierarchisation!K1345="Nord Est",VLOOKUP(Hierarchisation!E1345,effectifs_ete,5,FALSE),IF(Hierarchisation!K1345="Nord Ouest",VLOOKUP(Hierarchisation!E1345,effectifs_ete,6,FALSE),IF(Hierarchisation!K1345="Sud Est",VLOOKUP(Hierarchisation!E1345,effectifs_ete,7,FALSE),IF(Hierarchisation!K1345="Sud Ouest",VLOOKUP(Hierarchisation!E1345,effectifs_ete,8,FALSE),"Erreur Région"))))))</f>
        <v>#N/A</v>
      </c>
      <c r="U1345" s="17" t="e">
        <f>IF(K1345="Centre",VLOOKUP(E1345,effectifs_hiver,3,FALSE),IF(Hierarchisation!K1345="Grand Nord",VLOOKUP(Hierarchisation!E1345,effectifs_hiver,4,FALSE),IF(Hierarchisation!K1345="Nord Est",VLOOKUP(Hierarchisation!E1345,effectifs_hiver,5,FALSE),IF(Hierarchisation!K1345="Nord Ouest",VLOOKUP(Hierarchisation!E1345,effectifs_hiver,6,FALSE),IF(Hierarchisation!K1345="Sud Est",VLOOKUP(Hierarchisation!E1345,effectifs_hiver,7,FALSE),IF(Hierarchisation!K1345="Sud Ouest",VLOOKUP(Hierarchisation!E1345,effectifs_hiver,8,FALSE),"Erreur Région"))))))</f>
        <v>#N/A</v>
      </c>
      <c r="V1345" s="17" t="e">
        <f>IF(W1345="Transit","Transit",IF(W1345="hiver",VLOOKUP(E1345,'EFFECTIFS Hiver'!$A:$I,9,FALSE),IF(W1345="été",VLOOKUP(E1345,'EFFECTIFS Eté'!$A:$I,9,FALSE),"Erreur saison")))</f>
        <v>#N/A</v>
      </c>
      <c r="W1345" s="18" t="e">
        <f>VLOOKUP(D1345,Listes!B:C,2,FALSE)</f>
        <v>#N/A</v>
      </c>
    </row>
    <row r="1346" spans="1:23" ht="15.75" customHeight="1">
      <c r="A1346" s="11"/>
      <c r="B1346" s="11"/>
      <c r="C1346" s="11"/>
      <c r="D1346" s="11"/>
      <c r="E1346" s="11"/>
      <c r="F1346" s="11"/>
      <c r="G1346" s="11" t="e">
        <f>VLOOKUP(E1346,TAXONS!B:C,2,FALSE)</f>
        <v>#N/A</v>
      </c>
      <c r="H1346" s="13">
        <f t="shared" si="103"/>
        <v>0</v>
      </c>
      <c r="I1346" s="12" t="e">
        <f t="shared" si="104"/>
        <v>#N/A</v>
      </c>
      <c r="J1346" s="14" t="e">
        <f t="shared" si="105"/>
        <v>#N/A</v>
      </c>
      <c r="K1346" s="15" t="e">
        <f>VLOOKUP(B1346,REGIONS!A:D,4,FALSE)</f>
        <v>#N/A</v>
      </c>
      <c r="L1346" s="19" t="e">
        <f>VLOOKUP(G1346,Sensibilité!$A:$L,12,FALSE)</f>
        <v>#N/A</v>
      </c>
      <c r="M1346" s="19" t="e">
        <f t="shared" si="106"/>
        <v>#N/A</v>
      </c>
      <c r="N1346" s="19" t="e">
        <f t="shared" si="107"/>
        <v>#N/A</v>
      </c>
      <c r="O1346" s="15" t="str">
        <f>IF(D1346=Listes!$B$6,"SWARMING",IF(OR(D1346=Listes!$B$1,D1346=Listes!$B$2,D1346=Listes!$B$5),2,IF(OR(D1346=Listes!$B$3,D1346=Listes!$B$4),1,"erreur colonne D")))</f>
        <v>SWARMING</v>
      </c>
      <c r="P1346" s="15" t="e">
        <f>IF(OR(W1346="Hiver",W1346="Transit"),VLOOKUP(E1346,IC!A:E,4,FALSE),IF(W1346="été",VLOOKUP(E1346,IC!A:E,3,FALSE),"erreur"))</f>
        <v>#N/A</v>
      </c>
      <c r="Q1346" s="15" t="e">
        <f>IF(P1346="NR",0,IF(F1346&lt;5,0,IF(P1346=1,VLOOKUP(F1346,IC!$G$1:$I$8,3,TRUE),
IF(P1346=2,VLOOKUP(F1346,IC!$K$1:$M$8,3,TRUE),
IF(P1346=3,VLOOKUP(F1346,IC!$O$1:$Q$8,3,TRUE),IF(P1346=4,VLOOKUP(F1346,IC!$S$2:$U$9,3,TRUE),
"erreur"))))))</f>
        <v>#N/A</v>
      </c>
      <c r="R1346" s="16" t="e">
        <f>IF(OR(V1346="NA",V1346="Transit",V1346&lt;Listes!$F$1),"non applicable",F1346/V1346)</f>
        <v>#N/A</v>
      </c>
      <c r="S1346" s="16" t="e">
        <f>IF(W1346="Transit","Non applicable",IF(AND(W1346="été",T1346&gt;Listes!F1345),F1346/T1346,IF(AND(W1346="Hiver",Hierarchisation!U1346&gt;Listes!F1345),F1346/U1346,"non applicable")))</f>
        <v>#N/A</v>
      </c>
      <c r="T1346" s="17" t="e">
        <f>IF(K1346="Centre",VLOOKUP(E1346,effectifs_ete,3,FALSE),IF(Hierarchisation!K1346="Grand Nord",VLOOKUP(Hierarchisation!E1346,effectifs_ete,4,FALSE),IF(Hierarchisation!K1346="Nord Est",VLOOKUP(Hierarchisation!E1346,effectifs_ete,5,FALSE),IF(Hierarchisation!K1346="Nord Ouest",VLOOKUP(Hierarchisation!E1346,effectifs_ete,6,FALSE),IF(Hierarchisation!K1346="Sud Est",VLOOKUP(Hierarchisation!E1346,effectifs_ete,7,FALSE),IF(Hierarchisation!K1346="Sud Ouest",VLOOKUP(Hierarchisation!E1346,effectifs_ete,8,FALSE),"Erreur Région"))))))</f>
        <v>#N/A</v>
      </c>
      <c r="U1346" s="17" t="e">
        <f>IF(K1346="Centre",VLOOKUP(E1346,effectifs_hiver,3,FALSE),IF(Hierarchisation!K1346="Grand Nord",VLOOKUP(Hierarchisation!E1346,effectifs_hiver,4,FALSE),IF(Hierarchisation!K1346="Nord Est",VLOOKUP(Hierarchisation!E1346,effectifs_hiver,5,FALSE),IF(Hierarchisation!K1346="Nord Ouest",VLOOKUP(Hierarchisation!E1346,effectifs_hiver,6,FALSE),IF(Hierarchisation!K1346="Sud Est",VLOOKUP(Hierarchisation!E1346,effectifs_hiver,7,FALSE),IF(Hierarchisation!K1346="Sud Ouest",VLOOKUP(Hierarchisation!E1346,effectifs_hiver,8,FALSE),"Erreur Région"))))))</f>
        <v>#N/A</v>
      </c>
      <c r="V1346" s="17" t="e">
        <f>IF(W1346="Transit","Transit",IF(W1346="hiver",VLOOKUP(E1346,'EFFECTIFS Hiver'!$A:$I,9,FALSE),IF(W1346="été",VLOOKUP(E1346,'EFFECTIFS Eté'!$A:$I,9,FALSE),"Erreur saison")))</f>
        <v>#N/A</v>
      </c>
      <c r="W1346" s="18" t="e">
        <f>VLOOKUP(D1346,Listes!B:C,2,FALSE)</f>
        <v>#N/A</v>
      </c>
    </row>
    <row r="1347" spans="1:23" ht="15.75" customHeight="1">
      <c r="A1347" s="11"/>
      <c r="B1347" s="11"/>
      <c r="C1347" s="11"/>
      <c r="D1347" s="11"/>
      <c r="E1347" s="11"/>
      <c r="F1347" s="11"/>
      <c r="G1347" s="11" t="e">
        <f>VLOOKUP(E1347,TAXONS!B:C,2,FALSE)</f>
        <v>#N/A</v>
      </c>
      <c r="H1347" s="13">
        <f t="shared" ref="H1347:H1410" si="108">IF(F1347&lt;5,0,N1347*(O1347*Q1347))</f>
        <v>0</v>
      </c>
      <c r="I1347" s="12" t="e">
        <f t="shared" ref="I1347:I1410" si="109">IF(OR(W1347="transit",R1347="non applicable"),"Non applicable",IF(R1347&gt;10%,"International",IF(R1347&gt;5%,"National",IF(S1347="non applicable","non applicable",IF(S1347&gt;2%,"Régional","non représentatif")))))</f>
        <v>#N/A</v>
      </c>
      <c r="J1347" s="14" t="e">
        <f t="shared" ref="J1347:J1410" si="110">IF(P1347="NR","Données non représentatives au National",IF(I1347="Non applicable","Données non représentatives au National ou régional",IF(I1347="non représentatif","effectif non représentatif au niveau national ou régional","--")))</f>
        <v>#N/A</v>
      </c>
      <c r="K1347" s="15" t="e">
        <f>VLOOKUP(B1347,REGIONS!A:D,4,FALSE)</f>
        <v>#N/A</v>
      </c>
      <c r="L1347" s="19" t="e">
        <f>VLOOKUP(G1347,Sensibilité!$A:$L,12,FALSE)</f>
        <v>#N/A</v>
      </c>
      <c r="M1347" s="19" t="e">
        <f t="shared" ref="M1347:M1410" si="111">IF(K1347="Grand Nord",VLOOKUP(G1347,responsabilite,2,FALSE),IF(K1347="Nord Ouest",VLOOKUP(G1347,responsabilite,3,FALSE),IF(K1347="Nord Est",VLOOKUP(G1347,responsabilite,4,FALSE),IF(K1347="Centre",VLOOKUP(G1347,responsabilite,5,FALSE),IF(K1347="Sud Ouest",VLOOKUP(G1347,responsabilite,6,FALSE),IF(K1347="Sud Est",VLOOKUP(G1347,responsabilite,7,FALSE),"erreur"))))))</f>
        <v>#N/A</v>
      </c>
      <c r="N1347" s="19" t="e">
        <f t="shared" ref="N1347:N1410" si="112">L1347+M1347</f>
        <v>#N/A</v>
      </c>
      <c r="O1347" s="15" t="str">
        <f>IF(D1347=Listes!$B$6,"SWARMING",IF(OR(D1347=Listes!$B$1,D1347=Listes!$B$2,D1347=Listes!$B$5),2,IF(OR(D1347=Listes!$B$3,D1347=Listes!$B$4),1,"erreur colonne D")))</f>
        <v>SWARMING</v>
      </c>
      <c r="P1347" s="15" t="e">
        <f>IF(OR(W1347="Hiver",W1347="Transit"),VLOOKUP(E1347,IC!A:E,4,FALSE),IF(W1347="été",VLOOKUP(E1347,IC!A:E,3,FALSE),"erreur"))</f>
        <v>#N/A</v>
      </c>
      <c r="Q1347" s="15" t="e">
        <f>IF(P1347="NR",0,IF(F1347&lt;5,0,IF(P1347=1,VLOOKUP(F1347,IC!$G$1:$I$8,3,TRUE),
IF(P1347=2,VLOOKUP(F1347,IC!$K$1:$M$8,3,TRUE),
IF(P1347=3,VLOOKUP(F1347,IC!$O$1:$Q$8,3,TRUE),IF(P1347=4,VLOOKUP(F1347,IC!$S$2:$U$9,3,TRUE),
"erreur"))))))</f>
        <v>#N/A</v>
      </c>
      <c r="R1347" s="16" t="e">
        <f>IF(OR(V1347="NA",V1347="Transit",V1347&lt;Listes!$F$1),"non applicable",F1347/V1347)</f>
        <v>#N/A</v>
      </c>
      <c r="S1347" s="16" t="e">
        <f>IF(W1347="Transit","Non applicable",IF(AND(W1347="été",T1347&gt;Listes!F1346),F1347/T1347,IF(AND(W1347="Hiver",Hierarchisation!U1347&gt;Listes!F1346),F1347/U1347,"non applicable")))</f>
        <v>#N/A</v>
      </c>
      <c r="T1347" s="17" t="e">
        <f>IF(K1347="Centre",VLOOKUP(E1347,effectifs_ete,3,FALSE),IF(Hierarchisation!K1347="Grand Nord",VLOOKUP(Hierarchisation!E1347,effectifs_ete,4,FALSE),IF(Hierarchisation!K1347="Nord Est",VLOOKUP(Hierarchisation!E1347,effectifs_ete,5,FALSE),IF(Hierarchisation!K1347="Nord Ouest",VLOOKUP(Hierarchisation!E1347,effectifs_ete,6,FALSE),IF(Hierarchisation!K1347="Sud Est",VLOOKUP(Hierarchisation!E1347,effectifs_ete,7,FALSE),IF(Hierarchisation!K1347="Sud Ouest",VLOOKUP(Hierarchisation!E1347,effectifs_ete,8,FALSE),"Erreur Région"))))))</f>
        <v>#N/A</v>
      </c>
      <c r="U1347" s="17" t="e">
        <f>IF(K1347="Centre",VLOOKUP(E1347,effectifs_hiver,3,FALSE),IF(Hierarchisation!K1347="Grand Nord",VLOOKUP(Hierarchisation!E1347,effectifs_hiver,4,FALSE),IF(Hierarchisation!K1347="Nord Est",VLOOKUP(Hierarchisation!E1347,effectifs_hiver,5,FALSE),IF(Hierarchisation!K1347="Nord Ouest",VLOOKUP(Hierarchisation!E1347,effectifs_hiver,6,FALSE),IF(Hierarchisation!K1347="Sud Est",VLOOKUP(Hierarchisation!E1347,effectifs_hiver,7,FALSE),IF(Hierarchisation!K1347="Sud Ouest",VLOOKUP(Hierarchisation!E1347,effectifs_hiver,8,FALSE),"Erreur Région"))))))</f>
        <v>#N/A</v>
      </c>
      <c r="V1347" s="17" t="e">
        <f>IF(W1347="Transit","Transit",IF(W1347="hiver",VLOOKUP(E1347,'EFFECTIFS Hiver'!$A:$I,9,FALSE),IF(W1347="été",VLOOKUP(E1347,'EFFECTIFS Eté'!$A:$I,9,FALSE),"Erreur saison")))</f>
        <v>#N/A</v>
      </c>
      <c r="W1347" s="18" t="e">
        <f>VLOOKUP(D1347,Listes!B:C,2,FALSE)</f>
        <v>#N/A</v>
      </c>
    </row>
    <row r="1348" spans="1:23" ht="15.75" customHeight="1">
      <c r="A1348" s="11"/>
      <c r="B1348" s="11"/>
      <c r="C1348" s="11"/>
      <c r="D1348" s="11"/>
      <c r="E1348" s="11"/>
      <c r="F1348" s="11"/>
      <c r="G1348" s="11" t="e">
        <f>VLOOKUP(E1348,TAXONS!B:C,2,FALSE)</f>
        <v>#N/A</v>
      </c>
      <c r="H1348" s="13">
        <f t="shared" si="108"/>
        <v>0</v>
      </c>
      <c r="I1348" s="12" t="e">
        <f t="shared" si="109"/>
        <v>#N/A</v>
      </c>
      <c r="J1348" s="14" t="e">
        <f t="shared" si="110"/>
        <v>#N/A</v>
      </c>
      <c r="K1348" s="15" t="e">
        <f>VLOOKUP(B1348,REGIONS!A:D,4,FALSE)</f>
        <v>#N/A</v>
      </c>
      <c r="L1348" s="19" t="e">
        <f>VLOOKUP(G1348,Sensibilité!$A:$L,12,FALSE)</f>
        <v>#N/A</v>
      </c>
      <c r="M1348" s="19" t="e">
        <f t="shared" si="111"/>
        <v>#N/A</v>
      </c>
      <c r="N1348" s="19" t="e">
        <f t="shared" si="112"/>
        <v>#N/A</v>
      </c>
      <c r="O1348" s="15" t="str">
        <f>IF(D1348=Listes!$B$6,"SWARMING",IF(OR(D1348=Listes!$B$1,D1348=Listes!$B$2,D1348=Listes!$B$5),2,IF(OR(D1348=Listes!$B$3,D1348=Listes!$B$4),1,"erreur colonne D")))</f>
        <v>SWARMING</v>
      </c>
      <c r="P1348" s="15" t="e">
        <f>IF(OR(W1348="Hiver",W1348="Transit"),VLOOKUP(E1348,IC!A:E,4,FALSE),IF(W1348="été",VLOOKUP(E1348,IC!A:E,3,FALSE),"erreur"))</f>
        <v>#N/A</v>
      </c>
      <c r="Q1348" s="15" t="e">
        <f>IF(P1348="NR",0,IF(F1348&lt;5,0,IF(P1348=1,VLOOKUP(F1348,IC!$G$1:$I$8,3,TRUE),
IF(P1348=2,VLOOKUP(F1348,IC!$K$1:$M$8,3,TRUE),
IF(P1348=3,VLOOKUP(F1348,IC!$O$1:$Q$8,3,TRUE),IF(P1348=4,VLOOKUP(F1348,IC!$S$2:$U$9,3,TRUE),
"erreur"))))))</f>
        <v>#N/A</v>
      </c>
      <c r="R1348" s="16" t="e">
        <f>IF(OR(V1348="NA",V1348="Transit",V1348&lt;Listes!$F$1),"non applicable",F1348/V1348)</f>
        <v>#N/A</v>
      </c>
      <c r="S1348" s="16" t="e">
        <f>IF(W1348="Transit","Non applicable",IF(AND(W1348="été",T1348&gt;Listes!F1347),F1348/T1348,IF(AND(W1348="Hiver",Hierarchisation!U1348&gt;Listes!F1347),F1348/U1348,"non applicable")))</f>
        <v>#N/A</v>
      </c>
      <c r="T1348" s="17" t="e">
        <f>IF(K1348="Centre",VLOOKUP(E1348,effectifs_ete,3,FALSE),IF(Hierarchisation!K1348="Grand Nord",VLOOKUP(Hierarchisation!E1348,effectifs_ete,4,FALSE),IF(Hierarchisation!K1348="Nord Est",VLOOKUP(Hierarchisation!E1348,effectifs_ete,5,FALSE),IF(Hierarchisation!K1348="Nord Ouest",VLOOKUP(Hierarchisation!E1348,effectifs_ete,6,FALSE),IF(Hierarchisation!K1348="Sud Est",VLOOKUP(Hierarchisation!E1348,effectifs_ete,7,FALSE),IF(Hierarchisation!K1348="Sud Ouest",VLOOKUP(Hierarchisation!E1348,effectifs_ete,8,FALSE),"Erreur Région"))))))</f>
        <v>#N/A</v>
      </c>
      <c r="U1348" s="17" t="e">
        <f>IF(K1348="Centre",VLOOKUP(E1348,effectifs_hiver,3,FALSE),IF(Hierarchisation!K1348="Grand Nord",VLOOKUP(Hierarchisation!E1348,effectifs_hiver,4,FALSE),IF(Hierarchisation!K1348="Nord Est",VLOOKUP(Hierarchisation!E1348,effectifs_hiver,5,FALSE),IF(Hierarchisation!K1348="Nord Ouest",VLOOKUP(Hierarchisation!E1348,effectifs_hiver,6,FALSE),IF(Hierarchisation!K1348="Sud Est",VLOOKUP(Hierarchisation!E1348,effectifs_hiver,7,FALSE),IF(Hierarchisation!K1348="Sud Ouest",VLOOKUP(Hierarchisation!E1348,effectifs_hiver,8,FALSE),"Erreur Région"))))))</f>
        <v>#N/A</v>
      </c>
      <c r="V1348" s="17" t="e">
        <f>IF(W1348="Transit","Transit",IF(W1348="hiver",VLOOKUP(E1348,'EFFECTIFS Hiver'!$A:$I,9,FALSE),IF(W1348="été",VLOOKUP(E1348,'EFFECTIFS Eté'!$A:$I,9,FALSE),"Erreur saison")))</f>
        <v>#N/A</v>
      </c>
      <c r="W1348" s="18" t="e">
        <f>VLOOKUP(D1348,Listes!B:C,2,FALSE)</f>
        <v>#N/A</v>
      </c>
    </row>
    <row r="1349" spans="1:23" ht="15.75" customHeight="1">
      <c r="A1349" s="11"/>
      <c r="B1349" s="11"/>
      <c r="C1349" s="11"/>
      <c r="D1349" s="11"/>
      <c r="E1349" s="11"/>
      <c r="F1349" s="11"/>
      <c r="G1349" s="11" t="e">
        <f>VLOOKUP(E1349,TAXONS!B:C,2,FALSE)</f>
        <v>#N/A</v>
      </c>
      <c r="H1349" s="13">
        <f t="shared" si="108"/>
        <v>0</v>
      </c>
      <c r="I1349" s="12" t="e">
        <f t="shared" si="109"/>
        <v>#N/A</v>
      </c>
      <c r="J1349" s="14" t="e">
        <f t="shared" si="110"/>
        <v>#N/A</v>
      </c>
      <c r="K1349" s="15" t="e">
        <f>VLOOKUP(B1349,REGIONS!A:D,4,FALSE)</f>
        <v>#N/A</v>
      </c>
      <c r="L1349" s="19" t="e">
        <f>VLOOKUP(G1349,Sensibilité!$A:$L,12,FALSE)</f>
        <v>#N/A</v>
      </c>
      <c r="M1349" s="19" t="e">
        <f t="shared" si="111"/>
        <v>#N/A</v>
      </c>
      <c r="N1349" s="19" t="e">
        <f t="shared" si="112"/>
        <v>#N/A</v>
      </c>
      <c r="O1349" s="15" t="str">
        <f>IF(D1349=Listes!$B$6,"SWARMING",IF(OR(D1349=Listes!$B$1,D1349=Listes!$B$2,D1349=Listes!$B$5),2,IF(OR(D1349=Listes!$B$3,D1349=Listes!$B$4),1,"erreur colonne D")))</f>
        <v>SWARMING</v>
      </c>
      <c r="P1349" s="15" t="e">
        <f>IF(OR(W1349="Hiver",W1349="Transit"),VLOOKUP(E1349,IC!A:E,4,FALSE),IF(W1349="été",VLOOKUP(E1349,IC!A:E,3,FALSE),"erreur"))</f>
        <v>#N/A</v>
      </c>
      <c r="Q1349" s="15" t="e">
        <f>IF(P1349="NR",0,IF(F1349&lt;5,0,IF(P1349=1,VLOOKUP(F1349,IC!$G$1:$I$8,3,TRUE),
IF(P1349=2,VLOOKUP(F1349,IC!$K$1:$M$8,3,TRUE),
IF(P1349=3,VLOOKUP(F1349,IC!$O$1:$Q$8,3,TRUE),IF(P1349=4,VLOOKUP(F1349,IC!$S$2:$U$9,3,TRUE),
"erreur"))))))</f>
        <v>#N/A</v>
      </c>
      <c r="R1349" s="16" t="e">
        <f>IF(OR(V1349="NA",V1349="Transit",V1349&lt;Listes!$F$1),"non applicable",F1349/V1349)</f>
        <v>#N/A</v>
      </c>
      <c r="S1349" s="16" t="e">
        <f>IF(W1349="Transit","Non applicable",IF(AND(W1349="été",T1349&gt;Listes!F1348),F1349/T1349,IF(AND(W1349="Hiver",Hierarchisation!U1349&gt;Listes!F1348),F1349/U1349,"non applicable")))</f>
        <v>#N/A</v>
      </c>
      <c r="T1349" s="17" t="e">
        <f>IF(K1349="Centre",VLOOKUP(E1349,effectifs_ete,3,FALSE),IF(Hierarchisation!K1349="Grand Nord",VLOOKUP(Hierarchisation!E1349,effectifs_ete,4,FALSE),IF(Hierarchisation!K1349="Nord Est",VLOOKUP(Hierarchisation!E1349,effectifs_ete,5,FALSE),IF(Hierarchisation!K1349="Nord Ouest",VLOOKUP(Hierarchisation!E1349,effectifs_ete,6,FALSE),IF(Hierarchisation!K1349="Sud Est",VLOOKUP(Hierarchisation!E1349,effectifs_ete,7,FALSE),IF(Hierarchisation!K1349="Sud Ouest",VLOOKUP(Hierarchisation!E1349,effectifs_ete,8,FALSE),"Erreur Région"))))))</f>
        <v>#N/A</v>
      </c>
      <c r="U1349" s="17" t="e">
        <f>IF(K1349="Centre",VLOOKUP(E1349,effectifs_hiver,3,FALSE),IF(Hierarchisation!K1349="Grand Nord",VLOOKUP(Hierarchisation!E1349,effectifs_hiver,4,FALSE),IF(Hierarchisation!K1349="Nord Est",VLOOKUP(Hierarchisation!E1349,effectifs_hiver,5,FALSE),IF(Hierarchisation!K1349="Nord Ouest",VLOOKUP(Hierarchisation!E1349,effectifs_hiver,6,FALSE),IF(Hierarchisation!K1349="Sud Est",VLOOKUP(Hierarchisation!E1349,effectifs_hiver,7,FALSE),IF(Hierarchisation!K1349="Sud Ouest",VLOOKUP(Hierarchisation!E1349,effectifs_hiver,8,FALSE),"Erreur Région"))))))</f>
        <v>#N/A</v>
      </c>
      <c r="V1349" s="17" t="e">
        <f>IF(W1349="Transit","Transit",IF(W1349="hiver",VLOOKUP(E1349,'EFFECTIFS Hiver'!$A:$I,9,FALSE),IF(W1349="été",VLOOKUP(E1349,'EFFECTIFS Eté'!$A:$I,9,FALSE),"Erreur saison")))</f>
        <v>#N/A</v>
      </c>
      <c r="W1349" s="18" t="e">
        <f>VLOOKUP(D1349,Listes!B:C,2,FALSE)</f>
        <v>#N/A</v>
      </c>
    </row>
    <row r="1350" spans="1:23" ht="15.75" customHeight="1">
      <c r="A1350" s="11"/>
      <c r="B1350" s="11"/>
      <c r="C1350" s="11"/>
      <c r="D1350" s="11"/>
      <c r="E1350" s="11"/>
      <c r="F1350" s="11"/>
      <c r="G1350" s="11" t="e">
        <f>VLOOKUP(E1350,TAXONS!B:C,2,FALSE)</f>
        <v>#N/A</v>
      </c>
      <c r="H1350" s="13">
        <f t="shared" si="108"/>
        <v>0</v>
      </c>
      <c r="I1350" s="12" t="e">
        <f t="shared" si="109"/>
        <v>#N/A</v>
      </c>
      <c r="J1350" s="14" t="e">
        <f t="shared" si="110"/>
        <v>#N/A</v>
      </c>
      <c r="K1350" s="15" t="e">
        <f>VLOOKUP(B1350,REGIONS!A:D,4,FALSE)</f>
        <v>#N/A</v>
      </c>
      <c r="L1350" s="19" t="e">
        <f>VLOOKUP(G1350,Sensibilité!$A:$L,12,FALSE)</f>
        <v>#N/A</v>
      </c>
      <c r="M1350" s="19" t="e">
        <f t="shared" si="111"/>
        <v>#N/A</v>
      </c>
      <c r="N1350" s="19" t="e">
        <f t="shared" si="112"/>
        <v>#N/A</v>
      </c>
      <c r="O1350" s="15" t="str">
        <f>IF(D1350=Listes!$B$6,"SWARMING",IF(OR(D1350=Listes!$B$1,D1350=Listes!$B$2,D1350=Listes!$B$5),2,IF(OR(D1350=Listes!$B$3,D1350=Listes!$B$4),1,"erreur colonne D")))</f>
        <v>SWARMING</v>
      </c>
      <c r="P1350" s="15" t="e">
        <f>IF(OR(W1350="Hiver",W1350="Transit"),VLOOKUP(E1350,IC!A:E,4,FALSE),IF(W1350="été",VLOOKUP(E1350,IC!A:E,3,FALSE),"erreur"))</f>
        <v>#N/A</v>
      </c>
      <c r="Q1350" s="15" t="e">
        <f>IF(P1350="NR",0,IF(F1350&lt;5,0,IF(P1350=1,VLOOKUP(F1350,IC!$G$1:$I$8,3,TRUE),
IF(P1350=2,VLOOKUP(F1350,IC!$K$1:$M$8,3,TRUE),
IF(P1350=3,VLOOKUP(F1350,IC!$O$1:$Q$8,3,TRUE),IF(P1350=4,VLOOKUP(F1350,IC!$S$2:$U$9,3,TRUE),
"erreur"))))))</f>
        <v>#N/A</v>
      </c>
      <c r="R1350" s="16" t="e">
        <f>IF(OR(V1350="NA",V1350="Transit",V1350&lt;Listes!$F$1),"non applicable",F1350/V1350)</f>
        <v>#N/A</v>
      </c>
      <c r="S1350" s="16" t="e">
        <f>IF(W1350="Transit","Non applicable",IF(AND(W1350="été",T1350&gt;Listes!F1349),F1350/T1350,IF(AND(W1350="Hiver",Hierarchisation!U1350&gt;Listes!F1349),F1350/U1350,"non applicable")))</f>
        <v>#N/A</v>
      </c>
      <c r="T1350" s="17" t="e">
        <f>IF(K1350="Centre",VLOOKUP(E1350,effectifs_ete,3,FALSE),IF(Hierarchisation!K1350="Grand Nord",VLOOKUP(Hierarchisation!E1350,effectifs_ete,4,FALSE),IF(Hierarchisation!K1350="Nord Est",VLOOKUP(Hierarchisation!E1350,effectifs_ete,5,FALSE),IF(Hierarchisation!K1350="Nord Ouest",VLOOKUP(Hierarchisation!E1350,effectifs_ete,6,FALSE),IF(Hierarchisation!K1350="Sud Est",VLOOKUP(Hierarchisation!E1350,effectifs_ete,7,FALSE),IF(Hierarchisation!K1350="Sud Ouest",VLOOKUP(Hierarchisation!E1350,effectifs_ete,8,FALSE),"Erreur Région"))))))</f>
        <v>#N/A</v>
      </c>
      <c r="U1350" s="17" t="e">
        <f>IF(K1350="Centre",VLOOKUP(E1350,effectifs_hiver,3,FALSE),IF(Hierarchisation!K1350="Grand Nord",VLOOKUP(Hierarchisation!E1350,effectifs_hiver,4,FALSE),IF(Hierarchisation!K1350="Nord Est",VLOOKUP(Hierarchisation!E1350,effectifs_hiver,5,FALSE),IF(Hierarchisation!K1350="Nord Ouest",VLOOKUP(Hierarchisation!E1350,effectifs_hiver,6,FALSE),IF(Hierarchisation!K1350="Sud Est",VLOOKUP(Hierarchisation!E1350,effectifs_hiver,7,FALSE),IF(Hierarchisation!K1350="Sud Ouest",VLOOKUP(Hierarchisation!E1350,effectifs_hiver,8,FALSE),"Erreur Région"))))))</f>
        <v>#N/A</v>
      </c>
      <c r="V1350" s="17" t="e">
        <f>IF(W1350="Transit","Transit",IF(W1350="hiver",VLOOKUP(E1350,'EFFECTIFS Hiver'!$A:$I,9,FALSE),IF(W1350="été",VLOOKUP(E1350,'EFFECTIFS Eté'!$A:$I,9,FALSE),"Erreur saison")))</f>
        <v>#N/A</v>
      </c>
      <c r="W1350" s="18" t="e">
        <f>VLOOKUP(D1350,Listes!B:C,2,FALSE)</f>
        <v>#N/A</v>
      </c>
    </row>
    <row r="1351" spans="1:23" ht="15.75" customHeight="1">
      <c r="A1351" s="11"/>
      <c r="B1351" s="11"/>
      <c r="C1351" s="11"/>
      <c r="D1351" s="11"/>
      <c r="E1351" s="11"/>
      <c r="F1351" s="11"/>
      <c r="G1351" s="11" t="e">
        <f>VLOOKUP(E1351,TAXONS!B:C,2,FALSE)</f>
        <v>#N/A</v>
      </c>
      <c r="H1351" s="13">
        <f t="shared" si="108"/>
        <v>0</v>
      </c>
      <c r="I1351" s="12" t="e">
        <f t="shared" si="109"/>
        <v>#N/A</v>
      </c>
      <c r="J1351" s="14" t="e">
        <f t="shared" si="110"/>
        <v>#N/A</v>
      </c>
      <c r="K1351" s="15" t="e">
        <f>VLOOKUP(B1351,REGIONS!A:D,4,FALSE)</f>
        <v>#N/A</v>
      </c>
      <c r="L1351" s="19" t="e">
        <f>VLOOKUP(G1351,Sensibilité!$A:$L,12,FALSE)</f>
        <v>#N/A</v>
      </c>
      <c r="M1351" s="19" t="e">
        <f t="shared" si="111"/>
        <v>#N/A</v>
      </c>
      <c r="N1351" s="19" t="e">
        <f t="shared" si="112"/>
        <v>#N/A</v>
      </c>
      <c r="O1351" s="15" t="str">
        <f>IF(D1351=Listes!$B$6,"SWARMING",IF(OR(D1351=Listes!$B$1,D1351=Listes!$B$2,D1351=Listes!$B$5),2,IF(OR(D1351=Listes!$B$3,D1351=Listes!$B$4),1,"erreur colonne D")))</f>
        <v>SWARMING</v>
      </c>
      <c r="P1351" s="15" t="e">
        <f>IF(OR(W1351="Hiver",W1351="Transit"),VLOOKUP(E1351,IC!A:E,4,FALSE),IF(W1351="été",VLOOKUP(E1351,IC!A:E,3,FALSE),"erreur"))</f>
        <v>#N/A</v>
      </c>
      <c r="Q1351" s="15" t="e">
        <f>IF(P1351="NR",0,IF(F1351&lt;5,0,IF(P1351=1,VLOOKUP(F1351,IC!$G$1:$I$8,3,TRUE),
IF(P1351=2,VLOOKUP(F1351,IC!$K$1:$M$8,3,TRUE),
IF(P1351=3,VLOOKUP(F1351,IC!$O$1:$Q$8,3,TRUE),IF(P1351=4,VLOOKUP(F1351,IC!$S$2:$U$9,3,TRUE),
"erreur"))))))</f>
        <v>#N/A</v>
      </c>
      <c r="R1351" s="16" t="e">
        <f>IF(OR(V1351="NA",V1351="Transit",V1351&lt;Listes!$F$1),"non applicable",F1351/V1351)</f>
        <v>#N/A</v>
      </c>
      <c r="S1351" s="16" t="e">
        <f>IF(W1351="Transit","Non applicable",IF(AND(W1351="été",T1351&gt;Listes!F1350),F1351/T1351,IF(AND(W1351="Hiver",Hierarchisation!U1351&gt;Listes!F1350),F1351/U1351,"non applicable")))</f>
        <v>#N/A</v>
      </c>
      <c r="T1351" s="17" t="e">
        <f>IF(K1351="Centre",VLOOKUP(E1351,effectifs_ete,3,FALSE),IF(Hierarchisation!K1351="Grand Nord",VLOOKUP(Hierarchisation!E1351,effectifs_ete,4,FALSE),IF(Hierarchisation!K1351="Nord Est",VLOOKUP(Hierarchisation!E1351,effectifs_ete,5,FALSE),IF(Hierarchisation!K1351="Nord Ouest",VLOOKUP(Hierarchisation!E1351,effectifs_ete,6,FALSE),IF(Hierarchisation!K1351="Sud Est",VLOOKUP(Hierarchisation!E1351,effectifs_ete,7,FALSE),IF(Hierarchisation!K1351="Sud Ouest",VLOOKUP(Hierarchisation!E1351,effectifs_ete,8,FALSE),"Erreur Région"))))))</f>
        <v>#N/A</v>
      </c>
      <c r="U1351" s="17" t="e">
        <f>IF(K1351="Centre",VLOOKUP(E1351,effectifs_hiver,3,FALSE),IF(Hierarchisation!K1351="Grand Nord",VLOOKUP(Hierarchisation!E1351,effectifs_hiver,4,FALSE),IF(Hierarchisation!K1351="Nord Est",VLOOKUP(Hierarchisation!E1351,effectifs_hiver,5,FALSE),IF(Hierarchisation!K1351="Nord Ouest",VLOOKUP(Hierarchisation!E1351,effectifs_hiver,6,FALSE),IF(Hierarchisation!K1351="Sud Est",VLOOKUP(Hierarchisation!E1351,effectifs_hiver,7,FALSE),IF(Hierarchisation!K1351="Sud Ouest",VLOOKUP(Hierarchisation!E1351,effectifs_hiver,8,FALSE),"Erreur Région"))))))</f>
        <v>#N/A</v>
      </c>
      <c r="V1351" s="17" t="e">
        <f>IF(W1351="Transit","Transit",IF(W1351="hiver",VLOOKUP(E1351,'EFFECTIFS Hiver'!$A:$I,9,FALSE),IF(W1351="été",VLOOKUP(E1351,'EFFECTIFS Eté'!$A:$I,9,FALSE),"Erreur saison")))</f>
        <v>#N/A</v>
      </c>
      <c r="W1351" s="18" t="e">
        <f>VLOOKUP(D1351,Listes!B:C,2,FALSE)</f>
        <v>#N/A</v>
      </c>
    </row>
    <row r="1352" spans="1:23" ht="15.75" customHeight="1">
      <c r="A1352" s="11"/>
      <c r="B1352" s="11"/>
      <c r="C1352" s="11"/>
      <c r="D1352" s="11"/>
      <c r="E1352" s="11"/>
      <c r="F1352" s="11"/>
      <c r="G1352" s="11" t="e">
        <f>VLOOKUP(E1352,TAXONS!B:C,2,FALSE)</f>
        <v>#N/A</v>
      </c>
      <c r="H1352" s="13">
        <f t="shared" si="108"/>
        <v>0</v>
      </c>
      <c r="I1352" s="12" t="e">
        <f t="shared" si="109"/>
        <v>#N/A</v>
      </c>
      <c r="J1352" s="14" t="e">
        <f t="shared" si="110"/>
        <v>#N/A</v>
      </c>
      <c r="K1352" s="15" t="e">
        <f>VLOOKUP(B1352,REGIONS!A:D,4,FALSE)</f>
        <v>#N/A</v>
      </c>
      <c r="L1352" s="19" t="e">
        <f>VLOOKUP(G1352,Sensibilité!$A:$L,12,FALSE)</f>
        <v>#N/A</v>
      </c>
      <c r="M1352" s="19" t="e">
        <f t="shared" si="111"/>
        <v>#N/A</v>
      </c>
      <c r="N1352" s="19" t="e">
        <f t="shared" si="112"/>
        <v>#N/A</v>
      </c>
      <c r="O1352" s="15" t="str">
        <f>IF(D1352=Listes!$B$6,"SWARMING",IF(OR(D1352=Listes!$B$1,D1352=Listes!$B$2,D1352=Listes!$B$5),2,IF(OR(D1352=Listes!$B$3,D1352=Listes!$B$4),1,"erreur colonne D")))</f>
        <v>SWARMING</v>
      </c>
      <c r="P1352" s="15" t="e">
        <f>IF(OR(W1352="Hiver",W1352="Transit"),VLOOKUP(E1352,IC!A:E,4,FALSE),IF(W1352="été",VLOOKUP(E1352,IC!A:E,3,FALSE),"erreur"))</f>
        <v>#N/A</v>
      </c>
      <c r="Q1352" s="15" t="e">
        <f>IF(P1352="NR",0,IF(F1352&lt;5,0,IF(P1352=1,VLOOKUP(F1352,IC!$G$1:$I$8,3,TRUE),
IF(P1352=2,VLOOKUP(F1352,IC!$K$1:$M$8,3,TRUE),
IF(P1352=3,VLOOKUP(F1352,IC!$O$1:$Q$8,3,TRUE),IF(P1352=4,VLOOKUP(F1352,IC!$S$2:$U$9,3,TRUE),
"erreur"))))))</f>
        <v>#N/A</v>
      </c>
      <c r="R1352" s="16" t="e">
        <f>IF(OR(V1352="NA",V1352="Transit",V1352&lt;Listes!$F$1),"non applicable",F1352/V1352)</f>
        <v>#N/A</v>
      </c>
      <c r="S1352" s="16" t="e">
        <f>IF(W1352="Transit","Non applicable",IF(AND(W1352="été",T1352&gt;Listes!F1351),F1352/T1352,IF(AND(W1352="Hiver",Hierarchisation!U1352&gt;Listes!F1351),F1352/U1352,"non applicable")))</f>
        <v>#N/A</v>
      </c>
      <c r="T1352" s="17" t="e">
        <f>IF(K1352="Centre",VLOOKUP(E1352,effectifs_ete,3,FALSE),IF(Hierarchisation!K1352="Grand Nord",VLOOKUP(Hierarchisation!E1352,effectifs_ete,4,FALSE),IF(Hierarchisation!K1352="Nord Est",VLOOKUP(Hierarchisation!E1352,effectifs_ete,5,FALSE),IF(Hierarchisation!K1352="Nord Ouest",VLOOKUP(Hierarchisation!E1352,effectifs_ete,6,FALSE),IF(Hierarchisation!K1352="Sud Est",VLOOKUP(Hierarchisation!E1352,effectifs_ete,7,FALSE),IF(Hierarchisation!K1352="Sud Ouest",VLOOKUP(Hierarchisation!E1352,effectifs_ete,8,FALSE),"Erreur Région"))))))</f>
        <v>#N/A</v>
      </c>
      <c r="U1352" s="17" t="e">
        <f>IF(K1352="Centre",VLOOKUP(E1352,effectifs_hiver,3,FALSE),IF(Hierarchisation!K1352="Grand Nord",VLOOKUP(Hierarchisation!E1352,effectifs_hiver,4,FALSE),IF(Hierarchisation!K1352="Nord Est",VLOOKUP(Hierarchisation!E1352,effectifs_hiver,5,FALSE),IF(Hierarchisation!K1352="Nord Ouest",VLOOKUP(Hierarchisation!E1352,effectifs_hiver,6,FALSE),IF(Hierarchisation!K1352="Sud Est",VLOOKUP(Hierarchisation!E1352,effectifs_hiver,7,FALSE),IF(Hierarchisation!K1352="Sud Ouest",VLOOKUP(Hierarchisation!E1352,effectifs_hiver,8,FALSE),"Erreur Région"))))))</f>
        <v>#N/A</v>
      </c>
      <c r="V1352" s="17" t="e">
        <f>IF(W1352="Transit","Transit",IF(W1352="hiver",VLOOKUP(E1352,'EFFECTIFS Hiver'!$A:$I,9,FALSE),IF(W1352="été",VLOOKUP(E1352,'EFFECTIFS Eté'!$A:$I,9,FALSE),"Erreur saison")))</f>
        <v>#N/A</v>
      </c>
      <c r="W1352" s="18" t="e">
        <f>VLOOKUP(D1352,Listes!B:C,2,FALSE)</f>
        <v>#N/A</v>
      </c>
    </row>
    <row r="1353" spans="1:23" ht="15.75" customHeight="1">
      <c r="A1353" s="11"/>
      <c r="B1353" s="11"/>
      <c r="C1353" s="11"/>
      <c r="D1353" s="11"/>
      <c r="E1353" s="11"/>
      <c r="F1353" s="11"/>
      <c r="G1353" s="11" t="e">
        <f>VLOOKUP(E1353,TAXONS!B:C,2,FALSE)</f>
        <v>#N/A</v>
      </c>
      <c r="H1353" s="13">
        <f t="shared" si="108"/>
        <v>0</v>
      </c>
      <c r="I1353" s="12" t="e">
        <f t="shared" si="109"/>
        <v>#N/A</v>
      </c>
      <c r="J1353" s="14" t="e">
        <f t="shared" si="110"/>
        <v>#N/A</v>
      </c>
      <c r="K1353" s="15" t="e">
        <f>VLOOKUP(B1353,REGIONS!A:D,4,FALSE)</f>
        <v>#N/A</v>
      </c>
      <c r="L1353" s="19" t="e">
        <f>VLOOKUP(G1353,Sensibilité!$A:$L,12,FALSE)</f>
        <v>#N/A</v>
      </c>
      <c r="M1353" s="19" t="e">
        <f t="shared" si="111"/>
        <v>#N/A</v>
      </c>
      <c r="N1353" s="19" t="e">
        <f t="shared" si="112"/>
        <v>#N/A</v>
      </c>
      <c r="O1353" s="15" t="str">
        <f>IF(D1353=Listes!$B$6,"SWARMING",IF(OR(D1353=Listes!$B$1,D1353=Listes!$B$2,D1353=Listes!$B$5),2,IF(OR(D1353=Listes!$B$3,D1353=Listes!$B$4),1,"erreur colonne D")))</f>
        <v>SWARMING</v>
      </c>
      <c r="P1353" s="15" t="e">
        <f>IF(OR(W1353="Hiver",W1353="Transit"),VLOOKUP(E1353,IC!A:E,4,FALSE),IF(W1353="été",VLOOKUP(E1353,IC!A:E,3,FALSE),"erreur"))</f>
        <v>#N/A</v>
      </c>
      <c r="Q1353" s="15" t="e">
        <f>IF(P1353="NR",0,IF(F1353&lt;5,0,IF(P1353=1,VLOOKUP(F1353,IC!$G$1:$I$8,3,TRUE),
IF(P1353=2,VLOOKUP(F1353,IC!$K$1:$M$8,3,TRUE),
IF(P1353=3,VLOOKUP(F1353,IC!$O$1:$Q$8,3,TRUE),IF(P1353=4,VLOOKUP(F1353,IC!$S$2:$U$9,3,TRUE),
"erreur"))))))</f>
        <v>#N/A</v>
      </c>
      <c r="R1353" s="16" t="e">
        <f>IF(OR(V1353="NA",V1353="Transit",V1353&lt;Listes!$F$1),"non applicable",F1353/V1353)</f>
        <v>#N/A</v>
      </c>
      <c r="S1353" s="16" t="e">
        <f>IF(W1353="Transit","Non applicable",IF(AND(W1353="été",T1353&gt;Listes!F1352),F1353/T1353,IF(AND(W1353="Hiver",Hierarchisation!U1353&gt;Listes!F1352),F1353/U1353,"non applicable")))</f>
        <v>#N/A</v>
      </c>
      <c r="T1353" s="17" t="e">
        <f>IF(K1353="Centre",VLOOKUP(E1353,effectifs_ete,3,FALSE),IF(Hierarchisation!K1353="Grand Nord",VLOOKUP(Hierarchisation!E1353,effectifs_ete,4,FALSE),IF(Hierarchisation!K1353="Nord Est",VLOOKUP(Hierarchisation!E1353,effectifs_ete,5,FALSE),IF(Hierarchisation!K1353="Nord Ouest",VLOOKUP(Hierarchisation!E1353,effectifs_ete,6,FALSE),IF(Hierarchisation!K1353="Sud Est",VLOOKUP(Hierarchisation!E1353,effectifs_ete,7,FALSE),IF(Hierarchisation!K1353="Sud Ouest",VLOOKUP(Hierarchisation!E1353,effectifs_ete,8,FALSE),"Erreur Région"))))))</f>
        <v>#N/A</v>
      </c>
      <c r="U1353" s="17" t="e">
        <f>IF(K1353="Centre",VLOOKUP(E1353,effectifs_hiver,3,FALSE),IF(Hierarchisation!K1353="Grand Nord",VLOOKUP(Hierarchisation!E1353,effectifs_hiver,4,FALSE),IF(Hierarchisation!K1353="Nord Est",VLOOKUP(Hierarchisation!E1353,effectifs_hiver,5,FALSE),IF(Hierarchisation!K1353="Nord Ouest",VLOOKUP(Hierarchisation!E1353,effectifs_hiver,6,FALSE),IF(Hierarchisation!K1353="Sud Est",VLOOKUP(Hierarchisation!E1353,effectifs_hiver,7,FALSE),IF(Hierarchisation!K1353="Sud Ouest",VLOOKUP(Hierarchisation!E1353,effectifs_hiver,8,FALSE),"Erreur Région"))))))</f>
        <v>#N/A</v>
      </c>
      <c r="V1353" s="17" t="e">
        <f>IF(W1353="Transit","Transit",IF(W1353="hiver",VLOOKUP(E1353,'EFFECTIFS Hiver'!$A:$I,9,FALSE),IF(W1353="été",VLOOKUP(E1353,'EFFECTIFS Eté'!$A:$I,9,FALSE),"Erreur saison")))</f>
        <v>#N/A</v>
      </c>
      <c r="W1353" s="18" t="e">
        <f>VLOOKUP(D1353,Listes!B:C,2,FALSE)</f>
        <v>#N/A</v>
      </c>
    </row>
    <row r="1354" spans="1:23" ht="15.75" customHeight="1">
      <c r="A1354" s="11"/>
      <c r="B1354" s="11"/>
      <c r="C1354" s="11"/>
      <c r="D1354" s="11"/>
      <c r="E1354" s="11"/>
      <c r="F1354" s="11"/>
      <c r="G1354" s="11" t="e">
        <f>VLOOKUP(E1354,TAXONS!B:C,2,FALSE)</f>
        <v>#N/A</v>
      </c>
      <c r="H1354" s="13">
        <f t="shared" si="108"/>
        <v>0</v>
      </c>
      <c r="I1354" s="12" t="e">
        <f t="shared" si="109"/>
        <v>#N/A</v>
      </c>
      <c r="J1354" s="14" t="e">
        <f t="shared" si="110"/>
        <v>#N/A</v>
      </c>
      <c r="K1354" s="15" t="e">
        <f>VLOOKUP(B1354,REGIONS!A:D,4,FALSE)</f>
        <v>#N/A</v>
      </c>
      <c r="L1354" s="19" t="e">
        <f>VLOOKUP(G1354,Sensibilité!$A:$L,12,FALSE)</f>
        <v>#N/A</v>
      </c>
      <c r="M1354" s="19" t="e">
        <f t="shared" si="111"/>
        <v>#N/A</v>
      </c>
      <c r="N1354" s="19" t="e">
        <f t="shared" si="112"/>
        <v>#N/A</v>
      </c>
      <c r="O1354" s="15" t="str">
        <f>IF(D1354=Listes!$B$6,"SWARMING",IF(OR(D1354=Listes!$B$1,D1354=Listes!$B$2,D1354=Listes!$B$5),2,IF(OR(D1354=Listes!$B$3,D1354=Listes!$B$4),1,"erreur colonne D")))</f>
        <v>SWARMING</v>
      </c>
      <c r="P1354" s="15" t="e">
        <f>IF(OR(W1354="Hiver",W1354="Transit"),VLOOKUP(E1354,IC!A:E,4,FALSE),IF(W1354="été",VLOOKUP(E1354,IC!A:E,3,FALSE),"erreur"))</f>
        <v>#N/A</v>
      </c>
      <c r="Q1354" s="15" t="e">
        <f>IF(P1354="NR",0,IF(F1354&lt;5,0,IF(P1354=1,VLOOKUP(F1354,IC!$G$1:$I$8,3,TRUE),
IF(P1354=2,VLOOKUP(F1354,IC!$K$1:$M$8,3,TRUE),
IF(P1354=3,VLOOKUP(F1354,IC!$O$1:$Q$8,3,TRUE),IF(P1354=4,VLOOKUP(F1354,IC!$S$2:$U$9,3,TRUE),
"erreur"))))))</f>
        <v>#N/A</v>
      </c>
      <c r="R1354" s="16" t="e">
        <f>IF(OR(V1354="NA",V1354="Transit",V1354&lt;Listes!$F$1),"non applicable",F1354/V1354)</f>
        <v>#N/A</v>
      </c>
      <c r="S1354" s="16" t="e">
        <f>IF(W1354="Transit","Non applicable",IF(AND(W1354="été",T1354&gt;Listes!F1353),F1354/T1354,IF(AND(W1354="Hiver",Hierarchisation!U1354&gt;Listes!F1353),F1354/U1354,"non applicable")))</f>
        <v>#N/A</v>
      </c>
      <c r="T1354" s="17" t="e">
        <f>IF(K1354="Centre",VLOOKUP(E1354,effectifs_ete,3,FALSE),IF(Hierarchisation!K1354="Grand Nord",VLOOKUP(Hierarchisation!E1354,effectifs_ete,4,FALSE),IF(Hierarchisation!K1354="Nord Est",VLOOKUP(Hierarchisation!E1354,effectifs_ete,5,FALSE),IF(Hierarchisation!K1354="Nord Ouest",VLOOKUP(Hierarchisation!E1354,effectifs_ete,6,FALSE),IF(Hierarchisation!K1354="Sud Est",VLOOKUP(Hierarchisation!E1354,effectifs_ete,7,FALSE),IF(Hierarchisation!K1354="Sud Ouest",VLOOKUP(Hierarchisation!E1354,effectifs_ete,8,FALSE),"Erreur Région"))))))</f>
        <v>#N/A</v>
      </c>
      <c r="U1354" s="17" t="e">
        <f>IF(K1354="Centre",VLOOKUP(E1354,effectifs_hiver,3,FALSE),IF(Hierarchisation!K1354="Grand Nord",VLOOKUP(Hierarchisation!E1354,effectifs_hiver,4,FALSE),IF(Hierarchisation!K1354="Nord Est",VLOOKUP(Hierarchisation!E1354,effectifs_hiver,5,FALSE),IF(Hierarchisation!K1354="Nord Ouest",VLOOKUP(Hierarchisation!E1354,effectifs_hiver,6,FALSE),IF(Hierarchisation!K1354="Sud Est",VLOOKUP(Hierarchisation!E1354,effectifs_hiver,7,FALSE),IF(Hierarchisation!K1354="Sud Ouest",VLOOKUP(Hierarchisation!E1354,effectifs_hiver,8,FALSE),"Erreur Région"))))))</f>
        <v>#N/A</v>
      </c>
      <c r="V1354" s="17" t="e">
        <f>IF(W1354="Transit","Transit",IF(W1354="hiver",VLOOKUP(E1354,'EFFECTIFS Hiver'!$A:$I,9,FALSE),IF(W1354="été",VLOOKUP(E1354,'EFFECTIFS Eté'!$A:$I,9,FALSE),"Erreur saison")))</f>
        <v>#N/A</v>
      </c>
      <c r="W1354" s="18" t="e">
        <f>VLOOKUP(D1354,Listes!B:C,2,FALSE)</f>
        <v>#N/A</v>
      </c>
    </row>
    <row r="1355" spans="1:23" ht="15.75" customHeight="1">
      <c r="A1355" s="11"/>
      <c r="B1355" s="11"/>
      <c r="C1355" s="11"/>
      <c r="D1355" s="11"/>
      <c r="E1355" s="11"/>
      <c r="F1355" s="11"/>
      <c r="G1355" s="11" t="e">
        <f>VLOOKUP(E1355,TAXONS!B:C,2,FALSE)</f>
        <v>#N/A</v>
      </c>
      <c r="H1355" s="13">
        <f t="shared" si="108"/>
        <v>0</v>
      </c>
      <c r="I1355" s="12" t="e">
        <f t="shared" si="109"/>
        <v>#N/A</v>
      </c>
      <c r="J1355" s="14" t="e">
        <f t="shared" si="110"/>
        <v>#N/A</v>
      </c>
      <c r="K1355" s="15" t="e">
        <f>VLOOKUP(B1355,REGIONS!A:D,4,FALSE)</f>
        <v>#N/A</v>
      </c>
      <c r="L1355" s="19" t="e">
        <f>VLOOKUP(G1355,Sensibilité!$A:$L,12,FALSE)</f>
        <v>#N/A</v>
      </c>
      <c r="M1355" s="19" t="e">
        <f t="shared" si="111"/>
        <v>#N/A</v>
      </c>
      <c r="N1355" s="19" t="e">
        <f t="shared" si="112"/>
        <v>#N/A</v>
      </c>
      <c r="O1355" s="15" t="str">
        <f>IF(D1355=Listes!$B$6,"SWARMING",IF(OR(D1355=Listes!$B$1,D1355=Listes!$B$2,D1355=Listes!$B$5),2,IF(OR(D1355=Listes!$B$3,D1355=Listes!$B$4),1,"erreur colonne D")))</f>
        <v>SWARMING</v>
      </c>
      <c r="P1355" s="15" t="e">
        <f>IF(OR(W1355="Hiver",W1355="Transit"),VLOOKUP(E1355,IC!A:E,4,FALSE),IF(W1355="été",VLOOKUP(E1355,IC!A:E,3,FALSE),"erreur"))</f>
        <v>#N/A</v>
      </c>
      <c r="Q1355" s="15" t="e">
        <f>IF(P1355="NR",0,IF(F1355&lt;5,0,IF(P1355=1,VLOOKUP(F1355,IC!$G$1:$I$8,3,TRUE),
IF(P1355=2,VLOOKUP(F1355,IC!$K$1:$M$8,3,TRUE),
IF(P1355=3,VLOOKUP(F1355,IC!$O$1:$Q$8,3,TRUE),IF(P1355=4,VLOOKUP(F1355,IC!$S$2:$U$9,3,TRUE),
"erreur"))))))</f>
        <v>#N/A</v>
      </c>
      <c r="R1355" s="16" t="e">
        <f>IF(OR(V1355="NA",V1355="Transit",V1355&lt;Listes!$F$1),"non applicable",F1355/V1355)</f>
        <v>#N/A</v>
      </c>
      <c r="S1355" s="16" t="e">
        <f>IF(W1355="Transit","Non applicable",IF(AND(W1355="été",T1355&gt;Listes!F1354),F1355/T1355,IF(AND(W1355="Hiver",Hierarchisation!U1355&gt;Listes!F1354),F1355/U1355,"non applicable")))</f>
        <v>#N/A</v>
      </c>
      <c r="T1355" s="17" t="e">
        <f>IF(K1355="Centre",VLOOKUP(E1355,effectifs_ete,3,FALSE),IF(Hierarchisation!K1355="Grand Nord",VLOOKUP(Hierarchisation!E1355,effectifs_ete,4,FALSE),IF(Hierarchisation!K1355="Nord Est",VLOOKUP(Hierarchisation!E1355,effectifs_ete,5,FALSE),IF(Hierarchisation!K1355="Nord Ouest",VLOOKUP(Hierarchisation!E1355,effectifs_ete,6,FALSE),IF(Hierarchisation!K1355="Sud Est",VLOOKUP(Hierarchisation!E1355,effectifs_ete,7,FALSE),IF(Hierarchisation!K1355="Sud Ouest",VLOOKUP(Hierarchisation!E1355,effectifs_ete,8,FALSE),"Erreur Région"))))))</f>
        <v>#N/A</v>
      </c>
      <c r="U1355" s="17" t="e">
        <f>IF(K1355="Centre",VLOOKUP(E1355,effectifs_hiver,3,FALSE),IF(Hierarchisation!K1355="Grand Nord",VLOOKUP(Hierarchisation!E1355,effectifs_hiver,4,FALSE),IF(Hierarchisation!K1355="Nord Est",VLOOKUP(Hierarchisation!E1355,effectifs_hiver,5,FALSE),IF(Hierarchisation!K1355="Nord Ouest",VLOOKUP(Hierarchisation!E1355,effectifs_hiver,6,FALSE),IF(Hierarchisation!K1355="Sud Est",VLOOKUP(Hierarchisation!E1355,effectifs_hiver,7,FALSE),IF(Hierarchisation!K1355="Sud Ouest",VLOOKUP(Hierarchisation!E1355,effectifs_hiver,8,FALSE),"Erreur Région"))))))</f>
        <v>#N/A</v>
      </c>
      <c r="V1355" s="17" t="e">
        <f>IF(W1355="Transit","Transit",IF(W1355="hiver",VLOOKUP(E1355,'EFFECTIFS Hiver'!$A:$I,9,FALSE),IF(W1355="été",VLOOKUP(E1355,'EFFECTIFS Eté'!$A:$I,9,FALSE),"Erreur saison")))</f>
        <v>#N/A</v>
      </c>
      <c r="W1355" s="18" t="e">
        <f>VLOOKUP(D1355,Listes!B:C,2,FALSE)</f>
        <v>#N/A</v>
      </c>
    </row>
    <row r="1356" spans="1:23" ht="15.75" customHeight="1">
      <c r="A1356" s="11"/>
      <c r="B1356" s="11"/>
      <c r="C1356" s="11"/>
      <c r="D1356" s="11"/>
      <c r="E1356" s="11"/>
      <c r="F1356" s="11"/>
      <c r="G1356" s="11" t="e">
        <f>VLOOKUP(E1356,TAXONS!B:C,2,FALSE)</f>
        <v>#N/A</v>
      </c>
      <c r="H1356" s="13">
        <f t="shared" si="108"/>
        <v>0</v>
      </c>
      <c r="I1356" s="12" t="e">
        <f t="shared" si="109"/>
        <v>#N/A</v>
      </c>
      <c r="J1356" s="14" t="e">
        <f t="shared" si="110"/>
        <v>#N/A</v>
      </c>
      <c r="K1356" s="15" t="e">
        <f>VLOOKUP(B1356,REGIONS!A:D,4,FALSE)</f>
        <v>#N/A</v>
      </c>
      <c r="L1356" s="19" t="e">
        <f>VLOOKUP(G1356,Sensibilité!$A:$L,12,FALSE)</f>
        <v>#N/A</v>
      </c>
      <c r="M1356" s="19" t="e">
        <f t="shared" si="111"/>
        <v>#N/A</v>
      </c>
      <c r="N1356" s="19" t="e">
        <f t="shared" si="112"/>
        <v>#N/A</v>
      </c>
      <c r="O1356" s="15" t="str">
        <f>IF(D1356=Listes!$B$6,"SWARMING",IF(OR(D1356=Listes!$B$1,D1356=Listes!$B$2,D1356=Listes!$B$5),2,IF(OR(D1356=Listes!$B$3,D1356=Listes!$B$4),1,"erreur colonne D")))</f>
        <v>SWARMING</v>
      </c>
      <c r="P1356" s="15" t="e">
        <f>IF(OR(W1356="Hiver",W1356="Transit"),VLOOKUP(E1356,IC!A:E,4,FALSE),IF(W1356="été",VLOOKUP(E1356,IC!A:E,3,FALSE),"erreur"))</f>
        <v>#N/A</v>
      </c>
      <c r="Q1356" s="15" t="e">
        <f>IF(P1356="NR",0,IF(F1356&lt;5,0,IF(P1356=1,VLOOKUP(F1356,IC!$G$1:$I$8,3,TRUE),
IF(P1356=2,VLOOKUP(F1356,IC!$K$1:$M$8,3,TRUE),
IF(P1356=3,VLOOKUP(F1356,IC!$O$1:$Q$8,3,TRUE),IF(P1356=4,VLOOKUP(F1356,IC!$S$2:$U$9,3,TRUE),
"erreur"))))))</f>
        <v>#N/A</v>
      </c>
      <c r="R1356" s="16" t="e">
        <f>IF(OR(V1356="NA",V1356="Transit",V1356&lt;Listes!$F$1),"non applicable",F1356/V1356)</f>
        <v>#N/A</v>
      </c>
      <c r="S1356" s="16" t="e">
        <f>IF(W1356="Transit","Non applicable",IF(AND(W1356="été",T1356&gt;Listes!F1355),F1356/T1356,IF(AND(W1356="Hiver",Hierarchisation!U1356&gt;Listes!F1355),F1356/U1356,"non applicable")))</f>
        <v>#N/A</v>
      </c>
      <c r="T1356" s="17" t="e">
        <f>IF(K1356="Centre",VLOOKUP(E1356,effectifs_ete,3,FALSE),IF(Hierarchisation!K1356="Grand Nord",VLOOKUP(Hierarchisation!E1356,effectifs_ete,4,FALSE),IF(Hierarchisation!K1356="Nord Est",VLOOKUP(Hierarchisation!E1356,effectifs_ete,5,FALSE),IF(Hierarchisation!K1356="Nord Ouest",VLOOKUP(Hierarchisation!E1356,effectifs_ete,6,FALSE),IF(Hierarchisation!K1356="Sud Est",VLOOKUP(Hierarchisation!E1356,effectifs_ete,7,FALSE),IF(Hierarchisation!K1356="Sud Ouest",VLOOKUP(Hierarchisation!E1356,effectifs_ete,8,FALSE),"Erreur Région"))))))</f>
        <v>#N/A</v>
      </c>
      <c r="U1356" s="17" t="e">
        <f>IF(K1356="Centre",VLOOKUP(E1356,effectifs_hiver,3,FALSE),IF(Hierarchisation!K1356="Grand Nord",VLOOKUP(Hierarchisation!E1356,effectifs_hiver,4,FALSE),IF(Hierarchisation!K1356="Nord Est",VLOOKUP(Hierarchisation!E1356,effectifs_hiver,5,FALSE),IF(Hierarchisation!K1356="Nord Ouest",VLOOKUP(Hierarchisation!E1356,effectifs_hiver,6,FALSE),IF(Hierarchisation!K1356="Sud Est",VLOOKUP(Hierarchisation!E1356,effectifs_hiver,7,FALSE),IF(Hierarchisation!K1356="Sud Ouest",VLOOKUP(Hierarchisation!E1356,effectifs_hiver,8,FALSE),"Erreur Région"))))))</f>
        <v>#N/A</v>
      </c>
      <c r="V1356" s="17" t="e">
        <f>IF(W1356="Transit","Transit",IF(W1356="hiver",VLOOKUP(E1356,'EFFECTIFS Hiver'!$A:$I,9,FALSE),IF(W1356="été",VLOOKUP(E1356,'EFFECTIFS Eté'!$A:$I,9,FALSE),"Erreur saison")))</f>
        <v>#N/A</v>
      </c>
      <c r="W1356" s="18" t="e">
        <f>VLOOKUP(D1356,Listes!B:C,2,FALSE)</f>
        <v>#N/A</v>
      </c>
    </row>
    <row r="1357" spans="1:23" ht="15.75" customHeight="1">
      <c r="A1357" s="11"/>
      <c r="B1357" s="11"/>
      <c r="C1357" s="11"/>
      <c r="D1357" s="11"/>
      <c r="E1357" s="11"/>
      <c r="F1357" s="11"/>
      <c r="G1357" s="11" t="e">
        <f>VLOOKUP(E1357,TAXONS!B:C,2,FALSE)</f>
        <v>#N/A</v>
      </c>
      <c r="H1357" s="13">
        <f t="shared" si="108"/>
        <v>0</v>
      </c>
      <c r="I1357" s="12" t="e">
        <f t="shared" si="109"/>
        <v>#N/A</v>
      </c>
      <c r="J1357" s="14" t="e">
        <f t="shared" si="110"/>
        <v>#N/A</v>
      </c>
      <c r="K1357" s="15" t="e">
        <f>VLOOKUP(B1357,REGIONS!A:D,4,FALSE)</f>
        <v>#N/A</v>
      </c>
      <c r="L1357" s="19" t="e">
        <f>VLOOKUP(G1357,Sensibilité!$A:$L,12,FALSE)</f>
        <v>#N/A</v>
      </c>
      <c r="M1357" s="19" t="e">
        <f t="shared" si="111"/>
        <v>#N/A</v>
      </c>
      <c r="N1357" s="19" t="e">
        <f t="shared" si="112"/>
        <v>#N/A</v>
      </c>
      <c r="O1357" s="15" t="str">
        <f>IF(D1357=Listes!$B$6,"SWARMING",IF(OR(D1357=Listes!$B$1,D1357=Listes!$B$2,D1357=Listes!$B$5),2,IF(OR(D1357=Listes!$B$3,D1357=Listes!$B$4),1,"erreur colonne D")))</f>
        <v>SWARMING</v>
      </c>
      <c r="P1357" s="15" t="e">
        <f>IF(OR(W1357="Hiver",W1357="Transit"),VLOOKUP(E1357,IC!A:E,4,FALSE),IF(W1357="été",VLOOKUP(E1357,IC!A:E,3,FALSE),"erreur"))</f>
        <v>#N/A</v>
      </c>
      <c r="Q1357" s="15" t="e">
        <f>IF(P1357="NR",0,IF(F1357&lt;5,0,IF(P1357=1,VLOOKUP(F1357,IC!$G$1:$I$8,3,TRUE),
IF(P1357=2,VLOOKUP(F1357,IC!$K$1:$M$8,3,TRUE),
IF(P1357=3,VLOOKUP(F1357,IC!$O$1:$Q$8,3,TRUE),IF(P1357=4,VLOOKUP(F1357,IC!$S$2:$U$9,3,TRUE),
"erreur"))))))</f>
        <v>#N/A</v>
      </c>
      <c r="R1357" s="16" t="e">
        <f>IF(OR(V1357="NA",V1357="Transit",V1357&lt;Listes!$F$1),"non applicable",F1357/V1357)</f>
        <v>#N/A</v>
      </c>
      <c r="S1357" s="16" t="e">
        <f>IF(W1357="Transit","Non applicable",IF(AND(W1357="été",T1357&gt;Listes!F1356),F1357/T1357,IF(AND(W1357="Hiver",Hierarchisation!U1357&gt;Listes!F1356),F1357/U1357,"non applicable")))</f>
        <v>#N/A</v>
      </c>
      <c r="T1357" s="17" t="e">
        <f>IF(K1357="Centre",VLOOKUP(E1357,effectifs_ete,3,FALSE),IF(Hierarchisation!K1357="Grand Nord",VLOOKUP(Hierarchisation!E1357,effectifs_ete,4,FALSE),IF(Hierarchisation!K1357="Nord Est",VLOOKUP(Hierarchisation!E1357,effectifs_ete,5,FALSE),IF(Hierarchisation!K1357="Nord Ouest",VLOOKUP(Hierarchisation!E1357,effectifs_ete,6,FALSE),IF(Hierarchisation!K1357="Sud Est",VLOOKUP(Hierarchisation!E1357,effectifs_ete,7,FALSE),IF(Hierarchisation!K1357="Sud Ouest",VLOOKUP(Hierarchisation!E1357,effectifs_ete,8,FALSE),"Erreur Région"))))))</f>
        <v>#N/A</v>
      </c>
      <c r="U1357" s="17" t="e">
        <f>IF(K1357="Centre",VLOOKUP(E1357,effectifs_hiver,3,FALSE),IF(Hierarchisation!K1357="Grand Nord",VLOOKUP(Hierarchisation!E1357,effectifs_hiver,4,FALSE),IF(Hierarchisation!K1357="Nord Est",VLOOKUP(Hierarchisation!E1357,effectifs_hiver,5,FALSE),IF(Hierarchisation!K1357="Nord Ouest",VLOOKUP(Hierarchisation!E1357,effectifs_hiver,6,FALSE),IF(Hierarchisation!K1357="Sud Est",VLOOKUP(Hierarchisation!E1357,effectifs_hiver,7,FALSE),IF(Hierarchisation!K1357="Sud Ouest",VLOOKUP(Hierarchisation!E1357,effectifs_hiver,8,FALSE),"Erreur Région"))))))</f>
        <v>#N/A</v>
      </c>
      <c r="V1357" s="17" t="e">
        <f>IF(W1357="Transit","Transit",IF(W1357="hiver",VLOOKUP(E1357,'EFFECTIFS Hiver'!$A:$I,9,FALSE),IF(W1357="été",VLOOKUP(E1357,'EFFECTIFS Eté'!$A:$I,9,FALSE),"Erreur saison")))</f>
        <v>#N/A</v>
      </c>
      <c r="W1357" s="18" t="e">
        <f>VLOOKUP(D1357,Listes!B:C,2,FALSE)</f>
        <v>#N/A</v>
      </c>
    </row>
    <row r="1358" spans="1:23" ht="15.75" customHeight="1">
      <c r="A1358" s="11"/>
      <c r="B1358" s="11"/>
      <c r="C1358" s="11"/>
      <c r="D1358" s="11"/>
      <c r="E1358" s="11"/>
      <c r="F1358" s="11"/>
      <c r="G1358" s="11" t="e">
        <f>VLOOKUP(E1358,TAXONS!B:C,2,FALSE)</f>
        <v>#N/A</v>
      </c>
      <c r="H1358" s="13">
        <f t="shared" si="108"/>
        <v>0</v>
      </c>
      <c r="I1358" s="12" t="e">
        <f t="shared" si="109"/>
        <v>#N/A</v>
      </c>
      <c r="J1358" s="14" t="e">
        <f t="shared" si="110"/>
        <v>#N/A</v>
      </c>
      <c r="K1358" s="15" t="e">
        <f>VLOOKUP(B1358,REGIONS!A:D,4,FALSE)</f>
        <v>#N/A</v>
      </c>
      <c r="L1358" s="19" t="e">
        <f>VLOOKUP(G1358,Sensibilité!$A:$L,12,FALSE)</f>
        <v>#N/A</v>
      </c>
      <c r="M1358" s="19" t="e">
        <f t="shared" si="111"/>
        <v>#N/A</v>
      </c>
      <c r="N1358" s="19" t="e">
        <f t="shared" si="112"/>
        <v>#N/A</v>
      </c>
      <c r="O1358" s="15" t="str">
        <f>IF(D1358=Listes!$B$6,"SWARMING",IF(OR(D1358=Listes!$B$1,D1358=Listes!$B$2,D1358=Listes!$B$5),2,IF(OR(D1358=Listes!$B$3,D1358=Listes!$B$4),1,"erreur colonne D")))</f>
        <v>SWARMING</v>
      </c>
      <c r="P1358" s="15" t="e">
        <f>IF(OR(W1358="Hiver",W1358="Transit"),VLOOKUP(E1358,IC!A:E,4,FALSE),IF(W1358="été",VLOOKUP(E1358,IC!A:E,3,FALSE),"erreur"))</f>
        <v>#N/A</v>
      </c>
      <c r="Q1358" s="15" t="e">
        <f>IF(P1358="NR",0,IF(F1358&lt;5,0,IF(P1358=1,VLOOKUP(F1358,IC!$G$1:$I$8,3,TRUE),
IF(P1358=2,VLOOKUP(F1358,IC!$K$1:$M$8,3,TRUE),
IF(P1358=3,VLOOKUP(F1358,IC!$O$1:$Q$8,3,TRUE),IF(P1358=4,VLOOKUP(F1358,IC!$S$2:$U$9,3,TRUE),
"erreur"))))))</f>
        <v>#N/A</v>
      </c>
      <c r="R1358" s="16" t="e">
        <f>IF(OR(V1358="NA",V1358="Transit",V1358&lt;Listes!$F$1),"non applicable",F1358/V1358)</f>
        <v>#N/A</v>
      </c>
      <c r="S1358" s="16" t="e">
        <f>IF(W1358="Transit","Non applicable",IF(AND(W1358="été",T1358&gt;Listes!F1357),F1358/T1358,IF(AND(W1358="Hiver",Hierarchisation!U1358&gt;Listes!F1357),F1358/U1358,"non applicable")))</f>
        <v>#N/A</v>
      </c>
      <c r="T1358" s="17" t="e">
        <f>IF(K1358="Centre",VLOOKUP(E1358,effectifs_ete,3,FALSE),IF(Hierarchisation!K1358="Grand Nord",VLOOKUP(Hierarchisation!E1358,effectifs_ete,4,FALSE),IF(Hierarchisation!K1358="Nord Est",VLOOKUP(Hierarchisation!E1358,effectifs_ete,5,FALSE),IF(Hierarchisation!K1358="Nord Ouest",VLOOKUP(Hierarchisation!E1358,effectifs_ete,6,FALSE),IF(Hierarchisation!K1358="Sud Est",VLOOKUP(Hierarchisation!E1358,effectifs_ete,7,FALSE),IF(Hierarchisation!K1358="Sud Ouest",VLOOKUP(Hierarchisation!E1358,effectifs_ete,8,FALSE),"Erreur Région"))))))</f>
        <v>#N/A</v>
      </c>
      <c r="U1358" s="17" t="e">
        <f>IF(K1358="Centre",VLOOKUP(E1358,effectifs_hiver,3,FALSE),IF(Hierarchisation!K1358="Grand Nord",VLOOKUP(Hierarchisation!E1358,effectifs_hiver,4,FALSE),IF(Hierarchisation!K1358="Nord Est",VLOOKUP(Hierarchisation!E1358,effectifs_hiver,5,FALSE),IF(Hierarchisation!K1358="Nord Ouest",VLOOKUP(Hierarchisation!E1358,effectifs_hiver,6,FALSE),IF(Hierarchisation!K1358="Sud Est",VLOOKUP(Hierarchisation!E1358,effectifs_hiver,7,FALSE),IF(Hierarchisation!K1358="Sud Ouest",VLOOKUP(Hierarchisation!E1358,effectifs_hiver,8,FALSE),"Erreur Région"))))))</f>
        <v>#N/A</v>
      </c>
      <c r="V1358" s="17" t="e">
        <f>IF(W1358="Transit","Transit",IF(W1358="hiver",VLOOKUP(E1358,'EFFECTIFS Hiver'!$A:$I,9,FALSE),IF(W1358="été",VLOOKUP(E1358,'EFFECTIFS Eté'!$A:$I,9,FALSE),"Erreur saison")))</f>
        <v>#N/A</v>
      </c>
      <c r="W1358" s="18" t="e">
        <f>VLOOKUP(D1358,Listes!B:C,2,FALSE)</f>
        <v>#N/A</v>
      </c>
    </row>
    <row r="1359" spans="1:23" ht="15.75" customHeight="1">
      <c r="A1359" s="11"/>
      <c r="B1359" s="11"/>
      <c r="C1359" s="11"/>
      <c r="D1359" s="11"/>
      <c r="E1359" s="11"/>
      <c r="F1359" s="11"/>
      <c r="G1359" s="11" t="e">
        <f>VLOOKUP(E1359,TAXONS!B:C,2,FALSE)</f>
        <v>#N/A</v>
      </c>
      <c r="H1359" s="13">
        <f t="shared" si="108"/>
        <v>0</v>
      </c>
      <c r="I1359" s="12" t="e">
        <f t="shared" si="109"/>
        <v>#N/A</v>
      </c>
      <c r="J1359" s="14" t="e">
        <f t="shared" si="110"/>
        <v>#N/A</v>
      </c>
      <c r="K1359" s="15" t="e">
        <f>VLOOKUP(B1359,REGIONS!A:D,4,FALSE)</f>
        <v>#N/A</v>
      </c>
      <c r="L1359" s="19" t="e">
        <f>VLOOKUP(G1359,Sensibilité!$A:$L,12,FALSE)</f>
        <v>#N/A</v>
      </c>
      <c r="M1359" s="19" t="e">
        <f t="shared" si="111"/>
        <v>#N/A</v>
      </c>
      <c r="N1359" s="19" t="e">
        <f t="shared" si="112"/>
        <v>#N/A</v>
      </c>
      <c r="O1359" s="15" t="str">
        <f>IF(D1359=Listes!$B$6,"SWARMING",IF(OR(D1359=Listes!$B$1,D1359=Listes!$B$2,D1359=Listes!$B$5),2,IF(OR(D1359=Listes!$B$3,D1359=Listes!$B$4),1,"erreur colonne D")))</f>
        <v>SWARMING</v>
      </c>
      <c r="P1359" s="15" t="e">
        <f>IF(OR(W1359="Hiver",W1359="Transit"),VLOOKUP(E1359,IC!A:E,4,FALSE),IF(W1359="été",VLOOKUP(E1359,IC!A:E,3,FALSE),"erreur"))</f>
        <v>#N/A</v>
      </c>
      <c r="Q1359" s="15" t="e">
        <f>IF(P1359="NR",0,IF(F1359&lt;5,0,IF(P1359=1,VLOOKUP(F1359,IC!$G$1:$I$8,3,TRUE),
IF(P1359=2,VLOOKUP(F1359,IC!$K$1:$M$8,3,TRUE),
IF(P1359=3,VLOOKUP(F1359,IC!$O$1:$Q$8,3,TRUE),IF(P1359=4,VLOOKUP(F1359,IC!$S$2:$U$9,3,TRUE),
"erreur"))))))</f>
        <v>#N/A</v>
      </c>
      <c r="R1359" s="16" t="e">
        <f>IF(OR(V1359="NA",V1359="Transit",V1359&lt;Listes!$F$1),"non applicable",F1359/V1359)</f>
        <v>#N/A</v>
      </c>
      <c r="S1359" s="16" t="e">
        <f>IF(W1359="Transit","Non applicable",IF(AND(W1359="été",T1359&gt;Listes!F1358),F1359/T1359,IF(AND(W1359="Hiver",Hierarchisation!U1359&gt;Listes!F1358),F1359/U1359,"non applicable")))</f>
        <v>#N/A</v>
      </c>
      <c r="T1359" s="17" t="e">
        <f>IF(K1359="Centre",VLOOKUP(E1359,effectifs_ete,3,FALSE),IF(Hierarchisation!K1359="Grand Nord",VLOOKUP(Hierarchisation!E1359,effectifs_ete,4,FALSE),IF(Hierarchisation!K1359="Nord Est",VLOOKUP(Hierarchisation!E1359,effectifs_ete,5,FALSE),IF(Hierarchisation!K1359="Nord Ouest",VLOOKUP(Hierarchisation!E1359,effectifs_ete,6,FALSE),IF(Hierarchisation!K1359="Sud Est",VLOOKUP(Hierarchisation!E1359,effectifs_ete,7,FALSE),IF(Hierarchisation!K1359="Sud Ouest",VLOOKUP(Hierarchisation!E1359,effectifs_ete,8,FALSE),"Erreur Région"))))))</f>
        <v>#N/A</v>
      </c>
      <c r="U1359" s="17" t="e">
        <f>IF(K1359="Centre",VLOOKUP(E1359,effectifs_hiver,3,FALSE),IF(Hierarchisation!K1359="Grand Nord",VLOOKUP(Hierarchisation!E1359,effectifs_hiver,4,FALSE),IF(Hierarchisation!K1359="Nord Est",VLOOKUP(Hierarchisation!E1359,effectifs_hiver,5,FALSE),IF(Hierarchisation!K1359="Nord Ouest",VLOOKUP(Hierarchisation!E1359,effectifs_hiver,6,FALSE),IF(Hierarchisation!K1359="Sud Est",VLOOKUP(Hierarchisation!E1359,effectifs_hiver,7,FALSE),IF(Hierarchisation!K1359="Sud Ouest",VLOOKUP(Hierarchisation!E1359,effectifs_hiver,8,FALSE),"Erreur Région"))))))</f>
        <v>#N/A</v>
      </c>
      <c r="V1359" s="17" t="e">
        <f>IF(W1359="Transit","Transit",IF(W1359="hiver",VLOOKUP(E1359,'EFFECTIFS Hiver'!$A:$I,9,FALSE),IF(W1359="été",VLOOKUP(E1359,'EFFECTIFS Eté'!$A:$I,9,FALSE),"Erreur saison")))</f>
        <v>#N/A</v>
      </c>
      <c r="W1359" s="18" t="e">
        <f>VLOOKUP(D1359,Listes!B:C,2,FALSE)</f>
        <v>#N/A</v>
      </c>
    </row>
    <row r="1360" spans="1:23" ht="15.75" customHeight="1">
      <c r="A1360" s="11"/>
      <c r="B1360" s="11"/>
      <c r="C1360" s="11"/>
      <c r="D1360" s="11"/>
      <c r="E1360" s="11"/>
      <c r="F1360" s="11"/>
      <c r="G1360" s="11" t="e">
        <f>VLOOKUP(E1360,TAXONS!B:C,2,FALSE)</f>
        <v>#N/A</v>
      </c>
      <c r="H1360" s="13">
        <f t="shared" si="108"/>
        <v>0</v>
      </c>
      <c r="I1360" s="12" t="e">
        <f t="shared" si="109"/>
        <v>#N/A</v>
      </c>
      <c r="J1360" s="14" t="e">
        <f t="shared" si="110"/>
        <v>#N/A</v>
      </c>
      <c r="K1360" s="15" t="e">
        <f>VLOOKUP(B1360,REGIONS!A:D,4,FALSE)</f>
        <v>#N/A</v>
      </c>
      <c r="L1360" s="19" t="e">
        <f>VLOOKUP(G1360,Sensibilité!$A:$L,12,FALSE)</f>
        <v>#N/A</v>
      </c>
      <c r="M1360" s="19" t="e">
        <f t="shared" si="111"/>
        <v>#N/A</v>
      </c>
      <c r="N1360" s="19" t="e">
        <f t="shared" si="112"/>
        <v>#N/A</v>
      </c>
      <c r="O1360" s="15" t="str">
        <f>IF(D1360=Listes!$B$6,"SWARMING",IF(OR(D1360=Listes!$B$1,D1360=Listes!$B$2,D1360=Listes!$B$5),2,IF(OR(D1360=Listes!$B$3,D1360=Listes!$B$4),1,"erreur colonne D")))</f>
        <v>SWARMING</v>
      </c>
      <c r="P1360" s="15" t="e">
        <f>IF(OR(W1360="Hiver",W1360="Transit"),VLOOKUP(E1360,IC!A:E,4,FALSE),IF(W1360="été",VLOOKUP(E1360,IC!A:E,3,FALSE),"erreur"))</f>
        <v>#N/A</v>
      </c>
      <c r="Q1360" s="15" t="e">
        <f>IF(P1360="NR",0,IF(F1360&lt;5,0,IF(P1360=1,VLOOKUP(F1360,IC!$G$1:$I$8,3,TRUE),
IF(P1360=2,VLOOKUP(F1360,IC!$K$1:$M$8,3,TRUE),
IF(P1360=3,VLOOKUP(F1360,IC!$O$1:$Q$8,3,TRUE),IF(P1360=4,VLOOKUP(F1360,IC!$S$2:$U$9,3,TRUE),
"erreur"))))))</f>
        <v>#N/A</v>
      </c>
      <c r="R1360" s="16" t="e">
        <f>IF(OR(V1360="NA",V1360="Transit",V1360&lt;Listes!$F$1),"non applicable",F1360/V1360)</f>
        <v>#N/A</v>
      </c>
      <c r="S1360" s="16" t="e">
        <f>IF(W1360="Transit","Non applicable",IF(AND(W1360="été",T1360&gt;Listes!F1359),F1360/T1360,IF(AND(W1360="Hiver",Hierarchisation!U1360&gt;Listes!F1359),F1360/U1360,"non applicable")))</f>
        <v>#N/A</v>
      </c>
      <c r="T1360" s="17" t="e">
        <f>IF(K1360="Centre",VLOOKUP(E1360,effectifs_ete,3,FALSE),IF(Hierarchisation!K1360="Grand Nord",VLOOKUP(Hierarchisation!E1360,effectifs_ete,4,FALSE),IF(Hierarchisation!K1360="Nord Est",VLOOKUP(Hierarchisation!E1360,effectifs_ete,5,FALSE),IF(Hierarchisation!K1360="Nord Ouest",VLOOKUP(Hierarchisation!E1360,effectifs_ete,6,FALSE),IF(Hierarchisation!K1360="Sud Est",VLOOKUP(Hierarchisation!E1360,effectifs_ete,7,FALSE),IF(Hierarchisation!K1360="Sud Ouest",VLOOKUP(Hierarchisation!E1360,effectifs_ete,8,FALSE),"Erreur Région"))))))</f>
        <v>#N/A</v>
      </c>
      <c r="U1360" s="17" t="e">
        <f>IF(K1360="Centre",VLOOKUP(E1360,effectifs_hiver,3,FALSE),IF(Hierarchisation!K1360="Grand Nord",VLOOKUP(Hierarchisation!E1360,effectifs_hiver,4,FALSE),IF(Hierarchisation!K1360="Nord Est",VLOOKUP(Hierarchisation!E1360,effectifs_hiver,5,FALSE),IF(Hierarchisation!K1360="Nord Ouest",VLOOKUP(Hierarchisation!E1360,effectifs_hiver,6,FALSE),IF(Hierarchisation!K1360="Sud Est",VLOOKUP(Hierarchisation!E1360,effectifs_hiver,7,FALSE),IF(Hierarchisation!K1360="Sud Ouest",VLOOKUP(Hierarchisation!E1360,effectifs_hiver,8,FALSE),"Erreur Région"))))))</f>
        <v>#N/A</v>
      </c>
      <c r="V1360" s="17" t="e">
        <f>IF(W1360="Transit","Transit",IF(W1360="hiver",VLOOKUP(E1360,'EFFECTIFS Hiver'!$A:$I,9,FALSE),IF(W1360="été",VLOOKUP(E1360,'EFFECTIFS Eté'!$A:$I,9,FALSE),"Erreur saison")))</f>
        <v>#N/A</v>
      </c>
      <c r="W1360" s="18" t="e">
        <f>VLOOKUP(D1360,Listes!B:C,2,FALSE)</f>
        <v>#N/A</v>
      </c>
    </row>
    <row r="1361" spans="1:23" ht="15.75" customHeight="1">
      <c r="A1361" s="11"/>
      <c r="B1361" s="11"/>
      <c r="C1361" s="11"/>
      <c r="D1361" s="11"/>
      <c r="E1361" s="11"/>
      <c r="F1361" s="11"/>
      <c r="G1361" s="11" t="e">
        <f>VLOOKUP(E1361,TAXONS!B:C,2,FALSE)</f>
        <v>#N/A</v>
      </c>
      <c r="H1361" s="13">
        <f t="shared" si="108"/>
        <v>0</v>
      </c>
      <c r="I1361" s="12" t="e">
        <f t="shared" si="109"/>
        <v>#N/A</v>
      </c>
      <c r="J1361" s="14" t="e">
        <f t="shared" si="110"/>
        <v>#N/A</v>
      </c>
      <c r="K1361" s="15" t="e">
        <f>VLOOKUP(B1361,REGIONS!A:D,4,FALSE)</f>
        <v>#N/A</v>
      </c>
      <c r="L1361" s="19" t="e">
        <f>VLOOKUP(G1361,Sensibilité!$A:$L,12,FALSE)</f>
        <v>#N/A</v>
      </c>
      <c r="M1361" s="19" t="e">
        <f t="shared" si="111"/>
        <v>#N/A</v>
      </c>
      <c r="N1361" s="19" t="e">
        <f t="shared" si="112"/>
        <v>#N/A</v>
      </c>
      <c r="O1361" s="15" t="str">
        <f>IF(D1361=Listes!$B$6,"SWARMING",IF(OR(D1361=Listes!$B$1,D1361=Listes!$B$2,D1361=Listes!$B$5),2,IF(OR(D1361=Listes!$B$3,D1361=Listes!$B$4),1,"erreur colonne D")))</f>
        <v>SWARMING</v>
      </c>
      <c r="P1361" s="15" t="e">
        <f>IF(OR(W1361="Hiver",W1361="Transit"),VLOOKUP(E1361,IC!A:E,4,FALSE),IF(W1361="été",VLOOKUP(E1361,IC!A:E,3,FALSE),"erreur"))</f>
        <v>#N/A</v>
      </c>
      <c r="Q1361" s="15" t="e">
        <f>IF(P1361="NR",0,IF(F1361&lt;5,0,IF(P1361=1,VLOOKUP(F1361,IC!$G$1:$I$8,3,TRUE),
IF(P1361=2,VLOOKUP(F1361,IC!$K$1:$M$8,3,TRUE),
IF(P1361=3,VLOOKUP(F1361,IC!$O$1:$Q$8,3,TRUE),IF(P1361=4,VLOOKUP(F1361,IC!$S$2:$U$9,3,TRUE),
"erreur"))))))</f>
        <v>#N/A</v>
      </c>
      <c r="R1361" s="16" t="e">
        <f>IF(OR(V1361="NA",V1361="Transit",V1361&lt;Listes!$F$1),"non applicable",F1361/V1361)</f>
        <v>#N/A</v>
      </c>
      <c r="S1361" s="16" t="e">
        <f>IF(W1361="Transit","Non applicable",IF(AND(W1361="été",T1361&gt;Listes!F1360),F1361/T1361,IF(AND(W1361="Hiver",Hierarchisation!U1361&gt;Listes!F1360),F1361/U1361,"non applicable")))</f>
        <v>#N/A</v>
      </c>
      <c r="T1361" s="17" t="e">
        <f>IF(K1361="Centre",VLOOKUP(E1361,effectifs_ete,3,FALSE),IF(Hierarchisation!K1361="Grand Nord",VLOOKUP(Hierarchisation!E1361,effectifs_ete,4,FALSE),IF(Hierarchisation!K1361="Nord Est",VLOOKUP(Hierarchisation!E1361,effectifs_ete,5,FALSE),IF(Hierarchisation!K1361="Nord Ouest",VLOOKUP(Hierarchisation!E1361,effectifs_ete,6,FALSE),IF(Hierarchisation!K1361="Sud Est",VLOOKUP(Hierarchisation!E1361,effectifs_ete,7,FALSE),IF(Hierarchisation!K1361="Sud Ouest",VLOOKUP(Hierarchisation!E1361,effectifs_ete,8,FALSE),"Erreur Région"))))))</f>
        <v>#N/A</v>
      </c>
      <c r="U1361" s="17" t="e">
        <f>IF(K1361="Centre",VLOOKUP(E1361,effectifs_hiver,3,FALSE),IF(Hierarchisation!K1361="Grand Nord",VLOOKUP(Hierarchisation!E1361,effectifs_hiver,4,FALSE),IF(Hierarchisation!K1361="Nord Est",VLOOKUP(Hierarchisation!E1361,effectifs_hiver,5,FALSE),IF(Hierarchisation!K1361="Nord Ouest",VLOOKUP(Hierarchisation!E1361,effectifs_hiver,6,FALSE),IF(Hierarchisation!K1361="Sud Est",VLOOKUP(Hierarchisation!E1361,effectifs_hiver,7,FALSE),IF(Hierarchisation!K1361="Sud Ouest",VLOOKUP(Hierarchisation!E1361,effectifs_hiver,8,FALSE),"Erreur Région"))))))</f>
        <v>#N/A</v>
      </c>
      <c r="V1361" s="17" t="e">
        <f>IF(W1361="Transit","Transit",IF(W1361="hiver",VLOOKUP(E1361,'EFFECTIFS Hiver'!$A:$I,9,FALSE),IF(W1361="été",VLOOKUP(E1361,'EFFECTIFS Eté'!$A:$I,9,FALSE),"Erreur saison")))</f>
        <v>#N/A</v>
      </c>
      <c r="W1361" s="18" t="e">
        <f>VLOOKUP(D1361,Listes!B:C,2,FALSE)</f>
        <v>#N/A</v>
      </c>
    </row>
    <row r="1362" spans="1:23" ht="15.75" customHeight="1">
      <c r="A1362" s="11"/>
      <c r="B1362" s="11"/>
      <c r="C1362" s="11"/>
      <c r="D1362" s="11"/>
      <c r="E1362" s="11"/>
      <c r="F1362" s="11"/>
      <c r="G1362" s="11" t="e">
        <f>VLOOKUP(E1362,TAXONS!B:C,2,FALSE)</f>
        <v>#N/A</v>
      </c>
      <c r="H1362" s="13">
        <f t="shared" si="108"/>
        <v>0</v>
      </c>
      <c r="I1362" s="12" t="e">
        <f t="shared" si="109"/>
        <v>#N/A</v>
      </c>
      <c r="J1362" s="14" t="e">
        <f t="shared" si="110"/>
        <v>#N/A</v>
      </c>
      <c r="K1362" s="15" t="e">
        <f>VLOOKUP(B1362,REGIONS!A:D,4,FALSE)</f>
        <v>#N/A</v>
      </c>
      <c r="L1362" s="19" t="e">
        <f>VLOOKUP(G1362,Sensibilité!$A:$L,12,FALSE)</f>
        <v>#N/A</v>
      </c>
      <c r="M1362" s="19" t="e">
        <f t="shared" si="111"/>
        <v>#N/A</v>
      </c>
      <c r="N1362" s="19" t="e">
        <f t="shared" si="112"/>
        <v>#N/A</v>
      </c>
      <c r="O1362" s="15" t="str">
        <f>IF(D1362=Listes!$B$6,"SWARMING",IF(OR(D1362=Listes!$B$1,D1362=Listes!$B$2,D1362=Listes!$B$5),2,IF(OR(D1362=Listes!$B$3,D1362=Listes!$B$4),1,"erreur colonne D")))</f>
        <v>SWARMING</v>
      </c>
      <c r="P1362" s="15" t="e">
        <f>IF(OR(W1362="Hiver",W1362="Transit"),VLOOKUP(E1362,IC!A:E,4,FALSE),IF(W1362="été",VLOOKUP(E1362,IC!A:E,3,FALSE),"erreur"))</f>
        <v>#N/A</v>
      </c>
      <c r="Q1362" s="15" t="e">
        <f>IF(P1362="NR",0,IF(F1362&lt;5,0,IF(P1362=1,VLOOKUP(F1362,IC!$G$1:$I$8,3,TRUE),
IF(P1362=2,VLOOKUP(F1362,IC!$K$1:$M$8,3,TRUE),
IF(P1362=3,VLOOKUP(F1362,IC!$O$1:$Q$8,3,TRUE),IF(P1362=4,VLOOKUP(F1362,IC!$S$2:$U$9,3,TRUE),
"erreur"))))))</f>
        <v>#N/A</v>
      </c>
      <c r="R1362" s="16" t="e">
        <f>IF(OR(V1362="NA",V1362="Transit",V1362&lt;Listes!$F$1),"non applicable",F1362/V1362)</f>
        <v>#N/A</v>
      </c>
      <c r="S1362" s="16" t="e">
        <f>IF(W1362="Transit","Non applicable",IF(AND(W1362="été",T1362&gt;Listes!F1361),F1362/T1362,IF(AND(W1362="Hiver",Hierarchisation!U1362&gt;Listes!F1361),F1362/U1362,"non applicable")))</f>
        <v>#N/A</v>
      </c>
      <c r="T1362" s="17" t="e">
        <f>IF(K1362="Centre",VLOOKUP(E1362,effectifs_ete,3,FALSE),IF(Hierarchisation!K1362="Grand Nord",VLOOKUP(Hierarchisation!E1362,effectifs_ete,4,FALSE),IF(Hierarchisation!K1362="Nord Est",VLOOKUP(Hierarchisation!E1362,effectifs_ete,5,FALSE),IF(Hierarchisation!K1362="Nord Ouest",VLOOKUP(Hierarchisation!E1362,effectifs_ete,6,FALSE),IF(Hierarchisation!K1362="Sud Est",VLOOKUP(Hierarchisation!E1362,effectifs_ete,7,FALSE),IF(Hierarchisation!K1362="Sud Ouest",VLOOKUP(Hierarchisation!E1362,effectifs_ete,8,FALSE),"Erreur Région"))))))</f>
        <v>#N/A</v>
      </c>
      <c r="U1362" s="17" t="e">
        <f>IF(K1362="Centre",VLOOKUP(E1362,effectifs_hiver,3,FALSE),IF(Hierarchisation!K1362="Grand Nord",VLOOKUP(Hierarchisation!E1362,effectifs_hiver,4,FALSE),IF(Hierarchisation!K1362="Nord Est",VLOOKUP(Hierarchisation!E1362,effectifs_hiver,5,FALSE),IF(Hierarchisation!K1362="Nord Ouest",VLOOKUP(Hierarchisation!E1362,effectifs_hiver,6,FALSE),IF(Hierarchisation!K1362="Sud Est",VLOOKUP(Hierarchisation!E1362,effectifs_hiver,7,FALSE),IF(Hierarchisation!K1362="Sud Ouest",VLOOKUP(Hierarchisation!E1362,effectifs_hiver,8,FALSE),"Erreur Région"))))))</f>
        <v>#N/A</v>
      </c>
      <c r="V1362" s="17" t="e">
        <f>IF(W1362="Transit","Transit",IF(W1362="hiver",VLOOKUP(E1362,'EFFECTIFS Hiver'!$A:$I,9,FALSE),IF(W1362="été",VLOOKUP(E1362,'EFFECTIFS Eté'!$A:$I,9,FALSE),"Erreur saison")))</f>
        <v>#N/A</v>
      </c>
      <c r="W1362" s="18" t="e">
        <f>VLOOKUP(D1362,Listes!B:C,2,FALSE)</f>
        <v>#N/A</v>
      </c>
    </row>
    <row r="1363" spans="1:23" ht="15.75" customHeight="1">
      <c r="A1363" s="11"/>
      <c r="B1363" s="11"/>
      <c r="C1363" s="11"/>
      <c r="D1363" s="11"/>
      <c r="E1363" s="11"/>
      <c r="F1363" s="11"/>
      <c r="G1363" s="11" t="e">
        <f>VLOOKUP(E1363,TAXONS!B:C,2,FALSE)</f>
        <v>#N/A</v>
      </c>
      <c r="H1363" s="13">
        <f t="shared" si="108"/>
        <v>0</v>
      </c>
      <c r="I1363" s="12" t="e">
        <f t="shared" si="109"/>
        <v>#N/A</v>
      </c>
      <c r="J1363" s="14" t="e">
        <f t="shared" si="110"/>
        <v>#N/A</v>
      </c>
      <c r="K1363" s="15" t="e">
        <f>VLOOKUP(B1363,REGIONS!A:D,4,FALSE)</f>
        <v>#N/A</v>
      </c>
      <c r="L1363" s="19" t="e">
        <f>VLOOKUP(G1363,Sensibilité!$A:$L,12,FALSE)</f>
        <v>#N/A</v>
      </c>
      <c r="M1363" s="19" t="e">
        <f t="shared" si="111"/>
        <v>#N/A</v>
      </c>
      <c r="N1363" s="19" t="e">
        <f t="shared" si="112"/>
        <v>#N/A</v>
      </c>
      <c r="O1363" s="15" t="str">
        <f>IF(D1363=Listes!$B$6,"SWARMING",IF(OR(D1363=Listes!$B$1,D1363=Listes!$B$2,D1363=Listes!$B$5),2,IF(OR(D1363=Listes!$B$3,D1363=Listes!$B$4),1,"erreur colonne D")))</f>
        <v>SWARMING</v>
      </c>
      <c r="P1363" s="15" t="e">
        <f>IF(OR(W1363="Hiver",W1363="Transit"),VLOOKUP(E1363,IC!A:E,4,FALSE),IF(W1363="été",VLOOKUP(E1363,IC!A:E,3,FALSE),"erreur"))</f>
        <v>#N/A</v>
      </c>
      <c r="Q1363" s="15" t="e">
        <f>IF(P1363="NR",0,IF(F1363&lt;5,0,IF(P1363=1,VLOOKUP(F1363,IC!$G$1:$I$8,3,TRUE),
IF(P1363=2,VLOOKUP(F1363,IC!$K$1:$M$8,3,TRUE),
IF(P1363=3,VLOOKUP(F1363,IC!$O$1:$Q$8,3,TRUE),IF(P1363=4,VLOOKUP(F1363,IC!$S$2:$U$9,3,TRUE),
"erreur"))))))</f>
        <v>#N/A</v>
      </c>
      <c r="R1363" s="16" t="e">
        <f>IF(OR(V1363="NA",V1363="Transit",V1363&lt;Listes!$F$1),"non applicable",F1363/V1363)</f>
        <v>#N/A</v>
      </c>
      <c r="S1363" s="16" t="e">
        <f>IF(W1363="Transit","Non applicable",IF(AND(W1363="été",T1363&gt;Listes!F1362),F1363/T1363,IF(AND(W1363="Hiver",Hierarchisation!U1363&gt;Listes!F1362),F1363/U1363,"non applicable")))</f>
        <v>#N/A</v>
      </c>
      <c r="T1363" s="17" t="e">
        <f>IF(K1363="Centre",VLOOKUP(E1363,effectifs_ete,3,FALSE),IF(Hierarchisation!K1363="Grand Nord",VLOOKUP(Hierarchisation!E1363,effectifs_ete,4,FALSE),IF(Hierarchisation!K1363="Nord Est",VLOOKUP(Hierarchisation!E1363,effectifs_ete,5,FALSE),IF(Hierarchisation!K1363="Nord Ouest",VLOOKUP(Hierarchisation!E1363,effectifs_ete,6,FALSE),IF(Hierarchisation!K1363="Sud Est",VLOOKUP(Hierarchisation!E1363,effectifs_ete,7,FALSE),IF(Hierarchisation!K1363="Sud Ouest",VLOOKUP(Hierarchisation!E1363,effectifs_ete,8,FALSE),"Erreur Région"))))))</f>
        <v>#N/A</v>
      </c>
      <c r="U1363" s="17" t="e">
        <f>IF(K1363="Centre",VLOOKUP(E1363,effectifs_hiver,3,FALSE),IF(Hierarchisation!K1363="Grand Nord",VLOOKUP(Hierarchisation!E1363,effectifs_hiver,4,FALSE),IF(Hierarchisation!K1363="Nord Est",VLOOKUP(Hierarchisation!E1363,effectifs_hiver,5,FALSE),IF(Hierarchisation!K1363="Nord Ouest",VLOOKUP(Hierarchisation!E1363,effectifs_hiver,6,FALSE),IF(Hierarchisation!K1363="Sud Est",VLOOKUP(Hierarchisation!E1363,effectifs_hiver,7,FALSE),IF(Hierarchisation!K1363="Sud Ouest",VLOOKUP(Hierarchisation!E1363,effectifs_hiver,8,FALSE),"Erreur Région"))))))</f>
        <v>#N/A</v>
      </c>
      <c r="V1363" s="17" t="e">
        <f>IF(W1363="Transit","Transit",IF(W1363="hiver",VLOOKUP(E1363,'EFFECTIFS Hiver'!$A:$I,9,FALSE),IF(W1363="été",VLOOKUP(E1363,'EFFECTIFS Eté'!$A:$I,9,FALSE),"Erreur saison")))</f>
        <v>#N/A</v>
      </c>
      <c r="W1363" s="18" t="e">
        <f>VLOOKUP(D1363,Listes!B:C,2,FALSE)</f>
        <v>#N/A</v>
      </c>
    </row>
    <row r="1364" spans="1:23" ht="15.75" customHeight="1">
      <c r="A1364" s="11"/>
      <c r="B1364" s="11"/>
      <c r="C1364" s="11"/>
      <c r="D1364" s="11"/>
      <c r="E1364" s="11"/>
      <c r="F1364" s="11"/>
      <c r="G1364" s="11" t="e">
        <f>VLOOKUP(E1364,TAXONS!B:C,2,FALSE)</f>
        <v>#N/A</v>
      </c>
      <c r="H1364" s="13">
        <f t="shared" si="108"/>
        <v>0</v>
      </c>
      <c r="I1364" s="12" t="e">
        <f t="shared" si="109"/>
        <v>#N/A</v>
      </c>
      <c r="J1364" s="14" t="e">
        <f t="shared" si="110"/>
        <v>#N/A</v>
      </c>
      <c r="K1364" s="15" t="e">
        <f>VLOOKUP(B1364,REGIONS!A:D,4,FALSE)</f>
        <v>#N/A</v>
      </c>
      <c r="L1364" s="19" t="e">
        <f>VLOOKUP(G1364,Sensibilité!$A:$L,12,FALSE)</f>
        <v>#N/A</v>
      </c>
      <c r="M1364" s="19" t="e">
        <f t="shared" si="111"/>
        <v>#N/A</v>
      </c>
      <c r="N1364" s="19" t="e">
        <f t="shared" si="112"/>
        <v>#N/A</v>
      </c>
      <c r="O1364" s="15" t="str">
        <f>IF(D1364=Listes!$B$6,"SWARMING",IF(OR(D1364=Listes!$B$1,D1364=Listes!$B$2,D1364=Listes!$B$5),2,IF(OR(D1364=Listes!$B$3,D1364=Listes!$B$4),1,"erreur colonne D")))</f>
        <v>SWARMING</v>
      </c>
      <c r="P1364" s="15" t="e">
        <f>IF(OR(W1364="Hiver",W1364="Transit"),VLOOKUP(E1364,IC!A:E,4,FALSE),IF(W1364="été",VLOOKUP(E1364,IC!A:E,3,FALSE),"erreur"))</f>
        <v>#N/A</v>
      </c>
      <c r="Q1364" s="15" t="e">
        <f>IF(P1364="NR",0,IF(F1364&lt;5,0,IF(P1364=1,VLOOKUP(F1364,IC!$G$1:$I$8,3,TRUE),
IF(P1364=2,VLOOKUP(F1364,IC!$K$1:$M$8,3,TRUE),
IF(P1364=3,VLOOKUP(F1364,IC!$O$1:$Q$8,3,TRUE),IF(P1364=4,VLOOKUP(F1364,IC!$S$2:$U$9,3,TRUE),
"erreur"))))))</f>
        <v>#N/A</v>
      </c>
      <c r="R1364" s="16" t="e">
        <f>IF(OR(V1364="NA",V1364="Transit",V1364&lt;Listes!$F$1),"non applicable",F1364/V1364)</f>
        <v>#N/A</v>
      </c>
      <c r="S1364" s="16" t="e">
        <f>IF(W1364="Transit","Non applicable",IF(AND(W1364="été",T1364&gt;Listes!F1363),F1364/T1364,IF(AND(W1364="Hiver",Hierarchisation!U1364&gt;Listes!F1363),F1364/U1364,"non applicable")))</f>
        <v>#N/A</v>
      </c>
      <c r="T1364" s="17" t="e">
        <f>IF(K1364="Centre",VLOOKUP(E1364,effectifs_ete,3,FALSE),IF(Hierarchisation!K1364="Grand Nord",VLOOKUP(Hierarchisation!E1364,effectifs_ete,4,FALSE),IF(Hierarchisation!K1364="Nord Est",VLOOKUP(Hierarchisation!E1364,effectifs_ete,5,FALSE),IF(Hierarchisation!K1364="Nord Ouest",VLOOKUP(Hierarchisation!E1364,effectifs_ete,6,FALSE),IF(Hierarchisation!K1364="Sud Est",VLOOKUP(Hierarchisation!E1364,effectifs_ete,7,FALSE),IF(Hierarchisation!K1364="Sud Ouest",VLOOKUP(Hierarchisation!E1364,effectifs_ete,8,FALSE),"Erreur Région"))))))</f>
        <v>#N/A</v>
      </c>
      <c r="U1364" s="17" t="e">
        <f>IF(K1364="Centre",VLOOKUP(E1364,effectifs_hiver,3,FALSE),IF(Hierarchisation!K1364="Grand Nord",VLOOKUP(Hierarchisation!E1364,effectifs_hiver,4,FALSE),IF(Hierarchisation!K1364="Nord Est",VLOOKUP(Hierarchisation!E1364,effectifs_hiver,5,FALSE),IF(Hierarchisation!K1364="Nord Ouest",VLOOKUP(Hierarchisation!E1364,effectifs_hiver,6,FALSE),IF(Hierarchisation!K1364="Sud Est",VLOOKUP(Hierarchisation!E1364,effectifs_hiver,7,FALSE),IF(Hierarchisation!K1364="Sud Ouest",VLOOKUP(Hierarchisation!E1364,effectifs_hiver,8,FALSE),"Erreur Région"))))))</f>
        <v>#N/A</v>
      </c>
      <c r="V1364" s="17" t="e">
        <f>IF(W1364="Transit","Transit",IF(W1364="hiver",VLOOKUP(E1364,'EFFECTIFS Hiver'!$A:$I,9,FALSE),IF(W1364="été",VLOOKUP(E1364,'EFFECTIFS Eté'!$A:$I,9,FALSE),"Erreur saison")))</f>
        <v>#N/A</v>
      </c>
      <c r="W1364" s="18" t="e">
        <f>VLOOKUP(D1364,Listes!B:C,2,FALSE)</f>
        <v>#N/A</v>
      </c>
    </row>
    <row r="1365" spans="1:23" ht="15.75" customHeight="1">
      <c r="A1365" s="11"/>
      <c r="B1365" s="11"/>
      <c r="C1365" s="11"/>
      <c r="D1365" s="11"/>
      <c r="E1365" s="11"/>
      <c r="F1365" s="11"/>
      <c r="G1365" s="11" t="e">
        <f>VLOOKUP(E1365,TAXONS!B:C,2,FALSE)</f>
        <v>#N/A</v>
      </c>
      <c r="H1365" s="13">
        <f t="shared" si="108"/>
        <v>0</v>
      </c>
      <c r="I1365" s="12" t="e">
        <f t="shared" si="109"/>
        <v>#N/A</v>
      </c>
      <c r="J1365" s="14" t="e">
        <f t="shared" si="110"/>
        <v>#N/A</v>
      </c>
      <c r="K1365" s="15" t="e">
        <f>VLOOKUP(B1365,REGIONS!A:D,4,FALSE)</f>
        <v>#N/A</v>
      </c>
      <c r="L1365" s="19" t="e">
        <f>VLOOKUP(G1365,Sensibilité!$A:$L,12,FALSE)</f>
        <v>#N/A</v>
      </c>
      <c r="M1365" s="19" t="e">
        <f t="shared" si="111"/>
        <v>#N/A</v>
      </c>
      <c r="N1365" s="19" t="e">
        <f t="shared" si="112"/>
        <v>#N/A</v>
      </c>
      <c r="O1365" s="15" t="str">
        <f>IF(D1365=Listes!$B$6,"SWARMING",IF(OR(D1365=Listes!$B$1,D1365=Listes!$B$2,D1365=Listes!$B$5),2,IF(OR(D1365=Listes!$B$3,D1365=Listes!$B$4),1,"erreur colonne D")))</f>
        <v>SWARMING</v>
      </c>
      <c r="P1365" s="15" t="e">
        <f>IF(OR(W1365="Hiver",W1365="Transit"),VLOOKUP(E1365,IC!A:E,4,FALSE),IF(W1365="été",VLOOKUP(E1365,IC!A:E,3,FALSE),"erreur"))</f>
        <v>#N/A</v>
      </c>
      <c r="Q1365" s="15" t="e">
        <f>IF(P1365="NR",0,IF(F1365&lt;5,0,IF(P1365=1,VLOOKUP(F1365,IC!$G$1:$I$8,3,TRUE),
IF(P1365=2,VLOOKUP(F1365,IC!$K$1:$M$8,3,TRUE),
IF(P1365=3,VLOOKUP(F1365,IC!$O$1:$Q$8,3,TRUE),IF(P1365=4,VLOOKUP(F1365,IC!$S$2:$U$9,3,TRUE),
"erreur"))))))</f>
        <v>#N/A</v>
      </c>
      <c r="R1365" s="16" t="e">
        <f>IF(OR(V1365="NA",V1365="Transit",V1365&lt;Listes!$F$1),"non applicable",F1365/V1365)</f>
        <v>#N/A</v>
      </c>
      <c r="S1365" s="16" t="e">
        <f>IF(W1365="Transit","Non applicable",IF(AND(W1365="été",T1365&gt;Listes!F1364),F1365/T1365,IF(AND(W1365="Hiver",Hierarchisation!U1365&gt;Listes!F1364),F1365/U1365,"non applicable")))</f>
        <v>#N/A</v>
      </c>
      <c r="T1365" s="17" t="e">
        <f>IF(K1365="Centre",VLOOKUP(E1365,effectifs_ete,3,FALSE),IF(Hierarchisation!K1365="Grand Nord",VLOOKUP(Hierarchisation!E1365,effectifs_ete,4,FALSE),IF(Hierarchisation!K1365="Nord Est",VLOOKUP(Hierarchisation!E1365,effectifs_ete,5,FALSE),IF(Hierarchisation!K1365="Nord Ouest",VLOOKUP(Hierarchisation!E1365,effectifs_ete,6,FALSE),IF(Hierarchisation!K1365="Sud Est",VLOOKUP(Hierarchisation!E1365,effectifs_ete,7,FALSE),IF(Hierarchisation!K1365="Sud Ouest",VLOOKUP(Hierarchisation!E1365,effectifs_ete,8,FALSE),"Erreur Région"))))))</f>
        <v>#N/A</v>
      </c>
      <c r="U1365" s="17" t="e">
        <f>IF(K1365="Centre",VLOOKUP(E1365,effectifs_hiver,3,FALSE),IF(Hierarchisation!K1365="Grand Nord",VLOOKUP(Hierarchisation!E1365,effectifs_hiver,4,FALSE),IF(Hierarchisation!K1365="Nord Est",VLOOKUP(Hierarchisation!E1365,effectifs_hiver,5,FALSE),IF(Hierarchisation!K1365="Nord Ouest",VLOOKUP(Hierarchisation!E1365,effectifs_hiver,6,FALSE),IF(Hierarchisation!K1365="Sud Est",VLOOKUP(Hierarchisation!E1365,effectifs_hiver,7,FALSE),IF(Hierarchisation!K1365="Sud Ouest",VLOOKUP(Hierarchisation!E1365,effectifs_hiver,8,FALSE),"Erreur Région"))))))</f>
        <v>#N/A</v>
      </c>
      <c r="V1365" s="17" t="e">
        <f>IF(W1365="Transit","Transit",IF(W1365="hiver",VLOOKUP(E1365,'EFFECTIFS Hiver'!$A:$I,9,FALSE),IF(W1365="été",VLOOKUP(E1365,'EFFECTIFS Eté'!$A:$I,9,FALSE),"Erreur saison")))</f>
        <v>#N/A</v>
      </c>
      <c r="W1365" s="18" t="e">
        <f>VLOOKUP(D1365,Listes!B:C,2,FALSE)</f>
        <v>#N/A</v>
      </c>
    </row>
    <row r="1366" spans="1:23" ht="15.75" customHeight="1">
      <c r="A1366" s="11"/>
      <c r="B1366" s="11"/>
      <c r="C1366" s="11"/>
      <c r="D1366" s="11"/>
      <c r="E1366" s="11"/>
      <c r="F1366" s="11"/>
      <c r="G1366" s="11" t="e">
        <f>VLOOKUP(E1366,TAXONS!B:C,2,FALSE)</f>
        <v>#N/A</v>
      </c>
      <c r="H1366" s="13">
        <f t="shared" si="108"/>
        <v>0</v>
      </c>
      <c r="I1366" s="12" t="e">
        <f t="shared" si="109"/>
        <v>#N/A</v>
      </c>
      <c r="J1366" s="14" t="e">
        <f t="shared" si="110"/>
        <v>#N/A</v>
      </c>
      <c r="K1366" s="15" t="e">
        <f>VLOOKUP(B1366,REGIONS!A:D,4,FALSE)</f>
        <v>#N/A</v>
      </c>
      <c r="L1366" s="19" t="e">
        <f>VLOOKUP(G1366,Sensibilité!$A:$L,12,FALSE)</f>
        <v>#N/A</v>
      </c>
      <c r="M1366" s="19" t="e">
        <f t="shared" si="111"/>
        <v>#N/A</v>
      </c>
      <c r="N1366" s="19" t="e">
        <f t="shared" si="112"/>
        <v>#N/A</v>
      </c>
      <c r="O1366" s="15" t="str">
        <f>IF(D1366=Listes!$B$6,"SWARMING",IF(OR(D1366=Listes!$B$1,D1366=Listes!$B$2,D1366=Listes!$B$5),2,IF(OR(D1366=Listes!$B$3,D1366=Listes!$B$4),1,"erreur colonne D")))</f>
        <v>SWARMING</v>
      </c>
      <c r="P1366" s="15" t="e">
        <f>IF(OR(W1366="Hiver",W1366="Transit"),VLOOKUP(E1366,IC!A:E,4,FALSE),IF(W1366="été",VLOOKUP(E1366,IC!A:E,3,FALSE),"erreur"))</f>
        <v>#N/A</v>
      </c>
      <c r="Q1366" s="15" t="e">
        <f>IF(P1366="NR",0,IF(F1366&lt;5,0,IF(P1366=1,VLOOKUP(F1366,IC!$G$1:$I$8,3,TRUE),
IF(P1366=2,VLOOKUP(F1366,IC!$K$1:$M$8,3,TRUE),
IF(P1366=3,VLOOKUP(F1366,IC!$O$1:$Q$8,3,TRUE),IF(P1366=4,VLOOKUP(F1366,IC!$S$2:$U$9,3,TRUE),
"erreur"))))))</f>
        <v>#N/A</v>
      </c>
      <c r="R1366" s="16" t="e">
        <f>IF(OR(V1366="NA",V1366="Transit",V1366&lt;Listes!$F$1),"non applicable",F1366/V1366)</f>
        <v>#N/A</v>
      </c>
      <c r="S1366" s="16" t="e">
        <f>IF(W1366="Transit","Non applicable",IF(AND(W1366="été",T1366&gt;Listes!F1365),F1366/T1366,IF(AND(W1366="Hiver",Hierarchisation!U1366&gt;Listes!F1365),F1366/U1366,"non applicable")))</f>
        <v>#N/A</v>
      </c>
      <c r="T1366" s="17" t="e">
        <f>IF(K1366="Centre",VLOOKUP(E1366,effectifs_ete,3,FALSE),IF(Hierarchisation!K1366="Grand Nord",VLOOKUP(Hierarchisation!E1366,effectifs_ete,4,FALSE),IF(Hierarchisation!K1366="Nord Est",VLOOKUP(Hierarchisation!E1366,effectifs_ete,5,FALSE),IF(Hierarchisation!K1366="Nord Ouest",VLOOKUP(Hierarchisation!E1366,effectifs_ete,6,FALSE),IF(Hierarchisation!K1366="Sud Est",VLOOKUP(Hierarchisation!E1366,effectifs_ete,7,FALSE),IF(Hierarchisation!K1366="Sud Ouest",VLOOKUP(Hierarchisation!E1366,effectifs_ete,8,FALSE),"Erreur Région"))))))</f>
        <v>#N/A</v>
      </c>
      <c r="U1366" s="17" t="e">
        <f>IF(K1366="Centre",VLOOKUP(E1366,effectifs_hiver,3,FALSE),IF(Hierarchisation!K1366="Grand Nord",VLOOKUP(Hierarchisation!E1366,effectifs_hiver,4,FALSE),IF(Hierarchisation!K1366="Nord Est",VLOOKUP(Hierarchisation!E1366,effectifs_hiver,5,FALSE),IF(Hierarchisation!K1366="Nord Ouest",VLOOKUP(Hierarchisation!E1366,effectifs_hiver,6,FALSE),IF(Hierarchisation!K1366="Sud Est",VLOOKUP(Hierarchisation!E1366,effectifs_hiver,7,FALSE),IF(Hierarchisation!K1366="Sud Ouest",VLOOKUP(Hierarchisation!E1366,effectifs_hiver,8,FALSE),"Erreur Région"))))))</f>
        <v>#N/A</v>
      </c>
      <c r="V1366" s="17" t="e">
        <f>IF(W1366="Transit","Transit",IF(W1366="hiver",VLOOKUP(E1366,'EFFECTIFS Hiver'!$A:$I,9,FALSE),IF(W1366="été",VLOOKUP(E1366,'EFFECTIFS Eté'!$A:$I,9,FALSE),"Erreur saison")))</f>
        <v>#N/A</v>
      </c>
      <c r="W1366" s="18" t="e">
        <f>VLOOKUP(D1366,Listes!B:C,2,FALSE)</f>
        <v>#N/A</v>
      </c>
    </row>
    <row r="1367" spans="1:23" ht="15.75" customHeight="1">
      <c r="A1367" s="11"/>
      <c r="B1367" s="11"/>
      <c r="C1367" s="11"/>
      <c r="D1367" s="11"/>
      <c r="E1367" s="11"/>
      <c r="F1367" s="11"/>
      <c r="G1367" s="11" t="e">
        <f>VLOOKUP(E1367,TAXONS!B:C,2,FALSE)</f>
        <v>#N/A</v>
      </c>
      <c r="H1367" s="13">
        <f t="shared" si="108"/>
        <v>0</v>
      </c>
      <c r="I1367" s="12" t="e">
        <f t="shared" si="109"/>
        <v>#N/A</v>
      </c>
      <c r="J1367" s="14" t="e">
        <f t="shared" si="110"/>
        <v>#N/A</v>
      </c>
      <c r="K1367" s="15" t="e">
        <f>VLOOKUP(B1367,REGIONS!A:D,4,FALSE)</f>
        <v>#N/A</v>
      </c>
      <c r="L1367" s="19" t="e">
        <f>VLOOKUP(G1367,Sensibilité!$A:$L,12,FALSE)</f>
        <v>#N/A</v>
      </c>
      <c r="M1367" s="19" t="e">
        <f t="shared" si="111"/>
        <v>#N/A</v>
      </c>
      <c r="N1367" s="19" t="e">
        <f t="shared" si="112"/>
        <v>#N/A</v>
      </c>
      <c r="O1367" s="15" t="str">
        <f>IF(D1367=Listes!$B$6,"SWARMING",IF(OR(D1367=Listes!$B$1,D1367=Listes!$B$2,D1367=Listes!$B$5),2,IF(OR(D1367=Listes!$B$3,D1367=Listes!$B$4),1,"erreur colonne D")))</f>
        <v>SWARMING</v>
      </c>
      <c r="P1367" s="15" t="e">
        <f>IF(OR(W1367="Hiver",W1367="Transit"),VLOOKUP(E1367,IC!A:E,4,FALSE),IF(W1367="été",VLOOKUP(E1367,IC!A:E,3,FALSE),"erreur"))</f>
        <v>#N/A</v>
      </c>
      <c r="Q1367" s="15" t="e">
        <f>IF(P1367="NR",0,IF(F1367&lt;5,0,IF(P1367=1,VLOOKUP(F1367,IC!$G$1:$I$8,3,TRUE),
IF(P1367=2,VLOOKUP(F1367,IC!$K$1:$M$8,3,TRUE),
IF(P1367=3,VLOOKUP(F1367,IC!$O$1:$Q$8,3,TRUE),IF(P1367=4,VLOOKUP(F1367,IC!$S$2:$U$9,3,TRUE),
"erreur"))))))</f>
        <v>#N/A</v>
      </c>
      <c r="R1367" s="16" t="e">
        <f>IF(OR(V1367="NA",V1367="Transit",V1367&lt;Listes!$F$1),"non applicable",F1367/V1367)</f>
        <v>#N/A</v>
      </c>
      <c r="S1367" s="16" t="e">
        <f>IF(W1367="Transit","Non applicable",IF(AND(W1367="été",T1367&gt;Listes!F1366),F1367/T1367,IF(AND(W1367="Hiver",Hierarchisation!U1367&gt;Listes!F1366),F1367/U1367,"non applicable")))</f>
        <v>#N/A</v>
      </c>
      <c r="T1367" s="17" t="e">
        <f>IF(K1367="Centre",VLOOKUP(E1367,effectifs_ete,3,FALSE),IF(Hierarchisation!K1367="Grand Nord",VLOOKUP(Hierarchisation!E1367,effectifs_ete,4,FALSE),IF(Hierarchisation!K1367="Nord Est",VLOOKUP(Hierarchisation!E1367,effectifs_ete,5,FALSE),IF(Hierarchisation!K1367="Nord Ouest",VLOOKUP(Hierarchisation!E1367,effectifs_ete,6,FALSE),IF(Hierarchisation!K1367="Sud Est",VLOOKUP(Hierarchisation!E1367,effectifs_ete,7,FALSE),IF(Hierarchisation!K1367="Sud Ouest",VLOOKUP(Hierarchisation!E1367,effectifs_ete,8,FALSE),"Erreur Région"))))))</f>
        <v>#N/A</v>
      </c>
      <c r="U1367" s="17" t="e">
        <f>IF(K1367="Centre",VLOOKUP(E1367,effectifs_hiver,3,FALSE),IF(Hierarchisation!K1367="Grand Nord",VLOOKUP(Hierarchisation!E1367,effectifs_hiver,4,FALSE),IF(Hierarchisation!K1367="Nord Est",VLOOKUP(Hierarchisation!E1367,effectifs_hiver,5,FALSE),IF(Hierarchisation!K1367="Nord Ouest",VLOOKUP(Hierarchisation!E1367,effectifs_hiver,6,FALSE),IF(Hierarchisation!K1367="Sud Est",VLOOKUP(Hierarchisation!E1367,effectifs_hiver,7,FALSE),IF(Hierarchisation!K1367="Sud Ouest",VLOOKUP(Hierarchisation!E1367,effectifs_hiver,8,FALSE),"Erreur Région"))))))</f>
        <v>#N/A</v>
      </c>
      <c r="V1367" s="17" t="e">
        <f>IF(W1367="Transit","Transit",IF(W1367="hiver",VLOOKUP(E1367,'EFFECTIFS Hiver'!$A:$I,9,FALSE),IF(W1367="été",VLOOKUP(E1367,'EFFECTIFS Eté'!$A:$I,9,FALSE),"Erreur saison")))</f>
        <v>#N/A</v>
      </c>
      <c r="W1367" s="18" t="e">
        <f>VLOOKUP(D1367,Listes!B:C,2,FALSE)</f>
        <v>#N/A</v>
      </c>
    </row>
    <row r="1368" spans="1:23" ht="15.75" customHeight="1">
      <c r="A1368" s="11"/>
      <c r="B1368" s="11"/>
      <c r="C1368" s="11"/>
      <c r="D1368" s="11"/>
      <c r="E1368" s="11"/>
      <c r="F1368" s="11"/>
      <c r="G1368" s="11" t="e">
        <f>VLOOKUP(E1368,TAXONS!B:C,2,FALSE)</f>
        <v>#N/A</v>
      </c>
      <c r="H1368" s="13">
        <f t="shared" si="108"/>
        <v>0</v>
      </c>
      <c r="I1368" s="12" t="e">
        <f t="shared" si="109"/>
        <v>#N/A</v>
      </c>
      <c r="J1368" s="14" t="e">
        <f t="shared" si="110"/>
        <v>#N/A</v>
      </c>
      <c r="K1368" s="15" t="e">
        <f>VLOOKUP(B1368,REGIONS!A:D,4,FALSE)</f>
        <v>#N/A</v>
      </c>
      <c r="L1368" s="19" t="e">
        <f>VLOOKUP(G1368,Sensibilité!$A:$L,12,FALSE)</f>
        <v>#N/A</v>
      </c>
      <c r="M1368" s="19" t="e">
        <f t="shared" si="111"/>
        <v>#N/A</v>
      </c>
      <c r="N1368" s="19" t="e">
        <f t="shared" si="112"/>
        <v>#N/A</v>
      </c>
      <c r="O1368" s="15" t="str">
        <f>IF(D1368=Listes!$B$6,"SWARMING",IF(OR(D1368=Listes!$B$1,D1368=Listes!$B$2,D1368=Listes!$B$5),2,IF(OR(D1368=Listes!$B$3,D1368=Listes!$B$4),1,"erreur colonne D")))</f>
        <v>SWARMING</v>
      </c>
      <c r="P1368" s="15" t="e">
        <f>IF(OR(W1368="Hiver",W1368="Transit"),VLOOKUP(E1368,IC!A:E,4,FALSE),IF(W1368="été",VLOOKUP(E1368,IC!A:E,3,FALSE),"erreur"))</f>
        <v>#N/A</v>
      </c>
      <c r="Q1368" s="15" t="e">
        <f>IF(P1368="NR",0,IF(F1368&lt;5,0,IF(P1368=1,VLOOKUP(F1368,IC!$G$1:$I$8,3,TRUE),
IF(P1368=2,VLOOKUP(F1368,IC!$K$1:$M$8,3,TRUE),
IF(P1368=3,VLOOKUP(F1368,IC!$O$1:$Q$8,3,TRUE),IF(P1368=4,VLOOKUP(F1368,IC!$S$2:$U$9,3,TRUE),
"erreur"))))))</f>
        <v>#N/A</v>
      </c>
      <c r="R1368" s="16" t="e">
        <f>IF(OR(V1368="NA",V1368="Transit",V1368&lt;Listes!$F$1),"non applicable",F1368/V1368)</f>
        <v>#N/A</v>
      </c>
      <c r="S1368" s="16" t="e">
        <f>IF(W1368="Transit","Non applicable",IF(AND(W1368="été",T1368&gt;Listes!F1367),F1368/T1368,IF(AND(W1368="Hiver",Hierarchisation!U1368&gt;Listes!F1367),F1368/U1368,"non applicable")))</f>
        <v>#N/A</v>
      </c>
      <c r="T1368" s="17" t="e">
        <f>IF(K1368="Centre",VLOOKUP(E1368,effectifs_ete,3,FALSE),IF(Hierarchisation!K1368="Grand Nord",VLOOKUP(Hierarchisation!E1368,effectifs_ete,4,FALSE),IF(Hierarchisation!K1368="Nord Est",VLOOKUP(Hierarchisation!E1368,effectifs_ete,5,FALSE),IF(Hierarchisation!K1368="Nord Ouest",VLOOKUP(Hierarchisation!E1368,effectifs_ete,6,FALSE),IF(Hierarchisation!K1368="Sud Est",VLOOKUP(Hierarchisation!E1368,effectifs_ete,7,FALSE),IF(Hierarchisation!K1368="Sud Ouest",VLOOKUP(Hierarchisation!E1368,effectifs_ete,8,FALSE),"Erreur Région"))))))</f>
        <v>#N/A</v>
      </c>
      <c r="U1368" s="17" t="e">
        <f>IF(K1368="Centre",VLOOKUP(E1368,effectifs_hiver,3,FALSE),IF(Hierarchisation!K1368="Grand Nord",VLOOKUP(Hierarchisation!E1368,effectifs_hiver,4,FALSE),IF(Hierarchisation!K1368="Nord Est",VLOOKUP(Hierarchisation!E1368,effectifs_hiver,5,FALSE),IF(Hierarchisation!K1368="Nord Ouest",VLOOKUP(Hierarchisation!E1368,effectifs_hiver,6,FALSE),IF(Hierarchisation!K1368="Sud Est",VLOOKUP(Hierarchisation!E1368,effectifs_hiver,7,FALSE),IF(Hierarchisation!K1368="Sud Ouest",VLOOKUP(Hierarchisation!E1368,effectifs_hiver,8,FALSE),"Erreur Région"))))))</f>
        <v>#N/A</v>
      </c>
      <c r="V1368" s="17" t="e">
        <f>IF(W1368="Transit","Transit",IF(W1368="hiver",VLOOKUP(E1368,'EFFECTIFS Hiver'!$A:$I,9,FALSE),IF(W1368="été",VLOOKUP(E1368,'EFFECTIFS Eté'!$A:$I,9,FALSE),"Erreur saison")))</f>
        <v>#N/A</v>
      </c>
      <c r="W1368" s="18" t="e">
        <f>VLOOKUP(D1368,Listes!B:C,2,FALSE)</f>
        <v>#N/A</v>
      </c>
    </row>
    <row r="1369" spans="1:23" ht="15.75" customHeight="1">
      <c r="A1369" s="11"/>
      <c r="B1369" s="11"/>
      <c r="C1369" s="11"/>
      <c r="D1369" s="11"/>
      <c r="E1369" s="11"/>
      <c r="F1369" s="11"/>
      <c r="G1369" s="11" t="e">
        <f>VLOOKUP(E1369,TAXONS!B:C,2,FALSE)</f>
        <v>#N/A</v>
      </c>
      <c r="H1369" s="13">
        <f t="shared" si="108"/>
        <v>0</v>
      </c>
      <c r="I1369" s="12" t="e">
        <f t="shared" si="109"/>
        <v>#N/A</v>
      </c>
      <c r="J1369" s="14" t="e">
        <f t="shared" si="110"/>
        <v>#N/A</v>
      </c>
      <c r="K1369" s="15" t="e">
        <f>VLOOKUP(B1369,REGIONS!A:D,4,FALSE)</f>
        <v>#N/A</v>
      </c>
      <c r="L1369" s="19" t="e">
        <f>VLOOKUP(G1369,Sensibilité!$A:$L,12,FALSE)</f>
        <v>#N/A</v>
      </c>
      <c r="M1369" s="19" t="e">
        <f t="shared" si="111"/>
        <v>#N/A</v>
      </c>
      <c r="N1369" s="19" t="e">
        <f t="shared" si="112"/>
        <v>#N/A</v>
      </c>
      <c r="O1369" s="15" t="str">
        <f>IF(D1369=Listes!$B$6,"SWARMING",IF(OR(D1369=Listes!$B$1,D1369=Listes!$B$2,D1369=Listes!$B$5),2,IF(OR(D1369=Listes!$B$3,D1369=Listes!$B$4),1,"erreur colonne D")))</f>
        <v>SWARMING</v>
      </c>
      <c r="P1369" s="15" t="e">
        <f>IF(OR(W1369="Hiver",W1369="Transit"),VLOOKUP(E1369,IC!A:E,4,FALSE),IF(W1369="été",VLOOKUP(E1369,IC!A:E,3,FALSE),"erreur"))</f>
        <v>#N/A</v>
      </c>
      <c r="Q1369" s="15" t="e">
        <f>IF(P1369="NR",0,IF(F1369&lt;5,0,IF(P1369=1,VLOOKUP(F1369,IC!$G$1:$I$8,3,TRUE),
IF(P1369=2,VLOOKUP(F1369,IC!$K$1:$M$8,3,TRUE),
IF(P1369=3,VLOOKUP(F1369,IC!$O$1:$Q$8,3,TRUE),IF(P1369=4,VLOOKUP(F1369,IC!$S$2:$U$9,3,TRUE),
"erreur"))))))</f>
        <v>#N/A</v>
      </c>
      <c r="R1369" s="16" t="e">
        <f>IF(OR(V1369="NA",V1369="Transit",V1369&lt;Listes!$F$1),"non applicable",F1369/V1369)</f>
        <v>#N/A</v>
      </c>
      <c r="S1369" s="16" t="e">
        <f>IF(W1369="Transit","Non applicable",IF(AND(W1369="été",T1369&gt;Listes!F1368),F1369/T1369,IF(AND(W1369="Hiver",Hierarchisation!U1369&gt;Listes!F1368),F1369/U1369,"non applicable")))</f>
        <v>#N/A</v>
      </c>
      <c r="T1369" s="17" t="e">
        <f>IF(K1369="Centre",VLOOKUP(E1369,effectifs_ete,3,FALSE),IF(Hierarchisation!K1369="Grand Nord",VLOOKUP(Hierarchisation!E1369,effectifs_ete,4,FALSE),IF(Hierarchisation!K1369="Nord Est",VLOOKUP(Hierarchisation!E1369,effectifs_ete,5,FALSE),IF(Hierarchisation!K1369="Nord Ouest",VLOOKUP(Hierarchisation!E1369,effectifs_ete,6,FALSE),IF(Hierarchisation!K1369="Sud Est",VLOOKUP(Hierarchisation!E1369,effectifs_ete,7,FALSE),IF(Hierarchisation!K1369="Sud Ouest",VLOOKUP(Hierarchisation!E1369,effectifs_ete,8,FALSE),"Erreur Région"))))))</f>
        <v>#N/A</v>
      </c>
      <c r="U1369" s="17" t="e">
        <f>IF(K1369="Centre",VLOOKUP(E1369,effectifs_hiver,3,FALSE),IF(Hierarchisation!K1369="Grand Nord",VLOOKUP(Hierarchisation!E1369,effectifs_hiver,4,FALSE),IF(Hierarchisation!K1369="Nord Est",VLOOKUP(Hierarchisation!E1369,effectifs_hiver,5,FALSE),IF(Hierarchisation!K1369="Nord Ouest",VLOOKUP(Hierarchisation!E1369,effectifs_hiver,6,FALSE),IF(Hierarchisation!K1369="Sud Est",VLOOKUP(Hierarchisation!E1369,effectifs_hiver,7,FALSE),IF(Hierarchisation!K1369="Sud Ouest",VLOOKUP(Hierarchisation!E1369,effectifs_hiver,8,FALSE),"Erreur Région"))))))</f>
        <v>#N/A</v>
      </c>
      <c r="V1369" s="17" t="e">
        <f>IF(W1369="Transit","Transit",IF(W1369="hiver",VLOOKUP(E1369,'EFFECTIFS Hiver'!$A:$I,9,FALSE),IF(W1369="été",VLOOKUP(E1369,'EFFECTIFS Eté'!$A:$I,9,FALSE),"Erreur saison")))</f>
        <v>#N/A</v>
      </c>
      <c r="W1369" s="18" t="e">
        <f>VLOOKUP(D1369,Listes!B:C,2,FALSE)</f>
        <v>#N/A</v>
      </c>
    </row>
    <row r="1370" spans="1:23" ht="15.75" customHeight="1">
      <c r="A1370" s="11"/>
      <c r="B1370" s="11"/>
      <c r="C1370" s="11"/>
      <c r="D1370" s="11"/>
      <c r="E1370" s="11"/>
      <c r="F1370" s="11"/>
      <c r="G1370" s="11" t="e">
        <f>VLOOKUP(E1370,TAXONS!B:C,2,FALSE)</f>
        <v>#N/A</v>
      </c>
      <c r="H1370" s="13">
        <f t="shared" si="108"/>
        <v>0</v>
      </c>
      <c r="I1370" s="12" t="e">
        <f t="shared" si="109"/>
        <v>#N/A</v>
      </c>
      <c r="J1370" s="14" t="e">
        <f t="shared" si="110"/>
        <v>#N/A</v>
      </c>
      <c r="K1370" s="15" t="e">
        <f>VLOOKUP(B1370,REGIONS!A:D,4,FALSE)</f>
        <v>#N/A</v>
      </c>
      <c r="L1370" s="19" t="e">
        <f>VLOOKUP(G1370,Sensibilité!$A:$L,12,FALSE)</f>
        <v>#N/A</v>
      </c>
      <c r="M1370" s="19" t="e">
        <f t="shared" si="111"/>
        <v>#N/A</v>
      </c>
      <c r="N1370" s="19" t="e">
        <f t="shared" si="112"/>
        <v>#N/A</v>
      </c>
      <c r="O1370" s="15" t="str">
        <f>IF(D1370=Listes!$B$6,"SWARMING",IF(OR(D1370=Listes!$B$1,D1370=Listes!$B$2,D1370=Listes!$B$5),2,IF(OR(D1370=Listes!$B$3,D1370=Listes!$B$4),1,"erreur colonne D")))</f>
        <v>SWARMING</v>
      </c>
      <c r="P1370" s="15" t="e">
        <f>IF(OR(W1370="Hiver",W1370="Transit"),VLOOKUP(E1370,IC!A:E,4,FALSE),IF(W1370="été",VLOOKUP(E1370,IC!A:E,3,FALSE),"erreur"))</f>
        <v>#N/A</v>
      </c>
      <c r="Q1370" s="15" t="e">
        <f>IF(P1370="NR",0,IF(F1370&lt;5,0,IF(P1370=1,VLOOKUP(F1370,IC!$G$1:$I$8,3,TRUE),
IF(P1370=2,VLOOKUP(F1370,IC!$K$1:$M$8,3,TRUE),
IF(P1370=3,VLOOKUP(F1370,IC!$O$1:$Q$8,3,TRUE),IF(P1370=4,VLOOKUP(F1370,IC!$S$2:$U$9,3,TRUE),
"erreur"))))))</f>
        <v>#N/A</v>
      </c>
      <c r="R1370" s="16" t="e">
        <f>IF(OR(V1370="NA",V1370="Transit",V1370&lt;Listes!$F$1),"non applicable",F1370/V1370)</f>
        <v>#N/A</v>
      </c>
      <c r="S1370" s="16" t="e">
        <f>IF(W1370="Transit","Non applicable",IF(AND(W1370="été",T1370&gt;Listes!F1369),F1370/T1370,IF(AND(W1370="Hiver",Hierarchisation!U1370&gt;Listes!F1369),F1370/U1370,"non applicable")))</f>
        <v>#N/A</v>
      </c>
      <c r="T1370" s="17" t="e">
        <f>IF(K1370="Centre",VLOOKUP(E1370,effectifs_ete,3,FALSE),IF(Hierarchisation!K1370="Grand Nord",VLOOKUP(Hierarchisation!E1370,effectifs_ete,4,FALSE),IF(Hierarchisation!K1370="Nord Est",VLOOKUP(Hierarchisation!E1370,effectifs_ete,5,FALSE),IF(Hierarchisation!K1370="Nord Ouest",VLOOKUP(Hierarchisation!E1370,effectifs_ete,6,FALSE),IF(Hierarchisation!K1370="Sud Est",VLOOKUP(Hierarchisation!E1370,effectifs_ete,7,FALSE),IF(Hierarchisation!K1370="Sud Ouest",VLOOKUP(Hierarchisation!E1370,effectifs_ete,8,FALSE),"Erreur Région"))))))</f>
        <v>#N/A</v>
      </c>
      <c r="U1370" s="17" t="e">
        <f>IF(K1370="Centre",VLOOKUP(E1370,effectifs_hiver,3,FALSE),IF(Hierarchisation!K1370="Grand Nord",VLOOKUP(Hierarchisation!E1370,effectifs_hiver,4,FALSE),IF(Hierarchisation!K1370="Nord Est",VLOOKUP(Hierarchisation!E1370,effectifs_hiver,5,FALSE),IF(Hierarchisation!K1370="Nord Ouest",VLOOKUP(Hierarchisation!E1370,effectifs_hiver,6,FALSE),IF(Hierarchisation!K1370="Sud Est",VLOOKUP(Hierarchisation!E1370,effectifs_hiver,7,FALSE),IF(Hierarchisation!K1370="Sud Ouest",VLOOKUP(Hierarchisation!E1370,effectifs_hiver,8,FALSE),"Erreur Région"))))))</f>
        <v>#N/A</v>
      </c>
      <c r="V1370" s="17" t="e">
        <f>IF(W1370="Transit","Transit",IF(W1370="hiver",VLOOKUP(E1370,'EFFECTIFS Hiver'!$A:$I,9,FALSE),IF(W1370="été",VLOOKUP(E1370,'EFFECTIFS Eté'!$A:$I,9,FALSE),"Erreur saison")))</f>
        <v>#N/A</v>
      </c>
      <c r="W1370" s="18" t="e">
        <f>VLOOKUP(D1370,Listes!B:C,2,FALSE)</f>
        <v>#N/A</v>
      </c>
    </row>
    <row r="1371" spans="1:23" ht="15.75" customHeight="1">
      <c r="A1371" s="11"/>
      <c r="B1371" s="11"/>
      <c r="C1371" s="11"/>
      <c r="D1371" s="11"/>
      <c r="E1371" s="11"/>
      <c r="F1371" s="11"/>
      <c r="G1371" s="11" t="e">
        <f>VLOOKUP(E1371,TAXONS!B:C,2,FALSE)</f>
        <v>#N/A</v>
      </c>
      <c r="H1371" s="13">
        <f t="shared" si="108"/>
        <v>0</v>
      </c>
      <c r="I1371" s="12" t="e">
        <f t="shared" si="109"/>
        <v>#N/A</v>
      </c>
      <c r="J1371" s="14" t="e">
        <f t="shared" si="110"/>
        <v>#N/A</v>
      </c>
      <c r="K1371" s="15" t="e">
        <f>VLOOKUP(B1371,REGIONS!A:D,4,FALSE)</f>
        <v>#N/A</v>
      </c>
      <c r="L1371" s="19" t="e">
        <f>VLOOKUP(G1371,Sensibilité!$A:$L,12,FALSE)</f>
        <v>#N/A</v>
      </c>
      <c r="M1371" s="19" t="e">
        <f t="shared" si="111"/>
        <v>#N/A</v>
      </c>
      <c r="N1371" s="19" t="e">
        <f t="shared" si="112"/>
        <v>#N/A</v>
      </c>
      <c r="O1371" s="15" t="str">
        <f>IF(D1371=Listes!$B$6,"SWARMING",IF(OR(D1371=Listes!$B$1,D1371=Listes!$B$2,D1371=Listes!$B$5),2,IF(OR(D1371=Listes!$B$3,D1371=Listes!$B$4),1,"erreur colonne D")))</f>
        <v>SWARMING</v>
      </c>
      <c r="P1371" s="15" t="e">
        <f>IF(OR(W1371="Hiver",W1371="Transit"),VLOOKUP(E1371,IC!A:E,4,FALSE),IF(W1371="été",VLOOKUP(E1371,IC!A:E,3,FALSE),"erreur"))</f>
        <v>#N/A</v>
      </c>
      <c r="Q1371" s="15" t="e">
        <f>IF(P1371="NR",0,IF(F1371&lt;5,0,IF(P1371=1,VLOOKUP(F1371,IC!$G$1:$I$8,3,TRUE),
IF(P1371=2,VLOOKUP(F1371,IC!$K$1:$M$8,3,TRUE),
IF(P1371=3,VLOOKUP(F1371,IC!$O$1:$Q$8,3,TRUE),IF(P1371=4,VLOOKUP(F1371,IC!$S$2:$U$9,3,TRUE),
"erreur"))))))</f>
        <v>#N/A</v>
      </c>
      <c r="R1371" s="16" t="e">
        <f>IF(OR(V1371="NA",V1371="Transit",V1371&lt;Listes!$F$1),"non applicable",F1371/V1371)</f>
        <v>#N/A</v>
      </c>
      <c r="S1371" s="16" t="e">
        <f>IF(W1371="Transit","Non applicable",IF(AND(W1371="été",T1371&gt;Listes!F1370),F1371/T1371,IF(AND(W1371="Hiver",Hierarchisation!U1371&gt;Listes!F1370),F1371/U1371,"non applicable")))</f>
        <v>#N/A</v>
      </c>
      <c r="T1371" s="17" t="e">
        <f>IF(K1371="Centre",VLOOKUP(E1371,effectifs_ete,3,FALSE),IF(Hierarchisation!K1371="Grand Nord",VLOOKUP(Hierarchisation!E1371,effectifs_ete,4,FALSE),IF(Hierarchisation!K1371="Nord Est",VLOOKUP(Hierarchisation!E1371,effectifs_ete,5,FALSE),IF(Hierarchisation!K1371="Nord Ouest",VLOOKUP(Hierarchisation!E1371,effectifs_ete,6,FALSE),IF(Hierarchisation!K1371="Sud Est",VLOOKUP(Hierarchisation!E1371,effectifs_ete,7,FALSE),IF(Hierarchisation!K1371="Sud Ouest",VLOOKUP(Hierarchisation!E1371,effectifs_ete,8,FALSE),"Erreur Région"))))))</f>
        <v>#N/A</v>
      </c>
      <c r="U1371" s="17" t="e">
        <f>IF(K1371="Centre",VLOOKUP(E1371,effectifs_hiver,3,FALSE),IF(Hierarchisation!K1371="Grand Nord",VLOOKUP(Hierarchisation!E1371,effectifs_hiver,4,FALSE),IF(Hierarchisation!K1371="Nord Est",VLOOKUP(Hierarchisation!E1371,effectifs_hiver,5,FALSE),IF(Hierarchisation!K1371="Nord Ouest",VLOOKUP(Hierarchisation!E1371,effectifs_hiver,6,FALSE),IF(Hierarchisation!K1371="Sud Est",VLOOKUP(Hierarchisation!E1371,effectifs_hiver,7,FALSE),IF(Hierarchisation!K1371="Sud Ouest",VLOOKUP(Hierarchisation!E1371,effectifs_hiver,8,FALSE),"Erreur Région"))))))</f>
        <v>#N/A</v>
      </c>
      <c r="V1371" s="17" t="e">
        <f>IF(W1371="Transit","Transit",IF(W1371="hiver",VLOOKUP(E1371,'EFFECTIFS Hiver'!$A:$I,9,FALSE),IF(W1371="été",VLOOKUP(E1371,'EFFECTIFS Eté'!$A:$I,9,FALSE),"Erreur saison")))</f>
        <v>#N/A</v>
      </c>
      <c r="W1371" s="18" t="e">
        <f>VLOOKUP(D1371,Listes!B:C,2,FALSE)</f>
        <v>#N/A</v>
      </c>
    </row>
    <row r="1372" spans="1:23" ht="15.75" customHeight="1">
      <c r="A1372" s="11"/>
      <c r="B1372" s="11"/>
      <c r="C1372" s="11"/>
      <c r="D1372" s="11"/>
      <c r="E1372" s="11"/>
      <c r="F1372" s="11"/>
      <c r="G1372" s="11" t="e">
        <f>VLOOKUP(E1372,TAXONS!B:C,2,FALSE)</f>
        <v>#N/A</v>
      </c>
      <c r="H1372" s="13">
        <f t="shared" si="108"/>
        <v>0</v>
      </c>
      <c r="I1372" s="12" t="e">
        <f t="shared" si="109"/>
        <v>#N/A</v>
      </c>
      <c r="J1372" s="14" t="e">
        <f t="shared" si="110"/>
        <v>#N/A</v>
      </c>
      <c r="K1372" s="15" t="e">
        <f>VLOOKUP(B1372,REGIONS!A:D,4,FALSE)</f>
        <v>#N/A</v>
      </c>
      <c r="L1372" s="19" t="e">
        <f>VLOOKUP(G1372,Sensibilité!$A:$L,12,FALSE)</f>
        <v>#N/A</v>
      </c>
      <c r="M1372" s="19" t="e">
        <f t="shared" si="111"/>
        <v>#N/A</v>
      </c>
      <c r="N1372" s="19" t="e">
        <f t="shared" si="112"/>
        <v>#N/A</v>
      </c>
      <c r="O1372" s="15" t="str">
        <f>IF(D1372=Listes!$B$6,"SWARMING",IF(OR(D1372=Listes!$B$1,D1372=Listes!$B$2,D1372=Listes!$B$5),2,IF(OR(D1372=Listes!$B$3,D1372=Listes!$B$4),1,"erreur colonne D")))</f>
        <v>SWARMING</v>
      </c>
      <c r="P1372" s="15" t="e">
        <f>IF(OR(W1372="Hiver",W1372="Transit"),VLOOKUP(E1372,IC!A:E,4,FALSE),IF(W1372="été",VLOOKUP(E1372,IC!A:E,3,FALSE),"erreur"))</f>
        <v>#N/A</v>
      </c>
      <c r="Q1372" s="15" t="e">
        <f>IF(P1372="NR",0,IF(F1372&lt;5,0,IF(P1372=1,VLOOKUP(F1372,IC!$G$1:$I$8,3,TRUE),
IF(P1372=2,VLOOKUP(F1372,IC!$K$1:$M$8,3,TRUE),
IF(P1372=3,VLOOKUP(F1372,IC!$O$1:$Q$8,3,TRUE),IF(P1372=4,VLOOKUP(F1372,IC!$S$2:$U$9,3,TRUE),
"erreur"))))))</f>
        <v>#N/A</v>
      </c>
      <c r="R1372" s="16" t="e">
        <f>IF(OR(V1372="NA",V1372="Transit",V1372&lt;Listes!$F$1),"non applicable",F1372/V1372)</f>
        <v>#N/A</v>
      </c>
      <c r="S1372" s="16" t="e">
        <f>IF(W1372="Transit","Non applicable",IF(AND(W1372="été",T1372&gt;Listes!F1371),F1372/T1372,IF(AND(W1372="Hiver",Hierarchisation!U1372&gt;Listes!F1371),F1372/U1372,"non applicable")))</f>
        <v>#N/A</v>
      </c>
      <c r="T1372" s="17" t="e">
        <f>IF(K1372="Centre",VLOOKUP(E1372,effectifs_ete,3,FALSE),IF(Hierarchisation!K1372="Grand Nord",VLOOKUP(Hierarchisation!E1372,effectifs_ete,4,FALSE),IF(Hierarchisation!K1372="Nord Est",VLOOKUP(Hierarchisation!E1372,effectifs_ete,5,FALSE),IF(Hierarchisation!K1372="Nord Ouest",VLOOKUP(Hierarchisation!E1372,effectifs_ete,6,FALSE),IF(Hierarchisation!K1372="Sud Est",VLOOKUP(Hierarchisation!E1372,effectifs_ete,7,FALSE),IF(Hierarchisation!K1372="Sud Ouest",VLOOKUP(Hierarchisation!E1372,effectifs_ete,8,FALSE),"Erreur Région"))))))</f>
        <v>#N/A</v>
      </c>
      <c r="U1372" s="17" t="e">
        <f>IF(K1372="Centre",VLOOKUP(E1372,effectifs_hiver,3,FALSE),IF(Hierarchisation!K1372="Grand Nord",VLOOKUP(Hierarchisation!E1372,effectifs_hiver,4,FALSE),IF(Hierarchisation!K1372="Nord Est",VLOOKUP(Hierarchisation!E1372,effectifs_hiver,5,FALSE),IF(Hierarchisation!K1372="Nord Ouest",VLOOKUP(Hierarchisation!E1372,effectifs_hiver,6,FALSE),IF(Hierarchisation!K1372="Sud Est",VLOOKUP(Hierarchisation!E1372,effectifs_hiver,7,FALSE),IF(Hierarchisation!K1372="Sud Ouest",VLOOKUP(Hierarchisation!E1372,effectifs_hiver,8,FALSE),"Erreur Région"))))))</f>
        <v>#N/A</v>
      </c>
      <c r="V1372" s="17" t="e">
        <f>IF(W1372="Transit","Transit",IF(W1372="hiver",VLOOKUP(E1372,'EFFECTIFS Hiver'!$A:$I,9,FALSE),IF(W1372="été",VLOOKUP(E1372,'EFFECTIFS Eté'!$A:$I,9,FALSE),"Erreur saison")))</f>
        <v>#N/A</v>
      </c>
      <c r="W1372" s="18" t="e">
        <f>VLOOKUP(D1372,Listes!B:C,2,FALSE)</f>
        <v>#N/A</v>
      </c>
    </row>
    <row r="1373" spans="1:23" ht="15.75" customHeight="1">
      <c r="A1373" s="11"/>
      <c r="B1373" s="11"/>
      <c r="C1373" s="11"/>
      <c r="D1373" s="11"/>
      <c r="E1373" s="11"/>
      <c r="F1373" s="11"/>
      <c r="G1373" s="11" t="e">
        <f>VLOOKUP(E1373,TAXONS!B:C,2,FALSE)</f>
        <v>#N/A</v>
      </c>
      <c r="H1373" s="13">
        <f t="shared" si="108"/>
        <v>0</v>
      </c>
      <c r="I1373" s="12" t="e">
        <f t="shared" si="109"/>
        <v>#N/A</v>
      </c>
      <c r="J1373" s="14" t="e">
        <f t="shared" si="110"/>
        <v>#N/A</v>
      </c>
      <c r="K1373" s="15" t="e">
        <f>VLOOKUP(B1373,REGIONS!A:D,4,FALSE)</f>
        <v>#N/A</v>
      </c>
      <c r="L1373" s="19" t="e">
        <f>VLOOKUP(G1373,Sensibilité!$A:$L,12,FALSE)</f>
        <v>#N/A</v>
      </c>
      <c r="M1373" s="19" t="e">
        <f t="shared" si="111"/>
        <v>#N/A</v>
      </c>
      <c r="N1373" s="19" t="e">
        <f t="shared" si="112"/>
        <v>#N/A</v>
      </c>
      <c r="O1373" s="15" t="str">
        <f>IF(D1373=Listes!$B$6,"SWARMING",IF(OR(D1373=Listes!$B$1,D1373=Listes!$B$2,D1373=Listes!$B$5),2,IF(OR(D1373=Listes!$B$3,D1373=Listes!$B$4),1,"erreur colonne D")))</f>
        <v>SWARMING</v>
      </c>
      <c r="P1373" s="15" t="e">
        <f>IF(OR(W1373="Hiver",W1373="Transit"),VLOOKUP(E1373,IC!A:E,4,FALSE),IF(W1373="été",VLOOKUP(E1373,IC!A:E,3,FALSE),"erreur"))</f>
        <v>#N/A</v>
      </c>
      <c r="Q1373" s="15" t="e">
        <f>IF(P1373="NR",0,IF(F1373&lt;5,0,IF(P1373=1,VLOOKUP(F1373,IC!$G$1:$I$8,3,TRUE),
IF(P1373=2,VLOOKUP(F1373,IC!$K$1:$M$8,3,TRUE),
IF(P1373=3,VLOOKUP(F1373,IC!$O$1:$Q$8,3,TRUE),IF(P1373=4,VLOOKUP(F1373,IC!$S$2:$U$9,3,TRUE),
"erreur"))))))</f>
        <v>#N/A</v>
      </c>
      <c r="R1373" s="16" t="e">
        <f>IF(OR(V1373="NA",V1373="Transit",V1373&lt;Listes!$F$1),"non applicable",F1373/V1373)</f>
        <v>#N/A</v>
      </c>
      <c r="S1373" s="16" t="e">
        <f>IF(W1373="Transit","Non applicable",IF(AND(W1373="été",T1373&gt;Listes!F1372),F1373/T1373,IF(AND(W1373="Hiver",Hierarchisation!U1373&gt;Listes!F1372),F1373/U1373,"non applicable")))</f>
        <v>#N/A</v>
      </c>
      <c r="T1373" s="17" t="e">
        <f>IF(K1373="Centre",VLOOKUP(E1373,effectifs_ete,3,FALSE),IF(Hierarchisation!K1373="Grand Nord",VLOOKUP(Hierarchisation!E1373,effectifs_ete,4,FALSE),IF(Hierarchisation!K1373="Nord Est",VLOOKUP(Hierarchisation!E1373,effectifs_ete,5,FALSE),IF(Hierarchisation!K1373="Nord Ouest",VLOOKUP(Hierarchisation!E1373,effectifs_ete,6,FALSE),IF(Hierarchisation!K1373="Sud Est",VLOOKUP(Hierarchisation!E1373,effectifs_ete,7,FALSE),IF(Hierarchisation!K1373="Sud Ouest",VLOOKUP(Hierarchisation!E1373,effectifs_ete,8,FALSE),"Erreur Région"))))))</f>
        <v>#N/A</v>
      </c>
      <c r="U1373" s="17" t="e">
        <f>IF(K1373="Centre",VLOOKUP(E1373,effectifs_hiver,3,FALSE),IF(Hierarchisation!K1373="Grand Nord",VLOOKUP(Hierarchisation!E1373,effectifs_hiver,4,FALSE),IF(Hierarchisation!K1373="Nord Est",VLOOKUP(Hierarchisation!E1373,effectifs_hiver,5,FALSE),IF(Hierarchisation!K1373="Nord Ouest",VLOOKUP(Hierarchisation!E1373,effectifs_hiver,6,FALSE),IF(Hierarchisation!K1373="Sud Est",VLOOKUP(Hierarchisation!E1373,effectifs_hiver,7,FALSE),IF(Hierarchisation!K1373="Sud Ouest",VLOOKUP(Hierarchisation!E1373,effectifs_hiver,8,FALSE),"Erreur Région"))))))</f>
        <v>#N/A</v>
      </c>
      <c r="V1373" s="17" t="e">
        <f>IF(W1373="Transit","Transit",IF(W1373="hiver",VLOOKUP(E1373,'EFFECTIFS Hiver'!$A:$I,9,FALSE),IF(W1373="été",VLOOKUP(E1373,'EFFECTIFS Eté'!$A:$I,9,FALSE),"Erreur saison")))</f>
        <v>#N/A</v>
      </c>
      <c r="W1373" s="18" t="e">
        <f>VLOOKUP(D1373,Listes!B:C,2,FALSE)</f>
        <v>#N/A</v>
      </c>
    </row>
    <row r="1374" spans="1:23" ht="15.75" customHeight="1">
      <c r="A1374" s="11"/>
      <c r="B1374" s="11"/>
      <c r="C1374" s="11"/>
      <c r="D1374" s="11"/>
      <c r="E1374" s="11"/>
      <c r="F1374" s="11"/>
      <c r="G1374" s="11" t="e">
        <f>VLOOKUP(E1374,TAXONS!B:C,2,FALSE)</f>
        <v>#N/A</v>
      </c>
      <c r="H1374" s="13">
        <f t="shared" si="108"/>
        <v>0</v>
      </c>
      <c r="I1374" s="12" t="e">
        <f t="shared" si="109"/>
        <v>#N/A</v>
      </c>
      <c r="J1374" s="14" t="e">
        <f t="shared" si="110"/>
        <v>#N/A</v>
      </c>
      <c r="K1374" s="15" t="e">
        <f>VLOOKUP(B1374,REGIONS!A:D,4,FALSE)</f>
        <v>#N/A</v>
      </c>
      <c r="L1374" s="19" t="e">
        <f>VLOOKUP(G1374,Sensibilité!$A:$L,12,FALSE)</f>
        <v>#N/A</v>
      </c>
      <c r="M1374" s="19" t="e">
        <f t="shared" si="111"/>
        <v>#N/A</v>
      </c>
      <c r="N1374" s="19" t="e">
        <f t="shared" si="112"/>
        <v>#N/A</v>
      </c>
      <c r="O1374" s="15" t="str">
        <f>IF(D1374=Listes!$B$6,"SWARMING",IF(OR(D1374=Listes!$B$1,D1374=Listes!$B$2,D1374=Listes!$B$5),2,IF(OR(D1374=Listes!$B$3,D1374=Listes!$B$4),1,"erreur colonne D")))</f>
        <v>SWARMING</v>
      </c>
      <c r="P1374" s="15" t="e">
        <f>IF(OR(W1374="Hiver",W1374="Transit"),VLOOKUP(E1374,IC!A:E,4,FALSE),IF(W1374="été",VLOOKUP(E1374,IC!A:E,3,FALSE),"erreur"))</f>
        <v>#N/A</v>
      </c>
      <c r="Q1374" s="15" t="e">
        <f>IF(P1374="NR",0,IF(F1374&lt;5,0,IF(P1374=1,VLOOKUP(F1374,IC!$G$1:$I$8,3,TRUE),
IF(P1374=2,VLOOKUP(F1374,IC!$K$1:$M$8,3,TRUE),
IF(P1374=3,VLOOKUP(F1374,IC!$O$1:$Q$8,3,TRUE),IF(P1374=4,VLOOKUP(F1374,IC!$S$2:$U$9,3,TRUE),
"erreur"))))))</f>
        <v>#N/A</v>
      </c>
      <c r="R1374" s="16" t="e">
        <f>IF(OR(V1374="NA",V1374="Transit",V1374&lt;Listes!$F$1),"non applicable",F1374/V1374)</f>
        <v>#N/A</v>
      </c>
      <c r="S1374" s="16" t="e">
        <f>IF(W1374="Transit","Non applicable",IF(AND(W1374="été",T1374&gt;Listes!F1373),F1374/T1374,IF(AND(W1374="Hiver",Hierarchisation!U1374&gt;Listes!F1373),F1374/U1374,"non applicable")))</f>
        <v>#N/A</v>
      </c>
      <c r="T1374" s="17" t="e">
        <f>IF(K1374="Centre",VLOOKUP(E1374,effectifs_ete,3,FALSE),IF(Hierarchisation!K1374="Grand Nord",VLOOKUP(Hierarchisation!E1374,effectifs_ete,4,FALSE),IF(Hierarchisation!K1374="Nord Est",VLOOKUP(Hierarchisation!E1374,effectifs_ete,5,FALSE),IF(Hierarchisation!K1374="Nord Ouest",VLOOKUP(Hierarchisation!E1374,effectifs_ete,6,FALSE),IF(Hierarchisation!K1374="Sud Est",VLOOKUP(Hierarchisation!E1374,effectifs_ete,7,FALSE),IF(Hierarchisation!K1374="Sud Ouest",VLOOKUP(Hierarchisation!E1374,effectifs_ete,8,FALSE),"Erreur Région"))))))</f>
        <v>#N/A</v>
      </c>
      <c r="U1374" s="17" t="e">
        <f>IF(K1374="Centre",VLOOKUP(E1374,effectifs_hiver,3,FALSE),IF(Hierarchisation!K1374="Grand Nord",VLOOKUP(Hierarchisation!E1374,effectifs_hiver,4,FALSE),IF(Hierarchisation!K1374="Nord Est",VLOOKUP(Hierarchisation!E1374,effectifs_hiver,5,FALSE),IF(Hierarchisation!K1374="Nord Ouest",VLOOKUP(Hierarchisation!E1374,effectifs_hiver,6,FALSE),IF(Hierarchisation!K1374="Sud Est",VLOOKUP(Hierarchisation!E1374,effectifs_hiver,7,FALSE),IF(Hierarchisation!K1374="Sud Ouest",VLOOKUP(Hierarchisation!E1374,effectifs_hiver,8,FALSE),"Erreur Région"))))))</f>
        <v>#N/A</v>
      </c>
      <c r="V1374" s="17" t="e">
        <f>IF(W1374="Transit","Transit",IF(W1374="hiver",VLOOKUP(E1374,'EFFECTIFS Hiver'!$A:$I,9,FALSE),IF(W1374="été",VLOOKUP(E1374,'EFFECTIFS Eté'!$A:$I,9,FALSE),"Erreur saison")))</f>
        <v>#N/A</v>
      </c>
      <c r="W1374" s="18" t="e">
        <f>VLOOKUP(D1374,Listes!B:C,2,FALSE)</f>
        <v>#N/A</v>
      </c>
    </row>
    <row r="1375" spans="1:23" ht="15.75" customHeight="1">
      <c r="A1375" s="11"/>
      <c r="B1375" s="11"/>
      <c r="C1375" s="11"/>
      <c r="D1375" s="11"/>
      <c r="E1375" s="11"/>
      <c r="F1375" s="11"/>
      <c r="G1375" s="11" t="e">
        <f>VLOOKUP(E1375,TAXONS!B:C,2,FALSE)</f>
        <v>#N/A</v>
      </c>
      <c r="H1375" s="13">
        <f t="shared" si="108"/>
        <v>0</v>
      </c>
      <c r="I1375" s="12" t="e">
        <f t="shared" si="109"/>
        <v>#N/A</v>
      </c>
      <c r="J1375" s="14" t="e">
        <f t="shared" si="110"/>
        <v>#N/A</v>
      </c>
      <c r="K1375" s="15" t="e">
        <f>VLOOKUP(B1375,REGIONS!A:D,4,FALSE)</f>
        <v>#N/A</v>
      </c>
      <c r="L1375" s="19" t="e">
        <f>VLOOKUP(G1375,Sensibilité!$A:$L,12,FALSE)</f>
        <v>#N/A</v>
      </c>
      <c r="M1375" s="19" t="e">
        <f t="shared" si="111"/>
        <v>#N/A</v>
      </c>
      <c r="N1375" s="19" t="e">
        <f t="shared" si="112"/>
        <v>#N/A</v>
      </c>
      <c r="O1375" s="15" t="str">
        <f>IF(D1375=Listes!$B$6,"SWARMING",IF(OR(D1375=Listes!$B$1,D1375=Listes!$B$2,D1375=Listes!$B$5),2,IF(OR(D1375=Listes!$B$3,D1375=Listes!$B$4),1,"erreur colonne D")))</f>
        <v>SWARMING</v>
      </c>
      <c r="P1375" s="15" t="e">
        <f>IF(OR(W1375="Hiver",W1375="Transit"),VLOOKUP(E1375,IC!A:E,4,FALSE),IF(W1375="été",VLOOKUP(E1375,IC!A:E,3,FALSE),"erreur"))</f>
        <v>#N/A</v>
      </c>
      <c r="Q1375" s="15" t="e">
        <f>IF(P1375="NR",0,IF(F1375&lt;5,0,IF(P1375=1,VLOOKUP(F1375,IC!$G$1:$I$8,3,TRUE),
IF(P1375=2,VLOOKUP(F1375,IC!$K$1:$M$8,3,TRUE),
IF(P1375=3,VLOOKUP(F1375,IC!$O$1:$Q$8,3,TRUE),IF(P1375=4,VLOOKUP(F1375,IC!$S$2:$U$9,3,TRUE),
"erreur"))))))</f>
        <v>#N/A</v>
      </c>
      <c r="R1375" s="16" t="e">
        <f>IF(OR(V1375="NA",V1375="Transit",V1375&lt;Listes!$F$1),"non applicable",F1375/V1375)</f>
        <v>#N/A</v>
      </c>
      <c r="S1375" s="16" t="e">
        <f>IF(W1375="Transit","Non applicable",IF(AND(W1375="été",T1375&gt;Listes!F1374),F1375/T1375,IF(AND(W1375="Hiver",Hierarchisation!U1375&gt;Listes!F1374),F1375/U1375,"non applicable")))</f>
        <v>#N/A</v>
      </c>
      <c r="T1375" s="17" t="e">
        <f>IF(K1375="Centre",VLOOKUP(E1375,effectifs_ete,3,FALSE),IF(Hierarchisation!K1375="Grand Nord",VLOOKUP(Hierarchisation!E1375,effectifs_ete,4,FALSE),IF(Hierarchisation!K1375="Nord Est",VLOOKUP(Hierarchisation!E1375,effectifs_ete,5,FALSE),IF(Hierarchisation!K1375="Nord Ouest",VLOOKUP(Hierarchisation!E1375,effectifs_ete,6,FALSE),IF(Hierarchisation!K1375="Sud Est",VLOOKUP(Hierarchisation!E1375,effectifs_ete,7,FALSE),IF(Hierarchisation!K1375="Sud Ouest",VLOOKUP(Hierarchisation!E1375,effectifs_ete,8,FALSE),"Erreur Région"))))))</f>
        <v>#N/A</v>
      </c>
      <c r="U1375" s="17" t="e">
        <f>IF(K1375="Centre",VLOOKUP(E1375,effectifs_hiver,3,FALSE),IF(Hierarchisation!K1375="Grand Nord",VLOOKUP(Hierarchisation!E1375,effectifs_hiver,4,FALSE),IF(Hierarchisation!K1375="Nord Est",VLOOKUP(Hierarchisation!E1375,effectifs_hiver,5,FALSE),IF(Hierarchisation!K1375="Nord Ouest",VLOOKUP(Hierarchisation!E1375,effectifs_hiver,6,FALSE),IF(Hierarchisation!K1375="Sud Est",VLOOKUP(Hierarchisation!E1375,effectifs_hiver,7,FALSE),IF(Hierarchisation!K1375="Sud Ouest",VLOOKUP(Hierarchisation!E1375,effectifs_hiver,8,FALSE),"Erreur Région"))))))</f>
        <v>#N/A</v>
      </c>
      <c r="V1375" s="17" t="e">
        <f>IF(W1375="Transit","Transit",IF(W1375="hiver",VLOOKUP(E1375,'EFFECTIFS Hiver'!$A:$I,9,FALSE),IF(W1375="été",VLOOKUP(E1375,'EFFECTIFS Eté'!$A:$I,9,FALSE),"Erreur saison")))</f>
        <v>#N/A</v>
      </c>
      <c r="W1375" s="18" t="e">
        <f>VLOOKUP(D1375,Listes!B:C,2,FALSE)</f>
        <v>#N/A</v>
      </c>
    </row>
    <row r="1376" spans="1:23" ht="15.75" customHeight="1">
      <c r="A1376" s="11"/>
      <c r="B1376" s="11"/>
      <c r="C1376" s="11"/>
      <c r="D1376" s="11"/>
      <c r="E1376" s="11"/>
      <c r="F1376" s="11"/>
      <c r="G1376" s="11" t="e">
        <f>VLOOKUP(E1376,TAXONS!B:C,2,FALSE)</f>
        <v>#N/A</v>
      </c>
      <c r="H1376" s="13">
        <f t="shared" si="108"/>
        <v>0</v>
      </c>
      <c r="I1376" s="12" t="e">
        <f t="shared" si="109"/>
        <v>#N/A</v>
      </c>
      <c r="J1376" s="14" t="e">
        <f t="shared" si="110"/>
        <v>#N/A</v>
      </c>
      <c r="K1376" s="15" t="e">
        <f>VLOOKUP(B1376,REGIONS!A:D,4,FALSE)</f>
        <v>#N/A</v>
      </c>
      <c r="L1376" s="19" t="e">
        <f>VLOOKUP(G1376,Sensibilité!$A:$L,12,FALSE)</f>
        <v>#N/A</v>
      </c>
      <c r="M1376" s="19" t="e">
        <f t="shared" si="111"/>
        <v>#N/A</v>
      </c>
      <c r="N1376" s="19" t="e">
        <f t="shared" si="112"/>
        <v>#N/A</v>
      </c>
      <c r="O1376" s="15" t="str">
        <f>IF(D1376=Listes!$B$6,"SWARMING",IF(OR(D1376=Listes!$B$1,D1376=Listes!$B$2,D1376=Listes!$B$5),2,IF(OR(D1376=Listes!$B$3,D1376=Listes!$B$4),1,"erreur colonne D")))</f>
        <v>SWARMING</v>
      </c>
      <c r="P1376" s="15" t="e">
        <f>IF(OR(W1376="Hiver",W1376="Transit"),VLOOKUP(E1376,IC!A:E,4,FALSE),IF(W1376="été",VLOOKUP(E1376,IC!A:E,3,FALSE),"erreur"))</f>
        <v>#N/A</v>
      </c>
      <c r="Q1376" s="15" t="e">
        <f>IF(P1376="NR",0,IF(F1376&lt;5,0,IF(P1376=1,VLOOKUP(F1376,IC!$G$1:$I$8,3,TRUE),
IF(P1376=2,VLOOKUP(F1376,IC!$K$1:$M$8,3,TRUE),
IF(P1376=3,VLOOKUP(F1376,IC!$O$1:$Q$8,3,TRUE),IF(P1376=4,VLOOKUP(F1376,IC!$S$2:$U$9,3,TRUE),
"erreur"))))))</f>
        <v>#N/A</v>
      </c>
      <c r="R1376" s="16" t="e">
        <f>IF(OR(V1376="NA",V1376="Transit",V1376&lt;Listes!$F$1),"non applicable",F1376/V1376)</f>
        <v>#N/A</v>
      </c>
      <c r="S1376" s="16" t="e">
        <f>IF(W1376="Transit","Non applicable",IF(AND(W1376="été",T1376&gt;Listes!F1375),F1376/T1376,IF(AND(W1376="Hiver",Hierarchisation!U1376&gt;Listes!F1375),F1376/U1376,"non applicable")))</f>
        <v>#N/A</v>
      </c>
      <c r="T1376" s="17" t="e">
        <f>IF(K1376="Centre",VLOOKUP(E1376,effectifs_ete,3,FALSE),IF(Hierarchisation!K1376="Grand Nord",VLOOKUP(Hierarchisation!E1376,effectifs_ete,4,FALSE),IF(Hierarchisation!K1376="Nord Est",VLOOKUP(Hierarchisation!E1376,effectifs_ete,5,FALSE),IF(Hierarchisation!K1376="Nord Ouest",VLOOKUP(Hierarchisation!E1376,effectifs_ete,6,FALSE),IF(Hierarchisation!K1376="Sud Est",VLOOKUP(Hierarchisation!E1376,effectifs_ete,7,FALSE),IF(Hierarchisation!K1376="Sud Ouest",VLOOKUP(Hierarchisation!E1376,effectifs_ete,8,FALSE),"Erreur Région"))))))</f>
        <v>#N/A</v>
      </c>
      <c r="U1376" s="17" t="e">
        <f>IF(K1376="Centre",VLOOKUP(E1376,effectifs_hiver,3,FALSE),IF(Hierarchisation!K1376="Grand Nord",VLOOKUP(Hierarchisation!E1376,effectifs_hiver,4,FALSE),IF(Hierarchisation!K1376="Nord Est",VLOOKUP(Hierarchisation!E1376,effectifs_hiver,5,FALSE),IF(Hierarchisation!K1376="Nord Ouest",VLOOKUP(Hierarchisation!E1376,effectifs_hiver,6,FALSE),IF(Hierarchisation!K1376="Sud Est",VLOOKUP(Hierarchisation!E1376,effectifs_hiver,7,FALSE),IF(Hierarchisation!K1376="Sud Ouest",VLOOKUP(Hierarchisation!E1376,effectifs_hiver,8,FALSE),"Erreur Région"))))))</f>
        <v>#N/A</v>
      </c>
      <c r="V1376" s="17" t="e">
        <f>IF(W1376="Transit","Transit",IF(W1376="hiver",VLOOKUP(E1376,'EFFECTIFS Hiver'!$A:$I,9,FALSE),IF(W1376="été",VLOOKUP(E1376,'EFFECTIFS Eté'!$A:$I,9,FALSE),"Erreur saison")))</f>
        <v>#N/A</v>
      </c>
      <c r="W1376" s="18" t="e">
        <f>VLOOKUP(D1376,Listes!B:C,2,FALSE)</f>
        <v>#N/A</v>
      </c>
    </row>
    <row r="1377" spans="1:23" ht="15.75" customHeight="1">
      <c r="A1377" s="11"/>
      <c r="B1377" s="11"/>
      <c r="C1377" s="11"/>
      <c r="D1377" s="11"/>
      <c r="E1377" s="11"/>
      <c r="F1377" s="11"/>
      <c r="G1377" s="11" t="e">
        <f>VLOOKUP(E1377,TAXONS!B:C,2,FALSE)</f>
        <v>#N/A</v>
      </c>
      <c r="H1377" s="13">
        <f t="shared" si="108"/>
        <v>0</v>
      </c>
      <c r="I1377" s="12" t="e">
        <f t="shared" si="109"/>
        <v>#N/A</v>
      </c>
      <c r="J1377" s="14" t="e">
        <f t="shared" si="110"/>
        <v>#N/A</v>
      </c>
      <c r="K1377" s="15" t="e">
        <f>VLOOKUP(B1377,REGIONS!A:D,4,FALSE)</f>
        <v>#N/A</v>
      </c>
      <c r="L1377" s="19" t="e">
        <f>VLOOKUP(G1377,Sensibilité!$A:$L,12,FALSE)</f>
        <v>#N/A</v>
      </c>
      <c r="M1377" s="19" t="e">
        <f t="shared" si="111"/>
        <v>#N/A</v>
      </c>
      <c r="N1377" s="19" t="e">
        <f t="shared" si="112"/>
        <v>#N/A</v>
      </c>
      <c r="O1377" s="15" t="str">
        <f>IF(D1377=Listes!$B$6,"SWARMING",IF(OR(D1377=Listes!$B$1,D1377=Listes!$B$2,D1377=Listes!$B$5),2,IF(OR(D1377=Listes!$B$3,D1377=Listes!$B$4),1,"erreur colonne D")))</f>
        <v>SWARMING</v>
      </c>
      <c r="P1377" s="15" t="e">
        <f>IF(OR(W1377="Hiver",W1377="Transit"),VLOOKUP(E1377,IC!A:E,4,FALSE),IF(W1377="été",VLOOKUP(E1377,IC!A:E,3,FALSE),"erreur"))</f>
        <v>#N/A</v>
      </c>
      <c r="Q1377" s="15" t="e">
        <f>IF(P1377="NR",0,IF(F1377&lt;5,0,IF(P1377=1,VLOOKUP(F1377,IC!$G$1:$I$8,3,TRUE),
IF(P1377=2,VLOOKUP(F1377,IC!$K$1:$M$8,3,TRUE),
IF(P1377=3,VLOOKUP(F1377,IC!$O$1:$Q$8,3,TRUE),IF(P1377=4,VLOOKUP(F1377,IC!$S$2:$U$9,3,TRUE),
"erreur"))))))</f>
        <v>#N/A</v>
      </c>
      <c r="R1377" s="16" t="e">
        <f>IF(OR(V1377="NA",V1377="Transit",V1377&lt;Listes!$F$1),"non applicable",F1377/V1377)</f>
        <v>#N/A</v>
      </c>
      <c r="S1377" s="16" t="e">
        <f>IF(W1377="Transit","Non applicable",IF(AND(W1377="été",T1377&gt;Listes!F1376),F1377/T1377,IF(AND(W1377="Hiver",Hierarchisation!U1377&gt;Listes!F1376),F1377/U1377,"non applicable")))</f>
        <v>#N/A</v>
      </c>
      <c r="T1377" s="17" t="e">
        <f>IF(K1377="Centre",VLOOKUP(E1377,effectifs_ete,3,FALSE),IF(Hierarchisation!K1377="Grand Nord",VLOOKUP(Hierarchisation!E1377,effectifs_ete,4,FALSE),IF(Hierarchisation!K1377="Nord Est",VLOOKUP(Hierarchisation!E1377,effectifs_ete,5,FALSE),IF(Hierarchisation!K1377="Nord Ouest",VLOOKUP(Hierarchisation!E1377,effectifs_ete,6,FALSE),IF(Hierarchisation!K1377="Sud Est",VLOOKUP(Hierarchisation!E1377,effectifs_ete,7,FALSE),IF(Hierarchisation!K1377="Sud Ouest",VLOOKUP(Hierarchisation!E1377,effectifs_ete,8,FALSE),"Erreur Région"))))))</f>
        <v>#N/A</v>
      </c>
      <c r="U1377" s="17" t="e">
        <f>IF(K1377="Centre",VLOOKUP(E1377,effectifs_hiver,3,FALSE),IF(Hierarchisation!K1377="Grand Nord",VLOOKUP(Hierarchisation!E1377,effectifs_hiver,4,FALSE),IF(Hierarchisation!K1377="Nord Est",VLOOKUP(Hierarchisation!E1377,effectifs_hiver,5,FALSE),IF(Hierarchisation!K1377="Nord Ouest",VLOOKUP(Hierarchisation!E1377,effectifs_hiver,6,FALSE),IF(Hierarchisation!K1377="Sud Est",VLOOKUP(Hierarchisation!E1377,effectifs_hiver,7,FALSE),IF(Hierarchisation!K1377="Sud Ouest",VLOOKUP(Hierarchisation!E1377,effectifs_hiver,8,FALSE),"Erreur Région"))))))</f>
        <v>#N/A</v>
      </c>
      <c r="V1377" s="17" t="e">
        <f>IF(W1377="Transit","Transit",IF(W1377="hiver",VLOOKUP(E1377,'EFFECTIFS Hiver'!$A:$I,9,FALSE),IF(W1377="été",VLOOKUP(E1377,'EFFECTIFS Eté'!$A:$I,9,FALSE),"Erreur saison")))</f>
        <v>#N/A</v>
      </c>
      <c r="W1377" s="18" t="e">
        <f>VLOOKUP(D1377,Listes!B:C,2,FALSE)</f>
        <v>#N/A</v>
      </c>
    </row>
    <row r="1378" spans="1:23" ht="15.75" customHeight="1">
      <c r="A1378" s="11"/>
      <c r="B1378" s="11"/>
      <c r="C1378" s="11"/>
      <c r="D1378" s="11"/>
      <c r="E1378" s="11"/>
      <c r="F1378" s="11"/>
      <c r="G1378" s="11" t="e">
        <f>VLOOKUP(E1378,TAXONS!B:C,2,FALSE)</f>
        <v>#N/A</v>
      </c>
      <c r="H1378" s="13">
        <f t="shared" si="108"/>
        <v>0</v>
      </c>
      <c r="I1378" s="12" t="e">
        <f t="shared" si="109"/>
        <v>#N/A</v>
      </c>
      <c r="J1378" s="14" t="e">
        <f t="shared" si="110"/>
        <v>#N/A</v>
      </c>
      <c r="K1378" s="15" t="e">
        <f>VLOOKUP(B1378,REGIONS!A:D,4,FALSE)</f>
        <v>#N/A</v>
      </c>
      <c r="L1378" s="19" t="e">
        <f>VLOOKUP(G1378,Sensibilité!$A:$L,12,FALSE)</f>
        <v>#N/A</v>
      </c>
      <c r="M1378" s="19" t="e">
        <f t="shared" si="111"/>
        <v>#N/A</v>
      </c>
      <c r="N1378" s="19" t="e">
        <f t="shared" si="112"/>
        <v>#N/A</v>
      </c>
      <c r="O1378" s="15" t="str">
        <f>IF(D1378=Listes!$B$6,"SWARMING",IF(OR(D1378=Listes!$B$1,D1378=Listes!$B$2,D1378=Listes!$B$5),2,IF(OR(D1378=Listes!$B$3,D1378=Listes!$B$4),1,"erreur colonne D")))</f>
        <v>SWARMING</v>
      </c>
      <c r="P1378" s="15" t="e">
        <f>IF(OR(W1378="Hiver",W1378="Transit"),VLOOKUP(E1378,IC!A:E,4,FALSE),IF(W1378="été",VLOOKUP(E1378,IC!A:E,3,FALSE),"erreur"))</f>
        <v>#N/A</v>
      </c>
      <c r="Q1378" s="15" t="e">
        <f>IF(P1378="NR",0,IF(F1378&lt;5,0,IF(P1378=1,VLOOKUP(F1378,IC!$G$1:$I$8,3,TRUE),
IF(P1378=2,VLOOKUP(F1378,IC!$K$1:$M$8,3,TRUE),
IF(P1378=3,VLOOKUP(F1378,IC!$O$1:$Q$8,3,TRUE),IF(P1378=4,VLOOKUP(F1378,IC!$S$2:$U$9,3,TRUE),
"erreur"))))))</f>
        <v>#N/A</v>
      </c>
      <c r="R1378" s="16" t="e">
        <f>IF(OR(V1378="NA",V1378="Transit",V1378&lt;Listes!$F$1),"non applicable",F1378/V1378)</f>
        <v>#N/A</v>
      </c>
      <c r="S1378" s="16" t="e">
        <f>IF(W1378="Transit","Non applicable",IF(AND(W1378="été",T1378&gt;Listes!F1377),F1378/T1378,IF(AND(W1378="Hiver",Hierarchisation!U1378&gt;Listes!F1377),F1378/U1378,"non applicable")))</f>
        <v>#N/A</v>
      </c>
      <c r="T1378" s="17" t="e">
        <f>IF(K1378="Centre",VLOOKUP(E1378,effectifs_ete,3,FALSE),IF(Hierarchisation!K1378="Grand Nord",VLOOKUP(Hierarchisation!E1378,effectifs_ete,4,FALSE),IF(Hierarchisation!K1378="Nord Est",VLOOKUP(Hierarchisation!E1378,effectifs_ete,5,FALSE),IF(Hierarchisation!K1378="Nord Ouest",VLOOKUP(Hierarchisation!E1378,effectifs_ete,6,FALSE),IF(Hierarchisation!K1378="Sud Est",VLOOKUP(Hierarchisation!E1378,effectifs_ete,7,FALSE),IF(Hierarchisation!K1378="Sud Ouest",VLOOKUP(Hierarchisation!E1378,effectifs_ete,8,FALSE),"Erreur Région"))))))</f>
        <v>#N/A</v>
      </c>
      <c r="U1378" s="17" t="e">
        <f>IF(K1378="Centre",VLOOKUP(E1378,effectifs_hiver,3,FALSE),IF(Hierarchisation!K1378="Grand Nord",VLOOKUP(Hierarchisation!E1378,effectifs_hiver,4,FALSE),IF(Hierarchisation!K1378="Nord Est",VLOOKUP(Hierarchisation!E1378,effectifs_hiver,5,FALSE),IF(Hierarchisation!K1378="Nord Ouest",VLOOKUP(Hierarchisation!E1378,effectifs_hiver,6,FALSE),IF(Hierarchisation!K1378="Sud Est",VLOOKUP(Hierarchisation!E1378,effectifs_hiver,7,FALSE),IF(Hierarchisation!K1378="Sud Ouest",VLOOKUP(Hierarchisation!E1378,effectifs_hiver,8,FALSE),"Erreur Région"))))))</f>
        <v>#N/A</v>
      </c>
      <c r="V1378" s="17" t="e">
        <f>IF(W1378="Transit","Transit",IF(W1378="hiver",VLOOKUP(E1378,'EFFECTIFS Hiver'!$A:$I,9,FALSE),IF(W1378="été",VLOOKUP(E1378,'EFFECTIFS Eté'!$A:$I,9,FALSE),"Erreur saison")))</f>
        <v>#N/A</v>
      </c>
      <c r="W1378" s="18" t="e">
        <f>VLOOKUP(D1378,Listes!B:C,2,FALSE)</f>
        <v>#N/A</v>
      </c>
    </row>
    <row r="1379" spans="1:23" ht="15.75" customHeight="1">
      <c r="A1379" s="11"/>
      <c r="B1379" s="11"/>
      <c r="C1379" s="11"/>
      <c r="D1379" s="11"/>
      <c r="E1379" s="11"/>
      <c r="F1379" s="11"/>
      <c r="G1379" s="11" t="e">
        <f>VLOOKUP(E1379,TAXONS!B:C,2,FALSE)</f>
        <v>#N/A</v>
      </c>
      <c r="H1379" s="13">
        <f t="shared" si="108"/>
        <v>0</v>
      </c>
      <c r="I1379" s="12" t="e">
        <f t="shared" si="109"/>
        <v>#N/A</v>
      </c>
      <c r="J1379" s="14" t="e">
        <f t="shared" si="110"/>
        <v>#N/A</v>
      </c>
      <c r="K1379" s="15" t="e">
        <f>VLOOKUP(B1379,REGIONS!A:D,4,FALSE)</f>
        <v>#N/A</v>
      </c>
      <c r="L1379" s="19" t="e">
        <f>VLOOKUP(G1379,Sensibilité!$A:$L,12,FALSE)</f>
        <v>#N/A</v>
      </c>
      <c r="M1379" s="19" t="e">
        <f t="shared" si="111"/>
        <v>#N/A</v>
      </c>
      <c r="N1379" s="19" t="e">
        <f t="shared" si="112"/>
        <v>#N/A</v>
      </c>
      <c r="O1379" s="15" t="str">
        <f>IF(D1379=Listes!$B$6,"SWARMING",IF(OR(D1379=Listes!$B$1,D1379=Listes!$B$2,D1379=Listes!$B$5),2,IF(OR(D1379=Listes!$B$3,D1379=Listes!$B$4),1,"erreur colonne D")))</f>
        <v>SWARMING</v>
      </c>
      <c r="P1379" s="15" t="e">
        <f>IF(OR(W1379="Hiver",W1379="Transit"),VLOOKUP(E1379,IC!A:E,4,FALSE),IF(W1379="été",VLOOKUP(E1379,IC!A:E,3,FALSE),"erreur"))</f>
        <v>#N/A</v>
      </c>
      <c r="Q1379" s="15" t="e">
        <f>IF(P1379="NR",0,IF(F1379&lt;5,0,IF(P1379=1,VLOOKUP(F1379,IC!$G$1:$I$8,3,TRUE),
IF(P1379=2,VLOOKUP(F1379,IC!$K$1:$M$8,3,TRUE),
IF(P1379=3,VLOOKUP(F1379,IC!$O$1:$Q$8,3,TRUE),IF(P1379=4,VLOOKUP(F1379,IC!$S$2:$U$9,3,TRUE),
"erreur"))))))</f>
        <v>#N/A</v>
      </c>
      <c r="R1379" s="16" t="e">
        <f>IF(OR(V1379="NA",V1379="Transit",V1379&lt;Listes!$F$1),"non applicable",F1379/V1379)</f>
        <v>#N/A</v>
      </c>
      <c r="S1379" s="16" t="e">
        <f>IF(W1379="Transit","Non applicable",IF(AND(W1379="été",T1379&gt;Listes!F1378),F1379/T1379,IF(AND(W1379="Hiver",Hierarchisation!U1379&gt;Listes!F1378),F1379/U1379,"non applicable")))</f>
        <v>#N/A</v>
      </c>
      <c r="T1379" s="17" t="e">
        <f>IF(K1379="Centre",VLOOKUP(E1379,effectifs_ete,3,FALSE),IF(Hierarchisation!K1379="Grand Nord",VLOOKUP(Hierarchisation!E1379,effectifs_ete,4,FALSE),IF(Hierarchisation!K1379="Nord Est",VLOOKUP(Hierarchisation!E1379,effectifs_ete,5,FALSE),IF(Hierarchisation!K1379="Nord Ouest",VLOOKUP(Hierarchisation!E1379,effectifs_ete,6,FALSE),IF(Hierarchisation!K1379="Sud Est",VLOOKUP(Hierarchisation!E1379,effectifs_ete,7,FALSE),IF(Hierarchisation!K1379="Sud Ouest",VLOOKUP(Hierarchisation!E1379,effectifs_ete,8,FALSE),"Erreur Région"))))))</f>
        <v>#N/A</v>
      </c>
      <c r="U1379" s="17" t="e">
        <f>IF(K1379="Centre",VLOOKUP(E1379,effectifs_hiver,3,FALSE),IF(Hierarchisation!K1379="Grand Nord",VLOOKUP(Hierarchisation!E1379,effectifs_hiver,4,FALSE),IF(Hierarchisation!K1379="Nord Est",VLOOKUP(Hierarchisation!E1379,effectifs_hiver,5,FALSE),IF(Hierarchisation!K1379="Nord Ouest",VLOOKUP(Hierarchisation!E1379,effectifs_hiver,6,FALSE),IF(Hierarchisation!K1379="Sud Est",VLOOKUP(Hierarchisation!E1379,effectifs_hiver,7,FALSE),IF(Hierarchisation!K1379="Sud Ouest",VLOOKUP(Hierarchisation!E1379,effectifs_hiver,8,FALSE),"Erreur Région"))))))</f>
        <v>#N/A</v>
      </c>
      <c r="V1379" s="17" t="e">
        <f>IF(W1379="Transit","Transit",IF(W1379="hiver",VLOOKUP(E1379,'EFFECTIFS Hiver'!$A:$I,9,FALSE),IF(W1379="été",VLOOKUP(E1379,'EFFECTIFS Eté'!$A:$I,9,FALSE),"Erreur saison")))</f>
        <v>#N/A</v>
      </c>
      <c r="W1379" s="18" t="e">
        <f>VLOOKUP(D1379,Listes!B:C,2,FALSE)</f>
        <v>#N/A</v>
      </c>
    </row>
    <row r="1380" spans="1:23" ht="15.75" customHeight="1">
      <c r="A1380" s="11"/>
      <c r="B1380" s="11"/>
      <c r="C1380" s="11"/>
      <c r="D1380" s="11"/>
      <c r="E1380" s="11"/>
      <c r="F1380" s="11"/>
      <c r="G1380" s="11" t="e">
        <f>VLOOKUP(E1380,TAXONS!B:C,2,FALSE)</f>
        <v>#N/A</v>
      </c>
      <c r="H1380" s="13">
        <f t="shared" si="108"/>
        <v>0</v>
      </c>
      <c r="I1380" s="12" t="e">
        <f t="shared" si="109"/>
        <v>#N/A</v>
      </c>
      <c r="J1380" s="14" t="e">
        <f t="shared" si="110"/>
        <v>#N/A</v>
      </c>
      <c r="K1380" s="15" t="e">
        <f>VLOOKUP(B1380,REGIONS!A:D,4,FALSE)</f>
        <v>#N/A</v>
      </c>
      <c r="L1380" s="19" t="e">
        <f>VLOOKUP(G1380,Sensibilité!$A:$L,12,FALSE)</f>
        <v>#N/A</v>
      </c>
      <c r="M1380" s="19" t="e">
        <f t="shared" si="111"/>
        <v>#N/A</v>
      </c>
      <c r="N1380" s="19" t="e">
        <f t="shared" si="112"/>
        <v>#N/A</v>
      </c>
      <c r="O1380" s="15" t="str">
        <f>IF(D1380=Listes!$B$6,"SWARMING",IF(OR(D1380=Listes!$B$1,D1380=Listes!$B$2,D1380=Listes!$B$5),2,IF(OR(D1380=Listes!$B$3,D1380=Listes!$B$4),1,"erreur colonne D")))</f>
        <v>SWARMING</v>
      </c>
      <c r="P1380" s="15" t="e">
        <f>IF(OR(W1380="Hiver",W1380="Transit"),VLOOKUP(E1380,IC!A:E,4,FALSE),IF(W1380="été",VLOOKUP(E1380,IC!A:E,3,FALSE),"erreur"))</f>
        <v>#N/A</v>
      </c>
      <c r="Q1380" s="15" t="e">
        <f>IF(P1380="NR",0,IF(F1380&lt;5,0,IF(P1380=1,VLOOKUP(F1380,IC!$G$1:$I$8,3,TRUE),
IF(P1380=2,VLOOKUP(F1380,IC!$K$1:$M$8,3,TRUE),
IF(P1380=3,VLOOKUP(F1380,IC!$O$1:$Q$8,3,TRUE),IF(P1380=4,VLOOKUP(F1380,IC!$S$2:$U$9,3,TRUE),
"erreur"))))))</f>
        <v>#N/A</v>
      </c>
      <c r="R1380" s="16" t="e">
        <f>IF(OR(V1380="NA",V1380="Transit",V1380&lt;Listes!$F$1),"non applicable",F1380/V1380)</f>
        <v>#N/A</v>
      </c>
      <c r="S1380" s="16" t="e">
        <f>IF(W1380="Transit","Non applicable",IF(AND(W1380="été",T1380&gt;Listes!F1379),F1380/T1380,IF(AND(W1380="Hiver",Hierarchisation!U1380&gt;Listes!F1379),F1380/U1380,"non applicable")))</f>
        <v>#N/A</v>
      </c>
      <c r="T1380" s="17" t="e">
        <f>IF(K1380="Centre",VLOOKUP(E1380,effectifs_ete,3,FALSE),IF(Hierarchisation!K1380="Grand Nord",VLOOKUP(Hierarchisation!E1380,effectifs_ete,4,FALSE),IF(Hierarchisation!K1380="Nord Est",VLOOKUP(Hierarchisation!E1380,effectifs_ete,5,FALSE),IF(Hierarchisation!K1380="Nord Ouest",VLOOKUP(Hierarchisation!E1380,effectifs_ete,6,FALSE),IF(Hierarchisation!K1380="Sud Est",VLOOKUP(Hierarchisation!E1380,effectifs_ete,7,FALSE),IF(Hierarchisation!K1380="Sud Ouest",VLOOKUP(Hierarchisation!E1380,effectifs_ete,8,FALSE),"Erreur Région"))))))</f>
        <v>#N/A</v>
      </c>
      <c r="U1380" s="17" t="e">
        <f>IF(K1380="Centre",VLOOKUP(E1380,effectifs_hiver,3,FALSE),IF(Hierarchisation!K1380="Grand Nord",VLOOKUP(Hierarchisation!E1380,effectifs_hiver,4,FALSE),IF(Hierarchisation!K1380="Nord Est",VLOOKUP(Hierarchisation!E1380,effectifs_hiver,5,FALSE),IF(Hierarchisation!K1380="Nord Ouest",VLOOKUP(Hierarchisation!E1380,effectifs_hiver,6,FALSE),IF(Hierarchisation!K1380="Sud Est",VLOOKUP(Hierarchisation!E1380,effectifs_hiver,7,FALSE),IF(Hierarchisation!K1380="Sud Ouest",VLOOKUP(Hierarchisation!E1380,effectifs_hiver,8,FALSE),"Erreur Région"))))))</f>
        <v>#N/A</v>
      </c>
      <c r="V1380" s="17" t="e">
        <f>IF(W1380="Transit","Transit",IF(W1380="hiver",VLOOKUP(E1380,'EFFECTIFS Hiver'!$A:$I,9,FALSE),IF(W1380="été",VLOOKUP(E1380,'EFFECTIFS Eté'!$A:$I,9,FALSE),"Erreur saison")))</f>
        <v>#N/A</v>
      </c>
      <c r="W1380" s="18" t="e">
        <f>VLOOKUP(D1380,Listes!B:C,2,FALSE)</f>
        <v>#N/A</v>
      </c>
    </row>
    <row r="1381" spans="1:23" ht="15.75" customHeight="1">
      <c r="A1381" s="11"/>
      <c r="B1381" s="11"/>
      <c r="C1381" s="11"/>
      <c r="D1381" s="11"/>
      <c r="E1381" s="11"/>
      <c r="F1381" s="11"/>
      <c r="G1381" s="11" t="e">
        <f>VLOOKUP(E1381,TAXONS!B:C,2,FALSE)</f>
        <v>#N/A</v>
      </c>
      <c r="H1381" s="13">
        <f t="shared" si="108"/>
        <v>0</v>
      </c>
      <c r="I1381" s="12" t="e">
        <f t="shared" si="109"/>
        <v>#N/A</v>
      </c>
      <c r="J1381" s="14" t="e">
        <f t="shared" si="110"/>
        <v>#N/A</v>
      </c>
      <c r="K1381" s="15" t="e">
        <f>VLOOKUP(B1381,REGIONS!A:D,4,FALSE)</f>
        <v>#N/A</v>
      </c>
      <c r="L1381" s="19" t="e">
        <f>VLOOKUP(G1381,Sensibilité!$A:$L,12,FALSE)</f>
        <v>#N/A</v>
      </c>
      <c r="M1381" s="19" t="e">
        <f t="shared" si="111"/>
        <v>#N/A</v>
      </c>
      <c r="N1381" s="19" t="e">
        <f t="shared" si="112"/>
        <v>#N/A</v>
      </c>
      <c r="O1381" s="15" t="str">
        <f>IF(D1381=Listes!$B$6,"SWARMING",IF(OR(D1381=Listes!$B$1,D1381=Listes!$B$2,D1381=Listes!$B$5),2,IF(OR(D1381=Listes!$B$3,D1381=Listes!$B$4),1,"erreur colonne D")))</f>
        <v>SWARMING</v>
      </c>
      <c r="P1381" s="15" t="e">
        <f>IF(OR(W1381="Hiver",W1381="Transit"),VLOOKUP(E1381,IC!A:E,4,FALSE),IF(W1381="été",VLOOKUP(E1381,IC!A:E,3,FALSE),"erreur"))</f>
        <v>#N/A</v>
      </c>
      <c r="Q1381" s="15" t="e">
        <f>IF(P1381="NR",0,IF(F1381&lt;5,0,IF(P1381=1,VLOOKUP(F1381,IC!$G$1:$I$8,3,TRUE),
IF(P1381=2,VLOOKUP(F1381,IC!$K$1:$M$8,3,TRUE),
IF(P1381=3,VLOOKUP(F1381,IC!$O$1:$Q$8,3,TRUE),IF(P1381=4,VLOOKUP(F1381,IC!$S$2:$U$9,3,TRUE),
"erreur"))))))</f>
        <v>#N/A</v>
      </c>
      <c r="R1381" s="16" t="e">
        <f>IF(OR(V1381="NA",V1381="Transit",V1381&lt;Listes!$F$1),"non applicable",F1381/V1381)</f>
        <v>#N/A</v>
      </c>
      <c r="S1381" s="16" t="e">
        <f>IF(W1381="Transit","Non applicable",IF(AND(W1381="été",T1381&gt;Listes!F1380),F1381/T1381,IF(AND(W1381="Hiver",Hierarchisation!U1381&gt;Listes!F1380),F1381/U1381,"non applicable")))</f>
        <v>#N/A</v>
      </c>
      <c r="T1381" s="17" t="e">
        <f>IF(K1381="Centre",VLOOKUP(E1381,effectifs_ete,3,FALSE),IF(Hierarchisation!K1381="Grand Nord",VLOOKUP(Hierarchisation!E1381,effectifs_ete,4,FALSE),IF(Hierarchisation!K1381="Nord Est",VLOOKUP(Hierarchisation!E1381,effectifs_ete,5,FALSE),IF(Hierarchisation!K1381="Nord Ouest",VLOOKUP(Hierarchisation!E1381,effectifs_ete,6,FALSE),IF(Hierarchisation!K1381="Sud Est",VLOOKUP(Hierarchisation!E1381,effectifs_ete,7,FALSE),IF(Hierarchisation!K1381="Sud Ouest",VLOOKUP(Hierarchisation!E1381,effectifs_ete,8,FALSE),"Erreur Région"))))))</f>
        <v>#N/A</v>
      </c>
      <c r="U1381" s="17" t="e">
        <f>IF(K1381="Centre",VLOOKUP(E1381,effectifs_hiver,3,FALSE),IF(Hierarchisation!K1381="Grand Nord",VLOOKUP(Hierarchisation!E1381,effectifs_hiver,4,FALSE),IF(Hierarchisation!K1381="Nord Est",VLOOKUP(Hierarchisation!E1381,effectifs_hiver,5,FALSE),IF(Hierarchisation!K1381="Nord Ouest",VLOOKUP(Hierarchisation!E1381,effectifs_hiver,6,FALSE),IF(Hierarchisation!K1381="Sud Est",VLOOKUP(Hierarchisation!E1381,effectifs_hiver,7,FALSE),IF(Hierarchisation!K1381="Sud Ouest",VLOOKUP(Hierarchisation!E1381,effectifs_hiver,8,FALSE),"Erreur Région"))))))</f>
        <v>#N/A</v>
      </c>
      <c r="V1381" s="17" t="e">
        <f>IF(W1381="Transit","Transit",IF(W1381="hiver",VLOOKUP(E1381,'EFFECTIFS Hiver'!$A:$I,9,FALSE),IF(W1381="été",VLOOKUP(E1381,'EFFECTIFS Eté'!$A:$I,9,FALSE),"Erreur saison")))</f>
        <v>#N/A</v>
      </c>
      <c r="W1381" s="18" t="e">
        <f>VLOOKUP(D1381,Listes!B:C,2,FALSE)</f>
        <v>#N/A</v>
      </c>
    </row>
    <row r="1382" spans="1:23" ht="15.75" customHeight="1">
      <c r="A1382" s="11"/>
      <c r="B1382" s="11"/>
      <c r="C1382" s="11"/>
      <c r="D1382" s="11"/>
      <c r="E1382" s="11"/>
      <c r="F1382" s="11"/>
      <c r="G1382" s="11" t="e">
        <f>VLOOKUP(E1382,TAXONS!B:C,2,FALSE)</f>
        <v>#N/A</v>
      </c>
      <c r="H1382" s="13">
        <f t="shared" si="108"/>
        <v>0</v>
      </c>
      <c r="I1382" s="12" t="e">
        <f t="shared" si="109"/>
        <v>#N/A</v>
      </c>
      <c r="J1382" s="14" t="e">
        <f t="shared" si="110"/>
        <v>#N/A</v>
      </c>
      <c r="K1382" s="15" t="e">
        <f>VLOOKUP(B1382,REGIONS!A:D,4,FALSE)</f>
        <v>#N/A</v>
      </c>
      <c r="L1382" s="19" t="e">
        <f>VLOOKUP(G1382,Sensibilité!$A:$L,12,FALSE)</f>
        <v>#N/A</v>
      </c>
      <c r="M1382" s="19" t="e">
        <f t="shared" si="111"/>
        <v>#N/A</v>
      </c>
      <c r="N1382" s="19" t="e">
        <f t="shared" si="112"/>
        <v>#N/A</v>
      </c>
      <c r="O1382" s="15" t="str">
        <f>IF(D1382=Listes!$B$6,"SWARMING",IF(OR(D1382=Listes!$B$1,D1382=Listes!$B$2,D1382=Listes!$B$5),2,IF(OR(D1382=Listes!$B$3,D1382=Listes!$B$4),1,"erreur colonne D")))</f>
        <v>SWARMING</v>
      </c>
      <c r="P1382" s="15" t="e">
        <f>IF(OR(W1382="Hiver",W1382="Transit"),VLOOKUP(E1382,IC!A:E,4,FALSE),IF(W1382="été",VLOOKUP(E1382,IC!A:E,3,FALSE),"erreur"))</f>
        <v>#N/A</v>
      </c>
      <c r="Q1382" s="15" t="e">
        <f>IF(P1382="NR",0,IF(F1382&lt;5,0,IF(P1382=1,VLOOKUP(F1382,IC!$G$1:$I$8,3,TRUE),
IF(P1382=2,VLOOKUP(F1382,IC!$K$1:$M$8,3,TRUE),
IF(P1382=3,VLOOKUP(F1382,IC!$O$1:$Q$8,3,TRUE),IF(P1382=4,VLOOKUP(F1382,IC!$S$2:$U$9,3,TRUE),
"erreur"))))))</f>
        <v>#N/A</v>
      </c>
      <c r="R1382" s="16" t="e">
        <f>IF(OR(V1382="NA",V1382="Transit",V1382&lt;Listes!$F$1),"non applicable",F1382/V1382)</f>
        <v>#N/A</v>
      </c>
      <c r="S1382" s="16" t="e">
        <f>IF(W1382="Transit","Non applicable",IF(AND(W1382="été",T1382&gt;Listes!F1381),F1382/T1382,IF(AND(W1382="Hiver",Hierarchisation!U1382&gt;Listes!F1381),F1382/U1382,"non applicable")))</f>
        <v>#N/A</v>
      </c>
      <c r="T1382" s="17" t="e">
        <f>IF(K1382="Centre",VLOOKUP(E1382,effectifs_ete,3,FALSE),IF(Hierarchisation!K1382="Grand Nord",VLOOKUP(Hierarchisation!E1382,effectifs_ete,4,FALSE),IF(Hierarchisation!K1382="Nord Est",VLOOKUP(Hierarchisation!E1382,effectifs_ete,5,FALSE),IF(Hierarchisation!K1382="Nord Ouest",VLOOKUP(Hierarchisation!E1382,effectifs_ete,6,FALSE),IF(Hierarchisation!K1382="Sud Est",VLOOKUP(Hierarchisation!E1382,effectifs_ete,7,FALSE),IF(Hierarchisation!K1382="Sud Ouest",VLOOKUP(Hierarchisation!E1382,effectifs_ete,8,FALSE),"Erreur Région"))))))</f>
        <v>#N/A</v>
      </c>
      <c r="U1382" s="17" t="e">
        <f>IF(K1382="Centre",VLOOKUP(E1382,effectifs_hiver,3,FALSE),IF(Hierarchisation!K1382="Grand Nord",VLOOKUP(Hierarchisation!E1382,effectifs_hiver,4,FALSE),IF(Hierarchisation!K1382="Nord Est",VLOOKUP(Hierarchisation!E1382,effectifs_hiver,5,FALSE),IF(Hierarchisation!K1382="Nord Ouest",VLOOKUP(Hierarchisation!E1382,effectifs_hiver,6,FALSE),IF(Hierarchisation!K1382="Sud Est",VLOOKUP(Hierarchisation!E1382,effectifs_hiver,7,FALSE),IF(Hierarchisation!K1382="Sud Ouest",VLOOKUP(Hierarchisation!E1382,effectifs_hiver,8,FALSE),"Erreur Région"))))))</f>
        <v>#N/A</v>
      </c>
      <c r="V1382" s="17" t="e">
        <f>IF(W1382="Transit","Transit",IF(W1382="hiver",VLOOKUP(E1382,'EFFECTIFS Hiver'!$A:$I,9,FALSE),IF(W1382="été",VLOOKUP(E1382,'EFFECTIFS Eté'!$A:$I,9,FALSE),"Erreur saison")))</f>
        <v>#N/A</v>
      </c>
      <c r="W1382" s="18" t="e">
        <f>VLOOKUP(D1382,Listes!B:C,2,FALSE)</f>
        <v>#N/A</v>
      </c>
    </row>
    <row r="1383" spans="1:23" ht="15.75" customHeight="1">
      <c r="A1383" s="11"/>
      <c r="B1383" s="11"/>
      <c r="C1383" s="11"/>
      <c r="D1383" s="11"/>
      <c r="E1383" s="11"/>
      <c r="F1383" s="11"/>
      <c r="G1383" s="11" t="e">
        <f>VLOOKUP(E1383,TAXONS!B:C,2,FALSE)</f>
        <v>#N/A</v>
      </c>
      <c r="H1383" s="13">
        <f t="shared" si="108"/>
        <v>0</v>
      </c>
      <c r="I1383" s="12" t="e">
        <f t="shared" si="109"/>
        <v>#N/A</v>
      </c>
      <c r="J1383" s="14" t="e">
        <f t="shared" si="110"/>
        <v>#N/A</v>
      </c>
      <c r="K1383" s="15" t="e">
        <f>VLOOKUP(B1383,REGIONS!A:D,4,FALSE)</f>
        <v>#N/A</v>
      </c>
      <c r="L1383" s="19" t="e">
        <f>VLOOKUP(G1383,Sensibilité!$A:$L,12,FALSE)</f>
        <v>#N/A</v>
      </c>
      <c r="M1383" s="19" t="e">
        <f t="shared" si="111"/>
        <v>#N/A</v>
      </c>
      <c r="N1383" s="19" t="e">
        <f t="shared" si="112"/>
        <v>#N/A</v>
      </c>
      <c r="O1383" s="15" t="str">
        <f>IF(D1383=Listes!$B$6,"SWARMING",IF(OR(D1383=Listes!$B$1,D1383=Listes!$B$2,D1383=Listes!$B$5),2,IF(OR(D1383=Listes!$B$3,D1383=Listes!$B$4),1,"erreur colonne D")))</f>
        <v>SWARMING</v>
      </c>
      <c r="P1383" s="15" t="e">
        <f>IF(OR(W1383="Hiver",W1383="Transit"),VLOOKUP(E1383,IC!A:E,4,FALSE),IF(W1383="été",VLOOKUP(E1383,IC!A:E,3,FALSE),"erreur"))</f>
        <v>#N/A</v>
      </c>
      <c r="Q1383" s="15" t="e">
        <f>IF(P1383="NR",0,IF(F1383&lt;5,0,IF(P1383=1,VLOOKUP(F1383,IC!$G$1:$I$8,3,TRUE),
IF(P1383=2,VLOOKUP(F1383,IC!$K$1:$M$8,3,TRUE),
IF(P1383=3,VLOOKUP(F1383,IC!$O$1:$Q$8,3,TRUE),IF(P1383=4,VLOOKUP(F1383,IC!$S$2:$U$9,3,TRUE),
"erreur"))))))</f>
        <v>#N/A</v>
      </c>
      <c r="R1383" s="16" t="e">
        <f>IF(OR(V1383="NA",V1383="Transit",V1383&lt;Listes!$F$1),"non applicable",F1383/V1383)</f>
        <v>#N/A</v>
      </c>
      <c r="S1383" s="16" t="e">
        <f>IF(W1383="Transit","Non applicable",IF(AND(W1383="été",T1383&gt;Listes!F1382),F1383/T1383,IF(AND(W1383="Hiver",Hierarchisation!U1383&gt;Listes!F1382),F1383/U1383,"non applicable")))</f>
        <v>#N/A</v>
      </c>
      <c r="T1383" s="17" t="e">
        <f>IF(K1383="Centre",VLOOKUP(E1383,effectifs_ete,3,FALSE),IF(Hierarchisation!K1383="Grand Nord",VLOOKUP(Hierarchisation!E1383,effectifs_ete,4,FALSE),IF(Hierarchisation!K1383="Nord Est",VLOOKUP(Hierarchisation!E1383,effectifs_ete,5,FALSE),IF(Hierarchisation!K1383="Nord Ouest",VLOOKUP(Hierarchisation!E1383,effectifs_ete,6,FALSE),IF(Hierarchisation!K1383="Sud Est",VLOOKUP(Hierarchisation!E1383,effectifs_ete,7,FALSE),IF(Hierarchisation!K1383="Sud Ouest",VLOOKUP(Hierarchisation!E1383,effectifs_ete,8,FALSE),"Erreur Région"))))))</f>
        <v>#N/A</v>
      </c>
      <c r="U1383" s="17" t="e">
        <f>IF(K1383="Centre",VLOOKUP(E1383,effectifs_hiver,3,FALSE),IF(Hierarchisation!K1383="Grand Nord",VLOOKUP(Hierarchisation!E1383,effectifs_hiver,4,FALSE),IF(Hierarchisation!K1383="Nord Est",VLOOKUP(Hierarchisation!E1383,effectifs_hiver,5,FALSE),IF(Hierarchisation!K1383="Nord Ouest",VLOOKUP(Hierarchisation!E1383,effectifs_hiver,6,FALSE),IF(Hierarchisation!K1383="Sud Est",VLOOKUP(Hierarchisation!E1383,effectifs_hiver,7,FALSE),IF(Hierarchisation!K1383="Sud Ouest",VLOOKUP(Hierarchisation!E1383,effectifs_hiver,8,FALSE),"Erreur Région"))))))</f>
        <v>#N/A</v>
      </c>
      <c r="V1383" s="17" t="e">
        <f>IF(W1383="Transit","Transit",IF(W1383="hiver",VLOOKUP(E1383,'EFFECTIFS Hiver'!$A:$I,9,FALSE),IF(W1383="été",VLOOKUP(E1383,'EFFECTIFS Eté'!$A:$I,9,FALSE),"Erreur saison")))</f>
        <v>#N/A</v>
      </c>
      <c r="W1383" s="18" t="e">
        <f>VLOOKUP(D1383,Listes!B:C,2,FALSE)</f>
        <v>#N/A</v>
      </c>
    </row>
    <row r="1384" spans="1:23" ht="15.75" customHeight="1">
      <c r="A1384" s="11"/>
      <c r="B1384" s="11"/>
      <c r="C1384" s="11"/>
      <c r="D1384" s="11"/>
      <c r="E1384" s="11"/>
      <c r="F1384" s="11"/>
      <c r="G1384" s="11" t="e">
        <f>VLOOKUP(E1384,TAXONS!B:C,2,FALSE)</f>
        <v>#N/A</v>
      </c>
      <c r="H1384" s="13">
        <f t="shared" si="108"/>
        <v>0</v>
      </c>
      <c r="I1384" s="12" t="e">
        <f t="shared" si="109"/>
        <v>#N/A</v>
      </c>
      <c r="J1384" s="14" t="e">
        <f t="shared" si="110"/>
        <v>#N/A</v>
      </c>
      <c r="K1384" s="15" t="e">
        <f>VLOOKUP(B1384,REGIONS!A:D,4,FALSE)</f>
        <v>#N/A</v>
      </c>
      <c r="L1384" s="19" t="e">
        <f>VLOOKUP(G1384,Sensibilité!$A:$L,12,FALSE)</f>
        <v>#N/A</v>
      </c>
      <c r="M1384" s="19" t="e">
        <f t="shared" si="111"/>
        <v>#N/A</v>
      </c>
      <c r="N1384" s="19" t="e">
        <f t="shared" si="112"/>
        <v>#N/A</v>
      </c>
      <c r="O1384" s="15" t="str">
        <f>IF(D1384=Listes!$B$6,"SWARMING",IF(OR(D1384=Listes!$B$1,D1384=Listes!$B$2,D1384=Listes!$B$5),2,IF(OR(D1384=Listes!$B$3,D1384=Listes!$B$4),1,"erreur colonne D")))</f>
        <v>SWARMING</v>
      </c>
      <c r="P1384" s="15" t="e">
        <f>IF(OR(W1384="Hiver",W1384="Transit"),VLOOKUP(E1384,IC!A:E,4,FALSE),IF(W1384="été",VLOOKUP(E1384,IC!A:E,3,FALSE),"erreur"))</f>
        <v>#N/A</v>
      </c>
      <c r="Q1384" s="15" t="e">
        <f>IF(P1384="NR",0,IF(F1384&lt;5,0,IF(P1384=1,VLOOKUP(F1384,IC!$G$1:$I$8,3,TRUE),
IF(P1384=2,VLOOKUP(F1384,IC!$K$1:$M$8,3,TRUE),
IF(P1384=3,VLOOKUP(F1384,IC!$O$1:$Q$8,3,TRUE),IF(P1384=4,VLOOKUP(F1384,IC!$S$2:$U$9,3,TRUE),
"erreur"))))))</f>
        <v>#N/A</v>
      </c>
      <c r="R1384" s="16" t="e">
        <f>IF(OR(V1384="NA",V1384="Transit",V1384&lt;Listes!$F$1),"non applicable",F1384/V1384)</f>
        <v>#N/A</v>
      </c>
      <c r="S1384" s="16" t="e">
        <f>IF(W1384="Transit","Non applicable",IF(AND(W1384="été",T1384&gt;Listes!F1383),F1384/T1384,IF(AND(W1384="Hiver",Hierarchisation!U1384&gt;Listes!F1383),F1384/U1384,"non applicable")))</f>
        <v>#N/A</v>
      </c>
      <c r="T1384" s="17" t="e">
        <f>IF(K1384="Centre",VLOOKUP(E1384,effectifs_ete,3,FALSE),IF(Hierarchisation!K1384="Grand Nord",VLOOKUP(Hierarchisation!E1384,effectifs_ete,4,FALSE),IF(Hierarchisation!K1384="Nord Est",VLOOKUP(Hierarchisation!E1384,effectifs_ete,5,FALSE),IF(Hierarchisation!K1384="Nord Ouest",VLOOKUP(Hierarchisation!E1384,effectifs_ete,6,FALSE),IF(Hierarchisation!K1384="Sud Est",VLOOKUP(Hierarchisation!E1384,effectifs_ete,7,FALSE),IF(Hierarchisation!K1384="Sud Ouest",VLOOKUP(Hierarchisation!E1384,effectifs_ete,8,FALSE),"Erreur Région"))))))</f>
        <v>#N/A</v>
      </c>
      <c r="U1384" s="17" t="e">
        <f>IF(K1384="Centre",VLOOKUP(E1384,effectifs_hiver,3,FALSE),IF(Hierarchisation!K1384="Grand Nord",VLOOKUP(Hierarchisation!E1384,effectifs_hiver,4,FALSE),IF(Hierarchisation!K1384="Nord Est",VLOOKUP(Hierarchisation!E1384,effectifs_hiver,5,FALSE),IF(Hierarchisation!K1384="Nord Ouest",VLOOKUP(Hierarchisation!E1384,effectifs_hiver,6,FALSE),IF(Hierarchisation!K1384="Sud Est",VLOOKUP(Hierarchisation!E1384,effectifs_hiver,7,FALSE),IF(Hierarchisation!K1384="Sud Ouest",VLOOKUP(Hierarchisation!E1384,effectifs_hiver,8,FALSE),"Erreur Région"))))))</f>
        <v>#N/A</v>
      </c>
      <c r="V1384" s="17" t="e">
        <f>IF(W1384="Transit","Transit",IF(W1384="hiver",VLOOKUP(E1384,'EFFECTIFS Hiver'!$A:$I,9,FALSE),IF(W1384="été",VLOOKUP(E1384,'EFFECTIFS Eté'!$A:$I,9,FALSE),"Erreur saison")))</f>
        <v>#N/A</v>
      </c>
      <c r="W1384" s="18" t="e">
        <f>VLOOKUP(D1384,Listes!B:C,2,FALSE)</f>
        <v>#N/A</v>
      </c>
    </row>
    <row r="1385" spans="1:23" ht="15.75" customHeight="1">
      <c r="A1385" s="11"/>
      <c r="B1385" s="11"/>
      <c r="C1385" s="11"/>
      <c r="D1385" s="11"/>
      <c r="E1385" s="11"/>
      <c r="F1385" s="11"/>
      <c r="G1385" s="11" t="e">
        <f>VLOOKUP(E1385,TAXONS!B:C,2,FALSE)</f>
        <v>#N/A</v>
      </c>
      <c r="H1385" s="13">
        <f t="shared" si="108"/>
        <v>0</v>
      </c>
      <c r="I1385" s="12" t="e">
        <f t="shared" si="109"/>
        <v>#N/A</v>
      </c>
      <c r="J1385" s="14" t="e">
        <f t="shared" si="110"/>
        <v>#N/A</v>
      </c>
      <c r="K1385" s="15" t="e">
        <f>VLOOKUP(B1385,REGIONS!A:D,4,FALSE)</f>
        <v>#N/A</v>
      </c>
      <c r="L1385" s="19" t="e">
        <f>VLOOKUP(G1385,Sensibilité!$A:$L,12,FALSE)</f>
        <v>#N/A</v>
      </c>
      <c r="M1385" s="19" t="e">
        <f t="shared" si="111"/>
        <v>#N/A</v>
      </c>
      <c r="N1385" s="19" t="e">
        <f t="shared" si="112"/>
        <v>#N/A</v>
      </c>
      <c r="O1385" s="15" t="str">
        <f>IF(D1385=Listes!$B$6,"SWARMING",IF(OR(D1385=Listes!$B$1,D1385=Listes!$B$2,D1385=Listes!$B$5),2,IF(OR(D1385=Listes!$B$3,D1385=Listes!$B$4),1,"erreur colonne D")))</f>
        <v>SWARMING</v>
      </c>
      <c r="P1385" s="15" t="e">
        <f>IF(OR(W1385="Hiver",W1385="Transit"),VLOOKUP(E1385,IC!A:E,4,FALSE),IF(W1385="été",VLOOKUP(E1385,IC!A:E,3,FALSE),"erreur"))</f>
        <v>#N/A</v>
      </c>
      <c r="Q1385" s="15" t="e">
        <f>IF(P1385="NR",0,IF(F1385&lt;5,0,IF(P1385=1,VLOOKUP(F1385,IC!$G$1:$I$8,3,TRUE),
IF(P1385=2,VLOOKUP(F1385,IC!$K$1:$M$8,3,TRUE),
IF(P1385=3,VLOOKUP(F1385,IC!$O$1:$Q$8,3,TRUE),IF(P1385=4,VLOOKUP(F1385,IC!$S$2:$U$9,3,TRUE),
"erreur"))))))</f>
        <v>#N/A</v>
      </c>
      <c r="R1385" s="16" t="e">
        <f>IF(OR(V1385="NA",V1385="Transit",V1385&lt;Listes!$F$1),"non applicable",F1385/V1385)</f>
        <v>#N/A</v>
      </c>
      <c r="S1385" s="16" t="e">
        <f>IF(W1385="Transit","Non applicable",IF(AND(W1385="été",T1385&gt;Listes!F1384),F1385/T1385,IF(AND(W1385="Hiver",Hierarchisation!U1385&gt;Listes!F1384),F1385/U1385,"non applicable")))</f>
        <v>#N/A</v>
      </c>
      <c r="T1385" s="17" t="e">
        <f>IF(K1385="Centre",VLOOKUP(E1385,effectifs_ete,3,FALSE),IF(Hierarchisation!K1385="Grand Nord",VLOOKUP(Hierarchisation!E1385,effectifs_ete,4,FALSE),IF(Hierarchisation!K1385="Nord Est",VLOOKUP(Hierarchisation!E1385,effectifs_ete,5,FALSE),IF(Hierarchisation!K1385="Nord Ouest",VLOOKUP(Hierarchisation!E1385,effectifs_ete,6,FALSE),IF(Hierarchisation!K1385="Sud Est",VLOOKUP(Hierarchisation!E1385,effectifs_ete,7,FALSE),IF(Hierarchisation!K1385="Sud Ouest",VLOOKUP(Hierarchisation!E1385,effectifs_ete,8,FALSE),"Erreur Région"))))))</f>
        <v>#N/A</v>
      </c>
      <c r="U1385" s="17" t="e">
        <f>IF(K1385="Centre",VLOOKUP(E1385,effectifs_hiver,3,FALSE),IF(Hierarchisation!K1385="Grand Nord",VLOOKUP(Hierarchisation!E1385,effectifs_hiver,4,FALSE),IF(Hierarchisation!K1385="Nord Est",VLOOKUP(Hierarchisation!E1385,effectifs_hiver,5,FALSE),IF(Hierarchisation!K1385="Nord Ouest",VLOOKUP(Hierarchisation!E1385,effectifs_hiver,6,FALSE),IF(Hierarchisation!K1385="Sud Est",VLOOKUP(Hierarchisation!E1385,effectifs_hiver,7,FALSE),IF(Hierarchisation!K1385="Sud Ouest",VLOOKUP(Hierarchisation!E1385,effectifs_hiver,8,FALSE),"Erreur Région"))))))</f>
        <v>#N/A</v>
      </c>
      <c r="V1385" s="17" t="e">
        <f>IF(W1385="Transit","Transit",IF(W1385="hiver",VLOOKUP(E1385,'EFFECTIFS Hiver'!$A:$I,9,FALSE),IF(W1385="été",VLOOKUP(E1385,'EFFECTIFS Eté'!$A:$I,9,FALSE),"Erreur saison")))</f>
        <v>#N/A</v>
      </c>
      <c r="W1385" s="18" t="e">
        <f>VLOOKUP(D1385,Listes!B:C,2,FALSE)</f>
        <v>#N/A</v>
      </c>
    </row>
    <row r="1386" spans="1:23" ht="15.75" customHeight="1">
      <c r="A1386" s="11"/>
      <c r="B1386" s="11"/>
      <c r="C1386" s="11"/>
      <c r="D1386" s="11"/>
      <c r="E1386" s="11"/>
      <c r="F1386" s="11"/>
      <c r="G1386" s="11" t="e">
        <f>VLOOKUP(E1386,TAXONS!B:C,2,FALSE)</f>
        <v>#N/A</v>
      </c>
      <c r="H1386" s="13">
        <f t="shared" si="108"/>
        <v>0</v>
      </c>
      <c r="I1386" s="12" t="e">
        <f t="shared" si="109"/>
        <v>#N/A</v>
      </c>
      <c r="J1386" s="14" t="e">
        <f t="shared" si="110"/>
        <v>#N/A</v>
      </c>
      <c r="K1386" s="15" t="e">
        <f>VLOOKUP(B1386,REGIONS!A:D,4,FALSE)</f>
        <v>#N/A</v>
      </c>
      <c r="L1386" s="19" t="e">
        <f>VLOOKUP(G1386,Sensibilité!$A:$L,12,FALSE)</f>
        <v>#N/A</v>
      </c>
      <c r="M1386" s="19" t="e">
        <f t="shared" si="111"/>
        <v>#N/A</v>
      </c>
      <c r="N1386" s="19" t="e">
        <f t="shared" si="112"/>
        <v>#N/A</v>
      </c>
      <c r="O1386" s="15" t="str">
        <f>IF(D1386=Listes!$B$6,"SWARMING",IF(OR(D1386=Listes!$B$1,D1386=Listes!$B$2,D1386=Listes!$B$5),2,IF(OR(D1386=Listes!$B$3,D1386=Listes!$B$4),1,"erreur colonne D")))</f>
        <v>SWARMING</v>
      </c>
      <c r="P1386" s="15" t="e">
        <f>IF(OR(W1386="Hiver",W1386="Transit"),VLOOKUP(E1386,IC!A:E,4,FALSE),IF(W1386="été",VLOOKUP(E1386,IC!A:E,3,FALSE),"erreur"))</f>
        <v>#N/A</v>
      </c>
      <c r="Q1386" s="15" t="e">
        <f>IF(P1386="NR",0,IF(F1386&lt;5,0,IF(P1386=1,VLOOKUP(F1386,IC!$G$1:$I$8,3,TRUE),
IF(P1386=2,VLOOKUP(F1386,IC!$K$1:$M$8,3,TRUE),
IF(P1386=3,VLOOKUP(F1386,IC!$O$1:$Q$8,3,TRUE),IF(P1386=4,VLOOKUP(F1386,IC!$S$2:$U$9,3,TRUE),
"erreur"))))))</f>
        <v>#N/A</v>
      </c>
      <c r="R1386" s="16" t="e">
        <f>IF(OR(V1386="NA",V1386="Transit",V1386&lt;Listes!$F$1),"non applicable",F1386/V1386)</f>
        <v>#N/A</v>
      </c>
      <c r="S1386" s="16" t="e">
        <f>IF(W1386="Transit","Non applicable",IF(AND(W1386="été",T1386&gt;Listes!F1385),F1386/T1386,IF(AND(W1386="Hiver",Hierarchisation!U1386&gt;Listes!F1385),F1386/U1386,"non applicable")))</f>
        <v>#N/A</v>
      </c>
      <c r="T1386" s="17" t="e">
        <f>IF(K1386="Centre",VLOOKUP(E1386,effectifs_ete,3,FALSE),IF(Hierarchisation!K1386="Grand Nord",VLOOKUP(Hierarchisation!E1386,effectifs_ete,4,FALSE),IF(Hierarchisation!K1386="Nord Est",VLOOKUP(Hierarchisation!E1386,effectifs_ete,5,FALSE),IF(Hierarchisation!K1386="Nord Ouest",VLOOKUP(Hierarchisation!E1386,effectifs_ete,6,FALSE),IF(Hierarchisation!K1386="Sud Est",VLOOKUP(Hierarchisation!E1386,effectifs_ete,7,FALSE),IF(Hierarchisation!K1386="Sud Ouest",VLOOKUP(Hierarchisation!E1386,effectifs_ete,8,FALSE),"Erreur Région"))))))</f>
        <v>#N/A</v>
      </c>
      <c r="U1386" s="17" t="e">
        <f>IF(K1386="Centre",VLOOKUP(E1386,effectifs_hiver,3,FALSE),IF(Hierarchisation!K1386="Grand Nord",VLOOKUP(Hierarchisation!E1386,effectifs_hiver,4,FALSE),IF(Hierarchisation!K1386="Nord Est",VLOOKUP(Hierarchisation!E1386,effectifs_hiver,5,FALSE),IF(Hierarchisation!K1386="Nord Ouest",VLOOKUP(Hierarchisation!E1386,effectifs_hiver,6,FALSE),IF(Hierarchisation!K1386="Sud Est",VLOOKUP(Hierarchisation!E1386,effectifs_hiver,7,FALSE),IF(Hierarchisation!K1386="Sud Ouest",VLOOKUP(Hierarchisation!E1386,effectifs_hiver,8,FALSE),"Erreur Région"))))))</f>
        <v>#N/A</v>
      </c>
      <c r="V1386" s="17" t="e">
        <f>IF(W1386="Transit","Transit",IF(W1386="hiver",VLOOKUP(E1386,'EFFECTIFS Hiver'!$A:$I,9,FALSE),IF(W1386="été",VLOOKUP(E1386,'EFFECTIFS Eté'!$A:$I,9,FALSE),"Erreur saison")))</f>
        <v>#N/A</v>
      </c>
      <c r="W1386" s="18" t="e">
        <f>VLOOKUP(D1386,Listes!B:C,2,FALSE)</f>
        <v>#N/A</v>
      </c>
    </row>
    <row r="1387" spans="1:23" ht="15.75" customHeight="1">
      <c r="A1387" s="11"/>
      <c r="B1387" s="11"/>
      <c r="C1387" s="11"/>
      <c r="D1387" s="11"/>
      <c r="E1387" s="11"/>
      <c r="F1387" s="11"/>
      <c r="G1387" s="11" t="e">
        <f>VLOOKUP(E1387,TAXONS!B:C,2,FALSE)</f>
        <v>#N/A</v>
      </c>
      <c r="H1387" s="13">
        <f t="shared" si="108"/>
        <v>0</v>
      </c>
      <c r="I1387" s="12" t="e">
        <f t="shared" si="109"/>
        <v>#N/A</v>
      </c>
      <c r="J1387" s="14" t="e">
        <f t="shared" si="110"/>
        <v>#N/A</v>
      </c>
      <c r="K1387" s="15" t="e">
        <f>VLOOKUP(B1387,REGIONS!A:D,4,FALSE)</f>
        <v>#N/A</v>
      </c>
      <c r="L1387" s="19" t="e">
        <f>VLOOKUP(G1387,Sensibilité!$A:$L,12,FALSE)</f>
        <v>#N/A</v>
      </c>
      <c r="M1387" s="19" t="e">
        <f t="shared" si="111"/>
        <v>#N/A</v>
      </c>
      <c r="N1387" s="19" t="e">
        <f t="shared" si="112"/>
        <v>#N/A</v>
      </c>
      <c r="O1387" s="15" t="str">
        <f>IF(D1387=Listes!$B$6,"SWARMING",IF(OR(D1387=Listes!$B$1,D1387=Listes!$B$2,D1387=Listes!$B$5),2,IF(OR(D1387=Listes!$B$3,D1387=Listes!$B$4),1,"erreur colonne D")))</f>
        <v>SWARMING</v>
      </c>
      <c r="P1387" s="15" t="e">
        <f>IF(OR(W1387="Hiver",W1387="Transit"),VLOOKUP(E1387,IC!A:E,4,FALSE),IF(W1387="été",VLOOKUP(E1387,IC!A:E,3,FALSE),"erreur"))</f>
        <v>#N/A</v>
      </c>
      <c r="Q1387" s="15" t="e">
        <f>IF(P1387="NR",0,IF(F1387&lt;5,0,IF(P1387=1,VLOOKUP(F1387,IC!$G$1:$I$8,3,TRUE),
IF(P1387=2,VLOOKUP(F1387,IC!$K$1:$M$8,3,TRUE),
IF(P1387=3,VLOOKUP(F1387,IC!$O$1:$Q$8,3,TRUE),IF(P1387=4,VLOOKUP(F1387,IC!$S$2:$U$9,3,TRUE),
"erreur"))))))</f>
        <v>#N/A</v>
      </c>
      <c r="R1387" s="16" t="e">
        <f>IF(OR(V1387="NA",V1387="Transit",V1387&lt;Listes!$F$1),"non applicable",F1387/V1387)</f>
        <v>#N/A</v>
      </c>
      <c r="S1387" s="16" t="e">
        <f>IF(W1387="Transit","Non applicable",IF(AND(W1387="été",T1387&gt;Listes!F1386),F1387/T1387,IF(AND(W1387="Hiver",Hierarchisation!U1387&gt;Listes!F1386),F1387/U1387,"non applicable")))</f>
        <v>#N/A</v>
      </c>
      <c r="T1387" s="17" t="e">
        <f>IF(K1387="Centre",VLOOKUP(E1387,effectifs_ete,3,FALSE),IF(Hierarchisation!K1387="Grand Nord",VLOOKUP(Hierarchisation!E1387,effectifs_ete,4,FALSE),IF(Hierarchisation!K1387="Nord Est",VLOOKUP(Hierarchisation!E1387,effectifs_ete,5,FALSE),IF(Hierarchisation!K1387="Nord Ouest",VLOOKUP(Hierarchisation!E1387,effectifs_ete,6,FALSE),IF(Hierarchisation!K1387="Sud Est",VLOOKUP(Hierarchisation!E1387,effectifs_ete,7,FALSE),IF(Hierarchisation!K1387="Sud Ouest",VLOOKUP(Hierarchisation!E1387,effectifs_ete,8,FALSE),"Erreur Région"))))))</f>
        <v>#N/A</v>
      </c>
      <c r="U1387" s="17" t="e">
        <f>IF(K1387="Centre",VLOOKUP(E1387,effectifs_hiver,3,FALSE),IF(Hierarchisation!K1387="Grand Nord",VLOOKUP(Hierarchisation!E1387,effectifs_hiver,4,FALSE),IF(Hierarchisation!K1387="Nord Est",VLOOKUP(Hierarchisation!E1387,effectifs_hiver,5,FALSE),IF(Hierarchisation!K1387="Nord Ouest",VLOOKUP(Hierarchisation!E1387,effectifs_hiver,6,FALSE),IF(Hierarchisation!K1387="Sud Est",VLOOKUP(Hierarchisation!E1387,effectifs_hiver,7,FALSE),IF(Hierarchisation!K1387="Sud Ouest",VLOOKUP(Hierarchisation!E1387,effectifs_hiver,8,FALSE),"Erreur Région"))))))</f>
        <v>#N/A</v>
      </c>
      <c r="V1387" s="17" t="e">
        <f>IF(W1387="Transit","Transit",IF(W1387="hiver",VLOOKUP(E1387,'EFFECTIFS Hiver'!$A:$I,9,FALSE),IF(W1387="été",VLOOKUP(E1387,'EFFECTIFS Eté'!$A:$I,9,FALSE),"Erreur saison")))</f>
        <v>#N/A</v>
      </c>
      <c r="W1387" s="18" t="e">
        <f>VLOOKUP(D1387,Listes!B:C,2,FALSE)</f>
        <v>#N/A</v>
      </c>
    </row>
    <row r="1388" spans="1:23" ht="15.75" customHeight="1">
      <c r="A1388" s="11"/>
      <c r="B1388" s="11"/>
      <c r="C1388" s="11"/>
      <c r="D1388" s="11"/>
      <c r="E1388" s="11"/>
      <c r="F1388" s="11"/>
      <c r="G1388" s="11" t="e">
        <f>VLOOKUP(E1388,TAXONS!B:C,2,FALSE)</f>
        <v>#N/A</v>
      </c>
      <c r="H1388" s="13">
        <f t="shared" si="108"/>
        <v>0</v>
      </c>
      <c r="I1388" s="12" t="e">
        <f t="shared" si="109"/>
        <v>#N/A</v>
      </c>
      <c r="J1388" s="14" t="e">
        <f t="shared" si="110"/>
        <v>#N/A</v>
      </c>
      <c r="K1388" s="15" t="e">
        <f>VLOOKUP(B1388,REGIONS!A:D,4,FALSE)</f>
        <v>#N/A</v>
      </c>
      <c r="L1388" s="19" t="e">
        <f>VLOOKUP(G1388,Sensibilité!$A:$L,12,FALSE)</f>
        <v>#N/A</v>
      </c>
      <c r="M1388" s="19" t="e">
        <f t="shared" si="111"/>
        <v>#N/A</v>
      </c>
      <c r="N1388" s="19" t="e">
        <f t="shared" si="112"/>
        <v>#N/A</v>
      </c>
      <c r="O1388" s="15" t="str">
        <f>IF(D1388=Listes!$B$6,"SWARMING",IF(OR(D1388=Listes!$B$1,D1388=Listes!$B$2,D1388=Listes!$B$5),2,IF(OR(D1388=Listes!$B$3,D1388=Listes!$B$4),1,"erreur colonne D")))</f>
        <v>SWARMING</v>
      </c>
      <c r="P1388" s="15" t="e">
        <f>IF(OR(W1388="Hiver",W1388="Transit"),VLOOKUP(E1388,IC!A:E,4,FALSE),IF(W1388="été",VLOOKUP(E1388,IC!A:E,3,FALSE),"erreur"))</f>
        <v>#N/A</v>
      </c>
      <c r="Q1388" s="15" t="e">
        <f>IF(P1388="NR",0,IF(F1388&lt;5,0,IF(P1388=1,VLOOKUP(F1388,IC!$G$1:$I$8,3,TRUE),
IF(P1388=2,VLOOKUP(F1388,IC!$K$1:$M$8,3,TRUE),
IF(P1388=3,VLOOKUP(F1388,IC!$O$1:$Q$8,3,TRUE),IF(P1388=4,VLOOKUP(F1388,IC!$S$2:$U$9,3,TRUE),
"erreur"))))))</f>
        <v>#N/A</v>
      </c>
      <c r="R1388" s="16" t="e">
        <f>IF(OR(V1388="NA",V1388="Transit",V1388&lt;Listes!$F$1),"non applicable",F1388/V1388)</f>
        <v>#N/A</v>
      </c>
      <c r="S1388" s="16" t="e">
        <f>IF(W1388="Transit","Non applicable",IF(AND(W1388="été",T1388&gt;Listes!F1387),F1388/T1388,IF(AND(W1388="Hiver",Hierarchisation!U1388&gt;Listes!F1387),F1388/U1388,"non applicable")))</f>
        <v>#N/A</v>
      </c>
      <c r="T1388" s="17" t="e">
        <f>IF(K1388="Centre",VLOOKUP(E1388,effectifs_ete,3,FALSE),IF(Hierarchisation!K1388="Grand Nord",VLOOKUP(Hierarchisation!E1388,effectifs_ete,4,FALSE),IF(Hierarchisation!K1388="Nord Est",VLOOKUP(Hierarchisation!E1388,effectifs_ete,5,FALSE),IF(Hierarchisation!K1388="Nord Ouest",VLOOKUP(Hierarchisation!E1388,effectifs_ete,6,FALSE),IF(Hierarchisation!K1388="Sud Est",VLOOKUP(Hierarchisation!E1388,effectifs_ete,7,FALSE),IF(Hierarchisation!K1388="Sud Ouest",VLOOKUP(Hierarchisation!E1388,effectifs_ete,8,FALSE),"Erreur Région"))))))</f>
        <v>#N/A</v>
      </c>
      <c r="U1388" s="17" t="e">
        <f>IF(K1388="Centre",VLOOKUP(E1388,effectifs_hiver,3,FALSE),IF(Hierarchisation!K1388="Grand Nord",VLOOKUP(Hierarchisation!E1388,effectifs_hiver,4,FALSE),IF(Hierarchisation!K1388="Nord Est",VLOOKUP(Hierarchisation!E1388,effectifs_hiver,5,FALSE),IF(Hierarchisation!K1388="Nord Ouest",VLOOKUP(Hierarchisation!E1388,effectifs_hiver,6,FALSE),IF(Hierarchisation!K1388="Sud Est",VLOOKUP(Hierarchisation!E1388,effectifs_hiver,7,FALSE),IF(Hierarchisation!K1388="Sud Ouest",VLOOKUP(Hierarchisation!E1388,effectifs_hiver,8,FALSE),"Erreur Région"))))))</f>
        <v>#N/A</v>
      </c>
      <c r="V1388" s="17" t="e">
        <f>IF(W1388="Transit","Transit",IF(W1388="hiver",VLOOKUP(E1388,'EFFECTIFS Hiver'!$A:$I,9,FALSE),IF(W1388="été",VLOOKUP(E1388,'EFFECTIFS Eté'!$A:$I,9,FALSE),"Erreur saison")))</f>
        <v>#N/A</v>
      </c>
      <c r="W1388" s="18" t="e">
        <f>VLOOKUP(D1388,Listes!B:C,2,FALSE)</f>
        <v>#N/A</v>
      </c>
    </row>
    <row r="1389" spans="1:23" ht="15.75" customHeight="1">
      <c r="A1389" s="11"/>
      <c r="B1389" s="11"/>
      <c r="C1389" s="11"/>
      <c r="D1389" s="11"/>
      <c r="E1389" s="11"/>
      <c r="F1389" s="11"/>
      <c r="G1389" s="11" t="e">
        <f>VLOOKUP(E1389,TAXONS!B:C,2,FALSE)</f>
        <v>#N/A</v>
      </c>
      <c r="H1389" s="13">
        <f t="shared" si="108"/>
        <v>0</v>
      </c>
      <c r="I1389" s="12" t="e">
        <f t="shared" si="109"/>
        <v>#N/A</v>
      </c>
      <c r="J1389" s="14" t="e">
        <f t="shared" si="110"/>
        <v>#N/A</v>
      </c>
      <c r="K1389" s="15" t="e">
        <f>VLOOKUP(B1389,REGIONS!A:D,4,FALSE)</f>
        <v>#N/A</v>
      </c>
      <c r="L1389" s="19" t="e">
        <f>VLOOKUP(G1389,Sensibilité!$A:$L,12,FALSE)</f>
        <v>#N/A</v>
      </c>
      <c r="M1389" s="19" t="e">
        <f t="shared" si="111"/>
        <v>#N/A</v>
      </c>
      <c r="N1389" s="19" t="e">
        <f t="shared" si="112"/>
        <v>#N/A</v>
      </c>
      <c r="O1389" s="15" t="str">
        <f>IF(D1389=Listes!$B$6,"SWARMING",IF(OR(D1389=Listes!$B$1,D1389=Listes!$B$2,D1389=Listes!$B$5),2,IF(OR(D1389=Listes!$B$3,D1389=Listes!$B$4),1,"erreur colonne D")))</f>
        <v>SWARMING</v>
      </c>
      <c r="P1389" s="15" t="e">
        <f>IF(OR(W1389="Hiver",W1389="Transit"),VLOOKUP(E1389,IC!A:E,4,FALSE),IF(W1389="été",VLOOKUP(E1389,IC!A:E,3,FALSE),"erreur"))</f>
        <v>#N/A</v>
      </c>
      <c r="Q1389" s="15" t="e">
        <f>IF(P1389="NR",0,IF(F1389&lt;5,0,IF(P1389=1,VLOOKUP(F1389,IC!$G$1:$I$8,3,TRUE),
IF(P1389=2,VLOOKUP(F1389,IC!$K$1:$M$8,3,TRUE),
IF(P1389=3,VLOOKUP(F1389,IC!$O$1:$Q$8,3,TRUE),IF(P1389=4,VLOOKUP(F1389,IC!$S$2:$U$9,3,TRUE),
"erreur"))))))</f>
        <v>#N/A</v>
      </c>
      <c r="R1389" s="16" t="e">
        <f>IF(OR(V1389="NA",V1389="Transit",V1389&lt;Listes!$F$1),"non applicable",F1389/V1389)</f>
        <v>#N/A</v>
      </c>
      <c r="S1389" s="16" t="e">
        <f>IF(W1389="Transit","Non applicable",IF(AND(W1389="été",T1389&gt;Listes!F1388),F1389/T1389,IF(AND(W1389="Hiver",Hierarchisation!U1389&gt;Listes!F1388),F1389/U1389,"non applicable")))</f>
        <v>#N/A</v>
      </c>
      <c r="T1389" s="17" t="e">
        <f>IF(K1389="Centre",VLOOKUP(E1389,effectifs_ete,3,FALSE),IF(Hierarchisation!K1389="Grand Nord",VLOOKUP(Hierarchisation!E1389,effectifs_ete,4,FALSE),IF(Hierarchisation!K1389="Nord Est",VLOOKUP(Hierarchisation!E1389,effectifs_ete,5,FALSE),IF(Hierarchisation!K1389="Nord Ouest",VLOOKUP(Hierarchisation!E1389,effectifs_ete,6,FALSE),IF(Hierarchisation!K1389="Sud Est",VLOOKUP(Hierarchisation!E1389,effectifs_ete,7,FALSE),IF(Hierarchisation!K1389="Sud Ouest",VLOOKUP(Hierarchisation!E1389,effectifs_ete,8,FALSE),"Erreur Région"))))))</f>
        <v>#N/A</v>
      </c>
      <c r="U1389" s="17" t="e">
        <f>IF(K1389="Centre",VLOOKUP(E1389,effectifs_hiver,3,FALSE),IF(Hierarchisation!K1389="Grand Nord",VLOOKUP(Hierarchisation!E1389,effectifs_hiver,4,FALSE),IF(Hierarchisation!K1389="Nord Est",VLOOKUP(Hierarchisation!E1389,effectifs_hiver,5,FALSE),IF(Hierarchisation!K1389="Nord Ouest",VLOOKUP(Hierarchisation!E1389,effectifs_hiver,6,FALSE),IF(Hierarchisation!K1389="Sud Est",VLOOKUP(Hierarchisation!E1389,effectifs_hiver,7,FALSE),IF(Hierarchisation!K1389="Sud Ouest",VLOOKUP(Hierarchisation!E1389,effectifs_hiver,8,FALSE),"Erreur Région"))))))</f>
        <v>#N/A</v>
      </c>
      <c r="V1389" s="17" t="e">
        <f>IF(W1389="Transit","Transit",IF(W1389="hiver",VLOOKUP(E1389,'EFFECTIFS Hiver'!$A:$I,9,FALSE),IF(W1389="été",VLOOKUP(E1389,'EFFECTIFS Eté'!$A:$I,9,FALSE),"Erreur saison")))</f>
        <v>#N/A</v>
      </c>
      <c r="W1389" s="18" t="e">
        <f>VLOOKUP(D1389,Listes!B:C,2,FALSE)</f>
        <v>#N/A</v>
      </c>
    </row>
    <row r="1390" spans="1:23" ht="15.75" customHeight="1">
      <c r="A1390" s="11"/>
      <c r="B1390" s="11"/>
      <c r="C1390" s="11"/>
      <c r="D1390" s="11"/>
      <c r="E1390" s="11"/>
      <c r="F1390" s="11"/>
      <c r="G1390" s="11" t="e">
        <f>VLOOKUP(E1390,TAXONS!B:C,2,FALSE)</f>
        <v>#N/A</v>
      </c>
      <c r="H1390" s="13">
        <f t="shared" si="108"/>
        <v>0</v>
      </c>
      <c r="I1390" s="12" t="e">
        <f t="shared" si="109"/>
        <v>#N/A</v>
      </c>
      <c r="J1390" s="14" t="e">
        <f t="shared" si="110"/>
        <v>#N/A</v>
      </c>
      <c r="K1390" s="15" t="e">
        <f>VLOOKUP(B1390,REGIONS!A:D,4,FALSE)</f>
        <v>#N/A</v>
      </c>
      <c r="L1390" s="19" t="e">
        <f>VLOOKUP(G1390,Sensibilité!$A:$L,12,FALSE)</f>
        <v>#N/A</v>
      </c>
      <c r="M1390" s="19" t="e">
        <f t="shared" si="111"/>
        <v>#N/A</v>
      </c>
      <c r="N1390" s="19" t="e">
        <f t="shared" si="112"/>
        <v>#N/A</v>
      </c>
      <c r="O1390" s="15" t="str">
        <f>IF(D1390=Listes!$B$6,"SWARMING",IF(OR(D1390=Listes!$B$1,D1390=Listes!$B$2,D1390=Listes!$B$5),2,IF(OR(D1390=Listes!$B$3,D1390=Listes!$B$4),1,"erreur colonne D")))</f>
        <v>SWARMING</v>
      </c>
      <c r="P1390" s="15" t="e">
        <f>IF(OR(W1390="Hiver",W1390="Transit"),VLOOKUP(E1390,IC!A:E,4,FALSE),IF(W1390="été",VLOOKUP(E1390,IC!A:E,3,FALSE),"erreur"))</f>
        <v>#N/A</v>
      </c>
      <c r="Q1390" s="15" t="e">
        <f>IF(P1390="NR",0,IF(F1390&lt;5,0,IF(P1390=1,VLOOKUP(F1390,IC!$G$1:$I$8,3,TRUE),
IF(P1390=2,VLOOKUP(F1390,IC!$K$1:$M$8,3,TRUE),
IF(P1390=3,VLOOKUP(F1390,IC!$O$1:$Q$8,3,TRUE),IF(P1390=4,VLOOKUP(F1390,IC!$S$2:$U$9,3,TRUE),
"erreur"))))))</f>
        <v>#N/A</v>
      </c>
      <c r="R1390" s="16" t="e">
        <f>IF(OR(V1390="NA",V1390="Transit",V1390&lt;Listes!$F$1),"non applicable",F1390/V1390)</f>
        <v>#N/A</v>
      </c>
      <c r="S1390" s="16" t="e">
        <f>IF(W1390="Transit","Non applicable",IF(AND(W1390="été",T1390&gt;Listes!F1389),F1390/T1390,IF(AND(W1390="Hiver",Hierarchisation!U1390&gt;Listes!F1389),F1390/U1390,"non applicable")))</f>
        <v>#N/A</v>
      </c>
      <c r="T1390" s="17" t="e">
        <f>IF(K1390="Centre",VLOOKUP(E1390,effectifs_ete,3,FALSE),IF(Hierarchisation!K1390="Grand Nord",VLOOKUP(Hierarchisation!E1390,effectifs_ete,4,FALSE),IF(Hierarchisation!K1390="Nord Est",VLOOKUP(Hierarchisation!E1390,effectifs_ete,5,FALSE),IF(Hierarchisation!K1390="Nord Ouest",VLOOKUP(Hierarchisation!E1390,effectifs_ete,6,FALSE),IF(Hierarchisation!K1390="Sud Est",VLOOKUP(Hierarchisation!E1390,effectifs_ete,7,FALSE),IF(Hierarchisation!K1390="Sud Ouest",VLOOKUP(Hierarchisation!E1390,effectifs_ete,8,FALSE),"Erreur Région"))))))</f>
        <v>#N/A</v>
      </c>
      <c r="U1390" s="17" t="e">
        <f>IF(K1390="Centre",VLOOKUP(E1390,effectifs_hiver,3,FALSE),IF(Hierarchisation!K1390="Grand Nord",VLOOKUP(Hierarchisation!E1390,effectifs_hiver,4,FALSE),IF(Hierarchisation!K1390="Nord Est",VLOOKUP(Hierarchisation!E1390,effectifs_hiver,5,FALSE),IF(Hierarchisation!K1390="Nord Ouest",VLOOKUP(Hierarchisation!E1390,effectifs_hiver,6,FALSE),IF(Hierarchisation!K1390="Sud Est",VLOOKUP(Hierarchisation!E1390,effectifs_hiver,7,FALSE),IF(Hierarchisation!K1390="Sud Ouest",VLOOKUP(Hierarchisation!E1390,effectifs_hiver,8,FALSE),"Erreur Région"))))))</f>
        <v>#N/A</v>
      </c>
      <c r="V1390" s="17" t="e">
        <f>IF(W1390="Transit","Transit",IF(W1390="hiver",VLOOKUP(E1390,'EFFECTIFS Hiver'!$A:$I,9,FALSE),IF(W1390="été",VLOOKUP(E1390,'EFFECTIFS Eté'!$A:$I,9,FALSE),"Erreur saison")))</f>
        <v>#N/A</v>
      </c>
      <c r="W1390" s="18" t="e">
        <f>VLOOKUP(D1390,Listes!B:C,2,FALSE)</f>
        <v>#N/A</v>
      </c>
    </row>
    <row r="1391" spans="1:23" ht="15.75" customHeight="1">
      <c r="A1391" s="11"/>
      <c r="B1391" s="11"/>
      <c r="C1391" s="11"/>
      <c r="D1391" s="11"/>
      <c r="E1391" s="11"/>
      <c r="F1391" s="11"/>
      <c r="G1391" s="11" t="e">
        <f>VLOOKUP(E1391,TAXONS!B:C,2,FALSE)</f>
        <v>#N/A</v>
      </c>
      <c r="H1391" s="13">
        <f t="shared" si="108"/>
        <v>0</v>
      </c>
      <c r="I1391" s="12" t="e">
        <f t="shared" si="109"/>
        <v>#N/A</v>
      </c>
      <c r="J1391" s="14" t="e">
        <f t="shared" si="110"/>
        <v>#N/A</v>
      </c>
      <c r="K1391" s="15" t="e">
        <f>VLOOKUP(B1391,REGIONS!A:D,4,FALSE)</f>
        <v>#N/A</v>
      </c>
      <c r="L1391" s="19" t="e">
        <f>VLOOKUP(G1391,Sensibilité!$A:$L,12,FALSE)</f>
        <v>#N/A</v>
      </c>
      <c r="M1391" s="19" t="e">
        <f t="shared" si="111"/>
        <v>#N/A</v>
      </c>
      <c r="N1391" s="19" t="e">
        <f t="shared" si="112"/>
        <v>#N/A</v>
      </c>
      <c r="O1391" s="15" t="str">
        <f>IF(D1391=Listes!$B$6,"SWARMING",IF(OR(D1391=Listes!$B$1,D1391=Listes!$B$2,D1391=Listes!$B$5),2,IF(OR(D1391=Listes!$B$3,D1391=Listes!$B$4),1,"erreur colonne D")))</f>
        <v>SWARMING</v>
      </c>
      <c r="P1391" s="15" t="e">
        <f>IF(OR(W1391="Hiver",W1391="Transit"),VLOOKUP(E1391,IC!A:E,4,FALSE),IF(W1391="été",VLOOKUP(E1391,IC!A:E,3,FALSE),"erreur"))</f>
        <v>#N/A</v>
      </c>
      <c r="Q1391" s="15" t="e">
        <f>IF(P1391="NR",0,IF(F1391&lt;5,0,IF(P1391=1,VLOOKUP(F1391,IC!$G$1:$I$8,3,TRUE),
IF(P1391=2,VLOOKUP(F1391,IC!$K$1:$M$8,3,TRUE),
IF(P1391=3,VLOOKUP(F1391,IC!$O$1:$Q$8,3,TRUE),IF(P1391=4,VLOOKUP(F1391,IC!$S$2:$U$9,3,TRUE),
"erreur"))))))</f>
        <v>#N/A</v>
      </c>
      <c r="R1391" s="16" t="e">
        <f>IF(OR(V1391="NA",V1391="Transit",V1391&lt;Listes!$F$1),"non applicable",F1391/V1391)</f>
        <v>#N/A</v>
      </c>
      <c r="S1391" s="16" t="e">
        <f>IF(W1391="Transit","Non applicable",IF(AND(W1391="été",T1391&gt;Listes!F1390),F1391/T1391,IF(AND(W1391="Hiver",Hierarchisation!U1391&gt;Listes!F1390),F1391/U1391,"non applicable")))</f>
        <v>#N/A</v>
      </c>
      <c r="T1391" s="17" t="e">
        <f>IF(K1391="Centre",VLOOKUP(E1391,effectifs_ete,3,FALSE),IF(Hierarchisation!K1391="Grand Nord",VLOOKUP(Hierarchisation!E1391,effectifs_ete,4,FALSE),IF(Hierarchisation!K1391="Nord Est",VLOOKUP(Hierarchisation!E1391,effectifs_ete,5,FALSE),IF(Hierarchisation!K1391="Nord Ouest",VLOOKUP(Hierarchisation!E1391,effectifs_ete,6,FALSE),IF(Hierarchisation!K1391="Sud Est",VLOOKUP(Hierarchisation!E1391,effectifs_ete,7,FALSE),IF(Hierarchisation!K1391="Sud Ouest",VLOOKUP(Hierarchisation!E1391,effectifs_ete,8,FALSE),"Erreur Région"))))))</f>
        <v>#N/A</v>
      </c>
      <c r="U1391" s="17" t="e">
        <f>IF(K1391="Centre",VLOOKUP(E1391,effectifs_hiver,3,FALSE),IF(Hierarchisation!K1391="Grand Nord",VLOOKUP(Hierarchisation!E1391,effectifs_hiver,4,FALSE),IF(Hierarchisation!K1391="Nord Est",VLOOKUP(Hierarchisation!E1391,effectifs_hiver,5,FALSE),IF(Hierarchisation!K1391="Nord Ouest",VLOOKUP(Hierarchisation!E1391,effectifs_hiver,6,FALSE),IF(Hierarchisation!K1391="Sud Est",VLOOKUP(Hierarchisation!E1391,effectifs_hiver,7,FALSE),IF(Hierarchisation!K1391="Sud Ouest",VLOOKUP(Hierarchisation!E1391,effectifs_hiver,8,FALSE),"Erreur Région"))))))</f>
        <v>#N/A</v>
      </c>
      <c r="V1391" s="17" t="e">
        <f>IF(W1391="Transit","Transit",IF(W1391="hiver",VLOOKUP(E1391,'EFFECTIFS Hiver'!$A:$I,9,FALSE),IF(W1391="été",VLOOKUP(E1391,'EFFECTIFS Eté'!$A:$I,9,FALSE),"Erreur saison")))</f>
        <v>#N/A</v>
      </c>
      <c r="W1391" s="18" t="e">
        <f>VLOOKUP(D1391,Listes!B:C,2,FALSE)</f>
        <v>#N/A</v>
      </c>
    </row>
    <row r="1392" spans="1:23" ht="15.75" customHeight="1">
      <c r="A1392" s="11"/>
      <c r="B1392" s="11"/>
      <c r="C1392" s="11"/>
      <c r="D1392" s="11"/>
      <c r="E1392" s="11"/>
      <c r="F1392" s="11"/>
      <c r="G1392" s="11" t="e">
        <f>VLOOKUP(E1392,TAXONS!B:C,2,FALSE)</f>
        <v>#N/A</v>
      </c>
      <c r="H1392" s="13">
        <f t="shared" si="108"/>
        <v>0</v>
      </c>
      <c r="I1392" s="12" t="e">
        <f t="shared" si="109"/>
        <v>#N/A</v>
      </c>
      <c r="J1392" s="14" t="e">
        <f t="shared" si="110"/>
        <v>#N/A</v>
      </c>
      <c r="K1392" s="15" t="e">
        <f>VLOOKUP(B1392,REGIONS!A:D,4,FALSE)</f>
        <v>#N/A</v>
      </c>
      <c r="L1392" s="19" t="e">
        <f>VLOOKUP(G1392,Sensibilité!$A:$L,12,FALSE)</f>
        <v>#N/A</v>
      </c>
      <c r="M1392" s="19" t="e">
        <f t="shared" si="111"/>
        <v>#N/A</v>
      </c>
      <c r="N1392" s="19" t="e">
        <f t="shared" si="112"/>
        <v>#N/A</v>
      </c>
      <c r="O1392" s="15" t="str">
        <f>IF(D1392=Listes!$B$6,"SWARMING",IF(OR(D1392=Listes!$B$1,D1392=Listes!$B$2,D1392=Listes!$B$5),2,IF(OR(D1392=Listes!$B$3,D1392=Listes!$B$4),1,"erreur colonne D")))</f>
        <v>SWARMING</v>
      </c>
      <c r="P1392" s="15" t="e">
        <f>IF(OR(W1392="Hiver",W1392="Transit"),VLOOKUP(E1392,IC!A:E,4,FALSE),IF(W1392="été",VLOOKUP(E1392,IC!A:E,3,FALSE),"erreur"))</f>
        <v>#N/A</v>
      </c>
      <c r="Q1392" s="15" t="e">
        <f>IF(P1392="NR",0,IF(F1392&lt;5,0,IF(P1392=1,VLOOKUP(F1392,IC!$G$1:$I$8,3,TRUE),
IF(P1392=2,VLOOKUP(F1392,IC!$K$1:$M$8,3,TRUE),
IF(P1392=3,VLOOKUP(F1392,IC!$O$1:$Q$8,3,TRUE),IF(P1392=4,VLOOKUP(F1392,IC!$S$2:$U$9,3,TRUE),
"erreur"))))))</f>
        <v>#N/A</v>
      </c>
      <c r="R1392" s="16" t="e">
        <f>IF(OR(V1392="NA",V1392="Transit",V1392&lt;Listes!$F$1),"non applicable",F1392/V1392)</f>
        <v>#N/A</v>
      </c>
      <c r="S1392" s="16" t="e">
        <f>IF(W1392="Transit","Non applicable",IF(AND(W1392="été",T1392&gt;Listes!F1391),F1392/T1392,IF(AND(W1392="Hiver",Hierarchisation!U1392&gt;Listes!F1391),F1392/U1392,"non applicable")))</f>
        <v>#N/A</v>
      </c>
      <c r="T1392" s="17" t="e">
        <f>IF(K1392="Centre",VLOOKUP(E1392,effectifs_ete,3,FALSE),IF(Hierarchisation!K1392="Grand Nord",VLOOKUP(Hierarchisation!E1392,effectifs_ete,4,FALSE),IF(Hierarchisation!K1392="Nord Est",VLOOKUP(Hierarchisation!E1392,effectifs_ete,5,FALSE),IF(Hierarchisation!K1392="Nord Ouest",VLOOKUP(Hierarchisation!E1392,effectifs_ete,6,FALSE),IF(Hierarchisation!K1392="Sud Est",VLOOKUP(Hierarchisation!E1392,effectifs_ete,7,FALSE),IF(Hierarchisation!K1392="Sud Ouest",VLOOKUP(Hierarchisation!E1392,effectifs_ete,8,FALSE),"Erreur Région"))))))</f>
        <v>#N/A</v>
      </c>
      <c r="U1392" s="17" t="e">
        <f>IF(K1392="Centre",VLOOKUP(E1392,effectifs_hiver,3,FALSE),IF(Hierarchisation!K1392="Grand Nord",VLOOKUP(Hierarchisation!E1392,effectifs_hiver,4,FALSE),IF(Hierarchisation!K1392="Nord Est",VLOOKUP(Hierarchisation!E1392,effectifs_hiver,5,FALSE),IF(Hierarchisation!K1392="Nord Ouest",VLOOKUP(Hierarchisation!E1392,effectifs_hiver,6,FALSE),IF(Hierarchisation!K1392="Sud Est",VLOOKUP(Hierarchisation!E1392,effectifs_hiver,7,FALSE),IF(Hierarchisation!K1392="Sud Ouest",VLOOKUP(Hierarchisation!E1392,effectifs_hiver,8,FALSE),"Erreur Région"))))))</f>
        <v>#N/A</v>
      </c>
      <c r="V1392" s="17" t="e">
        <f>IF(W1392="Transit","Transit",IF(W1392="hiver",VLOOKUP(E1392,'EFFECTIFS Hiver'!$A:$I,9,FALSE),IF(W1392="été",VLOOKUP(E1392,'EFFECTIFS Eté'!$A:$I,9,FALSE),"Erreur saison")))</f>
        <v>#N/A</v>
      </c>
      <c r="W1392" s="18" t="e">
        <f>VLOOKUP(D1392,Listes!B:C,2,FALSE)</f>
        <v>#N/A</v>
      </c>
    </row>
    <row r="1393" spans="1:23" ht="15.75" customHeight="1">
      <c r="A1393" s="11"/>
      <c r="B1393" s="11"/>
      <c r="C1393" s="11"/>
      <c r="D1393" s="11"/>
      <c r="E1393" s="11"/>
      <c r="F1393" s="11"/>
      <c r="G1393" s="11" t="e">
        <f>VLOOKUP(E1393,TAXONS!B:C,2,FALSE)</f>
        <v>#N/A</v>
      </c>
      <c r="H1393" s="13">
        <f t="shared" si="108"/>
        <v>0</v>
      </c>
      <c r="I1393" s="12" t="e">
        <f t="shared" si="109"/>
        <v>#N/A</v>
      </c>
      <c r="J1393" s="14" t="e">
        <f t="shared" si="110"/>
        <v>#N/A</v>
      </c>
      <c r="K1393" s="15" t="e">
        <f>VLOOKUP(B1393,REGIONS!A:D,4,FALSE)</f>
        <v>#N/A</v>
      </c>
      <c r="L1393" s="19" t="e">
        <f>VLOOKUP(G1393,Sensibilité!$A:$L,12,FALSE)</f>
        <v>#N/A</v>
      </c>
      <c r="M1393" s="19" t="e">
        <f t="shared" si="111"/>
        <v>#N/A</v>
      </c>
      <c r="N1393" s="19" t="e">
        <f t="shared" si="112"/>
        <v>#N/A</v>
      </c>
      <c r="O1393" s="15" t="str">
        <f>IF(D1393=Listes!$B$6,"SWARMING",IF(OR(D1393=Listes!$B$1,D1393=Listes!$B$2,D1393=Listes!$B$5),2,IF(OR(D1393=Listes!$B$3,D1393=Listes!$B$4),1,"erreur colonne D")))</f>
        <v>SWARMING</v>
      </c>
      <c r="P1393" s="15" t="e">
        <f>IF(OR(W1393="Hiver",W1393="Transit"),VLOOKUP(E1393,IC!A:E,4,FALSE),IF(W1393="été",VLOOKUP(E1393,IC!A:E,3,FALSE),"erreur"))</f>
        <v>#N/A</v>
      </c>
      <c r="Q1393" s="15" t="e">
        <f>IF(P1393="NR",0,IF(F1393&lt;5,0,IF(P1393=1,VLOOKUP(F1393,IC!$G$1:$I$8,3,TRUE),
IF(P1393=2,VLOOKUP(F1393,IC!$K$1:$M$8,3,TRUE),
IF(P1393=3,VLOOKUP(F1393,IC!$O$1:$Q$8,3,TRUE),IF(P1393=4,VLOOKUP(F1393,IC!$S$2:$U$9,3,TRUE),
"erreur"))))))</f>
        <v>#N/A</v>
      </c>
      <c r="R1393" s="16" t="e">
        <f>IF(OR(V1393="NA",V1393="Transit",V1393&lt;Listes!$F$1),"non applicable",F1393/V1393)</f>
        <v>#N/A</v>
      </c>
      <c r="S1393" s="16" t="e">
        <f>IF(W1393="Transit","Non applicable",IF(AND(W1393="été",T1393&gt;Listes!F1392),F1393/T1393,IF(AND(W1393="Hiver",Hierarchisation!U1393&gt;Listes!F1392),F1393/U1393,"non applicable")))</f>
        <v>#N/A</v>
      </c>
      <c r="T1393" s="17" t="e">
        <f>IF(K1393="Centre",VLOOKUP(E1393,effectifs_ete,3,FALSE),IF(Hierarchisation!K1393="Grand Nord",VLOOKUP(Hierarchisation!E1393,effectifs_ete,4,FALSE),IF(Hierarchisation!K1393="Nord Est",VLOOKUP(Hierarchisation!E1393,effectifs_ete,5,FALSE),IF(Hierarchisation!K1393="Nord Ouest",VLOOKUP(Hierarchisation!E1393,effectifs_ete,6,FALSE),IF(Hierarchisation!K1393="Sud Est",VLOOKUP(Hierarchisation!E1393,effectifs_ete,7,FALSE),IF(Hierarchisation!K1393="Sud Ouest",VLOOKUP(Hierarchisation!E1393,effectifs_ete,8,FALSE),"Erreur Région"))))))</f>
        <v>#N/A</v>
      </c>
      <c r="U1393" s="17" t="e">
        <f>IF(K1393="Centre",VLOOKUP(E1393,effectifs_hiver,3,FALSE),IF(Hierarchisation!K1393="Grand Nord",VLOOKUP(Hierarchisation!E1393,effectifs_hiver,4,FALSE),IF(Hierarchisation!K1393="Nord Est",VLOOKUP(Hierarchisation!E1393,effectifs_hiver,5,FALSE),IF(Hierarchisation!K1393="Nord Ouest",VLOOKUP(Hierarchisation!E1393,effectifs_hiver,6,FALSE),IF(Hierarchisation!K1393="Sud Est",VLOOKUP(Hierarchisation!E1393,effectifs_hiver,7,FALSE),IF(Hierarchisation!K1393="Sud Ouest",VLOOKUP(Hierarchisation!E1393,effectifs_hiver,8,FALSE),"Erreur Région"))))))</f>
        <v>#N/A</v>
      </c>
      <c r="V1393" s="17" t="e">
        <f>IF(W1393="Transit","Transit",IF(W1393="hiver",VLOOKUP(E1393,'EFFECTIFS Hiver'!$A:$I,9,FALSE),IF(W1393="été",VLOOKUP(E1393,'EFFECTIFS Eté'!$A:$I,9,FALSE),"Erreur saison")))</f>
        <v>#N/A</v>
      </c>
      <c r="W1393" s="18" t="e">
        <f>VLOOKUP(D1393,Listes!B:C,2,FALSE)</f>
        <v>#N/A</v>
      </c>
    </row>
    <row r="1394" spans="1:23" ht="15.75" customHeight="1">
      <c r="A1394" s="11"/>
      <c r="B1394" s="11"/>
      <c r="C1394" s="11"/>
      <c r="D1394" s="11"/>
      <c r="E1394" s="11"/>
      <c r="F1394" s="11"/>
      <c r="G1394" s="11" t="e">
        <f>VLOOKUP(E1394,TAXONS!B:C,2,FALSE)</f>
        <v>#N/A</v>
      </c>
      <c r="H1394" s="13">
        <f t="shared" si="108"/>
        <v>0</v>
      </c>
      <c r="I1394" s="12" t="e">
        <f t="shared" si="109"/>
        <v>#N/A</v>
      </c>
      <c r="J1394" s="14" t="e">
        <f t="shared" si="110"/>
        <v>#N/A</v>
      </c>
      <c r="K1394" s="15" t="e">
        <f>VLOOKUP(B1394,REGIONS!A:D,4,FALSE)</f>
        <v>#N/A</v>
      </c>
      <c r="L1394" s="19" t="e">
        <f>VLOOKUP(G1394,Sensibilité!$A:$L,12,FALSE)</f>
        <v>#N/A</v>
      </c>
      <c r="M1394" s="19" t="e">
        <f t="shared" si="111"/>
        <v>#N/A</v>
      </c>
      <c r="N1394" s="19" t="e">
        <f t="shared" si="112"/>
        <v>#N/A</v>
      </c>
      <c r="O1394" s="15" t="str">
        <f>IF(D1394=Listes!$B$6,"SWARMING",IF(OR(D1394=Listes!$B$1,D1394=Listes!$B$2,D1394=Listes!$B$5),2,IF(OR(D1394=Listes!$B$3,D1394=Listes!$B$4),1,"erreur colonne D")))</f>
        <v>SWARMING</v>
      </c>
      <c r="P1394" s="15" t="e">
        <f>IF(OR(W1394="Hiver",W1394="Transit"),VLOOKUP(E1394,IC!A:E,4,FALSE),IF(W1394="été",VLOOKUP(E1394,IC!A:E,3,FALSE),"erreur"))</f>
        <v>#N/A</v>
      </c>
      <c r="Q1394" s="15" t="e">
        <f>IF(P1394="NR",0,IF(F1394&lt;5,0,IF(P1394=1,VLOOKUP(F1394,IC!$G$1:$I$8,3,TRUE),
IF(P1394=2,VLOOKUP(F1394,IC!$K$1:$M$8,3,TRUE),
IF(P1394=3,VLOOKUP(F1394,IC!$O$1:$Q$8,3,TRUE),IF(P1394=4,VLOOKUP(F1394,IC!$S$2:$U$9,3,TRUE),
"erreur"))))))</f>
        <v>#N/A</v>
      </c>
      <c r="R1394" s="16" t="e">
        <f>IF(OR(V1394="NA",V1394="Transit",V1394&lt;Listes!$F$1),"non applicable",F1394/V1394)</f>
        <v>#N/A</v>
      </c>
      <c r="S1394" s="16" t="e">
        <f>IF(W1394="Transit","Non applicable",IF(AND(W1394="été",T1394&gt;Listes!F1393),F1394/T1394,IF(AND(W1394="Hiver",Hierarchisation!U1394&gt;Listes!F1393),F1394/U1394,"non applicable")))</f>
        <v>#N/A</v>
      </c>
      <c r="T1394" s="17" t="e">
        <f>IF(K1394="Centre",VLOOKUP(E1394,effectifs_ete,3,FALSE),IF(Hierarchisation!K1394="Grand Nord",VLOOKUP(Hierarchisation!E1394,effectifs_ete,4,FALSE),IF(Hierarchisation!K1394="Nord Est",VLOOKUP(Hierarchisation!E1394,effectifs_ete,5,FALSE),IF(Hierarchisation!K1394="Nord Ouest",VLOOKUP(Hierarchisation!E1394,effectifs_ete,6,FALSE),IF(Hierarchisation!K1394="Sud Est",VLOOKUP(Hierarchisation!E1394,effectifs_ete,7,FALSE),IF(Hierarchisation!K1394="Sud Ouest",VLOOKUP(Hierarchisation!E1394,effectifs_ete,8,FALSE),"Erreur Région"))))))</f>
        <v>#N/A</v>
      </c>
      <c r="U1394" s="17" t="e">
        <f>IF(K1394="Centre",VLOOKUP(E1394,effectifs_hiver,3,FALSE),IF(Hierarchisation!K1394="Grand Nord",VLOOKUP(Hierarchisation!E1394,effectifs_hiver,4,FALSE),IF(Hierarchisation!K1394="Nord Est",VLOOKUP(Hierarchisation!E1394,effectifs_hiver,5,FALSE),IF(Hierarchisation!K1394="Nord Ouest",VLOOKUP(Hierarchisation!E1394,effectifs_hiver,6,FALSE),IF(Hierarchisation!K1394="Sud Est",VLOOKUP(Hierarchisation!E1394,effectifs_hiver,7,FALSE),IF(Hierarchisation!K1394="Sud Ouest",VLOOKUP(Hierarchisation!E1394,effectifs_hiver,8,FALSE),"Erreur Région"))))))</f>
        <v>#N/A</v>
      </c>
      <c r="V1394" s="17" t="e">
        <f>IF(W1394="Transit","Transit",IF(W1394="hiver",VLOOKUP(E1394,'EFFECTIFS Hiver'!$A:$I,9,FALSE),IF(W1394="été",VLOOKUP(E1394,'EFFECTIFS Eté'!$A:$I,9,FALSE),"Erreur saison")))</f>
        <v>#N/A</v>
      </c>
      <c r="W1394" s="18" t="e">
        <f>VLOOKUP(D1394,Listes!B:C,2,FALSE)</f>
        <v>#N/A</v>
      </c>
    </row>
    <row r="1395" spans="1:23" ht="15.75" customHeight="1">
      <c r="A1395" s="11"/>
      <c r="B1395" s="11"/>
      <c r="C1395" s="11"/>
      <c r="D1395" s="11"/>
      <c r="E1395" s="11"/>
      <c r="F1395" s="11"/>
      <c r="G1395" s="11" t="e">
        <f>VLOOKUP(E1395,TAXONS!B:C,2,FALSE)</f>
        <v>#N/A</v>
      </c>
      <c r="H1395" s="13">
        <f t="shared" si="108"/>
        <v>0</v>
      </c>
      <c r="I1395" s="12" t="e">
        <f t="shared" si="109"/>
        <v>#N/A</v>
      </c>
      <c r="J1395" s="14" t="e">
        <f t="shared" si="110"/>
        <v>#N/A</v>
      </c>
      <c r="K1395" s="15" t="e">
        <f>VLOOKUP(B1395,REGIONS!A:D,4,FALSE)</f>
        <v>#N/A</v>
      </c>
      <c r="L1395" s="19" t="e">
        <f>VLOOKUP(G1395,Sensibilité!$A:$L,12,FALSE)</f>
        <v>#N/A</v>
      </c>
      <c r="M1395" s="19" t="e">
        <f t="shared" si="111"/>
        <v>#N/A</v>
      </c>
      <c r="N1395" s="19" t="e">
        <f t="shared" si="112"/>
        <v>#N/A</v>
      </c>
      <c r="O1395" s="15" t="str">
        <f>IF(D1395=Listes!$B$6,"SWARMING",IF(OR(D1395=Listes!$B$1,D1395=Listes!$B$2,D1395=Listes!$B$5),2,IF(OR(D1395=Listes!$B$3,D1395=Listes!$B$4),1,"erreur colonne D")))</f>
        <v>SWARMING</v>
      </c>
      <c r="P1395" s="15" t="e">
        <f>IF(OR(W1395="Hiver",W1395="Transit"),VLOOKUP(E1395,IC!A:E,4,FALSE),IF(W1395="été",VLOOKUP(E1395,IC!A:E,3,FALSE),"erreur"))</f>
        <v>#N/A</v>
      </c>
      <c r="Q1395" s="15" t="e">
        <f>IF(P1395="NR",0,IF(F1395&lt;5,0,IF(P1395=1,VLOOKUP(F1395,IC!$G$1:$I$8,3,TRUE),
IF(P1395=2,VLOOKUP(F1395,IC!$K$1:$M$8,3,TRUE),
IF(P1395=3,VLOOKUP(F1395,IC!$O$1:$Q$8,3,TRUE),IF(P1395=4,VLOOKUP(F1395,IC!$S$2:$U$9,3,TRUE),
"erreur"))))))</f>
        <v>#N/A</v>
      </c>
      <c r="R1395" s="16" t="e">
        <f>IF(OR(V1395="NA",V1395="Transit",V1395&lt;Listes!$F$1),"non applicable",F1395/V1395)</f>
        <v>#N/A</v>
      </c>
      <c r="S1395" s="16" t="e">
        <f>IF(W1395="Transit","Non applicable",IF(AND(W1395="été",T1395&gt;Listes!F1394),F1395/T1395,IF(AND(W1395="Hiver",Hierarchisation!U1395&gt;Listes!F1394),F1395/U1395,"non applicable")))</f>
        <v>#N/A</v>
      </c>
      <c r="T1395" s="17" t="e">
        <f>IF(K1395="Centre",VLOOKUP(E1395,effectifs_ete,3,FALSE),IF(Hierarchisation!K1395="Grand Nord",VLOOKUP(Hierarchisation!E1395,effectifs_ete,4,FALSE),IF(Hierarchisation!K1395="Nord Est",VLOOKUP(Hierarchisation!E1395,effectifs_ete,5,FALSE),IF(Hierarchisation!K1395="Nord Ouest",VLOOKUP(Hierarchisation!E1395,effectifs_ete,6,FALSE),IF(Hierarchisation!K1395="Sud Est",VLOOKUP(Hierarchisation!E1395,effectifs_ete,7,FALSE),IF(Hierarchisation!K1395="Sud Ouest",VLOOKUP(Hierarchisation!E1395,effectifs_ete,8,FALSE),"Erreur Région"))))))</f>
        <v>#N/A</v>
      </c>
      <c r="U1395" s="17" t="e">
        <f>IF(K1395="Centre",VLOOKUP(E1395,effectifs_hiver,3,FALSE),IF(Hierarchisation!K1395="Grand Nord",VLOOKUP(Hierarchisation!E1395,effectifs_hiver,4,FALSE),IF(Hierarchisation!K1395="Nord Est",VLOOKUP(Hierarchisation!E1395,effectifs_hiver,5,FALSE),IF(Hierarchisation!K1395="Nord Ouest",VLOOKUP(Hierarchisation!E1395,effectifs_hiver,6,FALSE),IF(Hierarchisation!K1395="Sud Est",VLOOKUP(Hierarchisation!E1395,effectifs_hiver,7,FALSE),IF(Hierarchisation!K1395="Sud Ouest",VLOOKUP(Hierarchisation!E1395,effectifs_hiver,8,FALSE),"Erreur Région"))))))</f>
        <v>#N/A</v>
      </c>
      <c r="V1395" s="17" t="e">
        <f>IF(W1395="Transit","Transit",IF(W1395="hiver",VLOOKUP(E1395,'EFFECTIFS Hiver'!$A:$I,9,FALSE),IF(W1395="été",VLOOKUP(E1395,'EFFECTIFS Eté'!$A:$I,9,FALSE),"Erreur saison")))</f>
        <v>#N/A</v>
      </c>
      <c r="W1395" s="18" t="e">
        <f>VLOOKUP(D1395,Listes!B:C,2,FALSE)</f>
        <v>#N/A</v>
      </c>
    </row>
    <row r="1396" spans="1:23" ht="15.75" customHeight="1">
      <c r="A1396" s="11"/>
      <c r="B1396" s="11"/>
      <c r="C1396" s="11"/>
      <c r="D1396" s="11"/>
      <c r="E1396" s="11"/>
      <c r="F1396" s="11"/>
      <c r="G1396" s="11" t="e">
        <f>VLOOKUP(E1396,TAXONS!B:C,2,FALSE)</f>
        <v>#N/A</v>
      </c>
      <c r="H1396" s="13">
        <f t="shared" si="108"/>
        <v>0</v>
      </c>
      <c r="I1396" s="12" t="e">
        <f t="shared" si="109"/>
        <v>#N/A</v>
      </c>
      <c r="J1396" s="14" t="e">
        <f t="shared" si="110"/>
        <v>#N/A</v>
      </c>
      <c r="K1396" s="15" t="e">
        <f>VLOOKUP(B1396,REGIONS!A:D,4,FALSE)</f>
        <v>#N/A</v>
      </c>
      <c r="L1396" s="19" t="e">
        <f>VLOOKUP(G1396,Sensibilité!$A:$L,12,FALSE)</f>
        <v>#N/A</v>
      </c>
      <c r="M1396" s="19" t="e">
        <f t="shared" si="111"/>
        <v>#N/A</v>
      </c>
      <c r="N1396" s="19" t="e">
        <f t="shared" si="112"/>
        <v>#N/A</v>
      </c>
      <c r="O1396" s="15" t="str">
        <f>IF(D1396=Listes!$B$6,"SWARMING",IF(OR(D1396=Listes!$B$1,D1396=Listes!$B$2,D1396=Listes!$B$5),2,IF(OR(D1396=Listes!$B$3,D1396=Listes!$B$4),1,"erreur colonne D")))</f>
        <v>SWARMING</v>
      </c>
      <c r="P1396" s="15" t="e">
        <f>IF(OR(W1396="Hiver",W1396="Transit"),VLOOKUP(E1396,IC!A:E,4,FALSE),IF(W1396="été",VLOOKUP(E1396,IC!A:E,3,FALSE),"erreur"))</f>
        <v>#N/A</v>
      </c>
      <c r="Q1396" s="15" t="e">
        <f>IF(P1396="NR",0,IF(F1396&lt;5,0,IF(P1396=1,VLOOKUP(F1396,IC!$G$1:$I$8,3,TRUE),
IF(P1396=2,VLOOKUP(F1396,IC!$K$1:$M$8,3,TRUE),
IF(P1396=3,VLOOKUP(F1396,IC!$O$1:$Q$8,3,TRUE),IF(P1396=4,VLOOKUP(F1396,IC!$S$2:$U$9,3,TRUE),
"erreur"))))))</f>
        <v>#N/A</v>
      </c>
      <c r="R1396" s="16" t="e">
        <f>IF(OR(V1396="NA",V1396="Transit",V1396&lt;Listes!$F$1),"non applicable",F1396/V1396)</f>
        <v>#N/A</v>
      </c>
      <c r="S1396" s="16" t="e">
        <f>IF(W1396="Transit","Non applicable",IF(AND(W1396="été",T1396&gt;Listes!F1395),F1396/T1396,IF(AND(W1396="Hiver",Hierarchisation!U1396&gt;Listes!F1395),F1396/U1396,"non applicable")))</f>
        <v>#N/A</v>
      </c>
      <c r="T1396" s="17" t="e">
        <f>IF(K1396="Centre",VLOOKUP(E1396,effectifs_ete,3,FALSE),IF(Hierarchisation!K1396="Grand Nord",VLOOKUP(Hierarchisation!E1396,effectifs_ete,4,FALSE),IF(Hierarchisation!K1396="Nord Est",VLOOKUP(Hierarchisation!E1396,effectifs_ete,5,FALSE),IF(Hierarchisation!K1396="Nord Ouest",VLOOKUP(Hierarchisation!E1396,effectifs_ete,6,FALSE),IF(Hierarchisation!K1396="Sud Est",VLOOKUP(Hierarchisation!E1396,effectifs_ete,7,FALSE),IF(Hierarchisation!K1396="Sud Ouest",VLOOKUP(Hierarchisation!E1396,effectifs_ete,8,FALSE),"Erreur Région"))))))</f>
        <v>#N/A</v>
      </c>
      <c r="U1396" s="17" t="e">
        <f>IF(K1396="Centre",VLOOKUP(E1396,effectifs_hiver,3,FALSE),IF(Hierarchisation!K1396="Grand Nord",VLOOKUP(Hierarchisation!E1396,effectifs_hiver,4,FALSE),IF(Hierarchisation!K1396="Nord Est",VLOOKUP(Hierarchisation!E1396,effectifs_hiver,5,FALSE),IF(Hierarchisation!K1396="Nord Ouest",VLOOKUP(Hierarchisation!E1396,effectifs_hiver,6,FALSE),IF(Hierarchisation!K1396="Sud Est",VLOOKUP(Hierarchisation!E1396,effectifs_hiver,7,FALSE),IF(Hierarchisation!K1396="Sud Ouest",VLOOKUP(Hierarchisation!E1396,effectifs_hiver,8,FALSE),"Erreur Région"))))))</f>
        <v>#N/A</v>
      </c>
      <c r="V1396" s="17" t="e">
        <f>IF(W1396="Transit","Transit",IF(W1396="hiver",VLOOKUP(E1396,'EFFECTIFS Hiver'!$A:$I,9,FALSE),IF(W1396="été",VLOOKUP(E1396,'EFFECTIFS Eté'!$A:$I,9,FALSE),"Erreur saison")))</f>
        <v>#N/A</v>
      </c>
      <c r="W1396" s="18" t="e">
        <f>VLOOKUP(D1396,Listes!B:C,2,FALSE)</f>
        <v>#N/A</v>
      </c>
    </row>
    <row r="1397" spans="1:23" ht="15.75" customHeight="1">
      <c r="A1397" s="11"/>
      <c r="B1397" s="11"/>
      <c r="C1397" s="11"/>
      <c r="D1397" s="11"/>
      <c r="E1397" s="11"/>
      <c r="F1397" s="11"/>
      <c r="G1397" s="11" t="e">
        <f>VLOOKUP(E1397,TAXONS!B:C,2,FALSE)</f>
        <v>#N/A</v>
      </c>
      <c r="H1397" s="13">
        <f t="shared" si="108"/>
        <v>0</v>
      </c>
      <c r="I1397" s="12" t="e">
        <f t="shared" si="109"/>
        <v>#N/A</v>
      </c>
      <c r="J1397" s="14" t="e">
        <f t="shared" si="110"/>
        <v>#N/A</v>
      </c>
      <c r="K1397" s="15" t="e">
        <f>VLOOKUP(B1397,REGIONS!A:D,4,FALSE)</f>
        <v>#N/A</v>
      </c>
      <c r="L1397" s="19" t="e">
        <f>VLOOKUP(G1397,Sensibilité!$A:$L,12,FALSE)</f>
        <v>#N/A</v>
      </c>
      <c r="M1397" s="19" t="e">
        <f t="shared" si="111"/>
        <v>#N/A</v>
      </c>
      <c r="N1397" s="19" t="e">
        <f t="shared" si="112"/>
        <v>#N/A</v>
      </c>
      <c r="O1397" s="15" t="str">
        <f>IF(D1397=Listes!$B$6,"SWARMING",IF(OR(D1397=Listes!$B$1,D1397=Listes!$B$2,D1397=Listes!$B$5),2,IF(OR(D1397=Listes!$B$3,D1397=Listes!$B$4),1,"erreur colonne D")))</f>
        <v>SWARMING</v>
      </c>
      <c r="P1397" s="15" t="e">
        <f>IF(OR(W1397="Hiver",W1397="Transit"),VLOOKUP(E1397,IC!A:E,4,FALSE),IF(W1397="été",VLOOKUP(E1397,IC!A:E,3,FALSE),"erreur"))</f>
        <v>#N/A</v>
      </c>
      <c r="Q1397" s="15" t="e">
        <f>IF(P1397="NR",0,IF(F1397&lt;5,0,IF(P1397=1,VLOOKUP(F1397,IC!$G$1:$I$8,3,TRUE),
IF(P1397=2,VLOOKUP(F1397,IC!$K$1:$M$8,3,TRUE),
IF(P1397=3,VLOOKUP(F1397,IC!$O$1:$Q$8,3,TRUE),IF(P1397=4,VLOOKUP(F1397,IC!$S$2:$U$9,3,TRUE),
"erreur"))))))</f>
        <v>#N/A</v>
      </c>
      <c r="R1397" s="16" t="e">
        <f>IF(OR(V1397="NA",V1397="Transit",V1397&lt;Listes!$F$1),"non applicable",F1397/V1397)</f>
        <v>#N/A</v>
      </c>
      <c r="S1397" s="16" t="e">
        <f>IF(W1397="Transit","Non applicable",IF(AND(W1397="été",T1397&gt;Listes!F1396),F1397/T1397,IF(AND(W1397="Hiver",Hierarchisation!U1397&gt;Listes!F1396),F1397/U1397,"non applicable")))</f>
        <v>#N/A</v>
      </c>
      <c r="T1397" s="17" t="e">
        <f>IF(K1397="Centre",VLOOKUP(E1397,effectifs_ete,3,FALSE),IF(Hierarchisation!K1397="Grand Nord",VLOOKUP(Hierarchisation!E1397,effectifs_ete,4,FALSE),IF(Hierarchisation!K1397="Nord Est",VLOOKUP(Hierarchisation!E1397,effectifs_ete,5,FALSE),IF(Hierarchisation!K1397="Nord Ouest",VLOOKUP(Hierarchisation!E1397,effectifs_ete,6,FALSE),IF(Hierarchisation!K1397="Sud Est",VLOOKUP(Hierarchisation!E1397,effectifs_ete,7,FALSE),IF(Hierarchisation!K1397="Sud Ouest",VLOOKUP(Hierarchisation!E1397,effectifs_ete,8,FALSE),"Erreur Région"))))))</f>
        <v>#N/A</v>
      </c>
      <c r="U1397" s="17" t="e">
        <f>IF(K1397="Centre",VLOOKUP(E1397,effectifs_hiver,3,FALSE),IF(Hierarchisation!K1397="Grand Nord",VLOOKUP(Hierarchisation!E1397,effectifs_hiver,4,FALSE),IF(Hierarchisation!K1397="Nord Est",VLOOKUP(Hierarchisation!E1397,effectifs_hiver,5,FALSE),IF(Hierarchisation!K1397="Nord Ouest",VLOOKUP(Hierarchisation!E1397,effectifs_hiver,6,FALSE),IF(Hierarchisation!K1397="Sud Est",VLOOKUP(Hierarchisation!E1397,effectifs_hiver,7,FALSE),IF(Hierarchisation!K1397="Sud Ouest",VLOOKUP(Hierarchisation!E1397,effectifs_hiver,8,FALSE),"Erreur Région"))))))</f>
        <v>#N/A</v>
      </c>
      <c r="V1397" s="17" t="e">
        <f>IF(W1397="Transit","Transit",IF(W1397="hiver",VLOOKUP(E1397,'EFFECTIFS Hiver'!$A:$I,9,FALSE),IF(W1397="été",VLOOKUP(E1397,'EFFECTIFS Eté'!$A:$I,9,FALSE),"Erreur saison")))</f>
        <v>#N/A</v>
      </c>
      <c r="W1397" s="18" t="e">
        <f>VLOOKUP(D1397,Listes!B:C,2,FALSE)</f>
        <v>#N/A</v>
      </c>
    </row>
    <row r="1398" spans="1:23" ht="15.75" customHeight="1">
      <c r="A1398" s="11"/>
      <c r="B1398" s="11"/>
      <c r="C1398" s="11"/>
      <c r="D1398" s="11"/>
      <c r="E1398" s="11"/>
      <c r="F1398" s="11"/>
      <c r="G1398" s="11" t="e">
        <f>VLOOKUP(E1398,TAXONS!B:C,2,FALSE)</f>
        <v>#N/A</v>
      </c>
      <c r="H1398" s="13">
        <f t="shared" si="108"/>
        <v>0</v>
      </c>
      <c r="I1398" s="12" t="e">
        <f t="shared" si="109"/>
        <v>#N/A</v>
      </c>
      <c r="J1398" s="14" t="e">
        <f t="shared" si="110"/>
        <v>#N/A</v>
      </c>
      <c r="K1398" s="15" t="e">
        <f>VLOOKUP(B1398,REGIONS!A:D,4,FALSE)</f>
        <v>#N/A</v>
      </c>
      <c r="L1398" s="19" t="e">
        <f>VLOOKUP(G1398,Sensibilité!$A:$L,12,FALSE)</f>
        <v>#N/A</v>
      </c>
      <c r="M1398" s="19" t="e">
        <f t="shared" si="111"/>
        <v>#N/A</v>
      </c>
      <c r="N1398" s="19" t="e">
        <f t="shared" si="112"/>
        <v>#N/A</v>
      </c>
      <c r="O1398" s="15" t="str">
        <f>IF(D1398=Listes!$B$6,"SWARMING",IF(OR(D1398=Listes!$B$1,D1398=Listes!$B$2,D1398=Listes!$B$5),2,IF(OR(D1398=Listes!$B$3,D1398=Listes!$B$4),1,"erreur colonne D")))</f>
        <v>SWARMING</v>
      </c>
      <c r="P1398" s="15" t="e">
        <f>IF(OR(W1398="Hiver",W1398="Transit"),VLOOKUP(E1398,IC!A:E,4,FALSE),IF(W1398="été",VLOOKUP(E1398,IC!A:E,3,FALSE),"erreur"))</f>
        <v>#N/A</v>
      </c>
      <c r="Q1398" s="15" t="e">
        <f>IF(P1398="NR",0,IF(F1398&lt;5,0,IF(P1398=1,VLOOKUP(F1398,IC!$G$1:$I$8,3,TRUE),
IF(P1398=2,VLOOKUP(F1398,IC!$K$1:$M$8,3,TRUE),
IF(P1398=3,VLOOKUP(F1398,IC!$O$1:$Q$8,3,TRUE),IF(P1398=4,VLOOKUP(F1398,IC!$S$2:$U$9,3,TRUE),
"erreur"))))))</f>
        <v>#N/A</v>
      </c>
      <c r="R1398" s="16" t="e">
        <f>IF(OR(V1398="NA",V1398="Transit",V1398&lt;Listes!$F$1),"non applicable",F1398/V1398)</f>
        <v>#N/A</v>
      </c>
      <c r="S1398" s="16" t="e">
        <f>IF(W1398="Transit","Non applicable",IF(AND(W1398="été",T1398&gt;Listes!F1397),F1398/T1398,IF(AND(W1398="Hiver",Hierarchisation!U1398&gt;Listes!F1397),F1398/U1398,"non applicable")))</f>
        <v>#N/A</v>
      </c>
      <c r="T1398" s="17" t="e">
        <f>IF(K1398="Centre",VLOOKUP(E1398,effectifs_ete,3,FALSE),IF(Hierarchisation!K1398="Grand Nord",VLOOKUP(Hierarchisation!E1398,effectifs_ete,4,FALSE),IF(Hierarchisation!K1398="Nord Est",VLOOKUP(Hierarchisation!E1398,effectifs_ete,5,FALSE),IF(Hierarchisation!K1398="Nord Ouest",VLOOKUP(Hierarchisation!E1398,effectifs_ete,6,FALSE),IF(Hierarchisation!K1398="Sud Est",VLOOKUP(Hierarchisation!E1398,effectifs_ete,7,FALSE),IF(Hierarchisation!K1398="Sud Ouest",VLOOKUP(Hierarchisation!E1398,effectifs_ete,8,FALSE),"Erreur Région"))))))</f>
        <v>#N/A</v>
      </c>
      <c r="U1398" s="17" t="e">
        <f>IF(K1398="Centre",VLOOKUP(E1398,effectifs_hiver,3,FALSE),IF(Hierarchisation!K1398="Grand Nord",VLOOKUP(Hierarchisation!E1398,effectifs_hiver,4,FALSE),IF(Hierarchisation!K1398="Nord Est",VLOOKUP(Hierarchisation!E1398,effectifs_hiver,5,FALSE),IF(Hierarchisation!K1398="Nord Ouest",VLOOKUP(Hierarchisation!E1398,effectifs_hiver,6,FALSE),IF(Hierarchisation!K1398="Sud Est",VLOOKUP(Hierarchisation!E1398,effectifs_hiver,7,FALSE),IF(Hierarchisation!K1398="Sud Ouest",VLOOKUP(Hierarchisation!E1398,effectifs_hiver,8,FALSE),"Erreur Région"))))))</f>
        <v>#N/A</v>
      </c>
      <c r="V1398" s="17" t="e">
        <f>IF(W1398="Transit","Transit",IF(W1398="hiver",VLOOKUP(E1398,'EFFECTIFS Hiver'!$A:$I,9,FALSE),IF(W1398="été",VLOOKUP(E1398,'EFFECTIFS Eté'!$A:$I,9,FALSE),"Erreur saison")))</f>
        <v>#N/A</v>
      </c>
      <c r="W1398" s="18" t="e">
        <f>VLOOKUP(D1398,Listes!B:C,2,FALSE)</f>
        <v>#N/A</v>
      </c>
    </row>
    <row r="1399" spans="1:23" ht="15.75" customHeight="1">
      <c r="A1399" s="11"/>
      <c r="B1399" s="11"/>
      <c r="C1399" s="11"/>
      <c r="D1399" s="11"/>
      <c r="E1399" s="11"/>
      <c r="F1399" s="11"/>
      <c r="G1399" s="11" t="e">
        <f>VLOOKUP(E1399,TAXONS!B:C,2,FALSE)</f>
        <v>#N/A</v>
      </c>
      <c r="H1399" s="13">
        <f t="shared" si="108"/>
        <v>0</v>
      </c>
      <c r="I1399" s="12" t="e">
        <f t="shared" si="109"/>
        <v>#N/A</v>
      </c>
      <c r="J1399" s="14" t="e">
        <f t="shared" si="110"/>
        <v>#N/A</v>
      </c>
      <c r="K1399" s="15" t="e">
        <f>VLOOKUP(B1399,REGIONS!A:D,4,FALSE)</f>
        <v>#N/A</v>
      </c>
      <c r="L1399" s="19" t="e">
        <f>VLOOKUP(G1399,Sensibilité!$A:$L,12,FALSE)</f>
        <v>#N/A</v>
      </c>
      <c r="M1399" s="19" t="e">
        <f t="shared" si="111"/>
        <v>#N/A</v>
      </c>
      <c r="N1399" s="19" t="e">
        <f t="shared" si="112"/>
        <v>#N/A</v>
      </c>
      <c r="O1399" s="15" t="str">
        <f>IF(D1399=Listes!$B$6,"SWARMING",IF(OR(D1399=Listes!$B$1,D1399=Listes!$B$2,D1399=Listes!$B$5),2,IF(OR(D1399=Listes!$B$3,D1399=Listes!$B$4),1,"erreur colonne D")))</f>
        <v>SWARMING</v>
      </c>
      <c r="P1399" s="15" t="e">
        <f>IF(OR(W1399="Hiver",W1399="Transit"),VLOOKUP(E1399,IC!A:E,4,FALSE),IF(W1399="été",VLOOKUP(E1399,IC!A:E,3,FALSE),"erreur"))</f>
        <v>#N/A</v>
      </c>
      <c r="Q1399" s="15" t="e">
        <f>IF(P1399="NR",0,IF(F1399&lt;5,0,IF(P1399=1,VLOOKUP(F1399,IC!$G$1:$I$8,3,TRUE),
IF(P1399=2,VLOOKUP(F1399,IC!$K$1:$M$8,3,TRUE),
IF(P1399=3,VLOOKUP(F1399,IC!$O$1:$Q$8,3,TRUE),IF(P1399=4,VLOOKUP(F1399,IC!$S$2:$U$9,3,TRUE),
"erreur"))))))</f>
        <v>#N/A</v>
      </c>
      <c r="R1399" s="16" t="e">
        <f>IF(OR(V1399="NA",V1399="Transit",V1399&lt;Listes!$F$1),"non applicable",F1399/V1399)</f>
        <v>#N/A</v>
      </c>
      <c r="S1399" s="16" t="e">
        <f>IF(W1399="Transit","Non applicable",IF(AND(W1399="été",T1399&gt;Listes!F1398),F1399/T1399,IF(AND(W1399="Hiver",Hierarchisation!U1399&gt;Listes!F1398),F1399/U1399,"non applicable")))</f>
        <v>#N/A</v>
      </c>
      <c r="T1399" s="17" t="e">
        <f>IF(K1399="Centre",VLOOKUP(E1399,effectifs_ete,3,FALSE),IF(Hierarchisation!K1399="Grand Nord",VLOOKUP(Hierarchisation!E1399,effectifs_ete,4,FALSE),IF(Hierarchisation!K1399="Nord Est",VLOOKUP(Hierarchisation!E1399,effectifs_ete,5,FALSE),IF(Hierarchisation!K1399="Nord Ouest",VLOOKUP(Hierarchisation!E1399,effectifs_ete,6,FALSE),IF(Hierarchisation!K1399="Sud Est",VLOOKUP(Hierarchisation!E1399,effectifs_ete,7,FALSE),IF(Hierarchisation!K1399="Sud Ouest",VLOOKUP(Hierarchisation!E1399,effectifs_ete,8,FALSE),"Erreur Région"))))))</f>
        <v>#N/A</v>
      </c>
      <c r="U1399" s="17" t="e">
        <f>IF(K1399="Centre",VLOOKUP(E1399,effectifs_hiver,3,FALSE),IF(Hierarchisation!K1399="Grand Nord",VLOOKUP(Hierarchisation!E1399,effectifs_hiver,4,FALSE),IF(Hierarchisation!K1399="Nord Est",VLOOKUP(Hierarchisation!E1399,effectifs_hiver,5,FALSE),IF(Hierarchisation!K1399="Nord Ouest",VLOOKUP(Hierarchisation!E1399,effectifs_hiver,6,FALSE),IF(Hierarchisation!K1399="Sud Est",VLOOKUP(Hierarchisation!E1399,effectifs_hiver,7,FALSE),IF(Hierarchisation!K1399="Sud Ouest",VLOOKUP(Hierarchisation!E1399,effectifs_hiver,8,FALSE),"Erreur Région"))))))</f>
        <v>#N/A</v>
      </c>
      <c r="V1399" s="17" t="e">
        <f>IF(W1399="Transit","Transit",IF(W1399="hiver",VLOOKUP(E1399,'EFFECTIFS Hiver'!$A:$I,9,FALSE),IF(W1399="été",VLOOKUP(E1399,'EFFECTIFS Eté'!$A:$I,9,FALSE),"Erreur saison")))</f>
        <v>#N/A</v>
      </c>
      <c r="W1399" s="18" t="e">
        <f>VLOOKUP(D1399,Listes!B:C,2,FALSE)</f>
        <v>#N/A</v>
      </c>
    </row>
    <row r="1400" spans="1:23" ht="15.75" customHeight="1">
      <c r="A1400" s="11"/>
      <c r="B1400" s="11"/>
      <c r="C1400" s="11"/>
      <c r="D1400" s="11"/>
      <c r="E1400" s="11"/>
      <c r="F1400" s="11"/>
      <c r="G1400" s="11" t="e">
        <f>VLOOKUP(E1400,TAXONS!B:C,2,FALSE)</f>
        <v>#N/A</v>
      </c>
      <c r="H1400" s="13">
        <f t="shared" si="108"/>
        <v>0</v>
      </c>
      <c r="I1400" s="12" t="e">
        <f t="shared" si="109"/>
        <v>#N/A</v>
      </c>
      <c r="J1400" s="14" t="e">
        <f t="shared" si="110"/>
        <v>#N/A</v>
      </c>
      <c r="K1400" s="15" t="e">
        <f>VLOOKUP(B1400,REGIONS!A:D,4,FALSE)</f>
        <v>#N/A</v>
      </c>
      <c r="L1400" s="19" t="e">
        <f>VLOOKUP(G1400,Sensibilité!$A:$L,12,FALSE)</f>
        <v>#N/A</v>
      </c>
      <c r="M1400" s="19" t="e">
        <f t="shared" si="111"/>
        <v>#N/A</v>
      </c>
      <c r="N1400" s="19" t="e">
        <f t="shared" si="112"/>
        <v>#N/A</v>
      </c>
      <c r="O1400" s="15" t="str">
        <f>IF(D1400=Listes!$B$6,"SWARMING",IF(OR(D1400=Listes!$B$1,D1400=Listes!$B$2,D1400=Listes!$B$5),2,IF(OR(D1400=Listes!$B$3,D1400=Listes!$B$4),1,"erreur colonne D")))</f>
        <v>SWARMING</v>
      </c>
      <c r="P1400" s="15" t="e">
        <f>IF(OR(W1400="Hiver",W1400="Transit"),VLOOKUP(E1400,IC!A:E,4,FALSE),IF(W1400="été",VLOOKUP(E1400,IC!A:E,3,FALSE),"erreur"))</f>
        <v>#N/A</v>
      </c>
      <c r="Q1400" s="15" t="e">
        <f>IF(P1400="NR",0,IF(F1400&lt;5,0,IF(P1400=1,VLOOKUP(F1400,IC!$G$1:$I$8,3,TRUE),
IF(P1400=2,VLOOKUP(F1400,IC!$K$1:$M$8,3,TRUE),
IF(P1400=3,VLOOKUP(F1400,IC!$O$1:$Q$8,3,TRUE),IF(P1400=4,VLOOKUP(F1400,IC!$S$2:$U$9,3,TRUE),
"erreur"))))))</f>
        <v>#N/A</v>
      </c>
      <c r="R1400" s="16" t="e">
        <f>IF(OR(V1400="NA",V1400="Transit",V1400&lt;Listes!$F$1),"non applicable",F1400/V1400)</f>
        <v>#N/A</v>
      </c>
      <c r="S1400" s="16" t="e">
        <f>IF(W1400="Transit","Non applicable",IF(AND(W1400="été",T1400&gt;Listes!F1399),F1400/T1400,IF(AND(W1400="Hiver",Hierarchisation!U1400&gt;Listes!F1399),F1400/U1400,"non applicable")))</f>
        <v>#N/A</v>
      </c>
      <c r="T1400" s="17" t="e">
        <f>IF(K1400="Centre",VLOOKUP(E1400,effectifs_ete,3,FALSE),IF(Hierarchisation!K1400="Grand Nord",VLOOKUP(Hierarchisation!E1400,effectifs_ete,4,FALSE),IF(Hierarchisation!K1400="Nord Est",VLOOKUP(Hierarchisation!E1400,effectifs_ete,5,FALSE),IF(Hierarchisation!K1400="Nord Ouest",VLOOKUP(Hierarchisation!E1400,effectifs_ete,6,FALSE),IF(Hierarchisation!K1400="Sud Est",VLOOKUP(Hierarchisation!E1400,effectifs_ete,7,FALSE),IF(Hierarchisation!K1400="Sud Ouest",VLOOKUP(Hierarchisation!E1400,effectifs_ete,8,FALSE),"Erreur Région"))))))</f>
        <v>#N/A</v>
      </c>
      <c r="U1400" s="17" t="e">
        <f>IF(K1400="Centre",VLOOKUP(E1400,effectifs_hiver,3,FALSE),IF(Hierarchisation!K1400="Grand Nord",VLOOKUP(Hierarchisation!E1400,effectifs_hiver,4,FALSE),IF(Hierarchisation!K1400="Nord Est",VLOOKUP(Hierarchisation!E1400,effectifs_hiver,5,FALSE),IF(Hierarchisation!K1400="Nord Ouest",VLOOKUP(Hierarchisation!E1400,effectifs_hiver,6,FALSE),IF(Hierarchisation!K1400="Sud Est",VLOOKUP(Hierarchisation!E1400,effectifs_hiver,7,FALSE),IF(Hierarchisation!K1400="Sud Ouest",VLOOKUP(Hierarchisation!E1400,effectifs_hiver,8,FALSE),"Erreur Région"))))))</f>
        <v>#N/A</v>
      </c>
      <c r="V1400" s="17" t="e">
        <f>IF(W1400="Transit","Transit",IF(W1400="hiver",VLOOKUP(E1400,'EFFECTIFS Hiver'!$A:$I,9,FALSE),IF(W1400="été",VLOOKUP(E1400,'EFFECTIFS Eté'!$A:$I,9,FALSE),"Erreur saison")))</f>
        <v>#N/A</v>
      </c>
      <c r="W1400" s="18" t="e">
        <f>VLOOKUP(D1400,Listes!B:C,2,FALSE)</f>
        <v>#N/A</v>
      </c>
    </row>
    <row r="1401" spans="1:23" ht="15.75" customHeight="1">
      <c r="A1401" s="11"/>
      <c r="B1401" s="11"/>
      <c r="C1401" s="11"/>
      <c r="D1401" s="11"/>
      <c r="E1401" s="11"/>
      <c r="F1401" s="11"/>
      <c r="G1401" s="11" t="e">
        <f>VLOOKUP(E1401,TAXONS!B:C,2,FALSE)</f>
        <v>#N/A</v>
      </c>
      <c r="H1401" s="13">
        <f t="shared" si="108"/>
        <v>0</v>
      </c>
      <c r="I1401" s="12" t="e">
        <f t="shared" si="109"/>
        <v>#N/A</v>
      </c>
      <c r="J1401" s="14" t="e">
        <f t="shared" si="110"/>
        <v>#N/A</v>
      </c>
      <c r="K1401" s="15" t="e">
        <f>VLOOKUP(B1401,REGIONS!A:D,4,FALSE)</f>
        <v>#N/A</v>
      </c>
      <c r="L1401" s="19" t="e">
        <f>VLOOKUP(G1401,Sensibilité!$A:$L,12,FALSE)</f>
        <v>#N/A</v>
      </c>
      <c r="M1401" s="19" t="e">
        <f t="shared" si="111"/>
        <v>#N/A</v>
      </c>
      <c r="N1401" s="19" t="e">
        <f t="shared" si="112"/>
        <v>#N/A</v>
      </c>
      <c r="O1401" s="15" t="str">
        <f>IF(D1401=Listes!$B$6,"SWARMING",IF(OR(D1401=Listes!$B$1,D1401=Listes!$B$2,D1401=Listes!$B$5),2,IF(OR(D1401=Listes!$B$3,D1401=Listes!$B$4),1,"erreur colonne D")))</f>
        <v>SWARMING</v>
      </c>
      <c r="P1401" s="15" t="e">
        <f>IF(OR(W1401="Hiver",W1401="Transit"),VLOOKUP(E1401,IC!A:E,4,FALSE),IF(W1401="été",VLOOKUP(E1401,IC!A:E,3,FALSE),"erreur"))</f>
        <v>#N/A</v>
      </c>
      <c r="Q1401" s="15" t="e">
        <f>IF(P1401="NR",0,IF(F1401&lt;5,0,IF(P1401=1,VLOOKUP(F1401,IC!$G$1:$I$8,3,TRUE),
IF(P1401=2,VLOOKUP(F1401,IC!$K$1:$M$8,3,TRUE),
IF(P1401=3,VLOOKUP(F1401,IC!$O$1:$Q$8,3,TRUE),IF(P1401=4,VLOOKUP(F1401,IC!$S$2:$U$9,3,TRUE),
"erreur"))))))</f>
        <v>#N/A</v>
      </c>
      <c r="R1401" s="16" t="e">
        <f>IF(OR(V1401="NA",V1401="Transit",V1401&lt;Listes!$F$1),"non applicable",F1401/V1401)</f>
        <v>#N/A</v>
      </c>
      <c r="S1401" s="16" t="e">
        <f>IF(W1401="Transit","Non applicable",IF(AND(W1401="été",T1401&gt;Listes!F1400),F1401/T1401,IF(AND(W1401="Hiver",Hierarchisation!U1401&gt;Listes!F1400),F1401/U1401,"non applicable")))</f>
        <v>#N/A</v>
      </c>
      <c r="T1401" s="17" t="e">
        <f>IF(K1401="Centre",VLOOKUP(E1401,effectifs_ete,3,FALSE),IF(Hierarchisation!K1401="Grand Nord",VLOOKUP(Hierarchisation!E1401,effectifs_ete,4,FALSE),IF(Hierarchisation!K1401="Nord Est",VLOOKUP(Hierarchisation!E1401,effectifs_ete,5,FALSE),IF(Hierarchisation!K1401="Nord Ouest",VLOOKUP(Hierarchisation!E1401,effectifs_ete,6,FALSE),IF(Hierarchisation!K1401="Sud Est",VLOOKUP(Hierarchisation!E1401,effectifs_ete,7,FALSE),IF(Hierarchisation!K1401="Sud Ouest",VLOOKUP(Hierarchisation!E1401,effectifs_ete,8,FALSE),"Erreur Région"))))))</f>
        <v>#N/A</v>
      </c>
      <c r="U1401" s="17" t="e">
        <f>IF(K1401="Centre",VLOOKUP(E1401,effectifs_hiver,3,FALSE),IF(Hierarchisation!K1401="Grand Nord",VLOOKUP(Hierarchisation!E1401,effectifs_hiver,4,FALSE),IF(Hierarchisation!K1401="Nord Est",VLOOKUP(Hierarchisation!E1401,effectifs_hiver,5,FALSE),IF(Hierarchisation!K1401="Nord Ouest",VLOOKUP(Hierarchisation!E1401,effectifs_hiver,6,FALSE),IF(Hierarchisation!K1401="Sud Est",VLOOKUP(Hierarchisation!E1401,effectifs_hiver,7,FALSE),IF(Hierarchisation!K1401="Sud Ouest",VLOOKUP(Hierarchisation!E1401,effectifs_hiver,8,FALSE),"Erreur Région"))))))</f>
        <v>#N/A</v>
      </c>
      <c r="V1401" s="17" t="e">
        <f>IF(W1401="Transit","Transit",IF(W1401="hiver",VLOOKUP(E1401,'EFFECTIFS Hiver'!$A:$I,9,FALSE),IF(W1401="été",VLOOKUP(E1401,'EFFECTIFS Eté'!$A:$I,9,FALSE),"Erreur saison")))</f>
        <v>#N/A</v>
      </c>
      <c r="W1401" s="18" t="e">
        <f>VLOOKUP(D1401,Listes!B:C,2,FALSE)</f>
        <v>#N/A</v>
      </c>
    </row>
    <row r="1402" spans="1:23" ht="15.75" customHeight="1">
      <c r="A1402" s="11"/>
      <c r="B1402" s="11"/>
      <c r="C1402" s="11"/>
      <c r="D1402" s="11"/>
      <c r="E1402" s="11"/>
      <c r="F1402" s="11"/>
      <c r="G1402" s="11" t="e">
        <f>VLOOKUP(E1402,TAXONS!B:C,2,FALSE)</f>
        <v>#N/A</v>
      </c>
      <c r="H1402" s="13">
        <f t="shared" si="108"/>
        <v>0</v>
      </c>
      <c r="I1402" s="12" t="e">
        <f t="shared" si="109"/>
        <v>#N/A</v>
      </c>
      <c r="J1402" s="14" t="e">
        <f t="shared" si="110"/>
        <v>#N/A</v>
      </c>
      <c r="K1402" s="15" t="e">
        <f>VLOOKUP(B1402,REGIONS!A:D,4,FALSE)</f>
        <v>#N/A</v>
      </c>
      <c r="L1402" s="19" t="e">
        <f>VLOOKUP(G1402,Sensibilité!$A:$L,12,FALSE)</f>
        <v>#N/A</v>
      </c>
      <c r="M1402" s="19" t="e">
        <f t="shared" si="111"/>
        <v>#N/A</v>
      </c>
      <c r="N1402" s="19" t="e">
        <f t="shared" si="112"/>
        <v>#N/A</v>
      </c>
      <c r="O1402" s="15" t="str">
        <f>IF(D1402=Listes!$B$6,"SWARMING",IF(OR(D1402=Listes!$B$1,D1402=Listes!$B$2,D1402=Listes!$B$5),2,IF(OR(D1402=Listes!$B$3,D1402=Listes!$B$4),1,"erreur colonne D")))</f>
        <v>SWARMING</v>
      </c>
      <c r="P1402" s="15" t="e">
        <f>IF(OR(W1402="Hiver",W1402="Transit"),VLOOKUP(E1402,IC!A:E,4,FALSE),IF(W1402="été",VLOOKUP(E1402,IC!A:E,3,FALSE),"erreur"))</f>
        <v>#N/A</v>
      </c>
      <c r="Q1402" s="15" t="e">
        <f>IF(P1402="NR",0,IF(F1402&lt;5,0,IF(P1402=1,VLOOKUP(F1402,IC!$G$1:$I$8,3,TRUE),
IF(P1402=2,VLOOKUP(F1402,IC!$K$1:$M$8,3,TRUE),
IF(P1402=3,VLOOKUP(F1402,IC!$O$1:$Q$8,3,TRUE),IF(P1402=4,VLOOKUP(F1402,IC!$S$2:$U$9,3,TRUE),
"erreur"))))))</f>
        <v>#N/A</v>
      </c>
      <c r="R1402" s="16" t="e">
        <f>IF(OR(V1402="NA",V1402="Transit",V1402&lt;Listes!$F$1),"non applicable",F1402/V1402)</f>
        <v>#N/A</v>
      </c>
      <c r="S1402" s="16" t="e">
        <f>IF(W1402="Transit","Non applicable",IF(AND(W1402="été",T1402&gt;Listes!F1401),F1402/T1402,IF(AND(W1402="Hiver",Hierarchisation!U1402&gt;Listes!F1401),F1402/U1402,"non applicable")))</f>
        <v>#N/A</v>
      </c>
      <c r="T1402" s="17" t="e">
        <f>IF(K1402="Centre",VLOOKUP(E1402,effectifs_ete,3,FALSE),IF(Hierarchisation!K1402="Grand Nord",VLOOKUP(Hierarchisation!E1402,effectifs_ete,4,FALSE),IF(Hierarchisation!K1402="Nord Est",VLOOKUP(Hierarchisation!E1402,effectifs_ete,5,FALSE),IF(Hierarchisation!K1402="Nord Ouest",VLOOKUP(Hierarchisation!E1402,effectifs_ete,6,FALSE),IF(Hierarchisation!K1402="Sud Est",VLOOKUP(Hierarchisation!E1402,effectifs_ete,7,FALSE),IF(Hierarchisation!K1402="Sud Ouest",VLOOKUP(Hierarchisation!E1402,effectifs_ete,8,FALSE),"Erreur Région"))))))</f>
        <v>#N/A</v>
      </c>
      <c r="U1402" s="17" t="e">
        <f>IF(K1402="Centre",VLOOKUP(E1402,effectifs_hiver,3,FALSE),IF(Hierarchisation!K1402="Grand Nord",VLOOKUP(Hierarchisation!E1402,effectifs_hiver,4,FALSE),IF(Hierarchisation!K1402="Nord Est",VLOOKUP(Hierarchisation!E1402,effectifs_hiver,5,FALSE),IF(Hierarchisation!K1402="Nord Ouest",VLOOKUP(Hierarchisation!E1402,effectifs_hiver,6,FALSE),IF(Hierarchisation!K1402="Sud Est",VLOOKUP(Hierarchisation!E1402,effectifs_hiver,7,FALSE),IF(Hierarchisation!K1402="Sud Ouest",VLOOKUP(Hierarchisation!E1402,effectifs_hiver,8,FALSE),"Erreur Région"))))))</f>
        <v>#N/A</v>
      </c>
      <c r="V1402" s="17" t="e">
        <f>IF(W1402="Transit","Transit",IF(W1402="hiver",VLOOKUP(E1402,'EFFECTIFS Hiver'!$A:$I,9,FALSE),IF(W1402="été",VLOOKUP(E1402,'EFFECTIFS Eté'!$A:$I,9,FALSE),"Erreur saison")))</f>
        <v>#N/A</v>
      </c>
      <c r="W1402" s="18" t="e">
        <f>VLOOKUP(D1402,Listes!B:C,2,FALSE)</f>
        <v>#N/A</v>
      </c>
    </row>
    <row r="1403" spans="1:23" ht="15.75" customHeight="1">
      <c r="A1403" s="11"/>
      <c r="B1403" s="11"/>
      <c r="C1403" s="11"/>
      <c r="D1403" s="11"/>
      <c r="E1403" s="11"/>
      <c r="F1403" s="11"/>
      <c r="G1403" s="11" t="e">
        <f>VLOOKUP(E1403,TAXONS!B:C,2,FALSE)</f>
        <v>#N/A</v>
      </c>
      <c r="H1403" s="13">
        <f t="shared" si="108"/>
        <v>0</v>
      </c>
      <c r="I1403" s="12" t="e">
        <f t="shared" si="109"/>
        <v>#N/A</v>
      </c>
      <c r="J1403" s="14" t="e">
        <f t="shared" si="110"/>
        <v>#N/A</v>
      </c>
      <c r="K1403" s="15" t="e">
        <f>VLOOKUP(B1403,REGIONS!A:D,4,FALSE)</f>
        <v>#N/A</v>
      </c>
      <c r="L1403" s="19" t="e">
        <f>VLOOKUP(G1403,Sensibilité!$A:$L,12,FALSE)</f>
        <v>#N/A</v>
      </c>
      <c r="M1403" s="19" t="e">
        <f t="shared" si="111"/>
        <v>#N/A</v>
      </c>
      <c r="N1403" s="19" t="e">
        <f t="shared" si="112"/>
        <v>#N/A</v>
      </c>
      <c r="O1403" s="15" t="str">
        <f>IF(D1403=Listes!$B$6,"SWARMING",IF(OR(D1403=Listes!$B$1,D1403=Listes!$B$2,D1403=Listes!$B$5),2,IF(OR(D1403=Listes!$B$3,D1403=Listes!$B$4),1,"erreur colonne D")))</f>
        <v>SWARMING</v>
      </c>
      <c r="P1403" s="15" t="e">
        <f>IF(OR(W1403="Hiver",W1403="Transit"),VLOOKUP(E1403,IC!A:E,4,FALSE),IF(W1403="été",VLOOKUP(E1403,IC!A:E,3,FALSE),"erreur"))</f>
        <v>#N/A</v>
      </c>
      <c r="Q1403" s="15" t="e">
        <f>IF(P1403="NR",0,IF(F1403&lt;5,0,IF(P1403=1,VLOOKUP(F1403,IC!$G$1:$I$8,3,TRUE),
IF(P1403=2,VLOOKUP(F1403,IC!$K$1:$M$8,3,TRUE),
IF(P1403=3,VLOOKUP(F1403,IC!$O$1:$Q$8,3,TRUE),IF(P1403=4,VLOOKUP(F1403,IC!$S$2:$U$9,3,TRUE),
"erreur"))))))</f>
        <v>#N/A</v>
      </c>
      <c r="R1403" s="16" t="e">
        <f>IF(OR(V1403="NA",V1403="Transit",V1403&lt;Listes!$F$1),"non applicable",F1403/V1403)</f>
        <v>#N/A</v>
      </c>
      <c r="S1403" s="16" t="e">
        <f>IF(W1403="Transit","Non applicable",IF(AND(W1403="été",T1403&gt;Listes!F1402),F1403/T1403,IF(AND(W1403="Hiver",Hierarchisation!U1403&gt;Listes!F1402),F1403/U1403,"non applicable")))</f>
        <v>#N/A</v>
      </c>
      <c r="T1403" s="17" t="e">
        <f>IF(K1403="Centre",VLOOKUP(E1403,effectifs_ete,3,FALSE),IF(Hierarchisation!K1403="Grand Nord",VLOOKUP(Hierarchisation!E1403,effectifs_ete,4,FALSE),IF(Hierarchisation!K1403="Nord Est",VLOOKUP(Hierarchisation!E1403,effectifs_ete,5,FALSE),IF(Hierarchisation!K1403="Nord Ouest",VLOOKUP(Hierarchisation!E1403,effectifs_ete,6,FALSE),IF(Hierarchisation!K1403="Sud Est",VLOOKUP(Hierarchisation!E1403,effectifs_ete,7,FALSE),IF(Hierarchisation!K1403="Sud Ouest",VLOOKUP(Hierarchisation!E1403,effectifs_ete,8,FALSE),"Erreur Région"))))))</f>
        <v>#N/A</v>
      </c>
      <c r="U1403" s="17" t="e">
        <f>IF(K1403="Centre",VLOOKUP(E1403,effectifs_hiver,3,FALSE),IF(Hierarchisation!K1403="Grand Nord",VLOOKUP(Hierarchisation!E1403,effectifs_hiver,4,FALSE),IF(Hierarchisation!K1403="Nord Est",VLOOKUP(Hierarchisation!E1403,effectifs_hiver,5,FALSE),IF(Hierarchisation!K1403="Nord Ouest",VLOOKUP(Hierarchisation!E1403,effectifs_hiver,6,FALSE),IF(Hierarchisation!K1403="Sud Est",VLOOKUP(Hierarchisation!E1403,effectifs_hiver,7,FALSE),IF(Hierarchisation!K1403="Sud Ouest",VLOOKUP(Hierarchisation!E1403,effectifs_hiver,8,FALSE),"Erreur Région"))))))</f>
        <v>#N/A</v>
      </c>
      <c r="V1403" s="17" t="e">
        <f>IF(W1403="Transit","Transit",IF(W1403="hiver",VLOOKUP(E1403,'EFFECTIFS Hiver'!$A:$I,9,FALSE),IF(W1403="été",VLOOKUP(E1403,'EFFECTIFS Eté'!$A:$I,9,FALSE),"Erreur saison")))</f>
        <v>#N/A</v>
      </c>
      <c r="W1403" s="18" t="e">
        <f>VLOOKUP(D1403,Listes!B:C,2,FALSE)</f>
        <v>#N/A</v>
      </c>
    </row>
    <row r="1404" spans="1:23" ht="15.75" customHeight="1">
      <c r="A1404" s="11"/>
      <c r="B1404" s="11"/>
      <c r="C1404" s="11"/>
      <c r="D1404" s="11"/>
      <c r="E1404" s="11"/>
      <c r="F1404" s="11"/>
      <c r="G1404" s="11" t="e">
        <f>VLOOKUP(E1404,TAXONS!B:C,2,FALSE)</f>
        <v>#N/A</v>
      </c>
      <c r="H1404" s="13">
        <f t="shared" si="108"/>
        <v>0</v>
      </c>
      <c r="I1404" s="12" t="e">
        <f t="shared" si="109"/>
        <v>#N/A</v>
      </c>
      <c r="J1404" s="14" t="e">
        <f t="shared" si="110"/>
        <v>#N/A</v>
      </c>
      <c r="K1404" s="15" t="e">
        <f>VLOOKUP(B1404,REGIONS!A:D,4,FALSE)</f>
        <v>#N/A</v>
      </c>
      <c r="L1404" s="19" t="e">
        <f>VLOOKUP(G1404,Sensibilité!$A:$L,12,FALSE)</f>
        <v>#N/A</v>
      </c>
      <c r="M1404" s="19" t="e">
        <f t="shared" si="111"/>
        <v>#N/A</v>
      </c>
      <c r="N1404" s="19" t="e">
        <f t="shared" si="112"/>
        <v>#N/A</v>
      </c>
      <c r="O1404" s="15" t="str">
        <f>IF(D1404=Listes!$B$6,"SWARMING",IF(OR(D1404=Listes!$B$1,D1404=Listes!$B$2,D1404=Listes!$B$5),2,IF(OR(D1404=Listes!$B$3,D1404=Listes!$B$4),1,"erreur colonne D")))</f>
        <v>SWARMING</v>
      </c>
      <c r="P1404" s="15" t="e">
        <f>IF(OR(W1404="Hiver",W1404="Transit"),VLOOKUP(E1404,IC!A:E,4,FALSE),IF(W1404="été",VLOOKUP(E1404,IC!A:E,3,FALSE),"erreur"))</f>
        <v>#N/A</v>
      </c>
      <c r="Q1404" s="15" t="e">
        <f>IF(P1404="NR",0,IF(F1404&lt;5,0,IF(P1404=1,VLOOKUP(F1404,IC!$G$1:$I$8,3,TRUE),
IF(P1404=2,VLOOKUP(F1404,IC!$K$1:$M$8,3,TRUE),
IF(P1404=3,VLOOKUP(F1404,IC!$O$1:$Q$8,3,TRUE),IF(P1404=4,VLOOKUP(F1404,IC!$S$2:$U$9,3,TRUE),
"erreur"))))))</f>
        <v>#N/A</v>
      </c>
      <c r="R1404" s="16" t="e">
        <f>IF(OR(V1404="NA",V1404="Transit",V1404&lt;Listes!$F$1),"non applicable",F1404/V1404)</f>
        <v>#N/A</v>
      </c>
      <c r="S1404" s="16" t="e">
        <f>IF(W1404="Transit","Non applicable",IF(AND(W1404="été",T1404&gt;Listes!F1403),F1404/T1404,IF(AND(W1404="Hiver",Hierarchisation!U1404&gt;Listes!F1403),F1404/U1404,"non applicable")))</f>
        <v>#N/A</v>
      </c>
      <c r="T1404" s="17" t="e">
        <f>IF(K1404="Centre",VLOOKUP(E1404,effectifs_ete,3,FALSE),IF(Hierarchisation!K1404="Grand Nord",VLOOKUP(Hierarchisation!E1404,effectifs_ete,4,FALSE),IF(Hierarchisation!K1404="Nord Est",VLOOKUP(Hierarchisation!E1404,effectifs_ete,5,FALSE),IF(Hierarchisation!K1404="Nord Ouest",VLOOKUP(Hierarchisation!E1404,effectifs_ete,6,FALSE),IF(Hierarchisation!K1404="Sud Est",VLOOKUP(Hierarchisation!E1404,effectifs_ete,7,FALSE),IF(Hierarchisation!K1404="Sud Ouest",VLOOKUP(Hierarchisation!E1404,effectifs_ete,8,FALSE),"Erreur Région"))))))</f>
        <v>#N/A</v>
      </c>
      <c r="U1404" s="17" t="e">
        <f>IF(K1404="Centre",VLOOKUP(E1404,effectifs_hiver,3,FALSE),IF(Hierarchisation!K1404="Grand Nord",VLOOKUP(Hierarchisation!E1404,effectifs_hiver,4,FALSE),IF(Hierarchisation!K1404="Nord Est",VLOOKUP(Hierarchisation!E1404,effectifs_hiver,5,FALSE),IF(Hierarchisation!K1404="Nord Ouest",VLOOKUP(Hierarchisation!E1404,effectifs_hiver,6,FALSE),IF(Hierarchisation!K1404="Sud Est",VLOOKUP(Hierarchisation!E1404,effectifs_hiver,7,FALSE),IF(Hierarchisation!K1404="Sud Ouest",VLOOKUP(Hierarchisation!E1404,effectifs_hiver,8,FALSE),"Erreur Région"))))))</f>
        <v>#N/A</v>
      </c>
      <c r="V1404" s="17" t="e">
        <f>IF(W1404="Transit","Transit",IF(W1404="hiver",VLOOKUP(E1404,'EFFECTIFS Hiver'!$A:$I,9,FALSE),IF(W1404="été",VLOOKUP(E1404,'EFFECTIFS Eté'!$A:$I,9,FALSE),"Erreur saison")))</f>
        <v>#N/A</v>
      </c>
      <c r="W1404" s="18" t="e">
        <f>VLOOKUP(D1404,Listes!B:C,2,FALSE)</f>
        <v>#N/A</v>
      </c>
    </row>
    <row r="1405" spans="1:23" ht="15.75" customHeight="1">
      <c r="A1405" s="11"/>
      <c r="B1405" s="11"/>
      <c r="C1405" s="11"/>
      <c r="D1405" s="11"/>
      <c r="E1405" s="11"/>
      <c r="F1405" s="11"/>
      <c r="G1405" s="11" t="e">
        <f>VLOOKUP(E1405,TAXONS!B:C,2,FALSE)</f>
        <v>#N/A</v>
      </c>
      <c r="H1405" s="13">
        <f t="shared" si="108"/>
        <v>0</v>
      </c>
      <c r="I1405" s="12" t="e">
        <f t="shared" si="109"/>
        <v>#N/A</v>
      </c>
      <c r="J1405" s="14" t="e">
        <f t="shared" si="110"/>
        <v>#N/A</v>
      </c>
      <c r="K1405" s="15" t="e">
        <f>VLOOKUP(B1405,REGIONS!A:D,4,FALSE)</f>
        <v>#N/A</v>
      </c>
      <c r="L1405" s="19" t="e">
        <f>VLOOKUP(G1405,Sensibilité!$A:$L,12,FALSE)</f>
        <v>#N/A</v>
      </c>
      <c r="M1405" s="19" t="e">
        <f t="shared" si="111"/>
        <v>#N/A</v>
      </c>
      <c r="N1405" s="19" t="e">
        <f t="shared" si="112"/>
        <v>#N/A</v>
      </c>
      <c r="O1405" s="15" t="str">
        <f>IF(D1405=Listes!$B$6,"SWARMING",IF(OR(D1405=Listes!$B$1,D1405=Listes!$B$2,D1405=Listes!$B$5),2,IF(OR(D1405=Listes!$B$3,D1405=Listes!$B$4),1,"erreur colonne D")))</f>
        <v>SWARMING</v>
      </c>
      <c r="P1405" s="15" t="e">
        <f>IF(OR(W1405="Hiver",W1405="Transit"),VLOOKUP(E1405,IC!A:E,4,FALSE),IF(W1405="été",VLOOKUP(E1405,IC!A:E,3,FALSE),"erreur"))</f>
        <v>#N/A</v>
      </c>
      <c r="Q1405" s="15" t="e">
        <f>IF(P1405="NR",0,IF(F1405&lt;5,0,IF(P1405=1,VLOOKUP(F1405,IC!$G$1:$I$8,3,TRUE),
IF(P1405=2,VLOOKUP(F1405,IC!$K$1:$M$8,3,TRUE),
IF(P1405=3,VLOOKUP(F1405,IC!$O$1:$Q$8,3,TRUE),IF(P1405=4,VLOOKUP(F1405,IC!$S$2:$U$9,3,TRUE),
"erreur"))))))</f>
        <v>#N/A</v>
      </c>
      <c r="R1405" s="16" t="e">
        <f>IF(OR(V1405="NA",V1405="Transit",V1405&lt;Listes!$F$1),"non applicable",F1405/V1405)</f>
        <v>#N/A</v>
      </c>
      <c r="S1405" s="16" t="e">
        <f>IF(W1405="Transit","Non applicable",IF(AND(W1405="été",T1405&gt;Listes!F1404),F1405/T1405,IF(AND(W1405="Hiver",Hierarchisation!U1405&gt;Listes!F1404),F1405/U1405,"non applicable")))</f>
        <v>#N/A</v>
      </c>
      <c r="T1405" s="17" t="e">
        <f>IF(K1405="Centre",VLOOKUP(E1405,effectifs_ete,3,FALSE),IF(Hierarchisation!K1405="Grand Nord",VLOOKUP(Hierarchisation!E1405,effectifs_ete,4,FALSE),IF(Hierarchisation!K1405="Nord Est",VLOOKUP(Hierarchisation!E1405,effectifs_ete,5,FALSE),IF(Hierarchisation!K1405="Nord Ouest",VLOOKUP(Hierarchisation!E1405,effectifs_ete,6,FALSE),IF(Hierarchisation!K1405="Sud Est",VLOOKUP(Hierarchisation!E1405,effectifs_ete,7,FALSE),IF(Hierarchisation!K1405="Sud Ouest",VLOOKUP(Hierarchisation!E1405,effectifs_ete,8,FALSE),"Erreur Région"))))))</f>
        <v>#N/A</v>
      </c>
      <c r="U1405" s="17" t="e">
        <f>IF(K1405="Centre",VLOOKUP(E1405,effectifs_hiver,3,FALSE),IF(Hierarchisation!K1405="Grand Nord",VLOOKUP(Hierarchisation!E1405,effectifs_hiver,4,FALSE),IF(Hierarchisation!K1405="Nord Est",VLOOKUP(Hierarchisation!E1405,effectifs_hiver,5,FALSE),IF(Hierarchisation!K1405="Nord Ouest",VLOOKUP(Hierarchisation!E1405,effectifs_hiver,6,FALSE),IF(Hierarchisation!K1405="Sud Est",VLOOKUP(Hierarchisation!E1405,effectifs_hiver,7,FALSE),IF(Hierarchisation!K1405="Sud Ouest",VLOOKUP(Hierarchisation!E1405,effectifs_hiver,8,FALSE),"Erreur Région"))))))</f>
        <v>#N/A</v>
      </c>
      <c r="V1405" s="17" t="e">
        <f>IF(W1405="Transit","Transit",IF(W1405="hiver",VLOOKUP(E1405,'EFFECTIFS Hiver'!$A:$I,9,FALSE),IF(W1405="été",VLOOKUP(E1405,'EFFECTIFS Eté'!$A:$I,9,FALSE),"Erreur saison")))</f>
        <v>#N/A</v>
      </c>
      <c r="W1405" s="18" t="e">
        <f>VLOOKUP(D1405,Listes!B:C,2,FALSE)</f>
        <v>#N/A</v>
      </c>
    </row>
    <row r="1406" spans="1:23" ht="15.75" customHeight="1">
      <c r="A1406" s="11"/>
      <c r="B1406" s="11"/>
      <c r="C1406" s="11"/>
      <c r="D1406" s="11"/>
      <c r="E1406" s="11"/>
      <c r="F1406" s="11"/>
      <c r="G1406" s="11" t="e">
        <f>VLOOKUP(E1406,TAXONS!B:C,2,FALSE)</f>
        <v>#N/A</v>
      </c>
      <c r="H1406" s="13">
        <f t="shared" si="108"/>
        <v>0</v>
      </c>
      <c r="I1406" s="12" t="e">
        <f t="shared" si="109"/>
        <v>#N/A</v>
      </c>
      <c r="J1406" s="14" t="e">
        <f t="shared" si="110"/>
        <v>#N/A</v>
      </c>
      <c r="K1406" s="15" t="e">
        <f>VLOOKUP(B1406,REGIONS!A:D,4,FALSE)</f>
        <v>#N/A</v>
      </c>
      <c r="L1406" s="19" t="e">
        <f>VLOOKUP(G1406,Sensibilité!$A:$L,12,FALSE)</f>
        <v>#N/A</v>
      </c>
      <c r="M1406" s="19" t="e">
        <f t="shared" si="111"/>
        <v>#N/A</v>
      </c>
      <c r="N1406" s="19" t="e">
        <f t="shared" si="112"/>
        <v>#N/A</v>
      </c>
      <c r="O1406" s="15" t="str">
        <f>IF(D1406=Listes!$B$6,"SWARMING",IF(OR(D1406=Listes!$B$1,D1406=Listes!$B$2,D1406=Listes!$B$5),2,IF(OR(D1406=Listes!$B$3,D1406=Listes!$B$4),1,"erreur colonne D")))</f>
        <v>SWARMING</v>
      </c>
      <c r="P1406" s="15" t="e">
        <f>IF(OR(W1406="Hiver",W1406="Transit"),VLOOKUP(E1406,IC!A:E,4,FALSE),IF(W1406="été",VLOOKUP(E1406,IC!A:E,3,FALSE),"erreur"))</f>
        <v>#N/A</v>
      </c>
      <c r="Q1406" s="15" t="e">
        <f>IF(P1406="NR",0,IF(F1406&lt;5,0,IF(P1406=1,VLOOKUP(F1406,IC!$G$1:$I$8,3,TRUE),
IF(P1406=2,VLOOKUP(F1406,IC!$K$1:$M$8,3,TRUE),
IF(P1406=3,VLOOKUP(F1406,IC!$O$1:$Q$8,3,TRUE),IF(P1406=4,VLOOKUP(F1406,IC!$S$2:$U$9,3,TRUE),
"erreur"))))))</f>
        <v>#N/A</v>
      </c>
      <c r="R1406" s="16" t="e">
        <f>IF(OR(V1406="NA",V1406="Transit",V1406&lt;Listes!$F$1),"non applicable",F1406/V1406)</f>
        <v>#N/A</v>
      </c>
      <c r="S1406" s="16" t="e">
        <f>IF(W1406="Transit","Non applicable",IF(AND(W1406="été",T1406&gt;Listes!F1405),F1406/T1406,IF(AND(W1406="Hiver",Hierarchisation!U1406&gt;Listes!F1405),F1406/U1406,"non applicable")))</f>
        <v>#N/A</v>
      </c>
      <c r="T1406" s="17" t="e">
        <f>IF(K1406="Centre",VLOOKUP(E1406,effectifs_ete,3,FALSE),IF(Hierarchisation!K1406="Grand Nord",VLOOKUP(Hierarchisation!E1406,effectifs_ete,4,FALSE),IF(Hierarchisation!K1406="Nord Est",VLOOKUP(Hierarchisation!E1406,effectifs_ete,5,FALSE),IF(Hierarchisation!K1406="Nord Ouest",VLOOKUP(Hierarchisation!E1406,effectifs_ete,6,FALSE),IF(Hierarchisation!K1406="Sud Est",VLOOKUP(Hierarchisation!E1406,effectifs_ete,7,FALSE),IF(Hierarchisation!K1406="Sud Ouest",VLOOKUP(Hierarchisation!E1406,effectifs_ete,8,FALSE),"Erreur Région"))))))</f>
        <v>#N/A</v>
      </c>
      <c r="U1406" s="17" t="e">
        <f>IF(K1406="Centre",VLOOKUP(E1406,effectifs_hiver,3,FALSE),IF(Hierarchisation!K1406="Grand Nord",VLOOKUP(Hierarchisation!E1406,effectifs_hiver,4,FALSE),IF(Hierarchisation!K1406="Nord Est",VLOOKUP(Hierarchisation!E1406,effectifs_hiver,5,FALSE),IF(Hierarchisation!K1406="Nord Ouest",VLOOKUP(Hierarchisation!E1406,effectifs_hiver,6,FALSE),IF(Hierarchisation!K1406="Sud Est",VLOOKUP(Hierarchisation!E1406,effectifs_hiver,7,FALSE),IF(Hierarchisation!K1406="Sud Ouest",VLOOKUP(Hierarchisation!E1406,effectifs_hiver,8,FALSE),"Erreur Région"))))))</f>
        <v>#N/A</v>
      </c>
      <c r="V1406" s="17" t="e">
        <f>IF(W1406="Transit","Transit",IF(W1406="hiver",VLOOKUP(E1406,'EFFECTIFS Hiver'!$A:$I,9,FALSE),IF(W1406="été",VLOOKUP(E1406,'EFFECTIFS Eté'!$A:$I,9,FALSE),"Erreur saison")))</f>
        <v>#N/A</v>
      </c>
      <c r="W1406" s="18" t="e">
        <f>VLOOKUP(D1406,Listes!B:C,2,FALSE)</f>
        <v>#N/A</v>
      </c>
    </row>
    <row r="1407" spans="1:23" ht="15.75" customHeight="1">
      <c r="A1407" s="11"/>
      <c r="B1407" s="11"/>
      <c r="C1407" s="11"/>
      <c r="D1407" s="11"/>
      <c r="E1407" s="11"/>
      <c r="F1407" s="11"/>
      <c r="G1407" s="11" t="e">
        <f>VLOOKUP(E1407,TAXONS!B:C,2,FALSE)</f>
        <v>#N/A</v>
      </c>
      <c r="H1407" s="13">
        <f t="shared" si="108"/>
        <v>0</v>
      </c>
      <c r="I1407" s="12" t="e">
        <f t="shared" si="109"/>
        <v>#N/A</v>
      </c>
      <c r="J1407" s="14" t="e">
        <f t="shared" si="110"/>
        <v>#N/A</v>
      </c>
      <c r="K1407" s="15" t="e">
        <f>VLOOKUP(B1407,REGIONS!A:D,4,FALSE)</f>
        <v>#N/A</v>
      </c>
      <c r="L1407" s="19" t="e">
        <f>VLOOKUP(G1407,Sensibilité!$A:$L,12,FALSE)</f>
        <v>#N/A</v>
      </c>
      <c r="M1407" s="19" t="e">
        <f t="shared" si="111"/>
        <v>#N/A</v>
      </c>
      <c r="N1407" s="19" t="e">
        <f t="shared" si="112"/>
        <v>#N/A</v>
      </c>
      <c r="O1407" s="15" t="str">
        <f>IF(D1407=Listes!$B$6,"SWARMING",IF(OR(D1407=Listes!$B$1,D1407=Listes!$B$2,D1407=Listes!$B$5),2,IF(OR(D1407=Listes!$B$3,D1407=Listes!$B$4),1,"erreur colonne D")))</f>
        <v>SWARMING</v>
      </c>
      <c r="P1407" s="15" t="e">
        <f>IF(OR(W1407="Hiver",W1407="Transit"),VLOOKUP(E1407,IC!A:E,4,FALSE),IF(W1407="été",VLOOKUP(E1407,IC!A:E,3,FALSE),"erreur"))</f>
        <v>#N/A</v>
      </c>
      <c r="Q1407" s="15" t="e">
        <f>IF(P1407="NR",0,IF(F1407&lt;5,0,IF(P1407=1,VLOOKUP(F1407,IC!$G$1:$I$8,3,TRUE),
IF(P1407=2,VLOOKUP(F1407,IC!$K$1:$M$8,3,TRUE),
IF(P1407=3,VLOOKUP(F1407,IC!$O$1:$Q$8,3,TRUE),IF(P1407=4,VLOOKUP(F1407,IC!$S$2:$U$9,3,TRUE),
"erreur"))))))</f>
        <v>#N/A</v>
      </c>
      <c r="R1407" s="16" t="e">
        <f>IF(OR(V1407="NA",V1407="Transit",V1407&lt;Listes!$F$1),"non applicable",F1407/V1407)</f>
        <v>#N/A</v>
      </c>
      <c r="S1407" s="16" t="e">
        <f>IF(W1407="Transit","Non applicable",IF(AND(W1407="été",T1407&gt;Listes!F1406),F1407/T1407,IF(AND(W1407="Hiver",Hierarchisation!U1407&gt;Listes!F1406),F1407/U1407,"non applicable")))</f>
        <v>#N/A</v>
      </c>
      <c r="T1407" s="17" t="e">
        <f>IF(K1407="Centre",VLOOKUP(E1407,effectifs_ete,3,FALSE),IF(Hierarchisation!K1407="Grand Nord",VLOOKUP(Hierarchisation!E1407,effectifs_ete,4,FALSE),IF(Hierarchisation!K1407="Nord Est",VLOOKUP(Hierarchisation!E1407,effectifs_ete,5,FALSE),IF(Hierarchisation!K1407="Nord Ouest",VLOOKUP(Hierarchisation!E1407,effectifs_ete,6,FALSE),IF(Hierarchisation!K1407="Sud Est",VLOOKUP(Hierarchisation!E1407,effectifs_ete,7,FALSE),IF(Hierarchisation!K1407="Sud Ouest",VLOOKUP(Hierarchisation!E1407,effectifs_ete,8,FALSE),"Erreur Région"))))))</f>
        <v>#N/A</v>
      </c>
      <c r="U1407" s="17" t="e">
        <f>IF(K1407="Centre",VLOOKUP(E1407,effectifs_hiver,3,FALSE),IF(Hierarchisation!K1407="Grand Nord",VLOOKUP(Hierarchisation!E1407,effectifs_hiver,4,FALSE),IF(Hierarchisation!K1407="Nord Est",VLOOKUP(Hierarchisation!E1407,effectifs_hiver,5,FALSE),IF(Hierarchisation!K1407="Nord Ouest",VLOOKUP(Hierarchisation!E1407,effectifs_hiver,6,FALSE),IF(Hierarchisation!K1407="Sud Est",VLOOKUP(Hierarchisation!E1407,effectifs_hiver,7,FALSE),IF(Hierarchisation!K1407="Sud Ouest",VLOOKUP(Hierarchisation!E1407,effectifs_hiver,8,FALSE),"Erreur Région"))))))</f>
        <v>#N/A</v>
      </c>
      <c r="V1407" s="17" t="e">
        <f>IF(W1407="Transit","Transit",IF(W1407="hiver",VLOOKUP(E1407,'EFFECTIFS Hiver'!$A:$I,9,FALSE),IF(W1407="été",VLOOKUP(E1407,'EFFECTIFS Eté'!$A:$I,9,FALSE),"Erreur saison")))</f>
        <v>#N/A</v>
      </c>
      <c r="W1407" s="18" t="e">
        <f>VLOOKUP(D1407,Listes!B:C,2,FALSE)</f>
        <v>#N/A</v>
      </c>
    </row>
    <row r="1408" spans="1:23" ht="15.75" customHeight="1">
      <c r="A1408" s="11"/>
      <c r="B1408" s="11"/>
      <c r="C1408" s="11"/>
      <c r="D1408" s="11"/>
      <c r="E1408" s="11"/>
      <c r="F1408" s="11"/>
      <c r="G1408" s="11" t="e">
        <f>VLOOKUP(E1408,TAXONS!B:C,2,FALSE)</f>
        <v>#N/A</v>
      </c>
      <c r="H1408" s="13">
        <f t="shared" si="108"/>
        <v>0</v>
      </c>
      <c r="I1408" s="12" t="e">
        <f t="shared" si="109"/>
        <v>#N/A</v>
      </c>
      <c r="J1408" s="14" t="e">
        <f t="shared" si="110"/>
        <v>#N/A</v>
      </c>
      <c r="K1408" s="15" t="e">
        <f>VLOOKUP(B1408,REGIONS!A:D,4,FALSE)</f>
        <v>#N/A</v>
      </c>
      <c r="L1408" s="19" t="e">
        <f>VLOOKUP(G1408,Sensibilité!$A:$L,12,FALSE)</f>
        <v>#N/A</v>
      </c>
      <c r="M1408" s="19" t="e">
        <f t="shared" si="111"/>
        <v>#N/A</v>
      </c>
      <c r="N1408" s="19" t="e">
        <f t="shared" si="112"/>
        <v>#N/A</v>
      </c>
      <c r="O1408" s="15" t="str">
        <f>IF(D1408=Listes!$B$6,"SWARMING",IF(OR(D1408=Listes!$B$1,D1408=Listes!$B$2,D1408=Listes!$B$5),2,IF(OR(D1408=Listes!$B$3,D1408=Listes!$B$4),1,"erreur colonne D")))</f>
        <v>SWARMING</v>
      </c>
      <c r="P1408" s="15" t="e">
        <f>IF(OR(W1408="Hiver",W1408="Transit"),VLOOKUP(E1408,IC!A:E,4,FALSE),IF(W1408="été",VLOOKUP(E1408,IC!A:E,3,FALSE),"erreur"))</f>
        <v>#N/A</v>
      </c>
      <c r="Q1408" s="15" t="e">
        <f>IF(P1408="NR",0,IF(F1408&lt;5,0,IF(P1408=1,VLOOKUP(F1408,IC!$G$1:$I$8,3,TRUE),
IF(P1408=2,VLOOKUP(F1408,IC!$K$1:$M$8,3,TRUE),
IF(P1408=3,VLOOKUP(F1408,IC!$O$1:$Q$8,3,TRUE),IF(P1408=4,VLOOKUP(F1408,IC!$S$2:$U$9,3,TRUE),
"erreur"))))))</f>
        <v>#N/A</v>
      </c>
      <c r="R1408" s="16" t="e">
        <f>IF(OR(V1408="NA",V1408="Transit",V1408&lt;Listes!$F$1),"non applicable",F1408/V1408)</f>
        <v>#N/A</v>
      </c>
      <c r="S1408" s="16" t="e">
        <f>IF(W1408="Transit","Non applicable",IF(AND(W1408="été",T1408&gt;Listes!F1407),F1408/T1408,IF(AND(W1408="Hiver",Hierarchisation!U1408&gt;Listes!F1407),F1408/U1408,"non applicable")))</f>
        <v>#N/A</v>
      </c>
      <c r="T1408" s="17" t="e">
        <f>IF(K1408="Centre",VLOOKUP(E1408,effectifs_ete,3,FALSE),IF(Hierarchisation!K1408="Grand Nord",VLOOKUP(Hierarchisation!E1408,effectifs_ete,4,FALSE),IF(Hierarchisation!K1408="Nord Est",VLOOKUP(Hierarchisation!E1408,effectifs_ete,5,FALSE),IF(Hierarchisation!K1408="Nord Ouest",VLOOKUP(Hierarchisation!E1408,effectifs_ete,6,FALSE),IF(Hierarchisation!K1408="Sud Est",VLOOKUP(Hierarchisation!E1408,effectifs_ete,7,FALSE),IF(Hierarchisation!K1408="Sud Ouest",VLOOKUP(Hierarchisation!E1408,effectifs_ete,8,FALSE),"Erreur Région"))))))</f>
        <v>#N/A</v>
      </c>
      <c r="U1408" s="17" t="e">
        <f>IF(K1408="Centre",VLOOKUP(E1408,effectifs_hiver,3,FALSE),IF(Hierarchisation!K1408="Grand Nord",VLOOKUP(Hierarchisation!E1408,effectifs_hiver,4,FALSE),IF(Hierarchisation!K1408="Nord Est",VLOOKUP(Hierarchisation!E1408,effectifs_hiver,5,FALSE),IF(Hierarchisation!K1408="Nord Ouest",VLOOKUP(Hierarchisation!E1408,effectifs_hiver,6,FALSE),IF(Hierarchisation!K1408="Sud Est",VLOOKUP(Hierarchisation!E1408,effectifs_hiver,7,FALSE),IF(Hierarchisation!K1408="Sud Ouest",VLOOKUP(Hierarchisation!E1408,effectifs_hiver,8,FALSE),"Erreur Région"))))))</f>
        <v>#N/A</v>
      </c>
      <c r="V1408" s="17" t="e">
        <f>IF(W1408="Transit","Transit",IF(W1408="hiver",VLOOKUP(E1408,'EFFECTIFS Hiver'!$A:$I,9,FALSE),IF(W1408="été",VLOOKUP(E1408,'EFFECTIFS Eté'!$A:$I,9,FALSE),"Erreur saison")))</f>
        <v>#N/A</v>
      </c>
      <c r="W1408" s="18" t="e">
        <f>VLOOKUP(D1408,Listes!B:C,2,FALSE)</f>
        <v>#N/A</v>
      </c>
    </row>
    <row r="1409" spans="1:23" ht="15.75" customHeight="1">
      <c r="A1409" s="11"/>
      <c r="B1409" s="11"/>
      <c r="C1409" s="11"/>
      <c r="D1409" s="11"/>
      <c r="E1409" s="11"/>
      <c r="F1409" s="11"/>
      <c r="G1409" s="11" t="e">
        <f>VLOOKUP(E1409,TAXONS!B:C,2,FALSE)</f>
        <v>#N/A</v>
      </c>
      <c r="H1409" s="13">
        <f t="shared" si="108"/>
        <v>0</v>
      </c>
      <c r="I1409" s="12" t="e">
        <f t="shared" si="109"/>
        <v>#N/A</v>
      </c>
      <c r="J1409" s="14" t="e">
        <f t="shared" si="110"/>
        <v>#N/A</v>
      </c>
      <c r="K1409" s="15" t="e">
        <f>VLOOKUP(B1409,REGIONS!A:D,4,FALSE)</f>
        <v>#N/A</v>
      </c>
      <c r="L1409" s="19" t="e">
        <f>VLOOKUP(G1409,Sensibilité!$A:$L,12,FALSE)</f>
        <v>#N/A</v>
      </c>
      <c r="M1409" s="19" t="e">
        <f t="shared" si="111"/>
        <v>#N/A</v>
      </c>
      <c r="N1409" s="19" t="e">
        <f t="shared" si="112"/>
        <v>#N/A</v>
      </c>
      <c r="O1409" s="15" t="str">
        <f>IF(D1409=Listes!$B$6,"SWARMING",IF(OR(D1409=Listes!$B$1,D1409=Listes!$B$2,D1409=Listes!$B$5),2,IF(OR(D1409=Listes!$B$3,D1409=Listes!$B$4),1,"erreur colonne D")))</f>
        <v>SWARMING</v>
      </c>
      <c r="P1409" s="15" t="e">
        <f>IF(OR(W1409="Hiver",W1409="Transit"),VLOOKUP(E1409,IC!A:E,4,FALSE),IF(W1409="été",VLOOKUP(E1409,IC!A:E,3,FALSE),"erreur"))</f>
        <v>#N/A</v>
      </c>
      <c r="Q1409" s="15" t="e">
        <f>IF(P1409="NR",0,IF(F1409&lt;5,0,IF(P1409=1,VLOOKUP(F1409,IC!$G$1:$I$8,3,TRUE),
IF(P1409=2,VLOOKUP(F1409,IC!$K$1:$M$8,3,TRUE),
IF(P1409=3,VLOOKUP(F1409,IC!$O$1:$Q$8,3,TRUE),IF(P1409=4,VLOOKUP(F1409,IC!$S$2:$U$9,3,TRUE),
"erreur"))))))</f>
        <v>#N/A</v>
      </c>
      <c r="R1409" s="16" t="e">
        <f>IF(OR(V1409="NA",V1409="Transit",V1409&lt;Listes!$F$1),"non applicable",F1409/V1409)</f>
        <v>#N/A</v>
      </c>
      <c r="S1409" s="16" t="e">
        <f>IF(W1409="Transit","Non applicable",IF(AND(W1409="été",T1409&gt;Listes!F1408),F1409/T1409,IF(AND(W1409="Hiver",Hierarchisation!U1409&gt;Listes!F1408),F1409/U1409,"non applicable")))</f>
        <v>#N/A</v>
      </c>
      <c r="T1409" s="17" t="e">
        <f>IF(K1409="Centre",VLOOKUP(E1409,effectifs_ete,3,FALSE),IF(Hierarchisation!K1409="Grand Nord",VLOOKUP(Hierarchisation!E1409,effectifs_ete,4,FALSE),IF(Hierarchisation!K1409="Nord Est",VLOOKUP(Hierarchisation!E1409,effectifs_ete,5,FALSE),IF(Hierarchisation!K1409="Nord Ouest",VLOOKUP(Hierarchisation!E1409,effectifs_ete,6,FALSE),IF(Hierarchisation!K1409="Sud Est",VLOOKUP(Hierarchisation!E1409,effectifs_ete,7,FALSE),IF(Hierarchisation!K1409="Sud Ouest",VLOOKUP(Hierarchisation!E1409,effectifs_ete,8,FALSE),"Erreur Région"))))))</f>
        <v>#N/A</v>
      </c>
      <c r="U1409" s="17" t="e">
        <f>IF(K1409="Centre",VLOOKUP(E1409,effectifs_hiver,3,FALSE),IF(Hierarchisation!K1409="Grand Nord",VLOOKUP(Hierarchisation!E1409,effectifs_hiver,4,FALSE),IF(Hierarchisation!K1409="Nord Est",VLOOKUP(Hierarchisation!E1409,effectifs_hiver,5,FALSE),IF(Hierarchisation!K1409="Nord Ouest",VLOOKUP(Hierarchisation!E1409,effectifs_hiver,6,FALSE),IF(Hierarchisation!K1409="Sud Est",VLOOKUP(Hierarchisation!E1409,effectifs_hiver,7,FALSE),IF(Hierarchisation!K1409="Sud Ouest",VLOOKUP(Hierarchisation!E1409,effectifs_hiver,8,FALSE),"Erreur Région"))))))</f>
        <v>#N/A</v>
      </c>
      <c r="V1409" s="17" t="e">
        <f>IF(W1409="Transit","Transit",IF(W1409="hiver",VLOOKUP(E1409,'EFFECTIFS Hiver'!$A:$I,9,FALSE),IF(W1409="été",VLOOKUP(E1409,'EFFECTIFS Eté'!$A:$I,9,FALSE),"Erreur saison")))</f>
        <v>#N/A</v>
      </c>
      <c r="W1409" s="18" t="e">
        <f>VLOOKUP(D1409,Listes!B:C,2,FALSE)</f>
        <v>#N/A</v>
      </c>
    </row>
    <row r="1410" spans="1:23" ht="15.75" customHeight="1">
      <c r="A1410" s="11"/>
      <c r="B1410" s="11"/>
      <c r="C1410" s="11"/>
      <c r="D1410" s="11"/>
      <c r="E1410" s="11"/>
      <c r="F1410" s="11"/>
      <c r="G1410" s="11" t="e">
        <f>VLOOKUP(E1410,TAXONS!B:C,2,FALSE)</f>
        <v>#N/A</v>
      </c>
      <c r="H1410" s="13">
        <f t="shared" si="108"/>
        <v>0</v>
      </c>
      <c r="I1410" s="12" t="e">
        <f t="shared" si="109"/>
        <v>#N/A</v>
      </c>
      <c r="J1410" s="14" t="e">
        <f t="shared" si="110"/>
        <v>#N/A</v>
      </c>
      <c r="K1410" s="15" t="e">
        <f>VLOOKUP(B1410,REGIONS!A:D,4,FALSE)</f>
        <v>#N/A</v>
      </c>
      <c r="L1410" s="19" t="e">
        <f>VLOOKUP(G1410,Sensibilité!$A:$L,12,FALSE)</f>
        <v>#N/A</v>
      </c>
      <c r="M1410" s="19" t="e">
        <f t="shared" si="111"/>
        <v>#N/A</v>
      </c>
      <c r="N1410" s="19" t="e">
        <f t="shared" si="112"/>
        <v>#N/A</v>
      </c>
      <c r="O1410" s="15" t="str">
        <f>IF(D1410=Listes!$B$6,"SWARMING",IF(OR(D1410=Listes!$B$1,D1410=Listes!$B$2,D1410=Listes!$B$5),2,IF(OR(D1410=Listes!$B$3,D1410=Listes!$B$4),1,"erreur colonne D")))</f>
        <v>SWARMING</v>
      </c>
      <c r="P1410" s="15" t="e">
        <f>IF(OR(W1410="Hiver",W1410="Transit"),VLOOKUP(E1410,IC!A:E,4,FALSE),IF(W1410="été",VLOOKUP(E1410,IC!A:E,3,FALSE),"erreur"))</f>
        <v>#N/A</v>
      </c>
      <c r="Q1410" s="15" t="e">
        <f>IF(P1410="NR",0,IF(F1410&lt;5,0,IF(P1410=1,VLOOKUP(F1410,IC!$G$1:$I$8,3,TRUE),
IF(P1410=2,VLOOKUP(F1410,IC!$K$1:$M$8,3,TRUE),
IF(P1410=3,VLOOKUP(F1410,IC!$O$1:$Q$8,3,TRUE),IF(P1410=4,VLOOKUP(F1410,IC!$S$2:$U$9,3,TRUE),
"erreur"))))))</f>
        <v>#N/A</v>
      </c>
      <c r="R1410" s="16" t="e">
        <f>IF(OR(V1410="NA",V1410="Transit",V1410&lt;Listes!$F$1),"non applicable",F1410/V1410)</f>
        <v>#N/A</v>
      </c>
      <c r="S1410" s="16" t="e">
        <f>IF(W1410="Transit","Non applicable",IF(AND(W1410="été",T1410&gt;Listes!F1409),F1410/T1410,IF(AND(W1410="Hiver",Hierarchisation!U1410&gt;Listes!F1409),F1410/U1410,"non applicable")))</f>
        <v>#N/A</v>
      </c>
      <c r="T1410" s="17" t="e">
        <f>IF(K1410="Centre",VLOOKUP(E1410,effectifs_ete,3,FALSE),IF(Hierarchisation!K1410="Grand Nord",VLOOKUP(Hierarchisation!E1410,effectifs_ete,4,FALSE),IF(Hierarchisation!K1410="Nord Est",VLOOKUP(Hierarchisation!E1410,effectifs_ete,5,FALSE),IF(Hierarchisation!K1410="Nord Ouest",VLOOKUP(Hierarchisation!E1410,effectifs_ete,6,FALSE),IF(Hierarchisation!K1410="Sud Est",VLOOKUP(Hierarchisation!E1410,effectifs_ete,7,FALSE),IF(Hierarchisation!K1410="Sud Ouest",VLOOKUP(Hierarchisation!E1410,effectifs_ete,8,FALSE),"Erreur Région"))))))</f>
        <v>#N/A</v>
      </c>
      <c r="U1410" s="17" t="e">
        <f>IF(K1410="Centre",VLOOKUP(E1410,effectifs_hiver,3,FALSE),IF(Hierarchisation!K1410="Grand Nord",VLOOKUP(Hierarchisation!E1410,effectifs_hiver,4,FALSE),IF(Hierarchisation!K1410="Nord Est",VLOOKUP(Hierarchisation!E1410,effectifs_hiver,5,FALSE),IF(Hierarchisation!K1410="Nord Ouest",VLOOKUP(Hierarchisation!E1410,effectifs_hiver,6,FALSE),IF(Hierarchisation!K1410="Sud Est",VLOOKUP(Hierarchisation!E1410,effectifs_hiver,7,FALSE),IF(Hierarchisation!K1410="Sud Ouest",VLOOKUP(Hierarchisation!E1410,effectifs_hiver,8,FALSE),"Erreur Région"))))))</f>
        <v>#N/A</v>
      </c>
      <c r="V1410" s="17" t="e">
        <f>IF(W1410="Transit","Transit",IF(W1410="hiver",VLOOKUP(E1410,'EFFECTIFS Hiver'!$A:$I,9,FALSE),IF(W1410="été",VLOOKUP(E1410,'EFFECTIFS Eté'!$A:$I,9,FALSE),"Erreur saison")))</f>
        <v>#N/A</v>
      </c>
      <c r="W1410" s="18" t="e">
        <f>VLOOKUP(D1410,Listes!B:C,2,FALSE)</f>
        <v>#N/A</v>
      </c>
    </row>
    <row r="1411" spans="1:23" ht="15.75" customHeight="1">
      <c r="A1411" s="11"/>
      <c r="B1411" s="11"/>
      <c r="C1411" s="11"/>
      <c r="D1411" s="11"/>
      <c r="E1411" s="11"/>
      <c r="F1411" s="11"/>
      <c r="G1411" s="11" t="e">
        <f>VLOOKUP(E1411,TAXONS!B:C,2,FALSE)</f>
        <v>#N/A</v>
      </c>
      <c r="H1411" s="13">
        <f t="shared" ref="H1411:H1474" si="113">IF(F1411&lt;5,0,N1411*(O1411*Q1411))</f>
        <v>0</v>
      </c>
      <c r="I1411" s="12" t="e">
        <f t="shared" ref="I1411:I1474" si="114">IF(OR(W1411="transit",R1411="non applicable"),"Non applicable",IF(R1411&gt;10%,"International",IF(R1411&gt;5%,"National",IF(S1411="non applicable","non applicable",IF(S1411&gt;2%,"Régional","non représentatif")))))</f>
        <v>#N/A</v>
      </c>
      <c r="J1411" s="14" t="e">
        <f t="shared" ref="J1411:J1474" si="115">IF(P1411="NR","Données non représentatives au National",IF(I1411="Non applicable","Données non représentatives au National ou régional",IF(I1411="non représentatif","effectif non représentatif au niveau national ou régional","--")))</f>
        <v>#N/A</v>
      </c>
      <c r="K1411" s="15" t="e">
        <f>VLOOKUP(B1411,REGIONS!A:D,4,FALSE)</f>
        <v>#N/A</v>
      </c>
      <c r="L1411" s="19" t="e">
        <f>VLOOKUP(G1411,Sensibilité!$A:$L,12,FALSE)</f>
        <v>#N/A</v>
      </c>
      <c r="M1411" s="19" t="e">
        <f t="shared" ref="M1411:M1474" si="116">IF(K1411="Grand Nord",VLOOKUP(G1411,responsabilite,2,FALSE),IF(K1411="Nord Ouest",VLOOKUP(G1411,responsabilite,3,FALSE),IF(K1411="Nord Est",VLOOKUP(G1411,responsabilite,4,FALSE),IF(K1411="Centre",VLOOKUP(G1411,responsabilite,5,FALSE),IF(K1411="Sud Ouest",VLOOKUP(G1411,responsabilite,6,FALSE),IF(K1411="Sud Est",VLOOKUP(G1411,responsabilite,7,FALSE),"erreur"))))))</f>
        <v>#N/A</v>
      </c>
      <c r="N1411" s="19" t="e">
        <f t="shared" ref="N1411:N1474" si="117">L1411+M1411</f>
        <v>#N/A</v>
      </c>
      <c r="O1411" s="15" t="str">
        <f>IF(D1411=Listes!$B$6,"SWARMING",IF(OR(D1411=Listes!$B$1,D1411=Listes!$B$2,D1411=Listes!$B$5),2,IF(OR(D1411=Listes!$B$3,D1411=Listes!$B$4),1,"erreur colonne D")))</f>
        <v>SWARMING</v>
      </c>
      <c r="P1411" s="15" t="e">
        <f>IF(OR(W1411="Hiver",W1411="Transit"),VLOOKUP(E1411,IC!A:E,4,FALSE),IF(W1411="été",VLOOKUP(E1411,IC!A:E,3,FALSE),"erreur"))</f>
        <v>#N/A</v>
      </c>
      <c r="Q1411" s="15" t="e">
        <f>IF(P1411="NR",0,IF(F1411&lt;5,0,IF(P1411=1,VLOOKUP(F1411,IC!$G$1:$I$8,3,TRUE),
IF(P1411=2,VLOOKUP(F1411,IC!$K$1:$M$8,3,TRUE),
IF(P1411=3,VLOOKUP(F1411,IC!$O$1:$Q$8,3,TRUE),IF(P1411=4,VLOOKUP(F1411,IC!$S$2:$U$9,3,TRUE),
"erreur"))))))</f>
        <v>#N/A</v>
      </c>
      <c r="R1411" s="16" t="e">
        <f>IF(OR(V1411="NA",V1411="Transit",V1411&lt;Listes!$F$1),"non applicable",F1411/V1411)</f>
        <v>#N/A</v>
      </c>
      <c r="S1411" s="16" t="e">
        <f>IF(W1411="Transit","Non applicable",IF(AND(W1411="été",T1411&gt;Listes!F1410),F1411/T1411,IF(AND(W1411="Hiver",Hierarchisation!U1411&gt;Listes!F1410),F1411/U1411,"non applicable")))</f>
        <v>#N/A</v>
      </c>
      <c r="T1411" s="17" t="e">
        <f>IF(K1411="Centre",VLOOKUP(E1411,effectifs_ete,3,FALSE),IF(Hierarchisation!K1411="Grand Nord",VLOOKUP(Hierarchisation!E1411,effectifs_ete,4,FALSE),IF(Hierarchisation!K1411="Nord Est",VLOOKUP(Hierarchisation!E1411,effectifs_ete,5,FALSE),IF(Hierarchisation!K1411="Nord Ouest",VLOOKUP(Hierarchisation!E1411,effectifs_ete,6,FALSE),IF(Hierarchisation!K1411="Sud Est",VLOOKUP(Hierarchisation!E1411,effectifs_ete,7,FALSE),IF(Hierarchisation!K1411="Sud Ouest",VLOOKUP(Hierarchisation!E1411,effectifs_ete,8,FALSE),"Erreur Région"))))))</f>
        <v>#N/A</v>
      </c>
      <c r="U1411" s="17" t="e">
        <f>IF(K1411="Centre",VLOOKUP(E1411,effectifs_hiver,3,FALSE),IF(Hierarchisation!K1411="Grand Nord",VLOOKUP(Hierarchisation!E1411,effectifs_hiver,4,FALSE),IF(Hierarchisation!K1411="Nord Est",VLOOKUP(Hierarchisation!E1411,effectifs_hiver,5,FALSE),IF(Hierarchisation!K1411="Nord Ouest",VLOOKUP(Hierarchisation!E1411,effectifs_hiver,6,FALSE),IF(Hierarchisation!K1411="Sud Est",VLOOKUP(Hierarchisation!E1411,effectifs_hiver,7,FALSE),IF(Hierarchisation!K1411="Sud Ouest",VLOOKUP(Hierarchisation!E1411,effectifs_hiver,8,FALSE),"Erreur Région"))))))</f>
        <v>#N/A</v>
      </c>
      <c r="V1411" s="17" t="e">
        <f>IF(W1411="Transit","Transit",IF(W1411="hiver",VLOOKUP(E1411,'EFFECTIFS Hiver'!$A:$I,9,FALSE),IF(W1411="été",VLOOKUP(E1411,'EFFECTIFS Eté'!$A:$I,9,FALSE),"Erreur saison")))</f>
        <v>#N/A</v>
      </c>
      <c r="W1411" s="18" t="e">
        <f>VLOOKUP(D1411,Listes!B:C,2,FALSE)</f>
        <v>#N/A</v>
      </c>
    </row>
    <row r="1412" spans="1:23" ht="15.75" customHeight="1">
      <c r="A1412" s="11"/>
      <c r="B1412" s="11"/>
      <c r="C1412" s="11"/>
      <c r="D1412" s="11"/>
      <c r="E1412" s="11"/>
      <c r="F1412" s="11"/>
      <c r="G1412" s="11" t="e">
        <f>VLOOKUP(E1412,TAXONS!B:C,2,FALSE)</f>
        <v>#N/A</v>
      </c>
      <c r="H1412" s="13">
        <f t="shared" si="113"/>
        <v>0</v>
      </c>
      <c r="I1412" s="12" t="e">
        <f t="shared" si="114"/>
        <v>#N/A</v>
      </c>
      <c r="J1412" s="14" t="e">
        <f t="shared" si="115"/>
        <v>#N/A</v>
      </c>
      <c r="K1412" s="15" t="e">
        <f>VLOOKUP(B1412,REGIONS!A:D,4,FALSE)</f>
        <v>#N/A</v>
      </c>
      <c r="L1412" s="19" t="e">
        <f>VLOOKUP(G1412,Sensibilité!$A:$L,12,FALSE)</f>
        <v>#N/A</v>
      </c>
      <c r="M1412" s="19" t="e">
        <f t="shared" si="116"/>
        <v>#N/A</v>
      </c>
      <c r="N1412" s="19" t="e">
        <f t="shared" si="117"/>
        <v>#N/A</v>
      </c>
      <c r="O1412" s="15" t="str">
        <f>IF(D1412=Listes!$B$6,"SWARMING",IF(OR(D1412=Listes!$B$1,D1412=Listes!$B$2,D1412=Listes!$B$5),2,IF(OR(D1412=Listes!$B$3,D1412=Listes!$B$4),1,"erreur colonne D")))</f>
        <v>SWARMING</v>
      </c>
      <c r="P1412" s="15" t="e">
        <f>IF(OR(W1412="Hiver",W1412="Transit"),VLOOKUP(E1412,IC!A:E,4,FALSE),IF(W1412="été",VLOOKUP(E1412,IC!A:E,3,FALSE),"erreur"))</f>
        <v>#N/A</v>
      </c>
      <c r="Q1412" s="15" t="e">
        <f>IF(P1412="NR",0,IF(F1412&lt;5,0,IF(P1412=1,VLOOKUP(F1412,IC!$G$1:$I$8,3,TRUE),
IF(P1412=2,VLOOKUP(F1412,IC!$K$1:$M$8,3,TRUE),
IF(P1412=3,VLOOKUP(F1412,IC!$O$1:$Q$8,3,TRUE),IF(P1412=4,VLOOKUP(F1412,IC!$S$2:$U$9,3,TRUE),
"erreur"))))))</f>
        <v>#N/A</v>
      </c>
      <c r="R1412" s="16" t="e">
        <f>IF(OR(V1412="NA",V1412="Transit",V1412&lt;Listes!$F$1),"non applicable",F1412/V1412)</f>
        <v>#N/A</v>
      </c>
      <c r="S1412" s="16" t="e">
        <f>IF(W1412="Transit","Non applicable",IF(AND(W1412="été",T1412&gt;Listes!F1411),F1412/T1412,IF(AND(W1412="Hiver",Hierarchisation!U1412&gt;Listes!F1411),F1412/U1412,"non applicable")))</f>
        <v>#N/A</v>
      </c>
      <c r="T1412" s="17" t="e">
        <f>IF(K1412="Centre",VLOOKUP(E1412,effectifs_ete,3,FALSE),IF(Hierarchisation!K1412="Grand Nord",VLOOKUP(Hierarchisation!E1412,effectifs_ete,4,FALSE),IF(Hierarchisation!K1412="Nord Est",VLOOKUP(Hierarchisation!E1412,effectifs_ete,5,FALSE),IF(Hierarchisation!K1412="Nord Ouest",VLOOKUP(Hierarchisation!E1412,effectifs_ete,6,FALSE),IF(Hierarchisation!K1412="Sud Est",VLOOKUP(Hierarchisation!E1412,effectifs_ete,7,FALSE),IF(Hierarchisation!K1412="Sud Ouest",VLOOKUP(Hierarchisation!E1412,effectifs_ete,8,FALSE),"Erreur Région"))))))</f>
        <v>#N/A</v>
      </c>
      <c r="U1412" s="17" t="e">
        <f>IF(K1412="Centre",VLOOKUP(E1412,effectifs_hiver,3,FALSE),IF(Hierarchisation!K1412="Grand Nord",VLOOKUP(Hierarchisation!E1412,effectifs_hiver,4,FALSE),IF(Hierarchisation!K1412="Nord Est",VLOOKUP(Hierarchisation!E1412,effectifs_hiver,5,FALSE),IF(Hierarchisation!K1412="Nord Ouest",VLOOKUP(Hierarchisation!E1412,effectifs_hiver,6,FALSE),IF(Hierarchisation!K1412="Sud Est",VLOOKUP(Hierarchisation!E1412,effectifs_hiver,7,FALSE),IF(Hierarchisation!K1412="Sud Ouest",VLOOKUP(Hierarchisation!E1412,effectifs_hiver,8,FALSE),"Erreur Région"))))))</f>
        <v>#N/A</v>
      </c>
      <c r="V1412" s="17" t="e">
        <f>IF(W1412="Transit","Transit",IF(W1412="hiver",VLOOKUP(E1412,'EFFECTIFS Hiver'!$A:$I,9,FALSE),IF(W1412="été",VLOOKUP(E1412,'EFFECTIFS Eté'!$A:$I,9,FALSE),"Erreur saison")))</f>
        <v>#N/A</v>
      </c>
      <c r="W1412" s="18" t="e">
        <f>VLOOKUP(D1412,Listes!B:C,2,FALSE)</f>
        <v>#N/A</v>
      </c>
    </row>
    <row r="1413" spans="1:23" ht="15.75" customHeight="1">
      <c r="A1413" s="11"/>
      <c r="B1413" s="11"/>
      <c r="C1413" s="11"/>
      <c r="D1413" s="11"/>
      <c r="E1413" s="11"/>
      <c r="F1413" s="11"/>
      <c r="G1413" s="11" t="e">
        <f>VLOOKUP(E1413,TAXONS!B:C,2,FALSE)</f>
        <v>#N/A</v>
      </c>
      <c r="H1413" s="13">
        <f t="shared" si="113"/>
        <v>0</v>
      </c>
      <c r="I1413" s="12" t="e">
        <f t="shared" si="114"/>
        <v>#N/A</v>
      </c>
      <c r="J1413" s="14" t="e">
        <f t="shared" si="115"/>
        <v>#N/A</v>
      </c>
      <c r="K1413" s="15" t="e">
        <f>VLOOKUP(B1413,REGIONS!A:D,4,FALSE)</f>
        <v>#N/A</v>
      </c>
      <c r="L1413" s="19" t="e">
        <f>VLOOKUP(G1413,Sensibilité!$A:$L,12,FALSE)</f>
        <v>#N/A</v>
      </c>
      <c r="M1413" s="19" t="e">
        <f t="shared" si="116"/>
        <v>#N/A</v>
      </c>
      <c r="N1413" s="19" t="e">
        <f t="shared" si="117"/>
        <v>#N/A</v>
      </c>
      <c r="O1413" s="15" t="str">
        <f>IF(D1413=Listes!$B$6,"SWARMING",IF(OR(D1413=Listes!$B$1,D1413=Listes!$B$2,D1413=Listes!$B$5),2,IF(OR(D1413=Listes!$B$3,D1413=Listes!$B$4),1,"erreur colonne D")))</f>
        <v>SWARMING</v>
      </c>
      <c r="P1413" s="15" t="e">
        <f>IF(OR(W1413="Hiver",W1413="Transit"),VLOOKUP(E1413,IC!A:E,4,FALSE),IF(W1413="été",VLOOKUP(E1413,IC!A:E,3,FALSE),"erreur"))</f>
        <v>#N/A</v>
      </c>
      <c r="Q1413" s="15" t="e">
        <f>IF(P1413="NR",0,IF(F1413&lt;5,0,IF(P1413=1,VLOOKUP(F1413,IC!$G$1:$I$8,3,TRUE),
IF(P1413=2,VLOOKUP(F1413,IC!$K$1:$M$8,3,TRUE),
IF(P1413=3,VLOOKUP(F1413,IC!$O$1:$Q$8,3,TRUE),IF(P1413=4,VLOOKUP(F1413,IC!$S$2:$U$9,3,TRUE),
"erreur"))))))</f>
        <v>#N/A</v>
      </c>
      <c r="R1413" s="16" t="e">
        <f>IF(OR(V1413="NA",V1413="Transit",V1413&lt;Listes!$F$1),"non applicable",F1413/V1413)</f>
        <v>#N/A</v>
      </c>
      <c r="S1413" s="16" t="e">
        <f>IF(W1413="Transit","Non applicable",IF(AND(W1413="été",T1413&gt;Listes!F1412),F1413/T1413,IF(AND(W1413="Hiver",Hierarchisation!U1413&gt;Listes!F1412),F1413/U1413,"non applicable")))</f>
        <v>#N/A</v>
      </c>
      <c r="T1413" s="17" t="e">
        <f>IF(K1413="Centre",VLOOKUP(E1413,effectifs_ete,3,FALSE),IF(Hierarchisation!K1413="Grand Nord",VLOOKUP(Hierarchisation!E1413,effectifs_ete,4,FALSE),IF(Hierarchisation!K1413="Nord Est",VLOOKUP(Hierarchisation!E1413,effectifs_ete,5,FALSE),IF(Hierarchisation!K1413="Nord Ouest",VLOOKUP(Hierarchisation!E1413,effectifs_ete,6,FALSE),IF(Hierarchisation!K1413="Sud Est",VLOOKUP(Hierarchisation!E1413,effectifs_ete,7,FALSE),IF(Hierarchisation!K1413="Sud Ouest",VLOOKUP(Hierarchisation!E1413,effectifs_ete,8,FALSE),"Erreur Région"))))))</f>
        <v>#N/A</v>
      </c>
      <c r="U1413" s="17" t="e">
        <f>IF(K1413="Centre",VLOOKUP(E1413,effectifs_hiver,3,FALSE),IF(Hierarchisation!K1413="Grand Nord",VLOOKUP(Hierarchisation!E1413,effectifs_hiver,4,FALSE),IF(Hierarchisation!K1413="Nord Est",VLOOKUP(Hierarchisation!E1413,effectifs_hiver,5,FALSE),IF(Hierarchisation!K1413="Nord Ouest",VLOOKUP(Hierarchisation!E1413,effectifs_hiver,6,FALSE),IF(Hierarchisation!K1413="Sud Est",VLOOKUP(Hierarchisation!E1413,effectifs_hiver,7,FALSE),IF(Hierarchisation!K1413="Sud Ouest",VLOOKUP(Hierarchisation!E1413,effectifs_hiver,8,FALSE),"Erreur Région"))))))</f>
        <v>#N/A</v>
      </c>
      <c r="V1413" s="17" t="e">
        <f>IF(W1413="Transit","Transit",IF(W1413="hiver",VLOOKUP(E1413,'EFFECTIFS Hiver'!$A:$I,9,FALSE),IF(W1413="été",VLOOKUP(E1413,'EFFECTIFS Eté'!$A:$I,9,FALSE),"Erreur saison")))</f>
        <v>#N/A</v>
      </c>
      <c r="W1413" s="18" t="e">
        <f>VLOOKUP(D1413,Listes!B:C,2,FALSE)</f>
        <v>#N/A</v>
      </c>
    </row>
    <row r="1414" spans="1:23" ht="15.75" customHeight="1">
      <c r="A1414" s="11"/>
      <c r="B1414" s="11"/>
      <c r="C1414" s="11"/>
      <c r="D1414" s="11"/>
      <c r="E1414" s="11"/>
      <c r="F1414" s="11"/>
      <c r="G1414" s="11" t="e">
        <f>VLOOKUP(E1414,TAXONS!B:C,2,FALSE)</f>
        <v>#N/A</v>
      </c>
      <c r="H1414" s="13">
        <f t="shared" si="113"/>
        <v>0</v>
      </c>
      <c r="I1414" s="12" t="e">
        <f t="shared" si="114"/>
        <v>#N/A</v>
      </c>
      <c r="J1414" s="14" t="e">
        <f t="shared" si="115"/>
        <v>#N/A</v>
      </c>
      <c r="K1414" s="15" t="e">
        <f>VLOOKUP(B1414,REGIONS!A:D,4,FALSE)</f>
        <v>#N/A</v>
      </c>
      <c r="L1414" s="19" t="e">
        <f>VLOOKUP(G1414,Sensibilité!$A:$L,12,FALSE)</f>
        <v>#N/A</v>
      </c>
      <c r="M1414" s="19" t="e">
        <f t="shared" si="116"/>
        <v>#N/A</v>
      </c>
      <c r="N1414" s="19" t="e">
        <f t="shared" si="117"/>
        <v>#N/A</v>
      </c>
      <c r="O1414" s="15" t="str">
        <f>IF(D1414=Listes!$B$6,"SWARMING",IF(OR(D1414=Listes!$B$1,D1414=Listes!$B$2,D1414=Listes!$B$5),2,IF(OR(D1414=Listes!$B$3,D1414=Listes!$B$4),1,"erreur colonne D")))</f>
        <v>SWARMING</v>
      </c>
      <c r="P1414" s="15" t="e">
        <f>IF(OR(W1414="Hiver",W1414="Transit"),VLOOKUP(E1414,IC!A:E,4,FALSE),IF(W1414="été",VLOOKUP(E1414,IC!A:E,3,FALSE),"erreur"))</f>
        <v>#N/A</v>
      </c>
      <c r="Q1414" s="15" t="e">
        <f>IF(P1414="NR",0,IF(F1414&lt;5,0,IF(P1414=1,VLOOKUP(F1414,IC!$G$1:$I$8,3,TRUE),
IF(P1414=2,VLOOKUP(F1414,IC!$K$1:$M$8,3,TRUE),
IF(P1414=3,VLOOKUP(F1414,IC!$O$1:$Q$8,3,TRUE),IF(P1414=4,VLOOKUP(F1414,IC!$S$2:$U$9,3,TRUE),
"erreur"))))))</f>
        <v>#N/A</v>
      </c>
      <c r="R1414" s="16" t="e">
        <f>IF(OR(V1414="NA",V1414="Transit",V1414&lt;Listes!$F$1),"non applicable",F1414/V1414)</f>
        <v>#N/A</v>
      </c>
      <c r="S1414" s="16" t="e">
        <f>IF(W1414="Transit","Non applicable",IF(AND(W1414="été",T1414&gt;Listes!F1413),F1414/T1414,IF(AND(W1414="Hiver",Hierarchisation!U1414&gt;Listes!F1413),F1414/U1414,"non applicable")))</f>
        <v>#N/A</v>
      </c>
      <c r="T1414" s="17" t="e">
        <f>IF(K1414="Centre",VLOOKUP(E1414,effectifs_ete,3,FALSE),IF(Hierarchisation!K1414="Grand Nord",VLOOKUP(Hierarchisation!E1414,effectifs_ete,4,FALSE),IF(Hierarchisation!K1414="Nord Est",VLOOKUP(Hierarchisation!E1414,effectifs_ete,5,FALSE),IF(Hierarchisation!K1414="Nord Ouest",VLOOKUP(Hierarchisation!E1414,effectifs_ete,6,FALSE),IF(Hierarchisation!K1414="Sud Est",VLOOKUP(Hierarchisation!E1414,effectifs_ete,7,FALSE),IF(Hierarchisation!K1414="Sud Ouest",VLOOKUP(Hierarchisation!E1414,effectifs_ete,8,FALSE),"Erreur Région"))))))</f>
        <v>#N/A</v>
      </c>
      <c r="U1414" s="17" t="e">
        <f>IF(K1414="Centre",VLOOKUP(E1414,effectifs_hiver,3,FALSE),IF(Hierarchisation!K1414="Grand Nord",VLOOKUP(Hierarchisation!E1414,effectifs_hiver,4,FALSE),IF(Hierarchisation!K1414="Nord Est",VLOOKUP(Hierarchisation!E1414,effectifs_hiver,5,FALSE),IF(Hierarchisation!K1414="Nord Ouest",VLOOKUP(Hierarchisation!E1414,effectifs_hiver,6,FALSE),IF(Hierarchisation!K1414="Sud Est",VLOOKUP(Hierarchisation!E1414,effectifs_hiver,7,FALSE),IF(Hierarchisation!K1414="Sud Ouest",VLOOKUP(Hierarchisation!E1414,effectifs_hiver,8,FALSE),"Erreur Région"))))))</f>
        <v>#N/A</v>
      </c>
      <c r="V1414" s="17" t="e">
        <f>IF(W1414="Transit","Transit",IF(W1414="hiver",VLOOKUP(E1414,'EFFECTIFS Hiver'!$A:$I,9,FALSE),IF(W1414="été",VLOOKUP(E1414,'EFFECTIFS Eté'!$A:$I,9,FALSE),"Erreur saison")))</f>
        <v>#N/A</v>
      </c>
      <c r="W1414" s="18" t="e">
        <f>VLOOKUP(D1414,Listes!B:C,2,FALSE)</f>
        <v>#N/A</v>
      </c>
    </row>
    <row r="1415" spans="1:23" ht="15.75" customHeight="1">
      <c r="A1415" s="11"/>
      <c r="B1415" s="11"/>
      <c r="C1415" s="11"/>
      <c r="D1415" s="11"/>
      <c r="E1415" s="11"/>
      <c r="F1415" s="11"/>
      <c r="G1415" s="11" t="e">
        <f>VLOOKUP(E1415,TAXONS!B:C,2,FALSE)</f>
        <v>#N/A</v>
      </c>
      <c r="H1415" s="13">
        <f t="shared" si="113"/>
        <v>0</v>
      </c>
      <c r="I1415" s="12" t="e">
        <f t="shared" si="114"/>
        <v>#N/A</v>
      </c>
      <c r="J1415" s="14" t="e">
        <f t="shared" si="115"/>
        <v>#N/A</v>
      </c>
      <c r="K1415" s="15" t="e">
        <f>VLOOKUP(B1415,REGIONS!A:D,4,FALSE)</f>
        <v>#N/A</v>
      </c>
      <c r="L1415" s="19" t="e">
        <f>VLOOKUP(G1415,Sensibilité!$A:$L,12,FALSE)</f>
        <v>#N/A</v>
      </c>
      <c r="M1415" s="19" t="e">
        <f t="shared" si="116"/>
        <v>#N/A</v>
      </c>
      <c r="N1415" s="19" t="e">
        <f t="shared" si="117"/>
        <v>#N/A</v>
      </c>
      <c r="O1415" s="15" t="str">
        <f>IF(D1415=Listes!$B$6,"SWARMING",IF(OR(D1415=Listes!$B$1,D1415=Listes!$B$2,D1415=Listes!$B$5),2,IF(OR(D1415=Listes!$B$3,D1415=Listes!$B$4),1,"erreur colonne D")))</f>
        <v>SWARMING</v>
      </c>
      <c r="P1415" s="15" t="e">
        <f>IF(OR(W1415="Hiver",W1415="Transit"),VLOOKUP(E1415,IC!A:E,4,FALSE),IF(W1415="été",VLOOKUP(E1415,IC!A:E,3,FALSE),"erreur"))</f>
        <v>#N/A</v>
      </c>
      <c r="Q1415" s="15" t="e">
        <f>IF(P1415="NR",0,IF(F1415&lt;5,0,IF(P1415=1,VLOOKUP(F1415,IC!$G$1:$I$8,3,TRUE),
IF(P1415=2,VLOOKUP(F1415,IC!$K$1:$M$8,3,TRUE),
IF(P1415=3,VLOOKUP(F1415,IC!$O$1:$Q$8,3,TRUE),IF(P1415=4,VLOOKUP(F1415,IC!$S$2:$U$9,3,TRUE),
"erreur"))))))</f>
        <v>#N/A</v>
      </c>
      <c r="R1415" s="16" t="e">
        <f>IF(OR(V1415="NA",V1415="Transit",V1415&lt;Listes!$F$1),"non applicable",F1415/V1415)</f>
        <v>#N/A</v>
      </c>
      <c r="S1415" s="16" t="e">
        <f>IF(W1415="Transit","Non applicable",IF(AND(W1415="été",T1415&gt;Listes!F1414),F1415/T1415,IF(AND(W1415="Hiver",Hierarchisation!U1415&gt;Listes!F1414),F1415/U1415,"non applicable")))</f>
        <v>#N/A</v>
      </c>
      <c r="T1415" s="17" t="e">
        <f>IF(K1415="Centre",VLOOKUP(E1415,effectifs_ete,3,FALSE),IF(Hierarchisation!K1415="Grand Nord",VLOOKUP(Hierarchisation!E1415,effectifs_ete,4,FALSE),IF(Hierarchisation!K1415="Nord Est",VLOOKUP(Hierarchisation!E1415,effectifs_ete,5,FALSE),IF(Hierarchisation!K1415="Nord Ouest",VLOOKUP(Hierarchisation!E1415,effectifs_ete,6,FALSE),IF(Hierarchisation!K1415="Sud Est",VLOOKUP(Hierarchisation!E1415,effectifs_ete,7,FALSE),IF(Hierarchisation!K1415="Sud Ouest",VLOOKUP(Hierarchisation!E1415,effectifs_ete,8,FALSE),"Erreur Région"))))))</f>
        <v>#N/A</v>
      </c>
      <c r="U1415" s="17" t="e">
        <f>IF(K1415="Centre",VLOOKUP(E1415,effectifs_hiver,3,FALSE),IF(Hierarchisation!K1415="Grand Nord",VLOOKUP(Hierarchisation!E1415,effectifs_hiver,4,FALSE),IF(Hierarchisation!K1415="Nord Est",VLOOKUP(Hierarchisation!E1415,effectifs_hiver,5,FALSE),IF(Hierarchisation!K1415="Nord Ouest",VLOOKUP(Hierarchisation!E1415,effectifs_hiver,6,FALSE),IF(Hierarchisation!K1415="Sud Est",VLOOKUP(Hierarchisation!E1415,effectifs_hiver,7,FALSE),IF(Hierarchisation!K1415="Sud Ouest",VLOOKUP(Hierarchisation!E1415,effectifs_hiver,8,FALSE),"Erreur Région"))))))</f>
        <v>#N/A</v>
      </c>
      <c r="V1415" s="17" t="e">
        <f>IF(W1415="Transit","Transit",IF(W1415="hiver",VLOOKUP(E1415,'EFFECTIFS Hiver'!$A:$I,9,FALSE),IF(W1415="été",VLOOKUP(E1415,'EFFECTIFS Eté'!$A:$I,9,FALSE),"Erreur saison")))</f>
        <v>#N/A</v>
      </c>
      <c r="W1415" s="18" t="e">
        <f>VLOOKUP(D1415,Listes!B:C,2,FALSE)</f>
        <v>#N/A</v>
      </c>
    </row>
    <row r="1416" spans="1:23" ht="15.75" customHeight="1">
      <c r="A1416" s="11"/>
      <c r="B1416" s="11"/>
      <c r="C1416" s="11"/>
      <c r="D1416" s="11"/>
      <c r="E1416" s="11"/>
      <c r="F1416" s="11"/>
      <c r="G1416" s="11" t="e">
        <f>VLOOKUP(E1416,TAXONS!B:C,2,FALSE)</f>
        <v>#N/A</v>
      </c>
      <c r="H1416" s="13">
        <f t="shared" si="113"/>
        <v>0</v>
      </c>
      <c r="I1416" s="12" t="e">
        <f t="shared" si="114"/>
        <v>#N/A</v>
      </c>
      <c r="J1416" s="14" t="e">
        <f t="shared" si="115"/>
        <v>#N/A</v>
      </c>
      <c r="K1416" s="15" t="e">
        <f>VLOOKUP(B1416,REGIONS!A:D,4,FALSE)</f>
        <v>#N/A</v>
      </c>
      <c r="L1416" s="19" t="e">
        <f>VLOOKUP(G1416,Sensibilité!$A:$L,12,FALSE)</f>
        <v>#N/A</v>
      </c>
      <c r="M1416" s="19" t="e">
        <f t="shared" si="116"/>
        <v>#N/A</v>
      </c>
      <c r="N1416" s="19" t="e">
        <f t="shared" si="117"/>
        <v>#N/A</v>
      </c>
      <c r="O1416" s="15" t="str">
        <f>IF(D1416=Listes!$B$6,"SWARMING",IF(OR(D1416=Listes!$B$1,D1416=Listes!$B$2,D1416=Listes!$B$5),2,IF(OR(D1416=Listes!$B$3,D1416=Listes!$B$4),1,"erreur colonne D")))</f>
        <v>SWARMING</v>
      </c>
      <c r="P1416" s="15" t="e">
        <f>IF(OR(W1416="Hiver",W1416="Transit"),VLOOKUP(E1416,IC!A:E,4,FALSE),IF(W1416="été",VLOOKUP(E1416,IC!A:E,3,FALSE),"erreur"))</f>
        <v>#N/A</v>
      </c>
      <c r="Q1416" s="15" t="e">
        <f>IF(P1416="NR",0,IF(F1416&lt;5,0,IF(P1416=1,VLOOKUP(F1416,IC!$G$1:$I$8,3,TRUE),
IF(P1416=2,VLOOKUP(F1416,IC!$K$1:$M$8,3,TRUE),
IF(P1416=3,VLOOKUP(F1416,IC!$O$1:$Q$8,3,TRUE),IF(P1416=4,VLOOKUP(F1416,IC!$S$2:$U$9,3,TRUE),
"erreur"))))))</f>
        <v>#N/A</v>
      </c>
      <c r="R1416" s="16" t="e">
        <f>IF(OR(V1416="NA",V1416="Transit",V1416&lt;Listes!$F$1),"non applicable",F1416/V1416)</f>
        <v>#N/A</v>
      </c>
      <c r="S1416" s="16" t="e">
        <f>IF(W1416="Transit","Non applicable",IF(AND(W1416="été",T1416&gt;Listes!F1415),F1416/T1416,IF(AND(W1416="Hiver",Hierarchisation!U1416&gt;Listes!F1415),F1416/U1416,"non applicable")))</f>
        <v>#N/A</v>
      </c>
      <c r="T1416" s="17" t="e">
        <f>IF(K1416="Centre",VLOOKUP(E1416,effectifs_ete,3,FALSE),IF(Hierarchisation!K1416="Grand Nord",VLOOKUP(Hierarchisation!E1416,effectifs_ete,4,FALSE),IF(Hierarchisation!K1416="Nord Est",VLOOKUP(Hierarchisation!E1416,effectifs_ete,5,FALSE),IF(Hierarchisation!K1416="Nord Ouest",VLOOKUP(Hierarchisation!E1416,effectifs_ete,6,FALSE),IF(Hierarchisation!K1416="Sud Est",VLOOKUP(Hierarchisation!E1416,effectifs_ete,7,FALSE),IF(Hierarchisation!K1416="Sud Ouest",VLOOKUP(Hierarchisation!E1416,effectifs_ete,8,FALSE),"Erreur Région"))))))</f>
        <v>#N/A</v>
      </c>
      <c r="U1416" s="17" t="e">
        <f>IF(K1416="Centre",VLOOKUP(E1416,effectifs_hiver,3,FALSE),IF(Hierarchisation!K1416="Grand Nord",VLOOKUP(Hierarchisation!E1416,effectifs_hiver,4,FALSE),IF(Hierarchisation!K1416="Nord Est",VLOOKUP(Hierarchisation!E1416,effectifs_hiver,5,FALSE),IF(Hierarchisation!K1416="Nord Ouest",VLOOKUP(Hierarchisation!E1416,effectifs_hiver,6,FALSE),IF(Hierarchisation!K1416="Sud Est",VLOOKUP(Hierarchisation!E1416,effectifs_hiver,7,FALSE),IF(Hierarchisation!K1416="Sud Ouest",VLOOKUP(Hierarchisation!E1416,effectifs_hiver,8,FALSE),"Erreur Région"))))))</f>
        <v>#N/A</v>
      </c>
      <c r="V1416" s="17" t="e">
        <f>IF(W1416="Transit","Transit",IF(W1416="hiver",VLOOKUP(E1416,'EFFECTIFS Hiver'!$A:$I,9,FALSE),IF(W1416="été",VLOOKUP(E1416,'EFFECTIFS Eté'!$A:$I,9,FALSE),"Erreur saison")))</f>
        <v>#N/A</v>
      </c>
      <c r="W1416" s="18" t="e">
        <f>VLOOKUP(D1416,Listes!B:C,2,FALSE)</f>
        <v>#N/A</v>
      </c>
    </row>
    <row r="1417" spans="1:23" ht="15.75" customHeight="1">
      <c r="A1417" s="11"/>
      <c r="B1417" s="11"/>
      <c r="C1417" s="11"/>
      <c r="D1417" s="11"/>
      <c r="E1417" s="11"/>
      <c r="F1417" s="11"/>
      <c r="G1417" s="11" t="e">
        <f>VLOOKUP(E1417,TAXONS!B:C,2,FALSE)</f>
        <v>#N/A</v>
      </c>
      <c r="H1417" s="13">
        <f t="shared" si="113"/>
        <v>0</v>
      </c>
      <c r="I1417" s="12" t="e">
        <f t="shared" si="114"/>
        <v>#N/A</v>
      </c>
      <c r="J1417" s="14" t="e">
        <f t="shared" si="115"/>
        <v>#N/A</v>
      </c>
      <c r="K1417" s="15" t="e">
        <f>VLOOKUP(B1417,REGIONS!A:D,4,FALSE)</f>
        <v>#N/A</v>
      </c>
      <c r="L1417" s="19" t="e">
        <f>VLOOKUP(G1417,Sensibilité!$A:$L,12,FALSE)</f>
        <v>#N/A</v>
      </c>
      <c r="M1417" s="19" t="e">
        <f t="shared" si="116"/>
        <v>#N/A</v>
      </c>
      <c r="N1417" s="19" t="e">
        <f t="shared" si="117"/>
        <v>#N/A</v>
      </c>
      <c r="O1417" s="15" t="str">
        <f>IF(D1417=Listes!$B$6,"SWARMING",IF(OR(D1417=Listes!$B$1,D1417=Listes!$B$2,D1417=Listes!$B$5),2,IF(OR(D1417=Listes!$B$3,D1417=Listes!$B$4),1,"erreur colonne D")))</f>
        <v>SWARMING</v>
      </c>
      <c r="P1417" s="15" t="e">
        <f>IF(OR(W1417="Hiver",W1417="Transit"),VLOOKUP(E1417,IC!A:E,4,FALSE),IF(W1417="été",VLOOKUP(E1417,IC!A:E,3,FALSE),"erreur"))</f>
        <v>#N/A</v>
      </c>
      <c r="Q1417" s="15" t="e">
        <f>IF(P1417="NR",0,IF(F1417&lt;5,0,IF(P1417=1,VLOOKUP(F1417,IC!$G$1:$I$8,3,TRUE),
IF(P1417=2,VLOOKUP(F1417,IC!$K$1:$M$8,3,TRUE),
IF(P1417=3,VLOOKUP(F1417,IC!$O$1:$Q$8,3,TRUE),IF(P1417=4,VLOOKUP(F1417,IC!$S$2:$U$9,3,TRUE),
"erreur"))))))</f>
        <v>#N/A</v>
      </c>
      <c r="R1417" s="16" t="e">
        <f>IF(OR(V1417="NA",V1417="Transit",V1417&lt;Listes!$F$1),"non applicable",F1417/V1417)</f>
        <v>#N/A</v>
      </c>
      <c r="S1417" s="16" t="e">
        <f>IF(W1417="Transit","Non applicable",IF(AND(W1417="été",T1417&gt;Listes!F1416),F1417/T1417,IF(AND(W1417="Hiver",Hierarchisation!U1417&gt;Listes!F1416),F1417/U1417,"non applicable")))</f>
        <v>#N/A</v>
      </c>
      <c r="T1417" s="17" t="e">
        <f>IF(K1417="Centre",VLOOKUP(E1417,effectifs_ete,3,FALSE),IF(Hierarchisation!K1417="Grand Nord",VLOOKUP(Hierarchisation!E1417,effectifs_ete,4,FALSE),IF(Hierarchisation!K1417="Nord Est",VLOOKUP(Hierarchisation!E1417,effectifs_ete,5,FALSE),IF(Hierarchisation!K1417="Nord Ouest",VLOOKUP(Hierarchisation!E1417,effectifs_ete,6,FALSE),IF(Hierarchisation!K1417="Sud Est",VLOOKUP(Hierarchisation!E1417,effectifs_ete,7,FALSE),IF(Hierarchisation!K1417="Sud Ouest",VLOOKUP(Hierarchisation!E1417,effectifs_ete,8,FALSE),"Erreur Région"))))))</f>
        <v>#N/A</v>
      </c>
      <c r="U1417" s="17" t="e">
        <f>IF(K1417="Centre",VLOOKUP(E1417,effectifs_hiver,3,FALSE),IF(Hierarchisation!K1417="Grand Nord",VLOOKUP(Hierarchisation!E1417,effectifs_hiver,4,FALSE),IF(Hierarchisation!K1417="Nord Est",VLOOKUP(Hierarchisation!E1417,effectifs_hiver,5,FALSE),IF(Hierarchisation!K1417="Nord Ouest",VLOOKUP(Hierarchisation!E1417,effectifs_hiver,6,FALSE),IF(Hierarchisation!K1417="Sud Est",VLOOKUP(Hierarchisation!E1417,effectifs_hiver,7,FALSE),IF(Hierarchisation!K1417="Sud Ouest",VLOOKUP(Hierarchisation!E1417,effectifs_hiver,8,FALSE),"Erreur Région"))))))</f>
        <v>#N/A</v>
      </c>
      <c r="V1417" s="17" t="e">
        <f>IF(W1417="Transit","Transit",IF(W1417="hiver",VLOOKUP(E1417,'EFFECTIFS Hiver'!$A:$I,9,FALSE),IF(W1417="été",VLOOKUP(E1417,'EFFECTIFS Eté'!$A:$I,9,FALSE),"Erreur saison")))</f>
        <v>#N/A</v>
      </c>
      <c r="W1417" s="18" t="e">
        <f>VLOOKUP(D1417,Listes!B:C,2,FALSE)</f>
        <v>#N/A</v>
      </c>
    </row>
    <row r="1418" spans="1:23" ht="15.75" customHeight="1">
      <c r="A1418" s="11"/>
      <c r="B1418" s="11"/>
      <c r="C1418" s="11"/>
      <c r="D1418" s="11"/>
      <c r="E1418" s="11"/>
      <c r="F1418" s="11"/>
      <c r="G1418" s="11" t="e">
        <f>VLOOKUP(E1418,TAXONS!B:C,2,FALSE)</f>
        <v>#N/A</v>
      </c>
      <c r="H1418" s="13">
        <f t="shared" si="113"/>
        <v>0</v>
      </c>
      <c r="I1418" s="12" t="e">
        <f t="shared" si="114"/>
        <v>#N/A</v>
      </c>
      <c r="J1418" s="14" t="e">
        <f t="shared" si="115"/>
        <v>#N/A</v>
      </c>
      <c r="K1418" s="15" t="e">
        <f>VLOOKUP(B1418,REGIONS!A:D,4,FALSE)</f>
        <v>#N/A</v>
      </c>
      <c r="L1418" s="19" t="e">
        <f>VLOOKUP(G1418,Sensibilité!$A:$L,12,FALSE)</f>
        <v>#N/A</v>
      </c>
      <c r="M1418" s="19" t="e">
        <f t="shared" si="116"/>
        <v>#N/A</v>
      </c>
      <c r="N1418" s="19" t="e">
        <f t="shared" si="117"/>
        <v>#N/A</v>
      </c>
      <c r="O1418" s="15" t="str">
        <f>IF(D1418=Listes!$B$6,"SWARMING",IF(OR(D1418=Listes!$B$1,D1418=Listes!$B$2,D1418=Listes!$B$5),2,IF(OR(D1418=Listes!$B$3,D1418=Listes!$B$4),1,"erreur colonne D")))</f>
        <v>SWARMING</v>
      </c>
      <c r="P1418" s="15" t="e">
        <f>IF(OR(W1418="Hiver",W1418="Transit"),VLOOKUP(E1418,IC!A:E,4,FALSE),IF(W1418="été",VLOOKUP(E1418,IC!A:E,3,FALSE),"erreur"))</f>
        <v>#N/A</v>
      </c>
      <c r="Q1418" s="15" t="e">
        <f>IF(P1418="NR",0,IF(F1418&lt;5,0,IF(P1418=1,VLOOKUP(F1418,IC!$G$1:$I$8,3,TRUE),
IF(P1418=2,VLOOKUP(F1418,IC!$K$1:$M$8,3,TRUE),
IF(P1418=3,VLOOKUP(F1418,IC!$O$1:$Q$8,3,TRUE),IF(P1418=4,VLOOKUP(F1418,IC!$S$2:$U$9,3,TRUE),
"erreur"))))))</f>
        <v>#N/A</v>
      </c>
      <c r="R1418" s="16" t="e">
        <f>IF(OR(V1418="NA",V1418="Transit",V1418&lt;Listes!$F$1),"non applicable",F1418/V1418)</f>
        <v>#N/A</v>
      </c>
      <c r="S1418" s="16" t="e">
        <f>IF(W1418="Transit","Non applicable",IF(AND(W1418="été",T1418&gt;Listes!F1417),F1418/T1418,IF(AND(W1418="Hiver",Hierarchisation!U1418&gt;Listes!F1417),F1418/U1418,"non applicable")))</f>
        <v>#N/A</v>
      </c>
      <c r="T1418" s="17" t="e">
        <f>IF(K1418="Centre",VLOOKUP(E1418,effectifs_ete,3,FALSE),IF(Hierarchisation!K1418="Grand Nord",VLOOKUP(Hierarchisation!E1418,effectifs_ete,4,FALSE),IF(Hierarchisation!K1418="Nord Est",VLOOKUP(Hierarchisation!E1418,effectifs_ete,5,FALSE),IF(Hierarchisation!K1418="Nord Ouest",VLOOKUP(Hierarchisation!E1418,effectifs_ete,6,FALSE),IF(Hierarchisation!K1418="Sud Est",VLOOKUP(Hierarchisation!E1418,effectifs_ete,7,FALSE),IF(Hierarchisation!K1418="Sud Ouest",VLOOKUP(Hierarchisation!E1418,effectifs_ete,8,FALSE),"Erreur Région"))))))</f>
        <v>#N/A</v>
      </c>
      <c r="U1418" s="17" t="e">
        <f>IF(K1418="Centre",VLOOKUP(E1418,effectifs_hiver,3,FALSE),IF(Hierarchisation!K1418="Grand Nord",VLOOKUP(Hierarchisation!E1418,effectifs_hiver,4,FALSE),IF(Hierarchisation!K1418="Nord Est",VLOOKUP(Hierarchisation!E1418,effectifs_hiver,5,FALSE),IF(Hierarchisation!K1418="Nord Ouest",VLOOKUP(Hierarchisation!E1418,effectifs_hiver,6,FALSE),IF(Hierarchisation!K1418="Sud Est",VLOOKUP(Hierarchisation!E1418,effectifs_hiver,7,FALSE),IF(Hierarchisation!K1418="Sud Ouest",VLOOKUP(Hierarchisation!E1418,effectifs_hiver,8,FALSE),"Erreur Région"))))))</f>
        <v>#N/A</v>
      </c>
      <c r="V1418" s="17" t="e">
        <f>IF(W1418="Transit","Transit",IF(W1418="hiver",VLOOKUP(E1418,'EFFECTIFS Hiver'!$A:$I,9,FALSE),IF(W1418="été",VLOOKUP(E1418,'EFFECTIFS Eté'!$A:$I,9,FALSE),"Erreur saison")))</f>
        <v>#N/A</v>
      </c>
      <c r="W1418" s="18" t="e">
        <f>VLOOKUP(D1418,Listes!B:C,2,FALSE)</f>
        <v>#N/A</v>
      </c>
    </row>
    <row r="1419" spans="1:23" ht="15.75" customHeight="1">
      <c r="A1419" s="11"/>
      <c r="B1419" s="11"/>
      <c r="C1419" s="11"/>
      <c r="D1419" s="11"/>
      <c r="E1419" s="11"/>
      <c r="F1419" s="11"/>
      <c r="G1419" s="11" t="e">
        <f>VLOOKUP(E1419,TAXONS!B:C,2,FALSE)</f>
        <v>#N/A</v>
      </c>
      <c r="H1419" s="13">
        <f t="shared" si="113"/>
        <v>0</v>
      </c>
      <c r="I1419" s="12" t="e">
        <f t="shared" si="114"/>
        <v>#N/A</v>
      </c>
      <c r="J1419" s="14" t="e">
        <f t="shared" si="115"/>
        <v>#N/A</v>
      </c>
      <c r="K1419" s="15" t="e">
        <f>VLOOKUP(B1419,REGIONS!A:D,4,FALSE)</f>
        <v>#N/A</v>
      </c>
      <c r="L1419" s="19" t="e">
        <f>VLOOKUP(G1419,Sensibilité!$A:$L,12,FALSE)</f>
        <v>#N/A</v>
      </c>
      <c r="M1419" s="19" t="e">
        <f t="shared" si="116"/>
        <v>#N/A</v>
      </c>
      <c r="N1419" s="19" t="e">
        <f t="shared" si="117"/>
        <v>#N/A</v>
      </c>
      <c r="O1419" s="15" t="str">
        <f>IF(D1419=Listes!$B$6,"SWARMING",IF(OR(D1419=Listes!$B$1,D1419=Listes!$B$2,D1419=Listes!$B$5),2,IF(OR(D1419=Listes!$B$3,D1419=Listes!$B$4),1,"erreur colonne D")))</f>
        <v>SWARMING</v>
      </c>
      <c r="P1419" s="15" t="e">
        <f>IF(OR(W1419="Hiver",W1419="Transit"),VLOOKUP(E1419,IC!A:E,4,FALSE),IF(W1419="été",VLOOKUP(E1419,IC!A:E,3,FALSE),"erreur"))</f>
        <v>#N/A</v>
      </c>
      <c r="Q1419" s="15" t="e">
        <f>IF(P1419="NR",0,IF(F1419&lt;5,0,IF(P1419=1,VLOOKUP(F1419,IC!$G$1:$I$8,3,TRUE),
IF(P1419=2,VLOOKUP(F1419,IC!$K$1:$M$8,3,TRUE),
IF(P1419=3,VLOOKUP(F1419,IC!$O$1:$Q$8,3,TRUE),IF(P1419=4,VLOOKUP(F1419,IC!$S$2:$U$9,3,TRUE),
"erreur"))))))</f>
        <v>#N/A</v>
      </c>
      <c r="R1419" s="16" t="e">
        <f>IF(OR(V1419="NA",V1419="Transit",V1419&lt;Listes!$F$1),"non applicable",F1419/V1419)</f>
        <v>#N/A</v>
      </c>
      <c r="S1419" s="16" t="e">
        <f>IF(W1419="Transit","Non applicable",IF(AND(W1419="été",T1419&gt;Listes!F1418),F1419/T1419,IF(AND(W1419="Hiver",Hierarchisation!U1419&gt;Listes!F1418),F1419/U1419,"non applicable")))</f>
        <v>#N/A</v>
      </c>
      <c r="T1419" s="17" t="e">
        <f>IF(K1419="Centre",VLOOKUP(E1419,effectifs_ete,3,FALSE),IF(Hierarchisation!K1419="Grand Nord",VLOOKUP(Hierarchisation!E1419,effectifs_ete,4,FALSE),IF(Hierarchisation!K1419="Nord Est",VLOOKUP(Hierarchisation!E1419,effectifs_ete,5,FALSE),IF(Hierarchisation!K1419="Nord Ouest",VLOOKUP(Hierarchisation!E1419,effectifs_ete,6,FALSE),IF(Hierarchisation!K1419="Sud Est",VLOOKUP(Hierarchisation!E1419,effectifs_ete,7,FALSE),IF(Hierarchisation!K1419="Sud Ouest",VLOOKUP(Hierarchisation!E1419,effectifs_ete,8,FALSE),"Erreur Région"))))))</f>
        <v>#N/A</v>
      </c>
      <c r="U1419" s="17" t="e">
        <f>IF(K1419="Centre",VLOOKUP(E1419,effectifs_hiver,3,FALSE),IF(Hierarchisation!K1419="Grand Nord",VLOOKUP(Hierarchisation!E1419,effectifs_hiver,4,FALSE),IF(Hierarchisation!K1419="Nord Est",VLOOKUP(Hierarchisation!E1419,effectifs_hiver,5,FALSE),IF(Hierarchisation!K1419="Nord Ouest",VLOOKUP(Hierarchisation!E1419,effectifs_hiver,6,FALSE),IF(Hierarchisation!K1419="Sud Est",VLOOKUP(Hierarchisation!E1419,effectifs_hiver,7,FALSE),IF(Hierarchisation!K1419="Sud Ouest",VLOOKUP(Hierarchisation!E1419,effectifs_hiver,8,FALSE),"Erreur Région"))))))</f>
        <v>#N/A</v>
      </c>
      <c r="V1419" s="17" t="e">
        <f>IF(W1419="Transit","Transit",IF(W1419="hiver",VLOOKUP(E1419,'EFFECTIFS Hiver'!$A:$I,9,FALSE),IF(W1419="été",VLOOKUP(E1419,'EFFECTIFS Eté'!$A:$I,9,FALSE),"Erreur saison")))</f>
        <v>#N/A</v>
      </c>
      <c r="W1419" s="18" t="e">
        <f>VLOOKUP(D1419,Listes!B:C,2,FALSE)</f>
        <v>#N/A</v>
      </c>
    </row>
    <row r="1420" spans="1:23" ht="15.75" customHeight="1">
      <c r="A1420" s="11"/>
      <c r="B1420" s="11"/>
      <c r="C1420" s="11"/>
      <c r="D1420" s="11"/>
      <c r="E1420" s="11"/>
      <c r="F1420" s="11"/>
      <c r="G1420" s="11" t="e">
        <f>VLOOKUP(E1420,TAXONS!B:C,2,FALSE)</f>
        <v>#N/A</v>
      </c>
      <c r="H1420" s="13">
        <f t="shared" si="113"/>
        <v>0</v>
      </c>
      <c r="I1420" s="12" t="e">
        <f t="shared" si="114"/>
        <v>#N/A</v>
      </c>
      <c r="J1420" s="14" t="e">
        <f t="shared" si="115"/>
        <v>#N/A</v>
      </c>
      <c r="K1420" s="15" t="e">
        <f>VLOOKUP(B1420,REGIONS!A:D,4,FALSE)</f>
        <v>#N/A</v>
      </c>
      <c r="L1420" s="19" t="e">
        <f>VLOOKUP(G1420,Sensibilité!$A:$L,12,FALSE)</f>
        <v>#N/A</v>
      </c>
      <c r="M1420" s="19" t="e">
        <f t="shared" si="116"/>
        <v>#N/A</v>
      </c>
      <c r="N1420" s="19" t="e">
        <f t="shared" si="117"/>
        <v>#N/A</v>
      </c>
      <c r="O1420" s="15" t="str">
        <f>IF(D1420=Listes!$B$6,"SWARMING",IF(OR(D1420=Listes!$B$1,D1420=Listes!$B$2,D1420=Listes!$B$5),2,IF(OR(D1420=Listes!$B$3,D1420=Listes!$B$4),1,"erreur colonne D")))</f>
        <v>SWARMING</v>
      </c>
      <c r="P1420" s="15" t="e">
        <f>IF(OR(W1420="Hiver",W1420="Transit"),VLOOKUP(E1420,IC!A:E,4,FALSE),IF(W1420="été",VLOOKUP(E1420,IC!A:E,3,FALSE),"erreur"))</f>
        <v>#N/A</v>
      </c>
      <c r="Q1420" s="15" t="e">
        <f>IF(P1420="NR",0,IF(F1420&lt;5,0,IF(P1420=1,VLOOKUP(F1420,IC!$G$1:$I$8,3,TRUE),
IF(P1420=2,VLOOKUP(F1420,IC!$K$1:$M$8,3,TRUE),
IF(P1420=3,VLOOKUP(F1420,IC!$O$1:$Q$8,3,TRUE),IF(P1420=4,VLOOKUP(F1420,IC!$S$2:$U$9,3,TRUE),
"erreur"))))))</f>
        <v>#N/A</v>
      </c>
      <c r="R1420" s="16" t="e">
        <f>IF(OR(V1420="NA",V1420="Transit",V1420&lt;Listes!$F$1),"non applicable",F1420/V1420)</f>
        <v>#N/A</v>
      </c>
      <c r="S1420" s="16" t="e">
        <f>IF(W1420="Transit","Non applicable",IF(AND(W1420="été",T1420&gt;Listes!F1419),F1420/T1420,IF(AND(W1420="Hiver",Hierarchisation!U1420&gt;Listes!F1419),F1420/U1420,"non applicable")))</f>
        <v>#N/A</v>
      </c>
      <c r="T1420" s="17" t="e">
        <f>IF(K1420="Centre",VLOOKUP(E1420,effectifs_ete,3,FALSE),IF(Hierarchisation!K1420="Grand Nord",VLOOKUP(Hierarchisation!E1420,effectifs_ete,4,FALSE),IF(Hierarchisation!K1420="Nord Est",VLOOKUP(Hierarchisation!E1420,effectifs_ete,5,FALSE),IF(Hierarchisation!K1420="Nord Ouest",VLOOKUP(Hierarchisation!E1420,effectifs_ete,6,FALSE),IF(Hierarchisation!K1420="Sud Est",VLOOKUP(Hierarchisation!E1420,effectifs_ete,7,FALSE),IF(Hierarchisation!K1420="Sud Ouest",VLOOKUP(Hierarchisation!E1420,effectifs_ete,8,FALSE),"Erreur Région"))))))</f>
        <v>#N/A</v>
      </c>
      <c r="U1420" s="17" t="e">
        <f>IF(K1420="Centre",VLOOKUP(E1420,effectifs_hiver,3,FALSE),IF(Hierarchisation!K1420="Grand Nord",VLOOKUP(Hierarchisation!E1420,effectifs_hiver,4,FALSE),IF(Hierarchisation!K1420="Nord Est",VLOOKUP(Hierarchisation!E1420,effectifs_hiver,5,FALSE),IF(Hierarchisation!K1420="Nord Ouest",VLOOKUP(Hierarchisation!E1420,effectifs_hiver,6,FALSE),IF(Hierarchisation!K1420="Sud Est",VLOOKUP(Hierarchisation!E1420,effectifs_hiver,7,FALSE),IF(Hierarchisation!K1420="Sud Ouest",VLOOKUP(Hierarchisation!E1420,effectifs_hiver,8,FALSE),"Erreur Région"))))))</f>
        <v>#N/A</v>
      </c>
      <c r="V1420" s="17" t="e">
        <f>IF(W1420="Transit","Transit",IF(W1420="hiver",VLOOKUP(E1420,'EFFECTIFS Hiver'!$A:$I,9,FALSE),IF(W1420="été",VLOOKUP(E1420,'EFFECTIFS Eté'!$A:$I,9,FALSE),"Erreur saison")))</f>
        <v>#N/A</v>
      </c>
      <c r="W1420" s="18" t="e">
        <f>VLOOKUP(D1420,Listes!B:C,2,FALSE)</f>
        <v>#N/A</v>
      </c>
    </row>
    <row r="1421" spans="1:23" ht="15.75" customHeight="1">
      <c r="A1421" s="11"/>
      <c r="B1421" s="11"/>
      <c r="C1421" s="11"/>
      <c r="D1421" s="11"/>
      <c r="E1421" s="11"/>
      <c r="F1421" s="11"/>
      <c r="G1421" s="11" t="e">
        <f>VLOOKUP(E1421,TAXONS!B:C,2,FALSE)</f>
        <v>#N/A</v>
      </c>
      <c r="H1421" s="13">
        <f t="shared" si="113"/>
        <v>0</v>
      </c>
      <c r="I1421" s="12" t="e">
        <f t="shared" si="114"/>
        <v>#N/A</v>
      </c>
      <c r="J1421" s="14" t="e">
        <f t="shared" si="115"/>
        <v>#N/A</v>
      </c>
      <c r="K1421" s="15" t="e">
        <f>VLOOKUP(B1421,REGIONS!A:D,4,FALSE)</f>
        <v>#N/A</v>
      </c>
      <c r="L1421" s="19" t="e">
        <f>VLOOKUP(G1421,Sensibilité!$A:$L,12,FALSE)</f>
        <v>#N/A</v>
      </c>
      <c r="M1421" s="19" t="e">
        <f t="shared" si="116"/>
        <v>#N/A</v>
      </c>
      <c r="N1421" s="19" t="e">
        <f t="shared" si="117"/>
        <v>#N/A</v>
      </c>
      <c r="O1421" s="15" t="str">
        <f>IF(D1421=Listes!$B$6,"SWARMING",IF(OR(D1421=Listes!$B$1,D1421=Listes!$B$2,D1421=Listes!$B$5),2,IF(OR(D1421=Listes!$B$3,D1421=Listes!$B$4),1,"erreur colonne D")))</f>
        <v>SWARMING</v>
      </c>
      <c r="P1421" s="15" t="e">
        <f>IF(OR(W1421="Hiver",W1421="Transit"),VLOOKUP(E1421,IC!A:E,4,FALSE),IF(W1421="été",VLOOKUP(E1421,IC!A:E,3,FALSE),"erreur"))</f>
        <v>#N/A</v>
      </c>
      <c r="Q1421" s="15" t="e">
        <f>IF(P1421="NR",0,IF(F1421&lt;5,0,IF(P1421=1,VLOOKUP(F1421,IC!$G$1:$I$8,3,TRUE),
IF(P1421=2,VLOOKUP(F1421,IC!$K$1:$M$8,3,TRUE),
IF(P1421=3,VLOOKUP(F1421,IC!$O$1:$Q$8,3,TRUE),IF(P1421=4,VLOOKUP(F1421,IC!$S$2:$U$9,3,TRUE),
"erreur"))))))</f>
        <v>#N/A</v>
      </c>
      <c r="R1421" s="16" t="e">
        <f>IF(OR(V1421="NA",V1421="Transit",V1421&lt;Listes!$F$1),"non applicable",F1421/V1421)</f>
        <v>#N/A</v>
      </c>
      <c r="S1421" s="16" t="e">
        <f>IF(W1421="Transit","Non applicable",IF(AND(W1421="été",T1421&gt;Listes!F1420),F1421/T1421,IF(AND(W1421="Hiver",Hierarchisation!U1421&gt;Listes!F1420),F1421/U1421,"non applicable")))</f>
        <v>#N/A</v>
      </c>
      <c r="T1421" s="17" t="e">
        <f>IF(K1421="Centre",VLOOKUP(E1421,effectifs_ete,3,FALSE),IF(Hierarchisation!K1421="Grand Nord",VLOOKUP(Hierarchisation!E1421,effectifs_ete,4,FALSE),IF(Hierarchisation!K1421="Nord Est",VLOOKUP(Hierarchisation!E1421,effectifs_ete,5,FALSE),IF(Hierarchisation!K1421="Nord Ouest",VLOOKUP(Hierarchisation!E1421,effectifs_ete,6,FALSE),IF(Hierarchisation!K1421="Sud Est",VLOOKUP(Hierarchisation!E1421,effectifs_ete,7,FALSE),IF(Hierarchisation!K1421="Sud Ouest",VLOOKUP(Hierarchisation!E1421,effectifs_ete,8,FALSE),"Erreur Région"))))))</f>
        <v>#N/A</v>
      </c>
      <c r="U1421" s="17" t="e">
        <f>IF(K1421="Centre",VLOOKUP(E1421,effectifs_hiver,3,FALSE),IF(Hierarchisation!K1421="Grand Nord",VLOOKUP(Hierarchisation!E1421,effectifs_hiver,4,FALSE),IF(Hierarchisation!K1421="Nord Est",VLOOKUP(Hierarchisation!E1421,effectifs_hiver,5,FALSE),IF(Hierarchisation!K1421="Nord Ouest",VLOOKUP(Hierarchisation!E1421,effectifs_hiver,6,FALSE),IF(Hierarchisation!K1421="Sud Est",VLOOKUP(Hierarchisation!E1421,effectifs_hiver,7,FALSE),IF(Hierarchisation!K1421="Sud Ouest",VLOOKUP(Hierarchisation!E1421,effectifs_hiver,8,FALSE),"Erreur Région"))))))</f>
        <v>#N/A</v>
      </c>
      <c r="V1421" s="17" t="e">
        <f>IF(W1421="Transit","Transit",IF(W1421="hiver",VLOOKUP(E1421,'EFFECTIFS Hiver'!$A:$I,9,FALSE),IF(W1421="été",VLOOKUP(E1421,'EFFECTIFS Eté'!$A:$I,9,FALSE),"Erreur saison")))</f>
        <v>#N/A</v>
      </c>
      <c r="W1421" s="18" t="e">
        <f>VLOOKUP(D1421,Listes!B:C,2,FALSE)</f>
        <v>#N/A</v>
      </c>
    </row>
    <row r="1422" spans="1:23" ht="15.75" customHeight="1">
      <c r="A1422" s="11"/>
      <c r="B1422" s="11"/>
      <c r="C1422" s="11"/>
      <c r="D1422" s="11"/>
      <c r="E1422" s="11"/>
      <c r="F1422" s="11"/>
      <c r="G1422" s="11" t="e">
        <f>VLOOKUP(E1422,TAXONS!B:C,2,FALSE)</f>
        <v>#N/A</v>
      </c>
      <c r="H1422" s="13">
        <f t="shared" si="113"/>
        <v>0</v>
      </c>
      <c r="I1422" s="12" t="e">
        <f t="shared" si="114"/>
        <v>#N/A</v>
      </c>
      <c r="J1422" s="14" t="e">
        <f t="shared" si="115"/>
        <v>#N/A</v>
      </c>
      <c r="K1422" s="15" t="e">
        <f>VLOOKUP(B1422,REGIONS!A:D,4,FALSE)</f>
        <v>#N/A</v>
      </c>
      <c r="L1422" s="19" t="e">
        <f>VLOOKUP(G1422,Sensibilité!$A:$L,12,FALSE)</f>
        <v>#N/A</v>
      </c>
      <c r="M1422" s="19" t="e">
        <f t="shared" si="116"/>
        <v>#N/A</v>
      </c>
      <c r="N1422" s="19" t="e">
        <f t="shared" si="117"/>
        <v>#N/A</v>
      </c>
      <c r="O1422" s="15" t="str">
        <f>IF(D1422=Listes!$B$6,"SWARMING",IF(OR(D1422=Listes!$B$1,D1422=Listes!$B$2,D1422=Listes!$B$5),2,IF(OR(D1422=Listes!$B$3,D1422=Listes!$B$4),1,"erreur colonne D")))</f>
        <v>SWARMING</v>
      </c>
      <c r="P1422" s="15" t="e">
        <f>IF(OR(W1422="Hiver",W1422="Transit"),VLOOKUP(E1422,IC!A:E,4,FALSE),IF(W1422="été",VLOOKUP(E1422,IC!A:E,3,FALSE),"erreur"))</f>
        <v>#N/A</v>
      </c>
      <c r="Q1422" s="15" t="e">
        <f>IF(P1422="NR",0,IF(F1422&lt;5,0,IF(P1422=1,VLOOKUP(F1422,IC!$G$1:$I$8,3,TRUE),
IF(P1422=2,VLOOKUP(F1422,IC!$K$1:$M$8,3,TRUE),
IF(P1422=3,VLOOKUP(F1422,IC!$O$1:$Q$8,3,TRUE),IF(P1422=4,VLOOKUP(F1422,IC!$S$2:$U$9,3,TRUE),
"erreur"))))))</f>
        <v>#N/A</v>
      </c>
      <c r="R1422" s="16" t="e">
        <f>IF(OR(V1422="NA",V1422="Transit",V1422&lt;Listes!$F$1),"non applicable",F1422/V1422)</f>
        <v>#N/A</v>
      </c>
      <c r="S1422" s="16" t="e">
        <f>IF(W1422="Transit","Non applicable",IF(AND(W1422="été",T1422&gt;Listes!F1421),F1422/T1422,IF(AND(W1422="Hiver",Hierarchisation!U1422&gt;Listes!F1421),F1422/U1422,"non applicable")))</f>
        <v>#N/A</v>
      </c>
      <c r="T1422" s="17" t="e">
        <f>IF(K1422="Centre",VLOOKUP(E1422,effectifs_ete,3,FALSE),IF(Hierarchisation!K1422="Grand Nord",VLOOKUP(Hierarchisation!E1422,effectifs_ete,4,FALSE),IF(Hierarchisation!K1422="Nord Est",VLOOKUP(Hierarchisation!E1422,effectifs_ete,5,FALSE),IF(Hierarchisation!K1422="Nord Ouest",VLOOKUP(Hierarchisation!E1422,effectifs_ete,6,FALSE),IF(Hierarchisation!K1422="Sud Est",VLOOKUP(Hierarchisation!E1422,effectifs_ete,7,FALSE),IF(Hierarchisation!K1422="Sud Ouest",VLOOKUP(Hierarchisation!E1422,effectifs_ete,8,FALSE),"Erreur Région"))))))</f>
        <v>#N/A</v>
      </c>
      <c r="U1422" s="17" t="e">
        <f>IF(K1422="Centre",VLOOKUP(E1422,effectifs_hiver,3,FALSE),IF(Hierarchisation!K1422="Grand Nord",VLOOKUP(Hierarchisation!E1422,effectifs_hiver,4,FALSE),IF(Hierarchisation!K1422="Nord Est",VLOOKUP(Hierarchisation!E1422,effectifs_hiver,5,FALSE),IF(Hierarchisation!K1422="Nord Ouest",VLOOKUP(Hierarchisation!E1422,effectifs_hiver,6,FALSE),IF(Hierarchisation!K1422="Sud Est",VLOOKUP(Hierarchisation!E1422,effectifs_hiver,7,FALSE),IF(Hierarchisation!K1422="Sud Ouest",VLOOKUP(Hierarchisation!E1422,effectifs_hiver,8,FALSE),"Erreur Région"))))))</f>
        <v>#N/A</v>
      </c>
      <c r="V1422" s="17" t="e">
        <f>IF(W1422="Transit","Transit",IF(W1422="hiver",VLOOKUP(E1422,'EFFECTIFS Hiver'!$A:$I,9,FALSE),IF(W1422="été",VLOOKUP(E1422,'EFFECTIFS Eté'!$A:$I,9,FALSE),"Erreur saison")))</f>
        <v>#N/A</v>
      </c>
      <c r="W1422" s="18" t="e">
        <f>VLOOKUP(D1422,Listes!B:C,2,FALSE)</f>
        <v>#N/A</v>
      </c>
    </row>
    <row r="1423" spans="1:23" ht="15.75" customHeight="1">
      <c r="A1423" s="11"/>
      <c r="B1423" s="11"/>
      <c r="C1423" s="11"/>
      <c r="D1423" s="11"/>
      <c r="E1423" s="11"/>
      <c r="F1423" s="11"/>
      <c r="G1423" s="11" t="e">
        <f>VLOOKUP(E1423,TAXONS!B:C,2,FALSE)</f>
        <v>#N/A</v>
      </c>
      <c r="H1423" s="13">
        <f t="shared" si="113"/>
        <v>0</v>
      </c>
      <c r="I1423" s="12" t="e">
        <f t="shared" si="114"/>
        <v>#N/A</v>
      </c>
      <c r="J1423" s="14" t="e">
        <f t="shared" si="115"/>
        <v>#N/A</v>
      </c>
      <c r="K1423" s="15" t="e">
        <f>VLOOKUP(B1423,REGIONS!A:D,4,FALSE)</f>
        <v>#N/A</v>
      </c>
      <c r="L1423" s="19" t="e">
        <f>VLOOKUP(G1423,Sensibilité!$A:$L,12,FALSE)</f>
        <v>#N/A</v>
      </c>
      <c r="M1423" s="19" t="e">
        <f t="shared" si="116"/>
        <v>#N/A</v>
      </c>
      <c r="N1423" s="19" t="e">
        <f t="shared" si="117"/>
        <v>#N/A</v>
      </c>
      <c r="O1423" s="15" t="str">
        <f>IF(D1423=Listes!$B$6,"SWARMING",IF(OR(D1423=Listes!$B$1,D1423=Listes!$B$2,D1423=Listes!$B$5),2,IF(OR(D1423=Listes!$B$3,D1423=Listes!$B$4),1,"erreur colonne D")))</f>
        <v>SWARMING</v>
      </c>
      <c r="P1423" s="15" t="e">
        <f>IF(OR(W1423="Hiver",W1423="Transit"),VLOOKUP(E1423,IC!A:E,4,FALSE),IF(W1423="été",VLOOKUP(E1423,IC!A:E,3,FALSE),"erreur"))</f>
        <v>#N/A</v>
      </c>
      <c r="Q1423" s="15" t="e">
        <f>IF(P1423="NR",0,IF(F1423&lt;5,0,IF(P1423=1,VLOOKUP(F1423,IC!$G$1:$I$8,3,TRUE),
IF(P1423=2,VLOOKUP(F1423,IC!$K$1:$M$8,3,TRUE),
IF(P1423=3,VLOOKUP(F1423,IC!$O$1:$Q$8,3,TRUE),IF(P1423=4,VLOOKUP(F1423,IC!$S$2:$U$9,3,TRUE),
"erreur"))))))</f>
        <v>#N/A</v>
      </c>
      <c r="R1423" s="16" t="e">
        <f>IF(OR(V1423="NA",V1423="Transit",V1423&lt;Listes!$F$1),"non applicable",F1423/V1423)</f>
        <v>#N/A</v>
      </c>
      <c r="S1423" s="16" t="e">
        <f>IF(W1423="Transit","Non applicable",IF(AND(W1423="été",T1423&gt;Listes!F1422),F1423/T1423,IF(AND(W1423="Hiver",Hierarchisation!U1423&gt;Listes!F1422),F1423/U1423,"non applicable")))</f>
        <v>#N/A</v>
      </c>
      <c r="T1423" s="17" t="e">
        <f>IF(K1423="Centre",VLOOKUP(E1423,effectifs_ete,3,FALSE),IF(Hierarchisation!K1423="Grand Nord",VLOOKUP(Hierarchisation!E1423,effectifs_ete,4,FALSE),IF(Hierarchisation!K1423="Nord Est",VLOOKUP(Hierarchisation!E1423,effectifs_ete,5,FALSE),IF(Hierarchisation!K1423="Nord Ouest",VLOOKUP(Hierarchisation!E1423,effectifs_ete,6,FALSE),IF(Hierarchisation!K1423="Sud Est",VLOOKUP(Hierarchisation!E1423,effectifs_ete,7,FALSE),IF(Hierarchisation!K1423="Sud Ouest",VLOOKUP(Hierarchisation!E1423,effectifs_ete,8,FALSE),"Erreur Région"))))))</f>
        <v>#N/A</v>
      </c>
      <c r="U1423" s="17" t="e">
        <f>IF(K1423="Centre",VLOOKUP(E1423,effectifs_hiver,3,FALSE),IF(Hierarchisation!K1423="Grand Nord",VLOOKUP(Hierarchisation!E1423,effectifs_hiver,4,FALSE),IF(Hierarchisation!K1423="Nord Est",VLOOKUP(Hierarchisation!E1423,effectifs_hiver,5,FALSE),IF(Hierarchisation!K1423="Nord Ouest",VLOOKUP(Hierarchisation!E1423,effectifs_hiver,6,FALSE),IF(Hierarchisation!K1423="Sud Est",VLOOKUP(Hierarchisation!E1423,effectifs_hiver,7,FALSE),IF(Hierarchisation!K1423="Sud Ouest",VLOOKUP(Hierarchisation!E1423,effectifs_hiver,8,FALSE),"Erreur Région"))))))</f>
        <v>#N/A</v>
      </c>
      <c r="V1423" s="17" t="e">
        <f>IF(W1423="Transit","Transit",IF(W1423="hiver",VLOOKUP(E1423,'EFFECTIFS Hiver'!$A:$I,9,FALSE),IF(W1423="été",VLOOKUP(E1423,'EFFECTIFS Eté'!$A:$I,9,FALSE),"Erreur saison")))</f>
        <v>#N/A</v>
      </c>
      <c r="W1423" s="18" t="e">
        <f>VLOOKUP(D1423,Listes!B:C,2,FALSE)</f>
        <v>#N/A</v>
      </c>
    </row>
    <row r="1424" spans="1:23" ht="15.75" customHeight="1">
      <c r="A1424" s="11"/>
      <c r="B1424" s="11"/>
      <c r="C1424" s="11"/>
      <c r="D1424" s="11"/>
      <c r="E1424" s="11"/>
      <c r="F1424" s="11"/>
      <c r="G1424" s="11" t="e">
        <f>VLOOKUP(E1424,TAXONS!B:C,2,FALSE)</f>
        <v>#N/A</v>
      </c>
      <c r="H1424" s="13">
        <f t="shared" si="113"/>
        <v>0</v>
      </c>
      <c r="I1424" s="12" t="e">
        <f t="shared" si="114"/>
        <v>#N/A</v>
      </c>
      <c r="J1424" s="14" t="e">
        <f t="shared" si="115"/>
        <v>#N/A</v>
      </c>
      <c r="K1424" s="15" t="e">
        <f>VLOOKUP(B1424,REGIONS!A:D,4,FALSE)</f>
        <v>#N/A</v>
      </c>
      <c r="L1424" s="19" t="e">
        <f>VLOOKUP(G1424,Sensibilité!$A:$L,12,FALSE)</f>
        <v>#N/A</v>
      </c>
      <c r="M1424" s="19" t="e">
        <f t="shared" si="116"/>
        <v>#N/A</v>
      </c>
      <c r="N1424" s="19" t="e">
        <f t="shared" si="117"/>
        <v>#N/A</v>
      </c>
      <c r="O1424" s="15" t="str">
        <f>IF(D1424=Listes!$B$6,"SWARMING",IF(OR(D1424=Listes!$B$1,D1424=Listes!$B$2,D1424=Listes!$B$5),2,IF(OR(D1424=Listes!$B$3,D1424=Listes!$B$4),1,"erreur colonne D")))</f>
        <v>SWARMING</v>
      </c>
      <c r="P1424" s="15" t="e">
        <f>IF(OR(W1424="Hiver",W1424="Transit"),VLOOKUP(E1424,IC!A:E,4,FALSE),IF(W1424="été",VLOOKUP(E1424,IC!A:E,3,FALSE),"erreur"))</f>
        <v>#N/A</v>
      </c>
      <c r="Q1424" s="15" t="e">
        <f>IF(P1424="NR",0,IF(F1424&lt;5,0,IF(P1424=1,VLOOKUP(F1424,IC!$G$1:$I$8,3,TRUE),
IF(P1424=2,VLOOKUP(F1424,IC!$K$1:$M$8,3,TRUE),
IF(P1424=3,VLOOKUP(F1424,IC!$O$1:$Q$8,3,TRUE),IF(P1424=4,VLOOKUP(F1424,IC!$S$2:$U$9,3,TRUE),
"erreur"))))))</f>
        <v>#N/A</v>
      </c>
      <c r="R1424" s="16" t="e">
        <f>IF(OR(V1424="NA",V1424="Transit",V1424&lt;Listes!$F$1),"non applicable",F1424/V1424)</f>
        <v>#N/A</v>
      </c>
      <c r="S1424" s="16" t="e">
        <f>IF(W1424="Transit","Non applicable",IF(AND(W1424="été",T1424&gt;Listes!F1423),F1424/T1424,IF(AND(W1424="Hiver",Hierarchisation!U1424&gt;Listes!F1423),F1424/U1424,"non applicable")))</f>
        <v>#N/A</v>
      </c>
      <c r="T1424" s="17" t="e">
        <f>IF(K1424="Centre",VLOOKUP(E1424,effectifs_ete,3,FALSE),IF(Hierarchisation!K1424="Grand Nord",VLOOKUP(Hierarchisation!E1424,effectifs_ete,4,FALSE),IF(Hierarchisation!K1424="Nord Est",VLOOKUP(Hierarchisation!E1424,effectifs_ete,5,FALSE),IF(Hierarchisation!K1424="Nord Ouest",VLOOKUP(Hierarchisation!E1424,effectifs_ete,6,FALSE),IF(Hierarchisation!K1424="Sud Est",VLOOKUP(Hierarchisation!E1424,effectifs_ete,7,FALSE),IF(Hierarchisation!K1424="Sud Ouest",VLOOKUP(Hierarchisation!E1424,effectifs_ete,8,FALSE),"Erreur Région"))))))</f>
        <v>#N/A</v>
      </c>
      <c r="U1424" s="17" t="e">
        <f>IF(K1424="Centre",VLOOKUP(E1424,effectifs_hiver,3,FALSE),IF(Hierarchisation!K1424="Grand Nord",VLOOKUP(Hierarchisation!E1424,effectifs_hiver,4,FALSE),IF(Hierarchisation!K1424="Nord Est",VLOOKUP(Hierarchisation!E1424,effectifs_hiver,5,FALSE),IF(Hierarchisation!K1424="Nord Ouest",VLOOKUP(Hierarchisation!E1424,effectifs_hiver,6,FALSE),IF(Hierarchisation!K1424="Sud Est",VLOOKUP(Hierarchisation!E1424,effectifs_hiver,7,FALSE),IF(Hierarchisation!K1424="Sud Ouest",VLOOKUP(Hierarchisation!E1424,effectifs_hiver,8,FALSE),"Erreur Région"))))))</f>
        <v>#N/A</v>
      </c>
      <c r="V1424" s="17" t="e">
        <f>IF(W1424="Transit","Transit",IF(W1424="hiver",VLOOKUP(E1424,'EFFECTIFS Hiver'!$A:$I,9,FALSE),IF(W1424="été",VLOOKUP(E1424,'EFFECTIFS Eté'!$A:$I,9,FALSE),"Erreur saison")))</f>
        <v>#N/A</v>
      </c>
      <c r="W1424" s="18" t="e">
        <f>VLOOKUP(D1424,Listes!B:C,2,FALSE)</f>
        <v>#N/A</v>
      </c>
    </row>
    <row r="1425" spans="1:23" ht="15.75" customHeight="1">
      <c r="A1425" s="11"/>
      <c r="B1425" s="11"/>
      <c r="C1425" s="11"/>
      <c r="D1425" s="11"/>
      <c r="E1425" s="11"/>
      <c r="F1425" s="11"/>
      <c r="G1425" s="11" t="e">
        <f>VLOOKUP(E1425,TAXONS!B:C,2,FALSE)</f>
        <v>#N/A</v>
      </c>
      <c r="H1425" s="13">
        <f t="shared" si="113"/>
        <v>0</v>
      </c>
      <c r="I1425" s="12" t="e">
        <f t="shared" si="114"/>
        <v>#N/A</v>
      </c>
      <c r="J1425" s="14" t="e">
        <f t="shared" si="115"/>
        <v>#N/A</v>
      </c>
      <c r="K1425" s="15" t="e">
        <f>VLOOKUP(B1425,REGIONS!A:D,4,FALSE)</f>
        <v>#N/A</v>
      </c>
      <c r="L1425" s="19" t="e">
        <f>VLOOKUP(G1425,Sensibilité!$A:$L,12,FALSE)</f>
        <v>#N/A</v>
      </c>
      <c r="M1425" s="19" t="e">
        <f t="shared" si="116"/>
        <v>#N/A</v>
      </c>
      <c r="N1425" s="19" t="e">
        <f t="shared" si="117"/>
        <v>#N/A</v>
      </c>
      <c r="O1425" s="15" t="str">
        <f>IF(D1425=Listes!$B$6,"SWARMING",IF(OR(D1425=Listes!$B$1,D1425=Listes!$B$2,D1425=Listes!$B$5),2,IF(OR(D1425=Listes!$B$3,D1425=Listes!$B$4),1,"erreur colonne D")))</f>
        <v>SWARMING</v>
      </c>
      <c r="P1425" s="15" t="e">
        <f>IF(OR(W1425="Hiver",W1425="Transit"),VLOOKUP(E1425,IC!A:E,4,FALSE),IF(W1425="été",VLOOKUP(E1425,IC!A:E,3,FALSE),"erreur"))</f>
        <v>#N/A</v>
      </c>
      <c r="Q1425" s="15" t="e">
        <f>IF(P1425="NR",0,IF(F1425&lt;5,0,IF(P1425=1,VLOOKUP(F1425,IC!$G$1:$I$8,3,TRUE),
IF(P1425=2,VLOOKUP(F1425,IC!$K$1:$M$8,3,TRUE),
IF(P1425=3,VLOOKUP(F1425,IC!$O$1:$Q$8,3,TRUE),IF(P1425=4,VLOOKUP(F1425,IC!$S$2:$U$9,3,TRUE),
"erreur"))))))</f>
        <v>#N/A</v>
      </c>
      <c r="R1425" s="16" t="e">
        <f>IF(OR(V1425="NA",V1425="Transit",V1425&lt;Listes!$F$1),"non applicable",F1425/V1425)</f>
        <v>#N/A</v>
      </c>
      <c r="S1425" s="16" t="e">
        <f>IF(W1425="Transit","Non applicable",IF(AND(W1425="été",T1425&gt;Listes!F1424),F1425/T1425,IF(AND(W1425="Hiver",Hierarchisation!U1425&gt;Listes!F1424),F1425/U1425,"non applicable")))</f>
        <v>#N/A</v>
      </c>
      <c r="T1425" s="17" t="e">
        <f>IF(K1425="Centre",VLOOKUP(E1425,effectifs_ete,3,FALSE),IF(Hierarchisation!K1425="Grand Nord",VLOOKUP(Hierarchisation!E1425,effectifs_ete,4,FALSE),IF(Hierarchisation!K1425="Nord Est",VLOOKUP(Hierarchisation!E1425,effectifs_ete,5,FALSE),IF(Hierarchisation!K1425="Nord Ouest",VLOOKUP(Hierarchisation!E1425,effectifs_ete,6,FALSE),IF(Hierarchisation!K1425="Sud Est",VLOOKUP(Hierarchisation!E1425,effectifs_ete,7,FALSE),IF(Hierarchisation!K1425="Sud Ouest",VLOOKUP(Hierarchisation!E1425,effectifs_ete,8,FALSE),"Erreur Région"))))))</f>
        <v>#N/A</v>
      </c>
      <c r="U1425" s="17" t="e">
        <f>IF(K1425="Centre",VLOOKUP(E1425,effectifs_hiver,3,FALSE),IF(Hierarchisation!K1425="Grand Nord",VLOOKUP(Hierarchisation!E1425,effectifs_hiver,4,FALSE),IF(Hierarchisation!K1425="Nord Est",VLOOKUP(Hierarchisation!E1425,effectifs_hiver,5,FALSE),IF(Hierarchisation!K1425="Nord Ouest",VLOOKUP(Hierarchisation!E1425,effectifs_hiver,6,FALSE),IF(Hierarchisation!K1425="Sud Est",VLOOKUP(Hierarchisation!E1425,effectifs_hiver,7,FALSE),IF(Hierarchisation!K1425="Sud Ouest",VLOOKUP(Hierarchisation!E1425,effectifs_hiver,8,FALSE),"Erreur Région"))))))</f>
        <v>#N/A</v>
      </c>
      <c r="V1425" s="17" t="e">
        <f>IF(W1425="Transit","Transit",IF(W1425="hiver",VLOOKUP(E1425,'EFFECTIFS Hiver'!$A:$I,9,FALSE),IF(W1425="été",VLOOKUP(E1425,'EFFECTIFS Eté'!$A:$I,9,FALSE),"Erreur saison")))</f>
        <v>#N/A</v>
      </c>
      <c r="W1425" s="18" t="e">
        <f>VLOOKUP(D1425,Listes!B:C,2,FALSE)</f>
        <v>#N/A</v>
      </c>
    </row>
    <row r="1426" spans="1:23" ht="15.75" customHeight="1">
      <c r="A1426" s="11"/>
      <c r="B1426" s="11"/>
      <c r="C1426" s="11"/>
      <c r="D1426" s="11"/>
      <c r="E1426" s="11"/>
      <c r="F1426" s="11"/>
      <c r="G1426" s="11" t="e">
        <f>VLOOKUP(E1426,TAXONS!B:C,2,FALSE)</f>
        <v>#N/A</v>
      </c>
      <c r="H1426" s="13">
        <f t="shared" si="113"/>
        <v>0</v>
      </c>
      <c r="I1426" s="12" t="e">
        <f t="shared" si="114"/>
        <v>#N/A</v>
      </c>
      <c r="J1426" s="14" t="e">
        <f t="shared" si="115"/>
        <v>#N/A</v>
      </c>
      <c r="K1426" s="15" t="e">
        <f>VLOOKUP(B1426,REGIONS!A:D,4,FALSE)</f>
        <v>#N/A</v>
      </c>
      <c r="L1426" s="19" t="e">
        <f>VLOOKUP(G1426,Sensibilité!$A:$L,12,FALSE)</f>
        <v>#N/A</v>
      </c>
      <c r="M1426" s="19" t="e">
        <f t="shared" si="116"/>
        <v>#N/A</v>
      </c>
      <c r="N1426" s="19" t="e">
        <f t="shared" si="117"/>
        <v>#N/A</v>
      </c>
      <c r="O1426" s="15" t="str">
        <f>IF(D1426=Listes!$B$6,"SWARMING",IF(OR(D1426=Listes!$B$1,D1426=Listes!$B$2,D1426=Listes!$B$5),2,IF(OR(D1426=Listes!$B$3,D1426=Listes!$B$4),1,"erreur colonne D")))</f>
        <v>SWARMING</v>
      </c>
      <c r="P1426" s="15" t="e">
        <f>IF(OR(W1426="Hiver",W1426="Transit"),VLOOKUP(E1426,IC!A:E,4,FALSE),IF(W1426="été",VLOOKUP(E1426,IC!A:E,3,FALSE),"erreur"))</f>
        <v>#N/A</v>
      </c>
      <c r="Q1426" s="15" t="e">
        <f>IF(P1426="NR",0,IF(F1426&lt;5,0,IF(P1426=1,VLOOKUP(F1426,IC!$G$1:$I$8,3,TRUE),
IF(P1426=2,VLOOKUP(F1426,IC!$K$1:$M$8,3,TRUE),
IF(P1426=3,VLOOKUP(F1426,IC!$O$1:$Q$8,3,TRUE),IF(P1426=4,VLOOKUP(F1426,IC!$S$2:$U$9,3,TRUE),
"erreur"))))))</f>
        <v>#N/A</v>
      </c>
      <c r="R1426" s="16" t="e">
        <f>IF(OR(V1426="NA",V1426="Transit",V1426&lt;Listes!$F$1),"non applicable",F1426/V1426)</f>
        <v>#N/A</v>
      </c>
      <c r="S1426" s="16" t="e">
        <f>IF(W1426="Transit","Non applicable",IF(AND(W1426="été",T1426&gt;Listes!F1425),F1426/T1426,IF(AND(W1426="Hiver",Hierarchisation!U1426&gt;Listes!F1425),F1426/U1426,"non applicable")))</f>
        <v>#N/A</v>
      </c>
      <c r="T1426" s="17" t="e">
        <f>IF(K1426="Centre",VLOOKUP(E1426,effectifs_ete,3,FALSE),IF(Hierarchisation!K1426="Grand Nord",VLOOKUP(Hierarchisation!E1426,effectifs_ete,4,FALSE),IF(Hierarchisation!K1426="Nord Est",VLOOKUP(Hierarchisation!E1426,effectifs_ete,5,FALSE),IF(Hierarchisation!K1426="Nord Ouest",VLOOKUP(Hierarchisation!E1426,effectifs_ete,6,FALSE),IF(Hierarchisation!K1426="Sud Est",VLOOKUP(Hierarchisation!E1426,effectifs_ete,7,FALSE),IF(Hierarchisation!K1426="Sud Ouest",VLOOKUP(Hierarchisation!E1426,effectifs_ete,8,FALSE),"Erreur Région"))))))</f>
        <v>#N/A</v>
      </c>
      <c r="U1426" s="17" t="e">
        <f>IF(K1426="Centre",VLOOKUP(E1426,effectifs_hiver,3,FALSE),IF(Hierarchisation!K1426="Grand Nord",VLOOKUP(Hierarchisation!E1426,effectifs_hiver,4,FALSE),IF(Hierarchisation!K1426="Nord Est",VLOOKUP(Hierarchisation!E1426,effectifs_hiver,5,FALSE),IF(Hierarchisation!K1426="Nord Ouest",VLOOKUP(Hierarchisation!E1426,effectifs_hiver,6,FALSE),IF(Hierarchisation!K1426="Sud Est",VLOOKUP(Hierarchisation!E1426,effectifs_hiver,7,FALSE),IF(Hierarchisation!K1426="Sud Ouest",VLOOKUP(Hierarchisation!E1426,effectifs_hiver,8,FALSE),"Erreur Région"))))))</f>
        <v>#N/A</v>
      </c>
      <c r="V1426" s="17" t="e">
        <f>IF(W1426="Transit","Transit",IF(W1426="hiver",VLOOKUP(E1426,'EFFECTIFS Hiver'!$A:$I,9,FALSE),IF(W1426="été",VLOOKUP(E1426,'EFFECTIFS Eté'!$A:$I,9,FALSE),"Erreur saison")))</f>
        <v>#N/A</v>
      </c>
      <c r="W1426" s="18" t="e">
        <f>VLOOKUP(D1426,Listes!B:C,2,FALSE)</f>
        <v>#N/A</v>
      </c>
    </row>
    <row r="1427" spans="1:23" ht="15.75" customHeight="1">
      <c r="A1427" s="11"/>
      <c r="B1427" s="11"/>
      <c r="C1427" s="11"/>
      <c r="D1427" s="11"/>
      <c r="E1427" s="11"/>
      <c r="F1427" s="11"/>
      <c r="G1427" s="11" t="e">
        <f>VLOOKUP(E1427,TAXONS!B:C,2,FALSE)</f>
        <v>#N/A</v>
      </c>
      <c r="H1427" s="13">
        <f t="shared" si="113"/>
        <v>0</v>
      </c>
      <c r="I1427" s="12" t="e">
        <f t="shared" si="114"/>
        <v>#N/A</v>
      </c>
      <c r="J1427" s="14" t="e">
        <f t="shared" si="115"/>
        <v>#N/A</v>
      </c>
      <c r="K1427" s="15" t="e">
        <f>VLOOKUP(B1427,REGIONS!A:D,4,FALSE)</f>
        <v>#N/A</v>
      </c>
      <c r="L1427" s="19" t="e">
        <f>VLOOKUP(G1427,Sensibilité!$A:$L,12,FALSE)</f>
        <v>#N/A</v>
      </c>
      <c r="M1427" s="19" t="e">
        <f t="shared" si="116"/>
        <v>#N/A</v>
      </c>
      <c r="N1427" s="19" t="e">
        <f t="shared" si="117"/>
        <v>#N/A</v>
      </c>
      <c r="O1427" s="15" t="str">
        <f>IF(D1427=Listes!$B$6,"SWARMING",IF(OR(D1427=Listes!$B$1,D1427=Listes!$B$2,D1427=Listes!$B$5),2,IF(OR(D1427=Listes!$B$3,D1427=Listes!$B$4),1,"erreur colonne D")))</f>
        <v>SWARMING</v>
      </c>
      <c r="P1427" s="15" t="e">
        <f>IF(OR(W1427="Hiver",W1427="Transit"),VLOOKUP(E1427,IC!A:E,4,FALSE),IF(W1427="été",VLOOKUP(E1427,IC!A:E,3,FALSE),"erreur"))</f>
        <v>#N/A</v>
      </c>
      <c r="Q1427" s="15" t="e">
        <f>IF(P1427="NR",0,IF(F1427&lt;5,0,IF(P1427=1,VLOOKUP(F1427,IC!$G$1:$I$8,3,TRUE),
IF(P1427=2,VLOOKUP(F1427,IC!$K$1:$M$8,3,TRUE),
IF(P1427=3,VLOOKUP(F1427,IC!$O$1:$Q$8,3,TRUE),IF(P1427=4,VLOOKUP(F1427,IC!$S$2:$U$9,3,TRUE),
"erreur"))))))</f>
        <v>#N/A</v>
      </c>
      <c r="R1427" s="16" t="e">
        <f>IF(OR(V1427="NA",V1427="Transit",V1427&lt;Listes!$F$1),"non applicable",F1427/V1427)</f>
        <v>#N/A</v>
      </c>
      <c r="S1427" s="16" t="e">
        <f>IF(W1427="Transit","Non applicable",IF(AND(W1427="été",T1427&gt;Listes!F1426),F1427/T1427,IF(AND(W1427="Hiver",Hierarchisation!U1427&gt;Listes!F1426),F1427/U1427,"non applicable")))</f>
        <v>#N/A</v>
      </c>
      <c r="T1427" s="17" t="e">
        <f>IF(K1427="Centre",VLOOKUP(E1427,effectifs_ete,3,FALSE),IF(Hierarchisation!K1427="Grand Nord",VLOOKUP(Hierarchisation!E1427,effectifs_ete,4,FALSE),IF(Hierarchisation!K1427="Nord Est",VLOOKUP(Hierarchisation!E1427,effectifs_ete,5,FALSE),IF(Hierarchisation!K1427="Nord Ouest",VLOOKUP(Hierarchisation!E1427,effectifs_ete,6,FALSE),IF(Hierarchisation!K1427="Sud Est",VLOOKUP(Hierarchisation!E1427,effectifs_ete,7,FALSE),IF(Hierarchisation!K1427="Sud Ouest",VLOOKUP(Hierarchisation!E1427,effectifs_ete,8,FALSE),"Erreur Région"))))))</f>
        <v>#N/A</v>
      </c>
      <c r="U1427" s="17" t="e">
        <f>IF(K1427="Centre",VLOOKUP(E1427,effectifs_hiver,3,FALSE),IF(Hierarchisation!K1427="Grand Nord",VLOOKUP(Hierarchisation!E1427,effectifs_hiver,4,FALSE),IF(Hierarchisation!K1427="Nord Est",VLOOKUP(Hierarchisation!E1427,effectifs_hiver,5,FALSE),IF(Hierarchisation!K1427="Nord Ouest",VLOOKUP(Hierarchisation!E1427,effectifs_hiver,6,FALSE),IF(Hierarchisation!K1427="Sud Est",VLOOKUP(Hierarchisation!E1427,effectifs_hiver,7,FALSE),IF(Hierarchisation!K1427="Sud Ouest",VLOOKUP(Hierarchisation!E1427,effectifs_hiver,8,FALSE),"Erreur Région"))))))</f>
        <v>#N/A</v>
      </c>
      <c r="V1427" s="17" t="e">
        <f>IF(W1427="Transit","Transit",IF(W1427="hiver",VLOOKUP(E1427,'EFFECTIFS Hiver'!$A:$I,9,FALSE),IF(W1427="été",VLOOKUP(E1427,'EFFECTIFS Eté'!$A:$I,9,FALSE),"Erreur saison")))</f>
        <v>#N/A</v>
      </c>
      <c r="W1427" s="18" t="e">
        <f>VLOOKUP(D1427,Listes!B:C,2,FALSE)</f>
        <v>#N/A</v>
      </c>
    </row>
    <row r="1428" spans="1:23" ht="15.75" customHeight="1">
      <c r="A1428" s="11"/>
      <c r="B1428" s="11"/>
      <c r="C1428" s="11"/>
      <c r="D1428" s="11"/>
      <c r="E1428" s="11"/>
      <c r="F1428" s="11"/>
      <c r="G1428" s="11" t="e">
        <f>VLOOKUP(E1428,TAXONS!B:C,2,FALSE)</f>
        <v>#N/A</v>
      </c>
      <c r="H1428" s="13">
        <f t="shared" si="113"/>
        <v>0</v>
      </c>
      <c r="I1428" s="12" t="e">
        <f t="shared" si="114"/>
        <v>#N/A</v>
      </c>
      <c r="J1428" s="14" t="e">
        <f t="shared" si="115"/>
        <v>#N/A</v>
      </c>
      <c r="K1428" s="15" t="e">
        <f>VLOOKUP(B1428,REGIONS!A:D,4,FALSE)</f>
        <v>#N/A</v>
      </c>
      <c r="L1428" s="19" t="e">
        <f>VLOOKUP(G1428,Sensibilité!$A:$L,12,FALSE)</f>
        <v>#N/A</v>
      </c>
      <c r="M1428" s="19" t="e">
        <f t="shared" si="116"/>
        <v>#N/A</v>
      </c>
      <c r="N1428" s="19" t="e">
        <f t="shared" si="117"/>
        <v>#N/A</v>
      </c>
      <c r="O1428" s="15" t="str">
        <f>IF(D1428=Listes!$B$6,"SWARMING",IF(OR(D1428=Listes!$B$1,D1428=Listes!$B$2,D1428=Listes!$B$5),2,IF(OR(D1428=Listes!$B$3,D1428=Listes!$B$4),1,"erreur colonne D")))</f>
        <v>SWARMING</v>
      </c>
      <c r="P1428" s="15" t="e">
        <f>IF(OR(W1428="Hiver",W1428="Transit"),VLOOKUP(E1428,IC!A:E,4,FALSE),IF(W1428="été",VLOOKUP(E1428,IC!A:E,3,FALSE),"erreur"))</f>
        <v>#N/A</v>
      </c>
      <c r="Q1428" s="15" t="e">
        <f>IF(P1428="NR",0,IF(F1428&lt;5,0,IF(P1428=1,VLOOKUP(F1428,IC!$G$1:$I$8,3,TRUE),
IF(P1428=2,VLOOKUP(F1428,IC!$K$1:$M$8,3,TRUE),
IF(P1428=3,VLOOKUP(F1428,IC!$O$1:$Q$8,3,TRUE),IF(P1428=4,VLOOKUP(F1428,IC!$S$2:$U$9,3,TRUE),
"erreur"))))))</f>
        <v>#N/A</v>
      </c>
      <c r="R1428" s="16" t="e">
        <f>IF(OR(V1428="NA",V1428="Transit",V1428&lt;Listes!$F$1),"non applicable",F1428/V1428)</f>
        <v>#N/A</v>
      </c>
      <c r="S1428" s="16" t="e">
        <f>IF(W1428="Transit","Non applicable",IF(AND(W1428="été",T1428&gt;Listes!F1427),F1428/T1428,IF(AND(W1428="Hiver",Hierarchisation!U1428&gt;Listes!F1427),F1428/U1428,"non applicable")))</f>
        <v>#N/A</v>
      </c>
      <c r="T1428" s="17" t="e">
        <f>IF(K1428="Centre",VLOOKUP(E1428,effectifs_ete,3,FALSE),IF(Hierarchisation!K1428="Grand Nord",VLOOKUP(Hierarchisation!E1428,effectifs_ete,4,FALSE),IF(Hierarchisation!K1428="Nord Est",VLOOKUP(Hierarchisation!E1428,effectifs_ete,5,FALSE),IF(Hierarchisation!K1428="Nord Ouest",VLOOKUP(Hierarchisation!E1428,effectifs_ete,6,FALSE),IF(Hierarchisation!K1428="Sud Est",VLOOKUP(Hierarchisation!E1428,effectifs_ete,7,FALSE),IF(Hierarchisation!K1428="Sud Ouest",VLOOKUP(Hierarchisation!E1428,effectifs_ete,8,FALSE),"Erreur Région"))))))</f>
        <v>#N/A</v>
      </c>
      <c r="U1428" s="17" t="e">
        <f>IF(K1428="Centre",VLOOKUP(E1428,effectifs_hiver,3,FALSE),IF(Hierarchisation!K1428="Grand Nord",VLOOKUP(Hierarchisation!E1428,effectifs_hiver,4,FALSE),IF(Hierarchisation!K1428="Nord Est",VLOOKUP(Hierarchisation!E1428,effectifs_hiver,5,FALSE),IF(Hierarchisation!K1428="Nord Ouest",VLOOKUP(Hierarchisation!E1428,effectifs_hiver,6,FALSE),IF(Hierarchisation!K1428="Sud Est",VLOOKUP(Hierarchisation!E1428,effectifs_hiver,7,FALSE),IF(Hierarchisation!K1428="Sud Ouest",VLOOKUP(Hierarchisation!E1428,effectifs_hiver,8,FALSE),"Erreur Région"))))))</f>
        <v>#N/A</v>
      </c>
      <c r="V1428" s="17" t="e">
        <f>IF(W1428="Transit","Transit",IF(W1428="hiver",VLOOKUP(E1428,'EFFECTIFS Hiver'!$A:$I,9,FALSE),IF(W1428="été",VLOOKUP(E1428,'EFFECTIFS Eté'!$A:$I,9,FALSE),"Erreur saison")))</f>
        <v>#N/A</v>
      </c>
      <c r="W1428" s="18" t="e">
        <f>VLOOKUP(D1428,Listes!B:C,2,FALSE)</f>
        <v>#N/A</v>
      </c>
    </row>
    <row r="1429" spans="1:23" ht="15.75" customHeight="1">
      <c r="A1429" s="11"/>
      <c r="B1429" s="11"/>
      <c r="C1429" s="11"/>
      <c r="D1429" s="11"/>
      <c r="E1429" s="11"/>
      <c r="F1429" s="11"/>
      <c r="G1429" s="11" t="e">
        <f>VLOOKUP(E1429,TAXONS!B:C,2,FALSE)</f>
        <v>#N/A</v>
      </c>
      <c r="H1429" s="13">
        <f t="shared" si="113"/>
        <v>0</v>
      </c>
      <c r="I1429" s="12" t="e">
        <f t="shared" si="114"/>
        <v>#N/A</v>
      </c>
      <c r="J1429" s="14" t="e">
        <f t="shared" si="115"/>
        <v>#N/A</v>
      </c>
      <c r="K1429" s="15" t="e">
        <f>VLOOKUP(B1429,REGIONS!A:D,4,FALSE)</f>
        <v>#N/A</v>
      </c>
      <c r="L1429" s="19" t="e">
        <f>VLOOKUP(G1429,Sensibilité!$A:$L,12,FALSE)</f>
        <v>#N/A</v>
      </c>
      <c r="M1429" s="19" t="e">
        <f t="shared" si="116"/>
        <v>#N/A</v>
      </c>
      <c r="N1429" s="19" t="e">
        <f t="shared" si="117"/>
        <v>#N/A</v>
      </c>
      <c r="O1429" s="15" t="str">
        <f>IF(D1429=Listes!$B$6,"SWARMING",IF(OR(D1429=Listes!$B$1,D1429=Listes!$B$2,D1429=Listes!$B$5),2,IF(OR(D1429=Listes!$B$3,D1429=Listes!$B$4),1,"erreur colonne D")))</f>
        <v>SWARMING</v>
      </c>
      <c r="P1429" s="15" t="e">
        <f>IF(OR(W1429="Hiver",W1429="Transit"),VLOOKUP(E1429,IC!A:E,4,FALSE),IF(W1429="été",VLOOKUP(E1429,IC!A:E,3,FALSE),"erreur"))</f>
        <v>#N/A</v>
      </c>
      <c r="Q1429" s="15" t="e">
        <f>IF(P1429="NR",0,IF(F1429&lt;5,0,IF(P1429=1,VLOOKUP(F1429,IC!$G$1:$I$8,3,TRUE),
IF(P1429=2,VLOOKUP(F1429,IC!$K$1:$M$8,3,TRUE),
IF(P1429=3,VLOOKUP(F1429,IC!$O$1:$Q$8,3,TRUE),IF(P1429=4,VLOOKUP(F1429,IC!$S$2:$U$9,3,TRUE),
"erreur"))))))</f>
        <v>#N/A</v>
      </c>
      <c r="R1429" s="16" t="e">
        <f>IF(OR(V1429="NA",V1429="Transit",V1429&lt;Listes!$F$1),"non applicable",F1429/V1429)</f>
        <v>#N/A</v>
      </c>
      <c r="S1429" s="16" t="e">
        <f>IF(W1429="Transit","Non applicable",IF(AND(W1429="été",T1429&gt;Listes!F1428),F1429/T1429,IF(AND(W1429="Hiver",Hierarchisation!U1429&gt;Listes!F1428),F1429/U1429,"non applicable")))</f>
        <v>#N/A</v>
      </c>
      <c r="T1429" s="17" t="e">
        <f>IF(K1429="Centre",VLOOKUP(E1429,effectifs_ete,3,FALSE),IF(Hierarchisation!K1429="Grand Nord",VLOOKUP(Hierarchisation!E1429,effectifs_ete,4,FALSE),IF(Hierarchisation!K1429="Nord Est",VLOOKUP(Hierarchisation!E1429,effectifs_ete,5,FALSE),IF(Hierarchisation!K1429="Nord Ouest",VLOOKUP(Hierarchisation!E1429,effectifs_ete,6,FALSE),IF(Hierarchisation!K1429="Sud Est",VLOOKUP(Hierarchisation!E1429,effectifs_ete,7,FALSE),IF(Hierarchisation!K1429="Sud Ouest",VLOOKUP(Hierarchisation!E1429,effectifs_ete,8,FALSE),"Erreur Région"))))))</f>
        <v>#N/A</v>
      </c>
      <c r="U1429" s="17" t="e">
        <f>IF(K1429="Centre",VLOOKUP(E1429,effectifs_hiver,3,FALSE),IF(Hierarchisation!K1429="Grand Nord",VLOOKUP(Hierarchisation!E1429,effectifs_hiver,4,FALSE),IF(Hierarchisation!K1429="Nord Est",VLOOKUP(Hierarchisation!E1429,effectifs_hiver,5,FALSE),IF(Hierarchisation!K1429="Nord Ouest",VLOOKUP(Hierarchisation!E1429,effectifs_hiver,6,FALSE),IF(Hierarchisation!K1429="Sud Est",VLOOKUP(Hierarchisation!E1429,effectifs_hiver,7,FALSE),IF(Hierarchisation!K1429="Sud Ouest",VLOOKUP(Hierarchisation!E1429,effectifs_hiver,8,FALSE),"Erreur Région"))))))</f>
        <v>#N/A</v>
      </c>
      <c r="V1429" s="17" t="e">
        <f>IF(W1429="Transit","Transit",IF(W1429="hiver",VLOOKUP(E1429,'EFFECTIFS Hiver'!$A:$I,9,FALSE),IF(W1429="été",VLOOKUP(E1429,'EFFECTIFS Eté'!$A:$I,9,FALSE),"Erreur saison")))</f>
        <v>#N/A</v>
      </c>
      <c r="W1429" s="18" t="e">
        <f>VLOOKUP(D1429,Listes!B:C,2,FALSE)</f>
        <v>#N/A</v>
      </c>
    </row>
    <row r="1430" spans="1:23" ht="15.75" customHeight="1">
      <c r="A1430" s="11"/>
      <c r="B1430" s="11"/>
      <c r="C1430" s="11"/>
      <c r="D1430" s="11"/>
      <c r="E1430" s="11"/>
      <c r="F1430" s="11"/>
      <c r="G1430" s="11" t="e">
        <f>VLOOKUP(E1430,TAXONS!B:C,2,FALSE)</f>
        <v>#N/A</v>
      </c>
      <c r="H1430" s="13">
        <f t="shared" si="113"/>
        <v>0</v>
      </c>
      <c r="I1430" s="12" t="e">
        <f t="shared" si="114"/>
        <v>#N/A</v>
      </c>
      <c r="J1430" s="14" t="e">
        <f t="shared" si="115"/>
        <v>#N/A</v>
      </c>
      <c r="K1430" s="15" t="e">
        <f>VLOOKUP(B1430,REGIONS!A:D,4,FALSE)</f>
        <v>#N/A</v>
      </c>
      <c r="L1430" s="19" t="e">
        <f>VLOOKUP(G1430,Sensibilité!$A:$L,12,FALSE)</f>
        <v>#N/A</v>
      </c>
      <c r="M1430" s="19" t="e">
        <f t="shared" si="116"/>
        <v>#N/A</v>
      </c>
      <c r="N1430" s="19" t="e">
        <f t="shared" si="117"/>
        <v>#N/A</v>
      </c>
      <c r="O1430" s="15" t="str">
        <f>IF(D1430=Listes!$B$6,"SWARMING",IF(OR(D1430=Listes!$B$1,D1430=Listes!$B$2,D1430=Listes!$B$5),2,IF(OR(D1430=Listes!$B$3,D1430=Listes!$B$4),1,"erreur colonne D")))</f>
        <v>SWARMING</v>
      </c>
      <c r="P1430" s="15" t="e">
        <f>IF(OR(W1430="Hiver",W1430="Transit"),VLOOKUP(E1430,IC!A:E,4,FALSE),IF(W1430="été",VLOOKUP(E1430,IC!A:E,3,FALSE),"erreur"))</f>
        <v>#N/A</v>
      </c>
      <c r="Q1430" s="15" t="e">
        <f>IF(P1430="NR",0,IF(F1430&lt;5,0,IF(P1430=1,VLOOKUP(F1430,IC!$G$1:$I$8,3,TRUE),
IF(P1430=2,VLOOKUP(F1430,IC!$K$1:$M$8,3,TRUE),
IF(P1430=3,VLOOKUP(F1430,IC!$O$1:$Q$8,3,TRUE),IF(P1430=4,VLOOKUP(F1430,IC!$S$2:$U$9,3,TRUE),
"erreur"))))))</f>
        <v>#N/A</v>
      </c>
      <c r="R1430" s="16" t="e">
        <f>IF(OR(V1430="NA",V1430="Transit",V1430&lt;Listes!$F$1),"non applicable",F1430/V1430)</f>
        <v>#N/A</v>
      </c>
      <c r="S1430" s="16" t="e">
        <f>IF(W1430="Transit","Non applicable",IF(AND(W1430="été",T1430&gt;Listes!F1429),F1430/T1430,IF(AND(W1430="Hiver",Hierarchisation!U1430&gt;Listes!F1429),F1430/U1430,"non applicable")))</f>
        <v>#N/A</v>
      </c>
      <c r="T1430" s="17" t="e">
        <f>IF(K1430="Centre",VLOOKUP(E1430,effectifs_ete,3,FALSE),IF(Hierarchisation!K1430="Grand Nord",VLOOKUP(Hierarchisation!E1430,effectifs_ete,4,FALSE),IF(Hierarchisation!K1430="Nord Est",VLOOKUP(Hierarchisation!E1430,effectifs_ete,5,FALSE),IF(Hierarchisation!K1430="Nord Ouest",VLOOKUP(Hierarchisation!E1430,effectifs_ete,6,FALSE),IF(Hierarchisation!K1430="Sud Est",VLOOKUP(Hierarchisation!E1430,effectifs_ete,7,FALSE),IF(Hierarchisation!K1430="Sud Ouest",VLOOKUP(Hierarchisation!E1430,effectifs_ete,8,FALSE),"Erreur Région"))))))</f>
        <v>#N/A</v>
      </c>
      <c r="U1430" s="17" t="e">
        <f>IF(K1430="Centre",VLOOKUP(E1430,effectifs_hiver,3,FALSE),IF(Hierarchisation!K1430="Grand Nord",VLOOKUP(Hierarchisation!E1430,effectifs_hiver,4,FALSE),IF(Hierarchisation!K1430="Nord Est",VLOOKUP(Hierarchisation!E1430,effectifs_hiver,5,FALSE),IF(Hierarchisation!K1430="Nord Ouest",VLOOKUP(Hierarchisation!E1430,effectifs_hiver,6,FALSE),IF(Hierarchisation!K1430="Sud Est",VLOOKUP(Hierarchisation!E1430,effectifs_hiver,7,FALSE),IF(Hierarchisation!K1430="Sud Ouest",VLOOKUP(Hierarchisation!E1430,effectifs_hiver,8,FALSE),"Erreur Région"))))))</f>
        <v>#N/A</v>
      </c>
      <c r="V1430" s="17" t="e">
        <f>IF(W1430="Transit","Transit",IF(W1430="hiver",VLOOKUP(E1430,'EFFECTIFS Hiver'!$A:$I,9,FALSE),IF(W1430="été",VLOOKUP(E1430,'EFFECTIFS Eté'!$A:$I,9,FALSE),"Erreur saison")))</f>
        <v>#N/A</v>
      </c>
      <c r="W1430" s="18" t="e">
        <f>VLOOKUP(D1430,Listes!B:C,2,FALSE)</f>
        <v>#N/A</v>
      </c>
    </row>
    <row r="1431" spans="1:23" ht="15.75" customHeight="1">
      <c r="A1431" s="11"/>
      <c r="B1431" s="11"/>
      <c r="C1431" s="11"/>
      <c r="D1431" s="11"/>
      <c r="E1431" s="11"/>
      <c r="F1431" s="11"/>
      <c r="G1431" s="11" t="e">
        <f>VLOOKUP(E1431,TAXONS!B:C,2,FALSE)</f>
        <v>#N/A</v>
      </c>
      <c r="H1431" s="13">
        <f t="shared" si="113"/>
        <v>0</v>
      </c>
      <c r="I1431" s="12" t="e">
        <f t="shared" si="114"/>
        <v>#N/A</v>
      </c>
      <c r="J1431" s="14" t="e">
        <f t="shared" si="115"/>
        <v>#N/A</v>
      </c>
      <c r="K1431" s="15" t="e">
        <f>VLOOKUP(B1431,REGIONS!A:D,4,FALSE)</f>
        <v>#N/A</v>
      </c>
      <c r="L1431" s="19" t="e">
        <f>VLOOKUP(G1431,Sensibilité!$A:$L,12,FALSE)</f>
        <v>#N/A</v>
      </c>
      <c r="M1431" s="19" t="e">
        <f t="shared" si="116"/>
        <v>#N/A</v>
      </c>
      <c r="N1431" s="19" t="e">
        <f t="shared" si="117"/>
        <v>#N/A</v>
      </c>
      <c r="O1431" s="15" t="str">
        <f>IF(D1431=Listes!$B$6,"SWARMING",IF(OR(D1431=Listes!$B$1,D1431=Listes!$B$2,D1431=Listes!$B$5),2,IF(OR(D1431=Listes!$B$3,D1431=Listes!$B$4),1,"erreur colonne D")))</f>
        <v>SWARMING</v>
      </c>
      <c r="P1431" s="15" t="e">
        <f>IF(OR(W1431="Hiver",W1431="Transit"),VLOOKUP(E1431,IC!A:E,4,FALSE),IF(W1431="été",VLOOKUP(E1431,IC!A:E,3,FALSE),"erreur"))</f>
        <v>#N/A</v>
      </c>
      <c r="Q1431" s="15" t="e">
        <f>IF(P1431="NR",0,IF(F1431&lt;5,0,IF(P1431=1,VLOOKUP(F1431,IC!$G$1:$I$8,3,TRUE),
IF(P1431=2,VLOOKUP(F1431,IC!$K$1:$M$8,3,TRUE),
IF(P1431=3,VLOOKUP(F1431,IC!$O$1:$Q$8,3,TRUE),IF(P1431=4,VLOOKUP(F1431,IC!$S$2:$U$9,3,TRUE),
"erreur"))))))</f>
        <v>#N/A</v>
      </c>
      <c r="R1431" s="16" t="e">
        <f>IF(OR(V1431="NA",V1431="Transit",V1431&lt;Listes!$F$1),"non applicable",F1431/V1431)</f>
        <v>#N/A</v>
      </c>
      <c r="S1431" s="16" t="e">
        <f>IF(W1431="Transit","Non applicable",IF(AND(W1431="été",T1431&gt;Listes!F1430),F1431/T1431,IF(AND(W1431="Hiver",Hierarchisation!U1431&gt;Listes!F1430),F1431/U1431,"non applicable")))</f>
        <v>#N/A</v>
      </c>
      <c r="T1431" s="17" t="e">
        <f>IF(K1431="Centre",VLOOKUP(E1431,effectifs_ete,3,FALSE),IF(Hierarchisation!K1431="Grand Nord",VLOOKUP(Hierarchisation!E1431,effectifs_ete,4,FALSE),IF(Hierarchisation!K1431="Nord Est",VLOOKUP(Hierarchisation!E1431,effectifs_ete,5,FALSE),IF(Hierarchisation!K1431="Nord Ouest",VLOOKUP(Hierarchisation!E1431,effectifs_ete,6,FALSE),IF(Hierarchisation!K1431="Sud Est",VLOOKUP(Hierarchisation!E1431,effectifs_ete,7,FALSE),IF(Hierarchisation!K1431="Sud Ouest",VLOOKUP(Hierarchisation!E1431,effectifs_ete,8,FALSE),"Erreur Région"))))))</f>
        <v>#N/A</v>
      </c>
      <c r="U1431" s="17" t="e">
        <f>IF(K1431="Centre",VLOOKUP(E1431,effectifs_hiver,3,FALSE),IF(Hierarchisation!K1431="Grand Nord",VLOOKUP(Hierarchisation!E1431,effectifs_hiver,4,FALSE),IF(Hierarchisation!K1431="Nord Est",VLOOKUP(Hierarchisation!E1431,effectifs_hiver,5,FALSE),IF(Hierarchisation!K1431="Nord Ouest",VLOOKUP(Hierarchisation!E1431,effectifs_hiver,6,FALSE),IF(Hierarchisation!K1431="Sud Est",VLOOKUP(Hierarchisation!E1431,effectifs_hiver,7,FALSE),IF(Hierarchisation!K1431="Sud Ouest",VLOOKUP(Hierarchisation!E1431,effectifs_hiver,8,FALSE),"Erreur Région"))))))</f>
        <v>#N/A</v>
      </c>
      <c r="V1431" s="17" t="e">
        <f>IF(W1431="Transit","Transit",IF(W1431="hiver",VLOOKUP(E1431,'EFFECTIFS Hiver'!$A:$I,9,FALSE),IF(W1431="été",VLOOKUP(E1431,'EFFECTIFS Eté'!$A:$I,9,FALSE),"Erreur saison")))</f>
        <v>#N/A</v>
      </c>
      <c r="W1431" s="18" t="e">
        <f>VLOOKUP(D1431,Listes!B:C,2,FALSE)</f>
        <v>#N/A</v>
      </c>
    </row>
    <row r="1432" spans="1:23" ht="15.75" customHeight="1">
      <c r="A1432" s="11"/>
      <c r="B1432" s="11"/>
      <c r="C1432" s="11"/>
      <c r="D1432" s="11"/>
      <c r="E1432" s="11"/>
      <c r="F1432" s="11"/>
      <c r="G1432" s="11" t="e">
        <f>VLOOKUP(E1432,TAXONS!B:C,2,FALSE)</f>
        <v>#N/A</v>
      </c>
      <c r="H1432" s="13">
        <f t="shared" si="113"/>
        <v>0</v>
      </c>
      <c r="I1432" s="12" t="e">
        <f t="shared" si="114"/>
        <v>#N/A</v>
      </c>
      <c r="J1432" s="14" t="e">
        <f t="shared" si="115"/>
        <v>#N/A</v>
      </c>
      <c r="K1432" s="15" t="e">
        <f>VLOOKUP(B1432,REGIONS!A:D,4,FALSE)</f>
        <v>#N/A</v>
      </c>
      <c r="L1432" s="19" t="e">
        <f>VLOOKUP(G1432,Sensibilité!$A:$L,12,FALSE)</f>
        <v>#N/A</v>
      </c>
      <c r="M1432" s="19" t="e">
        <f t="shared" si="116"/>
        <v>#N/A</v>
      </c>
      <c r="N1432" s="19" t="e">
        <f t="shared" si="117"/>
        <v>#N/A</v>
      </c>
      <c r="O1432" s="15" t="str">
        <f>IF(D1432=Listes!$B$6,"SWARMING",IF(OR(D1432=Listes!$B$1,D1432=Listes!$B$2,D1432=Listes!$B$5),2,IF(OR(D1432=Listes!$B$3,D1432=Listes!$B$4),1,"erreur colonne D")))</f>
        <v>SWARMING</v>
      </c>
      <c r="P1432" s="15" t="e">
        <f>IF(OR(W1432="Hiver",W1432="Transit"),VLOOKUP(E1432,IC!A:E,4,FALSE),IF(W1432="été",VLOOKUP(E1432,IC!A:E,3,FALSE),"erreur"))</f>
        <v>#N/A</v>
      </c>
      <c r="Q1432" s="15" t="e">
        <f>IF(P1432="NR",0,IF(F1432&lt;5,0,IF(P1432=1,VLOOKUP(F1432,IC!$G$1:$I$8,3,TRUE),
IF(P1432=2,VLOOKUP(F1432,IC!$K$1:$M$8,3,TRUE),
IF(P1432=3,VLOOKUP(F1432,IC!$O$1:$Q$8,3,TRUE),IF(P1432=4,VLOOKUP(F1432,IC!$S$2:$U$9,3,TRUE),
"erreur"))))))</f>
        <v>#N/A</v>
      </c>
      <c r="R1432" s="16" t="e">
        <f>IF(OR(V1432="NA",V1432="Transit",V1432&lt;Listes!$F$1),"non applicable",F1432/V1432)</f>
        <v>#N/A</v>
      </c>
      <c r="S1432" s="16" t="e">
        <f>IF(W1432="Transit","Non applicable",IF(AND(W1432="été",T1432&gt;Listes!F1431),F1432/T1432,IF(AND(W1432="Hiver",Hierarchisation!U1432&gt;Listes!F1431),F1432/U1432,"non applicable")))</f>
        <v>#N/A</v>
      </c>
      <c r="T1432" s="17" t="e">
        <f>IF(K1432="Centre",VLOOKUP(E1432,effectifs_ete,3,FALSE),IF(Hierarchisation!K1432="Grand Nord",VLOOKUP(Hierarchisation!E1432,effectifs_ete,4,FALSE),IF(Hierarchisation!K1432="Nord Est",VLOOKUP(Hierarchisation!E1432,effectifs_ete,5,FALSE),IF(Hierarchisation!K1432="Nord Ouest",VLOOKUP(Hierarchisation!E1432,effectifs_ete,6,FALSE),IF(Hierarchisation!K1432="Sud Est",VLOOKUP(Hierarchisation!E1432,effectifs_ete,7,FALSE),IF(Hierarchisation!K1432="Sud Ouest",VLOOKUP(Hierarchisation!E1432,effectifs_ete,8,FALSE),"Erreur Région"))))))</f>
        <v>#N/A</v>
      </c>
      <c r="U1432" s="17" t="e">
        <f>IF(K1432="Centre",VLOOKUP(E1432,effectifs_hiver,3,FALSE),IF(Hierarchisation!K1432="Grand Nord",VLOOKUP(Hierarchisation!E1432,effectifs_hiver,4,FALSE),IF(Hierarchisation!K1432="Nord Est",VLOOKUP(Hierarchisation!E1432,effectifs_hiver,5,FALSE),IF(Hierarchisation!K1432="Nord Ouest",VLOOKUP(Hierarchisation!E1432,effectifs_hiver,6,FALSE),IF(Hierarchisation!K1432="Sud Est",VLOOKUP(Hierarchisation!E1432,effectifs_hiver,7,FALSE),IF(Hierarchisation!K1432="Sud Ouest",VLOOKUP(Hierarchisation!E1432,effectifs_hiver,8,FALSE),"Erreur Région"))))))</f>
        <v>#N/A</v>
      </c>
      <c r="V1432" s="17" t="e">
        <f>IF(W1432="Transit","Transit",IF(W1432="hiver",VLOOKUP(E1432,'EFFECTIFS Hiver'!$A:$I,9,FALSE),IF(W1432="été",VLOOKUP(E1432,'EFFECTIFS Eté'!$A:$I,9,FALSE),"Erreur saison")))</f>
        <v>#N/A</v>
      </c>
      <c r="W1432" s="18" t="e">
        <f>VLOOKUP(D1432,Listes!B:C,2,FALSE)</f>
        <v>#N/A</v>
      </c>
    </row>
    <row r="1433" spans="1:23" ht="15.75" customHeight="1">
      <c r="A1433" s="11"/>
      <c r="B1433" s="11"/>
      <c r="C1433" s="11"/>
      <c r="D1433" s="11"/>
      <c r="E1433" s="11"/>
      <c r="F1433" s="11"/>
      <c r="G1433" s="11" t="e">
        <f>VLOOKUP(E1433,TAXONS!B:C,2,FALSE)</f>
        <v>#N/A</v>
      </c>
      <c r="H1433" s="13">
        <f t="shared" si="113"/>
        <v>0</v>
      </c>
      <c r="I1433" s="12" t="e">
        <f t="shared" si="114"/>
        <v>#N/A</v>
      </c>
      <c r="J1433" s="14" t="e">
        <f t="shared" si="115"/>
        <v>#N/A</v>
      </c>
      <c r="K1433" s="15" t="e">
        <f>VLOOKUP(B1433,REGIONS!A:D,4,FALSE)</f>
        <v>#N/A</v>
      </c>
      <c r="L1433" s="19" t="e">
        <f>VLOOKUP(G1433,Sensibilité!$A:$L,12,FALSE)</f>
        <v>#N/A</v>
      </c>
      <c r="M1433" s="19" t="e">
        <f t="shared" si="116"/>
        <v>#N/A</v>
      </c>
      <c r="N1433" s="19" t="e">
        <f t="shared" si="117"/>
        <v>#N/A</v>
      </c>
      <c r="O1433" s="15" t="str">
        <f>IF(D1433=Listes!$B$6,"SWARMING",IF(OR(D1433=Listes!$B$1,D1433=Listes!$B$2,D1433=Listes!$B$5),2,IF(OR(D1433=Listes!$B$3,D1433=Listes!$B$4),1,"erreur colonne D")))</f>
        <v>SWARMING</v>
      </c>
      <c r="P1433" s="15" t="e">
        <f>IF(OR(W1433="Hiver",W1433="Transit"),VLOOKUP(E1433,IC!A:E,4,FALSE),IF(W1433="été",VLOOKUP(E1433,IC!A:E,3,FALSE),"erreur"))</f>
        <v>#N/A</v>
      </c>
      <c r="Q1433" s="15" t="e">
        <f>IF(P1433="NR",0,IF(F1433&lt;5,0,IF(P1433=1,VLOOKUP(F1433,IC!$G$1:$I$8,3,TRUE),
IF(P1433=2,VLOOKUP(F1433,IC!$K$1:$M$8,3,TRUE),
IF(P1433=3,VLOOKUP(F1433,IC!$O$1:$Q$8,3,TRUE),IF(P1433=4,VLOOKUP(F1433,IC!$S$2:$U$9,3,TRUE),
"erreur"))))))</f>
        <v>#N/A</v>
      </c>
      <c r="R1433" s="16" t="e">
        <f>IF(OR(V1433="NA",V1433="Transit",V1433&lt;Listes!$F$1),"non applicable",F1433/V1433)</f>
        <v>#N/A</v>
      </c>
      <c r="S1433" s="16" t="e">
        <f>IF(W1433="Transit","Non applicable",IF(AND(W1433="été",T1433&gt;Listes!F1432),F1433/T1433,IF(AND(W1433="Hiver",Hierarchisation!U1433&gt;Listes!F1432),F1433/U1433,"non applicable")))</f>
        <v>#N/A</v>
      </c>
      <c r="T1433" s="17" t="e">
        <f>IF(K1433="Centre",VLOOKUP(E1433,effectifs_ete,3,FALSE),IF(Hierarchisation!K1433="Grand Nord",VLOOKUP(Hierarchisation!E1433,effectifs_ete,4,FALSE),IF(Hierarchisation!K1433="Nord Est",VLOOKUP(Hierarchisation!E1433,effectifs_ete,5,FALSE),IF(Hierarchisation!K1433="Nord Ouest",VLOOKUP(Hierarchisation!E1433,effectifs_ete,6,FALSE),IF(Hierarchisation!K1433="Sud Est",VLOOKUP(Hierarchisation!E1433,effectifs_ete,7,FALSE),IF(Hierarchisation!K1433="Sud Ouest",VLOOKUP(Hierarchisation!E1433,effectifs_ete,8,FALSE),"Erreur Région"))))))</f>
        <v>#N/A</v>
      </c>
      <c r="U1433" s="17" t="e">
        <f>IF(K1433="Centre",VLOOKUP(E1433,effectifs_hiver,3,FALSE),IF(Hierarchisation!K1433="Grand Nord",VLOOKUP(Hierarchisation!E1433,effectifs_hiver,4,FALSE),IF(Hierarchisation!K1433="Nord Est",VLOOKUP(Hierarchisation!E1433,effectifs_hiver,5,FALSE),IF(Hierarchisation!K1433="Nord Ouest",VLOOKUP(Hierarchisation!E1433,effectifs_hiver,6,FALSE),IF(Hierarchisation!K1433="Sud Est",VLOOKUP(Hierarchisation!E1433,effectifs_hiver,7,FALSE),IF(Hierarchisation!K1433="Sud Ouest",VLOOKUP(Hierarchisation!E1433,effectifs_hiver,8,FALSE),"Erreur Région"))))))</f>
        <v>#N/A</v>
      </c>
      <c r="V1433" s="17" t="e">
        <f>IF(W1433="Transit","Transit",IF(W1433="hiver",VLOOKUP(E1433,'EFFECTIFS Hiver'!$A:$I,9,FALSE),IF(W1433="été",VLOOKUP(E1433,'EFFECTIFS Eté'!$A:$I,9,FALSE),"Erreur saison")))</f>
        <v>#N/A</v>
      </c>
      <c r="W1433" s="18" t="e">
        <f>VLOOKUP(D1433,Listes!B:C,2,FALSE)</f>
        <v>#N/A</v>
      </c>
    </row>
    <row r="1434" spans="1:23" ht="15.75" customHeight="1">
      <c r="A1434" s="11"/>
      <c r="B1434" s="11"/>
      <c r="C1434" s="11"/>
      <c r="D1434" s="11"/>
      <c r="E1434" s="11"/>
      <c r="F1434" s="11"/>
      <c r="G1434" s="11" t="e">
        <f>VLOOKUP(E1434,TAXONS!B:C,2,FALSE)</f>
        <v>#N/A</v>
      </c>
      <c r="H1434" s="13">
        <f t="shared" si="113"/>
        <v>0</v>
      </c>
      <c r="I1434" s="12" t="e">
        <f t="shared" si="114"/>
        <v>#N/A</v>
      </c>
      <c r="J1434" s="14" t="e">
        <f t="shared" si="115"/>
        <v>#N/A</v>
      </c>
      <c r="K1434" s="15" t="e">
        <f>VLOOKUP(B1434,REGIONS!A:D,4,FALSE)</f>
        <v>#N/A</v>
      </c>
      <c r="L1434" s="19" t="e">
        <f>VLOOKUP(G1434,Sensibilité!$A:$L,12,FALSE)</f>
        <v>#N/A</v>
      </c>
      <c r="M1434" s="19" t="e">
        <f t="shared" si="116"/>
        <v>#N/A</v>
      </c>
      <c r="N1434" s="19" t="e">
        <f t="shared" si="117"/>
        <v>#N/A</v>
      </c>
      <c r="O1434" s="15" t="str">
        <f>IF(D1434=Listes!$B$6,"SWARMING",IF(OR(D1434=Listes!$B$1,D1434=Listes!$B$2,D1434=Listes!$B$5),2,IF(OR(D1434=Listes!$B$3,D1434=Listes!$B$4),1,"erreur colonne D")))</f>
        <v>SWARMING</v>
      </c>
      <c r="P1434" s="15" t="e">
        <f>IF(OR(W1434="Hiver",W1434="Transit"),VLOOKUP(E1434,IC!A:E,4,FALSE),IF(W1434="été",VLOOKUP(E1434,IC!A:E,3,FALSE),"erreur"))</f>
        <v>#N/A</v>
      </c>
      <c r="Q1434" s="15" t="e">
        <f>IF(P1434="NR",0,IF(F1434&lt;5,0,IF(P1434=1,VLOOKUP(F1434,IC!$G$1:$I$8,3,TRUE),
IF(P1434=2,VLOOKUP(F1434,IC!$K$1:$M$8,3,TRUE),
IF(P1434=3,VLOOKUP(F1434,IC!$O$1:$Q$8,3,TRUE),IF(P1434=4,VLOOKUP(F1434,IC!$S$2:$U$9,3,TRUE),
"erreur"))))))</f>
        <v>#N/A</v>
      </c>
      <c r="R1434" s="16" t="e">
        <f>IF(OR(V1434="NA",V1434="Transit",V1434&lt;Listes!$F$1),"non applicable",F1434/V1434)</f>
        <v>#N/A</v>
      </c>
      <c r="S1434" s="16" t="e">
        <f>IF(W1434="Transit","Non applicable",IF(AND(W1434="été",T1434&gt;Listes!F1433),F1434/T1434,IF(AND(W1434="Hiver",Hierarchisation!U1434&gt;Listes!F1433),F1434/U1434,"non applicable")))</f>
        <v>#N/A</v>
      </c>
      <c r="T1434" s="17" t="e">
        <f>IF(K1434="Centre",VLOOKUP(E1434,effectifs_ete,3,FALSE),IF(Hierarchisation!K1434="Grand Nord",VLOOKUP(Hierarchisation!E1434,effectifs_ete,4,FALSE),IF(Hierarchisation!K1434="Nord Est",VLOOKUP(Hierarchisation!E1434,effectifs_ete,5,FALSE),IF(Hierarchisation!K1434="Nord Ouest",VLOOKUP(Hierarchisation!E1434,effectifs_ete,6,FALSE),IF(Hierarchisation!K1434="Sud Est",VLOOKUP(Hierarchisation!E1434,effectifs_ete,7,FALSE),IF(Hierarchisation!K1434="Sud Ouest",VLOOKUP(Hierarchisation!E1434,effectifs_ete,8,FALSE),"Erreur Région"))))))</f>
        <v>#N/A</v>
      </c>
      <c r="U1434" s="17" t="e">
        <f>IF(K1434="Centre",VLOOKUP(E1434,effectifs_hiver,3,FALSE),IF(Hierarchisation!K1434="Grand Nord",VLOOKUP(Hierarchisation!E1434,effectifs_hiver,4,FALSE),IF(Hierarchisation!K1434="Nord Est",VLOOKUP(Hierarchisation!E1434,effectifs_hiver,5,FALSE),IF(Hierarchisation!K1434="Nord Ouest",VLOOKUP(Hierarchisation!E1434,effectifs_hiver,6,FALSE),IF(Hierarchisation!K1434="Sud Est",VLOOKUP(Hierarchisation!E1434,effectifs_hiver,7,FALSE),IF(Hierarchisation!K1434="Sud Ouest",VLOOKUP(Hierarchisation!E1434,effectifs_hiver,8,FALSE),"Erreur Région"))))))</f>
        <v>#N/A</v>
      </c>
      <c r="V1434" s="17" t="e">
        <f>IF(W1434="Transit","Transit",IF(W1434="hiver",VLOOKUP(E1434,'EFFECTIFS Hiver'!$A:$I,9,FALSE),IF(W1434="été",VLOOKUP(E1434,'EFFECTIFS Eté'!$A:$I,9,FALSE),"Erreur saison")))</f>
        <v>#N/A</v>
      </c>
      <c r="W1434" s="18" t="e">
        <f>VLOOKUP(D1434,Listes!B:C,2,FALSE)</f>
        <v>#N/A</v>
      </c>
    </row>
    <row r="1435" spans="1:23" ht="15.75" customHeight="1">
      <c r="A1435" s="11"/>
      <c r="B1435" s="11"/>
      <c r="C1435" s="11"/>
      <c r="D1435" s="11"/>
      <c r="E1435" s="11"/>
      <c r="F1435" s="11"/>
      <c r="G1435" s="11" t="e">
        <f>VLOOKUP(E1435,TAXONS!B:C,2,FALSE)</f>
        <v>#N/A</v>
      </c>
      <c r="H1435" s="13">
        <f t="shared" si="113"/>
        <v>0</v>
      </c>
      <c r="I1435" s="12" t="e">
        <f t="shared" si="114"/>
        <v>#N/A</v>
      </c>
      <c r="J1435" s="14" t="e">
        <f t="shared" si="115"/>
        <v>#N/A</v>
      </c>
      <c r="K1435" s="15" t="e">
        <f>VLOOKUP(B1435,REGIONS!A:D,4,FALSE)</f>
        <v>#N/A</v>
      </c>
      <c r="L1435" s="19" t="e">
        <f>VLOOKUP(G1435,Sensibilité!$A:$L,12,FALSE)</f>
        <v>#N/A</v>
      </c>
      <c r="M1435" s="19" t="e">
        <f t="shared" si="116"/>
        <v>#N/A</v>
      </c>
      <c r="N1435" s="19" t="e">
        <f t="shared" si="117"/>
        <v>#N/A</v>
      </c>
      <c r="O1435" s="15" t="str">
        <f>IF(D1435=Listes!$B$6,"SWARMING",IF(OR(D1435=Listes!$B$1,D1435=Listes!$B$2,D1435=Listes!$B$5),2,IF(OR(D1435=Listes!$B$3,D1435=Listes!$B$4),1,"erreur colonne D")))</f>
        <v>SWARMING</v>
      </c>
      <c r="P1435" s="15" t="e">
        <f>IF(OR(W1435="Hiver",W1435="Transit"),VLOOKUP(E1435,IC!A:E,4,FALSE),IF(W1435="été",VLOOKUP(E1435,IC!A:E,3,FALSE),"erreur"))</f>
        <v>#N/A</v>
      </c>
      <c r="Q1435" s="15" t="e">
        <f>IF(P1435="NR",0,IF(F1435&lt;5,0,IF(P1435=1,VLOOKUP(F1435,IC!$G$1:$I$8,3,TRUE),
IF(P1435=2,VLOOKUP(F1435,IC!$K$1:$M$8,3,TRUE),
IF(P1435=3,VLOOKUP(F1435,IC!$O$1:$Q$8,3,TRUE),IF(P1435=4,VLOOKUP(F1435,IC!$S$2:$U$9,3,TRUE),
"erreur"))))))</f>
        <v>#N/A</v>
      </c>
      <c r="R1435" s="16" t="e">
        <f>IF(OR(V1435="NA",V1435="Transit",V1435&lt;Listes!$F$1),"non applicable",F1435/V1435)</f>
        <v>#N/A</v>
      </c>
      <c r="S1435" s="16" t="e">
        <f>IF(W1435="Transit","Non applicable",IF(AND(W1435="été",T1435&gt;Listes!F1434),F1435/T1435,IF(AND(W1435="Hiver",Hierarchisation!U1435&gt;Listes!F1434),F1435/U1435,"non applicable")))</f>
        <v>#N/A</v>
      </c>
      <c r="T1435" s="17" t="e">
        <f>IF(K1435="Centre",VLOOKUP(E1435,effectifs_ete,3,FALSE),IF(Hierarchisation!K1435="Grand Nord",VLOOKUP(Hierarchisation!E1435,effectifs_ete,4,FALSE),IF(Hierarchisation!K1435="Nord Est",VLOOKUP(Hierarchisation!E1435,effectifs_ete,5,FALSE),IF(Hierarchisation!K1435="Nord Ouest",VLOOKUP(Hierarchisation!E1435,effectifs_ete,6,FALSE),IF(Hierarchisation!K1435="Sud Est",VLOOKUP(Hierarchisation!E1435,effectifs_ete,7,FALSE),IF(Hierarchisation!K1435="Sud Ouest",VLOOKUP(Hierarchisation!E1435,effectifs_ete,8,FALSE),"Erreur Région"))))))</f>
        <v>#N/A</v>
      </c>
      <c r="U1435" s="17" t="e">
        <f>IF(K1435="Centre",VLOOKUP(E1435,effectifs_hiver,3,FALSE),IF(Hierarchisation!K1435="Grand Nord",VLOOKUP(Hierarchisation!E1435,effectifs_hiver,4,FALSE),IF(Hierarchisation!K1435="Nord Est",VLOOKUP(Hierarchisation!E1435,effectifs_hiver,5,FALSE),IF(Hierarchisation!K1435="Nord Ouest",VLOOKUP(Hierarchisation!E1435,effectifs_hiver,6,FALSE),IF(Hierarchisation!K1435="Sud Est",VLOOKUP(Hierarchisation!E1435,effectifs_hiver,7,FALSE),IF(Hierarchisation!K1435="Sud Ouest",VLOOKUP(Hierarchisation!E1435,effectifs_hiver,8,FALSE),"Erreur Région"))))))</f>
        <v>#N/A</v>
      </c>
      <c r="V1435" s="17" t="e">
        <f>IF(W1435="Transit","Transit",IF(W1435="hiver",VLOOKUP(E1435,'EFFECTIFS Hiver'!$A:$I,9,FALSE),IF(W1435="été",VLOOKUP(E1435,'EFFECTIFS Eté'!$A:$I,9,FALSE),"Erreur saison")))</f>
        <v>#N/A</v>
      </c>
      <c r="W1435" s="18" t="e">
        <f>VLOOKUP(D1435,Listes!B:C,2,FALSE)</f>
        <v>#N/A</v>
      </c>
    </row>
    <row r="1436" spans="1:23" ht="15.75" customHeight="1">
      <c r="A1436" s="11"/>
      <c r="B1436" s="11"/>
      <c r="C1436" s="11"/>
      <c r="D1436" s="11"/>
      <c r="E1436" s="11"/>
      <c r="F1436" s="11"/>
      <c r="G1436" s="11" t="e">
        <f>VLOOKUP(E1436,TAXONS!B:C,2,FALSE)</f>
        <v>#N/A</v>
      </c>
      <c r="H1436" s="13">
        <f t="shared" si="113"/>
        <v>0</v>
      </c>
      <c r="I1436" s="12" t="e">
        <f t="shared" si="114"/>
        <v>#N/A</v>
      </c>
      <c r="J1436" s="14" t="e">
        <f t="shared" si="115"/>
        <v>#N/A</v>
      </c>
      <c r="K1436" s="15" t="e">
        <f>VLOOKUP(B1436,REGIONS!A:D,4,FALSE)</f>
        <v>#N/A</v>
      </c>
      <c r="L1436" s="19" t="e">
        <f>VLOOKUP(G1436,Sensibilité!$A:$L,12,FALSE)</f>
        <v>#N/A</v>
      </c>
      <c r="M1436" s="19" t="e">
        <f t="shared" si="116"/>
        <v>#N/A</v>
      </c>
      <c r="N1436" s="19" t="e">
        <f t="shared" si="117"/>
        <v>#N/A</v>
      </c>
      <c r="O1436" s="15" t="str">
        <f>IF(D1436=Listes!$B$6,"SWARMING",IF(OR(D1436=Listes!$B$1,D1436=Listes!$B$2,D1436=Listes!$B$5),2,IF(OR(D1436=Listes!$B$3,D1436=Listes!$B$4),1,"erreur colonne D")))</f>
        <v>SWARMING</v>
      </c>
      <c r="P1436" s="15" t="e">
        <f>IF(OR(W1436="Hiver",W1436="Transit"),VLOOKUP(E1436,IC!A:E,4,FALSE),IF(W1436="été",VLOOKUP(E1436,IC!A:E,3,FALSE),"erreur"))</f>
        <v>#N/A</v>
      </c>
      <c r="Q1436" s="15" t="e">
        <f>IF(P1436="NR",0,IF(F1436&lt;5,0,IF(P1436=1,VLOOKUP(F1436,IC!$G$1:$I$8,3,TRUE),
IF(P1436=2,VLOOKUP(F1436,IC!$K$1:$M$8,3,TRUE),
IF(P1436=3,VLOOKUP(F1436,IC!$O$1:$Q$8,3,TRUE),IF(P1436=4,VLOOKUP(F1436,IC!$S$2:$U$9,3,TRUE),
"erreur"))))))</f>
        <v>#N/A</v>
      </c>
      <c r="R1436" s="16" t="e">
        <f>IF(OR(V1436="NA",V1436="Transit",V1436&lt;Listes!$F$1),"non applicable",F1436/V1436)</f>
        <v>#N/A</v>
      </c>
      <c r="S1436" s="16" t="e">
        <f>IF(W1436="Transit","Non applicable",IF(AND(W1436="été",T1436&gt;Listes!F1435),F1436/T1436,IF(AND(W1436="Hiver",Hierarchisation!U1436&gt;Listes!F1435),F1436/U1436,"non applicable")))</f>
        <v>#N/A</v>
      </c>
      <c r="T1436" s="17" t="e">
        <f>IF(K1436="Centre",VLOOKUP(E1436,effectifs_ete,3,FALSE),IF(Hierarchisation!K1436="Grand Nord",VLOOKUP(Hierarchisation!E1436,effectifs_ete,4,FALSE),IF(Hierarchisation!K1436="Nord Est",VLOOKUP(Hierarchisation!E1436,effectifs_ete,5,FALSE),IF(Hierarchisation!K1436="Nord Ouest",VLOOKUP(Hierarchisation!E1436,effectifs_ete,6,FALSE),IF(Hierarchisation!K1436="Sud Est",VLOOKUP(Hierarchisation!E1436,effectifs_ete,7,FALSE),IF(Hierarchisation!K1436="Sud Ouest",VLOOKUP(Hierarchisation!E1436,effectifs_ete,8,FALSE),"Erreur Région"))))))</f>
        <v>#N/A</v>
      </c>
      <c r="U1436" s="17" t="e">
        <f>IF(K1436="Centre",VLOOKUP(E1436,effectifs_hiver,3,FALSE),IF(Hierarchisation!K1436="Grand Nord",VLOOKUP(Hierarchisation!E1436,effectifs_hiver,4,FALSE),IF(Hierarchisation!K1436="Nord Est",VLOOKUP(Hierarchisation!E1436,effectifs_hiver,5,FALSE),IF(Hierarchisation!K1436="Nord Ouest",VLOOKUP(Hierarchisation!E1436,effectifs_hiver,6,FALSE),IF(Hierarchisation!K1436="Sud Est",VLOOKUP(Hierarchisation!E1436,effectifs_hiver,7,FALSE),IF(Hierarchisation!K1436="Sud Ouest",VLOOKUP(Hierarchisation!E1436,effectifs_hiver,8,FALSE),"Erreur Région"))))))</f>
        <v>#N/A</v>
      </c>
      <c r="V1436" s="17" t="e">
        <f>IF(W1436="Transit","Transit",IF(W1436="hiver",VLOOKUP(E1436,'EFFECTIFS Hiver'!$A:$I,9,FALSE),IF(W1436="été",VLOOKUP(E1436,'EFFECTIFS Eté'!$A:$I,9,FALSE),"Erreur saison")))</f>
        <v>#N/A</v>
      </c>
      <c r="W1436" s="18" t="e">
        <f>VLOOKUP(D1436,Listes!B:C,2,FALSE)</f>
        <v>#N/A</v>
      </c>
    </row>
    <row r="1437" spans="1:23" ht="15.75" customHeight="1">
      <c r="A1437" s="11"/>
      <c r="B1437" s="11"/>
      <c r="C1437" s="11"/>
      <c r="D1437" s="11"/>
      <c r="E1437" s="11"/>
      <c r="F1437" s="11"/>
      <c r="G1437" s="11" t="e">
        <f>VLOOKUP(E1437,TAXONS!B:C,2,FALSE)</f>
        <v>#N/A</v>
      </c>
      <c r="H1437" s="13">
        <f t="shared" si="113"/>
        <v>0</v>
      </c>
      <c r="I1437" s="12" t="e">
        <f t="shared" si="114"/>
        <v>#N/A</v>
      </c>
      <c r="J1437" s="14" t="e">
        <f t="shared" si="115"/>
        <v>#N/A</v>
      </c>
      <c r="K1437" s="15" t="e">
        <f>VLOOKUP(B1437,REGIONS!A:D,4,FALSE)</f>
        <v>#N/A</v>
      </c>
      <c r="L1437" s="19" t="e">
        <f>VLOOKUP(G1437,Sensibilité!$A:$L,12,FALSE)</f>
        <v>#N/A</v>
      </c>
      <c r="M1437" s="19" t="e">
        <f t="shared" si="116"/>
        <v>#N/A</v>
      </c>
      <c r="N1437" s="19" t="e">
        <f t="shared" si="117"/>
        <v>#N/A</v>
      </c>
      <c r="O1437" s="15" t="str">
        <f>IF(D1437=Listes!$B$6,"SWARMING",IF(OR(D1437=Listes!$B$1,D1437=Listes!$B$2,D1437=Listes!$B$5),2,IF(OR(D1437=Listes!$B$3,D1437=Listes!$B$4),1,"erreur colonne D")))</f>
        <v>SWARMING</v>
      </c>
      <c r="P1437" s="15" t="e">
        <f>IF(OR(W1437="Hiver",W1437="Transit"),VLOOKUP(E1437,IC!A:E,4,FALSE),IF(W1437="été",VLOOKUP(E1437,IC!A:E,3,FALSE),"erreur"))</f>
        <v>#N/A</v>
      </c>
      <c r="Q1437" s="15" t="e">
        <f>IF(P1437="NR",0,IF(F1437&lt;5,0,IF(P1437=1,VLOOKUP(F1437,IC!$G$1:$I$8,3,TRUE),
IF(P1437=2,VLOOKUP(F1437,IC!$K$1:$M$8,3,TRUE),
IF(P1437=3,VLOOKUP(F1437,IC!$O$1:$Q$8,3,TRUE),IF(P1437=4,VLOOKUP(F1437,IC!$S$2:$U$9,3,TRUE),
"erreur"))))))</f>
        <v>#N/A</v>
      </c>
      <c r="R1437" s="16" t="e">
        <f>IF(OR(V1437="NA",V1437="Transit",V1437&lt;Listes!$F$1),"non applicable",F1437/V1437)</f>
        <v>#N/A</v>
      </c>
      <c r="S1437" s="16" t="e">
        <f>IF(W1437="Transit","Non applicable",IF(AND(W1437="été",T1437&gt;Listes!F1436),F1437/T1437,IF(AND(W1437="Hiver",Hierarchisation!U1437&gt;Listes!F1436),F1437/U1437,"non applicable")))</f>
        <v>#N/A</v>
      </c>
      <c r="T1437" s="17" t="e">
        <f>IF(K1437="Centre",VLOOKUP(E1437,effectifs_ete,3,FALSE),IF(Hierarchisation!K1437="Grand Nord",VLOOKUP(Hierarchisation!E1437,effectifs_ete,4,FALSE),IF(Hierarchisation!K1437="Nord Est",VLOOKUP(Hierarchisation!E1437,effectifs_ete,5,FALSE),IF(Hierarchisation!K1437="Nord Ouest",VLOOKUP(Hierarchisation!E1437,effectifs_ete,6,FALSE),IF(Hierarchisation!K1437="Sud Est",VLOOKUP(Hierarchisation!E1437,effectifs_ete,7,FALSE),IF(Hierarchisation!K1437="Sud Ouest",VLOOKUP(Hierarchisation!E1437,effectifs_ete,8,FALSE),"Erreur Région"))))))</f>
        <v>#N/A</v>
      </c>
      <c r="U1437" s="17" t="e">
        <f>IF(K1437="Centre",VLOOKUP(E1437,effectifs_hiver,3,FALSE),IF(Hierarchisation!K1437="Grand Nord",VLOOKUP(Hierarchisation!E1437,effectifs_hiver,4,FALSE),IF(Hierarchisation!K1437="Nord Est",VLOOKUP(Hierarchisation!E1437,effectifs_hiver,5,FALSE),IF(Hierarchisation!K1437="Nord Ouest",VLOOKUP(Hierarchisation!E1437,effectifs_hiver,6,FALSE),IF(Hierarchisation!K1437="Sud Est",VLOOKUP(Hierarchisation!E1437,effectifs_hiver,7,FALSE),IF(Hierarchisation!K1437="Sud Ouest",VLOOKUP(Hierarchisation!E1437,effectifs_hiver,8,FALSE),"Erreur Région"))))))</f>
        <v>#N/A</v>
      </c>
      <c r="V1437" s="17" t="e">
        <f>IF(W1437="Transit","Transit",IF(W1437="hiver",VLOOKUP(E1437,'EFFECTIFS Hiver'!$A:$I,9,FALSE),IF(W1437="été",VLOOKUP(E1437,'EFFECTIFS Eté'!$A:$I,9,FALSE),"Erreur saison")))</f>
        <v>#N/A</v>
      </c>
      <c r="W1437" s="18" t="e">
        <f>VLOOKUP(D1437,Listes!B:C,2,FALSE)</f>
        <v>#N/A</v>
      </c>
    </row>
    <row r="1438" spans="1:23" ht="15.75" customHeight="1">
      <c r="A1438" s="11"/>
      <c r="B1438" s="11"/>
      <c r="C1438" s="11"/>
      <c r="D1438" s="11"/>
      <c r="E1438" s="11"/>
      <c r="F1438" s="11"/>
      <c r="G1438" s="11" t="e">
        <f>VLOOKUP(E1438,TAXONS!B:C,2,FALSE)</f>
        <v>#N/A</v>
      </c>
      <c r="H1438" s="13">
        <f t="shared" si="113"/>
        <v>0</v>
      </c>
      <c r="I1438" s="12" t="e">
        <f t="shared" si="114"/>
        <v>#N/A</v>
      </c>
      <c r="J1438" s="14" t="e">
        <f t="shared" si="115"/>
        <v>#N/A</v>
      </c>
      <c r="K1438" s="15" t="e">
        <f>VLOOKUP(B1438,REGIONS!A:D,4,FALSE)</f>
        <v>#N/A</v>
      </c>
      <c r="L1438" s="19" t="e">
        <f>VLOOKUP(G1438,Sensibilité!$A:$L,12,FALSE)</f>
        <v>#N/A</v>
      </c>
      <c r="M1438" s="19" t="e">
        <f t="shared" si="116"/>
        <v>#N/A</v>
      </c>
      <c r="N1438" s="19" t="e">
        <f t="shared" si="117"/>
        <v>#N/A</v>
      </c>
      <c r="O1438" s="15" t="str">
        <f>IF(D1438=Listes!$B$6,"SWARMING",IF(OR(D1438=Listes!$B$1,D1438=Listes!$B$2,D1438=Listes!$B$5),2,IF(OR(D1438=Listes!$B$3,D1438=Listes!$B$4),1,"erreur colonne D")))</f>
        <v>SWARMING</v>
      </c>
      <c r="P1438" s="15" t="e">
        <f>IF(OR(W1438="Hiver",W1438="Transit"),VLOOKUP(E1438,IC!A:E,4,FALSE),IF(W1438="été",VLOOKUP(E1438,IC!A:E,3,FALSE),"erreur"))</f>
        <v>#N/A</v>
      </c>
      <c r="Q1438" s="15" t="e">
        <f>IF(P1438="NR",0,IF(F1438&lt;5,0,IF(P1438=1,VLOOKUP(F1438,IC!$G$1:$I$8,3,TRUE),
IF(P1438=2,VLOOKUP(F1438,IC!$K$1:$M$8,3,TRUE),
IF(P1438=3,VLOOKUP(F1438,IC!$O$1:$Q$8,3,TRUE),IF(P1438=4,VLOOKUP(F1438,IC!$S$2:$U$9,3,TRUE),
"erreur"))))))</f>
        <v>#N/A</v>
      </c>
      <c r="R1438" s="16" t="e">
        <f>IF(OR(V1438="NA",V1438="Transit",V1438&lt;Listes!$F$1),"non applicable",F1438/V1438)</f>
        <v>#N/A</v>
      </c>
      <c r="S1438" s="16" t="e">
        <f>IF(W1438="Transit","Non applicable",IF(AND(W1438="été",T1438&gt;Listes!F1437),F1438/T1438,IF(AND(W1438="Hiver",Hierarchisation!U1438&gt;Listes!F1437),F1438/U1438,"non applicable")))</f>
        <v>#N/A</v>
      </c>
      <c r="T1438" s="17" t="e">
        <f>IF(K1438="Centre",VLOOKUP(E1438,effectifs_ete,3,FALSE),IF(Hierarchisation!K1438="Grand Nord",VLOOKUP(Hierarchisation!E1438,effectifs_ete,4,FALSE),IF(Hierarchisation!K1438="Nord Est",VLOOKUP(Hierarchisation!E1438,effectifs_ete,5,FALSE),IF(Hierarchisation!K1438="Nord Ouest",VLOOKUP(Hierarchisation!E1438,effectifs_ete,6,FALSE),IF(Hierarchisation!K1438="Sud Est",VLOOKUP(Hierarchisation!E1438,effectifs_ete,7,FALSE),IF(Hierarchisation!K1438="Sud Ouest",VLOOKUP(Hierarchisation!E1438,effectifs_ete,8,FALSE),"Erreur Région"))))))</f>
        <v>#N/A</v>
      </c>
      <c r="U1438" s="17" t="e">
        <f>IF(K1438="Centre",VLOOKUP(E1438,effectifs_hiver,3,FALSE),IF(Hierarchisation!K1438="Grand Nord",VLOOKUP(Hierarchisation!E1438,effectifs_hiver,4,FALSE),IF(Hierarchisation!K1438="Nord Est",VLOOKUP(Hierarchisation!E1438,effectifs_hiver,5,FALSE),IF(Hierarchisation!K1438="Nord Ouest",VLOOKUP(Hierarchisation!E1438,effectifs_hiver,6,FALSE),IF(Hierarchisation!K1438="Sud Est",VLOOKUP(Hierarchisation!E1438,effectifs_hiver,7,FALSE),IF(Hierarchisation!K1438="Sud Ouest",VLOOKUP(Hierarchisation!E1438,effectifs_hiver,8,FALSE),"Erreur Région"))))))</f>
        <v>#N/A</v>
      </c>
      <c r="V1438" s="17" t="e">
        <f>IF(W1438="Transit","Transit",IF(W1438="hiver",VLOOKUP(E1438,'EFFECTIFS Hiver'!$A:$I,9,FALSE),IF(W1438="été",VLOOKUP(E1438,'EFFECTIFS Eté'!$A:$I,9,FALSE),"Erreur saison")))</f>
        <v>#N/A</v>
      </c>
      <c r="W1438" s="18" t="e">
        <f>VLOOKUP(D1438,Listes!B:C,2,FALSE)</f>
        <v>#N/A</v>
      </c>
    </row>
    <row r="1439" spans="1:23" ht="15.75" customHeight="1">
      <c r="A1439" s="11"/>
      <c r="B1439" s="11"/>
      <c r="C1439" s="11"/>
      <c r="D1439" s="11"/>
      <c r="E1439" s="11"/>
      <c r="F1439" s="11"/>
      <c r="G1439" s="11" t="e">
        <f>VLOOKUP(E1439,TAXONS!B:C,2,FALSE)</f>
        <v>#N/A</v>
      </c>
      <c r="H1439" s="13">
        <f t="shared" si="113"/>
        <v>0</v>
      </c>
      <c r="I1439" s="12" t="e">
        <f t="shared" si="114"/>
        <v>#N/A</v>
      </c>
      <c r="J1439" s="14" t="e">
        <f t="shared" si="115"/>
        <v>#N/A</v>
      </c>
      <c r="K1439" s="15" t="e">
        <f>VLOOKUP(B1439,REGIONS!A:D,4,FALSE)</f>
        <v>#N/A</v>
      </c>
      <c r="L1439" s="19" t="e">
        <f>VLOOKUP(G1439,Sensibilité!$A:$L,12,FALSE)</f>
        <v>#N/A</v>
      </c>
      <c r="M1439" s="19" t="e">
        <f t="shared" si="116"/>
        <v>#N/A</v>
      </c>
      <c r="N1439" s="19" t="e">
        <f t="shared" si="117"/>
        <v>#N/A</v>
      </c>
      <c r="O1439" s="15" t="str">
        <f>IF(D1439=Listes!$B$6,"SWARMING",IF(OR(D1439=Listes!$B$1,D1439=Listes!$B$2,D1439=Listes!$B$5),2,IF(OR(D1439=Listes!$B$3,D1439=Listes!$B$4),1,"erreur colonne D")))</f>
        <v>SWARMING</v>
      </c>
      <c r="P1439" s="15" t="e">
        <f>IF(OR(W1439="Hiver",W1439="Transit"),VLOOKUP(E1439,IC!A:E,4,FALSE),IF(W1439="été",VLOOKUP(E1439,IC!A:E,3,FALSE),"erreur"))</f>
        <v>#N/A</v>
      </c>
      <c r="Q1439" s="15" t="e">
        <f>IF(P1439="NR",0,IF(F1439&lt;5,0,IF(P1439=1,VLOOKUP(F1439,IC!$G$1:$I$8,3,TRUE),
IF(P1439=2,VLOOKUP(F1439,IC!$K$1:$M$8,3,TRUE),
IF(P1439=3,VLOOKUP(F1439,IC!$O$1:$Q$8,3,TRUE),IF(P1439=4,VLOOKUP(F1439,IC!$S$2:$U$9,3,TRUE),
"erreur"))))))</f>
        <v>#N/A</v>
      </c>
      <c r="R1439" s="16" t="e">
        <f>IF(OR(V1439="NA",V1439="Transit",V1439&lt;Listes!$F$1),"non applicable",F1439/V1439)</f>
        <v>#N/A</v>
      </c>
      <c r="S1439" s="16" t="e">
        <f>IF(W1439="Transit","Non applicable",IF(AND(W1439="été",T1439&gt;Listes!F1438),F1439/T1439,IF(AND(W1439="Hiver",Hierarchisation!U1439&gt;Listes!F1438),F1439/U1439,"non applicable")))</f>
        <v>#N/A</v>
      </c>
      <c r="T1439" s="17" t="e">
        <f>IF(K1439="Centre",VLOOKUP(E1439,effectifs_ete,3,FALSE),IF(Hierarchisation!K1439="Grand Nord",VLOOKUP(Hierarchisation!E1439,effectifs_ete,4,FALSE),IF(Hierarchisation!K1439="Nord Est",VLOOKUP(Hierarchisation!E1439,effectifs_ete,5,FALSE),IF(Hierarchisation!K1439="Nord Ouest",VLOOKUP(Hierarchisation!E1439,effectifs_ete,6,FALSE),IF(Hierarchisation!K1439="Sud Est",VLOOKUP(Hierarchisation!E1439,effectifs_ete,7,FALSE),IF(Hierarchisation!K1439="Sud Ouest",VLOOKUP(Hierarchisation!E1439,effectifs_ete,8,FALSE),"Erreur Région"))))))</f>
        <v>#N/A</v>
      </c>
      <c r="U1439" s="17" t="e">
        <f>IF(K1439="Centre",VLOOKUP(E1439,effectifs_hiver,3,FALSE),IF(Hierarchisation!K1439="Grand Nord",VLOOKUP(Hierarchisation!E1439,effectifs_hiver,4,FALSE),IF(Hierarchisation!K1439="Nord Est",VLOOKUP(Hierarchisation!E1439,effectifs_hiver,5,FALSE),IF(Hierarchisation!K1439="Nord Ouest",VLOOKUP(Hierarchisation!E1439,effectifs_hiver,6,FALSE),IF(Hierarchisation!K1439="Sud Est",VLOOKUP(Hierarchisation!E1439,effectifs_hiver,7,FALSE),IF(Hierarchisation!K1439="Sud Ouest",VLOOKUP(Hierarchisation!E1439,effectifs_hiver,8,FALSE),"Erreur Région"))))))</f>
        <v>#N/A</v>
      </c>
      <c r="V1439" s="17" t="e">
        <f>IF(W1439="Transit","Transit",IF(W1439="hiver",VLOOKUP(E1439,'EFFECTIFS Hiver'!$A:$I,9,FALSE),IF(W1439="été",VLOOKUP(E1439,'EFFECTIFS Eté'!$A:$I,9,FALSE),"Erreur saison")))</f>
        <v>#N/A</v>
      </c>
      <c r="W1439" s="18" t="e">
        <f>VLOOKUP(D1439,Listes!B:C,2,FALSE)</f>
        <v>#N/A</v>
      </c>
    </row>
    <row r="1440" spans="1:23" ht="15.75" customHeight="1">
      <c r="A1440" s="11"/>
      <c r="B1440" s="11"/>
      <c r="C1440" s="11"/>
      <c r="D1440" s="11"/>
      <c r="E1440" s="11"/>
      <c r="F1440" s="11"/>
      <c r="G1440" s="11" t="e">
        <f>VLOOKUP(E1440,TAXONS!B:C,2,FALSE)</f>
        <v>#N/A</v>
      </c>
      <c r="H1440" s="13">
        <f t="shared" si="113"/>
        <v>0</v>
      </c>
      <c r="I1440" s="12" t="e">
        <f t="shared" si="114"/>
        <v>#N/A</v>
      </c>
      <c r="J1440" s="14" t="e">
        <f t="shared" si="115"/>
        <v>#N/A</v>
      </c>
      <c r="K1440" s="15" t="e">
        <f>VLOOKUP(B1440,REGIONS!A:D,4,FALSE)</f>
        <v>#N/A</v>
      </c>
      <c r="L1440" s="19" t="e">
        <f>VLOOKUP(G1440,Sensibilité!$A:$L,12,FALSE)</f>
        <v>#N/A</v>
      </c>
      <c r="M1440" s="19" t="e">
        <f t="shared" si="116"/>
        <v>#N/A</v>
      </c>
      <c r="N1440" s="19" t="e">
        <f t="shared" si="117"/>
        <v>#N/A</v>
      </c>
      <c r="O1440" s="15" t="str">
        <f>IF(D1440=Listes!$B$6,"SWARMING",IF(OR(D1440=Listes!$B$1,D1440=Listes!$B$2,D1440=Listes!$B$5),2,IF(OR(D1440=Listes!$B$3,D1440=Listes!$B$4),1,"erreur colonne D")))</f>
        <v>SWARMING</v>
      </c>
      <c r="P1440" s="15" t="e">
        <f>IF(OR(W1440="Hiver",W1440="Transit"),VLOOKUP(E1440,IC!A:E,4,FALSE),IF(W1440="été",VLOOKUP(E1440,IC!A:E,3,FALSE),"erreur"))</f>
        <v>#N/A</v>
      </c>
      <c r="Q1440" s="15" t="e">
        <f>IF(P1440="NR",0,IF(F1440&lt;5,0,IF(P1440=1,VLOOKUP(F1440,IC!$G$1:$I$8,3,TRUE),
IF(P1440=2,VLOOKUP(F1440,IC!$K$1:$M$8,3,TRUE),
IF(P1440=3,VLOOKUP(F1440,IC!$O$1:$Q$8,3,TRUE),IF(P1440=4,VLOOKUP(F1440,IC!$S$2:$U$9,3,TRUE),
"erreur"))))))</f>
        <v>#N/A</v>
      </c>
      <c r="R1440" s="16" t="e">
        <f>IF(OR(V1440="NA",V1440="Transit",V1440&lt;Listes!$F$1),"non applicable",F1440/V1440)</f>
        <v>#N/A</v>
      </c>
      <c r="S1440" s="16" t="e">
        <f>IF(W1440="Transit","Non applicable",IF(AND(W1440="été",T1440&gt;Listes!F1439),F1440/T1440,IF(AND(W1440="Hiver",Hierarchisation!U1440&gt;Listes!F1439),F1440/U1440,"non applicable")))</f>
        <v>#N/A</v>
      </c>
      <c r="T1440" s="17" t="e">
        <f>IF(K1440="Centre",VLOOKUP(E1440,effectifs_ete,3,FALSE),IF(Hierarchisation!K1440="Grand Nord",VLOOKUP(Hierarchisation!E1440,effectifs_ete,4,FALSE),IF(Hierarchisation!K1440="Nord Est",VLOOKUP(Hierarchisation!E1440,effectifs_ete,5,FALSE),IF(Hierarchisation!K1440="Nord Ouest",VLOOKUP(Hierarchisation!E1440,effectifs_ete,6,FALSE),IF(Hierarchisation!K1440="Sud Est",VLOOKUP(Hierarchisation!E1440,effectifs_ete,7,FALSE),IF(Hierarchisation!K1440="Sud Ouest",VLOOKUP(Hierarchisation!E1440,effectifs_ete,8,FALSE),"Erreur Région"))))))</f>
        <v>#N/A</v>
      </c>
      <c r="U1440" s="17" t="e">
        <f>IF(K1440="Centre",VLOOKUP(E1440,effectifs_hiver,3,FALSE),IF(Hierarchisation!K1440="Grand Nord",VLOOKUP(Hierarchisation!E1440,effectifs_hiver,4,FALSE),IF(Hierarchisation!K1440="Nord Est",VLOOKUP(Hierarchisation!E1440,effectifs_hiver,5,FALSE),IF(Hierarchisation!K1440="Nord Ouest",VLOOKUP(Hierarchisation!E1440,effectifs_hiver,6,FALSE),IF(Hierarchisation!K1440="Sud Est",VLOOKUP(Hierarchisation!E1440,effectifs_hiver,7,FALSE),IF(Hierarchisation!K1440="Sud Ouest",VLOOKUP(Hierarchisation!E1440,effectifs_hiver,8,FALSE),"Erreur Région"))))))</f>
        <v>#N/A</v>
      </c>
      <c r="V1440" s="17" t="e">
        <f>IF(W1440="Transit","Transit",IF(W1440="hiver",VLOOKUP(E1440,'EFFECTIFS Hiver'!$A:$I,9,FALSE),IF(W1440="été",VLOOKUP(E1440,'EFFECTIFS Eté'!$A:$I,9,FALSE),"Erreur saison")))</f>
        <v>#N/A</v>
      </c>
      <c r="W1440" s="18" t="e">
        <f>VLOOKUP(D1440,Listes!B:C,2,FALSE)</f>
        <v>#N/A</v>
      </c>
    </row>
    <row r="1441" spans="1:23" ht="15.75" customHeight="1">
      <c r="A1441" s="11"/>
      <c r="B1441" s="11"/>
      <c r="C1441" s="11"/>
      <c r="D1441" s="11"/>
      <c r="E1441" s="11"/>
      <c r="F1441" s="11"/>
      <c r="G1441" s="11" t="e">
        <f>VLOOKUP(E1441,TAXONS!B:C,2,FALSE)</f>
        <v>#N/A</v>
      </c>
      <c r="H1441" s="13">
        <f t="shared" si="113"/>
        <v>0</v>
      </c>
      <c r="I1441" s="12" t="e">
        <f t="shared" si="114"/>
        <v>#N/A</v>
      </c>
      <c r="J1441" s="14" t="e">
        <f t="shared" si="115"/>
        <v>#N/A</v>
      </c>
      <c r="K1441" s="15" t="e">
        <f>VLOOKUP(B1441,REGIONS!A:D,4,FALSE)</f>
        <v>#N/A</v>
      </c>
      <c r="L1441" s="19" t="e">
        <f>VLOOKUP(G1441,Sensibilité!$A:$L,12,FALSE)</f>
        <v>#N/A</v>
      </c>
      <c r="M1441" s="19" t="e">
        <f t="shared" si="116"/>
        <v>#N/A</v>
      </c>
      <c r="N1441" s="19" t="e">
        <f t="shared" si="117"/>
        <v>#N/A</v>
      </c>
      <c r="O1441" s="15" t="str">
        <f>IF(D1441=Listes!$B$6,"SWARMING",IF(OR(D1441=Listes!$B$1,D1441=Listes!$B$2,D1441=Listes!$B$5),2,IF(OR(D1441=Listes!$B$3,D1441=Listes!$B$4),1,"erreur colonne D")))</f>
        <v>SWARMING</v>
      </c>
      <c r="P1441" s="15" t="e">
        <f>IF(OR(W1441="Hiver",W1441="Transit"),VLOOKUP(E1441,IC!A:E,4,FALSE),IF(W1441="été",VLOOKUP(E1441,IC!A:E,3,FALSE),"erreur"))</f>
        <v>#N/A</v>
      </c>
      <c r="Q1441" s="15" t="e">
        <f>IF(P1441="NR",0,IF(F1441&lt;5,0,IF(P1441=1,VLOOKUP(F1441,IC!$G$1:$I$8,3,TRUE),
IF(P1441=2,VLOOKUP(F1441,IC!$K$1:$M$8,3,TRUE),
IF(P1441=3,VLOOKUP(F1441,IC!$O$1:$Q$8,3,TRUE),IF(P1441=4,VLOOKUP(F1441,IC!$S$2:$U$9,3,TRUE),
"erreur"))))))</f>
        <v>#N/A</v>
      </c>
      <c r="R1441" s="16" t="e">
        <f>IF(OR(V1441="NA",V1441="Transit",V1441&lt;Listes!$F$1),"non applicable",F1441/V1441)</f>
        <v>#N/A</v>
      </c>
      <c r="S1441" s="16" t="e">
        <f>IF(W1441="Transit","Non applicable",IF(AND(W1441="été",T1441&gt;Listes!F1440),F1441/T1441,IF(AND(W1441="Hiver",Hierarchisation!U1441&gt;Listes!F1440),F1441/U1441,"non applicable")))</f>
        <v>#N/A</v>
      </c>
      <c r="T1441" s="17" t="e">
        <f>IF(K1441="Centre",VLOOKUP(E1441,effectifs_ete,3,FALSE),IF(Hierarchisation!K1441="Grand Nord",VLOOKUP(Hierarchisation!E1441,effectifs_ete,4,FALSE),IF(Hierarchisation!K1441="Nord Est",VLOOKUP(Hierarchisation!E1441,effectifs_ete,5,FALSE),IF(Hierarchisation!K1441="Nord Ouest",VLOOKUP(Hierarchisation!E1441,effectifs_ete,6,FALSE),IF(Hierarchisation!K1441="Sud Est",VLOOKUP(Hierarchisation!E1441,effectifs_ete,7,FALSE),IF(Hierarchisation!K1441="Sud Ouest",VLOOKUP(Hierarchisation!E1441,effectifs_ete,8,FALSE),"Erreur Région"))))))</f>
        <v>#N/A</v>
      </c>
      <c r="U1441" s="17" t="e">
        <f>IF(K1441="Centre",VLOOKUP(E1441,effectifs_hiver,3,FALSE),IF(Hierarchisation!K1441="Grand Nord",VLOOKUP(Hierarchisation!E1441,effectifs_hiver,4,FALSE),IF(Hierarchisation!K1441="Nord Est",VLOOKUP(Hierarchisation!E1441,effectifs_hiver,5,FALSE),IF(Hierarchisation!K1441="Nord Ouest",VLOOKUP(Hierarchisation!E1441,effectifs_hiver,6,FALSE),IF(Hierarchisation!K1441="Sud Est",VLOOKUP(Hierarchisation!E1441,effectifs_hiver,7,FALSE),IF(Hierarchisation!K1441="Sud Ouest",VLOOKUP(Hierarchisation!E1441,effectifs_hiver,8,FALSE),"Erreur Région"))))))</f>
        <v>#N/A</v>
      </c>
      <c r="V1441" s="17" t="e">
        <f>IF(W1441="Transit","Transit",IF(W1441="hiver",VLOOKUP(E1441,'EFFECTIFS Hiver'!$A:$I,9,FALSE),IF(W1441="été",VLOOKUP(E1441,'EFFECTIFS Eté'!$A:$I,9,FALSE),"Erreur saison")))</f>
        <v>#N/A</v>
      </c>
      <c r="W1441" s="18" t="e">
        <f>VLOOKUP(D1441,Listes!B:C,2,FALSE)</f>
        <v>#N/A</v>
      </c>
    </row>
    <row r="1442" spans="1:23" ht="15.75" customHeight="1">
      <c r="A1442" s="11"/>
      <c r="B1442" s="11"/>
      <c r="C1442" s="11"/>
      <c r="D1442" s="11"/>
      <c r="E1442" s="11"/>
      <c r="F1442" s="11"/>
      <c r="G1442" s="11" t="e">
        <f>VLOOKUP(E1442,TAXONS!B:C,2,FALSE)</f>
        <v>#N/A</v>
      </c>
      <c r="H1442" s="13">
        <f t="shared" si="113"/>
        <v>0</v>
      </c>
      <c r="I1442" s="12" t="e">
        <f t="shared" si="114"/>
        <v>#N/A</v>
      </c>
      <c r="J1442" s="14" t="e">
        <f t="shared" si="115"/>
        <v>#N/A</v>
      </c>
      <c r="K1442" s="15" t="e">
        <f>VLOOKUP(B1442,REGIONS!A:D,4,FALSE)</f>
        <v>#N/A</v>
      </c>
      <c r="L1442" s="19" t="e">
        <f>VLOOKUP(G1442,Sensibilité!$A:$L,12,FALSE)</f>
        <v>#N/A</v>
      </c>
      <c r="M1442" s="19" t="e">
        <f t="shared" si="116"/>
        <v>#N/A</v>
      </c>
      <c r="N1442" s="19" t="e">
        <f t="shared" si="117"/>
        <v>#N/A</v>
      </c>
      <c r="O1442" s="15" t="str">
        <f>IF(D1442=Listes!$B$6,"SWARMING",IF(OR(D1442=Listes!$B$1,D1442=Listes!$B$2,D1442=Listes!$B$5),2,IF(OR(D1442=Listes!$B$3,D1442=Listes!$B$4),1,"erreur colonne D")))</f>
        <v>SWARMING</v>
      </c>
      <c r="P1442" s="15" t="e">
        <f>IF(OR(W1442="Hiver",W1442="Transit"),VLOOKUP(E1442,IC!A:E,4,FALSE),IF(W1442="été",VLOOKUP(E1442,IC!A:E,3,FALSE),"erreur"))</f>
        <v>#N/A</v>
      </c>
      <c r="Q1442" s="15" t="e">
        <f>IF(P1442="NR",0,IF(F1442&lt;5,0,IF(P1442=1,VLOOKUP(F1442,IC!$G$1:$I$8,3,TRUE),
IF(P1442=2,VLOOKUP(F1442,IC!$K$1:$M$8,3,TRUE),
IF(P1442=3,VLOOKUP(F1442,IC!$O$1:$Q$8,3,TRUE),IF(P1442=4,VLOOKUP(F1442,IC!$S$2:$U$9,3,TRUE),
"erreur"))))))</f>
        <v>#N/A</v>
      </c>
      <c r="R1442" s="16" t="e">
        <f>IF(OR(V1442="NA",V1442="Transit",V1442&lt;Listes!$F$1),"non applicable",F1442/V1442)</f>
        <v>#N/A</v>
      </c>
      <c r="S1442" s="16" t="e">
        <f>IF(W1442="Transit","Non applicable",IF(AND(W1442="été",T1442&gt;Listes!F1441),F1442/T1442,IF(AND(W1442="Hiver",Hierarchisation!U1442&gt;Listes!F1441),F1442/U1442,"non applicable")))</f>
        <v>#N/A</v>
      </c>
      <c r="T1442" s="17" t="e">
        <f>IF(K1442="Centre",VLOOKUP(E1442,effectifs_ete,3,FALSE),IF(Hierarchisation!K1442="Grand Nord",VLOOKUP(Hierarchisation!E1442,effectifs_ete,4,FALSE),IF(Hierarchisation!K1442="Nord Est",VLOOKUP(Hierarchisation!E1442,effectifs_ete,5,FALSE),IF(Hierarchisation!K1442="Nord Ouest",VLOOKUP(Hierarchisation!E1442,effectifs_ete,6,FALSE),IF(Hierarchisation!K1442="Sud Est",VLOOKUP(Hierarchisation!E1442,effectifs_ete,7,FALSE),IF(Hierarchisation!K1442="Sud Ouest",VLOOKUP(Hierarchisation!E1442,effectifs_ete,8,FALSE),"Erreur Région"))))))</f>
        <v>#N/A</v>
      </c>
      <c r="U1442" s="17" t="e">
        <f>IF(K1442="Centre",VLOOKUP(E1442,effectifs_hiver,3,FALSE),IF(Hierarchisation!K1442="Grand Nord",VLOOKUP(Hierarchisation!E1442,effectifs_hiver,4,FALSE),IF(Hierarchisation!K1442="Nord Est",VLOOKUP(Hierarchisation!E1442,effectifs_hiver,5,FALSE),IF(Hierarchisation!K1442="Nord Ouest",VLOOKUP(Hierarchisation!E1442,effectifs_hiver,6,FALSE),IF(Hierarchisation!K1442="Sud Est",VLOOKUP(Hierarchisation!E1442,effectifs_hiver,7,FALSE),IF(Hierarchisation!K1442="Sud Ouest",VLOOKUP(Hierarchisation!E1442,effectifs_hiver,8,FALSE),"Erreur Région"))))))</f>
        <v>#N/A</v>
      </c>
      <c r="V1442" s="17" t="e">
        <f>IF(W1442="Transit","Transit",IF(W1442="hiver",VLOOKUP(E1442,'EFFECTIFS Hiver'!$A:$I,9,FALSE),IF(W1442="été",VLOOKUP(E1442,'EFFECTIFS Eté'!$A:$I,9,FALSE),"Erreur saison")))</f>
        <v>#N/A</v>
      </c>
      <c r="W1442" s="18" t="e">
        <f>VLOOKUP(D1442,Listes!B:C,2,FALSE)</f>
        <v>#N/A</v>
      </c>
    </row>
    <row r="1443" spans="1:23" ht="15.75" customHeight="1">
      <c r="A1443" s="11"/>
      <c r="B1443" s="11"/>
      <c r="C1443" s="11"/>
      <c r="D1443" s="11"/>
      <c r="E1443" s="11"/>
      <c r="F1443" s="11"/>
      <c r="G1443" s="11" t="e">
        <f>VLOOKUP(E1443,TAXONS!B:C,2,FALSE)</f>
        <v>#N/A</v>
      </c>
      <c r="H1443" s="13">
        <f t="shared" si="113"/>
        <v>0</v>
      </c>
      <c r="I1443" s="12" t="e">
        <f t="shared" si="114"/>
        <v>#N/A</v>
      </c>
      <c r="J1443" s="14" t="e">
        <f t="shared" si="115"/>
        <v>#N/A</v>
      </c>
      <c r="K1443" s="15" t="e">
        <f>VLOOKUP(B1443,REGIONS!A:D,4,FALSE)</f>
        <v>#N/A</v>
      </c>
      <c r="L1443" s="19" t="e">
        <f>VLOOKUP(G1443,Sensibilité!$A:$L,12,FALSE)</f>
        <v>#N/A</v>
      </c>
      <c r="M1443" s="19" t="e">
        <f t="shared" si="116"/>
        <v>#N/A</v>
      </c>
      <c r="N1443" s="19" t="e">
        <f t="shared" si="117"/>
        <v>#N/A</v>
      </c>
      <c r="O1443" s="15" t="str">
        <f>IF(D1443=Listes!$B$6,"SWARMING",IF(OR(D1443=Listes!$B$1,D1443=Listes!$B$2,D1443=Listes!$B$5),2,IF(OR(D1443=Listes!$B$3,D1443=Listes!$B$4),1,"erreur colonne D")))</f>
        <v>SWARMING</v>
      </c>
      <c r="P1443" s="15" t="e">
        <f>IF(OR(W1443="Hiver",W1443="Transit"),VLOOKUP(E1443,IC!A:E,4,FALSE),IF(W1443="été",VLOOKUP(E1443,IC!A:E,3,FALSE),"erreur"))</f>
        <v>#N/A</v>
      </c>
      <c r="Q1443" s="15" t="e">
        <f>IF(P1443="NR",0,IF(F1443&lt;5,0,IF(P1443=1,VLOOKUP(F1443,IC!$G$1:$I$8,3,TRUE),
IF(P1443=2,VLOOKUP(F1443,IC!$K$1:$M$8,3,TRUE),
IF(P1443=3,VLOOKUP(F1443,IC!$O$1:$Q$8,3,TRUE),IF(P1443=4,VLOOKUP(F1443,IC!$S$2:$U$9,3,TRUE),
"erreur"))))))</f>
        <v>#N/A</v>
      </c>
      <c r="R1443" s="16" t="e">
        <f>IF(OR(V1443="NA",V1443="Transit",V1443&lt;Listes!$F$1),"non applicable",F1443/V1443)</f>
        <v>#N/A</v>
      </c>
      <c r="S1443" s="16" t="e">
        <f>IF(W1443="Transit","Non applicable",IF(AND(W1443="été",T1443&gt;Listes!F1442),F1443/T1443,IF(AND(W1443="Hiver",Hierarchisation!U1443&gt;Listes!F1442),F1443/U1443,"non applicable")))</f>
        <v>#N/A</v>
      </c>
      <c r="T1443" s="17" t="e">
        <f>IF(K1443="Centre",VLOOKUP(E1443,effectifs_ete,3,FALSE),IF(Hierarchisation!K1443="Grand Nord",VLOOKUP(Hierarchisation!E1443,effectifs_ete,4,FALSE),IF(Hierarchisation!K1443="Nord Est",VLOOKUP(Hierarchisation!E1443,effectifs_ete,5,FALSE),IF(Hierarchisation!K1443="Nord Ouest",VLOOKUP(Hierarchisation!E1443,effectifs_ete,6,FALSE),IF(Hierarchisation!K1443="Sud Est",VLOOKUP(Hierarchisation!E1443,effectifs_ete,7,FALSE),IF(Hierarchisation!K1443="Sud Ouest",VLOOKUP(Hierarchisation!E1443,effectifs_ete,8,FALSE),"Erreur Région"))))))</f>
        <v>#N/A</v>
      </c>
      <c r="U1443" s="17" t="e">
        <f>IF(K1443="Centre",VLOOKUP(E1443,effectifs_hiver,3,FALSE),IF(Hierarchisation!K1443="Grand Nord",VLOOKUP(Hierarchisation!E1443,effectifs_hiver,4,FALSE),IF(Hierarchisation!K1443="Nord Est",VLOOKUP(Hierarchisation!E1443,effectifs_hiver,5,FALSE),IF(Hierarchisation!K1443="Nord Ouest",VLOOKUP(Hierarchisation!E1443,effectifs_hiver,6,FALSE),IF(Hierarchisation!K1443="Sud Est",VLOOKUP(Hierarchisation!E1443,effectifs_hiver,7,FALSE),IF(Hierarchisation!K1443="Sud Ouest",VLOOKUP(Hierarchisation!E1443,effectifs_hiver,8,FALSE),"Erreur Région"))))))</f>
        <v>#N/A</v>
      </c>
      <c r="V1443" s="17" t="e">
        <f>IF(W1443="Transit","Transit",IF(W1443="hiver",VLOOKUP(E1443,'EFFECTIFS Hiver'!$A:$I,9,FALSE),IF(W1443="été",VLOOKUP(E1443,'EFFECTIFS Eté'!$A:$I,9,FALSE),"Erreur saison")))</f>
        <v>#N/A</v>
      </c>
      <c r="W1443" s="18" t="e">
        <f>VLOOKUP(D1443,Listes!B:C,2,FALSE)</f>
        <v>#N/A</v>
      </c>
    </row>
    <row r="1444" spans="1:23" ht="15.75" customHeight="1">
      <c r="A1444" s="11"/>
      <c r="B1444" s="11"/>
      <c r="C1444" s="11"/>
      <c r="D1444" s="11"/>
      <c r="E1444" s="11"/>
      <c r="F1444" s="11"/>
      <c r="G1444" s="11" t="e">
        <f>VLOOKUP(E1444,TAXONS!B:C,2,FALSE)</f>
        <v>#N/A</v>
      </c>
      <c r="H1444" s="13">
        <f t="shared" si="113"/>
        <v>0</v>
      </c>
      <c r="I1444" s="12" t="e">
        <f t="shared" si="114"/>
        <v>#N/A</v>
      </c>
      <c r="J1444" s="14" t="e">
        <f t="shared" si="115"/>
        <v>#N/A</v>
      </c>
      <c r="K1444" s="15" t="e">
        <f>VLOOKUP(B1444,REGIONS!A:D,4,FALSE)</f>
        <v>#N/A</v>
      </c>
      <c r="L1444" s="19" t="e">
        <f>VLOOKUP(G1444,Sensibilité!$A:$L,12,FALSE)</f>
        <v>#N/A</v>
      </c>
      <c r="M1444" s="19" t="e">
        <f t="shared" si="116"/>
        <v>#N/A</v>
      </c>
      <c r="N1444" s="19" t="e">
        <f t="shared" si="117"/>
        <v>#N/A</v>
      </c>
      <c r="O1444" s="15" t="str">
        <f>IF(D1444=Listes!$B$6,"SWARMING",IF(OR(D1444=Listes!$B$1,D1444=Listes!$B$2,D1444=Listes!$B$5),2,IF(OR(D1444=Listes!$B$3,D1444=Listes!$B$4),1,"erreur colonne D")))</f>
        <v>SWARMING</v>
      </c>
      <c r="P1444" s="15" t="e">
        <f>IF(OR(W1444="Hiver",W1444="Transit"),VLOOKUP(E1444,IC!A:E,4,FALSE),IF(W1444="été",VLOOKUP(E1444,IC!A:E,3,FALSE),"erreur"))</f>
        <v>#N/A</v>
      </c>
      <c r="Q1444" s="15" t="e">
        <f>IF(P1444="NR",0,IF(F1444&lt;5,0,IF(P1444=1,VLOOKUP(F1444,IC!$G$1:$I$8,3,TRUE),
IF(P1444=2,VLOOKUP(F1444,IC!$K$1:$M$8,3,TRUE),
IF(P1444=3,VLOOKUP(F1444,IC!$O$1:$Q$8,3,TRUE),IF(P1444=4,VLOOKUP(F1444,IC!$S$2:$U$9,3,TRUE),
"erreur"))))))</f>
        <v>#N/A</v>
      </c>
      <c r="R1444" s="16" t="e">
        <f>IF(OR(V1444="NA",V1444="Transit",V1444&lt;Listes!$F$1),"non applicable",F1444/V1444)</f>
        <v>#N/A</v>
      </c>
      <c r="S1444" s="16" t="e">
        <f>IF(W1444="Transit","Non applicable",IF(AND(W1444="été",T1444&gt;Listes!F1443),F1444/T1444,IF(AND(W1444="Hiver",Hierarchisation!U1444&gt;Listes!F1443),F1444/U1444,"non applicable")))</f>
        <v>#N/A</v>
      </c>
      <c r="T1444" s="17" t="e">
        <f>IF(K1444="Centre",VLOOKUP(E1444,effectifs_ete,3,FALSE),IF(Hierarchisation!K1444="Grand Nord",VLOOKUP(Hierarchisation!E1444,effectifs_ete,4,FALSE),IF(Hierarchisation!K1444="Nord Est",VLOOKUP(Hierarchisation!E1444,effectifs_ete,5,FALSE),IF(Hierarchisation!K1444="Nord Ouest",VLOOKUP(Hierarchisation!E1444,effectifs_ete,6,FALSE),IF(Hierarchisation!K1444="Sud Est",VLOOKUP(Hierarchisation!E1444,effectifs_ete,7,FALSE),IF(Hierarchisation!K1444="Sud Ouest",VLOOKUP(Hierarchisation!E1444,effectifs_ete,8,FALSE),"Erreur Région"))))))</f>
        <v>#N/A</v>
      </c>
      <c r="U1444" s="17" t="e">
        <f>IF(K1444="Centre",VLOOKUP(E1444,effectifs_hiver,3,FALSE),IF(Hierarchisation!K1444="Grand Nord",VLOOKUP(Hierarchisation!E1444,effectifs_hiver,4,FALSE),IF(Hierarchisation!K1444="Nord Est",VLOOKUP(Hierarchisation!E1444,effectifs_hiver,5,FALSE),IF(Hierarchisation!K1444="Nord Ouest",VLOOKUP(Hierarchisation!E1444,effectifs_hiver,6,FALSE),IF(Hierarchisation!K1444="Sud Est",VLOOKUP(Hierarchisation!E1444,effectifs_hiver,7,FALSE),IF(Hierarchisation!K1444="Sud Ouest",VLOOKUP(Hierarchisation!E1444,effectifs_hiver,8,FALSE),"Erreur Région"))))))</f>
        <v>#N/A</v>
      </c>
      <c r="V1444" s="17" t="e">
        <f>IF(W1444="Transit","Transit",IF(W1444="hiver",VLOOKUP(E1444,'EFFECTIFS Hiver'!$A:$I,9,FALSE),IF(W1444="été",VLOOKUP(E1444,'EFFECTIFS Eté'!$A:$I,9,FALSE),"Erreur saison")))</f>
        <v>#N/A</v>
      </c>
      <c r="W1444" s="18" t="e">
        <f>VLOOKUP(D1444,Listes!B:C,2,FALSE)</f>
        <v>#N/A</v>
      </c>
    </row>
    <row r="1445" spans="1:23" ht="15.75" customHeight="1">
      <c r="A1445" s="11"/>
      <c r="B1445" s="11"/>
      <c r="C1445" s="11"/>
      <c r="D1445" s="11"/>
      <c r="E1445" s="11"/>
      <c r="F1445" s="11"/>
      <c r="G1445" s="11" t="e">
        <f>VLOOKUP(E1445,TAXONS!B:C,2,FALSE)</f>
        <v>#N/A</v>
      </c>
      <c r="H1445" s="13">
        <f t="shared" si="113"/>
        <v>0</v>
      </c>
      <c r="I1445" s="12" t="e">
        <f t="shared" si="114"/>
        <v>#N/A</v>
      </c>
      <c r="J1445" s="14" t="e">
        <f t="shared" si="115"/>
        <v>#N/A</v>
      </c>
      <c r="K1445" s="15" t="e">
        <f>VLOOKUP(B1445,REGIONS!A:D,4,FALSE)</f>
        <v>#N/A</v>
      </c>
      <c r="L1445" s="19" t="e">
        <f>VLOOKUP(G1445,Sensibilité!$A:$L,12,FALSE)</f>
        <v>#N/A</v>
      </c>
      <c r="M1445" s="19" t="e">
        <f t="shared" si="116"/>
        <v>#N/A</v>
      </c>
      <c r="N1445" s="19" t="e">
        <f t="shared" si="117"/>
        <v>#N/A</v>
      </c>
      <c r="O1445" s="15" t="str">
        <f>IF(D1445=Listes!$B$6,"SWARMING",IF(OR(D1445=Listes!$B$1,D1445=Listes!$B$2,D1445=Listes!$B$5),2,IF(OR(D1445=Listes!$B$3,D1445=Listes!$B$4),1,"erreur colonne D")))</f>
        <v>SWARMING</v>
      </c>
      <c r="P1445" s="15" t="e">
        <f>IF(OR(W1445="Hiver",W1445="Transit"),VLOOKUP(E1445,IC!A:E,4,FALSE),IF(W1445="été",VLOOKUP(E1445,IC!A:E,3,FALSE),"erreur"))</f>
        <v>#N/A</v>
      </c>
      <c r="Q1445" s="15" t="e">
        <f>IF(P1445="NR",0,IF(F1445&lt;5,0,IF(P1445=1,VLOOKUP(F1445,IC!$G$1:$I$8,3,TRUE),
IF(P1445=2,VLOOKUP(F1445,IC!$K$1:$M$8,3,TRUE),
IF(P1445=3,VLOOKUP(F1445,IC!$O$1:$Q$8,3,TRUE),IF(P1445=4,VLOOKUP(F1445,IC!$S$2:$U$9,3,TRUE),
"erreur"))))))</f>
        <v>#N/A</v>
      </c>
      <c r="R1445" s="16" t="e">
        <f>IF(OR(V1445="NA",V1445="Transit",V1445&lt;Listes!$F$1),"non applicable",F1445/V1445)</f>
        <v>#N/A</v>
      </c>
      <c r="S1445" s="16" t="e">
        <f>IF(W1445="Transit","Non applicable",IF(AND(W1445="été",T1445&gt;Listes!F1444),F1445/T1445,IF(AND(W1445="Hiver",Hierarchisation!U1445&gt;Listes!F1444),F1445/U1445,"non applicable")))</f>
        <v>#N/A</v>
      </c>
      <c r="T1445" s="17" t="e">
        <f>IF(K1445="Centre",VLOOKUP(E1445,effectifs_ete,3,FALSE),IF(Hierarchisation!K1445="Grand Nord",VLOOKUP(Hierarchisation!E1445,effectifs_ete,4,FALSE),IF(Hierarchisation!K1445="Nord Est",VLOOKUP(Hierarchisation!E1445,effectifs_ete,5,FALSE),IF(Hierarchisation!K1445="Nord Ouest",VLOOKUP(Hierarchisation!E1445,effectifs_ete,6,FALSE),IF(Hierarchisation!K1445="Sud Est",VLOOKUP(Hierarchisation!E1445,effectifs_ete,7,FALSE),IF(Hierarchisation!K1445="Sud Ouest",VLOOKUP(Hierarchisation!E1445,effectifs_ete,8,FALSE),"Erreur Région"))))))</f>
        <v>#N/A</v>
      </c>
      <c r="U1445" s="17" t="e">
        <f>IF(K1445="Centre",VLOOKUP(E1445,effectifs_hiver,3,FALSE),IF(Hierarchisation!K1445="Grand Nord",VLOOKUP(Hierarchisation!E1445,effectifs_hiver,4,FALSE),IF(Hierarchisation!K1445="Nord Est",VLOOKUP(Hierarchisation!E1445,effectifs_hiver,5,FALSE),IF(Hierarchisation!K1445="Nord Ouest",VLOOKUP(Hierarchisation!E1445,effectifs_hiver,6,FALSE),IF(Hierarchisation!K1445="Sud Est",VLOOKUP(Hierarchisation!E1445,effectifs_hiver,7,FALSE),IF(Hierarchisation!K1445="Sud Ouest",VLOOKUP(Hierarchisation!E1445,effectifs_hiver,8,FALSE),"Erreur Région"))))))</f>
        <v>#N/A</v>
      </c>
      <c r="V1445" s="17" t="e">
        <f>IF(W1445="Transit","Transit",IF(W1445="hiver",VLOOKUP(E1445,'EFFECTIFS Hiver'!$A:$I,9,FALSE),IF(W1445="été",VLOOKUP(E1445,'EFFECTIFS Eté'!$A:$I,9,FALSE),"Erreur saison")))</f>
        <v>#N/A</v>
      </c>
      <c r="W1445" s="18" t="e">
        <f>VLOOKUP(D1445,Listes!B:C,2,FALSE)</f>
        <v>#N/A</v>
      </c>
    </row>
    <row r="1446" spans="1:23" ht="15.75" customHeight="1">
      <c r="A1446" s="11"/>
      <c r="B1446" s="11"/>
      <c r="C1446" s="11"/>
      <c r="D1446" s="11"/>
      <c r="E1446" s="11"/>
      <c r="F1446" s="11"/>
      <c r="G1446" s="11" t="e">
        <f>VLOOKUP(E1446,TAXONS!B:C,2,FALSE)</f>
        <v>#N/A</v>
      </c>
      <c r="H1446" s="13">
        <f t="shared" si="113"/>
        <v>0</v>
      </c>
      <c r="I1446" s="12" t="e">
        <f t="shared" si="114"/>
        <v>#N/A</v>
      </c>
      <c r="J1446" s="14" t="e">
        <f t="shared" si="115"/>
        <v>#N/A</v>
      </c>
      <c r="K1446" s="15" t="e">
        <f>VLOOKUP(B1446,REGIONS!A:D,4,FALSE)</f>
        <v>#N/A</v>
      </c>
      <c r="L1446" s="19" t="e">
        <f>VLOOKUP(G1446,Sensibilité!$A:$L,12,FALSE)</f>
        <v>#N/A</v>
      </c>
      <c r="M1446" s="19" t="e">
        <f t="shared" si="116"/>
        <v>#N/A</v>
      </c>
      <c r="N1446" s="19" t="e">
        <f t="shared" si="117"/>
        <v>#N/A</v>
      </c>
      <c r="O1446" s="15" t="str">
        <f>IF(D1446=Listes!$B$6,"SWARMING",IF(OR(D1446=Listes!$B$1,D1446=Listes!$B$2,D1446=Listes!$B$5),2,IF(OR(D1446=Listes!$B$3,D1446=Listes!$B$4),1,"erreur colonne D")))</f>
        <v>SWARMING</v>
      </c>
      <c r="P1446" s="15" t="e">
        <f>IF(OR(W1446="Hiver",W1446="Transit"),VLOOKUP(E1446,IC!A:E,4,FALSE),IF(W1446="été",VLOOKUP(E1446,IC!A:E,3,FALSE),"erreur"))</f>
        <v>#N/A</v>
      </c>
      <c r="Q1446" s="15" t="e">
        <f>IF(P1446="NR",0,IF(F1446&lt;5,0,IF(P1446=1,VLOOKUP(F1446,IC!$G$1:$I$8,3,TRUE),
IF(P1446=2,VLOOKUP(F1446,IC!$K$1:$M$8,3,TRUE),
IF(P1446=3,VLOOKUP(F1446,IC!$O$1:$Q$8,3,TRUE),IF(P1446=4,VLOOKUP(F1446,IC!$S$2:$U$9,3,TRUE),
"erreur"))))))</f>
        <v>#N/A</v>
      </c>
      <c r="R1446" s="16" t="e">
        <f>IF(OR(V1446="NA",V1446="Transit",V1446&lt;Listes!$F$1),"non applicable",F1446/V1446)</f>
        <v>#N/A</v>
      </c>
      <c r="S1446" s="16" t="e">
        <f>IF(W1446="Transit","Non applicable",IF(AND(W1446="été",T1446&gt;Listes!F1445),F1446/T1446,IF(AND(W1446="Hiver",Hierarchisation!U1446&gt;Listes!F1445),F1446/U1446,"non applicable")))</f>
        <v>#N/A</v>
      </c>
      <c r="T1446" s="17" t="e">
        <f>IF(K1446="Centre",VLOOKUP(E1446,effectifs_ete,3,FALSE),IF(Hierarchisation!K1446="Grand Nord",VLOOKUP(Hierarchisation!E1446,effectifs_ete,4,FALSE),IF(Hierarchisation!K1446="Nord Est",VLOOKUP(Hierarchisation!E1446,effectifs_ete,5,FALSE),IF(Hierarchisation!K1446="Nord Ouest",VLOOKUP(Hierarchisation!E1446,effectifs_ete,6,FALSE),IF(Hierarchisation!K1446="Sud Est",VLOOKUP(Hierarchisation!E1446,effectifs_ete,7,FALSE),IF(Hierarchisation!K1446="Sud Ouest",VLOOKUP(Hierarchisation!E1446,effectifs_ete,8,FALSE),"Erreur Région"))))))</f>
        <v>#N/A</v>
      </c>
      <c r="U1446" s="17" t="e">
        <f>IF(K1446="Centre",VLOOKUP(E1446,effectifs_hiver,3,FALSE),IF(Hierarchisation!K1446="Grand Nord",VLOOKUP(Hierarchisation!E1446,effectifs_hiver,4,FALSE),IF(Hierarchisation!K1446="Nord Est",VLOOKUP(Hierarchisation!E1446,effectifs_hiver,5,FALSE),IF(Hierarchisation!K1446="Nord Ouest",VLOOKUP(Hierarchisation!E1446,effectifs_hiver,6,FALSE),IF(Hierarchisation!K1446="Sud Est",VLOOKUP(Hierarchisation!E1446,effectifs_hiver,7,FALSE),IF(Hierarchisation!K1446="Sud Ouest",VLOOKUP(Hierarchisation!E1446,effectifs_hiver,8,FALSE),"Erreur Région"))))))</f>
        <v>#N/A</v>
      </c>
      <c r="V1446" s="17" t="e">
        <f>IF(W1446="Transit","Transit",IF(W1446="hiver",VLOOKUP(E1446,'EFFECTIFS Hiver'!$A:$I,9,FALSE),IF(W1446="été",VLOOKUP(E1446,'EFFECTIFS Eté'!$A:$I,9,FALSE),"Erreur saison")))</f>
        <v>#N/A</v>
      </c>
      <c r="W1446" s="18" t="e">
        <f>VLOOKUP(D1446,Listes!B:C,2,FALSE)</f>
        <v>#N/A</v>
      </c>
    </row>
    <row r="1447" spans="1:23" ht="15.75" customHeight="1">
      <c r="A1447" s="11"/>
      <c r="B1447" s="11"/>
      <c r="C1447" s="11"/>
      <c r="D1447" s="11"/>
      <c r="E1447" s="11"/>
      <c r="F1447" s="11"/>
      <c r="G1447" s="11" t="e">
        <f>VLOOKUP(E1447,TAXONS!B:C,2,FALSE)</f>
        <v>#N/A</v>
      </c>
      <c r="H1447" s="13">
        <f t="shared" si="113"/>
        <v>0</v>
      </c>
      <c r="I1447" s="12" t="e">
        <f t="shared" si="114"/>
        <v>#N/A</v>
      </c>
      <c r="J1447" s="14" t="e">
        <f t="shared" si="115"/>
        <v>#N/A</v>
      </c>
      <c r="K1447" s="15" t="e">
        <f>VLOOKUP(B1447,REGIONS!A:D,4,FALSE)</f>
        <v>#N/A</v>
      </c>
      <c r="L1447" s="19" t="e">
        <f>VLOOKUP(G1447,Sensibilité!$A:$L,12,FALSE)</f>
        <v>#N/A</v>
      </c>
      <c r="M1447" s="19" t="e">
        <f t="shared" si="116"/>
        <v>#N/A</v>
      </c>
      <c r="N1447" s="19" t="e">
        <f t="shared" si="117"/>
        <v>#N/A</v>
      </c>
      <c r="O1447" s="15" t="str">
        <f>IF(D1447=Listes!$B$6,"SWARMING",IF(OR(D1447=Listes!$B$1,D1447=Listes!$B$2,D1447=Listes!$B$5),2,IF(OR(D1447=Listes!$B$3,D1447=Listes!$B$4),1,"erreur colonne D")))</f>
        <v>SWARMING</v>
      </c>
      <c r="P1447" s="15" t="e">
        <f>IF(OR(W1447="Hiver",W1447="Transit"),VLOOKUP(E1447,IC!A:E,4,FALSE),IF(W1447="été",VLOOKUP(E1447,IC!A:E,3,FALSE),"erreur"))</f>
        <v>#N/A</v>
      </c>
      <c r="Q1447" s="15" t="e">
        <f>IF(P1447="NR",0,IF(F1447&lt;5,0,IF(P1447=1,VLOOKUP(F1447,IC!$G$1:$I$8,3,TRUE),
IF(P1447=2,VLOOKUP(F1447,IC!$K$1:$M$8,3,TRUE),
IF(P1447=3,VLOOKUP(F1447,IC!$O$1:$Q$8,3,TRUE),IF(P1447=4,VLOOKUP(F1447,IC!$S$2:$U$9,3,TRUE),
"erreur"))))))</f>
        <v>#N/A</v>
      </c>
      <c r="R1447" s="16" t="e">
        <f>IF(OR(V1447="NA",V1447="Transit",V1447&lt;Listes!$F$1),"non applicable",F1447/V1447)</f>
        <v>#N/A</v>
      </c>
      <c r="S1447" s="16" t="e">
        <f>IF(W1447="Transit","Non applicable",IF(AND(W1447="été",T1447&gt;Listes!F1446),F1447/T1447,IF(AND(W1447="Hiver",Hierarchisation!U1447&gt;Listes!F1446),F1447/U1447,"non applicable")))</f>
        <v>#N/A</v>
      </c>
      <c r="T1447" s="17" t="e">
        <f>IF(K1447="Centre",VLOOKUP(E1447,effectifs_ete,3,FALSE),IF(Hierarchisation!K1447="Grand Nord",VLOOKUP(Hierarchisation!E1447,effectifs_ete,4,FALSE),IF(Hierarchisation!K1447="Nord Est",VLOOKUP(Hierarchisation!E1447,effectifs_ete,5,FALSE),IF(Hierarchisation!K1447="Nord Ouest",VLOOKUP(Hierarchisation!E1447,effectifs_ete,6,FALSE),IF(Hierarchisation!K1447="Sud Est",VLOOKUP(Hierarchisation!E1447,effectifs_ete,7,FALSE),IF(Hierarchisation!K1447="Sud Ouest",VLOOKUP(Hierarchisation!E1447,effectifs_ete,8,FALSE),"Erreur Région"))))))</f>
        <v>#N/A</v>
      </c>
      <c r="U1447" s="17" t="e">
        <f>IF(K1447="Centre",VLOOKUP(E1447,effectifs_hiver,3,FALSE),IF(Hierarchisation!K1447="Grand Nord",VLOOKUP(Hierarchisation!E1447,effectifs_hiver,4,FALSE),IF(Hierarchisation!K1447="Nord Est",VLOOKUP(Hierarchisation!E1447,effectifs_hiver,5,FALSE),IF(Hierarchisation!K1447="Nord Ouest",VLOOKUP(Hierarchisation!E1447,effectifs_hiver,6,FALSE),IF(Hierarchisation!K1447="Sud Est",VLOOKUP(Hierarchisation!E1447,effectifs_hiver,7,FALSE),IF(Hierarchisation!K1447="Sud Ouest",VLOOKUP(Hierarchisation!E1447,effectifs_hiver,8,FALSE),"Erreur Région"))))))</f>
        <v>#N/A</v>
      </c>
      <c r="V1447" s="17" t="e">
        <f>IF(W1447="Transit","Transit",IF(W1447="hiver",VLOOKUP(E1447,'EFFECTIFS Hiver'!$A:$I,9,FALSE),IF(W1447="été",VLOOKUP(E1447,'EFFECTIFS Eté'!$A:$I,9,FALSE),"Erreur saison")))</f>
        <v>#N/A</v>
      </c>
      <c r="W1447" s="18" t="e">
        <f>VLOOKUP(D1447,Listes!B:C,2,FALSE)</f>
        <v>#N/A</v>
      </c>
    </row>
    <row r="1448" spans="1:23" ht="15.75" customHeight="1">
      <c r="A1448" s="11"/>
      <c r="B1448" s="11"/>
      <c r="C1448" s="11"/>
      <c r="D1448" s="11"/>
      <c r="E1448" s="11"/>
      <c r="F1448" s="11"/>
      <c r="G1448" s="11" t="e">
        <f>VLOOKUP(E1448,TAXONS!B:C,2,FALSE)</f>
        <v>#N/A</v>
      </c>
      <c r="H1448" s="13">
        <f t="shared" si="113"/>
        <v>0</v>
      </c>
      <c r="I1448" s="12" t="e">
        <f t="shared" si="114"/>
        <v>#N/A</v>
      </c>
      <c r="J1448" s="14" t="e">
        <f t="shared" si="115"/>
        <v>#N/A</v>
      </c>
      <c r="K1448" s="15" t="e">
        <f>VLOOKUP(B1448,REGIONS!A:D,4,FALSE)</f>
        <v>#N/A</v>
      </c>
      <c r="L1448" s="19" t="e">
        <f>VLOOKUP(G1448,Sensibilité!$A:$L,12,FALSE)</f>
        <v>#N/A</v>
      </c>
      <c r="M1448" s="19" t="e">
        <f t="shared" si="116"/>
        <v>#N/A</v>
      </c>
      <c r="N1448" s="19" t="e">
        <f t="shared" si="117"/>
        <v>#N/A</v>
      </c>
      <c r="O1448" s="15" t="str">
        <f>IF(D1448=Listes!$B$6,"SWARMING",IF(OR(D1448=Listes!$B$1,D1448=Listes!$B$2,D1448=Listes!$B$5),2,IF(OR(D1448=Listes!$B$3,D1448=Listes!$B$4),1,"erreur colonne D")))</f>
        <v>SWARMING</v>
      </c>
      <c r="P1448" s="15" t="e">
        <f>IF(OR(W1448="Hiver",W1448="Transit"),VLOOKUP(E1448,IC!A:E,4,FALSE),IF(W1448="été",VLOOKUP(E1448,IC!A:E,3,FALSE),"erreur"))</f>
        <v>#N/A</v>
      </c>
      <c r="Q1448" s="15" t="e">
        <f>IF(P1448="NR",0,IF(F1448&lt;5,0,IF(P1448=1,VLOOKUP(F1448,IC!$G$1:$I$8,3,TRUE),
IF(P1448=2,VLOOKUP(F1448,IC!$K$1:$M$8,3,TRUE),
IF(P1448=3,VLOOKUP(F1448,IC!$O$1:$Q$8,3,TRUE),IF(P1448=4,VLOOKUP(F1448,IC!$S$2:$U$9,3,TRUE),
"erreur"))))))</f>
        <v>#N/A</v>
      </c>
      <c r="R1448" s="16" t="e">
        <f>IF(OR(V1448="NA",V1448="Transit",V1448&lt;Listes!$F$1),"non applicable",F1448/V1448)</f>
        <v>#N/A</v>
      </c>
      <c r="S1448" s="16" t="e">
        <f>IF(W1448="Transit","Non applicable",IF(AND(W1448="été",T1448&gt;Listes!F1447),F1448/T1448,IF(AND(W1448="Hiver",Hierarchisation!U1448&gt;Listes!F1447),F1448/U1448,"non applicable")))</f>
        <v>#N/A</v>
      </c>
      <c r="T1448" s="17" t="e">
        <f>IF(K1448="Centre",VLOOKUP(E1448,effectifs_ete,3,FALSE),IF(Hierarchisation!K1448="Grand Nord",VLOOKUP(Hierarchisation!E1448,effectifs_ete,4,FALSE),IF(Hierarchisation!K1448="Nord Est",VLOOKUP(Hierarchisation!E1448,effectifs_ete,5,FALSE),IF(Hierarchisation!K1448="Nord Ouest",VLOOKUP(Hierarchisation!E1448,effectifs_ete,6,FALSE),IF(Hierarchisation!K1448="Sud Est",VLOOKUP(Hierarchisation!E1448,effectifs_ete,7,FALSE),IF(Hierarchisation!K1448="Sud Ouest",VLOOKUP(Hierarchisation!E1448,effectifs_ete,8,FALSE),"Erreur Région"))))))</f>
        <v>#N/A</v>
      </c>
      <c r="U1448" s="17" t="e">
        <f>IF(K1448="Centre",VLOOKUP(E1448,effectifs_hiver,3,FALSE),IF(Hierarchisation!K1448="Grand Nord",VLOOKUP(Hierarchisation!E1448,effectifs_hiver,4,FALSE),IF(Hierarchisation!K1448="Nord Est",VLOOKUP(Hierarchisation!E1448,effectifs_hiver,5,FALSE),IF(Hierarchisation!K1448="Nord Ouest",VLOOKUP(Hierarchisation!E1448,effectifs_hiver,6,FALSE),IF(Hierarchisation!K1448="Sud Est",VLOOKUP(Hierarchisation!E1448,effectifs_hiver,7,FALSE),IF(Hierarchisation!K1448="Sud Ouest",VLOOKUP(Hierarchisation!E1448,effectifs_hiver,8,FALSE),"Erreur Région"))))))</f>
        <v>#N/A</v>
      </c>
      <c r="V1448" s="17" t="e">
        <f>IF(W1448="Transit","Transit",IF(W1448="hiver",VLOOKUP(E1448,'EFFECTIFS Hiver'!$A:$I,9,FALSE),IF(W1448="été",VLOOKUP(E1448,'EFFECTIFS Eté'!$A:$I,9,FALSE),"Erreur saison")))</f>
        <v>#N/A</v>
      </c>
      <c r="W1448" s="18" t="e">
        <f>VLOOKUP(D1448,Listes!B:C,2,FALSE)</f>
        <v>#N/A</v>
      </c>
    </row>
    <row r="1449" spans="1:23" ht="15.75" customHeight="1">
      <c r="A1449" s="11"/>
      <c r="B1449" s="11"/>
      <c r="C1449" s="11"/>
      <c r="D1449" s="11"/>
      <c r="E1449" s="11"/>
      <c r="F1449" s="11"/>
      <c r="G1449" s="11" t="e">
        <f>VLOOKUP(E1449,TAXONS!B:C,2,FALSE)</f>
        <v>#N/A</v>
      </c>
      <c r="H1449" s="13">
        <f t="shared" si="113"/>
        <v>0</v>
      </c>
      <c r="I1449" s="12" t="e">
        <f t="shared" si="114"/>
        <v>#N/A</v>
      </c>
      <c r="J1449" s="14" t="e">
        <f t="shared" si="115"/>
        <v>#N/A</v>
      </c>
      <c r="K1449" s="15" t="e">
        <f>VLOOKUP(B1449,REGIONS!A:D,4,FALSE)</f>
        <v>#N/A</v>
      </c>
      <c r="L1449" s="19" t="e">
        <f>VLOOKUP(G1449,Sensibilité!$A:$L,12,FALSE)</f>
        <v>#N/A</v>
      </c>
      <c r="M1449" s="19" t="e">
        <f t="shared" si="116"/>
        <v>#N/A</v>
      </c>
      <c r="N1449" s="19" t="e">
        <f t="shared" si="117"/>
        <v>#N/A</v>
      </c>
      <c r="O1449" s="15" t="str">
        <f>IF(D1449=Listes!$B$6,"SWARMING",IF(OR(D1449=Listes!$B$1,D1449=Listes!$B$2,D1449=Listes!$B$5),2,IF(OR(D1449=Listes!$B$3,D1449=Listes!$B$4),1,"erreur colonne D")))</f>
        <v>SWARMING</v>
      </c>
      <c r="P1449" s="15" t="e">
        <f>IF(OR(W1449="Hiver",W1449="Transit"),VLOOKUP(E1449,IC!A:E,4,FALSE),IF(W1449="été",VLOOKUP(E1449,IC!A:E,3,FALSE),"erreur"))</f>
        <v>#N/A</v>
      </c>
      <c r="Q1449" s="15" t="e">
        <f>IF(P1449="NR",0,IF(F1449&lt;5,0,IF(P1449=1,VLOOKUP(F1449,IC!$G$1:$I$8,3,TRUE),
IF(P1449=2,VLOOKUP(F1449,IC!$K$1:$M$8,3,TRUE),
IF(P1449=3,VLOOKUP(F1449,IC!$O$1:$Q$8,3,TRUE),IF(P1449=4,VLOOKUP(F1449,IC!$S$2:$U$9,3,TRUE),
"erreur"))))))</f>
        <v>#N/A</v>
      </c>
      <c r="R1449" s="16" t="e">
        <f>IF(OR(V1449="NA",V1449="Transit",V1449&lt;Listes!$F$1),"non applicable",F1449/V1449)</f>
        <v>#N/A</v>
      </c>
      <c r="S1449" s="16" t="e">
        <f>IF(W1449="Transit","Non applicable",IF(AND(W1449="été",T1449&gt;Listes!F1448),F1449/T1449,IF(AND(W1449="Hiver",Hierarchisation!U1449&gt;Listes!F1448),F1449/U1449,"non applicable")))</f>
        <v>#N/A</v>
      </c>
      <c r="T1449" s="17" t="e">
        <f>IF(K1449="Centre",VLOOKUP(E1449,effectifs_ete,3,FALSE),IF(Hierarchisation!K1449="Grand Nord",VLOOKUP(Hierarchisation!E1449,effectifs_ete,4,FALSE),IF(Hierarchisation!K1449="Nord Est",VLOOKUP(Hierarchisation!E1449,effectifs_ete,5,FALSE),IF(Hierarchisation!K1449="Nord Ouest",VLOOKUP(Hierarchisation!E1449,effectifs_ete,6,FALSE),IF(Hierarchisation!K1449="Sud Est",VLOOKUP(Hierarchisation!E1449,effectifs_ete,7,FALSE),IF(Hierarchisation!K1449="Sud Ouest",VLOOKUP(Hierarchisation!E1449,effectifs_ete,8,FALSE),"Erreur Région"))))))</f>
        <v>#N/A</v>
      </c>
      <c r="U1449" s="17" t="e">
        <f>IF(K1449="Centre",VLOOKUP(E1449,effectifs_hiver,3,FALSE),IF(Hierarchisation!K1449="Grand Nord",VLOOKUP(Hierarchisation!E1449,effectifs_hiver,4,FALSE),IF(Hierarchisation!K1449="Nord Est",VLOOKUP(Hierarchisation!E1449,effectifs_hiver,5,FALSE),IF(Hierarchisation!K1449="Nord Ouest",VLOOKUP(Hierarchisation!E1449,effectifs_hiver,6,FALSE),IF(Hierarchisation!K1449="Sud Est",VLOOKUP(Hierarchisation!E1449,effectifs_hiver,7,FALSE),IF(Hierarchisation!K1449="Sud Ouest",VLOOKUP(Hierarchisation!E1449,effectifs_hiver,8,FALSE),"Erreur Région"))))))</f>
        <v>#N/A</v>
      </c>
      <c r="V1449" s="17" t="e">
        <f>IF(W1449="Transit","Transit",IF(W1449="hiver",VLOOKUP(E1449,'EFFECTIFS Hiver'!$A:$I,9,FALSE),IF(W1449="été",VLOOKUP(E1449,'EFFECTIFS Eté'!$A:$I,9,FALSE),"Erreur saison")))</f>
        <v>#N/A</v>
      </c>
      <c r="W1449" s="18" t="e">
        <f>VLOOKUP(D1449,Listes!B:C,2,FALSE)</f>
        <v>#N/A</v>
      </c>
    </row>
    <row r="1450" spans="1:23" ht="15.75" customHeight="1">
      <c r="A1450" s="11"/>
      <c r="B1450" s="11"/>
      <c r="C1450" s="11"/>
      <c r="D1450" s="11"/>
      <c r="E1450" s="11"/>
      <c r="F1450" s="11"/>
      <c r="G1450" s="11" t="e">
        <f>VLOOKUP(E1450,TAXONS!B:C,2,FALSE)</f>
        <v>#N/A</v>
      </c>
      <c r="H1450" s="13">
        <f t="shared" si="113"/>
        <v>0</v>
      </c>
      <c r="I1450" s="12" t="e">
        <f t="shared" si="114"/>
        <v>#N/A</v>
      </c>
      <c r="J1450" s="14" t="e">
        <f t="shared" si="115"/>
        <v>#N/A</v>
      </c>
      <c r="K1450" s="15" t="e">
        <f>VLOOKUP(B1450,REGIONS!A:D,4,FALSE)</f>
        <v>#N/A</v>
      </c>
      <c r="L1450" s="19" t="e">
        <f>VLOOKUP(G1450,Sensibilité!$A:$L,12,FALSE)</f>
        <v>#N/A</v>
      </c>
      <c r="M1450" s="19" t="e">
        <f t="shared" si="116"/>
        <v>#N/A</v>
      </c>
      <c r="N1450" s="19" t="e">
        <f t="shared" si="117"/>
        <v>#N/A</v>
      </c>
      <c r="O1450" s="15" t="str">
        <f>IF(D1450=Listes!$B$6,"SWARMING",IF(OR(D1450=Listes!$B$1,D1450=Listes!$B$2,D1450=Listes!$B$5),2,IF(OR(D1450=Listes!$B$3,D1450=Listes!$B$4),1,"erreur colonne D")))</f>
        <v>SWARMING</v>
      </c>
      <c r="P1450" s="15" t="e">
        <f>IF(OR(W1450="Hiver",W1450="Transit"),VLOOKUP(E1450,IC!A:E,4,FALSE),IF(W1450="été",VLOOKUP(E1450,IC!A:E,3,FALSE),"erreur"))</f>
        <v>#N/A</v>
      </c>
      <c r="Q1450" s="15" t="e">
        <f>IF(P1450="NR",0,IF(F1450&lt;5,0,IF(P1450=1,VLOOKUP(F1450,IC!$G$1:$I$8,3,TRUE),
IF(P1450=2,VLOOKUP(F1450,IC!$K$1:$M$8,3,TRUE),
IF(P1450=3,VLOOKUP(F1450,IC!$O$1:$Q$8,3,TRUE),IF(P1450=4,VLOOKUP(F1450,IC!$S$2:$U$9,3,TRUE),
"erreur"))))))</f>
        <v>#N/A</v>
      </c>
      <c r="R1450" s="16" t="e">
        <f>IF(OR(V1450="NA",V1450="Transit",V1450&lt;Listes!$F$1),"non applicable",F1450/V1450)</f>
        <v>#N/A</v>
      </c>
      <c r="S1450" s="16" t="e">
        <f>IF(W1450="Transit","Non applicable",IF(AND(W1450="été",T1450&gt;Listes!F1449),F1450/T1450,IF(AND(W1450="Hiver",Hierarchisation!U1450&gt;Listes!F1449),F1450/U1450,"non applicable")))</f>
        <v>#N/A</v>
      </c>
      <c r="T1450" s="17" t="e">
        <f>IF(K1450="Centre",VLOOKUP(E1450,effectifs_ete,3,FALSE),IF(Hierarchisation!K1450="Grand Nord",VLOOKUP(Hierarchisation!E1450,effectifs_ete,4,FALSE),IF(Hierarchisation!K1450="Nord Est",VLOOKUP(Hierarchisation!E1450,effectifs_ete,5,FALSE),IF(Hierarchisation!K1450="Nord Ouest",VLOOKUP(Hierarchisation!E1450,effectifs_ete,6,FALSE),IF(Hierarchisation!K1450="Sud Est",VLOOKUP(Hierarchisation!E1450,effectifs_ete,7,FALSE),IF(Hierarchisation!K1450="Sud Ouest",VLOOKUP(Hierarchisation!E1450,effectifs_ete,8,FALSE),"Erreur Région"))))))</f>
        <v>#N/A</v>
      </c>
      <c r="U1450" s="17" t="e">
        <f>IF(K1450="Centre",VLOOKUP(E1450,effectifs_hiver,3,FALSE),IF(Hierarchisation!K1450="Grand Nord",VLOOKUP(Hierarchisation!E1450,effectifs_hiver,4,FALSE),IF(Hierarchisation!K1450="Nord Est",VLOOKUP(Hierarchisation!E1450,effectifs_hiver,5,FALSE),IF(Hierarchisation!K1450="Nord Ouest",VLOOKUP(Hierarchisation!E1450,effectifs_hiver,6,FALSE),IF(Hierarchisation!K1450="Sud Est",VLOOKUP(Hierarchisation!E1450,effectifs_hiver,7,FALSE),IF(Hierarchisation!K1450="Sud Ouest",VLOOKUP(Hierarchisation!E1450,effectifs_hiver,8,FALSE),"Erreur Région"))))))</f>
        <v>#N/A</v>
      </c>
      <c r="V1450" s="17" t="e">
        <f>IF(W1450="Transit","Transit",IF(W1450="hiver",VLOOKUP(E1450,'EFFECTIFS Hiver'!$A:$I,9,FALSE),IF(W1450="été",VLOOKUP(E1450,'EFFECTIFS Eté'!$A:$I,9,FALSE),"Erreur saison")))</f>
        <v>#N/A</v>
      </c>
      <c r="W1450" s="18" t="e">
        <f>VLOOKUP(D1450,Listes!B:C,2,FALSE)</f>
        <v>#N/A</v>
      </c>
    </row>
    <row r="1451" spans="1:23" ht="15.75" customHeight="1">
      <c r="A1451" s="11"/>
      <c r="B1451" s="11"/>
      <c r="C1451" s="11"/>
      <c r="D1451" s="11"/>
      <c r="E1451" s="11"/>
      <c r="F1451" s="11"/>
      <c r="G1451" s="11" t="e">
        <f>VLOOKUP(E1451,TAXONS!B:C,2,FALSE)</f>
        <v>#N/A</v>
      </c>
      <c r="H1451" s="13">
        <f t="shared" si="113"/>
        <v>0</v>
      </c>
      <c r="I1451" s="12" t="e">
        <f t="shared" si="114"/>
        <v>#N/A</v>
      </c>
      <c r="J1451" s="14" t="e">
        <f t="shared" si="115"/>
        <v>#N/A</v>
      </c>
      <c r="K1451" s="15" t="e">
        <f>VLOOKUP(B1451,REGIONS!A:D,4,FALSE)</f>
        <v>#N/A</v>
      </c>
      <c r="L1451" s="19" t="e">
        <f>VLOOKUP(G1451,Sensibilité!$A:$L,12,FALSE)</f>
        <v>#N/A</v>
      </c>
      <c r="M1451" s="19" t="e">
        <f t="shared" si="116"/>
        <v>#N/A</v>
      </c>
      <c r="N1451" s="19" t="e">
        <f t="shared" si="117"/>
        <v>#N/A</v>
      </c>
      <c r="O1451" s="15" t="str">
        <f>IF(D1451=Listes!$B$6,"SWARMING",IF(OR(D1451=Listes!$B$1,D1451=Listes!$B$2,D1451=Listes!$B$5),2,IF(OR(D1451=Listes!$B$3,D1451=Listes!$B$4),1,"erreur colonne D")))</f>
        <v>SWARMING</v>
      </c>
      <c r="P1451" s="15" t="e">
        <f>IF(OR(W1451="Hiver",W1451="Transit"),VLOOKUP(E1451,IC!A:E,4,FALSE),IF(W1451="été",VLOOKUP(E1451,IC!A:E,3,FALSE),"erreur"))</f>
        <v>#N/A</v>
      </c>
      <c r="Q1451" s="15" t="e">
        <f>IF(P1451="NR",0,IF(F1451&lt;5,0,IF(P1451=1,VLOOKUP(F1451,IC!$G$1:$I$8,3,TRUE),
IF(P1451=2,VLOOKUP(F1451,IC!$K$1:$M$8,3,TRUE),
IF(P1451=3,VLOOKUP(F1451,IC!$O$1:$Q$8,3,TRUE),IF(P1451=4,VLOOKUP(F1451,IC!$S$2:$U$9,3,TRUE),
"erreur"))))))</f>
        <v>#N/A</v>
      </c>
      <c r="R1451" s="16" t="e">
        <f>IF(OR(V1451="NA",V1451="Transit",V1451&lt;Listes!$F$1),"non applicable",F1451/V1451)</f>
        <v>#N/A</v>
      </c>
      <c r="S1451" s="16" t="e">
        <f>IF(W1451="Transit","Non applicable",IF(AND(W1451="été",T1451&gt;Listes!F1450),F1451/T1451,IF(AND(W1451="Hiver",Hierarchisation!U1451&gt;Listes!F1450),F1451/U1451,"non applicable")))</f>
        <v>#N/A</v>
      </c>
      <c r="T1451" s="17" t="e">
        <f>IF(K1451="Centre",VLOOKUP(E1451,effectifs_ete,3,FALSE),IF(Hierarchisation!K1451="Grand Nord",VLOOKUP(Hierarchisation!E1451,effectifs_ete,4,FALSE),IF(Hierarchisation!K1451="Nord Est",VLOOKUP(Hierarchisation!E1451,effectifs_ete,5,FALSE),IF(Hierarchisation!K1451="Nord Ouest",VLOOKUP(Hierarchisation!E1451,effectifs_ete,6,FALSE),IF(Hierarchisation!K1451="Sud Est",VLOOKUP(Hierarchisation!E1451,effectifs_ete,7,FALSE),IF(Hierarchisation!K1451="Sud Ouest",VLOOKUP(Hierarchisation!E1451,effectifs_ete,8,FALSE),"Erreur Région"))))))</f>
        <v>#N/A</v>
      </c>
      <c r="U1451" s="17" t="e">
        <f>IF(K1451="Centre",VLOOKUP(E1451,effectifs_hiver,3,FALSE),IF(Hierarchisation!K1451="Grand Nord",VLOOKUP(Hierarchisation!E1451,effectifs_hiver,4,FALSE),IF(Hierarchisation!K1451="Nord Est",VLOOKUP(Hierarchisation!E1451,effectifs_hiver,5,FALSE),IF(Hierarchisation!K1451="Nord Ouest",VLOOKUP(Hierarchisation!E1451,effectifs_hiver,6,FALSE),IF(Hierarchisation!K1451="Sud Est",VLOOKUP(Hierarchisation!E1451,effectifs_hiver,7,FALSE),IF(Hierarchisation!K1451="Sud Ouest",VLOOKUP(Hierarchisation!E1451,effectifs_hiver,8,FALSE),"Erreur Région"))))))</f>
        <v>#N/A</v>
      </c>
      <c r="V1451" s="17" t="e">
        <f>IF(W1451="Transit","Transit",IF(W1451="hiver",VLOOKUP(E1451,'EFFECTIFS Hiver'!$A:$I,9,FALSE),IF(W1451="été",VLOOKUP(E1451,'EFFECTIFS Eté'!$A:$I,9,FALSE),"Erreur saison")))</f>
        <v>#N/A</v>
      </c>
      <c r="W1451" s="18" t="e">
        <f>VLOOKUP(D1451,Listes!B:C,2,FALSE)</f>
        <v>#N/A</v>
      </c>
    </row>
    <row r="1452" spans="1:23" ht="15.75" customHeight="1">
      <c r="A1452" s="11"/>
      <c r="B1452" s="11"/>
      <c r="C1452" s="11"/>
      <c r="D1452" s="11"/>
      <c r="E1452" s="11"/>
      <c r="F1452" s="11"/>
      <c r="G1452" s="11" t="e">
        <f>VLOOKUP(E1452,TAXONS!B:C,2,FALSE)</f>
        <v>#N/A</v>
      </c>
      <c r="H1452" s="13">
        <f t="shared" si="113"/>
        <v>0</v>
      </c>
      <c r="I1452" s="12" t="e">
        <f t="shared" si="114"/>
        <v>#N/A</v>
      </c>
      <c r="J1452" s="14" t="e">
        <f t="shared" si="115"/>
        <v>#N/A</v>
      </c>
      <c r="K1452" s="15" t="e">
        <f>VLOOKUP(B1452,REGIONS!A:D,4,FALSE)</f>
        <v>#N/A</v>
      </c>
      <c r="L1452" s="19" t="e">
        <f>VLOOKUP(G1452,Sensibilité!$A:$L,12,FALSE)</f>
        <v>#N/A</v>
      </c>
      <c r="M1452" s="19" t="e">
        <f t="shared" si="116"/>
        <v>#N/A</v>
      </c>
      <c r="N1452" s="19" t="e">
        <f t="shared" si="117"/>
        <v>#N/A</v>
      </c>
      <c r="O1452" s="15" t="str">
        <f>IF(D1452=Listes!$B$6,"SWARMING",IF(OR(D1452=Listes!$B$1,D1452=Listes!$B$2,D1452=Listes!$B$5),2,IF(OR(D1452=Listes!$B$3,D1452=Listes!$B$4),1,"erreur colonne D")))</f>
        <v>SWARMING</v>
      </c>
      <c r="P1452" s="15" t="e">
        <f>IF(OR(W1452="Hiver",W1452="Transit"),VLOOKUP(E1452,IC!A:E,4,FALSE),IF(W1452="été",VLOOKUP(E1452,IC!A:E,3,FALSE),"erreur"))</f>
        <v>#N/A</v>
      </c>
      <c r="Q1452" s="15" t="e">
        <f>IF(P1452="NR",0,IF(F1452&lt;5,0,IF(P1452=1,VLOOKUP(F1452,IC!$G$1:$I$8,3,TRUE),
IF(P1452=2,VLOOKUP(F1452,IC!$K$1:$M$8,3,TRUE),
IF(P1452=3,VLOOKUP(F1452,IC!$O$1:$Q$8,3,TRUE),IF(P1452=4,VLOOKUP(F1452,IC!$S$2:$U$9,3,TRUE),
"erreur"))))))</f>
        <v>#N/A</v>
      </c>
      <c r="R1452" s="16" t="e">
        <f>IF(OR(V1452="NA",V1452="Transit",V1452&lt;Listes!$F$1),"non applicable",F1452/V1452)</f>
        <v>#N/A</v>
      </c>
      <c r="S1452" s="16" t="e">
        <f>IF(W1452="Transit","Non applicable",IF(AND(W1452="été",T1452&gt;Listes!F1451),F1452/T1452,IF(AND(W1452="Hiver",Hierarchisation!U1452&gt;Listes!F1451),F1452/U1452,"non applicable")))</f>
        <v>#N/A</v>
      </c>
      <c r="T1452" s="17" t="e">
        <f>IF(K1452="Centre",VLOOKUP(E1452,effectifs_ete,3,FALSE),IF(Hierarchisation!K1452="Grand Nord",VLOOKUP(Hierarchisation!E1452,effectifs_ete,4,FALSE),IF(Hierarchisation!K1452="Nord Est",VLOOKUP(Hierarchisation!E1452,effectifs_ete,5,FALSE),IF(Hierarchisation!K1452="Nord Ouest",VLOOKUP(Hierarchisation!E1452,effectifs_ete,6,FALSE),IF(Hierarchisation!K1452="Sud Est",VLOOKUP(Hierarchisation!E1452,effectifs_ete,7,FALSE),IF(Hierarchisation!K1452="Sud Ouest",VLOOKUP(Hierarchisation!E1452,effectifs_ete,8,FALSE),"Erreur Région"))))))</f>
        <v>#N/A</v>
      </c>
      <c r="U1452" s="17" t="e">
        <f>IF(K1452="Centre",VLOOKUP(E1452,effectifs_hiver,3,FALSE),IF(Hierarchisation!K1452="Grand Nord",VLOOKUP(Hierarchisation!E1452,effectifs_hiver,4,FALSE),IF(Hierarchisation!K1452="Nord Est",VLOOKUP(Hierarchisation!E1452,effectifs_hiver,5,FALSE),IF(Hierarchisation!K1452="Nord Ouest",VLOOKUP(Hierarchisation!E1452,effectifs_hiver,6,FALSE),IF(Hierarchisation!K1452="Sud Est",VLOOKUP(Hierarchisation!E1452,effectifs_hiver,7,FALSE),IF(Hierarchisation!K1452="Sud Ouest",VLOOKUP(Hierarchisation!E1452,effectifs_hiver,8,FALSE),"Erreur Région"))))))</f>
        <v>#N/A</v>
      </c>
      <c r="V1452" s="17" t="e">
        <f>IF(W1452="Transit","Transit",IF(W1452="hiver",VLOOKUP(E1452,'EFFECTIFS Hiver'!$A:$I,9,FALSE),IF(W1452="été",VLOOKUP(E1452,'EFFECTIFS Eté'!$A:$I,9,FALSE),"Erreur saison")))</f>
        <v>#N/A</v>
      </c>
      <c r="W1452" s="18" t="e">
        <f>VLOOKUP(D1452,Listes!B:C,2,FALSE)</f>
        <v>#N/A</v>
      </c>
    </row>
    <row r="1453" spans="1:23" ht="15.75" customHeight="1">
      <c r="A1453" s="11"/>
      <c r="B1453" s="11"/>
      <c r="C1453" s="11"/>
      <c r="D1453" s="11"/>
      <c r="E1453" s="11"/>
      <c r="F1453" s="11"/>
      <c r="G1453" s="11" t="e">
        <f>VLOOKUP(E1453,TAXONS!B:C,2,FALSE)</f>
        <v>#N/A</v>
      </c>
      <c r="H1453" s="13">
        <f t="shared" si="113"/>
        <v>0</v>
      </c>
      <c r="I1453" s="12" t="e">
        <f t="shared" si="114"/>
        <v>#N/A</v>
      </c>
      <c r="J1453" s="14" t="e">
        <f t="shared" si="115"/>
        <v>#N/A</v>
      </c>
      <c r="K1453" s="15" t="e">
        <f>VLOOKUP(B1453,REGIONS!A:D,4,FALSE)</f>
        <v>#N/A</v>
      </c>
      <c r="L1453" s="19" t="e">
        <f>VLOOKUP(G1453,Sensibilité!$A:$L,12,FALSE)</f>
        <v>#N/A</v>
      </c>
      <c r="M1453" s="19" t="e">
        <f t="shared" si="116"/>
        <v>#N/A</v>
      </c>
      <c r="N1453" s="19" t="e">
        <f t="shared" si="117"/>
        <v>#N/A</v>
      </c>
      <c r="O1453" s="15" t="str">
        <f>IF(D1453=Listes!$B$6,"SWARMING",IF(OR(D1453=Listes!$B$1,D1453=Listes!$B$2,D1453=Listes!$B$5),2,IF(OR(D1453=Listes!$B$3,D1453=Listes!$B$4),1,"erreur colonne D")))</f>
        <v>SWARMING</v>
      </c>
      <c r="P1453" s="15" t="e">
        <f>IF(OR(W1453="Hiver",W1453="Transit"),VLOOKUP(E1453,IC!A:E,4,FALSE),IF(W1453="été",VLOOKUP(E1453,IC!A:E,3,FALSE),"erreur"))</f>
        <v>#N/A</v>
      </c>
      <c r="Q1453" s="15" t="e">
        <f>IF(P1453="NR",0,IF(F1453&lt;5,0,IF(P1453=1,VLOOKUP(F1453,IC!$G$1:$I$8,3,TRUE),
IF(P1453=2,VLOOKUP(F1453,IC!$K$1:$M$8,3,TRUE),
IF(P1453=3,VLOOKUP(F1453,IC!$O$1:$Q$8,3,TRUE),IF(P1453=4,VLOOKUP(F1453,IC!$S$2:$U$9,3,TRUE),
"erreur"))))))</f>
        <v>#N/A</v>
      </c>
      <c r="R1453" s="16" t="e">
        <f>IF(OR(V1453="NA",V1453="Transit",V1453&lt;Listes!$F$1),"non applicable",F1453/V1453)</f>
        <v>#N/A</v>
      </c>
      <c r="S1453" s="16" t="e">
        <f>IF(W1453="Transit","Non applicable",IF(AND(W1453="été",T1453&gt;Listes!F1452),F1453/T1453,IF(AND(W1453="Hiver",Hierarchisation!U1453&gt;Listes!F1452),F1453/U1453,"non applicable")))</f>
        <v>#N/A</v>
      </c>
      <c r="T1453" s="17" t="e">
        <f>IF(K1453="Centre",VLOOKUP(E1453,effectifs_ete,3,FALSE),IF(Hierarchisation!K1453="Grand Nord",VLOOKUP(Hierarchisation!E1453,effectifs_ete,4,FALSE),IF(Hierarchisation!K1453="Nord Est",VLOOKUP(Hierarchisation!E1453,effectifs_ete,5,FALSE),IF(Hierarchisation!K1453="Nord Ouest",VLOOKUP(Hierarchisation!E1453,effectifs_ete,6,FALSE),IF(Hierarchisation!K1453="Sud Est",VLOOKUP(Hierarchisation!E1453,effectifs_ete,7,FALSE),IF(Hierarchisation!K1453="Sud Ouest",VLOOKUP(Hierarchisation!E1453,effectifs_ete,8,FALSE),"Erreur Région"))))))</f>
        <v>#N/A</v>
      </c>
      <c r="U1453" s="17" t="e">
        <f>IF(K1453="Centre",VLOOKUP(E1453,effectifs_hiver,3,FALSE),IF(Hierarchisation!K1453="Grand Nord",VLOOKUP(Hierarchisation!E1453,effectifs_hiver,4,FALSE),IF(Hierarchisation!K1453="Nord Est",VLOOKUP(Hierarchisation!E1453,effectifs_hiver,5,FALSE),IF(Hierarchisation!K1453="Nord Ouest",VLOOKUP(Hierarchisation!E1453,effectifs_hiver,6,FALSE),IF(Hierarchisation!K1453="Sud Est",VLOOKUP(Hierarchisation!E1453,effectifs_hiver,7,FALSE),IF(Hierarchisation!K1453="Sud Ouest",VLOOKUP(Hierarchisation!E1453,effectifs_hiver,8,FALSE),"Erreur Région"))))))</f>
        <v>#N/A</v>
      </c>
      <c r="V1453" s="17" t="e">
        <f>IF(W1453="Transit","Transit",IF(W1453="hiver",VLOOKUP(E1453,'EFFECTIFS Hiver'!$A:$I,9,FALSE),IF(W1453="été",VLOOKUP(E1453,'EFFECTIFS Eté'!$A:$I,9,FALSE),"Erreur saison")))</f>
        <v>#N/A</v>
      </c>
      <c r="W1453" s="18" t="e">
        <f>VLOOKUP(D1453,Listes!B:C,2,FALSE)</f>
        <v>#N/A</v>
      </c>
    </row>
    <row r="1454" spans="1:23" ht="15.75" customHeight="1">
      <c r="A1454" s="11"/>
      <c r="B1454" s="11"/>
      <c r="C1454" s="11"/>
      <c r="D1454" s="11"/>
      <c r="E1454" s="11"/>
      <c r="F1454" s="11"/>
      <c r="G1454" s="11" t="e">
        <f>VLOOKUP(E1454,TAXONS!B:C,2,FALSE)</f>
        <v>#N/A</v>
      </c>
      <c r="H1454" s="13">
        <f t="shared" si="113"/>
        <v>0</v>
      </c>
      <c r="I1454" s="12" t="e">
        <f t="shared" si="114"/>
        <v>#N/A</v>
      </c>
      <c r="J1454" s="14" t="e">
        <f t="shared" si="115"/>
        <v>#N/A</v>
      </c>
      <c r="K1454" s="15" t="e">
        <f>VLOOKUP(B1454,REGIONS!A:D,4,FALSE)</f>
        <v>#N/A</v>
      </c>
      <c r="L1454" s="19" t="e">
        <f>VLOOKUP(G1454,Sensibilité!$A:$L,12,FALSE)</f>
        <v>#N/A</v>
      </c>
      <c r="M1454" s="19" t="e">
        <f t="shared" si="116"/>
        <v>#N/A</v>
      </c>
      <c r="N1454" s="19" t="e">
        <f t="shared" si="117"/>
        <v>#N/A</v>
      </c>
      <c r="O1454" s="15" t="str">
        <f>IF(D1454=Listes!$B$6,"SWARMING",IF(OR(D1454=Listes!$B$1,D1454=Listes!$B$2,D1454=Listes!$B$5),2,IF(OR(D1454=Listes!$B$3,D1454=Listes!$B$4),1,"erreur colonne D")))</f>
        <v>SWARMING</v>
      </c>
      <c r="P1454" s="15" t="e">
        <f>IF(OR(W1454="Hiver",W1454="Transit"),VLOOKUP(E1454,IC!A:E,4,FALSE),IF(W1454="été",VLOOKUP(E1454,IC!A:E,3,FALSE),"erreur"))</f>
        <v>#N/A</v>
      </c>
      <c r="Q1454" s="15" t="e">
        <f>IF(P1454="NR",0,IF(F1454&lt;5,0,IF(P1454=1,VLOOKUP(F1454,IC!$G$1:$I$8,3,TRUE),
IF(P1454=2,VLOOKUP(F1454,IC!$K$1:$M$8,3,TRUE),
IF(P1454=3,VLOOKUP(F1454,IC!$O$1:$Q$8,3,TRUE),IF(P1454=4,VLOOKUP(F1454,IC!$S$2:$U$9,3,TRUE),
"erreur"))))))</f>
        <v>#N/A</v>
      </c>
      <c r="R1454" s="16" t="e">
        <f>IF(OR(V1454="NA",V1454="Transit",V1454&lt;Listes!$F$1),"non applicable",F1454/V1454)</f>
        <v>#N/A</v>
      </c>
      <c r="S1454" s="16" t="e">
        <f>IF(W1454="Transit","Non applicable",IF(AND(W1454="été",T1454&gt;Listes!F1453),F1454/T1454,IF(AND(W1454="Hiver",Hierarchisation!U1454&gt;Listes!F1453),F1454/U1454,"non applicable")))</f>
        <v>#N/A</v>
      </c>
      <c r="T1454" s="17" t="e">
        <f>IF(K1454="Centre",VLOOKUP(E1454,effectifs_ete,3,FALSE),IF(Hierarchisation!K1454="Grand Nord",VLOOKUP(Hierarchisation!E1454,effectifs_ete,4,FALSE),IF(Hierarchisation!K1454="Nord Est",VLOOKUP(Hierarchisation!E1454,effectifs_ete,5,FALSE),IF(Hierarchisation!K1454="Nord Ouest",VLOOKUP(Hierarchisation!E1454,effectifs_ete,6,FALSE),IF(Hierarchisation!K1454="Sud Est",VLOOKUP(Hierarchisation!E1454,effectifs_ete,7,FALSE),IF(Hierarchisation!K1454="Sud Ouest",VLOOKUP(Hierarchisation!E1454,effectifs_ete,8,FALSE),"Erreur Région"))))))</f>
        <v>#N/A</v>
      </c>
      <c r="U1454" s="17" t="e">
        <f>IF(K1454="Centre",VLOOKUP(E1454,effectifs_hiver,3,FALSE),IF(Hierarchisation!K1454="Grand Nord",VLOOKUP(Hierarchisation!E1454,effectifs_hiver,4,FALSE),IF(Hierarchisation!K1454="Nord Est",VLOOKUP(Hierarchisation!E1454,effectifs_hiver,5,FALSE),IF(Hierarchisation!K1454="Nord Ouest",VLOOKUP(Hierarchisation!E1454,effectifs_hiver,6,FALSE),IF(Hierarchisation!K1454="Sud Est",VLOOKUP(Hierarchisation!E1454,effectifs_hiver,7,FALSE),IF(Hierarchisation!K1454="Sud Ouest",VLOOKUP(Hierarchisation!E1454,effectifs_hiver,8,FALSE),"Erreur Région"))))))</f>
        <v>#N/A</v>
      </c>
      <c r="V1454" s="17" t="e">
        <f>IF(W1454="Transit","Transit",IF(W1454="hiver",VLOOKUP(E1454,'EFFECTIFS Hiver'!$A:$I,9,FALSE),IF(W1454="été",VLOOKUP(E1454,'EFFECTIFS Eté'!$A:$I,9,FALSE),"Erreur saison")))</f>
        <v>#N/A</v>
      </c>
      <c r="W1454" s="18" t="e">
        <f>VLOOKUP(D1454,Listes!B:C,2,FALSE)</f>
        <v>#N/A</v>
      </c>
    </row>
    <row r="1455" spans="1:23" ht="15.75" customHeight="1">
      <c r="A1455" s="11"/>
      <c r="B1455" s="11"/>
      <c r="C1455" s="11"/>
      <c r="D1455" s="11"/>
      <c r="E1455" s="11"/>
      <c r="F1455" s="11"/>
      <c r="G1455" s="11" t="e">
        <f>VLOOKUP(E1455,TAXONS!B:C,2,FALSE)</f>
        <v>#N/A</v>
      </c>
      <c r="H1455" s="13">
        <f t="shared" si="113"/>
        <v>0</v>
      </c>
      <c r="I1455" s="12" t="e">
        <f t="shared" si="114"/>
        <v>#N/A</v>
      </c>
      <c r="J1455" s="14" t="e">
        <f t="shared" si="115"/>
        <v>#N/A</v>
      </c>
      <c r="K1455" s="15" t="e">
        <f>VLOOKUP(B1455,REGIONS!A:D,4,FALSE)</f>
        <v>#N/A</v>
      </c>
      <c r="L1455" s="19" t="e">
        <f>VLOOKUP(G1455,Sensibilité!$A:$L,12,FALSE)</f>
        <v>#N/A</v>
      </c>
      <c r="M1455" s="19" t="e">
        <f t="shared" si="116"/>
        <v>#N/A</v>
      </c>
      <c r="N1455" s="19" t="e">
        <f t="shared" si="117"/>
        <v>#N/A</v>
      </c>
      <c r="O1455" s="15" t="str">
        <f>IF(D1455=Listes!$B$6,"SWARMING",IF(OR(D1455=Listes!$B$1,D1455=Listes!$B$2,D1455=Listes!$B$5),2,IF(OR(D1455=Listes!$B$3,D1455=Listes!$B$4),1,"erreur colonne D")))</f>
        <v>SWARMING</v>
      </c>
      <c r="P1455" s="15" t="e">
        <f>IF(OR(W1455="Hiver",W1455="Transit"),VLOOKUP(E1455,IC!A:E,4,FALSE),IF(W1455="été",VLOOKUP(E1455,IC!A:E,3,FALSE),"erreur"))</f>
        <v>#N/A</v>
      </c>
      <c r="Q1455" s="15" t="e">
        <f>IF(P1455="NR",0,IF(F1455&lt;5,0,IF(P1455=1,VLOOKUP(F1455,IC!$G$1:$I$8,3,TRUE),
IF(P1455=2,VLOOKUP(F1455,IC!$K$1:$M$8,3,TRUE),
IF(P1455=3,VLOOKUP(F1455,IC!$O$1:$Q$8,3,TRUE),IF(P1455=4,VLOOKUP(F1455,IC!$S$2:$U$9,3,TRUE),
"erreur"))))))</f>
        <v>#N/A</v>
      </c>
      <c r="R1455" s="16" t="e">
        <f>IF(OR(V1455="NA",V1455="Transit",V1455&lt;Listes!$F$1),"non applicable",F1455/V1455)</f>
        <v>#N/A</v>
      </c>
      <c r="S1455" s="16" t="e">
        <f>IF(W1455="Transit","Non applicable",IF(AND(W1455="été",T1455&gt;Listes!F1454),F1455/T1455,IF(AND(W1455="Hiver",Hierarchisation!U1455&gt;Listes!F1454),F1455/U1455,"non applicable")))</f>
        <v>#N/A</v>
      </c>
      <c r="T1455" s="17" t="e">
        <f>IF(K1455="Centre",VLOOKUP(E1455,effectifs_ete,3,FALSE),IF(Hierarchisation!K1455="Grand Nord",VLOOKUP(Hierarchisation!E1455,effectifs_ete,4,FALSE),IF(Hierarchisation!K1455="Nord Est",VLOOKUP(Hierarchisation!E1455,effectifs_ete,5,FALSE),IF(Hierarchisation!K1455="Nord Ouest",VLOOKUP(Hierarchisation!E1455,effectifs_ete,6,FALSE),IF(Hierarchisation!K1455="Sud Est",VLOOKUP(Hierarchisation!E1455,effectifs_ete,7,FALSE),IF(Hierarchisation!K1455="Sud Ouest",VLOOKUP(Hierarchisation!E1455,effectifs_ete,8,FALSE),"Erreur Région"))))))</f>
        <v>#N/A</v>
      </c>
      <c r="U1455" s="17" t="e">
        <f>IF(K1455="Centre",VLOOKUP(E1455,effectifs_hiver,3,FALSE),IF(Hierarchisation!K1455="Grand Nord",VLOOKUP(Hierarchisation!E1455,effectifs_hiver,4,FALSE),IF(Hierarchisation!K1455="Nord Est",VLOOKUP(Hierarchisation!E1455,effectifs_hiver,5,FALSE),IF(Hierarchisation!K1455="Nord Ouest",VLOOKUP(Hierarchisation!E1455,effectifs_hiver,6,FALSE),IF(Hierarchisation!K1455="Sud Est",VLOOKUP(Hierarchisation!E1455,effectifs_hiver,7,FALSE),IF(Hierarchisation!K1455="Sud Ouest",VLOOKUP(Hierarchisation!E1455,effectifs_hiver,8,FALSE),"Erreur Région"))))))</f>
        <v>#N/A</v>
      </c>
      <c r="V1455" s="17" t="e">
        <f>IF(W1455="Transit","Transit",IF(W1455="hiver",VLOOKUP(E1455,'EFFECTIFS Hiver'!$A:$I,9,FALSE),IF(W1455="été",VLOOKUP(E1455,'EFFECTIFS Eté'!$A:$I,9,FALSE),"Erreur saison")))</f>
        <v>#N/A</v>
      </c>
      <c r="W1455" s="18" t="e">
        <f>VLOOKUP(D1455,Listes!B:C,2,FALSE)</f>
        <v>#N/A</v>
      </c>
    </row>
    <row r="1456" spans="1:23" ht="15.75" customHeight="1">
      <c r="A1456" s="11"/>
      <c r="B1456" s="11"/>
      <c r="C1456" s="11"/>
      <c r="D1456" s="11"/>
      <c r="E1456" s="11"/>
      <c r="F1456" s="11"/>
      <c r="G1456" s="11" t="e">
        <f>VLOOKUP(E1456,TAXONS!B:C,2,FALSE)</f>
        <v>#N/A</v>
      </c>
      <c r="H1456" s="13">
        <f t="shared" si="113"/>
        <v>0</v>
      </c>
      <c r="I1456" s="12" t="e">
        <f t="shared" si="114"/>
        <v>#N/A</v>
      </c>
      <c r="J1456" s="14" t="e">
        <f t="shared" si="115"/>
        <v>#N/A</v>
      </c>
      <c r="K1456" s="15" t="e">
        <f>VLOOKUP(B1456,REGIONS!A:D,4,FALSE)</f>
        <v>#N/A</v>
      </c>
      <c r="L1456" s="19" t="e">
        <f>VLOOKUP(G1456,Sensibilité!$A:$L,12,FALSE)</f>
        <v>#N/A</v>
      </c>
      <c r="M1456" s="19" t="e">
        <f t="shared" si="116"/>
        <v>#N/A</v>
      </c>
      <c r="N1456" s="19" t="e">
        <f t="shared" si="117"/>
        <v>#N/A</v>
      </c>
      <c r="O1456" s="15" t="str">
        <f>IF(D1456=Listes!$B$6,"SWARMING",IF(OR(D1456=Listes!$B$1,D1456=Listes!$B$2,D1456=Listes!$B$5),2,IF(OR(D1456=Listes!$B$3,D1456=Listes!$B$4),1,"erreur colonne D")))</f>
        <v>SWARMING</v>
      </c>
      <c r="P1456" s="15" t="e">
        <f>IF(OR(W1456="Hiver",W1456="Transit"),VLOOKUP(E1456,IC!A:E,4,FALSE),IF(W1456="été",VLOOKUP(E1456,IC!A:E,3,FALSE),"erreur"))</f>
        <v>#N/A</v>
      </c>
      <c r="Q1456" s="15" t="e">
        <f>IF(P1456="NR",0,IF(F1456&lt;5,0,IF(P1456=1,VLOOKUP(F1456,IC!$G$1:$I$8,3,TRUE),
IF(P1456=2,VLOOKUP(F1456,IC!$K$1:$M$8,3,TRUE),
IF(P1456=3,VLOOKUP(F1456,IC!$O$1:$Q$8,3,TRUE),IF(P1456=4,VLOOKUP(F1456,IC!$S$2:$U$9,3,TRUE),
"erreur"))))))</f>
        <v>#N/A</v>
      </c>
      <c r="R1456" s="16" t="e">
        <f>IF(OR(V1456="NA",V1456="Transit",V1456&lt;Listes!$F$1),"non applicable",F1456/V1456)</f>
        <v>#N/A</v>
      </c>
      <c r="S1456" s="16" t="e">
        <f>IF(W1456="Transit","Non applicable",IF(AND(W1456="été",T1456&gt;Listes!F1455),F1456/T1456,IF(AND(W1456="Hiver",Hierarchisation!U1456&gt;Listes!F1455),F1456/U1456,"non applicable")))</f>
        <v>#N/A</v>
      </c>
      <c r="T1456" s="17" t="e">
        <f>IF(K1456="Centre",VLOOKUP(E1456,effectifs_ete,3,FALSE),IF(Hierarchisation!K1456="Grand Nord",VLOOKUP(Hierarchisation!E1456,effectifs_ete,4,FALSE),IF(Hierarchisation!K1456="Nord Est",VLOOKUP(Hierarchisation!E1456,effectifs_ete,5,FALSE),IF(Hierarchisation!K1456="Nord Ouest",VLOOKUP(Hierarchisation!E1456,effectifs_ete,6,FALSE),IF(Hierarchisation!K1456="Sud Est",VLOOKUP(Hierarchisation!E1456,effectifs_ete,7,FALSE),IF(Hierarchisation!K1456="Sud Ouest",VLOOKUP(Hierarchisation!E1456,effectifs_ete,8,FALSE),"Erreur Région"))))))</f>
        <v>#N/A</v>
      </c>
      <c r="U1456" s="17" t="e">
        <f>IF(K1456="Centre",VLOOKUP(E1456,effectifs_hiver,3,FALSE),IF(Hierarchisation!K1456="Grand Nord",VLOOKUP(Hierarchisation!E1456,effectifs_hiver,4,FALSE),IF(Hierarchisation!K1456="Nord Est",VLOOKUP(Hierarchisation!E1456,effectifs_hiver,5,FALSE),IF(Hierarchisation!K1456="Nord Ouest",VLOOKUP(Hierarchisation!E1456,effectifs_hiver,6,FALSE),IF(Hierarchisation!K1456="Sud Est",VLOOKUP(Hierarchisation!E1456,effectifs_hiver,7,FALSE),IF(Hierarchisation!K1456="Sud Ouest",VLOOKUP(Hierarchisation!E1456,effectifs_hiver,8,FALSE),"Erreur Région"))))))</f>
        <v>#N/A</v>
      </c>
      <c r="V1456" s="17" t="e">
        <f>IF(W1456="Transit","Transit",IF(W1456="hiver",VLOOKUP(E1456,'EFFECTIFS Hiver'!$A:$I,9,FALSE),IF(W1456="été",VLOOKUP(E1456,'EFFECTIFS Eté'!$A:$I,9,FALSE),"Erreur saison")))</f>
        <v>#N/A</v>
      </c>
      <c r="W1456" s="18" t="e">
        <f>VLOOKUP(D1456,Listes!B:C,2,FALSE)</f>
        <v>#N/A</v>
      </c>
    </row>
    <row r="1457" spans="1:23" ht="15.75" customHeight="1">
      <c r="A1457" s="11"/>
      <c r="B1457" s="11"/>
      <c r="C1457" s="11"/>
      <c r="D1457" s="11"/>
      <c r="E1457" s="11"/>
      <c r="F1457" s="11"/>
      <c r="G1457" s="11" t="e">
        <f>VLOOKUP(E1457,TAXONS!B:C,2,FALSE)</f>
        <v>#N/A</v>
      </c>
      <c r="H1457" s="13">
        <f t="shared" si="113"/>
        <v>0</v>
      </c>
      <c r="I1457" s="12" t="e">
        <f t="shared" si="114"/>
        <v>#N/A</v>
      </c>
      <c r="J1457" s="14" t="e">
        <f t="shared" si="115"/>
        <v>#N/A</v>
      </c>
      <c r="K1457" s="15" t="e">
        <f>VLOOKUP(B1457,REGIONS!A:D,4,FALSE)</f>
        <v>#N/A</v>
      </c>
      <c r="L1457" s="19" t="e">
        <f>VLOOKUP(G1457,Sensibilité!$A:$L,12,FALSE)</f>
        <v>#N/A</v>
      </c>
      <c r="M1457" s="19" t="e">
        <f t="shared" si="116"/>
        <v>#N/A</v>
      </c>
      <c r="N1457" s="19" t="e">
        <f t="shared" si="117"/>
        <v>#N/A</v>
      </c>
      <c r="O1457" s="15" t="str">
        <f>IF(D1457=Listes!$B$6,"SWARMING",IF(OR(D1457=Listes!$B$1,D1457=Listes!$B$2,D1457=Listes!$B$5),2,IF(OR(D1457=Listes!$B$3,D1457=Listes!$B$4),1,"erreur colonne D")))</f>
        <v>SWARMING</v>
      </c>
      <c r="P1457" s="15" t="e">
        <f>IF(OR(W1457="Hiver",W1457="Transit"),VLOOKUP(E1457,IC!A:E,4,FALSE),IF(W1457="été",VLOOKUP(E1457,IC!A:E,3,FALSE),"erreur"))</f>
        <v>#N/A</v>
      </c>
      <c r="Q1457" s="15" t="e">
        <f>IF(P1457="NR",0,IF(F1457&lt;5,0,IF(P1457=1,VLOOKUP(F1457,IC!$G$1:$I$8,3,TRUE),
IF(P1457=2,VLOOKUP(F1457,IC!$K$1:$M$8,3,TRUE),
IF(P1457=3,VLOOKUP(F1457,IC!$O$1:$Q$8,3,TRUE),IF(P1457=4,VLOOKUP(F1457,IC!$S$2:$U$9,3,TRUE),
"erreur"))))))</f>
        <v>#N/A</v>
      </c>
      <c r="R1457" s="16" t="e">
        <f>IF(OR(V1457="NA",V1457="Transit",V1457&lt;Listes!$F$1),"non applicable",F1457/V1457)</f>
        <v>#N/A</v>
      </c>
      <c r="S1457" s="16" t="e">
        <f>IF(W1457="Transit","Non applicable",IF(AND(W1457="été",T1457&gt;Listes!F1456),F1457/T1457,IF(AND(W1457="Hiver",Hierarchisation!U1457&gt;Listes!F1456),F1457/U1457,"non applicable")))</f>
        <v>#N/A</v>
      </c>
      <c r="T1457" s="17" t="e">
        <f>IF(K1457="Centre",VLOOKUP(E1457,effectifs_ete,3,FALSE),IF(Hierarchisation!K1457="Grand Nord",VLOOKUP(Hierarchisation!E1457,effectifs_ete,4,FALSE),IF(Hierarchisation!K1457="Nord Est",VLOOKUP(Hierarchisation!E1457,effectifs_ete,5,FALSE),IF(Hierarchisation!K1457="Nord Ouest",VLOOKUP(Hierarchisation!E1457,effectifs_ete,6,FALSE),IF(Hierarchisation!K1457="Sud Est",VLOOKUP(Hierarchisation!E1457,effectifs_ete,7,FALSE),IF(Hierarchisation!K1457="Sud Ouest",VLOOKUP(Hierarchisation!E1457,effectifs_ete,8,FALSE),"Erreur Région"))))))</f>
        <v>#N/A</v>
      </c>
      <c r="U1457" s="17" t="e">
        <f>IF(K1457="Centre",VLOOKUP(E1457,effectifs_hiver,3,FALSE),IF(Hierarchisation!K1457="Grand Nord",VLOOKUP(Hierarchisation!E1457,effectifs_hiver,4,FALSE),IF(Hierarchisation!K1457="Nord Est",VLOOKUP(Hierarchisation!E1457,effectifs_hiver,5,FALSE),IF(Hierarchisation!K1457="Nord Ouest",VLOOKUP(Hierarchisation!E1457,effectifs_hiver,6,FALSE),IF(Hierarchisation!K1457="Sud Est",VLOOKUP(Hierarchisation!E1457,effectifs_hiver,7,FALSE),IF(Hierarchisation!K1457="Sud Ouest",VLOOKUP(Hierarchisation!E1457,effectifs_hiver,8,FALSE),"Erreur Région"))))))</f>
        <v>#N/A</v>
      </c>
      <c r="V1457" s="17" t="e">
        <f>IF(W1457="Transit","Transit",IF(W1457="hiver",VLOOKUP(E1457,'EFFECTIFS Hiver'!$A:$I,9,FALSE),IF(W1457="été",VLOOKUP(E1457,'EFFECTIFS Eté'!$A:$I,9,FALSE),"Erreur saison")))</f>
        <v>#N/A</v>
      </c>
      <c r="W1457" s="18" t="e">
        <f>VLOOKUP(D1457,Listes!B:C,2,FALSE)</f>
        <v>#N/A</v>
      </c>
    </row>
    <row r="1458" spans="1:23" ht="15.75" customHeight="1">
      <c r="A1458" s="11"/>
      <c r="B1458" s="11"/>
      <c r="C1458" s="11"/>
      <c r="D1458" s="11"/>
      <c r="E1458" s="11"/>
      <c r="F1458" s="11"/>
      <c r="G1458" s="11" t="e">
        <f>VLOOKUP(E1458,TAXONS!B:C,2,FALSE)</f>
        <v>#N/A</v>
      </c>
      <c r="H1458" s="13">
        <f t="shared" si="113"/>
        <v>0</v>
      </c>
      <c r="I1458" s="12" t="e">
        <f t="shared" si="114"/>
        <v>#N/A</v>
      </c>
      <c r="J1458" s="14" t="e">
        <f t="shared" si="115"/>
        <v>#N/A</v>
      </c>
      <c r="K1458" s="15" t="e">
        <f>VLOOKUP(B1458,REGIONS!A:D,4,FALSE)</f>
        <v>#N/A</v>
      </c>
      <c r="L1458" s="19" t="e">
        <f>VLOOKUP(G1458,Sensibilité!$A:$L,12,FALSE)</f>
        <v>#N/A</v>
      </c>
      <c r="M1458" s="19" t="e">
        <f t="shared" si="116"/>
        <v>#N/A</v>
      </c>
      <c r="N1458" s="19" t="e">
        <f t="shared" si="117"/>
        <v>#N/A</v>
      </c>
      <c r="O1458" s="15" t="str">
        <f>IF(D1458=Listes!$B$6,"SWARMING",IF(OR(D1458=Listes!$B$1,D1458=Listes!$B$2,D1458=Listes!$B$5),2,IF(OR(D1458=Listes!$B$3,D1458=Listes!$B$4),1,"erreur colonne D")))</f>
        <v>SWARMING</v>
      </c>
      <c r="P1458" s="15" t="e">
        <f>IF(OR(W1458="Hiver",W1458="Transit"),VLOOKUP(E1458,IC!A:E,4,FALSE),IF(W1458="été",VLOOKUP(E1458,IC!A:E,3,FALSE),"erreur"))</f>
        <v>#N/A</v>
      </c>
      <c r="Q1458" s="15" t="e">
        <f>IF(P1458="NR",0,IF(F1458&lt;5,0,IF(P1458=1,VLOOKUP(F1458,IC!$G$1:$I$8,3,TRUE),
IF(P1458=2,VLOOKUP(F1458,IC!$K$1:$M$8,3,TRUE),
IF(P1458=3,VLOOKUP(F1458,IC!$O$1:$Q$8,3,TRUE),IF(P1458=4,VLOOKUP(F1458,IC!$S$2:$U$9,3,TRUE),
"erreur"))))))</f>
        <v>#N/A</v>
      </c>
      <c r="R1458" s="16" t="e">
        <f>IF(OR(V1458="NA",V1458="Transit",V1458&lt;Listes!$F$1),"non applicable",F1458/V1458)</f>
        <v>#N/A</v>
      </c>
      <c r="S1458" s="16" t="e">
        <f>IF(W1458="Transit","Non applicable",IF(AND(W1458="été",T1458&gt;Listes!F1457),F1458/T1458,IF(AND(W1458="Hiver",Hierarchisation!U1458&gt;Listes!F1457),F1458/U1458,"non applicable")))</f>
        <v>#N/A</v>
      </c>
      <c r="T1458" s="17" t="e">
        <f>IF(K1458="Centre",VLOOKUP(E1458,effectifs_ete,3,FALSE),IF(Hierarchisation!K1458="Grand Nord",VLOOKUP(Hierarchisation!E1458,effectifs_ete,4,FALSE),IF(Hierarchisation!K1458="Nord Est",VLOOKUP(Hierarchisation!E1458,effectifs_ete,5,FALSE),IF(Hierarchisation!K1458="Nord Ouest",VLOOKUP(Hierarchisation!E1458,effectifs_ete,6,FALSE),IF(Hierarchisation!K1458="Sud Est",VLOOKUP(Hierarchisation!E1458,effectifs_ete,7,FALSE),IF(Hierarchisation!K1458="Sud Ouest",VLOOKUP(Hierarchisation!E1458,effectifs_ete,8,FALSE),"Erreur Région"))))))</f>
        <v>#N/A</v>
      </c>
      <c r="U1458" s="17" t="e">
        <f>IF(K1458="Centre",VLOOKUP(E1458,effectifs_hiver,3,FALSE),IF(Hierarchisation!K1458="Grand Nord",VLOOKUP(Hierarchisation!E1458,effectifs_hiver,4,FALSE),IF(Hierarchisation!K1458="Nord Est",VLOOKUP(Hierarchisation!E1458,effectifs_hiver,5,FALSE),IF(Hierarchisation!K1458="Nord Ouest",VLOOKUP(Hierarchisation!E1458,effectifs_hiver,6,FALSE),IF(Hierarchisation!K1458="Sud Est",VLOOKUP(Hierarchisation!E1458,effectifs_hiver,7,FALSE),IF(Hierarchisation!K1458="Sud Ouest",VLOOKUP(Hierarchisation!E1458,effectifs_hiver,8,FALSE),"Erreur Région"))))))</f>
        <v>#N/A</v>
      </c>
      <c r="V1458" s="17" t="e">
        <f>IF(W1458="Transit","Transit",IF(W1458="hiver",VLOOKUP(E1458,'EFFECTIFS Hiver'!$A:$I,9,FALSE),IF(W1458="été",VLOOKUP(E1458,'EFFECTIFS Eté'!$A:$I,9,FALSE),"Erreur saison")))</f>
        <v>#N/A</v>
      </c>
      <c r="W1458" s="18" t="e">
        <f>VLOOKUP(D1458,Listes!B:C,2,FALSE)</f>
        <v>#N/A</v>
      </c>
    </row>
    <row r="1459" spans="1:23" ht="15.75" customHeight="1">
      <c r="A1459" s="11"/>
      <c r="B1459" s="11"/>
      <c r="C1459" s="11"/>
      <c r="D1459" s="11"/>
      <c r="E1459" s="11"/>
      <c r="F1459" s="11"/>
      <c r="G1459" s="11" t="e">
        <f>VLOOKUP(E1459,TAXONS!B:C,2,FALSE)</f>
        <v>#N/A</v>
      </c>
      <c r="H1459" s="13">
        <f t="shared" si="113"/>
        <v>0</v>
      </c>
      <c r="I1459" s="12" t="e">
        <f t="shared" si="114"/>
        <v>#N/A</v>
      </c>
      <c r="J1459" s="14" t="e">
        <f t="shared" si="115"/>
        <v>#N/A</v>
      </c>
      <c r="K1459" s="15" t="e">
        <f>VLOOKUP(B1459,REGIONS!A:D,4,FALSE)</f>
        <v>#N/A</v>
      </c>
      <c r="L1459" s="19" t="e">
        <f>VLOOKUP(G1459,Sensibilité!$A:$L,12,FALSE)</f>
        <v>#N/A</v>
      </c>
      <c r="M1459" s="19" t="e">
        <f t="shared" si="116"/>
        <v>#N/A</v>
      </c>
      <c r="N1459" s="19" t="e">
        <f t="shared" si="117"/>
        <v>#N/A</v>
      </c>
      <c r="O1459" s="15" t="str">
        <f>IF(D1459=Listes!$B$6,"SWARMING",IF(OR(D1459=Listes!$B$1,D1459=Listes!$B$2,D1459=Listes!$B$5),2,IF(OR(D1459=Listes!$B$3,D1459=Listes!$B$4),1,"erreur colonne D")))</f>
        <v>SWARMING</v>
      </c>
      <c r="P1459" s="15" t="e">
        <f>IF(OR(W1459="Hiver",W1459="Transit"),VLOOKUP(E1459,IC!A:E,4,FALSE),IF(W1459="été",VLOOKUP(E1459,IC!A:E,3,FALSE),"erreur"))</f>
        <v>#N/A</v>
      </c>
      <c r="Q1459" s="15" t="e">
        <f>IF(P1459="NR",0,IF(F1459&lt;5,0,IF(P1459=1,VLOOKUP(F1459,IC!$G$1:$I$8,3,TRUE),
IF(P1459=2,VLOOKUP(F1459,IC!$K$1:$M$8,3,TRUE),
IF(P1459=3,VLOOKUP(F1459,IC!$O$1:$Q$8,3,TRUE),IF(P1459=4,VLOOKUP(F1459,IC!$S$2:$U$9,3,TRUE),
"erreur"))))))</f>
        <v>#N/A</v>
      </c>
      <c r="R1459" s="16" t="e">
        <f>IF(OR(V1459="NA",V1459="Transit",V1459&lt;Listes!$F$1),"non applicable",F1459/V1459)</f>
        <v>#N/A</v>
      </c>
      <c r="S1459" s="16" t="e">
        <f>IF(W1459="Transit","Non applicable",IF(AND(W1459="été",T1459&gt;Listes!F1458),F1459/T1459,IF(AND(W1459="Hiver",Hierarchisation!U1459&gt;Listes!F1458),F1459/U1459,"non applicable")))</f>
        <v>#N/A</v>
      </c>
      <c r="T1459" s="17" t="e">
        <f>IF(K1459="Centre",VLOOKUP(E1459,effectifs_ete,3,FALSE),IF(Hierarchisation!K1459="Grand Nord",VLOOKUP(Hierarchisation!E1459,effectifs_ete,4,FALSE),IF(Hierarchisation!K1459="Nord Est",VLOOKUP(Hierarchisation!E1459,effectifs_ete,5,FALSE),IF(Hierarchisation!K1459="Nord Ouest",VLOOKUP(Hierarchisation!E1459,effectifs_ete,6,FALSE),IF(Hierarchisation!K1459="Sud Est",VLOOKUP(Hierarchisation!E1459,effectifs_ete,7,FALSE),IF(Hierarchisation!K1459="Sud Ouest",VLOOKUP(Hierarchisation!E1459,effectifs_ete,8,FALSE),"Erreur Région"))))))</f>
        <v>#N/A</v>
      </c>
      <c r="U1459" s="17" t="e">
        <f>IF(K1459="Centre",VLOOKUP(E1459,effectifs_hiver,3,FALSE),IF(Hierarchisation!K1459="Grand Nord",VLOOKUP(Hierarchisation!E1459,effectifs_hiver,4,FALSE),IF(Hierarchisation!K1459="Nord Est",VLOOKUP(Hierarchisation!E1459,effectifs_hiver,5,FALSE),IF(Hierarchisation!K1459="Nord Ouest",VLOOKUP(Hierarchisation!E1459,effectifs_hiver,6,FALSE),IF(Hierarchisation!K1459="Sud Est",VLOOKUP(Hierarchisation!E1459,effectifs_hiver,7,FALSE),IF(Hierarchisation!K1459="Sud Ouest",VLOOKUP(Hierarchisation!E1459,effectifs_hiver,8,FALSE),"Erreur Région"))))))</f>
        <v>#N/A</v>
      </c>
      <c r="V1459" s="17" t="e">
        <f>IF(W1459="Transit","Transit",IF(W1459="hiver",VLOOKUP(E1459,'EFFECTIFS Hiver'!$A:$I,9,FALSE),IF(W1459="été",VLOOKUP(E1459,'EFFECTIFS Eté'!$A:$I,9,FALSE),"Erreur saison")))</f>
        <v>#N/A</v>
      </c>
      <c r="W1459" s="18" t="e">
        <f>VLOOKUP(D1459,Listes!B:C,2,FALSE)</f>
        <v>#N/A</v>
      </c>
    </row>
    <row r="1460" spans="1:23" ht="15.75" customHeight="1">
      <c r="A1460" s="11"/>
      <c r="B1460" s="11"/>
      <c r="C1460" s="11"/>
      <c r="D1460" s="11"/>
      <c r="E1460" s="11"/>
      <c r="F1460" s="11"/>
      <c r="G1460" s="11" t="e">
        <f>VLOOKUP(E1460,TAXONS!B:C,2,FALSE)</f>
        <v>#N/A</v>
      </c>
      <c r="H1460" s="13">
        <f t="shared" si="113"/>
        <v>0</v>
      </c>
      <c r="I1460" s="12" t="e">
        <f t="shared" si="114"/>
        <v>#N/A</v>
      </c>
      <c r="J1460" s="14" t="e">
        <f t="shared" si="115"/>
        <v>#N/A</v>
      </c>
      <c r="K1460" s="15" t="e">
        <f>VLOOKUP(B1460,REGIONS!A:D,4,FALSE)</f>
        <v>#N/A</v>
      </c>
      <c r="L1460" s="19" t="e">
        <f>VLOOKUP(G1460,Sensibilité!$A:$L,12,FALSE)</f>
        <v>#N/A</v>
      </c>
      <c r="M1460" s="19" t="e">
        <f t="shared" si="116"/>
        <v>#N/A</v>
      </c>
      <c r="N1460" s="19" t="e">
        <f t="shared" si="117"/>
        <v>#N/A</v>
      </c>
      <c r="O1460" s="15" t="str">
        <f>IF(D1460=Listes!$B$6,"SWARMING",IF(OR(D1460=Listes!$B$1,D1460=Listes!$B$2,D1460=Listes!$B$5),2,IF(OR(D1460=Listes!$B$3,D1460=Listes!$B$4),1,"erreur colonne D")))</f>
        <v>SWARMING</v>
      </c>
      <c r="P1460" s="15" t="e">
        <f>IF(OR(W1460="Hiver",W1460="Transit"),VLOOKUP(E1460,IC!A:E,4,FALSE),IF(W1460="été",VLOOKUP(E1460,IC!A:E,3,FALSE),"erreur"))</f>
        <v>#N/A</v>
      </c>
      <c r="Q1460" s="15" t="e">
        <f>IF(P1460="NR",0,IF(F1460&lt;5,0,IF(P1460=1,VLOOKUP(F1460,IC!$G$1:$I$8,3,TRUE),
IF(P1460=2,VLOOKUP(F1460,IC!$K$1:$M$8,3,TRUE),
IF(P1460=3,VLOOKUP(F1460,IC!$O$1:$Q$8,3,TRUE),IF(P1460=4,VLOOKUP(F1460,IC!$S$2:$U$9,3,TRUE),
"erreur"))))))</f>
        <v>#N/A</v>
      </c>
      <c r="R1460" s="16" t="e">
        <f>IF(OR(V1460="NA",V1460="Transit",V1460&lt;Listes!$F$1),"non applicable",F1460/V1460)</f>
        <v>#N/A</v>
      </c>
      <c r="S1460" s="16" t="e">
        <f>IF(W1460="Transit","Non applicable",IF(AND(W1460="été",T1460&gt;Listes!F1459),F1460/T1460,IF(AND(W1460="Hiver",Hierarchisation!U1460&gt;Listes!F1459),F1460/U1460,"non applicable")))</f>
        <v>#N/A</v>
      </c>
      <c r="T1460" s="17" t="e">
        <f>IF(K1460="Centre",VLOOKUP(E1460,effectifs_ete,3,FALSE),IF(Hierarchisation!K1460="Grand Nord",VLOOKUP(Hierarchisation!E1460,effectifs_ete,4,FALSE),IF(Hierarchisation!K1460="Nord Est",VLOOKUP(Hierarchisation!E1460,effectifs_ete,5,FALSE),IF(Hierarchisation!K1460="Nord Ouest",VLOOKUP(Hierarchisation!E1460,effectifs_ete,6,FALSE),IF(Hierarchisation!K1460="Sud Est",VLOOKUP(Hierarchisation!E1460,effectifs_ete,7,FALSE),IF(Hierarchisation!K1460="Sud Ouest",VLOOKUP(Hierarchisation!E1460,effectifs_ete,8,FALSE),"Erreur Région"))))))</f>
        <v>#N/A</v>
      </c>
      <c r="U1460" s="17" t="e">
        <f>IF(K1460="Centre",VLOOKUP(E1460,effectifs_hiver,3,FALSE),IF(Hierarchisation!K1460="Grand Nord",VLOOKUP(Hierarchisation!E1460,effectifs_hiver,4,FALSE),IF(Hierarchisation!K1460="Nord Est",VLOOKUP(Hierarchisation!E1460,effectifs_hiver,5,FALSE),IF(Hierarchisation!K1460="Nord Ouest",VLOOKUP(Hierarchisation!E1460,effectifs_hiver,6,FALSE),IF(Hierarchisation!K1460="Sud Est",VLOOKUP(Hierarchisation!E1460,effectifs_hiver,7,FALSE),IF(Hierarchisation!K1460="Sud Ouest",VLOOKUP(Hierarchisation!E1460,effectifs_hiver,8,FALSE),"Erreur Région"))))))</f>
        <v>#N/A</v>
      </c>
      <c r="V1460" s="17" t="e">
        <f>IF(W1460="Transit","Transit",IF(W1460="hiver",VLOOKUP(E1460,'EFFECTIFS Hiver'!$A:$I,9,FALSE),IF(W1460="été",VLOOKUP(E1460,'EFFECTIFS Eté'!$A:$I,9,FALSE),"Erreur saison")))</f>
        <v>#N/A</v>
      </c>
      <c r="W1460" s="18" t="e">
        <f>VLOOKUP(D1460,Listes!B:C,2,FALSE)</f>
        <v>#N/A</v>
      </c>
    </row>
    <row r="1461" spans="1:23" ht="15.75" customHeight="1">
      <c r="A1461" s="11"/>
      <c r="B1461" s="11"/>
      <c r="C1461" s="11"/>
      <c r="D1461" s="11"/>
      <c r="E1461" s="11"/>
      <c r="F1461" s="11"/>
      <c r="G1461" s="11" t="e">
        <f>VLOOKUP(E1461,TAXONS!B:C,2,FALSE)</f>
        <v>#N/A</v>
      </c>
      <c r="H1461" s="13">
        <f t="shared" si="113"/>
        <v>0</v>
      </c>
      <c r="I1461" s="12" t="e">
        <f t="shared" si="114"/>
        <v>#N/A</v>
      </c>
      <c r="J1461" s="14" t="e">
        <f t="shared" si="115"/>
        <v>#N/A</v>
      </c>
      <c r="K1461" s="15" t="e">
        <f>VLOOKUP(B1461,REGIONS!A:D,4,FALSE)</f>
        <v>#N/A</v>
      </c>
      <c r="L1461" s="19" t="e">
        <f>VLOOKUP(G1461,Sensibilité!$A:$L,12,FALSE)</f>
        <v>#N/A</v>
      </c>
      <c r="M1461" s="19" t="e">
        <f t="shared" si="116"/>
        <v>#N/A</v>
      </c>
      <c r="N1461" s="19" t="e">
        <f t="shared" si="117"/>
        <v>#N/A</v>
      </c>
      <c r="O1461" s="15" t="str">
        <f>IF(D1461=Listes!$B$6,"SWARMING",IF(OR(D1461=Listes!$B$1,D1461=Listes!$B$2,D1461=Listes!$B$5),2,IF(OR(D1461=Listes!$B$3,D1461=Listes!$B$4),1,"erreur colonne D")))</f>
        <v>SWARMING</v>
      </c>
      <c r="P1461" s="15" t="e">
        <f>IF(OR(W1461="Hiver",W1461="Transit"),VLOOKUP(E1461,IC!A:E,4,FALSE),IF(W1461="été",VLOOKUP(E1461,IC!A:E,3,FALSE),"erreur"))</f>
        <v>#N/A</v>
      </c>
      <c r="Q1461" s="15" t="e">
        <f>IF(P1461="NR",0,IF(F1461&lt;5,0,IF(P1461=1,VLOOKUP(F1461,IC!$G$1:$I$8,3,TRUE),
IF(P1461=2,VLOOKUP(F1461,IC!$K$1:$M$8,3,TRUE),
IF(P1461=3,VLOOKUP(F1461,IC!$O$1:$Q$8,3,TRUE),IF(P1461=4,VLOOKUP(F1461,IC!$S$2:$U$9,3,TRUE),
"erreur"))))))</f>
        <v>#N/A</v>
      </c>
      <c r="R1461" s="16" t="e">
        <f>IF(OR(V1461="NA",V1461="Transit",V1461&lt;Listes!$F$1),"non applicable",F1461/V1461)</f>
        <v>#N/A</v>
      </c>
      <c r="S1461" s="16" t="e">
        <f>IF(W1461="Transit","Non applicable",IF(AND(W1461="été",T1461&gt;Listes!F1460),F1461/T1461,IF(AND(W1461="Hiver",Hierarchisation!U1461&gt;Listes!F1460),F1461/U1461,"non applicable")))</f>
        <v>#N/A</v>
      </c>
      <c r="T1461" s="17" t="e">
        <f>IF(K1461="Centre",VLOOKUP(E1461,effectifs_ete,3,FALSE),IF(Hierarchisation!K1461="Grand Nord",VLOOKUP(Hierarchisation!E1461,effectifs_ete,4,FALSE),IF(Hierarchisation!K1461="Nord Est",VLOOKUP(Hierarchisation!E1461,effectifs_ete,5,FALSE),IF(Hierarchisation!K1461="Nord Ouest",VLOOKUP(Hierarchisation!E1461,effectifs_ete,6,FALSE),IF(Hierarchisation!K1461="Sud Est",VLOOKUP(Hierarchisation!E1461,effectifs_ete,7,FALSE),IF(Hierarchisation!K1461="Sud Ouest",VLOOKUP(Hierarchisation!E1461,effectifs_ete,8,FALSE),"Erreur Région"))))))</f>
        <v>#N/A</v>
      </c>
      <c r="U1461" s="17" t="e">
        <f>IF(K1461="Centre",VLOOKUP(E1461,effectifs_hiver,3,FALSE),IF(Hierarchisation!K1461="Grand Nord",VLOOKUP(Hierarchisation!E1461,effectifs_hiver,4,FALSE),IF(Hierarchisation!K1461="Nord Est",VLOOKUP(Hierarchisation!E1461,effectifs_hiver,5,FALSE),IF(Hierarchisation!K1461="Nord Ouest",VLOOKUP(Hierarchisation!E1461,effectifs_hiver,6,FALSE),IF(Hierarchisation!K1461="Sud Est",VLOOKUP(Hierarchisation!E1461,effectifs_hiver,7,FALSE),IF(Hierarchisation!K1461="Sud Ouest",VLOOKUP(Hierarchisation!E1461,effectifs_hiver,8,FALSE),"Erreur Région"))))))</f>
        <v>#N/A</v>
      </c>
      <c r="V1461" s="17" t="e">
        <f>IF(W1461="Transit","Transit",IF(W1461="hiver",VLOOKUP(E1461,'EFFECTIFS Hiver'!$A:$I,9,FALSE),IF(W1461="été",VLOOKUP(E1461,'EFFECTIFS Eté'!$A:$I,9,FALSE),"Erreur saison")))</f>
        <v>#N/A</v>
      </c>
      <c r="W1461" s="18" t="e">
        <f>VLOOKUP(D1461,Listes!B:C,2,FALSE)</f>
        <v>#N/A</v>
      </c>
    </row>
    <row r="1462" spans="1:23" ht="15.75" customHeight="1">
      <c r="A1462" s="11"/>
      <c r="B1462" s="11"/>
      <c r="C1462" s="11"/>
      <c r="D1462" s="11"/>
      <c r="E1462" s="11"/>
      <c r="F1462" s="11"/>
      <c r="G1462" s="11" t="e">
        <f>VLOOKUP(E1462,TAXONS!B:C,2,FALSE)</f>
        <v>#N/A</v>
      </c>
      <c r="H1462" s="13">
        <f t="shared" si="113"/>
        <v>0</v>
      </c>
      <c r="I1462" s="12" t="e">
        <f t="shared" si="114"/>
        <v>#N/A</v>
      </c>
      <c r="J1462" s="14" t="e">
        <f t="shared" si="115"/>
        <v>#N/A</v>
      </c>
      <c r="K1462" s="15" t="e">
        <f>VLOOKUP(B1462,REGIONS!A:D,4,FALSE)</f>
        <v>#N/A</v>
      </c>
      <c r="L1462" s="19" t="e">
        <f>VLOOKUP(G1462,Sensibilité!$A:$L,12,FALSE)</f>
        <v>#N/A</v>
      </c>
      <c r="M1462" s="19" t="e">
        <f t="shared" si="116"/>
        <v>#N/A</v>
      </c>
      <c r="N1462" s="19" t="e">
        <f t="shared" si="117"/>
        <v>#N/A</v>
      </c>
      <c r="O1462" s="15" t="str">
        <f>IF(D1462=Listes!$B$6,"SWARMING",IF(OR(D1462=Listes!$B$1,D1462=Listes!$B$2,D1462=Listes!$B$5),2,IF(OR(D1462=Listes!$B$3,D1462=Listes!$B$4),1,"erreur colonne D")))</f>
        <v>SWARMING</v>
      </c>
      <c r="P1462" s="15" t="e">
        <f>IF(OR(W1462="Hiver",W1462="Transit"),VLOOKUP(E1462,IC!A:E,4,FALSE),IF(W1462="été",VLOOKUP(E1462,IC!A:E,3,FALSE),"erreur"))</f>
        <v>#N/A</v>
      </c>
      <c r="Q1462" s="15" t="e">
        <f>IF(P1462="NR",0,IF(F1462&lt;5,0,IF(P1462=1,VLOOKUP(F1462,IC!$G$1:$I$8,3,TRUE),
IF(P1462=2,VLOOKUP(F1462,IC!$K$1:$M$8,3,TRUE),
IF(P1462=3,VLOOKUP(F1462,IC!$O$1:$Q$8,3,TRUE),IF(P1462=4,VLOOKUP(F1462,IC!$S$2:$U$9,3,TRUE),
"erreur"))))))</f>
        <v>#N/A</v>
      </c>
      <c r="R1462" s="16" t="e">
        <f>IF(OR(V1462="NA",V1462="Transit",V1462&lt;Listes!$F$1),"non applicable",F1462/V1462)</f>
        <v>#N/A</v>
      </c>
      <c r="S1462" s="16" t="e">
        <f>IF(W1462="Transit","Non applicable",IF(AND(W1462="été",T1462&gt;Listes!F1461),F1462/T1462,IF(AND(W1462="Hiver",Hierarchisation!U1462&gt;Listes!F1461),F1462/U1462,"non applicable")))</f>
        <v>#N/A</v>
      </c>
      <c r="T1462" s="17" t="e">
        <f>IF(K1462="Centre",VLOOKUP(E1462,effectifs_ete,3,FALSE),IF(Hierarchisation!K1462="Grand Nord",VLOOKUP(Hierarchisation!E1462,effectifs_ete,4,FALSE),IF(Hierarchisation!K1462="Nord Est",VLOOKUP(Hierarchisation!E1462,effectifs_ete,5,FALSE),IF(Hierarchisation!K1462="Nord Ouest",VLOOKUP(Hierarchisation!E1462,effectifs_ete,6,FALSE),IF(Hierarchisation!K1462="Sud Est",VLOOKUP(Hierarchisation!E1462,effectifs_ete,7,FALSE),IF(Hierarchisation!K1462="Sud Ouest",VLOOKUP(Hierarchisation!E1462,effectifs_ete,8,FALSE),"Erreur Région"))))))</f>
        <v>#N/A</v>
      </c>
      <c r="U1462" s="17" t="e">
        <f>IF(K1462="Centre",VLOOKUP(E1462,effectifs_hiver,3,FALSE),IF(Hierarchisation!K1462="Grand Nord",VLOOKUP(Hierarchisation!E1462,effectifs_hiver,4,FALSE),IF(Hierarchisation!K1462="Nord Est",VLOOKUP(Hierarchisation!E1462,effectifs_hiver,5,FALSE),IF(Hierarchisation!K1462="Nord Ouest",VLOOKUP(Hierarchisation!E1462,effectifs_hiver,6,FALSE),IF(Hierarchisation!K1462="Sud Est",VLOOKUP(Hierarchisation!E1462,effectifs_hiver,7,FALSE),IF(Hierarchisation!K1462="Sud Ouest",VLOOKUP(Hierarchisation!E1462,effectifs_hiver,8,FALSE),"Erreur Région"))))))</f>
        <v>#N/A</v>
      </c>
      <c r="V1462" s="17" t="e">
        <f>IF(W1462="Transit","Transit",IF(W1462="hiver",VLOOKUP(E1462,'EFFECTIFS Hiver'!$A:$I,9,FALSE),IF(W1462="été",VLOOKUP(E1462,'EFFECTIFS Eté'!$A:$I,9,FALSE),"Erreur saison")))</f>
        <v>#N/A</v>
      </c>
      <c r="W1462" s="18" t="e">
        <f>VLOOKUP(D1462,Listes!B:C,2,FALSE)</f>
        <v>#N/A</v>
      </c>
    </row>
    <row r="1463" spans="1:23" ht="15.75" customHeight="1">
      <c r="A1463" s="11"/>
      <c r="B1463" s="11"/>
      <c r="C1463" s="11"/>
      <c r="D1463" s="11"/>
      <c r="E1463" s="11"/>
      <c r="F1463" s="11"/>
      <c r="G1463" s="11" t="e">
        <f>VLOOKUP(E1463,TAXONS!B:C,2,FALSE)</f>
        <v>#N/A</v>
      </c>
      <c r="H1463" s="13">
        <f t="shared" si="113"/>
        <v>0</v>
      </c>
      <c r="I1463" s="12" t="e">
        <f t="shared" si="114"/>
        <v>#N/A</v>
      </c>
      <c r="J1463" s="14" t="e">
        <f t="shared" si="115"/>
        <v>#N/A</v>
      </c>
      <c r="K1463" s="15" t="e">
        <f>VLOOKUP(B1463,REGIONS!A:D,4,FALSE)</f>
        <v>#N/A</v>
      </c>
      <c r="L1463" s="19" t="e">
        <f>VLOOKUP(G1463,Sensibilité!$A:$L,12,FALSE)</f>
        <v>#N/A</v>
      </c>
      <c r="M1463" s="19" t="e">
        <f t="shared" si="116"/>
        <v>#N/A</v>
      </c>
      <c r="N1463" s="19" t="e">
        <f t="shared" si="117"/>
        <v>#N/A</v>
      </c>
      <c r="O1463" s="15" t="str">
        <f>IF(D1463=Listes!$B$6,"SWARMING",IF(OR(D1463=Listes!$B$1,D1463=Listes!$B$2,D1463=Listes!$B$5),2,IF(OR(D1463=Listes!$B$3,D1463=Listes!$B$4),1,"erreur colonne D")))</f>
        <v>SWARMING</v>
      </c>
      <c r="P1463" s="15" t="e">
        <f>IF(OR(W1463="Hiver",W1463="Transit"),VLOOKUP(E1463,IC!A:E,4,FALSE),IF(W1463="été",VLOOKUP(E1463,IC!A:E,3,FALSE),"erreur"))</f>
        <v>#N/A</v>
      </c>
      <c r="Q1463" s="15" t="e">
        <f>IF(P1463="NR",0,IF(F1463&lt;5,0,IF(P1463=1,VLOOKUP(F1463,IC!$G$1:$I$8,3,TRUE),
IF(P1463=2,VLOOKUP(F1463,IC!$K$1:$M$8,3,TRUE),
IF(P1463=3,VLOOKUP(F1463,IC!$O$1:$Q$8,3,TRUE),IF(P1463=4,VLOOKUP(F1463,IC!$S$2:$U$9,3,TRUE),
"erreur"))))))</f>
        <v>#N/A</v>
      </c>
      <c r="R1463" s="16" t="e">
        <f>IF(OR(V1463="NA",V1463="Transit",V1463&lt;Listes!$F$1),"non applicable",F1463/V1463)</f>
        <v>#N/A</v>
      </c>
      <c r="S1463" s="16" t="e">
        <f>IF(W1463="Transit","Non applicable",IF(AND(W1463="été",T1463&gt;Listes!F1462),F1463/T1463,IF(AND(W1463="Hiver",Hierarchisation!U1463&gt;Listes!F1462),F1463/U1463,"non applicable")))</f>
        <v>#N/A</v>
      </c>
      <c r="T1463" s="17" t="e">
        <f>IF(K1463="Centre",VLOOKUP(E1463,effectifs_ete,3,FALSE),IF(Hierarchisation!K1463="Grand Nord",VLOOKUP(Hierarchisation!E1463,effectifs_ete,4,FALSE),IF(Hierarchisation!K1463="Nord Est",VLOOKUP(Hierarchisation!E1463,effectifs_ete,5,FALSE),IF(Hierarchisation!K1463="Nord Ouest",VLOOKUP(Hierarchisation!E1463,effectifs_ete,6,FALSE),IF(Hierarchisation!K1463="Sud Est",VLOOKUP(Hierarchisation!E1463,effectifs_ete,7,FALSE),IF(Hierarchisation!K1463="Sud Ouest",VLOOKUP(Hierarchisation!E1463,effectifs_ete,8,FALSE),"Erreur Région"))))))</f>
        <v>#N/A</v>
      </c>
      <c r="U1463" s="17" t="e">
        <f>IF(K1463="Centre",VLOOKUP(E1463,effectifs_hiver,3,FALSE),IF(Hierarchisation!K1463="Grand Nord",VLOOKUP(Hierarchisation!E1463,effectifs_hiver,4,FALSE),IF(Hierarchisation!K1463="Nord Est",VLOOKUP(Hierarchisation!E1463,effectifs_hiver,5,FALSE),IF(Hierarchisation!K1463="Nord Ouest",VLOOKUP(Hierarchisation!E1463,effectifs_hiver,6,FALSE),IF(Hierarchisation!K1463="Sud Est",VLOOKUP(Hierarchisation!E1463,effectifs_hiver,7,FALSE),IF(Hierarchisation!K1463="Sud Ouest",VLOOKUP(Hierarchisation!E1463,effectifs_hiver,8,FALSE),"Erreur Région"))))))</f>
        <v>#N/A</v>
      </c>
      <c r="V1463" s="17" t="e">
        <f>IF(W1463="Transit","Transit",IF(W1463="hiver",VLOOKUP(E1463,'EFFECTIFS Hiver'!$A:$I,9,FALSE),IF(W1463="été",VLOOKUP(E1463,'EFFECTIFS Eté'!$A:$I,9,FALSE),"Erreur saison")))</f>
        <v>#N/A</v>
      </c>
      <c r="W1463" s="18" t="e">
        <f>VLOOKUP(D1463,Listes!B:C,2,FALSE)</f>
        <v>#N/A</v>
      </c>
    </row>
    <row r="1464" spans="1:23" ht="15.75" customHeight="1">
      <c r="A1464" s="11"/>
      <c r="B1464" s="11"/>
      <c r="C1464" s="11"/>
      <c r="D1464" s="11"/>
      <c r="E1464" s="11"/>
      <c r="F1464" s="11"/>
      <c r="G1464" s="11" t="e">
        <f>VLOOKUP(E1464,TAXONS!B:C,2,FALSE)</f>
        <v>#N/A</v>
      </c>
      <c r="H1464" s="13">
        <f t="shared" si="113"/>
        <v>0</v>
      </c>
      <c r="I1464" s="12" t="e">
        <f t="shared" si="114"/>
        <v>#N/A</v>
      </c>
      <c r="J1464" s="14" t="e">
        <f t="shared" si="115"/>
        <v>#N/A</v>
      </c>
      <c r="K1464" s="15" t="e">
        <f>VLOOKUP(B1464,REGIONS!A:D,4,FALSE)</f>
        <v>#N/A</v>
      </c>
      <c r="L1464" s="19" t="e">
        <f>VLOOKUP(G1464,Sensibilité!$A:$L,12,FALSE)</f>
        <v>#N/A</v>
      </c>
      <c r="M1464" s="19" t="e">
        <f t="shared" si="116"/>
        <v>#N/A</v>
      </c>
      <c r="N1464" s="19" t="e">
        <f t="shared" si="117"/>
        <v>#N/A</v>
      </c>
      <c r="O1464" s="15" t="str">
        <f>IF(D1464=Listes!$B$6,"SWARMING",IF(OR(D1464=Listes!$B$1,D1464=Listes!$B$2,D1464=Listes!$B$5),2,IF(OR(D1464=Listes!$B$3,D1464=Listes!$B$4),1,"erreur colonne D")))</f>
        <v>SWARMING</v>
      </c>
      <c r="P1464" s="15" t="e">
        <f>IF(OR(W1464="Hiver",W1464="Transit"),VLOOKUP(E1464,IC!A:E,4,FALSE),IF(W1464="été",VLOOKUP(E1464,IC!A:E,3,FALSE),"erreur"))</f>
        <v>#N/A</v>
      </c>
      <c r="Q1464" s="15" t="e">
        <f>IF(P1464="NR",0,IF(F1464&lt;5,0,IF(P1464=1,VLOOKUP(F1464,IC!$G$1:$I$8,3,TRUE),
IF(P1464=2,VLOOKUP(F1464,IC!$K$1:$M$8,3,TRUE),
IF(P1464=3,VLOOKUP(F1464,IC!$O$1:$Q$8,3,TRUE),IF(P1464=4,VLOOKUP(F1464,IC!$S$2:$U$9,3,TRUE),
"erreur"))))))</f>
        <v>#N/A</v>
      </c>
      <c r="R1464" s="16" t="e">
        <f>IF(OR(V1464="NA",V1464="Transit",V1464&lt;Listes!$F$1),"non applicable",F1464/V1464)</f>
        <v>#N/A</v>
      </c>
      <c r="S1464" s="16" t="e">
        <f>IF(W1464="Transit","Non applicable",IF(AND(W1464="été",T1464&gt;Listes!F1463),F1464/T1464,IF(AND(W1464="Hiver",Hierarchisation!U1464&gt;Listes!F1463),F1464/U1464,"non applicable")))</f>
        <v>#N/A</v>
      </c>
      <c r="T1464" s="17" t="e">
        <f>IF(K1464="Centre",VLOOKUP(E1464,effectifs_ete,3,FALSE),IF(Hierarchisation!K1464="Grand Nord",VLOOKUP(Hierarchisation!E1464,effectifs_ete,4,FALSE),IF(Hierarchisation!K1464="Nord Est",VLOOKUP(Hierarchisation!E1464,effectifs_ete,5,FALSE),IF(Hierarchisation!K1464="Nord Ouest",VLOOKUP(Hierarchisation!E1464,effectifs_ete,6,FALSE),IF(Hierarchisation!K1464="Sud Est",VLOOKUP(Hierarchisation!E1464,effectifs_ete,7,FALSE),IF(Hierarchisation!K1464="Sud Ouest",VLOOKUP(Hierarchisation!E1464,effectifs_ete,8,FALSE),"Erreur Région"))))))</f>
        <v>#N/A</v>
      </c>
      <c r="U1464" s="17" t="e">
        <f>IF(K1464="Centre",VLOOKUP(E1464,effectifs_hiver,3,FALSE),IF(Hierarchisation!K1464="Grand Nord",VLOOKUP(Hierarchisation!E1464,effectifs_hiver,4,FALSE),IF(Hierarchisation!K1464="Nord Est",VLOOKUP(Hierarchisation!E1464,effectifs_hiver,5,FALSE),IF(Hierarchisation!K1464="Nord Ouest",VLOOKUP(Hierarchisation!E1464,effectifs_hiver,6,FALSE),IF(Hierarchisation!K1464="Sud Est",VLOOKUP(Hierarchisation!E1464,effectifs_hiver,7,FALSE),IF(Hierarchisation!K1464="Sud Ouest",VLOOKUP(Hierarchisation!E1464,effectifs_hiver,8,FALSE),"Erreur Région"))))))</f>
        <v>#N/A</v>
      </c>
      <c r="V1464" s="17" t="e">
        <f>IF(W1464="Transit","Transit",IF(W1464="hiver",VLOOKUP(E1464,'EFFECTIFS Hiver'!$A:$I,9,FALSE),IF(W1464="été",VLOOKUP(E1464,'EFFECTIFS Eté'!$A:$I,9,FALSE),"Erreur saison")))</f>
        <v>#N/A</v>
      </c>
      <c r="W1464" s="18" t="e">
        <f>VLOOKUP(D1464,Listes!B:C,2,FALSE)</f>
        <v>#N/A</v>
      </c>
    </row>
    <row r="1465" spans="1:23" ht="15.75" customHeight="1">
      <c r="A1465" s="11"/>
      <c r="B1465" s="11"/>
      <c r="C1465" s="11"/>
      <c r="D1465" s="11"/>
      <c r="E1465" s="11"/>
      <c r="F1465" s="11"/>
      <c r="G1465" s="11" t="e">
        <f>VLOOKUP(E1465,TAXONS!B:C,2,FALSE)</f>
        <v>#N/A</v>
      </c>
      <c r="H1465" s="13">
        <f t="shared" si="113"/>
        <v>0</v>
      </c>
      <c r="I1465" s="12" t="e">
        <f t="shared" si="114"/>
        <v>#N/A</v>
      </c>
      <c r="J1465" s="14" t="e">
        <f t="shared" si="115"/>
        <v>#N/A</v>
      </c>
      <c r="K1465" s="15" t="e">
        <f>VLOOKUP(B1465,REGIONS!A:D,4,FALSE)</f>
        <v>#N/A</v>
      </c>
      <c r="L1465" s="19" t="e">
        <f>VLOOKUP(G1465,Sensibilité!$A:$L,12,FALSE)</f>
        <v>#N/A</v>
      </c>
      <c r="M1465" s="19" t="e">
        <f t="shared" si="116"/>
        <v>#N/A</v>
      </c>
      <c r="N1465" s="19" t="e">
        <f t="shared" si="117"/>
        <v>#N/A</v>
      </c>
      <c r="O1465" s="15" t="str">
        <f>IF(D1465=Listes!$B$6,"SWARMING",IF(OR(D1465=Listes!$B$1,D1465=Listes!$B$2,D1465=Listes!$B$5),2,IF(OR(D1465=Listes!$B$3,D1465=Listes!$B$4),1,"erreur colonne D")))</f>
        <v>SWARMING</v>
      </c>
      <c r="P1465" s="15" t="e">
        <f>IF(OR(W1465="Hiver",W1465="Transit"),VLOOKUP(E1465,IC!A:E,4,FALSE),IF(W1465="été",VLOOKUP(E1465,IC!A:E,3,FALSE),"erreur"))</f>
        <v>#N/A</v>
      </c>
      <c r="Q1465" s="15" t="e">
        <f>IF(P1465="NR",0,IF(F1465&lt;5,0,IF(P1465=1,VLOOKUP(F1465,IC!$G$1:$I$8,3,TRUE),
IF(P1465=2,VLOOKUP(F1465,IC!$K$1:$M$8,3,TRUE),
IF(P1465=3,VLOOKUP(F1465,IC!$O$1:$Q$8,3,TRUE),IF(P1465=4,VLOOKUP(F1465,IC!$S$2:$U$9,3,TRUE),
"erreur"))))))</f>
        <v>#N/A</v>
      </c>
      <c r="R1465" s="16" t="e">
        <f>IF(OR(V1465="NA",V1465="Transit",V1465&lt;Listes!$F$1),"non applicable",F1465/V1465)</f>
        <v>#N/A</v>
      </c>
      <c r="S1465" s="16" t="e">
        <f>IF(W1465="Transit","Non applicable",IF(AND(W1465="été",T1465&gt;Listes!F1464),F1465/T1465,IF(AND(W1465="Hiver",Hierarchisation!U1465&gt;Listes!F1464),F1465/U1465,"non applicable")))</f>
        <v>#N/A</v>
      </c>
      <c r="T1465" s="17" t="e">
        <f>IF(K1465="Centre",VLOOKUP(E1465,effectifs_ete,3,FALSE),IF(Hierarchisation!K1465="Grand Nord",VLOOKUP(Hierarchisation!E1465,effectifs_ete,4,FALSE),IF(Hierarchisation!K1465="Nord Est",VLOOKUP(Hierarchisation!E1465,effectifs_ete,5,FALSE),IF(Hierarchisation!K1465="Nord Ouest",VLOOKUP(Hierarchisation!E1465,effectifs_ete,6,FALSE),IF(Hierarchisation!K1465="Sud Est",VLOOKUP(Hierarchisation!E1465,effectifs_ete,7,FALSE),IF(Hierarchisation!K1465="Sud Ouest",VLOOKUP(Hierarchisation!E1465,effectifs_ete,8,FALSE),"Erreur Région"))))))</f>
        <v>#N/A</v>
      </c>
      <c r="U1465" s="17" t="e">
        <f>IF(K1465="Centre",VLOOKUP(E1465,effectifs_hiver,3,FALSE),IF(Hierarchisation!K1465="Grand Nord",VLOOKUP(Hierarchisation!E1465,effectifs_hiver,4,FALSE),IF(Hierarchisation!K1465="Nord Est",VLOOKUP(Hierarchisation!E1465,effectifs_hiver,5,FALSE),IF(Hierarchisation!K1465="Nord Ouest",VLOOKUP(Hierarchisation!E1465,effectifs_hiver,6,FALSE),IF(Hierarchisation!K1465="Sud Est",VLOOKUP(Hierarchisation!E1465,effectifs_hiver,7,FALSE),IF(Hierarchisation!K1465="Sud Ouest",VLOOKUP(Hierarchisation!E1465,effectifs_hiver,8,FALSE),"Erreur Région"))))))</f>
        <v>#N/A</v>
      </c>
      <c r="V1465" s="17" t="e">
        <f>IF(W1465="Transit","Transit",IF(W1465="hiver",VLOOKUP(E1465,'EFFECTIFS Hiver'!$A:$I,9,FALSE),IF(W1465="été",VLOOKUP(E1465,'EFFECTIFS Eté'!$A:$I,9,FALSE),"Erreur saison")))</f>
        <v>#N/A</v>
      </c>
      <c r="W1465" s="18" t="e">
        <f>VLOOKUP(D1465,Listes!B:C,2,FALSE)</f>
        <v>#N/A</v>
      </c>
    </row>
    <row r="1466" spans="1:23" ht="15.75" customHeight="1">
      <c r="A1466" s="11"/>
      <c r="B1466" s="11"/>
      <c r="C1466" s="11"/>
      <c r="D1466" s="11"/>
      <c r="E1466" s="11"/>
      <c r="F1466" s="11"/>
      <c r="G1466" s="11" t="e">
        <f>VLOOKUP(E1466,TAXONS!B:C,2,FALSE)</f>
        <v>#N/A</v>
      </c>
      <c r="H1466" s="13">
        <f t="shared" si="113"/>
        <v>0</v>
      </c>
      <c r="I1466" s="12" t="e">
        <f t="shared" si="114"/>
        <v>#N/A</v>
      </c>
      <c r="J1466" s="14" t="e">
        <f t="shared" si="115"/>
        <v>#N/A</v>
      </c>
      <c r="K1466" s="15" t="e">
        <f>VLOOKUP(B1466,REGIONS!A:D,4,FALSE)</f>
        <v>#N/A</v>
      </c>
      <c r="L1466" s="19" t="e">
        <f>VLOOKUP(G1466,Sensibilité!$A:$L,12,FALSE)</f>
        <v>#N/A</v>
      </c>
      <c r="M1466" s="19" t="e">
        <f t="shared" si="116"/>
        <v>#N/A</v>
      </c>
      <c r="N1466" s="19" t="e">
        <f t="shared" si="117"/>
        <v>#N/A</v>
      </c>
      <c r="O1466" s="15" t="str">
        <f>IF(D1466=Listes!$B$6,"SWARMING",IF(OR(D1466=Listes!$B$1,D1466=Listes!$B$2,D1466=Listes!$B$5),2,IF(OR(D1466=Listes!$B$3,D1466=Listes!$B$4),1,"erreur colonne D")))</f>
        <v>SWARMING</v>
      </c>
      <c r="P1466" s="15" t="e">
        <f>IF(OR(W1466="Hiver",W1466="Transit"),VLOOKUP(E1466,IC!A:E,4,FALSE),IF(W1466="été",VLOOKUP(E1466,IC!A:E,3,FALSE),"erreur"))</f>
        <v>#N/A</v>
      </c>
      <c r="Q1466" s="15" t="e">
        <f>IF(P1466="NR",0,IF(F1466&lt;5,0,IF(P1466=1,VLOOKUP(F1466,IC!$G$1:$I$8,3,TRUE),
IF(P1466=2,VLOOKUP(F1466,IC!$K$1:$M$8,3,TRUE),
IF(P1466=3,VLOOKUP(F1466,IC!$O$1:$Q$8,3,TRUE),IF(P1466=4,VLOOKUP(F1466,IC!$S$2:$U$9,3,TRUE),
"erreur"))))))</f>
        <v>#N/A</v>
      </c>
      <c r="R1466" s="16" t="e">
        <f>IF(OR(V1466="NA",V1466="Transit",V1466&lt;Listes!$F$1),"non applicable",F1466/V1466)</f>
        <v>#N/A</v>
      </c>
      <c r="S1466" s="16" t="e">
        <f>IF(W1466="Transit","Non applicable",IF(AND(W1466="été",T1466&gt;Listes!F1465),F1466/T1466,IF(AND(W1466="Hiver",Hierarchisation!U1466&gt;Listes!F1465),F1466/U1466,"non applicable")))</f>
        <v>#N/A</v>
      </c>
      <c r="T1466" s="17" t="e">
        <f>IF(K1466="Centre",VLOOKUP(E1466,effectifs_ete,3,FALSE),IF(Hierarchisation!K1466="Grand Nord",VLOOKUP(Hierarchisation!E1466,effectifs_ete,4,FALSE),IF(Hierarchisation!K1466="Nord Est",VLOOKUP(Hierarchisation!E1466,effectifs_ete,5,FALSE),IF(Hierarchisation!K1466="Nord Ouest",VLOOKUP(Hierarchisation!E1466,effectifs_ete,6,FALSE),IF(Hierarchisation!K1466="Sud Est",VLOOKUP(Hierarchisation!E1466,effectifs_ete,7,FALSE),IF(Hierarchisation!K1466="Sud Ouest",VLOOKUP(Hierarchisation!E1466,effectifs_ete,8,FALSE),"Erreur Région"))))))</f>
        <v>#N/A</v>
      </c>
      <c r="U1466" s="17" t="e">
        <f>IF(K1466="Centre",VLOOKUP(E1466,effectifs_hiver,3,FALSE),IF(Hierarchisation!K1466="Grand Nord",VLOOKUP(Hierarchisation!E1466,effectifs_hiver,4,FALSE),IF(Hierarchisation!K1466="Nord Est",VLOOKUP(Hierarchisation!E1466,effectifs_hiver,5,FALSE),IF(Hierarchisation!K1466="Nord Ouest",VLOOKUP(Hierarchisation!E1466,effectifs_hiver,6,FALSE),IF(Hierarchisation!K1466="Sud Est",VLOOKUP(Hierarchisation!E1466,effectifs_hiver,7,FALSE),IF(Hierarchisation!K1466="Sud Ouest",VLOOKUP(Hierarchisation!E1466,effectifs_hiver,8,FALSE),"Erreur Région"))))))</f>
        <v>#N/A</v>
      </c>
      <c r="V1466" s="17" t="e">
        <f>IF(W1466="Transit","Transit",IF(W1466="hiver",VLOOKUP(E1466,'EFFECTIFS Hiver'!$A:$I,9,FALSE),IF(W1466="été",VLOOKUP(E1466,'EFFECTIFS Eté'!$A:$I,9,FALSE),"Erreur saison")))</f>
        <v>#N/A</v>
      </c>
      <c r="W1466" s="18" t="e">
        <f>VLOOKUP(D1466,Listes!B:C,2,FALSE)</f>
        <v>#N/A</v>
      </c>
    </row>
    <row r="1467" spans="1:23" ht="15.75" customHeight="1">
      <c r="A1467" s="11"/>
      <c r="B1467" s="11"/>
      <c r="C1467" s="11"/>
      <c r="D1467" s="11"/>
      <c r="E1467" s="11"/>
      <c r="F1467" s="11"/>
      <c r="G1467" s="11" t="e">
        <f>VLOOKUP(E1467,TAXONS!B:C,2,FALSE)</f>
        <v>#N/A</v>
      </c>
      <c r="H1467" s="13">
        <f t="shared" si="113"/>
        <v>0</v>
      </c>
      <c r="I1467" s="12" t="e">
        <f t="shared" si="114"/>
        <v>#N/A</v>
      </c>
      <c r="J1467" s="14" t="e">
        <f t="shared" si="115"/>
        <v>#N/A</v>
      </c>
      <c r="K1467" s="15" t="e">
        <f>VLOOKUP(B1467,REGIONS!A:D,4,FALSE)</f>
        <v>#N/A</v>
      </c>
      <c r="L1467" s="19" t="e">
        <f>VLOOKUP(G1467,Sensibilité!$A:$L,12,FALSE)</f>
        <v>#N/A</v>
      </c>
      <c r="M1467" s="19" t="e">
        <f t="shared" si="116"/>
        <v>#N/A</v>
      </c>
      <c r="N1467" s="19" t="e">
        <f t="shared" si="117"/>
        <v>#N/A</v>
      </c>
      <c r="O1467" s="15" t="str">
        <f>IF(D1467=Listes!$B$6,"SWARMING",IF(OR(D1467=Listes!$B$1,D1467=Listes!$B$2,D1467=Listes!$B$5),2,IF(OR(D1467=Listes!$B$3,D1467=Listes!$B$4),1,"erreur colonne D")))</f>
        <v>SWARMING</v>
      </c>
      <c r="P1467" s="15" t="e">
        <f>IF(OR(W1467="Hiver",W1467="Transit"),VLOOKUP(E1467,IC!A:E,4,FALSE),IF(W1467="été",VLOOKUP(E1467,IC!A:E,3,FALSE),"erreur"))</f>
        <v>#N/A</v>
      </c>
      <c r="Q1467" s="15" t="e">
        <f>IF(P1467="NR",0,IF(F1467&lt;5,0,IF(P1467=1,VLOOKUP(F1467,IC!$G$1:$I$8,3,TRUE),
IF(P1467=2,VLOOKUP(F1467,IC!$K$1:$M$8,3,TRUE),
IF(P1467=3,VLOOKUP(F1467,IC!$O$1:$Q$8,3,TRUE),IF(P1467=4,VLOOKUP(F1467,IC!$S$2:$U$9,3,TRUE),
"erreur"))))))</f>
        <v>#N/A</v>
      </c>
      <c r="R1467" s="16" t="e">
        <f>IF(OR(V1467="NA",V1467="Transit",V1467&lt;Listes!$F$1),"non applicable",F1467/V1467)</f>
        <v>#N/A</v>
      </c>
      <c r="S1467" s="16" t="e">
        <f>IF(W1467="Transit","Non applicable",IF(AND(W1467="été",T1467&gt;Listes!F1466),F1467/T1467,IF(AND(W1467="Hiver",Hierarchisation!U1467&gt;Listes!F1466),F1467/U1467,"non applicable")))</f>
        <v>#N/A</v>
      </c>
      <c r="T1467" s="17" t="e">
        <f>IF(K1467="Centre",VLOOKUP(E1467,effectifs_ete,3,FALSE),IF(Hierarchisation!K1467="Grand Nord",VLOOKUP(Hierarchisation!E1467,effectifs_ete,4,FALSE),IF(Hierarchisation!K1467="Nord Est",VLOOKUP(Hierarchisation!E1467,effectifs_ete,5,FALSE),IF(Hierarchisation!K1467="Nord Ouest",VLOOKUP(Hierarchisation!E1467,effectifs_ete,6,FALSE),IF(Hierarchisation!K1467="Sud Est",VLOOKUP(Hierarchisation!E1467,effectifs_ete,7,FALSE),IF(Hierarchisation!K1467="Sud Ouest",VLOOKUP(Hierarchisation!E1467,effectifs_ete,8,FALSE),"Erreur Région"))))))</f>
        <v>#N/A</v>
      </c>
      <c r="U1467" s="17" t="e">
        <f>IF(K1467="Centre",VLOOKUP(E1467,effectifs_hiver,3,FALSE),IF(Hierarchisation!K1467="Grand Nord",VLOOKUP(Hierarchisation!E1467,effectifs_hiver,4,FALSE),IF(Hierarchisation!K1467="Nord Est",VLOOKUP(Hierarchisation!E1467,effectifs_hiver,5,FALSE),IF(Hierarchisation!K1467="Nord Ouest",VLOOKUP(Hierarchisation!E1467,effectifs_hiver,6,FALSE),IF(Hierarchisation!K1467="Sud Est",VLOOKUP(Hierarchisation!E1467,effectifs_hiver,7,FALSE),IF(Hierarchisation!K1467="Sud Ouest",VLOOKUP(Hierarchisation!E1467,effectifs_hiver,8,FALSE),"Erreur Région"))))))</f>
        <v>#N/A</v>
      </c>
      <c r="V1467" s="17" t="e">
        <f>IF(W1467="Transit","Transit",IF(W1467="hiver",VLOOKUP(E1467,'EFFECTIFS Hiver'!$A:$I,9,FALSE),IF(W1467="été",VLOOKUP(E1467,'EFFECTIFS Eté'!$A:$I,9,FALSE),"Erreur saison")))</f>
        <v>#N/A</v>
      </c>
      <c r="W1467" s="18" t="e">
        <f>VLOOKUP(D1467,Listes!B:C,2,FALSE)</f>
        <v>#N/A</v>
      </c>
    </row>
    <row r="1468" spans="1:23" ht="15.75" customHeight="1">
      <c r="A1468" s="11"/>
      <c r="B1468" s="11"/>
      <c r="C1468" s="11"/>
      <c r="D1468" s="11"/>
      <c r="E1468" s="11"/>
      <c r="F1468" s="11"/>
      <c r="G1468" s="11" t="e">
        <f>VLOOKUP(E1468,TAXONS!B:C,2,FALSE)</f>
        <v>#N/A</v>
      </c>
      <c r="H1468" s="13">
        <f t="shared" si="113"/>
        <v>0</v>
      </c>
      <c r="I1468" s="12" t="e">
        <f t="shared" si="114"/>
        <v>#N/A</v>
      </c>
      <c r="J1468" s="14" t="e">
        <f t="shared" si="115"/>
        <v>#N/A</v>
      </c>
      <c r="K1468" s="15" t="e">
        <f>VLOOKUP(B1468,REGIONS!A:D,4,FALSE)</f>
        <v>#N/A</v>
      </c>
      <c r="L1468" s="19" t="e">
        <f>VLOOKUP(G1468,Sensibilité!$A:$L,12,FALSE)</f>
        <v>#N/A</v>
      </c>
      <c r="M1468" s="19" t="e">
        <f t="shared" si="116"/>
        <v>#N/A</v>
      </c>
      <c r="N1468" s="19" t="e">
        <f t="shared" si="117"/>
        <v>#N/A</v>
      </c>
      <c r="O1468" s="15" t="str">
        <f>IF(D1468=Listes!$B$6,"SWARMING",IF(OR(D1468=Listes!$B$1,D1468=Listes!$B$2,D1468=Listes!$B$5),2,IF(OR(D1468=Listes!$B$3,D1468=Listes!$B$4),1,"erreur colonne D")))</f>
        <v>SWARMING</v>
      </c>
      <c r="P1468" s="15" t="e">
        <f>IF(OR(W1468="Hiver",W1468="Transit"),VLOOKUP(E1468,IC!A:E,4,FALSE),IF(W1468="été",VLOOKUP(E1468,IC!A:E,3,FALSE),"erreur"))</f>
        <v>#N/A</v>
      </c>
      <c r="Q1468" s="15" t="e">
        <f>IF(P1468="NR",0,IF(F1468&lt;5,0,IF(P1468=1,VLOOKUP(F1468,IC!$G$1:$I$8,3,TRUE),
IF(P1468=2,VLOOKUP(F1468,IC!$K$1:$M$8,3,TRUE),
IF(P1468=3,VLOOKUP(F1468,IC!$O$1:$Q$8,3,TRUE),IF(P1468=4,VLOOKUP(F1468,IC!$S$2:$U$9,3,TRUE),
"erreur"))))))</f>
        <v>#N/A</v>
      </c>
      <c r="R1468" s="16" t="e">
        <f>IF(OR(V1468="NA",V1468="Transit",V1468&lt;Listes!$F$1),"non applicable",F1468/V1468)</f>
        <v>#N/A</v>
      </c>
      <c r="S1468" s="16" t="e">
        <f>IF(W1468="Transit","Non applicable",IF(AND(W1468="été",T1468&gt;Listes!F1467),F1468/T1468,IF(AND(W1468="Hiver",Hierarchisation!U1468&gt;Listes!F1467),F1468/U1468,"non applicable")))</f>
        <v>#N/A</v>
      </c>
      <c r="T1468" s="17" t="e">
        <f>IF(K1468="Centre",VLOOKUP(E1468,effectifs_ete,3,FALSE),IF(Hierarchisation!K1468="Grand Nord",VLOOKUP(Hierarchisation!E1468,effectifs_ete,4,FALSE),IF(Hierarchisation!K1468="Nord Est",VLOOKUP(Hierarchisation!E1468,effectifs_ete,5,FALSE),IF(Hierarchisation!K1468="Nord Ouest",VLOOKUP(Hierarchisation!E1468,effectifs_ete,6,FALSE),IF(Hierarchisation!K1468="Sud Est",VLOOKUP(Hierarchisation!E1468,effectifs_ete,7,FALSE),IF(Hierarchisation!K1468="Sud Ouest",VLOOKUP(Hierarchisation!E1468,effectifs_ete,8,FALSE),"Erreur Région"))))))</f>
        <v>#N/A</v>
      </c>
      <c r="U1468" s="17" t="e">
        <f>IF(K1468="Centre",VLOOKUP(E1468,effectifs_hiver,3,FALSE),IF(Hierarchisation!K1468="Grand Nord",VLOOKUP(Hierarchisation!E1468,effectifs_hiver,4,FALSE),IF(Hierarchisation!K1468="Nord Est",VLOOKUP(Hierarchisation!E1468,effectifs_hiver,5,FALSE),IF(Hierarchisation!K1468="Nord Ouest",VLOOKUP(Hierarchisation!E1468,effectifs_hiver,6,FALSE),IF(Hierarchisation!K1468="Sud Est",VLOOKUP(Hierarchisation!E1468,effectifs_hiver,7,FALSE),IF(Hierarchisation!K1468="Sud Ouest",VLOOKUP(Hierarchisation!E1468,effectifs_hiver,8,FALSE),"Erreur Région"))))))</f>
        <v>#N/A</v>
      </c>
      <c r="V1468" s="17" t="e">
        <f>IF(W1468="Transit","Transit",IF(W1468="hiver",VLOOKUP(E1468,'EFFECTIFS Hiver'!$A:$I,9,FALSE),IF(W1468="été",VLOOKUP(E1468,'EFFECTIFS Eté'!$A:$I,9,FALSE),"Erreur saison")))</f>
        <v>#N/A</v>
      </c>
      <c r="W1468" s="18" t="e">
        <f>VLOOKUP(D1468,Listes!B:C,2,FALSE)</f>
        <v>#N/A</v>
      </c>
    </row>
    <row r="1469" spans="1:23" ht="15.75" customHeight="1">
      <c r="A1469" s="11"/>
      <c r="B1469" s="11"/>
      <c r="C1469" s="11"/>
      <c r="D1469" s="11"/>
      <c r="E1469" s="11"/>
      <c r="F1469" s="11"/>
      <c r="G1469" s="11" t="e">
        <f>VLOOKUP(E1469,TAXONS!B:C,2,FALSE)</f>
        <v>#N/A</v>
      </c>
      <c r="H1469" s="13">
        <f t="shared" si="113"/>
        <v>0</v>
      </c>
      <c r="I1469" s="12" t="e">
        <f t="shared" si="114"/>
        <v>#N/A</v>
      </c>
      <c r="J1469" s="14" t="e">
        <f t="shared" si="115"/>
        <v>#N/A</v>
      </c>
      <c r="K1469" s="15" t="e">
        <f>VLOOKUP(B1469,REGIONS!A:D,4,FALSE)</f>
        <v>#N/A</v>
      </c>
      <c r="L1469" s="19" t="e">
        <f>VLOOKUP(G1469,Sensibilité!$A:$L,12,FALSE)</f>
        <v>#N/A</v>
      </c>
      <c r="M1469" s="19" t="e">
        <f t="shared" si="116"/>
        <v>#N/A</v>
      </c>
      <c r="N1469" s="19" t="e">
        <f t="shared" si="117"/>
        <v>#N/A</v>
      </c>
      <c r="O1469" s="15" t="str">
        <f>IF(D1469=Listes!$B$6,"SWARMING",IF(OR(D1469=Listes!$B$1,D1469=Listes!$B$2,D1469=Listes!$B$5),2,IF(OR(D1469=Listes!$B$3,D1469=Listes!$B$4),1,"erreur colonne D")))</f>
        <v>SWARMING</v>
      </c>
      <c r="P1469" s="15" t="e">
        <f>IF(OR(W1469="Hiver",W1469="Transit"),VLOOKUP(E1469,IC!A:E,4,FALSE),IF(W1469="été",VLOOKUP(E1469,IC!A:E,3,FALSE),"erreur"))</f>
        <v>#N/A</v>
      </c>
      <c r="Q1469" s="15" t="e">
        <f>IF(P1469="NR",0,IF(F1469&lt;5,0,IF(P1469=1,VLOOKUP(F1469,IC!$G$1:$I$8,3,TRUE),
IF(P1469=2,VLOOKUP(F1469,IC!$K$1:$M$8,3,TRUE),
IF(P1469=3,VLOOKUP(F1469,IC!$O$1:$Q$8,3,TRUE),IF(P1469=4,VLOOKUP(F1469,IC!$S$2:$U$9,3,TRUE),
"erreur"))))))</f>
        <v>#N/A</v>
      </c>
      <c r="R1469" s="16" t="e">
        <f>IF(OR(V1469="NA",V1469="Transit",V1469&lt;Listes!$F$1),"non applicable",F1469/V1469)</f>
        <v>#N/A</v>
      </c>
      <c r="S1469" s="16" t="e">
        <f>IF(W1469="Transit","Non applicable",IF(AND(W1469="été",T1469&gt;Listes!F1468),F1469/T1469,IF(AND(W1469="Hiver",Hierarchisation!U1469&gt;Listes!F1468),F1469/U1469,"non applicable")))</f>
        <v>#N/A</v>
      </c>
      <c r="T1469" s="17" t="e">
        <f>IF(K1469="Centre",VLOOKUP(E1469,effectifs_ete,3,FALSE),IF(Hierarchisation!K1469="Grand Nord",VLOOKUP(Hierarchisation!E1469,effectifs_ete,4,FALSE),IF(Hierarchisation!K1469="Nord Est",VLOOKUP(Hierarchisation!E1469,effectifs_ete,5,FALSE),IF(Hierarchisation!K1469="Nord Ouest",VLOOKUP(Hierarchisation!E1469,effectifs_ete,6,FALSE),IF(Hierarchisation!K1469="Sud Est",VLOOKUP(Hierarchisation!E1469,effectifs_ete,7,FALSE),IF(Hierarchisation!K1469="Sud Ouest",VLOOKUP(Hierarchisation!E1469,effectifs_ete,8,FALSE),"Erreur Région"))))))</f>
        <v>#N/A</v>
      </c>
      <c r="U1469" s="17" t="e">
        <f>IF(K1469="Centre",VLOOKUP(E1469,effectifs_hiver,3,FALSE),IF(Hierarchisation!K1469="Grand Nord",VLOOKUP(Hierarchisation!E1469,effectifs_hiver,4,FALSE),IF(Hierarchisation!K1469="Nord Est",VLOOKUP(Hierarchisation!E1469,effectifs_hiver,5,FALSE),IF(Hierarchisation!K1469="Nord Ouest",VLOOKUP(Hierarchisation!E1469,effectifs_hiver,6,FALSE),IF(Hierarchisation!K1469="Sud Est",VLOOKUP(Hierarchisation!E1469,effectifs_hiver,7,FALSE),IF(Hierarchisation!K1469="Sud Ouest",VLOOKUP(Hierarchisation!E1469,effectifs_hiver,8,FALSE),"Erreur Région"))))))</f>
        <v>#N/A</v>
      </c>
      <c r="V1469" s="17" t="e">
        <f>IF(W1469="Transit","Transit",IF(W1469="hiver",VLOOKUP(E1469,'EFFECTIFS Hiver'!$A:$I,9,FALSE),IF(W1469="été",VLOOKUP(E1469,'EFFECTIFS Eté'!$A:$I,9,FALSE),"Erreur saison")))</f>
        <v>#N/A</v>
      </c>
      <c r="W1469" s="18" t="e">
        <f>VLOOKUP(D1469,Listes!B:C,2,FALSE)</f>
        <v>#N/A</v>
      </c>
    </row>
    <row r="1470" spans="1:23" ht="15.75" customHeight="1">
      <c r="A1470" s="11"/>
      <c r="B1470" s="11"/>
      <c r="C1470" s="11"/>
      <c r="D1470" s="11"/>
      <c r="E1470" s="11"/>
      <c r="F1470" s="11"/>
      <c r="G1470" s="11" t="e">
        <f>VLOOKUP(E1470,TAXONS!B:C,2,FALSE)</f>
        <v>#N/A</v>
      </c>
      <c r="H1470" s="13">
        <f t="shared" si="113"/>
        <v>0</v>
      </c>
      <c r="I1470" s="12" t="e">
        <f t="shared" si="114"/>
        <v>#N/A</v>
      </c>
      <c r="J1470" s="14" t="e">
        <f t="shared" si="115"/>
        <v>#N/A</v>
      </c>
      <c r="K1470" s="15" t="e">
        <f>VLOOKUP(B1470,REGIONS!A:D,4,FALSE)</f>
        <v>#N/A</v>
      </c>
      <c r="L1470" s="19" t="e">
        <f>VLOOKUP(G1470,Sensibilité!$A:$L,12,FALSE)</f>
        <v>#N/A</v>
      </c>
      <c r="M1470" s="19" t="e">
        <f t="shared" si="116"/>
        <v>#N/A</v>
      </c>
      <c r="N1470" s="19" t="e">
        <f t="shared" si="117"/>
        <v>#N/A</v>
      </c>
      <c r="O1470" s="15" t="str">
        <f>IF(D1470=Listes!$B$6,"SWARMING",IF(OR(D1470=Listes!$B$1,D1470=Listes!$B$2,D1470=Listes!$B$5),2,IF(OR(D1470=Listes!$B$3,D1470=Listes!$B$4),1,"erreur colonne D")))</f>
        <v>SWARMING</v>
      </c>
      <c r="P1470" s="15" t="e">
        <f>IF(OR(W1470="Hiver",W1470="Transit"),VLOOKUP(E1470,IC!A:E,4,FALSE),IF(W1470="été",VLOOKUP(E1470,IC!A:E,3,FALSE),"erreur"))</f>
        <v>#N/A</v>
      </c>
      <c r="Q1470" s="15" t="e">
        <f>IF(P1470="NR",0,IF(F1470&lt;5,0,IF(P1470=1,VLOOKUP(F1470,IC!$G$1:$I$8,3,TRUE),
IF(P1470=2,VLOOKUP(F1470,IC!$K$1:$M$8,3,TRUE),
IF(P1470=3,VLOOKUP(F1470,IC!$O$1:$Q$8,3,TRUE),IF(P1470=4,VLOOKUP(F1470,IC!$S$2:$U$9,3,TRUE),
"erreur"))))))</f>
        <v>#N/A</v>
      </c>
      <c r="R1470" s="16" t="e">
        <f>IF(OR(V1470="NA",V1470="Transit",V1470&lt;Listes!$F$1),"non applicable",F1470/V1470)</f>
        <v>#N/A</v>
      </c>
      <c r="S1470" s="16" t="e">
        <f>IF(W1470="Transit","Non applicable",IF(AND(W1470="été",T1470&gt;Listes!F1469),F1470/T1470,IF(AND(W1470="Hiver",Hierarchisation!U1470&gt;Listes!F1469),F1470/U1470,"non applicable")))</f>
        <v>#N/A</v>
      </c>
      <c r="T1470" s="17" t="e">
        <f>IF(K1470="Centre",VLOOKUP(E1470,effectifs_ete,3,FALSE),IF(Hierarchisation!K1470="Grand Nord",VLOOKUP(Hierarchisation!E1470,effectifs_ete,4,FALSE),IF(Hierarchisation!K1470="Nord Est",VLOOKUP(Hierarchisation!E1470,effectifs_ete,5,FALSE),IF(Hierarchisation!K1470="Nord Ouest",VLOOKUP(Hierarchisation!E1470,effectifs_ete,6,FALSE),IF(Hierarchisation!K1470="Sud Est",VLOOKUP(Hierarchisation!E1470,effectifs_ete,7,FALSE),IF(Hierarchisation!K1470="Sud Ouest",VLOOKUP(Hierarchisation!E1470,effectifs_ete,8,FALSE),"Erreur Région"))))))</f>
        <v>#N/A</v>
      </c>
      <c r="U1470" s="17" t="e">
        <f>IF(K1470="Centre",VLOOKUP(E1470,effectifs_hiver,3,FALSE),IF(Hierarchisation!K1470="Grand Nord",VLOOKUP(Hierarchisation!E1470,effectifs_hiver,4,FALSE),IF(Hierarchisation!K1470="Nord Est",VLOOKUP(Hierarchisation!E1470,effectifs_hiver,5,FALSE),IF(Hierarchisation!K1470="Nord Ouest",VLOOKUP(Hierarchisation!E1470,effectifs_hiver,6,FALSE),IF(Hierarchisation!K1470="Sud Est",VLOOKUP(Hierarchisation!E1470,effectifs_hiver,7,FALSE),IF(Hierarchisation!K1470="Sud Ouest",VLOOKUP(Hierarchisation!E1470,effectifs_hiver,8,FALSE),"Erreur Région"))))))</f>
        <v>#N/A</v>
      </c>
      <c r="V1470" s="17" t="e">
        <f>IF(W1470="Transit","Transit",IF(W1470="hiver",VLOOKUP(E1470,'EFFECTIFS Hiver'!$A:$I,9,FALSE),IF(W1470="été",VLOOKUP(E1470,'EFFECTIFS Eté'!$A:$I,9,FALSE),"Erreur saison")))</f>
        <v>#N/A</v>
      </c>
      <c r="W1470" s="18" t="e">
        <f>VLOOKUP(D1470,Listes!B:C,2,FALSE)</f>
        <v>#N/A</v>
      </c>
    </row>
    <row r="1471" spans="1:23" ht="15.75" customHeight="1">
      <c r="A1471" s="11"/>
      <c r="B1471" s="11"/>
      <c r="C1471" s="11"/>
      <c r="D1471" s="11"/>
      <c r="E1471" s="11"/>
      <c r="F1471" s="11"/>
      <c r="G1471" s="11" t="e">
        <f>VLOOKUP(E1471,TAXONS!B:C,2,FALSE)</f>
        <v>#N/A</v>
      </c>
      <c r="H1471" s="13">
        <f t="shared" si="113"/>
        <v>0</v>
      </c>
      <c r="I1471" s="12" t="e">
        <f t="shared" si="114"/>
        <v>#N/A</v>
      </c>
      <c r="J1471" s="14" t="e">
        <f t="shared" si="115"/>
        <v>#N/A</v>
      </c>
      <c r="K1471" s="15" t="e">
        <f>VLOOKUP(B1471,REGIONS!A:D,4,FALSE)</f>
        <v>#N/A</v>
      </c>
      <c r="L1471" s="19" t="e">
        <f>VLOOKUP(G1471,Sensibilité!$A:$L,12,FALSE)</f>
        <v>#N/A</v>
      </c>
      <c r="M1471" s="19" t="e">
        <f t="shared" si="116"/>
        <v>#N/A</v>
      </c>
      <c r="N1471" s="19" t="e">
        <f t="shared" si="117"/>
        <v>#N/A</v>
      </c>
      <c r="O1471" s="15" t="str">
        <f>IF(D1471=Listes!$B$6,"SWARMING",IF(OR(D1471=Listes!$B$1,D1471=Listes!$B$2,D1471=Listes!$B$5),2,IF(OR(D1471=Listes!$B$3,D1471=Listes!$B$4),1,"erreur colonne D")))</f>
        <v>SWARMING</v>
      </c>
      <c r="P1471" s="15" t="e">
        <f>IF(OR(W1471="Hiver",W1471="Transit"),VLOOKUP(E1471,IC!A:E,4,FALSE),IF(W1471="été",VLOOKUP(E1471,IC!A:E,3,FALSE),"erreur"))</f>
        <v>#N/A</v>
      </c>
      <c r="Q1471" s="15" t="e">
        <f>IF(P1471="NR",0,IF(F1471&lt;5,0,IF(P1471=1,VLOOKUP(F1471,IC!$G$1:$I$8,3,TRUE),
IF(P1471=2,VLOOKUP(F1471,IC!$K$1:$M$8,3,TRUE),
IF(P1471=3,VLOOKUP(F1471,IC!$O$1:$Q$8,3,TRUE),IF(P1471=4,VLOOKUP(F1471,IC!$S$2:$U$9,3,TRUE),
"erreur"))))))</f>
        <v>#N/A</v>
      </c>
      <c r="R1471" s="16" t="e">
        <f>IF(OR(V1471="NA",V1471="Transit",V1471&lt;Listes!$F$1),"non applicable",F1471/V1471)</f>
        <v>#N/A</v>
      </c>
      <c r="S1471" s="16" t="e">
        <f>IF(W1471="Transit","Non applicable",IF(AND(W1471="été",T1471&gt;Listes!F1470),F1471/T1471,IF(AND(W1471="Hiver",Hierarchisation!U1471&gt;Listes!F1470),F1471/U1471,"non applicable")))</f>
        <v>#N/A</v>
      </c>
      <c r="T1471" s="17" t="e">
        <f>IF(K1471="Centre",VLOOKUP(E1471,effectifs_ete,3,FALSE),IF(Hierarchisation!K1471="Grand Nord",VLOOKUP(Hierarchisation!E1471,effectifs_ete,4,FALSE),IF(Hierarchisation!K1471="Nord Est",VLOOKUP(Hierarchisation!E1471,effectifs_ete,5,FALSE),IF(Hierarchisation!K1471="Nord Ouest",VLOOKUP(Hierarchisation!E1471,effectifs_ete,6,FALSE),IF(Hierarchisation!K1471="Sud Est",VLOOKUP(Hierarchisation!E1471,effectifs_ete,7,FALSE),IF(Hierarchisation!K1471="Sud Ouest",VLOOKUP(Hierarchisation!E1471,effectifs_ete,8,FALSE),"Erreur Région"))))))</f>
        <v>#N/A</v>
      </c>
      <c r="U1471" s="17" t="e">
        <f>IF(K1471="Centre",VLOOKUP(E1471,effectifs_hiver,3,FALSE),IF(Hierarchisation!K1471="Grand Nord",VLOOKUP(Hierarchisation!E1471,effectifs_hiver,4,FALSE),IF(Hierarchisation!K1471="Nord Est",VLOOKUP(Hierarchisation!E1471,effectifs_hiver,5,FALSE),IF(Hierarchisation!K1471="Nord Ouest",VLOOKUP(Hierarchisation!E1471,effectifs_hiver,6,FALSE),IF(Hierarchisation!K1471="Sud Est",VLOOKUP(Hierarchisation!E1471,effectifs_hiver,7,FALSE),IF(Hierarchisation!K1471="Sud Ouest",VLOOKUP(Hierarchisation!E1471,effectifs_hiver,8,FALSE),"Erreur Région"))))))</f>
        <v>#N/A</v>
      </c>
      <c r="V1471" s="17" t="e">
        <f>IF(W1471="Transit","Transit",IF(W1471="hiver",VLOOKUP(E1471,'EFFECTIFS Hiver'!$A:$I,9,FALSE),IF(W1471="été",VLOOKUP(E1471,'EFFECTIFS Eté'!$A:$I,9,FALSE),"Erreur saison")))</f>
        <v>#N/A</v>
      </c>
      <c r="W1471" s="18" t="e">
        <f>VLOOKUP(D1471,Listes!B:C,2,FALSE)</f>
        <v>#N/A</v>
      </c>
    </row>
    <row r="1472" spans="1:23" ht="15.75" customHeight="1">
      <c r="A1472" s="11"/>
      <c r="B1472" s="11"/>
      <c r="C1472" s="11"/>
      <c r="D1472" s="11"/>
      <c r="E1472" s="11"/>
      <c r="F1472" s="11"/>
      <c r="G1472" s="11" t="e">
        <f>VLOOKUP(E1472,TAXONS!B:C,2,FALSE)</f>
        <v>#N/A</v>
      </c>
      <c r="H1472" s="13">
        <f t="shared" si="113"/>
        <v>0</v>
      </c>
      <c r="I1472" s="12" t="e">
        <f t="shared" si="114"/>
        <v>#N/A</v>
      </c>
      <c r="J1472" s="14" t="e">
        <f t="shared" si="115"/>
        <v>#N/A</v>
      </c>
      <c r="K1472" s="15" t="e">
        <f>VLOOKUP(B1472,REGIONS!A:D,4,FALSE)</f>
        <v>#N/A</v>
      </c>
      <c r="L1472" s="19" t="e">
        <f>VLOOKUP(G1472,Sensibilité!$A:$L,12,FALSE)</f>
        <v>#N/A</v>
      </c>
      <c r="M1472" s="19" t="e">
        <f t="shared" si="116"/>
        <v>#N/A</v>
      </c>
      <c r="N1472" s="19" t="e">
        <f t="shared" si="117"/>
        <v>#N/A</v>
      </c>
      <c r="O1472" s="15" t="str">
        <f>IF(D1472=Listes!$B$6,"SWARMING",IF(OR(D1472=Listes!$B$1,D1472=Listes!$B$2,D1472=Listes!$B$5),2,IF(OR(D1472=Listes!$B$3,D1472=Listes!$B$4),1,"erreur colonne D")))</f>
        <v>SWARMING</v>
      </c>
      <c r="P1472" s="15" t="e">
        <f>IF(OR(W1472="Hiver",W1472="Transit"),VLOOKUP(E1472,IC!A:E,4,FALSE),IF(W1472="été",VLOOKUP(E1472,IC!A:E,3,FALSE),"erreur"))</f>
        <v>#N/A</v>
      </c>
      <c r="Q1472" s="15" t="e">
        <f>IF(P1472="NR",0,IF(F1472&lt;5,0,IF(P1472=1,VLOOKUP(F1472,IC!$G$1:$I$8,3,TRUE),
IF(P1472=2,VLOOKUP(F1472,IC!$K$1:$M$8,3,TRUE),
IF(P1472=3,VLOOKUP(F1472,IC!$O$1:$Q$8,3,TRUE),IF(P1472=4,VLOOKUP(F1472,IC!$S$2:$U$9,3,TRUE),
"erreur"))))))</f>
        <v>#N/A</v>
      </c>
      <c r="R1472" s="16" t="e">
        <f>IF(OR(V1472="NA",V1472="Transit",V1472&lt;Listes!$F$1),"non applicable",F1472/V1472)</f>
        <v>#N/A</v>
      </c>
      <c r="S1472" s="16" t="e">
        <f>IF(W1472="Transit","Non applicable",IF(AND(W1472="été",T1472&gt;Listes!F1471),F1472/T1472,IF(AND(W1472="Hiver",Hierarchisation!U1472&gt;Listes!F1471),F1472/U1472,"non applicable")))</f>
        <v>#N/A</v>
      </c>
      <c r="T1472" s="17" t="e">
        <f>IF(K1472="Centre",VLOOKUP(E1472,effectifs_ete,3,FALSE),IF(Hierarchisation!K1472="Grand Nord",VLOOKUP(Hierarchisation!E1472,effectifs_ete,4,FALSE),IF(Hierarchisation!K1472="Nord Est",VLOOKUP(Hierarchisation!E1472,effectifs_ete,5,FALSE),IF(Hierarchisation!K1472="Nord Ouest",VLOOKUP(Hierarchisation!E1472,effectifs_ete,6,FALSE),IF(Hierarchisation!K1472="Sud Est",VLOOKUP(Hierarchisation!E1472,effectifs_ete,7,FALSE),IF(Hierarchisation!K1472="Sud Ouest",VLOOKUP(Hierarchisation!E1472,effectifs_ete,8,FALSE),"Erreur Région"))))))</f>
        <v>#N/A</v>
      </c>
      <c r="U1472" s="17" t="e">
        <f>IF(K1472="Centre",VLOOKUP(E1472,effectifs_hiver,3,FALSE),IF(Hierarchisation!K1472="Grand Nord",VLOOKUP(Hierarchisation!E1472,effectifs_hiver,4,FALSE),IF(Hierarchisation!K1472="Nord Est",VLOOKUP(Hierarchisation!E1472,effectifs_hiver,5,FALSE),IF(Hierarchisation!K1472="Nord Ouest",VLOOKUP(Hierarchisation!E1472,effectifs_hiver,6,FALSE),IF(Hierarchisation!K1472="Sud Est",VLOOKUP(Hierarchisation!E1472,effectifs_hiver,7,FALSE),IF(Hierarchisation!K1472="Sud Ouest",VLOOKUP(Hierarchisation!E1472,effectifs_hiver,8,FALSE),"Erreur Région"))))))</f>
        <v>#N/A</v>
      </c>
      <c r="V1472" s="17" t="e">
        <f>IF(W1472="Transit","Transit",IF(W1472="hiver",VLOOKUP(E1472,'EFFECTIFS Hiver'!$A:$I,9,FALSE),IF(W1472="été",VLOOKUP(E1472,'EFFECTIFS Eté'!$A:$I,9,FALSE),"Erreur saison")))</f>
        <v>#N/A</v>
      </c>
      <c r="W1472" s="18" t="e">
        <f>VLOOKUP(D1472,Listes!B:C,2,FALSE)</f>
        <v>#N/A</v>
      </c>
    </row>
    <row r="1473" spans="1:23" ht="15.75" customHeight="1">
      <c r="A1473" s="11"/>
      <c r="B1473" s="11"/>
      <c r="C1473" s="11"/>
      <c r="D1473" s="11"/>
      <c r="E1473" s="11"/>
      <c r="F1473" s="11"/>
      <c r="G1473" s="11" t="e">
        <f>VLOOKUP(E1473,TAXONS!B:C,2,FALSE)</f>
        <v>#N/A</v>
      </c>
      <c r="H1473" s="13">
        <f t="shared" si="113"/>
        <v>0</v>
      </c>
      <c r="I1473" s="12" t="e">
        <f t="shared" si="114"/>
        <v>#N/A</v>
      </c>
      <c r="J1473" s="14" t="e">
        <f t="shared" si="115"/>
        <v>#N/A</v>
      </c>
      <c r="K1473" s="15" t="e">
        <f>VLOOKUP(B1473,REGIONS!A:D,4,FALSE)</f>
        <v>#N/A</v>
      </c>
      <c r="L1473" s="19" t="e">
        <f>VLOOKUP(G1473,Sensibilité!$A:$L,12,FALSE)</f>
        <v>#N/A</v>
      </c>
      <c r="M1473" s="19" t="e">
        <f t="shared" si="116"/>
        <v>#N/A</v>
      </c>
      <c r="N1473" s="19" t="e">
        <f t="shared" si="117"/>
        <v>#N/A</v>
      </c>
      <c r="O1473" s="15" t="str">
        <f>IF(D1473=Listes!$B$6,"SWARMING",IF(OR(D1473=Listes!$B$1,D1473=Listes!$B$2,D1473=Listes!$B$5),2,IF(OR(D1473=Listes!$B$3,D1473=Listes!$B$4),1,"erreur colonne D")))</f>
        <v>SWARMING</v>
      </c>
      <c r="P1473" s="15" t="e">
        <f>IF(OR(W1473="Hiver",W1473="Transit"),VLOOKUP(E1473,IC!A:E,4,FALSE),IF(W1473="été",VLOOKUP(E1473,IC!A:E,3,FALSE),"erreur"))</f>
        <v>#N/A</v>
      </c>
      <c r="Q1473" s="15" t="e">
        <f>IF(P1473="NR",0,IF(F1473&lt;5,0,IF(P1473=1,VLOOKUP(F1473,IC!$G$1:$I$8,3,TRUE),
IF(P1473=2,VLOOKUP(F1473,IC!$K$1:$M$8,3,TRUE),
IF(P1473=3,VLOOKUP(F1473,IC!$O$1:$Q$8,3,TRUE),IF(P1473=4,VLOOKUP(F1473,IC!$S$2:$U$9,3,TRUE),
"erreur"))))))</f>
        <v>#N/A</v>
      </c>
      <c r="R1473" s="16" t="e">
        <f>IF(OR(V1473="NA",V1473="Transit",V1473&lt;Listes!$F$1),"non applicable",F1473/V1473)</f>
        <v>#N/A</v>
      </c>
      <c r="S1473" s="16" t="e">
        <f>IF(W1473="Transit","Non applicable",IF(AND(W1473="été",T1473&gt;Listes!F1472),F1473/T1473,IF(AND(W1473="Hiver",Hierarchisation!U1473&gt;Listes!F1472),F1473/U1473,"non applicable")))</f>
        <v>#N/A</v>
      </c>
      <c r="T1473" s="17" t="e">
        <f>IF(K1473="Centre",VLOOKUP(E1473,effectifs_ete,3,FALSE),IF(Hierarchisation!K1473="Grand Nord",VLOOKUP(Hierarchisation!E1473,effectifs_ete,4,FALSE),IF(Hierarchisation!K1473="Nord Est",VLOOKUP(Hierarchisation!E1473,effectifs_ete,5,FALSE),IF(Hierarchisation!K1473="Nord Ouest",VLOOKUP(Hierarchisation!E1473,effectifs_ete,6,FALSE),IF(Hierarchisation!K1473="Sud Est",VLOOKUP(Hierarchisation!E1473,effectifs_ete,7,FALSE),IF(Hierarchisation!K1473="Sud Ouest",VLOOKUP(Hierarchisation!E1473,effectifs_ete,8,FALSE),"Erreur Région"))))))</f>
        <v>#N/A</v>
      </c>
      <c r="U1473" s="17" t="e">
        <f>IF(K1473="Centre",VLOOKUP(E1473,effectifs_hiver,3,FALSE),IF(Hierarchisation!K1473="Grand Nord",VLOOKUP(Hierarchisation!E1473,effectifs_hiver,4,FALSE),IF(Hierarchisation!K1473="Nord Est",VLOOKUP(Hierarchisation!E1473,effectifs_hiver,5,FALSE),IF(Hierarchisation!K1473="Nord Ouest",VLOOKUP(Hierarchisation!E1473,effectifs_hiver,6,FALSE),IF(Hierarchisation!K1473="Sud Est",VLOOKUP(Hierarchisation!E1473,effectifs_hiver,7,FALSE),IF(Hierarchisation!K1473="Sud Ouest",VLOOKUP(Hierarchisation!E1473,effectifs_hiver,8,FALSE),"Erreur Région"))))))</f>
        <v>#N/A</v>
      </c>
      <c r="V1473" s="17" t="e">
        <f>IF(W1473="Transit","Transit",IF(W1473="hiver",VLOOKUP(E1473,'EFFECTIFS Hiver'!$A:$I,9,FALSE),IF(W1473="été",VLOOKUP(E1473,'EFFECTIFS Eté'!$A:$I,9,FALSE),"Erreur saison")))</f>
        <v>#N/A</v>
      </c>
      <c r="W1473" s="18" t="e">
        <f>VLOOKUP(D1473,Listes!B:C,2,FALSE)</f>
        <v>#N/A</v>
      </c>
    </row>
    <row r="1474" spans="1:23" ht="15.75" customHeight="1">
      <c r="A1474" s="11"/>
      <c r="B1474" s="11"/>
      <c r="C1474" s="11"/>
      <c r="D1474" s="11"/>
      <c r="E1474" s="11"/>
      <c r="F1474" s="11"/>
      <c r="G1474" s="11" t="e">
        <f>VLOOKUP(E1474,TAXONS!B:C,2,FALSE)</f>
        <v>#N/A</v>
      </c>
      <c r="H1474" s="13">
        <f t="shared" si="113"/>
        <v>0</v>
      </c>
      <c r="I1474" s="12" t="e">
        <f t="shared" si="114"/>
        <v>#N/A</v>
      </c>
      <c r="J1474" s="14" t="e">
        <f t="shared" si="115"/>
        <v>#N/A</v>
      </c>
      <c r="K1474" s="15" t="e">
        <f>VLOOKUP(B1474,REGIONS!A:D,4,FALSE)</f>
        <v>#N/A</v>
      </c>
      <c r="L1474" s="19" t="e">
        <f>VLOOKUP(G1474,Sensibilité!$A:$L,12,FALSE)</f>
        <v>#N/A</v>
      </c>
      <c r="M1474" s="19" t="e">
        <f t="shared" si="116"/>
        <v>#N/A</v>
      </c>
      <c r="N1474" s="19" t="e">
        <f t="shared" si="117"/>
        <v>#N/A</v>
      </c>
      <c r="O1474" s="15" t="str">
        <f>IF(D1474=Listes!$B$6,"SWARMING",IF(OR(D1474=Listes!$B$1,D1474=Listes!$B$2,D1474=Listes!$B$5),2,IF(OR(D1474=Listes!$B$3,D1474=Listes!$B$4),1,"erreur colonne D")))</f>
        <v>SWARMING</v>
      </c>
      <c r="P1474" s="15" t="e">
        <f>IF(OR(W1474="Hiver",W1474="Transit"),VLOOKUP(E1474,IC!A:E,4,FALSE),IF(W1474="été",VLOOKUP(E1474,IC!A:E,3,FALSE),"erreur"))</f>
        <v>#N/A</v>
      </c>
      <c r="Q1474" s="15" t="e">
        <f>IF(P1474="NR",0,IF(F1474&lt;5,0,IF(P1474=1,VLOOKUP(F1474,IC!$G$1:$I$8,3,TRUE),
IF(P1474=2,VLOOKUP(F1474,IC!$K$1:$M$8,3,TRUE),
IF(P1474=3,VLOOKUP(F1474,IC!$O$1:$Q$8,3,TRUE),IF(P1474=4,VLOOKUP(F1474,IC!$S$2:$U$9,3,TRUE),
"erreur"))))))</f>
        <v>#N/A</v>
      </c>
      <c r="R1474" s="16" t="e">
        <f>IF(OR(V1474="NA",V1474="Transit",V1474&lt;Listes!$F$1),"non applicable",F1474/V1474)</f>
        <v>#N/A</v>
      </c>
      <c r="S1474" s="16" t="e">
        <f>IF(W1474="Transit","Non applicable",IF(AND(W1474="été",T1474&gt;Listes!F1473),F1474/T1474,IF(AND(W1474="Hiver",Hierarchisation!U1474&gt;Listes!F1473),F1474/U1474,"non applicable")))</f>
        <v>#N/A</v>
      </c>
      <c r="T1474" s="17" t="e">
        <f>IF(K1474="Centre",VLOOKUP(E1474,effectifs_ete,3,FALSE),IF(Hierarchisation!K1474="Grand Nord",VLOOKUP(Hierarchisation!E1474,effectifs_ete,4,FALSE),IF(Hierarchisation!K1474="Nord Est",VLOOKUP(Hierarchisation!E1474,effectifs_ete,5,FALSE),IF(Hierarchisation!K1474="Nord Ouest",VLOOKUP(Hierarchisation!E1474,effectifs_ete,6,FALSE),IF(Hierarchisation!K1474="Sud Est",VLOOKUP(Hierarchisation!E1474,effectifs_ete,7,FALSE),IF(Hierarchisation!K1474="Sud Ouest",VLOOKUP(Hierarchisation!E1474,effectifs_ete,8,FALSE),"Erreur Région"))))))</f>
        <v>#N/A</v>
      </c>
      <c r="U1474" s="17" t="e">
        <f>IF(K1474="Centre",VLOOKUP(E1474,effectifs_hiver,3,FALSE),IF(Hierarchisation!K1474="Grand Nord",VLOOKUP(Hierarchisation!E1474,effectifs_hiver,4,FALSE),IF(Hierarchisation!K1474="Nord Est",VLOOKUP(Hierarchisation!E1474,effectifs_hiver,5,FALSE),IF(Hierarchisation!K1474="Nord Ouest",VLOOKUP(Hierarchisation!E1474,effectifs_hiver,6,FALSE),IF(Hierarchisation!K1474="Sud Est",VLOOKUP(Hierarchisation!E1474,effectifs_hiver,7,FALSE),IF(Hierarchisation!K1474="Sud Ouest",VLOOKUP(Hierarchisation!E1474,effectifs_hiver,8,FALSE),"Erreur Région"))))))</f>
        <v>#N/A</v>
      </c>
      <c r="V1474" s="17" t="e">
        <f>IF(W1474="Transit","Transit",IF(W1474="hiver",VLOOKUP(E1474,'EFFECTIFS Hiver'!$A:$I,9,FALSE),IF(W1474="été",VLOOKUP(E1474,'EFFECTIFS Eté'!$A:$I,9,FALSE),"Erreur saison")))</f>
        <v>#N/A</v>
      </c>
      <c r="W1474" s="18" t="e">
        <f>VLOOKUP(D1474,Listes!B:C,2,FALSE)</f>
        <v>#N/A</v>
      </c>
    </row>
    <row r="1475" spans="1:23" ht="15.75" customHeight="1">
      <c r="A1475" s="11"/>
      <c r="B1475" s="11"/>
      <c r="C1475" s="11"/>
      <c r="D1475" s="11"/>
      <c r="E1475" s="11"/>
      <c r="F1475" s="11"/>
      <c r="G1475" s="11" t="e">
        <f>VLOOKUP(E1475,TAXONS!B:C,2,FALSE)</f>
        <v>#N/A</v>
      </c>
      <c r="H1475" s="13">
        <f t="shared" ref="H1475:H1538" si="118">IF(F1475&lt;5,0,N1475*(O1475*Q1475))</f>
        <v>0</v>
      </c>
      <c r="I1475" s="12" t="e">
        <f t="shared" ref="I1475:I1538" si="119">IF(OR(W1475="transit",R1475="non applicable"),"Non applicable",IF(R1475&gt;10%,"International",IF(R1475&gt;5%,"National",IF(S1475="non applicable","non applicable",IF(S1475&gt;2%,"Régional","non représentatif")))))</f>
        <v>#N/A</v>
      </c>
      <c r="J1475" s="14" t="e">
        <f t="shared" ref="J1475:J1538" si="120">IF(P1475="NR","Données non représentatives au National",IF(I1475="Non applicable","Données non représentatives au National ou régional",IF(I1475="non représentatif","effectif non représentatif au niveau national ou régional","--")))</f>
        <v>#N/A</v>
      </c>
      <c r="K1475" s="15" t="e">
        <f>VLOOKUP(B1475,REGIONS!A:D,4,FALSE)</f>
        <v>#N/A</v>
      </c>
      <c r="L1475" s="19" t="e">
        <f>VLOOKUP(G1475,Sensibilité!$A:$L,12,FALSE)</f>
        <v>#N/A</v>
      </c>
      <c r="M1475" s="19" t="e">
        <f t="shared" ref="M1475:M1538" si="121">IF(K1475="Grand Nord",VLOOKUP(G1475,responsabilite,2,FALSE),IF(K1475="Nord Ouest",VLOOKUP(G1475,responsabilite,3,FALSE),IF(K1475="Nord Est",VLOOKUP(G1475,responsabilite,4,FALSE),IF(K1475="Centre",VLOOKUP(G1475,responsabilite,5,FALSE),IF(K1475="Sud Ouest",VLOOKUP(G1475,responsabilite,6,FALSE),IF(K1475="Sud Est",VLOOKUP(G1475,responsabilite,7,FALSE),"erreur"))))))</f>
        <v>#N/A</v>
      </c>
      <c r="N1475" s="19" t="e">
        <f t="shared" ref="N1475:N1538" si="122">L1475+M1475</f>
        <v>#N/A</v>
      </c>
      <c r="O1475" s="15" t="str">
        <f>IF(D1475=Listes!$B$6,"SWARMING",IF(OR(D1475=Listes!$B$1,D1475=Listes!$B$2,D1475=Listes!$B$5),2,IF(OR(D1475=Listes!$B$3,D1475=Listes!$B$4),1,"erreur colonne D")))</f>
        <v>SWARMING</v>
      </c>
      <c r="P1475" s="15" t="e">
        <f>IF(OR(W1475="Hiver",W1475="Transit"),VLOOKUP(E1475,IC!A:E,4,FALSE),IF(W1475="été",VLOOKUP(E1475,IC!A:E,3,FALSE),"erreur"))</f>
        <v>#N/A</v>
      </c>
      <c r="Q1475" s="15" t="e">
        <f>IF(P1475="NR",0,IF(F1475&lt;5,0,IF(P1475=1,VLOOKUP(F1475,IC!$G$1:$I$8,3,TRUE),
IF(P1475=2,VLOOKUP(F1475,IC!$K$1:$M$8,3,TRUE),
IF(P1475=3,VLOOKUP(F1475,IC!$O$1:$Q$8,3,TRUE),IF(P1475=4,VLOOKUP(F1475,IC!$S$2:$U$9,3,TRUE),
"erreur"))))))</f>
        <v>#N/A</v>
      </c>
      <c r="R1475" s="16" t="e">
        <f>IF(OR(V1475="NA",V1475="Transit",V1475&lt;Listes!$F$1),"non applicable",F1475/V1475)</f>
        <v>#N/A</v>
      </c>
      <c r="S1475" s="16" t="e">
        <f>IF(W1475="Transit","Non applicable",IF(AND(W1475="été",T1475&gt;Listes!F1474),F1475/T1475,IF(AND(W1475="Hiver",Hierarchisation!U1475&gt;Listes!F1474),F1475/U1475,"non applicable")))</f>
        <v>#N/A</v>
      </c>
      <c r="T1475" s="17" t="e">
        <f>IF(K1475="Centre",VLOOKUP(E1475,effectifs_ete,3,FALSE),IF(Hierarchisation!K1475="Grand Nord",VLOOKUP(Hierarchisation!E1475,effectifs_ete,4,FALSE),IF(Hierarchisation!K1475="Nord Est",VLOOKUP(Hierarchisation!E1475,effectifs_ete,5,FALSE),IF(Hierarchisation!K1475="Nord Ouest",VLOOKUP(Hierarchisation!E1475,effectifs_ete,6,FALSE),IF(Hierarchisation!K1475="Sud Est",VLOOKUP(Hierarchisation!E1475,effectifs_ete,7,FALSE),IF(Hierarchisation!K1475="Sud Ouest",VLOOKUP(Hierarchisation!E1475,effectifs_ete,8,FALSE),"Erreur Région"))))))</f>
        <v>#N/A</v>
      </c>
      <c r="U1475" s="17" t="e">
        <f>IF(K1475="Centre",VLOOKUP(E1475,effectifs_hiver,3,FALSE),IF(Hierarchisation!K1475="Grand Nord",VLOOKUP(Hierarchisation!E1475,effectifs_hiver,4,FALSE),IF(Hierarchisation!K1475="Nord Est",VLOOKUP(Hierarchisation!E1475,effectifs_hiver,5,FALSE),IF(Hierarchisation!K1475="Nord Ouest",VLOOKUP(Hierarchisation!E1475,effectifs_hiver,6,FALSE),IF(Hierarchisation!K1475="Sud Est",VLOOKUP(Hierarchisation!E1475,effectifs_hiver,7,FALSE),IF(Hierarchisation!K1475="Sud Ouest",VLOOKUP(Hierarchisation!E1475,effectifs_hiver,8,FALSE),"Erreur Région"))))))</f>
        <v>#N/A</v>
      </c>
      <c r="V1475" s="17" t="e">
        <f>IF(W1475="Transit","Transit",IF(W1475="hiver",VLOOKUP(E1475,'EFFECTIFS Hiver'!$A:$I,9,FALSE),IF(W1475="été",VLOOKUP(E1475,'EFFECTIFS Eté'!$A:$I,9,FALSE),"Erreur saison")))</f>
        <v>#N/A</v>
      </c>
      <c r="W1475" s="18" t="e">
        <f>VLOOKUP(D1475,Listes!B:C,2,FALSE)</f>
        <v>#N/A</v>
      </c>
    </row>
    <row r="1476" spans="1:23" ht="15.75" customHeight="1">
      <c r="A1476" s="11"/>
      <c r="B1476" s="11"/>
      <c r="C1476" s="11"/>
      <c r="D1476" s="11"/>
      <c r="E1476" s="11"/>
      <c r="F1476" s="11"/>
      <c r="G1476" s="11" t="e">
        <f>VLOOKUP(E1476,TAXONS!B:C,2,FALSE)</f>
        <v>#N/A</v>
      </c>
      <c r="H1476" s="13">
        <f t="shared" si="118"/>
        <v>0</v>
      </c>
      <c r="I1476" s="12" t="e">
        <f t="shared" si="119"/>
        <v>#N/A</v>
      </c>
      <c r="J1476" s="14" t="e">
        <f t="shared" si="120"/>
        <v>#N/A</v>
      </c>
      <c r="K1476" s="15" t="e">
        <f>VLOOKUP(B1476,REGIONS!A:D,4,FALSE)</f>
        <v>#N/A</v>
      </c>
      <c r="L1476" s="19" t="e">
        <f>VLOOKUP(G1476,Sensibilité!$A:$L,12,FALSE)</f>
        <v>#N/A</v>
      </c>
      <c r="M1476" s="19" t="e">
        <f t="shared" si="121"/>
        <v>#N/A</v>
      </c>
      <c r="N1476" s="19" t="e">
        <f t="shared" si="122"/>
        <v>#N/A</v>
      </c>
      <c r="O1476" s="15" t="str">
        <f>IF(D1476=Listes!$B$6,"SWARMING",IF(OR(D1476=Listes!$B$1,D1476=Listes!$B$2,D1476=Listes!$B$5),2,IF(OR(D1476=Listes!$B$3,D1476=Listes!$B$4),1,"erreur colonne D")))</f>
        <v>SWARMING</v>
      </c>
      <c r="P1476" s="15" t="e">
        <f>IF(OR(W1476="Hiver",W1476="Transit"),VLOOKUP(E1476,IC!A:E,4,FALSE),IF(W1476="été",VLOOKUP(E1476,IC!A:E,3,FALSE),"erreur"))</f>
        <v>#N/A</v>
      </c>
      <c r="Q1476" s="15" t="e">
        <f>IF(P1476="NR",0,IF(F1476&lt;5,0,IF(P1476=1,VLOOKUP(F1476,IC!$G$1:$I$8,3,TRUE),
IF(P1476=2,VLOOKUP(F1476,IC!$K$1:$M$8,3,TRUE),
IF(P1476=3,VLOOKUP(F1476,IC!$O$1:$Q$8,3,TRUE),IF(P1476=4,VLOOKUP(F1476,IC!$S$2:$U$9,3,TRUE),
"erreur"))))))</f>
        <v>#N/A</v>
      </c>
      <c r="R1476" s="16" t="e">
        <f>IF(OR(V1476="NA",V1476="Transit",V1476&lt;Listes!$F$1),"non applicable",F1476/V1476)</f>
        <v>#N/A</v>
      </c>
      <c r="S1476" s="16" t="e">
        <f>IF(W1476="Transit","Non applicable",IF(AND(W1476="été",T1476&gt;Listes!F1475),F1476/T1476,IF(AND(W1476="Hiver",Hierarchisation!U1476&gt;Listes!F1475),F1476/U1476,"non applicable")))</f>
        <v>#N/A</v>
      </c>
      <c r="T1476" s="17" t="e">
        <f>IF(K1476="Centre",VLOOKUP(E1476,effectifs_ete,3,FALSE),IF(Hierarchisation!K1476="Grand Nord",VLOOKUP(Hierarchisation!E1476,effectifs_ete,4,FALSE),IF(Hierarchisation!K1476="Nord Est",VLOOKUP(Hierarchisation!E1476,effectifs_ete,5,FALSE),IF(Hierarchisation!K1476="Nord Ouest",VLOOKUP(Hierarchisation!E1476,effectifs_ete,6,FALSE),IF(Hierarchisation!K1476="Sud Est",VLOOKUP(Hierarchisation!E1476,effectifs_ete,7,FALSE),IF(Hierarchisation!K1476="Sud Ouest",VLOOKUP(Hierarchisation!E1476,effectifs_ete,8,FALSE),"Erreur Région"))))))</f>
        <v>#N/A</v>
      </c>
      <c r="U1476" s="17" t="e">
        <f>IF(K1476="Centre",VLOOKUP(E1476,effectifs_hiver,3,FALSE),IF(Hierarchisation!K1476="Grand Nord",VLOOKUP(Hierarchisation!E1476,effectifs_hiver,4,FALSE),IF(Hierarchisation!K1476="Nord Est",VLOOKUP(Hierarchisation!E1476,effectifs_hiver,5,FALSE),IF(Hierarchisation!K1476="Nord Ouest",VLOOKUP(Hierarchisation!E1476,effectifs_hiver,6,FALSE),IF(Hierarchisation!K1476="Sud Est",VLOOKUP(Hierarchisation!E1476,effectifs_hiver,7,FALSE),IF(Hierarchisation!K1476="Sud Ouest",VLOOKUP(Hierarchisation!E1476,effectifs_hiver,8,FALSE),"Erreur Région"))))))</f>
        <v>#N/A</v>
      </c>
      <c r="V1476" s="17" t="e">
        <f>IF(W1476="Transit","Transit",IF(W1476="hiver",VLOOKUP(E1476,'EFFECTIFS Hiver'!$A:$I,9,FALSE),IF(W1476="été",VLOOKUP(E1476,'EFFECTIFS Eté'!$A:$I,9,FALSE),"Erreur saison")))</f>
        <v>#N/A</v>
      </c>
      <c r="W1476" s="18" t="e">
        <f>VLOOKUP(D1476,Listes!B:C,2,FALSE)</f>
        <v>#N/A</v>
      </c>
    </row>
    <row r="1477" spans="1:23" ht="15.75" customHeight="1">
      <c r="A1477" s="11"/>
      <c r="B1477" s="11"/>
      <c r="C1477" s="11"/>
      <c r="D1477" s="11"/>
      <c r="E1477" s="11"/>
      <c r="F1477" s="11"/>
      <c r="G1477" s="11" t="e">
        <f>VLOOKUP(E1477,TAXONS!B:C,2,FALSE)</f>
        <v>#N/A</v>
      </c>
      <c r="H1477" s="13">
        <f t="shared" si="118"/>
        <v>0</v>
      </c>
      <c r="I1477" s="12" t="e">
        <f t="shared" si="119"/>
        <v>#N/A</v>
      </c>
      <c r="J1477" s="14" t="e">
        <f t="shared" si="120"/>
        <v>#N/A</v>
      </c>
      <c r="K1477" s="15" t="e">
        <f>VLOOKUP(B1477,REGIONS!A:D,4,FALSE)</f>
        <v>#N/A</v>
      </c>
      <c r="L1477" s="19" t="e">
        <f>VLOOKUP(G1477,Sensibilité!$A:$L,12,FALSE)</f>
        <v>#N/A</v>
      </c>
      <c r="M1477" s="19" t="e">
        <f t="shared" si="121"/>
        <v>#N/A</v>
      </c>
      <c r="N1477" s="19" t="e">
        <f t="shared" si="122"/>
        <v>#N/A</v>
      </c>
      <c r="O1477" s="15" t="str">
        <f>IF(D1477=Listes!$B$6,"SWARMING",IF(OR(D1477=Listes!$B$1,D1477=Listes!$B$2,D1477=Listes!$B$5),2,IF(OR(D1477=Listes!$B$3,D1477=Listes!$B$4),1,"erreur colonne D")))</f>
        <v>SWARMING</v>
      </c>
      <c r="P1477" s="15" t="e">
        <f>IF(OR(W1477="Hiver",W1477="Transit"),VLOOKUP(E1477,IC!A:E,4,FALSE),IF(W1477="été",VLOOKUP(E1477,IC!A:E,3,FALSE),"erreur"))</f>
        <v>#N/A</v>
      </c>
      <c r="Q1477" s="15" t="e">
        <f>IF(P1477="NR",0,IF(F1477&lt;5,0,IF(P1477=1,VLOOKUP(F1477,IC!$G$1:$I$8,3,TRUE),
IF(P1477=2,VLOOKUP(F1477,IC!$K$1:$M$8,3,TRUE),
IF(P1477=3,VLOOKUP(F1477,IC!$O$1:$Q$8,3,TRUE),IF(P1477=4,VLOOKUP(F1477,IC!$S$2:$U$9,3,TRUE),
"erreur"))))))</f>
        <v>#N/A</v>
      </c>
      <c r="R1477" s="16" t="e">
        <f>IF(OR(V1477="NA",V1477="Transit",V1477&lt;Listes!$F$1),"non applicable",F1477/V1477)</f>
        <v>#N/A</v>
      </c>
      <c r="S1477" s="16" t="e">
        <f>IF(W1477="Transit","Non applicable",IF(AND(W1477="été",T1477&gt;Listes!F1476),F1477/T1477,IF(AND(W1477="Hiver",Hierarchisation!U1477&gt;Listes!F1476),F1477/U1477,"non applicable")))</f>
        <v>#N/A</v>
      </c>
      <c r="T1477" s="17" t="e">
        <f>IF(K1477="Centre",VLOOKUP(E1477,effectifs_ete,3,FALSE),IF(Hierarchisation!K1477="Grand Nord",VLOOKUP(Hierarchisation!E1477,effectifs_ete,4,FALSE),IF(Hierarchisation!K1477="Nord Est",VLOOKUP(Hierarchisation!E1477,effectifs_ete,5,FALSE),IF(Hierarchisation!K1477="Nord Ouest",VLOOKUP(Hierarchisation!E1477,effectifs_ete,6,FALSE),IF(Hierarchisation!K1477="Sud Est",VLOOKUP(Hierarchisation!E1477,effectifs_ete,7,FALSE),IF(Hierarchisation!K1477="Sud Ouest",VLOOKUP(Hierarchisation!E1477,effectifs_ete,8,FALSE),"Erreur Région"))))))</f>
        <v>#N/A</v>
      </c>
      <c r="U1477" s="17" t="e">
        <f>IF(K1477="Centre",VLOOKUP(E1477,effectifs_hiver,3,FALSE),IF(Hierarchisation!K1477="Grand Nord",VLOOKUP(Hierarchisation!E1477,effectifs_hiver,4,FALSE),IF(Hierarchisation!K1477="Nord Est",VLOOKUP(Hierarchisation!E1477,effectifs_hiver,5,FALSE),IF(Hierarchisation!K1477="Nord Ouest",VLOOKUP(Hierarchisation!E1477,effectifs_hiver,6,FALSE),IF(Hierarchisation!K1477="Sud Est",VLOOKUP(Hierarchisation!E1477,effectifs_hiver,7,FALSE),IF(Hierarchisation!K1477="Sud Ouest",VLOOKUP(Hierarchisation!E1477,effectifs_hiver,8,FALSE),"Erreur Région"))))))</f>
        <v>#N/A</v>
      </c>
      <c r="V1477" s="17" t="e">
        <f>IF(W1477="Transit","Transit",IF(W1477="hiver",VLOOKUP(E1477,'EFFECTIFS Hiver'!$A:$I,9,FALSE),IF(W1477="été",VLOOKUP(E1477,'EFFECTIFS Eté'!$A:$I,9,FALSE),"Erreur saison")))</f>
        <v>#N/A</v>
      </c>
      <c r="W1477" s="18" t="e">
        <f>VLOOKUP(D1477,Listes!B:C,2,FALSE)</f>
        <v>#N/A</v>
      </c>
    </row>
    <row r="1478" spans="1:23" ht="15.75" customHeight="1">
      <c r="A1478" s="11"/>
      <c r="B1478" s="11"/>
      <c r="C1478" s="11"/>
      <c r="D1478" s="11"/>
      <c r="E1478" s="11"/>
      <c r="F1478" s="11"/>
      <c r="G1478" s="11" t="e">
        <f>VLOOKUP(E1478,TAXONS!B:C,2,FALSE)</f>
        <v>#N/A</v>
      </c>
      <c r="H1478" s="13">
        <f t="shared" si="118"/>
        <v>0</v>
      </c>
      <c r="I1478" s="12" t="e">
        <f t="shared" si="119"/>
        <v>#N/A</v>
      </c>
      <c r="J1478" s="14" t="e">
        <f t="shared" si="120"/>
        <v>#N/A</v>
      </c>
      <c r="K1478" s="15" t="e">
        <f>VLOOKUP(B1478,REGIONS!A:D,4,FALSE)</f>
        <v>#N/A</v>
      </c>
      <c r="L1478" s="19" t="e">
        <f>VLOOKUP(G1478,Sensibilité!$A:$L,12,FALSE)</f>
        <v>#N/A</v>
      </c>
      <c r="M1478" s="19" t="e">
        <f t="shared" si="121"/>
        <v>#N/A</v>
      </c>
      <c r="N1478" s="19" t="e">
        <f t="shared" si="122"/>
        <v>#N/A</v>
      </c>
      <c r="O1478" s="15" t="str">
        <f>IF(D1478=Listes!$B$6,"SWARMING",IF(OR(D1478=Listes!$B$1,D1478=Listes!$B$2,D1478=Listes!$B$5),2,IF(OR(D1478=Listes!$B$3,D1478=Listes!$B$4),1,"erreur colonne D")))</f>
        <v>SWARMING</v>
      </c>
      <c r="P1478" s="15" t="e">
        <f>IF(OR(W1478="Hiver",W1478="Transit"),VLOOKUP(E1478,IC!A:E,4,FALSE),IF(W1478="été",VLOOKUP(E1478,IC!A:E,3,FALSE),"erreur"))</f>
        <v>#N/A</v>
      </c>
      <c r="Q1478" s="15" t="e">
        <f>IF(P1478="NR",0,IF(F1478&lt;5,0,IF(P1478=1,VLOOKUP(F1478,IC!$G$1:$I$8,3,TRUE),
IF(P1478=2,VLOOKUP(F1478,IC!$K$1:$M$8,3,TRUE),
IF(P1478=3,VLOOKUP(F1478,IC!$O$1:$Q$8,3,TRUE),IF(P1478=4,VLOOKUP(F1478,IC!$S$2:$U$9,3,TRUE),
"erreur"))))))</f>
        <v>#N/A</v>
      </c>
      <c r="R1478" s="16" t="e">
        <f>IF(OR(V1478="NA",V1478="Transit",V1478&lt;Listes!$F$1),"non applicable",F1478/V1478)</f>
        <v>#N/A</v>
      </c>
      <c r="S1478" s="16" t="e">
        <f>IF(W1478="Transit","Non applicable",IF(AND(W1478="été",T1478&gt;Listes!F1477),F1478/T1478,IF(AND(W1478="Hiver",Hierarchisation!U1478&gt;Listes!F1477),F1478/U1478,"non applicable")))</f>
        <v>#N/A</v>
      </c>
      <c r="T1478" s="17" t="e">
        <f>IF(K1478="Centre",VLOOKUP(E1478,effectifs_ete,3,FALSE),IF(Hierarchisation!K1478="Grand Nord",VLOOKUP(Hierarchisation!E1478,effectifs_ete,4,FALSE),IF(Hierarchisation!K1478="Nord Est",VLOOKUP(Hierarchisation!E1478,effectifs_ete,5,FALSE),IF(Hierarchisation!K1478="Nord Ouest",VLOOKUP(Hierarchisation!E1478,effectifs_ete,6,FALSE),IF(Hierarchisation!K1478="Sud Est",VLOOKUP(Hierarchisation!E1478,effectifs_ete,7,FALSE),IF(Hierarchisation!K1478="Sud Ouest",VLOOKUP(Hierarchisation!E1478,effectifs_ete,8,FALSE),"Erreur Région"))))))</f>
        <v>#N/A</v>
      </c>
      <c r="U1478" s="17" t="e">
        <f>IF(K1478="Centre",VLOOKUP(E1478,effectifs_hiver,3,FALSE),IF(Hierarchisation!K1478="Grand Nord",VLOOKUP(Hierarchisation!E1478,effectifs_hiver,4,FALSE),IF(Hierarchisation!K1478="Nord Est",VLOOKUP(Hierarchisation!E1478,effectifs_hiver,5,FALSE),IF(Hierarchisation!K1478="Nord Ouest",VLOOKUP(Hierarchisation!E1478,effectifs_hiver,6,FALSE),IF(Hierarchisation!K1478="Sud Est",VLOOKUP(Hierarchisation!E1478,effectifs_hiver,7,FALSE),IF(Hierarchisation!K1478="Sud Ouest",VLOOKUP(Hierarchisation!E1478,effectifs_hiver,8,FALSE),"Erreur Région"))))))</f>
        <v>#N/A</v>
      </c>
      <c r="V1478" s="17" t="e">
        <f>IF(W1478="Transit","Transit",IF(W1478="hiver",VLOOKUP(E1478,'EFFECTIFS Hiver'!$A:$I,9,FALSE),IF(W1478="été",VLOOKUP(E1478,'EFFECTIFS Eté'!$A:$I,9,FALSE),"Erreur saison")))</f>
        <v>#N/A</v>
      </c>
      <c r="W1478" s="18" t="e">
        <f>VLOOKUP(D1478,Listes!B:C,2,FALSE)</f>
        <v>#N/A</v>
      </c>
    </row>
    <row r="1479" spans="1:23" ht="15.75" customHeight="1">
      <c r="A1479" s="11"/>
      <c r="B1479" s="11"/>
      <c r="C1479" s="11"/>
      <c r="D1479" s="11"/>
      <c r="E1479" s="11"/>
      <c r="F1479" s="11"/>
      <c r="G1479" s="11" t="e">
        <f>VLOOKUP(E1479,TAXONS!B:C,2,FALSE)</f>
        <v>#N/A</v>
      </c>
      <c r="H1479" s="13">
        <f t="shared" si="118"/>
        <v>0</v>
      </c>
      <c r="I1479" s="12" t="e">
        <f t="shared" si="119"/>
        <v>#N/A</v>
      </c>
      <c r="J1479" s="14" t="e">
        <f t="shared" si="120"/>
        <v>#N/A</v>
      </c>
      <c r="K1479" s="15" t="e">
        <f>VLOOKUP(B1479,REGIONS!A:D,4,FALSE)</f>
        <v>#N/A</v>
      </c>
      <c r="L1479" s="19" t="e">
        <f>VLOOKUP(G1479,Sensibilité!$A:$L,12,FALSE)</f>
        <v>#N/A</v>
      </c>
      <c r="M1479" s="19" t="e">
        <f t="shared" si="121"/>
        <v>#N/A</v>
      </c>
      <c r="N1479" s="19" t="e">
        <f t="shared" si="122"/>
        <v>#N/A</v>
      </c>
      <c r="O1479" s="15" t="str">
        <f>IF(D1479=Listes!$B$6,"SWARMING",IF(OR(D1479=Listes!$B$1,D1479=Listes!$B$2,D1479=Listes!$B$5),2,IF(OR(D1479=Listes!$B$3,D1479=Listes!$B$4),1,"erreur colonne D")))</f>
        <v>SWARMING</v>
      </c>
      <c r="P1479" s="15" t="e">
        <f>IF(OR(W1479="Hiver",W1479="Transit"),VLOOKUP(E1479,IC!A:E,4,FALSE),IF(W1479="été",VLOOKUP(E1479,IC!A:E,3,FALSE),"erreur"))</f>
        <v>#N/A</v>
      </c>
      <c r="Q1479" s="15" t="e">
        <f>IF(P1479="NR",0,IF(F1479&lt;5,0,IF(P1479=1,VLOOKUP(F1479,IC!$G$1:$I$8,3,TRUE),
IF(P1479=2,VLOOKUP(F1479,IC!$K$1:$M$8,3,TRUE),
IF(P1479=3,VLOOKUP(F1479,IC!$O$1:$Q$8,3,TRUE),IF(P1479=4,VLOOKUP(F1479,IC!$S$2:$U$9,3,TRUE),
"erreur"))))))</f>
        <v>#N/A</v>
      </c>
      <c r="R1479" s="16" t="e">
        <f>IF(OR(V1479="NA",V1479="Transit",V1479&lt;Listes!$F$1),"non applicable",F1479/V1479)</f>
        <v>#N/A</v>
      </c>
      <c r="S1479" s="16" t="e">
        <f>IF(W1479="Transit","Non applicable",IF(AND(W1479="été",T1479&gt;Listes!F1478),F1479/T1479,IF(AND(W1479="Hiver",Hierarchisation!U1479&gt;Listes!F1478),F1479/U1479,"non applicable")))</f>
        <v>#N/A</v>
      </c>
      <c r="T1479" s="17" t="e">
        <f>IF(K1479="Centre",VLOOKUP(E1479,effectifs_ete,3,FALSE),IF(Hierarchisation!K1479="Grand Nord",VLOOKUP(Hierarchisation!E1479,effectifs_ete,4,FALSE),IF(Hierarchisation!K1479="Nord Est",VLOOKUP(Hierarchisation!E1479,effectifs_ete,5,FALSE),IF(Hierarchisation!K1479="Nord Ouest",VLOOKUP(Hierarchisation!E1479,effectifs_ete,6,FALSE),IF(Hierarchisation!K1479="Sud Est",VLOOKUP(Hierarchisation!E1479,effectifs_ete,7,FALSE),IF(Hierarchisation!K1479="Sud Ouest",VLOOKUP(Hierarchisation!E1479,effectifs_ete,8,FALSE),"Erreur Région"))))))</f>
        <v>#N/A</v>
      </c>
      <c r="U1479" s="17" t="e">
        <f>IF(K1479="Centre",VLOOKUP(E1479,effectifs_hiver,3,FALSE),IF(Hierarchisation!K1479="Grand Nord",VLOOKUP(Hierarchisation!E1479,effectifs_hiver,4,FALSE),IF(Hierarchisation!K1479="Nord Est",VLOOKUP(Hierarchisation!E1479,effectifs_hiver,5,FALSE),IF(Hierarchisation!K1479="Nord Ouest",VLOOKUP(Hierarchisation!E1479,effectifs_hiver,6,FALSE),IF(Hierarchisation!K1479="Sud Est",VLOOKUP(Hierarchisation!E1479,effectifs_hiver,7,FALSE),IF(Hierarchisation!K1479="Sud Ouest",VLOOKUP(Hierarchisation!E1479,effectifs_hiver,8,FALSE),"Erreur Région"))))))</f>
        <v>#N/A</v>
      </c>
      <c r="V1479" s="17" t="e">
        <f>IF(W1479="Transit","Transit",IF(W1479="hiver",VLOOKUP(E1479,'EFFECTIFS Hiver'!$A:$I,9,FALSE),IF(W1479="été",VLOOKUP(E1479,'EFFECTIFS Eté'!$A:$I,9,FALSE),"Erreur saison")))</f>
        <v>#N/A</v>
      </c>
      <c r="W1479" s="18" t="e">
        <f>VLOOKUP(D1479,Listes!B:C,2,FALSE)</f>
        <v>#N/A</v>
      </c>
    </row>
    <row r="1480" spans="1:23" ht="15.75" customHeight="1">
      <c r="A1480" s="11"/>
      <c r="B1480" s="11"/>
      <c r="C1480" s="11"/>
      <c r="D1480" s="11"/>
      <c r="E1480" s="11"/>
      <c r="F1480" s="11"/>
      <c r="G1480" s="11" t="e">
        <f>VLOOKUP(E1480,TAXONS!B:C,2,FALSE)</f>
        <v>#N/A</v>
      </c>
      <c r="H1480" s="13">
        <f t="shared" si="118"/>
        <v>0</v>
      </c>
      <c r="I1480" s="12" t="e">
        <f t="shared" si="119"/>
        <v>#N/A</v>
      </c>
      <c r="J1480" s="14" t="e">
        <f t="shared" si="120"/>
        <v>#N/A</v>
      </c>
      <c r="K1480" s="15" t="e">
        <f>VLOOKUP(B1480,REGIONS!A:D,4,FALSE)</f>
        <v>#N/A</v>
      </c>
      <c r="L1480" s="19" t="e">
        <f>VLOOKUP(G1480,Sensibilité!$A:$L,12,FALSE)</f>
        <v>#N/A</v>
      </c>
      <c r="M1480" s="19" t="e">
        <f t="shared" si="121"/>
        <v>#N/A</v>
      </c>
      <c r="N1480" s="19" t="e">
        <f t="shared" si="122"/>
        <v>#N/A</v>
      </c>
      <c r="O1480" s="15" t="str">
        <f>IF(D1480=Listes!$B$6,"SWARMING",IF(OR(D1480=Listes!$B$1,D1480=Listes!$B$2,D1480=Listes!$B$5),2,IF(OR(D1480=Listes!$B$3,D1480=Listes!$B$4),1,"erreur colonne D")))</f>
        <v>SWARMING</v>
      </c>
      <c r="P1480" s="15" t="e">
        <f>IF(OR(W1480="Hiver",W1480="Transit"),VLOOKUP(E1480,IC!A:E,4,FALSE),IF(W1480="été",VLOOKUP(E1480,IC!A:E,3,FALSE),"erreur"))</f>
        <v>#N/A</v>
      </c>
      <c r="Q1480" s="15" t="e">
        <f>IF(P1480="NR",0,IF(F1480&lt;5,0,IF(P1480=1,VLOOKUP(F1480,IC!$G$1:$I$8,3,TRUE),
IF(P1480=2,VLOOKUP(F1480,IC!$K$1:$M$8,3,TRUE),
IF(P1480=3,VLOOKUP(F1480,IC!$O$1:$Q$8,3,TRUE),IF(P1480=4,VLOOKUP(F1480,IC!$S$2:$U$9,3,TRUE),
"erreur"))))))</f>
        <v>#N/A</v>
      </c>
      <c r="R1480" s="16" t="e">
        <f>IF(OR(V1480="NA",V1480="Transit",V1480&lt;Listes!$F$1),"non applicable",F1480/V1480)</f>
        <v>#N/A</v>
      </c>
      <c r="S1480" s="16" t="e">
        <f>IF(W1480="Transit","Non applicable",IF(AND(W1480="été",T1480&gt;Listes!F1479),F1480/T1480,IF(AND(W1480="Hiver",Hierarchisation!U1480&gt;Listes!F1479),F1480/U1480,"non applicable")))</f>
        <v>#N/A</v>
      </c>
      <c r="T1480" s="17" t="e">
        <f>IF(K1480="Centre",VLOOKUP(E1480,effectifs_ete,3,FALSE),IF(Hierarchisation!K1480="Grand Nord",VLOOKUP(Hierarchisation!E1480,effectifs_ete,4,FALSE),IF(Hierarchisation!K1480="Nord Est",VLOOKUP(Hierarchisation!E1480,effectifs_ete,5,FALSE),IF(Hierarchisation!K1480="Nord Ouest",VLOOKUP(Hierarchisation!E1480,effectifs_ete,6,FALSE),IF(Hierarchisation!K1480="Sud Est",VLOOKUP(Hierarchisation!E1480,effectifs_ete,7,FALSE),IF(Hierarchisation!K1480="Sud Ouest",VLOOKUP(Hierarchisation!E1480,effectifs_ete,8,FALSE),"Erreur Région"))))))</f>
        <v>#N/A</v>
      </c>
      <c r="U1480" s="17" t="e">
        <f>IF(K1480="Centre",VLOOKUP(E1480,effectifs_hiver,3,FALSE),IF(Hierarchisation!K1480="Grand Nord",VLOOKUP(Hierarchisation!E1480,effectifs_hiver,4,FALSE),IF(Hierarchisation!K1480="Nord Est",VLOOKUP(Hierarchisation!E1480,effectifs_hiver,5,FALSE),IF(Hierarchisation!K1480="Nord Ouest",VLOOKUP(Hierarchisation!E1480,effectifs_hiver,6,FALSE),IF(Hierarchisation!K1480="Sud Est",VLOOKUP(Hierarchisation!E1480,effectifs_hiver,7,FALSE),IF(Hierarchisation!K1480="Sud Ouest",VLOOKUP(Hierarchisation!E1480,effectifs_hiver,8,FALSE),"Erreur Région"))))))</f>
        <v>#N/A</v>
      </c>
      <c r="V1480" s="17" t="e">
        <f>IF(W1480="Transit","Transit",IF(W1480="hiver",VLOOKUP(E1480,'EFFECTIFS Hiver'!$A:$I,9,FALSE),IF(W1480="été",VLOOKUP(E1480,'EFFECTIFS Eté'!$A:$I,9,FALSE),"Erreur saison")))</f>
        <v>#N/A</v>
      </c>
      <c r="W1480" s="18" t="e">
        <f>VLOOKUP(D1480,Listes!B:C,2,FALSE)</f>
        <v>#N/A</v>
      </c>
    </row>
    <row r="1481" spans="1:23" ht="15.75" customHeight="1">
      <c r="A1481" s="11"/>
      <c r="B1481" s="11"/>
      <c r="C1481" s="11"/>
      <c r="D1481" s="11"/>
      <c r="E1481" s="11"/>
      <c r="F1481" s="11"/>
      <c r="G1481" s="11" t="e">
        <f>VLOOKUP(E1481,TAXONS!B:C,2,FALSE)</f>
        <v>#N/A</v>
      </c>
      <c r="H1481" s="13">
        <f t="shared" si="118"/>
        <v>0</v>
      </c>
      <c r="I1481" s="12" t="e">
        <f t="shared" si="119"/>
        <v>#N/A</v>
      </c>
      <c r="J1481" s="14" t="e">
        <f t="shared" si="120"/>
        <v>#N/A</v>
      </c>
      <c r="K1481" s="15" t="e">
        <f>VLOOKUP(B1481,REGIONS!A:D,4,FALSE)</f>
        <v>#N/A</v>
      </c>
      <c r="L1481" s="19" t="e">
        <f>VLOOKUP(G1481,Sensibilité!$A:$L,12,FALSE)</f>
        <v>#N/A</v>
      </c>
      <c r="M1481" s="19" t="e">
        <f t="shared" si="121"/>
        <v>#N/A</v>
      </c>
      <c r="N1481" s="19" t="e">
        <f t="shared" si="122"/>
        <v>#N/A</v>
      </c>
      <c r="O1481" s="15" t="str">
        <f>IF(D1481=Listes!$B$6,"SWARMING",IF(OR(D1481=Listes!$B$1,D1481=Listes!$B$2,D1481=Listes!$B$5),2,IF(OR(D1481=Listes!$B$3,D1481=Listes!$B$4),1,"erreur colonne D")))</f>
        <v>SWARMING</v>
      </c>
      <c r="P1481" s="15" t="e">
        <f>IF(OR(W1481="Hiver",W1481="Transit"),VLOOKUP(E1481,IC!A:E,4,FALSE),IF(W1481="été",VLOOKUP(E1481,IC!A:E,3,FALSE),"erreur"))</f>
        <v>#N/A</v>
      </c>
      <c r="Q1481" s="15" t="e">
        <f>IF(P1481="NR",0,IF(F1481&lt;5,0,IF(P1481=1,VLOOKUP(F1481,IC!$G$1:$I$8,3,TRUE),
IF(P1481=2,VLOOKUP(F1481,IC!$K$1:$M$8,3,TRUE),
IF(P1481=3,VLOOKUP(F1481,IC!$O$1:$Q$8,3,TRUE),IF(P1481=4,VLOOKUP(F1481,IC!$S$2:$U$9,3,TRUE),
"erreur"))))))</f>
        <v>#N/A</v>
      </c>
      <c r="R1481" s="16" t="e">
        <f>IF(OR(V1481="NA",V1481="Transit",V1481&lt;Listes!$F$1),"non applicable",F1481/V1481)</f>
        <v>#N/A</v>
      </c>
      <c r="S1481" s="16" t="e">
        <f>IF(W1481="Transit","Non applicable",IF(AND(W1481="été",T1481&gt;Listes!F1480),F1481/T1481,IF(AND(W1481="Hiver",Hierarchisation!U1481&gt;Listes!F1480),F1481/U1481,"non applicable")))</f>
        <v>#N/A</v>
      </c>
      <c r="T1481" s="17" t="e">
        <f>IF(K1481="Centre",VLOOKUP(E1481,effectifs_ete,3,FALSE),IF(Hierarchisation!K1481="Grand Nord",VLOOKUP(Hierarchisation!E1481,effectifs_ete,4,FALSE),IF(Hierarchisation!K1481="Nord Est",VLOOKUP(Hierarchisation!E1481,effectifs_ete,5,FALSE),IF(Hierarchisation!K1481="Nord Ouest",VLOOKUP(Hierarchisation!E1481,effectifs_ete,6,FALSE),IF(Hierarchisation!K1481="Sud Est",VLOOKUP(Hierarchisation!E1481,effectifs_ete,7,FALSE),IF(Hierarchisation!K1481="Sud Ouest",VLOOKUP(Hierarchisation!E1481,effectifs_ete,8,FALSE),"Erreur Région"))))))</f>
        <v>#N/A</v>
      </c>
      <c r="U1481" s="17" t="e">
        <f>IF(K1481="Centre",VLOOKUP(E1481,effectifs_hiver,3,FALSE),IF(Hierarchisation!K1481="Grand Nord",VLOOKUP(Hierarchisation!E1481,effectifs_hiver,4,FALSE),IF(Hierarchisation!K1481="Nord Est",VLOOKUP(Hierarchisation!E1481,effectifs_hiver,5,FALSE),IF(Hierarchisation!K1481="Nord Ouest",VLOOKUP(Hierarchisation!E1481,effectifs_hiver,6,FALSE),IF(Hierarchisation!K1481="Sud Est",VLOOKUP(Hierarchisation!E1481,effectifs_hiver,7,FALSE),IF(Hierarchisation!K1481="Sud Ouest",VLOOKUP(Hierarchisation!E1481,effectifs_hiver,8,FALSE),"Erreur Région"))))))</f>
        <v>#N/A</v>
      </c>
      <c r="V1481" s="17" t="e">
        <f>IF(W1481="Transit","Transit",IF(W1481="hiver",VLOOKUP(E1481,'EFFECTIFS Hiver'!$A:$I,9,FALSE),IF(W1481="été",VLOOKUP(E1481,'EFFECTIFS Eté'!$A:$I,9,FALSE),"Erreur saison")))</f>
        <v>#N/A</v>
      </c>
      <c r="W1481" s="18" t="e">
        <f>VLOOKUP(D1481,Listes!B:C,2,FALSE)</f>
        <v>#N/A</v>
      </c>
    </row>
    <row r="1482" spans="1:23" ht="15.75" customHeight="1">
      <c r="A1482" s="11"/>
      <c r="B1482" s="11"/>
      <c r="C1482" s="11"/>
      <c r="D1482" s="11"/>
      <c r="E1482" s="11"/>
      <c r="F1482" s="11"/>
      <c r="G1482" s="11" t="e">
        <f>VLOOKUP(E1482,TAXONS!B:C,2,FALSE)</f>
        <v>#N/A</v>
      </c>
      <c r="H1482" s="13">
        <f t="shared" si="118"/>
        <v>0</v>
      </c>
      <c r="I1482" s="12" t="e">
        <f t="shared" si="119"/>
        <v>#N/A</v>
      </c>
      <c r="J1482" s="14" t="e">
        <f t="shared" si="120"/>
        <v>#N/A</v>
      </c>
      <c r="K1482" s="15" t="e">
        <f>VLOOKUP(B1482,REGIONS!A:D,4,FALSE)</f>
        <v>#N/A</v>
      </c>
      <c r="L1482" s="19" t="e">
        <f>VLOOKUP(G1482,Sensibilité!$A:$L,12,FALSE)</f>
        <v>#N/A</v>
      </c>
      <c r="M1482" s="19" t="e">
        <f t="shared" si="121"/>
        <v>#N/A</v>
      </c>
      <c r="N1482" s="19" t="e">
        <f t="shared" si="122"/>
        <v>#N/A</v>
      </c>
      <c r="O1482" s="15" t="str">
        <f>IF(D1482=Listes!$B$6,"SWARMING",IF(OR(D1482=Listes!$B$1,D1482=Listes!$B$2,D1482=Listes!$B$5),2,IF(OR(D1482=Listes!$B$3,D1482=Listes!$B$4),1,"erreur colonne D")))</f>
        <v>SWARMING</v>
      </c>
      <c r="P1482" s="15" t="e">
        <f>IF(OR(W1482="Hiver",W1482="Transit"),VLOOKUP(E1482,IC!A:E,4,FALSE),IF(W1482="été",VLOOKUP(E1482,IC!A:E,3,FALSE),"erreur"))</f>
        <v>#N/A</v>
      </c>
      <c r="Q1482" s="15" t="e">
        <f>IF(P1482="NR",0,IF(F1482&lt;5,0,IF(P1482=1,VLOOKUP(F1482,IC!$G$1:$I$8,3,TRUE),
IF(P1482=2,VLOOKUP(F1482,IC!$K$1:$M$8,3,TRUE),
IF(P1482=3,VLOOKUP(F1482,IC!$O$1:$Q$8,3,TRUE),IF(P1482=4,VLOOKUP(F1482,IC!$S$2:$U$9,3,TRUE),
"erreur"))))))</f>
        <v>#N/A</v>
      </c>
      <c r="R1482" s="16" t="e">
        <f>IF(OR(V1482="NA",V1482="Transit",V1482&lt;Listes!$F$1),"non applicable",F1482/V1482)</f>
        <v>#N/A</v>
      </c>
      <c r="S1482" s="16" t="e">
        <f>IF(W1482="Transit","Non applicable",IF(AND(W1482="été",T1482&gt;Listes!F1481),F1482/T1482,IF(AND(W1482="Hiver",Hierarchisation!U1482&gt;Listes!F1481),F1482/U1482,"non applicable")))</f>
        <v>#N/A</v>
      </c>
      <c r="T1482" s="17" t="e">
        <f>IF(K1482="Centre",VLOOKUP(E1482,effectifs_ete,3,FALSE),IF(Hierarchisation!K1482="Grand Nord",VLOOKUP(Hierarchisation!E1482,effectifs_ete,4,FALSE),IF(Hierarchisation!K1482="Nord Est",VLOOKUP(Hierarchisation!E1482,effectifs_ete,5,FALSE),IF(Hierarchisation!K1482="Nord Ouest",VLOOKUP(Hierarchisation!E1482,effectifs_ete,6,FALSE),IF(Hierarchisation!K1482="Sud Est",VLOOKUP(Hierarchisation!E1482,effectifs_ete,7,FALSE),IF(Hierarchisation!K1482="Sud Ouest",VLOOKUP(Hierarchisation!E1482,effectifs_ete,8,FALSE),"Erreur Région"))))))</f>
        <v>#N/A</v>
      </c>
      <c r="U1482" s="17" t="e">
        <f>IF(K1482="Centre",VLOOKUP(E1482,effectifs_hiver,3,FALSE),IF(Hierarchisation!K1482="Grand Nord",VLOOKUP(Hierarchisation!E1482,effectifs_hiver,4,FALSE),IF(Hierarchisation!K1482="Nord Est",VLOOKUP(Hierarchisation!E1482,effectifs_hiver,5,FALSE),IF(Hierarchisation!K1482="Nord Ouest",VLOOKUP(Hierarchisation!E1482,effectifs_hiver,6,FALSE),IF(Hierarchisation!K1482="Sud Est",VLOOKUP(Hierarchisation!E1482,effectifs_hiver,7,FALSE),IF(Hierarchisation!K1482="Sud Ouest",VLOOKUP(Hierarchisation!E1482,effectifs_hiver,8,FALSE),"Erreur Région"))))))</f>
        <v>#N/A</v>
      </c>
      <c r="V1482" s="17" t="e">
        <f>IF(W1482="Transit","Transit",IF(W1482="hiver",VLOOKUP(E1482,'EFFECTIFS Hiver'!$A:$I,9,FALSE),IF(W1482="été",VLOOKUP(E1482,'EFFECTIFS Eté'!$A:$I,9,FALSE),"Erreur saison")))</f>
        <v>#N/A</v>
      </c>
      <c r="W1482" s="18" t="e">
        <f>VLOOKUP(D1482,Listes!B:C,2,FALSE)</f>
        <v>#N/A</v>
      </c>
    </row>
    <row r="1483" spans="1:23" ht="15.75" customHeight="1">
      <c r="A1483" s="11"/>
      <c r="B1483" s="11"/>
      <c r="C1483" s="11"/>
      <c r="D1483" s="11"/>
      <c r="E1483" s="11"/>
      <c r="F1483" s="11"/>
      <c r="G1483" s="11" t="e">
        <f>VLOOKUP(E1483,TAXONS!B:C,2,FALSE)</f>
        <v>#N/A</v>
      </c>
      <c r="H1483" s="13">
        <f t="shared" si="118"/>
        <v>0</v>
      </c>
      <c r="I1483" s="12" t="e">
        <f t="shared" si="119"/>
        <v>#N/A</v>
      </c>
      <c r="J1483" s="14" t="e">
        <f t="shared" si="120"/>
        <v>#N/A</v>
      </c>
      <c r="K1483" s="15" t="e">
        <f>VLOOKUP(B1483,REGIONS!A:D,4,FALSE)</f>
        <v>#N/A</v>
      </c>
      <c r="L1483" s="19" t="e">
        <f>VLOOKUP(G1483,Sensibilité!$A:$L,12,FALSE)</f>
        <v>#N/A</v>
      </c>
      <c r="M1483" s="19" t="e">
        <f t="shared" si="121"/>
        <v>#N/A</v>
      </c>
      <c r="N1483" s="19" t="e">
        <f t="shared" si="122"/>
        <v>#N/A</v>
      </c>
      <c r="O1483" s="15" t="str">
        <f>IF(D1483=Listes!$B$6,"SWARMING",IF(OR(D1483=Listes!$B$1,D1483=Listes!$B$2,D1483=Listes!$B$5),2,IF(OR(D1483=Listes!$B$3,D1483=Listes!$B$4),1,"erreur colonne D")))</f>
        <v>SWARMING</v>
      </c>
      <c r="P1483" s="15" t="e">
        <f>IF(OR(W1483="Hiver",W1483="Transit"),VLOOKUP(E1483,IC!A:E,4,FALSE),IF(W1483="été",VLOOKUP(E1483,IC!A:E,3,FALSE),"erreur"))</f>
        <v>#N/A</v>
      </c>
      <c r="Q1483" s="15" t="e">
        <f>IF(P1483="NR",0,IF(F1483&lt;5,0,IF(P1483=1,VLOOKUP(F1483,IC!$G$1:$I$8,3,TRUE),
IF(P1483=2,VLOOKUP(F1483,IC!$K$1:$M$8,3,TRUE),
IF(P1483=3,VLOOKUP(F1483,IC!$O$1:$Q$8,3,TRUE),IF(P1483=4,VLOOKUP(F1483,IC!$S$2:$U$9,3,TRUE),
"erreur"))))))</f>
        <v>#N/A</v>
      </c>
      <c r="R1483" s="16" t="e">
        <f>IF(OR(V1483="NA",V1483="Transit",V1483&lt;Listes!$F$1),"non applicable",F1483/V1483)</f>
        <v>#N/A</v>
      </c>
      <c r="S1483" s="16" t="e">
        <f>IF(W1483="Transit","Non applicable",IF(AND(W1483="été",T1483&gt;Listes!F1482),F1483/T1483,IF(AND(W1483="Hiver",Hierarchisation!U1483&gt;Listes!F1482),F1483/U1483,"non applicable")))</f>
        <v>#N/A</v>
      </c>
      <c r="T1483" s="17" t="e">
        <f>IF(K1483="Centre",VLOOKUP(E1483,effectifs_ete,3,FALSE),IF(Hierarchisation!K1483="Grand Nord",VLOOKUP(Hierarchisation!E1483,effectifs_ete,4,FALSE),IF(Hierarchisation!K1483="Nord Est",VLOOKUP(Hierarchisation!E1483,effectifs_ete,5,FALSE),IF(Hierarchisation!K1483="Nord Ouest",VLOOKUP(Hierarchisation!E1483,effectifs_ete,6,FALSE),IF(Hierarchisation!K1483="Sud Est",VLOOKUP(Hierarchisation!E1483,effectifs_ete,7,FALSE),IF(Hierarchisation!K1483="Sud Ouest",VLOOKUP(Hierarchisation!E1483,effectifs_ete,8,FALSE),"Erreur Région"))))))</f>
        <v>#N/A</v>
      </c>
      <c r="U1483" s="17" t="e">
        <f>IF(K1483="Centre",VLOOKUP(E1483,effectifs_hiver,3,FALSE),IF(Hierarchisation!K1483="Grand Nord",VLOOKUP(Hierarchisation!E1483,effectifs_hiver,4,FALSE),IF(Hierarchisation!K1483="Nord Est",VLOOKUP(Hierarchisation!E1483,effectifs_hiver,5,FALSE),IF(Hierarchisation!K1483="Nord Ouest",VLOOKUP(Hierarchisation!E1483,effectifs_hiver,6,FALSE),IF(Hierarchisation!K1483="Sud Est",VLOOKUP(Hierarchisation!E1483,effectifs_hiver,7,FALSE),IF(Hierarchisation!K1483="Sud Ouest",VLOOKUP(Hierarchisation!E1483,effectifs_hiver,8,FALSE),"Erreur Région"))))))</f>
        <v>#N/A</v>
      </c>
      <c r="V1483" s="17" t="e">
        <f>IF(W1483="Transit","Transit",IF(W1483="hiver",VLOOKUP(E1483,'EFFECTIFS Hiver'!$A:$I,9,FALSE),IF(W1483="été",VLOOKUP(E1483,'EFFECTIFS Eté'!$A:$I,9,FALSE),"Erreur saison")))</f>
        <v>#N/A</v>
      </c>
      <c r="W1483" s="18" t="e">
        <f>VLOOKUP(D1483,Listes!B:C,2,FALSE)</f>
        <v>#N/A</v>
      </c>
    </row>
    <row r="1484" spans="1:23" ht="15.75" customHeight="1">
      <c r="A1484" s="11"/>
      <c r="B1484" s="11"/>
      <c r="C1484" s="11"/>
      <c r="D1484" s="11"/>
      <c r="E1484" s="11"/>
      <c r="F1484" s="11"/>
      <c r="G1484" s="11" t="e">
        <f>VLOOKUP(E1484,TAXONS!B:C,2,FALSE)</f>
        <v>#N/A</v>
      </c>
      <c r="H1484" s="13">
        <f t="shared" si="118"/>
        <v>0</v>
      </c>
      <c r="I1484" s="12" t="e">
        <f t="shared" si="119"/>
        <v>#N/A</v>
      </c>
      <c r="J1484" s="14" t="e">
        <f t="shared" si="120"/>
        <v>#N/A</v>
      </c>
      <c r="K1484" s="15" t="e">
        <f>VLOOKUP(B1484,REGIONS!A:D,4,FALSE)</f>
        <v>#N/A</v>
      </c>
      <c r="L1484" s="19" t="e">
        <f>VLOOKUP(G1484,Sensibilité!$A:$L,12,FALSE)</f>
        <v>#N/A</v>
      </c>
      <c r="M1484" s="19" t="e">
        <f t="shared" si="121"/>
        <v>#N/A</v>
      </c>
      <c r="N1484" s="19" t="e">
        <f t="shared" si="122"/>
        <v>#N/A</v>
      </c>
      <c r="O1484" s="15" t="str">
        <f>IF(D1484=Listes!$B$6,"SWARMING",IF(OR(D1484=Listes!$B$1,D1484=Listes!$B$2,D1484=Listes!$B$5),2,IF(OR(D1484=Listes!$B$3,D1484=Listes!$B$4),1,"erreur colonne D")))</f>
        <v>SWARMING</v>
      </c>
      <c r="P1484" s="15" t="e">
        <f>IF(OR(W1484="Hiver",W1484="Transit"),VLOOKUP(E1484,IC!A:E,4,FALSE),IF(W1484="été",VLOOKUP(E1484,IC!A:E,3,FALSE),"erreur"))</f>
        <v>#N/A</v>
      </c>
      <c r="Q1484" s="15" t="e">
        <f>IF(P1484="NR",0,IF(F1484&lt;5,0,IF(P1484=1,VLOOKUP(F1484,IC!$G$1:$I$8,3,TRUE),
IF(P1484=2,VLOOKUP(F1484,IC!$K$1:$M$8,3,TRUE),
IF(P1484=3,VLOOKUP(F1484,IC!$O$1:$Q$8,3,TRUE),IF(P1484=4,VLOOKUP(F1484,IC!$S$2:$U$9,3,TRUE),
"erreur"))))))</f>
        <v>#N/A</v>
      </c>
      <c r="R1484" s="16" t="e">
        <f>IF(OR(V1484="NA",V1484="Transit",V1484&lt;Listes!$F$1),"non applicable",F1484/V1484)</f>
        <v>#N/A</v>
      </c>
      <c r="S1484" s="16" t="e">
        <f>IF(W1484="Transit","Non applicable",IF(AND(W1484="été",T1484&gt;Listes!F1483),F1484/T1484,IF(AND(W1484="Hiver",Hierarchisation!U1484&gt;Listes!F1483),F1484/U1484,"non applicable")))</f>
        <v>#N/A</v>
      </c>
      <c r="T1484" s="17" t="e">
        <f>IF(K1484="Centre",VLOOKUP(E1484,effectifs_ete,3,FALSE),IF(Hierarchisation!K1484="Grand Nord",VLOOKUP(Hierarchisation!E1484,effectifs_ete,4,FALSE),IF(Hierarchisation!K1484="Nord Est",VLOOKUP(Hierarchisation!E1484,effectifs_ete,5,FALSE),IF(Hierarchisation!K1484="Nord Ouest",VLOOKUP(Hierarchisation!E1484,effectifs_ete,6,FALSE),IF(Hierarchisation!K1484="Sud Est",VLOOKUP(Hierarchisation!E1484,effectifs_ete,7,FALSE),IF(Hierarchisation!K1484="Sud Ouest",VLOOKUP(Hierarchisation!E1484,effectifs_ete,8,FALSE),"Erreur Région"))))))</f>
        <v>#N/A</v>
      </c>
      <c r="U1484" s="17" t="e">
        <f>IF(K1484="Centre",VLOOKUP(E1484,effectifs_hiver,3,FALSE),IF(Hierarchisation!K1484="Grand Nord",VLOOKUP(Hierarchisation!E1484,effectifs_hiver,4,FALSE),IF(Hierarchisation!K1484="Nord Est",VLOOKUP(Hierarchisation!E1484,effectifs_hiver,5,FALSE),IF(Hierarchisation!K1484="Nord Ouest",VLOOKUP(Hierarchisation!E1484,effectifs_hiver,6,FALSE),IF(Hierarchisation!K1484="Sud Est",VLOOKUP(Hierarchisation!E1484,effectifs_hiver,7,FALSE),IF(Hierarchisation!K1484="Sud Ouest",VLOOKUP(Hierarchisation!E1484,effectifs_hiver,8,FALSE),"Erreur Région"))))))</f>
        <v>#N/A</v>
      </c>
      <c r="V1484" s="17" t="e">
        <f>IF(W1484="Transit","Transit",IF(W1484="hiver",VLOOKUP(E1484,'EFFECTIFS Hiver'!$A:$I,9,FALSE),IF(W1484="été",VLOOKUP(E1484,'EFFECTIFS Eté'!$A:$I,9,FALSE),"Erreur saison")))</f>
        <v>#N/A</v>
      </c>
      <c r="W1484" s="18" t="e">
        <f>VLOOKUP(D1484,Listes!B:C,2,FALSE)</f>
        <v>#N/A</v>
      </c>
    </row>
    <row r="1485" spans="1:23" ht="15.75" customHeight="1">
      <c r="A1485" s="11"/>
      <c r="B1485" s="11"/>
      <c r="C1485" s="11"/>
      <c r="D1485" s="11"/>
      <c r="E1485" s="11"/>
      <c r="F1485" s="11"/>
      <c r="G1485" s="11" t="e">
        <f>VLOOKUP(E1485,TAXONS!B:C,2,FALSE)</f>
        <v>#N/A</v>
      </c>
      <c r="H1485" s="13">
        <f t="shared" si="118"/>
        <v>0</v>
      </c>
      <c r="I1485" s="12" t="e">
        <f t="shared" si="119"/>
        <v>#N/A</v>
      </c>
      <c r="J1485" s="14" t="e">
        <f t="shared" si="120"/>
        <v>#N/A</v>
      </c>
      <c r="K1485" s="15" t="e">
        <f>VLOOKUP(B1485,REGIONS!A:D,4,FALSE)</f>
        <v>#N/A</v>
      </c>
      <c r="L1485" s="19" t="e">
        <f>VLOOKUP(G1485,Sensibilité!$A:$L,12,FALSE)</f>
        <v>#N/A</v>
      </c>
      <c r="M1485" s="19" t="e">
        <f t="shared" si="121"/>
        <v>#N/A</v>
      </c>
      <c r="N1485" s="19" t="e">
        <f t="shared" si="122"/>
        <v>#N/A</v>
      </c>
      <c r="O1485" s="15" t="str">
        <f>IF(D1485=Listes!$B$6,"SWARMING",IF(OR(D1485=Listes!$B$1,D1485=Listes!$B$2,D1485=Listes!$B$5),2,IF(OR(D1485=Listes!$B$3,D1485=Listes!$B$4),1,"erreur colonne D")))</f>
        <v>SWARMING</v>
      </c>
      <c r="P1485" s="15" t="e">
        <f>IF(OR(W1485="Hiver",W1485="Transit"),VLOOKUP(E1485,IC!A:E,4,FALSE),IF(W1485="été",VLOOKUP(E1485,IC!A:E,3,FALSE),"erreur"))</f>
        <v>#N/A</v>
      </c>
      <c r="Q1485" s="15" t="e">
        <f>IF(P1485="NR",0,IF(F1485&lt;5,0,IF(P1485=1,VLOOKUP(F1485,IC!$G$1:$I$8,3,TRUE),
IF(P1485=2,VLOOKUP(F1485,IC!$K$1:$M$8,3,TRUE),
IF(P1485=3,VLOOKUP(F1485,IC!$O$1:$Q$8,3,TRUE),IF(P1485=4,VLOOKUP(F1485,IC!$S$2:$U$9,3,TRUE),
"erreur"))))))</f>
        <v>#N/A</v>
      </c>
      <c r="R1485" s="16" t="e">
        <f>IF(OR(V1485="NA",V1485="Transit",V1485&lt;Listes!$F$1),"non applicable",F1485/V1485)</f>
        <v>#N/A</v>
      </c>
      <c r="S1485" s="16" t="e">
        <f>IF(W1485="Transit","Non applicable",IF(AND(W1485="été",T1485&gt;Listes!F1484),F1485/T1485,IF(AND(W1485="Hiver",Hierarchisation!U1485&gt;Listes!F1484),F1485/U1485,"non applicable")))</f>
        <v>#N/A</v>
      </c>
      <c r="T1485" s="17" t="e">
        <f>IF(K1485="Centre",VLOOKUP(E1485,effectifs_ete,3,FALSE),IF(Hierarchisation!K1485="Grand Nord",VLOOKUP(Hierarchisation!E1485,effectifs_ete,4,FALSE),IF(Hierarchisation!K1485="Nord Est",VLOOKUP(Hierarchisation!E1485,effectifs_ete,5,FALSE),IF(Hierarchisation!K1485="Nord Ouest",VLOOKUP(Hierarchisation!E1485,effectifs_ete,6,FALSE),IF(Hierarchisation!K1485="Sud Est",VLOOKUP(Hierarchisation!E1485,effectifs_ete,7,FALSE),IF(Hierarchisation!K1485="Sud Ouest",VLOOKUP(Hierarchisation!E1485,effectifs_ete,8,FALSE),"Erreur Région"))))))</f>
        <v>#N/A</v>
      </c>
      <c r="U1485" s="17" t="e">
        <f>IF(K1485="Centre",VLOOKUP(E1485,effectifs_hiver,3,FALSE),IF(Hierarchisation!K1485="Grand Nord",VLOOKUP(Hierarchisation!E1485,effectifs_hiver,4,FALSE),IF(Hierarchisation!K1485="Nord Est",VLOOKUP(Hierarchisation!E1485,effectifs_hiver,5,FALSE),IF(Hierarchisation!K1485="Nord Ouest",VLOOKUP(Hierarchisation!E1485,effectifs_hiver,6,FALSE),IF(Hierarchisation!K1485="Sud Est",VLOOKUP(Hierarchisation!E1485,effectifs_hiver,7,FALSE),IF(Hierarchisation!K1485="Sud Ouest",VLOOKUP(Hierarchisation!E1485,effectifs_hiver,8,FALSE),"Erreur Région"))))))</f>
        <v>#N/A</v>
      </c>
      <c r="V1485" s="17" t="e">
        <f>IF(W1485="Transit","Transit",IF(W1485="hiver",VLOOKUP(E1485,'EFFECTIFS Hiver'!$A:$I,9,FALSE),IF(W1485="été",VLOOKUP(E1485,'EFFECTIFS Eté'!$A:$I,9,FALSE),"Erreur saison")))</f>
        <v>#N/A</v>
      </c>
      <c r="W1485" s="18" t="e">
        <f>VLOOKUP(D1485,Listes!B:C,2,FALSE)</f>
        <v>#N/A</v>
      </c>
    </row>
    <row r="1486" spans="1:23" ht="15.75" customHeight="1">
      <c r="A1486" s="11"/>
      <c r="B1486" s="11"/>
      <c r="C1486" s="11"/>
      <c r="D1486" s="11"/>
      <c r="E1486" s="11"/>
      <c r="F1486" s="11"/>
      <c r="G1486" s="11" t="e">
        <f>VLOOKUP(E1486,TAXONS!B:C,2,FALSE)</f>
        <v>#N/A</v>
      </c>
      <c r="H1486" s="13">
        <f t="shared" si="118"/>
        <v>0</v>
      </c>
      <c r="I1486" s="12" t="e">
        <f t="shared" si="119"/>
        <v>#N/A</v>
      </c>
      <c r="J1486" s="14" t="e">
        <f t="shared" si="120"/>
        <v>#N/A</v>
      </c>
      <c r="K1486" s="15" t="e">
        <f>VLOOKUP(B1486,REGIONS!A:D,4,FALSE)</f>
        <v>#N/A</v>
      </c>
      <c r="L1486" s="19" t="e">
        <f>VLOOKUP(G1486,Sensibilité!$A:$L,12,FALSE)</f>
        <v>#N/A</v>
      </c>
      <c r="M1486" s="19" t="e">
        <f t="shared" si="121"/>
        <v>#N/A</v>
      </c>
      <c r="N1486" s="19" t="e">
        <f t="shared" si="122"/>
        <v>#N/A</v>
      </c>
      <c r="O1486" s="15" t="str">
        <f>IF(D1486=Listes!$B$6,"SWARMING",IF(OR(D1486=Listes!$B$1,D1486=Listes!$B$2,D1486=Listes!$B$5),2,IF(OR(D1486=Listes!$B$3,D1486=Listes!$B$4),1,"erreur colonne D")))</f>
        <v>SWARMING</v>
      </c>
      <c r="P1486" s="15" t="e">
        <f>IF(OR(W1486="Hiver",W1486="Transit"),VLOOKUP(E1486,IC!A:E,4,FALSE),IF(W1486="été",VLOOKUP(E1486,IC!A:E,3,FALSE),"erreur"))</f>
        <v>#N/A</v>
      </c>
      <c r="Q1486" s="15" t="e">
        <f>IF(P1486="NR",0,IF(F1486&lt;5,0,IF(P1486=1,VLOOKUP(F1486,IC!$G$1:$I$8,3,TRUE),
IF(P1486=2,VLOOKUP(F1486,IC!$K$1:$M$8,3,TRUE),
IF(P1486=3,VLOOKUP(F1486,IC!$O$1:$Q$8,3,TRUE),IF(P1486=4,VLOOKUP(F1486,IC!$S$2:$U$9,3,TRUE),
"erreur"))))))</f>
        <v>#N/A</v>
      </c>
      <c r="R1486" s="16" t="e">
        <f>IF(OR(V1486="NA",V1486="Transit",V1486&lt;Listes!$F$1),"non applicable",F1486/V1486)</f>
        <v>#N/A</v>
      </c>
      <c r="S1486" s="16" t="e">
        <f>IF(W1486="Transit","Non applicable",IF(AND(W1486="été",T1486&gt;Listes!F1485),F1486/T1486,IF(AND(W1486="Hiver",Hierarchisation!U1486&gt;Listes!F1485),F1486/U1486,"non applicable")))</f>
        <v>#N/A</v>
      </c>
      <c r="T1486" s="17" t="e">
        <f>IF(K1486="Centre",VLOOKUP(E1486,effectifs_ete,3,FALSE),IF(Hierarchisation!K1486="Grand Nord",VLOOKUP(Hierarchisation!E1486,effectifs_ete,4,FALSE),IF(Hierarchisation!K1486="Nord Est",VLOOKUP(Hierarchisation!E1486,effectifs_ete,5,FALSE),IF(Hierarchisation!K1486="Nord Ouest",VLOOKUP(Hierarchisation!E1486,effectifs_ete,6,FALSE),IF(Hierarchisation!K1486="Sud Est",VLOOKUP(Hierarchisation!E1486,effectifs_ete,7,FALSE),IF(Hierarchisation!K1486="Sud Ouest",VLOOKUP(Hierarchisation!E1486,effectifs_ete,8,FALSE),"Erreur Région"))))))</f>
        <v>#N/A</v>
      </c>
      <c r="U1486" s="17" t="e">
        <f>IF(K1486="Centre",VLOOKUP(E1486,effectifs_hiver,3,FALSE),IF(Hierarchisation!K1486="Grand Nord",VLOOKUP(Hierarchisation!E1486,effectifs_hiver,4,FALSE),IF(Hierarchisation!K1486="Nord Est",VLOOKUP(Hierarchisation!E1486,effectifs_hiver,5,FALSE),IF(Hierarchisation!K1486="Nord Ouest",VLOOKUP(Hierarchisation!E1486,effectifs_hiver,6,FALSE),IF(Hierarchisation!K1486="Sud Est",VLOOKUP(Hierarchisation!E1486,effectifs_hiver,7,FALSE),IF(Hierarchisation!K1486="Sud Ouest",VLOOKUP(Hierarchisation!E1486,effectifs_hiver,8,FALSE),"Erreur Région"))))))</f>
        <v>#N/A</v>
      </c>
      <c r="V1486" s="17" t="e">
        <f>IF(W1486="Transit","Transit",IF(W1486="hiver",VLOOKUP(E1486,'EFFECTIFS Hiver'!$A:$I,9,FALSE),IF(W1486="été",VLOOKUP(E1486,'EFFECTIFS Eté'!$A:$I,9,FALSE),"Erreur saison")))</f>
        <v>#N/A</v>
      </c>
      <c r="W1486" s="18" t="e">
        <f>VLOOKUP(D1486,Listes!B:C,2,FALSE)</f>
        <v>#N/A</v>
      </c>
    </row>
    <row r="1487" spans="1:23" ht="15.75" customHeight="1">
      <c r="A1487" s="11"/>
      <c r="B1487" s="11"/>
      <c r="C1487" s="11"/>
      <c r="D1487" s="11"/>
      <c r="E1487" s="11"/>
      <c r="F1487" s="11"/>
      <c r="G1487" s="11" t="e">
        <f>VLOOKUP(E1487,TAXONS!B:C,2,FALSE)</f>
        <v>#N/A</v>
      </c>
      <c r="H1487" s="13">
        <f t="shared" si="118"/>
        <v>0</v>
      </c>
      <c r="I1487" s="12" t="e">
        <f t="shared" si="119"/>
        <v>#N/A</v>
      </c>
      <c r="J1487" s="14" t="e">
        <f t="shared" si="120"/>
        <v>#N/A</v>
      </c>
      <c r="K1487" s="15" t="e">
        <f>VLOOKUP(B1487,REGIONS!A:D,4,FALSE)</f>
        <v>#N/A</v>
      </c>
      <c r="L1487" s="19" t="e">
        <f>VLOOKUP(G1487,Sensibilité!$A:$L,12,FALSE)</f>
        <v>#N/A</v>
      </c>
      <c r="M1487" s="19" t="e">
        <f t="shared" si="121"/>
        <v>#N/A</v>
      </c>
      <c r="N1487" s="19" t="e">
        <f t="shared" si="122"/>
        <v>#N/A</v>
      </c>
      <c r="O1487" s="15" t="str">
        <f>IF(D1487=Listes!$B$6,"SWARMING",IF(OR(D1487=Listes!$B$1,D1487=Listes!$B$2,D1487=Listes!$B$5),2,IF(OR(D1487=Listes!$B$3,D1487=Listes!$B$4),1,"erreur colonne D")))</f>
        <v>SWARMING</v>
      </c>
      <c r="P1487" s="15" t="e">
        <f>IF(OR(W1487="Hiver",W1487="Transit"),VLOOKUP(E1487,IC!A:E,4,FALSE),IF(W1487="été",VLOOKUP(E1487,IC!A:E,3,FALSE),"erreur"))</f>
        <v>#N/A</v>
      </c>
      <c r="Q1487" s="15" t="e">
        <f>IF(P1487="NR",0,IF(F1487&lt;5,0,IF(P1487=1,VLOOKUP(F1487,IC!$G$1:$I$8,3,TRUE),
IF(P1487=2,VLOOKUP(F1487,IC!$K$1:$M$8,3,TRUE),
IF(P1487=3,VLOOKUP(F1487,IC!$O$1:$Q$8,3,TRUE),IF(P1487=4,VLOOKUP(F1487,IC!$S$2:$U$9,3,TRUE),
"erreur"))))))</f>
        <v>#N/A</v>
      </c>
      <c r="R1487" s="16" t="e">
        <f>IF(OR(V1487="NA",V1487="Transit",V1487&lt;Listes!$F$1),"non applicable",F1487/V1487)</f>
        <v>#N/A</v>
      </c>
      <c r="S1487" s="16" t="e">
        <f>IF(W1487="Transit","Non applicable",IF(AND(W1487="été",T1487&gt;Listes!F1486),F1487/T1487,IF(AND(W1487="Hiver",Hierarchisation!U1487&gt;Listes!F1486),F1487/U1487,"non applicable")))</f>
        <v>#N/A</v>
      </c>
      <c r="T1487" s="17" t="e">
        <f>IF(K1487="Centre",VLOOKUP(E1487,effectifs_ete,3,FALSE),IF(Hierarchisation!K1487="Grand Nord",VLOOKUP(Hierarchisation!E1487,effectifs_ete,4,FALSE),IF(Hierarchisation!K1487="Nord Est",VLOOKUP(Hierarchisation!E1487,effectifs_ete,5,FALSE),IF(Hierarchisation!K1487="Nord Ouest",VLOOKUP(Hierarchisation!E1487,effectifs_ete,6,FALSE),IF(Hierarchisation!K1487="Sud Est",VLOOKUP(Hierarchisation!E1487,effectifs_ete,7,FALSE),IF(Hierarchisation!K1487="Sud Ouest",VLOOKUP(Hierarchisation!E1487,effectifs_ete,8,FALSE),"Erreur Région"))))))</f>
        <v>#N/A</v>
      </c>
      <c r="U1487" s="17" t="e">
        <f>IF(K1487="Centre",VLOOKUP(E1487,effectifs_hiver,3,FALSE),IF(Hierarchisation!K1487="Grand Nord",VLOOKUP(Hierarchisation!E1487,effectifs_hiver,4,FALSE),IF(Hierarchisation!K1487="Nord Est",VLOOKUP(Hierarchisation!E1487,effectifs_hiver,5,FALSE),IF(Hierarchisation!K1487="Nord Ouest",VLOOKUP(Hierarchisation!E1487,effectifs_hiver,6,FALSE),IF(Hierarchisation!K1487="Sud Est",VLOOKUP(Hierarchisation!E1487,effectifs_hiver,7,FALSE),IF(Hierarchisation!K1487="Sud Ouest",VLOOKUP(Hierarchisation!E1487,effectifs_hiver,8,FALSE),"Erreur Région"))))))</f>
        <v>#N/A</v>
      </c>
      <c r="V1487" s="17" t="e">
        <f>IF(W1487="Transit","Transit",IF(W1487="hiver",VLOOKUP(E1487,'EFFECTIFS Hiver'!$A:$I,9,FALSE),IF(W1487="été",VLOOKUP(E1487,'EFFECTIFS Eté'!$A:$I,9,FALSE),"Erreur saison")))</f>
        <v>#N/A</v>
      </c>
      <c r="W1487" s="18" t="e">
        <f>VLOOKUP(D1487,Listes!B:C,2,FALSE)</f>
        <v>#N/A</v>
      </c>
    </row>
    <row r="1488" spans="1:23" ht="15.75" customHeight="1">
      <c r="A1488" s="11"/>
      <c r="B1488" s="11"/>
      <c r="C1488" s="11"/>
      <c r="D1488" s="11"/>
      <c r="E1488" s="11"/>
      <c r="F1488" s="11"/>
      <c r="G1488" s="11" t="e">
        <f>VLOOKUP(E1488,TAXONS!B:C,2,FALSE)</f>
        <v>#N/A</v>
      </c>
      <c r="H1488" s="13">
        <f t="shared" si="118"/>
        <v>0</v>
      </c>
      <c r="I1488" s="12" t="e">
        <f t="shared" si="119"/>
        <v>#N/A</v>
      </c>
      <c r="J1488" s="14" t="e">
        <f t="shared" si="120"/>
        <v>#N/A</v>
      </c>
      <c r="K1488" s="15" t="e">
        <f>VLOOKUP(B1488,REGIONS!A:D,4,FALSE)</f>
        <v>#N/A</v>
      </c>
      <c r="L1488" s="19" t="e">
        <f>VLOOKUP(G1488,Sensibilité!$A:$L,12,FALSE)</f>
        <v>#N/A</v>
      </c>
      <c r="M1488" s="19" t="e">
        <f t="shared" si="121"/>
        <v>#N/A</v>
      </c>
      <c r="N1488" s="19" t="e">
        <f t="shared" si="122"/>
        <v>#N/A</v>
      </c>
      <c r="O1488" s="15" t="str">
        <f>IF(D1488=Listes!$B$6,"SWARMING",IF(OR(D1488=Listes!$B$1,D1488=Listes!$B$2,D1488=Listes!$B$5),2,IF(OR(D1488=Listes!$B$3,D1488=Listes!$B$4),1,"erreur colonne D")))</f>
        <v>SWARMING</v>
      </c>
      <c r="P1488" s="15" t="e">
        <f>IF(OR(W1488="Hiver",W1488="Transit"),VLOOKUP(E1488,IC!A:E,4,FALSE),IF(W1488="été",VLOOKUP(E1488,IC!A:E,3,FALSE),"erreur"))</f>
        <v>#N/A</v>
      </c>
      <c r="Q1488" s="15" t="e">
        <f>IF(P1488="NR",0,IF(F1488&lt;5,0,IF(P1488=1,VLOOKUP(F1488,IC!$G$1:$I$8,3,TRUE),
IF(P1488=2,VLOOKUP(F1488,IC!$K$1:$M$8,3,TRUE),
IF(P1488=3,VLOOKUP(F1488,IC!$O$1:$Q$8,3,TRUE),IF(P1488=4,VLOOKUP(F1488,IC!$S$2:$U$9,3,TRUE),
"erreur"))))))</f>
        <v>#N/A</v>
      </c>
      <c r="R1488" s="16" t="e">
        <f>IF(OR(V1488="NA",V1488="Transit",V1488&lt;Listes!$F$1),"non applicable",F1488/V1488)</f>
        <v>#N/A</v>
      </c>
      <c r="S1488" s="16" t="e">
        <f>IF(W1488="Transit","Non applicable",IF(AND(W1488="été",T1488&gt;Listes!F1487),F1488/T1488,IF(AND(W1488="Hiver",Hierarchisation!U1488&gt;Listes!F1487),F1488/U1488,"non applicable")))</f>
        <v>#N/A</v>
      </c>
      <c r="T1488" s="17" t="e">
        <f>IF(K1488="Centre",VLOOKUP(E1488,effectifs_ete,3,FALSE),IF(Hierarchisation!K1488="Grand Nord",VLOOKUP(Hierarchisation!E1488,effectifs_ete,4,FALSE),IF(Hierarchisation!K1488="Nord Est",VLOOKUP(Hierarchisation!E1488,effectifs_ete,5,FALSE),IF(Hierarchisation!K1488="Nord Ouest",VLOOKUP(Hierarchisation!E1488,effectifs_ete,6,FALSE),IF(Hierarchisation!K1488="Sud Est",VLOOKUP(Hierarchisation!E1488,effectifs_ete,7,FALSE),IF(Hierarchisation!K1488="Sud Ouest",VLOOKUP(Hierarchisation!E1488,effectifs_ete,8,FALSE),"Erreur Région"))))))</f>
        <v>#N/A</v>
      </c>
      <c r="U1488" s="17" t="e">
        <f>IF(K1488="Centre",VLOOKUP(E1488,effectifs_hiver,3,FALSE),IF(Hierarchisation!K1488="Grand Nord",VLOOKUP(Hierarchisation!E1488,effectifs_hiver,4,FALSE),IF(Hierarchisation!K1488="Nord Est",VLOOKUP(Hierarchisation!E1488,effectifs_hiver,5,FALSE),IF(Hierarchisation!K1488="Nord Ouest",VLOOKUP(Hierarchisation!E1488,effectifs_hiver,6,FALSE),IF(Hierarchisation!K1488="Sud Est",VLOOKUP(Hierarchisation!E1488,effectifs_hiver,7,FALSE),IF(Hierarchisation!K1488="Sud Ouest",VLOOKUP(Hierarchisation!E1488,effectifs_hiver,8,FALSE),"Erreur Région"))))))</f>
        <v>#N/A</v>
      </c>
      <c r="V1488" s="17" t="e">
        <f>IF(W1488="Transit","Transit",IF(W1488="hiver",VLOOKUP(E1488,'EFFECTIFS Hiver'!$A:$I,9,FALSE),IF(W1488="été",VLOOKUP(E1488,'EFFECTIFS Eté'!$A:$I,9,FALSE),"Erreur saison")))</f>
        <v>#N/A</v>
      </c>
      <c r="W1488" s="18" t="e">
        <f>VLOOKUP(D1488,Listes!B:C,2,FALSE)</f>
        <v>#N/A</v>
      </c>
    </row>
    <row r="1489" spans="1:23" ht="15.75" customHeight="1">
      <c r="A1489" s="11"/>
      <c r="B1489" s="11"/>
      <c r="C1489" s="11"/>
      <c r="D1489" s="11"/>
      <c r="E1489" s="11"/>
      <c r="F1489" s="11"/>
      <c r="G1489" s="11" t="e">
        <f>VLOOKUP(E1489,TAXONS!B:C,2,FALSE)</f>
        <v>#N/A</v>
      </c>
      <c r="H1489" s="13">
        <f t="shared" si="118"/>
        <v>0</v>
      </c>
      <c r="I1489" s="12" t="e">
        <f t="shared" si="119"/>
        <v>#N/A</v>
      </c>
      <c r="J1489" s="14" t="e">
        <f t="shared" si="120"/>
        <v>#N/A</v>
      </c>
      <c r="K1489" s="15" t="e">
        <f>VLOOKUP(B1489,REGIONS!A:D,4,FALSE)</f>
        <v>#N/A</v>
      </c>
      <c r="L1489" s="19" t="e">
        <f>VLOOKUP(G1489,Sensibilité!$A:$L,12,FALSE)</f>
        <v>#N/A</v>
      </c>
      <c r="M1489" s="19" t="e">
        <f t="shared" si="121"/>
        <v>#N/A</v>
      </c>
      <c r="N1489" s="19" t="e">
        <f t="shared" si="122"/>
        <v>#N/A</v>
      </c>
      <c r="O1489" s="15" t="str">
        <f>IF(D1489=Listes!$B$6,"SWARMING",IF(OR(D1489=Listes!$B$1,D1489=Listes!$B$2,D1489=Listes!$B$5),2,IF(OR(D1489=Listes!$B$3,D1489=Listes!$B$4),1,"erreur colonne D")))</f>
        <v>SWARMING</v>
      </c>
      <c r="P1489" s="15" t="e">
        <f>IF(OR(W1489="Hiver",W1489="Transit"),VLOOKUP(E1489,IC!A:E,4,FALSE),IF(W1489="été",VLOOKUP(E1489,IC!A:E,3,FALSE),"erreur"))</f>
        <v>#N/A</v>
      </c>
      <c r="Q1489" s="15" t="e">
        <f>IF(P1489="NR",0,IF(F1489&lt;5,0,IF(P1489=1,VLOOKUP(F1489,IC!$G$1:$I$8,3,TRUE),
IF(P1489=2,VLOOKUP(F1489,IC!$K$1:$M$8,3,TRUE),
IF(P1489=3,VLOOKUP(F1489,IC!$O$1:$Q$8,3,TRUE),IF(P1489=4,VLOOKUP(F1489,IC!$S$2:$U$9,3,TRUE),
"erreur"))))))</f>
        <v>#N/A</v>
      </c>
      <c r="R1489" s="16" t="e">
        <f>IF(OR(V1489="NA",V1489="Transit",V1489&lt;Listes!$F$1),"non applicable",F1489/V1489)</f>
        <v>#N/A</v>
      </c>
      <c r="S1489" s="16" t="e">
        <f>IF(W1489="Transit","Non applicable",IF(AND(W1489="été",T1489&gt;Listes!F1488),F1489/T1489,IF(AND(W1489="Hiver",Hierarchisation!U1489&gt;Listes!F1488),F1489/U1489,"non applicable")))</f>
        <v>#N/A</v>
      </c>
      <c r="T1489" s="17" t="e">
        <f>IF(K1489="Centre",VLOOKUP(E1489,effectifs_ete,3,FALSE),IF(Hierarchisation!K1489="Grand Nord",VLOOKUP(Hierarchisation!E1489,effectifs_ete,4,FALSE),IF(Hierarchisation!K1489="Nord Est",VLOOKUP(Hierarchisation!E1489,effectifs_ete,5,FALSE),IF(Hierarchisation!K1489="Nord Ouest",VLOOKUP(Hierarchisation!E1489,effectifs_ete,6,FALSE),IF(Hierarchisation!K1489="Sud Est",VLOOKUP(Hierarchisation!E1489,effectifs_ete,7,FALSE),IF(Hierarchisation!K1489="Sud Ouest",VLOOKUP(Hierarchisation!E1489,effectifs_ete,8,FALSE),"Erreur Région"))))))</f>
        <v>#N/A</v>
      </c>
      <c r="U1489" s="17" t="e">
        <f>IF(K1489="Centre",VLOOKUP(E1489,effectifs_hiver,3,FALSE),IF(Hierarchisation!K1489="Grand Nord",VLOOKUP(Hierarchisation!E1489,effectifs_hiver,4,FALSE),IF(Hierarchisation!K1489="Nord Est",VLOOKUP(Hierarchisation!E1489,effectifs_hiver,5,FALSE),IF(Hierarchisation!K1489="Nord Ouest",VLOOKUP(Hierarchisation!E1489,effectifs_hiver,6,FALSE),IF(Hierarchisation!K1489="Sud Est",VLOOKUP(Hierarchisation!E1489,effectifs_hiver,7,FALSE),IF(Hierarchisation!K1489="Sud Ouest",VLOOKUP(Hierarchisation!E1489,effectifs_hiver,8,FALSE),"Erreur Région"))))))</f>
        <v>#N/A</v>
      </c>
      <c r="V1489" s="17" t="e">
        <f>IF(W1489="Transit","Transit",IF(W1489="hiver",VLOOKUP(E1489,'EFFECTIFS Hiver'!$A:$I,9,FALSE),IF(W1489="été",VLOOKUP(E1489,'EFFECTIFS Eté'!$A:$I,9,FALSE),"Erreur saison")))</f>
        <v>#N/A</v>
      </c>
      <c r="W1489" s="18" t="e">
        <f>VLOOKUP(D1489,Listes!B:C,2,FALSE)</f>
        <v>#N/A</v>
      </c>
    </row>
    <row r="1490" spans="1:23" ht="15.75" customHeight="1">
      <c r="A1490" s="11"/>
      <c r="B1490" s="11"/>
      <c r="C1490" s="11"/>
      <c r="D1490" s="11"/>
      <c r="E1490" s="11"/>
      <c r="F1490" s="11"/>
      <c r="G1490" s="11" t="e">
        <f>VLOOKUP(E1490,TAXONS!B:C,2,FALSE)</f>
        <v>#N/A</v>
      </c>
      <c r="H1490" s="13">
        <f t="shared" si="118"/>
        <v>0</v>
      </c>
      <c r="I1490" s="12" t="e">
        <f t="shared" si="119"/>
        <v>#N/A</v>
      </c>
      <c r="J1490" s="14" t="e">
        <f t="shared" si="120"/>
        <v>#N/A</v>
      </c>
      <c r="K1490" s="15" t="e">
        <f>VLOOKUP(B1490,REGIONS!A:D,4,FALSE)</f>
        <v>#N/A</v>
      </c>
      <c r="L1490" s="19" t="e">
        <f>VLOOKUP(G1490,Sensibilité!$A:$L,12,FALSE)</f>
        <v>#N/A</v>
      </c>
      <c r="M1490" s="19" t="e">
        <f t="shared" si="121"/>
        <v>#N/A</v>
      </c>
      <c r="N1490" s="19" t="e">
        <f t="shared" si="122"/>
        <v>#N/A</v>
      </c>
      <c r="O1490" s="15" t="str">
        <f>IF(D1490=Listes!$B$6,"SWARMING",IF(OR(D1490=Listes!$B$1,D1490=Listes!$B$2,D1490=Listes!$B$5),2,IF(OR(D1490=Listes!$B$3,D1490=Listes!$B$4),1,"erreur colonne D")))</f>
        <v>SWARMING</v>
      </c>
      <c r="P1490" s="15" t="e">
        <f>IF(OR(W1490="Hiver",W1490="Transit"),VLOOKUP(E1490,IC!A:E,4,FALSE),IF(W1490="été",VLOOKUP(E1490,IC!A:E,3,FALSE),"erreur"))</f>
        <v>#N/A</v>
      </c>
      <c r="Q1490" s="15" t="e">
        <f>IF(P1490="NR",0,IF(F1490&lt;5,0,IF(P1490=1,VLOOKUP(F1490,IC!$G$1:$I$8,3,TRUE),
IF(P1490=2,VLOOKUP(F1490,IC!$K$1:$M$8,3,TRUE),
IF(P1490=3,VLOOKUP(F1490,IC!$O$1:$Q$8,3,TRUE),IF(P1490=4,VLOOKUP(F1490,IC!$S$2:$U$9,3,TRUE),
"erreur"))))))</f>
        <v>#N/A</v>
      </c>
      <c r="R1490" s="16" t="e">
        <f>IF(OR(V1490="NA",V1490="Transit",V1490&lt;Listes!$F$1),"non applicable",F1490/V1490)</f>
        <v>#N/A</v>
      </c>
      <c r="S1490" s="16" t="e">
        <f>IF(W1490="Transit","Non applicable",IF(AND(W1490="été",T1490&gt;Listes!F1489),F1490/T1490,IF(AND(W1490="Hiver",Hierarchisation!U1490&gt;Listes!F1489),F1490/U1490,"non applicable")))</f>
        <v>#N/A</v>
      </c>
      <c r="T1490" s="17" t="e">
        <f>IF(K1490="Centre",VLOOKUP(E1490,effectifs_ete,3,FALSE),IF(Hierarchisation!K1490="Grand Nord",VLOOKUP(Hierarchisation!E1490,effectifs_ete,4,FALSE),IF(Hierarchisation!K1490="Nord Est",VLOOKUP(Hierarchisation!E1490,effectifs_ete,5,FALSE),IF(Hierarchisation!K1490="Nord Ouest",VLOOKUP(Hierarchisation!E1490,effectifs_ete,6,FALSE),IF(Hierarchisation!K1490="Sud Est",VLOOKUP(Hierarchisation!E1490,effectifs_ete,7,FALSE),IF(Hierarchisation!K1490="Sud Ouest",VLOOKUP(Hierarchisation!E1490,effectifs_ete,8,FALSE),"Erreur Région"))))))</f>
        <v>#N/A</v>
      </c>
      <c r="U1490" s="17" t="e">
        <f>IF(K1490="Centre",VLOOKUP(E1490,effectifs_hiver,3,FALSE),IF(Hierarchisation!K1490="Grand Nord",VLOOKUP(Hierarchisation!E1490,effectifs_hiver,4,FALSE),IF(Hierarchisation!K1490="Nord Est",VLOOKUP(Hierarchisation!E1490,effectifs_hiver,5,FALSE),IF(Hierarchisation!K1490="Nord Ouest",VLOOKUP(Hierarchisation!E1490,effectifs_hiver,6,FALSE),IF(Hierarchisation!K1490="Sud Est",VLOOKUP(Hierarchisation!E1490,effectifs_hiver,7,FALSE),IF(Hierarchisation!K1490="Sud Ouest",VLOOKUP(Hierarchisation!E1490,effectifs_hiver,8,FALSE),"Erreur Région"))))))</f>
        <v>#N/A</v>
      </c>
      <c r="V1490" s="17" t="e">
        <f>IF(W1490="Transit","Transit",IF(W1490="hiver",VLOOKUP(E1490,'EFFECTIFS Hiver'!$A:$I,9,FALSE),IF(W1490="été",VLOOKUP(E1490,'EFFECTIFS Eté'!$A:$I,9,FALSE),"Erreur saison")))</f>
        <v>#N/A</v>
      </c>
      <c r="W1490" s="18" t="e">
        <f>VLOOKUP(D1490,Listes!B:C,2,FALSE)</f>
        <v>#N/A</v>
      </c>
    </row>
    <row r="1491" spans="1:23" ht="15.75" customHeight="1">
      <c r="A1491" s="11"/>
      <c r="B1491" s="11"/>
      <c r="C1491" s="11"/>
      <c r="D1491" s="11"/>
      <c r="E1491" s="11"/>
      <c r="F1491" s="11"/>
      <c r="G1491" s="11" t="e">
        <f>VLOOKUP(E1491,TAXONS!B:C,2,FALSE)</f>
        <v>#N/A</v>
      </c>
      <c r="H1491" s="13">
        <f t="shared" si="118"/>
        <v>0</v>
      </c>
      <c r="I1491" s="12" t="e">
        <f t="shared" si="119"/>
        <v>#N/A</v>
      </c>
      <c r="J1491" s="14" t="e">
        <f t="shared" si="120"/>
        <v>#N/A</v>
      </c>
      <c r="K1491" s="15" t="e">
        <f>VLOOKUP(B1491,REGIONS!A:D,4,FALSE)</f>
        <v>#N/A</v>
      </c>
      <c r="L1491" s="19" t="e">
        <f>VLOOKUP(G1491,Sensibilité!$A:$L,12,FALSE)</f>
        <v>#N/A</v>
      </c>
      <c r="M1491" s="19" t="e">
        <f t="shared" si="121"/>
        <v>#N/A</v>
      </c>
      <c r="N1491" s="19" t="e">
        <f t="shared" si="122"/>
        <v>#N/A</v>
      </c>
      <c r="O1491" s="15" t="str">
        <f>IF(D1491=Listes!$B$6,"SWARMING",IF(OR(D1491=Listes!$B$1,D1491=Listes!$B$2,D1491=Listes!$B$5),2,IF(OR(D1491=Listes!$B$3,D1491=Listes!$B$4),1,"erreur colonne D")))</f>
        <v>SWARMING</v>
      </c>
      <c r="P1491" s="15" t="e">
        <f>IF(OR(W1491="Hiver",W1491="Transit"),VLOOKUP(E1491,IC!A:E,4,FALSE),IF(W1491="été",VLOOKUP(E1491,IC!A:E,3,FALSE),"erreur"))</f>
        <v>#N/A</v>
      </c>
      <c r="Q1491" s="15" t="e">
        <f>IF(P1491="NR",0,IF(F1491&lt;5,0,IF(P1491=1,VLOOKUP(F1491,IC!$G$1:$I$8,3,TRUE),
IF(P1491=2,VLOOKUP(F1491,IC!$K$1:$M$8,3,TRUE),
IF(P1491=3,VLOOKUP(F1491,IC!$O$1:$Q$8,3,TRUE),IF(P1491=4,VLOOKUP(F1491,IC!$S$2:$U$9,3,TRUE),
"erreur"))))))</f>
        <v>#N/A</v>
      </c>
      <c r="R1491" s="16" t="e">
        <f>IF(OR(V1491="NA",V1491="Transit",V1491&lt;Listes!$F$1),"non applicable",F1491/V1491)</f>
        <v>#N/A</v>
      </c>
      <c r="S1491" s="16" t="e">
        <f>IF(W1491="Transit","Non applicable",IF(AND(W1491="été",T1491&gt;Listes!F1490),F1491/T1491,IF(AND(W1491="Hiver",Hierarchisation!U1491&gt;Listes!F1490),F1491/U1491,"non applicable")))</f>
        <v>#N/A</v>
      </c>
      <c r="T1491" s="17" t="e">
        <f>IF(K1491="Centre",VLOOKUP(E1491,effectifs_ete,3,FALSE),IF(Hierarchisation!K1491="Grand Nord",VLOOKUP(Hierarchisation!E1491,effectifs_ete,4,FALSE),IF(Hierarchisation!K1491="Nord Est",VLOOKUP(Hierarchisation!E1491,effectifs_ete,5,FALSE),IF(Hierarchisation!K1491="Nord Ouest",VLOOKUP(Hierarchisation!E1491,effectifs_ete,6,FALSE),IF(Hierarchisation!K1491="Sud Est",VLOOKUP(Hierarchisation!E1491,effectifs_ete,7,FALSE),IF(Hierarchisation!K1491="Sud Ouest",VLOOKUP(Hierarchisation!E1491,effectifs_ete,8,FALSE),"Erreur Région"))))))</f>
        <v>#N/A</v>
      </c>
      <c r="U1491" s="17" t="e">
        <f>IF(K1491="Centre",VLOOKUP(E1491,effectifs_hiver,3,FALSE),IF(Hierarchisation!K1491="Grand Nord",VLOOKUP(Hierarchisation!E1491,effectifs_hiver,4,FALSE),IF(Hierarchisation!K1491="Nord Est",VLOOKUP(Hierarchisation!E1491,effectifs_hiver,5,FALSE),IF(Hierarchisation!K1491="Nord Ouest",VLOOKUP(Hierarchisation!E1491,effectifs_hiver,6,FALSE),IF(Hierarchisation!K1491="Sud Est",VLOOKUP(Hierarchisation!E1491,effectifs_hiver,7,FALSE),IF(Hierarchisation!K1491="Sud Ouest",VLOOKUP(Hierarchisation!E1491,effectifs_hiver,8,FALSE),"Erreur Région"))))))</f>
        <v>#N/A</v>
      </c>
      <c r="V1491" s="17" t="e">
        <f>IF(W1491="Transit","Transit",IF(W1491="hiver",VLOOKUP(E1491,'EFFECTIFS Hiver'!$A:$I,9,FALSE),IF(W1491="été",VLOOKUP(E1491,'EFFECTIFS Eté'!$A:$I,9,FALSE),"Erreur saison")))</f>
        <v>#N/A</v>
      </c>
      <c r="W1491" s="18" t="e">
        <f>VLOOKUP(D1491,Listes!B:C,2,FALSE)</f>
        <v>#N/A</v>
      </c>
    </row>
    <row r="1492" spans="1:23" ht="15.75" customHeight="1">
      <c r="A1492" s="11"/>
      <c r="B1492" s="11"/>
      <c r="C1492" s="11"/>
      <c r="D1492" s="11"/>
      <c r="E1492" s="11"/>
      <c r="F1492" s="11"/>
      <c r="G1492" s="11" t="e">
        <f>VLOOKUP(E1492,TAXONS!B:C,2,FALSE)</f>
        <v>#N/A</v>
      </c>
      <c r="H1492" s="13">
        <f t="shared" si="118"/>
        <v>0</v>
      </c>
      <c r="I1492" s="12" t="e">
        <f t="shared" si="119"/>
        <v>#N/A</v>
      </c>
      <c r="J1492" s="14" t="e">
        <f t="shared" si="120"/>
        <v>#N/A</v>
      </c>
      <c r="K1492" s="15" t="e">
        <f>VLOOKUP(B1492,REGIONS!A:D,4,FALSE)</f>
        <v>#N/A</v>
      </c>
      <c r="L1492" s="19" t="e">
        <f>VLOOKUP(G1492,Sensibilité!$A:$L,12,FALSE)</f>
        <v>#N/A</v>
      </c>
      <c r="M1492" s="19" t="e">
        <f t="shared" si="121"/>
        <v>#N/A</v>
      </c>
      <c r="N1492" s="19" t="e">
        <f t="shared" si="122"/>
        <v>#N/A</v>
      </c>
      <c r="O1492" s="15" t="str">
        <f>IF(D1492=Listes!$B$6,"SWARMING",IF(OR(D1492=Listes!$B$1,D1492=Listes!$B$2,D1492=Listes!$B$5),2,IF(OR(D1492=Listes!$B$3,D1492=Listes!$B$4),1,"erreur colonne D")))</f>
        <v>SWARMING</v>
      </c>
      <c r="P1492" s="15" t="e">
        <f>IF(OR(W1492="Hiver",W1492="Transit"),VLOOKUP(E1492,IC!A:E,4,FALSE),IF(W1492="été",VLOOKUP(E1492,IC!A:E,3,FALSE),"erreur"))</f>
        <v>#N/A</v>
      </c>
      <c r="Q1492" s="15" t="e">
        <f>IF(P1492="NR",0,IF(F1492&lt;5,0,IF(P1492=1,VLOOKUP(F1492,IC!$G$1:$I$8,3,TRUE),
IF(P1492=2,VLOOKUP(F1492,IC!$K$1:$M$8,3,TRUE),
IF(P1492=3,VLOOKUP(F1492,IC!$O$1:$Q$8,3,TRUE),IF(P1492=4,VLOOKUP(F1492,IC!$S$2:$U$9,3,TRUE),
"erreur"))))))</f>
        <v>#N/A</v>
      </c>
      <c r="R1492" s="16" t="e">
        <f>IF(OR(V1492="NA",V1492="Transit",V1492&lt;Listes!$F$1),"non applicable",F1492/V1492)</f>
        <v>#N/A</v>
      </c>
      <c r="S1492" s="16" t="e">
        <f>IF(W1492="Transit","Non applicable",IF(AND(W1492="été",T1492&gt;Listes!F1491),F1492/T1492,IF(AND(W1492="Hiver",Hierarchisation!U1492&gt;Listes!F1491),F1492/U1492,"non applicable")))</f>
        <v>#N/A</v>
      </c>
      <c r="T1492" s="17" t="e">
        <f>IF(K1492="Centre",VLOOKUP(E1492,effectifs_ete,3,FALSE),IF(Hierarchisation!K1492="Grand Nord",VLOOKUP(Hierarchisation!E1492,effectifs_ete,4,FALSE),IF(Hierarchisation!K1492="Nord Est",VLOOKUP(Hierarchisation!E1492,effectifs_ete,5,FALSE),IF(Hierarchisation!K1492="Nord Ouest",VLOOKUP(Hierarchisation!E1492,effectifs_ete,6,FALSE),IF(Hierarchisation!K1492="Sud Est",VLOOKUP(Hierarchisation!E1492,effectifs_ete,7,FALSE),IF(Hierarchisation!K1492="Sud Ouest",VLOOKUP(Hierarchisation!E1492,effectifs_ete,8,FALSE),"Erreur Région"))))))</f>
        <v>#N/A</v>
      </c>
      <c r="U1492" s="17" t="e">
        <f>IF(K1492="Centre",VLOOKUP(E1492,effectifs_hiver,3,FALSE),IF(Hierarchisation!K1492="Grand Nord",VLOOKUP(Hierarchisation!E1492,effectifs_hiver,4,FALSE),IF(Hierarchisation!K1492="Nord Est",VLOOKUP(Hierarchisation!E1492,effectifs_hiver,5,FALSE),IF(Hierarchisation!K1492="Nord Ouest",VLOOKUP(Hierarchisation!E1492,effectifs_hiver,6,FALSE),IF(Hierarchisation!K1492="Sud Est",VLOOKUP(Hierarchisation!E1492,effectifs_hiver,7,FALSE),IF(Hierarchisation!K1492="Sud Ouest",VLOOKUP(Hierarchisation!E1492,effectifs_hiver,8,FALSE),"Erreur Région"))))))</f>
        <v>#N/A</v>
      </c>
      <c r="V1492" s="17" t="e">
        <f>IF(W1492="Transit","Transit",IF(W1492="hiver",VLOOKUP(E1492,'EFFECTIFS Hiver'!$A:$I,9,FALSE),IF(W1492="été",VLOOKUP(E1492,'EFFECTIFS Eté'!$A:$I,9,FALSE),"Erreur saison")))</f>
        <v>#N/A</v>
      </c>
      <c r="W1492" s="18" t="e">
        <f>VLOOKUP(D1492,Listes!B:C,2,FALSE)</f>
        <v>#N/A</v>
      </c>
    </row>
    <row r="1493" spans="1:23" ht="15.75" customHeight="1">
      <c r="A1493" s="11"/>
      <c r="B1493" s="11"/>
      <c r="C1493" s="11"/>
      <c r="D1493" s="11"/>
      <c r="E1493" s="11"/>
      <c r="F1493" s="11"/>
      <c r="G1493" s="11" t="e">
        <f>VLOOKUP(E1493,TAXONS!B:C,2,FALSE)</f>
        <v>#N/A</v>
      </c>
      <c r="H1493" s="13">
        <f t="shared" si="118"/>
        <v>0</v>
      </c>
      <c r="I1493" s="12" t="e">
        <f t="shared" si="119"/>
        <v>#N/A</v>
      </c>
      <c r="J1493" s="14" t="e">
        <f t="shared" si="120"/>
        <v>#N/A</v>
      </c>
      <c r="K1493" s="15" t="e">
        <f>VLOOKUP(B1493,REGIONS!A:D,4,FALSE)</f>
        <v>#N/A</v>
      </c>
      <c r="L1493" s="19" t="e">
        <f>VLOOKUP(G1493,Sensibilité!$A:$L,12,FALSE)</f>
        <v>#N/A</v>
      </c>
      <c r="M1493" s="19" t="e">
        <f t="shared" si="121"/>
        <v>#N/A</v>
      </c>
      <c r="N1493" s="19" t="e">
        <f t="shared" si="122"/>
        <v>#N/A</v>
      </c>
      <c r="O1493" s="15" t="str">
        <f>IF(D1493=Listes!$B$6,"SWARMING",IF(OR(D1493=Listes!$B$1,D1493=Listes!$B$2,D1493=Listes!$B$5),2,IF(OR(D1493=Listes!$B$3,D1493=Listes!$B$4),1,"erreur colonne D")))</f>
        <v>SWARMING</v>
      </c>
      <c r="P1493" s="15" t="e">
        <f>IF(OR(W1493="Hiver",W1493="Transit"),VLOOKUP(E1493,IC!A:E,4,FALSE),IF(W1493="été",VLOOKUP(E1493,IC!A:E,3,FALSE),"erreur"))</f>
        <v>#N/A</v>
      </c>
      <c r="Q1493" s="15" t="e">
        <f>IF(P1493="NR",0,IF(F1493&lt;5,0,IF(P1493=1,VLOOKUP(F1493,IC!$G$1:$I$8,3,TRUE),
IF(P1493=2,VLOOKUP(F1493,IC!$K$1:$M$8,3,TRUE),
IF(P1493=3,VLOOKUP(F1493,IC!$O$1:$Q$8,3,TRUE),IF(P1493=4,VLOOKUP(F1493,IC!$S$2:$U$9,3,TRUE),
"erreur"))))))</f>
        <v>#N/A</v>
      </c>
      <c r="R1493" s="16" t="e">
        <f>IF(OR(V1493="NA",V1493="Transit",V1493&lt;Listes!$F$1),"non applicable",F1493/V1493)</f>
        <v>#N/A</v>
      </c>
      <c r="S1493" s="16" t="e">
        <f>IF(W1493="Transit","Non applicable",IF(AND(W1493="été",T1493&gt;Listes!F1492),F1493/T1493,IF(AND(W1493="Hiver",Hierarchisation!U1493&gt;Listes!F1492),F1493/U1493,"non applicable")))</f>
        <v>#N/A</v>
      </c>
      <c r="T1493" s="17" t="e">
        <f>IF(K1493="Centre",VLOOKUP(E1493,effectifs_ete,3,FALSE),IF(Hierarchisation!K1493="Grand Nord",VLOOKUP(Hierarchisation!E1493,effectifs_ete,4,FALSE),IF(Hierarchisation!K1493="Nord Est",VLOOKUP(Hierarchisation!E1493,effectifs_ete,5,FALSE),IF(Hierarchisation!K1493="Nord Ouest",VLOOKUP(Hierarchisation!E1493,effectifs_ete,6,FALSE),IF(Hierarchisation!K1493="Sud Est",VLOOKUP(Hierarchisation!E1493,effectifs_ete,7,FALSE),IF(Hierarchisation!K1493="Sud Ouest",VLOOKUP(Hierarchisation!E1493,effectifs_ete,8,FALSE),"Erreur Région"))))))</f>
        <v>#N/A</v>
      </c>
      <c r="U1493" s="17" t="e">
        <f>IF(K1493="Centre",VLOOKUP(E1493,effectifs_hiver,3,FALSE),IF(Hierarchisation!K1493="Grand Nord",VLOOKUP(Hierarchisation!E1493,effectifs_hiver,4,FALSE),IF(Hierarchisation!K1493="Nord Est",VLOOKUP(Hierarchisation!E1493,effectifs_hiver,5,FALSE),IF(Hierarchisation!K1493="Nord Ouest",VLOOKUP(Hierarchisation!E1493,effectifs_hiver,6,FALSE),IF(Hierarchisation!K1493="Sud Est",VLOOKUP(Hierarchisation!E1493,effectifs_hiver,7,FALSE),IF(Hierarchisation!K1493="Sud Ouest",VLOOKUP(Hierarchisation!E1493,effectifs_hiver,8,FALSE),"Erreur Région"))))))</f>
        <v>#N/A</v>
      </c>
      <c r="V1493" s="17" t="e">
        <f>IF(W1493="Transit","Transit",IF(W1493="hiver",VLOOKUP(E1493,'EFFECTIFS Hiver'!$A:$I,9,FALSE),IF(W1493="été",VLOOKUP(E1493,'EFFECTIFS Eté'!$A:$I,9,FALSE),"Erreur saison")))</f>
        <v>#N/A</v>
      </c>
      <c r="W1493" s="18" t="e">
        <f>VLOOKUP(D1493,Listes!B:C,2,FALSE)</f>
        <v>#N/A</v>
      </c>
    </row>
    <row r="1494" spans="1:23" ht="15.75" customHeight="1">
      <c r="A1494" s="11"/>
      <c r="B1494" s="11"/>
      <c r="C1494" s="11"/>
      <c r="D1494" s="11"/>
      <c r="E1494" s="11"/>
      <c r="F1494" s="11"/>
      <c r="G1494" s="11" t="e">
        <f>VLOOKUP(E1494,TAXONS!B:C,2,FALSE)</f>
        <v>#N/A</v>
      </c>
      <c r="H1494" s="13">
        <f t="shared" si="118"/>
        <v>0</v>
      </c>
      <c r="I1494" s="12" t="e">
        <f t="shared" si="119"/>
        <v>#N/A</v>
      </c>
      <c r="J1494" s="14" t="e">
        <f t="shared" si="120"/>
        <v>#N/A</v>
      </c>
      <c r="K1494" s="15" t="e">
        <f>VLOOKUP(B1494,REGIONS!A:D,4,FALSE)</f>
        <v>#N/A</v>
      </c>
      <c r="L1494" s="19" t="e">
        <f>VLOOKUP(G1494,Sensibilité!$A:$L,12,FALSE)</f>
        <v>#N/A</v>
      </c>
      <c r="M1494" s="19" t="e">
        <f t="shared" si="121"/>
        <v>#N/A</v>
      </c>
      <c r="N1494" s="19" t="e">
        <f t="shared" si="122"/>
        <v>#N/A</v>
      </c>
      <c r="O1494" s="15" t="str">
        <f>IF(D1494=Listes!$B$6,"SWARMING",IF(OR(D1494=Listes!$B$1,D1494=Listes!$B$2,D1494=Listes!$B$5),2,IF(OR(D1494=Listes!$B$3,D1494=Listes!$B$4),1,"erreur colonne D")))</f>
        <v>SWARMING</v>
      </c>
      <c r="P1494" s="15" t="e">
        <f>IF(OR(W1494="Hiver",W1494="Transit"),VLOOKUP(E1494,IC!A:E,4,FALSE),IF(W1494="été",VLOOKUP(E1494,IC!A:E,3,FALSE),"erreur"))</f>
        <v>#N/A</v>
      </c>
      <c r="Q1494" s="15" t="e">
        <f>IF(P1494="NR",0,IF(F1494&lt;5,0,IF(P1494=1,VLOOKUP(F1494,IC!$G$1:$I$8,3,TRUE),
IF(P1494=2,VLOOKUP(F1494,IC!$K$1:$M$8,3,TRUE),
IF(P1494=3,VLOOKUP(F1494,IC!$O$1:$Q$8,3,TRUE),IF(P1494=4,VLOOKUP(F1494,IC!$S$2:$U$9,3,TRUE),
"erreur"))))))</f>
        <v>#N/A</v>
      </c>
      <c r="R1494" s="16" t="e">
        <f>IF(OR(V1494="NA",V1494="Transit",V1494&lt;Listes!$F$1),"non applicable",F1494/V1494)</f>
        <v>#N/A</v>
      </c>
      <c r="S1494" s="16" t="e">
        <f>IF(W1494="Transit","Non applicable",IF(AND(W1494="été",T1494&gt;Listes!F1493),F1494/T1494,IF(AND(W1494="Hiver",Hierarchisation!U1494&gt;Listes!F1493),F1494/U1494,"non applicable")))</f>
        <v>#N/A</v>
      </c>
      <c r="T1494" s="17" t="e">
        <f>IF(K1494="Centre",VLOOKUP(E1494,effectifs_ete,3,FALSE),IF(Hierarchisation!K1494="Grand Nord",VLOOKUP(Hierarchisation!E1494,effectifs_ete,4,FALSE),IF(Hierarchisation!K1494="Nord Est",VLOOKUP(Hierarchisation!E1494,effectifs_ete,5,FALSE),IF(Hierarchisation!K1494="Nord Ouest",VLOOKUP(Hierarchisation!E1494,effectifs_ete,6,FALSE),IF(Hierarchisation!K1494="Sud Est",VLOOKUP(Hierarchisation!E1494,effectifs_ete,7,FALSE),IF(Hierarchisation!K1494="Sud Ouest",VLOOKUP(Hierarchisation!E1494,effectifs_ete,8,FALSE),"Erreur Région"))))))</f>
        <v>#N/A</v>
      </c>
      <c r="U1494" s="17" t="e">
        <f>IF(K1494="Centre",VLOOKUP(E1494,effectifs_hiver,3,FALSE),IF(Hierarchisation!K1494="Grand Nord",VLOOKUP(Hierarchisation!E1494,effectifs_hiver,4,FALSE),IF(Hierarchisation!K1494="Nord Est",VLOOKUP(Hierarchisation!E1494,effectifs_hiver,5,FALSE),IF(Hierarchisation!K1494="Nord Ouest",VLOOKUP(Hierarchisation!E1494,effectifs_hiver,6,FALSE),IF(Hierarchisation!K1494="Sud Est",VLOOKUP(Hierarchisation!E1494,effectifs_hiver,7,FALSE),IF(Hierarchisation!K1494="Sud Ouest",VLOOKUP(Hierarchisation!E1494,effectifs_hiver,8,FALSE),"Erreur Région"))))))</f>
        <v>#N/A</v>
      </c>
      <c r="V1494" s="17" t="e">
        <f>IF(W1494="Transit","Transit",IF(W1494="hiver",VLOOKUP(E1494,'EFFECTIFS Hiver'!$A:$I,9,FALSE),IF(W1494="été",VLOOKUP(E1494,'EFFECTIFS Eté'!$A:$I,9,FALSE),"Erreur saison")))</f>
        <v>#N/A</v>
      </c>
      <c r="W1494" s="18" t="e">
        <f>VLOOKUP(D1494,Listes!B:C,2,FALSE)</f>
        <v>#N/A</v>
      </c>
    </row>
    <row r="1495" spans="1:23" ht="15.75" customHeight="1">
      <c r="A1495" s="11"/>
      <c r="B1495" s="11"/>
      <c r="C1495" s="11"/>
      <c r="D1495" s="11"/>
      <c r="E1495" s="11"/>
      <c r="F1495" s="11"/>
      <c r="G1495" s="11" t="e">
        <f>VLOOKUP(E1495,TAXONS!B:C,2,FALSE)</f>
        <v>#N/A</v>
      </c>
      <c r="H1495" s="13">
        <f t="shared" si="118"/>
        <v>0</v>
      </c>
      <c r="I1495" s="12" t="e">
        <f t="shared" si="119"/>
        <v>#N/A</v>
      </c>
      <c r="J1495" s="14" t="e">
        <f t="shared" si="120"/>
        <v>#N/A</v>
      </c>
      <c r="K1495" s="15" t="e">
        <f>VLOOKUP(B1495,REGIONS!A:D,4,FALSE)</f>
        <v>#N/A</v>
      </c>
      <c r="L1495" s="19" t="e">
        <f>VLOOKUP(G1495,Sensibilité!$A:$L,12,FALSE)</f>
        <v>#N/A</v>
      </c>
      <c r="M1495" s="19" t="e">
        <f t="shared" si="121"/>
        <v>#N/A</v>
      </c>
      <c r="N1495" s="19" t="e">
        <f t="shared" si="122"/>
        <v>#N/A</v>
      </c>
      <c r="O1495" s="15" t="str">
        <f>IF(D1495=Listes!$B$6,"SWARMING",IF(OR(D1495=Listes!$B$1,D1495=Listes!$B$2,D1495=Listes!$B$5),2,IF(OR(D1495=Listes!$B$3,D1495=Listes!$B$4),1,"erreur colonne D")))</f>
        <v>SWARMING</v>
      </c>
      <c r="P1495" s="15" t="e">
        <f>IF(OR(W1495="Hiver",W1495="Transit"),VLOOKUP(E1495,IC!A:E,4,FALSE),IF(W1495="été",VLOOKUP(E1495,IC!A:E,3,FALSE),"erreur"))</f>
        <v>#N/A</v>
      </c>
      <c r="Q1495" s="15" t="e">
        <f>IF(P1495="NR",0,IF(F1495&lt;5,0,IF(P1495=1,VLOOKUP(F1495,IC!$G$1:$I$8,3,TRUE),
IF(P1495=2,VLOOKUP(F1495,IC!$K$1:$M$8,3,TRUE),
IF(P1495=3,VLOOKUP(F1495,IC!$O$1:$Q$8,3,TRUE),IF(P1495=4,VLOOKUP(F1495,IC!$S$2:$U$9,3,TRUE),
"erreur"))))))</f>
        <v>#N/A</v>
      </c>
      <c r="R1495" s="16" t="e">
        <f>IF(OR(V1495="NA",V1495="Transit",V1495&lt;Listes!$F$1),"non applicable",F1495/V1495)</f>
        <v>#N/A</v>
      </c>
      <c r="S1495" s="16" t="e">
        <f>IF(W1495="Transit","Non applicable",IF(AND(W1495="été",T1495&gt;Listes!F1494),F1495/T1495,IF(AND(W1495="Hiver",Hierarchisation!U1495&gt;Listes!F1494),F1495/U1495,"non applicable")))</f>
        <v>#N/A</v>
      </c>
      <c r="T1495" s="17" t="e">
        <f>IF(K1495="Centre",VLOOKUP(E1495,effectifs_ete,3,FALSE),IF(Hierarchisation!K1495="Grand Nord",VLOOKUP(Hierarchisation!E1495,effectifs_ete,4,FALSE),IF(Hierarchisation!K1495="Nord Est",VLOOKUP(Hierarchisation!E1495,effectifs_ete,5,FALSE),IF(Hierarchisation!K1495="Nord Ouest",VLOOKUP(Hierarchisation!E1495,effectifs_ete,6,FALSE),IF(Hierarchisation!K1495="Sud Est",VLOOKUP(Hierarchisation!E1495,effectifs_ete,7,FALSE),IF(Hierarchisation!K1495="Sud Ouest",VLOOKUP(Hierarchisation!E1495,effectifs_ete,8,FALSE),"Erreur Région"))))))</f>
        <v>#N/A</v>
      </c>
      <c r="U1495" s="17" t="e">
        <f>IF(K1495="Centre",VLOOKUP(E1495,effectifs_hiver,3,FALSE),IF(Hierarchisation!K1495="Grand Nord",VLOOKUP(Hierarchisation!E1495,effectifs_hiver,4,FALSE),IF(Hierarchisation!K1495="Nord Est",VLOOKUP(Hierarchisation!E1495,effectifs_hiver,5,FALSE),IF(Hierarchisation!K1495="Nord Ouest",VLOOKUP(Hierarchisation!E1495,effectifs_hiver,6,FALSE),IF(Hierarchisation!K1495="Sud Est",VLOOKUP(Hierarchisation!E1495,effectifs_hiver,7,FALSE),IF(Hierarchisation!K1495="Sud Ouest",VLOOKUP(Hierarchisation!E1495,effectifs_hiver,8,FALSE),"Erreur Région"))))))</f>
        <v>#N/A</v>
      </c>
      <c r="V1495" s="17" t="e">
        <f>IF(W1495="Transit","Transit",IF(W1495="hiver",VLOOKUP(E1495,'EFFECTIFS Hiver'!$A:$I,9,FALSE),IF(W1495="été",VLOOKUP(E1495,'EFFECTIFS Eté'!$A:$I,9,FALSE),"Erreur saison")))</f>
        <v>#N/A</v>
      </c>
      <c r="W1495" s="18" t="e">
        <f>VLOOKUP(D1495,Listes!B:C,2,FALSE)</f>
        <v>#N/A</v>
      </c>
    </row>
    <row r="1496" spans="1:23" ht="15.75" customHeight="1">
      <c r="A1496" s="11"/>
      <c r="B1496" s="11"/>
      <c r="C1496" s="11"/>
      <c r="D1496" s="11"/>
      <c r="E1496" s="11"/>
      <c r="F1496" s="11"/>
      <c r="G1496" s="11" t="e">
        <f>VLOOKUP(E1496,TAXONS!B:C,2,FALSE)</f>
        <v>#N/A</v>
      </c>
      <c r="H1496" s="13">
        <f t="shared" si="118"/>
        <v>0</v>
      </c>
      <c r="I1496" s="12" t="e">
        <f t="shared" si="119"/>
        <v>#N/A</v>
      </c>
      <c r="J1496" s="14" t="e">
        <f t="shared" si="120"/>
        <v>#N/A</v>
      </c>
      <c r="K1496" s="15" t="e">
        <f>VLOOKUP(B1496,REGIONS!A:D,4,FALSE)</f>
        <v>#N/A</v>
      </c>
      <c r="L1496" s="19" t="e">
        <f>VLOOKUP(G1496,Sensibilité!$A:$L,12,FALSE)</f>
        <v>#N/A</v>
      </c>
      <c r="M1496" s="19" t="e">
        <f t="shared" si="121"/>
        <v>#N/A</v>
      </c>
      <c r="N1496" s="19" t="e">
        <f t="shared" si="122"/>
        <v>#N/A</v>
      </c>
      <c r="O1496" s="15" t="str">
        <f>IF(D1496=Listes!$B$6,"SWARMING",IF(OR(D1496=Listes!$B$1,D1496=Listes!$B$2,D1496=Listes!$B$5),2,IF(OR(D1496=Listes!$B$3,D1496=Listes!$B$4),1,"erreur colonne D")))</f>
        <v>SWARMING</v>
      </c>
      <c r="P1496" s="15" t="e">
        <f>IF(OR(W1496="Hiver",W1496="Transit"),VLOOKUP(E1496,IC!A:E,4,FALSE),IF(W1496="été",VLOOKUP(E1496,IC!A:E,3,FALSE),"erreur"))</f>
        <v>#N/A</v>
      </c>
      <c r="Q1496" s="15" t="e">
        <f>IF(P1496="NR",0,IF(F1496&lt;5,0,IF(P1496=1,VLOOKUP(F1496,IC!$G$1:$I$8,3,TRUE),
IF(P1496=2,VLOOKUP(F1496,IC!$K$1:$M$8,3,TRUE),
IF(P1496=3,VLOOKUP(F1496,IC!$O$1:$Q$8,3,TRUE),IF(P1496=4,VLOOKUP(F1496,IC!$S$2:$U$9,3,TRUE),
"erreur"))))))</f>
        <v>#N/A</v>
      </c>
      <c r="R1496" s="16" t="e">
        <f>IF(OR(V1496="NA",V1496="Transit",V1496&lt;Listes!$F$1),"non applicable",F1496/V1496)</f>
        <v>#N/A</v>
      </c>
      <c r="S1496" s="16" t="e">
        <f>IF(W1496="Transit","Non applicable",IF(AND(W1496="été",T1496&gt;Listes!F1495),F1496/T1496,IF(AND(W1496="Hiver",Hierarchisation!U1496&gt;Listes!F1495),F1496/U1496,"non applicable")))</f>
        <v>#N/A</v>
      </c>
      <c r="T1496" s="17" t="e">
        <f>IF(K1496="Centre",VLOOKUP(E1496,effectifs_ete,3,FALSE),IF(Hierarchisation!K1496="Grand Nord",VLOOKUP(Hierarchisation!E1496,effectifs_ete,4,FALSE),IF(Hierarchisation!K1496="Nord Est",VLOOKUP(Hierarchisation!E1496,effectifs_ete,5,FALSE),IF(Hierarchisation!K1496="Nord Ouest",VLOOKUP(Hierarchisation!E1496,effectifs_ete,6,FALSE),IF(Hierarchisation!K1496="Sud Est",VLOOKUP(Hierarchisation!E1496,effectifs_ete,7,FALSE),IF(Hierarchisation!K1496="Sud Ouest",VLOOKUP(Hierarchisation!E1496,effectifs_ete,8,FALSE),"Erreur Région"))))))</f>
        <v>#N/A</v>
      </c>
      <c r="U1496" s="17" t="e">
        <f>IF(K1496="Centre",VLOOKUP(E1496,effectifs_hiver,3,FALSE),IF(Hierarchisation!K1496="Grand Nord",VLOOKUP(Hierarchisation!E1496,effectifs_hiver,4,FALSE),IF(Hierarchisation!K1496="Nord Est",VLOOKUP(Hierarchisation!E1496,effectifs_hiver,5,FALSE),IF(Hierarchisation!K1496="Nord Ouest",VLOOKUP(Hierarchisation!E1496,effectifs_hiver,6,FALSE),IF(Hierarchisation!K1496="Sud Est",VLOOKUP(Hierarchisation!E1496,effectifs_hiver,7,FALSE),IF(Hierarchisation!K1496="Sud Ouest",VLOOKUP(Hierarchisation!E1496,effectifs_hiver,8,FALSE),"Erreur Région"))))))</f>
        <v>#N/A</v>
      </c>
      <c r="V1496" s="17" t="e">
        <f>IF(W1496="Transit","Transit",IF(W1496="hiver",VLOOKUP(E1496,'EFFECTIFS Hiver'!$A:$I,9,FALSE),IF(W1496="été",VLOOKUP(E1496,'EFFECTIFS Eté'!$A:$I,9,FALSE),"Erreur saison")))</f>
        <v>#N/A</v>
      </c>
      <c r="W1496" s="18" t="e">
        <f>VLOOKUP(D1496,Listes!B:C,2,FALSE)</f>
        <v>#N/A</v>
      </c>
    </row>
    <row r="1497" spans="1:23" ht="15.75" customHeight="1">
      <c r="A1497" s="11"/>
      <c r="B1497" s="11"/>
      <c r="C1497" s="11"/>
      <c r="D1497" s="11"/>
      <c r="E1497" s="11"/>
      <c r="F1497" s="11"/>
      <c r="G1497" s="11" t="e">
        <f>VLOOKUP(E1497,TAXONS!B:C,2,FALSE)</f>
        <v>#N/A</v>
      </c>
      <c r="H1497" s="13">
        <f t="shared" si="118"/>
        <v>0</v>
      </c>
      <c r="I1497" s="12" t="e">
        <f t="shared" si="119"/>
        <v>#N/A</v>
      </c>
      <c r="J1497" s="14" t="e">
        <f t="shared" si="120"/>
        <v>#N/A</v>
      </c>
      <c r="K1497" s="15" t="e">
        <f>VLOOKUP(B1497,REGIONS!A:D,4,FALSE)</f>
        <v>#N/A</v>
      </c>
      <c r="L1497" s="19" t="e">
        <f>VLOOKUP(G1497,Sensibilité!$A:$L,12,FALSE)</f>
        <v>#N/A</v>
      </c>
      <c r="M1497" s="19" t="e">
        <f t="shared" si="121"/>
        <v>#N/A</v>
      </c>
      <c r="N1497" s="19" t="e">
        <f t="shared" si="122"/>
        <v>#N/A</v>
      </c>
      <c r="O1497" s="15" t="str">
        <f>IF(D1497=Listes!$B$6,"SWARMING",IF(OR(D1497=Listes!$B$1,D1497=Listes!$B$2,D1497=Listes!$B$5),2,IF(OR(D1497=Listes!$B$3,D1497=Listes!$B$4),1,"erreur colonne D")))</f>
        <v>SWARMING</v>
      </c>
      <c r="P1497" s="15" t="e">
        <f>IF(OR(W1497="Hiver",W1497="Transit"),VLOOKUP(E1497,IC!A:E,4,FALSE),IF(W1497="été",VLOOKUP(E1497,IC!A:E,3,FALSE),"erreur"))</f>
        <v>#N/A</v>
      </c>
      <c r="Q1497" s="15" t="e">
        <f>IF(P1497="NR",0,IF(F1497&lt;5,0,IF(P1497=1,VLOOKUP(F1497,IC!$G$1:$I$8,3,TRUE),
IF(P1497=2,VLOOKUP(F1497,IC!$K$1:$M$8,3,TRUE),
IF(P1497=3,VLOOKUP(F1497,IC!$O$1:$Q$8,3,TRUE),IF(P1497=4,VLOOKUP(F1497,IC!$S$2:$U$9,3,TRUE),
"erreur"))))))</f>
        <v>#N/A</v>
      </c>
      <c r="R1497" s="16" t="e">
        <f>IF(OR(V1497="NA",V1497="Transit",V1497&lt;Listes!$F$1),"non applicable",F1497/V1497)</f>
        <v>#N/A</v>
      </c>
      <c r="S1497" s="16" t="e">
        <f>IF(W1497="Transit","Non applicable",IF(AND(W1497="été",T1497&gt;Listes!F1496),F1497/T1497,IF(AND(W1497="Hiver",Hierarchisation!U1497&gt;Listes!F1496),F1497/U1497,"non applicable")))</f>
        <v>#N/A</v>
      </c>
      <c r="T1497" s="17" t="e">
        <f>IF(K1497="Centre",VLOOKUP(E1497,effectifs_ete,3,FALSE),IF(Hierarchisation!K1497="Grand Nord",VLOOKUP(Hierarchisation!E1497,effectifs_ete,4,FALSE),IF(Hierarchisation!K1497="Nord Est",VLOOKUP(Hierarchisation!E1497,effectifs_ete,5,FALSE),IF(Hierarchisation!K1497="Nord Ouest",VLOOKUP(Hierarchisation!E1497,effectifs_ete,6,FALSE),IF(Hierarchisation!K1497="Sud Est",VLOOKUP(Hierarchisation!E1497,effectifs_ete,7,FALSE),IF(Hierarchisation!K1497="Sud Ouest",VLOOKUP(Hierarchisation!E1497,effectifs_ete,8,FALSE),"Erreur Région"))))))</f>
        <v>#N/A</v>
      </c>
      <c r="U1497" s="17" t="e">
        <f>IF(K1497="Centre",VLOOKUP(E1497,effectifs_hiver,3,FALSE),IF(Hierarchisation!K1497="Grand Nord",VLOOKUP(Hierarchisation!E1497,effectifs_hiver,4,FALSE),IF(Hierarchisation!K1497="Nord Est",VLOOKUP(Hierarchisation!E1497,effectifs_hiver,5,FALSE),IF(Hierarchisation!K1497="Nord Ouest",VLOOKUP(Hierarchisation!E1497,effectifs_hiver,6,FALSE),IF(Hierarchisation!K1497="Sud Est",VLOOKUP(Hierarchisation!E1497,effectifs_hiver,7,FALSE),IF(Hierarchisation!K1497="Sud Ouest",VLOOKUP(Hierarchisation!E1497,effectifs_hiver,8,FALSE),"Erreur Région"))))))</f>
        <v>#N/A</v>
      </c>
      <c r="V1497" s="17" t="e">
        <f>IF(W1497="Transit","Transit",IF(W1497="hiver",VLOOKUP(E1497,'EFFECTIFS Hiver'!$A:$I,9,FALSE),IF(W1497="été",VLOOKUP(E1497,'EFFECTIFS Eté'!$A:$I,9,FALSE),"Erreur saison")))</f>
        <v>#N/A</v>
      </c>
      <c r="W1497" s="18" t="e">
        <f>VLOOKUP(D1497,Listes!B:C,2,FALSE)</f>
        <v>#N/A</v>
      </c>
    </row>
    <row r="1498" spans="1:23" ht="15.75" customHeight="1">
      <c r="A1498" s="11"/>
      <c r="B1498" s="11"/>
      <c r="C1498" s="11"/>
      <c r="D1498" s="11"/>
      <c r="E1498" s="11"/>
      <c r="F1498" s="11"/>
      <c r="G1498" s="11" t="e">
        <f>VLOOKUP(E1498,TAXONS!B:C,2,FALSE)</f>
        <v>#N/A</v>
      </c>
      <c r="H1498" s="13">
        <f t="shared" si="118"/>
        <v>0</v>
      </c>
      <c r="I1498" s="12" t="e">
        <f t="shared" si="119"/>
        <v>#N/A</v>
      </c>
      <c r="J1498" s="14" t="e">
        <f t="shared" si="120"/>
        <v>#N/A</v>
      </c>
      <c r="K1498" s="15" t="e">
        <f>VLOOKUP(B1498,REGIONS!A:D,4,FALSE)</f>
        <v>#N/A</v>
      </c>
      <c r="L1498" s="19" t="e">
        <f>VLOOKUP(G1498,Sensibilité!$A:$L,12,FALSE)</f>
        <v>#N/A</v>
      </c>
      <c r="M1498" s="19" t="e">
        <f t="shared" si="121"/>
        <v>#N/A</v>
      </c>
      <c r="N1498" s="19" t="e">
        <f t="shared" si="122"/>
        <v>#N/A</v>
      </c>
      <c r="O1498" s="15" t="str">
        <f>IF(D1498=Listes!$B$6,"SWARMING",IF(OR(D1498=Listes!$B$1,D1498=Listes!$B$2,D1498=Listes!$B$5),2,IF(OR(D1498=Listes!$B$3,D1498=Listes!$B$4),1,"erreur colonne D")))</f>
        <v>SWARMING</v>
      </c>
      <c r="P1498" s="15" t="e">
        <f>IF(OR(W1498="Hiver",W1498="Transit"),VLOOKUP(E1498,IC!A:E,4,FALSE),IF(W1498="été",VLOOKUP(E1498,IC!A:E,3,FALSE),"erreur"))</f>
        <v>#N/A</v>
      </c>
      <c r="Q1498" s="15" t="e">
        <f>IF(P1498="NR",0,IF(F1498&lt;5,0,IF(P1498=1,VLOOKUP(F1498,IC!$G$1:$I$8,3,TRUE),
IF(P1498=2,VLOOKUP(F1498,IC!$K$1:$M$8,3,TRUE),
IF(P1498=3,VLOOKUP(F1498,IC!$O$1:$Q$8,3,TRUE),IF(P1498=4,VLOOKUP(F1498,IC!$S$2:$U$9,3,TRUE),
"erreur"))))))</f>
        <v>#N/A</v>
      </c>
      <c r="R1498" s="16" t="e">
        <f>IF(OR(V1498="NA",V1498="Transit",V1498&lt;Listes!$F$1),"non applicable",F1498/V1498)</f>
        <v>#N/A</v>
      </c>
      <c r="S1498" s="16" t="e">
        <f>IF(W1498="Transit","Non applicable",IF(AND(W1498="été",T1498&gt;Listes!F1497),F1498/T1498,IF(AND(W1498="Hiver",Hierarchisation!U1498&gt;Listes!F1497),F1498/U1498,"non applicable")))</f>
        <v>#N/A</v>
      </c>
      <c r="T1498" s="17" t="e">
        <f>IF(K1498="Centre",VLOOKUP(E1498,effectifs_ete,3,FALSE),IF(Hierarchisation!K1498="Grand Nord",VLOOKUP(Hierarchisation!E1498,effectifs_ete,4,FALSE),IF(Hierarchisation!K1498="Nord Est",VLOOKUP(Hierarchisation!E1498,effectifs_ete,5,FALSE),IF(Hierarchisation!K1498="Nord Ouest",VLOOKUP(Hierarchisation!E1498,effectifs_ete,6,FALSE),IF(Hierarchisation!K1498="Sud Est",VLOOKUP(Hierarchisation!E1498,effectifs_ete,7,FALSE),IF(Hierarchisation!K1498="Sud Ouest",VLOOKUP(Hierarchisation!E1498,effectifs_ete,8,FALSE),"Erreur Région"))))))</f>
        <v>#N/A</v>
      </c>
      <c r="U1498" s="17" t="e">
        <f>IF(K1498="Centre",VLOOKUP(E1498,effectifs_hiver,3,FALSE),IF(Hierarchisation!K1498="Grand Nord",VLOOKUP(Hierarchisation!E1498,effectifs_hiver,4,FALSE),IF(Hierarchisation!K1498="Nord Est",VLOOKUP(Hierarchisation!E1498,effectifs_hiver,5,FALSE),IF(Hierarchisation!K1498="Nord Ouest",VLOOKUP(Hierarchisation!E1498,effectifs_hiver,6,FALSE),IF(Hierarchisation!K1498="Sud Est",VLOOKUP(Hierarchisation!E1498,effectifs_hiver,7,FALSE),IF(Hierarchisation!K1498="Sud Ouest",VLOOKUP(Hierarchisation!E1498,effectifs_hiver,8,FALSE),"Erreur Région"))))))</f>
        <v>#N/A</v>
      </c>
      <c r="V1498" s="17" t="e">
        <f>IF(W1498="Transit","Transit",IF(W1498="hiver",VLOOKUP(E1498,'EFFECTIFS Hiver'!$A:$I,9,FALSE),IF(W1498="été",VLOOKUP(E1498,'EFFECTIFS Eté'!$A:$I,9,FALSE),"Erreur saison")))</f>
        <v>#N/A</v>
      </c>
      <c r="W1498" s="18" t="e">
        <f>VLOOKUP(D1498,Listes!B:C,2,FALSE)</f>
        <v>#N/A</v>
      </c>
    </row>
    <row r="1499" spans="1:23" ht="15.75" customHeight="1">
      <c r="A1499" s="11"/>
      <c r="B1499" s="11"/>
      <c r="C1499" s="11"/>
      <c r="D1499" s="11"/>
      <c r="E1499" s="11"/>
      <c r="F1499" s="11"/>
      <c r="G1499" s="11" t="e">
        <f>VLOOKUP(E1499,TAXONS!B:C,2,FALSE)</f>
        <v>#N/A</v>
      </c>
      <c r="H1499" s="13">
        <f t="shared" si="118"/>
        <v>0</v>
      </c>
      <c r="I1499" s="12" t="e">
        <f t="shared" si="119"/>
        <v>#N/A</v>
      </c>
      <c r="J1499" s="14" t="e">
        <f t="shared" si="120"/>
        <v>#N/A</v>
      </c>
      <c r="K1499" s="15" t="e">
        <f>VLOOKUP(B1499,REGIONS!A:D,4,FALSE)</f>
        <v>#N/A</v>
      </c>
      <c r="L1499" s="19" t="e">
        <f>VLOOKUP(G1499,Sensibilité!$A:$L,12,FALSE)</f>
        <v>#N/A</v>
      </c>
      <c r="M1499" s="19" t="e">
        <f t="shared" si="121"/>
        <v>#N/A</v>
      </c>
      <c r="N1499" s="19" t="e">
        <f t="shared" si="122"/>
        <v>#N/A</v>
      </c>
      <c r="O1499" s="15" t="str">
        <f>IF(D1499=Listes!$B$6,"SWARMING",IF(OR(D1499=Listes!$B$1,D1499=Listes!$B$2,D1499=Listes!$B$5),2,IF(OR(D1499=Listes!$B$3,D1499=Listes!$B$4),1,"erreur colonne D")))</f>
        <v>SWARMING</v>
      </c>
      <c r="P1499" s="15" t="e">
        <f>IF(OR(W1499="Hiver",W1499="Transit"),VLOOKUP(E1499,IC!A:E,4,FALSE),IF(W1499="été",VLOOKUP(E1499,IC!A:E,3,FALSE),"erreur"))</f>
        <v>#N/A</v>
      </c>
      <c r="Q1499" s="15" t="e">
        <f>IF(P1499="NR",0,IF(F1499&lt;5,0,IF(P1499=1,VLOOKUP(F1499,IC!$G$1:$I$8,3,TRUE),
IF(P1499=2,VLOOKUP(F1499,IC!$K$1:$M$8,3,TRUE),
IF(P1499=3,VLOOKUP(F1499,IC!$O$1:$Q$8,3,TRUE),IF(P1499=4,VLOOKUP(F1499,IC!$S$2:$U$9,3,TRUE),
"erreur"))))))</f>
        <v>#N/A</v>
      </c>
      <c r="R1499" s="16" t="e">
        <f>IF(OR(V1499="NA",V1499="Transit",V1499&lt;Listes!$F$1),"non applicable",F1499/V1499)</f>
        <v>#N/A</v>
      </c>
      <c r="S1499" s="16" t="e">
        <f>IF(W1499="Transit","Non applicable",IF(AND(W1499="été",T1499&gt;Listes!F1498),F1499/T1499,IF(AND(W1499="Hiver",Hierarchisation!U1499&gt;Listes!F1498),F1499/U1499,"non applicable")))</f>
        <v>#N/A</v>
      </c>
      <c r="T1499" s="17" t="e">
        <f>IF(K1499="Centre",VLOOKUP(E1499,effectifs_ete,3,FALSE),IF(Hierarchisation!K1499="Grand Nord",VLOOKUP(Hierarchisation!E1499,effectifs_ete,4,FALSE),IF(Hierarchisation!K1499="Nord Est",VLOOKUP(Hierarchisation!E1499,effectifs_ete,5,FALSE),IF(Hierarchisation!K1499="Nord Ouest",VLOOKUP(Hierarchisation!E1499,effectifs_ete,6,FALSE),IF(Hierarchisation!K1499="Sud Est",VLOOKUP(Hierarchisation!E1499,effectifs_ete,7,FALSE),IF(Hierarchisation!K1499="Sud Ouest",VLOOKUP(Hierarchisation!E1499,effectifs_ete,8,FALSE),"Erreur Région"))))))</f>
        <v>#N/A</v>
      </c>
      <c r="U1499" s="17" t="e">
        <f>IF(K1499="Centre",VLOOKUP(E1499,effectifs_hiver,3,FALSE),IF(Hierarchisation!K1499="Grand Nord",VLOOKUP(Hierarchisation!E1499,effectifs_hiver,4,FALSE),IF(Hierarchisation!K1499="Nord Est",VLOOKUP(Hierarchisation!E1499,effectifs_hiver,5,FALSE),IF(Hierarchisation!K1499="Nord Ouest",VLOOKUP(Hierarchisation!E1499,effectifs_hiver,6,FALSE),IF(Hierarchisation!K1499="Sud Est",VLOOKUP(Hierarchisation!E1499,effectifs_hiver,7,FALSE),IF(Hierarchisation!K1499="Sud Ouest",VLOOKUP(Hierarchisation!E1499,effectifs_hiver,8,FALSE),"Erreur Région"))))))</f>
        <v>#N/A</v>
      </c>
      <c r="V1499" s="17" t="e">
        <f>IF(W1499="Transit","Transit",IF(W1499="hiver",VLOOKUP(E1499,'EFFECTIFS Hiver'!$A:$I,9,FALSE),IF(W1499="été",VLOOKUP(E1499,'EFFECTIFS Eté'!$A:$I,9,FALSE),"Erreur saison")))</f>
        <v>#N/A</v>
      </c>
      <c r="W1499" s="18" t="e">
        <f>VLOOKUP(D1499,Listes!B:C,2,FALSE)</f>
        <v>#N/A</v>
      </c>
    </row>
    <row r="1500" spans="1:23" ht="15.75" customHeight="1">
      <c r="A1500" s="11"/>
      <c r="B1500" s="11"/>
      <c r="C1500" s="11"/>
      <c r="D1500" s="11"/>
      <c r="E1500" s="11"/>
      <c r="F1500" s="11"/>
      <c r="G1500" s="11" t="e">
        <f>VLOOKUP(E1500,TAXONS!B:C,2,FALSE)</f>
        <v>#N/A</v>
      </c>
      <c r="H1500" s="13">
        <f t="shared" si="118"/>
        <v>0</v>
      </c>
      <c r="I1500" s="12" t="e">
        <f t="shared" si="119"/>
        <v>#N/A</v>
      </c>
      <c r="J1500" s="14" t="e">
        <f t="shared" si="120"/>
        <v>#N/A</v>
      </c>
      <c r="K1500" s="15" t="e">
        <f>VLOOKUP(B1500,REGIONS!A:D,4,FALSE)</f>
        <v>#N/A</v>
      </c>
      <c r="L1500" s="19" t="e">
        <f>VLOOKUP(G1500,Sensibilité!$A:$L,12,FALSE)</f>
        <v>#N/A</v>
      </c>
      <c r="M1500" s="19" t="e">
        <f t="shared" si="121"/>
        <v>#N/A</v>
      </c>
      <c r="N1500" s="19" t="e">
        <f t="shared" si="122"/>
        <v>#N/A</v>
      </c>
      <c r="O1500" s="15" t="str">
        <f>IF(D1500=Listes!$B$6,"SWARMING",IF(OR(D1500=Listes!$B$1,D1500=Listes!$B$2,D1500=Listes!$B$5),2,IF(OR(D1500=Listes!$B$3,D1500=Listes!$B$4),1,"erreur colonne D")))</f>
        <v>SWARMING</v>
      </c>
      <c r="P1500" s="15" t="e">
        <f>IF(OR(W1500="Hiver",W1500="Transit"),VLOOKUP(E1500,IC!A:E,4,FALSE),IF(W1500="été",VLOOKUP(E1500,IC!A:E,3,FALSE),"erreur"))</f>
        <v>#N/A</v>
      </c>
      <c r="Q1500" s="15" t="e">
        <f>IF(P1500="NR",0,IF(F1500&lt;5,0,IF(P1500=1,VLOOKUP(F1500,IC!$G$1:$I$8,3,TRUE),
IF(P1500=2,VLOOKUP(F1500,IC!$K$1:$M$8,3,TRUE),
IF(P1500=3,VLOOKUP(F1500,IC!$O$1:$Q$8,3,TRUE),IF(P1500=4,VLOOKUP(F1500,IC!$S$2:$U$9,3,TRUE),
"erreur"))))))</f>
        <v>#N/A</v>
      </c>
      <c r="R1500" s="16" t="e">
        <f>IF(OR(V1500="NA",V1500="Transit",V1500&lt;Listes!$F$1),"non applicable",F1500/V1500)</f>
        <v>#N/A</v>
      </c>
      <c r="S1500" s="16" t="e">
        <f>IF(W1500="Transit","Non applicable",IF(AND(W1500="été",T1500&gt;Listes!F1499),F1500/T1500,IF(AND(W1500="Hiver",Hierarchisation!U1500&gt;Listes!F1499),F1500/U1500,"non applicable")))</f>
        <v>#N/A</v>
      </c>
      <c r="T1500" s="17" t="e">
        <f>IF(K1500="Centre",VLOOKUP(E1500,effectifs_ete,3,FALSE),IF(Hierarchisation!K1500="Grand Nord",VLOOKUP(Hierarchisation!E1500,effectifs_ete,4,FALSE),IF(Hierarchisation!K1500="Nord Est",VLOOKUP(Hierarchisation!E1500,effectifs_ete,5,FALSE),IF(Hierarchisation!K1500="Nord Ouest",VLOOKUP(Hierarchisation!E1500,effectifs_ete,6,FALSE),IF(Hierarchisation!K1500="Sud Est",VLOOKUP(Hierarchisation!E1500,effectifs_ete,7,FALSE),IF(Hierarchisation!K1500="Sud Ouest",VLOOKUP(Hierarchisation!E1500,effectifs_ete,8,FALSE),"Erreur Région"))))))</f>
        <v>#N/A</v>
      </c>
      <c r="U1500" s="17" t="e">
        <f>IF(K1500="Centre",VLOOKUP(E1500,effectifs_hiver,3,FALSE),IF(Hierarchisation!K1500="Grand Nord",VLOOKUP(Hierarchisation!E1500,effectifs_hiver,4,FALSE),IF(Hierarchisation!K1500="Nord Est",VLOOKUP(Hierarchisation!E1500,effectifs_hiver,5,FALSE),IF(Hierarchisation!K1500="Nord Ouest",VLOOKUP(Hierarchisation!E1500,effectifs_hiver,6,FALSE),IF(Hierarchisation!K1500="Sud Est",VLOOKUP(Hierarchisation!E1500,effectifs_hiver,7,FALSE),IF(Hierarchisation!K1500="Sud Ouest",VLOOKUP(Hierarchisation!E1500,effectifs_hiver,8,FALSE),"Erreur Région"))))))</f>
        <v>#N/A</v>
      </c>
      <c r="V1500" s="17" t="e">
        <f>IF(W1500="Transit","Transit",IF(W1500="hiver",VLOOKUP(E1500,'EFFECTIFS Hiver'!$A:$I,9,FALSE),IF(W1500="été",VLOOKUP(E1500,'EFFECTIFS Eté'!$A:$I,9,FALSE),"Erreur saison")))</f>
        <v>#N/A</v>
      </c>
      <c r="W1500" s="18" t="e">
        <f>VLOOKUP(D1500,Listes!B:C,2,FALSE)</f>
        <v>#N/A</v>
      </c>
    </row>
    <row r="1501" spans="1:23" ht="15.75" customHeight="1">
      <c r="A1501" s="11"/>
      <c r="B1501" s="11"/>
      <c r="C1501" s="11"/>
      <c r="D1501" s="11"/>
      <c r="E1501" s="11"/>
      <c r="F1501" s="11"/>
      <c r="G1501" s="11" t="e">
        <f>VLOOKUP(E1501,TAXONS!B:C,2,FALSE)</f>
        <v>#N/A</v>
      </c>
      <c r="H1501" s="13">
        <f t="shared" si="118"/>
        <v>0</v>
      </c>
      <c r="I1501" s="12" t="e">
        <f t="shared" si="119"/>
        <v>#N/A</v>
      </c>
      <c r="J1501" s="14" t="e">
        <f t="shared" si="120"/>
        <v>#N/A</v>
      </c>
      <c r="K1501" s="15" t="e">
        <f>VLOOKUP(B1501,REGIONS!A:D,4,FALSE)</f>
        <v>#N/A</v>
      </c>
      <c r="L1501" s="19" t="e">
        <f>VLOOKUP(G1501,Sensibilité!$A:$L,12,FALSE)</f>
        <v>#N/A</v>
      </c>
      <c r="M1501" s="19" t="e">
        <f t="shared" si="121"/>
        <v>#N/A</v>
      </c>
      <c r="N1501" s="19" t="e">
        <f t="shared" si="122"/>
        <v>#N/A</v>
      </c>
      <c r="O1501" s="15" t="str">
        <f>IF(D1501=Listes!$B$6,"SWARMING",IF(OR(D1501=Listes!$B$1,D1501=Listes!$B$2,D1501=Listes!$B$5),2,IF(OR(D1501=Listes!$B$3,D1501=Listes!$B$4),1,"erreur colonne D")))</f>
        <v>SWARMING</v>
      </c>
      <c r="P1501" s="15" t="e">
        <f>IF(OR(W1501="Hiver",W1501="Transit"),VLOOKUP(E1501,IC!A:E,4,FALSE),IF(W1501="été",VLOOKUP(E1501,IC!A:E,3,FALSE),"erreur"))</f>
        <v>#N/A</v>
      </c>
      <c r="Q1501" s="15" t="e">
        <f>IF(P1501="NR",0,IF(F1501&lt;5,0,IF(P1501=1,VLOOKUP(F1501,IC!$G$1:$I$8,3,TRUE),
IF(P1501=2,VLOOKUP(F1501,IC!$K$1:$M$8,3,TRUE),
IF(P1501=3,VLOOKUP(F1501,IC!$O$1:$Q$8,3,TRUE),IF(P1501=4,VLOOKUP(F1501,IC!$S$2:$U$9,3,TRUE),
"erreur"))))))</f>
        <v>#N/A</v>
      </c>
      <c r="R1501" s="16" t="e">
        <f>IF(OR(V1501="NA",V1501="Transit",V1501&lt;Listes!$F$1),"non applicable",F1501/V1501)</f>
        <v>#N/A</v>
      </c>
      <c r="S1501" s="16" t="e">
        <f>IF(W1501="Transit","Non applicable",IF(AND(W1501="été",T1501&gt;Listes!F1500),F1501/T1501,IF(AND(W1501="Hiver",Hierarchisation!U1501&gt;Listes!F1500),F1501/U1501,"non applicable")))</f>
        <v>#N/A</v>
      </c>
      <c r="T1501" s="17" t="e">
        <f>IF(K1501="Centre",VLOOKUP(E1501,effectifs_ete,3,FALSE),IF(Hierarchisation!K1501="Grand Nord",VLOOKUP(Hierarchisation!E1501,effectifs_ete,4,FALSE),IF(Hierarchisation!K1501="Nord Est",VLOOKUP(Hierarchisation!E1501,effectifs_ete,5,FALSE),IF(Hierarchisation!K1501="Nord Ouest",VLOOKUP(Hierarchisation!E1501,effectifs_ete,6,FALSE),IF(Hierarchisation!K1501="Sud Est",VLOOKUP(Hierarchisation!E1501,effectifs_ete,7,FALSE),IF(Hierarchisation!K1501="Sud Ouest",VLOOKUP(Hierarchisation!E1501,effectifs_ete,8,FALSE),"Erreur Région"))))))</f>
        <v>#N/A</v>
      </c>
      <c r="U1501" s="17" t="e">
        <f>IF(K1501="Centre",VLOOKUP(E1501,effectifs_hiver,3,FALSE),IF(Hierarchisation!K1501="Grand Nord",VLOOKUP(Hierarchisation!E1501,effectifs_hiver,4,FALSE),IF(Hierarchisation!K1501="Nord Est",VLOOKUP(Hierarchisation!E1501,effectifs_hiver,5,FALSE),IF(Hierarchisation!K1501="Nord Ouest",VLOOKUP(Hierarchisation!E1501,effectifs_hiver,6,FALSE),IF(Hierarchisation!K1501="Sud Est",VLOOKUP(Hierarchisation!E1501,effectifs_hiver,7,FALSE),IF(Hierarchisation!K1501="Sud Ouest",VLOOKUP(Hierarchisation!E1501,effectifs_hiver,8,FALSE),"Erreur Région"))))))</f>
        <v>#N/A</v>
      </c>
      <c r="V1501" s="17" t="e">
        <f>IF(W1501="Transit","Transit",IF(W1501="hiver",VLOOKUP(E1501,'EFFECTIFS Hiver'!$A:$I,9,FALSE),IF(W1501="été",VLOOKUP(E1501,'EFFECTIFS Eté'!$A:$I,9,FALSE),"Erreur saison")))</f>
        <v>#N/A</v>
      </c>
      <c r="W1501" s="18" t="e">
        <f>VLOOKUP(D1501,Listes!B:C,2,FALSE)</f>
        <v>#N/A</v>
      </c>
    </row>
    <row r="1502" spans="1:23" ht="15.75" customHeight="1">
      <c r="A1502" s="11"/>
      <c r="B1502" s="11"/>
      <c r="C1502" s="11"/>
      <c r="D1502" s="11"/>
      <c r="E1502" s="11"/>
      <c r="F1502" s="11"/>
      <c r="G1502" s="11" t="e">
        <f>VLOOKUP(E1502,TAXONS!B:C,2,FALSE)</f>
        <v>#N/A</v>
      </c>
      <c r="H1502" s="13">
        <f t="shared" si="118"/>
        <v>0</v>
      </c>
      <c r="I1502" s="12" t="e">
        <f t="shared" si="119"/>
        <v>#N/A</v>
      </c>
      <c r="J1502" s="14" t="e">
        <f t="shared" si="120"/>
        <v>#N/A</v>
      </c>
      <c r="K1502" s="15" t="e">
        <f>VLOOKUP(B1502,REGIONS!A:D,4,FALSE)</f>
        <v>#N/A</v>
      </c>
      <c r="L1502" s="19" t="e">
        <f>VLOOKUP(G1502,Sensibilité!$A:$L,12,FALSE)</f>
        <v>#N/A</v>
      </c>
      <c r="M1502" s="19" t="e">
        <f t="shared" si="121"/>
        <v>#N/A</v>
      </c>
      <c r="N1502" s="19" t="e">
        <f t="shared" si="122"/>
        <v>#N/A</v>
      </c>
      <c r="O1502" s="15" t="str">
        <f>IF(D1502=Listes!$B$6,"SWARMING",IF(OR(D1502=Listes!$B$1,D1502=Listes!$B$2,D1502=Listes!$B$5),2,IF(OR(D1502=Listes!$B$3,D1502=Listes!$B$4),1,"erreur colonne D")))</f>
        <v>SWARMING</v>
      </c>
      <c r="P1502" s="15" t="e">
        <f>IF(OR(W1502="Hiver",W1502="Transit"),VLOOKUP(E1502,IC!A:E,4,FALSE),IF(W1502="été",VLOOKUP(E1502,IC!A:E,3,FALSE),"erreur"))</f>
        <v>#N/A</v>
      </c>
      <c r="Q1502" s="15" t="e">
        <f>IF(P1502="NR",0,IF(F1502&lt;5,0,IF(P1502=1,VLOOKUP(F1502,IC!$G$1:$I$8,3,TRUE),
IF(P1502=2,VLOOKUP(F1502,IC!$K$1:$M$8,3,TRUE),
IF(P1502=3,VLOOKUP(F1502,IC!$O$1:$Q$8,3,TRUE),IF(P1502=4,VLOOKUP(F1502,IC!$S$2:$U$9,3,TRUE),
"erreur"))))))</f>
        <v>#N/A</v>
      </c>
      <c r="R1502" s="16" t="e">
        <f>IF(OR(V1502="NA",V1502="Transit",V1502&lt;Listes!$F$1),"non applicable",F1502/V1502)</f>
        <v>#N/A</v>
      </c>
      <c r="S1502" s="16" t="e">
        <f>IF(W1502="Transit","Non applicable",IF(AND(W1502="été",T1502&gt;Listes!F1501),F1502/T1502,IF(AND(W1502="Hiver",Hierarchisation!U1502&gt;Listes!F1501),F1502/U1502,"non applicable")))</f>
        <v>#N/A</v>
      </c>
      <c r="T1502" s="17" t="e">
        <f>IF(K1502="Centre",VLOOKUP(E1502,effectifs_ete,3,FALSE),IF(Hierarchisation!K1502="Grand Nord",VLOOKUP(Hierarchisation!E1502,effectifs_ete,4,FALSE),IF(Hierarchisation!K1502="Nord Est",VLOOKUP(Hierarchisation!E1502,effectifs_ete,5,FALSE),IF(Hierarchisation!K1502="Nord Ouest",VLOOKUP(Hierarchisation!E1502,effectifs_ete,6,FALSE),IF(Hierarchisation!K1502="Sud Est",VLOOKUP(Hierarchisation!E1502,effectifs_ete,7,FALSE),IF(Hierarchisation!K1502="Sud Ouest",VLOOKUP(Hierarchisation!E1502,effectifs_ete,8,FALSE),"Erreur Région"))))))</f>
        <v>#N/A</v>
      </c>
      <c r="U1502" s="17" t="e">
        <f>IF(K1502="Centre",VLOOKUP(E1502,effectifs_hiver,3,FALSE),IF(Hierarchisation!K1502="Grand Nord",VLOOKUP(Hierarchisation!E1502,effectifs_hiver,4,FALSE),IF(Hierarchisation!K1502="Nord Est",VLOOKUP(Hierarchisation!E1502,effectifs_hiver,5,FALSE),IF(Hierarchisation!K1502="Nord Ouest",VLOOKUP(Hierarchisation!E1502,effectifs_hiver,6,FALSE),IF(Hierarchisation!K1502="Sud Est",VLOOKUP(Hierarchisation!E1502,effectifs_hiver,7,FALSE),IF(Hierarchisation!K1502="Sud Ouest",VLOOKUP(Hierarchisation!E1502,effectifs_hiver,8,FALSE),"Erreur Région"))))))</f>
        <v>#N/A</v>
      </c>
      <c r="V1502" s="17" t="e">
        <f>IF(W1502="Transit","Transit",IF(W1502="hiver",VLOOKUP(E1502,'EFFECTIFS Hiver'!$A:$I,9,FALSE),IF(W1502="été",VLOOKUP(E1502,'EFFECTIFS Eté'!$A:$I,9,FALSE),"Erreur saison")))</f>
        <v>#N/A</v>
      </c>
      <c r="W1502" s="18" t="e">
        <f>VLOOKUP(D1502,Listes!B:C,2,FALSE)</f>
        <v>#N/A</v>
      </c>
    </row>
    <row r="1503" spans="1:23" ht="15.75" customHeight="1">
      <c r="A1503" s="11"/>
      <c r="B1503" s="11"/>
      <c r="C1503" s="11"/>
      <c r="D1503" s="11"/>
      <c r="E1503" s="11"/>
      <c r="F1503" s="11"/>
      <c r="G1503" s="11" t="e">
        <f>VLOOKUP(E1503,TAXONS!B:C,2,FALSE)</f>
        <v>#N/A</v>
      </c>
      <c r="H1503" s="13">
        <f t="shared" si="118"/>
        <v>0</v>
      </c>
      <c r="I1503" s="12" t="e">
        <f t="shared" si="119"/>
        <v>#N/A</v>
      </c>
      <c r="J1503" s="14" t="e">
        <f t="shared" si="120"/>
        <v>#N/A</v>
      </c>
      <c r="K1503" s="15" t="e">
        <f>VLOOKUP(B1503,REGIONS!A:D,4,FALSE)</f>
        <v>#N/A</v>
      </c>
      <c r="L1503" s="19" t="e">
        <f>VLOOKUP(G1503,Sensibilité!$A:$L,12,FALSE)</f>
        <v>#N/A</v>
      </c>
      <c r="M1503" s="19" t="e">
        <f t="shared" si="121"/>
        <v>#N/A</v>
      </c>
      <c r="N1503" s="19" t="e">
        <f t="shared" si="122"/>
        <v>#N/A</v>
      </c>
      <c r="O1503" s="15" t="str">
        <f>IF(D1503=Listes!$B$6,"SWARMING",IF(OR(D1503=Listes!$B$1,D1503=Listes!$B$2,D1503=Listes!$B$5),2,IF(OR(D1503=Listes!$B$3,D1503=Listes!$B$4),1,"erreur colonne D")))</f>
        <v>SWARMING</v>
      </c>
      <c r="P1503" s="15" t="e">
        <f>IF(OR(W1503="Hiver",W1503="Transit"),VLOOKUP(E1503,IC!A:E,4,FALSE),IF(W1503="été",VLOOKUP(E1503,IC!A:E,3,FALSE),"erreur"))</f>
        <v>#N/A</v>
      </c>
      <c r="Q1503" s="15" t="e">
        <f>IF(P1503="NR",0,IF(F1503&lt;5,0,IF(P1503=1,VLOOKUP(F1503,IC!$G$1:$I$8,3,TRUE),
IF(P1503=2,VLOOKUP(F1503,IC!$K$1:$M$8,3,TRUE),
IF(P1503=3,VLOOKUP(F1503,IC!$O$1:$Q$8,3,TRUE),IF(P1503=4,VLOOKUP(F1503,IC!$S$2:$U$9,3,TRUE),
"erreur"))))))</f>
        <v>#N/A</v>
      </c>
      <c r="R1503" s="16" t="e">
        <f>IF(OR(V1503="NA",V1503="Transit",V1503&lt;Listes!$F$1),"non applicable",F1503/V1503)</f>
        <v>#N/A</v>
      </c>
      <c r="S1503" s="16" t="e">
        <f>IF(W1503="Transit","Non applicable",IF(AND(W1503="été",T1503&gt;Listes!F1502),F1503/T1503,IF(AND(W1503="Hiver",Hierarchisation!U1503&gt;Listes!F1502),F1503/U1503,"non applicable")))</f>
        <v>#N/A</v>
      </c>
      <c r="T1503" s="17" t="e">
        <f>IF(K1503="Centre",VLOOKUP(E1503,effectifs_ete,3,FALSE),IF(Hierarchisation!K1503="Grand Nord",VLOOKUP(Hierarchisation!E1503,effectifs_ete,4,FALSE),IF(Hierarchisation!K1503="Nord Est",VLOOKUP(Hierarchisation!E1503,effectifs_ete,5,FALSE),IF(Hierarchisation!K1503="Nord Ouest",VLOOKUP(Hierarchisation!E1503,effectifs_ete,6,FALSE),IF(Hierarchisation!K1503="Sud Est",VLOOKUP(Hierarchisation!E1503,effectifs_ete,7,FALSE),IF(Hierarchisation!K1503="Sud Ouest",VLOOKUP(Hierarchisation!E1503,effectifs_ete,8,FALSE),"Erreur Région"))))))</f>
        <v>#N/A</v>
      </c>
      <c r="U1503" s="17" t="e">
        <f>IF(K1503="Centre",VLOOKUP(E1503,effectifs_hiver,3,FALSE),IF(Hierarchisation!K1503="Grand Nord",VLOOKUP(Hierarchisation!E1503,effectifs_hiver,4,FALSE),IF(Hierarchisation!K1503="Nord Est",VLOOKUP(Hierarchisation!E1503,effectifs_hiver,5,FALSE),IF(Hierarchisation!K1503="Nord Ouest",VLOOKUP(Hierarchisation!E1503,effectifs_hiver,6,FALSE),IF(Hierarchisation!K1503="Sud Est",VLOOKUP(Hierarchisation!E1503,effectifs_hiver,7,FALSE),IF(Hierarchisation!K1503="Sud Ouest",VLOOKUP(Hierarchisation!E1503,effectifs_hiver,8,FALSE),"Erreur Région"))))))</f>
        <v>#N/A</v>
      </c>
      <c r="V1503" s="17" t="e">
        <f>IF(W1503="Transit","Transit",IF(W1503="hiver",VLOOKUP(E1503,'EFFECTIFS Hiver'!$A:$I,9,FALSE),IF(W1503="été",VLOOKUP(E1503,'EFFECTIFS Eté'!$A:$I,9,FALSE),"Erreur saison")))</f>
        <v>#N/A</v>
      </c>
      <c r="W1503" s="18" t="e">
        <f>VLOOKUP(D1503,Listes!B:C,2,FALSE)</f>
        <v>#N/A</v>
      </c>
    </row>
    <row r="1504" spans="1:23" ht="15.75" customHeight="1">
      <c r="A1504" s="11"/>
      <c r="B1504" s="11"/>
      <c r="C1504" s="11"/>
      <c r="D1504" s="11"/>
      <c r="E1504" s="11"/>
      <c r="F1504" s="11"/>
      <c r="G1504" s="11" t="e">
        <f>VLOOKUP(E1504,TAXONS!B:C,2,FALSE)</f>
        <v>#N/A</v>
      </c>
      <c r="H1504" s="13">
        <f t="shared" si="118"/>
        <v>0</v>
      </c>
      <c r="I1504" s="12" t="e">
        <f t="shared" si="119"/>
        <v>#N/A</v>
      </c>
      <c r="J1504" s="14" t="e">
        <f t="shared" si="120"/>
        <v>#N/A</v>
      </c>
      <c r="K1504" s="15" t="e">
        <f>VLOOKUP(B1504,REGIONS!A:D,4,FALSE)</f>
        <v>#N/A</v>
      </c>
      <c r="L1504" s="19" t="e">
        <f>VLOOKUP(G1504,Sensibilité!$A:$L,12,FALSE)</f>
        <v>#N/A</v>
      </c>
      <c r="M1504" s="19" t="e">
        <f t="shared" si="121"/>
        <v>#N/A</v>
      </c>
      <c r="N1504" s="19" t="e">
        <f t="shared" si="122"/>
        <v>#N/A</v>
      </c>
      <c r="O1504" s="15" t="str">
        <f>IF(D1504=Listes!$B$6,"SWARMING",IF(OR(D1504=Listes!$B$1,D1504=Listes!$B$2,D1504=Listes!$B$5),2,IF(OR(D1504=Listes!$B$3,D1504=Listes!$B$4),1,"erreur colonne D")))</f>
        <v>SWARMING</v>
      </c>
      <c r="P1504" s="15" t="e">
        <f>IF(OR(W1504="Hiver",W1504="Transit"),VLOOKUP(E1504,IC!A:E,4,FALSE),IF(W1504="été",VLOOKUP(E1504,IC!A:E,3,FALSE),"erreur"))</f>
        <v>#N/A</v>
      </c>
      <c r="Q1504" s="15" t="e">
        <f>IF(P1504="NR",0,IF(F1504&lt;5,0,IF(P1504=1,VLOOKUP(F1504,IC!$G$1:$I$8,3,TRUE),
IF(P1504=2,VLOOKUP(F1504,IC!$K$1:$M$8,3,TRUE),
IF(P1504=3,VLOOKUP(F1504,IC!$O$1:$Q$8,3,TRUE),IF(P1504=4,VLOOKUP(F1504,IC!$S$2:$U$9,3,TRUE),
"erreur"))))))</f>
        <v>#N/A</v>
      </c>
      <c r="R1504" s="16" t="e">
        <f>IF(OR(V1504="NA",V1504="Transit",V1504&lt;Listes!$F$1),"non applicable",F1504/V1504)</f>
        <v>#N/A</v>
      </c>
      <c r="S1504" s="16" t="e">
        <f>IF(W1504="Transit","Non applicable",IF(AND(W1504="été",T1504&gt;Listes!F1503),F1504/T1504,IF(AND(W1504="Hiver",Hierarchisation!U1504&gt;Listes!F1503),F1504/U1504,"non applicable")))</f>
        <v>#N/A</v>
      </c>
      <c r="T1504" s="17" t="e">
        <f>IF(K1504="Centre",VLOOKUP(E1504,effectifs_ete,3,FALSE),IF(Hierarchisation!K1504="Grand Nord",VLOOKUP(Hierarchisation!E1504,effectifs_ete,4,FALSE),IF(Hierarchisation!K1504="Nord Est",VLOOKUP(Hierarchisation!E1504,effectifs_ete,5,FALSE),IF(Hierarchisation!K1504="Nord Ouest",VLOOKUP(Hierarchisation!E1504,effectifs_ete,6,FALSE),IF(Hierarchisation!K1504="Sud Est",VLOOKUP(Hierarchisation!E1504,effectifs_ete,7,FALSE),IF(Hierarchisation!K1504="Sud Ouest",VLOOKUP(Hierarchisation!E1504,effectifs_ete,8,FALSE),"Erreur Région"))))))</f>
        <v>#N/A</v>
      </c>
      <c r="U1504" s="17" t="e">
        <f>IF(K1504="Centre",VLOOKUP(E1504,effectifs_hiver,3,FALSE),IF(Hierarchisation!K1504="Grand Nord",VLOOKUP(Hierarchisation!E1504,effectifs_hiver,4,FALSE),IF(Hierarchisation!K1504="Nord Est",VLOOKUP(Hierarchisation!E1504,effectifs_hiver,5,FALSE),IF(Hierarchisation!K1504="Nord Ouest",VLOOKUP(Hierarchisation!E1504,effectifs_hiver,6,FALSE),IF(Hierarchisation!K1504="Sud Est",VLOOKUP(Hierarchisation!E1504,effectifs_hiver,7,FALSE),IF(Hierarchisation!K1504="Sud Ouest",VLOOKUP(Hierarchisation!E1504,effectifs_hiver,8,FALSE),"Erreur Région"))))))</f>
        <v>#N/A</v>
      </c>
      <c r="V1504" s="17" t="e">
        <f>IF(W1504="Transit","Transit",IF(W1504="hiver",VLOOKUP(E1504,'EFFECTIFS Hiver'!$A:$I,9,FALSE),IF(W1504="été",VLOOKUP(E1504,'EFFECTIFS Eté'!$A:$I,9,FALSE),"Erreur saison")))</f>
        <v>#N/A</v>
      </c>
      <c r="W1504" s="18" t="e">
        <f>VLOOKUP(D1504,Listes!B:C,2,FALSE)</f>
        <v>#N/A</v>
      </c>
    </row>
    <row r="1505" spans="1:23" ht="15.75" customHeight="1">
      <c r="A1505" s="11"/>
      <c r="B1505" s="11"/>
      <c r="C1505" s="11"/>
      <c r="D1505" s="11"/>
      <c r="E1505" s="11"/>
      <c r="F1505" s="11"/>
      <c r="G1505" s="11" t="e">
        <f>VLOOKUP(E1505,TAXONS!B:C,2,FALSE)</f>
        <v>#N/A</v>
      </c>
      <c r="H1505" s="13">
        <f t="shared" si="118"/>
        <v>0</v>
      </c>
      <c r="I1505" s="12" t="e">
        <f t="shared" si="119"/>
        <v>#N/A</v>
      </c>
      <c r="J1505" s="14" t="e">
        <f t="shared" si="120"/>
        <v>#N/A</v>
      </c>
      <c r="K1505" s="15" t="e">
        <f>VLOOKUP(B1505,REGIONS!A:D,4,FALSE)</f>
        <v>#N/A</v>
      </c>
      <c r="L1505" s="19" t="e">
        <f>VLOOKUP(G1505,Sensibilité!$A:$L,12,FALSE)</f>
        <v>#N/A</v>
      </c>
      <c r="M1505" s="19" t="e">
        <f t="shared" si="121"/>
        <v>#N/A</v>
      </c>
      <c r="N1505" s="19" t="e">
        <f t="shared" si="122"/>
        <v>#N/A</v>
      </c>
      <c r="O1505" s="15" t="str">
        <f>IF(D1505=Listes!$B$6,"SWARMING",IF(OR(D1505=Listes!$B$1,D1505=Listes!$B$2,D1505=Listes!$B$5),2,IF(OR(D1505=Listes!$B$3,D1505=Listes!$B$4),1,"erreur colonne D")))</f>
        <v>SWARMING</v>
      </c>
      <c r="P1505" s="15" t="e">
        <f>IF(OR(W1505="Hiver",W1505="Transit"),VLOOKUP(E1505,IC!A:E,4,FALSE),IF(W1505="été",VLOOKUP(E1505,IC!A:E,3,FALSE),"erreur"))</f>
        <v>#N/A</v>
      </c>
      <c r="Q1505" s="15" t="e">
        <f>IF(P1505="NR",0,IF(F1505&lt;5,0,IF(P1505=1,VLOOKUP(F1505,IC!$G$1:$I$8,3,TRUE),
IF(P1505=2,VLOOKUP(F1505,IC!$K$1:$M$8,3,TRUE),
IF(P1505=3,VLOOKUP(F1505,IC!$O$1:$Q$8,3,TRUE),IF(P1505=4,VLOOKUP(F1505,IC!$S$2:$U$9,3,TRUE),
"erreur"))))))</f>
        <v>#N/A</v>
      </c>
      <c r="R1505" s="16" t="e">
        <f>IF(OR(V1505="NA",V1505="Transit",V1505&lt;Listes!$F$1),"non applicable",F1505/V1505)</f>
        <v>#N/A</v>
      </c>
      <c r="S1505" s="16" t="e">
        <f>IF(W1505="Transit","Non applicable",IF(AND(W1505="été",T1505&gt;Listes!F1504),F1505/T1505,IF(AND(W1505="Hiver",Hierarchisation!U1505&gt;Listes!F1504),F1505/U1505,"non applicable")))</f>
        <v>#N/A</v>
      </c>
      <c r="T1505" s="17" t="e">
        <f>IF(K1505="Centre",VLOOKUP(E1505,effectifs_ete,3,FALSE),IF(Hierarchisation!K1505="Grand Nord",VLOOKUP(Hierarchisation!E1505,effectifs_ete,4,FALSE),IF(Hierarchisation!K1505="Nord Est",VLOOKUP(Hierarchisation!E1505,effectifs_ete,5,FALSE),IF(Hierarchisation!K1505="Nord Ouest",VLOOKUP(Hierarchisation!E1505,effectifs_ete,6,FALSE),IF(Hierarchisation!K1505="Sud Est",VLOOKUP(Hierarchisation!E1505,effectifs_ete,7,FALSE),IF(Hierarchisation!K1505="Sud Ouest",VLOOKUP(Hierarchisation!E1505,effectifs_ete,8,FALSE),"Erreur Région"))))))</f>
        <v>#N/A</v>
      </c>
      <c r="U1505" s="17" t="e">
        <f>IF(K1505="Centre",VLOOKUP(E1505,effectifs_hiver,3,FALSE),IF(Hierarchisation!K1505="Grand Nord",VLOOKUP(Hierarchisation!E1505,effectifs_hiver,4,FALSE),IF(Hierarchisation!K1505="Nord Est",VLOOKUP(Hierarchisation!E1505,effectifs_hiver,5,FALSE),IF(Hierarchisation!K1505="Nord Ouest",VLOOKUP(Hierarchisation!E1505,effectifs_hiver,6,FALSE),IF(Hierarchisation!K1505="Sud Est",VLOOKUP(Hierarchisation!E1505,effectifs_hiver,7,FALSE),IF(Hierarchisation!K1505="Sud Ouest",VLOOKUP(Hierarchisation!E1505,effectifs_hiver,8,FALSE),"Erreur Région"))))))</f>
        <v>#N/A</v>
      </c>
      <c r="V1505" s="17" t="e">
        <f>IF(W1505="Transit","Transit",IF(W1505="hiver",VLOOKUP(E1505,'EFFECTIFS Hiver'!$A:$I,9,FALSE),IF(W1505="été",VLOOKUP(E1505,'EFFECTIFS Eté'!$A:$I,9,FALSE),"Erreur saison")))</f>
        <v>#N/A</v>
      </c>
      <c r="W1505" s="18" t="e">
        <f>VLOOKUP(D1505,Listes!B:C,2,FALSE)</f>
        <v>#N/A</v>
      </c>
    </row>
    <row r="1506" spans="1:23" ht="15.75" customHeight="1">
      <c r="A1506" s="11"/>
      <c r="B1506" s="11"/>
      <c r="C1506" s="11"/>
      <c r="D1506" s="11"/>
      <c r="E1506" s="11"/>
      <c r="F1506" s="11"/>
      <c r="G1506" s="11" t="e">
        <f>VLOOKUP(E1506,TAXONS!B:C,2,FALSE)</f>
        <v>#N/A</v>
      </c>
      <c r="H1506" s="13">
        <f t="shared" si="118"/>
        <v>0</v>
      </c>
      <c r="I1506" s="12" t="e">
        <f t="shared" si="119"/>
        <v>#N/A</v>
      </c>
      <c r="J1506" s="14" t="e">
        <f t="shared" si="120"/>
        <v>#N/A</v>
      </c>
      <c r="K1506" s="15" t="e">
        <f>VLOOKUP(B1506,REGIONS!A:D,4,FALSE)</f>
        <v>#N/A</v>
      </c>
      <c r="L1506" s="19" t="e">
        <f>VLOOKUP(G1506,Sensibilité!$A:$L,12,FALSE)</f>
        <v>#N/A</v>
      </c>
      <c r="M1506" s="19" t="e">
        <f t="shared" si="121"/>
        <v>#N/A</v>
      </c>
      <c r="N1506" s="19" t="e">
        <f t="shared" si="122"/>
        <v>#N/A</v>
      </c>
      <c r="O1506" s="15" t="str">
        <f>IF(D1506=Listes!$B$6,"SWARMING",IF(OR(D1506=Listes!$B$1,D1506=Listes!$B$2,D1506=Listes!$B$5),2,IF(OR(D1506=Listes!$B$3,D1506=Listes!$B$4),1,"erreur colonne D")))</f>
        <v>SWARMING</v>
      </c>
      <c r="P1506" s="15" t="e">
        <f>IF(OR(W1506="Hiver",W1506="Transit"),VLOOKUP(E1506,IC!A:E,4,FALSE),IF(W1506="été",VLOOKUP(E1506,IC!A:E,3,FALSE),"erreur"))</f>
        <v>#N/A</v>
      </c>
      <c r="Q1506" s="15" t="e">
        <f>IF(P1506="NR",0,IF(F1506&lt;5,0,IF(P1506=1,VLOOKUP(F1506,IC!$G$1:$I$8,3,TRUE),
IF(P1506=2,VLOOKUP(F1506,IC!$K$1:$M$8,3,TRUE),
IF(P1506=3,VLOOKUP(F1506,IC!$O$1:$Q$8,3,TRUE),IF(P1506=4,VLOOKUP(F1506,IC!$S$2:$U$9,3,TRUE),
"erreur"))))))</f>
        <v>#N/A</v>
      </c>
      <c r="R1506" s="16" t="e">
        <f>IF(OR(V1506="NA",V1506="Transit",V1506&lt;Listes!$F$1),"non applicable",F1506/V1506)</f>
        <v>#N/A</v>
      </c>
      <c r="S1506" s="16" t="e">
        <f>IF(W1506="Transit","Non applicable",IF(AND(W1506="été",T1506&gt;Listes!F1505),F1506/T1506,IF(AND(W1506="Hiver",Hierarchisation!U1506&gt;Listes!F1505),F1506/U1506,"non applicable")))</f>
        <v>#N/A</v>
      </c>
      <c r="T1506" s="17" t="e">
        <f>IF(K1506="Centre",VLOOKUP(E1506,effectifs_ete,3,FALSE),IF(Hierarchisation!K1506="Grand Nord",VLOOKUP(Hierarchisation!E1506,effectifs_ete,4,FALSE),IF(Hierarchisation!K1506="Nord Est",VLOOKUP(Hierarchisation!E1506,effectifs_ete,5,FALSE),IF(Hierarchisation!K1506="Nord Ouest",VLOOKUP(Hierarchisation!E1506,effectifs_ete,6,FALSE),IF(Hierarchisation!K1506="Sud Est",VLOOKUP(Hierarchisation!E1506,effectifs_ete,7,FALSE),IF(Hierarchisation!K1506="Sud Ouest",VLOOKUP(Hierarchisation!E1506,effectifs_ete,8,FALSE),"Erreur Région"))))))</f>
        <v>#N/A</v>
      </c>
      <c r="U1506" s="17" t="e">
        <f>IF(K1506="Centre",VLOOKUP(E1506,effectifs_hiver,3,FALSE),IF(Hierarchisation!K1506="Grand Nord",VLOOKUP(Hierarchisation!E1506,effectifs_hiver,4,FALSE),IF(Hierarchisation!K1506="Nord Est",VLOOKUP(Hierarchisation!E1506,effectifs_hiver,5,FALSE),IF(Hierarchisation!K1506="Nord Ouest",VLOOKUP(Hierarchisation!E1506,effectifs_hiver,6,FALSE),IF(Hierarchisation!K1506="Sud Est",VLOOKUP(Hierarchisation!E1506,effectifs_hiver,7,FALSE),IF(Hierarchisation!K1506="Sud Ouest",VLOOKUP(Hierarchisation!E1506,effectifs_hiver,8,FALSE),"Erreur Région"))))))</f>
        <v>#N/A</v>
      </c>
      <c r="V1506" s="17" t="e">
        <f>IF(W1506="Transit","Transit",IF(W1506="hiver",VLOOKUP(E1506,'EFFECTIFS Hiver'!$A:$I,9,FALSE),IF(W1506="été",VLOOKUP(E1506,'EFFECTIFS Eté'!$A:$I,9,FALSE),"Erreur saison")))</f>
        <v>#N/A</v>
      </c>
      <c r="W1506" s="18" t="e">
        <f>VLOOKUP(D1506,Listes!B:C,2,FALSE)</f>
        <v>#N/A</v>
      </c>
    </row>
    <row r="1507" spans="1:23" ht="15.75" customHeight="1">
      <c r="A1507" s="11"/>
      <c r="B1507" s="11"/>
      <c r="C1507" s="11"/>
      <c r="D1507" s="11"/>
      <c r="E1507" s="11"/>
      <c r="F1507" s="11"/>
      <c r="G1507" s="11" t="e">
        <f>VLOOKUP(E1507,TAXONS!B:C,2,FALSE)</f>
        <v>#N/A</v>
      </c>
      <c r="H1507" s="13">
        <f t="shared" si="118"/>
        <v>0</v>
      </c>
      <c r="I1507" s="12" t="e">
        <f t="shared" si="119"/>
        <v>#N/A</v>
      </c>
      <c r="J1507" s="14" t="e">
        <f t="shared" si="120"/>
        <v>#N/A</v>
      </c>
      <c r="K1507" s="15" t="e">
        <f>VLOOKUP(B1507,REGIONS!A:D,4,FALSE)</f>
        <v>#N/A</v>
      </c>
      <c r="L1507" s="19" t="e">
        <f>VLOOKUP(G1507,Sensibilité!$A:$L,12,FALSE)</f>
        <v>#N/A</v>
      </c>
      <c r="M1507" s="19" t="e">
        <f t="shared" si="121"/>
        <v>#N/A</v>
      </c>
      <c r="N1507" s="19" t="e">
        <f t="shared" si="122"/>
        <v>#N/A</v>
      </c>
      <c r="O1507" s="15" t="str">
        <f>IF(D1507=Listes!$B$6,"SWARMING",IF(OR(D1507=Listes!$B$1,D1507=Listes!$B$2,D1507=Listes!$B$5),2,IF(OR(D1507=Listes!$B$3,D1507=Listes!$B$4),1,"erreur colonne D")))</f>
        <v>SWARMING</v>
      </c>
      <c r="P1507" s="15" t="e">
        <f>IF(OR(W1507="Hiver",W1507="Transit"),VLOOKUP(E1507,IC!A:E,4,FALSE),IF(W1507="été",VLOOKUP(E1507,IC!A:E,3,FALSE),"erreur"))</f>
        <v>#N/A</v>
      </c>
      <c r="Q1507" s="15" t="e">
        <f>IF(P1507="NR",0,IF(F1507&lt;5,0,IF(P1507=1,VLOOKUP(F1507,IC!$G$1:$I$8,3,TRUE),
IF(P1507=2,VLOOKUP(F1507,IC!$K$1:$M$8,3,TRUE),
IF(P1507=3,VLOOKUP(F1507,IC!$O$1:$Q$8,3,TRUE),IF(P1507=4,VLOOKUP(F1507,IC!$S$2:$U$9,3,TRUE),
"erreur"))))))</f>
        <v>#N/A</v>
      </c>
      <c r="R1507" s="16" t="e">
        <f>IF(OR(V1507="NA",V1507="Transit",V1507&lt;Listes!$F$1),"non applicable",F1507/V1507)</f>
        <v>#N/A</v>
      </c>
      <c r="S1507" s="16" t="e">
        <f>IF(W1507="Transit","Non applicable",IF(AND(W1507="été",T1507&gt;Listes!F1506),F1507/T1507,IF(AND(W1507="Hiver",Hierarchisation!U1507&gt;Listes!F1506),F1507/U1507,"non applicable")))</f>
        <v>#N/A</v>
      </c>
      <c r="T1507" s="17" t="e">
        <f>IF(K1507="Centre",VLOOKUP(E1507,effectifs_ete,3,FALSE),IF(Hierarchisation!K1507="Grand Nord",VLOOKUP(Hierarchisation!E1507,effectifs_ete,4,FALSE),IF(Hierarchisation!K1507="Nord Est",VLOOKUP(Hierarchisation!E1507,effectifs_ete,5,FALSE),IF(Hierarchisation!K1507="Nord Ouest",VLOOKUP(Hierarchisation!E1507,effectifs_ete,6,FALSE),IF(Hierarchisation!K1507="Sud Est",VLOOKUP(Hierarchisation!E1507,effectifs_ete,7,FALSE),IF(Hierarchisation!K1507="Sud Ouest",VLOOKUP(Hierarchisation!E1507,effectifs_ete,8,FALSE),"Erreur Région"))))))</f>
        <v>#N/A</v>
      </c>
      <c r="U1507" s="17" t="e">
        <f>IF(K1507="Centre",VLOOKUP(E1507,effectifs_hiver,3,FALSE),IF(Hierarchisation!K1507="Grand Nord",VLOOKUP(Hierarchisation!E1507,effectifs_hiver,4,FALSE),IF(Hierarchisation!K1507="Nord Est",VLOOKUP(Hierarchisation!E1507,effectifs_hiver,5,FALSE),IF(Hierarchisation!K1507="Nord Ouest",VLOOKUP(Hierarchisation!E1507,effectifs_hiver,6,FALSE),IF(Hierarchisation!K1507="Sud Est",VLOOKUP(Hierarchisation!E1507,effectifs_hiver,7,FALSE),IF(Hierarchisation!K1507="Sud Ouest",VLOOKUP(Hierarchisation!E1507,effectifs_hiver,8,FALSE),"Erreur Région"))))))</f>
        <v>#N/A</v>
      </c>
      <c r="V1507" s="17" t="e">
        <f>IF(W1507="Transit","Transit",IF(W1507="hiver",VLOOKUP(E1507,'EFFECTIFS Hiver'!$A:$I,9,FALSE),IF(W1507="été",VLOOKUP(E1507,'EFFECTIFS Eté'!$A:$I,9,FALSE),"Erreur saison")))</f>
        <v>#N/A</v>
      </c>
      <c r="W1507" s="18" t="e">
        <f>VLOOKUP(D1507,Listes!B:C,2,FALSE)</f>
        <v>#N/A</v>
      </c>
    </row>
    <row r="1508" spans="1:23" ht="15.75" customHeight="1">
      <c r="A1508" s="11"/>
      <c r="B1508" s="11"/>
      <c r="C1508" s="11"/>
      <c r="D1508" s="11"/>
      <c r="E1508" s="11"/>
      <c r="F1508" s="11"/>
      <c r="G1508" s="11" t="e">
        <f>VLOOKUP(E1508,TAXONS!B:C,2,FALSE)</f>
        <v>#N/A</v>
      </c>
      <c r="H1508" s="13">
        <f t="shared" si="118"/>
        <v>0</v>
      </c>
      <c r="I1508" s="12" t="e">
        <f t="shared" si="119"/>
        <v>#N/A</v>
      </c>
      <c r="J1508" s="14" t="e">
        <f t="shared" si="120"/>
        <v>#N/A</v>
      </c>
      <c r="K1508" s="15" t="e">
        <f>VLOOKUP(B1508,REGIONS!A:D,4,FALSE)</f>
        <v>#N/A</v>
      </c>
      <c r="L1508" s="19" t="e">
        <f>VLOOKUP(G1508,Sensibilité!$A:$L,12,FALSE)</f>
        <v>#N/A</v>
      </c>
      <c r="M1508" s="19" t="e">
        <f t="shared" si="121"/>
        <v>#N/A</v>
      </c>
      <c r="N1508" s="19" t="e">
        <f t="shared" si="122"/>
        <v>#N/A</v>
      </c>
      <c r="O1508" s="15" t="str">
        <f>IF(D1508=Listes!$B$6,"SWARMING",IF(OR(D1508=Listes!$B$1,D1508=Listes!$B$2,D1508=Listes!$B$5),2,IF(OR(D1508=Listes!$B$3,D1508=Listes!$B$4),1,"erreur colonne D")))</f>
        <v>SWARMING</v>
      </c>
      <c r="P1508" s="15" t="e">
        <f>IF(OR(W1508="Hiver",W1508="Transit"),VLOOKUP(E1508,IC!A:E,4,FALSE),IF(W1508="été",VLOOKUP(E1508,IC!A:E,3,FALSE),"erreur"))</f>
        <v>#N/A</v>
      </c>
      <c r="Q1508" s="15" t="e">
        <f>IF(P1508="NR",0,IF(F1508&lt;5,0,IF(P1508=1,VLOOKUP(F1508,IC!$G$1:$I$8,3,TRUE),
IF(P1508=2,VLOOKUP(F1508,IC!$K$1:$M$8,3,TRUE),
IF(P1508=3,VLOOKUP(F1508,IC!$O$1:$Q$8,3,TRUE),IF(P1508=4,VLOOKUP(F1508,IC!$S$2:$U$9,3,TRUE),
"erreur"))))))</f>
        <v>#N/A</v>
      </c>
      <c r="R1508" s="16" t="e">
        <f>IF(OR(V1508="NA",V1508="Transit",V1508&lt;Listes!$F$1),"non applicable",F1508/V1508)</f>
        <v>#N/A</v>
      </c>
      <c r="S1508" s="16" t="e">
        <f>IF(W1508="Transit","Non applicable",IF(AND(W1508="été",T1508&gt;Listes!F1507),F1508/T1508,IF(AND(W1508="Hiver",Hierarchisation!U1508&gt;Listes!F1507),F1508/U1508,"non applicable")))</f>
        <v>#N/A</v>
      </c>
      <c r="T1508" s="17" t="e">
        <f>IF(K1508="Centre",VLOOKUP(E1508,effectifs_ete,3,FALSE),IF(Hierarchisation!K1508="Grand Nord",VLOOKUP(Hierarchisation!E1508,effectifs_ete,4,FALSE),IF(Hierarchisation!K1508="Nord Est",VLOOKUP(Hierarchisation!E1508,effectifs_ete,5,FALSE),IF(Hierarchisation!K1508="Nord Ouest",VLOOKUP(Hierarchisation!E1508,effectifs_ete,6,FALSE),IF(Hierarchisation!K1508="Sud Est",VLOOKUP(Hierarchisation!E1508,effectifs_ete,7,FALSE),IF(Hierarchisation!K1508="Sud Ouest",VLOOKUP(Hierarchisation!E1508,effectifs_ete,8,FALSE),"Erreur Région"))))))</f>
        <v>#N/A</v>
      </c>
      <c r="U1508" s="17" t="e">
        <f>IF(K1508="Centre",VLOOKUP(E1508,effectifs_hiver,3,FALSE),IF(Hierarchisation!K1508="Grand Nord",VLOOKUP(Hierarchisation!E1508,effectifs_hiver,4,FALSE),IF(Hierarchisation!K1508="Nord Est",VLOOKUP(Hierarchisation!E1508,effectifs_hiver,5,FALSE),IF(Hierarchisation!K1508="Nord Ouest",VLOOKUP(Hierarchisation!E1508,effectifs_hiver,6,FALSE),IF(Hierarchisation!K1508="Sud Est",VLOOKUP(Hierarchisation!E1508,effectifs_hiver,7,FALSE),IF(Hierarchisation!K1508="Sud Ouest",VLOOKUP(Hierarchisation!E1508,effectifs_hiver,8,FALSE),"Erreur Région"))))))</f>
        <v>#N/A</v>
      </c>
      <c r="V1508" s="17" t="e">
        <f>IF(W1508="Transit","Transit",IF(W1508="hiver",VLOOKUP(E1508,'EFFECTIFS Hiver'!$A:$I,9,FALSE),IF(W1508="été",VLOOKUP(E1508,'EFFECTIFS Eté'!$A:$I,9,FALSE),"Erreur saison")))</f>
        <v>#N/A</v>
      </c>
      <c r="W1508" s="18" t="e">
        <f>VLOOKUP(D1508,Listes!B:C,2,FALSE)</f>
        <v>#N/A</v>
      </c>
    </row>
    <row r="1509" spans="1:23" ht="15.75" customHeight="1">
      <c r="A1509" s="11"/>
      <c r="B1509" s="11"/>
      <c r="C1509" s="11"/>
      <c r="D1509" s="11"/>
      <c r="E1509" s="11"/>
      <c r="F1509" s="11"/>
      <c r="G1509" s="11" t="e">
        <f>VLOOKUP(E1509,TAXONS!B:C,2,FALSE)</f>
        <v>#N/A</v>
      </c>
      <c r="H1509" s="13">
        <f t="shared" si="118"/>
        <v>0</v>
      </c>
      <c r="I1509" s="12" t="e">
        <f t="shared" si="119"/>
        <v>#N/A</v>
      </c>
      <c r="J1509" s="14" t="e">
        <f t="shared" si="120"/>
        <v>#N/A</v>
      </c>
      <c r="K1509" s="15" t="e">
        <f>VLOOKUP(B1509,REGIONS!A:D,4,FALSE)</f>
        <v>#N/A</v>
      </c>
      <c r="L1509" s="19" t="e">
        <f>VLOOKUP(G1509,Sensibilité!$A:$L,12,FALSE)</f>
        <v>#N/A</v>
      </c>
      <c r="M1509" s="19" t="e">
        <f t="shared" si="121"/>
        <v>#N/A</v>
      </c>
      <c r="N1509" s="19" t="e">
        <f t="shared" si="122"/>
        <v>#N/A</v>
      </c>
      <c r="O1509" s="15" t="str">
        <f>IF(D1509=Listes!$B$6,"SWARMING",IF(OR(D1509=Listes!$B$1,D1509=Listes!$B$2,D1509=Listes!$B$5),2,IF(OR(D1509=Listes!$B$3,D1509=Listes!$B$4),1,"erreur colonne D")))</f>
        <v>SWARMING</v>
      </c>
      <c r="P1509" s="15" t="e">
        <f>IF(OR(W1509="Hiver",W1509="Transit"),VLOOKUP(E1509,IC!A:E,4,FALSE),IF(W1509="été",VLOOKUP(E1509,IC!A:E,3,FALSE),"erreur"))</f>
        <v>#N/A</v>
      </c>
      <c r="Q1509" s="15" t="e">
        <f>IF(P1509="NR",0,IF(F1509&lt;5,0,IF(P1509=1,VLOOKUP(F1509,IC!$G$1:$I$8,3,TRUE),
IF(P1509=2,VLOOKUP(F1509,IC!$K$1:$M$8,3,TRUE),
IF(P1509=3,VLOOKUP(F1509,IC!$O$1:$Q$8,3,TRUE),IF(P1509=4,VLOOKUP(F1509,IC!$S$2:$U$9,3,TRUE),
"erreur"))))))</f>
        <v>#N/A</v>
      </c>
      <c r="R1509" s="16" t="e">
        <f>IF(OR(V1509="NA",V1509="Transit",V1509&lt;Listes!$F$1),"non applicable",F1509/V1509)</f>
        <v>#N/A</v>
      </c>
      <c r="S1509" s="16" t="e">
        <f>IF(W1509="Transit","Non applicable",IF(AND(W1509="été",T1509&gt;Listes!F1508),F1509/T1509,IF(AND(W1509="Hiver",Hierarchisation!U1509&gt;Listes!F1508),F1509/U1509,"non applicable")))</f>
        <v>#N/A</v>
      </c>
      <c r="T1509" s="17" t="e">
        <f>IF(K1509="Centre",VLOOKUP(E1509,effectifs_ete,3,FALSE),IF(Hierarchisation!K1509="Grand Nord",VLOOKUP(Hierarchisation!E1509,effectifs_ete,4,FALSE),IF(Hierarchisation!K1509="Nord Est",VLOOKUP(Hierarchisation!E1509,effectifs_ete,5,FALSE),IF(Hierarchisation!K1509="Nord Ouest",VLOOKUP(Hierarchisation!E1509,effectifs_ete,6,FALSE),IF(Hierarchisation!K1509="Sud Est",VLOOKUP(Hierarchisation!E1509,effectifs_ete,7,FALSE),IF(Hierarchisation!K1509="Sud Ouest",VLOOKUP(Hierarchisation!E1509,effectifs_ete,8,FALSE),"Erreur Région"))))))</f>
        <v>#N/A</v>
      </c>
      <c r="U1509" s="17" t="e">
        <f>IF(K1509="Centre",VLOOKUP(E1509,effectifs_hiver,3,FALSE),IF(Hierarchisation!K1509="Grand Nord",VLOOKUP(Hierarchisation!E1509,effectifs_hiver,4,FALSE),IF(Hierarchisation!K1509="Nord Est",VLOOKUP(Hierarchisation!E1509,effectifs_hiver,5,FALSE),IF(Hierarchisation!K1509="Nord Ouest",VLOOKUP(Hierarchisation!E1509,effectifs_hiver,6,FALSE),IF(Hierarchisation!K1509="Sud Est",VLOOKUP(Hierarchisation!E1509,effectifs_hiver,7,FALSE),IF(Hierarchisation!K1509="Sud Ouest",VLOOKUP(Hierarchisation!E1509,effectifs_hiver,8,FALSE),"Erreur Région"))))))</f>
        <v>#N/A</v>
      </c>
      <c r="V1509" s="17" t="e">
        <f>IF(W1509="Transit","Transit",IF(W1509="hiver",VLOOKUP(E1509,'EFFECTIFS Hiver'!$A:$I,9,FALSE),IF(W1509="été",VLOOKUP(E1509,'EFFECTIFS Eté'!$A:$I,9,FALSE),"Erreur saison")))</f>
        <v>#N/A</v>
      </c>
      <c r="W1509" s="18" t="e">
        <f>VLOOKUP(D1509,Listes!B:C,2,FALSE)</f>
        <v>#N/A</v>
      </c>
    </row>
    <row r="1510" spans="1:23" ht="15.75" customHeight="1">
      <c r="A1510" s="11"/>
      <c r="B1510" s="11"/>
      <c r="C1510" s="11"/>
      <c r="D1510" s="11"/>
      <c r="E1510" s="11"/>
      <c r="F1510" s="11"/>
      <c r="G1510" s="11" t="e">
        <f>VLOOKUP(E1510,TAXONS!B:C,2,FALSE)</f>
        <v>#N/A</v>
      </c>
      <c r="H1510" s="13">
        <f t="shared" si="118"/>
        <v>0</v>
      </c>
      <c r="I1510" s="12" t="e">
        <f t="shared" si="119"/>
        <v>#N/A</v>
      </c>
      <c r="J1510" s="14" t="e">
        <f t="shared" si="120"/>
        <v>#N/A</v>
      </c>
      <c r="K1510" s="15" t="e">
        <f>VLOOKUP(B1510,REGIONS!A:D,4,FALSE)</f>
        <v>#N/A</v>
      </c>
      <c r="L1510" s="19" t="e">
        <f>VLOOKUP(G1510,Sensibilité!$A:$L,12,FALSE)</f>
        <v>#N/A</v>
      </c>
      <c r="M1510" s="19" t="e">
        <f t="shared" si="121"/>
        <v>#N/A</v>
      </c>
      <c r="N1510" s="19" t="e">
        <f t="shared" si="122"/>
        <v>#N/A</v>
      </c>
      <c r="O1510" s="15" t="str">
        <f>IF(D1510=Listes!$B$6,"SWARMING",IF(OR(D1510=Listes!$B$1,D1510=Listes!$B$2,D1510=Listes!$B$5),2,IF(OR(D1510=Listes!$B$3,D1510=Listes!$B$4),1,"erreur colonne D")))</f>
        <v>SWARMING</v>
      </c>
      <c r="P1510" s="15" t="e">
        <f>IF(OR(W1510="Hiver",W1510="Transit"),VLOOKUP(E1510,IC!A:E,4,FALSE),IF(W1510="été",VLOOKUP(E1510,IC!A:E,3,FALSE),"erreur"))</f>
        <v>#N/A</v>
      </c>
      <c r="Q1510" s="15" t="e">
        <f>IF(P1510="NR",0,IF(F1510&lt;5,0,IF(P1510=1,VLOOKUP(F1510,IC!$G$1:$I$8,3,TRUE),
IF(P1510=2,VLOOKUP(F1510,IC!$K$1:$M$8,3,TRUE),
IF(P1510=3,VLOOKUP(F1510,IC!$O$1:$Q$8,3,TRUE),IF(P1510=4,VLOOKUP(F1510,IC!$S$2:$U$9,3,TRUE),
"erreur"))))))</f>
        <v>#N/A</v>
      </c>
      <c r="R1510" s="16" t="e">
        <f>IF(OR(V1510="NA",V1510="Transit",V1510&lt;Listes!$F$1),"non applicable",F1510/V1510)</f>
        <v>#N/A</v>
      </c>
      <c r="S1510" s="16" t="e">
        <f>IF(W1510="Transit","Non applicable",IF(AND(W1510="été",T1510&gt;Listes!F1509),F1510/T1510,IF(AND(W1510="Hiver",Hierarchisation!U1510&gt;Listes!F1509),F1510/U1510,"non applicable")))</f>
        <v>#N/A</v>
      </c>
      <c r="T1510" s="17" t="e">
        <f>IF(K1510="Centre",VLOOKUP(E1510,effectifs_ete,3,FALSE),IF(Hierarchisation!K1510="Grand Nord",VLOOKUP(Hierarchisation!E1510,effectifs_ete,4,FALSE),IF(Hierarchisation!K1510="Nord Est",VLOOKUP(Hierarchisation!E1510,effectifs_ete,5,FALSE),IF(Hierarchisation!K1510="Nord Ouest",VLOOKUP(Hierarchisation!E1510,effectifs_ete,6,FALSE),IF(Hierarchisation!K1510="Sud Est",VLOOKUP(Hierarchisation!E1510,effectifs_ete,7,FALSE),IF(Hierarchisation!K1510="Sud Ouest",VLOOKUP(Hierarchisation!E1510,effectifs_ete,8,FALSE),"Erreur Région"))))))</f>
        <v>#N/A</v>
      </c>
      <c r="U1510" s="17" t="e">
        <f>IF(K1510="Centre",VLOOKUP(E1510,effectifs_hiver,3,FALSE),IF(Hierarchisation!K1510="Grand Nord",VLOOKUP(Hierarchisation!E1510,effectifs_hiver,4,FALSE),IF(Hierarchisation!K1510="Nord Est",VLOOKUP(Hierarchisation!E1510,effectifs_hiver,5,FALSE),IF(Hierarchisation!K1510="Nord Ouest",VLOOKUP(Hierarchisation!E1510,effectifs_hiver,6,FALSE),IF(Hierarchisation!K1510="Sud Est",VLOOKUP(Hierarchisation!E1510,effectifs_hiver,7,FALSE),IF(Hierarchisation!K1510="Sud Ouest",VLOOKUP(Hierarchisation!E1510,effectifs_hiver,8,FALSE),"Erreur Région"))))))</f>
        <v>#N/A</v>
      </c>
      <c r="V1510" s="17" t="e">
        <f>IF(W1510="Transit","Transit",IF(W1510="hiver",VLOOKUP(E1510,'EFFECTIFS Hiver'!$A:$I,9,FALSE),IF(W1510="été",VLOOKUP(E1510,'EFFECTIFS Eté'!$A:$I,9,FALSE),"Erreur saison")))</f>
        <v>#N/A</v>
      </c>
      <c r="W1510" s="18" t="e">
        <f>VLOOKUP(D1510,Listes!B:C,2,FALSE)</f>
        <v>#N/A</v>
      </c>
    </row>
    <row r="1511" spans="1:23" ht="15.75" customHeight="1">
      <c r="A1511" s="11"/>
      <c r="B1511" s="11"/>
      <c r="C1511" s="11"/>
      <c r="D1511" s="11"/>
      <c r="E1511" s="11"/>
      <c r="F1511" s="11"/>
      <c r="G1511" s="11" t="e">
        <f>VLOOKUP(E1511,TAXONS!B:C,2,FALSE)</f>
        <v>#N/A</v>
      </c>
      <c r="H1511" s="13">
        <f t="shared" si="118"/>
        <v>0</v>
      </c>
      <c r="I1511" s="12" t="e">
        <f t="shared" si="119"/>
        <v>#N/A</v>
      </c>
      <c r="J1511" s="14" t="e">
        <f t="shared" si="120"/>
        <v>#N/A</v>
      </c>
      <c r="K1511" s="15" t="e">
        <f>VLOOKUP(B1511,REGIONS!A:D,4,FALSE)</f>
        <v>#N/A</v>
      </c>
      <c r="L1511" s="19" t="e">
        <f>VLOOKUP(G1511,Sensibilité!$A:$L,12,FALSE)</f>
        <v>#N/A</v>
      </c>
      <c r="M1511" s="19" t="e">
        <f t="shared" si="121"/>
        <v>#N/A</v>
      </c>
      <c r="N1511" s="19" t="e">
        <f t="shared" si="122"/>
        <v>#N/A</v>
      </c>
      <c r="O1511" s="15" t="str">
        <f>IF(D1511=Listes!$B$6,"SWARMING",IF(OR(D1511=Listes!$B$1,D1511=Listes!$B$2,D1511=Listes!$B$5),2,IF(OR(D1511=Listes!$B$3,D1511=Listes!$B$4),1,"erreur colonne D")))</f>
        <v>SWARMING</v>
      </c>
      <c r="P1511" s="15" t="e">
        <f>IF(OR(W1511="Hiver",W1511="Transit"),VLOOKUP(E1511,IC!A:E,4,FALSE),IF(W1511="été",VLOOKUP(E1511,IC!A:E,3,FALSE),"erreur"))</f>
        <v>#N/A</v>
      </c>
      <c r="Q1511" s="15" t="e">
        <f>IF(P1511="NR",0,IF(F1511&lt;5,0,IF(P1511=1,VLOOKUP(F1511,IC!$G$1:$I$8,3,TRUE),
IF(P1511=2,VLOOKUP(F1511,IC!$K$1:$M$8,3,TRUE),
IF(P1511=3,VLOOKUP(F1511,IC!$O$1:$Q$8,3,TRUE),IF(P1511=4,VLOOKUP(F1511,IC!$S$2:$U$9,3,TRUE),
"erreur"))))))</f>
        <v>#N/A</v>
      </c>
      <c r="R1511" s="16" t="e">
        <f>IF(OR(V1511="NA",V1511="Transit",V1511&lt;Listes!$F$1),"non applicable",F1511/V1511)</f>
        <v>#N/A</v>
      </c>
      <c r="S1511" s="16" t="e">
        <f>IF(W1511="Transit","Non applicable",IF(AND(W1511="été",T1511&gt;Listes!F1510),F1511/T1511,IF(AND(W1511="Hiver",Hierarchisation!U1511&gt;Listes!F1510),F1511/U1511,"non applicable")))</f>
        <v>#N/A</v>
      </c>
      <c r="T1511" s="17" t="e">
        <f>IF(K1511="Centre",VLOOKUP(E1511,effectifs_ete,3,FALSE),IF(Hierarchisation!K1511="Grand Nord",VLOOKUP(Hierarchisation!E1511,effectifs_ete,4,FALSE),IF(Hierarchisation!K1511="Nord Est",VLOOKUP(Hierarchisation!E1511,effectifs_ete,5,FALSE),IF(Hierarchisation!K1511="Nord Ouest",VLOOKUP(Hierarchisation!E1511,effectifs_ete,6,FALSE),IF(Hierarchisation!K1511="Sud Est",VLOOKUP(Hierarchisation!E1511,effectifs_ete,7,FALSE),IF(Hierarchisation!K1511="Sud Ouest",VLOOKUP(Hierarchisation!E1511,effectifs_ete,8,FALSE),"Erreur Région"))))))</f>
        <v>#N/A</v>
      </c>
      <c r="U1511" s="17" t="e">
        <f>IF(K1511="Centre",VLOOKUP(E1511,effectifs_hiver,3,FALSE),IF(Hierarchisation!K1511="Grand Nord",VLOOKUP(Hierarchisation!E1511,effectifs_hiver,4,FALSE),IF(Hierarchisation!K1511="Nord Est",VLOOKUP(Hierarchisation!E1511,effectifs_hiver,5,FALSE),IF(Hierarchisation!K1511="Nord Ouest",VLOOKUP(Hierarchisation!E1511,effectifs_hiver,6,FALSE),IF(Hierarchisation!K1511="Sud Est",VLOOKUP(Hierarchisation!E1511,effectifs_hiver,7,FALSE),IF(Hierarchisation!K1511="Sud Ouest",VLOOKUP(Hierarchisation!E1511,effectifs_hiver,8,FALSE),"Erreur Région"))))))</f>
        <v>#N/A</v>
      </c>
      <c r="V1511" s="17" t="e">
        <f>IF(W1511="Transit","Transit",IF(W1511="hiver",VLOOKUP(E1511,'EFFECTIFS Hiver'!$A:$I,9,FALSE),IF(W1511="été",VLOOKUP(E1511,'EFFECTIFS Eté'!$A:$I,9,FALSE),"Erreur saison")))</f>
        <v>#N/A</v>
      </c>
      <c r="W1511" s="18" t="e">
        <f>VLOOKUP(D1511,Listes!B:C,2,FALSE)</f>
        <v>#N/A</v>
      </c>
    </row>
    <row r="1512" spans="1:23" ht="15.75" customHeight="1">
      <c r="A1512" s="11"/>
      <c r="B1512" s="11"/>
      <c r="C1512" s="11"/>
      <c r="D1512" s="11"/>
      <c r="E1512" s="11"/>
      <c r="F1512" s="11"/>
      <c r="G1512" s="11" t="e">
        <f>VLOOKUP(E1512,TAXONS!B:C,2,FALSE)</f>
        <v>#N/A</v>
      </c>
      <c r="H1512" s="13">
        <f t="shared" si="118"/>
        <v>0</v>
      </c>
      <c r="I1512" s="12" t="e">
        <f t="shared" si="119"/>
        <v>#N/A</v>
      </c>
      <c r="J1512" s="14" t="e">
        <f t="shared" si="120"/>
        <v>#N/A</v>
      </c>
      <c r="K1512" s="15" t="e">
        <f>VLOOKUP(B1512,REGIONS!A:D,4,FALSE)</f>
        <v>#N/A</v>
      </c>
      <c r="L1512" s="19" t="e">
        <f>VLOOKUP(G1512,Sensibilité!$A:$L,12,FALSE)</f>
        <v>#N/A</v>
      </c>
      <c r="M1512" s="19" t="e">
        <f t="shared" si="121"/>
        <v>#N/A</v>
      </c>
      <c r="N1512" s="19" t="e">
        <f t="shared" si="122"/>
        <v>#N/A</v>
      </c>
      <c r="O1512" s="15" t="str">
        <f>IF(D1512=Listes!$B$6,"SWARMING",IF(OR(D1512=Listes!$B$1,D1512=Listes!$B$2,D1512=Listes!$B$5),2,IF(OR(D1512=Listes!$B$3,D1512=Listes!$B$4),1,"erreur colonne D")))</f>
        <v>SWARMING</v>
      </c>
      <c r="P1512" s="15" t="e">
        <f>IF(OR(W1512="Hiver",W1512="Transit"),VLOOKUP(E1512,IC!A:E,4,FALSE),IF(W1512="été",VLOOKUP(E1512,IC!A:E,3,FALSE),"erreur"))</f>
        <v>#N/A</v>
      </c>
      <c r="Q1512" s="15" t="e">
        <f>IF(P1512="NR",0,IF(F1512&lt;5,0,IF(P1512=1,VLOOKUP(F1512,IC!$G$1:$I$8,3,TRUE),
IF(P1512=2,VLOOKUP(F1512,IC!$K$1:$M$8,3,TRUE),
IF(P1512=3,VLOOKUP(F1512,IC!$O$1:$Q$8,3,TRUE),IF(P1512=4,VLOOKUP(F1512,IC!$S$2:$U$9,3,TRUE),
"erreur"))))))</f>
        <v>#N/A</v>
      </c>
      <c r="R1512" s="16" t="e">
        <f>IF(OR(V1512="NA",V1512="Transit",V1512&lt;Listes!$F$1),"non applicable",F1512/V1512)</f>
        <v>#N/A</v>
      </c>
      <c r="S1512" s="16" t="e">
        <f>IF(W1512="Transit","Non applicable",IF(AND(W1512="été",T1512&gt;Listes!F1511),F1512/T1512,IF(AND(W1512="Hiver",Hierarchisation!U1512&gt;Listes!F1511),F1512/U1512,"non applicable")))</f>
        <v>#N/A</v>
      </c>
      <c r="T1512" s="17" t="e">
        <f>IF(K1512="Centre",VLOOKUP(E1512,effectifs_ete,3,FALSE),IF(Hierarchisation!K1512="Grand Nord",VLOOKUP(Hierarchisation!E1512,effectifs_ete,4,FALSE),IF(Hierarchisation!K1512="Nord Est",VLOOKUP(Hierarchisation!E1512,effectifs_ete,5,FALSE),IF(Hierarchisation!K1512="Nord Ouest",VLOOKUP(Hierarchisation!E1512,effectifs_ete,6,FALSE),IF(Hierarchisation!K1512="Sud Est",VLOOKUP(Hierarchisation!E1512,effectifs_ete,7,FALSE),IF(Hierarchisation!K1512="Sud Ouest",VLOOKUP(Hierarchisation!E1512,effectifs_ete,8,FALSE),"Erreur Région"))))))</f>
        <v>#N/A</v>
      </c>
      <c r="U1512" s="17" t="e">
        <f>IF(K1512="Centre",VLOOKUP(E1512,effectifs_hiver,3,FALSE),IF(Hierarchisation!K1512="Grand Nord",VLOOKUP(Hierarchisation!E1512,effectifs_hiver,4,FALSE),IF(Hierarchisation!K1512="Nord Est",VLOOKUP(Hierarchisation!E1512,effectifs_hiver,5,FALSE),IF(Hierarchisation!K1512="Nord Ouest",VLOOKUP(Hierarchisation!E1512,effectifs_hiver,6,FALSE),IF(Hierarchisation!K1512="Sud Est",VLOOKUP(Hierarchisation!E1512,effectifs_hiver,7,FALSE),IF(Hierarchisation!K1512="Sud Ouest",VLOOKUP(Hierarchisation!E1512,effectifs_hiver,8,FALSE),"Erreur Région"))))))</f>
        <v>#N/A</v>
      </c>
      <c r="V1512" s="17" t="e">
        <f>IF(W1512="Transit","Transit",IF(W1512="hiver",VLOOKUP(E1512,'EFFECTIFS Hiver'!$A:$I,9,FALSE),IF(W1512="été",VLOOKUP(E1512,'EFFECTIFS Eté'!$A:$I,9,FALSE),"Erreur saison")))</f>
        <v>#N/A</v>
      </c>
      <c r="W1512" s="18" t="e">
        <f>VLOOKUP(D1512,Listes!B:C,2,FALSE)</f>
        <v>#N/A</v>
      </c>
    </row>
    <row r="1513" spans="1:23" ht="15.75" customHeight="1">
      <c r="A1513" s="11"/>
      <c r="B1513" s="11"/>
      <c r="C1513" s="11"/>
      <c r="D1513" s="11"/>
      <c r="E1513" s="11"/>
      <c r="F1513" s="11"/>
      <c r="G1513" s="11" t="e">
        <f>VLOOKUP(E1513,TAXONS!B:C,2,FALSE)</f>
        <v>#N/A</v>
      </c>
      <c r="H1513" s="13">
        <f t="shared" si="118"/>
        <v>0</v>
      </c>
      <c r="I1513" s="12" t="e">
        <f t="shared" si="119"/>
        <v>#N/A</v>
      </c>
      <c r="J1513" s="14" t="e">
        <f t="shared" si="120"/>
        <v>#N/A</v>
      </c>
      <c r="K1513" s="15" t="e">
        <f>VLOOKUP(B1513,REGIONS!A:D,4,FALSE)</f>
        <v>#N/A</v>
      </c>
      <c r="L1513" s="19" t="e">
        <f>VLOOKUP(G1513,Sensibilité!$A:$L,12,FALSE)</f>
        <v>#N/A</v>
      </c>
      <c r="M1513" s="19" t="e">
        <f t="shared" si="121"/>
        <v>#N/A</v>
      </c>
      <c r="N1513" s="19" t="e">
        <f t="shared" si="122"/>
        <v>#N/A</v>
      </c>
      <c r="O1513" s="15" t="str">
        <f>IF(D1513=Listes!$B$6,"SWARMING",IF(OR(D1513=Listes!$B$1,D1513=Listes!$B$2,D1513=Listes!$B$5),2,IF(OR(D1513=Listes!$B$3,D1513=Listes!$B$4),1,"erreur colonne D")))</f>
        <v>SWARMING</v>
      </c>
      <c r="P1513" s="15" t="e">
        <f>IF(OR(W1513="Hiver",W1513="Transit"),VLOOKUP(E1513,IC!A:E,4,FALSE),IF(W1513="été",VLOOKUP(E1513,IC!A:E,3,FALSE),"erreur"))</f>
        <v>#N/A</v>
      </c>
      <c r="Q1513" s="15" t="e">
        <f>IF(P1513="NR",0,IF(F1513&lt;5,0,IF(P1513=1,VLOOKUP(F1513,IC!$G$1:$I$8,3,TRUE),
IF(P1513=2,VLOOKUP(F1513,IC!$K$1:$M$8,3,TRUE),
IF(P1513=3,VLOOKUP(F1513,IC!$O$1:$Q$8,3,TRUE),IF(P1513=4,VLOOKUP(F1513,IC!$S$2:$U$9,3,TRUE),
"erreur"))))))</f>
        <v>#N/A</v>
      </c>
      <c r="R1513" s="16" t="e">
        <f>IF(OR(V1513="NA",V1513="Transit",V1513&lt;Listes!$F$1),"non applicable",F1513/V1513)</f>
        <v>#N/A</v>
      </c>
      <c r="S1513" s="16" t="e">
        <f>IF(W1513="Transit","Non applicable",IF(AND(W1513="été",T1513&gt;Listes!F1512),F1513/T1513,IF(AND(W1513="Hiver",Hierarchisation!U1513&gt;Listes!F1512),F1513/U1513,"non applicable")))</f>
        <v>#N/A</v>
      </c>
      <c r="T1513" s="17" t="e">
        <f>IF(K1513="Centre",VLOOKUP(E1513,effectifs_ete,3,FALSE),IF(Hierarchisation!K1513="Grand Nord",VLOOKUP(Hierarchisation!E1513,effectifs_ete,4,FALSE),IF(Hierarchisation!K1513="Nord Est",VLOOKUP(Hierarchisation!E1513,effectifs_ete,5,FALSE),IF(Hierarchisation!K1513="Nord Ouest",VLOOKUP(Hierarchisation!E1513,effectifs_ete,6,FALSE),IF(Hierarchisation!K1513="Sud Est",VLOOKUP(Hierarchisation!E1513,effectifs_ete,7,FALSE),IF(Hierarchisation!K1513="Sud Ouest",VLOOKUP(Hierarchisation!E1513,effectifs_ete,8,FALSE),"Erreur Région"))))))</f>
        <v>#N/A</v>
      </c>
      <c r="U1513" s="17" t="e">
        <f>IF(K1513="Centre",VLOOKUP(E1513,effectifs_hiver,3,FALSE),IF(Hierarchisation!K1513="Grand Nord",VLOOKUP(Hierarchisation!E1513,effectifs_hiver,4,FALSE),IF(Hierarchisation!K1513="Nord Est",VLOOKUP(Hierarchisation!E1513,effectifs_hiver,5,FALSE),IF(Hierarchisation!K1513="Nord Ouest",VLOOKUP(Hierarchisation!E1513,effectifs_hiver,6,FALSE),IF(Hierarchisation!K1513="Sud Est",VLOOKUP(Hierarchisation!E1513,effectifs_hiver,7,FALSE),IF(Hierarchisation!K1513="Sud Ouest",VLOOKUP(Hierarchisation!E1513,effectifs_hiver,8,FALSE),"Erreur Région"))))))</f>
        <v>#N/A</v>
      </c>
      <c r="V1513" s="17" t="e">
        <f>IF(W1513="Transit","Transit",IF(W1513="hiver",VLOOKUP(E1513,'EFFECTIFS Hiver'!$A:$I,9,FALSE),IF(W1513="été",VLOOKUP(E1513,'EFFECTIFS Eté'!$A:$I,9,FALSE),"Erreur saison")))</f>
        <v>#N/A</v>
      </c>
      <c r="W1513" s="18" t="e">
        <f>VLOOKUP(D1513,Listes!B:C,2,FALSE)</f>
        <v>#N/A</v>
      </c>
    </row>
    <row r="1514" spans="1:23" ht="15.75" customHeight="1">
      <c r="A1514" s="11"/>
      <c r="B1514" s="11"/>
      <c r="C1514" s="11"/>
      <c r="D1514" s="11"/>
      <c r="E1514" s="11"/>
      <c r="F1514" s="11"/>
      <c r="G1514" s="11" t="e">
        <f>VLOOKUP(E1514,TAXONS!B:C,2,FALSE)</f>
        <v>#N/A</v>
      </c>
      <c r="H1514" s="13">
        <f t="shared" si="118"/>
        <v>0</v>
      </c>
      <c r="I1514" s="12" t="e">
        <f t="shared" si="119"/>
        <v>#N/A</v>
      </c>
      <c r="J1514" s="14" t="e">
        <f t="shared" si="120"/>
        <v>#N/A</v>
      </c>
      <c r="K1514" s="15" t="e">
        <f>VLOOKUP(B1514,REGIONS!A:D,4,FALSE)</f>
        <v>#N/A</v>
      </c>
      <c r="L1514" s="19" t="e">
        <f>VLOOKUP(G1514,Sensibilité!$A:$L,12,FALSE)</f>
        <v>#N/A</v>
      </c>
      <c r="M1514" s="19" t="e">
        <f t="shared" si="121"/>
        <v>#N/A</v>
      </c>
      <c r="N1514" s="19" t="e">
        <f t="shared" si="122"/>
        <v>#N/A</v>
      </c>
      <c r="O1514" s="15" t="str">
        <f>IF(D1514=Listes!$B$6,"SWARMING",IF(OR(D1514=Listes!$B$1,D1514=Listes!$B$2,D1514=Listes!$B$5),2,IF(OR(D1514=Listes!$B$3,D1514=Listes!$B$4),1,"erreur colonne D")))</f>
        <v>SWARMING</v>
      </c>
      <c r="P1514" s="15" t="e">
        <f>IF(OR(W1514="Hiver",W1514="Transit"),VLOOKUP(E1514,IC!A:E,4,FALSE),IF(W1514="été",VLOOKUP(E1514,IC!A:E,3,FALSE),"erreur"))</f>
        <v>#N/A</v>
      </c>
      <c r="Q1514" s="15" t="e">
        <f>IF(P1514="NR",0,IF(F1514&lt;5,0,IF(P1514=1,VLOOKUP(F1514,IC!$G$1:$I$8,3,TRUE),
IF(P1514=2,VLOOKUP(F1514,IC!$K$1:$M$8,3,TRUE),
IF(P1514=3,VLOOKUP(F1514,IC!$O$1:$Q$8,3,TRUE),IF(P1514=4,VLOOKUP(F1514,IC!$S$2:$U$9,3,TRUE),
"erreur"))))))</f>
        <v>#N/A</v>
      </c>
      <c r="R1514" s="16" t="e">
        <f>IF(OR(V1514="NA",V1514="Transit",V1514&lt;Listes!$F$1),"non applicable",F1514/V1514)</f>
        <v>#N/A</v>
      </c>
      <c r="S1514" s="16" t="e">
        <f>IF(W1514="Transit","Non applicable",IF(AND(W1514="été",T1514&gt;Listes!F1513),F1514/T1514,IF(AND(W1514="Hiver",Hierarchisation!U1514&gt;Listes!F1513),F1514/U1514,"non applicable")))</f>
        <v>#N/A</v>
      </c>
      <c r="T1514" s="17" t="e">
        <f>IF(K1514="Centre",VLOOKUP(E1514,effectifs_ete,3,FALSE),IF(Hierarchisation!K1514="Grand Nord",VLOOKUP(Hierarchisation!E1514,effectifs_ete,4,FALSE),IF(Hierarchisation!K1514="Nord Est",VLOOKUP(Hierarchisation!E1514,effectifs_ete,5,FALSE),IF(Hierarchisation!K1514="Nord Ouest",VLOOKUP(Hierarchisation!E1514,effectifs_ete,6,FALSE),IF(Hierarchisation!K1514="Sud Est",VLOOKUP(Hierarchisation!E1514,effectifs_ete,7,FALSE),IF(Hierarchisation!K1514="Sud Ouest",VLOOKUP(Hierarchisation!E1514,effectifs_ete,8,FALSE),"Erreur Région"))))))</f>
        <v>#N/A</v>
      </c>
      <c r="U1514" s="17" t="e">
        <f>IF(K1514="Centre",VLOOKUP(E1514,effectifs_hiver,3,FALSE),IF(Hierarchisation!K1514="Grand Nord",VLOOKUP(Hierarchisation!E1514,effectifs_hiver,4,FALSE),IF(Hierarchisation!K1514="Nord Est",VLOOKUP(Hierarchisation!E1514,effectifs_hiver,5,FALSE),IF(Hierarchisation!K1514="Nord Ouest",VLOOKUP(Hierarchisation!E1514,effectifs_hiver,6,FALSE),IF(Hierarchisation!K1514="Sud Est",VLOOKUP(Hierarchisation!E1514,effectifs_hiver,7,FALSE),IF(Hierarchisation!K1514="Sud Ouest",VLOOKUP(Hierarchisation!E1514,effectifs_hiver,8,FALSE),"Erreur Région"))))))</f>
        <v>#N/A</v>
      </c>
      <c r="V1514" s="17" t="e">
        <f>IF(W1514="Transit","Transit",IF(W1514="hiver",VLOOKUP(E1514,'EFFECTIFS Hiver'!$A:$I,9,FALSE),IF(W1514="été",VLOOKUP(E1514,'EFFECTIFS Eté'!$A:$I,9,FALSE),"Erreur saison")))</f>
        <v>#N/A</v>
      </c>
      <c r="W1514" s="18" t="e">
        <f>VLOOKUP(D1514,Listes!B:C,2,FALSE)</f>
        <v>#N/A</v>
      </c>
    </row>
    <row r="1515" spans="1:23" ht="15.75" customHeight="1">
      <c r="A1515" s="11"/>
      <c r="B1515" s="11"/>
      <c r="C1515" s="11"/>
      <c r="D1515" s="11"/>
      <c r="E1515" s="11"/>
      <c r="F1515" s="11"/>
      <c r="G1515" s="11" t="e">
        <f>VLOOKUP(E1515,TAXONS!B:C,2,FALSE)</f>
        <v>#N/A</v>
      </c>
      <c r="H1515" s="13">
        <f t="shared" si="118"/>
        <v>0</v>
      </c>
      <c r="I1515" s="12" t="e">
        <f t="shared" si="119"/>
        <v>#N/A</v>
      </c>
      <c r="J1515" s="14" t="e">
        <f t="shared" si="120"/>
        <v>#N/A</v>
      </c>
      <c r="K1515" s="15" t="e">
        <f>VLOOKUP(B1515,REGIONS!A:D,4,FALSE)</f>
        <v>#N/A</v>
      </c>
      <c r="L1515" s="19" t="e">
        <f>VLOOKUP(G1515,Sensibilité!$A:$L,12,FALSE)</f>
        <v>#N/A</v>
      </c>
      <c r="M1515" s="19" t="e">
        <f t="shared" si="121"/>
        <v>#N/A</v>
      </c>
      <c r="N1515" s="19" t="e">
        <f t="shared" si="122"/>
        <v>#N/A</v>
      </c>
      <c r="O1515" s="15" t="str">
        <f>IF(D1515=Listes!$B$6,"SWARMING",IF(OR(D1515=Listes!$B$1,D1515=Listes!$B$2,D1515=Listes!$B$5),2,IF(OR(D1515=Listes!$B$3,D1515=Listes!$B$4),1,"erreur colonne D")))</f>
        <v>SWARMING</v>
      </c>
      <c r="P1515" s="15" t="e">
        <f>IF(OR(W1515="Hiver",W1515="Transit"),VLOOKUP(E1515,IC!A:E,4,FALSE),IF(W1515="été",VLOOKUP(E1515,IC!A:E,3,FALSE),"erreur"))</f>
        <v>#N/A</v>
      </c>
      <c r="Q1515" s="15" t="e">
        <f>IF(P1515="NR",0,IF(F1515&lt;5,0,IF(P1515=1,VLOOKUP(F1515,IC!$G$1:$I$8,3,TRUE),
IF(P1515=2,VLOOKUP(F1515,IC!$K$1:$M$8,3,TRUE),
IF(P1515=3,VLOOKUP(F1515,IC!$O$1:$Q$8,3,TRUE),IF(P1515=4,VLOOKUP(F1515,IC!$S$2:$U$9,3,TRUE),
"erreur"))))))</f>
        <v>#N/A</v>
      </c>
      <c r="R1515" s="16" t="e">
        <f>IF(OR(V1515="NA",V1515="Transit",V1515&lt;Listes!$F$1),"non applicable",F1515/V1515)</f>
        <v>#N/A</v>
      </c>
      <c r="S1515" s="16" t="e">
        <f>IF(W1515="Transit","Non applicable",IF(AND(W1515="été",T1515&gt;Listes!F1514),F1515/T1515,IF(AND(W1515="Hiver",Hierarchisation!U1515&gt;Listes!F1514),F1515/U1515,"non applicable")))</f>
        <v>#N/A</v>
      </c>
      <c r="T1515" s="17" t="e">
        <f>IF(K1515="Centre",VLOOKUP(E1515,effectifs_ete,3,FALSE),IF(Hierarchisation!K1515="Grand Nord",VLOOKUP(Hierarchisation!E1515,effectifs_ete,4,FALSE),IF(Hierarchisation!K1515="Nord Est",VLOOKUP(Hierarchisation!E1515,effectifs_ete,5,FALSE),IF(Hierarchisation!K1515="Nord Ouest",VLOOKUP(Hierarchisation!E1515,effectifs_ete,6,FALSE),IF(Hierarchisation!K1515="Sud Est",VLOOKUP(Hierarchisation!E1515,effectifs_ete,7,FALSE),IF(Hierarchisation!K1515="Sud Ouest",VLOOKUP(Hierarchisation!E1515,effectifs_ete,8,FALSE),"Erreur Région"))))))</f>
        <v>#N/A</v>
      </c>
      <c r="U1515" s="17" t="e">
        <f>IF(K1515="Centre",VLOOKUP(E1515,effectifs_hiver,3,FALSE),IF(Hierarchisation!K1515="Grand Nord",VLOOKUP(Hierarchisation!E1515,effectifs_hiver,4,FALSE),IF(Hierarchisation!K1515="Nord Est",VLOOKUP(Hierarchisation!E1515,effectifs_hiver,5,FALSE),IF(Hierarchisation!K1515="Nord Ouest",VLOOKUP(Hierarchisation!E1515,effectifs_hiver,6,FALSE),IF(Hierarchisation!K1515="Sud Est",VLOOKUP(Hierarchisation!E1515,effectifs_hiver,7,FALSE),IF(Hierarchisation!K1515="Sud Ouest",VLOOKUP(Hierarchisation!E1515,effectifs_hiver,8,FALSE),"Erreur Région"))))))</f>
        <v>#N/A</v>
      </c>
      <c r="V1515" s="17" t="e">
        <f>IF(W1515="Transit","Transit",IF(W1515="hiver",VLOOKUP(E1515,'EFFECTIFS Hiver'!$A:$I,9,FALSE),IF(W1515="été",VLOOKUP(E1515,'EFFECTIFS Eté'!$A:$I,9,FALSE),"Erreur saison")))</f>
        <v>#N/A</v>
      </c>
      <c r="W1515" s="18" t="e">
        <f>VLOOKUP(D1515,Listes!B:C,2,FALSE)</f>
        <v>#N/A</v>
      </c>
    </row>
    <row r="1516" spans="1:23" ht="15.75" customHeight="1">
      <c r="A1516" s="11"/>
      <c r="B1516" s="11"/>
      <c r="C1516" s="11"/>
      <c r="D1516" s="11"/>
      <c r="E1516" s="11"/>
      <c r="F1516" s="11"/>
      <c r="G1516" s="11" t="e">
        <f>VLOOKUP(E1516,TAXONS!B:C,2,FALSE)</f>
        <v>#N/A</v>
      </c>
      <c r="H1516" s="13">
        <f t="shared" si="118"/>
        <v>0</v>
      </c>
      <c r="I1516" s="12" t="e">
        <f t="shared" si="119"/>
        <v>#N/A</v>
      </c>
      <c r="J1516" s="14" t="e">
        <f t="shared" si="120"/>
        <v>#N/A</v>
      </c>
      <c r="K1516" s="15" t="e">
        <f>VLOOKUP(B1516,REGIONS!A:D,4,FALSE)</f>
        <v>#N/A</v>
      </c>
      <c r="L1516" s="19" t="e">
        <f>VLOOKUP(G1516,Sensibilité!$A:$L,12,FALSE)</f>
        <v>#N/A</v>
      </c>
      <c r="M1516" s="19" t="e">
        <f t="shared" si="121"/>
        <v>#N/A</v>
      </c>
      <c r="N1516" s="19" t="e">
        <f t="shared" si="122"/>
        <v>#N/A</v>
      </c>
      <c r="O1516" s="15" t="str">
        <f>IF(D1516=Listes!$B$6,"SWARMING",IF(OR(D1516=Listes!$B$1,D1516=Listes!$B$2,D1516=Listes!$B$5),2,IF(OR(D1516=Listes!$B$3,D1516=Listes!$B$4),1,"erreur colonne D")))</f>
        <v>SWARMING</v>
      </c>
      <c r="P1516" s="15" t="e">
        <f>IF(OR(W1516="Hiver",W1516="Transit"),VLOOKUP(E1516,IC!A:E,4,FALSE),IF(W1516="été",VLOOKUP(E1516,IC!A:E,3,FALSE),"erreur"))</f>
        <v>#N/A</v>
      </c>
      <c r="Q1516" s="15" t="e">
        <f>IF(P1516="NR",0,IF(F1516&lt;5,0,IF(P1516=1,VLOOKUP(F1516,IC!$G$1:$I$8,3,TRUE),
IF(P1516=2,VLOOKUP(F1516,IC!$K$1:$M$8,3,TRUE),
IF(P1516=3,VLOOKUP(F1516,IC!$O$1:$Q$8,3,TRUE),IF(P1516=4,VLOOKUP(F1516,IC!$S$2:$U$9,3,TRUE),
"erreur"))))))</f>
        <v>#N/A</v>
      </c>
      <c r="R1516" s="16" t="e">
        <f>IF(OR(V1516="NA",V1516="Transit",V1516&lt;Listes!$F$1),"non applicable",F1516/V1516)</f>
        <v>#N/A</v>
      </c>
      <c r="S1516" s="16" t="e">
        <f>IF(W1516="Transit","Non applicable",IF(AND(W1516="été",T1516&gt;Listes!F1515),F1516/T1516,IF(AND(W1516="Hiver",Hierarchisation!U1516&gt;Listes!F1515),F1516/U1516,"non applicable")))</f>
        <v>#N/A</v>
      </c>
      <c r="T1516" s="17" t="e">
        <f>IF(K1516="Centre",VLOOKUP(E1516,effectifs_ete,3,FALSE),IF(Hierarchisation!K1516="Grand Nord",VLOOKUP(Hierarchisation!E1516,effectifs_ete,4,FALSE),IF(Hierarchisation!K1516="Nord Est",VLOOKUP(Hierarchisation!E1516,effectifs_ete,5,FALSE),IF(Hierarchisation!K1516="Nord Ouest",VLOOKUP(Hierarchisation!E1516,effectifs_ete,6,FALSE),IF(Hierarchisation!K1516="Sud Est",VLOOKUP(Hierarchisation!E1516,effectifs_ete,7,FALSE),IF(Hierarchisation!K1516="Sud Ouest",VLOOKUP(Hierarchisation!E1516,effectifs_ete,8,FALSE),"Erreur Région"))))))</f>
        <v>#N/A</v>
      </c>
      <c r="U1516" s="17" t="e">
        <f>IF(K1516="Centre",VLOOKUP(E1516,effectifs_hiver,3,FALSE),IF(Hierarchisation!K1516="Grand Nord",VLOOKUP(Hierarchisation!E1516,effectifs_hiver,4,FALSE),IF(Hierarchisation!K1516="Nord Est",VLOOKUP(Hierarchisation!E1516,effectifs_hiver,5,FALSE),IF(Hierarchisation!K1516="Nord Ouest",VLOOKUP(Hierarchisation!E1516,effectifs_hiver,6,FALSE),IF(Hierarchisation!K1516="Sud Est",VLOOKUP(Hierarchisation!E1516,effectifs_hiver,7,FALSE),IF(Hierarchisation!K1516="Sud Ouest",VLOOKUP(Hierarchisation!E1516,effectifs_hiver,8,FALSE),"Erreur Région"))))))</f>
        <v>#N/A</v>
      </c>
      <c r="V1516" s="17" t="e">
        <f>IF(W1516="Transit","Transit",IF(W1516="hiver",VLOOKUP(E1516,'EFFECTIFS Hiver'!$A:$I,9,FALSE),IF(W1516="été",VLOOKUP(E1516,'EFFECTIFS Eté'!$A:$I,9,FALSE),"Erreur saison")))</f>
        <v>#N/A</v>
      </c>
      <c r="W1516" s="18" t="e">
        <f>VLOOKUP(D1516,Listes!B:C,2,FALSE)</f>
        <v>#N/A</v>
      </c>
    </row>
    <row r="1517" spans="1:23" ht="15.75" customHeight="1">
      <c r="A1517" s="11"/>
      <c r="B1517" s="11"/>
      <c r="C1517" s="11"/>
      <c r="D1517" s="11"/>
      <c r="E1517" s="11"/>
      <c r="F1517" s="11"/>
      <c r="G1517" s="11" t="e">
        <f>VLOOKUP(E1517,TAXONS!B:C,2,FALSE)</f>
        <v>#N/A</v>
      </c>
      <c r="H1517" s="13">
        <f t="shared" si="118"/>
        <v>0</v>
      </c>
      <c r="I1517" s="12" t="e">
        <f t="shared" si="119"/>
        <v>#N/A</v>
      </c>
      <c r="J1517" s="14" t="e">
        <f t="shared" si="120"/>
        <v>#N/A</v>
      </c>
      <c r="K1517" s="15" t="e">
        <f>VLOOKUP(B1517,REGIONS!A:D,4,FALSE)</f>
        <v>#N/A</v>
      </c>
      <c r="L1517" s="19" t="e">
        <f>VLOOKUP(G1517,Sensibilité!$A:$L,12,FALSE)</f>
        <v>#N/A</v>
      </c>
      <c r="M1517" s="19" t="e">
        <f t="shared" si="121"/>
        <v>#N/A</v>
      </c>
      <c r="N1517" s="19" t="e">
        <f t="shared" si="122"/>
        <v>#N/A</v>
      </c>
      <c r="O1517" s="15" t="str">
        <f>IF(D1517=Listes!$B$6,"SWARMING",IF(OR(D1517=Listes!$B$1,D1517=Listes!$B$2,D1517=Listes!$B$5),2,IF(OR(D1517=Listes!$B$3,D1517=Listes!$B$4),1,"erreur colonne D")))</f>
        <v>SWARMING</v>
      </c>
      <c r="P1517" s="15" t="e">
        <f>IF(OR(W1517="Hiver",W1517="Transit"),VLOOKUP(E1517,IC!A:E,4,FALSE),IF(W1517="été",VLOOKUP(E1517,IC!A:E,3,FALSE),"erreur"))</f>
        <v>#N/A</v>
      </c>
      <c r="Q1517" s="15" t="e">
        <f>IF(P1517="NR",0,IF(F1517&lt;5,0,IF(P1517=1,VLOOKUP(F1517,IC!$G$1:$I$8,3,TRUE),
IF(P1517=2,VLOOKUP(F1517,IC!$K$1:$M$8,3,TRUE),
IF(P1517=3,VLOOKUP(F1517,IC!$O$1:$Q$8,3,TRUE),IF(P1517=4,VLOOKUP(F1517,IC!$S$2:$U$9,3,TRUE),
"erreur"))))))</f>
        <v>#N/A</v>
      </c>
      <c r="R1517" s="16" t="e">
        <f>IF(OR(V1517="NA",V1517="Transit",V1517&lt;Listes!$F$1),"non applicable",F1517/V1517)</f>
        <v>#N/A</v>
      </c>
      <c r="S1517" s="16" t="e">
        <f>IF(W1517="Transit","Non applicable",IF(AND(W1517="été",T1517&gt;Listes!F1516),F1517/T1517,IF(AND(W1517="Hiver",Hierarchisation!U1517&gt;Listes!F1516),F1517/U1517,"non applicable")))</f>
        <v>#N/A</v>
      </c>
      <c r="T1517" s="17" t="e">
        <f>IF(K1517="Centre",VLOOKUP(E1517,effectifs_ete,3,FALSE),IF(Hierarchisation!K1517="Grand Nord",VLOOKUP(Hierarchisation!E1517,effectifs_ete,4,FALSE),IF(Hierarchisation!K1517="Nord Est",VLOOKUP(Hierarchisation!E1517,effectifs_ete,5,FALSE),IF(Hierarchisation!K1517="Nord Ouest",VLOOKUP(Hierarchisation!E1517,effectifs_ete,6,FALSE),IF(Hierarchisation!K1517="Sud Est",VLOOKUP(Hierarchisation!E1517,effectifs_ete,7,FALSE),IF(Hierarchisation!K1517="Sud Ouest",VLOOKUP(Hierarchisation!E1517,effectifs_ete,8,FALSE),"Erreur Région"))))))</f>
        <v>#N/A</v>
      </c>
      <c r="U1517" s="17" t="e">
        <f>IF(K1517="Centre",VLOOKUP(E1517,effectifs_hiver,3,FALSE),IF(Hierarchisation!K1517="Grand Nord",VLOOKUP(Hierarchisation!E1517,effectifs_hiver,4,FALSE),IF(Hierarchisation!K1517="Nord Est",VLOOKUP(Hierarchisation!E1517,effectifs_hiver,5,FALSE),IF(Hierarchisation!K1517="Nord Ouest",VLOOKUP(Hierarchisation!E1517,effectifs_hiver,6,FALSE),IF(Hierarchisation!K1517="Sud Est",VLOOKUP(Hierarchisation!E1517,effectifs_hiver,7,FALSE),IF(Hierarchisation!K1517="Sud Ouest",VLOOKUP(Hierarchisation!E1517,effectifs_hiver,8,FALSE),"Erreur Région"))))))</f>
        <v>#N/A</v>
      </c>
      <c r="V1517" s="17" t="e">
        <f>IF(W1517="Transit","Transit",IF(W1517="hiver",VLOOKUP(E1517,'EFFECTIFS Hiver'!$A:$I,9,FALSE),IF(W1517="été",VLOOKUP(E1517,'EFFECTIFS Eté'!$A:$I,9,FALSE),"Erreur saison")))</f>
        <v>#N/A</v>
      </c>
      <c r="W1517" s="18" t="e">
        <f>VLOOKUP(D1517,Listes!B:C,2,FALSE)</f>
        <v>#N/A</v>
      </c>
    </row>
    <row r="1518" spans="1:23" ht="15.75" customHeight="1">
      <c r="A1518" s="11"/>
      <c r="B1518" s="11"/>
      <c r="C1518" s="11"/>
      <c r="D1518" s="11"/>
      <c r="E1518" s="11"/>
      <c r="F1518" s="11"/>
      <c r="G1518" s="11" t="e">
        <f>VLOOKUP(E1518,TAXONS!B:C,2,FALSE)</f>
        <v>#N/A</v>
      </c>
      <c r="H1518" s="13">
        <f t="shared" si="118"/>
        <v>0</v>
      </c>
      <c r="I1518" s="12" t="e">
        <f t="shared" si="119"/>
        <v>#N/A</v>
      </c>
      <c r="J1518" s="14" t="e">
        <f t="shared" si="120"/>
        <v>#N/A</v>
      </c>
      <c r="K1518" s="15" t="e">
        <f>VLOOKUP(B1518,REGIONS!A:D,4,FALSE)</f>
        <v>#N/A</v>
      </c>
      <c r="L1518" s="19" t="e">
        <f>VLOOKUP(G1518,Sensibilité!$A:$L,12,FALSE)</f>
        <v>#N/A</v>
      </c>
      <c r="M1518" s="19" t="e">
        <f t="shared" si="121"/>
        <v>#N/A</v>
      </c>
      <c r="N1518" s="19" t="e">
        <f t="shared" si="122"/>
        <v>#N/A</v>
      </c>
      <c r="O1518" s="15" t="str">
        <f>IF(D1518=Listes!$B$6,"SWARMING",IF(OR(D1518=Listes!$B$1,D1518=Listes!$B$2,D1518=Listes!$B$5),2,IF(OR(D1518=Listes!$B$3,D1518=Listes!$B$4),1,"erreur colonne D")))</f>
        <v>SWARMING</v>
      </c>
      <c r="P1518" s="15" t="e">
        <f>IF(OR(W1518="Hiver",W1518="Transit"),VLOOKUP(E1518,IC!A:E,4,FALSE),IF(W1518="été",VLOOKUP(E1518,IC!A:E,3,FALSE),"erreur"))</f>
        <v>#N/A</v>
      </c>
      <c r="Q1518" s="15" t="e">
        <f>IF(P1518="NR",0,IF(F1518&lt;5,0,IF(P1518=1,VLOOKUP(F1518,IC!$G$1:$I$8,3,TRUE),
IF(P1518=2,VLOOKUP(F1518,IC!$K$1:$M$8,3,TRUE),
IF(P1518=3,VLOOKUP(F1518,IC!$O$1:$Q$8,3,TRUE),IF(P1518=4,VLOOKUP(F1518,IC!$S$2:$U$9,3,TRUE),
"erreur"))))))</f>
        <v>#N/A</v>
      </c>
      <c r="R1518" s="16" t="e">
        <f>IF(OR(V1518="NA",V1518="Transit",V1518&lt;Listes!$F$1),"non applicable",F1518/V1518)</f>
        <v>#N/A</v>
      </c>
      <c r="S1518" s="16" t="e">
        <f>IF(W1518="Transit","Non applicable",IF(AND(W1518="été",T1518&gt;Listes!F1517),F1518/T1518,IF(AND(W1518="Hiver",Hierarchisation!U1518&gt;Listes!F1517),F1518/U1518,"non applicable")))</f>
        <v>#N/A</v>
      </c>
      <c r="T1518" s="17" t="e">
        <f>IF(K1518="Centre",VLOOKUP(E1518,effectifs_ete,3,FALSE),IF(Hierarchisation!K1518="Grand Nord",VLOOKUP(Hierarchisation!E1518,effectifs_ete,4,FALSE),IF(Hierarchisation!K1518="Nord Est",VLOOKUP(Hierarchisation!E1518,effectifs_ete,5,FALSE),IF(Hierarchisation!K1518="Nord Ouest",VLOOKUP(Hierarchisation!E1518,effectifs_ete,6,FALSE),IF(Hierarchisation!K1518="Sud Est",VLOOKUP(Hierarchisation!E1518,effectifs_ete,7,FALSE),IF(Hierarchisation!K1518="Sud Ouest",VLOOKUP(Hierarchisation!E1518,effectifs_ete,8,FALSE),"Erreur Région"))))))</f>
        <v>#N/A</v>
      </c>
      <c r="U1518" s="17" t="e">
        <f>IF(K1518="Centre",VLOOKUP(E1518,effectifs_hiver,3,FALSE),IF(Hierarchisation!K1518="Grand Nord",VLOOKUP(Hierarchisation!E1518,effectifs_hiver,4,FALSE),IF(Hierarchisation!K1518="Nord Est",VLOOKUP(Hierarchisation!E1518,effectifs_hiver,5,FALSE),IF(Hierarchisation!K1518="Nord Ouest",VLOOKUP(Hierarchisation!E1518,effectifs_hiver,6,FALSE),IF(Hierarchisation!K1518="Sud Est",VLOOKUP(Hierarchisation!E1518,effectifs_hiver,7,FALSE),IF(Hierarchisation!K1518="Sud Ouest",VLOOKUP(Hierarchisation!E1518,effectifs_hiver,8,FALSE),"Erreur Région"))))))</f>
        <v>#N/A</v>
      </c>
      <c r="V1518" s="17" t="e">
        <f>IF(W1518="Transit","Transit",IF(W1518="hiver",VLOOKUP(E1518,'EFFECTIFS Hiver'!$A:$I,9,FALSE),IF(W1518="été",VLOOKUP(E1518,'EFFECTIFS Eté'!$A:$I,9,FALSE),"Erreur saison")))</f>
        <v>#N/A</v>
      </c>
      <c r="W1518" s="18" t="e">
        <f>VLOOKUP(D1518,Listes!B:C,2,FALSE)</f>
        <v>#N/A</v>
      </c>
    </row>
    <row r="1519" spans="1:23" ht="15.75" customHeight="1">
      <c r="A1519" s="11"/>
      <c r="B1519" s="11"/>
      <c r="C1519" s="11"/>
      <c r="D1519" s="11"/>
      <c r="E1519" s="11"/>
      <c r="F1519" s="11"/>
      <c r="G1519" s="11" t="e">
        <f>VLOOKUP(E1519,TAXONS!B:C,2,FALSE)</f>
        <v>#N/A</v>
      </c>
      <c r="H1519" s="13">
        <f t="shared" si="118"/>
        <v>0</v>
      </c>
      <c r="I1519" s="12" t="e">
        <f t="shared" si="119"/>
        <v>#N/A</v>
      </c>
      <c r="J1519" s="14" t="e">
        <f t="shared" si="120"/>
        <v>#N/A</v>
      </c>
      <c r="K1519" s="15" t="e">
        <f>VLOOKUP(B1519,REGIONS!A:D,4,FALSE)</f>
        <v>#N/A</v>
      </c>
      <c r="L1519" s="19" t="e">
        <f>VLOOKUP(G1519,Sensibilité!$A:$L,12,FALSE)</f>
        <v>#N/A</v>
      </c>
      <c r="M1519" s="19" t="e">
        <f t="shared" si="121"/>
        <v>#N/A</v>
      </c>
      <c r="N1519" s="19" t="e">
        <f t="shared" si="122"/>
        <v>#N/A</v>
      </c>
      <c r="O1519" s="15" t="str">
        <f>IF(D1519=Listes!$B$6,"SWARMING",IF(OR(D1519=Listes!$B$1,D1519=Listes!$B$2,D1519=Listes!$B$5),2,IF(OR(D1519=Listes!$B$3,D1519=Listes!$B$4),1,"erreur colonne D")))</f>
        <v>SWARMING</v>
      </c>
      <c r="P1519" s="15" t="e">
        <f>IF(OR(W1519="Hiver",W1519="Transit"),VLOOKUP(E1519,IC!A:E,4,FALSE),IF(W1519="été",VLOOKUP(E1519,IC!A:E,3,FALSE),"erreur"))</f>
        <v>#N/A</v>
      </c>
      <c r="Q1519" s="15" t="e">
        <f>IF(P1519="NR",0,IF(F1519&lt;5,0,IF(P1519=1,VLOOKUP(F1519,IC!$G$1:$I$8,3,TRUE),
IF(P1519=2,VLOOKUP(F1519,IC!$K$1:$M$8,3,TRUE),
IF(P1519=3,VLOOKUP(F1519,IC!$O$1:$Q$8,3,TRUE),IF(P1519=4,VLOOKUP(F1519,IC!$S$2:$U$9,3,TRUE),
"erreur"))))))</f>
        <v>#N/A</v>
      </c>
      <c r="R1519" s="16" t="e">
        <f>IF(OR(V1519="NA",V1519="Transit",V1519&lt;Listes!$F$1),"non applicable",F1519/V1519)</f>
        <v>#N/A</v>
      </c>
      <c r="S1519" s="16" t="e">
        <f>IF(W1519="Transit","Non applicable",IF(AND(W1519="été",T1519&gt;Listes!F1518),F1519/T1519,IF(AND(W1519="Hiver",Hierarchisation!U1519&gt;Listes!F1518),F1519/U1519,"non applicable")))</f>
        <v>#N/A</v>
      </c>
      <c r="T1519" s="17" t="e">
        <f>IF(K1519="Centre",VLOOKUP(E1519,effectifs_ete,3,FALSE),IF(Hierarchisation!K1519="Grand Nord",VLOOKUP(Hierarchisation!E1519,effectifs_ete,4,FALSE),IF(Hierarchisation!K1519="Nord Est",VLOOKUP(Hierarchisation!E1519,effectifs_ete,5,FALSE),IF(Hierarchisation!K1519="Nord Ouest",VLOOKUP(Hierarchisation!E1519,effectifs_ete,6,FALSE),IF(Hierarchisation!K1519="Sud Est",VLOOKUP(Hierarchisation!E1519,effectifs_ete,7,FALSE),IF(Hierarchisation!K1519="Sud Ouest",VLOOKUP(Hierarchisation!E1519,effectifs_ete,8,FALSE),"Erreur Région"))))))</f>
        <v>#N/A</v>
      </c>
      <c r="U1519" s="17" t="e">
        <f>IF(K1519="Centre",VLOOKUP(E1519,effectifs_hiver,3,FALSE),IF(Hierarchisation!K1519="Grand Nord",VLOOKUP(Hierarchisation!E1519,effectifs_hiver,4,FALSE),IF(Hierarchisation!K1519="Nord Est",VLOOKUP(Hierarchisation!E1519,effectifs_hiver,5,FALSE),IF(Hierarchisation!K1519="Nord Ouest",VLOOKUP(Hierarchisation!E1519,effectifs_hiver,6,FALSE),IF(Hierarchisation!K1519="Sud Est",VLOOKUP(Hierarchisation!E1519,effectifs_hiver,7,FALSE),IF(Hierarchisation!K1519="Sud Ouest",VLOOKUP(Hierarchisation!E1519,effectifs_hiver,8,FALSE),"Erreur Région"))))))</f>
        <v>#N/A</v>
      </c>
      <c r="V1519" s="17" t="e">
        <f>IF(W1519="Transit","Transit",IF(W1519="hiver",VLOOKUP(E1519,'EFFECTIFS Hiver'!$A:$I,9,FALSE),IF(W1519="été",VLOOKUP(E1519,'EFFECTIFS Eté'!$A:$I,9,FALSE),"Erreur saison")))</f>
        <v>#N/A</v>
      </c>
      <c r="W1519" s="18" t="e">
        <f>VLOOKUP(D1519,Listes!B:C,2,FALSE)</f>
        <v>#N/A</v>
      </c>
    </row>
    <row r="1520" spans="1:23" ht="15.75" customHeight="1">
      <c r="A1520" s="11"/>
      <c r="B1520" s="11"/>
      <c r="C1520" s="11"/>
      <c r="D1520" s="11"/>
      <c r="E1520" s="11"/>
      <c r="F1520" s="11"/>
      <c r="G1520" s="11" t="e">
        <f>VLOOKUP(E1520,TAXONS!B:C,2,FALSE)</f>
        <v>#N/A</v>
      </c>
      <c r="H1520" s="13">
        <f t="shared" si="118"/>
        <v>0</v>
      </c>
      <c r="I1520" s="12" t="e">
        <f t="shared" si="119"/>
        <v>#N/A</v>
      </c>
      <c r="J1520" s="14" t="e">
        <f t="shared" si="120"/>
        <v>#N/A</v>
      </c>
      <c r="K1520" s="15" t="e">
        <f>VLOOKUP(B1520,REGIONS!A:D,4,FALSE)</f>
        <v>#N/A</v>
      </c>
      <c r="L1520" s="19" t="e">
        <f>VLOOKUP(G1520,Sensibilité!$A:$L,12,FALSE)</f>
        <v>#N/A</v>
      </c>
      <c r="M1520" s="19" t="e">
        <f t="shared" si="121"/>
        <v>#N/A</v>
      </c>
      <c r="N1520" s="19" t="e">
        <f t="shared" si="122"/>
        <v>#N/A</v>
      </c>
      <c r="O1520" s="15" t="str">
        <f>IF(D1520=Listes!$B$6,"SWARMING",IF(OR(D1520=Listes!$B$1,D1520=Listes!$B$2,D1520=Listes!$B$5),2,IF(OR(D1520=Listes!$B$3,D1520=Listes!$B$4),1,"erreur colonne D")))</f>
        <v>SWARMING</v>
      </c>
      <c r="P1520" s="15" t="e">
        <f>IF(OR(W1520="Hiver",W1520="Transit"),VLOOKUP(E1520,IC!A:E,4,FALSE),IF(W1520="été",VLOOKUP(E1520,IC!A:E,3,FALSE),"erreur"))</f>
        <v>#N/A</v>
      </c>
      <c r="Q1520" s="15" t="e">
        <f>IF(P1520="NR",0,IF(F1520&lt;5,0,IF(P1520=1,VLOOKUP(F1520,IC!$G$1:$I$8,3,TRUE),
IF(P1520=2,VLOOKUP(F1520,IC!$K$1:$M$8,3,TRUE),
IF(P1520=3,VLOOKUP(F1520,IC!$O$1:$Q$8,3,TRUE),IF(P1520=4,VLOOKUP(F1520,IC!$S$2:$U$9,3,TRUE),
"erreur"))))))</f>
        <v>#N/A</v>
      </c>
      <c r="R1520" s="16" t="e">
        <f>IF(OR(V1520="NA",V1520="Transit",V1520&lt;Listes!$F$1),"non applicable",F1520/V1520)</f>
        <v>#N/A</v>
      </c>
      <c r="S1520" s="16" t="e">
        <f>IF(W1520="Transit","Non applicable",IF(AND(W1520="été",T1520&gt;Listes!F1519),F1520/T1520,IF(AND(W1520="Hiver",Hierarchisation!U1520&gt;Listes!F1519),F1520/U1520,"non applicable")))</f>
        <v>#N/A</v>
      </c>
      <c r="T1520" s="17" t="e">
        <f>IF(K1520="Centre",VLOOKUP(E1520,effectifs_ete,3,FALSE),IF(Hierarchisation!K1520="Grand Nord",VLOOKUP(Hierarchisation!E1520,effectifs_ete,4,FALSE),IF(Hierarchisation!K1520="Nord Est",VLOOKUP(Hierarchisation!E1520,effectifs_ete,5,FALSE),IF(Hierarchisation!K1520="Nord Ouest",VLOOKUP(Hierarchisation!E1520,effectifs_ete,6,FALSE),IF(Hierarchisation!K1520="Sud Est",VLOOKUP(Hierarchisation!E1520,effectifs_ete,7,FALSE),IF(Hierarchisation!K1520="Sud Ouest",VLOOKUP(Hierarchisation!E1520,effectifs_ete,8,FALSE),"Erreur Région"))))))</f>
        <v>#N/A</v>
      </c>
      <c r="U1520" s="17" t="e">
        <f>IF(K1520="Centre",VLOOKUP(E1520,effectifs_hiver,3,FALSE),IF(Hierarchisation!K1520="Grand Nord",VLOOKUP(Hierarchisation!E1520,effectifs_hiver,4,FALSE),IF(Hierarchisation!K1520="Nord Est",VLOOKUP(Hierarchisation!E1520,effectifs_hiver,5,FALSE),IF(Hierarchisation!K1520="Nord Ouest",VLOOKUP(Hierarchisation!E1520,effectifs_hiver,6,FALSE),IF(Hierarchisation!K1520="Sud Est",VLOOKUP(Hierarchisation!E1520,effectifs_hiver,7,FALSE),IF(Hierarchisation!K1520="Sud Ouest",VLOOKUP(Hierarchisation!E1520,effectifs_hiver,8,FALSE),"Erreur Région"))))))</f>
        <v>#N/A</v>
      </c>
      <c r="V1520" s="17" t="e">
        <f>IF(W1520="Transit","Transit",IF(W1520="hiver",VLOOKUP(E1520,'EFFECTIFS Hiver'!$A:$I,9,FALSE),IF(W1520="été",VLOOKUP(E1520,'EFFECTIFS Eté'!$A:$I,9,FALSE),"Erreur saison")))</f>
        <v>#N/A</v>
      </c>
      <c r="W1520" s="18" t="e">
        <f>VLOOKUP(D1520,Listes!B:C,2,FALSE)</f>
        <v>#N/A</v>
      </c>
    </row>
    <row r="1521" spans="1:23" ht="15.75" customHeight="1">
      <c r="A1521" s="11"/>
      <c r="B1521" s="11"/>
      <c r="C1521" s="11"/>
      <c r="D1521" s="11"/>
      <c r="E1521" s="11"/>
      <c r="F1521" s="11"/>
      <c r="G1521" s="11" t="e">
        <f>VLOOKUP(E1521,TAXONS!B:C,2,FALSE)</f>
        <v>#N/A</v>
      </c>
      <c r="H1521" s="13">
        <f t="shared" si="118"/>
        <v>0</v>
      </c>
      <c r="I1521" s="12" t="e">
        <f t="shared" si="119"/>
        <v>#N/A</v>
      </c>
      <c r="J1521" s="14" t="e">
        <f t="shared" si="120"/>
        <v>#N/A</v>
      </c>
      <c r="K1521" s="15" t="e">
        <f>VLOOKUP(B1521,REGIONS!A:D,4,FALSE)</f>
        <v>#N/A</v>
      </c>
      <c r="L1521" s="19" t="e">
        <f>VLOOKUP(G1521,Sensibilité!$A:$L,12,FALSE)</f>
        <v>#N/A</v>
      </c>
      <c r="M1521" s="19" t="e">
        <f t="shared" si="121"/>
        <v>#N/A</v>
      </c>
      <c r="N1521" s="19" t="e">
        <f t="shared" si="122"/>
        <v>#N/A</v>
      </c>
      <c r="O1521" s="15" t="str">
        <f>IF(D1521=Listes!$B$6,"SWARMING",IF(OR(D1521=Listes!$B$1,D1521=Listes!$B$2,D1521=Listes!$B$5),2,IF(OR(D1521=Listes!$B$3,D1521=Listes!$B$4),1,"erreur colonne D")))</f>
        <v>SWARMING</v>
      </c>
      <c r="P1521" s="15" t="e">
        <f>IF(OR(W1521="Hiver",W1521="Transit"),VLOOKUP(E1521,IC!A:E,4,FALSE),IF(W1521="été",VLOOKUP(E1521,IC!A:E,3,FALSE),"erreur"))</f>
        <v>#N/A</v>
      </c>
      <c r="Q1521" s="15" t="e">
        <f>IF(P1521="NR",0,IF(F1521&lt;5,0,IF(P1521=1,VLOOKUP(F1521,IC!$G$1:$I$8,3,TRUE),
IF(P1521=2,VLOOKUP(F1521,IC!$K$1:$M$8,3,TRUE),
IF(P1521=3,VLOOKUP(F1521,IC!$O$1:$Q$8,3,TRUE),IF(P1521=4,VLOOKUP(F1521,IC!$S$2:$U$9,3,TRUE),
"erreur"))))))</f>
        <v>#N/A</v>
      </c>
      <c r="R1521" s="16" t="e">
        <f>IF(OR(V1521="NA",V1521="Transit",V1521&lt;Listes!$F$1),"non applicable",F1521/V1521)</f>
        <v>#N/A</v>
      </c>
      <c r="S1521" s="16" t="e">
        <f>IF(W1521="Transit","Non applicable",IF(AND(W1521="été",T1521&gt;Listes!F1520),F1521/T1521,IF(AND(W1521="Hiver",Hierarchisation!U1521&gt;Listes!F1520),F1521/U1521,"non applicable")))</f>
        <v>#N/A</v>
      </c>
      <c r="T1521" s="17" t="e">
        <f>IF(K1521="Centre",VLOOKUP(E1521,effectifs_ete,3,FALSE),IF(Hierarchisation!K1521="Grand Nord",VLOOKUP(Hierarchisation!E1521,effectifs_ete,4,FALSE),IF(Hierarchisation!K1521="Nord Est",VLOOKUP(Hierarchisation!E1521,effectifs_ete,5,FALSE),IF(Hierarchisation!K1521="Nord Ouest",VLOOKUP(Hierarchisation!E1521,effectifs_ete,6,FALSE),IF(Hierarchisation!K1521="Sud Est",VLOOKUP(Hierarchisation!E1521,effectifs_ete,7,FALSE),IF(Hierarchisation!K1521="Sud Ouest",VLOOKUP(Hierarchisation!E1521,effectifs_ete,8,FALSE),"Erreur Région"))))))</f>
        <v>#N/A</v>
      </c>
      <c r="U1521" s="17" t="e">
        <f>IF(K1521="Centre",VLOOKUP(E1521,effectifs_hiver,3,FALSE),IF(Hierarchisation!K1521="Grand Nord",VLOOKUP(Hierarchisation!E1521,effectifs_hiver,4,FALSE),IF(Hierarchisation!K1521="Nord Est",VLOOKUP(Hierarchisation!E1521,effectifs_hiver,5,FALSE),IF(Hierarchisation!K1521="Nord Ouest",VLOOKUP(Hierarchisation!E1521,effectifs_hiver,6,FALSE),IF(Hierarchisation!K1521="Sud Est",VLOOKUP(Hierarchisation!E1521,effectifs_hiver,7,FALSE),IF(Hierarchisation!K1521="Sud Ouest",VLOOKUP(Hierarchisation!E1521,effectifs_hiver,8,FALSE),"Erreur Région"))))))</f>
        <v>#N/A</v>
      </c>
      <c r="V1521" s="17" t="e">
        <f>IF(W1521="Transit","Transit",IF(W1521="hiver",VLOOKUP(E1521,'EFFECTIFS Hiver'!$A:$I,9,FALSE),IF(W1521="été",VLOOKUP(E1521,'EFFECTIFS Eté'!$A:$I,9,FALSE),"Erreur saison")))</f>
        <v>#N/A</v>
      </c>
      <c r="W1521" s="18" t="e">
        <f>VLOOKUP(D1521,Listes!B:C,2,FALSE)</f>
        <v>#N/A</v>
      </c>
    </row>
    <row r="1522" spans="1:23" ht="15.75" customHeight="1">
      <c r="A1522" s="11"/>
      <c r="B1522" s="11"/>
      <c r="C1522" s="11"/>
      <c r="D1522" s="11"/>
      <c r="E1522" s="11"/>
      <c r="F1522" s="11"/>
      <c r="G1522" s="11" t="e">
        <f>VLOOKUP(E1522,TAXONS!B:C,2,FALSE)</f>
        <v>#N/A</v>
      </c>
      <c r="H1522" s="13">
        <f t="shared" si="118"/>
        <v>0</v>
      </c>
      <c r="I1522" s="12" t="e">
        <f t="shared" si="119"/>
        <v>#N/A</v>
      </c>
      <c r="J1522" s="14" t="e">
        <f t="shared" si="120"/>
        <v>#N/A</v>
      </c>
      <c r="K1522" s="15" t="e">
        <f>VLOOKUP(B1522,REGIONS!A:D,4,FALSE)</f>
        <v>#N/A</v>
      </c>
      <c r="L1522" s="19" t="e">
        <f>VLOOKUP(G1522,Sensibilité!$A:$L,12,FALSE)</f>
        <v>#N/A</v>
      </c>
      <c r="M1522" s="19" t="e">
        <f t="shared" si="121"/>
        <v>#N/A</v>
      </c>
      <c r="N1522" s="19" t="e">
        <f t="shared" si="122"/>
        <v>#N/A</v>
      </c>
      <c r="O1522" s="15" t="str">
        <f>IF(D1522=Listes!$B$6,"SWARMING",IF(OR(D1522=Listes!$B$1,D1522=Listes!$B$2,D1522=Listes!$B$5),2,IF(OR(D1522=Listes!$B$3,D1522=Listes!$B$4),1,"erreur colonne D")))</f>
        <v>SWARMING</v>
      </c>
      <c r="P1522" s="15" t="e">
        <f>IF(OR(W1522="Hiver",W1522="Transit"),VLOOKUP(E1522,IC!A:E,4,FALSE),IF(W1522="été",VLOOKUP(E1522,IC!A:E,3,FALSE),"erreur"))</f>
        <v>#N/A</v>
      </c>
      <c r="Q1522" s="15" t="e">
        <f>IF(P1522="NR",0,IF(F1522&lt;5,0,IF(P1522=1,VLOOKUP(F1522,IC!$G$1:$I$8,3,TRUE),
IF(P1522=2,VLOOKUP(F1522,IC!$K$1:$M$8,3,TRUE),
IF(P1522=3,VLOOKUP(F1522,IC!$O$1:$Q$8,3,TRUE),IF(P1522=4,VLOOKUP(F1522,IC!$S$2:$U$9,3,TRUE),
"erreur"))))))</f>
        <v>#N/A</v>
      </c>
      <c r="R1522" s="16" t="e">
        <f>IF(OR(V1522="NA",V1522="Transit",V1522&lt;Listes!$F$1),"non applicable",F1522/V1522)</f>
        <v>#N/A</v>
      </c>
      <c r="S1522" s="16" t="e">
        <f>IF(W1522="Transit","Non applicable",IF(AND(W1522="été",T1522&gt;Listes!F1521),F1522/T1522,IF(AND(W1522="Hiver",Hierarchisation!U1522&gt;Listes!F1521),F1522/U1522,"non applicable")))</f>
        <v>#N/A</v>
      </c>
      <c r="T1522" s="17" t="e">
        <f>IF(K1522="Centre",VLOOKUP(E1522,effectifs_ete,3,FALSE),IF(Hierarchisation!K1522="Grand Nord",VLOOKUP(Hierarchisation!E1522,effectifs_ete,4,FALSE),IF(Hierarchisation!K1522="Nord Est",VLOOKUP(Hierarchisation!E1522,effectifs_ete,5,FALSE),IF(Hierarchisation!K1522="Nord Ouest",VLOOKUP(Hierarchisation!E1522,effectifs_ete,6,FALSE),IF(Hierarchisation!K1522="Sud Est",VLOOKUP(Hierarchisation!E1522,effectifs_ete,7,FALSE),IF(Hierarchisation!K1522="Sud Ouest",VLOOKUP(Hierarchisation!E1522,effectifs_ete,8,FALSE),"Erreur Région"))))))</f>
        <v>#N/A</v>
      </c>
      <c r="U1522" s="17" t="e">
        <f>IF(K1522="Centre",VLOOKUP(E1522,effectifs_hiver,3,FALSE),IF(Hierarchisation!K1522="Grand Nord",VLOOKUP(Hierarchisation!E1522,effectifs_hiver,4,FALSE),IF(Hierarchisation!K1522="Nord Est",VLOOKUP(Hierarchisation!E1522,effectifs_hiver,5,FALSE),IF(Hierarchisation!K1522="Nord Ouest",VLOOKUP(Hierarchisation!E1522,effectifs_hiver,6,FALSE),IF(Hierarchisation!K1522="Sud Est",VLOOKUP(Hierarchisation!E1522,effectifs_hiver,7,FALSE),IF(Hierarchisation!K1522="Sud Ouest",VLOOKUP(Hierarchisation!E1522,effectifs_hiver,8,FALSE),"Erreur Région"))))))</f>
        <v>#N/A</v>
      </c>
      <c r="V1522" s="17" t="e">
        <f>IF(W1522="Transit","Transit",IF(W1522="hiver",VLOOKUP(E1522,'EFFECTIFS Hiver'!$A:$I,9,FALSE),IF(W1522="été",VLOOKUP(E1522,'EFFECTIFS Eté'!$A:$I,9,FALSE),"Erreur saison")))</f>
        <v>#N/A</v>
      </c>
      <c r="W1522" s="18" t="e">
        <f>VLOOKUP(D1522,Listes!B:C,2,FALSE)</f>
        <v>#N/A</v>
      </c>
    </row>
    <row r="1523" spans="1:23" ht="15.75" customHeight="1">
      <c r="A1523" s="11"/>
      <c r="B1523" s="11"/>
      <c r="C1523" s="11"/>
      <c r="D1523" s="11"/>
      <c r="E1523" s="11"/>
      <c r="F1523" s="11"/>
      <c r="G1523" s="11" t="e">
        <f>VLOOKUP(E1523,TAXONS!B:C,2,FALSE)</f>
        <v>#N/A</v>
      </c>
      <c r="H1523" s="13">
        <f t="shared" si="118"/>
        <v>0</v>
      </c>
      <c r="I1523" s="12" t="e">
        <f t="shared" si="119"/>
        <v>#N/A</v>
      </c>
      <c r="J1523" s="14" t="e">
        <f t="shared" si="120"/>
        <v>#N/A</v>
      </c>
      <c r="K1523" s="15" t="e">
        <f>VLOOKUP(B1523,REGIONS!A:D,4,FALSE)</f>
        <v>#N/A</v>
      </c>
      <c r="L1523" s="19" t="e">
        <f>VLOOKUP(G1523,Sensibilité!$A:$L,12,FALSE)</f>
        <v>#N/A</v>
      </c>
      <c r="M1523" s="19" t="e">
        <f t="shared" si="121"/>
        <v>#N/A</v>
      </c>
      <c r="N1523" s="19" t="e">
        <f t="shared" si="122"/>
        <v>#N/A</v>
      </c>
      <c r="O1523" s="15" t="str">
        <f>IF(D1523=Listes!$B$6,"SWARMING",IF(OR(D1523=Listes!$B$1,D1523=Listes!$B$2,D1523=Listes!$B$5),2,IF(OR(D1523=Listes!$B$3,D1523=Listes!$B$4),1,"erreur colonne D")))</f>
        <v>SWARMING</v>
      </c>
      <c r="P1523" s="15" t="e">
        <f>IF(OR(W1523="Hiver",W1523="Transit"),VLOOKUP(E1523,IC!A:E,4,FALSE),IF(W1523="été",VLOOKUP(E1523,IC!A:E,3,FALSE),"erreur"))</f>
        <v>#N/A</v>
      </c>
      <c r="Q1523" s="15" t="e">
        <f>IF(P1523="NR",0,IF(F1523&lt;5,0,IF(P1523=1,VLOOKUP(F1523,IC!$G$1:$I$8,3,TRUE),
IF(P1523=2,VLOOKUP(F1523,IC!$K$1:$M$8,3,TRUE),
IF(P1523=3,VLOOKUP(F1523,IC!$O$1:$Q$8,3,TRUE),IF(P1523=4,VLOOKUP(F1523,IC!$S$2:$U$9,3,TRUE),
"erreur"))))))</f>
        <v>#N/A</v>
      </c>
      <c r="R1523" s="16" t="e">
        <f>IF(OR(V1523="NA",V1523="Transit",V1523&lt;Listes!$F$1),"non applicable",F1523/V1523)</f>
        <v>#N/A</v>
      </c>
      <c r="S1523" s="16" t="e">
        <f>IF(W1523="Transit","Non applicable",IF(AND(W1523="été",T1523&gt;Listes!F1522),F1523/T1523,IF(AND(W1523="Hiver",Hierarchisation!U1523&gt;Listes!F1522),F1523/U1523,"non applicable")))</f>
        <v>#N/A</v>
      </c>
      <c r="T1523" s="17" t="e">
        <f>IF(K1523="Centre",VLOOKUP(E1523,effectifs_ete,3,FALSE),IF(Hierarchisation!K1523="Grand Nord",VLOOKUP(Hierarchisation!E1523,effectifs_ete,4,FALSE),IF(Hierarchisation!K1523="Nord Est",VLOOKUP(Hierarchisation!E1523,effectifs_ete,5,FALSE),IF(Hierarchisation!K1523="Nord Ouest",VLOOKUP(Hierarchisation!E1523,effectifs_ete,6,FALSE),IF(Hierarchisation!K1523="Sud Est",VLOOKUP(Hierarchisation!E1523,effectifs_ete,7,FALSE),IF(Hierarchisation!K1523="Sud Ouest",VLOOKUP(Hierarchisation!E1523,effectifs_ete,8,FALSE),"Erreur Région"))))))</f>
        <v>#N/A</v>
      </c>
      <c r="U1523" s="17" t="e">
        <f>IF(K1523="Centre",VLOOKUP(E1523,effectifs_hiver,3,FALSE),IF(Hierarchisation!K1523="Grand Nord",VLOOKUP(Hierarchisation!E1523,effectifs_hiver,4,FALSE),IF(Hierarchisation!K1523="Nord Est",VLOOKUP(Hierarchisation!E1523,effectifs_hiver,5,FALSE),IF(Hierarchisation!K1523="Nord Ouest",VLOOKUP(Hierarchisation!E1523,effectifs_hiver,6,FALSE),IF(Hierarchisation!K1523="Sud Est",VLOOKUP(Hierarchisation!E1523,effectifs_hiver,7,FALSE),IF(Hierarchisation!K1523="Sud Ouest",VLOOKUP(Hierarchisation!E1523,effectifs_hiver,8,FALSE),"Erreur Région"))))))</f>
        <v>#N/A</v>
      </c>
      <c r="V1523" s="17" t="e">
        <f>IF(W1523="Transit","Transit",IF(W1523="hiver",VLOOKUP(E1523,'EFFECTIFS Hiver'!$A:$I,9,FALSE),IF(W1523="été",VLOOKUP(E1523,'EFFECTIFS Eté'!$A:$I,9,FALSE),"Erreur saison")))</f>
        <v>#N/A</v>
      </c>
      <c r="W1523" s="18" t="e">
        <f>VLOOKUP(D1523,Listes!B:C,2,FALSE)</f>
        <v>#N/A</v>
      </c>
    </row>
    <row r="1524" spans="1:23" ht="15.75" customHeight="1">
      <c r="A1524" s="11"/>
      <c r="B1524" s="11"/>
      <c r="C1524" s="11"/>
      <c r="D1524" s="11"/>
      <c r="E1524" s="11"/>
      <c r="F1524" s="11"/>
      <c r="G1524" s="11" t="e">
        <f>VLOOKUP(E1524,TAXONS!B:C,2,FALSE)</f>
        <v>#N/A</v>
      </c>
      <c r="H1524" s="13">
        <f t="shared" si="118"/>
        <v>0</v>
      </c>
      <c r="I1524" s="12" t="e">
        <f t="shared" si="119"/>
        <v>#N/A</v>
      </c>
      <c r="J1524" s="14" t="e">
        <f t="shared" si="120"/>
        <v>#N/A</v>
      </c>
      <c r="K1524" s="15" t="e">
        <f>VLOOKUP(B1524,REGIONS!A:D,4,FALSE)</f>
        <v>#N/A</v>
      </c>
      <c r="L1524" s="19" t="e">
        <f>VLOOKUP(G1524,Sensibilité!$A:$L,12,FALSE)</f>
        <v>#N/A</v>
      </c>
      <c r="M1524" s="19" t="e">
        <f t="shared" si="121"/>
        <v>#N/A</v>
      </c>
      <c r="N1524" s="19" t="e">
        <f t="shared" si="122"/>
        <v>#N/A</v>
      </c>
      <c r="O1524" s="15" t="str">
        <f>IF(D1524=Listes!$B$6,"SWARMING",IF(OR(D1524=Listes!$B$1,D1524=Listes!$B$2,D1524=Listes!$B$5),2,IF(OR(D1524=Listes!$B$3,D1524=Listes!$B$4),1,"erreur colonne D")))</f>
        <v>SWARMING</v>
      </c>
      <c r="P1524" s="15" t="e">
        <f>IF(OR(W1524="Hiver",W1524="Transit"),VLOOKUP(E1524,IC!A:E,4,FALSE),IF(W1524="été",VLOOKUP(E1524,IC!A:E,3,FALSE),"erreur"))</f>
        <v>#N/A</v>
      </c>
      <c r="Q1524" s="15" t="e">
        <f>IF(P1524="NR",0,IF(F1524&lt;5,0,IF(P1524=1,VLOOKUP(F1524,IC!$G$1:$I$8,3,TRUE),
IF(P1524=2,VLOOKUP(F1524,IC!$K$1:$M$8,3,TRUE),
IF(P1524=3,VLOOKUP(F1524,IC!$O$1:$Q$8,3,TRUE),IF(P1524=4,VLOOKUP(F1524,IC!$S$2:$U$9,3,TRUE),
"erreur"))))))</f>
        <v>#N/A</v>
      </c>
      <c r="R1524" s="16" t="e">
        <f>IF(OR(V1524="NA",V1524="Transit",V1524&lt;Listes!$F$1),"non applicable",F1524/V1524)</f>
        <v>#N/A</v>
      </c>
      <c r="S1524" s="16" t="e">
        <f>IF(W1524="Transit","Non applicable",IF(AND(W1524="été",T1524&gt;Listes!F1523),F1524/T1524,IF(AND(W1524="Hiver",Hierarchisation!U1524&gt;Listes!F1523),F1524/U1524,"non applicable")))</f>
        <v>#N/A</v>
      </c>
      <c r="T1524" s="17" t="e">
        <f>IF(K1524="Centre",VLOOKUP(E1524,effectifs_ete,3,FALSE),IF(Hierarchisation!K1524="Grand Nord",VLOOKUP(Hierarchisation!E1524,effectifs_ete,4,FALSE),IF(Hierarchisation!K1524="Nord Est",VLOOKUP(Hierarchisation!E1524,effectifs_ete,5,FALSE),IF(Hierarchisation!K1524="Nord Ouest",VLOOKUP(Hierarchisation!E1524,effectifs_ete,6,FALSE),IF(Hierarchisation!K1524="Sud Est",VLOOKUP(Hierarchisation!E1524,effectifs_ete,7,FALSE),IF(Hierarchisation!K1524="Sud Ouest",VLOOKUP(Hierarchisation!E1524,effectifs_ete,8,FALSE),"Erreur Région"))))))</f>
        <v>#N/A</v>
      </c>
      <c r="U1524" s="17" t="e">
        <f>IF(K1524="Centre",VLOOKUP(E1524,effectifs_hiver,3,FALSE),IF(Hierarchisation!K1524="Grand Nord",VLOOKUP(Hierarchisation!E1524,effectifs_hiver,4,FALSE),IF(Hierarchisation!K1524="Nord Est",VLOOKUP(Hierarchisation!E1524,effectifs_hiver,5,FALSE),IF(Hierarchisation!K1524="Nord Ouest",VLOOKUP(Hierarchisation!E1524,effectifs_hiver,6,FALSE),IF(Hierarchisation!K1524="Sud Est",VLOOKUP(Hierarchisation!E1524,effectifs_hiver,7,FALSE),IF(Hierarchisation!K1524="Sud Ouest",VLOOKUP(Hierarchisation!E1524,effectifs_hiver,8,FALSE),"Erreur Région"))))))</f>
        <v>#N/A</v>
      </c>
      <c r="V1524" s="17" t="e">
        <f>IF(W1524="Transit","Transit",IF(W1524="hiver",VLOOKUP(E1524,'EFFECTIFS Hiver'!$A:$I,9,FALSE),IF(W1524="été",VLOOKUP(E1524,'EFFECTIFS Eté'!$A:$I,9,FALSE),"Erreur saison")))</f>
        <v>#N/A</v>
      </c>
      <c r="W1524" s="18" t="e">
        <f>VLOOKUP(D1524,Listes!B:C,2,FALSE)</f>
        <v>#N/A</v>
      </c>
    </row>
    <row r="1525" spans="1:23" ht="15.75" customHeight="1">
      <c r="A1525" s="11"/>
      <c r="B1525" s="11"/>
      <c r="C1525" s="11"/>
      <c r="D1525" s="11"/>
      <c r="E1525" s="11"/>
      <c r="F1525" s="11"/>
      <c r="G1525" s="11" t="e">
        <f>VLOOKUP(E1525,TAXONS!B:C,2,FALSE)</f>
        <v>#N/A</v>
      </c>
      <c r="H1525" s="13">
        <f t="shared" si="118"/>
        <v>0</v>
      </c>
      <c r="I1525" s="12" t="e">
        <f t="shared" si="119"/>
        <v>#N/A</v>
      </c>
      <c r="J1525" s="14" t="e">
        <f t="shared" si="120"/>
        <v>#N/A</v>
      </c>
      <c r="K1525" s="15" t="e">
        <f>VLOOKUP(B1525,REGIONS!A:D,4,FALSE)</f>
        <v>#N/A</v>
      </c>
      <c r="L1525" s="19" t="e">
        <f>VLOOKUP(G1525,Sensibilité!$A:$L,12,FALSE)</f>
        <v>#N/A</v>
      </c>
      <c r="M1525" s="19" t="e">
        <f t="shared" si="121"/>
        <v>#N/A</v>
      </c>
      <c r="N1525" s="19" t="e">
        <f t="shared" si="122"/>
        <v>#N/A</v>
      </c>
      <c r="O1525" s="15" t="str">
        <f>IF(D1525=Listes!$B$6,"SWARMING",IF(OR(D1525=Listes!$B$1,D1525=Listes!$B$2,D1525=Listes!$B$5),2,IF(OR(D1525=Listes!$B$3,D1525=Listes!$B$4),1,"erreur colonne D")))</f>
        <v>SWARMING</v>
      </c>
      <c r="P1525" s="15" t="e">
        <f>IF(OR(W1525="Hiver",W1525="Transit"),VLOOKUP(E1525,IC!A:E,4,FALSE),IF(W1525="été",VLOOKUP(E1525,IC!A:E,3,FALSE),"erreur"))</f>
        <v>#N/A</v>
      </c>
      <c r="Q1525" s="15" t="e">
        <f>IF(P1525="NR",0,IF(F1525&lt;5,0,IF(P1525=1,VLOOKUP(F1525,IC!$G$1:$I$8,3,TRUE),
IF(P1525=2,VLOOKUP(F1525,IC!$K$1:$M$8,3,TRUE),
IF(P1525=3,VLOOKUP(F1525,IC!$O$1:$Q$8,3,TRUE),IF(P1525=4,VLOOKUP(F1525,IC!$S$2:$U$9,3,TRUE),
"erreur"))))))</f>
        <v>#N/A</v>
      </c>
      <c r="R1525" s="16" t="e">
        <f>IF(OR(V1525="NA",V1525="Transit",V1525&lt;Listes!$F$1),"non applicable",F1525/V1525)</f>
        <v>#N/A</v>
      </c>
      <c r="S1525" s="16" t="e">
        <f>IF(W1525="Transit","Non applicable",IF(AND(W1525="été",T1525&gt;Listes!F1524),F1525/T1525,IF(AND(W1525="Hiver",Hierarchisation!U1525&gt;Listes!F1524),F1525/U1525,"non applicable")))</f>
        <v>#N/A</v>
      </c>
      <c r="T1525" s="17" t="e">
        <f>IF(K1525="Centre",VLOOKUP(E1525,effectifs_ete,3,FALSE),IF(Hierarchisation!K1525="Grand Nord",VLOOKUP(Hierarchisation!E1525,effectifs_ete,4,FALSE),IF(Hierarchisation!K1525="Nord Est",VLOOKUP(Hierarchisation!E1525,effectifs_ete,5,FALSE),IF(Hierarchisation!K1525="Nord Ouest",VLOOKUP(Hierarchisation!E1525,effectifs_ete,6,FALSE),IF(Hierarchisation!K1525="Sud Est",VLOOKUP(Hierarchisation!E1525,effectifs_ete,7,FALSE),IF(Hierarchisation!K1525="Sud Ouest",VLOOKUP(Hierarchisation!E1525,effectifs_ete,8,FALSE),"Erreur Région"))))))</f>
        <v>#N/A</v>
      </c>
      <c r="U1525" s="17" t="e">
        <f>IF(K1525="Centre",VLOOKUP(E1525,effectifs_hiver,3,FALSE),IF(Hierarchisation!K1525="Grand Nord",VLOOKUP(Hierarchisation!E1525,effectifs_hiver,4,FALSE),IF(Hierarchisation!K1525="Nord Est",VLOOKUP(Hierarchisation!E1525,effectifs_hiver,5,FALSE),IF(Hierarchisation!K1525="Nord Ouest",VLOOKUP(Hierarchisation!E1525,effectifs_hiver,6,FALSE),IF(Hierarchisation!K1525="Sud Est",VLOOKUP(Hierarchisation!E1525,effectifs_hiver,7,FALSE),IF(Hierarchisation!K1525="Sud Ouest",VLOOKUP(Hierarchisation!E1525,effectifs_hiver,8,FALSE),"Erreur Région"))))))</f>
        <v>#N/A</v>
      </c>
      <c r="V1525" s="17" t="e">
        <f>IF(W1525="Transit","Transit",IF(W1525="hiver",VLOOKUP(E1525,'EFFECTIFS Hiver'!$A:$I,9,FALSE),IF(W1525="été",VLOOKUP(E1525,'EFFECTIFS Eté'!$A:$I,9,FALSE),"Erreur saison")))</f>
        <v>#N/A</v>
      </c>
      <c r="W1525" s="18" t="e">
        <f>VLOOKUP(D1525,Listes!B:C,2,FALSE)</f>
        <v>#N/A</v>
      </c>
    </row>
    <row r="1526" spans="1:23" ht="15.75" customHeight="1">
      <c r="A1526" s="11"/>
      <c r="B1526" s="11"/>
      <c r="C1526" s="11"/>
      <c r="D1526" s="11"/>
      <c r="E1526" s="11"/>
      <c r="F1526" s="11"/>
      <c r="G1526" s="11" t="e">
        <f>VLOOKUP(E1526,TAXONS!B:C,2,FALSE)</f>
        <v>#N/A</v>
      </c>
      <c r="H1526" s="13">
        <f t="shared" si="118"/>
        <v>0</v>
      </c>
      <c r="I1526" s="12" t="e">
        <f t="shared" si="119"/>
        <v>#N/A</v>
      </c>
      <c r="J1526" s="14" t="e">
        <f t="shared" si="120"/>
        <v>#N/A</v>
      </c>
      <c r="K1526" s="15" t="e">
        <f>VLOOKUP(B1526,REGIONS!A:D,4,FALSE)</f>
        <v>#N/A</v>
      </c>
      <c r="L1526" s="19" t="e">
        <f>VLOOKUP(G1526,Sensibilité!$A:$L,12,FALSE)</f>
        <v>#N/A</v>
      </c>
      <c r="M1526" s="19" t="e">
        <f t="shared" si="121"/>
        <v>#N/A</v>
      </c>
      <c r="N1526" s="19" t="e">
        <f t="shared" si="122"/>
        <v>#N/A</v>
      </c>
      <c r="O1526" s="15" t="str">
        <f>IF(D1526=Listes!$B$6,"SWARMING",IF(OR(D1526=Listes!$B$1,D1526=Listes!$B$2,D1526=Listes!$B$5),2,IF(OR(D1526=Listes!$B$3,D1526=Listes!$B$4),1,"erreur colonne D")))</f>
        <v>SWARMING</v>
      </c>
      <c r="P1526" s="15" t="e">
        <f>IF(OR(W1526="Hiver",W1526="Transit"),VLOOKUP(E1526,IC!A:E,4,FALSE),IF(W1526="été",VLOOKUP(E1526,IC!A:E,3,FALSE),"erreur"))</f>
        <v>#N/A</v>
      </c>
      <c r="Q1526" s="15" t="e">
        <f>IF(P1526="NR",0,IF(F1526&lt;5,0,IF(P1526=1,VLOOKUP(F1526,IC!$G$1:$I$8,3,TRUE),
IF(P1526=2,VLOOKUP(F1526,IC!$K$1:$M$8,3,TRUE),
IF(P1526=3,VLOOKUP(F1526,IC!$O$1:$Q$8,3,TRUE),IF(P1526=4,VLOOKUP(F1526,IC!$S$2:$U$9,3,TRUE),
"erreur"))))))</f>
        <v>#N/A</v>
      </c>
      <c r="R1526" s="16" t="e">
        <f>IF(OR(V1526="NA",V1526="Transit",V1526&lt;Listes!$F$1),"non applicable",F1526/V1526)</f>
        <v>#N/A</v>
      </c>
      <c r="S1526" s="16" t="e">
        <f>IF(W1526="Transit","Non applicable",IF(AND(W1526="été",T1526&gt;Listes!F1525),F1526/T1526,IF(AND(W1526="Hiver",Hierarchisation!U1526&gt;Listes!F1525),F1526/U1526,"non applicable")))</f>
        <v>#N/A</v>
      </c>
      <c r="T1526" s="17" t="e">
        <f>IF(K1526="Centre",VLOOKUP(E1526,effectifs_ete,3,FALSE),IF(Hierarchisation!K1526="Grand Nord",VLOOKUP(Hierarchisation!E1526,effectifs_ete,4,FALSE),IF(Hierarchisation!K1526="Nord Est",VLOOKUP(Hierarchisation!E1526,effectifs_ete,5,FALSE),IF(Hierarchisation!K1526="Nord Ouest",VLOOKUP(Hierarchisation!E1526,effectifs_ete,6,FALSE),IF(Hierarchisation!K1526="Sud Est",VLOOKUP(Hierarchisation!E1526,effectifs_ete,7,FALSE),IF(Hierarchisation!K1526="Sud Ouest",VLOOKUP(Hierarchisation!E1526,effectifs_ete,8,FALSE),"Erreur Région"))))))</f>
        <v>#N/A</v>
      </c>
      <c r="U1526" s="17" t="e">
        <f>IF(K1526="Centre",VLOOKUP(E1526,effectifs_hiver,3,FALSE),IF(Hierarchisation!K1526="Grand Nord",VLOOKUP(Hierarchisation!E1526,effectifs_hiver,4,FALSE),IF(Hierarchisation!K1526="Nord Est",VLOOKUP(Hierarchisation!E1526,effectifs_hiver,5,FALSE),IF(Hierarchisation!K1526="Nord Ouest",VLOOKUP(Hierarchisation!E1526,effectifs_hiver,6,FALSE),IF(Hierarchisation!K1526="Sud Est",VLOOKUP(Hierarchisation!E1526,effectifs_hiver,7,FALSE),IF(Hierarchisation!K1526="Sud Ouest",VLOOKUP(Hierarchisation!E1526,effectifs_hiver,8,FALSE),"Erreur Région"))))))</f>
        <v>#N/A</v>
      </c>
      <c r="V1526" s="17" t="e">
        <f>IF(W1526="Transit","Transit",IF(W1526="hiver",VLOOKUP(E1526,'EFFECTIFS Hiver'!$A:$I,9,FALSE),IF(W1526="été",VLOOKUP(E1526,'EFFECTIFS Eté'!$A:$I,9,FALSE),"Erreur saison")))</f>
        <v>#N/A</v>
      </c>
      <c r="W1526" s="18" t="e">
        <f>VLOOKUP(D1526,Listes!B:C,2,FALSE)</f>
        <v>#N/A</v>
      </c>
    </row>
    <row r="1527" spans="1:23" ht="15.75" customHeight="1">
      <c r="A1527" s="11"/>
      <c r="B1527" s="11"/>
      <c r="C1527" s="11"/>
      <c r="D1527" s="11"/>
      <c r="E1527" s="11"/>
      <c r="F1527" s="11"/>
      <c r="G1527" s="11" t="e">
        <f>VLOOKUP(E1527,TAXONS!B:C,2,FALSE)</f>
        <v>#N/A</v>
      </c>
      <c r="H1527" s="13">
        <f t="shared" si="118"/>
        <v>0</v>
      </c>
      <c r="I1527" s="12" t="e">
        <f t="shared" si="119"/>
        <v>#N/A</v>
      </c>
      <c r="J1527" s="14" t="e">
        <f t="shared" si="120"/>
        <v>#N/A</v>
      </c>
      <c r="K1527" s="15" t="e">
        <f>VLOOKUP(B1527,REGIONS!A:D,4,FALSE)</f>
        <v>#N/A</v>
      </c>
      <c r="L1527" s="19" t="e">
        <f>VLOOKUP(G1527,Sensibilité!$A:$L,12,FALSE)</f>
        <v>#N/A</v>
      </c>
      <c r="M1527" s="19" t="e">
        <f t="shared" si="121"/>
        <v>#N/A</v>
      </c>
      <c r="N1527" s="19" t="e">
        <f t="shared" si="122"/>
        <v>#N/A</v>
      </c>
      <c r="O1527" s="15" t="str">
        <f>IF(D1527=Listes!$B$6,"SWARMING",IF(OR(D1527=Listes!$B$1,D1527=Listes!$B$2,D1527=Listes!$B$5),2,IF(OR(D1527=Listes!$B$3,D1527=Listes!$B$4),1,"erreur colonne D")))</f>
        <v>SWARMING</v>
      </c>
      <c r="P1527" s="15" t="e">
        <f>IF(OR(W1527="Hiver",W1527="Transit"),VLOOKUP(E1527,IC!A:E,4,FALSE),IF(W1527="été",VLOOKUP(E1527,IC!A:E,3,FALSE),"erreur"))</f>
        <v>#N/A</v>
      </c>
      <c r="Q1527" s="15" t="e">
        <f>IF(P1527="NR",0,IF(F1527&lt;5,0,IF(P1527=1,VLOOKUP(F1527,IC!$G$1:$I$8,3,TRUE),
IF(P1527=2,VLOOKUP(F1527,IC!$K$1:$M$8,3,TRUE),
IF(P1527=3,VLOOKUP(F1527,IC!$O$1:$Q$8,3,TRUE),IF(P1527=4,VLOOKUP(F1527,IC!$S$2:$U$9,3,TRUE),
"erreur"))))))</f>
        <v>#N/A</v>
      </c>
      <c r="R1527" s="16" t="e">
        <f>IF(OR(V1527="NA",V1527="Transit",V1527&lt;Listes!$F$1),"non applicable",F1527/V1527)</f>
        <v>#N/A</v>
      </c>
      <c r="S1527" s="16" t="e">
        <f>IF(W1527="Transit","Non applicable",IF(AND(W1527="été",T1527&gt;Listes!F1526),F1527/T1527,IF(AND(W1527="Hiver",Hierarchisation!U1527&gt;Listes!F1526),F1527/U1527,"non applicable")))</f>
        <v>#N/A</v>
      </c>
      <c r="T1527" s="17" t="e">
        <f>IF(K1527="Centre",VLOOKUP(E1527,effectifs_ete,3,FALSE),IF(Hierarchisation!K1527="Grand Nord",VLOOKUP(Hierarchisation!E1527,effectifs_ete,4,FALSE),IF(Hierarchisation!K1527="Nord Est",VLOOKUP(Hierarchisation!E1527,effectifs_ete,5,FALSE),IF(Hierarchisation!K1527="Nord Ouest",VLOOKUP(Hierarchisation!E1527,effectifs_ete,6,FALSE),IF(Hierarchisation!K1527="Sud Est",VLOOKUP(Hierarchisation!E1527,effectifs_ete,7,FALSE),IF(Hierarchisation!K1527="Sud Ouest",VLOOKUP(Hierarchisation!E1527,effectifs_ete,8,FALSE),"Erreur Région"))))))</f>
        <v>#N/A</v>
      </c>
      <c r="U1527" s="17" t="e">
        <f>IF(K1527="Centre",VLOOKUP(E1527,effectifs_hiver,3,FALSE),IF(Hierarchisation!K1527="Grand Nord",VLOOKUP(Hierarchisation!E1527,effectifs_hiver,4,FALSE),IF(Hierarchisation!K1527="Nord Est",VLOOKUP(Hierarchisation!E1527,effectifs_hiver,5,FALSE),IF(Hierarchisation!K1527="Nord Ouest",VLOOKUP(Hierarchisation!E1527,effectifs_hiver,6,FALSE),IF(Hierarchisation!K1527="Sud Est",VLOOKUP(Hierarchisation!E1527,effectifs_hiver,7,FALSE),IF(Hierarchisation!K1527="Sud Ouest",VLOOKUP(Hierarchisation!E1527,effectifs_hiver,8,FALSE),"Erreur Région"))))))</f>
        <v>#N/A</v>
      </c>
      <c r="V1527" s="17" t="e">
        <f>IF(W1527="Transit","Transit",IF(W1527="hiver",VLOOKUP(E1527,'EFFECTIFS Hiver'!$A:$I,9,FALSE),IF(W1527="été",VLOOKUP(E1527,'EFFECTIFS Eté'!$A:$I,9,FALSE),"Erreur saison")))</f>
        <v>#N/A</v>
      </c>
      <c r="W1527" s="18" t="e">
        <f>VLOOKUP(D1527,Listes!B:C,2,FALSE)</f>
        <v>#N/A</v>
      </c>
    </row>
    <row r="1528" spans="1:23" ht="15.75" customHeight="1">
      <c r="A1528" s="11"/>
      <c r="B1528" s="11"/>
      <c r="C1528" s="11"/>
      <c r="D1528" s="11"/>
      <c r="E1528" s="11"/>
      <c r="F1528" s="11"/>
      <c r="G1528" s="11" t="e">
        <f>VLOOKUP(E1528,TAXONS!B:C,2,FALSE)</f>
        <v>#N/A</v>
      </c>
      <c r="H1528" s="13">
        <f t="shared" si="118"/>
        <v>0</v>
      </c>
      <c r="I1528" s="12" t="e">
        <f t="shared" si="119"/>
        <v>#N/A</v>
      </c>
      <c r="J1528" s="14" t="e">
        <f t="shared" si="120"/>
        <v>#N/A</v>
      </c>
      <c r="K1528" s="15" t="e">
        <f>VLOOKUP(B1528,REGIONS!A:D,4,FALSE)</f>
        <v>#N/A</v>
      </c>
      <c r="L1528" s="19" t="e">
        <f>VLOOKUP(G1528,Sensibilité!$A:$L,12,FALSE)</f>
        <v>#N/A</v>
      </c>
      <c r="M1528" s="19" t="e">
        <f t="shared" si="121"/>
        <v>#N/A</v>
      </c>
      <c r="N1528" s="19" t="e">
        <f t="shared" si="122"/>
        <v>#N/A</v>
      </c>
      <c r="O1528" s="15" t="str">
        <f>IF(D1528=Listes!$B$6,"SWARMING",IF(OR(D1528=Listes!$B$1,D1528=Listes!$B$2,D1528=Listes!$B$5),2,IF(OR(D1528=Listes!$B$3,D1528=Listes!$B$4),1,"erreur colonne D")))</f>
        <v>SWARMING</v>
      </c>
      <c r="P1528" s="15" t="e">
        <f>IF(OR(W1528="Hiver",W1528="Transit"),VLOOKUP(E1528,IC!A:E,4,FALSE),IF(W1528="été",VLOOKUP(E1528,IC!A:E,3,FALSE),"erreur"))</f>
        <v>#N/A</v>
      </c>
      <c r="Q1528" s="15" t="e">
        <f>IF(P1528="NR",0,IF(F1528&lt;5,0,IF(P1528=1,VLOOKUP(F1528,IC!$G$1:$I$8,3,TRUE),
IF(P1528=2,VLOOKUP(F1528,IC!$K$1:$M$8,3,TRUE),
IF(P1528=3,VLOOKUP(F1528,IC!$O$1:$Q$8,3,TRUE),IF(P1528=4,VLOOKUP(F1528,IC!$S$2:$U$9,3,TRUE),
"erreur"))))))</f>
        <v>#N/A</v>
      </c>
      <c r="R1528" s="16" t="e">
        <f>IF(OR(V1528="NA",V1528="Transit",V1528&lt;Listes!$F$1),"non applicable",F1528/V1528)</f>
        <v>#N/A</v>
      </c>
      <c r="S1528" s="16" t="e">
        <f>IF(W1528="Transit","Non applicable",IF(AND(W1528="été",T1528&gt;Listes!F1527),F1528/T1528,IF(AND(W1528="Hiver",Hierarchisation!U1528&gt;Listes!F1527),F1528/U1528,"non applicable")))</f>
        <v>#N/A</v>
      </c>
      <c r="T1528" s="17" t="e">
        <f>IF(K1528="Centre",VLOOKUP(E1528,effectifs_ete,3,FALSE),IF(Hierarchisation!K1528="Grand Nord",VLOOKUP(Hierarchisation!E1528,effectifs_ete,4,FALSE),IF(Hierarchisation!K1528="Nord Est",VLOOKUP(Hierarchisation!E1528,effectifs_ete,5,FALSE),IF(Hierarchisation!K1528="Nord Ouest",VLOOKUP(Hierarchisation!E1528,effectifs_ete,6,FALSE),IF(Hierarchisation!K1528="Sud Est",VLOOKUP(Hierarchisation!E1528,effectifs_ete,7,FALSE),IF(Hierarchisation!K1528="Sud Ouest",VLOOKUP(Hierarchisation!E1528,effectifs_ete,8,FALSE),"Erreur Région"))))))</f>
        <v>#N/A</v>
      </c>
      <c r="U1528" s="17" t="e">
        <f>IF(K1528="Centre",VLOOKUP(E1528,effectifs_hiver,3,FALSE),IF(Hierarchisation!K1528="Grand Nord",VLOOKUP(Hierarchisation!E1528,effectifs_hiver,4,FALSE),IF(Hierarchisation!K1528="Nord Est",VLOOKUP(Hierarchisation!E1528,effectifs_hiver,5,FALSE),IF(Hierarchisation!K1528="Nord Ouest",VLOOKUP(Hierarchisation!E1528,effectifs_hiver,6,FALSE),IF(Hierarchisation!K1528="Sud Est",VLOOKUP(Hierarchisation!E1528,effectifs_hiver,7,FALSE),IF(Hierarchisation!K1528="Sud Ouest",VLOOKUP(Hierarchisation!E1528,effectifs_hiver,8,FALSE),"Erreur Région"))))))</f>
        <v>#N/A</v>
      </c>
      <c r="V1528" s="17" t="e">
        <f>IF(W1528="Transit","Transit",IF(W1528="hiver",VLOOKUP(E1528,'EFFECTIFS Hiver'!$A:$I,9,FALSE),IF(W1528="été",VLOOKUP(E1528,'EFFECTIFS Eté'!$A:$I,9,FALSE),"Erreur saison")))</f>
        <v>#N/A</v>
      </c>
      <c r="W1528" s="18" t="e">
        <f>VLOOKUP(D1528,Listes!B:C,2,FALSE)</f>
        <v>#N/A</v>
      </c>
    </row>
    <row r="1529" spans="1:23" ht="15.75" customHeight="1">
      <c r="A1529" s="11"/>
      <c r="B1529" s="11"/>
      <c r="C1529" s="11"/>
      <c r="D1529" s="11"/>
      <c r="E1529" s="11"/>
      <c r="F1529" s="11"/>
      <c r="G1529" s="11" t="e">
        <f>VLOOKUP(E1529,TAXONS!B:C,2,FALSE)</f>
        <v>#N/A</v>
      </c>
      <c r="H1529" s="13">
        <f t="shared" si="118"/>
        <v>0</v>
      </c>
      <c r="I1529" s="12" t="e">
        <f t="shared" si="119"/>
        <v>#N/A</v>
      </c>
      <c r="J1529" s="14" t="e">
        <f t="shared" si="120"/>
        <v>#N/A</v>
      </c>
      <c r="K1529" s="15" t="e">
        <f>VLOOKUP(B1529,REGIONS!A:D,4,FALSE)</f>
        <v>#N/A</v>
      </c>
      <c r="L1529" s="19" t="e">
        <f>VLOOKUP(G1529,Sensibilité!$A:$L,12,FALSE)</f>
        <v>#N/A</v>
      </c>
      <c r="M1529" s="19" t="e">
        <f t="shared" si="121"/>
        <v>#N/A</v>
      </c>
      <c r="N1529" s="19" t="e">
        <f t="shared" si="122"/>
        <v>#N/A</v>
      </c>
      <c r="O1529" s="15" t="str">
        <f>IF(D1529=Listes!$B$6,"SWARMING",IF(OR(D1529=Listes!$B$1,D1529=Listes!$B$2,D1529=Listes!$B$5),2,IF(OR(D1529=Listes!$B$3,D1529=Listes!$B$4),1,"erreur colonne D")))</f>
        <v>SWARMING</v>
      </c>
      <c r="P1529" s="15" t="e">
        <f>IF(OR(W1529="Hiver",W1529="Transit"),VLOOKUP(E1529,IC!A:E,4,FALSE),IF(W1529="été",VLOOKUP(E1529,IC!A:E,3,FALSE),"erreur"))</f>
        <v>#N/A</v>
      </c>
      <c r="Q1529" s="15" t="e">
        <f>IF(P1529="NR",0,IF(F1529&lt;5,0,IF(P1529=1,VLOOKUP(F1529,IC!$G$1:$I$8,3,TRUE),
IF(P1529=2,VLOOKUP(F1529,IC!$K$1:$M$8,3,TRUE),
IF(P1529=3,VLOOKUP(F1529,IC!$O$1:$Q$8,3,TRUE),IF(P1529=4,VLOOKUP(F1529,IC!$S$2:$U$9,3,TRUE),
"erreur"))))))</f>
        <v>#N/A</v>
      </c>
      <c r="R1529" s="16" t="e">
        <f>IF(OR(V1529="NA",V1529="Transit",V1529&lt;Listes!$F$1),"non applicable",F1529/V1529)</f>
        <v>#N/A</v>
      </c>
      <c r="S1529" s="16" t="e">
        <f>IF(W1529="Transit","Non applicable",IF(AND(W1529="été",T1529&gt;Listes!F1528),F1529/T1529,IF(AND(W1529="Hiver",Hierarchisation!U1529&gt;Listes!F1528),F1529/U1529,"non applicable")))</f>
        <v>#N/A</v>
      </c>
      <c r="T1529" s="17" t="e">
        <f>IF(K1529="Centre",VLOOKUP(E1529,effectifs_ete,3,FALSE),IF(Hierarchisation!K1529="Grand Nord",VLOOKUP(Hierarchisation!E1529,effectifs_ete,4,FALSE),IF(Hierarchisation!K1529="Nord Est",VLOOKUP(Hierarchisation!E1529,effectifs_ete,5,FALSE),IF(Hierarchisation!K1529="Nord Ouest",VLOOKUP(Hierarchisation!E1529,effectifs_ete,6,FALSE),IF(Hierarchisation!K1529="Sud Est",VLOOKUP(Hierarchisation!E1529,effectifs_ete,7,FALSE),IF(Hierarchisation!K1529="Sud Ouest",VLOOKUP(Hierarchisation!E1529,effectifs_ete,8,FALSE),"Erreur Région"))))))</f>
        <v>#N/A</v>
      </c>
      <c r="U1529" s="17" t="e">
        <f>IF(K1529="Centre",VLOOKUP(E1529,effectifs_hiver,3,FALSE),IF(Hierarchisation!K1529="Grand Nord",VLOOKUP(Hierarchisation!E1529,effectifs_hiver,4,FALSE),IF(Hierarchisation!K1529="Nord Est",VLOOKUP(Hierarchisation!E1529,effectifs_hiver,5,FALSE),IF(Hierarchisation!K1529="Nord Ouest",VLOOKUP(Hierarchisation!E1529,effectifs_hiver,6,FALSE),IF(Hierarchisation!K1529="Sud Est",VLOOKUP(Hierarchisation!E1529,effectifs_hiver,7,FALSE),IF(Hierarchisation!K1529="Sud Ouest",VLOOKUP(Hierarchisation!E1529,effectifs_hiver,8,FALSE),"Erreur Région"))))))</f>
        <v>#N/A</v>
      </c>
      <c r="V1529" s="17" t="e">
        <f>IF(W1529="Transit","Transit",IF(W1529="hiver",VLOOKUP(E1529,'EFFECTIFS Hiver'!$A:$I,9,FALSE),IF(W1529="été",VLOOKUP(E1529,'EFFECTIFS Eté'!$A:$I,9,FALSE),"Erreur saison")))</f>
        <v>#N/A</v>
      </c>
      <c r="W1529" s="18" t="e">
        <f>VLOOKUP(D1529,Listes!B:C,2,FALSE)</f>
        <v>#N/A</v>
      </c>
    </row>
    <row r="1530" spans="1:23" ht="15.75" customHeight="1">
      <c r="A1530" s="11"/>
      <c r="B1530" s="11"/>
      <c r="C1530" s="11"/>
      <c r="D1530" s="11"/>
      <c r="E1530" s="11"/>
      <c r="F1530" s="11"/>
      <c r="G1530" s="11" t="e">
        <f>VLOOKUP(E1530,TAXONS!B:C,2,FALSE)</f>
        <v>#N/A</v>
      </c>
      <c r="H1530" s="13">
        <f t="shared" si="118"/>
        <v>0</v>
      </c>
      <c r="I1530" s="12" t="e">
        <f t="shared" si="119"/>
        <v>#N/A</v>
      </c>
      <c r="J1530" s="14" t="e">
        <f t="shared" si="120"/>
        <v>#N/A</v>
      </c>
      <c r="K1530" s="15" t="e">
        <f>VLOOKUP(B1530,REGIONS!A:D,4,FALSE)</f>
        <v>#N/A</v>
      </c>
      <c r="L1530" s="19" t="e">
        <f>VLOOKUP(G1530,Sensibilité!$A:$L,12,FALSE)</f>
        <v>#N/A</v>
      </c>
      <c r="M1530" s="19" t="e">
        <f t="shared" si="121"/>
        <v>#N/A</v>
      </c>
      <c r="N1530" s="19" t="e">
        <f t="shared" si="122"/>
        <v>#N/A</v>
      </c>
      <c r="O1530" s="15" t="str">
        <f>IF(D1530=Listes!$B$6,"SWARMING",IF(OR(D1530=Listes!$B$1,D1530=Listes!$B$2,D1530=Listes!$B$5),2,IF(OR(D1530=Listes!$B$3,D1530=Listes!$B$4),1,"erreur colonne D")))</f>
        <v>SWARMING</v>
      </c>
      <c r="P1530" s="15" t="e">
        <f>IF(OR(W1530="Hiver",W1530="Transit"),VLOOKUP(E1530,IC!A:E,4,FALSE),IF(W1530="été",VLOOKUP(E1530,IC!A:E,3,FALSE),"erreur"))</f>
        <v>#N/A</v>
      </c>
      <c r="Q1530" s="15" t="e">
        <f>IF(P1530="NR",0,IF(F1530&lt;5,0,IF(P1530=1,VLOOKUP(F1530,IC!$G$1:$I$8,3,TRUE),
IF(P1530=2,VLOOKUP(F1530,IC!$K$1:$M$8,3,TRUE),
IF(P1530=3,VLOOKUP(F1530,IC!$O$1:$Q$8,3,TRUE),IF(P1530=4,VLOOKUP(F1530,IC!$S$2:$U$9,3,TRUE),
"erreur"))))))</f>
        <v>#N/A</v>
      </c>
      <c r="R1530" s="16" t="e">
        <f>IF(OR(V1530="NA",V1530="Transit",V1530&lt;Listes!$F$1),"non applicable",F1530/V1530)</f>
        <v>#N/A</v>
      </c>
      <c r="S1530" s="16" t="e">
        <f>IF(W1530="Transit","Non applicable",IF(AND(W1530="été",T1530&gt;Listes!F1529),F1530/T1530,IF(AND(W1530="Hiver",Hierarchisation!U1530&gt;Listes!F1529),F1530/U1530,"non applicable")))</f>
        <v>#N/A</v>
      </c>
      <c r="T1530" s="17" t="e">
        <f>IF(K1530="Centre",VLOOKUP(E1530,effectifs_ete,3,FALSE),IF(Hierarchisation!K1530="Grand Nord",VLOOKUP(Hierarchisation!E1530,effectifs_ete,4,FALSE),IF(Hierarchisation!K1530="Nord Est",VLOOKUP(Hierarchisation!E1530,effectifs_ete,5,FALSE),IF(Hierarchisation!K1530="Nord Ouest",VLOOKUP(Hierarchisation!E1530,effectifs_ete,6,FALSE),IF(Hierarchisation!K1530="Sud Est",VLOOKUP(Hierarchisation!E1530,effectifs_ete,7,FALSE),IF(Hierarchisation!K1530="Sud Ouest",VLOOKUP(Hierarchisation!E1530,effectifs_ete,8,FALSE),"Erreur Région"))))))</f>
        <v>#N/A</v>
      </c>
      <c r="U1530" s="17" t="e">
        <f>IF(K1530="Centre",VLOOKUP(E1530,effectifs_hiver,3,FALSE),IF(Hierarchisation!K1530="Grand Nord",VLOOKUP(Hierarchisation!E1530,effectifs_hiver,4,FALSE),IF(Hierarchisation!K1530="Nord Est",VLOOKUP(Hierarchisation!E1530,effectifs_hiver,5,FALSE),IF(Hierarchisation!K1530="Nord Ouest",VLOOKUP(Hierarchisation!E1530,effectifs_hiver,6,FALSE),IF(Hierarchisation!K1530="Sud Est",VLOOKUP(Hierarchisation!E1530,effectifs_hiver,7,FALSE),IF(Hierarchisation!K1530="Sud Ouest",VLOOKUP(Hierarchisation!E1530,effectifs_hiver,8,FALSE),"Erreur Région"))))))</f>
        <v>#N/A</v>
      </c>
      <c r="V1530" s="17" t="e">
        <f>IF(W1530="Transit","Transit",IF(W1530="hiver",VLOOKUP(E1530,'EFFECTIFS Hiver'!$A:$I,9,FALSE),IF(W1530="été",VLOOKUP(E1530,'EFFECTIFS Eté'!$A:$I,9,FALSE),"Erreur saison")))</f>
        <v>#N/A</v>
      </c>
      <c r="W1530" s="18" t="e">
        <f>VLOOKUP(D1530,Listes!B:C,2,FALSE)</f>
        <v>#N/A</v>
      </c>
    </row>
    <row r="1531" spans="1:23" ht="15.75" customHeight="1">
      <c r="A1531" s="11"/>
      <c r="B1531" s="11"/>
      <c r="C1531" s="11"/>
      <c r="D1531" s="11"/>
      <c r="E1531" s="11"/>
      <c r="F1531" s="11"/>
      <c r="G1531" s="11" t="e">
        <f>VLOOKUP(E1531,TAXONS!B:C,2,FALSE)</f>
        <v>#N/A</v>
      </c>
      <c r="H1531" s="13">
        <f t="shared" si="118"/>
        <v>0</v>
      </c>
      <c r="I1531" s="12" t="e">
        <f t="shared" si="119"/>
        <v>#N/A</v>
      </c>
      <c r="J1531" s="14" t="e">
        <f t="shared" si="120"/>
        <v>#N/A</v>
      </c>
      <c r="K1531" s="15" t="e">
        <f>VLOOKUP(B1531,REGIONS!A:D,4,FALSE)</f>
        <v>#N/A</v>
      </c>
      <c r="L1531" s="19" t="e">
        <f>VLOOKUP(G1531,Sensibilité!$A:$L,12,FALSE)</f>
        <v>#N/A</v>
      </c>
      <c r="M1531" s="19" t="e">
        <f t="shared" si="121"/>
        <v>#N/A</v>
      </c>
      <c r="N1531" s="19" t="e">
        <f t="shared" si="122"/>
        <v>#N/A</v>
      </c>
      <c r="O1531" s="15" t="str">
        <f>IF(D1531=Listes!$B$6,"SWARMING",IF(OR(D1531=Listes!$B$1,D1531=Listes!$B$2,D1531=Listes!$B$5),2,IF(OR(D1531=Listes!$B$3,D1531=Listes!$B$4),1,"erreur colonne D")))</f>
        <v>SWARMING</v>
      </c>
      <c r="P1531" s="15" t="e">
        <f>IF(OR(W1531="Hiver",W1531="Transit"),VLOOKUP(E1531,IC!A:E,4,FALSE),IF(W1531="été",VLOOKUP(E1531,IC!A:E,3,FALSE),"erreur"))</f>
        <v>#N/A</v>
      </c>
      <c r="Q1531" s="15" t="e">
        <f>IF(P1531="NR",0,IF(F1531&lt;5,0,IF(P1531=1,VLOOKUP(F1531,IC!$G$1:$I$8,3,TRUE),
IF(P1531=2,VLOOKUP(F1531,IC!$K$1:$M$8,3,TRUE),
IF(P1531=3,VLOOKUP(F1531,IC!$O$1:$Q$8,3,TRUE),IF(P1531=4,VLOOKUP(F1531,IC!$S$2:$U$9,3,TRUE),
"erreur"))))))</f>
        <v>#N/A</v>
      </c>
      <c r="R1531" s="16" t="e">
        <f>IF(OR(V1531="NA",V1531="Transit",V1531&lt;Listes!$F$1),"non applicable",F1531/V1531)</f>
        <v>#N/A</v>
      </c>
      <c r="S1531" s="16" t="e">
        <f>IF(W1531="Transit","Non applicable",IF(AND(W1531="été",T1531&gt;Listes!F1530),F1531/T1531,IF(AND(W1531="Hiver",Hierarchisation!U1531&gt;Listes!F1530),F1531/U1531,"non applicable")))</f>
        <v>#N/A</v>
      </c>
      <c r="T1531" s="17" t="e">
        <f>IF(K1531="Centre",VLOOKUP(E1531,effectifs_ete,3,FALSE),IF(Hierarchisation!K1531="Grand Nord",VLOOKUP(Hierarchisation!E1531,effectifs_ete,4,FALSE),IF(Hierarchisation!K1531="Nord Est",VLOOKUP(Hierarchisation!E1531,effectifs_ete,5,FALSE),IF(Hierarchisation!K1531="Nord Ouest",VLOOKUP(Hierarchisation!E1531,effectifs_ete,6,FALSE),IF(Hierarchisation!K1531="Sud Est",VLOOKUP(Hierarchisation!E1531,effectifs_ete,7,FALSE),IF(Hierarchisation!K1531="Sud Ouest",VLOOKUP(Hierarchisation!E1531,effectifs_ete,8,FALSE),"Erreur Région"))))))</f>
        <v>#N/A</v>
      </c>
      <c r="U1531" s="17" t="e">
        <f>IF(K1531="Centre",VLOOKUP(E1531,effectifs_hiver,3,FALSE),IF(Hierarchisation!K1531="Grand Nord",VLOOKUP(Hierarchisation!E1531,effectifs_hiver,4,FALSE),IF(Hierarchisation!K1531="Nord Est",VLOOKUP(Hierarchisation!E1531,effectifs_hiver,5,FALSE),IF(Hierarchisation!K1531="Nord Ouest",VLOOKUP(Hierarchisation!E1531,effectifs_hiver,6,FALSE),IF(Hierarchisation!K1531="Sud Est",VLOOKUP(Hierarchisation!E1531,effectifs_hiver,7,FALSE),IF(Hierarchisation!K1531="Sud Ouest",VLOOKUP(Hierarchisation!E1531,effectifs_hiver,8,FALSE),"Erreur Région"))))))</f>
        <v>#N/A</v>
      </c>
      <c r="V1531" s="17" t="e">
        <f>IF(W1531="Transit","Transit",IF(W1531="hiver",VLOOKUP(E1531,'EFFECTIFS Hiver'!$A:$I,9,FALSE),IF(W1531="été",VLOOKUP(E1531,'EFFECTIFS Eté'!$A:$I,9,FALSE),"Erreur saison")))</f>
        <v>#N/A</v>
      </c>
      <c r="W1531" s="18" t="e">
        <f>VLOOKUP(D1531,Listes!B:C,2,FALSE)</f>
        <v>#N/A</v>
      </c>
    </row>
    <row r="1532" spans="1:23" ht="15.75" customHeight="1">
      <c r="A1532" s="11"/>
      <c r="B1532" s="11"/>
      <c r="C1532" s="11"/>
      <c r="D1532" s="11"/>
      <c r="E1532" s="11"/>
      <c r="F1532" s="11"/>
      <c r="G1532" s="11" t="e">
        <f>VLOOKUP(E1532,TAXONS!B:C,2,FALSE)</f>
        <v>#N/A</v>
      </c>
      <c r="H1532" s="13">
        <f t="shared" si="118"/>
        <v>0</v>
      </c>
      <c r="I1532" s="12" t="e">
        <f t="shared" si="119"/>
        <v>#N/A</v>
      </c>
      <c r="J1532" s="14" t="e">
        <f t="shared" si="120"/>
        <v>#N/A</v>
      </c>
      <c r="K1532" s="15" t="e">
        <f>VLOOKUP(B1532,REGIONS!A:D,4,FALSE)</f>
        <v>#N/A</v>
      </c>
      <c r="L1532" s="19" t="e">
        <f>VLOOKUP(G1532,Sensibilité!$A:$L,12,FALSE)</f>
        <v>#N/A</v>
      </c>
      <c r="M1532" s="19" t="e">
        <f t="shared" si="121"/>
        <v>#N/A</v>
      </c>
      <c r="N1532" s="19" t="e">
        <f t="shared" si="122"/>
        <v>#N/A</v>
      </c>
      <c r="O1532" s="15" t="str">
        <f>IF(D1532=Listes!$B$6,"SWARMING",IF(OR(D1532=Listes!$B$1,D1532=Listes!$B$2,D1532=Listes!$B$5),2,IF(OR(D1532=Listes!$B$3,D1532=Listes!$B$4),1,"erreur colonne D")))</f>
        <v>SWARMING</v>
      </c>
      <c r="P1532" s="15" t="e">
        <f>IF(OR(W1532="Hiver",W1532="Transit"),VLOOKUP(E1532,IC!A:E,4,FALSE),IF(W1532="été",VLOOKUP(E1532,IC!A:E,3,FALSE),"erreur"))</f>
        <v>#N/A</v>
      </c>
      <c r="Q1532" s="15" t="e">
        <f>IF(P1532="NR",0,IF(F1532&lt;5,0,IF(P1532=1,VLOOKUP(F1532,IC!$G$1:$I$8,3,TRUE),
IF(P1532=2,VLOOKUP(F1532,IC!$K$1:$M$8,3,TRUE),
IF(P1532=3,VLOOKUP(F1532,IC!$O$1:$Q$8,3,TRUE),IF(P1532=4,VLOOKUP(F1532,IC!$S$2:$U$9,3,TRUE),
"erreur"))))))</f>
        <v>#N/A</v>
      </c>
      <c r="R1532" s="16" t="e">
        <f>IF(OR(V1532="NA",V1532="Transit",V1532&lt;Listes!$F$1),"non applicable",F1532/V1532)</f>
        <v>#N/A</v>
      </c>
      <c r="S1532" s="16" t="e">
        <f>IF(W1532="Transit","Non applicable",IF(AND(W1532="été",T1532&gt;Listes!F1531),F1532/T1532,IF(AND(W1532="Hiver",Hierarchisation!U1532&gt;Listes!F1531),F1532/U1532,"non applicable")))</f>
        <v>#N/A</v>
      </c>
      <c r="T1532" s="17" t="e">
        <f>IF(K1532="Centre",VLOOKUP(E1532,effectifs_ete,3,FALSE),IF(Hierarchisation!K1532="Grand Nord",VLOOKUP(Hierarchisation!E1532,effectifs_ete,4,FALSE),IF(Hierarchisation!K1532="Nord Est",VLOOKUP(Hierarchisation!E1532,effectifs_ete,5,FALSE),IF(Hierarchisation!K1532="Nord Ouest",VLOOKUP(Hierarchisation!E1532,effectifs_ete,6,FALSE),IF(Hierarchisation!K1532="Sud Est",VLOOKUP(Hierarchisation!E1532,effectifs_ete,7,FALSE),IF(Hierarchisation!K1532="Sud Ouest",VLOOKUP(Hierarchisation!E1532,effectifs_ete,8,FALSE),"Erreur Région"))))))</f>
        <v>#N/A</v>
      </c>
      <c r="U1532" s="17" t="e">
        <f>IF(K1532="Centre",VLOOKUP(E1532,effectifs_hiver,3,FALSE),IF(Hierarchisation!K1532="Grand Nord",VLOOKUP(Hierarchisation!E1532,effectifs_hiver,4,FALSE),IF(Hierarchisation!K1532="Nord Est",VLOOKUP(Hierarchisation!E1532,effectifs_hiver,5,FALSE),IF(Hierarchisation!K1532="Nord Ouest",VLOOKUP(Hierarchisation!E1532,effectifs_hiver,6,FALSE),IF(Hierarchisation!K1532="Sud Est",VLOOKUP(Hierarchisation!E1532,effectifs_hiver,7,FALSE),IF(Hierarchisation!K1532="Sud Ouest",VLOOKUP(Hierarchisation!E1532,effectifs_hiver,8,FALSE),"Erreur Région"))))))</f>
        <v>#N/A</v>
      </c>
      <c r="V1532" s="17" t="e">
        <f>IF(W1532="Transit","Transit",IF(W1532="hiver",VLOOKUP(E1532,'EFFECTIFS Hiver'!$A:$I,9,FALSE),IF(W1532="été",VLOOKUP(E1532,'EFFECTIFS Eté'!$A:$I,9,FALSE),"Erreur saison")))</f>
        <v>#N/A</v>
      </c>
      <c r="W1532" s="18" t="e">
        <f>VLOOKUP(D1532,Listes!B:C,2,FALSE)</f>
        <v>#N/A</v>
      </c>
    </row>
    <row r="1533" spans="1:23" ht="15.75" customHeight="1">
      <c r="A1533" s="11"/>
      <c r="B1533" s="11"/>
      <c r="C1533" s="11"/>
      <c r="D1533" s="11"/>
      <c r="E1533" s="11"/>
      <c r="F1533" s="11"/>
      <c r="G1533" s="11" t="e">
        <f>VLOOKUP(E1533,TAXONS!B:C,2,FALSE)</f>
        <v>#N/A</v>
      </c>
      <c r="H1533" s="13">
        <f t="shared" si="118"/>
        <v>0</v>
      </c>
      <c r="I1533" s="12" t="e">
        <f t="shared" si="119"/>
        <v>#N/A</v>
      </c>
      <c r="J1533" s="14" t="e">
        <f t="shared" si="120"/>
        <v>#N/A</v>
      </c>
      <c r="K1533" s="15" t="e">
        <f>VLOOKUP(B1533,REGIONS!A:D,4,FALSE)</f>
        <v>#N/A</v>
      </c>
      <c r="L1533" s="19" t="e">
        <f>VLOOKUP(G1533,Sensibilité!$A:$L,12,FALSE)</f>
        <v>#N/A</v>
      </c>
      <c r="M1533" s="19" t="e">
        <f t="shared" si="121"/>
        <v>#N/A</v>
      </c>
      <c r="N1533" s="19" t="e">
        <f t="shared" si="122"/>
        <v>#N/A</v>
      </c>
      <c r="O1533" s="15" t="str">
        <f>IF(D1533=Listes!$B$6,"SWARMING",IF(OR(D1533=Listes!$B$1,D1533=Listes!$B$2,D1533=Listes!$B$5),2,IF(OR(D1533=Listes!$B$3,D1533=Listes!$B$4),1,"erreur colonne D")))</f>
        <v>SWARMING</v>
      </c>
      <c r="P1533" s="15" t="e">
        <f>IF(OR(W1533="Hiver",W1533="Transit"),VLOOKUP(E1533,IC!A:E,4,FALSE),IF(W1533="été",VLOOKUP(E1533,IC!A:E,3,FALSE),"erreur"))</f>
        <v>#N/A</v>
      </c>
      <c r="Q1533" s="15" t="e">
        <f>IF(P1533="NR",0,IF(F1533&lt;5,0,IF(P1533=1,VLOOKUP(F1533,IC!$G$1:$I$8,3,TRUE),
IF(P1533=2,VLOOKUP(F1533,IC!$K$1:$M$8,3,TRUE),
IF(P1533=3,VLOOKUP(F1533,IC!$O$1:$Q$8,3,TRUE),IF(P1533=4,VLOOKUP(F1533,IC!$S$2:$U$9,3,TRUE),
"erreur"))))))</f>
        <v>#N/A</v>
      </c>
      <c r="R1533" s="16" t="e">
        <f>IF(OR(V1533="NA",V1533="Transit",V1533&lt;Listes!$F$1),"non applicable",F1533/V1533)</f>
        <v>#N/A</v>
      </c>
      <c r="S1533" s="16" t="e">
        <f>IF(W1533="Transit","Non applicable",IF(AND(W1533="été",T1533&gt;Listes!F1532),F1533/T1533,IF(AND(W1533="Hiver",Hierarchisation!U1533&gt;Listes!F1532),F1533/U1533,"non applicable")))</f>
        <v>#N/A</v>
      </c>
      <c r="T1533" s="17" t="e">
        <f>IF(K1533="Centre",VLOOKUP(E1533,effectifs_ete,3,FALSE),IF(Hierarchisation!K1533="Grand Nord",VLOOKUP(Hierarchisation!E1533,effectifs_ete,4,FALSE),IF(Hierarchisation!K1533="Nord Est",VLOOKUP(Hierarchisation!E1533,effectifs_ete,5,FALSE),IF(Hierarchisation!K1533="Nord Ouest",VLOOKUP(Hierarchisation!E1533,effectifs_ete,6,FALSE),IF(Hierarchisation!K1533="Sud Est",VLOOKUP(Hierarchisation!E1533,effectifs_ete,7,FALSE),IF(Hierarchisation!K1533="Sud Ouest",VLOOKUP(Hierarchisation!E1533,effectifs_ete,8,FALSE),"Erreur Région"))))))</f>
        <v>#N/A</v>
      </c>
      <c r="U1533" s="17" t="e">
        <f>IF(K1533="Centre",VLOOKUP(E1533,effectifs_hiver,3,FALSE),IF(Hierarchisation!K1533="Grand Nord",VLOOKUP(Hierarchisation!E1533,effectifs_hiver,4,FALSE),IF(Hierarchisation!K1533="Nord Est",VLOOKUP(Hierarchisation!E1533,effectifs_hiver,5,FALSE),IF(Hierarchisation!K1533="Nord Ouest",VLOOKUP(Hierarchisation!E1533,effectifs_hiver,6,FALSE),IF(Hierarchisation!K1533="Sud Est",VLOOKUP(Hierarchisation!E1533,effectifs_hiver,7,FALSE),IF(Hierarchisation!K1533="Sud Ouest",VLOOKUP(Hierarchisation!E1533,effectifs_hiver,8,FALSE),"Erreur Région"))))))</f>
        <v>#N/A</v>
      </c>
      <c r="V1533" s="17" t="e">
        <f>IF(W1533="Transit","Transit",IF(W1533="hiver",VLOOKUP(E1533,'EFFECTIFS Hiver'!$A:$I,9,FALSE),IF(W1533="été",VLOOKUP(E1533,'EFFECTIFS Eté'!$A:$I,9,FALSE),"Erreur saison")))</f>
        <v>#N/A</v>
      </c>
      <c r="W1533" s="18" t="e">
        <f>VLOOKUP(D1533,Listes!B:C,2,FALSE)</f>
        <v>#N/A</v>
      </c>
    </row>
    <row r="1534" spans="1:23" ht="15.75" customHeight="1">
      <c r="A1534" s="11"/>
      <c r="B1534" s="11"/>
      <c r="C1534" s="11"/>
      <c r="D1534" s="11"/>
      <c r="E1534" s="11"/>
      <c r="F1534" s="11"/>
      <c r="G1534" s="11" t="e">
        <f>VLOOKUP(E1534,TAXONS!B:C,2,FALSE)</f>
        <v>#N/A</v>
      </c>
      <c r="H1534" s="13">
        <f t="shared" si="118"/>
        <v>0</v>
      </c>
      <c r="I1534" s="12" t="e">
        <f t="shared" si="119"/>
        <v>#N/A</v>
      </c>
      <c r="J1534" s="14" t="e">
        <f t="shared" si="120"/>
        <v>#N/A</v>
      </c>
      <c r="K1534" s="15" t="e">
        <f>VLOOKUP(B1534,REGIONS!A:D,4,FALSE)</f>
        <v>#N/A</v>
      </c>
      <c r="L1534" s="19" t="e">
        <f>VLOOKUP(G1534,Sensibilité!$A:$L,12,FALSE)</f>
        <v>#N/A</v>
      </c>
      <c r="M1534" s="19" t="e">
        <f t="shared" si="121"/>
        <v>#N/A</v>
      </c>
      <c r="N1534" s="19" t="e">
        <f t="shared" si="122"/>
        <v>#N/A</v>
      </c>
      <c r="O1534" s="15" t="str">
        <f>IF(D1534=Listes!$B$6,"SWARMING",IF(OR(D1534=Listes!$B$1,D1534=Listes!$B$2,D1534=Listes!$B$5),2,IF(OR(D1534=Listes!$B$3,D1534=Listes!$B$4),1,"erreur colonne D")))</f>
        <v>SWARMING</v>
      </c>
      <c r="P1534" s="15" t="e">
        <f>IF(OR(W1534="Hiver",W1534="Transit"),VLOOKUP(E1534,IC!A:E,4,FALSE),IF(W1534="été",VLOOKUP(E1534,IC!A:E,3,FALSE),"erreur"))</f>
        <v>#N/A</v>
      </c>
      <c r="Q1534" s="15" t="e">
        <f>IF(P1534="NR",0,IF(F1534&lt;5,0,IF(P1534=1,VLOOKUP(F1534,IC!$G$1:$I$8,3,TRUE),
IF(P1534=2,VLOOKUP(F1534,IC!$K$1:$M$8,3,TRUE),
IF(P1534=3,VLOOKUP(F1534,IC!$O$1:$Q$8,3,TRUE),IF(P1534=4,VLOOKUP(F1534,IC!$S$2:$U$9,3,TRUE),
"erreur"))))))</f>
        <v>#N/A</v>
      </c>
      <c r="R1534" s="16" t="e">
        <f>IF(OR(V1534="NA",V1534="Transit",V1534&lt;Listes!$F$1),"non applicable",F1534/V1534)</f>
        <v>#N/A</v>
      </c>
      <c r="S1534" s="16" t="e">
        <f>IF(W1534="Transit","Non applicable",IF(AND(W1534="été",T1534&gt;Listes!F1533),F1534/T1534,IF(AND(W1534="Hiver",Hierarchisation!U1534&gt;Listes!F1533),F1534/U1534,"non applicable")))</f>
        <v>#N/A</v>
      </c>
      <c r="T1534" s="17" t="e">
        <f>IF(K1534="Centre",VLOOKUP(E1534,effectifs_ete,3,FALSE),IF(Hierarchisation!K1534="Grand Nord",VLOOKUP(Hierarchisation!E1534,effectifs_ete,4,FALSE),IF(Hierarchisation!K1534="Nord Est",VLOOKUP(Hierarchisation!E1534,effectifs_ete,5,FALSE),IF(Hierarchisation!K1534="Nord Ouest",VLOOKUP(Hierarchisation!E1534,effectifs_ete,6,FALSE),IF(Hierarchisation!K1534="Sud Est",VLOOKUP(Hierarchisation!E1534,effectifs_ete,7,FALSE),IF(Hierarchisation!K1534="Sud Ouest",VLOOKUP(Hierarchisation!E1534,effectifs_ete,8,FALSE),"Erreur Région"))))))</f>
        <v>#N/A</v>
      </c>
      <c r="U1534" s="17" t="e">
        <f>IF(K1534="Centre",VLOOKUP(E1534,effectifs_hiver,3,FALSE),IF(Hierarchisation!K1534="Grand Nord",VLOOKUP(Hierarchisation!E1534,effectifs_hiver,4,FALSE),IF(Hierarchisation!K1534="Nord Est",VLOOKUP(Hierarchisation!E1534,effectifs_hiver,5,FALSE),IF(Hierarchisation!K1534="Nord Ouest",VLOOKUP(Hierarchisation!E1534,effectifs_hiver,6,FALSE),IF(Hierarchisation!K1534="Sud Est",VLOOKUP(Hierarchisation!E1534,effectifs_hiver,7,FALSE),IF(Hierarchisation!K1534="Sud Ouest",VLOOKUP(Hierarchisation!E1534,effectifs_hiver,8,FALSE),"Erreur Région"))))))</f>
        <v>#N/A</v>
      </c>
      <c r="V1534" s="17" t="e">
        <f>IF(W1534="Transit","Transit",IF(W1534="hiver",VLOOKUP(E1534,'EFFECTIFS Hiver'!$A:$I,9,FALSE),IF(W1534="été",VLOOKUP(E1534,'EFFECTIFS Eté'!$A:$I,9,FALSE),"Erreur saison")))</f>
        <v>#N/A</v>
      </c>
      <c r="W1534" s="18" t="e">
        <f>VLOOKUP(D1534,Listes!B:C,2,FALSE)</f>
        <v>#N/A</v>
      </c>
    </row>
    <row r="1535" spans="1:23" ht="15.75" customHeight="1">
      <c r="A1535" s="11"/>
      <c r="B1535" s="11"/>
      <c r="C1535" s="11"/>
      <c r="D1535" s="11"/>
      <c r="E1535" s="11"/>
      <c r="F1535" s="11"/>
      <c r="G1535" s="11" t="e">
        <f>VLOOKUP(E1535,TAXONS!B:C,2,FALSE)</f>
        <v>#N/A</v>
      </c>
      <c r="H1535" s="13">
        <f t="shared" si="118"/>
        <v>0</v>
      </c>
      <c r="I1535" s="12" t="e">
        <f t="shared" si="119"/>
        <v>#N/A</v>
      </c>
      <c r="J1535" s="14" t="e">
        <f t="shared" si="120"/>
        <v>#N/A</v>
      </c>
      <c r="K1535" s="15" t="e">
        <f>VLOOKUP(B1535,REGIONS!A:D,4,FALSE)</f>
        <v>#N/A</v>
      </c>
      <c r="L1535" s="19" t="e">
        <f>VLOOKUP(G1535,Sensibilité!$A:$L,12,FALSE)</f>
        <v>#N/A</v>
      </c>
      <c r="M1535" s="19" t="e">
        <f t="shared" si="121"/>
        <v>#N/A</v>
      </c>
      <c r="N1535" s="19" t="e">
        <f t="shared" si="122"/>
        <v>#N/A</v>
      </c>
      <c r="O1535" s="15" t="str">
        <f>IF(D1535=Listes!$B$6,"SWARMING",IF(OR(D1535=Listes!$B$1,D1535=Listes!$B$2,D1535=Listes!$B$5),2,IF(OR(D1535=Listes!$B$3,D1535=Listes!$B$4),1,"erreur colonne D")))</f>
        <v>SWARMING</v>
      </c>
      <c r="P1535" s="15" t="e">
        <f>IF(OR(W1535="Hiver",W1535="Transit"),VLOOKUP(E1535,IC!A:E,4,FALSE),IF(W1535="été",VLOOKUP(E1535,IC!A:E,3,FALSE),"erreur"))</f>
        <v>#N/A</v>
      </c>
      <c r="Q1535" s="15" t="e">
        <f>IF(P1535="NR",0,IF(F1535&lt;5,0,IF(P1535=1,VLOOKUP(F1535,IC!$G$1:$I$8,3,TRUE),
IF(P1535=2,VLOOKUP(F1535,IC!$K$1:$M$8,3,TRUE),
IF(P1535=3,VLOOKUP(F1535,IC!$O$1:$Q$8,3,TRUE),IF(P1535=4,VLOOKUP(F1535,IC!$S$2:$U$9,3,TRUE),
"erreur"))))))</f>
        <v>#N/A</v>
      </c>
      <c r="R1535" s="16" t="e">
        <f>IF(OR(V1535="NA",V1535="Transit",V1535&lt;Listes!$F$1),"non applicable",F1535/V1535)</f>
        <v>#N/A</v>
      </c>
      <c r="S1535" s="16" t="e">
        <f>IF(W1535="Transit","Non applicable",IF(AND(W1535="été",T1535&gt;Listes!F1534),F1535/T1535,IF(AND(W1535="Hiver",Hierarchisation!U1535&gt;Listes!F1534),F1535/U1535,"non applicable")))</f>
        <v>#N/A</v>
      </c>
      <c r="T1535" s="17" t="e">
        <f>IF(K1535="Centre",VLOOKUP(E1535,effectifs_ete,3,FALSE),IF(Hierarchisation!K1535="Grand Nord",VLOOKUP(Hierarchisation!E1535,effectifs_ete,4,FALSE),IF(Hierarchisation!K1535="Nord Est",VLOOKUP(Hierarchisation!E1535,effectifs_ete,5,FALSE),IF(Hierarchisation!K1535="Nord Ouest",VLOOKUP(Hierarchisation!E1535,effectifs_ete,6,FALSE),IF(Hierarchisation!K1535="Sud Est",VLOOKUP(Hierarchisation!E1535,effectifs_ete,7,FALSE),IF(Hierarchisation!K1535="Sud Ouest",VLOOKUP(Hierarchisation!E1535,effectifs_ete,8,FALSE),"Erreur Région"))))))</f>
        <v>#N/A</v>
      </c>
      <c r="U1535" s="17" t="e">
        <f>IF(K1535="Centre",VLOOKUP(E1535,effectifs_hiver,3,FALSE),IF(Hierarchisation!K1535="Grand Nord",VLOOKUP(Hierarchisation!E1535,effectifs_hiver,4,FALSE),IF(Hierarchisation!K1535="Nord Est",VLOOKUP(Hierarchisation!E1535,effectifs_hiver,5,FALSE),IF(Hierarchisation!K1535="Nord Ouest",VLOOKUP(Hierarchisation!E1535,effectifs_hiver,6,FALSE),IF(Hierarchisation!K1535="Sud Est",VLOOKUP(Hierarchisation!E1535,effectifs_hiver,7,FALSE),IF(Hierarchisation!K1535="Sud Ouest",VLOOKUP(Hierarchisation!E1535,effectifs_hiver,8,FALSE),"Erreur Région"))))))</f>
        <v>#N/A</v>
      </c>
      <c r="V1535" s="17" t="e">
        <f>IF(W1535="Transit","Transit",IF(W1535="hiver",VLOOKUP(E1535,'EFFECTIFS Hiver'!$A:$I,9,FALSE),IF(W1535="été",VLOOKUP(E1535,'EFFECTIFS Eté'!$A:$I,9,FALSE),"Erreur saison")))</f>
        <v>#N/A</v>
      </c>
      <c r="W1535" s="18" t="e">
        <f>VLOOKUP(D1535,Listes!B:C,2,FALSE)</f>
        <v>#N/A</v>
      </c>
    </row>
    <row r="1536" spans="1:23" ht="15.75" customHeight="1">
      <c r="A1536" s="11"/>
      <c r="B1536" s="11"/>
      <c r="C1536" s="11"/>
      <c r="D1536" s="11"/>
      <c r="E1536" s="11"/>
      <c r="F1536" s="11"/>
      <c r="G1536" s="11" t="e">
        <f>VLOOKUP(E1536,TAXONS!B:C,2,FALSE)</f>
        <v>#N/A</v>
      </c>
      <c r="H1536" s="13">
        <f t="shared" si="118"/>
        <v>0</v>
      </c>
      <c r="I1536" s="12" t="e">
        <f t="shared" si="119"/>
        <v>#N/A</v>
      </c>
      <c r="J1536" s="14" t="e">
        <f t="shared" si="120"/>
        <v>#N/A</v>
      </c>
      <c r="K1536" s="15" t="e">
        <f>VLOOKUP(B1536,REGIONS!A:D,4,FALSE)</f>
        <v>#N/A</v>
      </c>
      <c r="L1536" s="19" t="e">
        <f>VLOOKUP(G1536,Sensibilité!$A:$L,12,FALSE)</f>
        <v>#N/A</v>
      </c>
      <c r="M1536" s="19" t="e">
        <f t="shared" si="121"/>
        <v>#N/A</v>
      </c>
      <c r="N1536" s="19" t="e">
        <f t="shared" si="122"/>
        <v>#N/A</v>
      </c>
      <c r="O1536" s="15" t="str">
        <f>IF(D1536=Listes!$B$6,"SWARMING",IF(OR(D1536=Listes!$B$1,D1536=Listes!$B$2,D1536=Listes!$B$5),2,IF(OR(D1536=Listes!$B$3,D1536=Listes!$B$4),1,"erreur colonne D")))</f>
        <v>SWARMING</v>
      </c>
      <c r="P1536" s="15" t="e">
        <f>IF(OR(W1536="Hiver",W1536="Transit"),VLOOKUP(E1536,IC!A:E,4,FALSE),IF(W1536="été",VLOOKUP(E1536,IC!A:E,3,FALSE),"erreur"))</f>
        <v>#N/A</v>
      </c>
      <c r="Q1536" s="15" t="e">
        <f>IF(P1536="NR",0,IF(F1536&lt;5,0,IF(P1536=1,VLOOKUP(F1536,IC!$G$1:$I$8,3,TRUE),
IF(P1536=2,VLOOKUP(F1536,IC!$K$1:$M$8,3,TRUE),
IF(P1536=3,VLOOKUP(F1536,IC!$O$1:$Q$8,3,TRUE),IF(P1536=4,VLOOKUP(F1536,IC!$S$2:$U$9,3,TRUE),
"erreur"))))))</f>
        <v>#N/A</v>
      </c>
      <c r="R1536" s="16" t="e">
        <f>IF(OR(V1536="NA",V1536="Transit",V1536&lt;Listes!$F$1),"non applicable",F1536/V1536)</f>
        <v>#N/A</v>
      </c>
      <c r="S1536" s="16" t="e">
        <f>IF(W1536="Transit","Non applicable",IF(AND(W1536="été",T1536&gt;Listes!F1535),F1536/T1536,IF(AND(W1536="Hiver",Hierarchisation!U1536&gt;Listes!F1535),F1536/U1536,"non applicable")))</f>
        <v>#N/A</v>
      </c>
      <c r="T1536" s="17" t="e">
        <f>IF(K1536="Centre",VLOOKUP(E1536,effectifs_ete,3,FALSE),IF(Hierarchisation!K1536="Grand Nord",VLOOKUP(Hierarchisation!E1536,effectifs_ete,4,FALSE),IF(Hierarchisation!K1536="Nord Est",VLOOKUP(Hierarchisation!E1536,effectifs_ete,5,FALSE),IF(Hierarchisation!K1536="Nord Ouest",VLOOKUP(Hierarchisation!E1536,effectifs_ete,6,FALSE),IF(Hierarchisation!K1536="Sud Est",VLOOKUP(Hierarchisation!E1536,effectifs_ete,7,FALSE),IF(Hierarchisation!K1536="Sud Ouest",VLOOKUP(Hierarchisation!E1536,effectifs_ete,8,FALSE),"Erreur Région"))))))</f>
        <v>#N/A</v>
      </c>
      <c r="U1536" s="17" t="e">
        <f>IF(K1536="Centre",VLOOKUP(E1536,effectifs_hiver,3,FALSE),IF(Hierarchisation!K1536="Grand Nord",VLOOKUP(Hierarchisation!E1536,effectifs_hiver,4,FALSE),IF(Hierarchisation!K1536="Nord Est",VLOOKUP(Hierarchisation!E1536,effectifs_hiver,5,FALSE),IF(Hierarchisation!K1536="Nord Ouest",VLOOKUP(Hierarchisation!E1536,effectifs_hiver,6,FALSE),IF(Hierarchisation!K1536="Sud Est",VLOOKUP(Hierarchisation!E1536,effectifs_hiver,7,FALSE),IF(Hierarchisation!K1536="Sud Ouest",VLOOKUP(Hierarchisation!E1536,effectifs_hiver,8,FALSE),"Erreur Région"))))))</f>
        <v>#N/A</v>
      </c>
      <c r="V1536" s="17" t="e">
        <f>IF(W1536="Transit","Transit",IF(W1536="hiver",VLOOKUP(E1536,'EFFECTIFS Hiver'!$A:$I,9,FALSE),IF(W1536="été",VLOOKUP(E1536,'EFFECTIFS Eté'!$A:$I,9,FALSE),"Erreur saison")))</f>
        <v>#N/A</v>
      </c>
      <c r="W1536" s="18" t="e">
        <f>VLOOKUP(D1536,Listes!B:C,2,FALSE)</f>
        <v>#N/A</v>
      </c>
    </row>
    <row r="1537" spans="1:23" ht="15.75" customHeight="1">
      <c r="A1537" s="11"/>
      <c r="B1537" s="11"/>
      <c r="C1537" s="11"/>
      <c r="D1537" s="11"/>
      <c r="E1537" s="11"/>
      <c r="F1537" s="11"/>
      <c r="G1537" s="11" t="e">
        <f>VLOOKUP(E1537,TAXONS!B:C,2,FALSE)</f>
        <v>#N/A</v>
      </c>
      <c r="H1537" s="13">
        <f t="shared" si="118"/>
        <v>0</v>
      </c>
      <c r="I1537" s="12" t="e">
        <f t="shared" si="119"/>
        <v>#N/A</v>
      </c>
      <c r="J1537" s="14" t="e">
        <f t="shared" si="120"/>
        <v>#N/A</v>
      </c>
      <c r="K1537" s="15" t="e">
        <f>VLOOKUP(B1537,REGIONS!A:D,4,FALSE)</f>
        <v>#N/A</v>
      </c>
      <c r="L1537" s="19" t="e">
        <f>VLOOKUP(G1537,Sensibilité!$A:$L,12,FALSE)</f>
        <v>#N/A</v>
      </c>
      <c r="M1537" s="19" t="e">
        <f t="shared" si="121"/>
        <v>#N/A</v>
      </c>
      <c r="N1537" s="19" t="e">
        <f t="shared" si="122"/>
        <v>#N/A</v>
      </c>
      <c r="O1537" s="15" t="str">
        <f>IF(D1537=Listes!$B$6,"SWARMING",IF(OR(D1537=Listes!$B$1,D1537=Listes!$B$2,D1537=Listes!$B$5),2,IF(OR(D1537=Listes!$B$3,D1537=Listes!$B$4),1,"erreur colonne D")))</f>
        <v>SWARMING</v>
      </c>
      <c r="P1537" s="15" t="e">
        <f>IF(OR(W1537="Hiver",W1537="Transit"),VLOOKUP(E1537,IC!A:E,4,FALSE),IF(W1537="été",VLOOKUP(E1537,IC!A:E,3,FALSE),"erreur"))</f>
        <v>#N/A</v>
      </c>
      <c r="Q1537" s="15" t="e">
        <f>IF(P1537="NR",0,IF(F1537&lt;5,0,IF(P1537=1,VLOOKUP(F1537,IC!$G$1:$I$8,3,TRUE),
IF(P1537=2,VLOOKUP(F1537,IC!$K$1:$M$8,3,TRUE),
IF(P1537=3,VLOOKUP(F1537,IC!$O$1:$Q$8,3,TRUE),IF(P1537=4,VLOOKUP(F1537,IC!$S$2:$U$9,3,TRUE),
"erreur"))))))</f>
        <v>#N/A</v>
      </c>
      <c r="R1537" s="16" t="e">
        <f>IF(OR(V1537="NA",V1537="Transit",V1537&lt;Listes!$F$1),"non applicable",F1537/V1537)</f>
        <v>#N/A</v>
      </c>
      <c r="S1537" s="16" t="e">
        <f>IF(W1537="Transit","Non applicable",IF(AND(W1537="été",T1537&gt;Listes!F1536),F1537/T1537,IF(AND(W1537="Hiver",Hierarchisation!U1537&gt;Listes!F1536),F1537/U1537,"non applicable")))</f>
        <v>#N/A</v>
      </c>
      <c r="T1537" s="17" t="e">
        <f>IF(K1537="Centre",VLOOKUP(E1537,effectifs_ete,3,FALSE),IF(Hierarchisation!K1537="Grand Nord",VLOOKUP(Hierarchisation!E1537,effectifs_ete,4,FALSE),IF(Hierarchisation!K1537="Nord Est",VLOOKUP(Hierarchisation!E1537,effectifs_ete,5,FALSE),IF(Hierarchisation!K1537="Nord Ouest",VLOOKUP(Hierarchisation!E1537,effectifs_ete,6,FALSE),IF(Hierarchisation!K1537="Sud Est",VLOOKUP(Hierarchisation!E1537,effectifs_ete,7,FALSE),IF(Hierarchisation!K1537="Sud Ouest",VLOOKUP(Hierarchisation!E1537,effectifs_ete,8,FALSE),"Erreur Région"))))))</f>
        <v>#N/A</v>
      </c>
      <c r="U1537" s="17" t="e">
        <f>IF(K1537="Centre",VLOOKUP(E1537,effectifs_hiver,3,FALSE),IF(Hierarchisation!K1537="Grand Nord",VLOOKUP(Hierarchisation!E1537,effectifs_hiver,4,FALSE),IF(Hierarchisation!K1537="Nord Est",VLOOKUP(Hierarchisation!E1537,effectifs_hiver,5,FALSE),IF(Hierarchisation!K1537="Nord Ouest",VLOOKUP(Hierarchisation!E1537,effectifs_hiver,6,FALSE),IF(Hierarchisation!K1537="Sud Est",VLOOKUP(Hierarchisation!E1537,effectifs_hiver,7,FALSE),IF(Hierarchisation!K1537="Sud Ouest",VLOOKUP(Hierarchisation!E1537,effectifs_hiver,8,FALSE),"Erreur Région"))))))</f>
        <v>#N/A</v>
      </c>
      <c r="V1537" s="17" t="e">
        <f>IF(W1537="Transit","Transit",IF(W1537="hiver",VLOOKUP(E1537,'EFFECTIFS Hiver'!$A:$I,9,FALSE),IF(W1537="été",VLOOKUP(E1537,'EFFECTIFS Eté'!$A:$I,9,FALSE),"Erreur saison")))</f>
        <v>#N/A</v>
      </c>
      <c r="W1537" s="18" t="e">
        <f>VLOOKUP(D1537,Listes!B:C,2,FALSE)</f>
        <v>#N/A</v>
      </c>
    </row>
    <row r="1538" spans="1:23" ht="15.75" customHeight="1">
      <c r="A1538" s="11"/>
      <c r="B1538" s="11"/>
      <c r="C1538" s="11"/>
      <c r="D1538" s="11"/>
      <c r="E1538" s="11"/>
      <c r="F1538" s="11"/>
      <c r="G1538" s="11" t="e">
        <f>VLOOKUP(E1538,TAXONS!B:C,2,FALSE)</f>
        <v>#N/A</v>
      </c>
      <c r="H1538" s="13">
        <f t="shared" si="118"/>
        <v>0</v>
      </c>
      <c r="I1538" s="12" t="e">
        <f t="shared" si="119"/>
        <v>#N/A</v>
      </c>
      <c r="J1538" s="14" t="e">
        <f t="shared" si="120"/>
        <v>#N/A</v>
      </c>
      <c r="K1538" s="15" t="e">
        <f>VLOOKUP(B1538,REGIONS!A:D,4,FALSE)</f>
        <v>#N/A</v>
      </c>
      <c r="L1538" s="19" t="e">
        <f>VLOOKUP(G1538,Sensibilité!$A:$L,12,FALSE)</f>
        <v>#N/A</v>
      </c>
      <c r="M1538" s="19" t="e">
        <f t="shared" si="121"/>
        <v>#N/A</v>
      </c>
      <c r="N1538" s="19" t="e">
        <f t="shared" si="122"/>
        <v>#N/A</v>
      </c>
      <c r="O1538" s="15" t="str">
        <f>IF(D1538=Listes!$B$6,"SWARMING",IF(OR(D1538=Listes!$B$1,D1538=Listes!$B$2,D1538=Listes!$B$5),2,IF(OR(D1538=Listes!$B$3,D1538=Listes!$B$4),1,"erreur colonne D")))</f>
        <v>SWARMING</v>
      </c>
      <c r="P1538" s="15" t="e">
        <f>IF(OR(W1538="Hiver",W1538="Transit"),VLOOKUP(E1538,IC!A:E,4,FALSE),IF(W1538="été",VLOOKUP(E1538,IC!A:E,3,FALSE),"erreur"))</f>
        <v>#N/A</v>
      </c>
      <c r="Q1538" s="15" t="e">
        <f>IF(P1538="NR",0,IF(F1538&lt;5,0,IF(P1538=1,VLOOKUP(F1538,IC!$G$1:$I$8,3,TRUE),
IF(P1538=2,VLOOKUP(F1538,IC!$K$1:$M$8,3,TRUE),
IF(P1538=3,VLOOKUP(F1538,IC!$O$1:$Q$8,3,TRUE),IF(P1538=4,VLOOKUP(F1538,IC!$S$2:$U$9,3,TRUE),
"erreur"))))))</f>
        <v>#N/A</v>
      </c>
      <c r="R1538" s="16" t="e">
        <f>IF(OR(V1538="NA",V1538="Transit",V1538&lt;Listes!$F$1),"non applicable",F1538/V1538)</f>
        <v>#N/A</v>
      </c>
      <c r="S1538" s="16" t="e">
        <f>IF(W1538="Transit","Non applicable",IF(AND(W1538="été",T1538&gt;Listes!F1537),F1538/T1538,IF(AND(W1538="Hiver",Hierarchisation!U1538&gt;Listes!F1537),F1538/U1538,"non applicable")))</f>
        <v>#N/A</v>
      </c>
      <c r="T1538" s="17" t="e">
        <f>IF(K1538="Centre",VLOOKUP(E1538,effectifs_ete,3,FALSE),IF(Hierarchisation!K1538="Grand Nord",VLOOKUP(Hierarchisation!E1538,effectifs_ete,4,FALSE),IF(Hierarchisation!K1538="Nord Est",VLOOKUP(Hierarchisation!E1538,effectifs_ete,5,FALSE),IF(Hierarchisation!K1538="Nord Ouest",VLOOKUP(Hierarchisation!E1538,effectifs_ete,6,FALSE),IF(Hierarchisation!K1538="Sud Est",VLOOKUP(Hierarchisation!E1538,effectifs_ete,7,FALSE),IF(Hierarchisation!K1538="Sud Ouest",VLOOKUP(Hierarchisation!E1538,effectifs_ete,8,FALSE),"Erreur Région"))))))</f>
        <v>#N/A</v>
      </c>
      <c r="U1538" s="17" t="e">
        <f>IF(K1538="Centre",VLOOKUP(E1538,effectifs_hiver,3,FALSE),IF(Hierarchisation!K1538="Grand Nord",VLOOKUP(Hierarchisation!E1538,effectifs_hiver,4,FALSE),IF(Hierarchisation!K1538="Nord Est",VLOOKUP(Hierarchisation!E1538,effectifs_hiver,5,FALSE),IF(Hierarchisation!K1538="Nord Ouest",VLOOKUP(Hierarchisation!E1538,effectifs_hiver,6,FALSE),IF(Hierarchisation!K1538="Sud Est",VLOOKUP(Hierarchisation!E1538,effectifs_hiver,7,FALSE),IF(Hierarchisation!K1538="Sud Ouest",VLOOKUP(Hierarchisation!E1538,effectifs_hiver,8,FALSE),"Erreur Région"))))))</f>
        <v>#N/A</v>
      </c>
      <c r="V1538" s="17" t="e">
        <f>IF(W1538="Transit","Transit",IF(W1538="hiver",VLOOKUP(E1538,'EFFECTIFS Hiver'!$A:$I,9,FALSE),IF(W1538="été",VLOOKUP(E1538,'EFFECTIFS Eté'!$A:$I,9,FALSE),"Erreur saison")))</f>
        <v>#N/A</v>
      </c>
      <c r="W1538" s="18" t="e">
        <f>VLOOKUP(D1538,Listes!B:C,2,FALSE)</f>
        <v>#N/A</v>
      </c>
    </row>
    <row r="1539" spans="1:23" ht="15.75" customHeight="1">
      <c r="A1539" s="11"/>
      <c r="B1539" s="11"/>
      <c r="C1539" s="11"/>
      <c r="D1539" s="11"/>
      <c r="E1539" s="11"/>
      <c r="F1539" s="11"/>
      <c r="G1539" s="11" t="e">
        <f>VLOOKUP(E1539,TAXONS!B:C,2,FALSE)</f>
        <v>#N/A</v>
      </c>
      <c r="H1539" s="13">
        <f t="shared" ref="H1539:H1602" si="123">IF(F1539&lt;5,0,N1539*(O1539*Q1539))</f>
        <v>0</v>
      </c>
      <c r="I1539" s="12" t="e">
        <f t="shared" ref="I1539:I1602" si="124">IF(OR(W1539="transit",R1539="non applicable"),"Non applicable",IF(R1539&gt;10%,"International",IF(R1539&gt;5%,"National",IF(S1539="non applicable","non applicable",IF(S1539&gt;2%,"Régional","non représentatif")))))</f>
        <v>#N/A</v>
      </c>
      <c r="J1539" s="14" t="e">
        <f t="shared" ref="J1539:J1602" si="125">IF(P1539="NR","Données non représentatives au National",IF(I1539="Non applicable","Données non représentatives au National ou régional",IF(I1539="non représentatif","effectif non représentatif au niveau national ou régional","--")))</f>
        <v>#N/A</v>
      </c>
      <c r="K1539" s="15" t="e">
        <f>VLOOKUP(B1539,REGIONS!A:D,4,FALSE)</f>
        <v>#N/A</v>
      </c>
      <c r="L1539" s="19" t="e">
        <f>VLOOKUP(G1539,Sensibilité!$A:$L,12,FALSE)</f>
        <v>#N/A</v>
      </c>
      <c r="M1539" s="19" t="e">
        <f t="shared" ref="M1539:M1602" si="126">IF(K1539="Grand Nord",VLOOKUP(G1539,responsabilite,2,FALSE),IF(K1539="Nord Ouest",VLOOKUP(G1539,responsabilite,3,FALSE),IF(K1539="Nord Est",VLOOKUP(G1539,responsabilite,4,FALSE),IF(K1539="Centre",VLOOKUP(G1539,responsabilite,5,FALSE),IF(K1539="Sud Ouest",VLOOKUP(G1539,responsabilite,6,FALSE),IF(K1539="Sud Est",VLOOKUP(G1539,responsabilite,7,FALSE),"erreur"))))))</f>
        <v>#N/A</v>
      </c>
      <c r="N1539" s="19" t="e">
        <f t="shared" ref="N1539:N1602" si="127">L1539+M1539</f>
        <v>#N/A</v>
      </c>
      <c r="O1539" s="15" t="str">
        <f>IF(D1539=Listes!$B$6,"SWARMING",IF(OR(D1539=Listes!$B$1,D1539=Listes!$B$2,D1539=Listes!$B$5),2,IF(OR(D1539=Listes!$B$3,D1539=Listes!$B$4),1,"erreur colonne D")))</f>
        <v>SWARMING</v>
      </c>
      <c r="P1539" s="15" t="e">
        <f>IF(OR(W1539="Hiver",W1539="Transit"),VLOOKUP(E1539,IC!A:E,4,FALSE),IF(W1539="été",VLOOKUP(E1539,IC!A:E,3,FALSE),"erreur"))</f>
        <v>#N/A</v>
      </c>
      <c r="Q1539" s="15" t="e">
        <f>IF(P1539="NR",0,IF(F1539&lt;5,0,IF(P1539=1,VLOOKUP(F1539,IC!$G$1:$I$8,3,TRUE),
IF(P1539=2,VLOOKUP(F1539,IC!$K$1:$M$8,3,TRUE),
IF(P1539=3,VLOOKUP(F1539,IC!$O$1:$Q$8,3,TRUE),IF(P1539=4,VLOOKUP(F1539,IC!$S$2:$U$9,3,TRUE),
"erreur"))))))</f>
        <v>#N/A</v>
      </c>
      <c r="R1539" s="16" t="e">
        <f>IF(OR(V1539="NA",V1539="Transit",V1539&lt;Listes!$F$1),"non applicable",F1539/V1539)</f>
        <v>#N/A</v>
      </c>
      <c r="S1539" s="16" t="e">
        <f>IF(W1539="Transit","Non applicable",IF(AND(W1539="été",T1539&gt;Listes!F1538),F1539/T1539,IF(AND(W1539="Hiver",Hierarchisation!U1539&gt;Listes!F1538),F1539/U1539,"non applicable")))</f>
        <v>#N/A</v>
      </c>
      <c r="T1539" s="17" t="e">
        <f>IF(K1539="Centre",VLOOKUP(E1539,effectifs_ete,3,FALSE),IF(Hierarchisation!K1539="Grand Nord",VLOOKUP(Hierarchisation!E1539,effectifs_ete,4,FALSE),IF(Hierarchisation!K1539="Nord Est",VLOOKUP(Hierarchisation!E1539,effectifs_ete,5,FALSE),IF(Hierarchisation!K1539="Nord Ouest",VLOOKUP(Hierarchisation!E1539,effectifs_ete,6,FALSE),IF(Hierarchisation!K1539="Sud Est",VLOOKUP(Hierarchisation!E1539,effectifs_ete,7,FALSE),IF(Hierarchisation!K1539="Sud Ouest",VLOOKUP(Hierarchisation!E1539,effectifs_ete,8,FALSE),"Erreur Région"))))))</f>
        <v>#N/A</v>
      </c>
      <c r="U1539" s="17" t="e">
        <f>IF(K1539="Centre",VLOOKUP(E1539,effectifs_hiver,3,FALSE),IF(Hierarchisation!K1539="Grand Nord",VLOOKUP(Hierarchisation!E1539,effectifs_hiver,4,FALSE),IF(Hierarchisation!K1539="Nord Est",VLOOKUP(Hierarchisation!E1539,effectifs_hiver,5,FALSE),IF(Hierarchisation!K1539="Nord Ouest",VLOOKUP(Hierarchisation!E1539,effectifs_hiver,6,FALSE),IF(Hierarchisation!K1539="Sud Est",VLOOKUP(Hierarchisation!E1539,effectifs_hiver,7,FALSE),IF(Hierarchisation!K1539="Sud Ouest",VLOOKUP(Hierarchisation!E1539,effectifs_hiver,8,FALSE),"Erreur Région"))))))</f>
        <v>#N/A</v>
      </c>
      <c r="V1539" s="17" t="e">
        <f>IF(W1539="Transit","Transit",IF(W1539="hiver",VLOOKUP(E1539,'EFFECTIFS Hiver'!$A:$I,9,FALSE),IF(W1539="été",VLOOKUP(E1539,'EFFECTIFS Eté'!$A:$I,9,FALSE),"Erreur saison")))</f>
        <v>#N/A</v>
      </c>
      <c r="W1539" s="18" t="e">
        <f>VLOOKUP(D1539,Listes!B:C,2,FALSE)</f>
        <v>#N/A</v>
      </c>
    </row>
    <row r="1540" spans="1:23" ht="15.75" customHeight="1">
      <c r="A1540" s="11"/>
      <c r="B1540" s="11"/>
      <c r="C1540" s="11"/>
      <c r="D1540" s="11"/>
      <c r="E1540" s="11"/>
      <c r="F1540" s="11"/>
      <c r="G1540" s="11" t="e">
        <f>VLOOKUP(E1540,TAXONS!B:C,2,FALSE)</f>
        <v>#N/A</v>
      </c>
      <c r="H1540" s="13">
        <f t="shared" si="123"/>
        <v>0</v>
      </c>
      <c r="I1540" s="12" t="e">
        <f t="shared" si="124"/>
        <v>#N/A</v>
      </c>
      <c r="J1540" s="14" t="e">
        <f t="shared" si="125"/>
        <v>#N/A</v>
      </c>
      <c r="K1540" s="15" t="e">
        <f>VLOOKUP(B1540,REGIONS!A:D,4,FALSE)</f>
        <v>#N/A</v>
      </c>
      <c r="L1540" s="19" t="e">
        <f>VLOOKUP(G1540,Sensibilité!$A:$L,12,FALSE)</f>
        <v>#N/A</v>
      </c>
      <c r="M1540" s="19" t="e">
        <f t="shared" si="126"/>
        <v>#N/A</v>
      </c>
      <c r="N1540" s="19" t="e">
        <f t="shared" si="127"/>
        <v>#N/A</v>
      </c>
      <c r="O1540" s="15" t="str">
        <f>IF(D1540=Listes!$B$6,"SWARMING",IF(OR(D1540=Listes!$B$1,D1540=Listes!$B$2,D1540=Listes!$B$5),2,IF(OR(D1540=Listes!$B$3,D1540=Listes!$B$4),1,"erreur colonne D")))</f>
        <v>SWARMING</v>
      </c>
      <c r="P1540" s="15" t="e">
        <f>IF(OR(W1540="Hiver",W1540="Transit"),VLOOKUP(E1540,IC!A:E,4,FALSE),IF(W1540="été",VLOOKUP(E1540,IC!A:E,3,FALSE),"erreur"))</f>
        <v>#N/A</v>
      </c>
      <c r="Q1540" s="15" t="e">
        <f>IF(P1540="NR",0,IF(F1540&lt;5,0,IF(P1540=1,VLOOKUP(F1540,IC!$G$1:$I$8,3,TRUE),
IF(P1540=2,VLOOKUP(F1540,IC!$K$1:$M$8,3,TRUE),
IF(P1540=3,VLOOKUP(F1540,IC!$O$1:$Q$8,3,TRUE),IF(P1540=4,VLOOKUP(F1540,IC!$S$2:$U$9,3,TRUE),
"erreur"))))))</f>
        <v>#N/A</v>
      </c>
      <c r="R1540" s="16" t="e">
        <f>IF(OR(V1540="NA",V1540="Transit",V1540&lt;Listes!$F$1),"non applicable",F1540/V1540)</f>
        <v>#N/A</v>
      </c>
      <c r="S1540" s="16" t="e">
        <f>IF(W1540="Transit","Non applicable",IF(AND(W1540="été",T1540&gt;Listes!F1539),F1540/T1540,IF(AND(W1540="Hiver",Hierarchisation!U1540&gt;Listes!F1539),F1540/U1540,"non applicable")))</f>
        <v>#N/A</v>
      </c>
      <c r="T1540" s="17" t="e">
        <f>IF(K1540="Centre",VLOOKUP(E1540,effectifs_ete,3,FALSE),IF(Hierarchisation!K1540="Grand Nord",VLOOKUP(Hierarchisation!E1540,effectifs_ete,4,FALSE),IF(Hierarchisation!K1540="Nord Est",VLOOKUP(Hierarchisation!E1540,effectifs_ete,5,FALSE),IF(Hierarchisation!K1540="Nord Ouest",VLOOKUP(Hierarchisation!E1540,effectifs_ete,6,FALSE),IF(Hierarchisation!K1540="Sud Est",VLOOKUP(Hierarchisation!E1540,effectifs_ete,7,FALSE),IF(Hierarchisation!K1540="Sud Ouest",VLOOKUP(Hierarchisation!E1540,effectifs_ete,8,FALSE),"Erreur Région"))))))</f>
        <v>#N/A</v>
      </c>
      <c r="U1540" s="17" t="e">
        <f>IF(K1540="Centre",VLOOKUP(E1540,effectifs_hiver,3,FALSE),IF(Hierarchisation!K1540="Grand Nord",VLOOKUP(Hierarchisation!E1540,effectifs_hiver,4,FALSE),IF(Hierarchisation!K1540="Nord Est",VLOOKUP(Hierarchisation!E1540,effectifs_hiver,5,FALSE),IF(Hierarchisation!K1540="Nord Ouest",VLOOKUP(Hierarchisation!E1540,effectifs_hiver,6,FALSE),IF(Hierarchisation!K1540="Sud Est",VLOOKUP(Hierarchisation!E1540,effectifs_hiver,7,FALSE),IF(Hierarchisation!K1540="Sud Ouest",VLOOKUP(Hierarchisation!E1540,effectifs_hiver,8,FALSE),"Erreur Région"))))))</f>
        <v>#N/A</v>
      </c>
      <c r="V1540" s="17" t="e">
        <f>IF(W1540="Transit","Transit",IF(W1540="hiver",VLOOKUP(E1540,'EFFECTIFS Hiver'!$A:$I,9,FALSE),IF(W1540="été",VLOOKUP(E1540,'EFFECTIFS Eté'!$A:$I,9,FALSE),"Erreur saison")))</f>
        <v>#N/A</v>
      </c>
      <c r="W1540" s="18" t="e">
        <f>VLOOKUP(D1540,Listes!B:C,2,FALSE)</f>
        <v>#N/A</v>
      </c>
    </row>
    <row r="1541" spans="1:23" ht="15.75" customHeight="1">
      <c r="A1541" s="11"/>
      <c r="B1541" s="11"/>
      <c r="C1541" s="11"/>
      <c r="D1541" s="11"/>
      <c r="E1541" s="11"/>
      <c r="F1541" s="11"/>
      <c r="G1541" s="11" t="e">
        <f>VLOOKUP(E1541,TAXONS!B:C,2,FALSE)</f>
        <v>#N/A</v>
      </c>
      <c r="H1541" s="13">
        <f t="shared" si="123"/>
        <v>0</v>
      </c>
      <c r="I1541" s="12" t="e">
        <f t="shared" si="124"/>
        <v>#N/A</v>
      </c>
      <c r="J1541" s="14" t="e">
        <f t="shared" si="125"/>
        <v>#N/A</v>
      </c>
      <c r="K1541" s="15" t="e">
        <f>VLOOKUP(B1541,REGIONS!A:D,4,FALSE)</f>
        <v>#N/A</v>
      </c>
      <c r="L1541" s="19" t="e">
        <f>VLOOKUP(G1541,Sensibilité!$A:$L,12,FALSE)</f>
        <v>#N/A</v>
      </c>
      <c r="M1541" s="19" t="e">
        <f t="shared" si="126"/>
        <v>#N/A</v>
      </c>
      <c r="N1541" s="19" t="e">
        <f t="shared" si="127"/>
        <v>#N/A</v>
      </c>
      <c r="O1541" s="15" t="str">
        <f>IF(D1541=Listes!$B$6,"SWARMING",IF(OR(D1541=Listes!$B$1,D1541=Listes!$B$2,D1541=Listes!$B$5),2,IF(OR(D1541=Listes!$B$3,D1541=Listes!$B$4),1,"erreur colonne D")))</f>
        <v>SWARMING</v>
      </c>
      <c r="P1541" s="15" t="e">
        <f>IF(OR(W1541="Hiver",W1541="Transit"),VLOOKUP(E1541,IC!A:E,4,FALSE),IF(W1541="été",VLOOKUP(E1541,IC!A:E,3,FALSE),"erreur"))</f>
        <v>#N/A</v>
      </c>
      <c r="Q1541" s="15" t="e">
        <f>IF(P1541="NR",0,IF(F1541&lt;5,0,IF(P1541=1,VLOOKUP(F1541,IC!$G$1:$I$8,3,TRUE),
IF(P1541=2,VLOOKUP(F1541,IC!$K$1:$M$8,3,TRUE),
IF(P1541=3,VLOOKUP(F1541,IC!$O$1:$Q$8,3,TRUE),IF(P1541=4,VLOOKUP(F1541,IC!$S$2:$U$9,3,TRUE),
"erreur"))))))</f>
        <v>#N/A</v>
      </c>
      <c r="R1541" s="16" t="e">
        <f>IF(OR(V1541="NA",V1541="Transit",V1541&lt;Listes!$F$1),"non applicable",F1541/V1541)</f>
        <v>#N/A</v>
      </c>
      <c r="S1541" s="16" t="e">
        <f>IF(W1541="Transit","Non applicable",IF(AND(W1541="été",T1541&gt;Listes!F1540),F1541/T1541,IF(AND(W1541="Hiver",Hierarchisation!U1541&gt;Listes!F1540),F1541/U1541,"non applicable")))</f>
        <v>#N/A</v>
      </c>
      <c r="T1541" s="17" t="e">
        <f>IF(K1541="Centre",VLOOKUP(E1541,effectifs_ete,3,FALSE),IF(Hierarchisation!K1541="Grand Nord",VLOOKUP(Hierarchisation!E1541,effectifs_ete,4,FALSE),IF(Hierarchisation!K1541="Nord Est",VLOOKUP(Hierarchisation!E1541,effectifs_ete,5,FALSE),IF(Hierarchisation!K1541="Nord Ouest",VLOOKUP(Hierarchisation!E1541,effectifs_ete,6,FALSE),IF(Hierarchisation!K1541="Sud Est",VLOOKUP(Hierarchisation!E1541,effectifs_ete,7,FALSE),IF(Hierarchisation!K1541="Sud Ouest",VLOOKUP(Hierarchisation!E1541,effectifs_ete,8,FALSE),"Erreur Région"))))))</f>
        <v>#N/A</v>
      </c>
      <c r="U1541" s="17" t="e">
        <f>IF(K1541="Centre",VLOOKUP(E1541,effectifs_hiver,3,FALSE),IF(Hierarchisation!K1541="Grand Nord",VLOOKUP(Hierarchisation!E1541,effectifs_hiver,4,FALSE),IF(Hierarchisation!K1541="Nord Est",VLOOKUP(Hierarchisation!E1541,effectifs_hiver,5,FALSE),IF(Hierarchisation!K1541="Nord Ouest",VLOOKUP(Hierarchisation!E1541,effectifs_hiver,6,FALSE),IF(Hierarchisation!K1541="Sud Est",VLOOKUP(Hierarchisation!E1541,effectifs_hiver,7,FALSE),IF(Hierarchisation!K1541="Sud Ouest",VLOOKUP(Hierarchisation!E1541,effectifs_hiver,8,FALSE),"Erreur Région"))))))</f>
        <v>#N/A</v>
      </c>
      <c r="V1541" s="17" t="e">
        <f>IF(W1541="Transit","Transit",IF(W1541="hiver",VLOOKUP(E1541,'EFFECTIFS Hiver'!$A:$I,9,FALSE),IF(W1541="été",VLOOKUP(E1541,'EFFECTIFS Eté'!$A:$I,9,FALSE),"Erreur saison")))</f>
        <v>#N/A</v>
      </c>
      <c r="W1541" s="18" t="e">
        <f>VLOOKUP(D1541,Listes!B:C,2,FALSE)</f>
        <v>#N/A</v>
      </c>
    </row>
    <row r="1542" spans="1:23" ht="15.75" customHeight="1">
      <c r="A1542" s="11"/>
      <c r="B1542" s="11"/>
      <c r="C1542" s="11"/>
      <c r="D1542" s="11"/>
      <c r="E1542" s="11"/>
      <c r="F1542" s="11"/>
      <c r="G1542" s="11" t="e">
        <f>VLOOKUP(E1542,TAXONS!B:C,2,FALSE)</f>
        <v>#N/A</v>
      </c>
      <c r="H1542" s="13">
        <f t="shared" si="123"/>
        <v>0</v>
      </c>
      <c r="I1542" s="12" t="e">
        <f t="shared" si="124"/>
        <v>#N/A</v>
      </c>
      <c r="J1542" s="14" t="e">
        <f t="shared" si="125"/>
        <v>#N/A</v>
      </c>
      <c r="K1542" s="15" t="e">
        <f>VLOOKUP(B1542,REGIONS!A:D,4,FALSE)</f>
        <v>#N/A</v>
      </c>
      <c r="L1542" s="19" t="e">
        <f>VLOOKUP(G1542,Sensibilité!$A:$L,12,FALSE)</f>
        <v>#N/A</v>
      </c>
      <c r="M1542" s="19" t="e">
        <f t="shared" si="126"/>
        <v>#N/A</v>
      </c>
      <c r="N1542" s="19" t="e">
        <f t="shared" si="127"/>
        <v>#N/A</v>
      </c>
      <c r="O1542" s="15" t="str">
        <f>IF(D1542=Listes!$B$6,"SWARMING",IF(OR(D1542=Listes!$B$1,D1542=Listes!$B$2,D1542=Listes!$B$5),2,IF(OR(D1542=Listes!$B$3,D1542=Listes!$B$4),1,"erreur colonne D")))</f>
        <v>SWARMING</v>
      </c>
      <c r="P1542" s="15" t="e">
        <f>IF(OR(W1542="Hiver",W1542="Transit"),VLOOKUP(E1542,IC!A:E,4,FALSE),IF(W1542="été",VLOOKUP(E1542,IC!A:E,3,FALSE),"erreur"))</f>
        <v>#N/A</v>
      </c>
      <c r="Q1542" s="15" t="e">
        <f>IF(P1542="NR",0,IF(F1542&lt;5,0,IF(P1542=1,VLOOKUP(F1542,IC!$G$1:$I$8,3,TRUE),
IF(P1542=2,VLOOKUP(F1542,IC!$K$1:$M$8,3,TRUE),
IF(P1542=3,VLOOKUP(F1542,IC!$O$1:$Q$8,3,TRUE),IF(P1542=4,VLOOKUP(F1542,IC!$S$2:$U$9,3,TRUE),
"erreur"))))))</f>
        <v>#N/A</v>
      </c>
      <c r="R1542" s="16" t="e">
        <f>IF(OR(V1542="NA",V1542="Transit",V1542&lt;Listes!$F$1),"non applicable",F1542/V1542)</f>
        <v>#N/A</v>
      </c>
      <c r="S1542" s="16" t="e">
        <f>IF(W1542="Transit","Non applicable",IF(AND(W1542="été",T1542&gt;Listes!F1541),F1542/T1542,IF(AND(W1542="Hiver",Hierarchisation!U1542&gt;Listes!F1541),F1542/U1542,"non applicable")))</f>
        <v>#N/A</v>
      </c>
      <c r="T1542" s="17" t="e">
        <f>IF(K1542="Centre",VLOOKUP(E1542,effectifs_ete,3,FALSE),IF(Hierarchisation!K1542="Grand Nord",VLOOKUP(Hierarchisation!E1542,effectifs_ete,4,FALSE),IF(Hierarchisation!K1542="Nord Est",VLOOKUP(Hierarchisation!E1542,effectifs_ete,5,FALSE),IF(Hierarchisation!K1542="Nord Ouest",VLOOKUP(Hierarchisation!E1542,effectifs_ete,6,FALSE),IF(Hierarchisation!K1542="Sud Est",VLOOKUP(Hierarchisation!E1542,effectifs_ete,7,FALSE),IF(Hierarchisation!K1542="Sud Ouest",VLOOKUP(Hierarchisation!E1542,effectifs_ete,8,FALSE),"Erreur Région"))))))</f>
        <v>#N/A</v>
      </c>
      <c r="U1542" s="17" t="e">
        <f>IF(K1542="Centre",VLOOKUP(E1542,effectifs_hiver,3,FALSE),IF(Hierarchisation!K1542="Grand Nord",VLOOKUP(Hierarchisation!E1542,effectifs_hiver,4,FALSE),IF(Hierarchisation!K1542="Nord Est",VLOOKUP(Hierarchisation!E1542,effectifs_hiver,5,FALSE),IF(Hierarchisation!K1542="Nord Ouest",VLOOKUP(Hierarchisation!E1542,effectifs_hiver,6,FALSE),IF(Hierarchisation!K1542="Sud Est",VLOOKUP(Hierarchisation!E1542,effectifs_hiver,7,FALSE),IF(Hierarchisation!K1542="Sud Ouest",VLOOKUP(Hierarchisation!E1542,effectifs_hiver,8,FALSE),"Erreur Région"))))))</f>
        <v>#N/A</v>
      </c>
      <c r="V1542" s="17" t="e">
        <f>IF(W1542="Transit","Transit",IF(W1542="hiver",VLOOKUP(E1542,'EFFECTIFS Hiver'!$A:$I,9,FALSE),IF(W1542="été",VLOOKUP(E1542,'EFFECTIFS Eté'!$A:$I,9,FALSE),"Erreur saison")))</f>
        <v>#N/A</v>
      </c>
      <c r="W1542" s="18" t="e">
        <f>VLOOKUP(D1542,Listes!B:C,2,FALSE)</f>
        <v>#N/A</v>
      </c>
    </row>
    <row r="1543" spans="1:23" ht="15.75" customHeight="1">
      <c r="A1543" s="11"/>
      <c r="B1543" s="11"/>
      <c r="C1543" s="11"/>
      <c r="D1543" s="11"/>
      <c r="E1543" s="11"/>
      <c r="F1543" s="11"/>
      <c r="G1543" s="11" t="e">
        <f>VLOOKUP(E1543,TAXONS!B:C,2,FALSE)</f>
        <v>#N/A</v>
      </c>
      <c r="H1543" s="13">
        <f t="shared" si="123"/>
        <v>0</v>
      </c>
      <c r="I1543" s="12" t="e">
        <f t="shared" si="124"/>
        <v>#N/A</v>
      </c>
      <c r="J1543" s="14" t="e">
        <f t="shared" si="125"/>
        <v>#N/A</v>
      </c>
      <c r="K1543" s="15" t="e">
        <f>VLOOKUP(B1543,REGIONS!A:D,4,FALSE)</f>
        <v>#N/A</v>
      </c>
      <c r="L1543" s="19" t="e">
        <f>VLOOKUP(G1543,Sensibilité!$A:$L,12,FALSE)</f>
        <v>#N/A</v>
      </c>
      <c r="M1543" s="19" t="e">
        <f t="shared" si="126"/>
        <v>#N/A</v>
      </c>
      <c r="N1543" s="19" t="e">
        <f t="shared" si="127"/>
        <v>#N/A</v>
      </c>
      <c r="O1543" s="15" t="str">
        <f>IF(D1543=Listes!$B$6,"SWARMING",IF(OR(D1543=Listes!$B$1,D1543=Listes!$B$2,D1543=Listes!$B$5),2,IF(OR(D1543=Listes!$B$3,D1543=Listes!$B$4),1,"erreur colonne D")))</f>
        <v>SWARMING</v>
      </c>
      <c r="P1543" s="15" t="e">
        <f>IF(OR(W1543="Hiver",W1543="Transit"),VLOOKUP(E1543,IC!A:E,4,FALSE),IF(W1543="été",VLOOKUP(E1543,IC!A:E,3,FALSE),"erreur"))</f>
        <v>#N/A</v>
      </c>
      <c r="Q1543" s="15" t="e">
        <f>IF(P1543="NR",0,IF(F1543&lt;5,0,IF(P1543=1,VLOOKUP(F1543,IC!$G$1:$I$8,3,TRUE),
IF(P1543=2,VLOOKUP(F1543,IC!$K$1:$M$8,3,TRUE),
IF(P1543=3,VLOOKUP(F1543,IC!$O$1:$Q$8,3,TRUE),IF(P1543=4,VLOOKUP(F1543,IC!$S$2:$U$9,3,TRUE),
"erreur"))))))</f>
        <v>#N/A</v>
      </c>
      <c r="R1543" s="16" t="e">
        <f>IF(OR(V1543="NA",V1543="Transit",V1543&lt;Listes!$F$1),"non applicable",F1543/V1543)</f>
        <v>#N/A</v>
      </c>
      <c r="S1543" s="16" t="e">
        <f>IF(W1543="Transit","Non applicable",IF(AND(W1543="été",T1543&gt;Listes!F1542),F1543/T1543,IF(AND(W1543="Hiver",Hierarchisation!U1543&gt;Listes!F1542),F1543/U1543,"non applicable")))</f>
        <v>#N/A</v>
      </c>
      <c r="T1543" s="17" t="e">
        <f>IF(K1543="Centre",VLOOKUP(E1543,effectifs_ete,3,FALSE),IF(Hierarchisation!K1543="Grand Nord",VLOOKUP(Hierarchisation!E1543,effectifs_ete,4,FALSE),IF(Hierarchisation!K1543="Nord Est",VLOOKUP(Hierarchisation!E1543,effectifs_ete,5,FALSE),IF(Hierarchisation!K1543="Nord Ouest",VLOOKUP(Hierarchisation!E1543,effectifs_ete,6,FALSE),IF(Hierarchisation!K1543="Sud Est",VLOOKUP(Hierarchisation!E1543,effectifs_ete,7,FALSE),IF(Hierarchisation!K1543="Sud Ouest",VLOOKUP(Hierarchisation!E1543,effectifs_ete,8,FALSE),"Erreur Région"))))))</f>
        <v>#N/A</v>
      </c>
      <c r="U1543" s="17" t="e">
        <f>IF(K1543="Centre",VLOOKUP(E1543,effectifs_hiver,3,FALSE),IF(Hierarchisation!K1543="Grand Nord",VLOOKUP(Hierarchisation!E1543,effectifs_hiver,4,FALSE),IF(Hierarchisation!K1543="Nord Est",VLOOKUP(Hierarchisation!E1543,effectifs_hiver,5,FALSE),IF(Hierarchisation!K1543="Nord Ouest",VLOOKUP(Hierarchisation!E1543,effectifs_hiver,6,FALSE),IF(Hierarchisation!K1543="Sud Est",VLOOKUP(Hierarchisation!E1543,effectifs_hiver,7,FALSE),IF(Hierarchisation!K1543="Sud Ouest",VLOOKUP(Hierarchisation!E1543,effectifs_hiver,8,FALSE),"Erreur Région"))))))</f>
        <v>#N/A</v>
      </c>
      <c r="V1543" s="17" t="e">
        <f>IF(W1543="Transit","Transit",IF(W1543="hiver",VLOOKUP(E1543,'EFFECTIFS Hiver'!$A:$I,9,FALSE),IF(W1543="été",VLOOKUP(E1543,'EFFECTIFS Eté'!$A:$I,9,FALSE),"Erreur saison")))</f>
        <v>#N/A</v>
      </c>
      <c r="W1543" s="18" t="e">
        <f>VLOOKUP(D1543,Listes!B:C,2,FALSE)</f>
        <v>#N/A</v>
      </c>
    </row>
    <row r="1544" spans="1:23" ht="15.75" customHeight="1">
      <c r="A1544" s="11"/>
      <c r="B1544" s="11"/>
      <c r="C1544" s="11"/>
      <c r="D1544" s="11"/>
      <c r="E1544" s="11"/>
      <c r="F1544" s="11"/>
      <c r="G1544" s="11" t="e">
        <f>VLOOKUP(E1544,TAXONS!B:C,2,FALSE)</f>
        <v>#N/A</v>
      </c>
      <c r="H1544" s="13">
        <f t="shared" si="123"/>
        <v>0</v>
      </c>
      <c r="I1544" s="12" t="e">
        <f t="shared" si="124"/>
        <v>#N/A</v>
      </c>
      <c r="J1544" s="14" t="e">
        <f t="shared" si="125"/>
        <v>#N/A</v>
      </c>
      <c r="K1544" s="15" t="e">
        <f>VLOOKUP(B1544,REGIONS!A:D,4,FALSE)</f>
        <v>#N/A</v>
      </c>
      <c r="L1544" s="19" t="e">
        <f>VLOOKUP(G1544,Sensibilité!$A:$L,12,FALSE)</f>
        <v>#N/A</v>
      </c>
      <c r="M1544" s="19" t="e">
        <f t="shared" si="126"/>
        <v>#N/A</v>
      </c>
      <c r="N1544" s="19" t="e">
        <f t="shared" si="127"/>
        <v>#N/A</v>
      </c>
      <c r="O1544" s="15" t="str">
        <f>IF(D1544=Listes!$B$6,"SWARMING",IF(OR(D1544=Listes!$B$1,D1544=Listes!$B$2,D1544=Listes!$B$5),2,IF(OR(D1544=Listes!$B$3,D1544=Listes!$B$4),1,"erreur colonne D")))</f>
        <v>SWARMING</v>
      </c>
      <c r="P1544" s="15" t="e">
        <f>IF(OR(W1544="Hiver",W1544="Transit"),VLOOKUP(E1544,IC!A:E,4,FALSE),IF(W1544="été",VLOOKUP(E1544,IC!A:E,3,FALSE),"erreur"))</f>
        <v>#N/A</v>
      </c>
      <c r="Q1544" s="15" t="e">
        <f>IF(P1544="NR",0,IF(F1544&lt;5,0,IF(P1544=1,VLOOKUP(F1544,IC!$G$1:$I$8,3,TRUE),
IF(P1544=2,VLOOKUP(F1544,IC!$K$1:$M$8,3,TRUE),
IF(P1544=3,VLOOKUP(F1544,IC!$O$1:$Q$8,3,TRUE),IF(P1544=4,VLOOKUP(F1544,IC!$S$2:$U$9,3,TRUE),
"erreur"))))))</f>
        <v>#N/A</v>
      </c>
      <c r="R1544" s="16" t="e">
        <f>IF(OR(V1544="NA",V1544="Transit",V1544&lt;Listes!$F$1),"non applicable",F1544/V1544)</f>
        <v>#N/A</v>
      </c>
      <c r="S1544" s="16" t="e">
        <f>IF(W1544="Transit","Non applicable",IF(AND(W1544="été",T1544&gt;Listes!F1543),F1544/T1544,IF(AND(W1544="Hiver",Hierarchisation!U1544&gt;Listes!F1543),F1544/U1544,"non applicable")))</f>
        <v>#N/A</v>
      </c>
      <c r="T1544" s="17" t="e">
        <f>IF(K1544="Centre",VLOOKUP(E1544,effectifs_ete,3,FALSE),IF(Hierarchisation!K1544="Grand Nord",VLOOKUP(Hierarchisation!E1544,effectifs_ete,4,FALSE),IF(Hierarchisation!K1544="Nord Est",VLOOKUP(Hierarchisation!E1544,effectifs_ete,5,FALSE),IF(Hierarchisation!K1544="Nord Ouest",VLOOKUP(Hierarchisation!E1544,effectifs_ete,6,FALSE),IF(Hierarchisation!K1544="Sud Est",VLOOKUP(Hierarchisation!E1544,effectifs_ete,7,FALSE),IF(Hierarchisation!K1544="Sud Ouest",VLOOKUP(Hierarchisation!E1544,effectifs_ete,8,FALSE),"Erreur Région"))))))</f>
        <v>#N/A</v>
      </c>
      <c r="U1544" s="17" t="e">
        <f>IF(K1544="Centre",VLOOKUP(E1544,effectifs_hiver,3,FALSE),IF(Hierarchisation!K1544="Grand Nord",VLOOKUP(Hierarchisation!E1544,effectifs_hiver,4,FALSE),IF(Hierarchisation!K1544="Nord Est",VLOOKUP(Hierarchisation!E1544,effectifs_hiver,5,FALSE),IF(Hierarchisation!K1544="Nord Ouest",VLOOKUP(Hierarchisation!E1544,effectifs_hiver,6,FALSE),IF(Hierarchisation!K1544="Sud Est",VLOOKUP(Hierarchisation!E1544,effectifs_hiver,7,FALSE),IF(Hierarchisation!K1544="Sud Ouest",VLOOKUP(Hierarchisation!E1544,effectifs_hiver,8,FALSE),"Erreur Région"))))))</f>
        <v>#N/A</v>
      </c>
      <c r="V1544" s="17" t="e">
        <f>IF(W1544="Transit","Transit",IF(W1544="hiver",VLOOKUP(E1544,'EFFECTIFS Hiver'!$A:$I,9,FALSE),IF(W1544="été",VLOOKUP(E1544,'EFFECTIFS Eté'!$A:$I,9,FALSE),"Erreur saison")))</f>
        <v>#N/A</v>
      </c>
      <c r="W1544" s="18" t="e">
        <f>VLOOKUP(D1544,Listes!B:C,2,FALSE)</f>
        <v>#N/A</v>
      </c>
    </row>
    <row r="1545" spans="1:23" ht="15.75" customHeight="1">
      <c r="A1545" s="11"/>
      <c r="B1545" s="11"/>
      <c r="C1545" s="11"/>
      <c r="D1545" s="11"/>
      <c r="E1545" s="11"/>
      <c r="F1545" s="11"/>
      <c r="G1545" s="11" t="e">
        <f>VLOOKUP(E1545,TAXONS!B:C,2,FALSE)</f>
        <v>#N/A</v>
      </c>
      <c r="H1545" s="13">
        <f t="shared" si="123"/>
        <v>0</v>
      </c>
      <c r="I1545" s="12" t="e">
        <f t="shared" si="124"/>
        <v>#N/A</v>
      </c>
      <c r="J1545" s="14" t="e">
        <f t="shared" si="125"/>
        <v>#N/A</v>
      </c>
      <c r="K1545" s="15" t="e">
        <f>VLOOKUP(B1545,REGIONS!A:D,4,FALSE)</f>
        <v>#N/A</v>
      </c>
      <c r="L1545" s="19" t="e">
        <f>VLOOKUP(G1545,Sensibilité!$A:$L,12,FALSE)</f>
        <v>#N/A</v>
      </c>
      <c r="M1545" s="19" t="e">
        <f t="shared" si="126"/>
        <v>#N/A</v>
      </c>
      <c r="N1545" s="19" t="e">
        <f t="shared" si="127"/>
        <v>#N/A</v>
      </c>
      <c r="O1545" s="15" t="str">
        <f>IF(D1545=Listes!$B$6,"SWARMING",IF(OR(D1545=Listes!$B$1,D1545=Listes!$B$2,D1545=Listes!$B$5),2,IF(OR(D1545=Listes!$B$3,D1545=Listes!$B$4),1,"erreur colonne D")))</f>
        <v>SWARMING</v>
      </c>
      <c r="P1545" s="15" t="e">
        <f>IF(OR(W1545="Hiver",W1545="Transit"),VLOOKUP(E1545,IC!A:E,4,FALSE),IF(W1545="été",VLOOKUP(E1545,IC!A:E,3,FALSE),"erreur"))</f>
        <v>#N/A</v>
      </c>
      <c r="Q1545" s="15" t="e">
        <f>IF(P1545="NR",0,IF(F1545&lt;5,0,IF(P1545=1,VLOOKUP(F1545,IC!$G$1:$I$8,3,TRUE),
IF(P1545=2,VLOOKUP(F1545,IC!$K$1:$M$8,3,TRUE),
IF(P1545=3,VLOOKUP(F1545,IC!$O$1:$Q$8,3,TRUE),IF(P1545=4,VLOOKUP(F1545,IC!$S$2:$U$9,3,TRUE),
"erreur"))))))</f>
        <v>#N/A</v>
      </c>
      <c r="R1545" s="16" t="e">
        <f>IF(OR(V1545="NA",V1545="Transit",V1545&lt;Listes!$F$1),"non applicable",F1545/V1545)</f>
        <v>#N/A</v>
      </c>
      <c r="S1545" s="16" t="e">
        <f>IF(W1545="Transit","Non applicable",IF(AND(W1545="été",T1545&gt;Listes!F1544),F1545/T1545,IF(AND(W1545="Hiver",Hierarchisation!U1545&gt;Listes!F1544),F1545/U1545,"non applicable")))</f>
        <v>#N/A</v>
      </c>
      <c r="T1545" s="17" t="e">
        <f>IF(K1545="Centre",VLOOKUP(E1545,effectifs_ete,3,FALSE),IF(Hierarchisation!K1545="Grand Nord",VLOOKUP(Hierarchisation!E1545,effectifs_ete,4,FALSE),IF(Hierarchisation!K1545="Nord Est",VLOOKUP(Hierarchisation!E1545,effectifs_ete,5,FALSE),IF(Hierarchisation!K1545="Nord Ouest",VLOOKUP(Hierarchisation!E1545,effectifs_ete,6,FALSE),IF(Hierarchisation!K1545="Sud Est",VLOOKUP(Hierarchisation!E1545,effectifs_ete,7,FALSE),IF(Hierarchisation!K1545="Sud Ouest",VLOOKUP(Hierarchisation!E1545,effectifs_ete,8,FALSE),"Erreur Région"))))))</f>
        <v>#N/A</v>
      </c>
      <c r="U1545" s="17" t="e">
        <f>IF(K1545="Centre",VLOOKUP(E1545,effectifs_hiver,3,FALSE),IF(Hierarchisation!K1545="Grand Nord",VLOOKUP(Hierarchisation!E1545,effectifs_hiver,4,FALSE),IF(Hierarchisation!K1545="Nord Est",VLOOKUP(Hierarchisation!E1545,effectifs_hiver,5,FALSE),IF(Hierarchisation!K1545="Nord Ouest",VLOOKUP(Hierarchisation!E1545,effectifs_hiver,6,FALSE),IF(Hierarchisation!K1545="Sud Est",VLOOKUP(Hierarchisation!E1545,effectifs_hiver,7,FALSE),IF(Hierarchisation!K1545="Sud Ouest",VLOOKUP(Hierarchisation!E1545,effectifs_hiver,8,FALSE),"Erreur Région"))))))</f>
        <v>#N/A</v>
      </c>
      <c r="V1545" s="17" t="e">
        <f>IF(W1545="Transit","Transit",IF(W1545="hiver",VLOOKUP(E1545,'EFFECTIFS Hiver'!$A:$I,9,FALSE),IF(W1545="été",VLOOKUP(E1545,'EFFECTIFS Eté'!$A:$I,9,FALSE),"Erreur saison")))</f>
        <v>#N/A</v>
      </c>
      <c r="W1545" s="18" t="e">
        <f>VLOOKUP(D1545,Listes!B:C,2,FALSE)</f>
        <v>#N/A</v>
      </c>
    </row>
    <row r="1546" spans="1:23" ht="15.75" customHeight="1">
      <c r="A1546" s="11"/>
      <c r="B1546" s="11"/>
      <c r="C1546" s="11"/>
      <c r="D1546" s="11"/>
      <c r="E1546" s="11"/>
      <c r="F1546" s="11"/>
      <c r="G1546" s="11" t="e">
        <f>VLOOKUP(E1546,TAXONS!B:C,2,FALSE)</f>
        <v>#N/A</v>
      </c>
      <c r="H1546" s="13">
        <f t="shared" si="123"/>
        <v>0</v>
      </c>
      <c r="I1546" s="12" t="e">
        <f t="shared" si="124"/>
        <v>#N/A</v>
      </c>
      <c r="J1546" s="14" t="e">
        <f t="shared" si="125"/>
        <v>#N/A</v>
      </c>
      <c r="K1546" s="15" t="e">
        <f>VLOOKUP(B1546,REGIONS!A:D,4,FALSE)</f>
        <v>#N/A</v>
      </c>
      <c r="L1546" s="19" t="e">
        <f>VLOOKUP(G1546,Sensibilité!$A:$L,12,FALSE)</f>
        <v>#N/A</v>
      </c>
      <c r="M1546" s="19" t="e">
        <f t="shared" si="126"/>
        <v>#N/A</v>
      </c>
      <c r="N1546" s="19" t="e">
        <f t="shared" si="127"/>
        <v>#N/A</v>
      </c>
      <c r="O1546" s="15" t="str">
        <f>IF(D1546=Listes!$B$6,"SWARMING",IF(OR(D1546=Listes!$B$1,D1546=Listes!$B$2,D1546=Listes!$B$5),2,IF(OR(D1546=Listes!$B$3,D1546=Listes!$B$4),1,"erreur colonne D")))</f>
        <v>SWARMING</v>
      </c>
      <c r="P1546" s="15" t="e">
        <f>IF(OR(W1546="Hiver",W1546="Transit"),VLOOKUP(E1546,IC!A:E,4,FALSE),IF(W1546="été",VLOOKUP(E1546,IC!A:E,3,FALSE),"erreur"))</f>
        <v>#N/A</v>
      </c>
      <c r="Q1546" s="15" t="e">
        <f>IF(P1546="NR",0,IF(F1546&lt;5,0,IF(P1546=1,VLOOKUP(F1546,IC!$G$1:$I$8,3,TRUE),
IF(P1546=2,VLOOKUP(F1546,IC!$K$1:$M$8,3,TRUE),
IF(P1546=3,VLOOKUP(F1546,IC!$O$1:$Q$8,3,TRUE),IF(P1546=4,VLOOKUP(F1546,IC!$S$2:$U$9,3,TRUE),
"erreur"))))))</f>
        <v>#N/A</v>
      </c>
      <c r="R1546" s="16" t="e">
        <f>IF(OR(V1546="NA",V1546="Transit",V1546&lt;Listes!$F$1),"non applicable",F1546/V1546)</f>
        <v>#N/A</v>
      </c>
      <c r="S1546" s="16" t="e">
        <f>IF(W1546="Transit","Non applicable",IF(AND(W1546="été",T1546&gt;Listes!F1545),F1546/T1546,IF(AND(W1546="Hiver",Hierarchisation!U1546&gt;Listes!F1545),F1546/U1546,"non applicable")))</f>
        <v>#N/A</v>
      </c>
      <c r="T1546" s="17" t="e">
        <f>IF(K1546="Centre",VLOOKUP(E1546,effectifs_ete,3,FALSE),IF(Hierarchisation!K1546="Grand Nord",VLOOKUP(Hierarchisation!E1546,effectifs_ete,4,FALSE),IF(Hierarchisation!K1546="Nord Est",VLOOKUP(Hierarchisation!E1546,effectifs_ete,5,FALSE),IF(Hierarchisation!K1546="Nord Ouest",VLOOKUP(Hierarchisation!E1546,effectifs_ete,6,FALSE),IF(Hierarchisation!K1546="Sud Est",VLOOKUP(Hierarchisation!E1546,effectifs_ete,7,FALSE),IF(Hierarchisation!K1546="Sud Ouest",VLOOKUP(Hierarchisation!E1546,effectifs_ete,8,FALSE),"Erreur Région"))))))</f>
        <v>#N/A</v>
      </c>
      <c r="U1546" s="17" t="e">
        <f>IF(K1546="Centre",VLOOKUP(E1546,effectifs_hiver,3,FALSE),IF(Hierarchisation!K1546="Grand Nord",VLOOKUP(Hierarchisation!E1546,effectifs_hiver,4,FALSE),IF(Hierarchisation!K1546="Nord Est",VLOOKUP(Hierarchisation!E1546,effectifs_hiver,5,FALSE),IF(Hierarchisation!K1546="Nord Ouest",VLOOKUP(Hierarchisation!E1546,effectifs_hiver,6,FALSE),IF(Hierarchisation!K1546="Sud Est",VLOOKUP(Hierarchisation!E1546,effectifs_hiver,7,FALSE),IF(Hierarchisation!K1546="Sud Ouest",VLOOKUP(Hierarchisation!E1546,effectifs_hiver,8,FALSE),"Erreur Région"))))))</f>
        <v>#N/A</v>
      </c>
      <c r="V1546" s="17" t="e">
        <f>IF(W1546="Transit","Transit",IF(W1546="hiver",VLOOKUP(E1546,'EFFECTIFS Hiver'!$A:$I,9,FALSE),IF(W1546="été",VLOOKUP(E1546,'EFFECTIFS Eté'!$A:$I,9,FALSE),"Erreur saison")))</f>
        <v>#N/A</v>
      </c>
      <c r="W1546" s="18" t="e">
        <f>VLOOKUP(D1546,Listes!B:C,2,FALSE)</f>
        <v>#N/A</v>
      </c>
    </row>
    <row r="1547" spans="1:23" ht="15.75" customHeight="1">
      <c r="A1547" s="11"/>
      <c r="B1547" s="11"/>
      <c r="C1547" s="11"/>
      <c r="D1547" s="11"/>
      <c r="E1547" s="11"/>
      <c r="F1547" s="11"/>
      <c r="G1547" s="11" t="e">
        <f>VLOOKUP(E1547,TAXONS!B:C,2,FALSE)</f>
        <v>#N/A</v>
      </c>
      <c r="H1547" s="13">
        <f t="shared" si="123"/>
        <v>0</v>
      </c>
      <c r="I1547" s="12" t="e">
        <f t="shared" si="124"/>
        <v>#N/A</v>
      </c>
      <c r="J1547" s="14" t="e">
        <f t="shared" si="125"/>
        <v>#N/A</v>
      </c>
      <c r="K1547" s="15" t="e">
        <f>VLOOKUP(B1547,REGIONS!A:D,4,FALSE)</f>
        <v>#N/A</v>
      </c>
      <c r="L1547" s="19" t="e">
        <f>VLOOKUP(G1547,Sensibilité!$A:$L,12,FALSE)</f>
        <v>#N/A</v>
      </c>
      <c r="M1547" s="19" t="e">
        <f t="shared" si="126"/>
        <v>#N/A</v>
      </c>
      <c r="N1547" s="19" t="e">
        <f t="shared" si="127"/>
        <v>#N/A</v>
      </c>
      <c r="O1547" s="15" t="str">
        <f>IF(D1547=Listes!$B$6,"SWARMING",IF(OR(D1547=Listes!$B$1,D1547=Listes!$B$2,D1547=Listes!$B$5),2,IF(OR(D1547=Listes!$B$3,D1547=Listes!$B$4),1,"erreur colonne D")))</f>
        <v>SWARMING</v>
      </c>
      <c r="P1547" s="15" t="e">
        <f>IF(OR(W1547="Hiver",W1547="Transit"),VLOOKUP(E1547,IC!A:E,4,FALSE),IF(W1547="été",VLOOKUP(E1547,IC!A:E,3,FALSE),"erreur"))</f>
        <v>#N/A</v>
      </c>
      <c r="Q1547" s="15" t="e">
        <f>IF(P1547="NR",0,IF(F1547&lt;5,0,IF(P1547=1,VLOOKUP(F1547,IC!$G$1:$I$8,3,TRUE),
IF(P1547=2,VLOOKUP(F1547,IC!$K$1:$M$8,3,TRUE),
IF(P1547=3,VLOOKUP(F1547,IC!$O$1:$Q$8,3,TRUE),IF(P1547=4,VLOOKUP(F1547,IC!$S$2:$U$9,3,TRUE),
"erreur"))))))</f>
        <v>#N/A</v>
      </c>
      <c r="R1547" s="16" t="e">
        <f>IF(OR(V1547="NA",V1547="Transit",V1547&lt;Listes!$F$1),"non applicable",F1547/V1547)</f>
        <v>#N/A</v>
      </c>
      <c r="S1547" s="16" t="e">
        <f>IF(W1547="Transit","Non applicable",IF(AND(W1547="été",T1547&gt;Listes!F1546),F1547/T1547,IF(AND(W1547="Hiver",Hierarchisation!U1547&gt;Listes!F1546),F1547/U1547,"non applicable")))</f>
        <v>#N/A</v>
      </c>
      <c r="T1547" s="17" t="e">
        <f>IF(K1547="Centre",VLOOKUP(E1547,effectifs_ete,3,FALSE),IF(Hierarchisation!K1547="Grand Nord",VLOOKUP(Hierarchisation!E1547,effectifs_ete,4,FALSE),IF(Hierarchisation!K1547="Nord Est",VLOOKUP(Hierarchisation!E1547,effectifs_ete,5,FALSE),IF(Hierarchisation!K1547="Nord Ouest",VLOOKUP(Hierarchisation!E1547,effectifs_ete,6,FALSE),IF(Hierarchisation!K1547="Sud Est",VLOOKUP(Hierarchisation!E1547,effectifs_ete,7,FALSE),IF(Hierarchisation!K1547="Sud Ouest",VLOOKUP(Hierarchisation!E1547,effectifs_ete,8,FALSE),"Erreur Région"))))))</f>
        <v>#N/A</v>
      </c>
      <c r="U1547" s="17" t="e">
        <f>IF(K1547="Centre",VLOOKUP(E1547,effectifs_hiver,3,FALSE),IF(Hierarchisation!K1547="Grand Nord",VLOOKUP(Hierarchisation!E1547,effectifs_hiver,4,FALSE),IF(Hierarchisation!K1547="Nord Est",VLOOKUP(Hierarchisation!E1547,effectifs_hiver,5,FALSE),IF(Hierarchisation!K1547="Nord Ouest",VLOOKUP(Hierarchisation!E1547,effectifs_hiver,6,FALSE),IF(Hierarchisation!K1547="Sud Est",VLOOKUP(Hierarchisation!E1547,effectifs_hiver,7,FALSE),IF(Hierarchisation!K1547="Sud Ouest",VLOOKUP(Hierarchisation!E1547,effectifs_hiver,8,FALSE),"Erreur Région"))))))</f>
        <v>#N/A</v>
      </c>
      <c r="V1547" s="17" t="e">
        <f>IF(W1547="Transit","Transit",IF(W1547="hiver",VLOOKUP(E1547,'EFFECTIFS Hiver'!$A:$I,9,FALSE),IF(W1547="été",VLOOKUP(E1547,'EFFECTIFS Eté'!$A:$I,9,FALSE),"Erreur saison")))</f>
        <v>#N/A</v>
      </c>
      <c r="W1547" s="18" t="e">
        <f>VLOOKUP(D1547,Listes!B:C,2,FALSE)</f>
        <v>#N/A</v>
      </c>
    </row>
    <row r="1548" spans="1:23" ht="15.75" customHeight="1">
      <c r="A1548" s="11"/>
      <c r="B1548" s="11"/>
      <c r="C1548" s="11"/>
      <c r="D1548" s="11"/>
      <c r="E1548" s="11"/>
      <c r="F1548" s="11"/>
      <c r="G1548" s="11" t="e">
        <f>VLOOKUP(E1548,TAXONS!B:C,2,FALSE)</f>
        <v>#N/A</v>
      </c>
      <c r="H1548" s="13">
        <f t="shared" si="123"/>
        <v>0</v>
      </c>
      <c r="I1548" s="12" t="e">
        <f t="shared" si="124"/>
        <v>#N/A</v>
      </c>
      <c r="J1548" s="14" t="e">
        <f t="shared" si="125"/>
        <v>#N/A</v>
      </c>
      <c r="K1548" s="15" t="e">
        <f>VLOOKUP(B1548,REGIONS!A:D,4,FALSE)</f>
        <v>#N/A</v>
      </c>
      <c r="L1548" s="19" t="e">
        <f>VLOOKUP(G1548,Sensibilité!$A:$L,12,FALSE)</f>
        <v>#N/A</v>
      </c>
      <c r="M1548" s="19" t="e">
        <f t="shared" si="126"/>
        <v>#N/A</v>
      </c>
      <c r="N1548" s="19" t="e">
        <f t="shared" si="127"/>
        <v>#N/A</v>
      </c>
      <c r="O1548" s="15" t="str">
        <f>IF(D1548=Listes!$B$6,"SWARMING",IF(OR(D1548=Listes!$B$1,D1548=Listes!$B$2,D1548=Listes!$B$5),2,IF(OR(D1548=Listes!$B$3,D1548=Listes!$B$4),1,"erreur colonne D")))</f>
        <v>SWARMING</v>
      </c>
      <c r="P1548" s="15" t="e">
        <f>IF(OR(W1548="Hiver",W1548="Transit"),VLOOKUP(E1548,IC!A:E,4,FALSE),IF(W1548="été",VLOOKUP(E1548,IC!A:E,3,FALSE),"erreur"))</f>
        <v>#N/A</v>
      </c>
      <c r="Q1548" s="15" t="e">
        <f>IF(P1548="NR",0,IF(F1548&lt;5,0,IF(P1548=1,VLOOKUP(F1548,IC!$G$1:$I$8,3,TRUE),
IF(P1548=2,VLOOKUP(F1548,IC!$K$1:$M$8,3,TRUE),
IF(P1548=3,VLOOKUP(F1548,IC!$O$1:$Q$8,3,TRUE),IF(P1548=4,VLOOKUP(F1548,IC!$S$2:$U$9,3,TRUE),
"erreur"))))))</f>
        <v>#N/A</v>
      </c>
      <c r="R1548" s="16" t="e">
        <f>IF(OR(V1548="NA",V1548="Transit",V1548&lt;Listes!$F$1),"non applicable",F1548/V1548)</f>
        <v>#N/A</v>
      </c>
      <c r="S1548" s="16" t="e">
        <f>IF(W1548="Transit","Non applicable",IF(AND(W1548="été",T1548&gt;Listes!F1547),F1548/T1548,IF(AND(W1548="Hiver",Hierarchisation!U1548&gt;Listes!F1547),F1548/U1548,"non applicable")))</f>
        <v>#N/A</v>
      </c>
      <c r="T1548" s="17" t="e">
        <f>IF(K1548="Centre",VLOOKUP(E1548,effectifs_ete,3,FALSE),IF(Hierarchisation!K1548="Grand Nord",VLOOKUP(Hierarchisation!E1548,effectifs_ete,4,FALSE),IF(Hierarchisation!K1548="Nord Est",VLOOKUP(Hierarchisation!E1548,effectifs_ete,5,FALSE),IF(Hierarchisation!K1548="Nord Ouest",VLOOKUP(Hierarchisation!E1548,effectifs_ete,6,FALSE),IF(Hierarchisation!K1548="Sud Est",VLOOKUP(Hierarchisation!E1548,effectifs_ete,7,FALSE),IF(Hierarchisation!K1548="Sud Ouest",VLOOKUP(Hierarchisation!E1548,effectifs_ete,8,FALSE),"Erreur Région"))))))</f>
        <v>#N/A</v>
      </c>
      <c r="U1548" s="17" t="e">
        <f>IF(K1548="Centre",VLOOKUP(E1548,effectifs_hiver,3,FALSE),IF(Hierarchisation!K1548="Grand Nord",VLOOKUP(Hierarchisation!E1548,effectifs_hiver,4,FALSE),IF(Hierarchisation!K1548="Nord Est",VLOOKUP(Hierarchisation!E1548,effectifs_hiver,5,FALSE),IF(Hierarchisation!K1548="Nord Ouest",VLOOKUP(Hierarchisation!E1548,effectifs_hiver,6,FALSE),IF(Hierarchisation!K1548="Sud Est",VLOOKUP(Hierarchisation!E1548,effectifs_hiver,7,FALSE),IF(Hierarchisation!K1548="Sud Ouest",VLOOKUP(Hierarchisation!E1548,effectifs_hiver,8,FALSE),"Erreur Région"))))))</f>
        <v>#N/A</v>
      </c>
      <c r="V1548" s="17" t="e">
        <f>IF(W1548="Transit","Transit",IF(W1548="hiver",VLOOKUP(E1548,'EFFECTIFS Hiver'!$A:$I,9,FALSE),IF(W1548="été",VLOOKUP(E1548,'EFFECTIFS Eté'!$A:$I,9,FALSE),"Erreur saison")))</f>
        <v>#N/A</v>
      </c>
      <c r="W1548" s="18" t="e">
        <f>VLOOKUP(D1548,Listes!B:C,2,FALSE)</f>
        <v>#N/A</v>
      </c>
    </row>
    <row r="1549" spans="1:23" ht="15.75" customHeight="1">
      <c r="A1549" s="11"/>
      <c r="B1549" s="11"/>
      <c r="C1549" s="11"/>
      <c r="D1549" s="11"/>
      <c r="E1549" s="11"/>
      <c r="F1549" s="11"/>
      <c r="G1549" s="11" t="e">
        <f>VLOOKUP(E1549,TAXONS!B:C,2,FALSE)</f>
        <v>#N/A</v>
      </c>
      <c r="H1549" s="13">
        <f t="shared" si="123"/>
        <v>0</v>
      </c>
      <c r="I1549" s="12" t="e">
        <f t="shared" si="124"/>
        <v>#N/A</v>
      </c>
      <c r="J1549" s="14" t="e">
        <f t="shared" si="125"/>
        <v>#N/A</v>
      </c>
      <c r="K1549" s="15" t="e">
        <f>VLOOKUP(B1549,REGIONS!A:D,4,FALSE)</f>
        <v>#N/A</v>
      </c>
      <c r="L1549" s="19" t="e">
        <f>VLOOKUP(G1549,Sensibilité!$A:$L,12,FALSE)</f>
        <v>#N/A</v>
      </c>
      <c r="M1549" s="19" t="e">
        <f t="shared" si="126"/>
        <v>#N/A</v>
      </c>
      <c r="N1549" s="19" t="e">
        <f t="shared" si="127"/>
        <v>#N/A</v>
      </c>
      <c r="O1549" s="15" t="str">
        <f>IF(D1549=Listes!$B$6,"SWARMING",IF(OR(D1549=Listes!$B$1,D1549=Listes!$B$2,D1549=Listes!$B$5),2,IF(OR(D1549=Listes!$B$3,D1549=Listes!$B$4),1,"erreur colonne D")))</f>
        <v>SWARMING</v>
      </c>
      <c r="P1549" s="15" t="e">
        <f>IF(OR(W1549="Hiver",W1549="Transit"),VLOOKUP(E1549,IC!A:E,4,FALSE),IF(W1549="été",VLOOKUP(E1549,IC!A:E,3,FALSE),"erreur"))</f>
        <v>#N/A</v>
      </c>
      <c r="Q1549" s="15" t="e">
        <f>IF(P1549="NR",0,IF(F1549&lt;5,0,IF(P1549=1,VLOOKUP(F1549,IC!$G$1:$I$8,3,TRUE),
IF(P1549=2,VLOOKUP(F1549,IC!$K$1:$M$8,3,TRUE),
IF(P1549=3,VLOOKUP(F1549,IC!$O$1:$Q$8,3,TRUE),IF(P1549=4,VLOOKUP(F1549,IC!$S$2:$U$9,3,TRUE),
"erreur"))))))</f>
        <v>#N/A</v>
      </c>
      <c r="R1549" s="16" t="e">
        <f>IF(OR(V1549="NA",V1549="Transit",V1549&lt;Listes!$F$1),"non applicable",F1549/V1549)</f>
        <v>#N/A</v>
      </c>
      <c r="S1549" s="16" t="e">
        <f>IF(W1549="Transit","Non applicable",IF(AND(W1549="été",T1549&gt;Listes!F1548),F1549/T1549,IF(AND(W1549="Hiver",Hierarchisation!U1549&gt;Listes!F1548),F1549/U1549,"non applicable")))</f>
        <v>#N/A</v>
      </c>
      <c r="T1549" s="17" t="e">
        <f>IF(K1549="Centre",VLOOKUP(E1549,effectifs_ete,3,FALSE),IF(Hierarchisation!K1549="Grand Nord",VLOOKUP(Hierarchisation!E1549,effectifs_ete,4,FALSE),IF(Hierarchisation!K1549="Nord Est",VLOOKUP(Hierarchisation!E1549,effectifs_ete,5,FALSE),IF(Hierarchisation!K1549="Nord Ouest",VLOOKUP(Hierarchisation!E1549,effectifs_ete,6,FALSE),IF(Hierarchisation!K1549="Sud Est",VLOOKUP(Hierarchisation!E1549,effectifs_ete,7,FALSE),IF(Hierarchisation!K1549="Sud Ouest",VLOOKUP(Hierarchisation!E1549,effectifs_ete,8,FALSE),"Erreur Région"))))))</f>
        <v>#N/A</v>
      </c>
      <c r="U1549" s="17" t="e">
        <f>IF(K1549="Centre",VLOOKUP(E1549,effectifs_hiver,3,FALSE),IF(Hierarchisation!K1549="Grand Nord",VLOOKUP(Hierarchisation!E1549,effectifs_hiver,4,FALSE),IF(Hierarchisation!K1549="Nord Est",VLOOKUP(Hierarchisation!E1549,effectifs_hiver,5,FALSE),IF(Hierarchisation!K1549="Nord Ouest",VLOOKUP(Hierarchisation!E1549,effectifs_hiver,6,FALSE),IF(Hierarchisation!K1549="Sud Est",VLOOKUP(Hierarchisation!E1549,effectifs_hiver,7,FALSE),IF(Hierarchisation!K1549="Sud Ouest",VLOOKUP(Hierarchisation!E1549,effectifs_hiver,8,FALSE),"Erreur Région"))))))</f>
        <v>#N/A</v>
      </c>
      <c r="V1549" s="17" t="e">
        <f>IF(W1549="Transit","Transit",IF(W1549="hiver",VLOOKUP(E1549,'EFFECTIFS Hiver'!$A:$I,9,FALSE),IF(W1549="été",VLOOKUP(E1549,'EFFECTIFS Eté'!$A:$I,9,FALSE),"Erreur saison")))</f>
        <v>#N/A</v>
      </c>
      <c r="W1549" s="18" t="e">
        <f>VLOOKUP(D1549,Listes!B:C,2,FALSE)</f>
        <v>#N/A</v>
      </c>
    </row>
    <row r="1550" spans="1:23" ht="15.75" customHeight="1">
      <c r="A1550" s="11"/>
      <c r="B1550" s="11"/>
      <c r="C1550" s="11"/>
      <c r="D1550" s="11"/>
      <c r="E1550" s="11"/>
      <c r="F1550" s="11"/>
      <c r="G1550" s="11" t="e">
        <f>VLOOKUP(E1550,TAXONS!B:C,2,FALSE)</f>
        <v>#N/A</v>
      </c>
      <c r="H1550" s="13">
        <f t="shared" si="123"/>
        <v>0</v>
      </c>
      <c r="I1550" s="12" t="e">
        <f t="shared" si="124"/>
        <v>#N/A</v>
      </c>
      <c r="J1550" s="14" t="e">
        <f t="shared" si="125"/>
        <v>#N/A</v>
      </c>
      <c r="K1550" s="15" t="e">
        <f>VLOOKUP(B1550,REGIONS!A:D,4,FALSE)</f>
        <v>#N/A</v>
      </c>
      <c r="L1550" s="19" t="e">
        <f>VLOOKUP(G1550,Sensibilité!$A:$L,12,FALSE)</f>
        <v>#N/A</v>
      </c>
      <c r="M1550" s="19" t="e">
        <f t="shared" si="126"/>
        <v>#N/A</v>
      </c>
      <c r="N1550" s="19" t="e">
        <f t="shared" si="127"/>
        <v>#N/A</v>
      </c>
      <c r="O1550" s="15" t="str">
        <f>IF(D1550=Listes!$B$6,"SWARMING",IF(OR(D1550=Listes!$B$1,D1550=Listes!$B$2,D1550=Listes!$B$5),2,IF(OR(D1550=Listes!$B$3,D1550=Listes!$B$4),1,"erreur colonne D")))</f>
        <v>SWARMING</v>
      </c>
      <c r="P1550" s="15" t="e">
        <f>IF(OR(W1550="Hiver",W1550="Transit"),VLOOKUP(E1550,IC!A:E,4,FALSE),IF(W1550="été",VLOOKUP(E1550,IC!A:E,3,FALSE),"erreur"))</f>
        <v>#N/A</v>
      </c>
      <c r="Q1550" s="15" t="e">
        <f>IF(P1550="NR",0,IF(F1550&lt;5,0,IF(P1550=1,VLOOKUP(F1550,IC!$G$1:$I$8,3,TRUE),
IF(P1550=2,VLOOKUP(F1550,IC!$K$1:$M$8,3,TRUE),
IF(P1550=3,VLOOKUP(F1550,IC!$O$1:$Q$8,3,TRUE),IF(P1550=4,VLOOKUP(F1550,IC!$S$2:$U$9,3,TRUE),
"erreur"))))))</f>
        <v>#N/A</v>
      </c>
      <c r="R1550" s="16" t="e">
        <f>IF(OR(V1550="NA",V1550="Transit",V1550&lt;Listes!$F$1),"non applicable",F1550/V1550)</f>
        <v>#N/A</v>
      </c>
      <c r="S1550" s="16" t="e">
        <f>IF(W1550="Transit","Non applicable",IF(AND(W1550="été",T1550&gt;Listes!F1549),F1550/T1550,IF(AND(W1550="Hiver",Hierarchisation!U1550&gt;Listes!F1549),F1550/U1550,"non applicable")))</f>
        <v>#N/A</v>
      </c>
      <c r="T1550" s="17" t="e">
        <f>IF(K1550="Centre",VLOOKUP(E1550,effectifs_ete,3,FALSE),IF(Hierarchisation!K1550="Grand Nord",VLOOKUP(Hierarchisation!E1550,effectifs_ete,4,FALSE),IF(Hierarchisation!K1550="Nord Est",VLOOKUP(Hierarchisation!E1550,effectifs_ete,5,FALSE),IF(Hierarchisation!K1550="Nord Ouest",VLOOKUP(Hierarchisation!E1550,effectifs_ete,6,FALSE),IF(Hierarchisation!K1550="Sud Est",VLOOKUP(Hierarchisation!E1550,effectifs_ete,7,FALSE),IF(Hierarchisation!K1550="Sud Ouest",VLOOKUP(Hierarchisation!E1550,effectifs_ete,8,FALSE),"Erreur Région"))))))</f>
        <v>#N/A</v>
      </c>
      <c r="U1550" s="17" t="e">
        <f>IF(K1550="Centre",VLOOKUP(E1550,effectifs_hiver,3,FALSE),IF(Hierarchisation!K1550="Grand Nord",VLOOKUP(Hierarchisation!E1550,effectifs_hiver,4,FALSE),IF(Hierarchisation!K1550="Nord Est",VLOOKUP(Hierarchisation!E1550,effectifs_hiver,5,FALSE),IF(Hierarchisation!K1550="Nord Ouest",VLOOKUP(Hierarchisation!E1550,effectifs_hiver,6,FALSE),IF(Hierarchisation!K1550="Sud Est",VLOOKUP(Hierarchisation!E1550,effectifs_hiver,7,FALSE),IF(Hierarchisation!K1550="Sud Ouest",VLOOKUP(Hierarchisation!E1550,effectifs_hiver,8,FALSE),"Erreur Région"))))))</f>
        <v>#N/A</v>
      </c>
      <c r="V1550" s="17" t="e">
        <f>IF(W1550="Transit","Transit",IF(W1550="hiver",VLOOKUP(E1550,'EFFECTIFS Hiver'!$A:$I,9,FALSE),IF(W1550="été",VLOOKUP(E1550,'EFFECTIFS Eté'!$A:$I,9,FALSE),"Erreur saison")))</f>
        <v>#N/A</v>
      </c>
      <c r="W1550" s="18" t="e">
        <f>VLOOKUP(D1550,Listes!B:C,2,FALSE)</f>
        <v>#N/A</v>
      </c>
    </row>
    <row r="1551" spans="1:23" ht="15.75" customHeight="1">
      <c r="A1551" s="11"/>
      <c r="B1551" s="11"/>
      <c r="C1551" s="11"/>
      <c r="D1551" s="11"/>
      <c r="E1551" s="11"/>
      <c r="F1551" s="11"/>
      <c r="G1551" s="11" t="e">
        <f>VLOOKUP(E1551,TAXONS!B:C,2,FALSE)</f>
        <v>#N/A</v>
      </c>
      <c r="H1551" s="13">
        <f t="shared" si="123"/>
        <v>0</v>
      </c>
      <c r="I1551" s="12" t="e">
        <f t="shared" si="124"/>
        <v>#N/A</v>
      </c>
      <c r="J1551" s="14" t="e">
        <f t="shared" si="125"/>
        <v>#N/A</v>
      </c>
      <c r="K1551" s="15" t="e">
        <f>VLOOKUP(B1551,REGIONS!A:D,4,FALSE)</f>
        <v>#N/A</v>
      </c>
      <c r="L1551" s="19" t="e">
        <f>VLOOKUP(G1551,Sensibilité!$A:$L,12,FALSE)</f>
        <v>#N/A</v>
      </c>
      <c r="M1551" s="19" t="e">
        <f t="shared" si="126"/>
        <v>#N/A</v>
      </c>
      <c r="N1551" s="19" t="e">
        <f t="shared" si="127"/>
        <v>#N/A</v>
      </c>
      <c r="O1551" s="15" t="str">
        <f>IF(D1551=Listes!$B$6,"SWARMING",IF(OR(D1551=Listes!$B$1,D1551=Listes!$B$2,D1551=Listes!$B$5),2,IF(OR(D1551=Listes!$B$3,D1551=Listes!$B$4),1,"erreur colonne D")))</f>
        <v>SWARMING</v>
      </c>
      <c r="P1551" s="15" t="e">
        <f>IF(OR(W1551="Hiver",W1551="Transit"),VLOOKUP(E1551,IC!A:E,4,FALSE),IF(W1551="été",VLOOKUP(E1551,IC!A:E,3,FALSE),"erreur"))</f>
        <v>#N/A</v>
      </c>
      <c r="Q1551" s="15" t="e">
        <f>IF(P1551="NR",0,IF(F1551&lt;5,0,IF(P1551=1,VLOOKUP(F1551,IC!$G$1:$I$8,3,TRUE),
IF(P1551=2,VLOOKUP(F1551,IC!$K$1:$M$8,3,TRUE),
IF(P1551=3,VLOOKUP(F1551,IC!$O$1:$Q$8,3,TRUE),IF(P1551=4,VLOOKUP(F1551,IC!$S$2:$U$9,3,TRUE),
"erreur"))))))</f>
        <v>#N/A</v>
      </c>
      <c r="R1551" s="16" t="e">
        <f>IF(OR(V1551="NA",V1551="Transit",V1551&lt;Listes!$F$1),"non applicable",F1551/V1551)</f>
        <v>#N/A</v>
      </c>
      <c r="S1551" s="16" t="e">
        <f>IF(W1551="Transit","Non applicable",IF(AND(W1551="été",T1551&gt;Listes!F1550),F1551/T1551,IF(AND(W1551="Hiver",Hierarchisation!U1551&gt;Listes!F1550),F1551/U1551,"non applicable")))</f>
        <v>#N/A</v>
      </c>
      <c r="T1551" s="17" t="e">
        <f>IF(K1551="Centre",VLOOKUP(E1551,effectifs_ete,3,FALSE),IF(Hierarchisation!K1551="Grand Nord",VLOOKUP(Hierarchisation!E1551,effectifs_ete,4,FALSE),IF(Hierarchisation!K1551="Nord Est",VLOOKUP(Hierarchisation!E1551,effectifs_ete,5,FALSE),IF(Hierarchisation!K1551="Nord Ouest",VLOOKUP(Hierarchisation!E1551,effectifs_ete,6,FALSE),IF(Hierarchisation!K1551="Sud Est",VLOOKUP(Hierarchisation!E1551,effectifs_ete,7,FALSE),IF(Hierarchisation!K1551="Sud Ouest",VLOOKUP(Hierarchisation!E1551,effectifs_ete,8,FALSE),"Erreur Région"))))))</f>
        <v>#N/A</v>
      </c>
      <c r="U1551" s="17" t="e">
        <f>IF(K1551="Centre",VLOOKUP(E1551,effectifs_hiver,3,FALSE),IF(Hierarchisation!K1551="Grand Nord",VLOOKUP(Hierarchisation!E1551,effectifs_hiver,4,FALSE),IF(Hierarchisation!K1551="Nord Est",VLOOKUP(Hierarchisation!E1551,effectifs_hiver,5,FALSE),IF(Hierarchisation!K1551="Nord Ouest",VLOOKUP(Hierarchisation!E1551,effectifs_hiver,6,FALSE),IF(Hierarchisation!K1551="Sud Est",VLOOKUP(Hierarchisation!E1551,effectifs_hiver,7,FALSE),IF(Hierarchisation!K1551="Sud Ouest",VLOOKUP(Hierarchisation!E1551,effectifs_hiver,8,FALSE),"Erreur Région"))))))</f>
        <v>#N/A</v>
      </c>
      <c r="V1551" s="17" t="e">
        <f>IF(W1551="Transit","Transit",IF(W1551="hiver",VLOOKUP(E1551,'EFFECTIFS Hiver'!$A:$I,9,FALSE),IF(W1551="été",VLOOKUP(E1551,'EFFECTIFS Eté'!$A:$I,9,FALSE),"Erreur saison")))</f>
        <v>#N/A</v>
      </c>
      <c r="W1551" s="18" t="e">
        <f>VLOOKUP(D1551,Listes!B:C,2,FALSE)</f>
        <v>#N/A</v>
      </c>
    </row>
    <row r="1552" spans="1:23" ht="15.75" customHeight="1">
      <c r="A1552" s="11"/>
      <c r="B1552" s="11"/>
      <c r="C1552" s="11"/>
      <c r="D1552" s="11"/>
      <c r="E1552" s="11"/>
      <c r="F1552" s="11"/>
      <c r="G1552" s="11" t="e">
        <f>VLOOKUP(E1552,TAXONS!B:C,2,FALSE)</f>
        <v>#N/A</v>
      </c>
      <c r="H1552" s="13">
        <f t="shared" si="123"/>
        <v>0</v>
      </c>
      <c r="I1552" s="12" t="e">
        <f t="shared" si="124"/>
        <v>#N/A</v>
      </c>
      <c r="J1552" s="14" t="e">
        <f t="shared" si="125"/>
        <v>#N/A</v>
      </c>
      <c r="K1552" s="15" t="e">
        <f>VLOOKUP(B1552,REGIONS!A:D,4,FALSE)</f>
        <v>#N/A</v>
      </c>
      <c r="L1552" s="19" t="e">
        <f>VLOOKUP(G1552,Sensibilité!$A:$L,12,FALSE)</f>
        <v>#N/A</v>
      </c>
      <c r="M1552" s="19" t="e">
        <f t="shared" si="126"/>
        <v>#N/A</v>
      </c>
      <c r="N1552" s="19" t="e">
        <f t="shared" si="127"/>
        <v>#N/A</v>
      </c>
      <c r="O1552" s="15" t="str">
        <f>IF(D1552=Listes!$B$6,"SWARMING",IF(OR(D1552=Listes!$B$1,D1552=Listes!$B$2,D1552=Listes!$B$5),2,IF(OR(D1552=Listes!$B$3,D1552=Listes!$B$4),1,"erreur colonne D")))</f>
        <v>SWARMING</v>
      </c>
      <c r="P1552" s="15" t="e">
        <f>IF(OR(W1552="Hiver",W1552="Transit"),VLOOKUP(E1552,IC!A:E,4,FALSE),IF(W1552="été",VLOOKUP(E1552,IC!A:E,3,FALSE),"erreur"))</f>
        <v>#N/A</v>
      </c>
      <c r="Q1552" s="15" t="e">
        <f>IF(P1552="NR",0,IF(F1552&lt;5,0,IF(P1552=1,VLOOKUP(F1552,IC!$G$1:$I$8,3,TRUE),
IF(P1552=2,VLOOKUP(F1552,IC!$K$1:$M$8,3,TRUE),
IF(P1552=3,VLOOKUP(F1552,IC!$O$1:$Q$8,3,TRUE),IF(P1552=4,VLOOKUP(F1552,IC!$S$2:$U$9,3,TRUE),
"erreur"))))))</f>
        <v>#N/A</v>
      </c>
      <c r="R1552" s="16" t="e">
        <f>IF(OR(V1552="NA",V1552="Transit",V1552&lt;Listes!$F$1),"non applicable",F1552/V1552)</f>
        <v>#N/A</v>
      </c>
      <c r="S1552" s="16" t="e">
        <f>IF(W1552="Transit","Non applicable",IF(AND(W1552="été",T1552&gt;Listes!F1551),F1552/T1552,IF(AND(W1552="Hiver",Hierarchisation!U1552&gt;Listes!F1551),F1552/U1552,"non applicable")))</f>
        <v>#N/A</v>
      </c>
      <c r="T1552" s="17" t="e">
        <f>IF(K1552="Centre",VLOOKUP(E1552,effectifs_ete,3,FALSE),IF(Hierarchisation!K1552="Grand Nord",VLOOKUP(Hierarchisation!E1552,effectifs_ete,4,FALSE),IF(Hierarchisation!K1552="Nord Est",VLOOKUP(Hierarchisation!E1552,effectifs_ete,5,FALSE),IF(Hierarchisation!K1552="Nord Ouest",VLOOKUP(Hierarchisation!E1552,effectifs_ete,6,FALSE),IF(Hierarchisation!K1552="Sud Est",VLOOKUP(Hierarchisation!E1552,effectifs_ete,7,FALSE),IF(Hierarchisation!K1552="Sud Ouest",VLOOKUP(Hierarchisation!E1552,effectifs_ete,8,FALSE),"Erreur Région"))))))</f>
        <v>#N/A</v>
      </c>
      <c r="U1552" s="17" t="e">
        <f>IF(K1552="Centre",VLOOKUP(E1552,effectifs_hiver,3,FALSE),IF(Hierarchisation!K1552="Grand Nord",VLOOKUP(Hierarchisation!E1552,effectifs_hiver,4,FALSE),IF(Hierarchisation!K1552="Nord Est",VLOOKUP(Hierarchisation!E1552,effectifs_hiver,5,FALSE),IF(Hierarchisation!K1552="Nord Ouest",VLOOKUP(Hierarchisation!E1552,effectifs_hiver,6,FALSE),IF(Hierarchisation!K1552="Sud Est",VLOOKUP(Hierarchisation!E1552,effectifs_hiver,7,FALSE),IF(Hierarchisation!K1552="Sud Ouest",VLOOKUP(Hierarchisation!E1552,effectifs_hiver,8,FALSE),"Erreur Région"))))))</f>
        <v>#N/A</v>
      </c>
      <c r="V1552" s="17" t="e">
        <f>IF(W1552="Transit","Transit",IF(W1552="hiver",VLOOKUP(E1552,'EFFECTIFS Hiver'!$A:$I,9,FALSE),IF(W1552="été",VLOOKUP(E1552,'EFFECTIFS Eté'!$A:$I,9,FALSE),"Erreur saison")))</f>
        <v>#N/A</v>
      </c>
      <c r="W1552" s="18" t="e">
        <f>VLOOKUP(D1552,Listes!B:C,2,FALSE)</f>
        <v>#N/A</v>
      </c>
    </row>
    <row r="1553" spans="1:23" ht="15.75" customHeight="1">
      <c r="A1553" s="11"/>
      <c r="B1553" s="11"/>
      <c r="C1553" s="11"/>
      <c r="D1553" s="11"/>
      <c r="E1553" s="11"/>
      <c r="F1553" s="11"/>
      <c r="G1553" s="11" t="e">
        <f>VLOOKUP(E1553,TAXONS!B:C,2,FALSE)</f>
        <v>#N/A</v>
      </c>
      <c r="H1553" s="13">
        <f t="shared" si="123"/>
        <v>0</v>
      </c>
      <c r="I1553" s="12" t="e">
        <f t="shared" si="124"/>
        <v>#N/A</v>
      </c>
      <c r="J1553" s="14" t="e">
        <f t="shared" si="125"/>
        <v>#N/A</v>
      </c>
      <c r="K1553" s="15" t="e">
        <f>VLOOKUP(B1553,REGIONS!A:D,4,FALSE)</f>
        <v>#N/A</v>
      </c>
      <c r="L1553" s="19" t="e">
        <f>VLOOKUP(G1553,Sensibilité!$A:$L,12,FALSE)</f>
        <v>#N/A</v>
      </c>
      <c r="M1553" s="19" t="e">
        <f t="shared" si="126"/>
        <v>#N/A</v>
      </c>
      <c r="N1553" s="19" t="e">
        <f t="shared" si="127"/>
        <v>#N/A</v>
      </c>
      <c r="O1553" s="15" t="str">
        <f>IF(D1553=Listes!$B$6,"SWARMING",IF(OR(D1553=Listes!$B$1,D1553=Listes!$B$2,D1553=Listes!$B$5),2,IF(OR(D1553=Listes!$B$3,D1553=Listes!$B$4),1,"erreur colonne D")))</f>
        <v>SWARMING</v>
      </c>
      <c r="P1553" s="15" t="e">
        <f>IF(OR(W1553="Hiver",W1553="Transit"),VLOOKUP(E1553,IC!A:E,4,FALSE),IF(W1553="été",VLOOKUP(E1553,IC!A:E,3,FALSE),"erreur"))</f>
        <v>#N/A</v>
      </c>
      <c r="Q1553" s="15" t="e">
        <f>IF(P1553="NR",0,IF(F1553&lt;5,0,IF(P1553=1,VLOOKUP(F1553,IC!$G$1:$I$8,3,TRUE),
IF(P1553=2,VLOOKUP(F1553,IC!$K$1:$M$8,3,TRUE),
IF(P1553=3,VLOOKUP(F1553,IC!$O$1:$Q$8,3,TRUE),IF(P1553=4,VLOOKUP(F1553,IC!$S$2:$U$9,3,TRUE),
"erreur"))))))</f>
        <v>#N/A</v>
      </c>
      <c r="R1553" s="16" t="e">
        <f>IF(OR(V1553="NA",V1553="Transit",V1553&lt;Listes!$F$1),"non applicable",F1553/V1553)</f>
        <v>#N/A</v>
      </c>
      <c r="S1553" s="16" t="e">
        <f>IF(W1553="Transit","Non applicable",IF(AND(W1553="été",T1553&gt;Listes!F1552),F1553/T1553,IF(AND(W1553="Hiver",Hierarchisation!U1553&gt;Listes!F1552),F1553/U1553,"non applicable")))</f>
        <v>#N/A</v>
      </c>
      <c r="T1553" s="17" t="e">
        <f>IF(K1553="Centre",VLOOKUP(E1553,effectifs_ete,3,FALSE),IF(Hierarchisation!K1553="Grand Nord",VLOOKUP(Hierarchisation!E1553,effectifs_ete,4,FALSE),IF(Hierarchisation!K1553="Nord Est",VLOOKUP(Hierarchisation!E1553,effectifs_ete,5,FALSE),IF(Hierarchisation!K1553="Nord Ouest",VLOOKUP(Hierarchisation!E1553,effectifs_ete,6,FALSE),IF(Hierarchisation!K1553="Sud Est",VLOOKUP(Hierarchisation!E1553,effectifs_ete,7,FALSE),IF(Hierarchisation!K1553="Sud Ouest",VLOOKUP(Hierarchisation!E1553,effectifs_ete,8,FALSE),"Erreur Région"))))))</f>
        <v>#N/A</v>
      </c>
      <c r="U1553" s="17" t="e">
        <f>IF(K1553="Centre",VLOOKUP(E1553,effectifs_hiver,3,FALSE),IF(Hierarchisation!K1553="Grand Nord",VLOOKUP(Hierarchisation!E1553,effectifs_hiver,4,FALSE),IF(Hierarchisation!K1553="Nord Est",VLOOKUP(Hierarchisation!E1553,effectifs_hiver,5,FALSE),IF(Hierarchisation!K1553="Nord Ouest",VLOOKUP(Hierarchisation!E1553,effectifs_hiver,6,FALSE),IF(Hierarchisation!K1553="Sud Est",VLOOKUP(Hierarchisation!E1553,effectifs_hiver,7,FALSE),IF(Hierarchisation!K1553="Sud Ouest",VLOOKUP(Hierarchisation!E1553,effectifs_hiver,8,FALSE),"Erreur Région"))))))</f>
        <v>#N/A</v>
      </c>
      <c r="V1553" s="17" t="e">
        <f>IF(W1553="Transit","Transit",IF(W1553="hiver",VLOOKUP(E1553,'EFFECTIFS Hiver'!$A:$I,9,FALSE),IF(W1553="été",VLOOKUP(E1553,'EFFECTIFS Eté'!$A:$I,9,FALSE),"Erreur saison")))</f>
        <v>#N/A</v>
      </c>
      <c r="W1553" s="18" t="e">
        <f>VLOOKUP(D1553,Listes!B:C,2,FALSE)</f>
        <v>#N/A</v>
      </c>
    </row>
    <row r="1554" spans="1:23" ht="15.75" customHeight="1">
      <c r="A1554" s="11"/>
      <c r="B1554" s="11"/>
      <c r="C1554" s="11"/>
      <c r="D1554" s="11"/>
      <c r="E1554" s="11"/>
      <c r="F1554" s="11"/>
      <c r="G1554" s="11" t="e">
        <f>VLOOKUP(E1554,TAXONS!B:C,2,FALSE)</f>
        <v>#N/A</v>
      </c>
      <c r="H1554" s="13">
        <f t="shared" si="123"/>
        <v>0</v>
      </c>
      <c r="I1554" s="12" t="e">
        <f t="shared" si="124"/>
        <v>#N/A</v>
      </c>
      <c r="J1554" s="14" t="e">
        <f t="shared" si="125"/>
        <v>#N/A</v>
      </c>
      <c r="K1554" s="15" t="e">
        <f>VLOOKUP(B1554,REGIONS!A:D,4,FALSE)</f>
        <v>#N/A</v>
      </c>
      <c r="L1554" s="19" t="e">
        <f>VLOOKUP(G1554,Sensibilité!$A:$L,12,FALSE)</f>
        <v>#N/A</v>
      </c>
      <c r="M1554" s="19" t="e">
        <f t="shared" si="126"/>
        <v>#N/A</v>
      </c>
      <c r="N1554" s="19" t="e">
        <f t="shared" si="127"/>
        <v>#N/A</v>
      </c>
      <c r="O1554" s="15" t="str">
        <f>IF(D1554=Listes!$B$6,"SWARMING",IF(OR(D1554=Listes!$B$1,D1554=Listes!$B$2,D1554=Listes!$B$5),2,IF(OR(D1554=Listes!$B$3,D1554=Listes!$B$4),1,"erreur colonne D")))</f>
        <v>SWARMING</v>
      </c>
      <c r="P1554" s="15" t="e">
        <f>IF(OR(W1554="Hiver",W1554="Transit"),VLOOKUP(E1554,IC!A:E,4,FALSE),IF(W1554="été",VLOOKUP(E1554,IC!A:E,3,FALSE),"erreur"))</f>
        <v>#N/A</v>
      </c>
      <c r="Q1554" s="15" t="e">
        <f>IF(P1554="NR",0,IF(F1554&lt;5,0,IF(P1554=1,VLOOKUP(F1554,IC!$G$1:$I$8,3,TRUE),
IF(P1554=2,VLOOKUP(F1554,IC!$K$1:$M$8,3,TRUE),
IF(P1554=3,VLOOKUP(F1554,IC!$O$1:$Q$8,3,TRUE),IF(P1554=4,VLOOKUP(F1554,IC!$S$2:$U$9,3,TRUE),
"erreur"))))))</f>
        <v>#N/A</v>
      </c>
      <c r="R1554" s="16" t="e">
        <f>IF(OR(V1554="NA",V1554="Transit",V1554&lt;Listes!$F$1),"non applicable",F1554/V1554)</f>
        <v>#N/A</v>
      </c>
      <c r="S1554" s="16" t="e">
        <f>IF(W1554="Transit","Non applicable",IF(AND(W1554="été",T1554&gt;Listes!F1553),F1554/T1554,IF(AND(W1554="Hiver",Hierarchisation!U1554&gt;Listes!F1553),F1554/U1554,"non applicable")))</f>
        <v>#N/A</v>
      </c>
      <c r="T1554" s="17" t="e">
        <f>IF(K1554="Centre",VLOOKUP(E1554,effectifs_ete,3,FALSE),IF(Hierarchisation!K1554="Grand Nord",VLOOKUP(Hierarchisation!E1554,effectifs_ete,4,FALSE),IF(Hierarchisation!K1554="Nord Est",VLOOKUP(Hierarchisation!E1554,effectifs_ete,5,FALSE),IF(Hierarchisation!K1554="Nord Ouest",VLOOKUP(Hierarchisation!E1554,effectifs_ete,6,FALSE),IF(Hierarchisation!K1554="Sud Est",VLOOKUP(Hierarchisation!E1554,effectifs_ete,7,FALSE),IF(Hierarchisation!K1554="Sud Ouest",VLOOKUP(Hierarchisation!E1554,effectifs_ete,8,FALSE),"Erreur Région"))))))</f>
        <v>#N/A</v>
      </c>
      <c r="U1554" s="17" t="e">
        <f>IF(K1554="Centre",VLOOKUP(E1554,effectifs_hiver,3,FALSE),IF(Hierarchisation!K1554="Grand Nord",VLOOKUP(Hierarchisation!E1554,effectifs_hiver,4,FALSE),IF(Hierarchisation!K1554="Nord Est",VLOOKUP(Hierarchisation!E1554,effectifs_hiver,5,FALSE),IF(Hierarchisation!K1554="Nord Ouest",VLOOKUP(Hierarchisation!E1554,effectifs_hiver,6,FALSE),IF(Hierarchisation!K1554="Sud Est",VLOOKUP(Hierarchisation!E1554,effectifs_hiver,7,FALSE),IF(Hierarchisation!K1554="Sud Ouest",VLOOKUP(Hierarchisation!E1554,effectifs_hiver,8,FALSE),"Erreur Région"))))))</f>
        <v>#N/A</v>
      </c>
      <c r="V1554" s="17" t="e">
        <f>IF(W1554="Transit","Transit",IF(W1554="hiver",VLOOKUP(E1554,'EFFECTIFS Hiver'!$A:$I,9,FALSE),IF(W1554="été",VLOOKUP(E1554,'EFFECTIFS Eté'!$A:$I,9,FALSE),"Erreur saison")))</f>
        <v>#N/A</v>
      </c>
      <c r="W1554" s="18" t="e">
        <f>VLOOKUP(D1554,Listes!B:C,2,FALSE)</f>
        <v>#N/A</v>
      </c>
    </row>
    <row r="1555" spans="1:23" ht="15.75" customHeight="1">
      <c r="A1555" s="11"/>
      <c r="B1555" s="11"/>
      <c r="C1555" s="11"/>
      <c r="D1555" s="11"/>
      <c r="E1555" s="11"/>
      <c r="F1555" s="11"/>
      <c r="G1555" s="11" t="e">
        <f>VLOOKUP(E1555,TAXONS!B:C,2,FALSE)</f>
        <v>#N/A</v>
      </c>
      <c r="H1555" s="13">
        <f t="shared" si="123"/>
        <v>0</v>
      </c>
      <c r="I1555" s="12" t="e">
        <f t="shared" si="124"/>
        <v>#N/A</v>
      </c>
      <c r="J1555" s="14" t="e">
        <f t="shared" si="125"/>
        <v>#N/A</v>
      </c>
      <c r="K1555" s="15" t="e">
        <f>VLOOKUP(B1555,REGIONS!A:D,4,FALSE)</f>
        <v>#N/A</v>
      </c>
      <c r="L1555" s="19" t="e">
        <f>VLOOKUP(G1555,Sensibilité!$A:$L,12,FALSE)</f>
        <v>#N/A</v>
      </c>
      <c r="M1555" s="19" t="e">
        <f t="shared" si="126"/>
        <v>#N/A</v>
      </c>
      <c r="N1555" s="19" t="e">
        <f t="shared" si="127"/>
        <v>#N/A</v>
      </c>
      <c r="O1555" s="15" t="str">
        <f>IF(D1555=Listes!$B$6,"SWARMING",IF(OR(D1555=Listes!$B$1,D1555=Listes!$B$2,D1555=Listes!$B$5),2,IF(OR(D1555=Listes!$B$3,D1555=Listes!$B$4),1,"erreur colonne D")))</f>
        <v>SWARMING</v>
      </c>
      <c r="P1555" s="15" t="e">
        <f>IF(OR(W1555="Hiver",W1555="Transit"),VLOOKUP(E1555,IC!A:E,4,FALSE),IF(W1555="été",VLOOKUP(E1555,IC!A:E,3,FALSE),"erreur"))</f>
        <v>#N/A</v>
      </c>
      <c r="Q1555" s="15" t="e">
        <f>IF(P1555="NR",0,IF(F1555&lt;5,0,IF(P1555=1,VLOOKUP(F1555,IC!$G$1:$I$8,3,TRUE),
IF(P1555=2,VLOOKUP(F1555,IC!$K$1:$M$8,3,TRUE),
IF(P1555=3,VLOOKUP(F1555,IC!$O$1:$Q$8,3,TRUE),IF(P1555=4,VLOOKUP(F1555,IC!$S$2:$U$9,3,TRUE),
"erreur"))))))</f>
        <v>#N/A</v>
      </c>
      <c r="R1555" s="16" t="e">
        <f>IF(OR(V1555="NA",V1555="Transit",V1555&lt;Listes!$F$1),"non applicable",F1555/V1555)</f>
        <v>#N/A</v>
      </c>
      <c r="S1555" s="16" t="e">
        <f>IF(W1555="Transit","Non applicable",IF(AND(W1555="été",T1555&gt;Listes!F1554),F1555/T1555,IF(AND(W1555="Hiver",Hierarchisation!U1555&gt;Listes!F1554),F1555/U1555,"non applicable")))</f>
        <v>#N/A</v>
      </c>
      <c r="T1555" s="17" t="e">
        <f>IF(K1555="Centre",VLOOKUP(E1555,effectifs_ete,3,FALSE),IF(Hierarchisation!K1555="Grand Nord",VLOOKUP(Hierarchisation!E1555,effectifs_ete,4,FALSE),IF(Hierarchisation!K1555="Nord Est",VLOOKUP(Hierarchisation!E1555,effectifs_ete,5,FALSE),IF(Hierarchisation!K1555="Nord Ouest",VLOOKUP(Hierarchisation!E1555,effectifs_ete,6,FALSE),IF(Hierarchisation!K1555="Sud Est",VLOOKUP(Hierarchisation!E1555,effectifs_ete,7,FALSE),IF(Hierarchisation!K1555="Sud Ouest",VLOOKUP(Hierarchisation!E1555,effectifs_ete,8,FALSE),"Erreur Région"))))))</f>
        <v>#N/A</v>
      </c>
      <c r="U1555" s="17" t="e">
        <f>IF(K1555="Centre",VLOOKUP(E1555,effectifs_hiver,3,FALSE),IF(Hierarchisation!K1555="Grand Nord",VLOOKUP(Hierarchisation!E1555,effectifs_hiver,4,FALSE),IF(Hierarchisation!K1555="Nord Est",VLOOKUP(Hierarchisation!E1555,effectifs_hiver,5,FALSE),IF(Hierarchisation!K1555="Nord Ouest",VLOOKUP(Hierarchisation!E1555,effectifs_hiver,6,FALSE),IF(Hierarchisation!K1555="Sud Est",VLOOKUP(Hierarchisation!E1555,effectifs_hiver,7,FALSE),IF(Hierarchisation!K1555="Sud Ouest",VLOOKUP(Hierarchisation!E1555,effectifs_hiver,8,FALSE),"Erreur Région"))))))</f>
        <v>#N/A</v>
      </c>
      <c r="V1555" s="17" t="e">
        <f>IF(W1555="Transit","Transit",IF(W1555="hiver",VLOOKUP(E1555,'EFFECTIFS Hiver'!$A:$I,9,FALSE),IF(W1555="été",VLOOKUP(E1555,'EFFECTIFS Eté'!$A:$I,9,FALSE),"Erreur saison")))</f>
        <v>#N/A</v>
      </c>
      <c r="W1555" s="18" t="e">
        <f>VLOOKUP(D1555,Listes!B:C,2,FALSE)</f>
        <v>#N/A</v>
      </c>
    </row>
    <row r="1556" spans="1:23" ht="15.75" customHeight="1">
      <c r="A1556" s="11"/>
      <c r="B1556" s="11"/>
      <c r="C1556" s="11"/>
      <c r="D1556" s="11"/>
      <c r="E1556" s="11"/>
      <c r="F1556" s="11"/>
      <c r="G1556" s="11" t="e">
        <f>VLOOKUP(E1556,TAXONS!B:C,2,FALSE)</f>
        <v>#N/A</v>
      </c>
      <c r="H1556" s="13">
        <f t="shared" si="123"/>
        <v>0</v>
      </c>
      <c r="I1556" s="12" t="e">
        <f t="shared" si="124"/>
        <v>#N/A</v>
      </c>
      <c r="J1556" s="14" t="e">
        <f t="shared" si="125"/>
        <v>#N/A</v>
      </c>
      <c r="K1556" s="15" t="e">
        <f>VLOOKUP(B1556,REGIONS!A:D,4,FALSE)</f>
        <v>#N/A</v>
      </c>
      <c r="L1556" s="19" t="e">
        <f>VLOOKUP(G1556,Sensibilité!$A:$L,12,FALSE)</f>
        <v>#N/A</v>
      </c>
      <c r="M1556" s="19" t="e">
        <f t="shared" si="126"/>
        <v>#N/A</v>
      </c>
      <c r="N1556" s="19" t="e">
        <f t="shared" si="127"/>
        <v>#N/A</v>
      </c>
      <c r="O1556" s="15" t="str">
        <f>IF(D1556=Listes!$B$6,"SWARMING",IF(OR(D1556=Listes!$B$1,D1556=Listes!$B$2,D1556=Listes!$B$5),2,IF(OR(D1556=Listes!$B$3,D1556=Listes!$B$4),1,"erreur colonne D")))</f>
        <v>SWARMING</v>
      </c>
      <c r="P1556" s="15" t="e">
        <f>IF(OR(W1556="Hiver",W1556="Transit"),VLOOKUP(E1556,IC!A:E,4,FALSE),IF(W1556="été",VLOOKUP(E1556,IC!A:E,3,FALSE),"erreur"))</f>
        <v>#N/A</v>
      </c>
      <c r="Q1556" s="15" t="e">
        <f>IF(P1556="NR",0,IF(F1556&lt;5,0,IF(P1556=1,VLOOKUP(F1556,IC!$G$1:$I$8,3,TRUE),
IF(P1556=2,VLOOKUP(F1556,IC!$K$1:$M$8,3,TRUE),
IF(P1556=3,VLOOKUP(F1556,IC!$O$1:$Q$8,3,TRUE),IF(P1556=4,VLOOKUP(F1556,IC!$S$2:$U$9,3,TRUE),
"erreur"))))))</f>
        <v>#N/A</v>
      </c>
      <c r="R1556" s="16" t="e">
        <f>IF(OR(V1556="NA",V1556="Transit",V1556&lt;Listes!$F$1),"non applicable",F1556/V1556)</f>
        <v>#N/A</v>
      </c>
      <c r="S1556" s="16" t="e">
        <f>IF(W1556="Transit","Non applicable",IF(AND(W1556="été",T1556&gt;Listes!F1555),F1556/T1556,IF(AND(W1556="Hiver",Hierarchisation!U1556&gt;Listes!F1555),F1556/U1556,"non applicable")))</f>
        <v>#N/A</v>
      </c>
      <c r="T1556" s="17" t="e">
        <f>IF(K1556="Centre",VLOOKUP(E1556,effectifs_ete,3,FALSE),IF(Hierarchisation!K1556="Grand Nord",VLOOKUP(Hierarchisation!E1556,effectifs_ete,4,FALSE),IF(Hierarchisation!K1556="Nord Est",VLOOKUP(Hierarchisation!E1556,effectifs_ete,5,FALSE),IF(Hierarchisation!K1556="Nord Ouest",VLOOKUP(Hierarchisation!E1556,effectifs_ete,6,FALSE),IF(Hierarchisation!K1556="Sud Est",VLOOKUP(Hierarchisation!E1556,effectifs_ete,7,FALSE),IF(Hierarchisation!K1556="Sud Ouest",VLOOKUP(Hierarchisation!E1556,effectifs_ete,8,FALSE),"Erreur Région"))))))</f>
        <v>#N/A</v>
      </c>
      <c r="U1556" s="17" t="e">
        <f>IF(K1556="Centre",VLOOKUP(E1556,effectifs_hiver,3,FALSE),IF(Hierarchisation!K1556="Grand Nord",VLOOKUP(Hierarchisation!E1556,effectifs_hiver,4,FALSE),IF(Hierarchisation!K1556="Nord Est",VLOOKUP(Hierarchisation!E1556,effectifs_hiver,5,FALSE),IF(Hierarchisation!K1556="Nord Ouest",VLOOKUP(Hierarchisation!E1556,effectifs_hiver,6,FALSE),IF(Hierarchisation!K1556="Sud Est",VLOOKUP(Hierarchisation!E1556,effectifs_hiver,7,FALSE),IF(Hierarchisation!K1556="Sud Ouest",VLOOKUP(Hierarchisation!E1556,effectifs_hiver,8,FALSE),"Erreur Région"))))))</f>
        <v>#N/A</v>
      </c>
      <c r="V1556" s="17" t="e">
        <f>IF(W1556="Transit","Transit",IF(W1556="hiver",VLOOKUP(E1556,'EFFECTIFS Hiver'!$A:$I,9,FALSE),IF(W1556="été",VLOOKUP(E1556,'EFFECTIFS Eté'!$A:$I,9,FALSE),"Erreur saison")))</f>
        <v>#N/A</v>
      </c>
      <c r="W1556" s="18" t="e">
        <f>VLOOKUP(D1556,Listes!B:C,2,FALSE)</f>
        <v>#N/A</v>
      </c>
    </row>
    <row r="1557" spans="1:23" ht="15.75" customHeight="1">
      <c r="A1557" s="11"/>
      <c r="B1557" s="11"/>
      <c r="C1557" s="11"/>
      <c r="D1557" s="11"/>
      <c r="E1557" s="11"/>
      <c r="F1557" s="11"/>
      <c r="G1557" s="11" t="e">
        <f>VLOOKUP(E1557,TAXONS!B:C,2,FALSE)</f>
        <v>#N/A</v>
      </c>
      <c r="H1557" s="13">
        <f t="shared" si="123"/>
        <v>0</v>
      </c>
      <c r="I1557" s="12" t="e">
        <f t="shared" si="124"/>
        <v>#N/A</v>
      </c>
      <c r="J1557" s="14" t="e">
        <f t="shared" si="125"/>
        <v>#N/A</v>
      </c>
      <c r="K1557" s="15" t="e">
        <f>VLOOKUP(B1557,REGIONS!A:D,4,FALSE)</f>
        <v>#N/A</v>
      </c>
      <c r="L1557" s="19" t="e">
        <f>VLOOKUP(G1557,Sensibilité!$A:$L,12,FALSE)</f>
        <v>#N/A</v>
      </c>
      <c r="M1557" s="19" t="e">
        <f t="shared" si="126"/>
        <v>#N/A</v>
      </c>
      <c r="N1557" s="19" t="e">
        <f t="shared" si="127"/>
        <v>#N/A</v>
      </c>
      <c r="O1557" s="15" t="str">
        <f>IF(D1557=Listes!$B$6,"SWARMING",IF(OR(D1557=Listes!$B$1,D1557=Listes!$B$2,D1557=Listes!$B$5),2,IF(OR(D1557=Listes!$B$3,D1557=Listes!$B$4),1,"erreur colonne D")))</f>
        <v>SWARMING</v>
      </c>
      <c r="P1557" s="15" t="e">
        <f>IF(OR(W1557="Hiver",W1557="Transit"),VLOOKUP(E1557,IC!A:E,4,FALSE),IF(W1557="été",VLOOKUP(E1557,IC!A:E,3,FALSE),"erreur"))</f>
        <v>#N/A</v>
      </c>
      <c r="Q1557" s="15" t="e">
        <f>IF(P1557="NR",0,IF(F1557&lt;5,0,IF(P1557=1,VLOOKUP(F1557,IC!$G$1:$I$8,3,TRUE),
IF(P1557=2,VLOOKUP(F1557,IC!$K$1:$M$8,3,TRUE),
IF(P1557=3,VLOOKUP(F1557,IC!$O$1:$Q$8,3,TRUE),IF(P1557=4,VLOOKUP(F1557,IC!$S$2:$U$9,3,TRUE),
"erreur"))))))</f>
        <v>#N/A</v>
      </c>
      <c r="R1557" s="16" t="e">
        <f>IF(OR(V1557="NA",V1557="Transit",V1557&lt;Listes!$F$1),"non applicable",F1557/V1557)</f>
        <v>#N/A</v>
      </c>
      <c r="S1557" s="16" t="e">
        <f>IF(W1557="Transit","Non applicable",IF(AND(W1557="été",T1557&gt;Listes!F1556),F1557/T1557,IF(AND(W1557="Hiver",Hierarchisation!U1557&gt;Listes!F1556),F1557/U1557,"non applicable")))</f>
        <v>#N/A</v>
      </c>
      <c r="T1557" s="17" t="e">
        <f>IF(K1557="Centre",VLOOKUP(E1557,effectifs_ete,3,FALSE),IF(Hierarchisation!K1557="Grand Nord",VLOOKUP(Hierarchisation!E1557,effectifs_ete,4,FALSE),IF(Hierarchisation!K1557="Nord Est",VLOOKUP(Hierarchisation!E1557,effectifs_ete,5,FALSE),IF(Hierarchisation!K1557="Nord Ouest",VLOOKUP(Hierarchisation!E1557,effectifs_ete,6,FALSE),IF(Hierarchisation!K1557="Sud Est",VLOOKUP(Hierarchisation!E1557,effectifs_ete,7,FALSE),IF(Hierarchisation!K1557="Sud Ouest",VLOOKUP(Hierarchisation!E1557,effectifs_ete,8,FALSE),"Erreur Région"))))))</f>
        <v>#N/A</v>
      </c>
      <c r="U1557" s="17" t="e">
        <f>IF(K1557="Centre",VLOOKUP(E1557,effectifs_hiver,3,FALSE),IF(Hierarchisation!K1557="Grand Nord",VLOOKUP(Hierarchisation!E1557,effectifs_hiver,4,FALSE),IF(Hierarchisation!K1557="Nord Est",VLOOKUP(Hierarchisation!E1557,effectifs_hiver,5,FALSE),IF(Hierarchisation!K1557="Nord Ouest",VLOOKUP(Hierarchisation!E1557,effectifs_hiver,6,FALSE),IF(Hierarchisation!K1557="Sud Est",VLOOKUP(Hierarchisation!E1557,effectifs_hiver,7,FALSE),IF(Hierarchisation!K1557="Sud Ouest",VLOOKUP(Hierarchisation!E1557,effectifs_hiver,8,FALSE),"Erreur Région"))))))</f>
        <v>#N/A</v>
      </c>
      <c r="V1557" s="17" t="e">
        <f>IF(W1557="Transit","Transit",IF(W1557="hiver",VLOOKUP(E1557,'EFFECTIFS Hiver'!$A:$I,9,FALSE),IF(W1557="été",VLOOKUP(E1557,'EFFECTIFS Eté'!$A:$I,9,FALSE),"Erreur saison")))</f>
        <v>#N/A</v>
      </c>
      <c r="W1557" s="18" t="e">
        <f>VLOOKUP(D1557,Listes!B:C,2,FALSE)</f>
        <v>#N/A</v>
      </c>
    </row>
    <row r="1558" spans="1:23" ht="15.75" customHeight="1">
      <c r="A1558" s="11"/>
      <c r="B1558" s="11"/>
      <c r="C1558" s="11"/>
      <c r="D1558" s="11"/>
      <c r="E1558" s="11"/>
      <c r="F1558" s="11"/>
      <c r="G1558" s="11" t="e">
        <f>VLOOKUP(E1558,TAXONS!B:C,2,FALSE)</f>
        <v>#N/A</v>
      </c>
      <c r="H1558" s="13">
        <f t="shared" si="123"/>
        <v>0</v>
      </c>
      <c r="I1558" s="12" t="e">
        <f t="shared" si="124"/>
        <v>#N/A</v>
      </c>
      <c r="J1558" s="14" t="e">
        <f t="shared" si="125"/>
        <v>#N/A</v>
      </c>
      <c r="K1558" s="15" t="e">
        <f>VLOOKUP(B1558,REGIONS!A:D,4,FALSE)</f>
        <v>#N/A</v>
      </c>
      <c r="L1558" s="19" t="e">
        <f>VLOOKUP(G1558,Sensibilité!$A:$L,12,FALSE)</f>
        <v>#N/A</v>
      </c>
      <c r="M1558" s="19" t="e">
        <f t="shared" si="126"/>
        <v>#N/A</v>
      </c>
      <c r="N1558" s="19" t="e">
        <f t="shared" si="127"/>
        <v>#N/A</v>
      </c>
      <c r="O1558" s="15" t="str">
        <f>IF(D1558=Listes!$B$6,"SWARMING",IF(OR(D1558=Listes!$B$1,D1558=Listes!$B$2,D1558=Listes!$B$5),2,IF(OR(D1558=Listes!$B$3,D1558=Listes!$B$4),1,"erreur colonne D")))</f>
        <v>SWARMING</v>
      </c>
      <c r="P1558" s="15" t="e">
        <f>IF(OR(W1558="Hiver",W1558="Transit"),VLOOKUP(E1558,IC!A:E,4,FALSE),IF(W1558="été",VLOOKUP(E1558,IC!A:E,3,FALSE),"erreur"))</f>
        <v>#N/A</v>
      </c>
      <c r="Q1558" s="15" t="e">
        <f>IF(P1558="NR",0,IF(F1558&lt;5,0,IF(P1558=1,VLOOKUP(F1558,IC!$G$1:$I$8,3,TRUE),
IF(P1558=2,VLOOKUP(F1558,IC!$K$1:$M$8,3,TRUE),
IF(P1558=3,VLOOKUP(F1558,IC!$O$1:$Q$8,3,TRUE),IF(P1558=4,VLOOKUP(F1558,IC!$S$2:$U$9,3,TRUE),
"erreur"))))))</f>
        <v>#N/A</v>
      </c>
      <c r="R1558" s="16" t="e">
        <f>IF(OR(V1558="NA",V1558="Transit",V1558&lt;Listes!$F$1),"non applicable",F1558/V1558)</f>
        <v>#N/A</v>
      </c>
      <c r="S1558" s="16" t="e">
        <f>IF(W1558="Transit","Non applicable",IF(AND(W1558="été",T1558&gt;Listes!F1557),F1558/T1558,IF(AND(W1558="Hiver",Hierarchisation!U1558&gt;Listes!F1557),F1558/U1558,"non applicable")))</f>
        <v>#N/A</v>
      </c>
      <c r="T1558" s="17" t="e">
        <f>IF(K1558="Centre",VLOOKUP(E1558,effectifs_ete,3,FALSE),IF(Hierarchisation!K1558="Grand Nord",VLOOKUP(Hierarchisation!E1558,effectifs_ete,4,FALSE),IF(Hierarchisation!K1558="Nord Est",VLOOKUP(Hierarchisation!E1558,effectifs_ete,5,FALSE),IF(Hierarchisation!K1558="Nord Ouest",VLOOKUP(Hierarchisation!E1558,effectifs_ete,6,FALSE),IF(Hierarchisation!K1558="Sud Est",VLOOKUP(Hierarchisation!E1558,effectifs_ete,7,FALSE),IF(Hierarchisation!K1558="Sud Ouest",VLOOKUP(Hierarchisation!E1558,effectifs_ete,8,FALSE),"Erreur Région"))))))</f>
        <v>#N/A</v>
      </c>
      <c r="U1558" s="17" t="e">
        <f>IF(K1558="Centre",VLOOKUP(E1558,effectifs_hiver,3,FALSE),IF(Hierarchisation!K1558="Grand Nord",VLOOKUP(Hierarchisation!E1558,effectifs_hiver,4,FALSE),IF(Hierarchisation!K1558="Nord Est",VLOOKUP(Hierarchisation!E1558,effectifs_hiver,5,FALSE),IF(Hierarchisation!K1558="Nord Ouest",VLOOKUP(Hierarchisation!E1558,effectifs_hiver,6,FALSE),IF(Hierarchisation!K1558="Sud Est",VLOOKUP(Hierarchisation!E1558,effectifs_hiver,7,FALSE),IF(Hierarchisation!K1558="Sud Ouest",VLOOKUP(Hierarchisation!E1558,effectifs_hiver,8,FALSE),"Erreur Région"))))))</f>
        <v>#N/A</v>
      </c>
      <c r="V1558" s="17" t="e">
        <f>IF(W1558="Transit","Transit",IF(W1558="hiver",VLOOKUP(E1558,'EFFECTIFS Hiver'!$A:$I,9,FALSE),IF(W1558="été",VLOOKUP(E1558,'EFFECTIFS Eté'!$A:$I,9,FALSE),"Erreur saison")))</f>
        <v>#N/A</v>
      </c>
      <c r="W1558" s="18" t="e">
        <f>VLOOKUP(D1558,Listes!B:C,2,FALSE)</f>
        <v>#N/A</v>
      </c>
    </row>
    <row r="1559" spans="1:23" ht="15.75" customHeight="1">
      <c r="A1559" s="11"/>
      <c r="B1559" s="11"/>
      <c r="C1559" s="11"/>
      <c r="D1559" s="11"/>
      <c r="E1559" s="11"/>
      <c r="F1559" s="11"/>
      <c r="G1559" s="11" t="e">
        <f>VLOOKUP(E1559,TAXONS!B:C,2,FALSE)</f>
        <v>#N/A</v>
      </c>
      <c r="H1559" s="13">
        <f t="shared" si="123"/>
        <v>0</v>
      </c>
      <c r="I1559" s="12" t="e">
        <f t="shared" si="124"/>
        <v>#N/A</v>
      </c>
      <c r="J1559" s="14" t="e">
        <f t="shared" si="125"/>
        <v>#N/A</v>
      </c>
      <c r="K1559" s="15" t="e">
        <f>VLOOKUP(B1559,REGIONS!A:D,4,FALSE)</f>
        <v>#N/A</v>
      </c>
      <c r="L1559" s="19" t="e">
        <f>VLOOKUP(G1559,Sensibilité!$A:$L,12,FALSE)</f>
        <v>#N/A</v>
      </c>
      <c r="M1559" s="19" t="e">
        <f t="shared" si="126"/>
        <v>#N/A</v>
      </c>
      <c r="N1559" s="19" t="e">
        <f t="shared" si="127"/>
        <v>#N/A</v>
      </c>
      <c r="O1559" s="15" t="str">
        <f>IF(D1559=Listes!$B$6,"SWARMING",IF(OR(D1559=Listes!$B$1,D1559=Listes!$B$2,D1559=Listes!$B$5),2,IF(OR(D1559=Listes!$B$3,D1559=Listes!$B$4),1,"erreur colonne D")))</f>
        <v>SWARMING</v>
      </c>
      <c r="P1559" s="15" t="e">
        <f>IF(OR(W1559="Hiver",W1559="Transit"),VLOOKUP(E1559,IC!A:E,4,FALSE),IF(W1559="été",VLOOKUP(E1559,IC!A:E,3,FALSE),"erreur"))</f>
        <v>#N/A</v>
      </c>
      <c r="Q1559" s="15" t="e">
        <f>IF(P1559="NR",0,IF(F1559&lt;5,0,IF(P1559=1,VLOOKUP(F1559,IC!$G$1:$I$8,3,TRUE),
IF(P1559=2,VLOOKUP(F1559,IC!$K$1:$M$8,3,TRUE),
IF(P1559=3,VLOOKUP(F1559,IC!$O$1:$Q$8,3,TRUE),IF(P1559=4,VLOOKUP(F1559,IC!$S$2:$U$9,3,TRUE),
"erreur"))))))</f>
        <v>#N/A</v>
      </c>
      <c r="R1559" s="16" t="e">
        <f>IF(OR(V1559="NA",V1559="Transit",V1559&lt;Listes!$F$1),"non applicable",F1559/V1559)</f>
        <v>#N/A</v>
      </c>
      <c r="S1559" s="16" t="e">
        <f>IF(W1559="Transit","Non applicable",IF(AND(W1559="été",T1559&gt;Listes!F1558),F1559/T1559,IF(AND(W1559="Hiver",Hierarchisation!U1559&gt;Listes!F1558),F1559/U1559,"non applicable")))</f>
        <v>#N/A</v>
      </c>
      <c r="T1559" s="17" t="e">
        <f>IF(K1559="Centre",VLOOKUP(E1559,effectifs_ete,3,FALSE),IF(Hierarchisation!K1559="Grand Nord",VLOOKUP(Hierarchisation!E1559,effectifs_ete,4,FALSE),IF(Hierarchisation!K1559="Nord Est",VLOOKUP(Hierarchisation!E1559,effectifs_ete,5,FALSE),IF(Hierarchisation!K1559="Nord Ouest",VLOOKUP(Hierarchisation!E1559,effectifs_ete,6,FALSE),IF(Hierarchisation!K1559="Sud Est",VLOOKUP(Hierarchisation!E1559,effectifs_ete,7,FALSE),IF(Hierarchisation!K1559="Sud Ouest",VLOOKUP(Hierarchisation!E1559,effectifs_ete,8,FALSE),"Erreur Région"))))))</f>
        <v>#N/A</v>
      </c>
      <c r="U1559" s="17" t="e">
        <f>IF(K1559="Centre",VLOOKUP(E1559,effectifs_hiver,3,FALSE),IF(Hierarchisation!K1559="Grand Nord",VLOOKUP(Hierarchisation!E1559,effectifs_hiver,4,FALSE),IF(Hierarchisation!K1559="Nord Est",VLOOKUP(Hierarchisation!E1559,effectifs_hiver,5,FALSE),IF(Hierarchisation!K1559="Nord Ouest",VLOOKUP(Hierarchisation!E1559,effectifs_hiver,6,FALSE),IF(Hierarchisation!K1559="Sud Est",VLOOKUP(Hierarchisation!E1559,effectifs_hiver,7,FALSE),IF(Hierarchisation!K1559="Sud Ouest",VLOOKUP(Hierarchisation!E1559,effectifs_hiver,8,FALSE),"Erreur Région"))))))</f>
        <v>#N/A</v>
      </c>
      <c r="V1559" s="17" t="e">
        <f>IF(W1559="Transit","Transit",IF(W1559="hiver",VLOOKUP(E1559,'EFFECTIFS Hiver'!$A:$I,9,FALSE),IF(W1559="été",VLOOKUP(E1559,'EFFECTIFS Eté'!$A:$I,9,FALSE),"Erreur saison")))</f>
        <v>#N/A</v>
      </c>
      <c r="W1559" s="18" t="e">
        <f>VLOOKUP(D1559,Listes!B:C,2,FALSE)</f>
        <v>#N/A</v>
      </c>
    </row>
    <row r="1560" spans="1:23" ht="15.75" customHeight="1">
      <c r="A1560" s="11"/>
      <c r="B1560" s="11"/>
      <c r="C1560" s="11"/>
      <c r="D1560" s="11"/>
      <c r="E1560" s="11"/>
      <c r="F1560" s="11"/>
      <c r="G1560" s="11" t="e">
        <f>VLOOKUP(E1560,TAXONS!B:C,2,FALSE)</f>
        <v>#N/A</v>
      </c>
      <c r="H1560" s="13">
        <f t="shared" si="123"/>
        <v>0</v>
      </c>
      <c r="I1560" s="12" t="e">
        <f t="shared" si="124"/>
        <v>#N/A</v>
      </c>
      <c r="J1560" s="14" t="e">
        <f t="shared" si="125"/>
        <v>#N/A</v>
      </c>
      <c r="K1560" s="15" t="e">
        <f>VLOOKUP(B1560,REGIONS!A:D,4,FALSE)</f>
        <v>#N/A</v>
      </c>
      <c r="L1560" s="19" t="e">
        <f>VLOOKUP(G1560,Sensibilité!$A:$L,12,FALSE)</f>
        <v>#N/A</v>
      </c>
      <c r="M1560" s="19" t="e">
        <f t="shared" si="126"/>
        <v>#N/A</v>
      </c>
      <c r="N1560" s="19" t="e">
        <f t="shared" si="127"/>
        <v>#N/A</v>
      </c>
      <c r="O1560" s="15" t="str">
        <f>IF(D1560=Listes!$B$6,"SWARMING",IF(OR(D1560=Listes!$B$1,D1560=Listes!$B$2,D1560=Listes!$B$5),2,IF(OR(D1560=Listes!$B$3,D1560=Listes!$B$4),1,"erreur colonne D")))</f>
        <v>SWARMING</v>
      </c>
      <c r="P1560" s="15" t="e">
        <f>IF(OR(W1560="Hiver",W1560="Transit"),VLOOKUP(E1560,IC!A:E,4,FALSE),IF(W1560="été",VLOOKUP(E1560,IC!A:E,3,FALSE),"erreur"))</f>
        <v>#N/A</v>
      </c>
      <c r="Q1560" s="15" t="e">
        <f>IF(P1560="NR",0,IF(F1560&lt;5,0,IF(P1560=1,VLOOKUP(F1560,IC!$G$1:$I$8,3,TRUE),
IF(P1560=2,VLOOKUP(F1560,IC!$K$1:$M$8,3,TRUE),
IF(P1560=3,VLOOKUP(F1560,IC!$O$1:$Q$8,3,TRUE),IF(P1560=4,VLOOKUP(F1560,IC!$S$2:$U$9,3,TRUE),
"erreur"))))))</f>
        <v>#N/A</v>
      </c>
      <c r="R1560" s="16" t="e">
        <f>IF(OR(V1560="NA",V1560="Transit",V1560&lt;Listes!$F$1),"non applicable",F1560/V1560)</f>
        <v>#N/A</v>
      </c>
      <c r="S1560" s="16" t="e">
        <f>IF(W1560="Transit","Non applicable",IF(AND(W1560="été",T1560&gt;Listes!F1559),F1560/T1560,IF(AND(W1560="Hiver",Hierarchisation!U1560&gt;Listes!F1559),F1560/U1560,"non applicable")))</f>
        <v>#N/A</v>
      </c>
      <c r="T1560" s="17" t="e">
        <f>IF(K1560="Centre",VLOOKUP(E1560,effectifs_ete,3,FALSE),IF(Hierarchisation!K1560="Grand Nord",VLOOKUP(Hierarchisation!E1560,effectifs_ete,4,FALSE),IF(Hierarchisation!K1560="Nord Est",VLOOKUP(Hierarchisation!E1560,effectifs_ete,5,FALSE),IF(Hierarchisation!K1560="Nord Ouest",VLOOKUP(Hierarchisation!E1560,effectifs_ete,6,FALSE),IF(Hierarchisation!K1560="Sud Est",VLOOKUP(Hierarchisation!E1560,effectifs_ete,7,FALSE),IF(Hierarchisation!K1560="Sud Ouest",VLOOKUP(Hierarchisation!E1560,effectifs_ete,8,FALSE),"Erreur Région"))))))</f>
        <v>#N/A</v>
      </c>
      <c r="U1560" s="17" t="e">
        <f>IF(K1560="Centre",VLOOKUP(E1560,effectifs_hiver,3,FALSE),IF(Hierarchisation!K1560="Grand Nord",VLOOKUP(Hierarchisation!E1560,effectifs_hiver,4,FALSE),IF(Hierarchisation!K1560="Nord Est",VLOOKUP(Hierarchisation!E1560,effectifs_hiver,5,FALSE),IF(Hierarchisation!K1560="Nord Ouest",VLOOKUP(Hierarchisation!E1560,effectifs_hiver,6,FALSE),IF(Hierarchisation!K1560="Sud Est",VLOOKUP(Hierarchisation!E1560,effectifs_hiver,7,FALSE),IF(Hierarchisation!K1560="Sud Ouest",VLOOKUP(Hierarchisation!E1560,effectifs_hiver,8,FALSE),"Erreur Région"))))))</f>
        <v>#N/A</v>
      </c>
      <c r="V1560" s="17" t="e">
        <f>IF(W1560="Transit","Transit",IF(W1560="hiver",VLOOKUP(E1560,'EFFECTIFS Hiver'!$A:$I,9,FALSE),IF(W1560="été",VLOOKUP(E1560,'EFFECTIFS Eté'!$A:$I,9,FALSE),"Erreur saison")))</f>
        <v>#N/A</v>
      </c>
      <c r="W1560" s="18" t="e">
        <f>VLOOKUP(D1560,Listes!B:C,2,FALSE)</f>
        <v>#N/A</v>
      </c>
    </row>
    <row r="1561" spans="1:23" ht="15.75" customHeight="1">
      <c r="A1561" s="11"/>
      <c r="B1561" s="11"/>
      <c r="C1561" s="11"/>
      <c r="D1561" s="11"/>
      <c r="E1561" s="11"/>
      <c r="F1561" s="11"/>
      <c r="G1561" s="11" t="e">
        <f>VLOOKUP(E1561,TAXONS!B:C,2,FALSE)</f>
        <v>#N/A</v>
      </c>
      <c r="H1561" s="13">
        <f t="shared" si="123"/>
        <v>0</v>
      </c>
      <c r="I1561" s="12" t="e">
        <f t="shared" si="124"/>
        <v>#N/A</v>
      </c>
      <c r="J1561" s="14" t="e">
        <f t="shared" si="125"/>
        <v>#N/A</v>
      </c>
      <c r="K1561" s="15" t="e">
        <f>VLOOKUP(B1561,REGIONS!A:D,4,FALSE)</f>
        <v>#N/A</v>
      </c>
      <c r="L1561" s="19" t="e">
        <f>VLOOKUP(G1561,Sensibilité!$A:$L,12,FALSE)</f>
        <v>#N/A</v>
      </c>
      <c r="M1561" s="19" t="e">
        <f t="shared" si="126"/>
        <v>#N/A</v>
      </c>
      <c r="N1561" s="19" t="e">
        <f t="shared" si="127"/>
        <v>#N/A</v>
      </c>
      <c r="O1561" s="15" t="str">
        <f>IF(D1561=Listes!$B$6,"SWARMING",IF(OR(D1561=Listes!$B$1,D1561=Listes!$B$2,D1561=Listes!$B$5),2,IF(OR(D1561=Listes!$B$3,D1561=Listes!$B$4),1,"erreur colonne D")))</f>
        <v>SWARMING</v>
      </c>
      <c r="P1561" s="15" t="e">
        <f>IF(OR(W1561="Hiver",W1561="Transit"),VLOOKUP(E1561,IC!A:E,4,FALSE),IF(W1561="été",VLOOKUP(E1561,IC!A:E,3,FALSE),"erreur"))</f>
        <v>#N/A</v>
      </c>
      <c r="Q1561" s="15" t="e">
        <f>IF(P1561="NR",0,IF(F1561&lt;5,0,IF(P1561=1,VLOOKUP(F1561,IC!$G$1:$I$8,3,TRUE),
IF(P1561=2,VLOOKUP(F1561,IC!$K$1:$M$8,3,TRUE),
IF(P1561=3,VLOOKUP(F1561,IC!$O$1:$Q$8,3,TRUE),IF(P1561=4,VLOOKUP(F1561,IC!$S$2:$U$9,3,TRUE),
"erreur"))))))</f>
        <v>#N/A</v>
      </c>
      <c r="R1561" s="16" t="e">
        <f>IF(OR(V1561="NA",V1561="Transit",V1561&lt;Listes!$F$1),"non applicable",F1561/V1561)</f>
        <v>#N/A</v>
      </c>
      <c r="S1561" s="16" t="e">
        <f>IF(W1561="Transit","Non applicable",IF(AND(W1561="été",T1561&gt;Listes!F1560),F1561/T1561,IF(AND(W1561="Hiver",Hierarchisation!U1561&gt;Listes!F1560),F1561/U1561,"non applicable")))</f>
        <v>#N/A</v>
      </c>
      <c r="T1561" s="17" t="e">
        <f>IF(K1561="Centre",VLOOKUP(E1561,effectifs_ete,3,FALSE),IF(Hierarchisation!K1561="Grand Nord",VLOOKUP(Hierarchisation!E1561,effectifs_ete,4,FALSE),IF(Hierarchisation!K1561="Nord Est",VLOOKUP(Hierarchisation!E1561,effectifs_ete,5,FALSE),IF(Hierarchisation!K1561="Nord Ouest",VLOOKUP(Hierarchisation!E1561,effectifs_ete,6,FALSE),IF(Hierarchisation!K1561="Sud Est",VLOOKUP(Hierarchisation!E1561,effectifs_ete,7,FALSE),IF(Hierarchisation!K1561="Sud Ouest",VLOOKUP(Hierarchisation!E1561,effectifs_ete,8,FALSE),"Erreur Région"))))))</f>
        <v>#N/A</v>
      </c>
      <c r="U1561" s="17" t="e">
        <f>IF(K1561="Centre",VLOOKUP(E1561,effectifs_hiver,3,FALSE),IF(Hierarchisation!K1561="Grand Nord",VLOOKUP(Hierarchisation!E1561,effectifs_hiver,4,FALSE),IF(Hierarchisation!K1561="Nord Est",VLOOKUP(Hierarchisation!E1561,effectifs_hiver,5,FALSE),IF(Hierarchisation!K1561="Nord Ouest",VLOOKUP(Hierarchisation!E1561,effectifs_hiver,6,FALSE),IF(Hierarchisation!K1561="Sud Est",VLOOKUP(Hierarchisation!E1561,effectifs_hiver,7,FALSE),IF(Hierarchisation!K1561="Sud Ouest",VLOOKUP(Hierarchisation!E1561,effectifs_hiver,8,FALSE),"Erreur Région"))))))</f>
        <v>#N/A</v>
      </c>
      <c r="V1561" s="17" t="e">
        <f>IF(W1561="Transit","Transit",IF(W1561="hiver",VLOOKUP(E1561,'EFFECTIFS Hiver'!$A:$I,9,FALSE),IF(W1561="été",VLOOKUP(E1561,'EFFECTIFS Eté'!$A:$I,9,FALSE),"Erreur saison")))</f>
        <v>#N/A</v>
      </c>
      <c r="W1561" s="18" t="e">
        <f>VLOOKUP(D1561,Listes!B:C,2,FALSE)</f>
        <v>#N/A</v>
      </c>
    </row>
    <row r="1562" spans="1:23" ht="15.75" customHeight="1">
      <c r="A1562" s="11"/>
      <c r="B1562" s="11"/>
      <c r="C1562" s="11"/>
      <c r="D1562" s="11"/>
      <c r="E1562" s="11"/>
      <c r="F1562" s="11"/>
      <c r="G1562" s="11" t="e">
        <f>VLOOKUP(E1562,TAXONS!B:C,2,FALSE)</f>
        <v>#N/A</v>
      </c>
      <c r="H1562" s="13">
        <f t="shared" si="123"/>
        <v>0</v>
      </c>
      <c r="I1562" s="12" t="e">
        <f t="shared" si="124"/>
        <v>#N/A</v>
      </c>
      <c r="J1562" s="14" t="e">
        <f t="shared" si="125"/>
        <v>#N/A</v>
      </c>
      <c r="K1562" s="15" t="e">
        <f>VLOOKUP(B1562,REGIONS!A:D,4,FALSE)</f>
        <v>#N/A</v>
      </c>
      <c r="L1562" s="19" t="e">
        <f>VLOOKUP(G1562,Sensibilité!$A:$L,12,FALSE)</f>
        <v>#N/A</v>
      </c>
      <c r="M1562" s="19" t="e">
        <f t="shared" si="126"/>
        <v>#N/A</v>
      </c>
      <c r="N1562" s="19" t="e">
        <f t="shared" si="127"/>
        <v>#N/A</v>
      </c>
      <c r="O1562" s="15" t="str">
        <f>IF(D1562=Listes!$B$6,"SWARMING",IF(OR(D1562=Listes!$B$1,D1562=Listes!$B$2,D1562=Listes!$B$5),2,IF(OR(D1562=Listes!$B$3,D1562=Listes!$B$4),1,"erreur colonne D")))</f>
        <v>SWARMING</v>
      </c>
      <c r="P1562" s="15" t="e">
        <f>IF(OR(W1562="Hiver",W1562="Transit"),VLOOKUP(E1562,IC!A:E,4,FALSE),IF(W1562="été",VLOOKUP(E1562,IC!A:E,3,FALSE),"erreur"))</f>
        <v>#N/A</v>
      </c>
      <c r="Q1562" s="15" t="e">
        <f>IF(P1562="NR",0,IF(F1562&lt;5,0,IF(P1562=1,VLOOKUP(F1562,IC!$G$1:$I$8,3,TRUE),
IF(P1562=2,VLOOKUP(F1562,IC!$K$1:$M$8,3,TRUE),
IF(P1562=3,VLOOKUP(F1562,IC!$O$1:$Q$8,3,TRUE),IF(P1562=4,VLOOKUP(F1562,IC!$S$2:$U$9,3,TRUE),
"erreur"))))))</f>
        <v>#N/A</v>
      </c>
      <c r="R1562" s="16" t="e">
        <f>IF(OR(V1562="NA",V1562="Transit",V1562&lt;Listes!$F$1),"non applicable",F1562/V1562)</f>
        <v>#N/A</v>
      </c>
      <c r="S1562" s="16" t="e">
        <f>IF(W1562="Transit","Non applicable",IF(AND(W1562="été",T1562&gt;Listes!F1561),F1562/T1562,IF(AND(W1562="Hiver",Hierarchisation!U1562&gt;Listes!F1561),F1562/U1562,"non applicable")))</f>
        <v>#N/A</v>
      </c>
      <c r="T1562" s="17" t="e">
        <f>IF(K1562="Centre",VLOOKUP(E1562,effectifs_ete,3,FALSE),IF(Hierarchisation!K1562="Grand Nord",VLOOKUP(Hierarchisation!E1562,effectifs_ete,4,FALSE),IF(Hierarchisation!K1562="Nord Est",VLOOKUP(Hierarchisation!E1562,effectifs_ete,5,FALSE),IF(Hierarchisation!K1562="Nord Ouest",VLOOKUP(Hierarchisation!E1562,effectifs_ete,6,FALSE),IF(Hierarchisation!K1562="Sud Est",VLOOKUP(Hierarchisation!E1562,effectifs_ete,7,FALSE),IF(Hierarchisation!K1562="Sud Ouest",VLOOKUP(Hierarchisation!E1562,effectifs_ete,8,FALSE),"Erreur Région"))))))</f>
        <v>#N/A</v>
      </c>
      <c r="U1562" s="17" t="e">
        <f>IF(K1562="Centre",VLOOKUP(E1562,effectifs_hiver,3,FALSE),IF(Hierarchisation!K1562="Grand Nord",VLOOKUP(Hierarchisation!E1562,effectifs_hiver,4,FALSE),IF(Hierarchisation!K1562="Nord Est",VLOOKUP(Hierarchisation!E1562,effectifs_hiver,5,FALSE),IF(Hierarchisation!K1562="Nord Ouest",VLOOKUP(Hierarchisation!E1562,effectifs_hiver,6,FALSE),IF(Hierarchisation!K1562="Sud Est",VLOOKUP(Hierarchisation!E1562,effectifs_hiver,7,FALSE),IF(Hierarchisation!K1562="Sud Ouest",VLOOKUP(Hierarchisation!E1562,effectifs_hiver,8,FALSE),"Erreur Région"))))))</f>
        <v>#N/A</v>
      </c>
      <c r="V1562" s="17" t="e">
        <f>IF(W1562="Transit","Transit",IF(W1562="hiver",VLOOKUP(E1562,'EFFECTIFS Hiver'!$A:$I,9,FALSE),IF(W1562="été",VLOOKUP(E1562,'EFFECTIFS Eté'!$A:$I,9,FALSE),"Erreur saison")))</f>
        <v>#N/A</v>
      </c>
      <c r="W1562" s="18" t="e">
        <f>VLOOKUP(D1562,Listes!B:C,2,FALSE)</f>
        <v>#N/A</v>
      </c>
    </row>
    <row r="1563" spans="1:23" ht="15.75" customHeight="1">
      <c r="A1563" s="11"/>
      <c r="B1563" s="11"/>
      <c r="C1563" s="11"/>
      <c r="D1563" s="11"/>
      <c r="E1563" s="11"/>
      <c r="F1563" s="11"/>
      <c r="G1563" s="11" t="e">
        <f>VLOOKUP(E1563,TAXONS!B:C,2,FALSE)</f>
        <v>#N/A</v>
      </c>
      <c r="H1563" s="13">
        <f t="shared" si="123"/>
        <v>0</v>
      </c>
      <c r="I1563" s="12" t="e">
        <f t="shared" si="124"/>
        <v>#N/A</v>
      </c>
      <c r="J1563" s="14" t="e">
        <f t="shared" si="125"/>
        <v>#N/A</v>
      </c>
      <c r="K1563" s="15" t="e">
        <f>VLOOKUP(B1563,REGIONS!A:D,4,FALSE)</f>
        <v>#N/A</v>
      </c>
      <c r="L1563" s="19" t="e">
        <f>VLOOKUP(G1563,Sensibilité!$A:$L,12,FALSE)</f>
        <v>#N/A</v>
      </c>
      <c r="M1563" s="19" t="e">
        <f t="shared" si="126"/>
        <v>#N/A</v>
      </c>
      <c r="N1563" s="19" t="e">
        <f t="shared" si="127"/>
        <v>#N/A</v>
      </c>
      <c r="O1563" s="15" t="str">
        <f>IF(D1563=Listes!$B$6,"SWARMING",IF(OR(D1563=Listes!$B$1,D1563=Listes!$B$2,D1563=Listes!$B$5),2,IF(OR(D1563=Listes!$B$3,D1563=Listes!$B$4),1,"erreur colonne D")))</f>
        <v>SWARMING</v>
      </c>
      <c r="P1563" s="15" t="e">
        <f>IF(OR(W1563="Hiver",W1563="Transit"),VLOOKUP(E1563,IC!A:E,4,FALSE),IF(W1563="été",VLOOKUP(E1563,IC!A:E,3,FALSE),"erreur"))</f>
        <v>#N/A</v>
      </c>
      <c r="Q1563" s="15" t="e">
        <f>IF(P1563="NR",0,IF(F1563&lt;5,0,IF(P1563=1,VLOOKUP(F1563,IC!$G$1:$I$8,3,TRUE),
IF(P1563=2,VLOOKUP(F1563,IC!$K$1:$M$8,3,TRUE),
IF(P1563=3,VLOOKUP(F1563,IC!$O$1:$Q$8,3,TRUE),IF(P1563=4,VLOOKUP(F1563,IC!$S$2:$U$9,3,TRUE),
"erreur"))))))</f>
        <v>#N/A</v>
      </c>
      <c r="R1563" s="16" t="e">
        <f>IF(OR(V1563="NA",V1563="Transit",V1563&lt;Listes!$F$1),"non applicable",F1563/V1563)</f>
        <v>#N/A</v>
      </c>
      <c r="S1563" s="16" t="e">
        <f>IF(W1563="Transit","Non applicable",IF(AND(W1563="été",T1563&gt;Listes!F1562),F1563/T1563,IF(AND(W1563="Hiver",Hierarchisation!U1563&gt;Listes!F1562),F1563/U1563,"non applicable")))</f>
        <v>#N/A</v>
      </c>
      <c r="T1563" s="17" t="e">
        <f>IF(K1563="Centre",VLOOKUP(E1563,effectifs_ete,3,FALSE),IF(Hierarchisation!K1563="Grand Nord",VLOOKUP(Hierarchisation!E1563,effectifs_ete,4,FALSE),IF(Hierarchisation!K1563="Nord Est",VLOOKUP(Hierarchisation!E1563,effectifs_ete,5,FALSE),IF(Hierarchisation!K1563="Nord Ouest",VLOOKUP(Hierarchisation!E1563,effectifs_ete,6,FALSE),IF(Hierarchisation!K1563="Sud Est",VLOOKUP(Hierarchisation!E1563,effectifs_ete,7,FALSE),IF(Hierarchisation!K1563="Sud Ouest",VLOOKUP(Hierarchisation!E1563,effectifs_ete,8,FALSE),"Erreur Région"))))))</f>
        <v>#N/A</v>
      </c>
      <c r="U1563" s="17" t="e">
        <f>IF(K1563="Centre",VLOOKUP(E1563,effectifs_hiver,3,FALSE),IF(Hierarchisation!K1563="Grand Nord",VLOOKUP(Hierarchisation!E1563,effectifs_hiver,4,FALSE),IF(Hierarchisation!K1563="Nord Est",VLOOKUP(Hierarchisation!E1563,effectifs_hiver,5,FALSE),IF(Hierarchisation!K1563="Nord Ouest",VLOOKUP(Hierarchisation!E1563,effectifs_hiver,6,FALSE),IF(Hierarchisation!K1563="Sud Est",VLOOKUP(Hierarchisation!E1563,effectifs_hiver,7,FALSE),IF(Hierarchisation!K1563="Sud Ouest",VLOOKUP(Hierarchisation!E1563,effectifs_hiver,8,FALSE),"Erreur Région"))))))</f>
        <v>#N/A</v>
      </c>
      <c r="V1563" s="17" t="e">
        <f>IF(W1563="Transit","Transit",IF(W1563="hiver",VLOOKUP(E1563,'EFFECTIFS Hiver'!$A:$I,9,FALSE),IF(W1563="été",VLOOKUP(E1563,'EFFECTIFS Eté'!$A:$I,9,FALSE),"Erreur saison")))</f>
        <v>#N/A</v>
      </c>
      <c r="W1563" s="18" t="e">
        <f>VLOOKUP(D1563,Listes!B:C,2,FALSE)</f>
        <v>#N/A</v>
      </c>
    </row>
    <row r="1564" spans="1:23" ht="15.75" customHeight="1">
      <c r="A1564" s="11"/>
      <c r="B1564" s="11"/>
      <c r="C1564" s="11"/>
      <c r="D1564" s="11"/>
      <c r="E1564" s="11"/>
      <c r="F1564" s="11"/>
      <c r="G1564" s="11" t="e">
        <f>VLOOKUP(E1564,TAXONS!B:C,2,FALSE)</f>
        <v>#N/A</v>
      </c>
      <c r="H1564" s="13">
        <f t="shared" si="123"/>
        <v>0</v>
      </c>
      <c r="I1564" s="12" t="e">
        <f t="shared" si="124"/>
        <v>#N/A</v>
      </c>
      <c r="J1564" s="14" t="e">
        <f t="shared" si="125"/>
        <v>#N/A</v>
      </c>
      <c r="K1564" s="15" t="e">
        <f>VLOOKUP(B1564,REGIONS!A:D,4,FALSE)</f>
        <v>#N/A</v>
      </c>
      <c r="L1564" s="19" t="e">
        <f>VLOOKUP(G1564,Sensibilité!$A:$L,12,FALSE)</f>
        <v>#N/A</v>
      </c>
      <c r="M1564" s="19" t="e">
        <f t="shared" si="126"/>
        <v>#N/A</v>
      </c>
      <c r="N1564" s="19" t="e">
        <f t="shared" si="127"/>
        <v>#N/A</v>
      </c>
      <c r="O1564" s="15" t="str">
        <f>IF(D1564=Listes!$B$6,"SWARMING",IF(OR(D1564=Listes!$B$1,D1564=Listes!$B$2,D1564=Listes!$B$5),2,IF(OR(D1564=Listes!$B$3,D1564=Listes!$B$4),1,"erreur colonne D")))</f>
        <v>SWARMING</v>
      </c>
      <c r="P1564" s="15" t="e">
        <f>IF(OR(W1564="Hiver",W1564="Transit"),VLOOKUP(E1564,IC!A:E,4,FALSE),IF(W1564="été",VLOOKUP(E1564,IC!A:E,3,FALSE),"erreur"))</f>
        <v>#N/A</v>
      </c>
      <c r="Q1564" s="15" t="e">
        <f>IF(P1564="NR",0,IF(F1564&lt;5,0,IF(P1564=1,VLOOKUP(F1564,IC!$G$1:$I$8,3,TRUE),
IF(P1564=2,VLOOKUP(F1564,IC!$K$1:$M$8,3,TRUE),
IF(P1564=3,VLOOKUP(F1564,IC!$O$1:$Q$8,3,TRUE),IF(P1564=4,VLOOKUP(F1564,IC!$S$2:$U$9,3,TRUE),
"erreur"))))))</f>
        <v>#N/A</v>
      </c>
      <c r="R1564" s="16" t="e">
        <f>IF(OR(V1564="NA",V1564="Transit",V1564&lt;Listes!$F$1),"non applicable",F1564/V1564)</f>
        <v>#N/A</v>
      </c>
      <c r="S1564" s="16" t="e">
        <f>IF(W1564="Transit","Non applicable",IF(AND(W1564="été",T1564&gt;Listes!F1563),F1564/T1564,IF(AND(W1564="Hiver",Hierarchisation!U1564&gt;Listes!F1563),F1564/U1564,"non applicable")))</f>
        <v>#N/A</v>
      </c>
      <c r="T1564" s="17" t="e">
        <f>IF(K1564="Centre",VLOOKUP(E1564,effectifs_ete,3,FALSE),IF(Hierarchisation!K1564="Grand Nord",VLOOKUP(Hierarchisation!E1564,effectifs_ete,4,FALSE),IF(Hierarchisation!K1564="Nord Est",VLOOKUP(Hierarchisation!E1564,effectifs_ete,5,FALSE),IF(Hierarchisation!K1564="Nord Ouest",VLOOKUP(Hierarchisation!E1564,effectifs_ete,6,FALSE),IF(Hierarchisation!K1564="Sud Est",VLOOKUP(Hierarchisation!E1564,effectifs_ete,7,FALSE),IF(Hierarchisation!K1564="Sud Ouest",VLOOKUP(Hierarchisation!E1564,effectifs_ete,8,FALSE),"Erreur Région"))))))</f>
        <v>#N/A</v>
      </c>
      <c r="U1564" s="17" t="e">
        <f>IF(K1564="Centre",VLOOKUP(E1564,effectifs_hiver,3,FALSE),IF(Hierarchisation!K1564="Grand Nord",VLOOKUP(Hierarchisation!E1564,effectifs_hiver,4,FALSE),IF(Hierarchisation!K1564="Nord Est",VLOOKUP(Hierarchisation!E1564,effectifs_hiver,5,FALSE),IF(Hierarchisation!K1564="Nord Ouest",VLOOKUP(Hierarchisation!E1564,effectifs_hiver,6,FALSE),IF(Hierarchisation!K1564="Sud Est",VLOOKUP(Hierarchisation!E1564,effectifs_hiver,7,FALSE),IF(Hierarchisation!K1564="Sud Ouest",VLOOKUP(Hierarchisation!E1564,effectifs_hiver,8,FALSE),"Erreur Région"))))))</f>
        <v>#N/A</v>
      </c>
      <c r="V1564" s="17" t="e">
        <f>IF(W1564="Transit","Transit",IF(W1564="hiver",VLOOKUP(E1564,'EFFECTIFS Hiver'!$A:$I,9,FALSE),IF(W1564="été",VLOOKUP(E1564,'EFFECTIFS Eté'!$A:$I,9,FALSE),"Erreur saison")))</f>
        <v>#N/A</v>
      </c>
      <c r="W1564" s="18" t="e">
        <f>VLOOKUP(D1564,Listes!B:C,2,FALSE)</f>
        <v>#N/A</v>
      </c>
    </row>
    <row r="1565" spans="1:23" ht="15.75" customHeight="1">
      <c r="A1565" s="11"/>
      <c r="B1565" s="11"/>
      <c r="C1565" s="11"/>
      <c r="D1565" s="11"/>
      <c r="E1565" s="11"/>
      <c r="F1565" s="11"/>
      <c r="G1565" s="11" t="e">
        <f>VLOOKUP(E1565,TAXONS!B:C,2,FALSE)</f>
        <v>#N/A</v>
      </c>
      <c r="H1565" s="13">
        <f t="shared" si="123"/>
        <v>0</v>
      </c>
      <c r="I1565" s="12" t="e">
        <f t="shared" si="124"/>
        <v>#N/A</v>
      </c>
      <c r="J1565" s="14" t="e">
        <f t="shared" si="125"/>
        <v>#N/A</v>
      </c>
      <c r="K1565" s="15" t="e">
        <f>VLOOKUP(B1565,REGIONS!A:D,4,FALSE)</f>
        <v>#N/A</v>
      </c>
      <c r="L1565" s="19" t="e">
        <f>VLOOKUP(G1565,Sensibilité!$A:$L,12,FALSE)</f>
        <v>#N/A</v>
      </c>
      <c r="M1565" s="19" t="e">
        <f t="shared" si="126"/>
        <v>#N/A</v>
      </c>
      <c r="N1565" s="19" t="e">
        <f t="shared" si="127"/>
        <v>#N/A</v>
      </c>
      <c r="O1565" s="15" t="str">
        <f>IF(D1565=Listes!$B$6,"SWARMING",IF(OR(D1565=Listes!$B$1,D1565=Listes!$B$2,D1565=Listes!$B$5),2,IF(OR(D1565=Listes!$B$3,D1565=Listes!$B$4),1,"erreur colonne D")))</f>
        <v>SWARMING</v>
      </c>
      <c r="P1565" s="15" t="e">
        <f>IF(OR(W1565="Hiver",W1565="Transit"),VLOOKUP(E1565,IC!A:E,4,FALSE),IF(W1565="été",VLOOKUP(E1565,IC!A:E,3,FALSE),"erreur"))</f>
        <v>#N/A</v>
      </c>
      <c r="Q1565" s="15" t="e">
        <f>IF(P1565="NR",0,IF(F1565&lt;5,0,IF(P1565=1,VLOOKUP(F1565,IC!$G$1:$I$8,3,TRUE),
IF(P1565=2,VLOOKUP(F1565,IC!$K$1:$M$8,3,TRUE),
IF(P1565=3,VLOOKUP(F1565,IC!$O$1:$Q$8,3,TRUE),IF(P1565=4,VLOOKUP(F1565,IC!$S$2:$U$9,3,TRUE),
"erreur"))))))</f>
        <v>#N/A</v>
      </c>
      <c r="R1565" s="16" t="e">
        <f>IF(OR(V1565="NA",V1565="Transit",V1565&lt;Listes!$F$1),"non applicable",F1565/V1565)</f>
        <v>#N/A</v>
      </c>
      <c r="S1565" s="16" t="e">
        <f>IF(W1565="Transit","Non applicable",IF(AND(W1565="été",T1565&gt;Listes!F1564),F1565/T1565,IF(AND(W1565="Hiver",Hierarchisation!U1565&gt;Listes!F1564),F1565/U1565,"non applicable")))</f>
        <v>#N/A</v>
      </c>
      <c r="T1565" s="17" t="e">
        <f>IF(K1565="Centre",VLOOKUP(E1565,effectifs_ete,3,FALSE),IF(Hierarchisation!K1565="Grand Nord",VLOOKUP(Hierarchisation!E1565,effectifs_ete,4,FALSE),IF(Hierarchisation!K1565="Nord Est",VLOOKUP(Hierarchisation!E1565,effectifs_ete,5,FALSE),IF(Hierarchisation!K1565="Nord Ouest",VLOOKUP(Hierarchisation!E1565,effectifs_ete,6,FALSE),IF(Hierarchisation!K1565="Sud Est",VLOOKUP(Hierarchisation!E1565,effectifs_ete,7,FALSE),IF(Hierarchisation!K1565="Sud Ouest",VLOOKUP(Hierarchisation!E1565,effectifs_ete,8,FALSE),"Erreur Région"))))))</f>
        <v>#N/A</v>
      </c>
      <c r="U1565" s="17" t="e">
        <f>IF(K1565="Centre",VLOOKUP(E1565,effectifs_hiver,3,FALSE),IF(Hierarchisation!K1565="Grand Nord",VLOOKUP(Hierarchisation!E1565,effectifs_hiver,4,FALSE),IF(Hierarchisation!K1565="Nord Est",VLOOKUP(Hierarchisation!E1565,effectifs_hiver,5,FALSE),IF(Hierarchisation!K1565="Nord Ouest",VLOOKUP(Hierarchisation!E1565,effectifs_hiver,6,FALSE),IF(Hierarchisation!K1565="Sud Est",VLOOKUP(Hierarchisation!E1565,effectifs_hiver,7,FALSE),IF(Hierarchisation!K1565="Sud Ouest",VLOOKUP(Hierarchisation!E1565,effectifs_hiver,8,FALSE),"Erreur Région"))))))</f>
        <v>#N/A</v>
      </c>
      <c r="V1565" s="17" t="e">
        <f>IF(W1565="Transit","Transit",IF(W1565="hiver",VLOOKUP(E1565,'EFFECTIFS Hiver'!$A:$I,9,FALSE),IF(W1565="été",VLOOKUP(E1565,'EFFECTIFS Eté'!$A:$I,9,FALSE),"Erreur saison")))</f>
        <v>#N/A</v>
      </c>
      <c r="W1565" s="18" t="e">
        <f>VLOOKUP(D1565,Listes!B:C,2,FALSE)</f>
        <v>#N/A</v>
      </c>
    </row>
    <row r="1566" spans="1:23" ht="15.75" customHeight="1">
      <c r="A1566" s="11"/>
      <c r="B1566" s="11"/>
      <c r="C1566" s="11"/>
      <c r="D1566" s="11"/>
      <c r="E1566" s="11"/>
      <c r="F1566" s="11"/>
      <c r="G1566" s="11" t="e">
        <f>VLOOKUP(E1566,TAXONS!B:C,2,FALSE)</f>
        <v>#N/A</v>
      </c>
      <c r="H1566" s="13">
        <f t="shared" si="123"/>
        <v>0</v>
      </c>
      <c r="I1566" s="12" t="e">
        <f t="shared" si="124"/>
        <v>#N/A</v>
      </c>
      <c r="J1566" s="14" t="e">
        <f t="shared" si="125"/>
        <v>#N/A</v>
      </c>
      <c r="K1566" s="15" t="e">
        <f>VLOOKUP(B1566,REGIONS!A:D,4,FALSE)</f>
        <v>#N/A</v>
      </c>
      <c r="L1566" s="19" t="e">
        <f>VLOOKUP(G1566,Sensibilité!$A:$L,12,FALSE)</f>
        <v>#N/A</v>
      </c>
      <c r="M1566" s="19" t="e">
        <f t="shared" si="126"/>
        <v>#N/A</v>
      </c>
      <c r="N1566" s="19" t="e">
        <f t="shared" si="127"/>
        <v>#N/A</v>
      </c>
      <c r="O1566" s="15" t="str">
        <f>IF(D1566=Listes!$B$6,"SWARMING",IF(OR(D1566=Listes!$B$1,D1566=Listes!$B$2,D1566=Listes!$B$5),2,IF(OR(D1566=Listes!$B$3,D1566=Listes!$B$4),1,"erreur colonne D")))</f>
        <v>SWARMING</v>
      </c>
      <c r="P1566" s="15" t="e">
        <f>IF(OR(W1566="Hiver",W1566="Transit"),VLOOKUP(E1566,IC!A:E,4,FALSE),IF(W1566="été",VLOOKUP(E1566,IC!A:E,3,FALSE),"erreur"))</f>
        <v>#N/A</v>
      </c>
      <c r="Q1566" s="15" t="e">
        <f>IF(P1566="NR",0,IF(F1566&lt;5,0,IF(P1566=1,VLOOKUP(F1566,IC!$G$1:$I$8,3,TRUE),
IF(P1566=2,VLOOKUP(F1566,IC!$K$1:$M$8,3,TRUE),
IF(P1566=3,VLOOKUP(F1566,IC!$O$1:$Q$8,3,TRUE),IF(P1566=4,VLOOKUP(F1566,IC!$S$2:$U$9,3,TRUE),
"erreur"))))))</f>
        <v>#N/A</v>
      </c>
      <c r="R1566" s="16" t="e">
        <f>IF(OR(V1566="NA",V1566="Transit",V1566&lt;Listes!$F$1),"non applicable",F1566/V1566)</f>
        <v>#N/A</v>
      </c>
      <c r="S1566" s="16" t="e">
        <f>IF(W1566="Transit","Non applicable",IF(AND(W1566="été",T1566&gt;Listes!F1565),F1566/T1566,IF(AND(W1566="Hiver",Hierarchisation!U1566&gt;Listes!F1565),F1566/U1566,"non applicable")))</f>
        <v>#N/A</v>
      </c>
      <c r="T1566" s="17" t="e">
        <f>IF(K1566="Centre",VLOOKUP(E1566,effectifs_ete,3,FALSE),IF(Hierarchisation!K1566="Grand Nord",VLOOKUP(Hierarchisation!E1566,effectifs_ete,4,FALSE),IF(Hierarchisation!K1566="Nord Est",VLOOKUP(Hierarchisation!E1566,effectifs_ete,5,FALSE),IF(Hierarchisation!K1566="Nord Ouest",VLOOKUP(Hierarchisation!E1566,effectifs_ete,6,FALSE),IF(Hierarchisation!K1566="Sud Est",VLOOKUP(Hierarchisation!E1566,effectifs_ete,7,FALSE),IF(Hierarchisation!K1566="Sud Ouest",VLOOKUP(Hierarchisation!E1566,effectifs_ete,8,FALSE),"Erreur Région"))))))</f>
        <v>#N/A</v>
      </c>
      <c r="U1566" s="17" t="e">
        <f>IF(K1566="Centre",VLOOKUP(E1566,effectifs_hiver,3,FALSE),IF(Hierarchisation!K1566="Grand Nord",VLOOKUP(Hierarchisation!E1566,effectifs_hiver,4,FALSE),IF(Hierarchisation!K1566="Nord Est",VLOOKUP(Hierarchisation!E1566,effectifs_hiver,5,FALSE),IF(Hierarchisation!K1566="Nord Ouest",VLOOKUP(Hierarchisation!E1566,effectifs_hiver,6,FALSE),IF(Hierarchisation!K1566="Sud Est",VLOOKUP(Hierarchisation!E1566,effectifs_hiver,7,FALSE),IF(Hierarchisation!K1566="Sud Ouest",VLOOKUP(Hierarchisation!E1566,effectifs_hiver,8,FALSE),"Erreur Région"))))))</f>
        <v>#N/A</v>
      </c>
      <c r="V1566" s="17" t="e">
        <f>IF(W1566="Transit","Transit",IF(W1566="hiver",VLOOKUP(E1566,'EFFECTIFS Hiver'!$A:$I,9,FALSE),IF(W1566="été",VLOOKUP(E1566,'EFFECTIFS Eté'!$A:$I,9,FALSE),"Erreur saison")))</f>
        <v>#N/A</v>
      </c>
      <c r="W1566" s="18" t="e">
        <f>VLOOKUP(D1566,Listes!B:C,2,FALSE)</f>
        <v>#N/A</v>
      </c>
    </row>
    <row r="1567" spans="1:23" ht="15.75" customHeight="1">
      <c r="A1567" s="11"/>
      <c r="B1567" s="11"/>
      <c r="C1567" s="11"/>
      <c r="D1567" s="11"/>
      <c r="E1567" s="11"/>
      <c r="F1567" s="11"/>
      <c r="G1567" s="11" t="e">
        <f>VLOOKUP(E1567,TAXONS!B:C,2,FALSE)</f>
        <v>#N/A</v>
      </c>
      <c r="H1567" s="13">
        <f t="shared" si="123"/>
        <v>0</v>
      </c>
      <c r="I1567" s="12" t="e">
        <f t="shared" si="124"/>
        <v>#N/A</v>
      </c>
      <c r="J1567" s="14" t="e">
        <f t="shared" si="125"/>
        <v>#N/A</v>
      </c>
      <c r="K1567" s="15" t="e">
        <f>VLOOKUP(B1567,REGIONS!A:D,4,FALSE)</f>
        <v>#N/A</v>
      </c>
      <c r="L1567" s="19" t="e">
        <f>VLOOKUP(G1567,Sensibilité!$A:$L,12,FALSE)</f>
        <v>#N/A</v>
      </c>
      <c r="M1567" s="19" t="e">
        <f t="shared" si="126"/>
        <v>#N/A</v>
      </c>
      <c r="N1567" s="19" t="e">
        <f t="shared" si="127"/>
        <v>#N/A</v>
      </c>
      <c r="O1567" s="15" t="str">
        <f>IF(D1567=Listes!$B$6,"SWARMING",IF(OR(D1567=Listes!$B$1,D1567=Listes!$B$2,D1567=Listes!$B$5),2,IF(OR(D1567=Listes!$B$3,D1567=Listes!$B$4),1,"erreur colonne D")))</f>
        <v>SWARMING</v>
      </c>
      <c r="P1567" s="15" t="e">
        <f>IF(OR(W1567="Hiver",W1567="Transit"),VLOOKUP(E1567,IC!A:E,4,FALSE),IF(W1567="été",VLOOKUP(E1567,IC!A:E,3,FALSE),"erreur"))</f>
        <v>#N/A</v>
      </c>
      <c r="Q1567" s="15" t="e">
        <f>IF(P1567="NR",0,IF(F1567&lt;5,0,IF(P1567=1,VLOOKUP(F1567,IC!$G$1:$I$8,3,TRUE),
IF(P1567=2,VLOOKUP(F1567,IC!$K$1:$M$8,3,TRUE),
IF(P1567=3,VLOOKUP(F1567,IC!$O$1:$Q$8,3,TRUE),IF(P1567=4,VLOOKUP(F1567,IC!$S$2:$U$9,3,TRUE),
"erreur"))))))</f>
        <v>#N/A</v>
      </c>
      <c r="R1567" s="16" t="e">
        <f>IF(OR(V1567="NA",V1567="Transit",V1567&lt;Listes!$F$1),"non applicable",F1567/V1567)</f>
        <v>#N/A</v>
      </c>
      <c r="S1567" s="16" t="e">
        <f>IF(W1567="Transit","Non applicable",IF(AND(W1567="été",T1567&gt;Listes!F1566),F1567/T1567,IF(AND(W1567="Hiver",Hierarchisation!U1567&gt;Listes!F1566),F1567/U1567,"non applicable")))</f>
        <v>#N/A</v>
      </c>
      <c r="T1567" s="17" t="e">
        <f>IF(K1567="Centre",VLOOKUP(E1567,effectifs_ete,3,FALSE),IF(Hierarchisation!K1567="Grand Nord",VLOOKUP(Hierarchisation!E1567,effectifs_ete,4,FALSE),IF(Hierarchisation!K1567="Nord Est",VLOOKUP(Hierarchisation!E1567,effectifs_ete,5,FALSE),IF(Hierarchisation!K1567="Nord Ouest",VLOOKUP(Hierarchisation!E1567,effectifs_ete,6,FALSE),IF(Hierarchisation!K1567="Sud Est",VLOOKUP(Hierarchisation!E1567,effectifs_ete,7,FALSE),IF(Hierarchisation!K1567="Sud Ouest",VLOOKUP(Hierarchisation!E1567,effectifs_ete,8,FALSE),"Erreur Région"))))))</f>
        <v>#N/A</v>
      </c>
      <c r="U1567" s="17" t="e">
        <f>IF(K1567="Centre",VLOOKUP(E1567,effectifs_hiver,3,FALSE),IF(Hierarchisation!K1567="Grand Nord",VLOOKUP(Hierarchisation!E1567,effectifs_hiver,4,FALSE),IF(Hierarchisation!K1567="Nord Est",VLOOKUP(Hierarchisation!E1567,effectifs_hiver,5,FALSE),IF(Hierarchisation!K1567="Nord Ouest",VLOOKUP(Hierarchisation!E1567,effectifs_hiver,6,FALSE),IF(Hierarchisation!K1567="Sud Est",VLOOKUP(Hierarchisation!E1567,effectifs_hiver,7,FALSE),IF(Hierarchisation!K1567="Sud Ouest",VLOOKUP(Hierarchisation!E1567,effectifs_hiver,8,FALSE),"Erreur Région"))))))</f>
        <v>#N/A</v>
      </c>
      <c r="V1567" s="17" t="e">
        <f>IF(W1567="Transit","Transit",IF(W1567="hiver",VLOOKUP(E1567,'EFFECTIFS Hiver'!$A:$I,9,FALSE),IF(W1567="été",VLOOKUP(E1567,'EFFECTIFS Eté'!$A:$I,9,FALSE),"Erreur saison")))</f>
        <v>#N/A</v>
      </c>
      <c r="W1567" s="18" t="e">
        <f>VLOOKUP(D1567,Listes!B:C,2,FALSE)</f>
        <v>#N/A</v>
      </c>
    </row>
    <row r="1568" spans="1:23" ht="15.75" customHeight="1">
      <c r="A1568" s="11"/>
      <c r="B1568" s="11"/>
      <c r="C1568" s="11"/>
      <c r="D1568" s="11"/>
      <c r="E1568" s="11"/>
      <c r="F1568" s="11"/>
      <c r="G1568" s="11" t="e">
        <f>VLOOKUP(E1568,TAXONS!B:C,2,FALSE)</f>
        <v>#N/A</v>
      </c>
      <c r="H1568" s="13">
        <f t="shared" si="123"/>
        <v>0</v>
      </c>
      <c r="I1568" s="12" t="e">
        <f t="shared" si="124"/>
        <v>#N/A</v>
      </c>
      <c r="J1568" s="14" t="e">
        <f t="shared" si="125"/>
        <v>#N/A</v>
      </c>
      <c r="K1568" s="15" t="e">
        <f>VLOOKUP(B1568,REGIONS!A:D,4,FALSE)</f>
        <v>#N/A</v>
      </c>
      <c r="L1568" s="19" t="e">
        <f>VLOOKUP(G1568,Sensibilité!$A:$L,12,FALSE)</f>
        <v>#N/A</v>
      </c>
      <c r="M1568" s="19" t="e">
        <f t="shared" si="126"/>
        <v>#N/A</v>
      </c>
      <c r="N1568" s="19" t="e">
        <f t="shared" si="127"/>
        <v>#N/A</v>
      </c>
      <c r="O1568" s="15" t="str">
        <f>IF(D1568=Listes!$B$6,"SWARMING",IF(OR(D1568=Listes!$B$1,D1568=Listes!$B$2,D1568=Listes!$B$5),2,IF(OR(D1568=Listes!$B$3,D1568=Listes!$B$4),1,"erreur colonne D")))</f>
        <v>SWARMING</v>
      </c>
      <c r="P1568" s="15" t="e">
        <f>IF(OR(W1568="Hiver",W1568="Transit"),VLOOKUP(E1568,IC!A:E,4,FALSE),IF(W1568="été",VLOOKUP(E1568,IC!A:E,3,FALSE),"erreur"))</f>
        <v>#N/A</v>
      </c>
      <c r="Q1568" s="15" t="e">
        <f>IF(P1568="NR",0,IF(F1568&lt;5,0,IF(P1568=1,VLOOKUP(F1568,IC!$G$1:$I$8,3,TRUE),
IF(P1568=2,VLOOKUP(F1568,IC!$K$1:$M$8,3,TRUE),
IF(P1568=3,VLOOKUP(F1568,IC!$O$1:$Q$8,3,TRUE),IF(P1568=4,VLOOKUP(F1568,IC!$S$2:$U$9,3,TRUE),
"erreur"))))))</f>
        <v>#N/A</v>
      </c>
      <c r="R1568" s="16" t="e">
        <f>IF(OR(V1568="NA",V1568="Transit",V1568&lt;Listes!$F$1),"non applicable",F1568/V1568)</f>
        <v>#N/A</v>
      </c>
      <c r="S1568" s="16" t="e">
        <f>IF(W1568="Transit","Non applicable",IF(AND(W1568="été",T1568&gt;Listes!F1567),F1568/T1568,IF(AND(W1568="Hiver",Hierarchisation!U1568&gt;Listes!F1567),F1568/U1568,"non applicable")))</f>
        <v>#N/A</v>
      </c>
      <c r="T1568" s="17" t="e">
        <f>IF(K1568="Centre",VLOOKUP(E1568,effectifs_ete,3,FALSE),IF(Hierarchisation!K1568="Grand Nord",VLOOKUP(Hierarchisation!E1568,effectifs_ete,4,FALSE),IF(Hierarchisation!K1568="Nord Est",VLOOKUP(Hierarchisation!E1568,effectifs_ete,5,FALSE),IF(Hierarchisation!K1568="Nord Ouest",VLOOKUP(Hierarchisation!E1568,effectifs_ete,6,FALSE),IF(Hierarchisation!K1568="Sud Est",VLOOKUP(Hierarchisation!E1568,effectifs_ete,7,FALSE),IF(Hierarchisation!K1568="Sud Ouest",VLOOKUP(Hierarchisation!E1568,effectifs_ete,8,FALSE),"Erreur Région"))))))</f>
        <v>#N/A</v>
      </c>
      <c r="U1568" s="17" t="e">
        <f>IF(K1568="Centre",VLOOKUP(E1568,effectifs_hiver,3,FALSE),IF(Hierarchisation!K1568="Grand Nord",VLOOKUP(Hierarchisation!E1568,effectifs_hiver,4,FALSE),IF(Hierarchisation!K1568="Nord Est",VLOOKUP(Hierarchisation!E1568,effectifs_hiver,5,FALSE),IF(Hierarchisation!K1568="Nord Ouest",VLOOKUP(Hierarchisation!E1568,effectifs_hiver,6,FALSE),IF(Hierarchisation!K1568="Sud Est",VLOOKUP(Hierarchisation!E1568,effectifs_hiver,7,FALSE),IF(Hierarchisation!K1568="Sud Ouest",VLOOKUP(Hierarchisation!E1568,effectifs_hiver,8,FALSE),"Erreur Région"))))))</f>
        <v>#N/A</v>
      </c>
      <c r="V1568" s="17" t="e">
        <f>IF(W1568="Transit","Transit",IF(W1568="hiver",VLOOKUP(E1568,'EFFECTIFS Hiver'!$A:$I,9,FALSE),IF(W1568="été",VLOOKUP(E1568,'EFFECTIFS Eté'!$A:$I,9,FALSE),"Erreur saison")))</f>
        <v>#N/A</v>
      </c>
      <c r="W1568" s="18" t="e">
        <f>VLOOKUP(D1568,Listes!B:C,2,FALSE)</f>
        <v>#N/A</v>
      </c>
    </row>
    <row r="1569" spans="1:23" ht="15.75" customHeight="1">
      <c r="A1569" s="11"/>
      <c r="B1569" s="11"/>
      <c r="C1569" s="11"/>
      <c r="D1569" s="11"/>
      <c r="E1569" s="11"/>
      <c r="F1569" s="11"/>
      <c r="G1569" s="11" t="e">
        <f>VLOOKUP(E1569,TAXONS!B:C,2,FALSE)</f>
        <v>#N/A</v>
      </c>
      <c r="H1569" s="13">
        <f t="shared" si="123"/>
        <v>0</v>
      </c>
      <c r="I1569" s="12" t="e">
        <f t="shared" si="124"/>
        <v>#N/A</v>
      </c>
      <c r="J1569" s="14" t="e">
        <f t="shared" si="125"/>
        <v>#N/A</v>
      </c>
      <c r="K1569" s="15" t="e">
        <f>VLOOKUP(B1569,REGIONS!A:D,4,FALSE)</f>
        <v>#N/A</v>
      </c>
      <c r="L1569" s="19" t="e">
        <f>VLOOKUP(G1569,Sensibilité!$A:$L,12,FALSE)</f>
        <v>#N/A</v>
      </c>
      <c r="M1569" s="19" t="e">
        <f t="shared" si="126"/>
        <v>#N/A</v>
      </c>
      <c r="N1569" s="19" t="e">
        <f t="shared" si="127"/>
        <v>#N/A</v>
      </c>
      <c r="O1569" s="15" t="str">
        <f>IF(D1569=Listes!$B$6,"SWARMING",IF(OR(D1569=Listes!$B$1,D1569=Listes!$B$2,D1569=Listes!$B$5),2,IF(OR(D1569=Listes!$B$3,D1569=Listes!$B$4),1,"erreur colonne D")))</f>
        <v>SWARMING</v>
      </c>
      <c r="P1569" s="15" t="e">
        <f>IF(OR(W1569="Hiver",W1569="Transit"),VLOOKUP(E1569,IC!A:E,4,FALSE),IF(W1569="été",VLOOKUP(E1569,IC!A:E,3,FALSE),"erreur"))</f>
        <v>#N/A</v>
      </c>
      <c r="Q1569" s="15" t="e">
        <f>IF(P1569="NR",0,IF(F1569&lt;5,0,IF(P1569=1,VLOOKUP(F1569,IC!$G$1:$I$8,3,TRUE),
IF(P1569=2,VLOOKUP(F1569,IC!$K$1:$M$8,3,TRUE),
IF(P1569=3,VLOOKUP(F1569,IC!$O$1:$Q$8,3,TRUE),IF(P1569=4,VLOOKUP(F1569,IC!$S$2:$U$9,3,TRUE),
"erreur"))))))</f>
        <v>#N/A</v>
      </c>
      <c r="R1569" s="16" t="e">
        <f>IF(OR(V1569="NA",V1569="Transit",V1569&lt;Listes!$F$1),"non applicable",F1569/V1569)</f>
        <v>#N/A</v>
      </c>
      <c r="S1569" s="16" t="e">
        <f>IF(W1569="Transit","Non applicable",IF(AND(W1569="été",T1569&gt;Listes!F1568),F1569/T1569,IF(AND(W1569="Hiver",Hierarchisation!U1569&gt;Listes!F1568),F1569/U1569,"non applicable")))</f>
        <v>#N/A</v>
      </c>
      <c r="T1569" s="17" t="e">
        <f>IF(K1569="Centre",VLOOKUP(E1569,effectifs_ete,3,FALSE),IF(Hierarchisation!K1569="Grand Nord",VLOOKUP(Hierarchisation!E1569,effectifs_ete,4,FALSE),IF(Hierarchisation!K1569="Nord Est",VLOOKUP(Hierarchisation!E1569,effectifs_ete,5,FALSE),IF(Hierarchisation!K1569="Nord Ouest",VLOOKUP(Hierarchisation!E1569,effectifs_ete,6,FALSE),IF(Hierarchisation!K1569="Sud Est",VLOOKUP(Hierarchisation!E1569,effectifs_ete,7,FALSE),IF(Hierarchisation!K1569="Sud Ouest",VLOOKUP(Hierarchisation!E1569,effectifs_ete,8,FALSE),"Erreur Région"))))))</f>
        <v>#N/A</v>
      </c>
      <c r="U1569" s="17" t="e">
        <f>IF(K1569="Centre",VLOOKUP(E1569,effectifs_hiver,3,FALSE),IF(Hierarchisation!K1569="Grand Nord",VLOOKUP(Hierarchisation!E1569,effectifs_hiver,4,FALSE),IF(Hierarchisation!K1569="Nord Est",VLOOKUP(Hierarchisation!E1569,effectifs_hiver,5,FALSE),IF(Hierarchisation!K1569="Nord Ouest",VLOOKUP(Hierarchisation!E1569,effectifs_hiver,6,FALSE),IF(Hierarchisation!K1569="Sud Est",VLOOKUP(Hierarchisation!E1569,effectifs_hiver,7,FALSE),IF(Hierarchisation!K1569="Sud Ouest",VLOOKUP(Hierarchisation!E1569,effectifs_hiver,8,FALSE),"Erreur Région"))))))</f>
        <v>#N/A</v>
      </c>
      <c r="V1569" s="17" t="e">
        <f>IF(W1569="Transit","Transit",IF(W1569="hiver",VLOOKUP(E1569,'EFFECTIFS Hiver'!$A:$I,9,FALSE),IF(W1569="été",VLOOKUP(E1569,'EFFECTIFS Eté'!$A:$I,9,FALSE),"Erreur saison")))</f>
        <v>#N/A</v>
      </c>
      <c r="W1569" s="18" t="e">
        <f>VLOOKUP(D1569,Listes!B:C,2,FALSE)</f>
        <v>#N/A</v>
      </c>
    </row>
    <row r="1570" spans="1:23" ht="15.75" customHeight="1">
      <c r="A1570" s="11"/>
      <c r="B1570" s="11"/>
      <c r="C1570" s="11"/>
      <c r="D1570" s="11"/>
      <c r="E1570" s="11"/>
      <c r="F1570" s="11"/>
      <c r="G1570" s="11" t="e">
        <f>VLOOKUP(E1570,TAXONS!B:C,2,FALSE)</f>
        <v>#N/A</v>
      </c>
      <c r="H1570" s="13">
        <f t="shared" si="123"/>
        <v>0</v>
      </c>
      <c r="I1570" s="12" t="e">
        <f t="shared" si="124"/>
        <v>#N/A</v>
      </c>
      <c r="J1570" s="14" t="e">
        <f t="shared" si="125"/>
        <v>#N/A</v>
      </c>
      <c r="K1570" s="15" t="e">
        <f>VLOOKUP(B1570,REGIONS!A:D,4,FALSE)</f>
        <v>#N/A</v>
      </c>
      <c r="L1570" s="19" t="e">
        <f>VLOOKUP(G1570,Sensibilité!$A:$L,12,FALSE)</f>
        <v>#N/A</v>
      </c>
      <c r="M1570" s="19" t="e">
        <f t="shared" si="126"/>
        <v>#N/A</v>
      </c>
      <c r="N1570" s="19" t="e">
        <f t="shared" si="127"/>
        <v>#N/A</v>
      </c>
      <c r="O1570" s="15" t="str">
        <f>IF(D1570=Listes!$B$6,"SWARMING",IF(OR(D1570=Listes!$B$1,D1570=Listes!$B$2,D1570=Listes!$B$5),2,IF(OR(D1570=Listes!$B$3,D1570=Listes!$B$4),1,"erreur colonne D")))</f>
        <v>SWARMING</v>
      </c>
      <c r="P1570" s="15" t="e">
        <f>IF(OR(W1570="Hiver",W1570="Transit"),VLOOKUP(E1570,IC!A:E,4,FALSE),IF(W1570="été",VLOOKUP(E1570,IC!A:E,3,FALSE),"erreur"))</f>
        <v>#N/A</v>
      </c>
      <c r="Q1570" s="15" t="e">
        <f>IF(P1570="NR",0,IF(F1570&lt;5,0,IF(P1570=1,VLOOKUP(F1570,IC!$G$1:$I$8,3,TRUE),
IF(P1570=2,VLOOKUP(F1570,IC!$K$1:$M$8,3,TRUE),
IF(P1570=3,VLOOKUP(F1570,IC!$O$1:$Q$8,3,TRUE),IF(P1570=4,VLOOKUP(F1570,IC!$S$2:$U$9,3,TRUE),
"erreur"))))))</f>
        <v>#N/A</v>
      </c>
      <c r="R1570" s="16" t="e">
        <f>IF(OR(V1570="NA",V1570="Transit",V1570&lt;Listes!$F$1),"non applicable",F1570/V1570)</f>
        <v>#N/A</v>
      </c>
      <c r="S1570" s="16" t="e">
        <f>IF(W1570="Transit","Non applicable",IF(AND(W1570="été",T1570&gt;Listes!F1569),F1570/T1570,IF(AND(W1570="Hiver",Hierarchisation!U1570&gt;Listes!F1569),F1570/U1570,"non applicable")))</f>
        <v>#N/A</v>
      </c>
      <c r="T1570" s="17" t="e">
        <f>IF(K1570="Centre",VLOOKUP(E1570,effectifs_ete,3,FALSE),IF(Hierarchisation!K1570="Grand Nord",VLOOKUP(Hierarchisation!E1570,effectifs_ete,4,FALSE),IF(Hierarchisation!K1570="Nord Est",VLOOKUP(Hierarchisation!E1570,effectifs_ete,5,FALSE),IF(Hierarchisation!K1570="Nord Ouest",VLOOKUP(Hierarchisation!E1570,effectifs_ete,6,FALSE),IF(Hierarchisation!K1570="Sud Est",VLOOKUP(Hierarchisation!E1570,effectifs_ete,7,FALSE),IF(Hierarchisation!K1570="Sud Ouest",VLOOKUP(Hierarchisation!E1570,effectifs_ete,8,FALSE),"Erreur Région"))))))</f>
        <v>#N/A</v>
      </c>
      <c r="U1570" s="17" t="e">
        <f>IF(K1570="Centre",VLOOKUP(E1570,effectifs_hiver,3,FALSE),IF(Hierarchisation!K1570="Grand Nord",VLOOKUP(Hierarchisation!E1570,effectifs_hiver,4,FALSE),IF(Hierarchisation!K1570="Nord Est",VLOOKUP(Hierarchisation!E1570,effectifs_hiver,5,FALSE),IF(Hierarchisation!K1570="Nord Ouest",VLOOKUP(Hierarchisation!E1570,effectifs_hiver,6,FALSE),IF(Hierarchisation!K1570="Sud Est",VLOOKUP(Hierarchisation!E1570,effectifs_hiver,7,FALSE),IF(Hierarchisation!K1570="Sud Ouest",VLOOKUP(Hierarchisation!E1570,effectifs_hiver,8,FALSE),"Erreur Région"))))))</f>
        <v>#N/A</v>
      </c>
      <c r="V1570" s="17" t="e">
        <f>IF(W1570="Transit","Transit",IF(W1570="hiver",VLOOKUP(E1570,'EFFECTIFS Hiver'!$A:$I,9,FALSE),IF(W1570="été",VLOOKUP(E1570,'EFFECTIFS Eté'!$A:$I,9,FALSE),"Erreur saison")))</f>
        <v>#N/A</v>
      </c>
      <c r="W1570" s="18" t="e">
        <f>VLOOKUP(D1570,Listes!B:C,2,FALSE)</f>
        <v>#N/A</v>
      </c>
    </row>
    <row r="1571" spans="1:23" ht="15.75" customHeight="1">
      <c r="A1571" s="11"/>
      <c r="B1571" s="11"/>
      <c r="C1571" s="11"/>
      <c r="D1571" s="11"/>
      <c r="E1571" s="11"/>
      <c r="F1571" s="11"/>
      <c r="G1571" s="11" t="e">
        <f>VLOOKUP(E1571,TAXONS!B:C,2,FALSE)</f>
        <v>#N/A</v>
      </c>
      <c r="H1571" s="13">
        <f t="shared" si="123"/>
        <v>0</v>
      </c>
      <c r="I1571" s="12" t="e">
        <f t="shared" si="124"/>
        <v>#N/A</v>
      </c>
      <c r="J1571" s="14" t="e">
        <f t="shared" si="125"/>
        <v>#N/A</v>
      </c>
      <c r="K1571" s="15" t="e">
        <f>VLOOKUP(B1571,REGIONS!A:D,4,FALSE)</f>
        <v>#N/A</v>
      </c>
      <c r="L1571" s="19" t="e">
        <f>VLOOKUP(G1571,Sensibilité!$A:$L,12,FALSE)</f>
        <v>#N/A</v>
      </c>
      <c r="M1571" s="19" t="e">
        <f t="shared" si="126"/>
        <v>#N/A</v>
      </c>
      <c r="N1571" s="19" t="e">
        <f t="shared" si="127"/>
        <v>#N/A</v>
      </c>
      <c r="O1571" s="15" t="str">
        <f>IF(D1571=Listes!$B$6,"SWARMING",IF(OR(D1571=Listes!$B$1,D1571=Listes!$B$2,D1571=Listes!$B$5),2,IF(OR(D1571=Listes!$B$3,D1571=Listes!$B$4),1,"erreur colonne D")))</f>
        <v>SWARMING</v>
      </c>
      <c r="P1571" s="15" t="e">
        <f>IF(OR(W1571="Hiver",W1571="Transit"),VLOOKUP(E1571,IC!A:E,4,FALSE),IF(W1571="été",VLOOKUP(E1571,IC!A:E,3,FALSE),"erreur"))</f>
        <v>#N/A</v>
      </c>
      <c r="Q1571" s="15" t="e">
        <f>IF(P1571="NR",0,IF(F1571&lt;5,0,IF(P1571=1,VLOOKUP(F1571,IC!$G$1:$I$8,3,TRUE),
IF(P1571=2,VLOOKUP(F1571,IC!$K$1:$M$8,3,TRUE),
IF(P1571=3,VLOOKUP(F1571,IC!$O$1:$Q$8,3,TRUE),IF(P1571=4,VLOOKUP(F1571,IC!$S$2:$U$9,3,TRUE),
"erreur"))))))</f>
        <v>#N/A</v>
      </c>
      <c r="R1571" s="16" t="e">
        <f>IF(OR(V1571="NA",V1571="Transit",V1571&lt;Listes!$F$1),"non applicable",F1571/V1571)</f>
        <v>#N/A</v>
      </c>
      <c r="S1571" s="16" t="e">
        <f>IF(W1571="Transit","Non applicable",IF(AND(W1571="été",T1571&gt;Listes!F1570),F1571/T1571,IF(AND(W1571="Hiver",Hierarchisation!U1571&gt;Listes!F1570),F1571/U1571,"non applicable")))</f>
        <v>#N/A</v>
      </c>
      <c r="T1571" s="17" t="e">
        <f>IF(K1571="Centre",VLOOKUP(E1571,effectifs_ete,3,FALSE),IF(Hierarchisation!K1571="Grand Nord",VLOOKUP(Hierarchisation!E1571,effectifs_ete,4,FALSE),IF(Hierarchisation!K1571="Nord Est",VLOOKUP(Hierarchisation!E1571,effectifs_ete,5,FALSE),IF(Hierarchisation!K1571="Nord Ouest",VLOOKUP(Hierarchisation!E1571,effectifs_ete,6,FALSE),IF(Hierarchisation!K1571="Sud Est",VLOOKUP(Hierarchisation!E1571,effectifs_ete,7,FALSE),IF(Hierarchisation!K1571="Sud Ouest",VLOOKUP(Hierarchisation!E1571,effectifs_ete,8,FALSE),"Erreur Région"))))))</f>
        <v>#N/A</v>
      </c>
      <c r="U1571" s="17" t="e">
        <f>IF(K1571="Centre",VLOOKUP(E1571,effectifs_hiver,3,FALSE),IF(Hierarchisation!K1571="Grand Nord",VLOOKUP(Hierarchisation!E1571,effectifs_hiver,4,FALSE),IF(Hierarchisation!K1571="Nord Est",VLOOKUP(Hierarchisation!E1571,effectifs_hiver,5,FALSE),IF(Hierarchisation!K1571="Nord Ouest",VLOOKUP(Hierarchisation!E1571,effectifs_hiver,6,FALSE),IF(Hierarchisation!K1571="Sud Est",VLOOKUP(Hierarchisation!E1571,effectifs_hiver,7,FALSE),IF(Hierarchisation!K1571="Sud Ouest",VLOOKUP(Hierarchisation!E1571,effectifs_hiver,8,FALSE),"Erreur Région"))))))</f>
        <v>#N/A</v>
      </c>
      <c r="V1571" s="17" t="e">
        <f>IF(W1571="Transit","Transit",IF(W1571="hiver",VLOOKUP(E1571,'EFFECTIFS Hiver'!$A:$I,9,FALSE),IF(W1571="été",VLOOKUP(E1571,'EFFECTIFS Eté'!$A:$I,9,FALSE),"Erreur saison")))</f>
        <v>#N/A</v>
      </c>
      <c r="W1571" s="18" t="e">
        <f>VLOOKUP(D1571,Listes!B:C,2,FALSE)</f>
        <v>#N/A</v>
      </c>
    </row>
    <row r="1572" spans="1:23" ht="15.75" customHeight="1">
      <c r="A1572" s="11"/>
      <c r="B1572" s="11"/>
      <c r="C1572" s="11"/>
      <c r="D1572" s="11"/>
      <c r="E1572" s="11"/>
      <c r="F1572" s="11"/>
      <c r="G1572" s="11" t="e">
        <f>VLOOKUP(E1572,TAXONS!B:C,2,FALSE)</f>
        <v>#N/A</v>
      </c>
      <c r="H1572" s="13">
        <f t="shared" si="123"/>
        <v>0</v>
      </c>
      <c r="I1572" s="12" t="e">
        <f t="shared" si="124"/>
        <v>#N/A</v>
      </c>
      <c r="J1572" s="14" t="e">
        <f t="shared" si="125"/>
        <v>#N/A</v>
      </c>
      <c r="K1572" s="15" t="e">
        <f>VLOOKUP(B1572,REGIONS!A:D,4,FALSE)</f>
        <v>#N/A</v>
      </c>
      <c r="L1572" s="19" t="e">
        <f>VLOOKUP(G1572,Sensibilité!$A:$L,12,FALSE)</f>
        <v>#N/A</v>
      </c>
      <c r="M1572" s="19" t="e">
        <f t="shared" si="126"/>
        <v>#N/A</v>
      </c>
      <c r="N1572" s="19" t="e">
        <f t="shared" si="127"/>
        <v>#N/A</v>
      </c>
      <c r="O1572" s="15" t="str">
        <f>IF(D1572=Listes!$B$6,"SWARMING",IF(OR(D1572=Listes!$B$1,D1572=Listes!$B$2,D1572=Listes!$B$5),2,IF(OR(D1572=Listes!$B$3,D1572=Listes!$B$4),1,"erreur colonne D")))</f>
        <v>SWARMING</v>
      </c>
      <c r="P1572" s="15" t="e">
        <f>IF(OR(W1572="Hiver",W1572="Transit"),VLOOKUP(E1572,IC!A:E,4,FALSE),IF(W1572="été",VLOOKUP(E1572,IC!A:E,3,FALSE),"erreur"))</f>
        <v>#N/A</v>
      </c>
      <c r="Q1572" s="15" t="e">
        <f>IF(P1572="NR",0,IF(F1572&lt;5,0,IF(P1572=1,VLOOKUP(F1572,IC!$G$1:$I$8,3,TRUE),
IF(P1572=2,VLOOKUP(F1572,IC!$K$1:$M$8,3,TRUE),
IF(P1572=3,VLOOKUP(F1572,IC!$O$1:$Q$8,3,TRUE),IF(P1572=4,VLOOKUP(F1572,IC!$S$2:$U$9,3,TRUE),
"erreur"))))))</f>
        <v>#N/A</v>
      </c>
      <c r="R1572" s="16" t="e">
        <f>IF(OR(V1572="NA",V1572="Transit",V1572&lt;Listes!$F$1),"non applicable",F1572/V1572)</f>
        <v>#N/A</v>
      </c>
      <c r="S1572" s="16" t="e">
        <f>IF(W1572="Transit","Non applicable",IF(AND(W1572="été",T1572&gt;Listes!F1571),F1572/T1572,IF(AND(W1572="Hiver",Hierarchisation!U1572&gt;Listes!F1571),F1572/U1572,"non applicable")))</f>
        <v>#N/A</v>
      </c>
      <c r="T1572" s="17" t="e">
        <f>IF(K1572="Centre",VLOOKUP(E1572,effectifs_ete,3,FALSE),IF(Hierarchisation!K1572="Grand Nord",VLOOKUP(Hierarchisation!E1572,effectifs_ete,4,FALSE),IF(Hierarchisation!K1572="Nord Est",VLOOKUP(Hierarchisation!E1572,effectifs_ete,5,FALSE),IF(Hierarchisation!K1572="Nord Ouest",VLOOKUP(Hierarchisation!E1572,effectifs_ete,6,FALSE),IF(Hierarchisation!K1572="Sud Est",VLOOKUP(Hierarchisation!E1572,effectifs_ete,7,FALSE),IF(Hierarchisation!K1572="Sud Ouest",VLOOKUP(Hierarchisation!E1572,effectifs_ete,8,FALSE),"Erreur Région"))))))</f>
        <v>#N/A</v>
      </c>
      <c r="U1572" s="17" t="e">
        <f>IF(K1572="Centre",VLOOKUP(E1572,effectifs_hiver,3,FALSE),IF(Hierarchisation!K1572="Grand Nord",VLOOKUP(Hierarchisation!E1572,effectifs_hiver,4,FALSE),IF(Hierarchisation!K1572="Nord Est",VLOOKUP(Hierarchisation!E1572,effectifs_hiver,5,FALSE),IF(Hierarchisation!K1572="Nord Ouest",VLOOKUP(Hierarchisation!E1572,effectifs_hiver,6,FALSE),IF(Hierarchisation!K1572="Sud Est",VLOOKUP(Hierarchisation!E1572,effectifs_hiver,7,FALSE),IF(Hierarchisation!K1572="Sud Ouest",VLOOKUP(Hierarchisation!E1572,effectifs_hiver,8,FALSE),"Erreur Région"))))))</f>
        <v>#N/A</v>
      </c>
      <c r="V1572" s="17" t="e">
        <f>IF(W1572="Transit","Transit",IF(W1572="hiver",VLOOKUP(E1572,'EFFECTIFS Hiver'!$A:$I,9,FALSE),IF(W1572="été",VLOOKUP(E1572,'EFFECTIFS Eté'!$A:$I,9,FALSE),"Erreur saison")))</f>
        <v>#N/A</v>
      </c>
      <c r="W1572" s="18" t="e">
        <f>VLOOKUP(D1572,Listes!B:C,2,FALSE)</f>
        <v>#N/A</v>
      </c>
    </row>
    <row r="1573" spans="1:23" ht="15.75" customHeight="1">
      <c r="A1573" s="11"/>
      <c r="B1573" s="11"/>
      <c r="C1573" s="11"/>
      <c r="D1573" s="11"/>
      <c r="E1573" s="11"/>
      <c r="F1573" s="11"/>
      <c r="G1573" s="11" t="e">
        <f>VLOOKUP(E1573,TAXONS!B:C,2,FALSE)</f>
        <v>#N/A</v>
      </c>
      <c r="H1573" s="13">
        <f t="shared" si="123"/>
        <v>0</v>
      </c>
      <c r="I1573" s="12" t="e">
        <f t="shared" si="124"/>
        <v>#N/A</v>
      </c>
      <c r="J1573" s="14" t="e">
        <f t="shared" si="125"/>
        <v>#N/A</v>
      </c>
      <c r="K1573" s="15" t="e">
        <f>VLOOKUP(B1573,REGIONS!A:D,4,FALSE)</f>
        <v>#N/A</v>
      </c>
      <c r="L1573" s="19" t="e">
        <f>VLOOKUP(G1573,Sensibilité!$A:$L,12,FALSE)</f>
        <v>#N/A</v>
      </c>
      <c r="M1573" s="19" t="e">
        <f t="shared" si="126"/>
        <v>#N/A</v>
      </c>
      <c r="N1573" s="19" t="e">
        <f t="shared" si="127"/>
        <v>#N/A</v>
      </c>
      <c r="O1573" s="15" t="str">
        <f>IF(D1573=Listes!$B$6,"SWARMING",IF(OR(D1573=Listes!$B$1,D1573=Listes!$B$2,D1573=Listes!$B$5),2,IF(OR(D1573=Listes!$B$3,D1573=Listes!$B$4),1,"erreur colonne D")))</f>
        <v>SWARMING</v>
      </c>
      <c r="P1573" s="15" t="e">
        <f>IF(OR(W1573="Hiver",W1573="Transit"),VLOOKUP(E1573,IC!A:E,4,FALSE),IF(W1573="été",VLOOKUP(E1573,IC!A:E,3,FALSE),"erreur"))</f>
        <v>#N/A</v>
      </c>
      <c r="Q1573" s="15" t="e">
        <f>IF(P1573="NR",0,IF(F1573&lt;5,0,IF(P1573=1,VLOOKUP(F1573,IC!$G$1:$I$8,3,TRUE),
IF(P1573=2,VLOOKUP(F1573,IC!$K$1:$M$8,3,TRUE),
IF(P1573=3,VLOOKUP(F1573,IC!$O$1:$Q$8,3,TRUE),IF(P1573=4,VLOOKUP(F1573,IC!$S$2:$U$9,3,TRUE),
"erreur"))))))</f>
        <v>#N/A</v>
      </c>
      <c r="R1573" s="16" t="e">
        <f>IF(OR(V1573="NA",V1573="Transit",V1573&lt;Listes!$F$1),"non applicable",F1573/V1573)</f>
        <v>#N/A</v>
      </c>
      <c r="S1573" s="16" t="e">
        <f>IF(W1573="Transit","Non applicable",IF(AND(W1573="été",T1573&gt;Listes!F1572),F1573/T1573,IF(AND(W1573="Hiver",Hierarchisation!U1573&gt;Listes!F1572),F1573/U1573,"non applicable")))</f>
        <v>#N/A</v>
      </c>
      <c r="T1573" s="17" t="e">
        <f>IF(K1573="Centre",VLOOKUP(E1573,effectifs_ete,3,FALSE),IF(Hierarchisation!K1573="Grand Nord",VLOOKUP(Hierarchisation!E1573,effectifs_ete,4,FALSE),IF(Hierarchisation!K1573="Nord Est",VLOOKUP(Hierarchisation!E1573,effectifs_ete,5,FALSE),IF(Hierarchisation!K1573="Nord Ouest",VLOOKUP(Hierarchisation!E1573,effectifs_ete,6,FALSE),IF(Hierarchisation!K1573="Sud Est",VLOOKUP(Hierarchisation!E1573,effectifs_ete,7,FALSE),IF(Hierarchisation!K1573="Sud Ouest",VLOOKUP(Hierarchisation!E1573,effectifs_ete,8,FALSE),"Erreur Région"))))))</f>
        <v>#N/A</v>
      </c>
      <c r="U1573" s="17" t="e">
        <f>IF(K1573="Centre",VLOOKUP(E1573,effectifs_hiver,3,FALSE),IF(Hierarchisation!K1573="Grand Nord",VLOOKUP(Hierarchisation!E1573,effectifs_hiver,4,FALSE),IF(Hierarchisation!K1573="Nord Est",VLOOKUP(Hierarchisation!E1573,effectifs_hiver,5,FALSE),IF(Hierarchisation!K1573="Nord Ouest",VLOOKUP(Hierarchisation!E1573,effectifs_hiver,6,FALSE),IF(Hierarchisation!K1573="Sud Est",VLOOKUP(Hierarchisation!E1573,effectifs_hiver,7,FALSE),IF(Hierarchisation!K1573="Sud Ouest",VLOOKUP(Hierarchisation!E1573,effectifs_hiver,8,FALSE),"Erreur Région"))))))</f>
        <v>#N/A</v>
      </c>
      <c r="V1573" s="17" t="e">
        <f>IF(W1573="Transit","Transit",IF(W1573="hiver",VLOOKUP(E1573,'EFFECTIFS Hiver'!$A:$I,9,FALSE),IF(W1573="été",VLOOKUP(E1573,'EFFECTIFS Eté'!$A:$I,9,FALSE),"Erreur saison")))</f>
        <v>#N/A</v>
      </c>
      <c r="W1573" s="18" t="e">
        <f>VLOOKUP(D1573,Listes!B:C,2,FALSE)</f>
        <v>#N/A</v>
      </c>
    </row>
    <row r="1574" spans="1:23" ht="15.75" customHeight="1">
      <c r="A1574" s="11"/>
      <c r="B1574" s="11"/>
      <c r="C1574" s="11"/>
      <c r="D1574" s="11"/>
      <c r="E1574" s="11"/>
      <c r="F1574" s="11"/>
      <c r="G1574" s="11" t="e">
        <f>VLOOKUP(E1574,TAXONS!B:C,2,FALSE)</f>
        <v>#N/A</v>
      </c>
      <c r="H1574" s="13">
        <f t="shared" si="123"/>
        <v>0</v>
      </c>
      <c r="I1574" s="12" t="e">
        <f t="shared" si="124"/>
        <v>#N/A</v>
      </c>
      <c r="J1574" s="14" t="e">
        <f t="shared" si="125"/>
        <v>#N/A</v>
      </c>
      <c r="K1574" s="15" t="e">
        <f>VLOOKUP(B1574,REGIONS!A:D,4,FALSE)</f>
        <v>#N/A</v>
      </c>
      <c r="L1574" s="19" t="e">
        <f>VLOOKUP(G1574,Sensibilité!$A:$L,12,FALSE)</f>
        <v>#N/A</v>
      </c>
      <c r="M1574" s="19" t="e">
        <f t="shared" si="126"/>
        <v>#N/A</v>
      </c>
      <c r="N1574" s="19" t="e">
        <f t="shared" si="127"/>
        <v>#N/A</v>
      </c>
      <c r="O1574" s="15" t="str">
        <f>IF(D1574=Listes!$B$6,"SWARMING",IF(OR(D1574=Listes!$B$1,D1574=Listes!$B$2,D1574=Listes!$B$5),2,IF(OR(D1574=Listes!$B$3,D1574=Listes!$B$4),1,"erreur colonne D")))</f>
        <v>SWARMING</v>
      </c>
      <c r="P1574" s="15" t="e">
        <f>IF(OR(W1574="Hiver",W1574="Transit"),VLOOKUP(E1574,IC!A:E,4,FALSE),IF(W1574="été",VLOOKUP(E1574,IC!A:E,3,FALSE),"erreur"))</f>
        <v>#N/A</v>
      </c>
      <c r="Q1574" s="15" t="e">
        <f>IF(P1574="NR",0,IF(F1574&lt;5,0,IF(P1574=1,VLOOKUP(F1574,IC!$G$1:$I$8,3,TRUE),
IF(P1574=2,VLOOKUP(F1574,IC!$K$1:$M$8,3,TRUE),
IF(P1574=3,VLOOKUP(F1574,IC!$O$1:$Q$8,3,TRUE),IF(P1574=4,VLOOKUP(F1574,IC!$S$2:$U$9,3,TRUE),
"erreur"))))))</f>
        <v>#N/A</v>
      </c>
      <c r="R1574" s="16" t="e">
        <f>IF(OR(V1574="NA",V1574="Transit",V1574&lt;Listes!$F$1),"non applicable",F1574/V1574)</f>
        <v>#N/A</v>
      </c>
      <c r="S1574" s="16" t="e">
        <f>IF(W1574="Transit","Non applicable",IF(AND(W1574="été",T1574&gt;Listes!F1573),F1574/T1574,IF(AND(W1574="Hiver",Hierarchisation!U1574&gt;Listes!F1573),F1574/U1574,"non applicable")))</f>
        <v>#N/A</v>
      </c>
      <c r="T1574" s="17" t="e">
        <f>IF(K1574="Centre",VLOOKUP(E1574,effectifs_ete,3,FALSE),IF(Hierarchisation!K1574="Grand Nord",VLOOKUP(Hierarchisation!E1574,effectifs_ete,4,FALSE),IF(Hierarchisation!K1574="Nord Est",VLOOKUP(Hierarchisation!E1574,effectifs_ete,5,FALSE),IF(Hierarchisation!K1574="Nord Ouest",VLOOKUP(Hierarchisation!E1574,effectifs_ete,6,FALSE),IF(Hierarchisation!K1574="Sud Est",VLOOKUP(Hierarchisation!E1574,effectifs_ete,7,FALSE),IF(Hierarchisation!K1574="Sud Ouest",VLOOKUP(Hierarchisation!E1574,effectifs_ete,8,FALSE),"Erreur Région"))))))</f>
        <v>#N/A</v>
      </c>
      <c r="U1574" s="17" t="e">
        <f>IF(K1574="Centre",VLOOKUP(E1574,effectifs_hiver,3,FALSE),IF(Hierarchisation!K1574="Grand Nord",VLOOKUP(Hierarchisation!E1574,effectifs_hiver,4,FALSE),IF(Hierarchisation!K1574="Nord Est",VLOOKUP(Hierarchisation!E1574,effectifs_hiver,5,FALSE),IF(Hierarchisation!K1574="Nord Ouest",VLOOKUP(Hierarchisation!E1574,effectifs_hiver,6,FALSE),IF(Hierarchisation!K1574="Sud Est",VLOOKUP(Hierarchisation!E1574,effectifs_hiver,7,FALSE),IF(Hierarchisation!K1574="Sud Ouest",VLOOKUP(Hierarchisation!E1574,effectifs_hiver,8,FALSE),"Erreur Région"))))))</f>
        <v>#N/A</v>
      </c>
      <c r="V1574" s="17" t="e">
        <f>IF(W1574="Transit","Transit",IF(W1574="hiver",VLOOKUP(E1574,'EFFECTIFS Hiver'!$A:$I,9,FALSE),IF(W1574="été",VLOOKUP(E1574,'EFFECTIFS Eté'!$A:$I,9,FALSE),"Erreur saison")))</f>
        <v>#N/A</v>
      </c>
      <c r="W1574" s="18" t="e">
        <f>VLOOKUP(D1574,Listes!B:C,2,FALSE)</f>
        <v>#N/A</v>
      </c>
    </row>
    <row r="1575" spans="1:23" ht="15.75" customHeight="1">
      <c r="A1575" s="11"/>
      <c r="B1575" s="11"/>
      <c r="C1575" s="11"/>
      <c r="D1575" s="11"/>
      <c r="E1575" s="11"/>
      <c r="F1575" s="11"/>
      <c r="G1575" s="11" t="e">
        <f>VLOOKUP(E1575,TAXONS!B:C,2,FALSE)</f>
        <v>#N/A</v>
      </c>
      <c r="H1575" s="13">
        <f t="shared" si="123"/>
        <v>0</v>
      </c>
      <c r="I1575" s="12" t="e">
        <f t="shared" si="124"/>
        <v>#N/A</v>
      </c>
      <c r="J1575" s="14" t="e">
        <f t="shared" si="125"/>
        <v>#N/A</v>
      </c>
      <c r="K1575" s="15" t="e">
        <f>VLOOKUP(B1575,REGIONS!A:D,4,FALSE)</f>
        <v>#N/A</v>
      </c>
      <c r="L1575" s="19" t="e">
        <f>VLOOKUP(G1575,Sensibilité!$A:$L,12,FALSE)</f>
        <v>#N/A</v>
      </c>
      <c r="M1575" s="19" t="e">
        <f t="shared" si="126"/>
        <v>#N/A</v>
      </c>
      <c r="N1575" s="19" t="e">
        <f t="shared" si="127"/>
        <v>#N/A</v>
      </c>
      <c r="O1575" s="15" t="str">
        <f>IF(D1575=Listes!$B$6,"SWARMING",IF(OR(D1575=Listes!$B$1,D1575=Listes!$B$2,D1575=Listes!$B$5),2,IF(OR(D1575=Listes!$B$3,D1575=Listes!$B$4),1,"erreur colonne D")))</f>
        <v>SWARMING</v>
      </c>
      <c r="P1575" s="15" t="e">
        <f>IF(OR(W1575="Hiver",W1575="Transit"),VLOOKUP(E1575,IC!A:E,4,FALSE),IF(W1575="été",VLOOKUP(E1575,IC!A:E,3,FALSE),"erreur"))</f>
        <v>#N/A</v>
      </c>
      <c r="Q1575" s="15" t="e">
        <f>IF(P1575="NR",0,IF(F1575&lt;5,0,IF(P1575=1,VLOOKUP(F1575,IC!$G$1:$I$8,3,TRUE),
IF(P1575=2,VLOOKUP(F1575,IC!$K$1:$M$8,3,TRUE),
IF(P1575=3,VLOOKUP(F1575,IC!$O$1:$Q$8,3,TRUE),IF(P1575=4,VLOOKUP(F1575,IC!$S$2:$U$9,3,TRUE),
"erreur"))))))</f>
        <v>#N/A</v>
      </c>
      <c r="R1575" s="16" t="e">
        <f>IF(OR(V1575="NA",V1575="Transit",V1575&lt;Listes!$F$1),"non applicable",F1575/V1575)</f>
        <v>#N/A</v>
      </c>
      <c r="S1575" s="16" t="e">
        <f>IF(W1575="Transit","Non applicable",IF(AND(W1575="été",T1575&gt;Listes!F1574),F1575/T1575,IF(AND(W1575="Hiver",Hierarchisation!U1575&gt;Listes!F1574),F1575/U1575,"non applicable")))</f>
        <v>#N/A</v>
      </c>
      <c r="T1575" s="17" t="e">
        <f>IF(K1575="Centre",VLOOKUP(E1575,effectifs_ete,3,FALSE),IF(Hierarchisation!K1575="Grand Nord",VLOOKUP(Hierarchisation!E1575,effectifs_ete,4,FALSE),IF(Hierarchisation!K1575="Nord Est",VLOOKUP(Hierarchisation!E1575,effectifs_ete,5,FALSE),IF(Hierarchisation!K1575="Nord Ouest",VLOOKUP(Hierarchisation!E1575,effectifs_ete,6,FALSE),IF(Hierarchisation!K1575="Sud Est",VLOOKUP(Hierarchisation!E1575,effectifs_ete,7,FALSE),IF(Hierarchisation!K1575="Sud Ouest",VLOOKUP(Hierarchisation!E1575,effectifs_ete,8,FALSE),"Erreur Région"))))))</f>
        <v>#N/A</v>
      </c>
      <c r="U1575" s="17" t="e">
        <f>IF(K1575="Centre",VLOOKUP(E1575,effectifs_hiver,3,FALSE),IF(Hierarchisation!K1575="Grand Nord",VLOOKUP(Hierarchisation!E1575,effectifs_hiver,4,FALSE),IF(Hierarchisation!K1575="Nord Est",VLOOKUP(Hierarchisation!E1575,effectifs_hiver,5,FALSE),IF(Hierarchisation!K1575="Nord Ouest",VLOOKUP(Hierarchisation!E1575,effectifs_hiver,6,FALSE),IF(Hierarchisation!K1575="Sud Est",VLOOKUP(Hierarchisation!E1575,effectifs_hiver,7,FALSE),IF(Hierarchisation!K1575="Sud Ouest",VLOOKUP(Hierarchisation!E1575,effectifs_hiver,8,FALSE),"Erreur Région"))))))</f>
        <v>#N/A</v>
      </c>
      <c r="V1575" s="17" t="e">
        <f>IF(W1575="Transit","Transit",IF(W1575="hiver",VLOOKUP(E1575,'EFFECTIFS Hiver'!$A:$I,9,FALSE),IF(W1575="été",VLOOKUP(E1575,'EFFECTIFS Eté'!$A:$I,9,FALSE),"Erreur saison")))</f>
        <v>#N/A</v>
      </c>
      <c r="W1575" s="18" t="e">
        <f>VLOOKUP(D1575,Listes!B:C,2,FALSE)</f>
        <v>#N/A</v>
      </c>
    </row>
    <row r="1576" spans="1:23" ht="15.75" customHeight="1">
      <c r="A1576" s="11"/>
      <c r="B1576" s="11"/>
      <c r="C1576" s="11"/>
      <c r="D1576" s="11"/>
      <c r="E1576" s="11"/>
      <c r="F1576" s="11"/>
      <c r="G1576" s="11" t="e">
        <f>VLOOKUP(E1576,TAXONS!B:C,2,FALSE)</f>
        <v>#N/A</v>
      </c>
      <c r="H1576" s="13">
        <f t="shared" si="123"/>
        <v>0</v>
      </c>
      <c r="I1576" s="12" t="e">
        <f t="shared" si="124"/>
        <v>#N/A</v>
      </c>
      <c r="J1576" s="14" t="e">
        <f t="shared" si="125"/>
        <v>#N/A</v>
      </c>
      <c r="K1576" s="15" t="e">
        <f>VLOOKUP(B1576,REGIONS!A:D,4,FALSE)</f>
        <v>#N/A</v>
      </c>
      <c r="L1576" s="19" t="e">
        <f>VLOOKUP(G1576,Sensibilité!$A:$L,12,FALSE)</f>
        <v>#N/A</v>
      </c>
      <c r="M1576" s="19" t="e">
        <f t="shared" si="126"/>
        <v>#N/A</v>
      </c>
      <c r="N1576" s="19" t="e">
        <f t="shared" si="127"/>
        <v>#N/A</v>
      </c>
      <c r="O1576" s="15" t="str">
        <f>IF(D1576=Listes!$B$6,"SWARMING",IF(OR(D1576=Listes!$B$1,D1576=Listes!$B$2,D1576=Listes!$B$5),2,IF(OR(D1576=Listes!$B$3,D1576=Listes!$B$4),1,"erreur colonne D")))</f>
        <v>SWARMING</v>
      </c>
      <c r="P1576" s="15" t="e">
        <f>IF(OR(W1576="Hiver",W1576="Transit"),VLOOKUP(E1576,IC!A:E,4,FALSE),IF(W1576="été",VLOOKUP(E1576,IC!A:E,3,FALSE),"erreur"))</f>
        <v>#N/A</v>
      </c>
      <c r="Q1576" s="15" t="e">
        <f>IF(P1576="NR",0,IF(F1576&lt;5,0,IF(P1576=1,VLOOKUP(F1576,IC!$G$1:$I$8,3,TRUE),
IF(P1576=2,VLOOKUP(F1576,IC!$K$1:$M$8,3,TRUE),
IF(P1576=3,VLOOKUP(F1576,IC!$O$1:$Q$8,3,TRUE),IF(P1576=4,VLOOKUP(F1576,IC!$S$2:$U$9,3,TRUE),
"erreur"))))))</f>
        <v>#N/A</v>
      </c>
      <c r="R1576" s="16" t="e">
        <f>IF(OR(V1576="NA",V1576="Transit",V1576&lt;Listes!$F$1),"non applicable",F1576/V1576)</f>
        <v>#N/A</v>
      </c>
      <c r="S1576" s="16" t="e">
        <f>IF(W1576="Transit","Non applicable",IF(AND(W1576="été",T1576&gt;Listes!F1575),F1576/T1576,IF(AND(W1576="Hiver",Hierarchisation!U1576&gt;Listes!F1575),F1576/U1576,"non applicable")))</f>
        <v>#N/A</v>
      </c>
      <c r="T1576" s="17" t="e">
        <f>IF(K1576="Centre",VLOOKUP(E1576,effectifs_ete,3,FALSE),IF(Hierarchisation!K1576="Grand Nord",VLOOKUP(Hierarchisation!E1576,effectifs_ete,4,FALSE),IF(Hierarchisation!K1576="Nord Est",VLOOKUP(Hierarchisation!E1576,effectifs_ete,5,FALSE),IF(Hierarchisation!K1576="Nord Ouest",VLOOKUP(Hierarchisation!E1576,effectifs_ete,6,FALSE),IF(Hierarchisation!K1576="Sud Est",VLOOKUP(Hierarchisation!E1576,effectifs_ete,7,FALSE),IF(Hierarchisation!K1576="Sud Ouest",VLOOKUP(Hierarchisation!E1576,effectifs_ete,8,FALSE),"Erreur Région"))))))</f>
        <v>#N/A</v>
      </c>
      <c r="U1576" s="17" t="e">
        <f>IF(K1576="Centre",VLOOKUP(E1576,effectifs_hiver,3,FALSE),IF(Hierarchisation!K1576="Grand Nord",VLOOKUP(Hierarchisation!E1576,effectifs_hiver,4,FALSE),IF(Hierarchisation!K1576="Nord Est",VLOOKUP(Hierarchisation!E1576,effectifs_hiver,5,FALSE),IF(Hierarchisation!K1576="Nord Ouest",VLOOKUP(Hierarchisation!E1576,effectifs_hiver,6,FALSE),IF(Hierarchisation!K1576="Sud Est",VLOOKUP(Hierarchisation!E1576,effectifs_hiver,7,FALSE),IF(Hierarchisation!K1576="Sud Ouest",VLOOKUP(Hierarchisation!E1576,effectifs_hiver,8,FALSE),"Erreur Région"))))))</f>
        <v>#N/A</v>
      </c>
      <c r="V1576" s="17" t="e">
        <f>IF(W1576="Transit","Transit",IF(W1576="hiver",VLOOKUP(E1576,'EFFECTIFS Hiver'!$A:$I,9,FALSE),IF(W1576="été",VLOOKUP(E1576,'EFFECTIFS Eté'!$A:$I,9,FALSE),"Erreur saison")))</f>
        <v>#N/A</v>
      </c>
      <c r="W1576" s="18" t="e">
        <f>VLOOKUP(D1576,Listes!B:C,2,FALSE)</f>
        <v>#N/A</v>
      </c>
    </row>
    <row r="1577" spans="1:23" ht="15.75" customHeight="1">
      <c r="A1577" s="11"/>
      <c r="B1577" s="11"/>
      <c r="C1577" s="11"/>
      <c r="D1577" s="11"/>
      <c r="E1577" s="11"/>
      <c r="F1577" s="11"/>
      <c r="G1577" s="11" t="e">
        <f>VLOOKUP(E1577,TAXONS!B:C,2,FALSE)</f>
        <v>#N/A</v>
      </c>
      <c r="H1577" s="13">
        <f t="shared" si="123"/>
        <v>0</v>
      </c>
      <c r="I1577" s="12" t="e">
        <f t="shared" si="124"/>
        <v>#N/A</v>
      </c>
      <c r="J1577" s="14" t="e">
        <f t="shared" si="125"/>
        <v>#N/A</v>
      </c>
      <c r="K1577" s="15" t="e">
        <f>VLOOKUP(B1577,REGIONS!A:D,4,FALSE)</f>
        <v>#N/A</v>
      </c>
      <c r="L1577" s="19" t="e">
        <f>VLOOKUP(G1577,Sensibilité!$A:$L,12,FALSE)</f>
        <v>#N/A</v>
      </c>
      <c r="M1577" s="19" t="e">
        <f t="shared" si="126"/>
        <v>#N/A</v>
      </c>
      <c r="N1577" s="19" t="e">
        <f t="shared" si="127"/>
        <v>#N/A</v>
      </c>
      <c r="O1577" s="15" t="str">
        <f>IF(D1577=Listes!$B$6,"SWARMING",IF(OR(D1577=Listes!$B$1,D1577=Listes!$B$2,D1577=Listes!$B$5),2,IF(OR(D1577=Listes!$B$3,D1577=Listes!$B$4),1,"erreur colonne D")))</f>
        <v>SWARMING</v>
      </c>
      <c r="P1577" s="15" t="e">
        <f>IF(OR(W1577="Hiver",W1577="Transit"),VLOOKUP(E1577,IC!A:E,4,FALSE),IF(W1577="été",VLOOKUP(E1577,IC!A:E,3,FALSE),"erreur"))</f>
        <v>#N/A</v>
      </c>
      <c r="Q1577" s="15" t="e">
        <f>IF(P1577="NR",0,IF(F1577&lt;5,0,IF(P1577=1,VLOOKUP(F1577,IC!$G$1:$I$8,3,TRUE),
IF(P1577=2,VLOOKUP(F1577,IC!$K$1:$M$8,3,TRUE),
IF(P1577=3,VLOOKUP(F1577,IC!$O$1:$Q$8,3,TRUE),IF(P1577=4,VLOOKUP(F1577,IC!$S$2:$U$9,3,TRUE),
"erreur"))))))</f>
        <v>#N/A</v>
      </c>
      <c r="R1577" s="16" t="e">
        <f>IF(OR(V1577="NA",V1577="Transit",V1577&lt;Listes!$F$1),"non applicable",F1577/V1577)</f>
        <v>#N/A</v>
      </c>
      <c r="S1577" s="16" t="e">
        <f>IF(W1577="Transit","Non applicable",IF(AND(W1577="été",T1577&gt;Listes!F1576),F1577/T1577,IF(AND(W1577="Hiver",Hierarchisation!U1577&gt;Listes!F1576),F1577/U1577,"non applicable")))</f>
        <v>#N/A</v>
      </c>
      <c r="T1577" s="17" t="e">
        <f>IF(K1577="Centre",VLOOKUP(E1577,effectifs_ete,3,FALSE),IF(Hierarchisation!K1577="Grand Nord",VLOOKUP(Hierarchisation!E1577,effectifs_ete,4,FALSE),IF(Hierarchisation!K1577="Nord Est",VLOOKUP(Hierarchisation!E1577,effectifs_ete,5,FALSE),IF(Hierarchisation!K1577="Nord Ouest",VLOOKUP(Hierarchisation!E1577,effectifs_ete,6,FALSE),IF(Hierarchisation!K1577="Sud Est",VLOOKUP(Hierarchisation!E1577,effectifs_ete,7,FALSE),IF(Hierarchisation!K1577="Sud Ouest",VLOOKUP(Hierarchisation!E1577,effectifs_ete,8,FALSE),"Erreur Région"))))))</f>
        <v>#N/A</v>
      </c>
      <c r="U1577" s="17" t="e">
        <f>IF(K1577="Centre",VLOOKUP(E1577,effectifs_hiver,3,FALSE),IF(Hierarchisation!K1577="Grand Nord",VLOOKUP(Hierarchisation!E1577,effectifs_hiver,4,FALSE),IF(Hierarchisation!K1577="Nord Est",VLOOKUP(Hierarchisation!E1577,effectifs_hiver,5,FALSE),IF(Hierarchisation!K1577="Nord Ouest",VLOOKUP(Hierarchisation!E1577,effectifs_hiver,6,FALSE),IF(Hierarchisation!K1577="Sud Est",VLOOKUP(Hierarchisation!E1577,effectifs_hiver,7,FALSE),IF(Hierarchisation!K1577="Sud Ouest",VLOOKUP(Hierarchisation!E1577,effectifs_hiver,8,FALSE),"Erreur Région"))))))</f>
        <v>#N/A</v>
      </c>
      <c r="V1577" s="17" t="e">
        <f>IF(W1577="Transit","Transit",IF(W1577="hiver",VLOOKUP(E1577,'EFFECTIFS Hiver'!$A:$I,9,FALSE),IF(W1577="été",VLOOKUP(E1577,'EFFECTIFS Eté'!$A:$I,9,FALSE),"Erreur saison")))</f>
        <v>#N/A</v>
      </c>
      <c r="W1577" s="18" t="e">
        <f>VLOOKUP(D1577,Listes!B:C,2,FALSE)</f>
        <v>#N/A</v>
      </c>
    </row>
    <row r="1578" spans="1:23" ht="15.75" customHeight="1">
      <c r="A1578" s="11"/>
      <c r="B1578" s="11"/>
      <c r="C1578" s="11"/>
      <c r="D1578" s="11"/>
      <c r="E1578" s="11"/>
      <c r="F1578" s="11"/>
      <c r="G1578" s="11" t="e">
        <f>VLOOKUP(E1578,TAXONS!B:C,2,FALSE)</f>
        <v>#N/A</v>
      </c>
      <c r="H1578" s="13">
        <f t="shared" si="123"/>
        <v>0</v>
      </c>
      <c r="I1578" s="12" t="e">
        <f t="shared" si="124"/>
        <v>#N/A</v>
      </c>
      <c r="J1578" s="14" t="e">
        <f t="shared" si="125"/>
        <v>#N/A</v>
      </c>
      <c r="K1578" s="15" t="e">
        <f>VLOOKUP(B1578,REGIONS!A:D,4,FALSE)</f>
        <v>#N/A</v>
      </c>
      <c r="L1578" s="19" t="e">
        <f>VLOOKUP(G1578,Sensibilité!$A:$L,12,FALSE)</f>
        <v>#N/A</v>
      </c>
      <c r="M1578" s="19" t="e">
        <f t="shared" si="126"/>
        <v>#N/A</v>
      </c>
      <c r="N1578" s="19" t="e">
        <f t="shared" si="127"/>
        <v>#N/A</v>
      </c>
      <c r="O1578" s="15" t="str">
        <f>IF(D1578=Listes!$B$6,"SWARMING",IF(OR(D1578=Listes!$B$1,D1578=Listes!$B$2,D1578=Listes!$B$5),2,IF(OR(D1578=Listes!$B$3,D1578=Listes!$B$4),1,"erreur colonne D")))</f>
        <v>SWARMING</v>
      </c>
      <c r="P1578" s="15" t="e">
        <f>IF(OR(W1578="Hiver",W1578="Transit"),VLOOKUP(E1578,IC!A:E,4,FALSE),IF(W1578="été",VLOOKUP(E1578,IC!A:E,3,FALSE),"erreur"))</f>
        <v>#N/A</v>
      </c>
      <c r="Q1578" s="15" t="e">
        <f>IF(P1578="NR",0,IF(F1578&lt;5,0,IF(P1578=1,VLOOKUP(F1578,IC!$G$1:$I$8,3,TRUE),
IF(P1578=2,VLOOKUP(F1578,IC!$K$1:$M$8,3,TRUE),
IF(P1578=3,VLOOKUP(F1578,IC!$O$1:$Q$8,3,TRUE),IF(P1578=4,VLOOKUP(F1578,IC!$S$2:$U$9,3,TRUE),
"erreur"))))))</f>
        <v>#N/A</v>
      </c>
      <c r="R1578" s="16" t="e">
        <f>IF(OR(V1578="NA",V1578="Transit",V1578&lt;Listes!$F$1),"non applicable",F1578/V1578)</f>
        <v>#N/A</v>
      </c>
      <c r="S1578" s="16" t="e">
        <f>IF(W1578="Transit","Non applicable",IF(AND(W1578="été",T1578&gt;Listes!F1577),F1578/T1578,IF(AND(W1578="Hiver",Hierarchisation!U1578&gt;Listes!F1577),F1578/U1578,"non applicable")))</f>
        <v>#N/A</v>
      </c>
      <c r="T1578" s="17" t="e">
        <f>IF(K1578="Centre",VLOOKUP(E1578,effectifs_ete,3,FALSE),IF(Hierarchisation!K1578="Grand Nord",VLOOKUP(Hierarchisation!E1578,effectifs_ete,4,FALSE),IF(Hierarchisation!K1578="Nord Est",VLOOKUP(Hierarchisation!E1578,effectifs_ete,5,FALSE),IF(Hierarchisation!K1578="Nord Ouest",VLOOKUP(Hierarchisation!E1578,effectifs_ete,6,FALSE),IF(Hierarchisation!K1578="Sud Est",VLOOKUP(Hierarchisation!E1578,effectifs_ete,7,FALSE),IF(Hierarchisation!K1578="Sud Ouest",VLOOKUP(Hierarchisation!E1578,effectifs_ete,8,FALSE),"Erreur Région"))))))</f>
        <v>#N/A</v>
      </c>
      <c r="U1578" s="17" t="e">
        <f>IF(K1578="Centre",VLOOKUP(E1578,effectifs_hiver,3,FALSE),IF(Hierarchisation!K1578="Grand Nord",VLOOKUP(Hierarchisation!E1578,effectifs_hiver,4,FALSE),IF(Hierarchisation!K1578="Nord Est",VLOOKUP(Hierarchisation!E1578,effectifs_hiver,5,FALSE),IF(Hierarchisation!K1578="Nord Ouest",VLOOKUP(Hierarchisation!E1578,effectifs_hiver,6,FALSE),IF(Hierarchisation!K1578="Sud Est",VLOOKUP(Hierarchisation!E1578,effectifs_hiver,7,FALSE),IF(Hierarchisation!K1578="Sud Ouest",VLOOKUP(Hierarchisation!E1578,effectifs_hiver,8,FALSE),"Erreur Région"))))))</f>
        <v>#N/A</v>
      </c>
      <c r="V1578" s="17" t="e">
        <f>IF(W1578="Transit","Transit",IF(W1578="hiver",VLOOKUP(E1578,'EFFECTIFS Hiver'!$A:$I,9,FALSE),IF(W1578="été",VLOOKUP(E1578,'EFFECTIFS Eté'!$A:$I,9,FALSE),"Erreur saison")))</f>
        <v>#N/A</v>
      </c>
      <c r="W1578" s="18" t="e">
        <f>VLOOKUP(D1578,Listes!B:C,2,FALSE)</f>
        <v>#N/A</v>
      </c>
    </row>
    <row r="1579" spans="1:23" ht="15.75" customHeight="1">
      <c r="A1579" s="11"/>
      <c r="B1579" s="11"/>
      <c r="C1579" s="11"/>
      <c r="D1579" s="11"/>
      <c r="E1579" s="11"/>
      <c r="F1579" s="11"/>
      <c r="G1579" s="11" t="e">
        <f>VLOOKUP(E1579,TAXONS!B:C,2,FALSE)</f>
        <v>#N/A</v>
      </c>
      <c r="H1579" s="13">
        <f t="shared" si="123"/>
        <v>0</v>
      </c>
      <c r="I1579" s="12" t="e">
        <f t="shared" si="124"/>
        <v>#N/A</v>
      </c>
      <c r="J1579" s="14" t="e">
        <f t="shared" si="125"/>
        <v>#N/A</v>
      </c>
      <c r="K1579" s="15" t="e">
        <f>VLOOKUP(B1579,REGIONS!A:D,4,FALSE)</f>
        <v>#N/A</v>
      </c>
      <c r="L1579" s="19" t="e">
        <f>VLOOKUP(G1579,Sensibilité!$A:$L,12,FALSE)</f>
        <v>#N/A</v>
      </c>
      <c r="M1579" s="19" t="e">
        <f t="shared" si="126"/>
        <v>#N/A</v>
      </c>
      <c r="N1579" s="19" t="e">
        <f t="shared" si="127"/>
        <v>#N/A</v>
      </c>
      <c r="O1579" s="15" t="str">
        <f>IF(D1579=Listes!$B$6,"SWARMING",IF(OR(D1579=Listes!$B$1,D1579=Listes!$B$2,D1579=Listes!$B$5),2,IF(OR(D1579=Listes!$B$3,D1579=Listes!$B$4),1,"erreur colonne D")))</f>
        <v>SWARMING</v>
      </c>
      <c r="P1579" s="15" t="e">
        <f>IF(OR(W1579="Hiver",W1579="Transit"),VLOOKUP(E1579,IC!A:E,4,FALSE),IF(W1579="été",VLOOKUP(E1579,IC!A:E,3,FALSE),"erreur"))</f>
        <v>#N/A</v>
      </c>
      <c r="Q1579" s="15" t="e">
        <f>IF(P1579="NR",0,IF(F1579&lt;5,0,IF(P1579=1,VLOOKUP(F1579,IC!$G$1:$I$8,3,TRUE),
IF(P1579=2,VLOOKUP(F1579,IC!$K$1:$M$8,3,TRUE),
IF(P1579=3,VLOOKUP(F1579,IC!$O$1:$Q$8,3,TRUE),IF(P1579=4,VLOOKUP(F1579,IC!$S$2:$U$9,3,TRUE),
"erreur"))))))</f>
        <v>#N/A</v>
      </c>
      <c r="R1579" s="16" t="e">
        <f>IF(OR(V1579="NA",V1579="Transit",V1579&lt;Listes!$F$1),"non applicable",F1579/V1579)</f>
        <v>#N/A</v>
      </c>
      <c r="S1579" s="16" t="e">
        <f>IF(W1579="Transit","Non applicable",IF(AND(W1579="été",T1579&gt;Listes!F1578),F1579/T1579,IF(AND(W1579="Hiver",Hierarchisation!U1579&gt;Listes!F1578),F1579/U1579,"non applicable")))</f>
        <v>#N/A</v>
      </c>
      <c r="T1579" s="17" t="e">
        <f>IF(K1579="Centre",VLOOKUP(E1579,effectifs_ete,3,FALSE),IF(Hierarchisation!K1579="Grand Nord",VLOOKUP(Hierarchisation!E1579,effectifs_ete,4,FALSE),IF(Hierarchisation!K1579="Nord Est",VLOOKUP(Hierarchisation!E1579,effectifs_ete,5,FALSE),IF(Hierarchisation!K1579="Nord Ouest",VLOOKUP(Hierarchisation!E1579,effectifs_ete,6,FALSE),IF(Hierarchisation!K1579="Sud Est",VLOOKUP(Hierarchisation!E1579,effectifs_ete,7,FALSE),IF(Hierarchisation!K1579="Sud Ouest",VLOOKUP(Hierarchisation!E1579,effectifs_ete,8,FALSE),"Erreur Région"))))))</f>
        <v>#N/A</v>
      </c>
      <c r="U1579" s="17" t="e">
        <f>IF(K1579="Centre",VLOOKUP(E1579,effectifs_hiver,3,FALSE),IF(Hierarchisation!K1579="Grand Nord",VLOOKUP(Hierarchisation!E1579,effectifs_hiver,4,FALSE),IF(Hierarchisation!K1579="Nord Est",VLOOKUP(Hierarchisation!E1579,effectifs_hiver,5,FALSE),IF(Hierarchisation!K1579="Nord Ouest",VLOOKUP(Hierarchisation!E1579,effectifs_hiver,6,FALSE),IF(Hierarchisation!K1579="Sud Est",VLOOKUP(Hierarchisation!E1579,effectifs_hiver,7,FALSE),IF(Hierarchisation!K1579="Sud Ouest",VLOOKUP(Hierarchisation!E1579,effectifs_hiver,8,FALSE),"Erreur Région"))))))</f>
        <v>#N/A</v>
      </c>
      <c r="V1579" s="17" t="e">
        <f>IF(W1579="Transit","Transit",IF(W1579="hiver",VLOOKUP(E1579,'EFFECTIFS Hiver'!$A:$I,9,FALSE),IF(W1579="été",VLOOKUP(E1579,'EFFECTIFS Eté'!$A:$I,9,FALSE),"Erreur saison")))</f>
        <v>#N/A</v>
      </c>
      <c r="W1579" s="18" t="e">
        <f>VLOOKUP(D1579,Listes!B:C,2,FALSE)</f>
        <v>#N/A</v>
      </c>
    </row>
    <row r="1580" spans="1:23" ht="15.75" customHeight="1">
      <c r="A1580" s="11"/>
      <c r="B1580" s="11"/>
      <c r="C1580" s="11"/>
      <c r="D1580" s="11"/>
      <c r="E1580" s="11"/>
      <c r="F1580" s="11"/>
      <c r="G1580" s="11" t="e">
        <f>VLOOKUP(E1580,TAXONS!B:C,2,FALSE)</f>
        <v>#N/A</v>
      </c>
      <c r="H1580" s="13">
        <f t="shared" si="123"/>
        <v>0</v>
      </c>
      <c r="I1580" s="12" t="e">
        <f t="shared" si="124"/>
        <v>#N/A</v>
      </c>
      <c r="J1580" s="14" t="e">
        <f t="shared" si="125"/>
        <v>#N/A</v>
      </c>
      <c r="K1580" s="15" t="e">
        <f>VLOOKUP(B1580,REGIONS!A:D,4,FALSE)</f>
        <v>#N/A</v>
      </c>
      <c r="L1580" s="19" t="e">
        <f>VLOOKUP(G1580,Sensibilité!$A:$L,12,FALSE)</f>
        <v>#N/A</v>
      </c>
      <c r="M1580" s="19" t="e">
        <f t="shared" si="126"/>
        <v>#N/A</v>
      </c>
      <c r="N1580" s="19" t="e">
        <f t="shared" si="127"/>
        <v>#N/A</v>
      </c>
      <c r="O1580" s="15" t="str">
        <f>IF(D1580=Listes!$B$6,"SWARMING",IF(OR(D1580=Listes!$B$1,D1580=Listes!$B$2,D1580=Listes!$B$5),2,IF(OR(D1580=Listes!$B$3,D1580=Listes!$B$4),1,"erreur colonne D")))</f>
        <v>SWARMING</v>
      </c>
      <c r="P1580" s="15" t="e">
        <f>IF(OR(W1580="Hiver",W1580="Transit"),VLOOKUP(E1580,IC!A:E,4,FALSE),IF(W1580="été",VLOOKUP(E1580,IC!A:E,3,FALSE),"erreur"))</f>
        <v>#N/A</v>
      </c>
      <c r="Q1580" s="15" t="e">
        <f>IF(P1580="NR",0,IF(F1580&lt;5,0,IF(P1580=1,VLOOKUP(F1580,IC!$G$1:$I$8,3,TRUE),
IF(P1580=2,VLOOKUP(F1580,IC!$K$1:$M$8,3,TRUE),
IF(P1580=3,VLOOKUP(F1580,IC!$O$1:$Q$8,3,TRUE),IF(P1580=4,VLOOKUP(F1580,IC!$S$2:$U$9,3,TRUE),
"erreur"))))))</f>
        <v>#N/A</v>
      </c>
      <c r="R1580" s="16" t="e">
        <f>IF(OR(V1580="NA",V1580="Transit",V1580&lt;Listes!$F$1),"non applicable",F1580/V1580)</f>
        <v>#N/A</v>
      </c>
      <c r="S1580" s="16" t="e">
        <f>IF(W1580="Transit","Non applicable",IF(AND(W1580="été",T1580&gt;Listes!F1579),F1580/T1580,IF(AND(W1580="Hiver",Hierarchisation!U1580&gt;Listes!F1579),F1580/U1580,"non applicable")))</f>
        <v>#N/A</v>
      </c>
      <c r="T1580" s="17" t="e">
        <f>IF(K1580="Centre",VLOOKUP(E1580,effectifs_ete,3,FALSE),IF(Hierarchisation!K1580="Grand Nord",VLOOKUP(Hierarchisation!E1580,effectifs_ete,4,FALSE),IF(Hierarchisation!K1580="Nord Est",VLOOKUP(Hierarchisation!E1580,effectifs_ete,5,FALSE),IF(Hierarchisation!K1580="Nord Ouest",VLOOKUP(Hierarchisation!E1580,effectifs_ete,6,FALSE),IF(Hierarchisation!K1580="Sud Est",VLOOKUP(Hierarchisation!E1580,effectifs_ete,7,FALSE),IF(Hierarchisation!K1580="Sud Ouest",VLOOKUP(Hierarchisation!E1580,effectifs_ete,8,FALSE),"Erreur Région"))))))</f>
        <v>#N/A</v>
      </c>
      <c r="U1580" s="17" t="e">
        <f>IF(K1580="Centre",VLOOKUP(E1580,effectifs_hiver,3,FALSE),IF(Hierarchisation!K1580="Grand Nord",VLOOKUP(Hierarchisation!E1580,effectifs_hiver,4,FALSE),IF(Hierarchisation!K1580="Nord Est",VLOOKUP(Hierarchisation!E1580,effectifs_hiver,5,FALSE),IF(Hierarchisation!K1580="Nord Ouest",VLOOKUP(Hierarchisation!E1580,effectifs_hiver,6,FALSE),IF(Hierarchisation!K1580="Sud Est",VLOOKUP(Hierarchisation!E1580,effectifs_hiver,7,FALSE),IF(Hierarchisation!K1580="Sud Ouest",VLOOKUP(Hierarchisation!E1580,effectifs_hiver,8,FALSE),"Erreur Région"))))))</f>
        <v>#N/A</v>
      </c>
      <c r="V1580" s="17" t="e">
        <f>IF(W1580="Transit","Transit",IF(W1580="hiver",VLOOKUP(E1580,'EFFECTIFS Hiver'!$A:$I,9,FALSE),IF(W1580="été",VLOOKUP(E1580,'EFFECTIFS Eté'!$A:$I,9,FALSE),"Erreur saison")))</f>
        <v>#N/A</v>
      </c>
      <c r="W1580" s="18" t="e">
        <f>VLOOKUP(D1580,Listes!B:C,2,FALSE)</f>
        <v>#N/A</v>
      </c>
    </row>
    <row r="1581" spans="1:23" ht="15.75" customHeight="1">
      <c r="A1581" s="11"/>
      <c r="B1581" s="11"/>
      <c r="C1581" s="11"/>
      <c r="D1581" s="11"/>
      <c r="E1581" s="11"/>
      <c r="F1581" s="11"/>
      <c r="G1581" s="11" t="e">
        <f>VLOOKUP(E1581,TAXONS!B:C,2,FALSE)</f>
        <v>#N/A</v>
      </c>
      <c r="H1581" s="13">
        <f t="shared" si="123"/>
        <v>0</v>
      </c>
      <c r="I1581" s="12" t="e">
        <f t="shared" si="124"/>
        <v>#N/A</v>
      </c>
      <c r="J1581" s="14" t="e">
        <f t="shared" si="125"/>
        <v>#N/A</v>
      </c>
      <c r="K1581" s="15" t="e">
        <f>VLOOKUP(B1581,REGIONS!A:D,4,FALSE)</f>
        <v>#N/A</v>
      </c>
      <c r="L1581" s="19" t="e">
        <f>VLOOKUP(G1581,Sensibilité!$A:$L,12,FALSE)</f>
        <v>#N/A</v>
      </c>
      <c r="M1581" s="19" t="e">
        <f t="shared" si="126"/>
        <v>#N/A</v>
      </c>
      <c r="N1581" s="19" t="e">
        <f t="shared" si="127"/>
        <v>#N/A</v>
      </c>
      <c r="O1581" s="15" t="str">
        <f>IF(D1581=Listes!$B$6,"SWARMING",IF(OR(D1581=Listes!$B$1,D1581=Listes!$B$2,D1581=Listes!$B$5),2,IF(OR(D1581=Listes!$B$3,D1581=Listes!$B$4),1,"erreur colonne D")))</f>
        <v>SWARMING</v>
      </c>
      <c r="P1581" s="15" t="e">
        <f>IF(OR(W1581="Hiver",W1581="Transit"),VLOOKUP(E1581,IC!A:E,4,FALSE),IF(W1581="été",VLOOKUP(E1581,IC!A:E,3,FALSE),"erreur"))</f>
        <v>#N/A</v>
      </c>
      <c r="Q1581" s="15" t="e">
        <f>IF(P1581="NR",0,IF(F1581&lt;5,0,IF(P1581=1,VLOOKUP(F1581,IC!$G$1:$I$8,3,TRUE),
IF(P1581=2,VLOOKUP(F1581,IC!$K$1:$M$8,3,TRUE),
IF(P1581=3,VLOOKUP(F1581,IC!$O$1:$Q$8,3,TRUE),IF(P1581=4,VLOOKUP(F1581,IC!$S$2:$U$9,3,TRUE),
"erreur"))))))</f>
        <v>#N/A</v>
      </c>
      <c r="R1581" s="16" t="e">
        <f>IF(OR(V1581="NA",V1581="Transit",V1581&lt;Listes!$F$1),"non applicable",F1581/V1581)</f>
        <v>#N/A</v>
      </c>
      <c r="S1581" s="16" t="e">
        <f>IF(W1581="Transit","Non applicable",IF(AND(W1581="été",T1581&gt;Listes!F1580),F1581/T1581,IF(AND(W1581="Hiver",Hierarchisation!U1581&gt;Listes!F1580),F1581/U1581,"non applicable")))</f>
        <v>#N/A</v>
      </c>
      <c r="T1581" s="17" t="e">
        <f>IF(K1581="Centre",VLOOKUP(E1581,effectifs_ete,3,FALSE),IF(Hierarchisation!K1581="Grand Nord",VLOOKUP(Hierarchisation!E1581,effectifs_ete,4,FALSE),IF(Hierarchisation!K1581="Nord Est",VLOOKUP(Hierarchisation!E1581,effectifs_ete,5,FALSE),IF(Hierarchisation!K1581="Nord Ouest",VLOOKUP(Hierarchisation!E1581,effectifs_ete,6,FALSE),IF(Hierarchisation!K1581="Sud Est",VLOOKUP(Hierarchisation!E1581,effectifs_ete,7,FALSE),IF(Hierarchisation!K1581="Sud Ouest",VLOOKUP(Hierarchisation!E1581,effectifs_ete,8,FALSE),"Erreur Région"))))))</f>
        <v>#N/A</v>
      </c>
      <c r="U1581" s="17" t="e">
        <f>IF(K1581="Centre",VLOOKUP(E1581,effectifs_hiver,3,FALSE),IF(Hierarchisation!K1581="Grand Nord",VLOOKUP(Hierarchisation!E1581,effectifs_hiver,4,FALSE),IF(Hierarchisation!K1581="Nord Est",VLOOKUP(Hierarchisation!E1581,effectifs_hiver,5,FALSE),IF(Hierarchisation!K1581="Nord Ouest",VLOOKUP(Hierarchisation!E1581,effectifs_hiver,6,FALSE),IF(Hierarchisation!K1581="Sud Est",VLOOKUP(Hierarchisation!E1581,effectifs_hiver,7,FALSE),IF(Hierarchisation!K1581="Sud Ouest",VLOOKUP(Hierarchisation!E1581,effectifs_hiver,8,FALSE),"Erreur Région"))))))</f>
        <v>#N/A</v>
      </c>
      <c r="V1581" s="17" t="e">
        <f>IF(W1581="Transit","Transit",IF(W1581="hiver",VLOOKUP(E1581,'EFFECTIFS Hiver'!$A:$I,9,FALSE),IF(W1581="été",VLOOKUP(E1581,'EFFECTIFS Eté'!$A:$I,9,FALSE),"Erreur saison")))</f>
        <v>#N/A</v>
      </c>
      <c r="W1581" s="18" t="e">
        <f>VLOOKUP(D1581,Listes!B:C,2,FALSE)</f>
        <v>#N/A</v>
      </c>
    </row>
    <row r="1582" spans="1:23" ht="15.75" customHeight="1">
      <c r="A1582" s="11"/>
      <c r="B1582" s="11"/>
      <c r="C1582" s="11"/>
      <c r="D1582" s="11"/>
      <c r="E1582" s="11"/>
      <c r="F1582" s="11"/>
      <c r="G1582" s="11" t="e">
        <f>VLOOKUP(E1582,TAXONS!B:C,2,FALSE)</f>
        <v>#N/A</v>
      </c>
      <c r="H1582" s="13">
        <f t="shared" si="123"/>
        <v>0</v>
      </c>
      <c r="I1582" s="12" t="e">
        <f t="shared" si="124"/>
        <v>#N/A</v>
      </c>
      <c r="J1582" s="14" t="e">
        <f t="shared" si="125"/>
        <v>#N/A</v>
      </c>
      <c r="K1582" s="15" t="e">
        <f>VLOOKUP(B1582,REGIONS!A:D,4,FALSE)</f>
        <v>#N/A</v>
      </c>
      <c r="L1582" s="19" t="e">
        <f>VLOOKUP(G1582,Sensibilité!$A:$L,12,FALSE)</f>
        <v>#N/A</v>
      </c>
      <c r="M1582" s="19" t="e">
        <f t="shared" si="126"/>
        <v>#N/A</v>
      </c>
      <c r="N1582" s="19" t="e">
        <f t="shared" si="127"/>
        <v>#N/A</v>
      </c>
      <c r="O1582" s="15" t="str">
        <f>IF(D1582=Listes!$B$6,"SWARMING",IF(OR(D1582=Listes!$B$1,D1582=Listes!$B$2,D1582=Listes!$B$5),2,IF(OR(D1582=Listes!$B$3,D1582=Listes!$B$4),1,"erreur colonne D")))</f>
        <v>SWARMING</v>
      </c>
      <c r="P1582" s="15" t="e">
        <f>IF(OR(W1582="Hiver",W1582="Transit"),VLOOKUP(E1582,IC!A:E,4,FALSE),IF(W1582="été",VLOOKUP(E1582,IC!A:E,3,FALSE),"erreur"))</f>
        <v>#N/A</v>
      </c>
      <c r="Q1582" s="15" t="e">
        <f>IF(P1582="NR",0,IF(F1582&lt;5,0,IF(P1582=1,VLOOKUP(F1582,IC!$G$1:$I$8,3,TRUE),
IF(P1582=2,VLOOKUP(F1582,IC!$K$1:$M$8,3,TRUE),
IF(P1582=3,VLOOKUP(F1582,IC!$O$1:$Q$8,3,TRUE),IF(P1582=4,VLOOKUP(F1582,IC!$S$2:$U$9,3,TRUE),
"erreur"))))))</f>
        <v>#N/A</v>
      </c>
      <c r="R1582" s="16" t="e">
        <f>IF(OR(V1582="NA",V1582="Transit",V1582&lt;Listes!$F$1),"non applicable",F1582/V1582)</f>
        <v>#N/A</v>
      </c>
      <c r="S1582" s="16" t="e">
        <f>IF(W1582="Transit","Non applicable",IF(AND(W1582="été",T1582&gt;Listes!F1581),F1582/T1582,IF(AND(W1582="Hiver",Hierarchisation!U1582&gt;Listes!F1581),F1582/U1582,"non applicable")))</f>
        <v>#N/A</v>
      </c>
      <c r="T1582" s="17" t="e">
        <f>IF(K1582="Centre",VLOOKUP(E1582,effectifs_ete,3,FALSE),IF(Hierarchisation!K1582="Grand Nord",VLOOKUP(Hierarchisation!E1582,effectifs_ete,4,FALSE),IF(Hierarchisation!K1582="Nord Est",VLOOKUP(Hierarchisation!E1582,effectifs_ete,5,FALSE),IF(Hierarchisation!K1582="Nord Ouest",VLOOKUP(Hierarchisation!E1582,effectifs_ete,6,FALSE),IF(Hierarchisation!K1582="Sud Est",VLOOKUP(Hierarchisation!E1582,effectifs_ete,7,FALSE),IF(Hierarchisation!K1582="Sud Ouest",VLOOKUP(Hierarchisation!E1582,effectifs_ete,8,FALSE),"Erreur Région"))))))</f>
        <v>#N/A</v>
      </c>
      <c r="U1582" s="17" t="e">
        <f>IF(K1582="Centre",VLOOKUP(E1582,effectifs_hiver,3,FALSE),IF(Hierarchisation!K1582="Grand Nord",VLOOKUP(Hierarchisation!E1582,effectifs_hiver,4,FALSE),IF(Hierarchisation!K1582="Nord Est",VLOOKUP(Hierarchisation!E1582,effectifs_hiver,5,FALSE),IF(Hierarchisation!K1582="Nord Ouest",VLOOKUP(Hierarchisation!E1582,effectifs_hiver,6,FALSE),IF(Hierarchisation!K1582="Sud Est",VLOOKUP(Hierarchisation!E1582,effectifs_hiver,7,FALSE),IF(Hierarchisation!K1582="Sud Ouest",VLOOKUP(Hierarchisation!E1582,effectifs_hiver,8,FALSE),"Erreur Région"))))))</f>
        <v>#N/A</v>
      </c>
      <c r="V1582" s="17" t="e">
        <f>IF(W1582="Transit","Transit",IF(W1582="hiver",VLOOKUP(E1582,'EFFECTIFS Hiver'!$A:$I,9,FALSE),IF(W1582="été",VLOOKUP(E1582,'EFFECTIFS Eté'!$A:$I,9,FALSE),"Erreur saison")))</f>
        <v>#N/A</v>
      </c>
      <c r="W1582" s="18" t="e">
        <f>VLOOKUP(D1582,Listes!B:C,2,FALSE)</f>
        <v>#N/A</v>
      </c>
    </row>
    <row r="1583" spans="1:23" ht="15.75" customHeight="1">
      <c r="A1583" s="11"/>
      <c r="B1583" s="11"/>
      <c r="C1583" s="11"/>
      <c r="D1583" s="11"/>
      <c r="E1583" s="11"/>
      <c r="F1583" s="11"/>
      <c r="G1583" s="11" t="e">
        <f>VLOOKUP(E1583,TAXONS!B:C,2,FALSE)</f>
        <v>#N/A</v>
      </c>
      <c r="H1583" s="13">
        <f t="shared" si="123"/>
        <v>0</v>
      </c>
      <c r="I1583" s="12" t="e">
        <f t="shared" si="124"/>
        <v>#N/A</v>
      </c>
      <c r="J1583" s="14" t="e">
        <f t="shared" si="125"/>
        <v>#N/A</v>
      </c>
      <c r="K1583" s="15" t="e">
        <f>VLOOKUP(B1583,REGIONS!A:D,4,FALSE)</f>
        <v>#N/A</v>
      </c>
      <c r="L1583" s="19" t="e">
        <f>VLOOKUP(G1583,Sensibilité!$A:$L,12,FALSE)</f>
        <v>#N/A</v>
      </c>
      <c r="M1583" s="19" t="e">
        <f t="shared" si="126"/>
        <v>#N/A</v>
      </c>
      <c r="N1583" s="19" t="e">
        <f t="shared" si="127"/>
        <v>#N/A</v>
      </c>
      <c r="O1583" s="15" t="str">
        <f>IF(D1583=Listes!$B$6,"SWARMING",IF(OR(D1583=Listes!$B$1,D1583=Listes!$B$2,D1583=Listes!$B$5),2,IF(OR(D1583=Listes!$B$3,D1583=Listes!$B$4),1,"erreur colonne D")))</f>
        <v>SWARMING</v>
      </c>
      <c r="P1583" s="15" t="e">
        <f>IF(OR(W1583="Hiver",W1583="Transit"),VLOOKUP(E1583,IC!A:E,4,FALSE),IF(W1583="été",VLOOKUP(E1583,IC!A:E,3,FALSE),"erreur"))</f>
        <v>#N/A</v>
      </c>
      <c r="Q1583" s="15" t="e">
        <f>IF(P1583="NR",0,IF(F1583&lt;5,0,IF(P1583=1,VLOOKUP(F1583,IC!$G$1:$I$8,3,TRUE),
IF(P1583=2,VLOOKUP(F1583,IC!$K$1:$M$8,3,TRUE),
IF(P1583=3,VLOOKUP(F1583,IC!$O$1:$Q$8,3,TRUE),IF(P1583=4,VLOOKUP(F1583,IC!$S$2:$U$9,3,TRUE),
"erreur"))))))</f>
        <v>#N/A</v>
      </c>
      <c r="R1583" s="16" t="e">
        <f>IF(OR(V1583="NA",V1583="Transit",V1583&lt;Listes!$F$1),"non applicable",F1583/V1583)</f>
        <v>#N/A</v>
      </c>
      <c r="S1583" s="16" t="e">
        <f>IF(W1583="Transit","Non applicable",IF(AND(W1583="été",T1583&gt;Listes!F1582),F1583/T1583,IF(AND(W1583="Hiver",Hierarchisation!U1583&gt;Listes!F1582),F1583/U1583,"non applicable")))</f>
        <v>#N/A</v>
      </c>
      <c r="T1583" s="17" t="e">
        <f>IF(K1583="Centre",VLOOKUP(E1583,effectifs_ete,3,FALSE),IF(Hierarchisation!K1583="Grand Nord",VLOOKUP(Hierarchisation!E1583,effectifs_ete,4,FALSE),IF(Hierarchisation!K1583="Nord Est",VLOOKUP(Hierarchisation!E1583,effectifs_ete,5,FALSE),IF(Hierarchisation!K1583="Nord Ouest",VLOOKUP(Hierarchisation!E1583,effectifs_ete,6,FALSE),IF(Hierarchisation!K1583="Sud Est",VLOOKUP(Hierarchisation!E1583,effectifs_ete,7,FALSE),IF(Hierarchisation!K1583="Sud Ouest",VLOOKUP(Hierarchisation!E1583,effectifs_ete,8,FALSE),"Erreur Région"))))))</f>
        <v>#N/A</v>
      </c>
      <c r="U1583" s="17" t="e">
        <f>IF(K1583="Centre",VLOOKUP(E1583,effectifs_hiver,3,FALSE),IF(Hierarchisation!K1583="Grand Nord",VLOOKUP(Hierarchisation!E1583,effectifs_hiver,4,FALSE),IF(Hierarchisation!K1583="Nord Est",VLOOKUP(Hierarchisation!E1583,effectifs_hiver,5,FALSE),IF(Hierarchisation!K1583="Nord Ouest",VLOOKUP(Hierarchisation!E1583,effectifs_hiver,6,FALSE),IF(Hierarchisation!K1583="Sud Est",VLOOKUP(Hierarchisation!E1583,effectifs_hiver,7,FALSE),IF(Hierarchisation!K1583="Sud Ouest",VLOOKUP(Hierarchisation!E1583,effectifs_hiver,8,FALSE),"Erreur Région"))))))</f>
        <v>#N/A</v>
      </c>
      <c r="V1583" s="17" t="e">
        <f>IF(W1583="Transit","Transit",IF(W1583="hiver",VLOOKUP(E1583,'EFFECTIFS Hiver'!$A:$I,9,FALSE),IF(W1583="été",VLOOKUP(E1583,'EFFECTIFS Eté'!$A:$I,9,FALSE),"Erreur saison")))</f>
        <v>#N/A</v>
      </c>
      <c r="W1583" s="18" t="e">
        <f>VLOOKUP(D1583,Listes!B:C,2,FALSE)</f>
        <v>#N/A</v>
      </c>
    </row>
    <row r="1584" spans="1:23" ht="15.75" customHeight="1">
      <c r="A1584" s="11"/>
      <c r="B1584" s="11"/>
      <c r="C1584" s="11"/>
      <c r="D1584" s="11"/>
      <c r="E1584" s="11"/>
      <c r="F1584" s="11"/>
      <c r="G1584" s="11" t="e">
        <f>VLOOKUP(E1584,TAXONS!B:C,2,FALSE)</f>
        <v>#N/A</v>
      </c>
      <c r="H1584" s="13">
        <f t="shared" si="123"/>
        <v>0</v>
      </c>
      <c r="I1584" s="12" t="e">
        <f t="shared" si="124"/>
        <v>#N/A</v>
      </c>
      <c r="J1584" s="14" t="e">
        <f t="shared" si="125"/>
        <v>#N/A</v>
      </c>
      <c r="K1584" s="15" t="e">
        <f>VLOOKUP(B1584,REGIONS!A:D,4,FALSE)</f>
        <v>#N/A</v>
      </c>
      <c r="L1584" s="19" t="e">
        <f>VLOOKUP(G1584,Sensibilité!$A:$L,12,FALSE)</f>
        <v>#N/A</v>
      </c>
      <c r="M1584" s="19" t="e">
        <f t="shared" si="126"/>
        <v>#N/A</v>
      </c>
      <c r="N1584" s="19" t="e">
        <f t="shared" si="127"/>
        <v>#N/A</v>
      </c>
      <c r="O1584" s="15" t="str">
        <f>IF(D1584=Listes!$B$6,"SWARMING",IF(OR(D1584=Listes!$B$1,D1584=Listes!$B$2,D1584=Listes!$B$5),2,IF(OR(D1584=Listes!$B$3,D1584=Listes!$B$4),1,"erreur colonne D")))</f>
        <v>SWARMING</v>
      </c>
      <c r="P1584" s="15" t="e">
        <f>IF(OR(W1584="Hiver",W1584="Transit"),VLOOKUP(E1584,IC!A:E,4,FALSE),IF(W1584="été",VLOOKUP(E1584,IC!A:E,3,FALSE),"erreur"))</f>
        <v>#N/A</v>
      </c>
      <c r="Q1584" s="15" t="e">
        <f>IF(P1584="NR",0,IF(F1584&lt;5,0,IF(P1584=1,VLOOKUP(F1584,IC!$G$1:$I$8,3,TRUE),
IF(P1584=2,VLOOKUP(F1584,IC!$K$1:$M$8,3,TRUE),
IF(P1584=3,VLOOKUP(F1584,IC!$O$1:$Q$8,3,TRUE),IF(P1584=4,VLOOKUP(F1584,IC!$S$2:$U$9,3,TRUE),
"erreur"))))))</f>
        <v>#N/A</v>
      </c>
      <c r="R1584" s="16" t="e">
        <f>IF(OR(V1584="NA",V1584="Transit",V1584&lt;Listes!$F$1),"non applicable",F1584/V1584)</f>
        <v>#N/A</v>
      </c>
      <c r="S1584" s="16" t="e">
        <f>IF(W1584="Transit","Non applicable",IF(AND(W1584="été",T1584&gt;Listes!F1583),F1584/T1584,IF(AND(W1584="Hiver",Hierarchisation!U1584&gt;Listes!F1583),F1584/U1584,"non applicable")))</f>
        <v>#N/A</v>
      </c>
      <c r="T1584" s="17" t="e">
        <f>IF(K1584="Centre",VLOOKUP(E1584,effectifs_ete,3,FALSE),IF(Hierarchisation!K1584="Grand Nord",VLOOKUP(Hierarchisation!E1584,effectifs_ete,4,FALSE),IF(Hierarchisation!K1584="Nord Est",VLOOKUP(Hierarchisation!E1584,effectifs_ete,5,FALSE),IF(Hierarchisation!K1584="Nord Ouest",VLOOKUP(Hierarchisation!E1584,effectifs_ete,6,FALSE),IF(Hierarchisation!K1584="Sud Est",VLOOKUP(Hierarchisation!E1584,effectifs_ete,7,FALSE),IF(Hierarchisation!K1584="Sud Ouest",VLOOKUP(Hierarchisation!E1584,effectifs_ete,8,FALSE),"Erreur Région"))))))</f>
        <v>#N/A</v>
      </c>
      <c r="U1584" s="17" t="e">
        <f>IF(K1584="Centre",VLOOKUP(E1584,effectifs_hiver,3,FALSE),IF(Hierarchisation!K1584="Grand Nord",VLOOKUP(Hierarchisation!E1584,effectifs_hiver,4,FALSE),IF(Hierarchisation!K1584="Nord Est",VLOOKUP(Hierarchisation!E1584,effectifs_hiver,5,FALSE),IF(Hierarchisation!K1584="Nord Ouest",VLOOKUP(Hierarchisation!E1584,effectifs_hiver,6,FALSE),IF(Hierarchisation!K1584="Sud Est",VLOOKUP(Hierarchisation!E1584,effectifs_hiver,7,FALSE),IF(Hierarchisation!K1584="Sud Ouest",VLOOKUP(Hierarchisation!E1584,effectifs_hiver,8,FALSE),"Erreur Région"))))))</f>
        <v>#N/A</v>
      </c>
      <c r="V1584" s="17" t="e">
        <f>IF(W1584="Transit","Transit",IF(W1584="hiver",VLOOKUP(E1584,'EFFECTIFS Hiver'!$A:$I,9,FALSE),IF(W1584="été",VLOOKUP(E1584,'EFFECTIFS Eté'!$A:$I,9,FALSE),"Erreur saison")))</f>
        <v>#N/A</v>
      </c>
      <c r="W1584" s="18" t="e">
        <f>VLOOKUP(D1584,Listes!B:C,2,FALSE)</f>
        <v>#N/A</v>
      </c>
    </row>
    <row r="1585" spans="1:23" ht="15.75" customHeight="1">
      <c r="A1585" s="11"/>
      <c r="B1585" s="11"/>
      <c r="C1585" s="11"/>
      <c r="D1585" s="11"/>
      <c r="E1585" s="11"/>
      <c r="F1585" s="11"/>
      <c r="G1585" s="11" t="e">
        <f>VLOOKUP(E1585,TAXONS!B:C,2,FALSE)</f>
        <v>#N/A</v>
      </c>
      <c r="H1585" s="13">
        <f t="shared" si="123"/>
        <v>0</v>
      </c>
      <c r="I1585" s="12" t="e">
        <f t="shared" si="124"/>
        <v>#N/A</v>
      </c>
      <c r="J1585" s="14" t="e">
        <f t="shared" si="125"/>
        <v>#N/A</v>
      </c>
      <c r="K1585" s="15" t="e">
        <f>VLOOKUP(B1585,REGIONS!A:D,4,FALSE)</f>
        <v>#N/A</v>
      </c>
      <c r="L1585" s="19" t="e">
        <f>VLOOKUP(G1585,Sensibilité!$A:$L,12,FALSE)</f>
        <v>#N/A</v>
      </c>
      <c r="M1585" s="19" t="e">
        <f t="shared" si="126"/>
        <v>#N/A</v>
      </c>
      <c r="N1585" s="19" t="e">
        <f t="shared" si="127"/>
        <v>#N/A</v>
      </c>
      <c r="O1585" s="15" t="str">
        <f>IF(D1585=Listes!$B$6,"SWARMING",IF(OR(D1585=Listes!$B$1,D1585=Listes!$B$2,D1585=Listes!$B$5),2,IF(OR(D1585=Listes!$B$3,D1585=Listes!$B$4),1,"erreur colonne D")))</f>
        <v>SWARMING</v>
      </c>
      <c r="P1585" s="15" t="e">
        <f>IF(OR(W1585="Hiver",W1585="Transit"),VLOOKUP(E1585,IC!A:E,4,FALSE),IF(W1585="été",VLOOKUP(E1585,IC!A:E,3,FALSE),"erreur"))</f>
        <v>#N/A</v>
      </c>
      <c r="Q1585" s="15" t="e">
        <f>IF(P1585="NR",0,IF(F1585&lt;5,0,IF(P1585=1,VLOOKUP(F1585,IC!$G$1:$I$8,3,TRUE),
IF(P1585=2,VLOOKUP(F1585,IC!$K$1:$M$8,3,TRUE),
IF(P1585=3,VLOOKUP(F1585,IC!$O$1:$Q$8,3,TRUE),IF(P1585=4,VLOOKUP(F1585,IC!$S$2:$U$9,3,TRUE),
"erreur"))))))</f>
        <v>#N/A</v>
      </c>
      <c r="R1585" s="16" t="e">
        <f>IF(OR(V1585="NA",V1585="Transit",V1585&lt;Listes!$F$1),"non applicable",F1585/V1585)</f>
        <v>#N/A</v>
      </c>
      <c r="S1585" s="16" t="e">
        <f>IF(W1585="Transit","Non applicable",IF(AND(W1585="été",T1585&gt;Listes!F1584),F1585/T1585,IF(AND(W1585="Hiver",Hierarchisation!U1585&gt;Listes!F1584),F1585/U1585,"non applicable")))</f>
        <v>#N/A</v>
      </c>
      <c r="T1585" s="17" t="e">
        <f>IF(K1585="Centre",VLOOKUP(E1585,effectifs_ete,3,FALSE),IF(Hierarchisation!K1585="Grand Nord",VLOOKUP(Hierarchisation!E1585,effectifs_ete,4,FALSE),IF(Hierarchisation!K1585="Nord Est",VLOOKUP(Hierarchisation!E1585,effectifs_ete,5,FALSE),IF(Hierarchisation!K1585="Nord Ouest",VLOOKUP(Hierarchisation!E1585,effectifs_ete,6,FALSE),IF(Hierarchisation!K1585="Sud Est",VLOOKUP(Hierarchisation!E1585,effectifs_ete,7,FALSE),IF(Hierarchisation!K1585="Sud Ouest",VLOOKUP(Hierarchisation!E1585,effectifs_ete,8,FALSE),"Erreur Région"))))))</f>
        <v>#N/A</v>
      </c>
      <c r="U1585" s="17" t="e">
        <f>IF(K1585="Centre",VLOOKUP(E1585,effectifs_hiver,3,FALSE),IF(Hierarchisation!K1585="Grand Nord",VLOOKUP(Hierarchisation!E1585,effectifs_hiver,4,FALSE),IF(Hierarchisation!K1585="Nord Est",VLOOKUP(Hierarchisation!E1585,effectifs_hiver,5,FALSE),IF(Hierarchisation!K1585="Nord Ouest",VLOOKUP(Hierarchisation!E1585,effectifs_hiver,6,FALSE),IF(Hierarchisation!K1585="Sud Est",VLOOKUP(Hierarchisation!E1585,effectifs_hiver,7,FALSE),IF(Hierarchisation!K1585="Sud Ouest",VLOOKUP(Hierarchisation!E1585,effectifs_hiver,8,FALSE),"Erreur Région"))))))</f>
        <v>#N/A</v>
      </c>
      <c r="V1585" s="17" t="e">
        <f>IF(W1585="Transit","Transit",IF(W1585="hiver",VLOOKUP(E1585,'EFFECTIFS Hiver'!$A:$I,9,FALSE),IF(W1585="été",VLOOKUP(E1585,'EFFECTIFS Eté'!$A:$I,9,FALSE),"Erreur saison")))</f>
        <v>#N/A</v>
      </c>
      <c r="W1585" s="18" t="e">
        <f>VLOOKUP(D1585,Listes!B:C,2,FALSE)</f>
        <v>#N/A</v>
      </c>
    </row>
    <row r="1586" spans="1:23" ht="15.75" customHeight="1">
      <c r="A1586" s="11"/>
      <c r="B1586" s="11"/>
      <c r="C1586" s="11"/>
      <c r="D1586" s="11"/>
      <c r="E1586" s="11"/>
      <c r="F1586" s="11"/>
      <c r="G1586" s="11" t="e">
        <f>VLOOKUP(E1586,TAXONS!B:C,2,FALSE)</f>
        <v>#N/A</v>
      </c>
      <c r="H1586" s="13">
        <f t="shared" si="123"/>
        <v>0</v>
      </c>
      <c r="I1586" s="12" t="e">
        <f t="shared" si="124"/>
        <v>#N/A</v>
      </c>
      <c r="J1586" s="14" t="e">
        <f t="shared" si="125"/>
        <v>#N/A</v>
      </c>
      <c r="K1586" s="15" t="e">
        <f>VLOOKUP(B1586,REGIONS!A:D,4,FALSE)</f>
        <v>#N/A</v>
      </c>
      <c r="L1586" s="19" t="e">
        <f>VLOOKUP(G1586,Sensibilité!$A:$L,12,FALSE)</f>
        <v>#N/A</v>
      </c>
      <c r="M1586" s="19" t="e">
        <f t="shared" si="126"/>
        <v>#N/A</v>
      </c>
      <c r="N1586" s="19" t="e">
        <f t="shared" si="127"/>
        <v>#N/A</v>
      </c>
      <c r="O1586" s="15" t="str">
        <f>IF(D1586=Listes!$B$6,"SWARMING",IF(OR(D1586=Listes!$B$1,D1586=Listes!$B$2,D1586=Listes!$B$5),2,IF(OR(D1586=Listes!$B$3,D1586=Listes!$B$4),1,"erreur colonne D")))</f>
        <v>SWARMING</v>
      </c>
      <c r="P1586" s="15" t="e">
        <f>IF(OR(W1586="Hiver",W1586="Transit"),VLOOKUP(E1586,IC!A:E,4,FALSE),IF(W1586="été",VLOOKUP(E1586,IC!A:E,3,FALSE),"erreur"))</f>
        <v>#N/A</v>
      </c>
      <c r="Q1586" s="15" t="e">
        <f>IF(P1586="NR",0,IF(F1586&lt;5,0,IF(P1586=1,VLOOKUP(F1586,IC!$G$1:$I$8,3,TRUE),
IF(P1586=2,VLOOKUP(F1586,IC!$K$1:$M$8,3,TRUE),
IF(P1586=3,VLOOKUP(F1586,IC!$O$1:$Q$8,3,TRUE),IF(P1586=4,VLOOKUP(F1586,IC!$S$2:$U$9,3,TRUE),
"erreur"))))))</f>
        <v>#N/A</v>
      </c>
      <c r="R1586" s="16" t="e">
        <f>IF(OR(V1586="NA",V1586="Transit",V1586&lt;Listes!$F$1),"non applicable",F1586/V1586)</f>
        <v>#N/A</v>
      </c>
      <c r="S1586" s="16" t="e">
        <f>IF(W1586="Transit","Non applicable",IF(AND(W1586="été",T1586&gt;Listes!F1585),F1586/T1586,IF(AND(W1586="Hiver",Hierarchisation!U1586&gt;Listes!F1585),F1586/U1586,"non applicable")))</f>
        <v>#N/A</v>
      </c>
      <c r="T1586" s="17" t="e">
        <f>IF(K1586="Centre",VLOOKUP(E1586,effectifs_ete,3,FALSE),IF(Hierarchisation!K1586="Grand Nord",VLOOKUP(Hierarchisation!E1586,effectifs_ete,4,FALSE),IF(Hierarchisation!K1586="Nord Est",VLOOKUP(Hierarchisation!E1586,effectifs_ete,5,FALSE),IF(Hierarchisation!K1586="Nord Ouest",VLOOKUP(Hierarchisation!E1586,effectifs_ete,6,FALSE),IF(Hierarchisation!K1586="Sud Est",VLOOKUP(Hierarchisation!E1586,effectifs_ete,7,FALSE),IF(Hierarchisation!K1586="Sud Ouest",VLOOKUP(Hierarchisation!E1586,effectifs_ete,8,FALSE),"Erreur Région"))))))</f>
        <v>#N/A</v>
      </c>
      <c r="U1586" s="17" t="e">
        <f>IF(K1586="Centre",VLOOKUP(E1586,effectifs_hiver,3,FALSE),IF(Hierarchisation!K1586="Grand Nord",VLOOKUP(Hierarchisation!E1586,effectifs_hiver,4,FALSE),IF(Hierarchisation!K1586="Nord Est",VLOOKUP(Hierarchisation!E1586,effectifs_hiver,5,FALSE),IF(Hierarchisation!K1586="Nord Ouest",VLOOKUP(Hierarchisation!E1586,effectifs_hiver,6,FALSE),IF(Hierarchisation!K1586="Sud Est",VLOOKUP(Hierarchisation!E1586,effectifs_hiver,7,FALSE),IF(Hierarchisation!K1586="Sud Ouest",VLOOKUP(Hierarchisation!E1586,effectifs_hiver,8,FALSE),"Erreur Région"))))))</f>
        <v>#N/A</v>
      </c>
      <c r="V1586" s="17" t="e">
        <f>IF(W1586="Transit","Transit",IF(W1586="hiver",VLOOKUP(E1586,'EFFECTIFS Hiver'!$A:$I,9,FALSE),IF(W1586="été",VLOOKUP(E1586,'EFFECTIFS Eté'!$A:$I,9,FALSE),"Erreur saison")))</f>
        <v>#N/A</v>
      </c>
      <c r="W1586" s="18" t="e">
        <f>VLOOKUP(D1586,Listes!B:C,2,FALSE)</f>
        <v>#N/A</v>
      </c>
    </row>
    <row r="1587" spans="1:23" ht="15.75" customHeight="1">
      <c r="A1587" s="11"/>
      <c r="B1587" s="11"/>
      <c r="C1587" s="11"/>
      <c r="D1587" s="11"/>
      <c r="E1587" s="11"/>
      <c r="F1587" s="11"/>
      <c r="G1587" s="11" t="e">
        <f>VLOOKUP(E1587,TAXONS!B:C,2,FALSE)</f>
        <v>#N/A</v>
      </c>
      <c r="H1587" s="13">
        <f t="shared" si="123"/>
        <v>0</v>
      </c>
      <c r="I1587" s="12" t="e">
        <f t="shared" si="124"/>
        <v>#N/A</v>
      </c>
      <c r="J1587" s="14" t="e">
        <f t="shared" si="125"/>
        <v>#N/A</v>
      </c>
      <c r="K1587" s="15" t="e">
        <f>VLOOKUP(B1587,REGIONS!A:D,4,FALSE)</f>
        <v>#N/A</v>
      </c>
      <c r="L1587" s="19" t="e">
        <f>VLOOKUP(G1587,Sensibilité!$A:$L,12,FALSE)</f>
        <v>#N/A</v>
      </c>
      <c r="M1587" s="19" t="e">
        <f t="shared" si="126"/>
        <v>#N/A</v>
      </c>
      <c r="N1587" s="19" t="e">
        <f t="shared" si="127"/>
        <v>#N/A</v>
      </c>
      <c r="O1587" s="15" t="str">
        <f>IF(D1587=Listes!$B$6,"SWARMING",IF(OR(D1587=Listes!$B$1,D1587=Listes!$B$2,D1587=Listes!$B$5),2,IF(OR(D1587=Listes!$B$3,D1587=Listes!$B$4),1,"erreur colonne D")))</f>
        <v>SWARMING</v>
      </c>
      <c r="P1587" s="15" t="e">
        <f>IF(OR(W1587="Hiver",W1587="Transit"),VLOOKUP(E1587,IC!A:E,4,FALSE),IF(W1587="été",VLOOKUP(E1587,IC!A:E,3,FALSE),"erreur"))</f>
        <v>#N/A</v>
      </c>
      <c r="Q1587" s="15" t="e">
        <f>IF(P1587="NR",0,IF(F1587&lt;5,0,IF(P1587=1,VLOOKUP(F1587,IC!$G$1:$I$8,3,TRUE),
IF(P1587=2,VLOOKUP(F1587,IC!$K$1:$M$8,3,TRUE),
IF(P1587=3,VLOOKUP(F1587,IC!$O$1:$Q$8,3,TRUE),IF(P1587=4,VLOOKUP(F1587,IC!$S$2:$U$9,3,TRUE),
"erreur"))))))</f>
        <v>#N/A</v>
      </c>
      <c r="R1587" s="16" t="e">
        <f>IF(OR(V1587="NA",V1587="Transit",V1587&lt;Listes!$F$1),"non applicable",F1587/V1587)</f>
        <v>#N/A</v>
      </c>
      <c r="S1587" s="16" t="e">
        <f>IF(W1587="Transit","Non applicable",IF(AND(W1587="été",T1587&gt;Listes!F1586),F1587/T1587,IF(AND(W1587="Hiver",Hierarchisation!U1587&gt;Listes!F1586),F1587/U1587,"non applicable")))</f>
        <v>#N/A</v>
      </c>
      <c r="T1587" s="17" t="e">
        <f>IF(K1587="Centre",VLOOKUP(E1587,effectifs_ete,3,FALSE),IF(Hierarchisation!K1587="Grand Nord",VLOOKUP(Hierarchisation!E1587,effectifs_ete,4,FALSE),IF(Hierarchisation!K1587="Nord Est",VLOOKUP(Hierarchisation!E1587,effectifs_ete,5,FALSE),IF(Hierarchisation!K1587="Nord Ouest",VLOOKUP(Hierarchisation!E1587,effectifs_ete,6,FALSE),IF(Hierarchisation!K1587="Sud Est",VLOOKUP(Hierarchisation!E1587,effectifs_ete,7,FALSE),IF(Hierarchisation!K1587="Sud Ouest",VLOOKUP(Hierarchisation!E1587,effectifs_ete,8,FALSE),"Erreur Région"))))))</f>
        <v>#N/A</v>
      </c>
      <c r="U1587" s="17" t="e">
        <f>IF(K1587="Centre",VLOOKUP(E1587,effectifs_hiver,3,FALSE),IF(Hierarchisation!K1587="Grand Nord",VLOOKUP(Hierarchisation!E1587,effectifs_hiver,4,FALSE),IF(Hierarchisation!K1587="Nord Est",VLOOKUP(Hierarchisation!E1587,effectifs_hiver,5,FALSE),IF(Hierarchisation!K1587="Nord Ouest",VLOOKUP(Hierarchisation!E1587,effectifs_hiver,6,FALSE),IF(Hierarchisation!K1587="Sud Est",VLOOKUP(Hierarchisation!E1587,effectifs_hiver,7,FALSE),IF(Hierarchisation!K1587="Sud Ouest",VLOOKUP(Hierarchisation!E1587,effectifs_hiver,8,FALSE),"Erreur Région"))))))</f>
        <v>#N/A</v>
      </c>
      <c r="V1587" s="17" t="e">
        <f>IF(W1587="Transit","Transit",IF(W1587="hiver",VLOOKUP(E1587,'EFFECTIFS Hiver'!$A:$I,9,FALSE),IF(W1587="été",VLOOKUP(E1587,'EFFECTIFS Eté'!$A:$I,9,FALSE),"Erreur saison")))</f>
        <v>#N/A</v>
      </c>
      <c r="W1587" s="18" t="e">
        <f>VLOOKUP(D1587,Listes!B:C,2,FALSE)</f>
        <v>#N/A</v>
      </c>
    </row>
    <row r="1588" spans="1:23" ht="15.75" customHeight="1">
      <c r="A1588" s="11"/>
      <c r="B1588" s="11"/>
      <c r="C1588" s="11"/>
      <c r="D1588" s="11"/>
      <c r="E1588" s="11"/>
      <c r="F1588" s="11"/>
      <c r="G1588" s="11" t="e">
        <f>VLOOKUP(E1588,TAXONS!B:C,2,FALSE)</f>
        <v>#N/A</v>
      </c>
      <c r="H1588" s="13">
        <f t="shared" si="123"/>
        <v>0</v>
      </c>
      <c r="I1588" s="12" t="e">
        <f t="shared" si="124"/>
        <v>#N/A</v>
      </c>
      <c r="J1588" s="14" t="e">
        <f t="shared" si="125"/>
        <v>#N/A</v>
      </c>
      <c r="K1588" s="15" t="e">
        <f>VLOOKUP(B1588,REGIONS!A:D,4,FALSE)</f>
        <v>#N/A</v>
      </c>
      <c r="L1588" s="19" t="e">
        <f>VLOOKUP(G1588,Sensibilité!$A:$L,12,FALSE)</f>
        <v>#N/A</v>
      </c>
      <c r="M1588" s="19" t="e">
        <f t="shared" si="126"/>
        <v>#N/A</v>
      </c>
      <c r="N1588" s="19" t="e">
        <f t="shared" si="127"/>
        <v>#N/A</v>
      </c>
      <c r="O1588" s="15" t="str">
        <f>IF(D1588=Listes!$B$6,"SWARMING",IF(OR(D1588=Listes!$B$1,D1588=Listes!$B$2,D1588=Listes!$B$5),2,IF(OR(D1588=Listes!$B$3,D1588=Listes!$B$4),1,"erreur colonne D")))</f>
        <v>SWARMING</v>
      </c>
      <c r="P1588" s="15" t="e">
        <f>IF(OR(W1588="Hiver",W1588="Transit"),VLOOKUP(E1588,IC!A:E,4,FALSE),IF(W1588="été",VLOOKUP(E1588,IC!A:E,3,FALSE),"erreur"))</f>
        <v>#N/A</v>
      </c>
      <c r="Q1588" s="15" t="e">
        <f>IF(P1588="NR",0,IF(F1588&lt;5,0,IF(P1588=1,VLOOKUP(F1588,IC!$G$1:$I$8,3,TRUE),
IF(P1588=2,VLOOKUP(F1588,IC!$K$1:$M$8,3,TRUE),
IF(P1588=3,VLOOKUP(F1588,IC!$O$1:$Q$8,3,TRUE),IF(P1588=4,VLOOKUP(F1588,IC!$S$2:$U$9,3,TRUE),
"erreur"))))))</f>
        <v>#N/A</v>
      </c>
      <c r="R1588" s="16" t="e">
        <f>IF(OR(V1588="NA",V1588="Transit",V1588&lt;Listes!$F$1),"non applicable",F1588/V1588)</f>
        <v>#N/A</v>
      </c>
      <c r="S1588" s="16" t="e">
        <f>IF(W1588="Transit","Non applicable",IF(AND(W1588="été",T1588&gt;Listes!F1587),F1588/T1588,IF(AND(W1588="Hiver",Hierarchisation!U1588&gt;Listes!F1587),F1588/U1588,"non applicable")))</f>
        <v>#N/A</v>
      </c>
      <c r="T1588" s="17" t="e">
        <f>IF(K1588="Centre",VLOOKUP(E1588,effectifs_ete,3,FALSE),IF(Hierarchisation!K1588="Grand Nord",VLOOKUP(Hierarchisation!E1588,effectifs_ete,4,FALSE),IF(Hierarchisation!K1588="Nord Est",VLOOKUP(Hierarchisation!E1588,effectifs_ete,5,FALSE),IF(Hierarchisation!K1588="Nord Ouest",VLOOKUP(Hierarchisation!E1588,effectifs_ete,6,FALSE),IF(Hierarchisation!K1588="Sud Est",VLOOKUP(Hierarchisation!E1588,effectifs_ete,7,FALSE),IF(Hierarchisation!K1588="Sud Ouest",VLOOKUP(Hierarchisation!E1588,effectifs_ete,8,FALSE),"Erreur Région"))))))</f>
        <v>#N/A</v>
      </c>
      <c r="U1588" s="17" t="e">
        <f>IF(K1588="Centre",VLOOKUP(E1588,effectifs_hiver,3,FALSE),IF(Hierarchisation!K1588="Grand Nord",VLOOKUP(Hierarchisation!E1588,effectifs_hiver,4,FALSE),IF(Hierarchisation!K1588="Nord Est",VLOOKUP(Hierarchisation!E1588,effectifs_hiver,5,FALSE),IF(Hierarchisation!K1588="Nord Ouest",VLOOKUP(Hierarchisation!E1588,effectifs_hiver,6,FALSE),IF(Hierarchisation!K1588="Sud Est",VLOOKUP(Hierarchisation!E1588,effectifs_hiver,7,FALSE),IF(Hierarchisation!K1588="Sud Ouest",VLOOKUP(Hierarchisation!E1588,effectifs_hiver,8,FALSE),"Erreur Région"))))))</f>
        <v>#N/A</v>
      </c>
      <c r="V1588" s="17" t="e">
        <f>IF(W1588="Transit","Transit",IF(W1588="hiver",VLOOKUP(E1588,'EFFECTIFS Hiver'!$A:$I,9,FALSE),IF(W1588="été",VLOOKUP(E1588,'EFFECTIFS Eté'!$A:$I,9,FALSE),"Erreur saison")))</f>
        <v>#N/A</v>
      </c>
      <c r="W1588" s="18" t="e">
        <f>VLOOKUP(D1588,Listes!B:C,2,FALSE)</f>
        <v>#N/A</v>
      </c>
    </row>
    <row r="1589" spans="1:23" ht="15.75" customHeight="1">
      <c r="A1589" s="11"/>
      <c r="B1589" s="11"/>
      <c r="C1589" s="11"/>
      <c r="D1589" s="11"/>
      <c r="E1589" s="11"/>
      <c r="F1589" s="11"/>
      <c r="G1589" s="11" t="e">
        <f>VLOOKUP(E1589,TAXONS!B:C,2,FALSE)</f>
        <v>#N/A</v>
      </c>
      <c r="H1589" s="13">
        <f t="shared" si="123"/>
        <v>0</v>
      </c>
      <c r="I1589" s="12" t="e">
        <f t="shared" si="124"/>
        <v>#N/A</v>
      </c>
      <c r="J1589" s="14" t="e">
        <f t="shared" si="125"/>
        <v>#N/A</v>
      </c>
      <c r="K1589" s="15" t="e">
        <f>VLOOKUP(B1589,REGIONS!A:D,4,FALSE)</f>
        <v>#N/A</v>
      </c>
      <c r="L1589" s="19" t="e">
        <f>VLOOKUP(G1589,Sensibilité!$A:$L,12,FALSE)</f>
        <v>#N/A</v>
      </c>
      <c r="M1589" s="19" t="e">
        <f t="shared" si="126"/>
        <v>#N/A</v>
      </c>
      <c r="N1589" s="19" t="e">
        <f t="shared" si="127"/>
        <v>#N/A</v>
      </c>
      <c r="O1589" s="15" t="str">
        <f>IF(D1589=Listes!$B$6,"SWARMING",IF(OR(D1589=Listes!$B$1,D1589=Listes!$B$2,D1589=Listes!$B$5),2,IF(OR(D1589=Listes!$B$3,D1589=Listes!$B$4),1,"erreur colonne D")))</f>
        <v>SWARMING</v>
      </c>
      <c r="P1589" s="15" t="e">
        <f>IF(OR(W1589="Hiver",W1589="Transit"),VLOOKUP(E1589,IC!A:E,4,FALSE),IF(W1589="été",VLOOKUP(E1589,IC!A:E,3,FALSE),"erreur"))</f>
        <v>#N/A</v>
      </c>
      <c r="Q1589" s="15" t="e">
        <f>IF(P1589="NR",0,IF(F1589&lt;5,0,IF(P1589=1,VLOOKUP(F1589,IC!$G$1:$I$8,3,TRUE),
IF(P1589=2,VLOOKUP(F1589,IC!$K$1:$M$8,3,TRUE),
IF(P1589=3,VLOOKUP(F1589,IC!$O$1:$Q$8,3,TRUE),IF(P1589=4,VLOOKUP(F1589,IC!$S$2:$U$9,3,TRUE),
"erreur"))))))</f>
        <v>#N/A</v>
      </c>
      <c r="R1589" s="16" t="e">
        <f>IF(OR(V1589="NA",V1589="Transit",V1589&lt;Listes!$F$1),"non applicable",F1589/V1589)</f>
        <v>#N/A</v>
      </c>
      <c r="S1589" s="16" t="e">
        <f>IF(W1589="Transit","Non applicable",IF(AND(W1589="été",T1589&gt;Listes!F1588),F1589/T1589,IF(AND(W1589="Hiver",Hierarchisation!U1589&gt;Listes!F1588),F1589/U1589,"non applicable")))</f>
        <v>#N/A</v>
      </c>
      <c r="T1589" s="17" t="e">
        <f>IF(K1589="Centre",VLOOKUP(E1589,effectifs_ete,3,FALSE),IF(Hierarchisation!K1589="Grand Nord",VLOOKUP(Hierarchisation!E1589,effectifs_ete,4,FALSE),IF(Hierarchisation!K1589="Nord Est",VLOOKUP(Hierarchisation!E1589,effectifs_ete,5,FALSE),IF(Hierarchisation!K1589="Nord Ouest",VLOOKUP(Hierarchisation!E1589,effectifs_ete,6,FALSE),IF(Hierarchisation!K1589="Sud Est",VLOOKUP(Hierarchisation!E1589,effectifs_ete,7,FALSE),IF(Hierarchisation!K1589="Sud Ouest",VLOOKUP(Hierarchisation!E1589,effectifs_ete,8,FALSE),"Erreur Région"))))))</f>
        <v>#N/A</v>
      </c>
      <c r="U1589" s="17" t="e">
        <f>IF(K1589="Centre",VLOOKUP(E1589,effectifs_hiver,3,FALSE),IF(Hierarchisation!K1589="Grand Nord",VLOOKUP(Hierarchisation!E1589,effectifs_hiver,4,FALSE),IF(Hierarchisation!K1589="Nord Est",VLOOKUP(Hierarchisation!E1589,effectifs_hiver,5,FALSE),IF(Hierarchisation!K1589="Nord Ouest",VLOOKUP(Hierarchisation!E1589,effectifs_hiver,6,FALSE),IF(Hierarchisation!K1589="Sud Est",VLOOKUP(Hierarchisation!E1589,effectifs_hiver,7,FALSE),IF(Hierarchisation!K1589="Sud Ouest",VLOOKUP(Hierarchisation!E1589,effectifs_hiver,8,FALSE),"Erreur Région"))))))</f>
        <v>#N/A</v>
      </c>
      <c r="V1589" s="17" t="e">
        <f>IF(W1589="Transit","Transit",IF(W1589="hiver",VLOOKUP(E1589,'EFFECTIFS Hiver'!$A:$I,9,FALSE),IF(W1589="été",VLOOKUP(E1589,'EFFECTIFS Eté'!$A:$I,9,FALSE),"Erreur saison")))</f>
        <v>#N/A</v>
      </c>
      <c r="W1589" s="18" t="e">
        <f>VLOOKUP(D1589,Listes!B:C,2,FALSE)</f>
        <v>#N/A</v>
      </c>
    </row>
    <row r="1590" spans="1:23" ht="15.75" customHeight="1">
      <c r="A1590" s="11"/>
      <c r="B1590" s="11"/>
      <c r="C1590" s="11"/>
      <c r="D1590" s="11"/>
      <c r="E1590" s="11"/>
      <c r="F1590" s="11"/>
      <c r="G1590" s="11" t="e">
        <f>VLOOKUP(E1590,TAXONS!B:C,2,FALSE)</f>
        <v>#N/A</v>
      </c>
      <c r="H1590" s="13">
        <f t="shared" si="123"/>
        <v>0</v>
      </c>
      <c r="I1590" s="12" t="e">
        <f t="shared" si="124"/>
        <v>#N/A</v>
      </c>
      <c r="J1590" s="14" t="e">
        <f t="shared" si="125"/>
        <v>#N/A</v>
      </c>
      <c r="K1590" s="15" t="e">
        <f>VLOOKUP(B1590,REGIONS!A:D,4,FALSE)</f>
        <v>#N/A</v>
      </c>
      <c r="L1590" s="19" t="e">
        <f>VLOOKUP(G1590,Sensibilité!$A:$L,12,FALSE)</f>
        <v>#N/A</v>
      </c>
      <c r="M1590" s="19" t="e">
        <f t="shared" si="126"/>
        <v>#N/A</v>
      </c>
      <c r="N1590" s="19" t="e">
        <f t="shared" si="127"/>
        <v>#N/A</v>
      </c>
      <c r="O1590" s="15" t="str">
        <f>IF(D1590=Listes!$B$6,"SWARMING",IF(OR(D1590=Listes!$B$1,D1590=Listes!$B$2,D1590=Listes!$B$5),2,IF(OR(D1590=Listes!$B$3,D1590=Listes!$B$4),1,"erreur colonne D")))</f>
        <v>SWARMING</v>
      </c>
      <c r="P1590" s="15" t="e">
        <f>IF(OR(W1590="Hiver",W1590="Transit"),VLOOKUP(E1590,IC!A:E,4,FALSE),IF(W1590="été",VLOOKUP(E1590,IC!A:E,3,FALSE),"erreur"))</f>
        <v>#N/A</v>
      </c>
      <c r="Q1590" s="15" t="e">
        <f>IF(P1590="NR",0,IF(F1590&lt;5,0,IF(P1590=1,VLOOKUP(F1590,IC!$G$1:$I$8,3,TRUE),
IF(P1590=2,VLOOKUP(F1590,IC!$K$1:$M$8,3,TRUE),
IF(P1590=3,VLOOKUP(F1590,IC!$O$1:$Q$8,3,TRUE),IF(P1590=4,VLOOKUP(F1590,IC!$S$2:$U$9,3,TRUE),
"erreur"))))))</f>
        <v>#N/A</v>
      </c>
      <c r="R1590" s="16" t="e">
        <f>IF(OR(V1590="NA",V1590="Transit",V1590&lt;Listes!$F$1),"non applicable",F1590/V1590)</f>
        <v>#N/A</v>
      </c>
      <c r="S1590" s="16" t="e">
        <f>IF(W1590="Transit","Non applicable",IF(AND(W1590="été",T1590&gt;Listes!F1589),F1590/T1590,IF(AND(W1590="Hiver",Hierarchisation!U1590&gt;Listes!F1589),F1590/U1590,"non applicable")))</f>
        <v>#N/A</v>
      </c>
      <c r="T1590" s="17" t="e">
        <f>IF(K1590="Centre",VLOOKUP(E1590,effectifs_ete,3,FALSE),IF(Hierarchisation!K1590="Grand Nord",VLOOKUP(Hierarchisation!E1590,effectifs_ete,4,FALSE),IF(Hierarchisation!K1590="Nord Est",VLOOKUP(Hierarchisation!E1590,effectifs_ete,5,FALSE),IF(Hierarchisation!K1590="Nord Ouest",VLOOKUP(Hierarchisation!E1590,effectifs_ete,6,FALSE),IF(Hierarchisation!K1590="Sud Est",VLOOKUP(Hierarchisation!E1590,effectifs_ete,7,FALSE),IF(Hierarchisation!K1590="Sud Ouest",VLOOKUP(Hierarchisation!E1590,effectifs_ete,8,FALSE),"Erreur Région"))))))</f>
        <v>#N/A</v>
      </c>
      <c r="U1590" s="17" t="e">
        <f>IF(K1590="Centre",VLOOKUP(E1590,effectifs_hiver,3,FALSE),IF(Hierarchisation!K1590="Grand Nord",VLOOKUP(Hierarchisation!E1590,effectifs_hiver,4,FALSE),IF(Hierarchisation!K1590="Nord Est",VLOOKUP(Hierarchisation!E1590,effectifs_hiver,5,FALSE),IF(Hierarchisation!K1590="Nord Ouest",VLOOKUP(Hierarchisation!E1590,effectifs_hiver,6,FALSE),IF(Hierarchisation!K1590="Sud Est",VLOOKUP(Hierarchisation!E1590,effectifs_hiver,7,FALSE),IF(Hierarchisation!K1590="Sud Ouest",VLOOKUP(Hierarchisation!E1590,effectifs_hiver,8,FALSE),"Erreur Région"))))))</f>
        <v>#N/A</v>
      </c>
      <c r="V1590" s="17" t="e">
        <f>IF(W1590="Transit","Transit",IF(W1590="hiver",VLOOKUP(E1590,'EFFECTIFS Hiver'!$A:$I,9,FALSE),IF(W1590="été",VLOOKUP(E1590,'EFFECTIFS Eté'!$A:$I,9,FALSE),"Erreur saison")))</f>
        <v>#N/A</v>
      </c>
      <c r="W1590" s="18" t="e">
        <f>VLOOKUP(D1590,Listes!B:C,2,FALSE)</f>
        <v>#N/A</v>
      </c>
    </row>
    <row r="1591" spans="1:23" ht="15.75" customHeight="1">
      <c r="A1591" s="11"/>
      <c r="B1591" s="11"/>
      <c r="C1591" s="11"/>
      <c r="D1591" s="11"/>
      <c r="E1591" s="11"/>
      <c r="F1591" s="11"/>
      <c r="G1591" s="11" t="e">
        <f>VLOOKUP(E1591,TAXONS!B:C,2,FALSE)</f>
        <v>#N/A</v>
      </c>
      <c r="H1591" s="13">
        <f t="shared" si="123"/>
        <v>0</v>
      </c>
      <c r="I1591" s="12" t="e">
        <f t="shared" si="124"/>
        <v>#N/A</v>
      </c>
      <c r="J1591" s="14" t="e">
        <f t="shared" si="125"/>
        <v>#N/A</v>
      </c>
      <c r="K1591" s="15" t="e">
        <f>VLOOKUP(B1591,REGIONS!A:D,4,FALSE)</f>
        <v>#N/A</v>
      </c>
      <c r="L1591" s="19" t="e">
        <f>VLOOKUP(G1591,Sensibilité!$A:$L,12,FALSE)</f>
        <v>#N/A</v>
      </c>
      <c r="M1591" s="19" t="e">
        <f t="shared" si="126"/>
        <v>#N/A</v>
      </c>
      <c r="N1591" s="19" t="e">
        <f t="shared" si="127"/>
        <v>#N/A</v>
      </c>
      <c r="O1591" s="15" t="str">
        <f>IF(D1591=Listes!$B$6,"SWARMING",IF(OR(D1591=Listes!$B$1,D1591=Listes!$B$2,D1591=Listes!$B$5),2,IF(OR(D1591=Listes!$B$3,D1591=Listes!$B$4),1,"erreur colonne D")))</f>
        <v>SWARMING</v>
      </c>
      <c r="P1591" s="15" t="e">
        <f>IF(OR(W1591="Hiver",W1591="Transit"),VLOOKUP(E1591,IC!A:E,4,FALSE),IF(W1591="été",VLOOKUP(E1591,IC!A:E,3,FALSE),"erreur"))</f>
        <v>#N/A</v>
      </c>
      <c r="Q1591" s="15" t="e">
        <f>IF(P1591="NR",0,IF(F1591&lt;5,0,IF(P1591=1,VLOOKUP(F1591,IC!$G$1:$I$8,3,TRUE),
IF(P1591=2,VLOOKUP(F1591,IC!$K$1:$M$8,3,TRUE),
IF(P1591=3,VLOOKUP(F1591,IC!$O$1:$Q$8,3,TRUE),IF(P1591=4,VLOOKUP(F1591,IC!$S$2:$U$9,3,TRUE),
"erreur"))))))</f>
        <v>#N/A</v>
      </c>
      <c r="R1591" s="16" t="e">
        <f>IF(OR(V1591="NA",V1591="Transit",V1591&lt;Listes!$F$1),"non applicable",F1591/V1591)</f>
        <v>#N/A</v>
      </c>
      <c r="S1591" s="16" t="e">
        <f>IF(W1591="Transit","Non applicable",IF(AND(W1591="été",T1591&gt;Listes!F1590),F1591/T1591,IF(AND(W1591="Hiver",Hierarchisation!U1591&gt;Listes!F1590),F1591/U1591,"non applicable")))</f>
        <v>#N/A</v>
      </c>
      <c r="T1591" s="17" t="e">
        <f>IF(K1591="Centre",VLOOKUP(E1591,effectifs_ete,3,FALSE),IF(Hierarchisation!K1591="Grand Nord",VLOOKUP(Hierarchisation!E1591,effectifs_ete,4,FALSE),IF(Hierarchisation!K1591="Nord Est",VLOOKUP(Hierarchisation!E1591,effectifs_ete,5,FALSE),IF(Hierarchisation!K1591="Nord Ouest",VLOOKUP(Hierarchisation!E1591,effectifs_ete,6,FALSE),IF(Hierarchisation!K1591="Sud Est",VLOOKUP(Hierarchisation!E1591,effectifs_ete,7,FALSE),IF(Hierarchisation!K1591="Sud Ouest",VLOOKUP(Hierarchisation!E1591,effectifs_ete,8,FALSE),"Erreur Région"))))))</f>
        <v>#N/A</v>
      </c>
      <c r="U1591" s="17" t="e">
        <f>IF(K1591="Centre",VLOOKUP(E1591,effectifs_hiver,3,FALSE),IF(Hierarchisation!K1591="Grand Nord",VLOOKUP(Hierarchisation!E1591,effectifs_hiver,4,FALSE),IF(Hierarchisation!K1591="Nord Est",VLOOKUP(Hierarchisation!E1591,effectifs_hiver,5,FALSE),IF(Hierarchisation!K1591="Nord Ouest",VLOOKUP(Hierarchisation!E1591,effectifs_hiver,6,FALSE),IF(Hierarchisation!K1591="Sud Est",VLOOKUP(Hierarchisation!E1591,effectifs_hiver,7,FALSE),IF(Hierarchisation!K1591="Sud Ouest",VLOOKUP(Hierarchisation!E1591,effectifs_hiver,8,FALSE),"Erreur Région"))))))</f>
        <v>#N/A</v>
      </c>
      <c r="V1591" s="17" t="e">
        <f>IF(W1591="Transit","Transit",IF(W1591="hiver",VLOOKUP(E1591,'EFFECTIFS Hiver'!$A:$I,9,FALSE),IF(W1591="été",VLOOKUP(E1591,'EFFECTIFS Eté'!$A:$I,9,FALSE),"Erreur saison")))</f>
        <v>#N/A</v>
      </c>
      <c r="W1591" s="18" t="e">
        <f>VLOOKUP(D1591,Listes!B:C,2,FALSE)</f>
        <v>#N/A</v>
      </c>
    </row>
    <row r="1592" spans="1:23" ht="15.75" customHeight="1">
      <c r="A1592" s="11"/>
      <c r="B1592" s="11"/>
      <c r="C1592" s="11"/>
      <c r="D1592" s="11"/>
      <c r="E1592" s="11"/>
      <c r="F1592" s="11"/>
      <c r="G1592" s="11" t="e">
        <f>VLOOKUP(E1592,TAXONS!B:C,2,FALSE)</f>
        <v>#N/A</v>
      </c>
      <c r="H1592" s="13">
        <f t="shared" si="123"/>
        <v>0</v>
      </c>
      <c r="I1592" s="12" t="e">
        <f t="shared" si="124"/>
        <v>#N/A</v>
      </c>
      <c r="J1592" s="14" t="e">
        <f t="shared" si="125"/>
        <v>#N/A</v>
      </c>
      <c r="K1592" s="15" t="e">
        <f>VLOOKUP(B1592,REGIONS!A:D,4,FALSE)</f>
        <v>#N/A</v>
      </c>
      <c r="L1592" s="19" t="e">
        <f>VLOOKUP(G1592,Sensibilité!$A:$L,12,FALSE)</f>
        <v>#N/A</v>
      </c>
      <c r="M1592" s="19" t="e">
        <f t="shared" si="126"/>
        <v>#N/A</v>
      </c>
      <c r="N1592" s="19" t="e">
        <f t="shared" si="127"/>
        <v>#N/A</v>
      </c>
      <c r="O1592" s="15" t="str">
        <f>IF(D1592=Listes!$B$6,"SWARMING",IF(OR(D1592=Listes!$B$1,D1592=Listes!$B$2,D1592=Listes!$B$5),2,IF(OR(D1592=Listes!$B$3,D1592=Listes!$B$4),1,"erreur colonne D")))</f>
        <v>SWARMING</v>
      </c>
      <c r="P1592" s="15" t="e">
        <f>IF(OR(W1592="Hiver",W1592="Transit"),VLOOKUP(E1592,IC!A:E,4,FALSE),IF(W1592="été",VLOOKUP(E1592,IC!A:E,3,FALSE),"erreur"))</f>
        <v>#N/A</v>
      </c>
      <c r="Q1592" s="15" t="e">
        <f>IF(P1592="NR",0,IF(F1592&lt;5,0,IF(P1592=1,VLOOKUP(F1592,IC!$G$1:$I$8,3,TRUE),
IF(P1592=2,VLOOKUP(F1592,IC!$K$1:$M$8,3,TRUE),
IF(P1592=3,VLOOKUP(F1592,IC!$O$1:$Q$8,3,TRUE),IF(P1592=4,VLOOKUP(F1592,IC!$S$2:$U$9,3,TRUE),
"erreur"))))))</f>
        <v>#N/A</v>
      </c>
      <c r="R1592" s="16" t="e">
        <f>IF(OR(V1592="NA",V1592="Transit",V1592&lt;Listes!$F$1),"non applicable",F1592/V1592)</f>
        <v>#N/A</v>
      </c>
      <c r="S1592" s="16" t="e">
        <f>IF(W1592="Transit","Non applicable",IF(AND(W1592="été",T1592&gt;Listes!F1591),F1592/T1592,IF(AND(W1592="Hiver",Hierarchisation!U1592&gt;Listes!F1591),F1592/U1592,"non applicable")))</f>
        <v>#N/A</v>
      </c>
      <c r="T1592" s="17" t="e">
        <f>IF(K1592="Centre",VLOOKUP(E1592,effectifs_ete,3,FALSE),IF(Hierarchisation!K1592="Grand Nord",VLOOKUP(Hierarchisation!E1592,effectifs_ete,4,FALSE),IF(Hierarchisation!K1592="Nord Est",VLOOKUP(Hierarchisation!E1592,effectifs_ete,5,FALSE),IF(Hierarchisation!K1592="Nord Ouest",VLOOKUP(Hierarchisation!E1592,effectifs_ete,6,FALSE),IF(Hierarchisation!K1592="Sud Est",VLOOKUP(Hierarchisation!E1592,effectifs_ete,7,FALSE),IF(Hierarchisation!K1592="Sud Ouest",VLOOKUP(Hierarchisation!E1592,effectifs_ete,8,FALSE),"Erreur Région"))))))</f>
        <v>#N/A</v>
      </c>
      <c r="U1592" s="17" t="e">
        <f>IF(K1592="Centre",VLOOKUP(E1592,effectifs_hiver,3,FALSE),IF(Hierarchisation!K1592="Grand Nord",VLOOKUP(Hierarchisation!E1592,effectifs_hiver,4,FALSE),IF(Hierarchisation!K1592="Nord Est",VLOOKUP(Hierarchisation!E1592,effectifs_hiver,5,FALSE),IF(Hierarchisation!K1592="Nord Ouest",VLOOKUP(Hierarchisation!E1592,effectifs_hiver,6,FALSE),IF(Hierarchisation!K1592="Sud Est",VLOOKUP(Hierarchisation!E1592,effectifs_hiver,7,FALSE),IF(Hierarchisation!K1592="Sud Ouest",VLOOKUP(Hierarchisation!E1592,effectifs_hiver,8,FALSE),"Erreur Région"))))))</f>
        <v>#N/A</v>
      </c>
      <c r="V1592" s="17" t="e">
        <f>IF(W1592="Transit","Transit",IF(W1592="hiver",VLOOKUP(E1592,'EFFECTIFS Hiver'!$A:$I,9,FALSE),IF(W1592="été",VLOOKUP(E1592,'EFFECTIFS Eté'!$A:$I,9,FALSE),"Erreur saison")))</f>
        <v>#N/A</v>
      </c>
      <c r="W1592" s="18" t="e">
        <f>VLOOKUP(D1592,Listes!B:C,2,FALSE)</f>
        <v>#N/A</v>
      </c>
    </row>
    <row r="1593" spans="1:23" ht="15.75" customHeight="1">
      <c r="A1593" s="11"/>
      <c r="B1593" s="11"/>
      <c r="C1593" s="11"/>
      <c r="D1593" s="11"/>
      <c r="E1593" s="11"/>
      <c r="F1593" s="11"/>
      <c r="G1593" s="11" t="e">
        <f>VLOOKUP(E1593,TAXONS!B:C,2,FALSE)</f>
        <v>#N/A</v>
      </c>
      <c r="H1593" s="13">
        <f t="shared" si="123"/>
        <v>0</v>
      </c>
      <c r="I1593" s="12" t="e">
        <f t="shared" si="124"/>
        <v>#N/A</v>
      </c>
      <c r="J1593" s="14" t="e">
        <f t="shared" si="125"/>
        <v>#N/A</v>
      </c>
      <c r="K1593" s="15" t="e">
        <f>VLOOKUP(B1593,REGIONS!A:D,4,FALSE)</f>
        <v>#N/A</v>
      </c>
      <c r="L1593" s="19" t="e">
        <f>VLOOKUP(G1593,Sensibilité!$A:$L,12,FALSE)</f>
        <v>#N/A</v>
      </c>
      <c r="M1593" s="19" t="e">
        <f t="shared" si="126"/>
        <v>#N/A</v>
      </c>
      <c r="N1593" s="19" t="e">
        <f t="shared" si="127"/>
        <v>#N/A</v>
      </c>
      <c r="O1593" s="15" t="str">
        <f>IF(D1593=Listes!$B$6,"SWARMING",IF(OR(D1593=Listes!$B$1,D1593=Listes!$B$2,D1593=Listes!$B$5),2,IF(OR(D1593=Listes!$B$3,D1593=Listes!$B$4),1,"erreur colonne D")))</f>
        <v>SWARMING</v>
      </c>
      <c r="P1593" s="15" t="e">
        <f>IF(OR(W1593="Hiver",W1593="Transit"),VLOOKUP(E1593,IC!A:E,4,FALSE),IF(W1593="été",VLOOKUP(E1593,IC!A:E,3,FALSE),"erreur"))</f>
        <v>#N/A</v>
      </c>
      <c r="Q1593" s="15" t="e">
        <f>IF(P1593="NR",0,IF(F1593&lt;5,0,IF(P1593=1,VLOOKUP(F1593,IC!$G$1:$I$8,3,TRUE),
IF(P1593=2,VLOOKUP(F1593,IC!$K$1:$M$8,3,TRUE),
IF(P1593=3,VLOOKUP(F1593,IC!$O$1:$Q$8,3,TRUE),IF(P1593=4,VLOOKUP(F1593,IC!$S$2:$U$9,3,TRUE),
"erreur"))))))</f>
        <v>#N/A</v>
      </c>
      <c r="R1593" s="16" t="e">
        <f>IF(OR(V1593="NA",V1593="Transit",V1593&lt;Listes!$F$1),"non applicable",F1593/V1593)</f>
        <v>#N/A</v>
      </c>
      <c r="S1593" s="16" t="e">
        <f>IF(W1593="Transit","Non applicable",IF(AND(W1593="été",T1593&gt;Listes!F1592),F1593/T1593,IF(AND(W1593="Hiver",Hierarchisation!U1593&gt;Listes!F1592),F1593/U1593,"non applicable")))</f>
        <v>#N/A</v>
      </c>
      <c r="T1593" s="17" t="e">
        <f>IF(K1593="Centre",VLOOKUP(E1593,effectifs_ete,3,FALSE),IF(Hierarchisation!K1593="Grand Nord",VLOOKUP(Hierarchisation!E1593,effectifs_ete,4,FALSE),IF(Hierarchisation!K1593="Nord Est",VLOOKUP(Hierarchisation!E1593,effectifs_ete,5,FALSE),IF(Hierarchisation!K1593="Nord Ouest",VLOOKUP(Hierarchisation!E1593,effectifs_ete,6,FALSE),IF(Hierarchisation!K1593="Sud Est",VLOOKUP(Hierarchisation!E1593,effectifs_ete,7,FALSE),IF(Hierarchisation!K1593="Sud Ouest",VLOOKUP(Hierarchisation!E1593,effectifs_ete,8,FALSE),"Erreur Région"))))))</f>
        <v>#N/A</v>
      </c>
      <c r="U1593" s="17" t="e">
        <f>IF(K1593="Centre",VLOOKUP(E1593,effectifs_hiver,3,FALSE),IF(Hierarchisation!K1593="Grand Nord",VLOOKUP(Hierarchisation!E1593,effectifs_hiver,4,FALSE),IF(Hierarchisation!K1593="Nord Est",VLOOKUP(Hierarchisation!E1593,effectifs_hiver,5,FALSE),IF(Hierarchisation!K1593="Nord Ouest",VLOOKUP(Hierarchisation!E1593,effectifs_hiver,6,FALSE),IF(Hierarchisation!K1593="Sud Est",VLOOKUP(Hierarchisation!E1593,effectifs_hiver,7,FALSE),IF(Hierarchisation!K1593="Sud Ouest",VLOOKUP(Hierarchisation!E1593,effectifs_hiver,8,FALSE),"Erreur Région"))))))</f>
        <v>#N/A</v>
      </c>
      <c r="V1593" s="17" t="e">
        <f>IF(W1593="Transit","Transit",IF(W1593="hiver",VLOOKUP(E1593,'EFFECTIFS Hiver'!$A:$I,9,FALSE),IF(W1593="été",VLOOKUP(E1593,'EFFECTIFS Eté'!$A:$I,9,FALSE),"Erreur saison")))</f>
        <v>#N/A</v>
      </c>
      <c r="W1593" s="18" t="e">
        <f>VLOOKUP(D1593,Listes!B:C,2,FALSE)</f>
        <v>#N/A</v>
      </c>
    </row>
    <row r="1594" spans="1:23" ht="15.75" customHeight="1">
      <c r="A1594" s="11"/>
      <c r="B1594" s="11"/>
      <c r="C1594" s="11"/>
      <c r="D1594" s="11"/>
      <c r="E1594" s="11"/>
      <c r="F1594" s="11"/>
      <c r="G1594" s="11" t="e">
        <f>VLOOKUP(E1594,TAXONS!B:C,2,FALSE)</f>
        <v>#N/A</v>
      </c>
      <c r="H1594" s="13">
        <f t="shared" si="123"/>
        <v>0</v>
      </c>
      <c r="I1594" s="12" t="e">
        <f t="shared" si="124"/>
        <v>#N/A</v>
      </c>
      <c r="J1594" s="14" t="e">
        <f t="shared" si="125"/>
        <v>#N/A</v>
      </c>
      <c r="K1594" s="15" t="e">
        <f>VLOOKUP(B1594,REGIONS!A:D,4,FALSE)</f>
        <v>#N/A</v>
      </c>
      <c r="L1594" s="19" t="e">
        <f>VLOOKUP(G1594,Sensibilité!$A:$L,12,FALSE)</f>
        <v>#N/A</v>
      </c>
      <c r="M1594" s="19" t="e">
        <f t="shared" si="126"/>
        <v>#N/A</v>
      </c>
      <c r="N1594" s="19" t="e">
        <f t="shared" si="127"/>
        <v>#N/A</v>
      </c>
      <c r="O1594" s="15" t="str">
        <f>IF(D1594=Listes!$B$6,"SWARMING",IF(OR(D1594=Listes!$B$1,D1594=Listes!$B$2,D1594=Listes!$B$5),2,IF(OR(D1594=Listes!$B$3,D1594=Listes!$B$4),1,"erreur colonne D")))</f>
        <v>SWARMING</v>
      </c>
      <c r="P1594" s="15" t="e">
        <f>IF(OR(W1594="Hiver",W1594="Transit"),VLOOKUP(E1594,IC!A:E,4,FALSE),IF(W1594="été",VLOOKUP(E1594,IC!A:E,3,FALSE),"erreur"))</f>
        <v>#N/A</v>
      </c>
      <c r="Q1594" s="15" t="e">
        <f>IF(P1594="NR",0,IF(F1594&lt;5,0,IF(P1594=1,VLOOKUP(F1594,IC!$G$1:$I$8,3,TRUE),
IF(P1594=2,VLOOKUP(F1594,IC!$K$1:$M$8,3,TRUE),
IF(P1594=3,VLOOKUP(F1594,IC!$O$1:$Q$8,3,TRUE),IF(P1594=4,VLOOKUP(F1594,IC!$S$2:$U$9,3,TRUE),
"erreur"))))))</f>
        <v>#N/A</v>
      </c>
      <c r="R1594" s="16" t="e">
        <f>IF(OR(V1594="NA",V1594="Transit",V1594&lt;Listes!$F$1),"non applicable",F1594/V1594)</f>
        <v>#N/A</v>
      </c>
      <c r="S1594" s="16" t="e">
        <f>IF(W1594="Transit","Non applicable",IF(AND(W1594="été",T1594&gt;Listes!F1593),F1594/T1594,IF(AND(W1594="Hiver",Hierarchisation!U1594&gt;Listes!F1593),F1594/U1594,"non applicable")))</f>
        <v>#N/A</v>
      </c>
      <c r="T1594" s="17" t="e">
        <f>IF(K1594="Centre",VLOOKUP(E1594,effectifs_ete,3,FALSE),IF(Hierarchisation!K1594="Grand Nord",VLOOKUP(Hierarchisation!E1594,effectifs_ete,4,FALSE),IF(Hierarchisation!K1594="Nord Est",VLOOKUP(Hierarchisation!E1594,effectifs_ete,5,FALSE),IF(Hierarchisation!K1594="Nord Ouest",VLOOKUP(Hierarchisation!E1594,effectifs_ete,6,FALSE),IF(Hierarchisation!K1594="Sud Est",VLOOKUP(Hierarchisation!E1594,effectifs_ete,7,FALSE),IF(Hierarchisation!K1594="Sud Ouest",VLOOKUP(Hierarchisation!E1594,effectifs_ete,8,FALSE),"Erreur Région"))))))</f>
        <v>#N/A</v>
      </c>
      <c r="U1594" s="17" t="e">
        <f>IF(K1594="Centre",VLOOKUP(E1594,effectifs_hiver,3,FALSE),IF(Hierarchisation!K1594="Grand Nord",VLOOKUP(Hierarchisation!E1594,effectifs_hiver,4,FALSE),IF(Hierarchisation!K1594="Nord Est",VLOOKUP(Hierarchisation!E1594,effectifs_hiver,5,FALSE),IF(Hierarchisation!K1594="Nord Ouest",VLOOKUP(Hierarchisation!E1594,effectifs_hiver,6,FALSE),IF(Hierarchisation!K1594="Sud Est",VLOOKUP(Hierarchisation!E1594,effectifs_hiver,7,FALSE),IF(Hierarchisation!K1594="Sud Ouest",VLOOKUP(Hierarchisation!E1594,effectifs_hiver,8,FALSE),"Erreur Région"))))))</f>
        <v>#N/A</v>
      </c>
      <c r="V1594" s="17" t="e">
        <f>IF(W1594="Transit","Transit",IF(W1594="hiver",VLOOKUP(E1594,'EFFECTIFS Hiver'!$A:$I,9,FALSE),IF(W1594="été",VLOOKUP(E1594,'EFFECTIFS Eté'!$A:$I,9,FALSE),"Erreur saison")))</f>
        <v>#N/A</v>
      </c>
      <c r="W1594" s="18" t="e">
        <f>VLOOKUP(D1594,Listes!B:C,2,FALSE)</f>
        <v>#N/A</v>
      </c>
    </row>
    <row r="1595" spans="1:23" ht="15.75" customHeight="1">
      <c r="A1595" s="11"/>
      <c r="B1595" s="11"/>
      <c r="C1595" s="11"/>
      <c r="D1595" s="11"/>
      <c r="E1595" s="11"/>
      <c r="F1595" s="11"/>
      <c r="G1595" s="11" t="e">
        <f>VLOOKUP(E1595,TAXONS!B:C,2,FALSE)</f>
        <v>#N/A</v>
      </c>
      <c r="H1595" s="13">
        <f t="shared" si="123"/>
        <v>0</v>
      </c>
      <c r="I1595" s="12" t="e">
        <f t="shared" si="124"/>
        <v>#N/A</v>
      </c>
      <c r="J1595" s="14" t="e">
        <f t="shared" si="125"/>
        <v>#N/A</v>
      </c>
      <c r="K1595" s="15" t="e">
        <f>VLOOKUP(B1595,REGIONS!A:D,4,FALSE)</f>
        <v>#N/A</v>
      </c>
      <c r="L1595" s="19" t="e">
        <f>VLOOKUP(G1595,Sensibilité!$A:$L,12,FALSE)</f>
        <v>#N/A</v>
      </c>
      <c r="M1595" s="19" t="e">
        <f t="shared" si="126"/>
        <v>#N/A</v>
      </c>
      <c r="N1595" s="19" t="e">
        <f t="shared" si="127"/>
        <v>#N/A</v>
      </c>
      <c r="O1595" s="15" t="str">
        <f>IF(D1595=Listes!$B$6,"SWARMING",IF(OR(D1595=Listes!$B$1,D1595=Listes!$B$2,D1595=Listes!$B$5),2,IF(OR(D1595=Listes!$B$3,D1595=Listes!$B$4),1,"erreur colonne D")))</f>
        <v>SWARMING</v>
      </c>
      <c r="P1595" s="15" t="e">
        <f>IF(OR(W1595="Hiver",W1595="Transit"),VLOOKUP(E1595,IC!A:E,4,FALSE),IF(W1595="été",VLOOKUP(E1595,IC!A:E,3,FALSE),"erreur"))</f>
        <v>#N/A</v>
      </c>
      <c r="Q1595" s="15" t="e">
        <f>IF(P1595="NR",0,IF(F1595&lt;5,0,IF(P1595=1,VLOOKUP(F1595,IC!$G$1:$I$8,3,TRUE),
IF(P1595=2,VLOOKUP(F1595,IC!$K$1:$M$8,3,TRUE),
IF(P1595=3,VLOOKUP(F1595,IC!$O$1:$Q$8,3,TRUE),IF(P1595=4,VLOOKUP(F1595,IC!$S$2:$U$9,3,TRUE),
"erreur"))))))</f>
        <v>#N/A</v>
      </c>
      <c r="R1595" s="16" t="e">
        <f>IF(OR(V1595="NA",V1595="Transit",V1595&lt;Listes!$F$1),"non applicable",F1595/V1595)</f>
        <v>#N/A</v>
      </c>
      <c r="S1595" s="16" t="e">
        <f>IF(W1595="Transit","Non applicable",IF(AND(W1595="été",T1595&gt;Listes!F1594),F1595/T1595,IF(AND(W1595="Hiver",Hierarchisation!U1595&gt;Listes!F1594),F1595/U1595,"non applicable")))</f>
        <v>#N/A</v>
      </c>
      <c r="T1595" s="17" t="e">
        <f>IF(K1595="Centre",VLOOKUP(E1595,effectifs_ete,3,FALSE),IF(Hierarchisation!K1595="Grand Nord",VLOOKUP(Hierarchisation!E1595,effectifs_ete,4,FALSE),IF(Hierarchisation!K1595="Nord Est",VLOOKUP(Hierarchisation!E1595,effectifs_ete,5,FALSE),IF(Hierarchisation!K1595="Nord Ouest",VLOOKUP(Hierarchisation!E1595,effectifs_ete,6,FALSE),IF(Hierarchisation!K1595="Sud Est",VLOOKUP(Hierarchisation!E1595,effectifs_ete,7,FALSE),IF(Hierarchisation!K1595="Sud Ouest",VLOOKUP(Hierarchisation!E1595,effectifs_ete,8,FALSE),"Erreur Région"))))))</f>
        <v>#N/A</v>
      </c>
      <c r="U1595" s="17" t="e">
        <f>IF(K1595="Centre",VLOOKUP(E1595,effectifs_hiver,3,FALSE),IF(Hierarchisation!K1595="Grand Nord",VLOOKUP(Hierarchisation!E1595,effectifs_hiver,4,FALSE),IF(Hierarchisation!K1595="Nord Est",VLOOKUP(Hierarchisation!E1595,effectifs_hiver,5,FALSE),IF(Hierarchisation!K1595="Nord Ouest",VLOOKUP(Hierarchisation!E1595,effectifs_hiver,6,FALSE),IF(Hierarchisation!K1595="Sud Est",VLOOKUP(Hierarchisation!E1595,effectifs_hiver,7,FALSE),IF(Hierarchisation!K1595="Sud Ouest",VLOOKUP(Hierarchisation!E1595,effectifs_hiver,8,FALSE),"Erreur Région"))))))</f>
        <v>#N/A</v>
      </c>
      <c r="V1595" s="17" t="e">
        <f>IF(W1595="Transit","Transit",IF(W1595="hiver",VLOOKUP(E1595,'EFFECTIFS Hiver'!$A:$I,9,FALSE),IF(W1595="été",VLOOKUP(E1595,'EFFECTIFS Eté'!$A:$I,9,FALSE),"Erreur saison")))</f>
        <v>#N/A</v>
      </c>
      <c r="W1595" s="18" t="e">
        <f>VLOOKUP(D1595,Listes!B:C,2,FALSE)</f>
        <v>#N/A</v>
      </c>
    </row>
    <row r="1596" spans="1:23" ht="15.75" customHeight="1">
      <c r="A1596" s="11"/>
      <c r="B1596" s="11"/>
      <c r="C1596" s="11"/>
      <c r="D1596" s="11"/>
      <c r="E1596" s="11"/>
      <c r="F1596" s="11"/>
      <c r="G1596" s="11" t="e">
        <f>VLOOKUP(E1596,TAXONS!B:C,2,FALSE)</f>
        <v>#N/A</v>
      </c>
      <c r="H1596" s="13">
        <f t="shared" si="123"/>
        <v>0</v>
      </c>
      <c r="I1596" s="12" t="e">
        <f t="shared" si="124"/>
        <v>#N/A</v>
      </c>
      <c r="J1596" s="14" t="e">
        <f t="shared" si="125"/>
        <v>#N/A</v>
      </c>
      <c r="K1596" s="15" t="e">
        <f>VLOOKUP(B1596,REGIONS!A:D,4,FALSE)</f>
        <v>#N/A</v>
      </c>
      <c r="L1596" s="19" t="e">
        <f>VLOOKUP(G1596,Sensibilité!$A:$L,12,FALSE)</f>
        <v>#N/A</v>
      </c>
      <c r="M1596" s="19" t="e">
        <f t="shared" si="126"/>
        <v>#N/A</v>
      </c>
      <c r="N1596" s="19" t="e">
        <f t="shared" si="127"/>
        <v>#N/A</v>
      </c>
      <c r="O1596" s="15" t="str">
        <f>IF(D1596=Listes!$B$6,"SWARMING",IF(OR(D1596=Listes!$B$1,D1596=Listes!$B$2,D1596=Listes!$B$5),2,IF(OR(D1596=Listes!$B$3,D1596=Listes!$B$4),1,"erreur colonne D")))</f>
        <v>SWARMING</v>
      </c>
      <c r="P1596" s="15" t="e">
        <f>IF(OR(W1596="Hiver",W1596="Transit"),VLOOKUP(E1596,IC!A:E,4,FALSE),IF(W1596="été",VLOOKUP(E1596,IC!A:E,3,FALSE),"erreur"))</f>
        <v>#N/A</v>
      </c>
      <c r="Q1596" s="15" t="e">
        <f>IF(P1596="NR",0,IF(F1596&lt;5,0,IF(P1596=1,VLOOKUP(F1596,IC!$G$1:$I$8,3,TRUE),
IF(P1596=2,VLOOKUP(F1596,IC!$K$1:$M$8,3,TRUE),
IF(P1596=3,VLOOKUP(F1596,IC!$O$1:$Q$8,3,TRUE),IF(P1596=4,VLOOKUP(F1596,IC!$S$2:$U$9,3,TRUE),
"erreur"))))))</f>
        <v>#N/A</v>
      </c>
      <c r="R1596" s="16" t="e">
        <f>IF(OR(V1596="NA",V1596="Transit",V1596&lt;Listes!$F$1),"non applicable",F1596/V1596)</f>
        <v>#N/A</v>
      </c>
      <c r="S1596" s="16" t="e">
        <f>IF(W1596="Transit","Non applicable",IF(AND(W1596="été",T1596&gt;Listes!F1595),F1596/T1596,IF(AND(W1596="Hiver",Hierarchisation!U1596&gt;Listes!F1595),F1596/U1596,"non applicable")))</f>
        <v>#N/A</v>
      </c>
      <c r="T1596" s="17" t="e">
        <f>IF(K1596="Centre",VLOOKUP(E1596,effectifs_ete,3,FALSE),IF(Hierarchisation!K1596="Grand Nord",VLOOKUP(Hierarchisation!E1596,effectifs_ete,4,FALSE),IF(Hierarchisation!K1596="Nord Est",VLOOKUP(Hierarchisation!E1596,effectifs_ete,5,FALSE),IF(Hierarchisation!K1596="Nord Ouest",VLOOKUP(Hierarchisation!E1596,effectifs_ete,6,FALSE),IF(Hierarchisation!K1596="Sud Est",VLOOKUP(Hierarchisation!E1596,effectifs_ete,7,FALSE),IF(Hierarchisation!K1596="Sud Ouest",VLOOKUP(Hierarchisation!E1596,effectifs_ete,8,FALSE),"Erreur Région"))))))</f>
        <v>#N/A</v>
      </c>
      <c r="U1596" s="17" t="e">
        <f>IF(K1596="Centre",VLOOKUP(E1596,effectifs_hiver,3,FALSE),IF(Hierarchisation!K1596="Grand Nord",VLOOKUP(Hierarchisation!E1596,effectifs_hiver,4,FALSE),IF(Hierarchisation!K1596="Nord Est",VLOOKUP(Hierarchisation!E1596,effectifs_hiver,5,FALSE),IF(Hierarchisation!K1596="Nord Ouest",VLOOKUP(Hierarchisation!E1596,effectifs_hiver,6,FALSE),IF(Hierarchisation!K1596="Sud Est",VLOOKUP(Hierarchisation!E1596,effectifs_hiver,7,FALSE),IF(Hierarchisation!K1596="Sud Ouest",VLOOKUP(Hierarchisation!E1596,effectifs_hiver,8,FALSE),"Erreur Région"))))))</f>
        <v>#N/A</v>
      </c>
      <c r="V1596" s="17" t="e">
        <f>IF(W1596="Transit","Transit",IF(W1596="hiver",VLOOKUP(E1596,'EFFECTIFS Hiver'!$A:$I,9,FALSE),IF(W1596="été",VLOOKUP(E1596,'EFFECTIFS Eté'!$A:$I,9,FALSE),"Erreur saison")))</f>
        <v>#N/A</v>
      </c>
      <c r="W1596" s="18" t="e">
        <f>VLOOKUP(D1596,Listes!B:C,2,FALSE)</f>
        <v>#N/A</v>
      </c>
    </row>
    <row r="1597" spans="1:23" ht="15.75" customHeight="1">
      <c r="A1597" s="11"/>
      <c r="B1597" s="11"/>
      <c r="C1597" s="11"/>
      <c r="D1597" s="11"/>
      <c r="E1597" s="11"/>
      <c r="F1597" s="11"/>
      <c r="G1597" s="11" t="e">
        <f>VLOOKUP(E1597,TAXONS!B:C,2,FALSE)</f>
        <v>#N/A</v>
      </c>
      <c r="H1597" s="13">
        <f t="shared" si="123"/>
        <v>0</v>
      </c>
      <c r="I1597" s="12" t="e">
        <f t="shared" si="124"/>
        <v>#N/A</v>
      </c>
      <c r="J1597" s="14" t="e">
        <f t="shared" si="125"/>
        <v>#N/A</v>
      </c>
      <c r="K1597" s="15" t="e">
        <f>VLOOKUP(B1597,REGIONS!A:D,4,FALSE)</f>
        <v>#N/A</v>
      </c>
      <c r="L1597" s="19" t="e">
        <f>VLOOKUP(G1597,Sensibilité!$A:$L,12,FALSE)</f>
        <v>#N/A</v>
      </c>
      <c r="M1597" s="19" t="e">
        <f t="shared" si="126"/>
        <v>#N/A</v>
      </c>
      <c r="N1597" s="19" t="e">
        <f t="shared" si="127"/>
        <v>#N/A</v>
      </c>
      <c r="O1597" s="15" t="str">
        <f>IF(D1597=Listes!$B$6,"SWARMING",IF(OR(D1597=Listes!$B$1,D1597=Listes!$B$2,D1597=Listes!$B$5),2,IF(OR(D1597=Listes!$B$3,D1597=Listes!$B$4),1,"erreur colonne D")))</f>
        <v>SWARMING</v>
      </c>
      <c r="P1597" s="15" t="e">
        <f>IF(OR(W1597="Hiver",W1597="Transit"),VLOOKUP(E1597,IC!A:E,4,FALSE),IF(W1597="été",VLOOKUP(E1597,IC!A:E,3,FALSE),"erreur"))</f>
        <v>#N/A</v>
      </c>
      <c r="Q1597" s="15" t="e">
        <f>IF(P1597="NR",0,IF(F1597&lt;5,0,IF(P1597=1,VLOOKUP(F1597,IC!$G$1:$I$8,3,TRUE),
IF(P1597=2,VLOOKUP(F1597,IC!$K$1:$M$8,3,TRUE),
IF(P1597=3,VLOOKUP(F1597,IC!$O$1:$Q$8,3,TRUE),IF(P1597=4,VLOOKUP(F1597,IC!$S$2:$U$9,3,TRUE),
"erreur"))))))</f>
        <v>#N/A</v>
      </c>
      <c r="R1597" s="16" t="e">
        <f>IF(OR(V1597="NA",V1597="Transit",V1597&lt;Listes!$F$1),"non applicable",F1597/V1597)</f>
        <v>#N/A</v>
      </c>
      <c r="S1597" s="16" t="e">
        <f>IF(W1597="Transit","Non applicable",IF(AND(W1597="été",T1597&gt;Listes!F1596),F1597/T1597,IF(AND(W1597="Hiver",Hierarchisation!U1597&gt;Listes!F1596),F1597/U1597,"non applicable")))</f>
        <v>#N/A</v>
      </c>
      <c r="T1597" s="17" t="e">
        <f>IF(K1597="Centre",VLOOKUP(E1597,effectifs_ete,3,FALSE),IF(Hierarchisation!K1597="Grand Nord",VLOOKUP(Hierarchisation!E1597,effectifs_ete,4,FALSE),IF(Hierarchisation!K1597="Nord Est",VLOOKUP(Hierarchisation!E1597,effectifs_ete,5,FALSE),IF(Hierarchisation!K1597="Nord Ouest",VLOOKUP(Hierarchisation!E1597,effectifs_ete,6,FALSE),IF(Hierarchisation!K1597="Sud Est",VLOOKUP(Hierarchisation!E1597,effectifs_ete,7,FALSE),IF(Hierarchisation!K1597="Sud Ouest",VLOOKUP(Hierarchisation!E1597,effectifs_ete,8,FALSE),"Erreur Région"))))))</f>
        <v>#N/A</v>
      </c>
      <c r="U1597" s="17" t="e">
        <f>IF(K1597="Centre",VLOOKUP(E1597,effectifs_hiver,3,FALSE),IF(Hierarchisation!K1597="Grand Nord",VLOOKUP(Hierarchisation!E1597,effectifs_hiver,4,FALSE),IF(Hierarchisation!K1597="Nord Est",VLOOKUP(Hierarchisation!E1597,effectifs_hiver,5,FALSE),IF(Hierarchisation!K1597="Nord Ouest",VLOOKUP(Hierarchisation!E1597,effectifs_hiver,6,FALSE),IF(Hierarchisation!K1597="Sud Est",VLOOKUP(Hierarchisation!E1597,effectifs_hiver,7,FALSE),IF(Hierarchisation!K1597="Sud Ouest",VLOOKUP(Hierarchisation!E1597,effectifs_hiver,8,FALSE),"Erreur Région"))))))</f>
        <v>#N/A</v>
      </c>
      <c r="V1597" s="17" t="e">
        <f>IF(W1597="Transit","Transit",IF(W1597="hiver",VLOOKUP(E1597,'EFFECTIFS Hiver'!$A:$I,9,FALSE),IF(W1597="été",VLOOKUP(E1597,'EFFECTIFS Eté'!$A:$I,9,FALSE),"Erreur saison")))</f>
        <v>#N/A</v>
      </c>
      <c r="W1597" s="18" t="e">
        <f>VLOOKUP(D1597,Listes!B:C,2,FALSE)</f>
        <v>#N/A</v>
      </c>
    </row>
    <row r="1598" spans="1:23" ht="15.75" customHeight="1">
      <c r="A1598" s="11"/>
      <c r="B1598" s="11"/>
      <c r="C1598" s="11"/>
      <c r="D1598" s="11"/>
      <c r="E1598" s="11"/>
      <c r="F1598" s="11"/>
      <c r="G1598" s="11" t="e">
        <f>VLOOKUP(E1598,TAXONS!B:C,2,FALSE)</f>
        <v>#N/A</v>
      </c>
      <c r="H1598" s="13">
        <f t="shared" si="123"/>
        <v>0</v>
      </c>
      <c r="I1598" s="12" t="e">
        <f t="shared" si="124"/>
        <v>#N/A</v>
      </c>
      <c r="J1598" s="14" t="e">
        <f t="shared" si="125"/>
        <v>#N/A</v>
      </c>
      <c r="K1598" s="15" t="e">
        <f>VLOOKUP(B1598,REGIONS!A:D,4,FALSE)</f>
        <v>#N/A</v>
      </c>
      <c r="L1598" s="19" t="e">
        <f>VLOOKUP(G1598,Sensibilité!$A:$L,12,FALSE)</f>
        <v>#N/A</v>
      </c>
      <c r="M1598" s="19" t="e">
        <f t="shared" si="126"/>
        <v>#N/A</v>
      </c>
      <c r="N1598" s="19" t="e">
        <f t="shared" si="127"/>
        <v>#N/A</v>
      </c>
      <c r="O1598" s="15" t="str">
        <f>IF(D1598=Listes!$B$6,"SWARMING",IF(OR(D1598=Listes!$B$1,D1598=Listes!$B$2,D1598=Listes!$B$5),2,IF(OR(D1598=Listes!$B$3,D1598=Listes!$B$4),1,"erreur colonne D")))</f>
        <v>SWARMING</v>
      </c>
      <c r="P1598" s="15" t="e">
        <f>IF(OR(W1598="Hiver",W1598="Transit"),VLOOKUP(E1598,IC!A:E,4,FALSE),IF(W1598="été",VLOOKUP(E1598,IC!A:E,3,FALSE),"erreur"))</f>
        <v>#N/A</v>
      </c>
      <c r="Q1598" s="15" t="e">
        <f>IF(P1598="NR",0,IF(F1598&lt;5,0,IF(P1598=1,VLOOKUP(F1598,IC!$G$1:$I$8,3,TRUE),
IF(P1598=2,VLOOKUP(F1598,IC!$K$1:$M$8,3,TRUE),
IF(P1598=3,VLOOKUP(F1598,IC!$O$1:$Q$8,3,TRUE),IF(P1598=4,VLOOKUP(F1598,IC!$S$2:$U$9,3,TRUE),
"erreur"))))))</f>
        <v>#N/A</v>
      </c>
      <c r="R1598" s="16" t="e">
        <f>IF(OR(V1598="NA",V1598="Transit",V1598&lt;Listes!$F$1),"non applicable",F1598/V1598)</f>
        <v>#N/A</v>
      </c>
      <c r="S1598" s="16" t="e">
        <f>IF(W1598="Transit","Non applicable",IF(AND(W1598="été",T1598&gt;Listes!F1597),F1598/T1598,IF(AND(W1598="Hiver",Hierarchisation!U1598&gt;Listes!F1597),F1598/U1598,"non applicable")))</f>
        <v>#N/A</v>
      </c>
      <c r="T1598" s="17" t="e">
        <f>IF(K1598="Centre",VLOOKUP(E1598,effectifs_ete,3,FALSE),IF(Hierarchisation!K1598="Grand Nord",VLOOKUP(Hierarchisation!E1598,effectifs_ete,4,FALSE),IF(Hierarchisation!K1598="Nord Est",VLOOKUP(Hierarchisation!E1598,effectifs_ete,5,FALSE),IF(Hierarchisation!K1598="Nord Ouest",VLOOKUP(Hierarchisation!E1598,effectifs_ete,6,FALSE),IF(Hierarchisation!K1598="Sud Est",VLOOKUP(Hierarchisation!E1598,effectifs_ete,7,FALSE),IF(Hierarchisation!K1598="Sud Ouest",VLOOKUP(Hierarchisation!E1598,effectifs_ete,8,FALSE),"Erreur Région"))))))</f>
        <v>#N/A</v>
      </c>
      <c r="U1598" s="17" t="e">
        <f>IF(K1598="Centre",VLOOKUP(E1598,effectifs_hiver,3,FALSE),IF(Hierarchisation!K1598="Grand Nord",VLOOKUP(Hierarchisation!E1598,effectifs_hiver,4,FALSE),IF(Hierarchisation!K1598="Nord Est",VLOOKUP(Hierarchisation!E1598,effectifs_hiver,5,FALSE),IF(Hierarchisation!K1598="Nord Ouest",VLOOKUP(Hierarchisation!E1598,effectifs_hiver,6,FALSE),IF(Hierarchisation!K1598="Sud Est",VLOOKUP(Hierarchisation!E1598,effectifs_hiver,7,FALSE),IF(Hierarchisation!K1598="Sud Ouest",VLOOKUP(Hierarchisation!E1598,effectifs_hiver,8,FALSE),"Erreur Région"))))))</f>
        <v>#N/A</v>
      </c>
      <c r="V1598" s="17" t="e">
        <f>IF(W1598="Transit","Transit",IF(W1598="hiver",VLOOKUP(E1598,'EFFECTIFS Hiver'!$A:$I,9,FALSE),IF(W1598="été",VLOOKUP(E1598,'EFFECTIFS Eté'!$A:$I,9,FALSE),"Erreur saison")))</f>
        <v>#N/A</v>
      </c>
      <c r="W1598" s="18" t="e">
        <f>VLOOKUP(D1598,Listes!B:C,2,FALSE)</f>
        <v>#N/A</v>
      </c>
    </row>
    <row r="1599" spans="1:23" ht="15.75" customHeight="1">
      <c r="A1599" s="11"/>
      <c r="B1599" s="11"/>
      <c r="C1599" s="11"/>
      <c r="D1599" s="11"/>
      <c r="E1599" s="11"/>
      <c r="F1599" s="11"/>
      <c r="G1599" s="11" t="e">
        <f>VLOOKUP(E1599,TAXONS!B:C,2,FALSE)</f>
        <v>#N/A</v>
      </c>
      <c r="H1599" s="13">
        <f t="shared" si="123"/>
        <v>0</v>
      </c>
      <c r="I1599" s="12" t="e">
        <f t="shared" si="124"/>
        <v>#N/A</v>
      </c>
      <c r="J1599" s="14" t="e">
        <f t="shared" si="125"/>
        <v>#N/A</v>
      </c>
      <c r="K1599" s="15" t="e">
        <f>VLOOKUP(B1599,REGIONS!A:D,4,FALSE)</f>
        <v>#N/A</v>
      </c>
      <c r="L1599" s="19" t="e">
        <f>VLOOKUP(G1599,Sensibilité!$A:$L,12,FALSE)</f>
        <v>#N/A</v>
      </c>
      <c r="M1599" s="19" t="e">
        <f t="shared" si="126"/>
        <v>#N/A</v>
      </c>
      <c r="N1599" s="19" t="e">
        <f t="shared" si="127"/>
        <v>#N/A</v>
      </c>
      <c r="O1599" s="15" t="str">
        <f>IF(D1599=Listes!$B$6,"SWARMING",IF(OR(D1599=Listes!$B$1,D1599=Listes!$B$2,D1599=Listes!$B$5),2,IF(OR(D1599=Listes!$B$3,D1599=Listes!$B$4),1,"erreur colonne D")))</f>
        <v>SWARMING</v>
      </c>
      <c r="P1599" s="15" t="e">
        <f>IF(OR(W1599="Hiver",W1599="Transit"),VLOOKUP(E1599,IC!A:E,4,FALSE),IF(W1599="été",VLOOKUP(E1599,IC!A:E,3,FALSE),"erreur"))</f>
        <v>#N/A</v>
      </c>
      <c r="Q1599" s="15" t="e">
        <f>IF(P1599="NR",0,IF(F1599&lt;5,0,IF(P1599=1,VLOOKUP(F1599,IC!$G$1:$I$8,3,TRUE),
IF(P1599=2,VLOOKUP(F1599,IC!$K$1:$M$8,3,TRUE),
IF(P1599=3,VLOOKUP(F1599,IC!$O$1:$Q$8,3,TRUE),IF(P1599=4,VLOOKUP(F1599,IC!$S$2:$U$9,3,TRUE),
"erreur"))))))</f>
        <v>#N/A</v>
      </c>
      <c r="R1599" s="16" t="e">
        <f>IF(OR(V1599="NA",V1599="Transit",V1599&lt;Listes!$F$1),"non applicable",F1599/V1599)</f>
        <v>#N/A</v>
      </c>
      <c r="S1599" s="16" t="e">
        <f>IF(W1599="Transit","Non applicable",IF(AND(W1599="été",T1599&gt;Listes!F1598),F1599/T1599,IF(AND(W1599="Hiver",Hierarchisation!U1599&gt;Listes!F1598),F1599/U1599,"non applicable")))</f>
        <v>#N/A</v>
      </c>
      <c r="T1599" s="17" t="e">
        <f>IF(K1599="Centre",VLOOKUP(E1599,effectifs_ete,3,FALSE),IF(Hierarchisation!K1599="Grand Nord",VLOOKUP(Hierarchisation!E1599,effectifs_ete,4,FALSE),IF(Hierarchisation!K1599="Nord Est",VLOOKUP(Hierarchisation!E1599,effectifs_ete,5,FALSE),IF(Hierarchisation!K1599="Nord Ouest",VLOOKUP(Hierarchisation!E1599,effectifs_ete,6,FALSE),IF(Hierarchisation!K1599="Sud Est",VLOOKUP(Hierarchisation!E1599,effectifs_ete,7,FALSE),IF(Hierarchisation!K1599="Sud Ouest",VLOOKUP(Hierarchisation!E1599,effectifs_ete,8,FALSE),"Erreur Région"))))))</f>
        <v>#N/A</v>
      </c>
      <c r="U1599" s="17" t="e">
        <f>IF(K1599="Centre",VLOOKUP(E1599,effectifs_hiver,3,FALSE),IF(Hierarchisation!K1599="Grand Nord",VLOOKUP(Hierarchisation!E1599,effectifs_hiver,4,FALSE),IF(Hierarchisation!K1599="Nord Est",VLOOKUP(Hierarchisation!E1599,effectifs_hiver,5,FALSE),IF(Hierarchisation!K1599="Nord Ouest",VLOOKUP(Hierarchisation!E1599,effectifs_hiver,6,FALSE),IF(Hierarchisation!K1599="Sud Est",VLOOKUP(Hierarchisation!E1599,effectifs_hiver,7,FALSE),IF(Hierarchisation!K1599="Sud Ouest",VLOOKUP(Hierarchisation!E1599,effectifs_hiver,8,FALSE),"Erreur Région"))))))</f>
        <v>#N/A</v>
      </c>
      <c r="V1599" s="17" t="e">
        <f>IF(W1599="Transit","Transit",IF(W1599="hiver",VLOOKUP(E1599,'EFFECTIFS Hiver'!$A:$I,9,FALSE),IF(W1599="été",VLOOKUP(E1599,'EFFECTIFS Eté'!$A:$I,9,FALSE),"Erreur saison")))</f>
        <v>#N/A</v>
      </c>
      <c r="W1599" s="18" t="e">
        <f>VLOOKUP(D1599,Listes!B:C,2,FALSE)</f>
        <v>#N/A</v>
      </c>
    </row>
    <row r="1600" spans="1:23" ht="15.75" customHeight="1">
      <c r="A1600" s="11"/>
      <c r="B1600" s="11"/>
      <c r="C1600" s="11"/>
      <c r="D1600" s="11"/>
      <c r="E1600" s="11"/>
      <c r="F1600" s="11"/>
      <c r="G1600" s="11" t="e">
        <f>VLOOKUP(E1600,TAXONS!B:C,2,FALSE)</f>
        <v>#N/A</v>
      </c>
      <c r="H1600" s="13">
        <f t="shared" si="123"/>
        <v>0</v>
      </c>
      <c r="I1600" s="12" t="e">
        <f t="shared" si="124"/>
        <v>#N/A</v>
      </c>
      <c r="J1600" s="14" t="e">
        <f t="shared" si="125"/>
        <v>#N/A</v>
      </c>
      <c r="K1600" s="15" t="e">
        <f>VLOOKUP(B1600,REGIONS!A:D,4,FALSE)</f>
        <v>#N/A</v>
      </c>
      <c r="L1600" s="19" t="e">
        <f>VLOOKUP(G1600,Sensibilité!$A:$L,12,FALSE)</f>
        <v>#N/A</v>
      </c>
      <c r="M1600" s="19" t="e">
        <f t="shared" si="126"/>
        <v>#N/A</v>
      </c>
      <c r="N1600" s="19" t="e">
        <f t="shared" si="127"/>
        <v>#N/A</v>
      </c>
      <c r="O1600" s="15" t="str">
        <f>IF(D1600=Listes!$B$6,"SWARMING",IF(OR(D1600=Listes!$B$1,D1600=Listes!$B$2,D1600=Listes!$B$5),2,IF(OR(D1600=Listes!$B$3,D1600=Listes!$B$4),1,"erreur colonne D")))</f>
        <v>SWARMING</v>
      </c>
      <c r="P1600" s="15" t="e">
        <f>IF(OR(W1600="Hiver",W1600="Transit"),VLOOKUP(E1600,IC!A:E,4,FALSE),IF(W1600="été",VLOOKUP(E1600,IC!A:E,3,FALSE),"erreur"))</f>
        <v>#N/A</v>
      </c>
      <c r="Q1600" s="15" t="e">
        <f>IF(P1600="NR",0,IF(F1600&lt;5,0,IF(P1600=1,VLOOKUP(F1600,IC!$G$1:$I$8,3,TRUE),
IF(P1600=2,VLOOKUP(F1600,IC!$K$1:$M$8,3,TRUE),
IF(P1600=3,VLOOKUP(F1600,IC!$O$1:$Q$8,3,TRUE),IF(P1600=4,VLOOKUP(F1600,IC!$S$2:$U$9,3,TRUE),
"erreur"))))))</f>
        <v>#N/A</v>
      </c>
      <c r="R1600" s="16" t="e">
        <f>IF(OR(V1600="NA",V1600="Transit",V1600&lt;Listes!$F$1),"non applicable",F1600/V1600)</f>
        <v>#N/A</v>
      </c>
      <c r="S1600" s="16" t="e">
        <f>IF(W1600="Transit","Non applicable",IF(AND(W1600="été",T1600&gt;Listes!F1599),F1600/T1600,IF(AND(W1600="Hiver",Hierarchisation!U1600&gt;Listes!F1599),F1600/U1600,"non applicable")))</f>
        <v>#N/A</v>
      </c>
      <c r="T1600" s="17" t="e">
        <f>IF(K1600="Centre",VLOOKUP(E1600,effectifs_ete,3,FALSE),IF(Hierarchisation!K1600="Grand Nord",VLOOKUP(Hierarchisation!E1600,effectifs_ete,4,FALSE),IF(Hierarchisation!K1600="Nord Est",VLOOKUP(Hierarchisation!E1600,effectifs_ete,5,FALSE),IF(Hierarchisation!K1600="Nord Ouest",VLOOKUP(Hierarchisation!E1600,effectifs_ete,6,FALSE),IF(Hierarchisation!K1600="Sud Est",VLOOKUP(Hierarchisation!E1600,effectifs_ete,7,FALSE),IF(Hierarchisation!K1600="Sud Ouest",VLOOKUP(Hierarchisation!E1600,effectifs_ete,8,FALSE),"Erreur Région"))))))</f>
        <v>#N/A</v>
      </c>
      <c r="U1600" s="17" t="e">
        <f>IF(K1600="Centre",VLOOKUP(E1600,effectifs_hiver,3,FALSE),IF(Hierarchisation!K1600="Grand Nord",VLOOKUP(Hierarchisation!E1600,effectifs_hiver,4,FALSE),IF(Hierarchisation!K1600="Nord Est",VLOOKUP(Hierarchisation!E1600,effectifs_hiver,5,FALSE),IF(Hierarchisation!K1600="Nord Ouest",VLOOKUP(Hierarchisation!E1600,effectifs_hiver,6,FALSE),IF(Hierarchisation!K1600="Sud Est",VLOOKUP(Hierarchisation!E1600,effectifs_hiver,7,FALSE),IF(Hierarchisation!K1600="Sud Ouest",VLOOKUP(Hierarchisation!E1600,effectifs_hiver,8,FALSE),"Erreur Région"))))))</f>
        <v>#N/A</v>
      </c>
      <c r="V1600" s="17" t="e">
        <f>IF(W1600="Transit","Transit",IF(W1600="hiver",VLOOKUP(E1600,'EFFECTIFS Hiver'!$A:$I,9,FALSE),IF(W1600="été",VLOOKUP(E1600,'EFFECTIFS Eté'!$A:$I,9,FALSE),"Erreur saison")))</f>
        <v>#N/A</v>
      </c>
      <c r="W1600" s="18" t="e">
        <f>VLOOKUP(D1600,Listes!B:C,2,FALSE)</f>
        <v>#N/A</v>
      </c>
    </row>
    <row r="1601" spans="1:23" ht="15.75" customHeight="1">
      <c r="A1601" s="11"/>
      <c r="B1601" s="11"/>
      <c r="C1601" s="11"/>
      <c r="D1601" s="11"/>
      <c r="E1601" s="11"/>
      <c r="F1601" s="11"/>
      <c r="G1601" s="11" t="e">
        <f>VLOOKUP(E1601,TAXONS!B:C,2,FALSE)</f>
        <v>#N/A</v>
      </c>
      <c r="H1601" s="13">
        <f t="shared" si="123"/>
        <v>0</v>
      </c>
      <c r="I1601" s="12" t="e">
        <f t="shared" si="124"/>
        <v>#N/A</v>
      </c>
      <c r="J1601" s="14" t="e">
        <f t="shared" si="125"/>
        <v>#N/A</v>
      </c>
      <c r="K1601" s="15" t="e">
        <f>VLOOKUP(B1601,REGIONS!A:D,4,FALSE)</f>
        <v>#N/A</v>
      </c>
      <c r="L1601" s="19" t="e">
        <f>VLOOKUP(G1601,Sensibilité!$A:$L,12,FALSE)</f>
        <v>#N/A</v>
      </c>
      <c r="M1601" s="19" t="e">
        <f t="shared" si="126"/>
        <v>#N/A</v>
      </c>
      <c r="N1601" s="19" t="e">
        <f t="shared" si="127"/>
        <v>#N/A</v>
      </c>
      <c r="O1601" s="15" t="str">
        <f>IF(D1601=Listes!$B$6,"SWARMING",IF(OR(D1601=Listes!$B$1,D1601=Listes!$B$2,D1601=Listes!$B$5),2,IF(OR(D1601=Listes!$B$3,D1601=Listes!$B$4),1,"erreur colonne D")))</f>
        <v>SWARMING</v>
      </c>
      <c r="P1601" s="15" t="e">
        <f>IF(OR(W1601="Hiver",W1601="Transit"),VLOOKUP(E1601,IC!A:E,4,FALSE),IF(W1601="été",VLOOKUP(E1601,IC!A:E,3,FALSE),"erreur"))</f>
        <v>#N/A</v>
      </c>
      <c r="Q1601" s="15" t="e">
        <f>IF(P1601="NR",0,IF(F1601&lt;5,0,IF(P1601=1,VLOOKUP(F1601,IC!$G$1:$I$8,3,TRUE),
IF(P1601=2,VLOOKUP(F1601,IC!$K$1:$M$8,3,TRUE),
IF(P1601=3,VLOOKUP(F1601,IC!$O$1:$Q$8,3,TRUE),IF(P1601=4,VLOOKUP(F1601,IC!$S$2:$U$9,3,TRUE),
"erreur"))))))</f>
        <v>#N/A</v>
      </c>
      <c r="R1601" s="16" t="e">
        <f>IF(OR(V1601="NA",V1601="Transit",V1601&lt;Listes!$F$1),"non applicable",F1601/V1601)</f>
        <v>#N/A</v>
      </c>
      <c r="S1601" s="16" t="e">
        <f>IF(W1601="Transit","Non applicable",IF(AND(W1601="été",T1601&gt;Listes!F1600),F1601/T1601,IF(AND(W1601="Hiver",Hierarchisation!U1601&gt;Listes!F1600),F1601/U1601,"non applicable")))</f>
        <v>#N/A</v>
      </c>
      <c r="T1601" s="17" t="e">
        <f>IF(K1601="Centre",VLOOKUP(E1601,effectifs_ete,3,FALSE),IF(Hierarchisation!K1601="Grand Nord",VLOOKUP(Hierarchisation!E1601,effectifs_ete,4,FALSE),IF(Hierarchisation!K1601="Nord Est",VLOOKUP(Hierarchisation!E1601,effectifs_ete,5,FALSE),IF(Hierarchisation!K1601="Nord Ouest",VLOOKUP(Hierarchisation!E1601,effectifs_ete,6,FALSE),IF(Hierarchisation!K1601="Sud Est",VLOOKUP(Hierarchisation!E1601,effectifs_ete,7,FALSE),IF(Hierarchisation!K1601="Sud Ouest",VLOOKUP(Hierarchisation!E1601,effectifs_ete,8,FALSE),"Erreur Région"))))))</f>
        <v>#N/A</v>
      </c>
      <c r="U1601" s="17" t="e">
        <f>IF(K1601="Centre",VLOOKUP(E1601,effectifs_hiver,3,FALSE),IF(Hierarchisation!K1601="Grand Nord",VLOOKUP(Hierarchisation!E1601,effectifs_hiver,4,FALSE),IF(Hierarchisation!K1601="Nord Est",VLOOKUP(Hierarchisation!E1601,effectifs_hiver,5,FALSE),IF(Hierarchisation!K1601="Nord Ouest",VLOOKUP(Hierarchisation!E1601,effectifs_hiver,6,FALSE),IF(Hierarchisation!K1601="Sud Est",VLOOKUP(Hierarchisation!E1601,effectifs_hiver,7,FALSE),IF(Hierarchisation!K1601="Sud Ouest",VLOOKUP(Hierarchisation!E1601,effectifs_hiver,8,FALSE),"Erreur Région"))))))</f>
        <v>#N/A</v>
      </c>
      <c r="V1601" s="17" t="e">
        <f>IF(W1601="Transit","Transit",IF(W1601="hiver",VLOOKUP(E1601,'EFFECTIFS Hiver'!$A:$I,9,FALSE),IF(W1601="été",VLOOKUP(E1601,'EFFECTIFS Eté'!$A:$I,9,FALSE),"Erreur saison")))</f>
        <v>#N/A</v>
      </c>
      <c r="W1601" s="18" t="e">
        <f>VLOOKUP(D1601,Listes!B:C,2,FALSE)</f>
        <v>#N/A</v>
      </c>
    </row>
    <row r="1602" spans="1:23" ht="15.75" customHeight="1">
      <c r="A1602" s="11"/>
      <c r="B1602" s="11"/>
      <c r="C1602" s="11"/>
      <c r="D1602" s="11"/>
      <c r="E1602" s="11"/>
      <c r="F1602" s="11"/>
      <c r="G1602" s="11" t="e">
        <f>VLOOKUP(E1602,TAXONS!B:C,2,FALSE)</f>
        <v>#N/A</v>
      </c>
      <c r="H1602" s="13">
        <f t="shared" si="123"/>
        <v>0</v>
      </c>
      <c r="I1602" s="12" t="e">
        <f t="shared" si="124"/>
        <v>#N/A</v>
      </c>
      <c r="J1602" s="14" t="e">
        <f t="shared" si="125"/>
        <v>#N/A</v>
      </c>
      <c r="K1602" s="15" t="e">
        <f>VLOOKUP(B1602,REGIONS!A:D,4,FALSE)</f>
        <v>#N/A</v>
      </c>
      <c r="L1602" s="19" t="e">
        <f>VLOOKUP(G1602,Sensibilité!$A:$L,12,FALSE)</f>
        <v>#N/A</v>
      </c>
      <c r="M1602" s="19" t="e">
        <f t="shared" si="126"/>
        <v>#N/A</v>
      </c>
      <c r="N1602" s="19" t="e">
        <f t="shared" si="127"/>
        <v>#N/A</v>
      </c>
      <c r="O1602" s="15" t="str">
        <f>IF(D1602=Listes!$B$6,"SWARMING",IF(OR(D1602=Listes!$B$1,D1602=Listes!$B$2,D1602=Listes!$B$5),2,IF(OR(D1602=Listes!$B$3,D1602=Listes!$B$4),1,"erreur colonne D")))</f>
        <v>SWARMING</v>
      </c>
      <c r="P1602" s="15" t="e">
        <f>IF(OR(W1602="Hiver",W1602="Transit"),VLOOKUP(E1602,IC!A:E,4,FALSE),IF(W1602="été",VLOOKUP(E1602,IC!A:E,3,FALSE),"erreur"))</f>
        <v>#N/A</v>
      </c>
      <c r="Q1602" s="15" t="e">
        <f>IF(P1602="NR",0,IF(F1602&lt;5,0,IF(P1602=1,VLOOKUP(F1602,IC!$G$1:$I$8,3,TRUE),
IF(P1602=2,VLOOKUP(F1602,IC!$K$1:$M$8,3,TRUE),
IF(P1602=3,VLOOKUP(F1602,IC!$O$1:$Q$8,3,TRUE),IF(P1602=4,VLOOKUP(F1602,IC!$S$2:$U$9,3,TRUE),
"erreur"))))))</f>
        <v>#N/A</v>
      </c>
      <c r="R1602" s="16" t="e">
        <f>IF(OR(V1602="NA",V1602="Transit",V1602&lt;Listes!$F$1),"non applicable",F1602/V1602)</f>
        <v>#N/A</v>
      </c>
      <c r="S1602" s="16" t="e">
        <f>IF(W1602="Transit","Non applicable",IF(AND(W1602="été",T1602&gt;Listes!F1601),F1602/T1602,IF(AND(W1602="Hiver",Hierarchisation!U1602&gt;Listes!F1601),F1602/U1602,"non applicable")))</f>
        <v>#N/A</v>
      </c>
      <c r="T1602" s="17" t="e">
        <f>IF(K1602="Centre",VLOOKUP(E1602,effectifs_ete,3,FALSE),IF(Hierarchisation!K1602="Grand Nord",VLOOKUP(Hierarchisation!E1602,effectifs_ete,4,FALSE),IF(Hierarchisation!K1602="Nord Est",VLOOKUP(Hierarchisation!E1602,effectifs_ete,5,FALSE),IF(Hierarchisation!K1602="Nord Ouest",VLOOKUP(Hierarchisation!E1602,effectifs_ete,6,FALSE),IF(Hierarchisation!K1602="Sud Est",VLOOKUP(Hierarchisation!E1602,effectifs_ete,7,FALSE),IF(Hierarchisation!K1602="Sud Ouest",VLOOKUP(Hierarchisation!E1602,effectifs_ete,8,FALSE),"Erreur Région"))))))</f>
        <v>#N/A</v>
      </c>
      <c r="U1602" s="17" t="e">
        <f>IF(K1602="Centre",VLOOKUP(E1602,effectifs_hiver,3,FALSE),IF(Hierarchisation!K1602="Grand Nord",VLOOKUP(Hierarchisation!E1602,effectifs_hiver,4,FALSE),IF(Hierarchisation!K1602="Nord Est",VLOOKUP(Hierarchisation!E1602,effectifs_hiver,5,FALSE),IF(Hierarchisation!K1602="Nord Ouest",VLOOKUP(Hierarchisation!E1602,effectifs_hiver,6,FALSE),IF(Hierarchisation!K1602="Sud Est",VLOOKUP(Hierarchisation!E1602,effectifs_hiver,7,FALSE),IF(Hierarchisation!K1602="Sud Ouest",VLOOKUP(Hierarchisation!E1602,effectifs_hiver,8,FALSE),"Erreur Région"))))))</f>
        <v>#N/A</v>
      </c>
      <c r="V1602" s="17" t="e">
        <f>IF(W1602="Transit","Transit",IF(W1602="hiver",VLOOKUP(E1602,'EFFECTIFS Hiver'!$A:$I,9,FALSE),IF(W1602="été",VLOOKUP(E1602,'EFFECTIFS Eté'!$A:$I,9,FALSE),"Erreur saison")))</f>
        <v>#N/A</v>
      </c>
      <c r="W1602" s="18" t="e">
        <f>VLOOKUP(D1602,Listes!B:C,2,FALSE)</f>
        <v>#N/A</v>
      </c>
    </row>
    <row r="1603" spans="1:23" ht="15.75" customHeight="1">
      <c r="A1603" s="11"/>
      <c r="B1603" s="11"/>
      <c r="C1603" s="11"/>
      <c r="D1603" s="11"/>
      <c r="E1603" s="11"/>
      <c r="F1603" s="11"/>
      <c r="G1603" s="11" t="e">
        <f>VLOOKUP(E1603,TAXONS!B:C,2,FALSE)</f>
        <v>#N/A</v>
      </c>
      <c r="H1603" s="13">
        <f t="shared" ref="H1603:H1666" si="128">IF(F1603&lt;5,0,N1603*(O1603*Q1603))</f>
        <v>0</v>
      </c>
      <c r="I1603" s="12" t="e">
        <f t="shared" ref="I1603:I1666" si="129">IF(OR(W1603="transit",R1603="non applicable"),"Non applicable",IF(R1603&gt;10%,"International",IF(R1603&gt;5%,"National",IF(S1603="non applicable","non applicable",IF(S1603&gt;2%,"Régional","non représentatif")))))</f>
        <v>#N/A</v>
      </c>
      <c r="J1603" s="14" t="e">
        <f t="shared" ref="J1603:J1666" si="130">IF(P1603="NR","Données non représentatives au National",IF(I1603="Non applicable","Données non représentatives au National ou régional",IF(I1603="non représentatif","effectif non représentatif au niveau national ou régional","--")))</f>
        <v>#N/A</v>
      </c>
      <c r="K1603" s="15" t="e">
        <f>VLOOKUP(B1603,REGIONS!A:D,4,FALSE)</f>
        <v>#N/A</v>
      </c>
      <c r="L1603" s="19" t="e">
        <f>VLOOKUP(G1603,Sensibilité!$A:$L,12,FALSE)</f>
        <v>#N/A</v>
      </c>
      <c r="M1603" s="19" t="e">
        <f t="shared" ref="M1603:M1666" si="131">IF(K1603="Grand Nord",VLOOKUP(G1603,responsabilite,2,FALSE),IF(K1603="Nord Ouest",VLOOKUP(G1603,responsabilite,3,FALSE),IF(K1603="Nord Est",VLOOKUP(G1603,responsabilite,4,FALSE),IF(K1603="Centre",VLOOKUP(G1603,responsabilite,5,FALSE),IF(K1603="Sud Ouest",VLOOKUP(G1603,responsabilite,6,FALSE),IF(K1603="Sud Est",VLOOKUP(G1603,responsabilite,7,FALSE),"erreur"))))))</f>
        <v>#N/A</v>
      </c>
      <c r="N1603" s="19" t="e">
        <f t="shared" ref="N1603:N1666" si="132">L1603+M1603</f>
        <v>#N/A</v>
      </c>
      <c r="O1603" s="15" t="str">
        <f>IF(D1603=Listes!$B$6,"SWARMING",IF(OR(D1603=Listes!$B$1,D1603=Listes!$B$2,D1603=Listes!$B$5),2,IF(OR(D1603=Listes!$B$3,D1603=Listes!$B$4),1,"erreur colonne D")))</f>
        <v>SWARMING</v>
      </c>
      <c r="P1603" s="15" t="e">
        <f>IF(OR(W1603="Hiver",W1603="Transit"),VLOOKUP(E1603,IC!A:E,4,FALSE),IF(W1603="été",VLOOKUP(E1603,IC!A:E,3,FALSE),"erreur"))</f>
        <v>#N/A</v>
      </c>
      <c r="Q1603" s="15" t="e">
        <f>IF(P1603="NR",0,IF(F1603&lt;5,0,IF(P1603=1,VLOOKUP(F1603,IC!$G$1:$I$8,3,TRUE),
IF(P1603=2,VLOOKUP(F1603,IC!$K$1:$M$8,3,TRUE),
IF(P1603=3,VLOOKUP(F1603,IC!$O$1:$Q$8,3,TRUE),IF(P1603=4,VLOOKUP(F1603,IC!$S$2:$U$9,3,TRUE),
"erreur"))))))</f>
        <v>#N/A</v>
      </c>
      <c r="R1603" s="16" t="e">
        <f>IF(OR(V1603="NA",V1603="Transit",V1603&lt;Listes!$F$1),"non applicable",F1603/V1603)</f>
        <v>#N/A</v>
      </c>
      <c r="S1603" s="16" t="e">
        <f>IF(W1603="Transit","Non applicable",IF(AND(W1603="été",T1603&gt;Listes!F1602),F1603/T1603,IF(AND(W1603="Hiver",Hierarchisation!U1603&gt;Listes!F1602),F1603/U1603,"non applicable")))</f>
        <v>#N/A</v>
      </c>
      <c r="T1603" s="17" t="e">
        <f>IF(K1603="Centre",VLOOKUP(E1603,effectifs_ete,3,FALSE),IF(Hierarchisation!K1603="Grand Nord",VLOOKUP(Hierarchisation!E1603,effectifs_ete,4,FALSE),IF(Hierarchisation!K1603="Nord Est",VLOOKUP(Hierarchisation!E1603,effectifs_ete,5,FALSE),IF(Hierarchisation!K1603="Nord Ouest",VLOOKUP(Hierarchisation!E1603,effectifs_ete,6,FALSE),IF(Hierarchisation!K1603="Sud Est",VLOOKUP(Hierarchisation!E1603,effectifs_ete,7,FALSE),IF(Hierarchisation!K1603="Sud Ouest",VLOOKUP(Hierarchisation!E1603,effectifs_ete,8,FALSE),"Erreur Région"))))))</f>
        <v>#N/A</v>
      </c>
      <c r="U1603" s="17" t="e">
        <f>IF(K1603="Centre",VLOOKUP(E1603,effectifs_hiver,3,FALSE),IF(Hierarchisation!K1603="Grand Nord",VLOOKUP(Hierarchisation!E1603,effectifs_hiver,4,FALSE),IF(Hierarchisation!K1603="Nord Est",VLOOKUP(Hierarchisation!E1603,effectifs_hiver,5,FALSE),IF(Hierarchisation!K1603="Nord Ouest",VLOOKUP(Hierarchisation!E1603,effectifs_hiver,6,FALSE),IF(Hierarchisation!K1603="Sud Est",VLOOKUP(Hierarchisation!E1603,effectifs_hiver,7,FALSE),IF(Hierarchisation!K1603="Sud Ouest",VLOOKUP(Hierarchisation!E1603,effectifs_hiver,8,FALSE),"Erreur Région"))))))</f>
        <v>#N/A</v>
      </c>
      <c r="V1603" s="17" t="e">
        <f>IF(W1603="Transit","Transit",IF(W1603="hiver",VLOOKUP(E1603,'EFFECTIFS Hiver'!$A:$I,9,FALSE),IF(W1603="été",VLOOKUP(E1603,'EFFECTIFS Eté'!$A:$I,9,FALSE),"Erreur saison")))</f>
        <v>#N/A</v>
      </c>
      <c r="W1603" s="18" t="e">
        <f>VLOOKUP(D1603,Listes!B:C,2,FALSE)</f>
        <v>#N/A</v>
      </c>
    </row>
    <row r="1604" spans="1:23" ht="15.75" customHeight="1">
      <c r="A1604" s="11"/>
      <c r="B1604" s="11"/>
      <c r="C1604" s="11"/>
      <c r="D1604" s="11"/>
      <c r="E1604" s="11"/>
      <c r="F1604" s="11"/>
      <c r="G1604" s="11" t="e">
        <f>VLOOKUP(E1604,TAXONS!B:C,2,FALSE)</f>
        <v>#N/A</v>
      </c>
      <c r="H1604" s="13">
        <f t="shared" si="128"/>
        <v>0</v>
      </c>
      <c r="I1604" s="12" t="e">
        <f t="shared" si="129"/>
        <v>#N/A</v>
      </c>
      <c r="J1604" s="14" t="e">
        <f t="shared" si="130"/>
        <v>#N/A</v>
      </c>
      <c r="K1604" s="15" t="e">
        <f>VLOOKUP(B1604,REGIONS!A:D,4,FALSE)</f>
        <v>#N/A</v>
      </c>
      <c r="L1604" s="19" t="e">
        <f>VLOOKUP(G1604,Sensibilité!$A:$L,12,FALSE)</f>
        <v>#N/A</v>
      </c>
      <c r="M1604" s="19" t="e">
        <f t="shared" si="131"/>
        <v>#N/A</v>
      </c>
      <c r="N1604" s="19" t="e">
        <f t="shared" si="132"/>
        <v>#N/A</v>
      </c>
      <c r="O1604" s="15" t="str">
        <f>IF(D1604=Listes!$B$6,"SWARMING",IF(OR(D1604=Listes!$B$1,D1604=Listes!$B$2,D1604=Listes!$B$5),2,IF(OR(D1604=Listes!$B$3,D1604=Listes!$B$4),1,"erreur colonne D")))</f>
        <v>SWARMING</v>
      </c>
      <c r="P1604" s="15" t="e">
        <f>IF(OR(W1604="Hiver",W1604="Transit"),VLOOKUP(E1604,IC!A:E,4,FALSE),IF(W1604="été",VLOOKUP(E1604,IC!A:E,3,FALSE),"erreur"))</f>
        <v>#N/A</v>
      </c>
      <c r="Q1604" s="15" t="e">
        <f>IF(P1604="NR",0,IF(F1604&lt;5,0,IF(P1604=1,VLOOKUP(F1604,IC!$G$1:$I$8,3,TRUE),
IF(P1604=2,VLOOKUP(F1604,IC!$K$1:$M$8,3,TRUE),
IF(P1604=3,VLOOKUP(F1604,IC!$O$1:$Q$8,3,TRUE),IF(P1604=4,VLOOKUP(F1604,IC!$S$2:$U$9,3,TRUE),
"erreur"))))))</f>
        <v>#N/A</v>
      </c>
      <c r="R1604" s="16" t="e">
        <f>IF(OR(V1604="NA",V1604="Transit",V1604&lt;Listes!$F$1),"non applicable",F1604/V1604)</f>
        <v>#N/A</v>
      </c>
      <c r="S1604" s="16" t="e">
        <f>IF(W1604="Transit","Non applicable",IF(AND(W1604="été",T1604&gt;Listes!F1603),F1604/T1604,IF(AND(W1604="Hiver",Hierarchisation!U1604&gt;Listes!F1603),F1604/U1604,"non applicable")))</f>
        <v>#N/A</v>
      </c>
      <c r="T1604" s="17" t="e">
        <f>IF(K1604="Centre",VLOOKUP(E1604,effectifs_ete,3,FALSE),IF(Hierarchisation!K1604="Grand Nord",VLOOKUP(Hierarchisation!E1604,effectifs_ete,4,FALSE),IF(Hierarchisation!K1604="Nord Est",VLOOKUP(Hierarchisation!E1604,effectifs_ete,5,FALSE),IF(Hierarchisation!K1604="Nord Ouest",VLOOKUP(Hierarchisation!E1604,effectifs_ete,6,FALSE),IF(Hierarchisation!K1604="Sud Est",VLOOKUP(Hierarchisation!E1604,effectifs_ete,7,FALSE),IF(Hierarchisation!K1604="Sud Ouest",VLOOKUP(Hierarchisation!E1604,effectifs_ete,8,FALSE),"Erreur Région"))))))</f>
        <v>#N/A</v>
      </c>
      <c r="U1604" s="17" t="e">
        <f>IF(K1604="Centre",VLOOKUP(E1604,effectifs_hiver,3,FALSE),IF(Hierarchisation!K1604="Grand Nord",VLOOKUP(Hierarchisation!E1604,effectifs_hiver,4,FALSE),IF(Hierarchisation!K1604="Nord Est",VLOOKUP(Hierarchisation!E1604,effectifs_hiver,5,FALSE),IF(Hierarchisation!K1604="Nord Ouest",VLOOKUP(Hierarchisation!E1604,effectifs_hiver,6,FALSE),IF(Hierarchisation!K1604="Sud Est",VLOOKUP(Hierarchisation!E1604,effectifs_hiver,7,FALSE),IF(Hierarchisation!K1604="Sud Ouest",VLOOKUP(Hierarchisation!E1604,effectifs_hiver,8,FALSE),"Erreur Région"))))))</f>
        <v>#N/A</v>
      </c>
      <c r="V1604" s="17" t="e">
        <f>IF(W1604="Transit","Transit",IF(W1604="hiver",VLOOKUP(E1604,'EFFECTIFS Hiver'!$A:$I,9,FALSE),IF(W1604="été",VLOOKUP(E1604,'EFFECTIFS Eté'!$A:$I,9,FALSE),"Erreur saison")))</f>
        <v>#N/A</v>
      </c>
      <c r="W1604" s="18" t="e">
        <f>VLOOKUP(D1604,Listes!B:C,2,FALSE)</f>
        <v>#N/A</v>
      </c>
    </row>
    <row r="1605" spans="1:23" ht="15.75" customHeight="1">
      <c r="A1605" s="11"/>
      <c r="B1605" s="11"/>
      <c r="C1605" s="11"/>
      <c r="D1605" s="11"/>
      <c r="E1605" s="11"/>
      <c r="F1605" s="11"/>
      <c r="G1605" s="11" t="e">
        <f>VLOOKUP(E1605,TAXONS!B:C,2,FALSE)</f>
        <v>#N/A</v>
      </c>
      <c r="H1605" s="13">
        <f t="shared" si="128"/>
        <v>0</v>
      </c>
      <c r="I1605" s="12" t="e">
        <f t="shared" si="129"/>
        <v>#N/A</v>
      </c>
      <c r="J1605" s="14" t="e">
        <f t="shared" si="130"/>
        <v>#N/A</v>
      </c>
      <c r="K1605" s="15" t="e">
        <f>VLOOKUP(B1605,REGIONS!A:D,4,FALSE)</f>
        <v>#N/A</v>
      </c>
      <c r="L1605" s="19" t="e">
        <f>VLOOKUP(G1605,Sensibilité!$A:$L,12,FALSE)</f>
        <v>#N/A</v>
      </c>
      <c r="M1605" s="19" t="e">
        <f t="shared" si="131"/>
        <v>#N/A</v>
      </c>
      <c r="N1605" s="19" t="e">
        <f t="shared" si="132"/>
        <v>#N/A</v>
      </c>
      <c r="O1605" s="15" t="str">
        <f>IF(D1605=Listes!$B$6,"SWARMING",IF(OR(D1605=Listes!$B$1,D1605=Listes!$B$2,D1605=Listes!$B$5),2,IF(OR(D1605=Listes!$B$3,D1605=Listes!$B$4),1,"erreur colonne D")))</f>
        <v>SWARMING</v>
      </c>
      <c r="P1605" s="15" t="e">
        <f>IF(OR(W1605="Hiver",W1605="Transit"),VLOOKUP(E1605,IC!A:E,4,FALSE),IF(W1605="été",VLOOKUP(E1605,IC!A:E,3,FALSE),"erreur"))</f>
        <v>#N/A</v>
      </c>
      <c r="Q1605" s="15" t="e">
        <f>IF(P1605="NR",0,IF(F1605&lt;5,0,IF(P1605=1,VLOOKUP(F1605,IC!$G$1:$I$8,3,TRUE),
IF(P1605=2,VLOOKUP(F1605,IC!$K$1:$M$8,3,TRUE),
IF(P1605=3,VLOOKUP(F1605,IC!$O$1:$Q$8,3,TRUE),IF(P1605=4,VLOOKUP(F1605,IC!$S$2:$U$9,3,TRUE),
"erreur"))))))</f>
        <v>#N/A</v>
      </c>
      <c r="R1605" s="16" t="e">
        <f>IF(OR(V1605="NA",V1605="Transit",V1605&lt;Listes!$F$1),"non applicable",F1605/V1605)</f>
        <v>#N/A</v>
      </c>
      <c r="S1605" s="16" t="e">
        <f>IF(W1605="Transit","Non applicable",IF(AND(W1605="été",T1605&gt;Listes!F1604),F1605/T1605,IF(AND(W1605="Hiver",Hierarchisation!U1605&gt;Listes!F1604),F1605/U1605,"non applicable")))</f>
        <v>#N/A</v>
      </c>
      <c r="T1605" s="17" t="e">
        <f>IF(K1605="Centre",VLOOKUP(E1605,effectifs_ete,3,FALSE),IF(Hierarchisation!K1605="Grand Nord",VLOOKUP(Hierarchisation!E1605,effectifs_ete,4,FALSE),IF(Hierarchisation!K1605="Nord Est",VLOOKUP(Hierarchisation!E1605,effectifs_ete,5,FALSE),IF(Hierarchisation!K1605="Nord Ouest",VLOOKUP(Hierarchisation!E1605,effectifs_ete,6,FALSE),IF(Hierarchisation!K1605="Sud Est",VLOOKUP(Hierarchisation!E1605,effectifs_ete,7,FALSE),IF(Hierarchisation!K1605="Sud Ouest",VLOOKUP(Hierarchisation!E1605,effectifs_ete,8,FALSE),"Erreur Région"))))))</f>
        <v>#N/A</v>
      </c>
      <c r="U1605" s="17" t="e">
        <f>IF(K1605="Centre",VLOOKUP(E1605,effectifs_hiver,3,FALSE),IF(Hierarchisation!K1605="Grand Nord",VLOOKUP(Hierarchisation!E1605,effectifs_hiver,4,FALSE),IF(Hierarchisation!K1605="Nord Est",VLOOKUP(Hierarchisation!E1605,effectifs_hiver,5,FALSE),IF(Hierarchisation!K1605="Nord Ouest",VLOOKUP(Hierarchisation!E1605,effectifs_hiver,6,FALSE),IF(Hierarchisation!K1605="Sud Est",VLOOKUP(Hierarchisation!E1605,effectifs_hiver,7,FALSE),IF(Hierarchisation!K1605="Sud Ouest",VLOOKUP(Hierarchisation!E1605,effectifs_hiver,8,FALSE),"Erreur Région"))))))</f>
        <v>#N/A</v>
      </c>
      <c r="V1605" s="17" t="e">
        <f>IF(W1605="Transit","Transit",IF(W1605="hiver",VLOOKUP(E1605,'EFFECTIFS Hiver'!$A:$I,9,FALSE),IF(W1605="été",VLOOKUP(E1605,'EFFECTIFS Eté'!$A:$I,9,FALSE),"Erreur saison")))</f>
        <v>#N/A</v>
      </c>
      <c r="W1605" s="18" t="e">
        <f>VLOOKUP(D1605,Listes!B:C,2,FALSE)</f>
        <v>#N/A</v>
      </c>
    </row>
    <row r="1606" spans="1:23" ht="15.75" customHeight="1">
      <c r="A1606" s="11"/>
      <c r="B1606" s="11"/>
      <c r="C1606" s="11"/>
      <c r="D1606" s="11"/>
      <c r="E1606" s="11"/>
      <c r="F1606" s="11"/>
      <c r="G1606" s="11" t="e">
        <f>VLOOKUP(E1606,TAXONS!B:C,2,FALSE)</f>
        <v>#N/A</v>
      </c>
      <c r="H1606" s="13">
        <f t="shared" si="128"/>
        <v>0</v>
      </c>
      <c r="I1606" s="12" t="e">
        <f t="shared" si="129"/>
        <v>#N/A</v>
      </c>
      <c r="J1606" s="14" t="e">
        <f t="shared" si="130"/>
        <v>#N/A</v>
      </c>
      <c r="K1606" s="15" t="e">
        <f>VLOOKUP(B1606,REGIONS!A:D,4,FALSE)</f>
        <v>#N/A</v>
      </c>
      <c r="L1606" s="19" t="e">
        <f>VLOOKUP(G1606,Sensibilité!$A:$L,12,FALSE)</f>
        <v>#N/A</v>
      </c>
      <c r="M1606" s="19" t="e">
        <f t="shared" si="131"/>
        <v>#N/A</v>
      </c>
      <c r="N1606" s="19" t="e">
        <f t="shared" si="132"/>
        <v>#N/A</v>
      </c>
      <c r="O1606" s="15" t="str">
        <f>IF(D1606=Listes!$B$6,"SWARMING",IF(OR(D1606=Listes!$B$1,D1606=Listes!$B$2,D1606=Listes!$B$5),2,IF(OR(D1606=Listes!$B$3,D1606=Listes!$B$4),1,"erreur colonne D")))</f>
        <v>SWARMING</v>
      </c>
      <c r="P1606" s="15" t="e">
        <f>IF(OR(W1606="Hiver",W1606="Transit"),VLOOKUP(E1606,IC!A:E,4,FALSE),IF(W1606="été",VLOOKUP(E1606,IC!A:E,3,FALSE),"erreur"))</f>
        <v>#N/A</v>
      </c>
      <c r="Q1606" s="15" t="e">
        <f>IF(P1606="NR",0,IF(F1606&lt;5,0,IF(P1606=1,VLOOKUP(F1606,IC!$G$1:$I$8,3,TRUE),
IF(P1606=2,VLOOKUP(F1606,IC!$K$1:$M$8,3,TRUE),
IF(P1606=3,VLOOKUP(F1606,IC!$O$1:$Q$8,3,TRUE),IF(P1606=4,VLOOKUP(F1606,IC!$S$2:$U$9,3,TRUE),
"erreur"))))))</f>
        <v>#N/A</v>
      </c>
      <c r="R1606" s="16" t="e">
        <f>IF(OR(V1606="NA",V1606="Transit",V1606&lt;Listes!$F$1),"non applicable",F1606/V1606)</f>
        <v>#N/A</v>
      </c>
      <c r="S1606" s="16" t="e">
        <f>IF(W1606="Transit","Non applicable",IF(AND(W1606="été",T1606&gt;Listes!F1605),F1606/T1606,IF(AND(W1606="Hiver",Hierarchisation!U1606&gt;Listes!F1605),F1606/U1606,"non applicable")))</f>
        <v>#N/A</v>
      </c>
      <c r="T1606" s="17" t="e">
        <f>IF(K1606="Centre",VLOOKUP(E1606,effectifs_ete,3,FALSE),IF(Hierarchisation!K1606="Grand Nord",VLOOKUP(Hierarchisation!E1606,effectifs_ete,4,FALSE),IF(Hierarchisation!K1606="Nord Est",VLOOKUP(Hierarchisation!E1606,effectifs_ete,5,FALSE),IF(Hierarchisation!K1606="Nord Ouest",VLOOKUP(Hierarchisation!E1606,effectifs_ete,6,FALSE),IF(Hierarchisation!K1606="Sud Est",VLOOKUP(Hierarchisation!E1606,effectifs_ete,7,FALSE),IF(Hierarchisation!K1606="Sud Ouest",VLOOKUP(Hierarchisation!E1606,effectifs_ete,8,FALSE),"Erreur Région"))))))</f>
        <v>#N/A</v>
      </c>
      <c r="U1606" s="17" t="e">
        <f>IF(K1606="Centre",VLOOKUP(E1606,effectifs_hiver,3,FALSE),IF(Hierarchisation!K1606="Grand Nord",VLOOKUP(Hierarchisation!E1606,effectifs_hiver,4,FALSE),IF(Hierarchisation!K1606="Nord Est",VLOOKUP(Hierarchisation!E1606,effectifs_hiver,5,FALSE),IF(Hierarchisation!K1606="Nord Ouest",VLOOKUP(Hierarchisation!E1606,effectifs_hiver,6,FALSE),IF(Hierarchisation!K1606="Sud Est",VLOOKUP(Hierarchisation!E1606,effectifs_hiver,7,FALSE),IF(Hierarchisation!K1606="Sud Ouest",VLOOKUP(Hierarchisation!E1606,effectifs_hiver,8,FALSE),"Erreur Région"))))))</f>
        <v>#N/A</v>
      </c>
      <c r="V1606" s="17" t="e">
        <f>IF(W1606="Transit","Transit",IF(W1606="hiver",VLOOKUP(E1606,'EFFECTIFS Hiver'!$A:$I,9,FALSE),IF(W1606="été",VLOOKUP(E1606,'EFFECTIFS Eté'!$A:$I,9,FALSE),"Erreur saison")))</f>
        <v>#N/A</v>
      </c>
      <c r="W1606" s="18" t="e">
        <f>VLOOKUP(D1606,Listes!B:C,2,FALSE)</f>
        <v>#N/A</v>
      </c>
    </row>
    <row r="1607" spans="1:23" ht="15.75" customHeight="1">
      <c r="A1607" s="11"/>
      <c r="B1607" s="11"/>
      <c r="C1607" s="11"/>
      <c r="D1607" s="11"/>
      <c r="E1607" s="11"/>
      <c r="F1607" s="11"/>
      <c r="G1607" s="11" t="e">
        <f>VLOOKUP(E1607,TAXONS!B:C,2,FALSE)</f>
        <v>#N/A</v>
      </c>
      <c r="H1607" s="13">
        <f t="shared" si="128"/>
        <v>0</v>
      </c>
      <c r="I1607" s="12" t="e">
        <f t="shared" si="129"/>
        <v>#N/A</v>
      </c>
      <c r="J1607" s="14" t="e">
        <f t="shared" si="130"/>
        <v>#N/A</v>
      </c>
      <c r="K1607" s="15" t="e">
        <f>VLOOKUP(B1607,REGIONS!A:D,4,FALSE)</f>
        <v>#N/A</v>
      </c>
      <c r="L1607" s="19" t="e">
        <f>VLOOKUP(G1607,Sensibilité!$A:$L,12,FALSE)</f>
        <v>#N/A</v>
      </c>
      <c r="M1607" s="19" t="e">
        <f t="shared" si="131"/>
        <v>#N/A</v>
      </c>
      <c r="N1607" s="19" t="e">
        <f t="shared" si="132"/>
        <v>#N/A</v>
      </c>
      <c r="O1607" s="15" t="str">
        <f>IF(D1607=Listes!$B$6,"SWARMING",IF(OR(D1607=Listes!$B$1,D1607=Listes!$B$2,D1607=Listes!$B$5),2,IF(OR(D1607=Listes!$B$3,D1607=Listes!$B$4),1,"erreur colonne D")))</f>
        <v>SWARMING</v>
      </c>
      <c r="P1607" s="15" t="e">
        <f>IF(OR(W1607="Hiver",W1607="Transit"),VLOOKUP(E1607,IC!A:E,4,FALSE),IF(W1607="été",VLOOKUP(E1607,IC!A:E,3,FALSE),"erreur"))</f>
        <v>#N/A</v>
      </c>
      <c r="Q1607" s="15" t="e">
        <f>IF(P1607="NR",0,IF(F1607&lt;5,0,IF(P1607=1,VLOOKUP(F1607,IC!$G$1:$I$8,3,TRUE),
IF(P1607=2,VLOOKUP(F1607,IC!$K$1:$M$8,3,TRUE),
IF(P1607=3,VLOOKUP(F1607,IC!$O$1:$Q$8,3,TRUE),IF(P1607=4,VLOOKUP(F1607,IC!$S$2:$U$9,3,TRUE),
"erreur"))))))</f>
        <v>#N/A</v>
      </c>
      <c r="R1607" s="16" t="e">
        <f>IF(OR(V1607="NA",V1607="Transit",V1607&lt;Listes!$F$1),"non applicable",F1607/V1607)</f>
        <v>#N/A</v>
      </c>
      <c r="S1607" s="16" t="e">
        <f>IF(W1607="Transit","Non applicable",IF(AND(W1607="été",T1607&gt;Listes!F1606),F1607/T1607,IF(AND(W1607="Hiver",Hierarchisation!U1607&gt;Listes!F1606),F1607/U1607,"non applicable")))</f>
        <v>#N/A</v>
      </c>
      <c r="T1607" s="17" t="e">
        <f>IF(K1607="Centre",VLOOKUP(E1607,effectifs_ete,3,FALSE),IF(Hierarchisation!K1607="Grand Nord",VLOOKUP(Hierarchisation!E1607,effectifs_ete,4,FALSE),IF(Hierarchisation!K1607="Nord Est",VLOOKUP(Hierarchisation!E1607,effectifs_ete,5,FALSE),IF(Hierarchisation!K1607="Nord Ouest",VLOOKUP(Hierarchisation!E1607,effectifs_ete,6,FALSE),IF(Hierarchisation!K1607="Sud Est",VLOOKUP(Hierarchisation!E1607,effectifs_ete,7,FALSE),IF(Hierarchisation!K1607="Sud Ouest",VLOOKUP(Hierarchisation!E1607,effectifs_ete,8,FALSE),"Erreur Région"))))))</f>
        <v>#N/A</v>
      </c>
      <c r="U1607" s="17" t="e">
        <f>IF(K1607="Centre",VLOOKUP(E1607,effectifs_hiver,3,FALSE),IF(Hierarchisation!K1607="Grand Nord",VLOOKUP(Hierarchisation!E1607,effectifs_hiver,4,FALSE),IF(Hierarchisation!K1607="Nord Est",VLOOKUP(Hierarchisation!E1607,effectifs_hiver,5,FALSE),IF(Hierarchisation!K1607="Nord Ouest",VLOOKUP(Hierarchisation!E1607,effectifs_hiver,6,FALSE),IF(Hierarchisation!K1607="Sud Est",VLOOKUP(Hierarchisation!E1607,effectifs_hiver,7,FALSE),IF(Hierarchisation!K1607="Sud Ouest",VLOOKUP(Hierarchisation!E1607,effectifs_hiver,8,FALSE),"Erreur Région"))))))</f>
        <v>#N/A</v>
      </c>
      <c r="V1607" s="17" t="e">
        <f>IF(W1607="Transit","Transit",IF(W1607="hiver",VLOOKUP(E1607,'EFFECTIFS Hiver'!$A:$I,9,FALSE),IF(W1607="été",VLOOKUP(E1607,'EFFECTIFS Eté'!$A:$I,9,FALSE),"Erreur saison")))</f>
        <v>#N/A</v>
      </c>
      <c r="W1607" s="18" t="e">
        <f>VLOOKUP(D1607,Listes!B:C,2,FALSE)</f>
        <v>#N/A</v>
      </c>
    </row>
    <row r="1608" spans="1:23" ht="15.75" customHeight="1">
      <c r="A1608" s="11"/>
      <c r="B1608" s="11"/>
      <c r="C1608" s="11"/>
      <c r="D1608" s="11"/>
      <c r="E1608" s="11"/>
      <c r="F1608" s="11"/>
      <c r="G1608" s="11" t="e">
        <f>VLOOKUP(E1608,TAXONS!B:C,2,FALSE)</f>
        <v>#N/A</v>
      </c>
      <c r="H1608" s="13">
        <f t="shared" si="128"/>
        <v>0</v>
      </c>
      <c r="I1608" s="12" t="e">
        <f t="shared" si="129"/>
        <v>#N/A</v>
      </c>
      <c r="J1608" s="14" t="e">
        <f t="shared" si="130"/>
        <v>#N/A</v>
      </c>
      <c r="K1608" s="15" t="e">
        <f>VLOOKUP(B1608,REGIONS!A:D,4,FALSE)</f>
        <v>#N/A</v>
      </c>
      <c r="L1608" s="19" t="e">
        <f>VLOOKUP(G1608,Sensibilité!$A:$L,12,FALSE)</f>
        <v>#N/A</v>
      </c>
      <c r="M1608" s="19" t="e">
        <f t="shared" si="131"/>
        <v>#N/A</v>
      </c>
      <c r="N1608" s="19" t="e">
        <f t="shared" si="132"/>
        <v>#N/A</v>
      </c>
      <c r="O1608" s="15" t="str">
        <f>IF(D1608=Listes!$B$6,"SWARMING",IF(OR(D1608=Listes!$B$1,D1608=Listes!$B$2,D1608=Listes!$B$5),2,IF(OR(D1608=Listes!$B$3,D1608=Listes!$B$4),1,"erreur colonne D")))</f>
        <v>SWARMING</v>
      </c>
      <c r="P1608" s="15" t="e">
        <f>IF(OR(W1608="Hiver",W1608="Transit"),VLOOKUP(E1608,IC!A:E,4,FALSE),IF(W1608="été",VLOOKUP(E1608,IC!A:E,3,FALSE),"erreur"))</f>
        <v>#N/A</v>
      </c>
      <c r="Q1608" s="15" t="e">
        <f>IF(P1608="NR",0,IF(F1608&lt;5,0,IF(P1608=1,VLOOKUP(F1608,IC!$G$1:$I$8,3,TRUE),
IF(P1608=2,VLOOKUP(F1608,IC!$K$1:$M$8,3,TRUE),
IF(P1608=3,VLOOKUP(F1608,IC!$O$1:$Q$8,3,TRUE),IF(P1608=4,VLOOKUP(F1608,IC!$S$2:$U$9,3,TRUE),
"erreur"))))))</f>
        <v>#N/A</v>
      </c>
      <c r="R1608" s="16" t="e">
        <f>IF(OR(V1608="NA",V1608="Transit",V1608&lt;Listes!$F$1),"non applicable",F1608/V1608)</f>
        <v>#N/A</v>
      </c>
      <c r="S1608" s="16" t="e">
        <f>IF(W1608="Transit","Non applicable",IF(AND(W1608="été",T1608&gt;Listes!F1607),F1608/T1608,IF(AND(W1608="Hiver",Hierarchisation!U1608&gt;Listes!F1607),F1608/U1608,"non applicable")))</f>
        <v>#N/A</v>
      </c>
      <c r="T1608" s="17" t="e">
        <f>IF(K1608="Centre",VLOOKUP(E1608,effectifs_ete,3,FALSE),IF(Hierarchisation!K1608="Grand Nord",VLOOKUP(Hierarchisation!E1608,effectifs_ete,4,FALSE),IF(Hierarchisation!K1608="Nord Est",VLOOKUP(Hierarchisation!E1608,effectifs_ete,5,FALSE),IF(Hierarchisation!K1608="Nord Ouest",VLOOKUP(Hierarchisation!E1608,effectifs_ete,6,FALSE),IF(Hierarchisation!K1608="Sud Est",VLOOKUP(Hierarchisation!E1608,effectifs_ete,7,FALSE),IF(Hierarchisation!K1608="Sud Ouest",VLOOKUP(Hierarchisation!E1608,effectifs_ete,8,FALSE),"Erreur Région"))))))</f>
        <v>#N/A</v>
      </c>
      <c r="U1608" s="17" t="e">
        <f>IF(K1608="Centre",VLOOKUP(E1608,effectifs_hiver,3,FALSE),IF(Hierarchisation!K1608="Grand Nord",VLOOKUP(Hierarchisation!E1608,effectifs_hiver,4,FALSE),IF(Hierarchisation!K1608="Nord Est",VLOOKUP(Hierarchisation!E1608,effectifs_hiver,5,FALSE),IF(Hierarchisation!K1608="Nord Ouest",VLOOKUP(Hierarchisation!E1608,effectifs_hiver,6,FALSE),IF(Hierarchisation!K1608="Sud Est",VLOOKUP(Hierarchisation!E1608,effectifs_hiver,7,FALSE),IF(Hierarchisation!K1608="Sud Ouest",VLOOKUP(Hierarchisation!E1608,effectifs_hiver,8,FALSE),"Erreur Région"))))))</f>
        <v>#N/A</v>
      </c>
      <c r="V1608" s="17" t="e">
        <f>IF(W1608="Transit","Transit",IF(W1608="hiver",VLOOKUP(E1608,'EFFECTIFS Hiver'!$A:$I,9,FALSE),IF(W1608="été",VLOOKUP(E1608,'EFFECTIFS Eté'!$A:$I,9,FALSE),"Erreur saison")))</f>
        <v>#N/A</v>
      </c>
      <c r="W1608" s="18" t="e">
        <f>VLOOKUP(D1608,Listes!B:C,2,FALSE)</f>
        <v>#N/A</v>
      </c>
    </row>
    <row r="1609" spans="1:23" ht="15.75" customHeight="1">
      <c r="A1609" s="11"/>
      <c r="B1609" s="11"/>
      <c r="C1609" s="11"/>
      <c r="D1609" s="11"/>
      <c r="E1609" s="11"/>
      <c r="F1609" s="11"/>
      <c r="G1609" s="11" t="e">
        <f>VLOOKUP(E1609,TAXONS!B:C,2,FALSE)</f>
        <v>#N/A</v>
      </c>
      <c r="H1609" s="13">
        <f t="shared" si="128"/>
        <v>0</v>
      </c>
      <c r="I1609" s="12" t="e">
        <f t="shared" si="129"/>
        <v>#N/A</v>
      </c>
      <c r="J1609" s="14" t="e">
        <f t="shared" si="130"/>
        <v>#N/A</v>
      </c>
      <c r="K1609" s="15" t="e">
        <f>VLOOKUP(B1609,REGIONS!A:D,4,FALSE)</f>
        <v>#N/A</v>
      </c>
      <c r="L1609" s="19" t="e">
        <f>VLOOKUP(G1609,Sensibilité!$A:$L,12,FALSE)</f>
        <v>#N/A</v>
      </c>
      <c r="M1609" s="19" t="e">
        <f t="shared" si="131"/>
        <v>#N/A</v>
      </c>
      <c r="N1609" s="19" t="e">
        <f t="shared" si="132"/>
        <v>#N/A</v>
      </c>
      <c r="O1609" s="15" t="str">
        <f>IF(D1609=Listes!$B$6,"SWARMING",IF(OR(D1609=Listes!$B$1,D1609=Listes!$B$2,D1609=Listes!$B$5),2,IF(OR(D1609=Listes!$B$3,D1609=Listes!$B$4),1,"erreur colonne D")))</f>
        <v>SWARMING</v>
      </c>
      <c r="P1609" s="15" t="e">
        <f>IF(OR(W1609="Hiver",W1609="Transit"),VLOOKUP(E1609,IC!A:E,4,FALSE),IF(W1609="été",VLOOKUP(E1609,IC!A:E,3,FALSE),"erreur"))</f>
        <v>#N/A</v>
      </c>
      <c r="Q1609" s="15" t="e">
        <f>IF(P1609="NR",0,IF(F1609&lt;5,0,IF(P1609=1,VLOOKUP(F1609,IC!$G$1:$I$8,3,TRUE),
IF(P1609=2,VLOOKUP(F1609,IC!$K$1:$M$8,3,TRUE),
IF(P1609=3,VLOOKUP(F1609,IC!$O$1:$Q$8,3,TRUE),IF(P1609=4,VLOOKUP(F1609,IC!$S$2:$U$9,3,TRUE),
"erreur"))))))</f>
        <v>#N/A</v>
      </c>
      <c r="R1609" s="16" t="e">
        <f>IF(OR(V1609="NA",V1609="Transit",V1609&lt;Listes!$F$1),"non applicable",F1609/V1609)</f>
        <v>#N/A</v>
      </c>
      <c r="S1609" s="16" t="e">
        <f>IF(W1609="Transit","Non applicable",IF(AND(W1609="été",T1609&gt;Listes!F1608),F1609/T1609,IF(AND(W1609="Hiver",Hierarchisation!U1609&gt;Listes!F1608),F1609/U1609,"non applicable")))</f>
        <v>#N/A</v>
      </c>
      <c r="T1609" s="17" t="e">
        <f>IF(K1609="Centre",VLOOKUP(E1609,effectifs_ete,3,FALSE),IF(Hierarchisation!K1609="Grand Nord",VLOOKUP(Hierarchisation!E1609,effectifs_ete,4,FALSE),IF(Hierarchisation!K1609="Nord Est",VLOOKUP(Hierarchisation!E1609,effectifs_ete,5,FALSE),IF(Hierarchisation!K1609="Nord Ouest",VLOOKUP(Hierarchisation!E1609,effectifs_ete,6,FALSE),IF(Hierarchisation!K1609="Sud Est",VLOOKUP(Hierarchisation!E1609,effectifs_ete,7,FALSE),IF(Hierarchisation!K1609="Sud Ouest",VLOOKUP(Hierarchisation!E1609,effectifs_ete,8,FALSE),"Erreur Région"))))))</f>
        <v>#N/A</v>
      </c>
      <c r="U1609" s="17" t="e">
        <f>IF(K1609="Centre",VLOOKUP(E1609,effectifs_hiver,3,FALSE),IF(Hierarchisation!K1609="Grand Nord",VLOOKUP(Hierarchisation!E1609,effectifs_hiver,4,FALSE),IF(Hierarchisation!K1609="Nord Est",VLOOKUP(Hierarchisation!E1609,effectifs_hiver,5,FALSE),IF(Hierarchisation!K1609="Nord Ouest",VLOOKUP(Hierarchisation!E1609,effectifs_hiver,6,FALSE),IF(Hierarchisation!K1609="Sud Est",VLOOKUP(Hierarchisation!E1609,effectifs_hiver,7,FALSE),IF(Hierarchisation!K1609="Sud Ouest",VLOOKUP(Hierarchisation!E1609,effectifs_hiver,8,FALSE),"Erreur Région"))))))</f>
        <v>#N/A</v>
      </c>
      <c r="V1609" s="17" t="e">
        <f>IF(W1609="Transit","Transit",IF(W1609="hiver",VLOOKUP(E1609,'EFFECTIFS Hiver'!$A:$I,9,FALSE),IF(W1609="été",VLOOKUP(E1609,'EFFECTIFS Eté'!$A:$I,9,FALSE),"Erreur saison")))</f>
        <v>#N/A</v>
      </c>
      <c r="W1609" s="18" t="e">
        <f>VLOOKUP(D1609,Listes!B:C,2,FALSE)</f>
        <v>#N/A</v>
      </c>
    </row>
    <row r="1610" spans="1:23" ht="15.75" customHeight="1">
      <c r="A1610" s="11"/>
      <c r="B1610" s="11"/>
      <c r="C1610" s="11"/>
      <c r="D1610" s="11"/>
      <c r="E1610" s="11"/>
      <c r="F1610" s="11"/>
      <c r="G1610" s="11" t="e">
        <f>VLOOKUP(E1610,TAXONS!B:C,2,FALSE)</f>
        <v>#N/A</v>
      </c>
      <c r="H1610" s="13">
        <f t="shared" si="128"/>
        <v>0</v>
      </c>
      <c r="I1610" s="12" t="e">
        <f t="shared" si="129"/>
        <v>#N/A</v>
      </c>
      <c r="J1610" s="14" t="e">
        <f t="shared" si="130"/>
        <v>#N/A</v>
      </c>
      <c r="K1610" s="15" t="e">
        <f>VLOOKUP(B1610,REGIONS!A:D,4,FALSE)</f>
        <v>#N/A</v>
      </c>
      <c r="L1610" s="19" t="e">
        <f>VLOOKUP(G1610,Sensibilité!$A:$L,12,FALSE)</f>
        <v>#N/A</v>
      </c>
      <c r="M1610" s="19" t="e">
        <f t="shared" si="131"/>
        <v>#N/A</v>
      </c>
      <c r="N1610" s="19" t="e">
        <f t="shared" si="132"/>
        <v>#N/A</v>
      </c>
      <c r="O1610" s="15" t="str">
        <f>IF(D1610=Listes!$B$6,"SWARMING",IF(OR(D1610=Listes!$B$1,D1610=Listes!$B$2,D1610=Listes!$B$5),2,IF(OR(D1610=Listes!$B$3,D1610=Listes!$B$4),1,"erreur colonne D")))</f>
        <v>SWARMING</v>
      </c>
      <c r="P1610" s="15" t="e">
        <f>IF(OR(W1610="Hiver",W1610="Transit"),VLOOKUP(E1610,IC!A:E,4,FALSE),IF(W1610="été",VLOOKUP(E1610,IC!A:E,3,FALSE),"erreur"))</f>
        <v>#N/A</v>
      </c>
      <c r="Q1610" s="15" t="e">
        <f>IF(P1610="NR",0,IF(F1610&lt;5,0,IF(P1610=1,VLOOKUP(F1610,IC!$G$1:$I$8,3,TRUE),
IF(P1610=2,VLOOKUP(F1610,IC!$K$1:$M$8,3,TRUE),
IF(P1610=3,VLOOKUP(F1610,IC!$O$1:$Q$8,3,TRUE),IF(P1610=4,VLOOKUP(F1610,IC!$S$2:$U$9,3,TRUE),
"erreur"))))))</f>
        <v>#N/A</v>
      </c>
      <c r="R1610" s="16" t="e">
        <f>IF(OR(V1610="NA",V1610="Transit",V1610&lt;Listes!$F$1),"non applicable",F1610/V1610)</f>
        <v>#N/A</v>
      </c>
      <c r="S1610" s="16" t="e">
        <f>IF(W1610="Transit","Non applicable",IF(AND(W1610="été",T1610&gt;Listes!F1609),F1610/T1610,IF(AND(W1610="Hiver",Hierarchisation!U1610&gt;Listes!F1609),F1610/U1610,"non applicable")))</f>
        <v>#N/A</v>
      </c>
      <c r="T1610" s="17" t="e">
        <f>IF(K1610="Centre",VLOOKUP(E1610,effectifs_ete,3,FALSE),IF(Hierarchisation!K1610="Grand Nord",VLOOKUP(Hierarchisation!E1610,effectifs_ete,4,FALSE),IF(Hierarchisation!K1610="Nord Est",VLOOKUP(Hierarchisation!E1610,effectifs_ete,5,FALSE),IF(Hierarchisation!K1610="Nord Ouest",VLOOKUP(Hierarchisation!E1610,effectifs_ete,6,FALSE),IF(Hierarchisation!K1610="Sud Est",VLOOKUP(Hierarchisation!E1610,effectifs_ete,7,FALSE),IF(Hierarchisation!K1610="Sud Ouest",VLOOKUP(Hierarchisation!E1610,effectifs_ete,8,FALSE),"Erreur Région"))))))</f>
        <v>#N/A</v>
      </c>
      <c r="U1610" s="17" t="e">
        <f>IF(K1610="Centre",VLOOKUP(E1610,effectifs_hiver,3,FALSE),IF(Hierarchisation!K1610="Grand Nord",VLOOKUP(Hierarchisation!E1610,effectifs_hiver,4,FALSE),IF(Hierarchisation!K1610="Nord Est",VLOOKUP(Hierarchisation!E1610,effectifs_hiver,5,FALSE),IF(Hierarchisation!K1610="Nord Ouest",VLOOKUP(Hierarchisation!E1610,effectifs_hiver,6,FALSE),IF(Hierarchisation!K1610="Sud Est",VLOOKUP(Hierarchisation!E1610,effectifs_hiver,7,FALSE),IF(Hierarchisation!K1610="Sud Ouest",VLOOKUP(Hierarchisation!E1610,effectifs_hiver,8,FALSE),"Erreur Région"))))))</f>
        <v>#N/A</v>
      </c>
      <c r="V1610" s="17" t="e">
        <f>IF(W1610="Transit","Transit",IF(W1610="hiver",VLOOKUP(E1610,'EFFECTIFS Hiver'!$A:$I,9,FALSE),IF(W1610="été",VLOOKUP(E1610,'EFFECTIFS Eté'!$A:$I,9,FALSE),"Erreur saison")))</f>
        <v>#N/A</v>
      </c>
      <c r="W1610" s="18" t="e">
        <f>VLOOKUP(D1610,Listes!B:C,2,FALSE)</f>
        <v>#N/A</v>
      </c>
    </row>
    <row r="1611" spans="1:23" ht="15.75" customHeight="1">
      <c r="A1611" s="11"/>
      <c r="B1611" s="11"/>
      <c r="C1611" s="11"/>
      <c r="D1611" s="11"/>
      <c r="E1611" s="11"/>
      <c r="F1611" s="11"/>
      <c r="G1611" s="11" t="e">
        <f>VLOOKUP(E1611,TAXONS!B:C,2,FALSE)</f>
        <v>#N/A</v>
      </c>
      <c r="H1611" s="13">
        <f t="shared" si="128"/>
        <v>0</v>
      </c>
      <c r="I1611" s="12" t="e">
        <f t="shared" si="129"/>
        <v>#N/A</v>
      </c>
      <c r="J1611" s="14" t="e">
        <f t="shared" si="130"/>
        <v>#N/A</v>
      </c>
      <c r="K1611" s="15" t="e">
        <f>VLOOKUP(B1611,REGIONS!A:D,4,FALSE)</f>
        <v>#N/A</v>
      </c>
      <c r="L1611" s="19" t="e">
        <f>VLOOKUP(G1611,Sensibilité!$A:$L,12,FALSE)</f>
        <v>#N/A</v>
      </c>
      <c r="M1611" s="19" t="e">
        <f t="shared" si="131"/>
        <v>#N/A</v>
      </c>
      <c r="N1611" s="19" t="e">
        <f t="shared" si="132"/>
        <v>#N/A</v>
      </c>
      <c r="O1611" s="15" t="str">
        <f>IF(D1611=Listes!$B$6,"SWARMING",IF(OR(D1611=Listes!$B$1,D1611=Listes!$B$2,D1611=Listes!$B$5),2,IF(OR(D1611=Listes!$B$3,D1611=Listes!$B$4),1,"erreur colonne D")))</f>
        <v>SWARMING</v>
      </c>
      <c r="P1611" s="15" t="e">
        <f>IF(OR(W1611="Hiver",W1611="Transit"),VLOOKUP(E1611,IC!A:E,4,FALSE),IF(W1611="été",VLOOKUP(E1611,IC!A:E,3,FALSE),"erreur"))</f>
        <v>#N/A</v>
      </c>
      <c r="Q1611" s="15" t="e">
        <f>IF(P1611="NR",0,IF(F1611&lt;5,0,IF(P1611=1,VLOOKUP(F1611,IC!$G$1:$I$8,3,TRUE),
IF(P1611=2,VLOOKUP(F1611,IC!$K$1:$M$8,3,TRUE),
IF(P1611=3,VLOOKUP(F1611,IC!$O$1:$Q$8,3,TRUE),IF(P1611=4,VLOOKUP(F1611,IC!$S$2:$U$9,3,TRUE),
"erreur"))))))</f>
        <v>#N/A</v>
      </c>
      <c r="R1611" s="16" t="e">
        <f>IF(OR(V1611="NA",V1611="Transit",V1611&lt;Listes!$F$1),"non applicable",F1611/V1611)</f>
        <v>#N/A</v>
      </c>
      <c r="S1611" s="16" t="e">
        <f>IF(W1611="Transit","Non applicable",IF(AND(W1611="été",T1611&gt;Listes!F1610),F1611/T1611,IF(AND(W1611="Hiver",Hierarchisation!U1611&gt;Listes!F1610),F1611/U1611,"non applicable")))</f>
        <v>#N/A</v>
      </c>
      <c r="T1611" s="17" t="e">
        <f>IF(K1611="Centre",VLOOKUP(E1611,effectifs_ete,3,FALSE),IF(Hierarchisation!K1611="Grand Nord",VLOOKUP(Hierarchisation!E1611,effectifs_ete,4,FALSE),IF(Hierarchisation!K1611="Nord Est",VLOOKUP(Hierarchisation!E1611,effectifs_ete,5,FALSE),IF(Hierarchisation!K1611="Nord Ouest",VLOOKUP(Hierarchisation!E1611,effectifs_ete,6,FALSE),IF(Hierarchisation!K1611="Sud Est",VLOOKUP(Hierarchisation!E1611,effectifs_ete,7,FALSE),IF(Hierarchisation!K1611="Sud Ouest",VLOOKUP(Hierarchisation!E1611,effectifs_ete,8,FALSE),"Erreur Région"))))))</f>
        <v>#N/A</v>
      </c>
      <c r="U1611" s="17" t="e">
        <f>IF(K1611="Centre",VLOOKUP(E1611,effectifs_hiver,3,FALSE),IF(Hierarchisation!K1611="Grand Nord",VLOOKUP(Hierarchisation!E1611,effectifs_hiver,4,FALSE),IF(Hierarchisation!K1611="Nord Est",VLOOKUP(Hierarchisation!E1611,effectifs_hiver,5,FALSE),IF(Hierarchisation!K1611="Nord Ouest",VLOOKUP(Hierarchisation!E1611,effectifs_hiver,6,FALSE),IF(Hierarchisation!K1611="Sud Est",VLOOKUP(Hierarchisation!E1611,effectifs_hiver,7,FALSE),IF(Hierarchisation!K1611="Sud Ouest",VLOOKUP(Hierarchisation!E1611,effectifs_hiver,8,FALSE),"Erreur Région"))))))</f>
        <v>#N/A</v>
      </c>
      <c r="V1611" s="17" t="e">
        <f>IF(W1611="Transit","Transit",IF(W1611="hiver",VLOOKUP(E1611,'EFFECTIFS Hiver'!$A:$I,9,FALSE),IF(W1611="été",VLOOKUP(E1611,'EFFECTIFS Eté'!$A:$I,9,FALSE),"Erreur saison")))</f>
        <v>#N/A</v>
      </c>
      <c r="W1611" s="18" t="e">
        <f>VLOOKUP(D1611,Listes!B:C,2,FALSE)</f>
        <v>#N/A</v>
      </c>
    </row>
    <row r="1612" spans="1:23" ht="15.75" customHeight="1">
      <c r="A1612" s="11"/>
      <c r="B1612" s="11"/>
      <c r="C1612" s="11"/>
      <c r="D1612" s="11"/>
      <c r="E1612" s="11"/>
      <c r="F1612" s="11"/>
      <c r="G1612" s="11" t="e">
        <f>VLOOKUP(E1612,TAXONS!B:C,2,FALSE)</f>
        <v>#N/A</v>
      </c>
      <c r="H1612" s="13">
        <f t="shared" si="128"/>
        <v>0</v>
      </c>
      <c r="I1612" s="12" t="e">
        <f t="shared" si="129"/>
        <v>#N/A</v>
      </c>
      <c r="J1612" s="14" t="e">
        <f t="shared" si="130"/>
        <v>#N/A</v>
      </c>
      <c r="K1612" s="15" t="e">
        <f>VLOOKUP(B1612,REGIONS!A:D,4,FALSE)</f>
        <v>#N/A</v>
      </c>
      <c r="L1612" s="19" t="e">
        <f>VLOOKUP(G1612,Sensibilité!$A:$L,12,FALSE)</f>
        <v>#N/A</v>
      </c>
      <c r="M1612" s="19" t="e">
        <f t="shared" si="131"/>
        <v>#N/A</v>
      </c>
      <c r="N1612" s="19" t="e">
        <f t="shared" si="132"/>
        <v>#N/A</v>
      </c>
      <c r="O1612" s="15" t="str">
        <f>IF(D1612=Listes!$B$6,"SWARMING",IF(OR(D1612=Listes!$B$1,D1612=Listes!$B$2,D1612=Listes!$B$5),2,IF(OR(D1612=Listes!$B$3,D1612=Listes!$B$4),1,"erreur colonne D")))</f>
        <v>SWARMING</v>
      </c>
      <c r="P1612" s="15" t="e">
        <f>IF(OR(W1612="Hiver",W1612="Transit"),VLOOKUP(E1612,IC!A:E,4,FALSE),IF(W1612="été",VLOOKUP(E1612,IC!A:E,3,FALSE),"erreur"))</f>
        <v>#N/A</v>
      </c>
      <c r="Q1612" s="15" t="e">
        <f>IF(P1612="NR",0,IF(F1612&lt;5,0,IF(P1612=1,VLOOKUP(F1612,IC!$G$1:$I$8,3,TRUE),
IF(P1612=2,VLOOKUP(F1612,IC!$K$1:$M$8,3,TRUE),
IF(P1612=3,VLOOKUP(F1612,IC!$O$1:$Q$8,3,TRUE),IF(P1612=4,VLOOKUP(F1612,IC!$S$2:$U$9,3,TRUE),
"erreur"))))))</f>
        <v>#N/A</v>
      </c>
      <c r="R1612" s="16" t="e">
        <f>IF(OR(V1612="NA",V1612="Transit",V1612&lt;Listes!$F$1),"non applicable",F1612/V1612)</f>
        <v>#N/A</v>
      </c>
      <c r="S1612" s="16" t="e">
        <f>IF(W1612="Transit","Non applicable",IF(AND(W1612="été",T1612&gt;Listes!F1611),F1612/T1612,IF(AND(W1612="Hiver",Hierarchisation!U1612&gt;Listes!F1611),F1612/U1612,"non applicable")))</f>
        <v>#N/A</v>
      </c>
      <c r="T1612" s="17" t="e">
        <f>IF(K1612="Centre",VLOOKUP(E1612,effectifs_ete,3,FALSE),IF(Hierarchisation!K1612="Grand Nord",VLOOKUP(Hierarchisation!E1612,effectifs_ete,4,FALSE),IF(Hierarchisation!K1612="Nord Est",VLOOKUP(Hierarchisation!E1612,effectifs_ete,5,FALSE),IF(Hierarchisation!K1612="Nord Ouest",VLOOKUP(Hierarchisation!E1612,effectifs_ete,6,FALSE),IF(Hierarchisation!K1612="Sud Est",VLOOKUP(Hierarchisation!E1612,effectifs_ete,7,FALSE),IF(Hierarchisation!K1612="Sud Ouest",VLOOKUP(Hierarchisation!E1612,effectifs_ete,8,FALSE),"Erreur Région"))))))</f>
        <v>#N/A</v>
      </c>
      <c r="U1612" s="17" t="e">
        <f>IF(K1612="Centre",VLOOKUP(E1612,effectifs_hiver,3,FALSE),IF(Hierarchisation!K1612="Grand Nord",VLOOKUP(Hierarchisation!E1612,effectifs_hiver,4,FALSE),IF(Hierarchisation!K1612="Nord Est",VLOOKUP(Hierarchisation!E1612,effectifs_hiver,5,FALSE),IF(Hierarchisation!K1612="Nord Ouest",VLOOKUP(Hierarchisation!E1612,effectifs_hiver,6,FALSE),IF(Hierarchisation!K1612="Sud Est",VLOOKUP(Hierarchisation!E1612,effectifs_hiver,7,FALSE),IF(Hierarchisation!K1612="Sud Ouest",VLOOKUP(Hierarchisation!E1612,effectifs_hiver,8,FALSE),"Erreur Région"))))))</f>
        <v>#N/A</v>
      </c>
      <c r="V1612" s="17" t="e">
        <f>IF(W1612="Transit","Transit",IF(W1612="hiver",VLOOKUP(E1612,'EFFECTIFS Hiver'!$A:$I,9,FALSE),IF(W1612="été",VLOOKUP(E1612,'EFFECTIFS Eté'!$A:$I,9,FALSE),"Erreur saison")))</f>
        <v>#N/A</v>
      </c>
      <c r="W1612" s="18" t="e">
        <f>VLOOKUP(D1612,Listes!B:C,2,FALSE)</f>
        <v>#N/A</v>
      </c>
    </row>
    <row r="1613" spans="1:23" ht="15.75" customHeight="1">
      <c r="A1613" s="11"/>
      <c r="B1613" s="11"/>
      <c r="C1613" s="11"/>
      <c r="D1613" s="11"/>
      <c r="E1613" s="11"/>
      <c r="F1613" s="11"/>
      <c r="G1613" s="11" t="e">
        <f>VLOOKUP(E1613,TAXONS!B:C,2,FALSE)</f>
        <v>#N/A</v>
      </c>
      <c r="H1613" s="13">
        <f t="shared" si="128"/>
        <v>0</v>
      </c>
      <c r="I1613" s="12" t="e">
        <f t="shared" si="129"/>
        <v>#N/A</v>
      </c>
      <c r="J1613" s="14" t="e">
        <f t="shared" si="130"/>
        <v>#N/A</v>
      </c>
      <c r="K1613" s="15" t="e">
        <f>VLOOKUP(B1613,REGIONS!A:D,4,FALSE)</f>
        <v>#N/A</v>
      </c>
      <c r="L1613" s="19" t="e">
        <f>VLOOKUP(G1613,Sensibilité!$A:$L,12,FALSE)</f>
        <v>#N/A</v>
      </c>
      <c r="M1613" s="19" t="e">
        <f t="shared" si="131"/>
        <v>#N/A</v>
      </c>
      <c r="N1613" s="19" t="e">
        <f t="shared" si="132"/>
        <v>#N/A</v>
      </c>
      <c r="O1613" s="15" t="str">
        <f>IF(D1613=Listes!$B$6,"SWARMING",IF(OR(D1613=Listes!$B$1,D1613=Listes!$B$2,D1613=Listes!$B$5),2,IF(OR(D1613=Listes!$B$3,D1613=Listes!$B$4),1,"erreur colonne D")))</f>
        <v>SWARMING</v>
      </c>
      <c r="P1613" s="15" t="e">
        <f>IF(OR(W1613="Hiver",W1613="Transit"),VLOOKUP(E1613,IC!A:E,4,FALSE),IF(W1613="été",VLOOKUP(E1613,IC!A:E,3,FALSE),"erreur"))</f>
        <v>#N/A</v>
      </c>
      <c r="Q1613" s="15" t="e">
        <f>IF(P1613="NR",0,IF(F1613&lt;5,0,IF(P1613=1,VLOOKUP(F1613,IC!$G$1:$I$8,3,TRUE),
IF(P1613=2,VLOOKUP(F1613,IC!$K$1:$M$8,3,TRUE),
IF(P1613=3,VLOOKUP(F1613,IC!$O$1:$Q$8,3,TRUE),IF(P1613=4,VLOOKUP(F1613,IC!$S$2:$U$9,3,TRUE),
"erreur"))))))</f>
        <v>#N/A</v>
      </c>
      <c r="R1613" s="16" t="e">
        <f>IF(OR(V1613="NA",V1613="Transit",V1613&lt;Listes!$F$1),"non applicable",F1613/V1613)</f>
        <v>#N/A</v>
      </c>
      <c r="S1613" s="16" t="e">
        <f>IF(W1613="Transit","Non applicable",IF(AND(W1613="été",T1613&gt;Listes!F1612),F1613/T1613,IF(AND(W1613="Hiver",Hierarchisation!U1613&gt;Listes!F1612),F1613/U1613,"non applicable")))</f>
        <v>#N/A</v>
      </c>
      <c r="T1613" s="17" t="e">
        <f>IF(K1613="Centre",VLOOKUP(E1613,effectifs_ete,3,FALSE),IF(Hierarchisation!K1613="Grand Nord",VLOOKUP(Hierarchisation!E1613,effectifs_ete,4,FALSE),IF(Hierarchisation!K1613="Nord Est",VLOOKUP(Hierarchisation!E1613,effectifs_ete,5,FALSE),IF(Hierarchisation!K1613="Nord Ouest",VLOOKUP(Hierarchisation!E1613,effectifs_ete,6,FALSE),IF(Hierarchisation!K1613="Sud Est",VLOOKUP(Hierarchisation!E1613,effectifs_ete,7,FALSE),IF(Hierarchisation!K1613="Sud Ouest",VLOOKUP(Hierarchisation!E1613,effectifs_ete,8,FALSE),"Erreur Région"))))))</f>
        <v>#N/A</v>
      </c>
      <c r="U1613" s="17" t="e">
        <f>IF(K1613="Centre",VLOOKUP(E1613,effectifs_hiver,3,FALSE),IF(Hierarchisation!K1613="Grand Nord",VLOOKUP(Hierarchisation!E1613,effectifs_hiver,4,FALSE),IF(Hierarchisation!K1613="Nord Est",VLOOKUP(Hierarchisation!E1613,effectifs_hiver,5,FALSE),IF(Hierarchisation!K1613="Nord Ouest",VLOOKUP(Hierarchisation!E1613,effectifs_hiver,6,FALSE),IF(Hierarchisation!K1613="Sud Est",VLOOKUP(Hierarchisation!E1613,effectifs_hiver,7,FALSE),IF(Hierarchisation!K1613="Sud Ouest",VLOOKUP(Hierarchisation!E1613,effectifs_hiver,8,FALSE),"Erreur Région"))))))</f>
        <v>#N/A</v>
      </c>
      <c r="V1613" s="17" t="e">
        <f>IF(W1613="Transit","Transit",IF(W1613="hiver",VLOOKUP(E1613,'EFFECTIFS Hiver'!$A:$I,9,FALSE),IF(W1613="été",VLOOKUP(E1613,'EFFECTIFS Eté'!$A:$I,9,FALSE),"Erreur saison")))</f>
        <v>#N/A</v>
      </c>
      <c r="W1613" s="18" t="e">
        <f>VLOOKUP(D1613,Listes!B:C,2,FALSE)</f>
        <v>#N/A</v>
      </c>
    </row>
    <row r="1614" spans="1:23" ht="15.75" customHeight="1">
      <c r="A1614" s="11"/>
      <c r="B1614" s="11"/>
      <c r="C1614" s="11"/>
      <c r="D1614" s="11"/>
      <c r="E1614" s="11"/>
      <c r="F1614" s="11"/>
      <c r="G1614" s="11" t="e">
        <f>VLOOKUP(E1614,TAXONS!B:C,2,FALSE)</f>
        <v>#N/A</v>
      </c>
      <c r="H1614" s="13">
        <f t="shared" si="128"/>
        <v>0</v>
      </c>
      <c r="I1614" s="12" t="e">
        <f t="shared" si="129"/>
        <v>#N/A</v>
      </c>
      <c r="J1614" s="14" t="e">
        <f t="shared" si="130"/>
        <v>#N/A</v>
      </c>
      <c r="K1614" s="15" t="e">
        <f>VLOOKUP(B1614,REGIONS!A:D,4,FALSE)</f>
        <v>#N/A</v>
      </c>
      <c r="L1614" s="19" t="e">
        <f>VLOOKUP(G1614,Sensibilité!$A:$L,12,FALSE)</f>
        <v>#N/A</v>
      </c>
      <c r="M1614" s="19" t="e">
        <f t="shared" si="131"/>
        <v>#N/A</v>
      </c>
      <c r="N1614" s="19" t="e">
        <f t="shared" si="132"/>
        <v>#N/A</v>
      </c>
      <c r="O1614" s="15" t="str">
        <f>IF(D1614=Listes!$B$6,"SWARMING",IF(OR(D1614=Listes!$B$1,D1614=Listes!$B$2,D1614=Listes!$B$5),2,IF(OR(D1614=Listes!$B$3,D1614=Listes!$B$4),1,"erreur colonne D")))</f>
        <v>SWARMING</v>
      </c>
      <c r="P1614" s="15" t="e">
        <f>IF(OR(W1614="Hiver",W1614="Transit"),VLOOKUP(E1614,IC!A:E,4,FALSE),IF(W1614="été",VLOOKUP(E1614,IC!A:E,3,FALSE),"erreur"))</f>
        <v>#N/A</v>
      </c>
      <c r="Q1614" s="15" t="e">
        <f>IF(P1614="NR",0,IF(F1614&lt;5,0,IF(P1614=1,VLOOKUP(F1614,IC!$G$1:$I$8,3,TRUE),
IF(P1614=2,VLOOKUP(F1614,IC!$K$1:$M$8,3,TRUE),
IF(P1614=3,VLOOKUP(F1614,IC!$O$1:$Q$8,3,TRUE),IF(P1614=4,VLOOKUP(F1614,IC!$S$2:$U$9,3,TRUE),
"erreur"))))))</f>
        <v>#N/A</v>
      </c>
      <c r="R1614" s="16" t="e">
        <f>IF(OR(V1614="NA",V1614="Transit",V1614&lt;Listes!$F$1),"non applicable",F1614/V1614)</f>
        <v>#N/A</v>
      </c>
      <c r="S1614" s="16" t="e">
        <f>IF(W1614="Transit","Non applicable",IF(AND(W1614="été",T1614&gt;Listes!F1613),F1614/T1614,IF(AND(W1614="Hiver",Hierarchisation!U1614&gt;Listes!F1613),F1614/U1614,"non applicable")))</f>
        <v>#N/A</v>
      </c>
      <c r="T1614" s="17" t="e">
        <f>IF(K1614="Centre",VLOOKUP(E1614,effectifs_ete,3,FALSE),IF(Hierarchisation!K1614="Grand Nord",VLOOKUP(Hierarchisation!E1614,effectifs_ete,4,FALSE),IF(Hierarchisation!K1614="Nord Est",VLOOKUP(Hierarchisation!E1614,effectifs_ete,5,FALSE),IF(Hierarchisation!K1614="Nord Ouest",VLOOKUP(Hierarchisation!E1614,effectifs_ete,6,FALSE),IF(Hierarchisation!K1614="Sud Est",VLOOKUP(Hierarchisation!E1614,effectifs_ete,7,FALSE),IF(Hierarchisation!K1614="Sud Ouest",VLOOKUP(Hierarchisation!E1614,effectifs_ete,8,FALSE),"Erreur Région"))))))</f>
        <v>#N/A</v>
      </c>
      <c r="U1614" s="17" t="e">
        <f>IF(K1614="Centre",VLOOKUP(E1614,effectifs_hiver,3,FALSE),IF(Hierarchisation!K1614="Grand Nord",VLOOKUP(Hierarchisation!E1614,effectifs_hiver,4,FALSE),IF(Hierarchisation!K1614="Nord Est",VLOOKUP(Hierarchisation!E1614,effectifs_hiver,5,FALSE),IF(Hierarchisation!K1614="Nord Ouest",VLOOKUP(Hierarchisation!E1614,effectifs_hiver,6,FALSE),IF(Hierarchisation!K1614="Sud Est",VLOOKUP(Hierarchisation!E1614,effectifs_hiver,7,FALSE),IF(Hierarchisation!K1614="Sud Ouest",VLOOKUP(Hierarchisation!E1614,effectifs_hiver,8,FALSE),"Erreur Région"))))))</f>
        <v>#N/A</v>
      </c>
      <c r="V1614" s="17" t="e">
        <f>IF(W1614="Transit","Transit",IF(W1614="hiver",VLOOKUP(E1614,'EFFECTIFS Hiver'!$A:$I,9,FALSE),IF(W1614="été",VLOOKUP(E1614,'EFFECTIFS Eté'!$A:$I,9,FALSE),"Erreur saison")))</f>
        <v>#N/A</v>
      </c>
      <c r="W1614" s="18" t="e">
        <f>VLOOKUP(D1614,Listes!B:C,2,FALSE)</f>
        <v>#N/A</v>
      </c>
    </row>
    <row r="1615" spans="1:23" ht="15.75" customHeight="1">
      <c r="A1615" s="11"/>
      <c r="B1615" s="11"/>
      <c r="C1615" s="11"/>
      <c r="D1615" s="11"/>
      <c r="E1615" s="11"/>
      <c r="F1615" s="11"/>
      <c r="G1615" s="11" t="e">
        <f>VLOOKUP(E1615,TAXONS!B:C,2,FALSE)</f>
        <v>#N/A</v>
      </c>
      <c r="H1615" s="13">
        <f t="shared" si="128"/>
        <v>0</v>
      </c>
      <c r="I1615" s="12" t="e">
        <f t="shared" si="129"/>
        <v>#N/A</v>
      </c>
      <c r="J1615" s="14" t="e">
        <f t="shared" si="130"/>
        <v>#N/A</v>
      </c>
      <c r="K1615" s="15" t="e">
        <f>VLOOKUP(B1615,REGIONS!A:D,4,FALSE)</f>
        <v>#N/A</v>
      </c>
      <c r="L1615" s="19" t="e">
        <f>VLOOKUP(G1615,Sensibilité!$A:$L,12,FALSE)</f>
        <v>#N/A</v>
      </c>
      <c r="M1615" s="19" t="e">
        <f t="shared" si="131"/>
        <v>#N/A</v>
      </c>
      <c r="N1615" s="19" t="e">
        <f t="shared" si="132"/>
        <v>#N/A</v>
      </c>
      <c r="O1615" s="15" t="str">
        <f>IF(D1615=Listes!$B$6,"SWARMING",IF(OR(D1615=Listes!$B$1,D1615=Listes!$B$2,D1615=Listes!$B$5),2,IF(OR(D1615=Listes!$B$3,D1615=Listes!$B$4),1,"erreur colonne D")))</f>
        <v>SWARMING</v>
      </c>
      <c r="P1615" s="15" t="e">
        <f>IF(OR(W1615="Hiver",W1615="Transit"),VLOOKUP(E1615,IC!A:E,4,FALSE),IF(W1615="été",VLOOKUP(E1615,IC!A:E,3,FALSE),"erreur"))</f>
        <v>#N/A</v>
      </c>
      <c r="Q1615" s="15" t="e">
        <f>IF(P1615="NR",0,IF(F1615&lt;5,0,IF(P1615=1,VLOOKUP(F1615,IC!$G$1:$I$8,3,TRUE),
IF(P1615=2,VLOOKUP(F1615,IC!$K$1:$M$8,3,TRUE),
IF(P1615=3,VLOOKUP(F1615,IC!$O$1:$Q$8,3,TRUE),IF(P1615=4,VLOOKUP(F1615,IC!$S$2:$U$9,3,TRUE),
"erreur"))))))</f>
        <v>#N/A</v>
      </c>
      <c r="R1615" s="16" t="e">
        <f>IF(OR(V1615="NA",V1615="Transit",V1615&lt;Listes!$F$1),"non applicable",F1615/V1615)</f>
        <v>#N/A</v>
      </c>
      <c r="S1615" s="16" t="e">
        <f>IF(W1615="Transit","Non applicable",IF(AND(W1615="été",T1615&gt;Listes!F1614),F1615/T1615,IF(AND(W1615="Hiver",Hierarchisation!U1615&gt;Listes!F1614),F1615/U1615,"non applicable")))</f>
        <v>#N/A</v>
      </c>
      <c r="T1615" s="17" t="e">
        <f>IF(K1615="Centre",VLOOKUP(E1615,effectifs_ete,3,FALSE),IF(Hierarchisation!K1615="Grand Nord",VLOOKUP(Hierarchisation!E1615,effectifs_ete,4,FALSE),IF(Hierarchisation!K1615="Nord Est",VLOOKUP(Hierarchisation!E1615,effectifs_ete,5,FALSE),IF(Hierarchisation!K1615="Nord Ouest",VLOOKUP(Hierarchisation!E1615,effectifs_ete,6,FALSE),IF(Hierarchisation!K1615="Sud Est",VLOOKUP(Hierarchisation!E1615,effectifs_ete,7,FALSE),IF(Hierarchisation!K1615="Sud Ouest",VLOOKUP(Hierarchisation!E1615,effectifs_ete,8,FALSE),"Erreur Région"))))))</f>
        <v>#N/A</v>
      </c>
      <c r="U1615" s="17" t="e">
        <f>IF(K1615="Centre",VLOOKUP(E1615,effectifs_hiver,3,FALSE),IF(Hierarchisation!K1615="Grand Nord",VLOOKUP(Hierarchisation!E1615,effectifs_hiver,4,FALSE),IF(Hierarchisation!K1615="Nord Est",VLOOKUP(Hierarchisation!E1615,effectifs_hiver,5,FALSE),IF(Hierarchisation!K1615="Nord Ouest",VLOOKUP(Hierarchisation!E1615,effectifs_hiver,6,FALSE),IF(Hierarchisation!K1615="Sud Est",VLOOKUP(Hierarchisation!E1615,effectifs_hiver,7,FALSE),IF(Hierarchisation!K1615="Sud Ouest",VLOOKUP(Hierarchisation!E1615,effectifs_hiver,8,FALSE),"Erreur Région"))))))</f>
        <v>#N/A</v>
      </c>
      <c r="V1615" s="17" t="e">
        <f>IF(W1615="Transit","Transit",IF(W1615="hiver",VLOOKUP(E1615,'EFFECTIFS Hiver'!$A:$I,9,FALSE),IF(W1615="été",VLOOKUP(E1615,'EFFECTIFS Eté'!$A:$I,9,FALSE),"Erreur saison")))</f>
        <v>#N/A</v>
      </c>
      <c r="W1615" s="18" t="e">
        <f>VLOOKUP(D1615,Listes!B:C,2,FALSE)</f>
        <v>#N/A</v>
      </c>
    </row>
    <row r="1616" spans="1:23" ht="15.75" customHeight="1">
      <c r="A1616" s="11"/>
      <c r="B1616" s="11"/>
      <c r="C1616" s="11"/>
      <c r="D1616" s="11"/>
      <c r="E1616" s="11"/>
      <c r="F1616" s="11"/>
      <c r="G1616" s="11" t="e">
        <f>VLOOKUP(E1616,TAXONS!B:C,2,FALSE)</f>
        <v>#N/A</v>
      </c>
      <c r="H1616" s="13">
        <f t="shared" si="128"/>
        <v>0</v>
      </c>
      <c r="I1616" s="12" t="e">
        <f t="shared" si="129"/>
        <v>#N/A</v>
      </c>
      <c r="J1616" s="14" t="e">
        <f t="shared" si="130"/>
        <v>#N/A</v>
      </c>
      <c r="K1616" s="15" t="e">
        <f>VLOOKUP(B1616,REGIONS!A:D,4,FALSE)</f>
        <v>#N/A</v>
      </c>
      <c r="L1616" s="19" t="e">
        <f>VLOOKUP(G1616,Sensibilité!$A:$L,12,FALSE)</f>
        <v>#N/A</v>
      </c>
      <c r="M1616" s="19" t="e">
        <f t="shared" si="131"/>
        <v>#N/A</v>
      </c>
      <c r="N1616" s="19" t="e">
        <f t="shared" si="132"/>
        <v>#N/A</v>
      </c>
      <c r="O1616" s="15" t="str">
        <f>IF(D1616=Listes!$B$6,"SWARMING",IF(OR(D1616=Listes!$B$1,D1616=Listes!$B$2,D1616=Listes!$B$5),2,IF(OR(D1616=Listes!$B$3,D1616=Listes!$B$4),1,"erreur colonne D")))</f>
        <v>SWARMING</v>
      </c>
      <c r="P1616" s="15" t="e">
        <f>IF(OR(W1616="Hiver",W1616="Transit"),VLOOKUP(E1616,IC!A:E,4,FALSE),IF(W1616="été",VLOOKUP(E1616,IC!A:E,3,FALSE),"erreur"))</f>
        <v>#N/A</v>
      </c>
      <c r="Q1616" s="15" t="e">
        <f>IF(P1616="NR",0,IF(F1616&lt;5,0,IF(P1616=1,VLOOKUP(F1616,IC!$G$1:$I$8,3,TRUE),
IF(P1616=2,VLOOKUP(F1616,IC!$K$1:$M$8,3,TRUE),
IF(P1616=3,VLOOKUP(F1616,IC!$O$1:$Q$8,3,TRUE),IF(P1616=4,VLOOKUP(F1616,IC!$S$2:$U$9,3,TRUE),
"erreur"))))))</f>
        <v>#N/A</v>
      </c>
      <c r="R1616" s="16" t="e">
        <f>IF(OR(V1616="NA",V1616="Transit",V1616&lt;Listes!$F$1),"non applicable",F1616/V1616)</f>
        <v>#N/A</v>
      </c>
      <c r="S1616" s="16" t="e">
        <f>IF(W1616="Transit","Non applicable",IF(AND(W1616="été",T1616&gt;Listes!F1615),F1616/T1616,IF(AND(W1616="Hiver",Hierarchisation!U1616&gt;Listes!F1615),F1616/U1616,"non applicable")))</f>
        <v>#N/A</v>
      </c>
      <c r="T1616" s="17" t="e">
        <f>IF(K1616="Centre",VLOOKUP(E1616,effectifs_ete,3,FALSE),IF(Hierarchisation!K1616="Grand Nord",VLOOKUP(Hierarchisation!E1616,effectifs_ete,4,FALSE),IF(Hierarchisation!K1616="Nord Est",VLOOKUP(Hierarchisation!E1616,effectifs_ete,5,FALSE),IF(Hierarchisation!K1616="Nord Ouest",VLOOKUP(Hierarchisation!E1616,effectifs_ete,6,FALSE),IF(Hierarchisation!K1616="Sud Est",VLOOKUP(Hierarchisation!E1616,effectifs_ete,7,FALSE),IF(Hierarchisation!K1616="Sud Ouest",VLOOKUP(Hierarchisation!E1616,effectifs_ete,8,FALSE),"Erreur Région"))))))</f>
        <v>#N/A</v>
      </c>
      <c r="U1616" s="17" t="e">
        <f>IF(K1616="Centre",VLOOKUP(E1616,effectifs_hiver,3,FALSE),IF(Hierarchisation!K1616="Grand Nord",VLOOKUP(Hierarchisation!E1616,effectifs_hiver,4,FALSE),IF(Hierarchisation!K1616="Nord Est",VLOOKUP(Hierarchisation!E1616,effectifs_hiver,5,FALSE),IF(Hierarchisation!K1616="Nord Ouest",VLOOKUP(Hierarchisation!E1616,effectifs_hiver,6,FALSE),IF(Hierarchisation!K1616="Sud Est",VLOOKUP(Hierarchisation!E1616,effectifs_hiver,7,FALSE),IF(Hierarchisation!K1616="Sud Ouest",VLOOKUP(Hierarchisation!E1616,effectifs_hiver,8,FALSE),"Erreur Région"))))))</f>
        <v>#N/A</v>
      </c>
      <c r="V1616" s="17" t="e">
        <f>IF(W1616="Transit","Transit",IF(W1616="hiver",VLOOKUP(E1616,'EFFECTIFS Hiver'!$A:$I,9,FALSE),IF(W1616="été",VLOOKUP(E1616,'EFFECTIFS Eté'!$A:$I,9,FALSE),"Erreur saison")))</f>
        <v>#N/A</v>
      </c>
      <c r="W1616" s="18" t="e">
        <f>VLOOKUP(D1616,Listes!B:C,2,FALSE)</f>
        <v>#N/A</v>
      </c>
    </row>
    <row r="1617" spans="1:23" ht="15.75" customHeight="1">
      <c r="A1617" s="11"/>
      <c r="B1617" s="11"/>
      <c r="C1617" s="11"/>
      <c r="D1617" s="11"/>
      <c r="E1617" s="11"/>
      <c r="F1617" s="11"/>
      <c r="G1617" s="11" t="e">
        <f>VLOOKUP(E1617,TAXONS!B:C,2,FALSE)</f>
        <v>#N/A</v>
      </c>
      <c r="H1617" s="13">
        <f t="shared" si="128"/>
        <v>0</v>
      </c>
      <c r="I1617" s="12" t="e">
        <f t="shared" si="129"/>
        <v>#N/A</v>
      </c>
      <c r="J1617" s="14" t="e">
        <f t="shared" si="130"/>
        <v>#N/A</v>
      </c>
      <c r="K1617" s="15" t="e">
        <f>VLOOKUP(B1617,REGIONS!A:D,4,FALSE)</f>
        <v>#N/A</v>
      </c>
      <c r="L1617" s="19" t="e">
        <f>VLOOKUP(G1617,Sensibilité!$A:$L,12,FALSE)</f>
        <v>#N/A</v>
      </c>
      <c r="M1617" s="19" t="e">
        <f t="shared" si="131"/>
        <v>#N/A</v>
      </c>
      <c r="N1617" s="19" t="e">
        <f t="shared" si="132"/>
        <v>#N/A</v>
      </c>
      <c r="O1617" s="15" t="str">
        <f>IF(D1617=Listes!$B$6,"SWARMING",IF(OR(D1617=Listes!$B$1,D1617=Listes!$B$2,D1617=Listes!$B$5),2,IF(OR(D1617=Listes!$B$3,D1617=Listes!$B$4),1,"erreur colonne D")))</f>
        <v>SWARMING</v>
      </c>
      <c r="P1617" s="15" t="e">
        <f>IF(OR(W1617="Hiver",W1617="Transit"),VLOOKUP(E1617,IC!A:E,4,FALSE),IF(W1617="été",VLOOKUP(E1617,IC!A:E,3,FALSE),"erreur"))</f>
        <v>#N/A</v>
      </c>
      <c r="Q1617" s="15" t="e">
        <f>IF(P1617="NR",0,IF(F1617&lt;5,0,IF(P1617=1,VLOOKUP(F1617,IC!$G$1:$I$8,3,TRUE),
IF(P1617=2,VLOOKUP(F1617,IC!$K$1:$M$8,3,TRUE),
IF(P1617=3,VLOOKUP(F1617,IC!$O$1:$Q$8,3,TRUE),IF(P1617=4,VLOOKUP(F1617,IC!$S$2:$U$9,3,TRUE),
"erreur"))))))</f>
        <v>#N/A</v>
      </c>
      <c r="R1617" s="16" t="e">
        <f>IF(OR(V1617="NA",V1617="Transit",V1617&lt;Listes!$F$1),"non applicable",F1617/V1617)</f>
        <v>#N/A</v>
      </c>
      <c r="S1617" s="16" t="e">
        <f>IF(W1617="Transit","Non applicable",IF(AND(W1617="été",T1617&gt;Listes!F1616),F1617/T1617,IF(AND(W1617="Hiver",Hierarchisation!U1617&gt;Listes!F1616),F1617/U1617,"non applicable")))</f>
        <v>#N/A</v>
      </c>
      <c r="T1617" s="17" t="e">
        <f>IF(K1617="Centre",VLOOKUP(E1617,effectifs_ete,3,FALSE),IF(Hierarchisation!K1617="Grand Nord",VLOOKUP(Hierarchisation!E1617,effectifs_ete,4,FALSE),IF(Hierarchisation!K1617="Nord Est",VLOOKUP(Hierarchisation!E1617,effectifs_ete,5,FALSE),IF(Hierarchisation!K1617="Nord Ouest",VLOOKUP(Hierarchisation!E1617,effectifs_ete,6,FALSE),IF(Hierarchisation!K1617="Sud Est",VLOOKUP(Hierarchisation!E1617,effectifs_ete,7,FALSE),IF(Hierarchisation!K1617="Sud Ouest",VLOOKUP(Hierarchisation!E1617,effectifs_ete,8,FALSE),"Erreur Région"))))))</f>
        <v>#N/A</v>
      </c>
      <c r="U1617" s="17" t="e">
        <f>IF(K1617="Centre",VLOOKUP(E1617,effectifs_hiver,3,FALSE),IF(Hierarchisation!K1617="Grand Nord",VLOOKUP(Hierarchisation!E1617,effectifs_hiver,4,FALSE),IF(Hierarchisation!K1617="Nord Est",VLOOKUP(Hierarchisation!E1617,effectifs_hiver,5,FALSE),IF(Hierarchisation!K1617="Nord Ouest",VLOOKUP(Hierarchisation!E1617,effectifs_hiver,6,FALSE),IF(Hierarchisation!K1617="Sud Est",VLOOKUP(Hierarchisation!E1617,effectifs_hiver,7,FALSE),IF(Hierarchisation!K1617="Sud Ouest",VLOOKUP(Hierarchisation!E1617,effectifs_hiver,8,FALSE),"Erreur Région"))))))</f>
        <v>#N/A</v>
      </c>
      <c r="V1617" s="17" t="e">
        <f>IF(W1617="Transit","Transit",IF(W1617="hiver",VLOOKUP(E1617,'EFFECTIFS Hiver'!$A:$I,9,FALSE),IF(W1617="été",VLOOKUP(E1617,'EFFECTIFS Eté'!$A:$I,9,FALSE),"Erreur saison")))</f>
        <v>#N/A</v>
      </c>
      <c r="W1617" s="18" t="e">
        <f>VLOOKUP(D1617,Listes!B:C,2,FALSE)</f>
        <v>#N/A</v>
      </c>
    </row>
    <row r="1618" spans="1:23" ht="15.75" customHeight="1">
      <c r="A1618" s="11"/>
      <c r="B1618" s="11"/>
      <c r="C1618" s="11"/>
      <c r="D1618" s="11"/>
      <c r="E1618" s="11"/>
      <c r="F1618" s="11"/>
      <c r="G1618" s="11" t="e">
        <f>VLOOKUP(E1618,TAXONS!B:C,2,FALSE)</f>
        <v>#N/A</v>
      </c>
      <c r="H1618" s="13">
        <f t="shared" si="128"/>
        <v>0</v>
      </c>
      <c r="I1618" s="12" t="e">
        <f t="shared" si="129"/>
        <v>#N/A</v>
      </c>
      <c r="J1618" s="14" t="e">
        <f t="shared" si="130"/>
        <v>#N/A</v>
      </c>
      <c r="K1618" s="15" t="e">
        <f>VLOOKUP(B1618,REGIONS!A:D,4,FALSE)</f>
        <v>#N/A</v>
      </c>
      <c r="L1618" s="19" t="e">
        <f>VLOOKUP(G1618,Sensibilité!$A:$L,12,FALSE)</f>
        <v>#N/A</v>
      </c>
      <c r="M1618" s="19" t="e">
        <f t="shared" si="131"/>
        <v>#N/A</v>
      </c>
      <c r="N1618" s="19" t="e">
        <f t="shared" si="132"/>
        <v>#N/A</v>
      </c>
      <c r="O1618" s="15" t="str">
        <f>IF(D1618=Listes!$B$6,"SWARMING",IF(OR(D1618=Listes!$B$1,D1618=Listes!$B$2,D1618=Listes!$B$5),2,IF(OR(D1618=Listes!$B$3,D1618=Listes!$B$4),1,"erreur colonne D")))</f>
        <v>SWARMING</v>
      </c>
      <c r="P1618" s="15" t="e">
        <f>IF(OR(W1618="Hiver",W1618="Transit"),VLOOKUP(E1618,IC!A:E,4,FALSE),IF(W1618="été",VLOOKUP(E1618,IC!A:E,3,FALSE),"erreur"))</f>
        <v>#N/A</v>
      </c>
      <c r="Q1618" s="15" t="e">
        <f>IF(P1618="NR",0,IF(F1618&lt;5,0,IF(P1618=1,VLOOKUP(F1618,IC!$G$1:$I$8,3,TRUE),
IF(P1618=2,VLOOKUP(F1618,IC!$K$1:$M$8,3,TRUE),
IF(P1618=3,VLOOKUP(F1618,IC!$O$1:$Q$8,3,TRUE),IF(P1618=4,VLOOKUP(F1618,IC!$S$2:$U$9,3,TRUE),
"erreur"))))))</f>
        <v>#N/A</v>
      </c>
      <c r="R1618" s="16" t="e">
        <f>IF(OR(V1618="NA",V1618="Transit",V1618&lt;Listes!$F$1),"non applicable",F1618/V1618)</f>
        <v>#N/A</v>
      </c>
      <c r="S1618" s="16" t="e">
        <f>IF(W1618="Transit","Non applicable",IF(AND(W1618="été",T1618&gt;Listes!F1617),F1618/T1618,IF(AND(W1618="Hiver",Hierarchisation!U1618&gt;Listes!F1617),F1618/U1618,"non applicable")))</f>
        <v>#N/A</v>
      </c>
      <c r="T1618" s="17" t="e">
        <f>IF(K1618="Centre",VLOOKUP(E1618,effectifs_ete,3,FALSE),IF(Hierarchisation!K1618="Grand Nord",VLOOKUP(Hierarchisation!E1618,effectifs_ete,4,FALSE),IF(Hierarchisation!K1618="Nord Est",VLOOKUP(Hierarchisation!E1618,effectifs_ete,5,FALSE),IF(Hierarchisation!K1618="Nord Ouest",VLOOKUP(Hierarchisation!E1618,effectifs_ete,6,FALSE),IF(Hierarchisation!K1618="Sud Est",VLOOKUP(Hierarchisation!E1618,effectifs_ete,7,FALSE),IF(Hierarchisation!K1618="Sud Ouest",VLOOKUP(Hierarchisation!E1618,effectifs_ete,8,FALSE),"Erreur Région"))))))</f>
        <v>#N/A</v>
      </c>
      <c r="U1618" s="17" t="e">
        <f>IF(K1618="Centre",VLOOKUP(E1618,effectifs_hiver,3,FALSE),IF(Hierarchisation!K1618="Grand Nord",VLOOKUP(Hierarchisation!E1618,effectifs_hiver,4,FALSE),IF(Hierarchisation!K1618="Nord Est",VLOOKUP(Hierarchisation!E1618,effectifs_hiver,5,FALSE),IF(Hierarchisation!K1618="Nord Ouest",VLOOKUP(Hierarchisation!E1618,effectifs_hiver,6,FALSE),IF(Hierarchisation!K1618="Sud Est",VLOOKUP(Hierarchisation!E1618,effectifs_hiver,7,FALSE),IF(Hierarchisation!K1618="Sud Ouest",VLOOKUP(Hierarchisation!E1618,effectifs_hiver,8,FALSE),"Erreur Région"))))))</f>
        <v>#N/A</v>
      </c>
      <c r="V1618" s="17" t="e">
        <f>IF(W1618="Transit","Transit",IF(W1618="hiver",VLOOKUP(E1618,'EFFECTIFS Hiver'!$A:$I,9,FALSE),IF(W1618="été",VLOOKUP(E1618,'EFFECTIFS Eté'!$A:$I,9,FALSE),"Erreur saison")))</f>
        <v>#N/A</v>
      </c>
      <c r="W1618" s="18" t="e">
        <f>VLOOKUP(D1618,Listes!B:C,2,FALSE)</f>
        <v>#N/A</v>
      </c>
    </row>
    <row r="1619" spans="1:23" ht="15.75" customHeight="1">
      <c r="A1619" s="11"/>
      <c r="B1619" s="11"/>
      <c r="C1619" s="11"/>
      <c r="D1619" s="11"/>
      <c r="E1619" s="11"/>
      <c r="F1619" s="11"/>
      <c r="G1619" s="11" t="e">
        <f>VLOOKUP(E1619,TAXONS!B:C,2,FALSE)</f>
        <v>#N/A</v>
      </c>
      <c r="H1619" s="13">
        <f t="shared" si="128"/>
        <v>0</v>
      </c>
      <c r="I1619" s="12" t="e">
        <f t="shared" si="129"/>
        <v>#N/A</v>
      </c>
      <c r="J1619" s="14" t="e">
        <f t="shared" si="130"/>
        <v>#N/A</v>
      </c>
      <c r="K1619" s="15" t="e">
        <f>VLOOKUP(B1619,REGIONS!A:D,4,FALSE)</f>
        <v>#N/A</v>
      </c>
      <c r="L1619" s="19" t="e">
        <f>VLOOKUP(G1619,Sensibilité!$A:$L,12,FALSE)</f>
        <v>#N/A</v>
      </c>
      <c r="M1619" s="19" t="e">
        <f t="shared" si="131"/>
        <v>#N/A</v>
      </c>
      <c r="N1619" s="19" t="e">
        <f t="shared" si="132"/>
        <v>#N/A</v>
      </c>
      <c r="O1619" s="15" t="str">
        <f>IF(D1619=Listes!$B$6,"SWARMING",IF(OR(D1619=Listes!$B$1,D1619=Listes!$B$2,D1619=Listes!$B$5),2,IF(OR(D1619=Listes!$B$3,D1619=Listes!$B$4),1,"erreur colonne D")))</f>
        <v>SWARMING</v>
      </c>
      <c r="P1619" s="15" t="e">
        <f>IF(OR(W1619="Hiver",W1619="Transit"),VLOOKUP(E1619,IC!A:E,4,FALSE),IF(W1619="été",VLOOKUP(E1619,IC!A:E,3,FALSE),"erreur"))</f>
        <v>#N/A</v>
      </c>
      <c r="Q1619" s="15" t="e">
        <f>IF(P1619="NR",0,IF(F1619&lt;5,0,IF(P1619=1,VLOOKUP(F1619,IC!$G$1:$I$8,3,TRUE),
IF(P1619=2,VLOOKUP(F1619,IC!$K$1:$M$8,3,TRUE),
IF(P1619=3,VLOOKUP(F1619,IC!$O$1:$Q$8,3,TRUE),IF(P1619=4,VLOOKUP(F1619,IC!$S$2:$U$9,3,TRUE),
"erreur"))))))</f>
        <v>#N/A</v>
      </c>
      <c r="R1619" s="16" t="e">
        <f>IF(OR(V1619="NA",V1619="Transit",V1619&lt;Listes!$F$1),"non applicable",F1619/V1619)</f>
        <v>#N/A</v>
      </c>
      <c r="S1619" s="16" t="e">
        <f>IF(W1619="Transit","Non applicable",IF(AND(W1619="été",T1619&gt;Listes!F1618),F1619/T1619,IF(AND(W1619="Hiver",Hierarchisation!U1619&gt;Listes!F1618),F1619/U1619,"non applicable")))</f>
        <v>#N/A</v>
      </c>
      <c r="T1619" s="17" t="e">
        <f>IF(K1619="Centre",VLOOKUP(E1619,effectifs_ete,3,FALSE),IF(Hierarchisation!K1619="Grand Nord",VLOOKUP(Hierarchisation!E1619,effectifs_ete,4,FALSE),IF(Hierarchisation!K1619="Nord Est",VLOOKUP(Hierarchisation!E1619,effectifs_ete,5,FALSE),IF(Hierarchisation!K1619="Nord Ouest",VLOOKUP(Hierarchisation!E1619,effectifs_ete,6,FALSE),IF(Hierarchisation!K1619="Sud Est",VLOOKUP(Hierarchisation!E1619,effectifs_ete,7,FALSE),IF(Hierarchisation!K1619="Sud Ouest",VLOOKUP(Hierarchisation!E1619,effectifs_ete,8,FALSE),"Erreur Région"))))))</f>
        <v>#N/A</v>
      </c>
      <c r="U1619" s="17" t="e">
        <f>IF(K1619="Centre",VLOOKUP(E1619,effectifs_hiver,3,FALSE),IF(Hierarchisation!K1619="Grand Nord",VLOOKUP(Hierarchisation!E1619,effectifs_hiver,4,FALSE),IF(Hierarchisation!K1619="Nord Est",VLOOKUP(Hierarchisation!E1619,effectifs_hiver,5,FALSE),IF(Hierarchisation!K1619="Nord Ouest",VLOOKUP(Hierarchisation!E1619,effectifs_hiver,6,FALSE),IF(Hierarchisation!K1619="Sud Est",VLOOKUP(Hierarchisation!E1619,effectifs_hiver,7,FALSE),IF(Hierarchisation!K1619="Sud Ouest",VLOOKUP(Hierarchisation!E1619,effectifs_hiver,8,FALSE),"Erreur Région"))))))</f>
        <v>#N/A</v>
      </c>
      <c r="V1619" s="17" t="e">
        <f>IF(W1619="Transit","Transit",IF(W1619="hiver",VLOOKUP(E1619,'EFFECTIFS Hiver'!$A:$I,9,FALSE),IF(W1619="été",VLOOKUP(E1619,'EFFECTIFS Eté'!$A:$I,9,FALSE),"Erreur saison")))</f>
        <v>#N/A</v>
      </c>
      <c r="W1619" s="18" t="e">
        <f>VLOOKUP(D1619,Listes!B:C,2,FALSE)</f>
        <v>#N/A</v>
      </c>
    </row>
    <row r="1620" spans="1:23" ht="15.75" customHeight="1">
      <c r="A1620" s="11"/>
      <c r="B1620" s="11"/>
      <c r="C1620" s="11"/>
      <c r="D1620" s="11"/>
      <c r="E1620" s="11"/>
      <c r="F1620" s="11"/>
      <c r="G1620" s="11" t="e">
        <f>VLOOKUP(E1620,TAXONS!B:C,2,FALSE)</f>
        <v>#N/A</v>
      </c>
      <c r="H1620" s="13">
        <f t="shared" si="128"/>
        <v>0</v>
      </c>
      <c r="I1620" s="12" t="e">
        <f t="shared" si="129"/>
        <v>#N/A</v>
      </c>
      <c r="J1620" s="14" t="e">
        <f t="shared" si="130"/>
        <v>#N/A</v>
      </c>
      <c r="K1620" s="15" t="e">
        <f>VLOOKUP(B1620,REGIONS!A:D,4,FALSE)</f>
        <v>#N/A</v>
      </c>
      <c r="L1620" s="19" t="e">
        <f>VLOOKUP(G1620,Sensibilité!$A:$L,12,FALSE)</f>
        <v>#N/A</v>
      </c>
      <c r="M1620" s="19" t="e">
        <f t="shared" si="131"/>
        <v>#N/A</v>
      </c>
      <c r="N1620" s="19" t="e">
        <f t="shared" si="132"/>
        <v>#N/A</v>
      </c>
      <c r="O1620" s="15" t="str">
        <f>IF(D1620=Listes!$B$6,"SWARMING",IF(OR(D1620=Listes!$B$1,D1620=Listes!$B$2,D1620=Listes!$B$5),2,IF(OR(D1620=Listes!$B$3,D1620=Listes!$B$4),1,"erreur colonne D")))</f>
        <v>SWARMING</v>
      </c>
      <c r="P1620" s="15" t="e">
        <f>IF(OR(W1620="Hiver",W1620="Transit"),VLOOKUP(E1620,IC!A:E,4,FALSE),IF(W1620="été",VLOOKUP(E1620,IC!A:E,3,FALSE),"erreur"))</f>
        <v>#N/A</v>
      </c>
      <c r="Q1620" s="15" t="e">
        <f>IF(P1620="NR",0,IF(F1620&lt;5,0,IF(P1620=1,VLOOKUP(F1620,IC!$G$1:$I$8,3,TRUE),
IF(P1620=2,VLOOKUP(F1620,IC!$K$1:$M$8,3,TRUE),
IF(P1620=3,VLOOKUP(F1620,IC!$O$1:$Q$8,3,TRUE),IF(P1620=4,VLOOKUP(F1620,IC!$S$2:$U$9,3,TRUE),
"erreur"))))))</f>
        <v>#N/A</v>
      </c>
      <c r="R1620" s="16" t="e">
        <f>IF(OR(V1620="NA",V1620="Transit",V1620&lt;Listes!$F$1),"non applicable",F1620/V1620)</f>
        <v>#N/A</v>
      </c>
      <c r="S1620" s="16" t="e">
        <f>IF(W1620="Transit","Non applicable",IF(AND(W1620="été",T1620&gt;Listes!F1619),F1620/T1620,IF(AND(W1620="Hiver",Hierarchisation!U1620&gt;Listes!F1619),F1620/U1620,"non applicable")))</f>
        <v>#N/A</v>
      </c>
      <c r="T1620" s="17" t="e">
        <f>IF(K1620="Centre",VLOOKUP(E1620,effectifs_ete,3,FALSE),IF(Hierarchisation!K1620="Grand Nord",VLOOKUP(Hierarchisation!E1620,effectifs_ete,4,FALSE),IF(Hierarchisation!K1620="Nord Est",VLOOKUP(Hierarchisation!E1620,effectifs_ete,5,FALSE),IF(Hierarchisation!K1620="Nord Ouest",VLOOKUP(Hierarchisation!E1620,effectifs_ete,6,FALSE),IF(Hierarchisation!K1620="Sud Est",VLOOKUP(Hierarchisation!E1620,effectifs_ete,7,FALSE),IF(Hierarchisation!K1620="Sud Ouest",VLOOKUP(Hierarchisation!E1620,effectifs_ete,8,FALSE),"Erreur Région"))))))</f>
        <v>#N/A</v>
      </c>
      <c r="U1620" s="17" t="e">
        <f>IF(K1620="Centre",VLOOKUP(E1620,effectifs_hiver,3,FALSE),IF(Hierarchisation!K1620="Grand Nord",VLOOKUP(Hierarchisation!E1620,effectifs_hiver,4,FALSE),IF(Hierarchisation!K1620="Nord Est",VLOOKUP(Hierarchisation!E1620,effectifs_hiver,5,FALSE),IF(Hierarchisation!K1620="Nord Ouest",VLOOKUP(Hierarchisation!E1620,effectifs_hiver,6,FALSE),IF(Hierarchisation!K1620="Sud Est",VLOOKUP(Hierarchisation!E1620,effectifs_hiver,7,FALSE),IF(Hierarchisation!K1620="Sud Ouest",VLOOKUP(Hierarchisation!E1620,effectifs_hiver,8,FALSE),"Erreur Région"))))))</f>
        <v>#N/A</v>
      </c>
      <c r="V1620" s="17" t="e">
        <f>IF(W1620="Transit","Transit",IF(W1620="hiver",VLOOKUP(E1620,'EFFECTIFS Hiver'!$A:$I,9,FALSE),IF(W1620="été",VLOOKUP(E1620,'EFFECTIFS Eté'!$A:$I,9,FALSE),"Erreur saison")))</f>
        <v>#N/A</v>
      </c>
      <c r="W1620" s="18" t="e">
        <f>VLOOKUP(D1620,Listes!B:C,2,FALSE)</f>
        <v>#N/A</v>
      </c>
    </row>
    <row r="1621" spans="1:23" ht="15.75" customHeight="1">
      <c r="A1621" s="11"/>
      <c r="B1621" s="11"/>
      <c r="C1621" s="11"/>
      <c r="D1621" s="11"/>
      <c r="E1621" s="11"/>
      <c r="F1621" s="11"/>
      <c r="G1621" s="11" t="e">
        <f>VLOOKUP(E1621,TAXONS!B:C,2,FALSE)</f>
        <v>#N/A</v>
      </c>
      <c r="H1621" s="13">
        <f t="shared" si="128"/>
        <v>0</v>
      </c>
      <c r="I1621" s="12" t="e">
        <f t="shared" si="129"/>
        <v>#N/A</v>
      </c>
      <c r="J1621" s="14" t="e">
        <f t="shared" si="130"/>
        <v>#N/A</v>
      </c>
      <c r="K1621" s="15" t="e">
        <f>VLOOKUP(B1621,REGIONS!A:D,4,FALSE)</f>
        <v>#N/A</v>
      </c>
      <c r="L1621" s="19" t="e">
        <f>VLOOKUP(G1621,Sensibilité!$A:$L,12,FALSE)</f>
        <v>#N/A</v>
      </c>
      <c r="M1621" s="19" t="e">
        <f t="shared" si="131"/>
        <v>#N/A</v>
      </c>
      <c r="N1621" s="19" t="e">
        <f t="shared" si="132"/>
        <v>#N/A</v>
      </c>
      <c r="O1621" s="15" t="str">
        <f>IF(D1621=Listes!$B$6,"SWARMING",IF(OR(D1621=Listes!$B$1,D1621=Listes!$B$2,D1621=Listes!$B$5),2,IF(OR(D1621=Listes!$B$3,D1621=Listes!$B$4),1,"erreur colonne D")))</f>
        <v>SWARMING</v>
      </c>
      <c r="P1621" s="15" t="e">
        <f>IF(OR(W1621="Hiver",W1621="Transit"),VLOOKUP(E1621,IC!A:E,4,FALSE),IF(W1621="été",VLOOKUP(E1621,IC!A:E,3,FALSE),"erreur"))</f>
        <v>#N/A</v>
      </c>
      <c r="Q1621" s="15" t="e">
        <f>IF(P1621="NR",0,IF(F1621&lt;5,0,IF(P1621=1,VLOOKUP(F1621,IC!$G$1:$I$8,3,TRUE),
IF(P1621=2,VLOOKUP(F1621,IC!$K$1:$M$8,3,TRUE),
IF(P1621=3,VLOOKUP(F1621,IC!$O$1:$Q$8,3,TRUE),IF(P1621=4,VLOOKUP(F1621,IC!$S$2:$U$9,3,TRUE),
"erreur"))))))</f>
        <v>#N/A</v>
      </c>
      <c r="R1621" s="16" t="e">
        <f>IF(OR(V1621="NA",V1621="Transit",V1621&lt;Listes!$F$1),"non applicable",F1621/V1621)</f>
        <v>#N/A</v>
      </c>
      <c r="S1621" s="16" t="e">
        <f>IF(W1621="Transit","Non applicable",IF(AND(W1621="été",T1621&gt;Listes!F1620),F1621/T1621,IF(AND(W1621="Hiver",Hierarchisation!U1621&gt;Listes!F1620),F1621/U1621,"non applicable")))</f>
        <v>#N/A</v>
      </c>
      <c r="T1621" s="17" t="e">
        <f>IF(K1621="Centre",VLOOKUP(E1621,effectifs_ete,3,FALSE),IF(Hierarchisation!K1621="Grand Nord",VLOOKUP(Hierarchisation!E1621,effectifs_ete,4,FALSE),IF(Hierarchisation!K1621="Nord Est",VLOOKUP(Hierarchisation!E1621,effectifs_ete,5,FALSE),IF(Hierarchisation!K1621="Nord Ouest",VLOOKUP(Hierarchisation!E1621,effectifs_ete,6,FALSE),IF(Hierarchisation!K1621="Sud Est",VLOOKUP(Hierarchisation!E1621,effectifs_ete,7,FALSE),IF(Hierarchisation!K1621="Sud Ouest",VLOOKUP(Hierarchisation!E1621,effectifs_ete,8,FALSE),"Erreur Région"))))))</f>
        <v>#N/A</v>
      </c>
      <c r="U1621" s="17" t="e">
        <f>IF(K1621="Centre",VLOOKUP(E1621,effectifs_hiver,3,FALSE),IF(Hierarchisation!K1621="Grand Nord",VLOOKUP(Hierarchisation!E1621,effectifs_hiver,4,FALSE),IF(Hierarchisation!K1621="Nord Est",VLOOKUP(Hierarchisation!E1621,effectifs_hiver,5,FALSE),IF(Hierarchisation!K1621="Nord Ouest",VLOOKUP(Hierarchisation!E1621,effectifs_hiver,6,FALSE),IF(Hierarchisation!K1621="Sud Est",VLOOKUP(Hierarchisation!E1621,effectifs_hiver,7,FALSE),IF(Hierarchisation!K1621="Sud Ouest",VLOOKUP(Hierarchisation!E1621,effectifs_hiver,8,FALSE),"Erreur Région"))))))</f>
        <v>#N/A</v>
      </c>
      <c r="V1621" s="17" t="e">
        <f>IF(W1621="Transit","Transit",IF(W1621="hiver",VLOOKUP(E1621,'EFFECTIFS Hiver'!$A:$I,9,FALSE),IF(W1621="été",VLOOKUP(E1621,'EFFECTIFS Eté'!$A:$I,9,FALSE),"Erreur saison")))</f>
        <v>#N/A</v>
      </c>
      <c r="W1621" s="18" t="e">
        <f>VLOOKUP(D1621,Listes!B:C,2,FALSE)</f>
        <v>#N/A</v>
      </c>
    </row>
    <row r="1622" spans="1:23" ht="15.75" customHeight="1">
      <c r="A1622" s="11"/>
      <c r="B1622" s="11"/>
      <c r="C1622" s="11"/>
      <c r="D1622" s="11"/>
      <c r="E1622" s="11"/>
      <c r="F1622" s="11"/>
      <c r="G1622" s="11" t="e">
        <f>VLOOKUP(E1622,TAXONS!B:C,2,FALSE)</f>
        <v>#N/A</v>
      </c>
      <c r="H1622" s="13">
        <f t="shared" si="128"/>
        <v>0</v>
      </c>
      <c r="I1622" s="12" t="e">
        <f t="shared" si="129"/>
        <v>#N/A</v>
      </c>
      <c r="J1622" s="14" t="e">
        <f t="shared" si="130"/>
        <v>#N/A</v>
      </c>
      <c r="K1622" s="15" t="e">
        <f>VLOOKUP(B1622,REGIONS!A:D,4,FALSE)</f>
        <v>#N/A</v>
      </c>
      <c r="L1622" s="19" t="e">
        <f>VLOOKUP(G1622,Sensibilité!$A:$L,12,FALSE)</f>
        <v>#N/A</v>
      </c>
      <c r="M1622" s="19" t="e">
        <f t="shared" si="131"/>
        <v>#N/A</v>
      </c>
      <c r="N1622" s="19" t="e">
        <f t="shared" si="132"/>
        <v>#N/A</v>
      </c>
      <c r="O1622" s="15" t="str">
        <f>IF(D1622=Listes!$B$6,"SWARMING",IF(OR(D1622=Listes!$B$1,D1622=Listes!$B$2,D1622=Listes!$B$5),2,IF(OR(D1622=Listes!$B$3,D1622=Listes!$B$4),1,"erreur colonne D")))</f>
        <v>SWARMING</v>
      </c>
      <c r="P1622" s="15" t="e">
        <f>IF(OR(W1622="Hiver",W1622="Transit"),VLOOKUP(E1622,IC!A:E,4,FALSE),IF(W1622="été",VLOOKUP(E1622,IC!A:E,3,FALSE),"erreur"))</f>
        <v>#N/A</v>
      </c>
      <c r="Q1622" s="15" t="e">
        <f>IF(P1622="NR",0,IF(F1622&lt;5,0,IF(P1622=1,VLOOKUP(F1622,IC!$G$1:$I$8,3,TRUE),
IF(P1622=2,VLOOKUP(F1622,IC!$K$1:$M$8,3,TRUE),
IF(P1622=3,VLOOKUP(F1622,IC!$O$1:$Q$8,3,TRUE),IF(P1622=4,VLOOKUP(F1622,IC!$S$2:$U$9,3,TRUE),
"erreur"))))))</f>
        <v>#N/A</v>
      </c>
      <c r="R1622" s="16" t="e">
        <f>IF(OR(V1622="NA",V1622="Transit",V1622&lt;Listes!$F$1),"non applicable",F1622/V1622)</f>
        <v>#N/A</v>
      </c>
      <c r="S1622" s="16" t="e">
        <f>IF(W1622="Transit","Non applicable",IF(AND(W1622="été",T1622&gt;Listes!F1621),F1622/T1622,IF(AND(W1622="Hiver",Hierarchisation!U1622&gt;Listes!F1621),F1622/U1622,"non applicable")))</f>
        <v>#N/A</v>
      </c>
      <c r="T1622" s="17" t="e">
        <f>IF(K1622="Centre",VLOOKUP(E1622,effectifs_ete,3,FALSE),IF(Hierarchisation!K1622="Grand Nord",VLOOKUP(Hierarchisation!E1622,effectifs_ete,4,FALSE),IF(Hierarchisation!K1622="Nord Est",VLOOKUP(Hierarchisation!E1622,effectifs_ete,5,FALSE),IF(Hierarchisation!K1622="Nord Ouest",VLOOKUP(Hierarchisation!E1622,effectifs_ete,6,FALSE),IF(Hierarchisation!K1622="Sud Est",VLOOKUP(Hierarchisation!E1622,effectifs_ete,7,FALSE),IF(Hierarchisation!K1622="Sud Ouest",VLOOKUP(Hierarchisation!E1622,effectifs_ete,8,FALSE),"Erreur Région"))))))</f>
        <v>#N/A</v>
      </c>
      <c r="U1622" s="17" t="e">
        <f>IF(K1622="Centre",VLOOKUP(E1622,effectifs_hiver,3,FALSE),IF(Hierarchisation!K1622="Grand Nord",VLOOKUP(Hierarchisation!E1622,effectifs_hiver,4,FALSE),IF(Hierarchisation!K1622="Nord Est",VLOOKUP(Hierarchisation!E1622,effectifs_hiver,5,FALSE),IF(Hierarchisation!K1622="Nord Ouest",VLOOKUP(Hierarchisation!E1622,effectifs_hiver,6,FALSE),IF(Hierarchisation!K1622="Sud Est",VLOOKUP(Hierarchisation!E1622,effectifs_hiver,7,FALSE),IF(Hierarchisation!K1622="Sud Ouest",VLOOKUP(Hierarchisation!E1622,effectifs_hiver,8,FALSE),"Erreur Région"))))))</f>
        <v>#N/A</v>
      </c>
      <c r="V1622" s="17" t="e">
        <f>IF(W1622="Transit","Transit",IF(W1622="hiver",VLOOKUP(E1622,'EFFECTIFS Hiver'!$A:$I,9,FALSE),IF(W1622="été",VLOOKUP(E1622,'EFFECTIFS Eté'!$A:$I,9,FALSE),"Erreur saison")))</f>
        <v>#N/A</v>
      </c>
      <c r="W1622" s="18" t="e">
        <f>VLOOKUP(D1622,Listes!B:C,2,FALSE)</f>
        <v>#N/A</v>
      </c>
    </row>
    <row r="1623" spans="1:23" ht="15.75" customHeight="1">
      <c r="A1623" s="11"/>
      <c r="B1623" s="11"/>
      <c r="C1623" s="11"/>
      <c r="D1623" s="11"/>
      <c r="E1623" s="11"/>
      <c r="F1623" s="11"/>
      <c r="G1623" s="11" t="e">
        <f>VLOOKUP(E1623,TAXONS!B:C,2,FALSE)</f>
        <v>#N/A</v>
      </c>
      <c r="H1623" s="13">
        <f t="shared" si="128"/>
        <v>0</v>
      </c>
      <c r="I1623" s="12" t="e">
        <f t="shared" si="129"/>
        <v>#N/A</v>
      </c>
      <c r="J1623" s="14" t="e">
        <f t="shared" si="130"/>
        <v>#N/A</v>
      </c>
      <c r="K1623" s="15" t="e">
        <f>VLOOKUP(B1623,REGIONS!A:D,4,FALSE)</f>
        <v>#N/A</v>
      </c>
      <c r="L1623" s="19" t="e">
        <f>VLOOKUP(G1623,Sensibilité!$A:$L,12,FALSE)</f>
        <v>#N/A</v>
      </c>
      <c r="M1623" s="19" t="e">
        <f t="shared" si="131"/>
        <v>#N/A</v>
      </c>
      <c r="N1623" s="19" t="e">
        <f t="shared" si="132"/>
        <v>#N/A</v>
      </c>
      <c r="O1623" s="15" t="str">
        <f>IF(D1623=Listes!$B$6,"SWARMING",IF(OR(D1623=Listes!$B$1,D1623=Listes!$B$2,D1623=Listes!$B$5),2,IF(OR(D1623=Listes!$B$3,D1623=Listes!$B$4),1,"erreur colonne D")))</f>
        <v>SWARMING</v>
      </c>
      <c r="P1623" s="15" t="e">
        <f>IF(OR(W1623="Hiver",W1623="Transit"),VLOOKUP(E1623,IC!A:E,4,FALSE),IF(W1623="été",VLOOKUP(E1623,IC!A:E,3,FALSE),"erreur"))</f>
        <v>#N/A</v>
      </c>
      <c r="Q1623" s="15" t="e">
        <f>IF(P1623="NR",0,IF(F1623&lt;5,0,IF(P1623=1,VLOOKUP(F1623,IC!$G$1:$I$8,3,TRUE),
IF(P1623=2,VLOOKUP(F1623,IC!$K$1:$M$8,3,TRUE),
IF(P1623=3,VLOOKUP(F1623,IC!$O$1:$Q$8,3,TRUE),IF(P1623=4,VLOOKUP(F1623,IC!$S$2:$U$9,3,TRUE),
"erreur"))))))</f>
        <v>#N/A</v>
      </c>
      <c r="R1623" s="16" t="e">
        <f>IF(OR(V1623="NA",V1623="Transit",V1623&lt;Listes!$F$1),"non applicable",F1623/V1623)</f>
        <v>#N/A</v>
      </c>
      <c r="S1623" s="16" t="e">
        <f>IF(W1623="Transit","Non applicable",IF(AND(W1623="été",T1623&gt;Listes!F1622),F1623/T1623,IF(AND(W1623="Hiver",Hierarchisation!U1623&gt;Listes!F1622),F1623/U1623,"non applicable")))</f>
        <v>#N/A</v>
      </c>
      <c r="T1623" s="17" t="e">
        <f>IF(K1623="Centre",VLOOKUP(E1623,effectifs_ete,3,FALSE),IF(Hierarchisation!K1623="Grand Nord",VLOOKUP(Hierarchisation!E1623,effectifs_ete,4,FALSE),IF(Hierarchisation!K1623="Nord Est",VLOOKUP(Hierarchisation!E1623,effectifs_ete,5,FALSE),IF(Hierarchisation!K1623="Nord Ouest",VLOOKUP(Hierarchisation!E1623,effectifs_ete,6,FALSE),IF(Hierarchisation!K1623="Sud Est",VLOOKUP(Hierarchisation!E1623,effectifs_ete,7,FALSE),IF(Hierarchisation!K1623="Sud Ouest",VLOOKUP(Hierarchisation!E1623,effectifs_ete,8,FALSE),"Erreur Région"))))))</f>
        <v>#N/A</v>
      </c>
      <c r="U1623" s="17" t="e">
        <f>IF(K1623="Centre",VLOOKUP(E1623,effectifs_hiver,3,FALSE),IF(Hierarchisation!K1623="Grand Nord",VLOOKUP(Hierarchisation!E1623,effectifs_hiver,4,FALSE),IF(Hierarchisation!K1623="Nord Est",VLOOKUP(Hierarchisation!E1623,effectifs_hiver,5,FALSE),IF(Hierarchisation!K1623="Nord Ouest",VLOOKUP(Hierarchisation!E1623,effectifs_hiver,6,FALSE),IF(Hierarchisation!K1623="Sud Est",VLOOKUP(Hierarchisation!E1623,effectifs_hiver,7,FALSE),IF(Hierarchisation!K1623="Sud Ouest",VLOOKUP(Hierarchisation!E1623,effectifs_hiver,8,FALSE),"Erreur Région"))))))</f>
        <v>#N/A</v>
      </c>
      <c r="V1623" s="17" t="e">
        <f>IF(W1623="Transit","Transit",IF(W1623="hiver",VLOOKUP(E1623,'EFFECTIFS Hiver'!$A:$I,9,FALSE),IF(W1623="été",VLOOKUP(E1623,'EFFECTIFS Eté'!$A:$I,9,FALSE),"Erreur saison")))</f>
        <v>#N/A</v>
      </c>
      <c r="W1623" s="18" t="e">
        <f>VLOOKUP(D1623,Listes!B:C,2,FALSE)</f>
        <v>#N/A</v>
      </c>
    </row>
    <row r="1624" spans="1:23" ht="15.75" customHeight="1">
      <c r="A1624" s="11"/>
      <c r="B1624" s="11"/>
      <c r="C1624" s="11"/>
      <c r="D1624" s="11"/>
      <c r="E1624" s="11"/>
      <c r="F1624" s="11"/>
      <c r="G1624" s="11" t="e">
        <f>VLOOKUP(E1624,TAXONS!B:C,2,FALSE)</f>
        <v>#N/A</v>
      </c>
      <c r="H1624" s="13">
        <f t="shared" si="128"/>
        <v>0</v>
      </c>
      <c r="I1624" s="12" t="e">
        <f t="shared" si="129"/>
        <v>#N/A</v>
      </c>
      <c r="J1624" s="14" t="e">
        <f t="shared" si="130"/>
        <v>#N/A</v>
      </c>
      <c r="K1624" s="15" t="e">
        <f>VLOOKUP(B1624,REGIONS!A:D,4,FALSE)</f>
        <v>#N/A</v>
      </c>
      <c r="L1624" s="19" t="e">
        <f>VLOOKUP(G1624,Sensibilité!$A:$L,12,FALSE)</f>
        <v>#N/A</v>
      </c>
      <c r="M1624" s="19" t="e">
        <f t="shared" si="131"/>
        <v>#N/A</v>
      </c>
      <c r="N1624" s="19" t="e">
        <f t="shared" si="132"/>
        <v>#N/A</v>
      </c>
      <c r="O1624" s="15" t="str">
        <f>IF(D1624=Listes!$B$6,"SWARMING",IF(OR(D1624=Listes!$B$1,D1624=Listes!$B$2,D1624=Listes!$B$5),2,IF(OR(D1624=Listes!$B$3,D1624=Listes!$B$4),1,"erreur colonne D")))</f>
        <v>SWARMING</v>
      </c>
      <c r="P1624" s="15" t="e">
        <f>IF(OR(W1624="Hiver",W1624="Transit"),VLOOKUP(E1624,IC!A:E,4,FALSE),IF(W1624="été",VLOOKUP(E1624,IC!A:E,3,FALSE),"erreur"))</f>
        <v>#N/A</v>
      </c>
      <c r="Q1624" s="15" t="e">
        <f>IF(P1624="NR",0,IF(F1624&lt;5,0,IF(P1624=1,VLOOKUP(F1624,IC!$G$1:$I$8,3,TRUE),
IF(P1624=2,VLOOKUP(F1624,IC!$K$1:$M$8,3,TRUE),
IF(P1624=3,VLOOKUP(F1624,IC!$O$1:$Q$8,3,TRUE),IF(P1624=4,VLOOKUP(F1624,IC!$S$2:$U$9,3,TRUE),
"erreur"))))))</f>
        <v>#N/A</v>
      </c>
      <c r="R1624" s="16" t="e">
        <f>IF(OR(V1624="NA",V1624="Transit",V1624&lt;Listes!$F$1),"non applicable",F1624/V1624)</f>
        <v>#N/A</v>
      </c>
      <c r="S1624" s="16" t="e">
        <f>IF(W1624="Transit","Non applicable",IF(AND(W1624="été",T1624&gt;Listes!F1623),F1624/T1624,IF(AND(W1624="Hiver",Hierarchisation!U1624&gt;Listes!F1623),F1624/U1624,"non applicable")))</f>
        <v>#N/A</v>
      </c>
      <c r="T1624" s="17" t="e">
        <f>IF(K1624="Centre",VLOOKUP(E1624,effectifs_ete,3,FALSE),IF(Hierarchisation!K1624="Grand Nord",VLOOKUP(Hierarchisation!E1624,effectifs_ete,4,FALSE),IF(Hierarchisation!K1624="Nord Est",VLOOKUP(Hierarchisation!E1624,effectifs_ete,5,FALSE),IF(Hierarchisation!K1624="Nord Ouest",VLOOKUP(Hierarchisation!E1624,effectifs_ete,6,FALSE),IF(Hierarchisation!K1624="Sud Est",VLOOKUP(Hierarchisation!E1624,effectifs_ete,7,FALSE),IF(Hierarchisation!K1624="Sud Ouest",VLOOKUP(Hierarchisation!E1624,effectifs_ete,8,FALSE),"Erreur Région"))))))</f>
        <v>#N/A</v>
      </c>
      <c r="U1624" s="17" t="e">
        <f>IF(K1624="Centre",VLOOKUP(E1624,effectifs_hiver,3,FALSE),IF(Hierarchisation!K1624="Grand Nord",VLOOKUP(Hierarchisation!E1624,effectifs_hiver,4,FALSE),IF(Hierarchisation!K1624="Nord Est",VLOOKUP(Hierarchisation!E1624,effectifs_hiver,5,FALSE),IF(Hierarchisation!K1624="Nord Ouest",VLOOKUP(Hierarchisation!E1624,effectifs_hiver,6,FALSE),IF(Hierarchisation!K1624="Sud Est",VLOOKUP(Hierarchisation!E1624,effectifs_hiver,7,FALSE),IF(Hierarchisation!K1624="Sud Ouest",VLOOKUP(Hierarchisation!E1624,effectifs_hiver,8,FALSE),"Erreur Région"))))))</f>
        <v>#N/A</v>
      </c>
      <c r="V1624" s="17" t="e">
        <f>IF(W1624="Transit","Transit",IF(W1624="hiver",VLOOKUP(E1624,'EFFECTIFS Hiver'!$A:$I,9,FALSE),IF(W1624="été",VLOOKUP(E1624,'EFFECTIFS Eté'!$A:$I,9,FALSE),"Erreur saison")))</f>
        <v>#N/A</v>
      </c>
      <c r="W1624" s="18" t="e">
        <f>VLOOKUP(D1624,Listes!B:C,2,FALSE)</f>
        <v>#N/A</v>
      </c>
    </row>
    <row r="1625" spans="1:23" ht="15.75" customHeight="1">
      <c r="A1625" s="11"/>
      <c r="B1625" s="11"/>
      <c r="C1625" s="11"/>
      <c r="D1625" s="11"/>
      <c r="E1625" s="11"/>
      <c r="F1625" s="11"/>
      <c r="G1625" s="11" t="e">
        <f>VLOOKUP(E1625,TAXONS!B:C,2,FALSE)</f>
        <v>#N/A</v>
      </c>
      <c r="H1625" s="13">
        <f t="shared" si="128"/>
        <v>0</v>
      </c>
      <c r="I1625" s="12" t="e">
        <f t="shared" si="129"/>
        <v>#N/A</v>
      </c>
      <c r="J1625" s="14" t="e">
        <f t="shared" si="130"/>
        <v>#N/A</v>
      </c>
      <c r="K1625" s="15" t="e">
        <f>VLOOKUP(B1625,REGIONS!A:D,4,FALSE)</f>
        <v>#N/A</v>
      </c>
      <c r="L1625" s="19" t="e">
        <f>VLOOKUP(G1625,Sensibilité!$A:$L,12,FALSE)</f>
        <v>#N/A</v>
      </c>
      <c r="M1625" s="19" t="e">
        <f t="shared" si="131"/>
        <v>#N/A</v>
      </c>
      <c r="N1625" s="19" t="e">
        <f t="shared" si="132"/>
        <v>#N/A</v>
      </c>
      <c r="O1625" s="15" t="str">
        <f>IF(D1625=Listes!$B$6,"SWARMING",IF(OR(D1625=Listes!$B$1,D1625=Listes!$B$2,D1625=Listes!$B$5),2,IF(OR(D1625=Listes!$B$3,D1625=Listes!$B$4),1,"erreur colonne D")))</f>
        <v>SWARMING</v>
      </c>
      <c r="P1625" s="15" t="e">
        <f>IF(OR(W1625="Hiver",W1625="Transit"),VLOOKUP(E1625,IC!A:E,4,FALSE),IF(W1625="été",VLOOKUP(E1625,IC!A:E,3,FALSE),"erreur"))</f>
        <v>#N/A</v>
      </c>
      <c r="Q1625" s="15" t="e">
        <f>IF(P1625="NR",0,IF(F1625&lt;5,0,IF(P1625=1,VLOOKUP(F1625,IC!$G$1:$I$8,3,TRUE),
IF(P1625=2,VLOOKUP(F1625,IC!$K$1:$M$8,3,TRUE),
IF(P1625=3,VLOOKUP(F1625,IC!$O$1:$Q$8,3,TRUE),IF(P1625=4,VLOOKUP(F1625,IC!$S$2:$U$9,3,TRUE),
"erreur"))))))</f>
        <v>#N/A</v>
      </c>
      <c r="R1625" s="16" t="e">
        <f>IF(OR(V1625="NA",V1625="Transit",V1625&lt;Listes!$F$1),"non applicable",F1625/V1625)</f>
        <v>#N/A</v>
      </c>
      <c r="S1625" s="16" t="e">
        <f>IF(W1625="Transit","Non applicable",IF(AND(W1625="été",T1625&gt;Listes!F1624),F1625/T1625,IF(AND(W1625="Hiver",Hierarchisation!U1625&gt;Listes!F1624),F1625/U1625,"non applicable")))</f>
        <v>#N/A</v>
      </c>
      <c r="T1625" s="17" t="e">
        <f>IF(K1625="Centre",VLOOKUP(E1625,effectifs_ete,3,FALSE),IF(Hierarchisation!K1625="Grand Nord",VLOOKUP(Hierarchisation!E1625,effectifs_ete,4,FALSE),IF(Hierarchisation!K1625="Nord Est",VLOOKUP(Hierarchisation!E1625,effectifs_ete,5,FALSE),IF(Hierarchisation!K1625="Nord Ouest",VLOOKUP(Hierarchisation!E1625,effectifs_ete,6,FALSE),IF(Hierarchisation!K1625="Sud Est",VLOOKUP(Hierarchisation!E1625,effectifs_ete,7,FALSE),IF(Hierarchisation!K1625="Sud Ouest",VLOOKUP(Hierarchisation!E1625,effectifs_ete,8,FALSE),"Erreur Région"))))))</f>
        <v>#N/A</v>
      </c>
      <c r="U1625" s="17" t="e">
        <f>IF(K1625="Centre",VLOOKUP(E1625,effectifs_hiver,3,FALSE),IF(Hierarchisation!K1625="Grand Nord",VLOOKUP(Hierarchisation!E1625,effectifs_hiver,4,FALSE),IF(Hierarchisation!K1625="Nord Est",VLOOKUP(Hierarchisation!E1625,effectifs_hiver,5,FALSE),IF(Hierarchisation!K1625="Nord Ouest",VLOOKUP(Hierarchisation!E1625,effectifs_hiver,6,FALSE),IF(Hierarchisation!K1625="Sud Est",VLOOKUP(Hierarchisation!E1625,effectifs_hiver,7,FALSE),IF(Hierarchisation!K1625="Sud Ouest",VLOOKUP(Hierarchisation!E1625,effectifs_hiver,8,FALSE),"Erreur Région"))))))</f>
        <v>#N/A</v>
      </c>
      <c r="V1625" s="17" t="e">
        <f>IF(W1625="Transit","Transit",IF(W1625="hiver",VLOOKUP(E1625,'EFFECTIFS Hiver'!$A:$I,9,FALSE),IF(W1625="été",VLOOKUP(E1625,'EFFECTIFS Eté'!$A:$I,9,FALSE),"Erreur saison")))</f>
        <v>#N/A</v>
      </c>
      <c r="W1625" s="18" t="e">
        <f>VLOOKUP(D1625,Listes!B:C,2,FALSE)</f>
        <v>#N/A</v>
      </c>
    </row>
    <row r="1626" spans="1:23" ht="15.75" customHeight="1">
      <c r="A1626" s="11"/>
      <c r="B1626" s="11"/>
      <c r="C1626" s="11"/>
      <c r="D1626" s="11"/>
      <c r="E1626" s="11"/>
      <c r="F1626" s="11"/>
      <c r="G1626" s="11" t="e">
        <f>VLOOKUP(E1626,TAXONS!B:C,2,FALSE)</f>
        <v>#N/A</v>
      </c>
      <c r="H1626" s="13">
        <f t="shared" si="128"/>
        <v>0</v>
      </c>
      <c r="I1626" s="12" t="e">
        <f t="shared" si="129"/>
        <v>#N/A</v>
      </c>
      <c r="J1626" s="14" t="e">
        <f t="shared" si="130"/>
        <v>#N/A</v>
      </c>
      <c r="K1626" s="15" t="e">
        <f>VLOOKUP(B1626,REGIONS!A:D,4,FALSE)</f>
        <v>#N/A</v>
      </c>
      <c r="L1626" s="19" t="e">
        <f>VLOOKUP(G1626,Sensibilité!$A:$L,12,FALSE)</f>
        <v>#N/A</v>
      </c>
      <c r="M1626" s="19" t="e">
        <f t="shared" si="131"/>
        <v>#N/A</v>
      </c>
      <c r="N1626" s="19" t="e">
        <f t="shared" si="132"/>
        <v>#N/A</v>
      </c>
      <c r="O1626" s="15" t="str">
        <f>IF(D1626=Listes!$B$6,"SWARMING",IF(OR(D1626=Listes!$B$1,D1626=Listes!$B$2,D1626=Listes!$B$5),2,IF(OR(D1626=Listes!$B$3,D1626=Listes!$B$4),1,"erreur colonne D")))</f>
        <v>SWARMING</v>
      </c>
      <c r="P1626" s="15" t="e">
        <f>IF(OR(W1626="Hiver",W1626="Transit"),VLOOKUP(E1626,IC!A:E,4,FALSE),IF(W1626="été",VLOOKUP(E1626,IC!A:E,3,FALSE),"erreur"))</f>
        <v>#N/A</v>
      </c>
      <c r="Q1626" s="15" t="e">
        <f>IF(P1626="NR",0,IF(F1626&lt;5,0,IF(P1626=1,VLOOKUP(F1626,IC!$G$1:$I$8,3,TRUE),
IF(P1626=2,VLOOKUP(F1626,IC!$K$1:$M$8,3,TRUE),
IF(P1626=3,VLOOKUP(F1626,IC!$O$1:$Q$8,3,TRUE),IF(P1626=4,VLOOKUP(F1626,IC!$S$2:$U$9,3,TRUE),
"erreur"))))))</f>
        <v>#N/A</v>
      </c>
      <c r="R1626" s="16" t="e">
        <f>IF(OR(V1626="NA",V1626="Transit",V1626&lt;Listes!$F$1),"non applicable",F1626/V1626)</f>
        <v>#N/A</v>
      </c>
      <c r="S1626" s="16" t="e">
        <f>IF(W1626="Transit","Non applicable",IF(AND(W1626="été",T1626&gt;Listes!F1625),F1626/T1626,IF(AND(W1626="Hiver",Hierarchisation!U1626&gt;Listes!F1625),F1626/U1626,"non applicable")))</f>
        <v>#N/A</v>
      </c>
      <c r="T1626" s="17" t="e">
        <f>IF(K1626="Centre",VLOOKUP(E1626,effectifs_ete,3,FALSE),IF(Hierarchisation!K1626="Grand Nord",VLOOKUP(Hierarchisation!E1626,effectifs_ete,4,FALSE),IF(Hierarchisation!K1626="Nord Est",VLOOKUP(Hierarchisation!E1626,effectifs_ete,5,FALSE),IF(Hierarchisation!K1626="Nord Ouest",VLOOKUP(Hierarchisation!E1626,effectifs_ete,6,FALSE),IF(Hierarchisation!K1626="Sud Est",VLOOKUP(Hierarchisation!E1626,effectifs_ete,7,FALSE),IF(Hierarchisation!K1626="Sud Ouest",VLOOKUP(Hierarchisation!E1626,effectifs_ete,8,FALSE),"Erreur Région"))))))</f>
        <v>#N/A</v>
      </c>
      <c r="U1626" s="17" t="e">
        <f>IF(K1626="Centre",VLOOKUP(E1626,effectifs_hiver,3,FALSE),IF(Hierarchisation!K1626="Grand Nord",VLOOKUP(Hierarchisation!E1626,effectifs_hiver,4,FALSE),IF(Hierarchisation!K1626="Nord Est",VLOOKUP(Hierarchisation!E1626,effectifs_hiver,5,FALSE),IF(Hierarchisation!K1626="Nord Ouest",VLOOKUP(Hierarchisation!E1626,effectifs_hiver,6,FALSE),IF(Hierarchisation!K1626="Sud Est",VLOOKUP(Hierarchisation!E1626,effectifs_hiver,7,FALSE),IF(Hierarchisation!K1626="Sud Ouest",VLOOKUP(Hierarchisation!E1626,effectifs_hiver,8,FALSE),"Erreur Région"))))))</f>
        <v>#N/A</v>
      </c>
      <c r="V1626" s="17" t="e">
        <f>IF(W1626="Transit","Transit",IF(W1626="hiver",VLOOKUP(E1626,'EFFECTIFS Hiver'!$A:$I,9,FALSE),IF(W1626="été",VLOOKUP(E1626,'EFFECTIFS Eté'!$A:$I,9,FALSE),"Erreur saison")))</f>
        <v>#N/A</v>
      </c>
      <c r="W1626" s="18" t="e">
        <f>VLOOKUP(D1626,Listes!B:C,2,FALSE)</f>
        <v>#N/A</v>
      </c>
    </row>
    <row r="1627" spans="1:23" ht="15.75" customHeight="1">
      <c r="A1627" s="11"/>
      <c r="B1627" s="11"/>
      <c r="C1627" s="11"/>
      <c r="D1627" s="11"/>
      <c r="E1627" s="11"/>
      <c r="F1627" s="11"/>
      <c r="G1627" s="11" t="e">
        <f>VLOOKUP(E1627,TAXONS!B:C,2,FALSE)</f>
        <v>#N/A</v>
      </c>
      <c r="H1627" s="13">
        <f t="shared" si="128"/>
        <v>0</v>
      </c>
      <c r="I1627" s="12" t="e">
        <f t="shared" si="129"/>
        <v>#N/A</v>
      </c>
      <c r="J1627" s="14" t="e">
        <f t="shared" si="130"/>
        <v>#N/A</v>
      </c>
      <c r="K1627" s="15" t="e">
        <f>VLOOKUP(B1627,REGIONS!A:D,4,FALSE)</f>
        <v>#N/A</v>
      </c>
      <c r="L1627" s="19" t="e">
        <f>VLOOKUP(G1627,Sensibilité!$A:$L,12,FALSE)</f>
        <v>#N/A</v>
      </c>
      <c r="M1627" s="19" t="e">
        <f t="shared" si="131"/>
        <v>#N/A</v>
      </c>
      <c r="N1627" s="19" t="e">
        <f t="shared" si="132"/>
        <v>#N/A</v>
      </c>
      <c r="O1627" s="15" t="str">
        <f>IF(D1627=Listes!$B$6,"SWARMING",IF(OR(D1627=Listes!$B$1,D1627=Listes!$B$2,D1627=Listes!$B$5),2,IF(OR(D1627=Listes!$B$3,D1627=Listes!$B$4),1,"erreur colonne D")))</f>
        <v>SWARMING</v>
      </c>
      <c r="P1627" s="15" t="e">
        <f>IF(OR(W1627="Hiver",W1627="Transit"),VLOOKUP(E1627,IC!A:E,4,FALSE),IF(W1627="été",VLOOKUP(E1627,IC!A:E,3,FALSE),"erreur"))</f>
        <v>#N/A</v>
      </c>
      <c r="Q1627" s="15" t="e">
        <f>IF(P1627="NR",0,IF(F1627&lt;5,0,IF(P1627=1,VLOOKUP(F1627,IC!$G$1:$I$8,3,TRUE),
IF(P1627=2,VLOOKUP(F1627,IC!$K$1:$M$8,3,TRUE),
IF(P1627=3,VLOOKUP(F1627,IC!$O$1:$Q$8,3,TRUE),IF(P1627=4,VLOOKUP(F1627,IC!$S$2:$U$9,3,TRUE),
"erreur"))))))</f>
        <v>#N/A</v>
      </c>
      <c r="R1627" s="16" t="e">
        <f>IF(OR(V1627="NA",V1627="Transit",V1627&lt;Listes!$F$1),"non applicable",F1627/V1627)</f>
        <v>#N/A</v>
      </c>
      <c r="S1627" s="16" t="e">
        <f>IF(W1627="Transit","Non applicable",IF(AND(W1627="été",T1627&gt;Listes!F1626),F1627/T1627,IF(AND(W1627="Hiver",Hierarchisation!U1627&gt;Listes!F1626),F1627/U1627,"non applicable")))</f>
        <v>#N/A</v>
      </c>
      <c r="T1627" s="17" t="e">
        <f>IF(K1627="Centre",VLOOKUP(E1627,effectifs_ete,3,FALSE),IF(Hierarchisation!K1627="Grand Nord",VLOOKUP(Hierarchisation!E1627,effectifs_ete,4,FALSE),IF(Hierarchisation!K1627="Nord Est",VLOOKUP(Hierarchisation!E1627,effectifs_ete,5,FALSE),IF(Hierarchisation!K1627="Nord Ouest",VLOOKUP(Hierarchisation!E1627,effectifs_ete,6,FALSE),IF(Hierarchisation!K1627="Sud Est",VLOOKUP(Hierarchisation!E1627,effectifs_ete,7,FALSE),IF(Hierarchisation!K1627="Sud Ouest",VLOOKUP(Hierarchisation!E1627,effectifs_ete,8,FALSE),"Erreur Région"))))))</f>
        <v>#N/A</v>
      </c>
      <c r="U1627" s="17" t="e">
        <f>IF(K1627="Centre",VLOOKUP(E1627,effectifs_hiver,3,FALSE),IF(Hierarchisation!K1627="Grand Nord",VLOOKUP(Hierarchisation!E1627,effectifs_hiver,4,FALSE),IF(Hierarchisation!K1627="Nord Est",VLOOKUP(Hierarchisation!E1627,effectifs_hiver,5,FALSE),IF(Hierarchisation!K1627="Nord Ouest",VLOOKUP(Hierarchisation!E1627,effectifs_hiver,6,FALSE),IF(Hierarchisation!K1627="Sud Est",VLOOKUP(Hierarchisation!E1627,effectifs_hiver,7,FALSE),IF(Hierarchisation!K1627="Sud Ouest",VLOOKUP(Hierarchisation!E1627,effectifs_hiver,8,FALSE),"Erreur Région"))))))</f>
        <v>#N/A</v>
      </c>
      <c r="V1627" s="17" t="e">
        <f>IF(W1627="Transit","Transit",IF(W1627="hiver",VLOOKUP(E1627,'EFFECTIFS Hiver'!$A:$I,9,FALSE),IF(W1627="été",VLOOKUP(E1627,'EFFECTIFS Eté'!$A:$I,9,FALSE),"Erreur saison")))</f>
        <v>#N/A</v>
      </c>
      <c r="W1627" s="18" t="e">
        <f>VLOOKUP(D1627,Listes!B:C,2,FALSE)</f>
        <v>#N/A</v>
      </c>
    </row>
    <row r="1628" spans="1:23" ht="15.75" customHeight="1">
      <c r="A1628" s="11"/>
      <c r="B1628" s="11"/>
      <c r="C1628" s="11"/>
      <c r="D1628" s="11"/>
      <c r="E1628" s="11"/>
      <c r="F1628" s="11"/>
      <c r="G1628" s="11" t="e">
        <f>VLOOKUP(E1628,TAXONS!B:C,2,FALSE)</f>
        <v>#N/A</v>
      </c>
      <c r="H1628" s="13">
        <f t="shared" si="128"/>
        <v>0</v>
      </c>
      <c r="I1628" s="12" t="e">
        <f t="shared" si="129"/>
        <v>#N/A</v>
      </c>
      <c r="J1628" s="14" t="e">
        <f t="shared" si="130"/>
        <v>#N/A</v>
      </c>
      <c r="K1628" s="15" t="e">
        <f>VLOOKUP(B1628,REGIONS!A:D,4,FALSE)</f>
        <v>#N/A</v>
      </c>
      <c r="L1628" s="19" t="e">
        <f>VLOOKUP(G1628,Sensibilité!$A:$L,12,FALSE)</f>
        <v>#N/A</v>
      </c>
      <c r="M1628" s="19" t="e">
        <f t="shared" si="131"/>
        <v>#N/A</v>
      </c>
      <c r="N1628" s="19" t="e">
        <f t="shared" si="132"/>
        <v>#N/A</v>
      </c>
      <c r="O1628" s="15" t="str">
        <f>IF(D1628=Listes!$B$6,"SWARMING",IF(OR(D1628=Listes!$B$1,D1628=Listes!$B$2,D1628=Listes!$B$5),2,IF(OR(D1628=Listes!$B$3,D1628=Listes!$B$4),1,"erreur colonne D")))</f>
        <v>SWARMING</v>
      </c>
      <c r="P1628" s="15" t="e">
        <f>IF(OR(W1628="Hiver",W1628="Transit"),VLOOKUP(E1628,IC!A:E,4,FALSE),IF(W1628="été",VLOOKUP(E1628,IC!A:E,3,FALSE),"erreur"))</f>
        <v>#N/A</v>
      </c>
      <c r="Q1628" s="15" t="e">
        <f>IF(P1628="NR",0,IF(F1628&lt;5,0,IF(P1628=1,VLOOKUP(F1628,IC!$G$1:$I$8,3,TRUE),
IF(P1628=2,VLOOKUP(F1628,IC!$K$1:$M$8,3,TRUE),
IF(P1628=3,VLOOKUP(F1628,IC!$O$1:$Q$8,3,TRUE),IF(P1628=4,VLOOKUP(F1628,IC!$S$2:$U$9,3,TRUE),
"erreur"))))))</f>
        <v>#N/A</v>
      </c>
      <c r="R1628" s="16" t="e">
        <f>IF(OR(V1628="NA",V1628="Transit",V1628&lt;Listes!$F$1),"non applicable",F1628/V1628)</f>
        <v>#N/A</v>
      </c>
      <c r="S1628" s="16" t="e">
        <f>IF(W1628="Transit","Non applicable",IF(AND(W1628="été",T1628&gt;Listes!F1627),F1628/T1628,IF(AND(W1628="Hiver",Hierarchisation!U1628&gt;Listes!F1627),F1628/U1628,"non applicable")))</f>
        <v>#N/A</v>
      </c>
      <c r="T1628" s="17" t="e">
        <f>IF(K1628="Centre",VLOOKUP(E1628,effectifs_ete,3,FALSE),IF(Hierarchisation!K1628="Grand Nord",VLOOKUP(Hierarchisation!E1628,effectifs_ete,4,FALSE),IF(Hierarchisation!K1628="Nord Est",VLOOKUP(Hierarchisation!E1628,effectifs_ete,5,FALSE),IF(Hierarchisation!K1628="Nord Ouest",VLOOKUP(Hierarchisation!E1628,effectifs_ete,6,FALSE),IF(Hierarchisation!K1628="Sud Est",VLOOKUP(Hierarchisation!E1628,effectifs_ete,7,FALSE),IF(Hierarchisation!K1628="Sud Ouest",VLOOKUP(Hierarchisation!E1628,effectifs_ete,8,FALSE),"Erreur Région"))))))</f>
        <v>#N/A</v>
      </c>
      <c r="U1628" s="17" t="e">
        <f>IF(K1628="Centre",VLOOKUP(E1628,effectifs_hiver,3,FALSE),IF(Hierarchisation!K1628="Grand Nord",VLOOKUP(Hierarchisation!E1628,effectifs_hiver,4,FALSE),IF(Hierarchisation!K1628="Nord Est",VLOOKUP(Hierarchisation!E1628,effectifs_hiver,5,FALSE),IF(Hierarchisation!K1628="Nord Ouest",VLOOKUP(Hierarchisation!E1628,effectifs_hiver,6,FALSE),IF(Hierarchisation!K1628="Sud Est",VLOOKUP(Hierarchisation!E1628,effectifs_hiver,7,FALSE),IF(Hierarchisation!K1628="Sud Ouest",VLOOKUP(Hierarchisation!E1628,effectifs_hiver,8,FALSE),"Erreur Région"))))))</f>
        <v>#N/A</v>
      </c>
      <c r="V1628" s="17" t="e">
        <f>IF(W1628="Transit","Transit",IF(W1628="hiver",VLOOKUP(E1628,'EFFECTIFS Hiver'!$A:$I,9,FALSE),IF(W1628="été",VLOOKUP(E1628,'EFFECTIFS Eté'!$A:$I,9,FALSE),"Erreur saison")))</f>
        <v>#N/A</v>
      </c>
      <c r="W1628" s="18" t="e">
        <f>VLOOKUP(D1628,Listes!B:C,2,FALSE)</f>
        <v>#N/A</v>
      </c>
    </row>
    <row r="1629" spans="1:23" ht="15.75" customHeight="1">
      <c r="A1629" s="11"/>
      <c r="B1629" s="11"/>
      <c r="C1629" s="11"/>
      <c r="D1629" s="11"/>
      <c r="E1629" s="11"/>
      <c r="F1629" s="11"/>
      <c r="G1629" s="11" t="e">
        <f>VLOOKUP(E1629,TAXONS!B:C,2,FALSE)</f>
        <v>#N/A</v>
      </c>
      <c r="H1629" s="13">
        <f t="shared" si="128"/>
        <v>0</v>
      </c>
      <c r="I1629" s="12" t="e">
        <f t="shared" si="129"/>
        <v>#N/A</v>
      </c>
      <c r="J1629" s="14" t="e">
        <f t="shared" si="130"/>
        <v>#N/A</v>
      </c>
      <c r="K1629" s="15" t="e">
        <f>VLOOKUP(B1629,REGIONS!A:D,4,FALSE)</f>
        <v>#N/A</v>
      </c>
      <c r="L1629" s="19" t="e">
        <f>VLOOKUP(G1629,Sensibilité!$A:$L,12,FALSE)</f>
        <v>#N/A</v>
      </c>
      <c r="M1629" s="19" t="e">
        <f t="shared" si="131"/>
        <v>#N/A</v>
      </c>
      <c r="N1629" s="19" t="e">
        <f t="shared" si="132"/>
        <v>#N/A</v>
      </c>
      <c r="O1629" s="15" t="str">
        <f>IF(D1629=Listes!$B$6,"SWARMING",IF(OR(D1629=Listes!$B$1,D1629=Listes!$B$2,D1629=Listes!$B$5),2,IF(OR(D1629=Listes!$B$3,D1629=Listes!$B$4),1,"erreur colonne D")))</f>
        <v>SWARMING</v>
      </c>
      <c r="P1629" s="15" t="e">
        <f>IF(OR(W1629="Hiver",W1629="Transit"),VLOOKUP(E1629,IC!A:E,4,FALSE),IF(W1629="été",VLOOKUP(E1629,IC!A:E,3,FALSE),"erreur"))</f>
        <v>#N/A</v>
      </c>
      <c r="Q1629" s="15" t="e">
        <f>IF(P1629="NR",0,IF(F1629&lt;5,0,IF(P1629=1,VLOOKUP(F1629,IC!$G$1:$I$8,3,TRUE),
IF(P1629=2,VLOOKUP(F1629,IC!$K$1:$M$8,3,TRUE),
IF(P1629=3,VLOOKUP(F1629,IC!$O$1:$Q$8,3,TRUE),IF(P1629=4,VLOOKUP(F1629,IC!$S$2:$U$9,3,TRUE),
"erreur"))))))</f>
        <v>#N/A</v>
      </c>
      <c r="R1629" s="16" t="e">
        <f>IF(OR(V1629="NA",V1629="Transit",V1629&lt;Listes!$F$1),"non applicable",F1629/V1629)</f>
        <v>#N/A</v>
      </c>
      <c r="S1629" s="16" t="e">
        <f>IF(W1629="Transit","Non applicable",IF(AND(W1629="été",T1629&gt;Listes!F1628),F1629/T1629,IF(AND(W1629="Hiver",Hierarchisation!U1629&gt;Listes!F1628),F1629/U1629,"non applicable")))</f>
        <v>#N/A</v>
      </c>
      <c r="T1629" s="17" t="e">
        <f>IF(K1629="Centre",VLOOKUP(E1629,effectifs_ete,3,FALSE),IF(Hierarchisation!K1629="Grand Nord",VLOOKUP(Hierarchisation!E1629,effectifs_ete,4,FALSE),IF(Hierarchisation!K1629="Nord Est",VLOOKUP(Hierarchisation!E1629,effectifs_ete,5,FALSE),IF(Hierarchisation!K1629="Nord Ouest",VLOOKUP(Hierarchisation!E1629,effectifs_ete,6,FALSE),IF(Hierarchisation!K1629="Sud Est",VLOOKUP(Hierarchisation!E1629,effectifs_ete,7,FALSE),IF(Hierarchisation!K1629="Sud Ouest",VLOOKUP(Hierarchisation!E1629,effectifs_ete,8,FALSE),"Erreur Région"))))))</f>
        <v>#N/A</v>
      </c>
      <c r="U1629" s="17" t="e">
        <f>IF(K1629="Centre",VLOOKUP(E1629,effectifs_hiver,3,FALSE),IF(Hierarchisation!K1629="Grand Nord",VLOOKUP(Hierarchisation!E1629,effectifs_hiver,4,FALSE),IF(Hierarchisation!K1629="Nord Est",VLOOKUP(Hierarchisation!E1629,effectifs_hiver,5,FALSE),IF(Hierarchisation!K1629="Nord Ouest",VLOOKUP(Hierarchisation!E1629,effectifs_hiver,6,FALSE),IF(Hierarchisation!K1629="Sud Est",VLOOKUP(Hierarchisation!E1629,effectifs_hiver,7,FALSE),IF(Hierarchisation!K1629="Sud Ouest",VLOOKUP(Hierarchisation!E1629,effectifs_hiver,8,FALSE),"Erreur Région"))))))</f>
        <v>#N/A</v>
      </c>
      <c r="V1629" s="17" t="e">
        <f>IF(W1629="Transit","Transit",IF(W1629="hiver",VLOOKUP(E1629,'EFFECTIFS Hiver'!$A:$I,9,FALSE),IF(W1629="été",VLOOKUP(E1629,'EFFECTIFS Eté'!$A:$I,9,FALSE),"Erreur saison")))</f>
        <v>#N/A</v>
      </c>
      <c r="W1629" s="18" t="e">
        <f>VLOOKUP(D1629,Listes!B:C,2,FALSE)</f>
        <v>#N/A</v>
      </c>
    </row>
    <row r="1630" spans="1:23" ht="15.75" customHeight="1">
      <c r="A1630" s="11"/>
      <c r="B1630" s="11"/>
      <c r="C1630" s="11"/>
      <c r="D1630" s="11"/>
      <c r="E1630" s="11"/>
      <c r="F1630" s="11"/>
      <c r="G1630" s="11" t="e">
        <f>VLOOKUP(E1630,TAXONS!B:C,2,FALSE)</f>
        <v>#N/A</v>
      </c>
      <c r="H1630" s="13">
        <f t="shared" si="128"/>
        <v>0</v>
      </c>
      <c r="I1630" s="12" t="e">
        <f t="shared" si="129"/>
        <v>#N/A</v>
      </c>
      <c r="J1630" s="14" t="e">
        <f t="shared" si="130"/>
        <v>#N/A</v>
      </c>
      <c r="K1630" s="15" t="e">
        <f>VLOOKUP(B1630,REGIONS!A:D,4,FALSE)</f>
        <v>#N/A</v>
      </c>
      <c r="L1630" s="19" t="e">
        <f>VLOOKUP(G1630,Sensibilité!$A:$L,12,FALSE)</f>
        <v>#N/A</v>
      </c>
      <c r="M1630" s="19" t="e">
        <f t="shared" si="131"/>
        <v>#N/A</v>
      </c>
      <c r="N1630" s="19" t="e">
        <f t="shared" si="132"/>
        <v>#N/A</v>
      </c>
      <c r="O1630" s="15" t="str">
        <f>IF(D1630=Listes!$B$6,"SWARMING",IF(OR(D1630=Listes!$B$1,D1630=Listes!$B$2,D1630=Listes!$B$5),2,IF(OR(D1630=Listes!$B$3,D1630=Listes!$B$4),1,"erreur colonne D")))</f>
        <v>SWARMING</v>
      </c>
      <c r="P1630" s="15" t="e">
        <f>IF(OR(W1630="Hiver",W1630="Transit"),VLOOKUP(E1630,IC!A:E,4,FALSE),IF(W1630="été",VLOOKUP(E1630,IC!A:E,3,FALSE),"erreur"))</f>
        <v>#N/A</v>
      </c>
      <c r="Q1630" s="15" t="e">
        <f>IF(P1630="NR",0,IF(F1630&lt;5,0,IF(P1630=1,VLOOKUP(F1630,IC!$G$1:$I$8,3,TRUE),
IF(P1630=2,VLOOKUP(F1630,IC!$K$1:$M$8,3,TRUE),
IF(P1630=3,VLOOKUP(F1630,IC!$O$1:$Q$8,3,TRUE),IF(P1630=4,VLOOKUP(F1630,IC!$S$2:$U$9,3,TRUE),
"erreur"))))))</f>
        <v>#N/A</v>
      </c>
      <c r="R1630" s="16" t="e">
        <f>IF(OR(V1630="NA",V1630="Transit",V1630&lt;Listes!$F$1),"non applicable",F1630/V1630)</f>
        <v>#N/A</v>
      </c>
      <c r="S1630" s="16" t="e">
        <f>IF(W1630="Transit","Non applicable",IF(AND(W1630="été",T1630&gt;Listes!F1629),F1630/T1630,IF(AND(W1630="Hiver",Hierarchisation!U1630&gt;Listes!F1629),F1630/U1630,"non applicable")))</f>
        <v>#N/A</v>
      </c>
      <c r="T1630" s="17" t="e">
        <f>IF(K1630="Centre",VLOOKUP(E1630,effectifs_ete,3,FALSE),IF(Hierarchisation!K1630="Grand Nord",VLOOKUP(Hierarchisation!E1630,effectifs_ete,4,FALSE),IF(Hierarchisation!K1630="Nord Est",VLOOKUP(Hierarchisation!E1630,effectifs_ete,5,FALSE),IF(Hierarchisation!K1630="Nord Ouest",VLOOKUP(Hierarchisation!E1630,effectifs_ete,6,FALSE),IF(Hierarchisation!K1630="Sud Est",VLOOKUP(Hierarchisation!E1630,effectifs_ete,7,FALSE),IF(Hierarchisation!K1630="Sud Ouest",VLOOKUP(Hierarchisation!E1630,effectifs_ete,8,FALSE),"Erreur Région"))))))</f>
        <v>#N/A</v>
      </c>
      <c r="U1630" s="17" t="e">
        <f>IF(K1630="Centre",VLOOKUP(E1630,effectifs_hiver,3,FALSE),IF(Hierarchisation!K1630="Grand Nord",VLOOKUP(Hierarchisation!E1630,effectifs_hiver,4,FALSE),IF(Hierarchisation!K1630="Nord Est",VLOOKUP(Hierarchisation!E1630,effectifs_hiver,5,FALSE),IF(Hierarchisation!K1630="Nord Ouest",VLOOKUP(Hierarchisation!E1630,effectifs_hiver,6,FALSE),IF(Hierarchisation!K1630="Sud Est",VLOOKUP(Hierarchisation!E1630,effectifs_hiver,7,FALSE),IF(Hierarchisation!K1630="Sud Ouest",VLOOKUP(Hierarchisation!E1630,effectifs_hiver,8,FALSE),"Erreur Région"))))))</f>
        <v>#N/A</v>
      </c>
      <c r="V1630" s="17" t="e">
        <f>IF(W1630="Transit","Transit",IF(W1630="hiver",VLOOKUP(E1630,'EFFECTIFS Hiver'!$A:$I,9,FALSE),IF(W1630="été",VLOOKUP(E1630,'EFFECTIFS Eté'!$A:$I,9,FALSE),"Erreur saison")))</f>
        <v>#N/A</v>
      </c>
      <c r="W1630" s="18" t="e">
        <f>VLOOKUP(D1630,Listes!B:C,2,FALSE)</f>
        <v>#N/A</v>
      </c>
    </row>
    <row r="1631" spans="1:23" ht="15.75" customHeight="1">
      <c r="A1631" s="11"/>
      <c r="B1631" s="11"/>
      <c r="C1631" s="11"/>
      <c r="D1631" s="11"/>
      <c r="E1631" s="11"/>
      <c r="F1631" s="11"/>
      <c r="G1631" s="11" t="e">
        <f>VLOOKUP(E1631,TAXONS!B:C,2,FALSE)</f>
        <v>#N/A</v>
      </c>
      <c r="H1631" s="13">
        <f t="shared" si="128"/>
        <v>0</v>
      </c>
      <c r="I1631" s="12" t="e">
        <f t="shared" si="129"/>
        <v>#N/A</v>
      </c>
      <c r="J1631" s="14" t="e">
        <f t="shared" si="130"/>
        <v>#N/A</v>
      </c>
      <c r="K1631" s="15" t="e">
        <f>VLOOKUP(B1631,REGIONS!A:D,4,FALSE)</f>
        <v>#N/A</v>
      </c>
      <c r="L1631" s="19" t="e">
        <f>VLOOKUP(G1631,Sensibilité!$A:$L,12,FALSE)</f>
        <v>#N/A</v>
      </c>
      <c r="M1631" s="19" t="e">
        <f t="shared" si="131"/>
        <v>#N/A</v>
      </c>
      <c r="N1631" s="19" t="e">
        <f t="shared" si="132"/>
        <v>#N/A</v>
      </c>
      <c r="O1631" s="15" t="str">
        <f>IF(D1631=Listes!$B$6,"SWARMING",IF(OR(D1631=Listes!$B$1,D1631=Listes!$B$2,D1631=Listes!$B$5),2,IF(OR(D1631=Listes!$B$3,D1631=Listes!$B$4),1,"erreur colonne D")))</f>
        <v>SWARMING</v>
      </c>
      <c r="P1631" s="15" t="e">
        <f>IF(OR(W1631="Hiver",W1631="Transit"),VLOOKUP(E1631,IC!A:E,4,FALSE),IF(W1631="été",VLOOKUP(E1631,IC!A:E,3,FALSE),"erreur"))</f>
        <v>#N/A</v>
      </c>
      <c r="Q1631" s="15" t="e">
        <f>IF(P1631="NR",0,IF(F1631&lt;5,0,IF(P1631=1,VLOOKUP(F1631,IC!$G$1:$I$8,3,TRUE),
IF(P1631=2,VLOOKUP(F1631,IC!$K$1:$M$8,3,TRUE),
IF(P1631=3,VLOOKUP(F1631,IC!$O$1:$Q$8,3,TRUE),IF(P1631=4,VLOOKUP(F1631,IC!$S$2:$U$9,3,TRUE),
"erreur"))))))</f>
        <v>#N/A</v>
      </c>
      <c r="R1631" s="16" t="e">
        <f>IF(OR(V1631="NA",V1631="Transit",V1631&lt;Listes!$F$1),"non applicable",F1631/V1631)</f>
        <v>#N/A</v>
      </c>
      <c r="S1631" s="16" t="e">
        <f>IF(W1631="Transit","Non applicable",IF(AND(W1631="été",T1631&gt;Listes!F1630),F1631/T1631,IF(AND(W1631="Hiver",Hierarchisation!U1631&gt;Listes!F1630),F1631/U1631,"non applicable")))</f>
        <v>#N/A</v>
      </c>
      <c r="T1631" s="17" t="e">
        <f>IF(K1631="Centre",VLOOKUP(E1631,effectifs_ete,3,FALSE),IF(Hierarchisation!K1631="Grand Nord",VLOOKUP(Hierarchisation!E1631,effectifs_ete,4,FALSE),IF(Hierarchisation!K1631="Nord Est",VLOOKUP(Hierarchisation!E1631,effectifs_ete,5,FALSE),IF(Hierarchisation!K1631="Nord Ouest",VLOOKUP(Hierarchisation!E1631,effectifs_ete,6,FALSE),IF(Hierarchisation!K1631="Sud Est",VLOOKUP(Hierarchisation!E1631,effectifs_ete,7,FALSE),IF(Hierarchisation!K1631="Sud Ouest",VLOOKUP(Hierarchisation!E1631,effectifs_ete,8,FALSE),"Erreur Région"))))))</f>
        <v>#N/A</v>
      </c>
      <c r="U1631" s="17" t="e">
        <f>IF(K1631="Centre",VLOOKUP(E1631,effectifs_hiver,3,FALSE),IF(Hierarchisation!K1631="Grand Nord",VLOOKUP(Hierarchisation!E1631,effectifs_hiver,4,FALSE),IF(Hierarchisation!K1631="Nord Est",VLOOKUP(Hierarchisation!E1631,effectifs_hiver,5,FALSE),IF(Hierarchisation!K1631="Nord Ouest",VLOOKUP(Hierarchisation!E1631,effectifs_hiver,6,FALSE),IF(Hierarchisation!K1631="Sud Est",VLOOKUP(Hierarchisation!E1631,effectifs_hiver,7,FALSE),IF(Hierarchisation!K1631="Sud Ouest",VLOOKUP(Hierarchisation!E1631,effectifs_hiver,8,FALSE),"Erreur Région"))))))</f>
        <v>#N/A</v>
      </c>
      <c r="V1631" s="17" t="e">
        <f>IF(W1631="Transit","Transit",IF(W1631="hiver",VLOOKUP(E1631,'EFFECTIFS Hiver'!$A:$I,9,FALSE),IF(W1631="été",VLOOKUP(E1631,'EFFECTIFS Eté'!$A:$I,9,FALSE),"Erreur saison")))</f>
        <v>#N/A</v>
      </c>
      <c r="W1631" s="18" t="e">
        <f>VLOOKUP(D1631,Listes!B:C,2,FALSE)</f>
        <v>#N/A</v>
      </c>
    </row>
    <row r="1632" spans="1:23" ht="15.75" customHeight="1">
      <c r="A1632" s="11"/>
      <c r="B1632" s="11"/>
      <c r="C1632" s="11"/>
      <c r="D1632" s="11"/>
      <c r="E1632" s="11"/>
      <c r="F1632" s="11"/>
      <c r="G1632" s="11" t="e">
        <f>VLOOKUP(E1632,TAXONS!B:C,2,FALSE)</f>
        <v>#N/A</v>
      </c>
      <c r="H1632" s="13">
        <f t="shared" si="128"/>
        <v>0</v>
      </c>
      <c r="I1632" s="12" t="e">
        <f t="shared" si="129"/>
        <v>#N/A</v>
      </c>
      <c r="J1632" s="14" t="e">
        <f t="shared" si="130"/>
        <v>#N/A</v>
      </c>
      <c r="K1632" s="15" t="e">
        <f>VLOOKUP(B1632,REGIONS!A:D,4,FALSE)</f>
        <v>#N/A</v>
      </c>
      <c r="L1632" s="19" t="e">
        <f>VLOOKUP(G1632,Sensibilité!$A:$L,12,FALSE)</f>
        <v>#N/A</v>
      </c>
      <c r="M1632" s="19" t="e">
        <f t="shared" si="131"/>
        <v>#N/A</v>
      </c>
      <c r="N1632" s="19" t="e">
        <f t="shared" si="132"/>
        <v>#N/A</v>
      </c>
      <c r="O1632" s="15" t="str">
        <f>IF(D1632=Listes!$B$6,"SWARMING",IF(OR(D1632=Listes!$B$1,D1632=Listes!$B$2,D1632=Listes!$B$5),2,IF(OR(D1632=Listes!$B$3,D1632=Listes!$B$4),1,"erreur colonne D")))</f>
        <v>SWARMING</v>
      </c>
      <c r="P1632" s="15" t="e">
        <f>IF(OR(W1632="Hiver",W1632="Transit"),VLOOKUP(E1632,IC!A:E,4,FALSE),IF(W1632="été",VLOOKUP(E1632,IC!A:E,3,FALSE),"erreur"))</f>
        <v>#N/A</v>
      </c>
      <c r="Q1632" s="15" t="e">
        <f>IF(P1632="NR",0,IF(F1632&lt;5,0,IF(P1632=1,VLOOKUP(F1632,IC!$G$1:$I$8,3,TRUE),
IF(P1632=2,VLOOKUP(F1632,IC!$K$1:$M$8,3,TRUE),
IF(P1632=3,VLOOKUP(F1632,IC!$O$1:$Q$8,3,TRUE),IF(P1632=4,VLOOKUP(F1632,IC!$S$2:$U$9,3,TRUE),
"erreur"))))))</f>
        <v>#N/A</v>
      </c>
      <c r="R1632" s="16" t="e">
        <f>IF(OR(V1632="NA",V1632="Transit",V1632&lt;Listes!$F$1),"non applicable",F1632/V1632)</f>
        <v>#N/A</v>
      </c>
      <c r="S1632" s="16" t="e">
        <f>IF(W1632="Transit","Non applicable",IF(AND(W1632="été",T1632&gt;Listes!F1631),F1632/T1632,IF(AND(W1632="Hiver",Hierarchisation!U1632&gt;Listes!F1631),F1632/U1632,"non applicable")))</f>
        <v>#N/A</v>
      </c>
      <c r="T1632" s="17" t="e">
        <f>IF(K1632="Centre",VLOOKUP(E1632,effectifs_ete,3,FALSE),IF(Hierarchisation!K1632="Grand Nord",VLOOKUP(Hierarchisation!E1632,effectifs_ete,4,FALSE),IF(Hierarchisation!K1632="Nord Est",VLOOKUP(Hierarchisation!E1632,effectifs_ete,5,FALSE),IF(Hierarchisation!K1632="Nord Ouest",VLOOKUP(Hierarchisation!E1632,effectifs_ete,6,FALSE),IF(Hierarchisation!K1632="Sud Est",VLOOKUP(Hierarchisation!E1632,effectifs_ete,7,FALSE),IF(Hierarchisation!K1632="Sud Ouest",VLOOKUP(Hierarchisation!E1632,effectifs_ete,8,FALSE),"Erreur Région"))))))</f>
        <v>#N/A</v>
      </c>
      <c r="U1632" s="17" t="e">
        <f>IF(K1632="Centre",VLOOKUP(E1632,effectifs_hiver,3,FALSE),IF(Hierarchisation!K1632="Grand Nord",VLOOKUP(Hierarchisation!E1632,effectifs_hiver,4,FALSE),IF(Hierarchisation!K1632="Nord Est",VLOOKUP(Hierarchisation!E1632,effectifs_hiver,5,FALSE),IF(Hierarchisation!K1632="Nord Ouest",VLOOKUP(Hierarchisation!E1632,effectifs_hiver,6,FALSE),IF(Hierarchisation!K1632="Sud Est",VLOOKUP(Hierarchisation!E1632,effectifs_hiver,7,FALSE),IF(Hierarchisation!K1632="Sud Ouest",VLOOKUP(Hierarchisation!E1632,effectifs_hiver,8,FALSE),"Erreur Région"))))))</f>
        <v>#N/A</v>
      </c>
      <c r="V1632" s="17" t="e">
        <f>IF(W1632="Transit","Transit",IF(W1632="hiver",VLOOKUP(E1632,'EFFECTIFS Hiver'!$A:$I,9,FALSE),IF(W1632="été",VLOOKUP(E1632,'EFFECTIFS Eté'!$A:$I,9,FALSE),"Erreur saison")))</f>
        <v>#N/A</v>
      </c>
      <c r="W1632" s="18" t="e">
        <f>VLOOKUP(D1632,Listes!B:C,2,FALSE)</f>
        <v>#N/A</v>
      </c>
    </row>
    <row r="1633" spans="1:23" ht="15.75" customHeight="1">
      <c r="A1633" s="11"/>
      <c r="B1633" s="11"/>
      <c r="C1633" s="11"/>
      <c r="D1633" s="11"/>
      <c r="E1633" s="11"/>
      <c r="F1633" s="11"/>
      <c r="G1633" s="11" t="e">
        <f>VLOOKUP(E1633,TAXONS!B:C,2,FALSE)</f>
        <v>#N/A</v>
      </c>
      <c r="H1633" s="13">
        <f t="shared" si="128"/>
        <v>0</v>
      </c>
      <c r="I1633" s="12" t="e">
        <f t="shared" si="129"/>
        <v>#N/A</v>
      </c>
      <c r="J1633" s="14" t="e">
        <f t="shared" si="130"/>
        <v>#N/A</v>
      </c>
      <c r="K1633" s="15" t="e">
        <f>VLOOKUP(B1633,REGIONS!A:D,4,FALSE)</f>
        <v>#N/A</v>
      </c>
      <c r="L1633" s="19" t="e">
        <f>VLOOKUP(G1633,Sensibilité!$A:$L,12,FALSE)</f>
        <v>#N/A</v>
      </c>
      <c r="M1633" s="19" t="e">
        <f t="shared" si="131"/>
        <v>#N/A</v>
      </c>
      <c r="N1633" s="19" t="e">
        <f t="shared" si="132"/>
        <v>#N/A</v>
      </c>
      <c r="O1633" s="15" t="str">
        <f>IF(D1633=Listes!$B$6,"SWARMING",IF(OR(D1633=Listes!$B$1,D1633=Listes!$B$2,D1633=Listes!$B$5),2,IF(OR(D1633=Listes!$B$3,D1633=Listes!$B$4),1,"erreur colonne D")))</f>
        <v>SWARMING</v>
      </c>
      <c r="P1633" s="15" t="e">
        <f>IF(OR(W1633="Hiver",W1633="Transit"),VLOOKUP(E1633,IC!A:E,4,FALSE),IF(W1633="été",VLOOKUP(E1633,IC!A:E,3,FALSE),"erreur"))</f>
        <v>#N/A</v>
      </c>
      <c r="Q1633" s="15" t="e">
        <f>IF(P1633="NR",0,IF(F1633&lt;5,0,IF(P1633=1,VLOOKUP(F1633,IC!$G$1:$I$8,3,TRUE),
IF(P1633=2,VLOOKUP(F1633,IC!$K$1:$M$8,3,TRUE),
IF(P1633=3,VLOOKUP(F1633,IC!$O$1:$Q$8,3,TRUE),IF(P1633=4,VLOOKUP(F1633,IC!$S$2:$U$9,3,TRUE),
"erreur"))))))</f>
        <v>#N/A</v>
      </c>
      <c r="R1633" s="16" t="e">
        <f>IF(OR(V1633="NA",V1633="Transit",V1633&lt;Listes!$F$1),"non applicable",F1633/V1633)</f>
        <v>#N/A</v>
      </c>
      <c r="S1633" s="16" t="e">
        <f>IF(W1633="Transit","Non applicable",IF(AND(W1633="été",T1633&gt;Listes!F1632),F1633/T1633,IF(AND(W1633="Hiver",Hierarchisation!U1633&gt;Listes!F1632),F1633/U1633,"non applicable")))</f>
        <v>#N/A</v>
      </c>
      <c r="T1633" s="17" t="e">
        <f>IF(K1633="Centre",VLOOKUP(E1633,effectifs_ete,3,FALSE),IF(Hierarchisation!K1633="Grand Nord",VLOOKUP(Hierarchisation!E1633,effectifs_ete,4,FALSE),IF(Hierarchisation!K1633="Nord Est",VLOOKUP(Hierarchisation!E1633,effectifs_ete,5,FALSE),IF(Hierarchisation!K1633="Nord Ouest",VLOOKUP(Hierarchisation!E1633,effectifs_ete,6,FALSE),IF(Hierarchisation!K1633="Sud Est",VLOOKUP(Hierarchisation!E1633,effectifs_ete,7,FALSE),IF(Hierarchisation!K1633="Sud Ouest",VLOOKUP(Hierarchisation!E1633,effectifs_ete,8,FALSE),"Erreur Région"))))))</f>
        <v>#N/A</v>
      </c>
      <c r="U1633" s="17" t="e">
        <f>IF(K1633="Centre",VLOOKUP(E1633,effectifs_hiver,3,FALSE),IF(Hierarchisation!K1633="Grand Nord",VLOOKUP(Hierarchisation!E1633,effectifs_hiver,4,FALSE),IF(Hierarchisation!K1633="Nord Est",VLOOKUP(Hierarchisation!E1633,effectifs_hiver,5,FALSE),IF(Hierarchisation!K1633="Nord Ouest",VLOOKUP(Hierarchisation!E1633,effectifs_hiver,6,FALSE),IF(Hierarchisation!K1633="Sud Est",VLOOKUP(Hierarchisation!E1633,effectifs_hiver,7,FALSE),IF(Hierarchisation!K1633="Sud Ouest",VLOOKUP(Hierarchisation!E1633,effectifs_hiver,8,FALSE),"Erreur Région"))))))</f>
        <v>#N/A</v>
      </c>
      <c r="V1633" s="17" t="e">
        <f>IF(W1633="Transit","Transit",IF(W1633="hiver",VLOOKUP(E1633,'EFFECTIFS Hiver'!$A:$I,9,FALSE),IF(W1633="été",VLOOKUP(E1633,'EFFECTIFS Eté'!$A:$I,9,FALSE),"Erreur saison")))</f>
        <v>#N/A</v>
      </c>
      <c r="W1633" s="18" t="e">
        <f>VLOOKUP(D1633,Listes!B:C,2,FALSE)</f>
        <v>#N/A</v>
      </c>
    </row>
    <row r="1634" spans="1:23" ht="15.75" customHeight="1">
      <c r="A1634" s="11"/>
      <c r="B1634" s="11"/>
      <c r="C1634" s="11"/>
      <c r="D1634" s="11"/>
      <c r="E1634" s="11"/>
      <c r="F1634" s="11"/>
      <c r="G1634" s="11" t="e">
        <f>VLOOKUP(E1634,TAXONS!B:C,2,FALSE)</f>
        <v>#N/A</v>
      </c>
      <c r="H1634" s="13">
        <f t="shared" si="128"/>
        <v>0</v>
      </c>
      <c r="I1634" s="12" t="e">
        <f t="shared" si="129"/>
        <v>#N/A</v>
      </c>
      <c r="J1634" s="14" t="e">
        <f t="shared" si="130"/>
        <v>#N/A</v>
      </c>
      <c r="K1634" s="15" t="e">
        <f>VLOOKUP(B1634,REGIONS!A:D,4,FALSE)</f>
        <v>#N/A</v>
      </c>
      <c r="L1634" s="19" t="e">
        <f>VLOOKUP(G1634,Sensibilité!$A:$L,12,FALSE)</f>
        <v>#N/A</v>
      </c>
      <c r="M1634" s="19" t="e">
        <f t="shared" si="131"/>
        <v>#N/A</v>
      </c>
      <c r="N1634" s="19" t="e">
        <f t="shared" si="132"/>
        <v>#N/A</v>
      </c>
      <c r="O1634" s="15" t="str">
        <f>IF(D1634=Listes!$B$6,"SWARMING",IF(OR(D1634=Listes!$B$1,D1634=Listes!$B$2,D1634=Listes!$B$5),2,IF(OR(D1634=Listes!$B$3,D1634=Listes!$B$4),1,"erreur colonne D")))</f>
        <v>SWARMING</v>
      </c>
      <c r="P1634" s="15" t="e">
        <f>IF(OR(W1634="Hiver",W1634="Transit"),VLOOKUP(E1634,IC!A:E,4,FALSE),IF(W1634="été",VLOOKUP(E1634,IC!A:E,3,FALSE),"erreur"))</f>
        <v>#N/A</v>
      </c>
      <c r="Q1634" s="15" t="e">
        <f>IF(P1634="NR",0,IF(F1634&lt;5,0,IF(P1634=1,VLOOKUP(F1634,IC!$G$1:$I$8,3,TRUE),
IF(P1634=2,VLOOKUP(F1634,IC!$K$1:$M$8,3,TRUE),
IF(P1634=3,VLOOKUP(F1634,IC!$O$1:$Q$8,3,TRUE),IF(P1634=4,VLOOKUP(F1634,IC!$S$2:$U$9,3,TRUE),
"erreur"))))))</f>
        <v>#N/A</v>
      </c>
      <c r="R1634" s="16" t="e">
        <f>IF(OR(V1634="NA",V1634="Transit",V1634&lt;Listes!$F$1),"non applicable",F1634/V1634)</f>
        <v>#N/A</v>
      </c>
      <c r="S1634" s="16" t="e">
        <f>IF(W1634="Transit","Non applicable",IF(AND(W1634="été",T1634&gt;Listes!F1633),F1634/T1634,IF(AND(W1634="Hiver",Hierarchisation!U1634&gt;Listes!F1633),F1634/U1634,"non applicable")))</f>
        <v>#N/A</v>
      </c>
      <c r="T1634" s="17" t="e">
        <f>IF(K1634="Centre",VLOOKUP(E1634,effectifs_ete,3,FALSE),IF(Hierarchisation!K1634="Grand Nord",VLOOKUP(Hierarchisation!E1634,effectifs_ete,4,FALSE),IF(Hierarchisation!K1634="Nord Est",VLOOKUP(Hierarchisation!E1634,effectifs_ete,5,FALSE),IF(Hierarchisation!K1634="Nord Ouest",VLOOKUP(Hierarchisation!E1634,effectifs_ete,6,FALSE),IF(Hierarchisation!K1634="Sud Est",VLOOKUP(Hierarchisation!E1634,effectifs_ete,7,FALSE),IF(Hierarchisation!K1634="Sud Ouest",VLOOKUP(Hierarchisation!E1634,effectifs_ete,8,FALSE),"Erreur Région"))))))</f>
        <v>#N/A</v>
      </c>
      <c r="U1634" s="17" t="e">
        <f>IF(K1634="Centre",VLOOKUP(E1634,effectifs_hiver,3,FALSE),IF(Hierarchisation!K1634="Grand Nord",VLOOKUP(Hierarchisation!E1634,effectifs_hiver,4,FALSE),IF(Hierarchisation!K1634="Nord Est",VLOOKUP(Hierarchisation!E1634,effectifs_hiver,5,FALSE),IF(Hierarchisation!K1634="Nord Ouest",VLOOKUP(Hierarchisation!E1634,effectifs_hiver,6,FALSE),IF(Hierarchisation!K1634="Sud Est",VLOOKUP(Hierarchisation!E1634,effectifs_hiver,7,FALSE),IF(Hierarchisation!K1634="Sud Ouest",VLOOKUP(Hierarchisation!E1634,effectifs_hiver,8,FALSE),"Erreur Région"))))))</f>
        <v>#N/A</v>
      </c>
      <c r="V1634" s="17" t="e">
        <f>IF(W1634="Transit","Transit",IF(W1634="hiver",VLOOKUP(E1634,'EFFECTIFS Hiver'!$A:$I,9,FALSE),IF(W1634="été",VLOOKUP(E1634,'EFFECTIFS Eté'!$A:$I,9,FALSE),"Erreur saison")))</f>
        <v>#N/A</v>
      </c>
      <c r="W1634" s="18" t="e">
        <f>VLOOKUP(D1634,Listes!B:C,2,FALSE)</f>
        <v>#N/A</v>
      </c>
    </row>
    <row r="1635" spans="1:23" ht="15.75" customHeight="1">
      <c r="A1635" s="11"/>
      <c r="B1635" s="11"/>
      <c r="C1635" s="11"/>
      <c r="D1635" s="11"/>
      <c r="E1635" s="11"/>
      <c r="F1635" s="11"/>
      <c r="G1635" s="11" t="e">
        <f>VLOOKUP(E1635,TAXONS!B:C,2,FALSE)</f>
        <v>#N/A</v>
      </c>
      <c r="H1635" s="13">
        <f t="shared" si="128"/>
        <v>0</v>
      </c>
      <c r="I1635" s="12" t="e">
        <f t="shared" si="129"/>
        <v>#N/A</v>
      </c>
      <c r="J1635" s="14" t="e">
        <f t="shared" si="130"/>
        <v>#N/A</v>
      </c>
      <c r="K1635" s="15" t="e">
        <f>VLOOKUP(B1635,REGIONS!A:D,4,FALSE)</f>
        <v>#N/A</v>
      </c>
      <c r="L1635" s="19" t="e">
        <f>VLOOKUP(G1635,Sensibilité!$A:$L,12,FALSE)</f>
        <v>#N/A</v>
      </c>
      <c r="M1635" s="19" t="e">
        <f t="shared" si="131"/>
        <v>#N/A</v>
      </c>
      <c r="N1635" s="19" t="e">
        <f t="shared" si="132"/>
        <v>#N/A</v>
      </c>
      <c r="O1635" s="15" t="str">
        <f>IF(D1635=Listes!$B$6,"SWARMING",IF(OR(D1635=Listes!$B$1,D1635=Listes!$B$2,D1635=Listes!$B$5),2,IF(OR(D1635=Listes!$B$3,D1635=Listes!$B$4),1,"erreur colonne D")))</f>
        <v>SWARMING</v>
      </c>
      <c r="P1635" s="15" t="e">
        <f>IF(OR(W1635="Hiver",W1635="Transit"),VLOOKUP(E1635,IC!A:E,4,FALSE),IF(W1635="été",VLOOKUP(E1635,IC!A:E,3,FALSE),"erreur"))</f>
        <v>#N/A</v>
      </c>
      <c r="Q1635" s="15" t="e">
        <f>IF(P1635="NR",0,IF(F1635&lt;5,0,IF(P1635=1,VLOOKUP(F1635,IC!$G$1:$I$8,3,TRUE),
IF(P1635=2,VLOOKUP(F1635,IC!$K$1:$M$8,3,TRUE),
IF(P1635=3,VLOOKUP(F1635,IC!$O$1:$Q$8,3,TRUE),IF(P1635=4,VLOOKUP(F1635,IC!$S$2:$U$9,3,TRUE),
"erreur"))))))</f>
        <v>#N/A</v>
      </c>
      <c r="R1635" s="16" t="e">
        <f>IF(OR(V1635="NA",V1635="Transit",V1635&lt;Listes!$F$1),"non applicable",F1635/V1635)</f>
        <v>#N/A</v>
      </c>
      <c r="S1635" s="16" t="e">
        <f>IF(W1635="Transit","Non applicable",IF(AND(W1635="été",T1635&gt;Listes!F1634),F1635/T1635,IF(AND(W1635="Hiver",Hierarchisation!U1635&gt;Listes!F1634),F1635/U1635,"non applicable")))</f>
        <v>#N/A</v>
      </c>
      <c r="T1635" s="17" t="e">
        <f>IF(K1635="Centre",VLOOKUP(E1635,effectifs_ete,3,FALSE),IF(Hierarchisation!K1635="Grand Nord",VLOOKUP(Hierarchisation!E1635,effectifs_ete,4,FALSE),IF(Hierarchisation!K1635="Nord Est",VLOOKUP(Hierarchisation!E1635,effectifs_ete,5,FALSE),IF(Hierarchisation!K1635="Nord Ouest",VLOOKUP(Hierarchisation!E1635,effectifs_ete,6,FALSE),IF(Hierarchisation!K1635="Sud Est",VLOOKUP(Hierarchisation!E1635,effectifs_ete,7,FALSE),IF(Hierarchisation!K1635="Sud Ouest",VLOOKUP(Hierarchisation!E1635,effectifs_ete,8,FALSE),"Erreur Région"))))))</f>
        <v>#N/A</v>
      </c>
      <c r="U1635" s="17" t="e">
        <f>IF(K1635="Centre",VLOOKUP(E1635,effectifs_hiver,3,FALSE),IF(Hierarchisation!K1635="Grand Nord",VLOOKUP(Hierarchisation!E1635,effectifs_hiver,4,FALSE),IF(Hierarchisation!K1635="Nord Est",VLOOKUP(Hierarchisation!E1635,effectifs_hiver,5,FALSE),IF(Hierarchisation!K1635="Nord Ouest",VLOOKUP(Hierarchisation!E1635,effectifs_hiver,6,FALSE),IF(Hierarchisation!K1635="Sud Est",VLOOKUP(Hierarchisation!E1635,effectifs_hiver,7,FALSE),IF(Hierarchisation!K1635="Sud Ouest",VLOOKUP(Hierarchisation!E1635,effectifs_hiver,8,FALSE),"Erreur Région"))))))</f>
        <v>#N/A</v>
      </c>
      <c r="V1635" s="17" t="e">
        <f>IF(W1635="Transit","Transit",IF(W1635="hiver",VLOOKUP(E1635,'EFFECTIFS Hiver'!$A:$I,9,FALSE),IF(W1635="été",VLOOKUP(E1635,'EFFECTIFS Eté'!$A:$I,9,FALSE),"Erreur saison")))</f>
        <v>#N/A</v>
      </c>
      <c r="W1635" s="18" t="e">
        <f>VLOOKUP(D1635,Listes!B:C,2,FALSE)</f>
        <v>#N/A</v>
      </c>
    </row>
    <row r="1636" spans="1:23" ht="15.75" customHeight="1">
      <c r="A1636" s="11"/>
      <c r="B1636" s="11"/>
      <c r="C1636" s="11"/>
      <c r="D1636" s="11"/>
      <c r="E1636" s="11"/>
      <c r="F1636" s="11"/>
      <c r="G1636" s="11" t="e">
        <f>VLOOKUP(E1636,TAXONS!B:C,2,FALSE)</f>
        <v>#N/A</v>
      </c>
      <c r="H1636" s="13">
        <f t="shared" si="128"/>
        <v>0</v>
      </c>
      <c r="I1636" s="12" t="e">
        <f t="shared" si="129"/>
        <v>#N/A</v>
      </c>
      <c r="J1636" s="14" t="e">
        <f t="shared" si="130"/>
        <v>#N/A</v>
      </c>
      <c r="K1636" s="15" t="e">
        <f>VLOOKUP(B1636,REGIONS!A:D,4,FALSE)</f>
        <v>#N/A</v>
      </c>
      <c r="L1636" s="19" t="e">
        <f>VLOOKUP(G1636,Sensibilité!$A:$L,12,FALSE)</f>
        <v>#N/A</v>
      </c>
      <c r="M1636" s="19" t="e">
        <f t="shared" si="131"/>
        <v>#N/A</v>
      </c>
      <c r="N1636" s="19" t="e">
        <f t="shared" si="132"/>
        <v>#N/A</v>
      </c>
      <c r="O1636" s="15" t="str">
        <f>IF(D1636=Listes!$B$6,"SWARMING",IF(OR(D1636=Listes!$B$1,D1636=Listes!$B$2,D1636=Listes!$B$5),2,IF(OR(D1636=Listes!$B$3,D1636=Listes!$B$4),1,"erreur colonne D")))</f>
        <v>SWARMING</v>
      </c>
      <c r="P1636" s="15" t="e">
        <f>IF(OR(W1636="Hiver",W1636="Transit"),VLOOKUP(E1636,IC!A:E,4,FALSE),IF(W1636="été",VLOOKUP(E1636,IC!A:E,3,FALSE),"erreur"))</f>
        <v>#N/A</v>
      </c>
      <c r="Q1636" s="15" t="e">
        <f>IF(P1636="NR",0,IF(F1636&lt;5,0,IF(P1636=1,VLOOKUP(F1636,IC!$G$1:$I$8,3,TRUE),
IF(P1636=2,VLOOKUP(F1636,IC!$K$1:$M$8,3,TRUE),
IF(P1636=3,VLOOKUP(F1636,IC!$O$1:$Q$8,3,TRUE),IF(P1636=4,VLOOKUP(F1636,IC!$S$2:$U$9,3,TRUE),
"erreur"))))))</f>
        <v>#N/A</v>
      </c>
      <c r="R1636" s="16" t="e">
        <f>IF(OR(V1636="NA",V1636="Transit",V1636&lt;Listes!$F$1),"non applicable",F1636/V1636)</f>
        <v>#N/A</v>
      </c>
      <c r="S1636" s="16" t="e">
        <f>IF(W1636="Transit","Non applicable",IF(AND(W1636="été",T1636&gt;Listes!F1635),F1636/T1636,IF(AND(W1636="Hiver",Hierarchisation!U1636&gt;Listes!F1635),F1636/U1636,"non applicable")))</f>
        <v>#N/A</v>
      </c>
      <c r="T1636" s="17" t="e">
        <f>IF(K1636="Centre",VLOOKUP(E1636,effectifs_ete,3,FALSE),IF(Hierarchisation!K1636="Grand Nord",VLOOKUP(Hierarchisation!E1636,effectifs_ete,4,FALSE),IF(Hierarchisation!K1636="Nord Est",VLOOKUP(Hierarchisation!E1636,effectifs_ete,5,FALSE),IF(Hierarchisation!K1636="Nord Ouest",VLOOKUP(Hierarchisation!E1636,effectifs_ete,6,FALSE),IF(Hierarchisation!K1636="Sud Est",VLOOKUP(Hierarchisation!E1636,effectifs_ete,7,FALSE),IF(Hierarchisation!K1636="Sud Ouest",VLOOKUP(Hierarchisation!E1636,effectifs_ete,8,FALSE),"Erreur Région"))))))</f>
        <v>#N/A</v>
      </c>
      <c r="U1636" s="17" t="e">
        <f>IF(K1636="Centre",VLOOKUP(E1636,effectifs_hiver,3,FALSE),IF(Hierarchisation!K1636="Grand Nord",VLOOKUP(Hierarchisation!E1636,effectifs_hiver,4,FALSE),IF(Hierarchisation!K1636="Nord Est",VLOOKUP(Hierarchisation!E1636,effectifs_hiver,5,FALSE),IF(Hierarchisation!K1636="Nord Ouest",VLOOKUP(Hierarchisation!E1636,effectifs_hiver,6,FALSE),IF(Hierarchisation!K1636="Sud Est",VLOOKUP(Hierarchisation!E1636,effectifs_hiver,7,FALSE),IF(Hierarchisation!K1636="Sud Ouest",VLOOKUP(Hierarchisation!E1636,effectifs_hiver,8,FALSE),"Erreur Région"))))))</f>
        <v>#N/A</v>
      </c>
      <c r="V1636" s="17" t="e">
        <f>IF(W1636="Transit","Transit",IF(W1636="hiver",VLOOKUP(E1636,'EFFECTIFS Hiver'!$A:$I,9,FALSE),IF(W1636="été",VLOOKUP(E1636,'EFFECTIFS Eté'!$A:$I,9,FALSE),"Erreur saison")))</f>
        <v>#N/A</v>
      </c>
      <c r="W1636" s="18" t="e">
        <f>VLOOKUP(D1636,Listes!B:C,2,FALSE)</f>
        <v>#N/A</v>
      </c>
    </row>
    <row r="1637" spans="1:23" ht="15.75" customHeight="1">
      <c r="A1637" s="11"/>
      <c r="B1637" s="11"/>
      <c r="C1637" s="11"/>
      <c r="D1637" s="11"/>
      <c r="E1637" s="11"/>
      <c r="F1637" s="11"/>
      <c r="G1637" s="11" t="e">
        <f>VLOOKUP(E1637,TAXONS!B:C,2,FALSE)</f>
        <v>#N/A</v>
      </c>
      <c r="H1637" s="13">
        <f t="shared" si="128"/>
        <v>0</v>
      </c>
      <c r="I1637" s="12" t="e">
        <f t="shared" si="129"/>
        <v>#N/A</v>
      </c>
      <c r="J1637" s="14" t="e">
        <f t="shared" si="130"/>
        <v>#N/A</v>
      </c>
      <c r="K1637" s="15" t="e">
        <f>VLOOKUP(B1637,REGIONS!A:D,4,FALSE)</f>
        <v>#N/A</v>
      </c>
      <c r="L1637" s="19" t="e">
        <f>VLOOKUP(G1637,Sensibilité!$A:$L,12,FALSE)</f>
        <v>#N/A</v>
      </c>
      <c r="M1637" s="19" t="e">
        <f t="shared" si="131"/>
        <v>#N/A</v>
      </c>
      <c r="N1637" s="19" t="e">
        <f t="shared" si="132"/>
        <v>#N/A</v>
      </c>
      <c r="O1637" s="15" t="str">
        <f>IF(D1637=Listes!$B$6,"SWARMING",IF(OR(D1637=Listes!$B$1,D1637=Listes!$B$2,D1637=Listes!$B$5),2,IF(OR(D1637=Listes!$B$3,D1637=Listes!$B$4),1,"erreur colonne D")))</f>
        <v>SWARMING</v>
      </c>
      <c r="P1637" s="15" t="e">
        <f>IF(OR(W1637="Hiver",W1637="Transit"),VLOOKUP(E1637,IC!A:E,4,FALSE),IF(W1637="été",VLOOKUP(E1637,IC!A:E,3,FALSE),"erreur"))</f>
        <v>#N/A</v>
      </c>
      <c r="Q1637" s="15" t="e">
        <f>IF(P1637="NR",0,IF(F1637&lt;5,0,IF(P1637=1,VLOOKUP(F1637,IC!$G$1:$I$8,3,TRUE),
IF(P1637=2,VLOOKUP(F1637,IC!$K$1:$M$8,3,TRUE),
IF(P1637=3,VLOOKUP(F1637,IC!$O$1:$Q$8,3,TRUE),IF(P1637=4,VLOOKUP(F1637,IC!$S$2:$U$9,3,TRUE),
"erreur"))))))</f>
        <v>#N/A</v>
      </c>
      <c r="R1637" s="16" t="e">
        <f>IF(OR(V1637="NA",V1637="Transit",V1637&lt;Listes!$F$1),"non applicable",F1637/V1637)</f>
        <v>#N/A</v>
      </c>
      <c r="S1637" s="16" t="e">
        <f>IF(W1637="Transit","Non applicable",IF(AND(W1637="été",T1637&gt;Listes!F1636),F1637/T1637,IF(AND(W1637="Hiver",Hierarchisation!U1637&gt;Listes!F1636),F1637/U1637,"non applicable")))</f>
        <v>#N/A</v>
      </c>
      <c r="T1637" s="17" t="e">
        <f>IF(K1637="Centre",VLOOKUP(E1637,effectifs_ete,3,FALSE),IF(Hierarchisation!K1637="Grand Nord",VLOOKUP(Hierarchisation!E1637,effectifs_ete,4,FALSE),IF(Hierarchisation!K1637="Nord Est",VLOOKUP(Hierarchisation!E1637,effectifs_ete,5,FALSE),IF(Hierarchisation!K1637="Nord Ouest",VLOOKUP(Hierarchisation!E1637,effectifs_ete,6,FALSE),IF(Hierarchisation!K1637="Sud Est",VLOOKUP(Hierarchisation!E1637,effectifs_ete,7,FALSE),IF(Hierarchisation!K1637="Sud Ouest",VLOOKUP(Hierarchisation!E1637,effectifs_ete,8,FALSE),"Erreur Région"))))))</f>
        <v>#N/A</v>
      </c>
      <c r="U1637" s="17" t="e">
        <f>IF(K1637="Centre",VLOOKUP(E1637,effectifs_hiver,3,FALSE),IF(Hierarchisation!K1637="Grand Nord",VLOOKUP(Hierarchisation!E1637,effectifs_hiver,4,FALSE),IF(Hierarchisation!K1637="Nord Est",VLOOKUP(Hierarchisation!E1637,effectifs_hiver,5,FALSE),IF(Hierarchisation!K1637="Nord Ouest",VLOOKUP(Hierarchisation!E1637,effectifs_hiver,6,FALSE),IF(Hierarchisation!K1637="Sud Est",VLOOKUP(Hierarchisation!E1637,effectifs_hiver,7,FALSE),IF(Hierarchisation!K1637="Sud Ouest",VLOOKUP(Hierarchisation!E1637,effectifs_hiver,8,FALSE),"Erreur Région"))))))</f>
        <v>#N/A</v>
      </c>
      <c r="V1637" s="17" t="e">
        <f>IF(W1637="Transit","Transit",IF(W1637="hiver",VLOOKUP(E1637,'EFFECTIFS Hiver'!$A:$I,9,FALSE),IF(W1637="été",VLOOKUP(E1637,'EFFECTIFS Eté'!$A:$I,9,FALSE),"Erreur saison")))</f>
        <v>#N/A</v>
      </c>
      <c r="W1637" s="18" t="e">
        <f>VLOOKUP(D1637,Listes!B:C,2,FALSE)</f>
        <v>#N/A</v>
      </c>
    </row>
    <row r="1638" spans="1:23" ht="15.75" customHeight="1">
      <c r="A1638" s="11"/>
      <c r="B1638" s="11"/>
      <c r="C1638" s="11"/>
      <c r="D1638" s="11"/>
      <c r="E1638" s="11"/>
      <c r="F1638" s="11"/>
      <c r="G1638" s="11" t="e">
        <f>VLOOKUP(E1638,TAXONS!B:C,2,FALSE)</f>
        <v>#N/A</v>
      </c>
      <c r="H1638" s="13">
        <f t="shared" si="128"/>
        <v>0</v>
      </c>
      <c r="I1638" s="12" t="e">
        <f t="shared" si="129"/>
        <v>#N/A</v>
      </c>
      <c r="J1638" s="14" t="e">
        <f t="shared" si="130"/>
        <v>#N/A</v>
      </c>
      <c r="K1638" s="15" t="e">
        <f>VLOOKUP(B1638,REGIONS!A:D,4,FALSE)</f>
        <v>#N/A</v>
      </c>
      <c r="L1638" s="19" t="e">
        <f>VLOOKUP(G1638,Sensibilité!$A:$L,12,FALSE)</f>
        <v>#N/A</v>
      </c>
      <c r="M1638" s="19" t="e">
        <f t="shared" si="131"/>
        <v>#N/A</v>
      </c>
      <c r="N1638" s="19" t="e">
        <f t="shared" si="132"/>
        <v>#N/A</v>
      </c>
      <c r="O1638" s="15" t="str">
        <f>IF(D1638=Listes!$B$6,"SWARMING",IF(OR(D1638=Listes!$B$1,D1638=Listes!$B$2,D1638=Listes!$B$5),2,IF(OR(D1638=Listes!$B$3,D1638=Listes!$B$4),1,"erreur colonne D")))</f>
        <v>SWARMING</v>
      </c>
      <c r="P1638" s="15" t="e">
        <f>IF(OR(W1638="Hiver",W1638="Transit"),VLOOKUP(E1638,IC!A:E,4,FALSE),IF(W1638="été",VLOOKUP(E1638,IC!A:E,3,FALSE),"erreur"))</f>
        <v>#N/A</v>
      </c>
      <c r="Q1638" s="15" t="e">
        <f>IF(P1638="NR",0,IF(F1638&lt;5,0,IF(P1638=1,VLOOKUP(F1638,IC!$G$1:$I$8,3,TRUE),
IF(P1638=2,VLOOKUP(F1638,IC!$K$1:$M$8,3,TRUE),
IF(P1638=3,VLOOKUP(F1638,IC!$O$1:$Q$8,3,TRUE),IF(P1638=4,VLOOKUP(F1638,IC!$S$2:$U$9,3,TRUE),
"erreur"))))))</f>
        <v>#N/A</v>
      </c>
      <c r="R1638" s="16" t="e">
        <f>IF(OR(V1638="NA",V1638="Transit",V1638&lt;Listes!$F$1),"non applicable",F1638/V1638)</f>
        <v>#N/A</v>
      </c>
      <c r="S1638" s="16" t="e">
        <f>IF(W1638="Transit","Non applicable",IF(AND(W1638="été",T1638&gt;Listes!F1637),F1638/T1638,IF(AND(W1638="Hiver",Hierarchisation!U1638&gt;Listes!F1637),F1638/U1638,"non applicable")))</f>
        <v>#N/A</v>
      </c>
      <c r="T1638" s="17" t="e">
        <f>IF(K1638="Centre",VLOOKUP(E1638,effectifs_ete,3,FALSE),IF(Hierarchisation!K1638="Grand Nord",VLOOKUP(Hierarchisation!E1638,effectifs_ete,4,FALSE),IF(Hierarchisation!K1638="Nord Est",VLOOKUP(Hierarchisation!E1638,effectifs_ete,5,FALSE),IF(Hierarchisation!K1638="Nord Ouest",VLOOKUP(Hierarchisation!E1638,effectifs_ete,6,FALSE),IF(Hierarchisation!K1638="Sud Est",VLOOKUP(Hierarchisation!E1638,effectifs_ete,7,FALSE),IF(Hierarchisation!K1638="Sud Ouest",VLOOKUP(Hierarchisation!E1638,effectifs_ete,8,FALSE),"Erreur Région"))))))</f>
        <v>#N/A</v>
      </c>
      <c r="U1638" s="17" t="e">
        <f>IF(K1638="Centre",VLOOKUP(E1638,effectifs_hiver,3,FALSE),IF(Hierarchisation!K1638="Grand Nord",VLOOKUP(Hierarchisation!E1638,effectifs_hiver,4,FALSE),IF(Hierarchisation!K1638="Nord Est",VLOOKUP(Hierarchisation!E1638,effectifs_hiver,5,FALSE),IF(Hierarchisation!K1638="Nord Ouest",VLOOKUP(Hierarchisation!E1638,effectifs_hiver,6,FALSE),IF(Hierarchisation!K1638="Sud Est",VLOOKUP(Hierarchisation!E1638,effectifs_hiver,7,FALSE),IF(Hierarchisation!K1638="Sud Ouest",VLOOKUP(Hierarchisation!E1638,effectifs_hiver,8,FALSE),"Erreur Région"))))))</f>
        <v>#N/A</v>
      </c>
      <c r="V1638" s="17" t="e">
        <f>IF(W1638="Transit","Transit",IF(W1638="hiver",VLOOKUP(E1638,'EFFECTIFS Hiver'!$A:$I,9,FALSE),IF(W1638="été",VLOOKUP(E1638,'EFFECTIFS Eté'!$A:$I,9,FALSE),"Erreur saison")))</f>
        <v>#N/A</v>
      </c>
      <c r="W1638" s="18" t="e">
        <f>VLOOKUP(D1638,Listes!B:C,2,FALSE)</f>
        <v>#N/A</v>
      </c>
    </row>
    <row r="1639" spans="1:23" ht="15.75" customHeight="1">
      <c r="A1639" s="11"/>
      <c r="B1639" s="11"/>
      <c r="C1639" s="11"/>
      <c r="D1639" s="11"/>
      <c r="E1639" s="11"/>
      <c r="F1639" s="11"/>
      <c r="G1639" s="11" t="e">
        <f>VLOOKUP(E1639,TAXONS!B:C,2,FALSE)</f>
        <v>#N/A</v>
      </c>
      <c r="H1639" s="13">
        <f t="shared" si="128"/>
        <v>0</v>
      </c>
      <c r="I1639" s="12" t="e">
        <f t="shared" si="129"/>
        <v>#N/A</v>
      </c>
      <c r="J1639" s="14" t="e">
        <f t="shared" si="130"/>
        <v>#N/A</v>
      </c>
      <c r="K1639" s="15" t="e">
        <f>VLOOKUP(B1639,REGIONS!A:D,4,FALSE)</f>
        <v>#N/A</v>
      </c>
      <c r="L1639" s="19" t="e">
        <f>VLOOKUP(G1639,Sensibilité!$A:$L,12,FALSE)</f>
        <v>#N/A</v>
      </c>
      <c r="M1639" s="19" t="e">
        <f t="shared" si="131"/>
        <v>#N/A</v>
      </c>
      <c r="N1639" s="19" t="e">
        <f t="shared" si="132"/>
        <v>#N/A</v>
      </c>
      <c r="O1639" s="15" t="str">
        <f>IF(D1639=Listes!$B$6,"SWARMING",IF(OR(D1639=Listes!$B$1,D1639=Listes!$B$2,D1639=Listes!$B$5),2,IF(OR(D1639=Listes!$B$3,D1639=Listes!$B$4),1,"erreur colonne D")))</f>
        <v>SWARMING</v>
      </c>
      <c r="P1639" s="15" t="e">
        <f>IF(OR(W1639="Hiver",W1639="Transit"),VLOOKUP(E1639,IC!A:E,4,FALSE),IF(W1639="été",VLOOKUP(E1639,IC!A:E,3,FALSE),"erreur"))</f>
        <v>#N/A</v>
      </c>
      <c r="Q1639" s="15" t="e">
        <f>IF(P1639="NR",0,IF(F1639&lt;5,0,IF(P1639=1,VLOOKUP(F1639,IC!$G$1:$I$8,3,TRUE),
IF(P1639=2,VLOOKUP(F1639,IC!$K$1:$M$8,3,TRUE),
IF(P1639=3,VLOOKUP(F1639,IC!$O$1:$Q$8,3,TRUE),IF(P1639=4,VLOOKUP(F1639,IC!$S$2:$U$9,3,TRUE),
"erreur"))))))</f>
        <v>#N/A</v>
      </c>
      <c r="R1639" s="16" t="e">
        <f>IF(OR(V1639="NA",V1639="Transit",V1639&lt;Listes!$F$1),"non applicable",F1639/V1639)</f>
        <v>#N/A</v>
      </c>
      <c r="S1639" s="16" t="e">
        <f>IF(W1639="Transit","Non applicable",IF(AND(W1639="été",T1639&gt;Listes!F1638),F1639/T1639,IF(AND(W1639="Hiver",Hierarchisation!U1639&gt;Listes!F1638),F1639/U1639,"non applicable")))</f>
        <v>#N/A</v>
      </c>
      <c r="T1639" s="17" t="e">
        <f>IF(K1639="Centre",VLOOKUP(E1639,effectifs_ete,3,FALSE),IF(Hierarchisation!K1639="Grand Nord",VLOOKUP(Hierarchisation!E1639,effectifs_ete,4,FALSE),IF(Hierarchisation!K1639="Nord Est",VLOOKUP(Hierarchisation!E1639,effectifs_ete,5,FALSE),IF(Hierarchisation!K1639="Nord Ouest",VLOOKUP(Hierarchisation!E1639,effectifs_ete,6,FALSE),IF(Hierarchisation!K1639="Sud Est",VLOOKUP(Hierarchisation!E1639,effectifs_ete,7,FALSE),IF(Hierarchisation!K1639="Sud Ouest",VLOOKUP(Hierarchisation!E1639,effectifs_ete,8,FALSE),"Erreur Région"))))))</f>
        <v>#N/A</v>
      </c>
      <c r="U1639" s="17" t="e">
        <f>IF(K1639="Centre",VLOOKUP(E1639,effectifs_hiver,3,FALSE),IF(Hierarchisation!K1639="Grand Nord",VLOOKUP(Hierarchisation!E1639,effectifs_hiver,4,FALSE),IF(Hierarchisation!K1639="Nord Est",VLOOKUP(Hierarchisation!E1639,effectifs_hiver,5,FALSE),IF(Hierarchisation!K1639="Nord Ouest",VLOOKUP(Hierarchisation!E1639,effectifs_hiver,6,FALSE),IF(Hierarchisation!K1639="Sud Est",VLOOKUP(Hierarchisation!E1639,effectifs_hiver,7,FALSE),IF(Hierarchisation!K1639="Sud Ouest",VLOOKUP(Hierarchisation!E1639,effectifs_hiver,8,FALSE),"Erreur Région"))))))</f>
        <v>#N/A</v>
      </c>
      <c r="V1639" s="17" t="e">
        <f>IF(W1639="Transit","Transit",IF(W1639="hiver",VLOOKUP(E1639,'EFFECTIFS Hiver'!$A:$I,9,FALSE),IF(W1639="été",VLOOKUP(E1639,'EFFECTIFS Eté'!$A:$I,9,FALSE),"Erreur saison")))</f>
        <v>#N/A</v>
      </c>
      <c r="W1639" s="18" t="e">
        <f>VLOOKUP(D1639,Listes!B:C,2,FALSE)</f>
        <v>#N/A</v>
      </c>
    </row>
    <row r="1640" spans="1:23" ht="15.75" customHeight="1">
      <c r="A1640" s="11"/>
      <c r="B1640" s="11"/>
      <c r="C1640" s="11"/>
      <c r="D1640" s="11"/>
      <c r="E1640" s="11"/>
      <c r="F1640" s="11"/>
      <c r="G1640" s="11" t="e">
        <f>VLOOKUP(E1640,TAXONS!B:C,2,FALSE)</f>
        <v>#N/A</v>
      </c>
      <c r="H1640" s="13">
        <f t="shared" si="128"/>
        <v>0</v>
      </c>
      <c r="I1640" s="12" t="e">
        <f t="shared" si="129"/>
        <v>#N/A</v>
      </c>
      <c r="J1640" s="14" t="e">
        <f t="shared" si="130"/>
        <v>#N/A</v>
      </c>
      <c r="K1640" s="15" t="e">
        <f>VLOOKUP(B1640,REGIONS!A:D,4,FALSE)</f>
        <v>#N/A</v>
      </c>
      <c r="L1640" s="19" t="e">
        <f>VLOOKUP(G1640,Sensibilité!$A:$L,12,FALSE)</f>
        <v>#N/A</v>
      </c>
      <c r="M1640" s="19" t="e">
        <f t="shared" si="131"/>
        <v>#N/A</v>
      </c>
      <c r="N1640" s="19" t="e">
        <f t="shared" si="132"/>
        <v>#N/A</v>
      </c>
      <c r="O1640" s="15" t="str">
        <f>IF(D1640=Listes!$B$6,"SWARMING",IF(OR(D1640=Listes!$B$1,D1640=Listes!$B$2,D1640=Listes!$B$5),2,IF(OR(D1640=Listes!$B$3,D1640=Listes!$B$4),1,"erreur colonne D")))</f>
        <v>SWARMING</v>
      </c>
      <c r="P1640" s="15" t="e">
        <f>IF(OR(W1640="Hiver",W1640="Transit"),VLOOKUP(E1640,IC!A:E,4,FALSE),IF(W1640="été",VLOOKUP(E1640,IC!A:E,3,FALSE),"erreur"))</f>
        <v>#N/A</v>
      </c>
      <c r="Q1640" s="15" t="e">
        <f>IF(P1640="NR",0,IF(F1640&lt;5,0,IF(P1640=1,VLOOKUP(F1640,IC!$G$1:$I$8,3,TRUE),
IF(P1640=2,VLOOKUP(F1640,IC!$K$1:$M$8,3,TRUE),
IF(P1640=3,VLOOKUP(F1640,IC!$O$1:$Q$8,3,TRUE),IF(P1640=4,VLOOKUP(F1640,IC!$S$2:$U$9,3,TRUE),
"erreur"))))))</f>
        <v>#N/A</v>
      </c>
      <c r="R1640" s="16" t="e">
        <f>IF(OR(V1640="NA",V1640="Transit",V1640&lt;Listes!$F$1),"non applicable",F1640/V1640)</f>
        <v>#N/A</v>
      </c>
      <c r="S1640" s="16" t="e">
        <f>IF(W1640="Transit","Non applicable",IF(AND(W1640="été",T1640&gt;Listes!F1639),F1640/T1640,IF(AND(W1640="Hiver",Hierarchisation!U1640&gt;Listes!F1639),F1640/U1640,"non applicable")))</f>
        <v>#N/A</v>
      </c>
      <c r="T1640" s="17" t="e">
        <f>IF(K1640="Centre",VLOOKUP(E1640,effectifs_ete,3,FALSE),IF(Hierarchisation!K1640="Grand Nord",VLOOKUP(Hierarchisation!E1640,effectifs_ete,4,FALSE),IF(Hierarchisation!K1640="Nord Est",VLOOKUP(Hierarchisation!E1640,effectifs_ete,5,FALSE),IF(Hierarchisation!K1640="Nord Ouest",VLOOKUP(Hierarchisation!E1640,effectifs_ete,6,FALSE),IF(Hierarchisation!K1640="Sud Est",VLOOKUP(Hierarchisation!E1640,effectifs_ete,7,FALSE),IF(Hierarchisation!K1640="Sud Ouest",VLOOKUP(Hierarchisation!E1640,effectifs_ete,8,FALSE),"Erreur Région"))))))</f>
        <v>#N/A</v>
      </c>
      <c r="U1640" s="17" t="e">
        <f>IF(K1640="Centre",VLOOKUP(E1640,effectifs_hiver,3,FALSE),IF(Hierarchisation!K1640="Grand Nord",VLOOKUP(Hierarchisation!E1640,effectifs_hiver,4,FALSE),IF(Hierarchisation!K1640="Nord Est",VLOOKUP(Hierarchisation!E1640,effectifs_hiver,5,FALSE),IF(Hierarchisation!K1640="Nord Ouest",VLOOKUP(Hierarchisation!E1640,effectifs_hiver,6,FALSE),IF(Hierarchisation!K1640="Sud Est",VLOOKUP(Hierarchisation!E1640,effectifs_hiver,7,FALSE),IF(Hierarchisation!K1640="Sud Ouest",VLOOKUP(Hierarchisation!E1640,effectifs_hiver,8,FALSE),"Erreur Région"))))))</f>
        <v>#N/A</v>
      </c>
      <c r="V1640" s="17" t="e">
        <f>IF(W1640="Transit","Transit",IF(W1640="hiver",VLOOKUP(E1640,'EFFECTIFS Hiver'!$A:$I,9,FALSE),IF(W1640="été",VLOOKUP(E1640,'EFFECTIFS Eté'!$A:$I,9,FALSE),"Erreur saison")))</f>
        <v>#N/A</v>
      </c>
      <c r="W1640" s="18" t="e">
        <f>VLOOKUP(D1640,Listes!B:C,2,FALSE)</f>
        <v>#N/A</v>
      </c>
    </row>
    <row r="1641" spans="1:23" ht="15.75" customHeight="1">
      <c r="A1641" s="11"/>
      <c r="B1641" s="11"/>
      <c r="C1641" s="11"/>
      <c r="D1641" s="11"/>
      <c r="E1641" s="11"/>
      <c r="F1641" s="11"/>
      <c r="G1641" s="11" t="e">
        <f>VLOOKUP(E1641,TAXONS!B:C,2,FALSE)</f>
        <v>#N/A</v>
      </c>
      <c r="H1641" s="13">
        <f t="shared" si="128"/>
        <v>0</v>
      </c>
      <c r="I1641" s="12" t="e">
        <f t="shared" si="129"/>
        <v>#N/A</v>
      </c>
      <c r="J1641" s="14" t="e">
        <f t="shared" si="130"/>
        <v>#N/A</v>
      </c>
      <c r="K1641" s="15" t="e">
        <f>VLOOKUP(B1641,REGIONS!A:D,4,FALSE)</f>
        <v>#N/A</v>
      </c>
      <c r="L1641" s="19" t="e">
        <f>VLOOKUP(G1641,Sensibilité!$A:$L,12,FALSE)</f>
        <v>#N/A</v>
      </c>
      <c r="M1641" s="19" t="e">
        <f t="shared" si="131"/>
        <v>#N/A</v>
      </c>
      <c r="N1641" s="19" t="e">
        <f t="shared" si="132"/>
        <v>#N/A</v>
      </c>
      <c r="O1641" s="15" t="str">
        <f>IF(D1641=Listes!$B$6,"SWARMING",IF(OR(D1641=Listes!$B$1,D1641=Listes!$B$2,D1641=Listes!$B$5),2,IF(OR(D1641=Listes!$B$3,D1641=Listes!$B$4),1,"erreur colonne D")))</f>
        <v>SWARMING</v>
      </c>
      <c r="P1641" s="15" t="e">
        <f>IF(OR(W1641="Hiver",W1641="Transit"),VLOOKUP(E1641,IC!A:E,4,FALSE),IF(W1641="été",VLOOKUP(E1641,IC!A:E,3,FALSE),"erreur"))</f>
        <v>#N/A</v>
      </c>
      <c r="Q1641" s="15" t="e">
        <f>IF(P1641="NR",0,IF(F1641&lt;5,0,IF(P1641=1,VLOOKUP(F1641,IC!$G$1:$I$8,3,TRUE),
IF(P1641=2,VLOOKUP(F1641,IC!$K$1:$M$8,3,TRUE),
IF(P1641=3,VLOOKUP(F1641,IC!$O$1:$Q$8,3,TRUE),IF(P1641=4,VLOOKUP(F1641,IC!$S$2:$U$9,3,TRUE),
"erreur"))))))</f>
        <v>#N/A</v>
      </c>
      <c r="R1641" s="16" t="e">
        <f>IF(OR(V1641="NA",V1641="Transit",V1641&lt;Listes!$F$1),"non applicable",F1641/V1641)</f>
        <v>#N/A</v>
      </c>
      <c r="S1641" s="16" t="e">
        <f>IF(W1641="Transit","Non applicable",IF(AND(W1641="été",T1641&gt;Listes!F1640),F1641/T1641,IF(AND(W1641="Hiver",Hierarchisation!U1641&gt;Listes!F1640),F1641/U1641,"non applicable")))</f>
        <v>#N/A</v>
      </c>
      <c r="T1641" s="17" t="e">
        <f>IF(K1641="Centre",VLOOKUP(E1641,effectifs_ete,3,FALSE),IF(Hierarchisation!K1641="Grand Nord",VLOOKUP(Hierarchisation!E1641,effectifs_ete,4,FALSE),IF(Hierarchisation!K1641="Nord Est",VLOOKUP(Hierarchisation!E1641,effectifs_ete,5,FALSE),IF(Hierarchisation!K1641="Nord Ouest",VLOOKUP(Hierarchisation!E1641,effectifs_ete,6,FALSE),IF(Hierarchisation!K1641="Sud Est",VLOOKUP(Hierarchisation!E1641,effectifs_ete,7,FALSE),IF(Hierarchisation!K1641="Sud Ouest",VLOOKUP(Hierarchisation!E1641,effectifs_ete,8,FALSE),"Erreur Région"))))))</f>
        <v>#N/A</v>
      </c>
      <c r="U1641" s="17" t="e">
        <f>IF(K1641="Centre",VLOOKUP(E1641,effectifs_hiver,3,FALSE),IF(Hierarchisation!K1641="Grand Nord",VLOOKUP(Hierarchisation!E1641,effectifs_hiver,4,FALSE),IF(Hierarchisation!K1641="Nord Est",VLOOKUP(Hierarchisation!E1641,effectifs_hiver,5,FALSE),IF(Hierarchisation!K1641="Nord Ouest",VLOOKUP(Hierarchisation!E1641,effectifs_hiver,6,FALSE),IF(Hierarchisation!K1641="Sud Est",VLOOKUP(Hierarchisation!E1641,effectifs_hiver,7,FALSE),IF(Hierarchisation!K1641="Sud Ouest",VLOOKUP(Hierarchisation!E1641,effectifs_hiver,8,FALSE),"Erreur Région"))))))</f>
        <v>#N/A</v>
      </c>
      <c r="V1641" s="17" t="e">
        <f>IF(W1641="Transit","Transit",IF(W1641="hiver",VLOOKUP(E1641,'EFFECTIFS Hiver'!$A:$I,9,FALSE),IF(W1641="été",VLOOKUP(E1641,'EFFECTIFS Eté'!$A:$I,9,FALSE),"Erreur saison")))</f>
        <v>#N/A</v>
      </c>
      <c r="W1641" s="18" t="e">
        <f>VLOOKUP(D1641,Listes!B:C,2,FALSE)</f>
        <v>#N/A</v>
      </c>
    </row>
    <row r="1642" spans="1:23" ht="15.75" customHeight="1">
      <c r="A1642" s="11"/>
      <c r="B1642" s="11"/>
      <c r="C1642" s="11"/>
      <c r="D1642" s="11"/>
      <c r="E1642" s="11"/>
      <c r="F1642" s="11"/>
      <c r="G1642" s="11" t="e">
        <f>VLOOKUP(E1642,TAXONS!B:C,2,FALSE)</f>
        <v>#N/A</v>
      </c>
      <c r="H1642" s="13">
        <f t="shared" si="128"/>
        <v>0</v>
      </c>
      <c r="I1642" s="12" t="e">
        <f t="shared" si="129"/>
        <v>#N/A</v>
      </c>
      <c r="J1642" s="14" t="e">
        <f t="shared" si="130"/>
        <v>#N/A</v>
      </c>
      <c r="K1642" s="15" t="e">
        <f>VLOOKUP(B1642,REGIONS!A:D,4,FALSE)</f>
        <v>#N/A</v>
      </c>
      <c r="L1642" s="19" t="e">
        <f>VLOOKUP(G1642,Sensibilité!$A:$L,12,FALSE)</f>
        <v>#N/A</v>
      </c>
      <c r="M1642" s="19" t="e">
        <f t="shared" si="131"/>
        <v>#N/A</v>
      </c>
      <c r="N1642" s="19" t="e">
        <f t="shared" si="132"/>
        <v>#N/A</v>
      </c>
      <c r="O1642" s="15" t="str">
        <f>IF(D1642=Listes!$B$6,"SWARMING",IF(OR(D1642=Listes!$B$1,D1642=Listes!$B$2,D1642=Listes!$B$5),2,IF(OR(D1642=Listes!$B$3,D1642=Listes!$B$4),1,"erreur colonne D")))</f>
        <v>SWARMING</v>
      </c>
      <c r="P1642" s="15" t="e">
        <f>IF(OR(W1642="Hiver",W1642="Transit"),VLOOKUP(E1642,IC!A:E,4,FALSE),IF(W1642="été",VLOOKUP(E1642,IC!A:E,3,FALSE),"erreur"))</f>
        <v>#N/A</v>
      </c>
      <c r="Q1642" s="15" t="e">
        <f>IF(P1642="NR",0,IF(F1642&lt;5,0,IF(P1642=1,VLOOKUP(F1642,IC!$G$1:$I$8,3,TRUE),
IF(P1642=2,VLOOKUP(F1642,IC!$K$1:$M$8,3,TRUE),
IF(P1642=3,VLOOKUP(F1642,IC!$O$1:$Q$8,3,TRUE),IF(P1642=4,VLOOKUP(F1642,IC!$S$2:$U$9,3,TRUE),
"erreur"))))))</f>
        <v>#N/A</v>
      </c>
      <c r="R1642" s="16" t="e">
        <f>IF(OR(V1642="NA",V1642="Transit",V1642&lt;Listes!$F$1),"non applicable",F1642/V1642)</f>
        <v>#N/A</v>
      </c>
      <c r="S1642" s="16" t="e">
        <f>IF(W1642="Transit","Non applicable",IF(AND(W1642="été",T1642&gt;Listes!F1641),F1642/T1642,IF(AND(W1642="Hiver",Hierarchisation!U1642&gt;Listes!F1641),F1642/U1642,"non applicable")))</f>
        <v>#N/A</v>
      </c>
      <c r="T1642" s="17" t="e">
        <f>IF(K1642="Centre",VLOOKUP(E1642,effectifs_ete,3,FALSE),IF(Hierarchisation!K1642="Grand Nord",VLOOKUP(Hierarchisation!E1642,effectifs_ete,4,FALSE),IF(Hierarchisation!K1642="Nord Est",VLOOKUP(Hierarchisation!E1642,effectifs_ete,5,FALSE),IF(Hierarchisation!K1642="Nord Ouest",VLOOKUP(Hierarchisation!E1642,effectifs_ete,6,FALSE),IF(Hierarchisation!K1642="Sud Est",VLOOKUP(Hierarchisation!E1642,effectifs_ete,7,FALSE),IF(Hierarchisation!K1642="Sud Ouest",VLOOKUP(Hierarchisation!E1642,effectifs_ete,8,FALSE),"Erreur Région"))))))</f>
        <v>#N/A</v>
      </c>
      <c r="U1642" s="17" t="e">
        <f>IF(K1642="Centre",VLOOKUP(E1642,effectifs_hiver,3,FALSE),IF(Hierarchisation!K1642="Grand Nord",VLOOKUP(Hierarchisation!E1642,effectifs_hiver,4,FALSE),IF(Hierarchisation!K1642="Nord Est",VLOOKUP(Hierarchisation!E1642,effectifs_hiver,5,FALSE),IF(Hierarchisation!K1642="Nord Ouest",VLOOKUP(Hierarchisation!E1642,effectifs_hiver,6,FALSE),IF(Hierarchisation!K1642="Sud Est",VLOOKUP(Hierarchisation!E1642,effectifs_hiver,7,FALSE),IF(Hierarchisation!K1642="Sud Ouest",VLOOKUP(Hierarchisation!E1642,effectifs_hiver,8,FALSE),"Erreur Région"))))))</f>
        <v>#N/A</v>
      </c>
      <c r="V1642" s="17" t="e">
        <f>IF(W1642="Transit","Transit",IF(W1642="hiver",VLOOKUP(E1642,'EFFECTIFS Hiver'!$A:$I,9,FALSE),IF(W1642="été",VLOOKUP(E1642,'EFFECTIFS Eté'!$A:$I,9,FALSE),"Erreur saison")))</f>
        <v>#N/A</v>
      </c>
      <c r="W1642" s="18" t="e">
        <f>VLOOKUP(D1642,Listes!B:C,2,FALSE)</f>
        <v>#N/A</v>
      </c>
    </row>
    <row r="1643" spans="1:23" ht="15.75" customHeight="1">
      <c r="A1643" s="11"/>
      <c r="B1643" s="11"/>
      <c r="C1643" s="11"/>
      <c r="D1643" s="11"/>
      <c r="E1643" s="11"/>
      <c r="F1643" s="11"/>
      <c r="G1643" s="11" t="e">
        <f>VLOOKUP(E1643,TAXONS!B:C,2,FALSE)</f>
        <v>#N/A</v>
      </c>
      <c r="H1643" s="13">
        <f t="shared" si="128"/>
        <v>0</v>
      </c>
      <c r="I1643" s="12" t="e">
        <f t="shared" si="129"/>
        <v>#N/A</v>
      </c>
      <c r="J1643" s="14" t="e">
        <f t="shared" si="130"/>
        <v>#N/A</v>
      </c>
      <c r="K1643" s="15" t="e">
        <f>VLOOKUP(B1643,REGIONS!A:D,4,FALSE)</f>
        <v>#N/A</v>
      </c>
      <c r="L1643" s="19" t="e">
        <f>VLOOKUP(G1643,Sensibilité!$A:$L,12,FALSE)</f>
        <v>#N/A</v>
      </c>
      <c r="M1643" s="19" t="e">
        <f t="shared" si="131"/>
        <v>#N/A</v>
      </c>
      <c r="N1643" s="19" t="e">
        <f t="shared" si="132"/>
        <v>#N/A</v>
      </c>
      <c r="O1643" s="15" t="str">
        <f>IF(D1643=Listes!$B$6,"SWARMING",IF(OR(D1643=Listes!$B$1,D1643=Listes!$B$2,D1643=Listes!$B$5),2,IF(OR(D1643=Listes!$B$3,D1643=Listes!$B$4),1,"erreur colonne D")))</f>
        <v>SWARMING</v>
      </c>
      <c r="P1643" s="15" t="e">
        <f>IF(OR(W1643="Hiver",W1643="Transit"),VLOOKUP(E1643,IC!A:E,4,FALSE),IF(W1643="été",VLOOKUP(E1643,IC!A:E,3,FALSE),"erreur"))</f>
        <v>#N/A</v>
      </c>
      <c r="Q1643" s="15" t="e">
        <f>IF(P1643="NR",0,IF(F1643&lt;5,0,IF(P1643=1,VLOOKUP(F1643,IC!$G$1:$I$8,3,TRUE),
IF(P1643=2,VLOOKUP(F1643,IC!$K$1:$M$8,3,TRUE),
IF(P1643=3,VLOOKUP(F1643,IC!$O$1:$Q$8,3,TRUE),IF(P1643=4,VLOOKUP(F1643,IC!$S$2:$U$9,3,TRUE),
"erreur"))))))</f>
        <v>#N/A</v>
      </c>
      <c r="R1643" s="16" t="e">
        <f>IF(OR(V1643="NA",V1643="Transit",V1643&lt;Listes!$F$1),"non applicable",F1643/V1643)</f>
        <v>#N/A</v>
      </c>
      <c r="S1643" s="16" t="e">
        <f>IF(W1643="Transit","Non applicable",IF(AND(W1643="été",T1643&gt;Listes!F1642),F1643/T1643,IF(AND(W1643="Hiver",Hierarchisation!U1643&gt;Listes!F1642),F1643/U1643,"non applicable")))</f>
        <v>#N/A</v>
      </c>
      <c r="T1643" s="17" t="e">
        <f>IF(K1643="Centre",VLOOKUP(E1643,effectifs_ete,3,FALSE),IF(Hierarchisation!K1643="Grand Nord",VLOOKUP(Hierarchisation!E1643,effectifs_ete,4,FALSE),IF(Hierarchisation!K1643="Nord Est",VLOOKUP(Hierarchisation!E1643,effectifs_ete,5,FALSE),IF(Hierarchisation!K1643="Nord Ouest",VLOOKUP(Hierarchisation!E1643,effectifs_ete,6,FALSE),IF(Hierarchisation!K1643="Sud Est",VLOOKUP(Hierarchisation!E1643,effectifs_ete,7,FALSE),IF(Hierarchisation!K1643="Sud Ouest",VLOOKUP(Hierarchisation!E1643,effectifs_ete,8,FALSE),"Erreur Région"))))))</f>
        <v>#N/A</v>
      </c>
      <c r="U1643" s="17" t="e">
        <f>IF(K1643="Centre",VLOOKUP(E1643,effectifs_hiver,3,FALSE),IF(Hierarchisation!K1643="Grand Nord",VLOOKUP(Hierarchisation!E1643,effectifs_hiver,4,FALSE),IF(Hierarchisation!K1643="Nord Est",VLOOKUP(Hierarchisation!E1643,effectifs_hiver,5,FALSE),IF(Hierarchisation!K1643="Nord Ouest",VLOOKUP(Hierarchisation!E1643,effectifs_hiver,6,FALSE),IF(Hierarchisation!K1643="Sud Est",VLOOKUP(Hierarchisation!E1643,effectifs_hiver,7,FALSE),IF(Hierarchisation!K1643="Sud Ouest",VLOOKUP(Hierarchisation!E1643,effectifs_hiver,8,FALSE),"Erreur Région"))))))</f>
        <v>#N/A</v>
      </c>
      <c r="V1643" s="17" t="e">
        <f>IF(W1643="Transit","Transit",IF(W1643="hiver",VLOOKUP(E1643,'EFFECTIFS Hiver'!$A:$I,9,FALSE),IF(W1643="été",VLOOKUP(E1643,'EFFECTIFS Eté'!$A:$I,9,FALSE),"Erreur saison")))</f>
        <v>#N/A</v>
      </c>
      <c r="W1643" s="18" t="e">
        <f>VLOOKUP(D1643,Listes!B:C,2,FALSE)</f>
        <v>#N/A</v>
      </c>
    </row>
    <row r="1644" spans="1:23" ht="15.75" customHeight="1">
      <c r="A1644" s="11"/>
      <c r="B1644" s="11"/>
      <c r="C1644" s="11"/>
      <c r="D1644" s="11"/>
      <c r="E1644" s="11"/>
      <c r="F1644" s="11"/>
      <c r="G1644" s="11" t="e">
        <f>VLOOKUP(E1644,TAXONS!B:C,2,FALSE)</f>
        <v>#N/A</v>
      </c>
      <c r="H1644" s="13">
        <f t="shared" si="128"/>
        <v>0</v>
      </c>
      <c r="I1644" s="12" t="e">
        <f t="shared" si="129"/>
        <v>#N/A</v>
      </c>
      <c r="J1644" s="14" t="e">
        <f t="shared" si="130"/>
        <v>#N/A</v>
      </c>
      <c r="K1644" s="15" t="e">
        <f>VLOOKUP(B1644,REGIONS!A:D,4,FALSE)</f>
        <v>#N/A</v>
      </c>
      <c r="L1644" s="19" t="e">
        <f>VLOOKUP(G1644,Sensibilité!$A:$L,12,FALSE)</f>
        <v>#N/A</v>
      </c>
      <c r="M1644" s="19" t="e">
        <f t="shared" si="131"/>
        <v>#N/A</v>
      </c>
      <c r="N1644" s="19" t="e">
        <f t="shared" si="132"/>
        <v>#N/A</v>
      </c>
      <c r="O1644" s="15" t="str">
        <f>IF(D1644=Listes!$B$6,"SWARMING",IF(OR(D1644=Listes!$B$1,D1644=Listes!$B$2,D1644=Listes!$B$5),2,IF(OR(D1644=Listes!$B$3,D1644=Listes!$B$4),1,"erreur colonne D")))</f>
        <v>SWARMING</v>
      </c>
      <c r="P1644" s="15" t="e">
        <f>IF(OR(W1644="Hiver",W1644="Transit"),VLOOKUP(E1644,IC!A:E,4,FALSE),IF(W1644="été",VLOOKUP(E1644,IC!A:E,3,FALSE),"erreur"))</f>
        <v>#N/A</v>
      </c>
      <c r="Q1644" s="15" t="e">
        <f>IF(P1644="NR",0,IF(F1644&lt;5,0,IF(P1644=1,VLOOKUP(F1644,IC!$G$1:$I$8,3,TRUE),
IF(P1644=2,VLOOKUP(F1644,IC!$K$1:$M$8,3,TRUE),
IF(P1644=3,VLOOKUP(F1644,IC!$O$1:$Q$8,3,TRUE),IF(P1644=4,VLOOKUP(F1644,IC!$S$2:$U$9,3,TRUE),
"erreur"))))))</f>
        <v>#N/A</v>
      </c>
      <c r="R1644" s="16" t="e">
        <f>IF(OR(V1644="NA",V1644="Transit",V1644&lt;Listes!$F$1),"non applicable",F1644/V1644)</f>
        <v>#N/A</v>
      </c>
      <c r="S1644" s="16" t="e">
        <f>IF(W1644="Transit","Non applicable",IF(AND(W1644="été",T1644&gt;Listes!F1643),F1644/T1644,IF(AND(W1644="Hiver",Hierarchisation!U1644&gt;Listes!F1643),F1644/U1644,"non applicable")))</f>
        <v>#N/A</v>
      </c>
      <c r="T1644" s="17" t="e">
        <f>IF(K1644="Centre",VLOOKUP(E1644,effectifs_ete,3,FALSE),IF(Hierarchisation!K1644="Grand Nord",VLOOKUP(Hierarchisation!E1644,effectifs_ete,4,FALSE),IF(Hierarchisation!K1644="Nord Est",VLOOKUP(Hierarchisation!E1644,effectifs_ete,5,FALSE),IF(Hierarchisation!K1644="Nord Ouest",VLOOKUP(Hierarchisation!E1644,effectifs_ete,6,FALSE),IF(Hierarchisation!K1644="Sud Est",VLOOKUP(Hierarchisation!E1644,effectifs_ete,7,FALSE),IF(Hierarchisation!K1644="Sud Ouest",VLOOKUP(Hierarchisation!E1644,effectifs_ete,8,FALSE),"Erreur Région"))))))</f>
        <v>#N/A</v>
      </c>
      <c r="U1644" s="17" t="e">
        <f>IF(K1644="Centre",VLOOKUP(E1644,effectifs_hiver,3,FALSE),IF(Hierarchisation!K1644="Grand Nord",VLOOKUP(Hierarchisation!E1644,effectifs_hiver,4,FALSE),IF(Hierarchisation!K1644="Nord Est",VLOOKUP(Hierarchisation!E1644,effectifs_hiver,5,FALSE),IF(Hierarchisation!K1644="Nord Ouest",VLOOKUP(Hierarchisation!E1644,effectifs_hiver,6,FALSE),IF(Hierarchisation!K1644="Sud Est",VLOOKUP(Hierarchisation!E1644,effectifs_hiver,7,FALSE),IF(Hierarchisation!K1644="Sud Ouest",VLOOKUP(Hierarchisation!E1644,effectifs_hiver,8,FALSE),"Erreur Région"))))))</f>
        <v>#N/A</v>
      </c>
      <c r="V1644" s="17" t="e">
        <f>IF(W1644="Transit","Transit",IF(W1644="hiver",VLOOKUP(E1644,'EFFECTIFS Hiver'!$A:$I,9,FALSE),IF(W1644="été",VLOOKUP(E1644,'EFFECTIFS Eté'!$A:$I,9,FALSE),"Erreur saison")))</f>
        <v>#N/A</v>
      </c>
      <c r="W1644" s="18" t="e">
        <f>VLOOKUP(D1644,Listes!B:C,2,FALSE)</f>
        <v>#N/A</v>
      </c>
    </row>
    <row r="1645" spans="1:23" ht="15.75" customHeight="1">
      <c r="A1645" s="11"/>
      <c r="B1645" s="11"/>
      <c r="C1645" s="11"/>
      <c r="D1645" s="11"/>
      <c r="E1645" s="11"/>
      <c r="F1645" s="11"/>
      <c r="G1645" s="11" t="e">
        <f>VLOOKUP(E1645,TAXONS!B:C,2,FALSE)</f>
        <v>#N/A</v>
      </c>
      <c r="H1645" s="13">
        <f t="shared" si="128"/>
        <v>0</v>
      </c>
      <c r="I1645" s="12" t="e">
        <f t="shared" si="129"/>
        <v>#N/A</v>
      </c>
      <c r="J1645" s="14" t="e">
        <f t="shared" si="130"/>
        <v>#N/A</v>
      </c>
      <c r="K1645" s="15" t="e">
        <f>VLOOKUP(B1645,REGIONS!A:D,4,FALSE)</f>
        <v>#N/A</v>
      </c>
      <c r="L1645" s="19" t="e">
        <f>VLOOKUP(G1645,Sensibilité!$A:$L,12,FALSE)</f>
        <v>#N/A</v>
      </c>
      <c r="M1645" s="19" t="e">
        <f t="shared" si="131"/>
        <v>#N/A</v>
      </c>
      <c r="N1645" s="19" t="e">
        <f t="shared" si="132"/>
        <v>#N/A</v>
      </c>
      <c r="O1645" s="15" t="str">
        <f>IF(D1645=Listes!$B$6,"SWARMING",IF(OR(D1645=Listes!$B$1,D1645=Listes!$B$2,D1645=Listes!$B$5),2,IF(OR(D1645=Listes!$B$3,D1645=Listes!$B$4),1,"erreur colonne D")))</f>
        <v>SWARMING</v>
      </c>
      <c r="P1645" s="15" t="e">
        <f>IF(OR(W1645="Hiver",W1645="Transit"),VLOOKUP(E1645,IC!A:E,4,FALSE),IF(W1645="été",VLOOKUP(E1645,IC!A:E,3,FALSE),"erreur"))</f>
        <v>#N/A</v>
      </c>
      <c r="Q1645" s="15" t="e">
        <f>IF(P1645="NR",0,IF(F1645&lt;5,0,IF(P1645=1,VLOOKUP(F1645,IC!$G$1:$I$8,3,TRUE),
IF(P1645=2,VLOOKUP(F1645,IC!$K$1:$M$8,3,TRUE),
IF(P1645=3,VLOOKUP(F1645,IC!$O$1:$Q$8,3,TRUE),IF(P1645=4,VLOOKUP(F1645,IC!$S$2:$U$9,3,TRUE),
"erreur"))))))</f>
        <v>#N/A</v>
      </c>
      <c r="R1645" s="16" t="e">
        <f>IF(OR(V1645="NA",V1645="Transit",V1645&lt;Listes!$F$1),"non applicable",F1645/V1645)</f>
        <v>#N/A</v>
      </c>
      <c r="S1645" s="16" t="e">
        <f>IF(W1645="Transit","Non applicable",IF(AND(W1645="été",T1645&gt;Listes!F1644),F1645/T1645,IF(AND(W1645="Hiver",Hierarchisation!U1645&gt;Listes!F1644),F1645/U1645,"non applicable")))</f>
        <v>#N/A</v>
      </c>
      <c r="T1645" s="17" t="e">
        <f>IF(K1645="Centre",VLOOKUP(E1645,effectifs_ete,3,FALSE),IF(Hierarchisation!K1645="Grand Nord",VLOOKUP(Hierarchisation!E1645,effectifs_ete,4,FALSE),IF(Hierarchisation!K1645="Nord Est",VLOOKUP(Hierarchisation!E1645,effectifs_ete,5,FALSE),IF(Hierarchisation!K1645="Nord Ouest",VLOOKUP(Hierarchisation!E1645,effectifs_ete,6,FALSE),IF(Hierarchisation!K1645="Sud Est",VLOOKUP(Hierarchisation!E1645,effectifs_ete,7,FALSE),IF(Hierarchisation!K1645="Sud Ouest",VLOOKUP(Hierarchisation!E1645,effectifs_ete,8,FALSE),"Erreur Région"))))))</f>
        <v>#N/A</v>
      </c>
      <c r="U1645" s="17" t="e">
        <f>IF(K1645="Centre",VLOOKUP(E1645,effectifs_hiver,3,FALSE),IF(Hierarchisation!K1645="Grand Nord",VLOOKUP(Hierarchisation!E1645,effectifs_hiver,4,FALSE),IF(Hierarchisation!K1645="Nord Est",VLOOKUP(Hierarchisation!E1645,effectifs_hiver,5,FALSE),IF(Hierarchisation!K1645="Nord Ouest",VLOOKUP(Hierarchisation!E1645,effectifs_hiver,6,FALSE),IF(Hierarchisation!K1645="Sud Est",VLOOKUP(Hierarchisation!E1645,effectifs_hiver,7,FALSE),IF(Hierarchisation!K1645="Sud Ouest",VLOOKUP(Hierarchisation!E1645,effectifs_hiver,8,FALSE),"Erreur Région"))))))</f>
        <v>#N/A</v>
      </c>
      <c r="V1645" s="17" t="e">
        <f>IF(W1645="Transit","Transit",IF(W1645="hiver",VLOOKUP(E1645,'EFFECTIFS Hiver'!$A:$I,9,FALSE),IF(W1645="été",VLOOKUP(E1645,'EFFECTIFS Eté'!$A:$I,9,FALSE),"Erreur saison")))</f>
        <v>#N/A</v>
      </c>
      <c r="W1645" s="18" t="e">
        <f>VLOOKUP(D1645,Listes!B:C,2,FALSE)</f>
        <v>#N/A</v>
      </c>
    </row>
    <row r="1646" spans="1:23" ht="15.75" customHeight="1">
      <c r="A1646" s="11"/>
      <c r="B1646" s="11"/>
      <c r="C1646" s="11"/>
      <c r="D1646" s="11"/>
      <c r="E1646" s="11"/>
      <c r="F1646" s="11"/>
      <c r="G1646" s="11" t="e">
        <f>VLOOKUP(E1646,TAXONS!B:C,2,FALSE)</f>
        <v>#N/A</v>
      </c>
      <c r="H1646" s="13">
        <f t="shared" si="128"/>
        <v>0</v>
      </c>
      <c r="I1646" s="12" t="e">
        <f t="shared" si="129"/>
        <v>#N/A</v>
      </c>
      <c r="J1646" s="14" t="e">
        <f t="shared" si="130"/>
        <v>#N/A</v>
      </c>
      <c r="K1646" s="15" t="e">
        <f>VLOOKUP(B1646,REGIONS!A:D,4,FALSE)</f>
        <v>#N/A</v>
      </c>
      <c r="L1646" s="19" t="e">
        <f>VLOOKUP(G1646,Sensibilité!$A:$L,12,FALSE)</f>
        <v>#N/A</v>
      </c>
      <c r="M1646" s="19" t="e">
        <f t="shared" si="131"/>
        <v>#N/A</v>
      </c>
      <c r="N1646" s="19" t="e">
        <f t="shared" si="132"/>
        <v>#N/A</v>
      </c>
      <c r="O1646" s="15" t="str">
        <f>IF(D1646=Listes!$B$6,"SWARMING",IF(OR(D1646=Listes!$B$1,D1646=Listes!$B$2,D1646=Listes!$B$5),2,IF(OR(D1646=Listes!$B$3,D1646=Listes!$B$4),1,"erreur colonne D")))</f>
        <v>SWARMING</v>
      </c>
      <c r="P1646" s="15" t="e">
        <f>IF(OR(W1646="Hiver",W1646="Transit"),VLOOKUP(E1646,IC!A:E,4,FALSE),IF(W1646="été",VLOOKUP(E1646,IC!A:E,3,FALSE),"erreur"))</f>
        <v>#N/A</v>
      </c>
      <c r="Q1646" s="15" t="e">
        <f>IF(P1646="NR",0,IF(F1646&lt;5,0,IF(P1646=1,VLOOKUP(F1646,IC!$G$1:$I$8,3,TRUE),
IF(P1646=2,VLOOKUP(F1646,IC!$K$1:$M$8,3,TRUE),
IF(P1646=3,VLOOKUP(F1646,IC!$O$1:$Q$8,3,TRUE),IF(P1646=4,VLOOKUP(F1646,IC!$S$2:$U$9,3,TRUE),
"erreur"))))))</f>
        <v>#N/A</v>
      </c>
      <c r="R1646" s="16" t="e">
        <f>IF(OR(V1646="NA",V1646="Transit",V1646&lt;Listes!$F$1),"non applicable",F1646/V1646)</f>
        <v>#N/A</v>
      </c>
      <c r="S1646" s="16" t="e">
        <f>IF(W1646="Transit","Non applicable",IF(AND(W1646="été",T1646&gt;Listes!F1645),F1646/T1646,IF(AND(W1646="Hiver",Hierarchisation!U1646&gt;Listes!F1645),F1646/U1646,"non applicable")))</f>
        <v>#N/A</v>
      </c>
      <c r="T1646" s="17" t="e">
        <f>IF(K1646="Centre",VLOOKUP(E1646,effectifs_ete,3,FALSE),IF(Hierarchisation!K1646="Grand Nord",VLOOKUP(Hierarchisation!E1646,effectifs_ete,4,FALSE),IF(Hierarchisation!K1646="Nord Est",VLOOKUP(Hierarchisation!E1646,effectifs_ete,5,FALSE),IF(Hierarchisation!K1646="Nord Ouest",VLOOKUP(Hierarchisation!E1646,effectifs_ete,6,FALSE),IF(Hierarchisation!K1646="Sud Est",VLOOKUP(Hierarchisation!E1646,effectifs_ete,7,FALSE),IF(Hierarchisation!K1646="Sud Ouest",VLOOKUP(Hierarchisation!E1646,effectifs_ete,8,FALSE),"Erreur Région"))))))</f>
        <v>#N/A</v>
      </c>
      <c r="U1646" s="17" t="e">
        <f>IF(K1646="Centre",VLOOKUP(E1646,effectifs_hiver,3,FALSE),IF(Hierarchisation!K1646="Grand Nord",VLOOKUP(Hierarchisation!E1646,effectifs_hiver,4,FALSE),IF(Hierarchisation!K1646="Nord Est",VLOOKUP(Hierarchisation!E1646,effectifs_hiver,5,FALSE),IF(Hierarchisation!K1646="Nord Ouest",VLOOKUP(Hierarchisation!E1646,effectifs_hiver,6,FALSE),IF(Hierarchisation!K1646="Sud Est",VLOOKUP(Hierarchisation!E1646,effectifs_hiver,7,FALSE),IF(Hierarchisation!K1646="Sud Ouest",VLOOKUP(Hierarchisation!E1646,effectifs_hiver,8,FALSE),"Erreur Région"))))))</f>
        <v>#N/A</v>
      </c>
      <c r="V1646" s="17" t="e">
        <f>IF(W1646="Transit","Transit",IF(W1646="hiver",VLOOKUP(E1646,'EFFECTIFS Hiver'!$A:$I,9,FALSE),IF(W1646="été",VLOOKUP(E1646,'EFFECTIFS Eté'!$A:$I,9,FALSE),"Erreur saison")))</f>
        <v>#N/A</v>
      </c>
      <c r="W1646" s="18" t="e">
        <f>VLOOKUP(D1646,Listes!B:C,2,FALSE)</f>
        <v>#N/A</v>
      </c>
    </row>
    <row r="1647" spans="1:23" ht="15.75" customHeight="1">
      <c r="A1647" s="11"/>
      <c r="B1647" s="11"/>
      <c r="C1647" s="11"/>
      <c r="D1647" s="11"/>
      <c r="E1647" s="11"/>
      <c r="F1647" s="11"/>
      <c r="G1647" s="11" t="e">
        <f>VLOOKUP(E1647,TAXONS!B:C,2,FALSE)</f>
        <v>#N/A</v>
      </c>
      <c r="H1647" s="13">
        <f t="shared" si="128"/>
        <v>0</v>
      </c>
      <c r="I1647" s="12" t="e">
        <f t="shared" si="129"/>
        <v>#N/A</v>
      </c>
      <c r="J1647" s="14" t="e">
        <f t="shared" si="130"/>
        <v>#N/A</v>
      </c>
      <c r="K1647" s="15" t="e">
        <f>VLOOKUP(B1647,REGIONS!A:D,4,FALSE)</f>
        <v>#N/A</v>
      </c>
      <c r="L1647" s="19" t="e">
        <f>VLOOKUP(G1647,Sensibilité!$A:$L,12,FALSE)</f>
        <v>#N/A</v>
      </c>
      <c r="M1647" s="19" t="e">
        <f t="shared" si="131"/>
        <v>#N/A</v>
      </c>
      <c r="N1647" s="19" t="e">
        <f t="shared" si="132"/>
        <v>#N/A</v>
      </c>
      <c r="O1647" s="15" t="str">
        <f>IF(D1647=Listes!$B$6,"SWARMING",IF(OR(D1647=Listes!$B$1,D1647=Listes!$B$2,D1647=Listes!$B$5),2,IF(OR(D1647=Listes!$B$3,D1647=Listes!$B$4),1,"erreur colonne D")))</f>
        <v>SWARMING</v>
      </c>
      <c r="P1647" s="15" t="e">
        <f>IF(OR(W1647="Hiver",W1647="Transit"),VLOOKUP(E1647,IC!A:E,4,FALSE),IF(W1647="été",VLOOKUP(E1647,IC!A:E,3,FALSE),"erreur"))</f>
        <v>#N/A</v>
      </c>
      <c r="Q1647" s="15" t="e">
        <f>IF(P1647="NR",0,IF(F1647&lt;5,0,IF(P1647=1,VLOOKUP(F1647,IC!$G$1:$I$8,3,TRUE),
IF(P1647=2,VLOOKUP(F1647,IC!$K$1:$M$8,3,TRUE),
IF(P1647=3,VLOOKUP(F1647,IC!$O$1:$Q$8,3,TRUE),IF(P1647=4,VLOOKUP(F1647,IC!$S$2:$U$9,3,TRUE),
"erreur"))))))</f>
        <v>#N/A</v>
      </c>
      <c r="R1647" s="16" t="e">
        <f>IF(OR(V1647="NA",V1647="Transit",V1647&lt;Listes!$F$1),"non applicable",F1647/V1647)</f>
        <v>#N/A</v>
      </c>
      <c r="S1647" s="16" t="e">
        <f>IF(W1647="Transit","Non applicable",IF(AND(W1647="été",T1647&gt;Listes!F1646),F1647/T1647,IF(AND(W1647="Hiver",Hierarchisation!U1647&gt;Listes!F1646),F1647/U1647,"non applicable")))</f>
        <v>#N/A</v>
      </c>
      <c r="T1647" s="17" t="e">
        <f>IF(K1647="Centre",VLOOKUP(E1647,effectifs_ete,3,FALSE),IF(Hierarchisation!K1647="Grand Nord",VLOOKUP(Hierarchisation!E1647,effectifs_ete,4,FALSE),IF(Hierarchisation!K1647="Nord Est",VLOOKUP(Hierarchisation!E1647,effectifs_ete,5,FALSE),IF(Hierarchisation!K1647="Nord Ouest",VLOOKUP(Hierarchisation!E1647,effectifs_ete,6,FALSE),IF(Hierarchisation!K1647="Sud Est",VLOOKUP(Hierarchisation!E1647,effectifs_ete,7,FALSE),IF(Hierarchisation!K1647="Sud Ouest",VLOOKUP(Hierarchisation!E1647,effectifs_ete,8,FALSE),"Erreur Région"))))))</f>
        <v>#N/A</v>
      </c>
      <c r="U1647" s="17" t="e">
        <f>IF(K1647="Centre",VLOOKUP(E1647,effectifs_hiver,3,FALSE),IF(Hierarchisation!K1647="Grand Nord",VLOOKUP(Hierarchisation!E1647,effectifs_hiver,4,FALSE),IF(Hierarchisation!K1647="Nord Est",VLOOKUP(Hierarchisation!E1647,effectifs_hiver,5,FALSE),IF(Hierarchisation!K1647="Nord Ouest",VLOOKUP(Hierarchisation!E1647,effectifs_hiver,6,FALSE),IF(Hierarchisation!K1647="Sud Est",VLOOKUP(Hierarchisation!E1647,effectifs_hiver,7,FALSE),IF(Hierarchisation!K1647="Sud Ouest",VLOOKUP(Hierarchisation!E1647,effectifs_hiver,8,FALSE),"Erreur Région"))))))</f>
        <v>#N/A</v>
      </c>
      <c r="V1647" s="17" t="e">
        <f>IF(W1647="Transit","Transit",IF(W1647="hiver",VLOOKUP(E1647,'EFFECTIFS Hiver'!$A:$I,9,FALSE),IF(W1647="été",VLOOKUP(E1647,'EFFECTIFS Eté'!$A:$I,9,FALSE),"Erreur saison")))</f>
        <v>#N/A</v>
      </c>
      <c r="W1647" s="18" t="e">
        <f>VLOOKUP(D1647,Listes!B:C,2,FALSE)</f>
        <v>#N/A</v>
      </c>
    </row>
    <row r="1648" spans="1:23" ht="15.75" customHeight="1">
      <c r="A1648" s="11"/>
      <c r="B1648" s="11"/>
      <c r="C1648" s="11"/>
      <c r="D1648" s="11"/>
      <c r="E1648" s="11"/>
      <c r="F1648" s="11"/>
      <c r="G1648" s="11" t="e">
        <f>VLOOKUP(E1648,TAXONS!B:C,2,FALSE)</f>
        <v>#N/A</v>
      </c>
      <c r="H1648" s="13">
        <f t="shared" si="128"/>
        <v>0</v>
      </c>
      <c r="I1648" s="12" t="e">
        <f t="shared" si="129"/>
        <v>#N/A</v>
      </c>
      <c r="J1648" s="14" t="e">
        <f t="shared" si="130"/>
        <v>#N/A</v>
      </c>
      <c r="K1648" s="15" t="e">
        <f>VLOOKUP(B1648,REGIONS!A:D,4,FALSE)</f>
        <v>#N/A</v>
      </c>
      <c r="L1648" s="19" t="e">
        <f>VLOOKUP(G1648,Sensibilité!$A:$L,12,FALSE)</f>
        <v>#N/A</v>
      </c>
      <c r="M1648" s="19" t="e">
        <f t="shared" si="131"/>
        <v>#N/A</v>
      </c>
      <c r="N1648" s="19" t="e">
        <f t="shared" si="132"/>
        <v>#N/A</v>
      </c>
      <c r="O1648" s="15" t="str">
        <f>IF(D1648=Listes!$B$6,"SWARMING",IF(OR(D1648=Listes!$B$1,D1648=Listes!$B$2,D1648=Listes!$B$5),2,IF(OR(D1648=Listes!$B$3,D1648=Listes!$B$4),1,"erreur colonne D")))</f>
        <v>SWARMING</v>
      </c>
      <c r="P1648" s="15" t="e">
        <f>IF(OR(W1648="Hiver",W1648="Transit"),VLOOKUP(E1648,IC!A:E,4,FALSE),IF(W1648="été",VLOOKUP(E1648,IC!A:E,3,FALSE),"erreur"))</f>
        <v>#N/A</v>
      </c>
      <c r="Q1648" s="15" t="e">
        <f>IF(P1648="NR",0,IF(F1648&lt;5,0,IF(P1648=1,VLOOKUP(F1648,IC!$G$1:$I$8,3,TRUE),
IF(P1648=2,VLOOKUP(F1648,IC!$K$1:$M$8,3,TRUE),
IF(P1648=3,VLOOKUP(F1648,IC!$O$1:$Q$8,3,TRUE),IF(P1648=4,VLOOKUP(F1648,IC!$S$2:$U$9,3,TRUE),
"erreur"))))))</f>
        <v>#N/A</v>
      </c>
      <c r="R1648" s="16" t="e">
        <f>IF(OR(V1648="NA",V1648="Transit",V1648&lt;Listes!$F$1),"non applicable",F1648/V1648)</f>
        <v>#N/A</v>
      </c>
      <c r="S1648" s="16" t="e">
        <f>IF(W1648="Transit","Non applicable",IF(AND(W1648="été",T1648&gt;Listes!F1647),F1648/T1648,IF(AND(W1648="Hiver",Hierarchisation!U1648&gt;Listes!F1647),F1648/U1648,"non applicable")))</f>
        <v>#N/A</v>
      </c>
      <c r="T1648" s="17" t="e">
        <f>IF(K1648="Centre",VLOOKUP(E1648,effectifs_ete,3,FALSE),IF(Hierarchisation!K1648="Grand Nord",VLOOKUP(Hierarchisation!E1648,effectifs_ete,4,FALSE),IF(Hierarchisation!K1648="Nord Est",VLOOKUP(Hierarchisation!E1648,effectifs_ete,5,FALSE),IF(Hierarchisation!K1648="Nord Ouest",VLOOKUP(Hierarchisation!E1648,effectifs_ete,6,FALSE),IF(Hierarchisation!K1648="Sud Est",VLOOKUP(Hierarchisation!E1648,effectifs_ete,7,FALSE),IF(Hierarchisation!K1648="Sud Ouest",VLOOKUP(Hierarchisation!E1648,effectifs_ete,8,FALSE),"Erreur Région"))))))</f>
        <v>#N/A</v>
      </c>
      <c r="U1648" s="17" t="e">
        <f>IF(K1648="Centre",VLOOKUP(E1648,effectifs_hiver,3,FALSE),IF(Hierarchisation!K1648="Grand Nord",VLOOKUP(Hierarchisation!E1648,effectifs_hiver,4,FALSE),IF(Hierarchisation!K1648="Nord Est",VLOOKUP(Hierarchisation!E1648,effectifs_hiver,5,FALSE),IF(Hierarchisation!K1648="Nord Ouest",VLOOKUP(Hierarchisation!E1648,effectifs_hiver,6,FALSE),IF(Hierarchisation!K1648="Sud Est",VLOOKUP(Hierarchisation!E1648,effectifs_hiver,7,FALSE),IF(Hierarchisation!K1648="Sud Ouest",VLOOKUP(Hierarchisation!E1648,effectifs_hiver,8,FALSE),"Erreur Région"))))))</f>
        <v>#N/A</v>
      </c>
      <c r="V1648" s="17" t="e">
        <f>IF(W1648="Transit","Transit",IF(W1648="hiver",VLOOKUP(E1648,'EFFECTIFS Hiver'!$A:$I,9,FALSE),IF(W1648="été",VLOOKUP(E1648,'EFFECTIFS Eté'!$A:$I,9,FALSE),"Erreur saison")))</f>
        <v>#N/A</v>
      </c>
      <c r="W1648" s="18" t="e">
        <f>VLOOKUP(D1648,Listes!B:C,2,FALSE)</f>
        <v>#N/A</v>
      </c>
    </row>
    <row r="1649" spans="1:23" ht="15.75" customHeight="1">
      <c r="A1649" s="11"/>
      <c r="B1649" s="11"/>
      <c r="C1649" s="11"/>
      <c r="D1649" s="11"/>
      <c r="E1649" s="11"/>
      <c r="F1649" s="11"/>
      <c r="G1649" s="11" t="e">
        <f>VLOOKUP(E1649,TAXONS!B:C,2,FALSE)</f>
        <v>#N/A</v>
      </c>
      <c r="H1649" s="13">
        <f t="shared" si="128"/>
        <v>0</v>
      </c>
      <c r="I1649" s="12" t="e">
        <f t="shared" si="129"/>
        <v>#N/A</v>
      </c>
      <c r="J1649" s="14" t="e">
        <f t="shared" si="130"/>
        <v>#N/A</v>
      </c>
      <c r="K1649" s="15" t="e">
        <f>VLOOKUP(B1649,REGIONS!A:D,4,FALSE)</f>
        <v>#N/A</v>
      </c>
      <c r="L1649" s="19" t="e">
        <f>VLOOKUP(G1649,Sensibilité!$A:$L,12,FALSE)</f>
        <v>#N/A</v>
      </c>
      <c r="M1649" s="19" t="e">
        <f t="shared" si="131"/>
        <v>#N/A</v>
      </c>
      <c r="N1649" s="19" t="e">
        <f t="shared" si="132"/>
        <v>#N/A</v>
      </c>
      <c r="O1649" s="15" t="str">
        <f>IF(D1649=Listes!$B$6,"SWARMING",IF(OR(D1649=Listes!$B$1,D1649=Listes!$B$2,D1649=Listes!$B$5),2,IF(OR(D1649=Listes!$B$3,D1649=Listes!$B$4),1,"erreur colonne D")))</f>
        <v>SWARMING</v>
      </c>
      <c r="P1649" s="15" t="e">
        <f>IF(OR(W1649="Hiver",W1649="Transit"),VLOOKUP(E1649,IC!A:E,4,FALSE),IF(W1649="été",VLOOKUP(E1649,IC!A:E,3,FALSE),"erreur"))</f>
        <v>#N/A</v>
      </c>
      <c r="Q1649" s="15" t="e">
        <f>IF(P1649="NR",0,IF(F1649&lt;5,0,IF(P1649=1,VLOOKUP(F1649,IC!$G$1:$I$8,3,TRUE),
IF(P1649=2,VLOOKUP(F1649,IC!$K$1:$M$8,3,TRUE),
IF(P1649=3,VLOOKUP(F1649,IC!$O$1:$Q$8,3,TRUE),IF(P1649=4,VLOOKUP(F1649,IC!$S$2:$U$9,3,TRUE),
"erreur"))))))</f>
        <v>#N/A</v>
      </c>
      <c r="R1649" s="16" t="e">
        <f>IF(OR(V1649="NA",V1649="Transit",V1649&lt;Listes!$F$1),"non applicable",F1649/V1649)</f>
        <v>#N/A</v>
      </c>
      <c r="S1649" s="16" t="e">
        <f>IF(W1649="Transit","Non applicable",IF(AND(W1649="été",T1649&gt;Listes!F1648),F1649/T1649,IF(AND(W1649="Hiver",Hierarchisation!U1649&gt;Listes!F1648),F1649/U1649,"non applicable")))</f>
        <v>#N/A</v>
      </c>
      <c r="T1649" s="17" t="e">
        <f>IF(K1649="Centre",VLOOKUP(E1649,effectifs_ete,3,FALSE),IF(Hierarchisation!K1649="Grand Nord",VLOOKUP(Hierarchisation!E1649,effectifs_ete,4,FALSE),IF(Hierarchisation!K1649="Nord Est",VLOOKUP(Hierarchisation!E1649,effectifs_ete,5,FALSE),IF(Hierarchisation!K1649="Nord Ouest",VLOOKUP(Hierarchisation!E1649,effectifs_ete,6,FALSE),IF(Hierarchisation!K1649="Sud Est",VLOOKUP(Hierarchisation!E1649,effectifs_ete,7,FALSE),IF(Hierarchisation!K1649="Sud Ouest",VLOOKUP(Hierarchisation!E1649,effectifs_ete,8,FALSE),"Erreur Région"))))))</f>
        <v>#N/A</v>
      </c>
      <c r="U1649" s="17" t="e">
        <f>IF(K1649="Centre",VLOOKUP(E1649,effectifs_hiver,3,FALSE),IF(Hierarchisation!K1649="Grand Nord",VLOOKUP(Hierarchisation!E1649,effectifs_hiver,4,FALSE),IF(Hierarchisation!K1649="Nord Est",VLOOKUP(Hierarchisation!E1649,effectifs_hiver,5,FALSE),IF(Hierarchisation!K1649="Nord Ouest",VLOOKUP(Hierarchisation!E1649,effectifs_hiver,6,FALSE),IF(Hierarchisation!K1649="Sud Est",VLOOKUP(Hierarchisation!E1649,effectifs_hiver,7,FALSE),IF(Hierarchisation!K1649="Sud Ouest",VLOOKUP(Hierarchisation!E1649,effectifs_hiver,8,FALSE),"Erreur Région"))))))</f>
        <v>#N/A</v>
      </c>
      <c r="V1649" s="17" t="e">
        <f>IF(W1649="Transit","Transit",IF(W1649="hiver",VLOOKUP(E1649,'EFFECTIFS Hiver'!$A:$I,9,FALSE),IF(W1649="été",VLOOKUP(E1649,'EFFECTIFS Eté'!$A:$I,9,FALSE),"Erreur saison")))</f>
        <v>#N/A</v>
      </c>
      <c r="W1649" s="18" t="e">
        <f>VLOOKUP(D1649,Listes!B:C,2,FALSE)</f>
        <v>#N/A</v>
      </c>
    </row>
    <row r="1650" spans="1:23" ht="15.75" customHeight="1">
      <c r="A1650" s="11"/>
      <c r="B1650" s="11"/>
      <c r="C1650" s="11"/>
      <c r="D1650" s="11"/>
      <c r="E1650" s="11"/>
      <c r="F1650" s="11"/>
      <c r="G1650" s="11" t="e">
        <f>VLOOKUP(E1650,TAXONS!B:C,2,FALSE)</f>
        <v>#N/A</v>
      </c>
      <c r="H1650" s="13">
        <f t="shared" si="128"/>
        <v>0</v>
      </c>
      <c r="I1650" s="12" t="e">
        <f t="shared" si="129"/>
        <v>#N/A</v>
      </c>
      <c r="J1650" s="14" t="e">
        <f t="shared" si="130"/>
        <v>#N/A</v>
      </c>
      <c r="K1650" s="15" t="e">
        <f>VLOOKUP(B1650,REGIONS!A:D,4,FALSE)</f>
        <v>#N/A</v>
      </c>
      <c r="L1650" s="19" t="e">
        <f>VLOOKUP(G1650,Sensibilité!$A:$L,12,FALSE)</f>
        <v>#N/A</v>
      </c>
      <c r="M1650" s="19" t="e">
        <f t="shared" si="131"/>
        <v>#N/A</v>
      </c>
      <c r="N1650" s="19" t="e">
        <f t="shared" si="132"/>
        <v>#N/A</v>
      </c>
      <c r="O1650" s="15" t="str">
        <f>IF(D1650=Listes!$B$6,"SWARMING",IF(OR(D1650=Listes!$B$1,D1650=Listes!$B$2,D1650=Listes!$B$5),2,IF(OR(D1650=Listes!$B$3,D1650=Listes!$B$4),1,"erreur colonne D")))</f>
        <v>SWARMING</v>
      </c>
      <c r="P1650" s="15" t="e">
        <f>IF(OR(W1650="Hiver",W1650="Transit"),VLOOKUP(E1650,IC!A:E,4,FALSE),IF(W1650="été",VLOOKUP(E1650,IC!A:E,3,FALSE),"erreur"))</f>
        <v>#N/A</v>
      </c>
      <c r="Q1650" s="15" t="e">
        <f>IF(P1650="NR",0,IF(F1650&lt;5,0,IF(P1650=1,VLOOKUP(F1650,IC!$G$1:$I$8,3,TRUE),
IF(P1650=2,VLOOKUP(F1650,IC!$K$1:$M$8,3,TRUE),
IF(P1650=3,VLOOKUP(F1650,IC!$O$1:$Q$8,3,TRUE),IF(P1650=4,VLOOKUP(F1650,IC!$S$2:$U$9,3,TRUE),
"erreur"))))))</f>
        <v>#N/A</v>
      </c>
      <c r="R1650" s="16" t="e">
        <f>IF(OR(V1650="NA",V1650="Transit",V1650&lt;Listes!$F$1),"non applicable",F1650/V1650)</f>
        <v>#N/A</v>
      </c>
      <c r="S1650" s="16" t="e">
        <f>IF(W1650="Transit","Non applicable",IF(AND(W1650="été",T1650&gt;Listes!F1649),F1650/T1650,IF(AND(W1650="Hiver",Hierarchisation!U1650&gt;Listes!F1649),F1650/U1650,"non applicable")))</f>
        <v>#N/A</v>
      </c>
      <c r="T1650" s="17" t="e">
        <f>IF(K1650="Centre",VLOOKUP(E1650,effectifs_ete,3,FALSE),IF(Hierarchisation!K1650="Grand Nord",VLOOKUP(Hierarchisation!E1650,effectifs_ete,4,FALSE),IF(Hierarchisation!K1650="Nord Est",VLOOKUP(Hierarchisation!E1650,effectifs_ete,5,FALSE),IF(Hierarchisation!K1650="Nord Ouest",VLOOKUP(Hierarchisation!E1650,effectifs_ete,6,FALSE),IF(Hierarchisation!K1650="Sud Est",VLOOKUP(Hierarchisation!E1650,effectifs_ete,7,FALSE),IF(Hierarchisation!K1650="Sud Ouest",VLOOKUP(Hierarchisation!E1650,effectifs_ete,8,FALSE),"Erreur Région"))))))</f>
        <v>#N/A</v>
      </c>
      <c r="U1650" s="17" t="e">
        <f>IF(K1650="Centre",VLOOKUP(E1650,effectifs_hiver,3,FALSE),IF(Hierarchisation!K1650="Grand Nord",VLOOKUP(Hierarchisation!E1650,effectifs_hiver,4,FALSE),IF(Hierarchisation!K1650="Nord Est",VLOOKUP(Hierarchisation!E1650,effectifs_hiver,5,FALSE),IF(Hierarchisation!K1650="Nord Ouest",VLOOKUP(Hierarchisation!E1650,effectifs_hiver,6,FALSE),IF(Hierarchisation!K1650="Sud Est",VLOOKUP(Hierarchisation!E1650,effectifs_hiver,7,FALSE),IF(Hierarchisation!K1650="Sud Ouest",VLOOKUP(Hierarchisation!E1650,effectifs_hiver,8,FALSE),"Erreur Région"))))))</f>
        <v>#N/A</v>
      </c>
      <c r="V1650" s="17" t="e">
        <f>IF(W1650="Transit","Transit",IF(W1650="hiver",VLOOKUP(E1650,'EFFECTIFS Hiver'!$A:$I,9,FALSE),IF(W1650="été",VLOOKUP(E1650,'EFFECTIFS Eté'!$A:$I,9,FALSE),"Erreur saison")))</f>
        <v>#N/A</v>
      </c>
      <c r="W1650" s="18" t="e">
        <f>VLOOKUP(D1650,Listes!B:C,2,FALSE)</f>
        <v>#N/A</v>
      </c>
    </row>
    <row r="1651" spans="1:23" ht="15.75" customHeight="1">
      <c r="A1651" s="11"/>
      <c r="B1651" s="11"/>
      <c r="C1651" s="11"/>
      <c r="D1651" s="11"/>
      <c r="E1651" s="11"/>
      <c r="F1651" s="11"/>
      <c r="G1651" s="11" t="e">
        <f>VLOOKUP(E1651,TAXONS!B:C,2,FALSE)</f>
        <v>#N/A</v>
      </c>
      <c r="H1651" s="13">
        <f t="shared" si="128"/>
        <v>0</v>
      </c>
      <c r="I1651" s="12" t="e">
        <f t="shared" si="129"/>
        <v>#N/A</v>
      </c>
      <c r="J1651" s="14" t="e">
        <f t="shared" si="130"/>
        <v>#N/A</v>
      </c>
      <c r="K1651" s="15" t="e">
        <f>VLOOKUP(B1651,REGIONS!A:D,4,FALSE)</f>
        <v>#N/A</v>
      </c>
      <c r="L1651" s="19" t="e">
        <f>VLOOKUP(G1651,Sensibilité!$A:$L,12,FALSE)</f>
        <v>#N/A</v>
      </c>
      <c r="M1651" s="19" t="e">
        <f t="shared" si="131"/>
        <v>#N/A</v>
      </c>
      <c r="N1651" s="19" t="e">
        <f t="shared" si="132"/>
        <v>#N/A</v>
      </c>
      <c r="O1651" s="15" t="str">
        <f>IF(D1651=Listes!$B$6,"SWARMING",IF(OR(D1651=Listes!$B$1,D1651=Listes!$B$2,D1651=Listes!$B$5),2,IF(OR(D1651=Listes!$B$3,D1651=Listes!$B$4),1,"erreur colonne D")))</f>
        <v>SWARMING</v>
      </c>
      <c r="P1651" s="15" t="e">
        <f>IF(OR(W1651="Hiver",W1651="Transit"),VLOOKUP(E1651,IC!A:E,4,FALSE),IF(W1651="été",VLOOKUP(E1651,IC!A:E,3,FALSE),"erreur"))</f>
        <v>#N/A</v>
      </c>
      <c r="Q1651" s="15" t="e">
        <f>IF(P1651="NR",0,IF(F1651&lt;5,0,IF(P1651=1,VLOOKUP(F1651,IC!$G$1:$I$8,3,TRUE),
IF(P1651=2,VLOOKUP(F1651,IC!$K$1:$M$8,3,TRUE),
IF(P1651=3,VLOOKUP(F1651,IC!$O$1:$Q$8,3,TRUE),IF(P1651=4,VLOOKUP(F1651,IC!$S$2:$U$9,3,TRUE),
"erreur"))))))</f>
        <v>#N/A</v>
      </c>
      <c r="R1651" s="16" t="e">
        <f>IF(OR(V1651="NA",V1651="Transit",V1651&lt;Listes!$F$1),"non applicable",F1651/V1651)</f>
        <v>#N/A</v>
      </c>
      <c r="S1651" s="16" t="e">
        <f>IF(W1651="Transit","Non applicable",IF(AND(W1651="été",T1651&gt;Listes!F1650),F1651/T1651,IF(AND(W1651="Hiver",Hierarchisation!U1651&gt;Listes!F1650),F1651/U1651,"non applicable")))</f>
        <v>#N/A</v>
      </c>
      <c r="T1651" s="17" t="e">
        <f>IF(K1651="Centre",VLOOKUP(E1651,effectifs_ete,3,FALSE),IF(Hierarchisation!K1651="Grand Nord",VLOOKUP(Hierarchisation!E1651,effectifs_ete,4,FALSE),IF(Hierarchisation!K1651="Nord Est",VLOOKUP(Hierarchisation!E1651,effectifs_ete,5,FALSE),IF(Hierarchisation!K1651="Nord Ouest",VLOOKUP(Hierarchisation!E1651,effectifs_ete,6,FALSE),IF(Hierarchisation!K1651="Sud Est",VLOOKUP(Hierarchisation!E1651,effectifs_ete,7,FALSE),IF(Hierarchisation!K1651="Sud Ouest",VLOOKUP(Hierarchisation!E1651,effectifs_ete,8,FALSE),"Erreur Région"))))))</f>
        <v>#N/A</v>
      </c>
      <c r="U1651" s="17" t="e">
        <f>IF(K1651="Centre",VLOOKUP(E1651,effectifs_hiver,3,FALSE),IF(Hierarchisation!K1651="Grand Nord",VLOOKUP(Hierarchisation!E1651,effectifs_hiver,4,FALSE),IF(Hierarchisation!K1651="Nord Est",VLOOKUP(Hierarchisation!E1651,effectifs_hiver,5,FALSE),IF(Hierarchisation!K1651="Nord Ouest",VLOOKUP(Hierarchisation!E1651,effectifs_hiver,6,FALSE),IF(Hierarchisation!K1651="Sud Est",VLOOKUP(Hierarchisation!E1651,effectifs_hiver,7,FALSE),IF(Hierarchisation!K1651="Sud Ouest",VLOOKUP(Hierarchisation!E1651,effectifs_hiver,8,FALSE),"Erreur Région"))))))</f>
        <v>#N/A</v>
      </c>
      <c r="V1651" s="17" t="e">
        <f>IF(W1651="Transit","Transit",IF(W1651="hiver",VLOOKUP(E1651,'EFFECTIFS Hiver'!$A:$I,9,FALSE),IF(W1651="été",VLOOKUP(E1651,'EFFECTIFS Eté'!$A:$I,9,FALSE),"Erreur saison")))</f>
        <v>#N/A</v>
      </c>
      <c r="W1651" s="18" t="e">
        <f>VLOOKUP(D1651,Listes!B:C,2,FALSE)</f>
        <v>#N/A</v>
      </c>
    </row>
    <row r="1652" spans="1:23" ht="15.75" customHeight="1">
      <c r="A1652" s="11"/>
      <c r="B1652" s="11"/>
      <c r="C1652" s="11"/>
      <c r="D1652" s="11"/>
      <c r="E1652" s="11"/>
      <c r="F1652" s="11"/>
      <c r="G1652" s="11" t="e">
        <f>VLOOKUP(E1652,TAXONS!B:C,2,FALSE)</f>
        <v>#N/A</v>
      </c>
      <c r="H1652" s="13">
        <f t="shared" si="128"/>
        <v>0</v>
      </c>
      <c r="I1652" s="12" t="e">
        <f t="shared" si="129"/>
        <v>#N/A</v>
      </c>
      <c r="J1652" s="14" t="e">
        <f t="shared" si="130"/>
        <v>#N/A</v>
      </c>
      <c r="K1652" s="15" t="e">
        <f>VLOOKUP(B1652,REGIONS!A:D,4,FALSE)</f>
        <v>#N/A</v>
      </c>
      <c r="L1652" s="19" t="e">
        <f>VLOOKUP(G1652,Sensibilité!$A:$L,12,FALSE)</f>
        <v>#N/A</v>
      </c>
      <c r="M1652" s="19" t="e">
        <f t="shared" si="131"/>
        <v>#N/A</v>
      </c>
      <c r="N1652" s="19" t="e">
        <f t="shared" si="132"/>
        <v>#N/A</v>
      </c>
      <c r="O1652" s="15" t="str">
        <f>IF(D1652=Listes!$B$6,"SWARMING",IF(OR(D1652=Listes!$B$1,D1652=Listes!$B$2,D1652=Listes!$B$5),2,IF(OR(D1652=Listes!$B$3,D1652=Listes!$B$4),1,"erreur colonne D")))</f>
        <v>SWARMING</v>
      </c>
      <c r="P1652" s="15" t="e">
        <f>IF(OR(W1652="Hiver",W1652="Transit"),VLOOKUP(E1652,IC!A:E,4,FALSE),IF(W1652="été",VLOOKUP(E1652,IC!A:E,3,FALSE),"erreur"))</f>
        <v>#N/A</v>
      </c>
      <c r="Q1652" s="15" t="e">
        <f>IF(P1652="NR",0,IF(F1652&lt;5,0,IF(P1652=1,VLOOKUP(F1652,IC!$G$1:$I$8,3,TRUE),
IF(P1652=2,VLOOKUP(F1652,IC!$K$1:$M$8,3,TRUE),
IF(P1652=3,VLOOKUP(F1652,IC!$O$1:$Q$8,3,TRUE),IF(P1652=4,VLOOKUP(F1652,IC!$S$2:$U$9,3,TRUE),
"erreur"))))))</f>
        <v>#N/A</v>
      </c>
      <c r="R1652" s="16" t="e">
        <f>IF(OR(V1652="NA",V1652="Transit",V1652&lt;Listes!$F$1),"non applicable",F1652/V1652)</f>
        <v>#N/A</v>
      </c>
      <c r="S1652" s="16" t="e">
        <f>IF(W1652="Transit","Non applicable",IF(AND(W1652="été",T1652&gt;Listes!F1651),F1652/T1652,IF(AND(W1652="Hiver",Hierarchisation!U1652&gt;Listes!F1651),F1652/U1652,"non applicable")))</f>
        <v>#N/A</v>
      </c>
      <c r="T1652" s="17" t="e">
        <f>IF(K1652="Centre",VLOOKUP(E1652,effectifs_ete,3,FALSE),IF(Hierarchisation!K1652="Grand Nord",VLOOKUP(Hierarchisation!E1652,effectifs_ete,4,FALSE),IF(Hierarchisation!K1652="Nord Est",VLOOKUP(Hierarchisation!E1652,effectifs_ete,5,FALSE),IF(Hierarchisation!K1652="Nord Ouest",VLOOKUP(Hierarchisation!E1652,effectifs_ete,6,FALSE),IF(Hierarchisation!K1652="Sud Est",VLOOKUP(Hierarchisation!E1652,effectifs_ete,7,FALSE),IF(Hierarchisation!K1652="Sud Ouest",VLOOKUP(Hierarchisation!E1652,effectifs_ete,8,FALSE),"Erreur Région"))))))</f>
        <v>#N/A</v>
      </c>
      <c r="U1652" s="17" t="e">
        <f>IF(K1652="Centre",VLOOKUP(E1652,effectifs_hiver,3,FALSE),IF(Hierarchisation!K1652="Grand Nord",VLOOKUP(Hierarchisation!E1652,effectifs_hiver,4,FALSE),IF(Hierarchisation!K1652="Nord Est",VLOOKUP(Hierarchisation!E1652,effectifs_hiver,5,FALSE),IF(Hierarchisation!K1652="Nord Ouest",VLOOKUP(Hierarchisation!E1652,effectifs_hiver,6,FALSE),IF(Hierarchisation!K1652="Sud Est",VLOOKUP(Hierarchisation!E1652,effectifs_hiver,7,FALSE),IF(Hierarchisation!K1652="Sud Ouest",VLOOKUP(Hierarchisation!E1652,effectifs_hiver,8,FALSE),"Erreur Région"))))))</f>
        <v>#N/A</v>
      </c>
      <c r="V1652" s="17" t="e">
        <f>IF(W1652="Transit","Transit",IF(W1652="hiver",VLOOKUP(E1652,'EFFECTIFS Hiver'!$A:$I,9,FALSE),IF(W1652="été",VLOOKUP(E1652,'EFFECTIFS Eté'!$A:$I,9,FALSE),"Erreur saison")))</f>
        <v>#N/A</v>
      </c>
      <c r="W1652" s="18" t="e">
        <f>VLOOKUP(D1652,Listes!B:C,2,FALSE)</f>
        <v>#N/A</v>
      </c>
    </row>
    <row r="1653" spans="1:23" ht="15.75" customHeight="1">
      <c r="A1653" s="11"/>
      <c r="B1653" s="11"/>
      <c r="C1653" s="11"/>
      <c r="D1653" s="11"/>
      <c r="E1653" s="11"/>
      <c r="F1653" s="11"/>
      <c r="G1653" s="11" t="e">
        <f>VLOOKUP(E1653,TAXONS!B:C,2,FALSE)</f>
        <v>#N/A</v>
      </c>
      <c r="H1653" s="13">
        <f t="shared" si="128"/>
        <v>0</v>
      </c>
      <c r="I1653" s="12" t="e">
        <f t="shared" si="129"/>
        <v>#N/A</v>
      </c>
      <c r="J1653" s="14" t="e">
        <f t="shared" si="130"/>
        <v>#N/A</v>
      </c>
      <c r="K1653" s="15" t="e">
        <f>VLOOKUP(B1653,REGIONS!A:D,4,FALSE)</f>
        <v>#N/A</v>
      </c>
      <c r="L1653" s="19" t="e">
        <f>VLOOKUP(G1653,Sensibilité!$A:$L,12,FALSE)</f>
        <v>#N/A</v>
      </c>
      <c r="M1653" s="19" t="e">
        <f t="shared" si="131"/>
        <v>#N/A</v>
      </c>
      <c r="N1653" s="19" t="e">
        <f t="shared" si="132"/>
        <v>#N/A</v>
      </c>
      <c r="O1653" s="15" t="str">
        <f>IF(D1653=Listes!$B$6,"SWARMING",IF(OR(D1653=Listes!$B$1,D1653=Listes!$B$2,D1653=Listes!$B$5),2,IF(OR(D1653=Listes!$B$3,D1653=Listes!$B$4),1,"erreur colonne D")))</f>
        <v>SWARMING</v>
      </c>
      <c r="P1653" s="15" t="e">
        <f>IF(OR(W1653="Hiver",W1653="Transit"),VLOOKUP(E1653,IC!A:E,4,FALSE),IF(W1653="été",VLOOKUP(E1653,IC!A:E,3,FALSE),"erreur"))</f>
        <v>#N/A</v>
      </c>
      <c r="Q1653" s="15" t="e">
        <f>IF(P1653="NR",0,IF(F1653&lt;5,0,IF(P1653=1,VLOOKUP(F1653,IC!$G$1:$I$8,3,TRUE),
IF(P1653=2,VLOOKUP(F1653,IC!$K$1:$M$8,3,TRUE),
IF(P1653=3,VLOOKUP(F1653,IC!$O$1:$Q$8,3,TRUE),IF(P1653=4,VLOOKUP(F1653,IC!$S$2:$U$9,3,TRUE),
"erreur"))))))</f>
        <v>#N/A</v>
      </c>
      <c r="R1653" s="16" t="e">
        <f>IF(OR(V1653="NA",V1653="Transit",V1653&lt;Listes!$F$1),"non applicable",F1653/V1653)</f>
        <v>#N/A</v>
      </c>
      <c r="S1653" s="16" t="e">
        <f>IF(W1653="Transit","Non applicable",IF(AND(W1653="été",T1653&gt;Listes!F1652),F1653/T1653,IF(AND(W1653="Hiver",Hierarchisation!U1653&gt;Listes!F1652),F1653/U1653,"non applicable")))</f>
        <v>#N/A</v>
      </c>
      <c r="T1653" s="17" t="e">
        <f>IF(K1653="Centre",VLOOKUP(E1653,effectifs_ete,3,FALSE),IF(Hierarchisation!K1653="Grand Nord",VLOOKUP(Hierarchisation!E1653,effectifs_ete,4,FALSE),IF(Hierarchisation!K1653="Nord Est",VLOOKUP(Hierarchisation!E1653,effectifs_ete,5,FALSE),IF(Hierarchisation!K1653="Nord Ouest",VLOOKUP(Hierarchisation!E1653,effectifs_ete,6,FALSE),IF(Hierarchisation!K1653="Sud Est",VLOOKUP(Hierarchisation!E1653,effectifs_ete,7,FALSE),IF(Hierarchisation!K1653="Sud Ouest",VLOOKUP(Hierarchisation!E1653,effectifs_ete,8,FALSE),"Erreur Région"))))))</f>
        <v>#N/A</v>
      </c>
      <c r="U1653" s="17" t="e">
        <f>IF(K1653="Centre",VLOOKUP(E1653,effectifs_hiver,3,FALSE),IF(Hierarchisation!K1653="Grand Nord",VLOOKUP(Hierarchisation!E1653,effectifs_hiver,4,FALSE),IF(Hierarchisation!K1653="Nord Est",VLOOKUP(Hierarchisation!E1653,effectifs_hiver,5,FALSE),IF(Hierarchisation!K1653="Nord Ouest",VLOOKUP(Hierarchisation!E1653,effectifs_hiver,6,FALSE),IF(Hierarchisation!K1653="Sud Est",VLOOKUP(Hierarchisation!E1653,effectifs_hiver,7,FALSE),IF(Hierarchisation!K1653="Sud Ouest",VLOOKUP(Hierarchisation!E1653,effectifs_hiver,8,FALSE),"Erreur Région"))))))</f>
        <v>#N/A</v>
      </c>
      <c r="V1653" s="17" t="e">
        <f>IF(W1653="Transit","Transit",IF(W1653="hiver",VLOOKUP(E1653,'EFFECTIFS Hiver'!$A:$I,9,FALSE),IF(W1653="été",VLOOKUP(E1653,'EFFECTIFS Eté'!$A:$I,9,FALSE),"Erreur saison")))</f>
        <v>#N/A</v>
      </c>
      <c r="W1653" s="18" t="e">
        <f>VLOOKUP(D1653,Listes!B:C,2,FALSE)</f>
        <v>#N/A</v>
      </c>
    </row>
    <row r="1654" spans="1:23" ht="15.75" customHeight="1">
      <c r="A1654" s="11"/>
      <c r="B1654" s="11"/>
      <c r="C1654" s="11"/>
      <c r="D1654" s="11"/>
      <c r="E1654" s="11"/>
      <c r="F1654" s="11"/>
      <c r="G1654" s="11" t="e">
        <f>VLOOKUP(E1654,TAXONS!B:C,2,FALSE)</f>
        <v>#N/A</v>
      </c>
      <c r="H1654" s="13">
        <f t="shared" si="128"/>
        <v>0</v>
      </c>
      <c r="I1654" s="12" t="e">
        <f t="shared" si="129"/>
        <v>#N/A</v>
      </c>
      <c r="J1654" s="14" t="e">
        <f t="shared" si="130"/>
        <v>#N/A</v>
      </c>
      <c r="K1654" s="15" t="e">
        <f>VLOOKUP(B1654,REGIONS!A:D,4,FALSE)</f>
        <v>#N/A</v>
      </c>
      <c r="L1654" s="19" t="e">
        <f>VLOOKUP(G1654,Sensibilité!$A:$L,12,FALSE)</f>
        <v>#N/A</v>
      </c>
      <c r="M1654" s="19" t="e">
        <f t="shared" si="131"/>
        <v>#N/A</v>
      </c>
      <c r="N1654" s="19" t="e">
        <f t="shared" si="132"/>
        <v>#N/A</v>
      </c>
      <c r="O1654" s="15" t="str">
        <f>IF(D1654=Listes!$B$6,"SWARMING",IF(OR(D1654=Listes!$B$1,D1654=Listes!$B$2,D1654=Listes!$B$5),2,IF(OR(D1654=Listes!$B$3,D1654=Listes!$B$4),1,"erreur colonne D")))</f>
        <v>SWARMING</v>
      </c>
      <c r="P1654" s="15" t="e">
        <f>IF(OR(W1654="Hiver",W1654="Transit"),VLOOKUP(E1654,IC!A:E,4,FALSE),IF(W1654="été",VLOOKUP(E1654,IC!A:E,3,FALSE),"erreur"))</f>
        <v>#N/A</v>
      </c>
      <c r="Q1654" s="15" t="e">
        <f>IF(P1654="NR",0,IF(F1654&lt;5,0,IF(P1654=1,VLOOKUP(F1654,IC!$G$1:$I$8,3,TRUE),
IF(P1654=2,VLOOKUP(F1654,IC!$K$1:$M$8,3,TRUE),
IF(P1654=3,VLOOKUP(F1654,IC!$O$1:$Q$8,3,TRUE),IF(P1654=4,VLOOKUP(F1654,IC!$S$2:$U$9,3,TRUE),
"erreur"))))))</f>
        <v>#N/A</v>
      </c>
      <c r="R1654" s="16" t="e">
        <f>IF(OR(V1654="NA",V1654="Transit",V1654&lt;Listes!$F$1),"non applicable",F1654/V1654)</f>
        <v>#N/A</v>
      </c>
      <c r="S1654" s="16" t="e">
        <f>IF(W1654="Transit","Non applicable",IF(AND(W1654="été",T1654&gt;Listes!F1653),F1654/T1654,IF(AND(W1654="Hiver",Hierarchisation!U1654&gt;Listes!F1653),F1654/U1654,"non applicable")))</f>
        <v>#N/A</v>
      </c>
      <c r="T1654" s="17" t="e">
        <f>IF(K1654="Centre",VLOOKUP(E1654,effectifs_ete,3,FALSE),IF(Hierarchisation!K1654="Grand Nord",VLOOKUP(Hierarchisation!E1654,effectifs_ete,4,FALSE),IF(Hierarchisation!K1654="Nord Est",VLOOKUP(Hierarchisation!E1654,effectifs_ete,5,FALSE),IF(Hierarchisation!K1654="Nord Ouest",VLOOKUP(Hierarchisation!E1654,effectifs_ete,6,FALSE),IF(Hierarchisation!K1654="Sud Est",VLOOKUP(Hierarchisation!E1654,effectifs_ete,7,FALSE),IF(Hierarchisation!K1654="Sud Ouest",VLOOKUP(Hierarchisation!E1654,effectifs_ete,8,FALSE),"Erreur Région"))))))</f>
        <v>#N/A</v>
      </c>
      <c r="U1654" s="17" t="e">
        <f>IF(K1654="Centre",VLOOKUP(E1654,effectifs_hiver,3,FALSE),IF(Hierarchisation!K1654="Grand Nord",VLOOKUP(Hierarchisation!E1654,effectifs_hiver,4,FALSE),IF(Hierarchisation!K1654="Nord Est",VLOOKUP(Hierarchisation!E1654,effectifs_hiver,5,FALSE),IF(Hierarchisation!K1654="Nord Ouest",VLOOKUP(Hierarchisation!E1654,effectifs_hiver,6,FALSE),IF(Hierarchisation!K1654="Sud Est",VLOOKUP(Hierarchisation!E1654,effectifs_hiver,7,FALSE),IF(Hierarchisation!K1654="Sud Ouest",VLOOKUP(Hierarchisation!E1654,effectifs_hiver,8,FALSE),"Erreur Région"))))))</f>
        <v>#N/A</v>
      </c>
      <c r="V1654" s="17" t="e">
        <f>IF(W1654="Transit","Transit",IF(W1654="hiver",VLOOKUP(E1654,'EFFECTIFS Hiver'!$A:$I,9,FALSE),IF(W1654="été",VLOOKUP(E1654,'EFFECTIFS Eté'!$A:$I,9,FALSE),"Erreur saison")))</f>
        <v>#N/A</v>
      </c>
      <c r="W1654" s="18" t="e">
        <f>VLOOKUP(D1654,Listes!B:C,2,FALSE)</f>
        <v>#N/A</v>
      </c>
    </row>
    <row r="1655" spans="1:23" ht="15.75" customHeight="1">
      <c r="A1655" s="11"/>
      <c r="B1655" s="11"/>
      <c r="C1655" s="11"/>
      <c r="D1655" s="11"/>
      <c r="E1655" s="11"/>
      <c r="F1655" s="11"/>
      <c r="G1655" s="11" t="e">
        <f>VLOOKUP(E1655,TAXONS!B:C,2,FALSE)</f>
        <v>#N/A</v>
      </c>
      <c r="H1655" s="13">
        <f t="shared" si="128"/>
        <v>0</v>
      </c>
      <c r="I1655" s="12" t="e">
        <f t="shared" si="129"/>
        <v>#N/A</v>
      </c>
      <c r="J1655" s="14" t="e">
        <f t="shared" si="130"/>
        <v>#N/A</v>
      </c>
      <c r="K1655" s="15" t="e">
        <f>VLOOKUP(B1655,REGIONS!A:D,4,FALSE)</f>
        <v>#N/A</v>
      </c>
      <c r="L1655" s="19" t="e">
        <f>VLOOKUP(G1655,Sensibilité!$A:$L,12,FALSE)</f>
        <v>#N/A</v>
      </c>
      <c r="M1655" s="19" t="e">
        <f t="shared" si="131"/>
        <v>#N/A</v>
      </c>
      <c r="N1655" s="19" t="e">
        <f t="shared" si="132"/>
        <v>#N/A</v>
      </c>
      <c r="O1655" s="15" t="str">
        <f>IF(D1655=Listes!$B$6,"SWARMING",IF(OR(D1655=Listes!$B$1,D1655=Listes!$B$2,D1655=Listes!$B$5),2,IF(OR(D1655=Listes!$B$3,D1655=Listes!$B$4),1,"erreur colonne D")))</f>
        <v>SWARMING</v>
      </c>
      <c r="P1655" s="15" t="e">
        <f>IF(OR(W1655="Hiver",W1655="Transit"),VLOOKUP(E1655,IC!A:E,4,FALSE),IF(W1655="été",VLOOKUP(E1655,IC!A:E,3,FALSE),"erreur"))</f>
        <v>#N/A</v>
      </c>
      <c r="Q1655" s="15" t="e">
        <f>IF(P1655="NR",0,IF(F1655&lt;5,0,IF(P1655=1,VLOOKUP(F1655,IC!$G$1:$I$8,3,TRUE),
IF(P1655=2,VLOOKUP(F1655,IC!$K$1:$M$8,3,TRUE),
IF(P1655=3,VLOOKUP(F1655,IC!$O$1:$Q$8,3,TRUE),IF(P1655=4,VLOOKUP(F1655,IC!$S$2:$U$9,3,TRUE),
"erreur"))))))</f>
        <v>#N/A</v>
      </c>
      <c r="R1655" s="16" t="e">
        <f>IF(OR(V1655="NA",V1655="Transit",V1655&lt;Listes!$F$1),"non applicable",F1655/V1655)</f>
        <v>#N/A</v>
      </c>
      <c r="S1655" s="16" t="e">
        <f>IF(W1655="Transit","Non applicable",IF(AND(W1655="été",T1655&gt;Listes!F1654),F1655/T1655,IF(AND(W1655="Hiver",Hierarchisation!U1655&gt;Listes!F1654),F1655/U1655,"non applicable")))</f>
        <v>#N/A</v>
      </c>
      <c r="T1655" s="17" t="e">
        <f>IF(K1655="Centre",VLOOKUP(E1655,effectifs_ete,3,FALSE),IF(Hierarchisation!K1655="Grand Nord",VLOOKUP(Hierarchisation!E1655,effectifs_ete,4,FALSE),IF(Hierarchisation!K1655="Nord Est",VLOOKUP(Hierarchisation!E1655,effectifs_ete,5,FALSE),IF(Hierarchisation!K1655="Nord Ouest",VLOOKUP(Hierarchisation!E1655,effectifs_ete,6,FALSE),IF(Hierarchisation!K1655="Sud Est",VLOOKUP(Hierarchisation!E1655,effectifs_ete,7,FALSE),IF(Hierarchisation!K1655="Sud Ouest",VLOOKUP(Hierarchisation!E1655,effectifs_ete,8,FALSE),"Erreur Région"))))))</f>
        <v>#N/A</v>
      </c>
      <c r="U1655" s="17" t="e">
        <f>IF(K1655="Centre",VLOOKUP(E1655,effectifs_hiver,3,FALSE),IF(Hierarchisation!K1655="Grand Nord",VLOOKUP(Hierarchisation!E1655,effectifs_hiver,4,FALSE),IF(Hierarchisation!K1655="Nord Est",VLOOKUP(Hierarchisation!E1655,effectifs_hiver,5,FALSE),IF(Hierarchisation!K1655="Nord Ouest",VLOOKUP(Hierarchisation!E1655,effectifs_hiver,6,FALSE),IF(Hierarchisation!K1655="Sud Est",VLOOKUP(Hierarchisation!E1655,effectifs_hiver,7,FALSE),IF(Hierarchisation!K1655="Sud Ouest",VLOOKUP(Hierarchisation!E1655,effectifs_hiver,8,FALSE),"Erreur Région"))))))</f>
        <v>#N/A</v>
      </c>
      <c r="V1655" s="17" t="e">
        <f>IF(W1655="Transit","Transit",IF(W1655="hiver",VLOOKUP(E1655,'EFFECTIFS Hiver'!$A:$I,9,FALSE),IF(W1655="été",VLOOKUP(E1655,'EFFECTIFS Eté'!$A:$I,9,FALSE),"Erreur saison")))</f>
        <v>#N/A</v>
      </c>
      <c r="W1655" s="18" t="e">
        <f>VLOOKUP(D1655,Listes!B:C,2,FALSE)</f>
        <v>#N/A</v>
      </c>
    </row>
    <row r="1656" spans="1:23" ht="15.75" customHeight="1">
      <c r="A1656" s="11"/>
      <c r="B1656" s="11"/>
      <c r="C1656" s="11"/>
      <c r="D1656" s="11"/>
      <c r="E1656" s="11"/>
      <c r="F1656" s="11"/>
      <c r="G1656" s="11" t="e">
        <f>VLOOKUP(E1656,TAXONS!B:C,2,FALSE)</f>
        <v>#N/A</v>
      </c>
      <c r="H1656" s="13">
        <f t="shared" si="128"/>
        <v>0</v>
      </c>
      <c r="I1656" s="12" t="e">
        <f t="shared" si="129"/>
        <v>#N/A</v>
      </c>
      <c r="J1656" s="14" t="e">
        <f t="shared" si="130"/>
        <v>#N/A</v>
      </c>
      <c r="K1656" s="15" t="e">
        <f>VLOOKUP(B1656,REGIONS!A:D,4,FALSE)</f>
        <v>#N/A</v>
      </c>
      <c r="L1656" s="19" t="e">
        <f>VLOOKUP(G1656,Sensibilité!$A:$L,12,FALSE)</f>
        <v>#N/A</v>
      </c>
      <c r="M1656" s="19" t="e">
        <f t="shared" si="131"/>
        <v>#N/A</v>
      </c>
      <c r="N1656" s="19" t="e">
        <f t="shared" si="132"/>
        <v>#N/A</v>
      </c>
      <c r="O1656" s="15" t="str">
        <f>IF(D1656=Listes!$B$6,"SWARMING",IF(OR(D1656=Listes!$B$1,D1656=Listes!$B$2,D1656=Listes!$B$5),2,IF(OR(D1656=Listes!$B$3,D1656=Listes!$B$4),1,"erreur colonne D")))</f>
        <v>SWARMING</v>
      </c>
      <c r="P1656" s="15" t="e">
        <f>IF(OR(W1656="Hiver",W1656="Transit"),VLOOKUP(E1656,IC!A:E,4,FALSE),IF(W1656="été",VLOOKUP(E1656,IC!A:E,3,FALSE),"erreur"))</f>
        <v>#N/A</v>
      </c>
      <c r="Q1656" s="15" t="e">
        <f>IF(P1656="NR",0,IF(F1656&lt;5,0,IF(P1656=1,VLOOKUP(F1656,IC!$G$1:$I$8,3,TRUE),
IF(P1656=2,VLOOKUP(F1656,IC!$K$1:$M$8,3,TRUE),
IF(P1656=3,VLOOKUP(F1656,IC!$O$1:$Q$8,3,TRUE),IF(P1656=4,VLOOKUP(F1656,IC!$S$2:$U$9,3,TRUE),
"erreur"))))))</f>
        <v>#N/A</v>
      </c>
      <c r="R1656" s="16" t="e">
        <f>IF(OR(V1656="NA",V1656="Transit",V1656&lt;Listes!$F$1),"non applicable",F1656/V1656)</f>
        <v>#N/A</v>
      </c>
      <c r="S1656" s="16" t="e">
        <f>IF(W1656="Transit","Non applicable",IF(AND(W1656="été",T1656&gt;Listes!F1655),F1656/T1656,IF(AND(W1656="Hiver",Hierarchisation!U1656&gt;Listes!F1655),F1656/U1656,"non applicable")))</f>
        <v>#N/A</v>
      </c>
      <c r="T1656" s="17" t="e">
        <f>IF(K1656="Centre",VLOOKUP(E1656,effectifs_ete,3,FALSE),IF(Hierarchisation!K1656="Grand Nord",VLOOKUP(Hierarchisation!E1656,effectifs_ete,4,FALSE),IF(Hierarchisation!K1656="Nord Est",VLOOKUP(Hierarchisation!E1656,effectifs_ete,5,FALSE),IF(Hierarchisation!K1656="Nord Ouest",VLOOKUP(Hierarchisation!E1656,effectifs_ete,6,FALSE),IF(Hierarchisation!K1656="Sud Est",VLOOKUP(Hierarchisation!E1656,effectifs_ete,7,FALSE),IF(Hierarchisation!K1656="Sud Ouest",VLOOKUP(Hierarchisation!E1656,effectifs_ete,8,FALSE),"Erreur Région"))))))</f>
        <v>#N/A</v>
      </c>
      <c r="U1656" s="17" t="e">
        <f>IF(K1656="Centre",VLOOKUP(E1656,effectifs_hiver,3,FALSE),IF(Hierarchisation!K1656="Grand Nord",VLOOKUP(Hierarchisation!E1656,effectifs_hiver,4,FALSE),IF(Hierarchisation!K1656="Nord Est",VLOOKUP(Hierarchisation!E1656,effectifs_hiver,5,FALSE),IF(Hierarchisation!K1656="Nord Ouest",VLOOKUP(Hierarchisation!E1656,effectifs_hiver,6,FALSE),IF(Hierarchisation!K1656="Sud Est",VLOOKUP(Hierarchisation!E1656,effectifs_hiver,7,FALSE),IF(Hierarchisation!K1656="Sud Ouest",VLOOKUP(Hierarchisation!E1656,effectifs_hiver,8,FALSE),"Erreur Région"))))))</f>
        <v>#N/A</v>
      </c>
      <c r="V1656" s="17" t="e">
        <f>IF(W1656="Transit","Transit",IF(W1656="hiver",VLOOKUP(E1656,'EFFECTIFS Hiver'!$A:$I,9,FALSE),IF(W1656="été",VLOOKUP(E1656,'EFFECTIFS Eté'!$A:$I,9,FALSE),"Erreur saison")))</f>
        <v>#N/A</v>
      </c>
      <c r="W1656" s="18" t="e">
        <f>VLOOKUP(D1656,Listes!B:C,2,FALSE)</f>
        <v>#N/A</v>
      </c>
    </row>
    <row r="1657" spans="1:23" ht="15.75" customHeight="1">
      <c r="A1657" s="11"/>
      <c r="B1657" s="11"/>
      <c r="C1657" s="11"/>
      <c r="D1657" s="11"/>
      <c r="E1657" s="11"/>
      <c r="F1657" s="11"/>
      <c r="G1657" s="11" t="e">
        <f>VLOOKUP(E1657,TAXONS!B:C,2,FALSE)</f>
        <v>#N/A</v>
      </c>
      <c r="H1657" s="13">
        <f t="shared" si="128"/>
        <v>0</v>
      </c>
      <c r="I1657" s="12" t="e">
        <f t="shared" si="129"/>
        <v>#N/A</v>
      </c>
      <c r="J1657" s="14" t="e">
        <f t="shared" si="130"/>
        <v>#N/A</v>
      </c>
      <c r="K1657" s="15" t="e">
        <f>VLOOKUP(B1657,REGIONS!A:D,4,FALSE)</f>
        <v>#N/A</v>
      </c>
      <c r="L1657" s="19" t="e">
        <f>VLOOKUP(G1657,Sensibilité!$A:$L,12,FALSE)</f>
        <v>#N/A</v>
      </c>
      <c r="M1657" s="19" t="e">
        <f t="shared" si="131"/>
        <v>#N/A</v>
      </c>
      <c r="N1657" s="19" t="e">
        <f t="shared" si="132"/>
        <v>#N/A</v>
      </c>
      <c r="O1657" s="15" t="str">
        <f>IF(D1657=Listes!$B$6,"SWARMING",IF(OR(D1657=Listes!$B$1,D1657=Listes!$B$2,D1657=Listes!$B$5),2,IF(OR(D1657=Listes!$B$3,D1657=Listes!$B$4),1,"erreur colonne D")))</f>
        <v>SWARMING</v>
      </c>
      <c r="P1657" s="15" t="e">
        <f>IF(OR(W1657="Hiver",W1657="Transit"),VLOOKUP(E1657,IC!A:E,4,FALSE),IF(W1657="été",VLOOKUP(E1657,IC!A:E,3,FALSE),"erreur"))</f>
        <v>#N/A</v>
      </c>
      <c r="Q1657" s="15" t="e">
        <f>IF(P1657="NR",0,IF(F1657&lt;5,0,IF(P1657=1,VLOOKUP(F1657,IC!$G$1:$I$8,3,TRUE),
IF(P1657=2,VLOOKUP(F1657,IC!$K$1:$M$8,3,TRUE),
IF(P1657=3,VLOOKUP(F1657,IC!$O$1:$Q$8,3,TRUE),IF(P1657=4,VLOOKUP(F1657,IC!$S$2:$U$9,3,TRUE),
"erreur"))))))</f>
        <v>#N/A</v>
      </c>
      <c r="R1657" s="16" t="e">
        <f>IF(OR(V1657="NA",V1657="Transit",V1657&lt;Listes!$F$1),"non applicable",F1657/V1657)</f>
        <v>#N/A</v>
      </c>
      <c r="S1657" s="16" t="e">
        <f>IF(W1657="Transit","Non applicable",IF(AND(W1657="été",T1657&gt;Listes!F1656),F1657/T1657,IF(AND(W1657="Hiver",Hierarchisation!U1657&gt;Listes!F1656),F1657/U1657,"non applicable")))</f>
        <v>#N/A</v>
      </c>
      <c r="T1657" s="17" t="e">
        <f>IF(K1657="Centre",VLOOKUP(E1657,effectifs_ete,3,FALSE),IF(Hierarchisation!K1657="Grand Nord",VLOOKUP(Hierarchisation!E1657,effectifs_ete,4,FALSE),IF(Hierarchisation!K1657="Nord Est",VLOOKUP(Hierarchisation!E1657,effectifs_ete,5,FALSE),IF(Hierarchisation!K1657="Nord Ouest",VLOOKUP(Hierarchisation!E1657,effectifs_ete,6,FALSE),IF(Hierarchisation!K1657="Sud Est",VLOOKUP(Hierarchisation!E1657,effectifs_ete,7,FALSE),IF(Hierarchisation!K1657="Sud Ouest",VLOOKUP(Hierarchisation!E1657,effectifs_ete,8,FALSE),"Erreur Région"))))))</f>
        <v>#N/A</v>
      </c>
      <c r="U1657" s="17" t="e">
        <f>IF(K1657="Centre",VLOOKUP(E1657,effectifs_hiver,3,FALSE),IF(Hierarchisation!K1657="Grand Nord",VLOOKUP(Hierarchisation!E1657,effectifs_hiver,4,FALSE),IF(Hierarchisation!K1657="Nord Est",VLOOKUP(Hierarchisation!E1657,effectifs_hiver,5,FALSE),IF(Hierarchisation!K1657="Nord Ouest",VLOOKUP(Hierarchisation!E1657,effectifs_hiver,6,FALSE),IF(Hierarchisation!K1657="Sud Est",VLOOKUP(Hierarchisation!E1657,effectifs_hiver,7,FALSE),IF(Hierarchisation!K1657="Sud Ouest",VLOOKUP(Hierarchisation!E1657,effectifs_hiver,8,FALSE),"Erreur Région"))))))</f>
        <v>#N/A</v>
      </c>
      <c r="V1657" s="17" t="e">
        <f>IF(W1657="Transit","Transit",IF(W1657="hiver",VLOOKUP(E1657,'EFFECTIFS Hiver'!$A:$I,9,FALSE),IF(W1657="été",VLOOKUP(E1657,'EFFECTIFS Eté'!$A:$I,9,FALSE),"Erreur saison")))</f>
        <v>#N/A</v>
      </c>
      <c r="W1657" s="18" t="e">
        <f>VLOOKUP(D1657,Listes!B:C,2,FALSE)</f>
        <v>#N/A</v>
      </c>
    </row>
    <row r="1658" spans="1:23" ht="15.75" customHeight="1">
      <c r="A1658" s="11"/>
      <c r="B1658" s="11"/>
      <c r="C1658" s="11"/>
      <c r="D1658" s="11"/>
      <c r="E1658" s="11"/>
      <c r="F1658" s="11"/>
      <c r="G1658" s="11" t="e">
        <f>VLOOKUP(E1658,TAXONS!B:C,2,FALSE)</f>
        <v>#N/A</v>
      </c>
      <c r="H1658" s="13">
        <f t="shared" si="128"/>
        <v>0</v>
      </c>
      <c r="I1658" s="12" t="e">
        <f t="shared" si="129"/>
        <v>#N/A</v>
      </c>
      <c r="J1658" s="14" t="e">
        <f t="shared" si="130"/>
        <v>#N/A</v>
      </c>
      <c r="K1658" s="15" t="e">
        <f>VLOOKUP(B1658,REGIONS!A:D,4,FALSE)</f>
        <v>#N/A</v>
      </c>
      <c r="L1658" s="19" t="e">
        <f>VLOOKUP(G1658,Sensibilité!$A:$L,12,FALSE)</f>
        <v>#N/A</v>
      </c>
      <c r="M1658" s="19" t="e">
        <f t="shared" si="131"/>
        <v>#N/A</v>
      </c>
      <c r="N1658" s="19" t="e">
        <f t="shared" si="132"/>
        <v>#N/A</v>
      </c>
      <c r="O1658" s="15" t="str">
        <f>IF(D1658=Listes!$B$6,"SWARMING",IF(OR(D1658=Listes!$B$1,D1658=Listes!$B$2,D1658=Listes!$B$5),2,IF(OR(D1658=Listes!$B$3,D1658=Listes!$B$4),1,"erreur colonne D")))</f>
        <v>SWARMING</v>
      </c>
      <c r="P1658" s="15" t="e">
        <f>IF(OR(W1658="Hiver",W1658="Transit"),VLOOKUP(E1658,IC!A:E,4,FALSE),IF(W1658="été",VLOOKUP(E1658,IC!A:E,3,FALSE),"erreur"))</f>
        <v>#N/A</v>
      </c>
      <c r="Q1658" s="15" t="e">
        <f>IF(P1658="NR",0,IF(F1658&lt;5,0,IF(P1658=1,VLOOKUP(F1658,IC!$G$1:$I$8,3,TRUE),
IF(P1658=2,VLOOKUP(F1658,IC!$K$1:$M$8,3,TRUE),
IF(P1658=3,VLOOKUP(F1658,IC!$O$1:$Q$8,3,TRUE),IF(P1658=4,VLOOKUP(F1658,IC!$S$2:$U$9,3,TRUE),
"erreur"))))))</f>
        <v>#N/A</v>
      </c>
      <c r="R1658" s="16" t="e">
        <f>IF(OR(V1658="NA",V1658="Transit",V1658&lt;Listes!$F$1),"non applicable",F1658/V1658)</f>
        <v>#N/A</v>
      </c>
      <c r="S1658" s="16" t="e">
        <f>IF(W1658="Transit","Non applicable",IF(AND(W1658="été",T1658&gt;Listes!F1657),F1658/T1658,IF(AND(W1658="Hiver",Hierarchisation!U1658&gt;Listes!F1657),F1658/U1658,"non applicable")))</f>
        <v>#N/A</v>
      </c>
      <c r="T1658" s="17" t="e">
        <f>IF(K1658="Centre",VLOOKUP(E1658,effectifs_ete,3,FALSE),IF(Hierarchisation!K1658="Grand Nord",VLOOKUP(Hierarchisation!E1658,effectifs_ete,4,FALSE),IF(Hierarchisation!K1658="Nord Est",VLOOKUP(Hierarchisation!E1658,effectifs_ete,5,FALSE),IF(Hierarchisation!K1658="Nord Ouest",VLOOKUP(Hierarchisation!E1658,effectifs_ete,6,FALSE),IF(Hierarchisation!K1658="Sud Est",VLOOKUP(Hierarchisation!E1658,effectifs_ete,7,FALSE),IF(Hierarchisation!K1658="Sud Ouest",VLOOKUP(Hierarchisation!E1658,effectifs_ete,8,FALSE),"Erreur Région"))))))</f>
        <v>#N/A</v>
      </c>
      <c r="U1658" s="17" t="e">
        <f>IF(K1658="Centre",VLOOKUP(E1658,effectifs_hiver,3,FALSE),IF(Hierarchisation!K1658="Grand Nord",VLOOKUP(Hierarchisation!E1658,effectifs_hiver,4,FALSE),IF(Hierarchisation!K1658="Nord Est",VLOOKUP(Hierarchisation!E1658,effectifs_hiver,5,FALSE),IF(Hierarchisation!K1658="Nord Ouest",VLOOKUP(Hierarchisation!E1658,effectifs_hiver,6,FALSE),IF(Hierarchisation!K1658="Sud Est",VLOOKUP(Hierarchisation!E1658,effectifs_hiver,7,FALSE),IF(Hierarchisation!K1658="Sud Ouest",VLOOKUP(Hierarchisation!E1658,effectifs_hiver,8,FALSE),"Erreur Région"))))))</f>
        <v>#N/A</v>
      </c>
      <c r="V1658" s="17" t="e">
        <f>IF(W1658="Transit","Transit",IF(W1658="hiver",VLOOKUP(E1658,'EFFECTIFS Hiver'!$A:$I,9,FALSE),IF(W1658="été",VLOOKUP(E1658,'EFFECTIFS Eté'!$A:$I,9,FALSE),"Erreur saison")))</f>
        <v>#N/A</v>
      </c>
      <c r="W1658" s="18" t="e">
        <f>VLOOKUP(D1658,Listes!B:C,2,FALSE)</f>
        <v>#N/A</v>
      </c>
    </row>
    <row r="1659" spans="1:23" ht="15.75" customHeight="1">
      <c r="A1659" s="11"/>
      <c r="B1659" s="11"/>
      <c r="C1659" s="11"/>
      <c r="D1659" s="11"/>
      <c r="E1659" s="11"/>
      <c r="F1659" s="11"/>
      <c r="G1659" s="11" t="e">
        <f>VLOOKUP(E1659,TAXONS!B:C,2,FALSE)</f>
        <v>#N/A</v>
      </c>
      <c r="H1659" s="13">
        <f t="shared" si="128"/>
        <v>0</v>
      </c>
      <c r="I1659" s="12" t="e">
        <f t="shared" si="129"/>
        <v>#N/A</v>
      </c>
      <c r="J1659" s="14" t="e">
        <f t="shared" si="130"/>
        <v>#N/A</v>
      </c>
      <c r="K1659" s="15" t="e">
        <f>VLOOKUP(B1659,REGIONS!A:D,4,FALSE)</f>
        <v>#N/A</v>
      </c>
      <c r="L1659" s="19" t="e">
        <f>VLOOKUP(G1659,Sensibilité!$A:$L,12,FALSE)</f>
        <v>#N/A</v>
      </c>
      <c r="M1659" s="19" t="e">
        <f t="shared" si="131"/>
        <v>#N/A</v>
      </c>
      <c r="N1659" s="19" t="e">
        <f t="shared" si="132"/>
        <v>#N/A</v>
      </c>
      <c r="O1659" s="15" t="str">
        <f>IF(D1659=Listes!$B$6,"SWARMING",IF(OR(D1659=Listes!$B$1,D1659=Listes!$B$2,D1659=Listes!$B$5),2,IF(OR(D1659=Listes!$B$3,D1659=Listes!$B$4),1,"erreur colonne D")))</f>
        <v>SWARMING</v>
      </c>
      <c r="P1659" s="15" t="e">
        <f>IF(OR(W1659="Hiver",W1659="Transit"),VLOOKUP(E1659,IC!A:E,4,FALSE),IF(W1659="été",VLOOKUP(E1659,IC!A:E,3,FALSE),"erreur"))</f>
        <v>#N/A</v>
      </c>
      <c r="Q1659" s="15" t="e">
        <f>IF(P1659="NR",0,IF(F1659&lt;5,0,IF(P1659=1,VLOOKUP(F1659,IC!$G$1:$I$8,3,TRUE),
IF(P1659=2,VLOOKUP(F1659,IC!$K$1:$M$8,3,TRUE),
IF(P1659=3,VLOOKUP(F1659,IC!$O$1:$Q$8,3,TRUE),IF(P1659=4,VLOOKUP(F1659,IC!$S$2:$U$9,3,TRUE),
"erreur"))))))</f>
        <v>#N/A</v>
      </c>
      <c r="R1659" s="16" t="e">
        <f>IF(OR(V1659="NA",V1659="Transit",V1659&lt;Listes!$F$1),"non applicable",F1659/V1659)</f>
        <v>#N/A</v>
      </c>
      <c r="S1659" s="16" t="e">
        <f>IF(W1659="Transit","Non applicable",IF(AND(W1659="été",T1659&gt;Listes!F1658),F1659/T1659,IF(AND(W1659="Hiver",Hierarchisation!U1659&gt;Listes!F1658),F1659/U1659,"non applicable")))</f>
        <v>#N/A</v>
      </c>
      <c r="T1659" s="17" t="e">
        <f>IF(K1659="Centre",VLOOKUP(E1659,effectifs_ete,3,FALSE),IF(Hierarchisation!K1659="Grand Nord",VLOOKUP(Hierarchisation!E1659,effectifs_ete,4,FALSE),IF(Hierarchisation!K1659="Nord Est",VLOOKUP(Hierarchisation!E1659,effectifs_ete,5,FALSE),IF(Hierarchisation!K1659="Nord Ouest",VLOOKUP(Hierarchisation!E1659,effectifs_ete,6,FALSE),IF(Hierarchisation!K1659="Sud Est",VLOOKUP(Hierarchisation!E1659,effectifs_ete,7,FALSE),IF(Hierarchisation!K1659="Sud Ouest",VLOOKUP(Hierarchisation!E1659,effectifs_ete,8,FALSE),"Erreur Région"))))))</f>
        <v>#N/A</v>
      </c>
      <c r="U1659" s="17" t="e">
        <f>IF(K1659="Centre",VLOOKUP(E1659,effectifs_hiver,3,FALSE),IF(Hierarchisation!K1659="Grand Nord",VLOOKUP(Hierarchisation!E1659,effectifs_hiver,4,FALSE),IF(Hierarchisation!K1659="Nord Est",VLOOKUP(Hierarchisation!E1659,effectifs_hiver,5,FALSE),IF(Hierarchisation!K1659="Nord Ouest",VLOOKUP(Hierarchisation!E1659,effectifs_hiver,6,FALSE),IF(Hierarchisation!K1659="Sud Est",VLOOKUP(Hierarchisation!E1659,effectifs_hiver,7,FALSE),IF(Hierarchisation!K1659="Sud Ouest",VLOOKUP(Hierarchisation!E1659,effectifs_hiver,8,FALSE),"Erreur Région"))))))</f>
        <v>#N/A</v>
      </c>
      <c r="V1659" s="17" t="e">
        <f>IF(W1659="Transit","Transit",IF(W1659="hiver",VLOOKUP(E1659,'EFFECTIFS Hiver'!$A:$I,9,FALSE),IF(W1659="été",VLOOKUP(E1659,'EFFECTIFS Eté'!$A:$I,9,FALSE),"Erreur saison")))</f>
        <v>#N/A</v>
      </c>
      <c r="W1659" s="18" t="e">
        <f>VLOOKUP(D1659,Listes!B:C,2,FALSE)</f>
        <v>#N/A</v>
      </c>
    </row>
    <row r="1660" spans="1:23" ht="15.75" customHeight="1">
      <c r="A1660" s="11"/>
      <c r="B1660" s="11"/>
      <c r="C1660" s="11"/>
      <c r="D1660" s="11"/>
      <c r="E1660" s="11"/>
      <c r="F1660" s="11"/>
      <c r="G1660" s="11" t="e">
        <f>VLOOKUP(E1660,TAXONS!B:C,2,FALSE)</f>
        <v>#N/A</v>
      </c>
      <c r="H1660" s="13">
        <f t="shared" si="128"/>
        <v>0</v>
      </c>
      <c r="I1660" s="12" t="e">
        <f t="shared" si="129"/>
        <v>#N/A</v>
      </c>
      <c r="J1660" s="14" t="e">
        <f t="shared" si="130"/>
        <v>#N/A</v>
      </c>
      <c r="K1660" s="15" t="e">
        <f>VLOOKUP(B1660,REGIONS!A:D,4,FALSE)</f>
        <v>#N/A</v>
      </c>
      <c r="L1660" s="19" t="e">
        <f>VLOOKUP(G1660,Sensibilité!$A:$L,12,FALSE)</f>
        <v>#N/A</v>
      </c>
      <c r="M1660" s="19" t="e">
        <f t="shared" si="131"/>
        <v>#N/A</v>
      </c>
      <c r="N1660" s="19" t="e">
        <f t="shared" si="132"/>
        <v>#N/A</v>
      </c>
      <c r="O1660" s="15" t="str">
        <f>IF(D1660=Listes!$B$6,"SWARMING",IF(OR(D1660=Listes!$B$1,D1660=Listes!$B$2,D1660=Listes!$B$5),2,IF(OR(D1660=Listes!$B$3,D1660=Listes!$B$4),1,"erreur colonne D")))</f>
        <v>SWARMING</v>
      </c>
      <c r="P1660" s="15" t="e">
        <f>IF(OR(W1660="Hiver",W1660="Transit"),VLOOKUP(E1660,IC!A:E,4,FALSE),IF(W1660="été",VLOOKUP(E1660,IC!A:E,3,FALSE),"erreur"))</f>
        <v>#N/A</v>
      </c>
      <c r="Q1660" s="15" t="e">
        <f>IF(P1660="NR",0,IF(F1660&lt;5,0,IF(P1660=1,VLOOKUP(F1660,IC!$G$1:$I$8,3,TRUE),
IF(P1660=2,VLOOKUP(F1660,IC!$K$1:$M$8,3,TRUE),
IF(P1660=3,VLOOKUP(F1660,IC!$O$1:$Q$8,3,TRUE),IF(P1660=4,VLOOKUP(F1660,IC!$S$2:$U$9,3,TRUE),
"erreur"))))))</f>
        <v>#N/A</v>
      </c>
      <c r="R1660" s="16" t="e">
        <f>IF(OR(V1660="NA",V1660="Transit",V1660&lt;Listes!$F$1),"non applicable",F1660/V1660)</f>
        <v>#N/A</v>
      </c>
      <c r="S1660" s="16" t="e">
        <f>IF(W1660="Transit","Non applicable",IF(AND(W1660="été",T1660&gt;Listes!F1659),F1660/T1660,IF(AND(W1660="Hiver",Hierarchisation!U1660&gt;Listes!F1659),F1660/U1660,"non applicable")))</f>
        <v>#N/A</v>
      </c>
      <c r="T1660" s="17" t="e">
        <f>IF(K1660="Centre",VLOOKUP(E1660,effectifs_ete,3,FALSE),IF(Hierarchisation!K1660="Grand Nord",VLOOKUP(Hierarchisation!E1660,effectifs_ete,4,FALSE),IF(Hierarchisation!K1660="Nord Est",VLOOKUP(Hierarchisation!E1660,effectifs_ete,5,FALSE),IF(Hierarchisation!K1660="Nord Ouest",VLOOKUP(Hierarchisation!E1660,effectifs_ete,6,FALSE),IF(Hierarchisation!K1660="Sud Est",VLOOKUP(Hierarchisation!E1660,effectifs_ete,7,FALSE),IF(Hierarchisation!K1660="Sud Ouest",VLOOKUP(Hierarchisation!E1660,effectifs_ete,8,FALSE),"Erreur Région"))))))</f>
        <v>#N/A</v>
      </c>
      <c r="U1660" s="17" t="e">
        <f>IF(K1660="Centre",VLOOKUP(E1660,effectifs_hiver,3,FALSE),IF(Hierarchisation!K1660="Grand Nord",VLOOKUP(Hierarchisation!E1660,effectifs_hiver,4,FALSE),IF(Hierarchisation!K1660="Nord Est",VLOOKUP(Hierarchisation!E1660,effectifs_hiver,5,FALSE),IF(Hierarchisation!K1660="Nord Ouest",VLOOKUP(Hierarchisation!E1660,effectifs_hiver,6,FALSE),IF(Hierarchisation!K1660="Sud Est",VLOOKUP(Hierarchisation!E1660,effectifs_hiver,7,FALSE),IF(Hierarchisation!K1660="Sud Ouest",VLOOKUP(Hierarchisation!E1660,effectifs_hiver,8,FALSE),"Erreur Région"))))))</f>
        <v>#N/A</v>
      </c>
      <c r="V1660" s="17" t="e">
        <f>IF(W1660="Transit","Transit",IF(W1660="hiver",VLOOKUP(E1660,'EFFECTIFS Hiver'!$A:$I,9,FALSE),IF(W1660="été",VLOOKUP(E1660,'EFFECTIFS Eté'!$A:$I,9,FALSE),"Erreur saison")))</f>
        <v>#N/A</v>
      </c>
      <c r="W1660" s="18" t="e">
        <f>VLOOKUP(D1660,Listes!B:C,2,FALSE)</f>
        <v>#N/A</v>
      </c>
    </row>
    <row r="1661" spans="1:23" ht="15.75" customHeight="1">
      <c r="A1661" s="11"/>
      <c r="B1661" s="11"/>
      <c r="C1661" s="11"/>
      <c r="D1661" s="11"/>
      <c r="E1661" s="11"/>
      <c r="F1661" s="11"/>
      <c r="G1661" s="11" t="e">
        <f>VLOOKUP(E1661,TAXONS!B:C,2,FALSE)</f>
        <v>#N/A</v>
      </c>
      <c r="H1661" s="13">
        <f t="shared" si="128"/>
        <v>0</v>
      </c>
      <c r="I1661" s="12" t="e">
        <f t="shared" si="129"/>
        <v>#N/A</v>
      </c>
      <c r="J1661" s="14" t="e">
        <f t="shared" si="130"/>
        <v>#N/A</v>
      </c>
      <c r="K1661" s="15" t="e">
        <f>VLOOKUP(B1661,REGIONS!A:D,4,FALSE)</f>
        <v>#N/A</v>
      </c>
      <c r="L1661" s="19" t="e">
        <f>VLOOKUP(G1661,Sensibilité!$A:$L,12,FALSE)</f>
        <v>#N/A</v>
      </c>
      <c r="M1661" s="19" t="e">
        <f t="shared" si="131"/>
        <v>#N/A</v>
      </c>
      <c r="N1661" s="19" t="e">
        <f t="shared" si="132"/>
        <v>#N/A</v>
      </c>
      <c r="O1661" s="15" t="str">
        <f>IF(D1661=Listes!$B$6,"SWARMING",IF(OR(D1661=Listes!$B$1,D1661=Listes!$B$2,D1661=Listes!$B$5),2,IF(OR(D1661=Listes!$B$3,D1661=Listes!$B$4),1,"erreur colonne D")))</f>
        <v>SWARMING</v>
      </c>
      <c r="P1661" s="15" t="e">
        <f>IF(OR(W1661="Hiver",W1661="Transit"),VLOOKUP(E1661,IC!A:E,4,FALSE),IF(W1661="été",VLOOKUP(E1661,IC!A:E,3,FALSE),"erreur"))</f>
        <v>#N/A</v>
      </c>
      <c r="Q1661" s="15" t="e">
        <f>IF(P1661="NR",0,IF(F1661&lt;5,0,IF(P1661=1,VLOOKUP(F1661,IC!$G$1:$I$8,3,TRUE),
IF(P1661=2,VLOOKUP(F1661,IC!$K$1:$M$8,3,TRUE),
IF(P1661=3,VLOOKUP(F1661,IC!$O$1:$Q$8,3,TRUE),IF(P1661=4,VLOOKUP(F1661,IC!$S$2:$U$9,3,TRUE),
"erreur"))))))</f>
        <v>#N/A</v>
      </c>
      <c r="R1661" s="16" t="e">
        <f>IF(OR(V1661="NA",V1661="Transit",V1661&lt;Listes!$F$1),"non applicable",F1661/V1661)</f>
        <v>#N/A</v>
      </c>
      <c r="S1661" s="16" t="e">
        <f>IF(W1661="Transit","Non applicable",IF(AND(W1661="été",T1661&gt;Listes!F1660),F1661/T1661,IF(AND(W1661="Hiver",Hierarchisation!U1661&gt;Listes!F1660),F1661/U1661,"non applicable")))</f>
        <v>#N/A</v>
      </c>
      <c r="T1661" s="17" t="e">
        <f>IF(K1661="Centre",VLOOKUP(E1661,effectifs_ete,3,FALSE),IF(Hierarchisation!K1661="Grand Nord",VLOOKUP(Hierarchisation!E1661,effectifs_ete,4,FALSE),IF(Hierarchisation!K1661="Nord Est",VLOOKUP(Hierarchisation!E1661,effectifs_ete,5,FALSE),IF(Hierarchisation!K1661="Nord Ouest",VLOOKUP(Hierarchisation!E1661,effectifs_ete,6,FALSE),IF(Hierarchisation!K1661="Sud Est",VLOOKUP(Hierarchisation!E1661,effectifs_ete,7,FALSE),IF(Hierarchisation!K1661="Sud Ouest",VLOOKUP(Hierarchisation!E1661,effectifs_ete,8,FALSE),"Erreur Région"))))))</f>
        <v>#N/A</v>
      </c>
      <c r="U1661" s="17" t="e">
        <f>IF(K1661="Centre",VLOOKUP(E1661,effectifs_hiver,3,FALSE),IF(Hierarchisation!K1661="Grand Nord",VLOOKUP(Hierarchisation!E1661,effectifs_hiver,4,FALSE),IF(Hierarchisation!K1661="Nord Est",VLOOKUP(Hierarchisation!E1661,effectifs_hiver,5,FALSE),IF(Hierarchisation!K1661="Nord Ouest",VLOOKUP(Hierarchisation!E1661,effectifs_hiver,6,FALSE),IF(Hierarchisation!K1661="Sud Est",VLOOKUP(Hierarchisation!E1661,effectifs_hiver,7,FALSE),IF(Hierarchisation!K1661="Sud Ouest",VLOOKUP(Hierarchisation!E1661,effectifs_hiver,8,FALSE),"Erreur Région"))))))</f>
        <v>#N/A</v>
      </c>
      <c r="V1661" s="17" t="e">
        <f>IF(W1661="Transit","Transit",IF(W1661="hiver",VLOOKUP(E1661,'EFFECTIFS Hiver'!$A:$I,9,FALSE),IF(W1661="été",VLOOKUP(E1661,'EFFECTIFS Eté'!$A:$I,9,FALSE),"Erreur saison")))</f>
        <v>#N/A</v>
      </c>
      <c r="W1661" s="18" t="e">
        <f>VLOOKUP(D1661,Listes!B:C,2,FALSE)</f>
        <v>#N/A</v>
      </c>
    </row>
    <row r="1662" spans="1:23" ht="15.75" customHeight="1">
      <c r="A1662" s="11"/>
      <c r="B1662" s="11"/>
      <c r="C1662" s="11"/>
      <c r="D1662" s="11"/>
      <c r="E1662" s="11"/>
      <c r="F1662" s="11"/>
      <c r="G1662" s="11" t="e">
        <f>VLOOKUP(E1662,TAXONS!B:C,2,FALSE)</f>
        <v>#N/A</v>
      </c>
      <c r="H1662" s="13">
        <f t="shared" si="128"/>
        <v>0</v>
      </c>
      <c r="I1662" s="12" t="e">
        <f t="shared" si="129"/>
        <v>#N/A</v>
      </c>
      <c r="J1662" s="14" t="e">
        <f t="shared" si="130"/>
        <v>#N/A</v>
      </c>
      <c r="K1662" s="15" t="e">
        <f>VLOOKUP(B1662,REGIONS!A:D,4,FALSE)</f>
        <v>#N/A</v>
      </c>
      <c r="L1662" s="19" t="e">
        <f>VLOOKUP(G1662,Sensibilité!$A:$L,12,FALSE)</f>
        <v>#N/A</v>
      </c>
      <c r="M1662" s="19" t="e">
        <f t="shared" si="131"/>
        <v>#N/A</v>
      </c>
      <c r="N1662" s="19" t="e">
        <f t="shared" si="132"/>
        <v>#N/A</v>
      </c>
      <c r="O1662" s="15" t="str">
        <f>IF(D1662=Listes!$B$6,"SWARMING",IF(OR(D1662=Listes!$B$1,D1662=Listes!$B$2,D1662=Listes!$B$5),2,IF(OR(D1662=Listes!$B$3,D1662=Listes!$B$4),1,"erreur colonne D")))</f>
        <v>SWARMING</v>
      </c>
      <c r="P1662" s="15" t="e">
        <f>IF(OR(W1662="Hiver",W1662="Transit"),VLOOKUP(E1662,IC!A:E,4,FALSE),IF(W1662="été",VLOOKUP(E1662,IC!A:E,3,FALSE),"erreur"))</f>
        <v>#N/A</v>
      </c>
      <c r="Q1662" s="15" t="e">
        <f>IF(P1662="NR",0,IF(F1662&lt;5,0,IF(P1662=1,VLOOKUP(F1662,IC!$G$1:$I$8,3,TRUE),
IF(P1662=2,VLOOKUP(F1662,IC!$K$1:$M$8,3,TRUE),
IF(P1662=3,VLOOKUP(F1662,IC!$O$1:$Q$8,3,TRUE),IF(P1662=4,VLOOKUP(F1662,IC!$S$2:$U$9,3,TRUE),
"erreur"))))))</f>
        <v>#N/A</v>
      </c>
      <c r="R1662" s="16" t="e">
        <f>IF(OR(V1662="NA",V1662="Transit",V1662&lt;Listes!$F$1),"non applicable",F1662/V1662)</f>
        <v>#N/A</v>
      </c>
      <c r="S1662" s="16" t="e">
        <f>IF(W1662="Transit","Non applicable",IF(AND(W1662="été",T1662&gt;Listes!F1661),F1662/T1662,IF(AND(W1662="Hiver",Hierarchisation!U1662&gt;Listes!F1661),F1662/U1662,"non applicable")))</f>
        <v>#N/A</v>
      </c>
      <c r="T1662" s="17" t="e">
        <f>IF(K1662="Centre",VLOOKUP(E1662,effectifs_ete,3,FALSE),IF(Hierarchisation!K1662="Grand Nord",VLOOKUP(Hierarchisation!E1662,effectifs_ete,4,FALSE),IF(Hierarchisation!K1662="Nord Est",VLOOKUP(Hierarchisation!E1662,effectifs_ete,5,FALSE),IF(Hierarchisation!K1662="Nord Ouest",VLOOKUP(Hierarchisation!E1662,effectifs_ete,6,FALSE),IF(Hierarchisation!K1662="Sud Est",VLOOKUP(Hierarchisation!E1662,effectifs_ete,7,FALSE),IF(Hierarchisation!K1662="Sud Ouest",VLOOKUP(Hierarchisation!E1662,effectifs_ete,8,FALSE),"Erreur Région"))))))</f>
        <v>#N/A</v>
      </c>
      <c r="U1662" s="17" t="e">
        <f>IF(K1662="Centre",VLOOKUP(E1662,effectifs_hiver,3,FALSE),IF(Hierarchisation!K1662="Grand Nord",VLOOKUP(Hierarchisation!E1662,effectifs_hiver,4,FALSE),IF(Hierarchisation!K1662="Nord Est",VLOOKUP(Hierarchisation!E1662,effectifs_hiver,5,FALSE),IF(Hierarchisation!K1662="Nord Ouest",VLOOKUP(Hierarchisation!E1662,effectifs_hiver,6,FALSE),IF(Hierarchisation!K1662="Sud Est",VLOOKUP(Hierarchisation!E1662,effectifs_hiver,7,FALSE),IF(Hierarchisation!K1662="Sud Ouest",VLOOKUP(Hierarchisation!E1662,effectifs_hiver,8,FALSE),"Erreur Région"))))))</f>
        <v>#N/A</v>
      </c>
      <c r="V1662" s="17" t="e">
        <f>IF(W1662="Transit","Transit",IF(W1662="hiver",VLOOKUP(E1662,'EFFECTIFS Hiver'!$A:$I,9,FALSE),IF(W1662="été",VLOOKUP(E1662,'EFFECTIFS Eté'!$A:$I,9,FALSE),"Erreur saison")))</f>
        <v>#N/A</v>
      </c>
      <c r="W1662" s="18" t="e">
        <f>VLOOKUP(D1662,Listes!B:C,2,FALSE)</f>
        <v>#N/A</v>
      </c>
    </row>
    <row r="1663" spans="1:23" ht="15.75" customHeight="1">
      <c r="A1663" s="11"/>
      <c r="B1663" s="11"/>
      <c r="C1663" s="11"/>
      <c r="D1663" s="11"/>
      <c r="E1663" s="11"/>
      <c r="F1663" s="11"/>
      <c r="G1663" s="11" t="e">
        <f>VLOOKUP(E1663,TAXONS!B:C,2,FALSE)</f>
        <v>#N/A</v>
      </c>
      <c r="H1663" s="13">
        <f t="shared" si="128"/>
        <v>0</v>
      </c>
      <c r="I1663" s="12" t="e">
        <f t="shared" si="129"/>
        <v>#N/A</v>
      </c>
      <c r="J1663" s="14" t="e">
        <f t="shared" si="130"/>
        <v>#N/A</v>
      </c>
      <c r="K1663" s="15" t="e">
        <f>VLOOKUP(B1663,REGIONS!A:D,4,FALSE)</f>
        <v>#N/A</v>
      </c>
      <c r="L1663" s="19" t="e">
        <f>VLOOKUP(G1663,Sensibilité!$A:$L,12,FALSE)</f>
        <v>#N/A</v>
      </c>
      <c r="M1663" s="19" t="e">
        <f t="shared" si="131"/>
        <v>#N/A</v>
      </c>
      <c r="N1663" s="19" t="e">
        <f t="shared" si="132"/>
        <v>#N/A</v>
      </c>
      <c r="O1663" s="15" t="str">
        <f>IF(D1663=Listes!$B$6,"SWARMING",IF(OR(D1663=Listes!$B$1,D1663=Listes!$B$2,D1663=Listes!$B$5),2,IF(OR(D1663=Listes!$B$3,D1663=Listes!$B$4),1,"erreur colonne D")))</f>
        <v>SWARMING</v>
      </c>
      <c r="P1663" s="15" t="e">
        <f>IF(OR(W1663="Hiver",W1663="Transit"),VLOOKUP(E1663,IC!A:E,4,FALSE),IF(W1663="été",VLOOKUP(E1663,IC!A:E,3,FALSE),"erreur"))</f>
        <v>#N/A</v>
      </c>
      <c r="Q1663" s="15" t="e">
        <f>IF(P1663="NR",0,IF(F1663&lt;5,0,IF(P1663=1,VLOOKUP(F1663,IC!$G$1:$I$8,3,TRUE),
IF(P1663=2,VLOOKUP(F1663,IC!$K$1:$M$8,3,TRUE),
IF(P1663=3,VLOOKUP(F1663,IC!$O$1:$Q$8,3,TRUE),IF(P1663=4,VLOOKUP(F1663,IC!$S$2:$U$9,3,TRUE),
"erreur"))))))</f>
        <v>#N/A</v>
      </c>
      <c r="R1663" s="16" t="e">
        <f>IF(OR(V1663="NA",V1663="Transit",V1663&lt;Listes!$F$1),"non applicable",F1663/V1663)</f>
        <v>#N/A</v>
      </c>
      <c r="S1663" s="16" t="e">
        <f>IF(W1663="Transit","Non applicable",IF(AND(W1663="été",T1663&gt;Listes!F1662),F1663/T1663,IF(AND(W1663="Hiver",Hierarchisation!U1663&gt;Listes!F1662),F1663/U1663,"non applicable")))</f>
        <v>#N/A</v>
      </c>
      <c r="T1663" s="17" t="e">
        <f>IF(K1663="Centre",VLOOKUP(E1663,effectifs_ete,3,FALSE),IF(Hierarchisation!K1663="Grand Nord",VLOOKUP(Hierarchisation!E1663,effectifs_ete,4,FALSE),IF(Hierarchisation!K1663="Nord Est",VLOOKUP(Hierarchisation!E1663,effectifs_ete,5,FALSE),IF(Hierarchisation!K1663="Nord Ouest",VLOOKUP(Hierarchisation!E1663,effectifs_ete,6,FALSE),IF(Hierarchisation!K1663="Sud Est",VLOOKUP(Hierarchisation!E1663,effectifs_ete,7,FALSE),IF(Hierarchisation!K1663="Sud Ouest",VLOOKUP(Hierarchisation!E1663,effectifs_ete,8,FALSE),"Erreur Région"))))))</f>
        <v>#N/A</v>
      </c>
      <c r="U1663" s="17" t="e">
        <f>IF(K1663="Centre",VLOOKUP(E1663,effectifs_hiver,3,FALSE),IF(Hierarchisation!K1663="Grand Nord",VLOOKUP(Hierarchisation!E1663,effectifs_hiver,4,FALSE),IF(Hierarchisation!K1663="Nord Est",VLOOKUP(Hierarchisation!E1663,effectifs_hiver,5,FALSE),IF(Hierarchisation!K1663="Nord Ouest",VLOOKUP(Hierarchisation!E1663,effectifs_hiver,6,FALSE),IF(Hierarchisation!K1663="Sud Est",VLOOKUP(Hierarchisation!E1663,effectifs_hiver,7,FALSE),IF(Hierarchisation!K1663="Sud Ouest",VLOOKUP(Hierarchisation!E1663,effectifs_hiver,8,FALSE),"Erreur Région"))))))</f>
        <v>#N/A</v>
      </c>
      <c r="V1663" s="17" t="e">
        <f>IF(W1663="Transit","Transit",IF(W1663="hiver",VLOOKUP(E1663,'EFFECTIFS Hiver'!$A:$I,9,FALSE),IF(W1663="été",VLOOKUP(E1663,'EFFECTIFS Eté'!$A:$I,9,FALSE),"Erreur saison")))</f>
        <v>#N/A</v>
      </c>
      <c r="W1663" s="18" t="e">
        <f>VLOOKUP(D1663,Listes!B:C,2,FALSE)</f>
        <v>#N/A</v>
      </c>
    </row>
    <row r="1664" spans="1:23" ht="15.75" customHeight="1">
      <c r="A1664" s="11"/>
      <c r="B1664" s="11"/>
      <c r="C1664" s="11"/>
      <c r="D1664" s="11"/>
      <c r="E1664" s="11"/>
      <c r="F1664" s="11"/>
      <c r="G1664" s="11" t="e">
        <f>VLOOKUP(E1664,TAXONS!B:C,2,FALSE)</f>
        <v>#N/A</v>
      </c>
      <c r="H1664" s="13">
        <f t="shared" si="128"/>
        <v>0</v>
      </c>
      <c r="I1664" s="12" t="e">
        <f t="shared" si="129"/>
        <v>#N/A</v>
      </c>
      <c r="J1664" s="14" t="e">
        <f t="shared" si="130"/>
        <v>#N/A</v>
      </c>
      <c r="K1664" s="15" t="e">
        <f>VLOOKUP(B1664,REGIONS!A:D,4,FALSE)</f>
        <v>#N/A</v>
      </c>
      <c r="L1664" s="19" t="e">
        <f>VLOOKUP(G1664,Sensibilité!$A:$L,12,FALSE)</f>
        <v>#N/A</v>
      </c>
      <c r="M1664" s="19" t="e">
        <f t="shared" si="131"/>
        <v>#N/A</v>
      </c>
      <c r="N1664" s="19" t="e">
        <f t="shared" si="132"/>
        <v>#N/A</v>
      </c>
      <c r="O1664" s="15" t="str">
        <f>IF(D1664=Listes!$B$6,"SWARMING",IF(OR(D1664=Listes!$B$1,D1664=Listes!$B$2,D1664=Listes!$B$5),2,IF(OR(D1664=Listes!$B$3,D1664=Listes!$B$4),1,"erreur colonne D")))</f>
        <v>SWARMING</v>
      </c>
      <c r="P1664" s="15" t="e">
        <f>IF(OR(W1664="Hiver",W1664="Transit"),VLOOKUP(E1664,IC!A:E,4,FALSE),IF(W1664="été",VLOOKUP(E1664,IC!A:E,3,FALSE),"erreur"))</f>
        <v>#N/A</v>
      </c>
      <c r="Q1664" s="15" t="e">
        <f>IF(P1664="NR",0,IF(F1664&lt;5,0,IF(P1664=1,VLOOKUP(F1664,IC!$G$1:$I$8,3,TRUE),
IF(P1664=2,VLOOKUP(F1664,IC!$K$1:$M$8,3,TRUE),
IF(P1664=3,VLOOKUP(F1664,IC!$O$1:$Q$8,3,TRUE),IF(P1664=4,VLOOKUP(F1664,IC!$S$2:$U$9,3,TRUE),
"erreur"))))))</f>
        <v>#N/A</v>
      </c>
      <c r="R1664" s="16" t="e">
        <f>IF(OR(V1664="NA",V1664="Transit",V1664&lt;Listes!$F$1),"non applicable",F1664/V1664)</f>
        <v>#N/A</v>
      </c>
      <c r="S1664" s="16" t="e">
        <f>IF(W1664="Transit","Non applicable",IF(AND(W1664="été",T1664&gt;Listes!F1663),F1664/T1664,IF(AND(W1664="Hiver",Hierarchisation!U1664&gt;Listes!F1663),F1664/U1664,"non applicable")))</f>
        <v>#N/A</v>
      </c>
      <c r="T1664" s="17" t="e">
        <f>IF(K1664="Centre",VLOOKUP(E1664,effectifs_ete,3,FALSE),IF(Hierarchisation!K1664="Grand Nord",VLOOKUP(Hierarchisation!E1664,effectifs_ete,4,FALSE),IF(Hierarchisation!K1664="Nord Est",VLOOKUP(Hierarchisation!E1664,effectifs_ete,5,FALSE),IF(Hierarchisation!K1664="Nord Ouest",VLOOKUP(Hierarchisation!E1664,effectifs_ete,6,FALSE),IF(Hierarchisation!K1664="Sud Est",VLOOKUP(Hierarchisation!E1664,effectifs_ete,7,FALSE),IF(Hierarchisation!K1664="Sud Ouest",VLOOKUP(Hierarchisation!E1664,effectifs_ete,8,FALSE),"Erreur Région"))))))</f>
        <v>#N/A</v>
      </c>
      <c r="U1664" s="17" t="e">
        <f>IF(K1664="Centre",VLOOKUP(E1664,effectifs_hiver,3,FALSE),IF(Hierarchisation!K1664="Grand Nord",VLOOKUP(Hierarchisation!E1664,effectifs_hiver,4,FALSE),IF(Hierarchisation!K1664="Nord Est",VLOOKUP(Hierarchisation!E1664,effectifs_hiver,5,FALSE),IF(Hierarchisation!K1664="Nord Ouest",VLOOKUP(Hierarchisation!E1664,effectifs_hiver,6,FALSE),IF(Hierarchisation!K1664="Sud Est",VLOOKUP(Hierarchisation!E1664,effectifs_hiver,7,FALSE),IF(Hierarchisation!K1664="Sud Ouest",VLOOKUP(Hierarchisation!E1664,effectifs_hiver,8,FALSE),"Erreur Région"))))))</f>
        <v>#N/A</v>
      </c>
      <c r="V1664" s="17" t="e">
        <f>IF(W1664="Transit","Transit",IF(W1664="hiver",VLOOKUP(E1664,'EFFECTIFS Hiver'!$A:$I,9,FALSE),IF(W1664="été",VLOOKUP(E1664,'EFFECTIFS Eté'!$A:$I,9,FALSE),"Erreur saison")))</f>
        <v>#N/A</v>
      </c>
      <c r="W1664" s="18" t="e">
        <f>VLOOKUP(D1664,Listes!B:C,2,FALSE)</f>
        <v>#N/A</v>
      </c>
    </row>
    <row r="1665" spans="1:23" ht="15.75" customHeight="1">
      <c r="A1665" s="11"/>
      <c r="B1665" s="11"/>
      <c r="C1665" s="11"/>
      <c r="D1665" s="11"/>
      <c r="E1665" s="11"/>
      <c r="F1665" s="11"/>
      <c r="G1665" s="11" t="e">
        <f>VLOOKUP(E1665,TAXONS!B:C,2,FALSE)</f>
        <v>#N/A</v>
      </c>
      <c r="H1665" s="13">
        <f t="shared" si="128"/>
        <v>0</v>
      </c>
      <c r="I1665" s="12" t="e">
        <f t="shared" si="129"/>
        <v>#N/A</v>
      </c>
      <c r="J1665" s="14" t="e">
        <f t="shared" si="130"/>
        <v>#N/A</v>
      </c>
      <c r="K1665" s="15" t="e">
        <f>VLOOKUP(B1665,REGIONS!A:D,4,FALSE)</f>
        <v>#N/A</v>
      </c>
      <c r="L1665" s="19" t="e">
        <f>VLOOKUP(G1665,Sensibilité!$A:$L,12,FALSE)</f>
        <v>#N/A</v>
      </c>
      <c r="M1665" s="19" t="e">
        <f t="shared" si="131"/>
        <v>#N/A</v>
      </c>
      <c r="N1665" s="19" t="e">
        <f t="shared" si="132"/>
        <v>#N/A</v>
      </c>
      <c r="O1665" s="15" t="str">
        <f>IF(D1665=Listes!$B$6,"SWARMING",IF(OR(D1665=Listes!$B$1,D1665=Listes!$B$2,D1665=Listes!$B$5),2,IF(OR(D1665=Listes!$B$3,D1665=Listes!$B$4),1,"erreur colonne D")))</f>
        <v>SWARMING</v>
      </c>
      <c r="P1665" s="15" t="e">
        <f>IF(OR(W1665="Hiver",W1665="Transit"),VLOOKUP(E1665,IC!A:E,4,FALSE),IF(W1665="été",VLOOKUP(E1665,IC!A:E,3,FALSE),"erreur"))</f>
        <v>#N/A</v>
      </c>
      <c r="Q1665" s="15" t="e">
        <f>IF(P1665="NR",0,IF(F1665&lt;5,0,IF(P1665=1,VLOOKUP(F1665,IC!$G$1:$I$8,3,TRUE),
IF(P1665=2,VLOOKUP(F1665,IC!$K$1:$M$8,3,TRUE),
IF(P1665=3,VLOOKUP(F1665,IC!$O$1:$Q$8,3,TRUE),IF(P1665=4,VLOOKUP(F1665,IC!$S$2:$U$9,3,TRUE),
"erreur"))))))</f>
        <v>#N/A</v>
      </c>
      <c r="R1665" s="16" t="e">
        <f>IF(OR(V1665="NA",V1665="Transit",V1665&lt;Listes!$F$1),"non applicable",F1665/V1665)</f>
        <v>#N/A</v>
      </c>
      <c r="S1665" s="16" t="e">
        <f>IF(W1665="Transit","Non applicable",IF(AND(W1665="été",T1665&gt;Listes!F1664),F1665/T1665,IF(AND(W1665="Hiver",Hierarchisation!U1665&gt;Listes!F1664),F1665/U1665,"non applicable")))</f>
        <v>#N/A</v>
      </c>
      <c r="T1665" s="17" t="e">
        <f>IF(K1665="Centre",VLOOKUP(E1665,effectifs_ete,3,FALSE),IF(Hierarchisation!K1665="Grand Nord",VLOOKUP(Hierarchisation!E1665,effectifs_ete,4,FALSE),IF(Hierarchisation!K1665="Nord Est",VLOOKUP(Hierarchisation!E1665,effectifs_ete,5,FALSE),IF(Hierarchisation!K1665="Nord Ouest",VLOOKUP(Hierarchisation!E1665,effectifs_ete,6,FALSE),IF(Hierarchisation!K1665="Sud Est",VLOOKUP(Hierarchisation!E1665,effectifs_ete,7,FALSE),IF(Hierarchisation!K1665="Sud Ouest",VLOOKUP(Hierarchisation!E1665,effectifs_ete,8,FALSE),"Erreur Région"))))))</f>
        <v>#N/A</v>
      </c>
      <c r="U1665" s="17" t="e">
        <f>IF(K1665="Centre",VLOOKUP(E1665,effectifs_hiver,3,FALSE),IF(Hierarchisation!K1665="Grand Nord",VLOOKUP(Hierarchisation!E1665,effectifs_hiver,4,FALSE),IF(Hierarchisation!K1665="Nord Est",VLOOKUP(Hierarchisation!E1665,effectifs_hiver,5,FALSE),IF(Hierarchisation!K1665="Nord Ouest",VLOOKUP(Hierarchisation!E1665,effectifs_hiver,6,FALSE),IF(Hierarchisation!K1665="Sud Est",VLOOKUP(Hierarchisation!E1665,effectifs_hiver,7,FALSE),IF(Hierarchisation!K1665="Sud Ouest",VLOOKUP(Hierarchisation!E1665,effectifs_hiver,8,FALSE),"Erreur Région"))))))</f>
        <v>#N/A</v>
      </c>
      <c r="V1665" s="17" t="e">
        <f>IF(W1665="Transit","Transit",IF(W1665="hiver",VLOOKUP(E1665,'EFFECTIFS Hiver'!$A:$I,9,FALSE),IF(W1665="été",VLOOKUP(E1665,'EFFECTIFS Eté'!$A:$I,9,FALSE),"Erreur saison")))</f>
        <v>#N/A</v>
      </c>
      <c r="W1665" s="18" t="e">
        <f>VLOOKUP(D1665,Listes!B:C,2,FALSE)</f>
        <v>#N/A</v>
      </c>
    </row>
    <row r="1666" spans="1:23" ht="15.75" customHeight="1">
      <c r="A1666" s="11"/>
      <c r="B1666" s="11"/>
      <c r="C1666" s="11"/>
      <c r="D1666" s="11"/>
      <c r="E1666" s="11"/>
      <c r="F1666" s="11"/>
      <c r="G1666" s="11" t="e">
        <f>VLOOKUP(E1666,TAXONS!B:C,2,FALSE)</f>
        <v>#N/A</v>
      </c>
      <c r="H1666" s="13">
        <f t="shared" si="128"/>
        <v>0</v>
      </c>
      <c r="I1666" s="12" t="e">
        <f t="shared" si="129"/>
        <v>#N/A</v>
      </c>
      <c r="J1666" s="14" t="e">
        <f t="shared" si="130"/>
        <v>#N/A</v>
      </c>
      <c r="K1666" s="15" t="e">
        <f>VLOOKUP(B1666,REGIONS!A:D,4,FALSE)</f>
        <v>#N/A</v>
      </c>
      <c r="L1666" s="19" t="e">
        <f>VLOOKUP(G1666,Sensibilité!$A:$L,12,FALSE)</f>
        <v>#N/A</v>
      </c>
      <c r="M1666" s="19" t="e">
        <f t="shared" si="131"/>
        <v>#N/A</v>
      </c>
      <c r="N1666" s="19" t="e">
        <f t="shared" si="132"/>
        <v>#N/A</v>
      </c>
      <c r="O1666" s="15" t="str">
        <f>IF(D1666=Listes!$B$6,"SWARMING",IF(OR(D1666=Listes!$B$1,D1666=Listes!$B$2,D1666=Listes!$B$5),2,IF(OR(D1666=Listes!$B$3,D1666=Listes!$B$4),1,"erreur colonne D")))</f>
        <v>SWARMING</v>
      </c>
      <c r="P1666" s="15" t="e">
        <f>IF(OR(W1666="Hiver",W1666="Transit"),VLOOKUP(E1666,IC!A:E,4,FALSE),IF(W1666="été",VLOOKUP(E1666,IC!A:E,3,FALSE),"erreur"))</f>
        <v>#N/A</v>
      </c>
      <c r="Q1666" s="15" t="e">
        <f>IF(P1666="NR",0,IF(F1666&lt;5,0,IF(P1666=1,VLOOKUP(F1666,IC!$G$1:$I$8,3,TRUE),
IF(P1666=2,VLOOKUP(F1666,IC!$K$1:$M$8,3,TRUE),
IF(P1666=3,VLOOKUP(F1666,IC!$O$1:$Q$8,3,TRUE),IF(P1666=4,VLOOKUP(F1666,IC!$S$2:$U$9,3,TRUE),
"erreur"))))))</f>
        <v>#N/A</v>
      </c>
      <c r="R1666" s="16" t="e">
        <f>IF(OR(V1666="NA",V1666="Transit",V1666&lt;Listes!$F$1),"non applicable",F1666/V1666)</f>
        <v>#N/A</v>
      </c>
      <c r="S1666" s="16" t="e">
        <f>IF(W1666="Transit","Non applicable",IF(AND(W1666="été",T1666&gt;Listes!F1665),F1666/T1666,IF(AND(W1666="Hiver",Hierarchisation!U1666&gt;Listes!F1665),F1666/U1666,"non applicable")))</f>
        <v>#N/A</v>
      </c>
      <c r="T1666" s="17" t="e">
        <f>IF(K1666="Centre",VLOOKUP(E1666,effectifs_ete,3,FALSE),IF(Hierarchisation!K1666="Grand Nord",VLOOKUP(Hierarchisation!E1666,effectifs_ete,4,FALSE),IF(Hierarchisation!K1666="Nord Est",VLOOKUP(Hierarchisation!E1666,effectifs_ete,5,FALSE),IF(Hierarchisation!K1666="Nord Ouest",VLOOKUP(Hierarchisation!E1666,effectifs_ete,6,FALSE),IF(Hierarchisation!K1666="Sud Est",VLOOKUP(Hierarchisation!E1666,effectifs_ete,7,FALSE),IF(Hierarchisation!K1666="Sud Ouest",VLOOKUP(Hierarchisation!E1666,effectifs_ete,8,FALSE),"Erreur Région"))))))</f>
        <v>#N/A</v>
      </c>
      <c r="U1666" s="17" t="e">
        <f>IF(K1666="Centre",VLOOKUP(E1666,effectifs_hiver,3,FALSE),IF(Hierarchisation!K1666="Grand Nord",VLOOKUP(Hierarchisation!E1666,effectifs_hiver,4,FALSE),IF(Hierarchisation!K1666="Nord Est",VLOOKUP(Hierarchisation!E1666,effectifs_hiver,5,FALSE),IF(Hierarchisation!K1666="Nord Ouest",VLOOKUP(Hierarchisation!E1666,effectifs_hiver,6,FALSE),IF(Hierarchisation!K1666="Sud Est",VLOOKUP(Hierarchisation!E1666,effectifs_hiver,7,FALSE),IF(Hierarchisation!K1666="Sud Ouest",VLOOKUP(Hierarchisation!E1666,effectifs_hiver,8,FALSE),"Erreur Région"))))))</f>
        <v>#N/A</v>
      </c>
      <c r="V1666" s="17" t="e">
        <f>IF(W1666="Transit","Transit",IF(W1666="hiver",VLOOKUP(E1666,'EFFECTIFS Hiver'!$A:$I,9,FALSE),IF(W1666="été",VLOOKUP(E1666,'EFFECTIFS Eté'!$A:$I,9,FALSE),"Erreur saison")))</f>
        <v>#N/A</v>
      </c>
      <c r="W1666" s="18" t="e">
        <f>VLOOKUP(D1666,Listes!B:C,2,FALSE)</f>
        <v>#N/A</v>
      </c>
    </row>
    <row r="1667" spans="1:23" ht="15.75" customHeight="1">
      <c r="A1667" s="11"/>
      <c r="B1667" s="11"/>
      <c r="C1667" s="11"/>
      <c r="D1667" s="11"/>
      <c r="E1667" s="11"/>
      <c r="F1667" s="11"/>
      <c r="G1667" s="11" t="e">
        <f>VLOOKUP(E1667,TAXONS!B:C,2,FALSE)</f>
        <v>#N/A</v>
      </c>
      <c r="H1667" s="13">
        <f t="shared" ref="H1667:H1730" si="133">IF(F1667&lt;5,0,N1667*(O1667*Q1667))</f>
        <v>0</v>
      </c>
      <c r="I1667" s="12" t="e">
        <f t="shared" ref="I1667:I1730" si="134">IF(OR(W1667="transit",R1667="non applicable"),"Non applicable",IF(R1667&gt;10%,"International",IF(R1667&gt;5%,"National",IF(S1667="non applicable","non applicable",IF(S1667&gt;2%,"Régional","non représentatif")))))</f>
        <v>#N/A</v>
      </c>
      <c r="J1667" s="14" t="e">
        <f t="shared" ref="J1667:J1730" si="135">IF(P1667="NR","Données non représentatives au National",IF(I1667="Non applicable","Données non représentatives au National ou régional",IF(I1667="non représentatif","effectif non représentatif au niveau national ou régional","--")))</f>
        <v>#N/A</v>
      </c>
      <c r="K1667" s="15" t="e">
        <f>VLOOKUP(B1667,REGIONS!A:D,4,FALSE)</f>
        <v>#N/A</v>
      </c>
      <c r="L1667" s="19" t="e">
        <f>VLOOKUP(G1667,Sensibilité!$A:$L,12,FALSE)</f>
        <v>#N/A</v>
      </c>
      <c r="M1667" s="19" t="e">
        <f t="shared" ref="M1667:M1730" si="136">IF(K1667="Grand Nord",VLOOKUP(G1667,responsabilite,2,FALSE),IF(K1667="Nord Ouest",VLOOKUP(G1667,responsabilite,3,FALSE),IF(K1667="Nord Est",VLOOKUP(G1667,responsabilite,4,FALSE),IF(K1667="Centre",VLOOKUP(G1667,responsabilite,5,FALSE),IF(K1667="Sud Ouest",VLOOKUP(G1667,responsabilite,6,FALSE),IF(K1667="Sud Est",VLOOKUP(G1667,responsabilite,7,FALSE),"erreur"))))))</f>
        <v>#N/A</v>
      </c>
      <c r="N1667" s="19" t="e">
        <f t="shared" ref="N1667:N1730" si="137">L1667+M1667</f>
        <v>#N/A</v>
      </c>
      <c r="O1667" s="15" t="str">
        <f>IF(D1667=Listes!$B$6,"SWARMING",IF(OR(D1667=Listes!$B$1,D1667=Listes!$B$2,D1667=Listes!$B$5),2,IF(OR(D1667=Listes!$B$3,D1667=Listes!$B$4),1,"erreur colonne D")))</f>
        <v>SWARMING</v>
      </c>
      <c r="P1667" s="15" t="e">
        <f>IF(OR(W1667="Hiver",W1667="Transit"),VLOOKUP(E1667,IC!A:E,4,FALSE),IF(W1667="été",VLOOKUP(E1667,IC!A:E,3,FALSE),"erreur"))</f>
        <v>#N/A</v>
      </c>
      <c r="Q1667" s="15" t="e">
        <f>IF(P1667="NR",0,IF(F1667&lt;5,0,IF(P1667=1,VLOOKUP(F1667,IC!$G$1:$I$8,3,TRUE),
IF(P1667=2,VLOOKUP(F1667,IC!$K$1:$M$8,3,TRUE),
IF(P1667=3,VLOOKUP(F1667,IC!$O$1:$Q$8,3,TRUE),IF(P1667=4,VLOOKUP(F1667,IC!$S$2:$U$9,3,TRUE),
"erreur"))))))</f>
        <v>#N/A</v>
      </c>
      <c r="R1667" s="16" t="e">
        <f>IF(OR(V1667="NA",V1667="Transit",V1667&lt;Listes!$F$1),"non applicable",F1667/V1667)</f>
        <v>#N/A</v>
      </c>
      <c r="S1667" s="16" t="e">
        <f>IF(W1667="Transit","Non applicable",IF(AND(W1667="été",T1667&gt;Listes!F1666),F1667/T1667,IF(AND(W1667="Hiver",Hierarchisation!U1667&gt;Listes!F1666),F1667/U1667,"non applicable")))</f>
        <v>#N/A</v>
      </c>
      <c r="T1667" s="17" t="e">
        <f>IF(K1667="Centre",VLOOKUP(E1667,effectifs_ete,3,FALSE),IF(Hierarchisation!K1667="Grand Nord",VLOOKUP(Hierarchisation!E1667,effectifs_ete,4,FALSE),IF(Hierarchisation!K1667="Nord Est",VLOOKUP(Hierarchisation!E1667,effectifs_ete,5,FALSE),IF(Hierarchisation!K1667="Nord Ouest",VLOOKUP(Hierarchisation!E1667,effectifs_ete,6,FALSE),IF(Hierarchisation!K1667="Sud Est",VLOOKUP(Hierarchisation!E1667,effectifs_ete,7,FALSE),IF(Hierarchisation!K1667="Sud Ouest",VLOOKUP(Hierarchisation!E1667,effectifs_ete,8,FALSE),"Erreur Région"))))))</f>
        <v>#N/A</v>
      </c>
      <c r="U1667" s="17" t="e">
        <f>IF(K1667="Centre",VLOOKUP(E1667,effectifs_hiver,3,FALSE),IF(Hierarchisation!K1667="Grand Nord",VLOOKUP(Hierarchisation!E1667,effectifs_hiver,4,FALSE),IF(Hierarchisation!K1667="Nord Est",VLOOKUP(Hierarchisation!E1667,effectifs_hiver,5,FALSE),IF(Hierarchisation!K1667="Nord Ouest",VLOOKUP(Hierarchisation!E1667,effectifs_hiver,6,FALSE),IF(Hierarchisation!K1667="Sud Est",VLOOKUP(Hierarchisation!E1667,effectifs_hiver,7,FALSE),IF(Hierarchisation!K1667="Sud Ouest",VLOOKUP(Hierarchisation!E1667,effectifs_hiver,8,FALSE),"Erreur Région"))))))</f>
        <v>#N/A</v>
      </c>
      <c r="V1667" s="17" t="e">
        <f>IF(W1667="Transit","Transit",IF(W1667="hiver",VLOOKUP(E1667,'EFFECTIFS Hiver'!$A:$I,9,FALSE),IF(W1667="été",VLOOKUP(E1667,'EFFECTIFS Eté'!$A:$I,9,FALSE),"Erreur saison")))</f>
        <v>#N/A</v>
      </c>
      <c r="W1667" s="18" t="e">
        <f>VLOOKUP(D1667,Listes!B:C,2,FALSE)</f>
        <v>#N/A</v>
      </c>
    </row>
    <row r="1668" spans="1:23" ht="15.75" customHeight="1">
      <c r="A1668" s="11"/>
      <c r="B1668" s="11"/>
      <c r="C1668" s="11"/>
      <c r="D1668" s="11"/>
      <c r="E1668" s="11"/>
      <c r="F1668" s="11"/>
      <c r="G1668" s="11" t="e">
        <f>VLOOKUP(E1668,TAXONS!B:C,2,FALSE)</f>
        <v>#N/A</v>
      </c>
      <c r="H1668" s="13">
        <f t="shared" si="133"/>
        <v>0</v>
      </c>
      <c r="I1668" s="12" t="e">
        <f t="shared" si="134"/>
        <v>#N/A</v>
      </c>
      <c r="J1668" s="14" t="e">
        <f t="shared" si="135"/>
        <v>#N/A</v>
      </c>
      <c r="K1668" s="15" t="e">
        <f>VLOOKUP(B1668,REGIONS!A:D,4,FALSE)</f>
        <v>#N/A</v>
      </c>
      <c r="L1668" s="19" t="e">
        <f>VLOOKUP(G1668,Sensibilité!$A:$L,12,FALSE)</f>
        <v>#N/A</v>
      </c>
      <c r="M1668" s="19" t="e">
        <f t="shared" si="136"/>
        <v>#N/A</v>
      </c>
      <c r="N1668" s="19" t="e">
        <f t="shared" si="137"/>
        <v>#N/A</v>
      </c>
      <c r="O1668" s="15" t="str">
        <f>IF(D1668=Listes!$B$6,"SWARMING",IF(OR(D1668=Listes!$B$1,D1668=Listes!$B$2,D1668=Listes!$B$5),2,IF(OR(D1668=Listes!$B$3,D1668=Listes!$B$4),1,"erreur colonne D")))</f>
        <v>SWARMING</v>
      </c>
      <c r="P1668" s="15" t="e">
        <f>IF(OR(W1668="Hiver",W1668="Transit"),VLOOKUP(E1668,IC!A:E,4,FALSE),IF(W1668="été",VLOOKUP(E1668,IC!A:E,3,FALSE),"erreur"))</f>
        <v>#N/A</v>
      </c>
      <c r="Q1668" s="15" t="e">
        <f>IF(P1668="NR",0,IF(F1668&lt;5,0,IF(P1668=1,VLOOKUP(F1668,IC!$G$1:$I$8,3,TRUE),
IF(P1668=2,VLOOKUP(F1668,IC!$K$1:$M$8,3,TRUE),
IF(P1668=3,VLOOKUP(F1668,IC!$O$1:$Q$8,3,TRUE),IF(P1668=4,VLOOKUP(F1668,IC!$S$2:$U$9,3,TRUE),
"erreur"))))))</f>
        <v>#N/A</v>
      </c>
      <c r="R1668" s="16" t="e">
        <f>IF(OR(V1668="NA",V1668="Transit",V1668&lt;Listes!$F$1),"non applicable",F1668/V1668)</f>
        <v>#N/A</v>
      </c>
      <c r="S1668" s="16" t="e">
        <f>IF(W1668="Transit","Non applicable",IF(AND(W1668="été",T1668&gt;Listes!F1667),F1668/T1668,IF(AND(W1668="Hiver",Hierarchisation!U1668&gt;Listes!F1667),F1668/U1668,"non applicable")))</f>
        <v>#N/A</v>
      </c>
      <c r="T1668" s="17" t="e">
        <f>IF(K1668="Centre",VLOOKUP(E1668,effectifs_ete,3,FALSE),IF(Hierarchisation!K1668="Grand Nord",VLOOKUP(Hierarchisation!E1668,effectifs_ete,4,FALSE),IF(Hierarchisation!K1668="Nord Est",VLOOKUP(Hierarchisation!E1668,effectifs_ete,5,FALSE),IF(Hierarchisation!K1668="Nord Ouest",VLOOKUP(Hierarchisation!E1668,effectifs_ete,6,FALSE),IF(Hierarchisation!K1668="Sud Est",VLOOKUP(Hierarchisation!E1668,effectifs_ete,7,FALSE),IF(Hierarchisation!K1668="Sud Ouest",VLOOKUP(Hierarchisation!E1668,effectifs_ete,8,FALSE),"Erreur Région"))))))</f>
        <v>#N/A</v>
      </c>
      <c r="U1668" s="17" t="e">
        <f>IF(K1668="Centre",VLOOKUP(E1668,effectifs_hiver,3,FALSE),IF(Hierarchisation!K1668="Grand Nord",VLOOKUP(Hierarchisation!E1668,effectifs_hiver,4,FALSE),IF(Hierarchisation!K1668="Nord Est",VLOOKUP(Hierarchisation!E1668,effectifs_hiver,5,FALSE),IF(Hierarchisation!K1668="Nord Ouest",VLOOKUP(Hierarchisation!E1668,effectifs_hiver,6,FALSE),IF(Hierarchisation!K1668="Sud Est",VLOOKUP(Hierarchisation!E1668,effectifs_hiver,7,FALSE),IF(Hierarchisation!K1668="Sud Ouest",VLOOKUP(Hierarchisation!E1668,effectifs_hiver,8,FALSE),"Erreur Région"))))))</f>
        <v>#N/A</v>
      </c>
      <c r="V1668" s="17" t="e">
        <f>IF(W1668="Transit","Transit",IF(W1668="hiver",VLOOKUP(E1668,'EFFECTIFS Hiver'!$A:$I,9,FALSE),IF(W1668="été",VLOOKUP(E1668,'EFFECTIFS Eté'!$A:$I,9,FALSE),"Erreur saison")))</f>
        <v>#N/A</v>
      </c>
      <c r="W1668" s="18" t="e">
        <f>VLOOKUP(D1668,Listes!B:C,2,FALSE)</f>
        <v>#N/A</v>
      </c>
    </row>
    <row r="1669" spans="1:23" ht="15.75" customHeight="1">
      <c r="A1669" s="11"/>
      <c r="B1669" s="11"/>
      <c r="C1669" s="11"/>
      <c r="D1669" s="11"/>
      <c r="E1669" s="11"/>
      <c r="F1669" s="11"/>
      <c r="G1669" s="11" t="e">
        <f>VLOOKUP(E1669,TAXONS!B:C,2,FALSE)</f>
        <v>#N/A</v>
      </c>
      <c r="H1669" s="13">
        <f t="shared" si="133"/>
        <v>0</v>
      </c>
      <c r="I1669" s="12" t="e">
        <f t="shared" si="134"/>
        <v>#N/A</v>
      </c>
      <c r="J1669" s="14" t="e">
        <f t="shared" si="135"/>
        <v>#N/A</v>
      </c>
      <c r="K1669" s="15" t="e">
        <f>VLOOKUP(B1669,REGIONS!A:D,4,FALSE)</f>
        <v>#N/A</v>
      </c>
      <c r="L1669" s="19" t="e">
        <f>VLOOKUP(G1669,Sensibilité!$A:$L,12,FALSE)</f>
        <v>#N/A</v>
      </c>
      <c r="M1669" s="19" t="e">
        <f t="shared" si="136"/>
        <v>#N/A</v>
      </c>
      <c r="N1669" s="19" t="e">
        <f t="shared" si="137"/>
        <v>#N/A</v>
      </c>
      <c r="O1669" s="15" t="str">
        <f>IF(D1669=Listes!$B$6,"SWARMING",IF(OR(D1669=Listes!$B$1,D1669=Listes!$B$2,D1669=Listes!$B$5),2,IF(OR(D1669=Listes!$B$3,D1669=Listes!$B$4),1,"erreur colonne D")))</f>
        <v>SWARMING</v>
      </c>
      <c r="P1669" s="15" t="e">
        <f>IF(OR(W1669="Hiver",W1669="Transit"),VLOOKUP(E1669,IC!A:E,4,FALSE),IF(W1669="été",VLOOKUP(E1669,IC!A:E,3,FALSE),"erreur"))</f>
        <v>#N/A</v>
      </c>
      <c r="Q1669" s="15" t="e">
        <f>IF(P1669="NR",0,IF(F1669&lt;5,0,IF(P1669=1,VLOOKUP(F1669,IC!$G$1:$I$8,3,TRUE),
IF(P1669=2,VLOOKUP(F1669,IC!$K$1:$M$8,3,TRUE),
IF(P1669=3,VLOOKUP(F1669,IC!$O$1:$Q$8,3,TRUE),IF(P1669=4,VLOOKUP(F1669,IC!$S$2:$U$9,3,TRUE),
"erreur"))))))</f>
        <v>#N/A</v>
      </c>
      <c r="R1669" s="16" t="e">
        <f>IF(OR(V1669="NA",V1669="Transit",V1669&lt;Listes!$F$1),"non applicable",F1669/V1669)</f>
        <v>#N/A</v>
      </c>
      <c r="S1669" s="16" t="e">
        <f>IF(W1669="Transit","Non applicable",IF(AND(W1669="été",T1669&gt;Listes!F1668),F1669/T1669,IF(AND(W1669="Hiver",Hierarchisation!U1669&gt;Listes!F1668),F1669/U1669,"non applicable")))</f>
        <v>#N/A</v>
      </c>
      <c r="T1669" s="17" t="e">
        <f>IF(K1669="Centre",VLOOKUP(E1669,effectifs_ete,3,FALSE),IF(Hierarchisation!K1669="Grand Nord",VLOOKUP(Hierarchisation!E1669,effectifs_ete,4,FALSE),IF(Hierarchisation!K1669="Nord Est",VLOOKUP(Hierarchisation!E1669,effectifs_ete,5,FALSE),IF(Hierarchisation!K1669="Nord Ouest",VLOOKUP(Hierarchisation!E1669,effectifs_ete,6,FALSE),IF(Hierarchisation!K1669="Sud Est",VLOOKUP(Hierarchisation!E1669,effectifs_ete,7,FALSE),IF(Hierarchisation!K1669="Sud Ouest",VLOOKUP(Hierarchisation!E1669,effectifs_ete,8,FALSE),"Erreur Région"))))))</f>
        <v>#N/A</v>
      </c>
      <c r="U1669" s="17" t="e">
        <f>IF(K1669="Centre",VLOOKUP(E1669,effectifs_hiver,3,FALSE),IF(Hierarchisation!K1669="Grand Nord",VLOOKUP(Hierarchisation!E1669,effectifs_hiver,4,FALSE),IF(Hierarchisation!K1669="Nord Est",VLOOKUP(Hierarchisation!E1669,effectifs_hiver,5,FALSE),IF(Hierarchisation!K1669="Nord Ouest",VLOOKUP(Hierarchisation!E1669,effectifs_hiver,6,FALSE),IF(Hierarchisation!K1669="Sud Est",VLOOKUP(Hierarchisation!E1669,effectifs_hiver,7,FALSE),IF(Hierarchisation!K1669="Sud Ouest",VLOOKUP(Hierarchisation!E1669,effectifs_hiver,8,FALSE),"Erreur Région"))))))</f>
        <v>#N/A</v>
      </c>
      <c r="V1669" s="17" t="e">
        <f>IF(W1669="Transit","Transit",IF(W1669="hiver",VLOOKUP(E1669,'EFFECTIFS Hiver'!$A:$I,9,FALSE),IF(W1669="été",VLOOKUP(E1669,'EFFECTIFS Eté'!$A:$I,9,FALSE),"Erreur saison")))</f>
        <v>#N/A</v>
      </c>
      <c r="W1669" s="18" t="e">
        <f>VLOOKUP(D1669,Listes!B:C,2,FALSE)</f>
        <v>#N/A</v>
      </c>
    </row>
    <row r="1670" spans="1:23" ht="15.75" customHeight="1">
      <c r="A1670" s="11"/>
      <c r="B1670" s="11"/>
      <c r="C1670" s="11"/>
      <c r="D1670" s="11"/>
      <c r="E1670" s="11"/>
      <c r="F1670" s="11"/>
      <c r="G1670" s="11" t="e">
        <f>VLOOKUP(E1670,TAXONS!B:C,2,FALSE)</f>
        <v>#N/A</v>
      </c>
      <c r="H1670" s="13">
        <f t="shared" si="133"/>
        <v>0</v>
      </c>
      <c r="I1670" s="12" t="e">
        <f t="shared" si="134"/>
        <v>#N/A</v>
      </c>
      <c r="J1670" s="14" t="e">
        <f t="shared" si="135"/>
        <v>#N/A</v>
      </c>
      <c r="K1670" s="15" t="e">
        <f>VLOOKUP(B1670,REGIONS!A:D,4,FALSE)</f>
        <v>#N/A</v>
      </c>
      <c r="L1670" s="19" t="e">
        <f>VLOOKUP(G1670,Sensibilité!$A:$L,12,FALSE)</f>
        <v>#N/A</v>
      </c>
      <c r="M1670" s="19" t="e">
        <f t="shared" si="136"/>
        <v>#N/A</v>
      </c>
      <c r="N1670" s="19" t="e">
        <f t="shared" si="137"/>
        <v>#N/A</v>
      </c>
      <c r="O1670" s="15" t="str">
        <f>IF(D1670=Listes!$B$6,"SWARMING",IF(OR(D1670=Listes!$B$1,D1670=Listes!$B$2,D1670=Listes!$B$5),2,IF(OR(D1670=Listes!$B$3,D1670=Listes!$B$4),1,"erreur colonne D")))</f>
        <v>SWARMING</v>
      </c>
      <c r="P1670" s="15" t="e">
        <f>IF(OR(W1670="Hiver",W1670="Transit"),VLOOKUP(E1670,IC!A:E,4,FALSE),IF(W1670="été",VLOOKUP(E1670,IC!A:E,3,FALSE),"erreur"))</f>
        <v>#N/A</v>
      </c>
      <c r="Q1670" s="15" t="e">
        <f>IF(P1670="NR",0,IF(F1670&lt;5,0,IF(P1670=1,VLOOKUP(F1670,IC!$G$1:$I$8,3,TRUE),
IF(P1670=2,VLOOKUP(F1670,IC!$K$1:$M$8,3,TRUE),
IF(P1670=3,VLOOKUP(F1670,IC!$O$1:$Q$8,3,TRUE),IF(P1670=4,VLOOKUP(F1670,IC!$S$2:$U$9,3,TRUE),
"erreur"))))))</f>
        <v>#N/A</v>
      </c>
      <c r="R1670" s="16" t="e">
        <f>IF(OR(V1670="NA",V1670="Transit",V1670&lt;Listes!$F$1),"non applicable",F1670/V1670)</f>
        <v>#N/A</v>
      </c>
      <c r="S1670" s="16" t="e">
        <f>IF(W1670="Transit","Non applicable",IF(AND(W1670="été",T1670&gt;Listes!F1669),F1670/T1670,IF(AND(W1670="Hiver",Hierarchisation!U1670&gt;Listes!F1669),F1670/U1670,"non applicable")))</f>
        <v>#N/A</v>
      </c>
      <c r="T1670" s="17" t="e">
        <f>IF(K1670="Centre",VLOOKUP(E1670,effectifs_ete,3,FALSE),IF(Hierarchisation!K1670="Grand Nord",VLOOKUP(Hierarchisation!E1670,effectifs_ete,4,FALSE),IF(Hierarchisation!K1670="Nord Est",VLOOKUP(Hierarchisation!E1670,effectifs_ete,5,FALSE),IF(Hierarchisation!K1670="Nord Ouest",VLOOKUP(Hierarchisation!E1670,effectifs_ete,6,FALSE),IF(Hierarchisation!K1670="Sud Est",VLOOKUP(Hierarchisation!E1670,effectifs_ete,7,FALSE),IF(Hierarchisation!K1670="Sud Ouest",VLOOKUP(Hierarchisation!E1670,effectifs_ete,8,FALSE),"Erreur Région"))))))</f>
        <v>#N/A</v>
      </c>
      <c r="U1670" s="17" t="e">
        <f>IF(K1670="Centre",VLOOKUP(E1670,effectifs_hiver,3,FALSE),IF(Hierarchisation!K1670="Grand Nord",VLOOKUP(Hierarchisation!E1670,effectifs_hiver,4,FALSE),IF(Hierarchisation!K1670="Nord Est",VLOOKUP(Hierarchisation!E1670,effectifs_hiver,5,FALSE),IF(Hierarchisation!K1670="Nord Ouest",VLOOKUP(Hierarchisation!E1670,effectifs_hiver,6,FALSE),IF(Hierarchisation!K1670="Sud Est",VLOOKUP(Hierarchisation!E1670,effectifs_hiver,7,FALSE),IF(Hierarchisation!K1670="Sud Ouest",VLOOKUP(Hierarchisation!E1670,effectifs_hiver,8,FALSE),"Erreur Région"))))))</f>
        <v>#N/A</v>
      </c>
      <c r="V1670" s="17" t="e">
        <f>IF(W1670="Transit","Transit",IF(W1670="hiver",VLOOKUP(E1670,'EFFECTIFS Hiver'!$A:$I,9,FALSE),IF(W1670="été",VLOOKUP(E1670,'EFFECTIFS Eté'!$A:$I,9,FALSE),"Erreur saison")))</f>
        <v>#N/A</v>
      </c>
      <c r="W1670" s="18" t="e">
        <f>VLOOKUP(D1670,Listes!B:C,2,FALSE)</f>
        <v>#N/A</v>
      </c>
    </row>
    <row r="1671" spans="1:23" ht="15.75" customHeight="1">
      <c r="A1671" s="11"/>
      <c r="B1671" s="11"/>
      <c r="C1671" s="11"/>
      <c r="D1671" s="11"/>
      <c r="E1671" s="11"/>
      <c r="F1671" s="11"/>
      <c r="G1671" s="11" t="e">
        <f>VLOOKUP(E1671,TAXONS!B:C,2,FALSE)</f>
        <v>#N/A</v>
      </c>
      <c r="H1671" s="13">
        <f t="shared" si="133"/>
        <v>0</v>
      </c>
      <c r="I1671" s="12" t="e">
        <f t="shared" si="134"/>
        <v>#N/A</v>
      </c>
      <c r="J1671" s="14" t="e">
        <f t="shared" si="135"/>
        <v>#N/A</v>
      </c>
      <c r="K1671" s="15" t="e">
        <f>VLOOKUP(B1671,REGIONS!A:D,4,FALSE)</f>
        <v>#N/A</v>
      </c>
      <c r="L1671" s="19" t="e">
        <f>VLOOKUP(G1671,Sensibilité!$A:$L,12,FALSE)</f>
        <v>#N/A</v>
      </c>
      <c r="M1671" s="19" t="e">
        <f t="shared" si="136"/>
        <v>#N/A</v>
      </c>
      <c r="N1671" s="19" t="e">
        <f t="shared" si="137"/>
        <v>#N/A</v>
      </c>
      <c r="O1671" s="15" t="str">
        <f>IF(D1671=Listes!$B$6,"SWARMING",IF(OR(D1671=Listes!$B$1,D1671=Listes!$B$2,D1671=Listes!$B$5),2,IF(OR(D1671=Listes!$B$3,D1671=Listes!$B$4),1,"erreur colonne D")))</f>
        <v>SWARMING</v>
      </c>
      <c r="P1671" s="15" t="e">
        <f>IF(OR(W1671="Hiver",W1671="Transit"),VLOOKUP(E1671,IC!A:E,4,FALSE),IF(W1671="été",VLOOKUP(E1671,IC!A:E,3,FALSE),"erreur"))</f>
        <v>#N/A</v>
      </c>
      <c r="Q1671" s="15" t="e">
        <f>IF(P1671="NR",0,IF(F1671&lt;5,0,IF(P1671=1,VLOOKUP(F1671,IC!$G$1:$I$8,3,TRUE),
IF(P1671=2,VLOOKUP(F1671,IC!$K$1:$M$8,3,TRUE),
IF(P1671=3,VLOOKUP(F1671,IC!$O$1:$Q$8,3,TRUE),IF(P1671=4,VLOOKUP(F1671,IC!$S$2:$U$9,3,TRUE),
"erreur"))))))</f>
        <v>#N/A</v>
      </c>
      <c r="R1671" s="16" t="e">
        <f>IF(OR(V1671="NA",V1671="Transit",V1671&lt;Listes!$F$1),"non applicable",F1671/V1671)</f>
        <v>#N/A</v>
      </c>
      <c r="S1671" s="16" t="e">
        <f>IF(W1671="Transit","Non applicable",IF(AND(W1671="été",T1671&gt;Listes!F1670),F1671/T1671,IF(AND(W1671="Hiver",Hierarchisation!U1671&gt;Listes!F1670),F1671/U1671,"non applicable")))</f>
        <v>#N/A</v>
      </c>
      <c r="T1671" s="17" t="e">
        <f>IF(K1671="Centre",VLOOKUP(E1671,effectifs_ete,3,FALSE),IF(Hierarchisation!K1671="Grand Nord",VLOOKUP(Hierarchisation!E1671,effectifs_ete,4,FALSE),IF(Hierarchisation!K1671="Nord Est",VLOOKUP(Hierarchisation!E1671,effectifs_ete,5,FALSE),IF(Hierarchisation!K1671="Nord Ouest",VLOOKUP(Hierarchisation!E1671,effectifs_ete,6,FALSE),IF(Hierarchisation!K1671="Sud Est",VLOOKUP(Hierarchisation!E1671,effectifs_ete,7,FALSE),IF(Hierarchisation!K1671="Sud Ouest",VLOOKUP(Hierarchisation!E1671,effectifs_ete,8,FALSE),"Erreur Région"))))))</f>
        <v>#N/A</v>
      </c>
      <c r="U1671" s="17" t="e">
        <f>IF(K1671="Centre",VLOOKUP(E1671,effectifs_hiver,3,FALSE),IF(Hierarchisation!K1671="Grand Nord",VLOOKUP(Hierarchisation!E1671,effectifs_hiver,4,FALSE),IF(Hierarchisation!K1671="Nord Est",VLOOKUP(Hierarchisation!E1671,effectifs_hiver,5,FALSE),IF(Hierarchisation!K1671="Nord Ouest",VLOOKUP(Hierarchisation!E1671,effectifs_hiver,6,FALSE),IF(Hierarchisation!K1671="Sud Est",VLOOKUP(Hierarchisation!E1671,effectifs_hiver,7,FALSE),IF(Hierarchisation!K1671="Sud Ouest",VLOOKUP(Hierarchisation!E1671,effectifs_hiver,8,FALSE),"Erreur Région"))))))</f>
        <v>#N/A</v>
      </c>
      <c r="V1671" s="17" t="e">
        <f>IF(W1671="Transit","Transit",IF(W1671="hiver",VLOOKUP(E1671,'EFFECTIFS Hiver'!$A:$I,9,FALSE),IF(W1671="été",VLOOKUP(E1671,'EFFECTIFS Eté'!$A:$I,9,FALSE),"Erreur saison")))</f>
        <v>#N/A</v>
      </c>
      <c r="W1671" s="18" t="e">
        <f>VLOOKUP(D1671,Listes!B:C,2,FALSE)</f>
        <v>#N/A</v>
      </c>
    </row>
    <row r="1672" spans="1:23" ht="15.75" customHeight="1">
      <c r="A1672" s="11"/>
      <c r="B1672" s="11"/>
      <c r="C1672" s="11"/>
      <c r="D1672" s="11"/>
      <c r="E1672" s="11"/>
      <c r="F1672" s="11"/>
      <c r="G1672" s="11" t="e">
        <f>VLOOKUP(E1672,TAXONS!B:C,2,FALSE)</f>
        <v>#N/A</v>
      </c>
      <c r="H1672" s="13">
        <f t="shared" si="133"/>
        <v>0</v>
      </c>
      <c r="I1672" s="12" t="e">
        <f t="shared" si="134"/>
        <v>#N/A</v>
      </c>
      <c r="J1672" s="14" t="e">
        <f t="shared" si="135"/>
        <v>#N/A</v>
      </c>
      <c r="K1672" s="15" t="e">
        <f>VLOOKUP(B1672,REGIONS!A:D,4,FALSE)</f>
        <v>#N/A</v>
      </c>
      <c r="L1672" s="19" t="e">
        <f>VLOOKUP(G1672,Sensibilité!$A:$L,12,FALSE)</f>
        <v>#N/A</v>
      </c>
      <c r="M1672" s="19" t="e">
        <f t="shared" si="136"/>
        <v>#N/A</v>
      </c>
      <c r="N1672" s="19" t="e">
        <f t="shared" si="137"/>
        <v>#N/A</v>
      </c>
      <c r="O1672" s="15" t="str">
        <f>IF(D1672=Listes!$B$6,"SWARMING",IF(OR(D1672=Listes!$B$1,D1672=Listes!$B$2,D1672=Listes!$B$5),2,IF(OR(D1672=Listes!$B$3,D1672=Listes!$B$4),1,"erreur colonne D")))</f>
        <v>SWARMING</v>
      </c>
      <c r="P1672" s="15" t="e">
        <f>IF(OR(W1672="Hiver",W1672="Transit"),VLOOKUP(E1672,IC!A:E,4,FALSE),IF(W1672="été",VLOOKUP(E1672,IC!A:E,3,FALSE),"erreur"))</f>
        <v>#N/A</v>
      </c>
      <c r="Q1672" s="15" t="e">
        <f>IF(P1672="NR",0,IF(F1672&lt;5,0,IF(P1672=1,VLOOKUP(F1672,IC!$G$1:$I$8,3,TRUE),
IF(P1672=2,VLOOKUP(F1672,IC!$K$1:$M$8,3,TRUE),
IF(P1672=3,VLOOKUP(F1672,IC!$O$1:$Q$8,3,TRUE),IF(P1672=4,VLOOKUP(F1672,IC!$S$2:$U$9,3,TRUE),
"erreur"))))))</f>
        <v>#N/A</v>
      </c>
      <c r="R1672" s="16" t="e">
        <f>IF(OR(V1672="NA",V1672="Transit",V1672&lt;Listes!$F$1),"non applicable",F1672/V1672)</f>
        <v>#N/A</v>
      </c>
      <c r="S1672" s="16" t="e">
        <f>IF(W1672="Transit","Non applicable",IF(AND(W1672="été",T1672&gt;Listes!F1671),F1672/T1672,IF(AND(W1672="Hiver",Hierarchisation!U1672&gt;Listes!F1671),F1672/U1672,"non applicable")))</f>
        <v>#N/A</v>
      </c>
      <c r="T1672" s="17" t="e">
        <f>IF(K1672="Centre",VLOOKUP(E1672,effectifs_ete,3,FALSE),IF(Hierarchisation!K1672="Grand Nord",VLOOKUP(Hierarchisation!E1672,effectifs_ete,4,FALSE),IF(Hierarchisation!K1672="Nord Est",VLOOKUP(Hierarchisation!E1672,effectifs_ete,5,FALSE),IF(Hierarchisation!K1672="Nord Ouest",VLOOKUP(Hierarchisation!E1672,effectifs_ete,6,FALSE),IF(Hierarchisation!K1672="Sud Est",VLOOKUP(Hierarchisation!E1672,effectifs_ete,7,FALSE),IF(Hierarchisation!K1672="Sud Ouest",VLOOKUP(Hierarchisation!E1672,effectifs_ete,8,FALSE),"Erreur Région"))))))</f>
        <v>#N/A</v>
      </c>
      <c r="U1672" s="17" t="e">
        <f>IF(K1672="Centre",VLOOKUP(E1672,effectifs_hiver,3,FALSE),IF(Hierarchisation!K1672="Grand Nord",VLOOKUP(Hierarchisation!E1672,effectifs_hiver,4,FALSE),IF(Hierarchisation!K1672="Nord Est",VLOOKUP(Hierarchisation!E1672,effectifs_hiver,5,FALSE),IF(Hierarchisation!K1672="Nord Ouest",VLOOKUP(Hierarchisation!E1672,effectifs_hiver,6,FALSE),IF(Hierarchisation!K1672="Sud Est",VLOOKUP(Hierarchisation!E1672,effectifs_hiver,7,FALSE),IF(Hierarchisation!K1672="Sud Ouest",VLOOKUP(Hierarchisation!E1672,effectifs_hiver,8,FALSE),"Erreur Région"))))))</f>
        <v>#N/A</v>
      </c>
      <c r="V1672" s="17" t="e">
        <f>IF(W1672="Transit","Transit",IF(W1672="hiver",VLOOKUP(E1672,'EFFECTIFS Hiver'!$A:$I,9,FALSE),IF(W1672="été",VLOOKUP(E1672,'EFFECTIFS Eté'!$A:$I,9,FALSE),"Erreur saison")))</f>
        <v>#N/A</v>
      </c>
      <c r="W1672" s="18" t="e">
        <f>VLOOKUP(D1672,Listes!B:C,2,FALSE)</f>
        <v>#N/A</v>
      </c>
    </row>
    <row r="1673" spans="1:23" ht="15.75" customHeight="1">
      <c r="A1673" s="11"/>
      <c r="B1673" s="11"/>
      <c r="C1673" s="11"/>
      <c r="D1673" s="11"/>
      <c r="E1673" s="11"/>
      <c r="F1673" s="11"/>
      <c r="G1673" s="11" t="e">
        <f>VLOOKUP(E1673,TAXONS!B:C,2,FALSE)</f>
        <v>#N/A</v>
      </c>
      <c r="H1673" s="13">
        <f t="shared" si="133"/>
        <v>0</v>
      </c>
      <c r="I1673" s="12" t="e">
        <f t="shared" si="134"/>
        <v>#N/A</v>
      </c>
      <c r="J1673" s="14" t="e">
        <f t="shared" si="135"/>
        <v>#N/A</v>
      </c>
      <c r="K1673" s="15" t="e">
        <f>VLOOKUP(B1673,REGIONS!A:D,4,FALSE)</f>
        <v>#N/A</v>
      </c>
      <c r="L1673" s="19" t="e">
        <f>VLOOKUP(G1673,Sensibilité!$A:$L,12,FALSE)</f>
        <v>#N/A</v>
      </c>
      <c r="M1673" s="19" t="e">
        <f t="shared" si="136"/>
        <v>#N/A</v>
      </c>
      <c r="N1673" s="19" t="e">
        <f t="shared" si="137"/>
        <v>#N/A</v>
      </c>
      <c r="O1673" s="15" t="str">
        <f>IF(D1673=Listes!$B$6,"SWARMING",IF(OR(D1673=Listes!$B$1,D1673=Listes!$B$2,D1673=Listes!$B$5),2,IF(OR(D1673=Listes!$B$3,D1673=Listes!$B$4),1,"erreur colonne D")))</f>
        <v>SWARMING</v>
      </c>
      <c r="P1673" s="15" t="e">
        <f>IF(OR(W1673="Hiver",W1673="Transit"),VLOOKUP(E1673,IC!A:E,4,FALSE),IF(W1673="été",VLOOKUP(E1673,IC!A:E,3,FALSE),"erreur"))</f>
        <v>#N/A</v>
      </c>
      <c r="Q1673" s="15" t="e">
        <f>IF(P1673="NR",0,IF(F1673&lt;5,0,IF(P1673=1,VLOOKUP(F1673,IC!$G$1:$I$8,3,TRUE),
IF(P1673=2,VLOOKUP(F1673,IC!$K$1:$M$8,3,TRUE),
IF(P1673=3,VLOOKUP(F1673,IC!$O$1:$Q$8,3,TRUE),IF(P1673=4,VLOOKUP(F1673,IC!$S$2:$U$9,3,TRUE),
"erreur"))))))</f>
        <v>#N/A</v>
      </c>
      <c r="R1673" s="16" t="e">
        <f>IF(OR(V1673="NA",V1673="Transit",V1673&lt;Listes!$F$1),"non applicable",F1673/V1673)</f>
        <v>#N/A</v>
      </c>
      <c r="S1673" s="16" t="e">
        <f>IF(W1673="Transit","Non applicable",IF(AND(W1673="été",T1673&gt;Listes!F1672),F1673/T1673,IF(AND(W1673="Hiver",Hierarchisation!U1673&gt;Listes!F1672),F1673/U1673,"non applicable")))</f>
        <v>#N/A</v>
      </c>
      <c r="T1673" s="17" t="e">
        <f>IF(K1673="Centre",VLOOKUP(E1673,effectifs_ete,3,FALSE),IF(Hierarchisation!K1673="Grand Nord",VLOOKUP(Hierarchisation!E1673,effectifs_ete,4,FALSE),IF(Hierarchisation!K1673="Nord Est",VLOOKUP(Hierarchisation!E1673,effectifs_ete,5,FALSE),IF(Hierarchisation!K1673="Nord Ouest",VLOOKUP(Hierarchisation!E1673,effectifs_ete,6,FALSE),IF(Hierarchisation!K1673="Sud Est",VLOOKUP(Hierarchisation!E1673,effectifs_ete,7,FALSE),IF(Hierarchisation!K1673="Sud Ouest",VLOOKUP(Hierarchisation!E1673,effectifs_ete,8,FALSE),"Erreur Région"))))))</f>
        <v>#N/A</v>
      </c>
      <c r="U1673" s="17" t="e">
        <f>IF(K1673="Centre",VLOOKUP(E1673,effectifs_hiver,3,FALSE),IF(Hierarchisation!K1673="Grand Nord",VLOOKUP(Hierarchisation!E1673,effectifs_hiver,4,FALSE),IF(Hierarchisation!K1673="Nord Est",VLOOKUP(Hierarchisation!E1673,effectifs_hiver,5,FALSE),IF(Hierarchisation!K1673="Nord Ouest",VLOOKUP(Hierarchisation!E1673,effectifs_hiver,6,FALSE),IF(Hierarchisation!K1673="Sud Est",VLOOKUP(Hierarchisation!E1673,effectifs_hiver,7,FALSE),IF(Hierarchisation!K1673="Sud Ouest",VLOOKUP(Hierarchisation!E1673,effectifs_hiver,8,FALSE),"Erreur Région"))))))</f>
        <v>#N/A</v>
      </c>
      <c r="V1673" s="17" t="e">
        <f>IF(W1673="Transit","Transit",IF(W1673="hiver",VLOOKUP(E1673,'EFFECTIFS Hiver'!$A:$I,9,FALSE),IF(W1673="été",VLOOKUP(E1673,'EFFECTIFS Eté'!$A:$I,9,FALSE),"Erreur saison")))</f>
        <v>#N/A</v>
      </c>
      <c r="W1673" s="18" t="e">
        <f>VLOOKUP(D1673,Listes!B:C,2,FALSE)</f>
        <v>#N/A</v>
      </c>
    </row>
    <row r="1674" spans="1:23" ht="15.75" customHeight="1">
      <c r="A1674" s="11"/>
      <c r="B1674" s="11"/>
      <c r="C1674" s="11"/>
      <c r="D1674" s="11"/>
      <c r="E1674" s="11"/>
      <c r="F1674" s="11"/>
      <c r="G1674" s="11" t="e">
        <f>VLOOKUP(E1674,TAXONS!B:C,2,FALSE)</f>
        <v>#N/A</v>
      </c>
      <c r="H1674" s="13">
        <f t="shared" si="133"/>
        <v>0</v>
      </c>
      <c r="I1674" s="12" t="e">
        <f t="shared" si="134"/>
        <v>#N/A</v>
      </c>
      <c r="J1674" s="14" t="e">
        <f t="shared" si="135"/>
        <v>#N/A</v>
      </c>
      <c r="K1674" s="15" t="e">
        <f>VLOOKUP(B1674,REGIONS!A:D,4,FALSE)</f>
        <v>#N/A</v>
      </c>
      <c r="L1674" s="19" t="e">
        <f>VLOOKUP(G1674,Sensibilité!$A:$L,12,FALSE)</f>
        <v>#N/A</v>
      </c>
      <c r="M1674" s="19" t="e">
        <f t="shared" si="136"/>
        <v>#N/A</v>
      </c>
      <c r="N1674" s="19" t="e">
        <f t="shared" si="137"/>
        <v>#N/A</v>
      </c>
      <c r="O1674" s="15" t="str">
        <f>IF(D1674=Listes!$B$6,"SWARMING",IF(OR(D1674=Listes!$B$1,D1674=Listes!$B$2,D1674=Listes!$B$5),2,IF(OR(D1674=Listes!$B$3,D1674=Listes!$B$4),1,"erreur colonne D")))</f>
        <v>SWARMING</v>
      </c>
      <c r="P1674" s="15" t="e">
        <f>IF(OR(W1674="Hiver",W1674="Transit"),VLOOKUP(E1674,IC!A:E,4,FALSE),IF(W1674="été",VLOOKUP(E1674,IC!A:E,3,FALSE),"erreur"))</f>
        <v>#N/A</v>
      </c>
      <c r="Q1674" s="15" t="e">
        <f>IF(P1674="NR",0,IF(F1674&lt;5,0,IF(P1674=1,VLOOKUP(F1674,IC!$G$1:$I$8,3,TRUE),
IF(P1674=2,VLOOKUP(F1674,IC!$K$1:$M$8,3,TRUE),
IF(P1674=3,VLOOKUP(F1674,IC!$O$1:$Q$8,3,TRUE),IF(P1674=4,VLOOKUP(F1674,IC!$S$2:$U$9,3,TRUE),
"erreur"))))))</f>
        <v>#N/A</v>
      </c>
      <c r="R1674" s="16" t="e">
        <f>IF(OR(V1674="NA",V1674="Transit",V1674&lt;Listes!$F$1),"non applicable",F1674/V1674)</f>
        <v>#N/A</v>
      </c>
      <c r="S1674" s="16" t="e">
        <f>IF(W1674="Transit","Non applicable",IF(AND(W1674="été",T1674&gt;Listes!F1673),F1674/T1674,IF(AND(W1674="Hiver",Hierarchisation!U1674&gt;Listes!F1673),F1674/U1674,"non applicable")))</f>
        <v>#N/A</v>
      </c>
      <c r="T1674" s="17" t="e">
        <f>IF(K1674="Centre",VLOOKUP(E1674,effectifs_ete,3,FALSE),IF(Hierarchisation!K1674="Grand Nord",VLOOKUP(Hierarchisation!E1674,effectifs_ete,4,FALSE),IF(Hierarchisation!K1674="Nord Est",VLOOKUP(Hierarchisation!E1674,effectifs_ete,5,FALSE),IF(Hierarchisation!K1674="Nord Ouest",VLOOKUP(Hierarchisation!E1674,effectifs_ete,6,FALSE),IF(Hierarchisation!K1674="Sud Est",VLOOKUP(Hierarchisation!E1674,effectifs_ete,7,FALSE),IF(Hierarchisation!K1674="Sud Ouest",VLOOKUP(Hierarchisation!E1674,effectifs_ete,8,FALSE),"Erreur Région"))))))</f>
        <v>#N/A</v>
      </c>
      <c r="U1674" s="17" t="e">
        <f>IF(K1674="Centre",VLOOKUP(E1674,effectifs_hiver,3,FALSE),IF(Hierarchisation!K1674="Grand Nord",VLOOKUP(Hierarchisation!E1674,effectifs_hiver,4,FALSE),IF(Hierarchisation!K1674="Nord Est",VLOOKUP(Hierarchisation!E1674,effectifs_hiver,5,FALSE),IF(Hierarchisation!K1674="Nord Ouest",VLOOKUP(Hierarchisation!E1674,effectifs_hiver,6,FALSE),IF(Hierarchisation!K1674="Sud Est",VLOOKUP(Hierarchisation!E1674,effectifs_hiver,7,FALSE),IF(Hierarchisation!K1674="Sud Ouest",VLOOKUP(Hierarchisation!E1674,effectifs_hiver,8,FALSE),"Erreur Région"))))))</f>
        <v>#N/A</v>
      </c>
      <c r="V1674" s="17" t="e">
        <f>IF(W1674="Transit","Transit",IF(W1674="hiver",VLOOKUP(E1674,'EFFECTIFS Hiver'!$A:$I,9,FALSE),IF(W1674="été",VLOOKUP(E1674,'EFFECTIFS Eté'!$A:$I,9,FALSE),"Erreur saison")))</f>
        <v>#N/A</v>
      </c>
      <c r="W1674" s="18" t="e">
        <f>VLOOKUP(D1674,Listes!B:C,2,FALSE)</f>
        <v>#N/A</v>
      </c>
    </row>
    <row r="1675" spans="1:23" ht="15.75" customHeight="1">
      <c r="A1675" s="11"/>
      <c r="B1675" s="11"/>
      <c r="C1675" s="11"/>
      <c r="D1675" s="11"/>
      <c r="E1675" s="11"/>
      <c r="F1675" s="11"/>
      <c r="G1675" s="11" t="e">
        <f>VLOOKUP(E1675,TAXONS!B:C,2,FALSE)</f>
        <v>#N/A</v>
      </c>
      <c r="H1675" s="13">
        <f t="shared" si="133"/>
        <v>0</v>
      </c>
      <c r="I1675" s="12" t="e">
        <f t="shared" si="134"/>
        <v>#N/A</v>
      </c>
      <c r="J1675" s="14" t="e">
        <f t="shared" si="135"/>
        <v>#N/A</v>
      </c>
      <c r="K1675" s="15" t="e">
        <f>VLOOKUP(B1675,REGIONS!A:D,4,FALSE)</f>
        <v>#N/A</v>
      </c>
      <c r="L1675" s="19" t="e">
        <f>VLOOKUP(G1675,Sensibilité!$A:$L,12,FALSE)</f>
        <v>#N/A</v>
      </c>
      <c r="M1675" s="19" t="e">
        <f t="shared" si="136"/>
        <v>#N/A</v>
      </c>
      <c r="N1675" s="19" t="e">
        <f t="shared" si="137"/>
        <v>#N/A</v>
      </c>
      <c r="O1675" s="15" t="str">
        <f>IF(D1675=Listes!$B$6,"SWARMING",IF(OR(D1675=Listes!$B$1,D1675=Listes!$B$2,D1675=Listes!$B$5),2,IF(OR(D1675=Listes!$B$3,D1675=Listes!$B$4),1,"erreur colonne D")))</f>
        <v>SWARMING</v>
      </c>
      <c r="P1675" s="15" t="e">
        <f>IF(OR(W1675="Hiver",W1675="Transit"),VLOOKUP(E1675,IC!A:E,4,FALSE),IF(W1675="été",VLOOKUP(E1675,IC!A:E,3,FALSE),"erreur"))</f>
        <v>#N/A</v>
      </c>
      <c r="Q1675" s="15" t="e">
        <f>IF(P1675="NR",0,IF(F1675&lt;5,0,IF(P1675=1,VLOOKUP(F1675,IC!$G$1:$I$8,3,TRUE),
IF(P1675=2,VLOOKUP(F1675,IC!$K$1:$M$8,3,TRUE),
IF(P1675=3,VLOOKUP(F1675,IC!$O$1:$Q$8,3,TRUE),IF(P1675=4,VLOOKUP(F1675,IC!$S$2:$U$9,3,TRUE),
"erreur"))))))</f>
        <v>#N/A</v>
      </c>
      <c r="R1675" s="16" t="e">
        <f>IF(OR(V1675="NA",V1675="Transit",V1675&lt;Listes!$F$1),"non applicable",F1675/V1675)</f>
        <v>#N/A</v>
      </c>
      <c r="S1675" s="16" t="e">
        <f>IF(W1675="Transit","Non applicable",IF(AND(W1675="été",T1675&gt;Listes!F1674),F1675/T1675,IF(AND(W1675="Hiver",Hierarchisation!U1675&gt;Listes!F1674),F1675/U1675,"non applicable")))</f>
        <v>#N/A</v>
      </c>
      <c r="T1675" s="17" t="e">
        <f>IF(K1675="Centre",VLOOKUP(E1675,effectifs_ete,3,FALSE),IF(Hierarchisation!K1675="Grand Nord",VLOOKUP(Hierarchisation!E1675,effectifs_ete,4,FALSE),IF(Hierarchisation!K1675="Nord Est",VLOOKUP(Hierarchisation!E1675,effectifs_ete,5,FALSE),IF(Hierarchisation!K1675="Nord Ouest",VLOOKUP(Hierarchisation!E1675,effectifs_ete,6,FALSE),IF(Hierarchisation!K1675="Sud Est",VLOOKUP(Hierarchisation!E1675,effectifs_ete,7,FALSE),IF(Hierarchisation!K1675="Sud Ouest",VLOOKUP(Hierarchisation!E1675,effectifs_ete,8,FALSE),"Erreur Région"))))))</f>
        <v>#N/A</v>
      </c>
      <c r="U1675" s="17" t="e">
        <f>IF(K1675="Centre",VLOOKUP(E1675,effectifs_hiver,3,FALSE),IF(Hierarchisation!K1675="Grand Nord",VLOOKUP(Hierarchisation!E1675,effectifs_hiver,4,FALSE),IF(Hierarchisation!K1675="Nord Est",VLOOKUP(Hierarchisation!E1675,effectifs_hiver,5,FALSE),IF(Hierarchisation!K1675="Nord Ouest",VLOOKUP(Hierarchisation!E1675,effectifs_hiver,6,FALSE),IF(Hierarchisation!K1675="Sud Est",VLOOKUP(Hierarchisation!E1675,effectifs_hiver,7,FALSE),IF(Hierarchisation!K1675="Sud Ouest",VLOOKUP(Hierarchisation!E1675,effectifs_hiver,8,FALSE),"Erreur Région"))))))</f>
        <v>#N/A</v>
      </c>
      <c r="V1675" s="17" t="e">
        <f>IF(W1675="Transit","Transit",IF(W1675="hiver",VLOOKUP(E1675,'EFFECTIFS Hiver'!$A:$I,9,FALSE),IF(W1675="été",VLOOKUP(E1675,'EFFECTIFS Eté'!$A:$I,9,FALSE),"Erreur saison")))</f>
        <v>#N/A</v>
      </c>
      <c r="W1675" s="18" t="e">
        <f>VLOOKUP(D1675,Listes!B:C,2,FALSE)</f>
        <v>#N/A</v>
      </c>
    </row>
    <row r="1676" spans="1:23" ht="15.75" customHeight="1">
      <c r="A1676" s="11"/>
      <c r="B1676" s="11"/>
      <c r="C1676" s="11"/>
      <c r="D1676" s="11"/>
      <c r="E1676" s="11"/>
      <c r="F1676" s="11"/>
      <c r="G1676" s="11" t="e">
        <f>VLOOKUP(E1676,TAXONS!B:C,2,FALSE)</f>
        <v>#N/A</v>
      </c>
      <c r="H1676" s="13">
        <f t="shared" si="133"/>
        <v>0</v>
      </c>
      <c r="I1676" s="12" t="e">
        <f t="shared" si="134"/>
        <v>#N/A</v>
      </c>
      <c r="J1676" s="14" t="e">
        <f t="shared" si="135"/>
        <v>#N/A</v>
      </c>
      <c r="K1676" s="15" t="e">
        <f>VLOOKUP(B1676,REGIONS!A:D,4,FALSE)</f>
        <v>#N/A</v>
      </c>
      <c r="L1676" s="19" t="e">
        <f>VLOOKUP(G1676,Sensibilité!$A:$L,12,FALSE)</f>
        <v>#N/A</v>
      </c>
      <c r="M1676" s="19" t="e">
        <f t="shared" si="136"/>
        <v>#N/A</v>
      </c>
      <c r="N1676" s="19" t="e">
        <f t="shared" si="137"/>
        <v>#N/A</v>
      </c>
      <c r="O1676" s="15" t="str">
        <f>IF(D1676=Listes!$B$6,"SWARMING",IF(OR(D1676=Listes!$B$1,D1676=Listes!$B$2,D1676=Listes!$B$5),2,IF(OR(D1676=Listes!$B$3,D1676=Listes!$B$4),1,"erreur colonne D")))</f>
        <v>SWARMING</v>
      </c>
      <c r="P1676" s="15" t="e">
        <f>IF(OR(W1676="Hiver",W1676="Transit"),VLOOKUP(E1676,IC!A:E,4,FALSE),IF(W1676="été",VLOOKUP(E1676,IC!A:E,3,FALSE),"erreur"))</f>
        <v>#N/A</v>
      </c>
      <c r="Q1676" s="15" t="e">
        <f>IF(P1676="NR",0,IF(F1676&lt;5,0,IF(P1676=1,VLOOKUP(F1676,IC!$G$1:$I$8,3,TRUE),
IF(P1676=2,VLOOKUP(F1676,IC!$K$1:$M$8,3,TRUE),
IF(P1676=3,VLOOKUP(F1676,IC!$O$1:$Q$8,3,TRUE),IF(P1676=4,VLOOKUP(F1676,IC!$S$2:$U$9,3,TRUE),
"erreur"))))))</f>
        <v>#N/A</v>
      </c>
      <c r="R1676" s="16" t="e">
        <f>IF(OR(V1676="NA",V1676="Transit",V1676&lt;Listes!$F$1),"non applicable",F1676/V1676)</f>
        <v>#N/A</v>
      </c>
      <c r="S1676" s="16" t="e">
        <f>IF(W1676="Transit","Non applicable",IF(AND(W1676="été",T1676&gt;Listes!F1675),F1676/T1676,IF(AND(W1676="Hiver",Hierarchisation!U1676&gt;Listes!F1675),F1676/U1676,"non applicable")))</f>
        <v>#N/A</v>
      </c>
      <c r="T1676" s="17" t="e">
        <f>IF(K1676="Centre",VLOOKUP(E1676,effectifs_ete,3,FALSE),IF(Hierarchisation!K1676="Grand Nord",VLOOKUP(Hierarchisation!E1676,effectifs_ete,4,FALSE),IF(Hierarchisation!K1676="Nord Est",VLOOKUP(Hierarchisation!E1676,effectifs_ete,5,FALSE),IF(Hierarchisation!K1676="Nord Ouest",VLOOKUP(Hierarchisation!E1676,effectifs_ete,6,FALSE),IF(Hierarchisation!K1676="Sud Est",VLOOKUP(Hierarchisation!E1676,effectifs_ete,7,FALSE),IF(Hierarchisation!K1676="Sud Ouest",VLOOKUP(Hierarchisation!E1676,effectifs_ete,8,FALSE),"Erreur Région"))))))</f>
        <v>#N/A</v>
      </c>
      <c r="U1676" s="17" t="e">
        <f>IF(K1676="Centre",VLOOKUP(E1676,effectifs_hiver,3,FALSE),IF(Hierarchisation!K1676="Grand Nord",VLOOKUP(Hierarchisation!E1676,effectifs_hiver,4,FALSE),IF(Hierarchisation!K1676="Nord Est",VLOOKUP(Hierarchisation!E1676,effectifs_hiver,5,FALSE),IF(Hierarchisation!K1676="Nord Ouest",VLOOKUP(Hierarchisation!E1676,effectifs_hiver,6,FALSE),IF(Hierarchisation!K1676="Sud Est",VLOOKUP(Hierarchisation!E1676,effectifs_hiver,7,FALSE),IF(Hierarchisation!K1676="Sud Ouest",VLOOKUP(Hierarchisation!E1676,effectifs_hiver,8,FALSE),"Erreur Région"))))))</f>
        <v>#N/A</v>
      </c>
      <c r="V1676" s="17" t="e">
        <f>IF(W1676="Transit","Transit",IF(W1676="hiver",VLOOKUP(E1676,'EFFECTIFS Hiver'!$A:$I,9,FALSE),IF(W1676="été",VLOOKUP(E1676,'EFFECTIFS Eté'!$A:$I,9,FALSE),"Erreur saison")))</f>
        <v>#N/A</v>
      </c>
      <c r="W1676" s="18" t="e">
        <f>VLOOKUP(D1676,Listes!B:C,2,FALSE)</f>
        <v>#N/A</v>
      </c>
    </row>
    <row r="1677" spans="1:23" ht="15.75" customHeight="1">
      <c r="A1677" s="11"/>
      <c r="B1677" s="11"/>
      <c r="C1677" s="11"/>
      <c r="D1677" s="11"/>
      <c r="E1677" s="11"/>
      <c r="F1677" s="11"/>
      <c r="G1677" s="11" t="e">
        <f>VLOOKUP(E1677,TAXONS!B:C,2,FALSE)</f>
        <v>#N/A</v>
      </c>
      <c r="H1677" s="13">
        <f t="shared" si="133"/>
        <v>0</v>
      </c>
      <c r="I1677" s="12" t="e">
        <f t="shared" si="134"/>
        <v>#N/A</v>
      </c>
      <c r="J1677" s="14" t="e">
        <f t="shared" si="135"/>
        <v>#N/A</v>
      </c>
      <c r="K1677" s="15" t="e">
        <f>VLOOKUP(B1677,REGIONS!A:D,4,FALSE)</f>
        <v>#N/A</v>
      </c>
      <c r="L1677" s="19" t="e">
        <f>VLOOKUP(G1677,Sensibilité!$A:$L,12,FALSE)</f>
        <v>#N/A</v>
      </c>
      <c r="M1677" s="19" t="e">
        <f t="shared" si="136"/>
        <v>#N/A</v>
      </c>
      <c r="N1677" s="19" t="e">
        <f t="shared" si="137"/>
        <v>#N/A</v>
      </c>
      <c r="O1677" s="15" t="str">
        <f>IF(D1677=Listes!$B$6,"SWARMING",IF(OR(D1677=Listes!$B$1,D1677=Listes!$B$2,D1677=Listes!$B$5),2,IF(OR(D1677=Listes!$B$3,D1677=Listes!$B$4),1,"erreur colonne D")))</f>
        <v>SWARMING</v>
      </c>
      <c r="P1677" s="15" t="e">
        <f>IF(OR(W1677="Hiver",W1677="Transit"),VLOOKUP(E1677,IC!A:E,4,FALSE),IF(W1677="été",VLOOKUP(E1677,IC!A:E,3,FALSE),"erreur"))</f>
        <v>#N/A</v>
      </c>
      <c r="Q1677" s="15" t="e">
        <f>IF(P1677="NR",0,IF(F1677&lt;5,0,IF(P1677=1,VLOOKUP(F1677,IC!$G$1:$I$8,3,TRUE),
IF(P1677=2,VLOOKUP(F1677,IC!$K$1:$M$8,3,TRUE),
IF(P1677=3,VLOOKUP(F1677,IC!$O$1:$Q$8,3,TRUE),IF(P1677=4,VLOOKUP(F1677,IC!$S$2:$U$9,3,TRUE),
"erreur"))))))</f>
        <v>#N/A</v>
      </c>
      <c r="R1677" s="16" t="e">
        <f>IF(OR(V1677="NA",V1677="Transit",V1677&lt;Listes!$F$1),"non applicable",F1677/V1677)</f>
        <v>#N/A</v>
      </c>
      <c r="S1677" s="16" t="e">
        <f>IF(W1677="Transit","Non applicable",IF(AND(W1677="été",T1677&gt;Listes!F1676),F1677/T1677,IF(AND(W1677="Hiver",Hierarchisation!U1677&gt;Listes!F1676),F1677/U1677,"non applicable")))</f>
        <v>#N/A</v>
      </c>
      <c r="T1677" s="17" t="e">
        <f>IF(K1677="Centre",VLOOKUP(E1677,effectifs_ete,3,FALSE),IF(Hierarchisation!K1677="Grand Nord",VLOOKUP(Hierarchisation!E1677,effectifs_ete,4,FALSE),IF(Hierarchisation!K1677="Nord Est",VLOOKUP(Hierarchisation!E1677,effectifs_ete,5,FALSE),IF(Hierarchisation!K1677="Nord Ouest",VLOOKUP(Hierarchisation!E1677,effectifs_ete,6,FALSE),IF(Hierarchisation!K1677="Sud Est",VLOOKUP(Hierarchisation!E1677,effectifs_ete,7,FALSE),IF(Hierarchisation!K1677="Sud Ouest",VLOOKUP(Hierarchisation!E1677,effectifs_ete,8,FALSE),"Erreur Région"))))))</f>
        <v>#N/A</v>
      </c>
      <c r="U1677" s="17" t="e">
        <f>IF(K1677="Centre",VLOOKUP(E1677,effectifs_hiver,3,FALSE),IF(Hierarchisation!K1677="Grand Nord",VLOOKUP(Hierarchisation!E1677,effectifs_hiver,4,FALSE),IF(Hierarchisation!K1677="Nord Est",VLOOKUP(Hierarchisation!E1677,effectifs_hiver,5,FALSE),IF(Hierarchisation!K1677="Nord Ouest",VLOOKUP(Hierarchisation!E1677,effectifs_hiver,6,FALSE),IF(Hierarchisation!K1677="Sud Est",VLOOKUP(Hierarchisation!E1677,effectifs_hiver,7,FALSE),IF(Hierarchisation!K1677="Sud Ouest",VLOOKUP(Hierarchisation!E1677,effectifs_hiver,8,FALSE),"Erreur Région"))))))</f>
        <v>#N/A</v>
      </c>
      <c r="V1677" s="17" t="e">
        <f>IF(W1677="Transit","Transit",IF(W1677="hiver",VLOOKUP(E1677,'EFFECTIFS Hiver'!$A:$I,9,FALSE),IF(W1677="été",VLOOKUP(E1677,'EFFECTIFS Eté'!$A:$I,9,FALSE),"Erreur saison")))</f>
        <v>#N/A</v>
      </c>
      <c r="W1677" s="18" t="e">
        <f>VLOOKUP(D1677,Listes!B:C,2,FALSE)</f>
        <v>#N/A</v>
      </c>
    </row>
    <row r="1678" spans="1:23" ht="15.75" customHeight="1">
      <c r="A1678" s="11"/>
      <c r="B1678" s="11"/>
      <c r="C1678" s="11"/>
      <c r="D1678" s="11"/>
      <c r="E1678" s="11"/>
      <c r="F1678" s="11"/>
      <c r="G1678" s="11" t="e">
        <f>VLOOKUP(E1678,TAXONS!B:C,2,FALSE)</f>
        <v>#N/A</v>
      </c>
      <c r="H1678" s="13">
        <f t="shared" si="133"/>
        <v>0</v>
      </c>
      <c r="I1678" s="12" t="e">
        <f t="shared" si="134"/>
        <v>#N/A</v>
      </c>
      <c r="J1678" s="14" t="e">
        <f t="shared" si="135"/>
        <v>#N/A</v>
      </c>
      <c r="K1678" s="15" t="e">
        <f>VLOOKUP(B1678,REGIONS!A:D,4,FALSE)</f>
        <v>#N/A</v>
      </c>
      <c r="L1678" s="19" t="e">
        <f>VLOOKUP(G1678,Sensibilité!$A:$L,12,FALSE)</f>
        <v>#N/A</v>
      </c>
      <c r="M1678" s="19" t="e">
        <f t="shared" si="136"/>
        <v>#N/A</v>
      </c>
      <c r="N1678" s="19" t="e">
        <f t="shared" si="137"/>
        <v>#N/A</v>
      </c>
      <c r="O1678" s="15" t="str">
        <f>IF(D1678=Listes!$B$6,"SWARMING",IF(OR(D1678=Listes!$B$1,D1678=Listes!$B$2,D1678=Listes!$B$5),2,IF(OR(D1678=Listes!$B$3,D1678=Listes!$B$4),1,"erreur colonne D")))</f>
        <v>SWARMING</v>
      </c>
      <c r="P1678" s="15" t="e">
        <f>IF(OR(W1678="Hiver",W1678="Transit"),VLOOKUP(E1678,IC!A:E,4,FALSE),IF(W1678="été",VLOOKUP(E1678,IC!A:E,3,FALSE),"erreur"))</f>
        <v>#N/A</v>
      </c>
      <c r="Q1678" s="15" t="e">
        <f>IF(P1678="NR",0,IF(F1678&lt;5,0,IF(P1678=1,VLOOKUP(F1678,IC!$G$1:$I$8,3,TRUE),
IF(P1678=2,VLOOKUP(F1678,IC!$K$1:$M$8,3,TRUE),
IF(P1678=3,VLOOKUP(F1678,IC!$O$1:$Q$8,3,TRUE),IF(P1678=4,VLOOKUP(F1678,IC!$S$2:$U$9,3,TRUE),
"erreur"))))))</f>
        <v>#N/A</v>
      </c>
      <c r="R1678" s="16" t="e">
        <f>IF(OR(V1678="NA",V1678="Transit",V1678&lt;Listes!$F$1),"non applicable",F1678/V1678)</f>
        <v>#N/A</v>
      </c>
      <c r="S1678" s="16" t="e">
        <f>IF(W1678="Transit","Non applicable",IF(AND(W1678="été",T1678&gt;Listes!F1677),F1678/T1678,IF(AND(W1678="Hiver",Hierarchisation!U1678&gt;Listes!F1677),F1678/U1678,"non applicable")))</f>
        <v>#N/A</v>
      </c>
      <c r="T1678" s="17" t="e">
        <f>IF(K1678="Centre",VLOOKUP(E1678,effectifs_ete,3,FALSE),IF(Hierarchisation!K1678="Grand Nord",VLOOKUP(Hierarchisation!E1678,effectifs_ete,4,FALSE),IF(Hierarchisation!K1678="Nord Est",VLOOKUP(Hierarchisation!E1678,effectifs_ete,5,FALSE),IF(Hierarchisation!K1678="Nord Ouest",VLOOKUP(Hierarchisation!E1678,effectifs_ete,6,FALSE),IF(Hierarchisation!K1678="Sud Est",VLOOKUP(Hierarchisation!E1678,effectifs_ete,7,FALSE),IF(Hierarchisation!K1678="Sud Ouest",VLOOKUP(Hierarchisation!E1678,effectifs_ete,8,FALSE),"Erreur Région"))))))</f>
        <v>#N/A</v>
      </c>
      <c r="U1678" s="17" t="e">
        <f>IF(K1678="Centre",VLOOKUP(E1678,effectifs_hiver,3,FALSE),IF(Hierarchisation!K1678="Grand Nord",VLOOKUP(Hierarchisation!E1678,effectifs_hiver,4,FALSE),IF(Hierarchisation!K1678="Nord Est",VLOOKUP(Hierarchisation!E1678,effectifs_hiver,5,FALSE),IF(Hierarchisation!K1678="Nord Ouest",VLOOKUP(Hierarchisation!E1678,effectifs_hiver,6,FALSE),IF(Hierarchisation!K1678="Sud Est",VLOOKUP(Hierarchisation!E1678,effectifs_hiver,7,FALSE),IF(Hierarchisation!K1678="Sud Ouest",VLOOKUP(Hierarchisation!E1678,effectifs_hiver,8,FALSE),"Erreur Région"))))))</f>
        <v>#N/A</v>
      </c>
      <c r="V1678" s="17" t="e">
        <f>IF(W1678="Transit","Transit",IF(W1678="hiver",VLOOKUP(E1678,'EFFECTIFS Hiver'!$A:$I,9,FALSE),IF(W1678="été",VLOOKUP(E1678,'EFFECTIFS Eté'!$A:$I,9,FALSE),"Erreur saison")))</f>
        <v>#N/A</v>
      </c>
      <c r="W1678" s="18" t="e">
        <f>VLOOKUP(D1678,Listes!B:C,2,FALSE)</f>
        <v>#N/A</v>
      </c>
    </row>
    <row r="1679" spans="1:23" ht="15.75" customHeight="1">
      <c r="A1679" s="11"/>
      <c r="B1679" s="11"/>
      <c r="C1679" s="11"/>
      <c r="D1679" s="11"/>
      <c r="E1679" s="11"/>
      <c r="F1679" s="11"/>
      <c r="G1679" s="11" t="e">
        <f>VLOOKUP(E1679,TAXONS!B:C,2,FALSE)</f>
        <v>#N/A</v>
      </c>
      <c r="H1679" s="13">
        <f t="shared" si="133"/>
        <v>0</v>
      </c>
      <c r="I1679" s="12" t="e">
        <f t="shared" si="134"/>
        <v>#N/A</v>
      </c>
      <c r="J1679" s="14" t="e">
        <f t="shared" si="135"/>
        <v>#N/A</v>
      </c>
      <c r="K1679" s="15" t="e">
        <f>VLOOKUP(B1679,REGIONS!A:D,4,FALSE)</f>
        <v>#N/A</v>
      </c>
      <c r="L1679" s="19" t="e">
        <f>VLOOKUP(G1679,Sensibilité!$A:$L,12,FALSE)</f>
        <v>#N/A</v>
      </c>
      <c r="M1679" s="19" t="e">
        <f t="shared" si="136"/>
        <v>#N/A</v>
      </c>
      <c r="N1679" s="19" t="e">
        <f t="shared" si="137"/>
        <v>#N/A</v>
      </c>
      <c r="O1679" s="15" t="str">
        <f>IF(D1679=Listes!$B$6,"SWARMING",IF(OR(D1679=Listes!$B$1,D1679=Listes!$B$2,D1679=Listes!$B$5),2,IF(OR(D1679=Listes!$B$3,D1679=Listes!$B$4),1,"erreur colonne D")))</f>
        <v>SWARMING</v>
      </c>
      <c r="P1679" s="15" t="e">
        <f>IF(OR(W1679="Hiver",W1679="Transit"),VLOOKUP(E1679,IC!A:E,4,FALSE),IF(W1679="été",VLOOKUP(E1679,IC!A:E,3,FALSE),"erreur"))</f>
        <v>#N/A</v>
      </c>
      <c r="Q1679" s="15" t="e">
        <f>IF(P1679="NR",0,IF(F1679&lt;5,0,IF(P1679=1,VLOOKUP(F1679,IC!$G$1:$I$8,3,TRUE),
IF(P1679=2,VLOOKUP(F1679,IC!$K$1:$M$8,3,TRUE),
IF(P1679=3,VLOOKUP(F1679,IC!$O$1:$Q$8,3,TRUE),IF(P1679=4,VLOOKUP(F1679,IC!$S$2:$U$9,3,TRUE),
"erreur"))))))</f>
        <v>#N/A</v>
      </c>
      <c r="R1679" s="16" t="e">
        <f>IF(OR(V1679="NA",V1679="Transit",V1679&lt;Listes!$F$1),"non applicable",F1679/V1679)</f>
        <v>#N/A</v>
      </c>
      <c r="S1679" s="16" t="e">
        <f>IF(W1679="Transit","Non applicable",IF(AND(W1679="été",T1679&gt;Listes!F1678),F1679/T1679,IF(AND(W1679="Hiver",Hierarchisation!U1679&gt;Listes!F1678),F1679/U1679,"non applicable")))</f>
        <v>#N/A</v>
      </c>
      <c r="T1679" s="17" t="e">
        <f>IF(K1679="Centre",VLOOKUP(E1679,effectifs_ete,3,FALSE),IF(Hierarchisation!K1679="Grand Nord",VLOOKUP(Hierarchisation!E1679,effectifs_ete,4,FALSE),IF(Hierarchisation!K1679="Nord Est",VLOOKUP(Hierarchisation!E1679,effectifs_ete,5,FALSE),IF(Hierarchisation!K1679="Nord Ouest",VLOOKUP(Hierarchisation!E1679,effectifs_ete,6,FALSE),IF(Hierarchisation!K1679="Sud Est",VLOOKUP(Hierarchisation!E1679,effectifs_ete,7,FALSE),IF(Hierarchisation!K1679="Sud Ouest",VLOOKUP(Hierarchisation!E1679,effectifs_ete,8,FALSE),"Erreur Région"))))))</f>
        <v>#N/A</v>
      </c>
      <c r="U1679" s="17" t="e">
        <f>IF(K1679="Centre",VLOOKUP(E1679,effectifs_hiver,3,FALSE),IF(Hierarchisation!K1679="Grand Nord",VLOOKUP(Hierarchisation!E1679,effectifs_hiver,4,FALSE),IF(Hierarchisation!K1679="Nord Est",VLOOKUP(Hierarchisation!E1679,effectifs_hiver,5,FALSE),IF(Hierarchisation!K1679="Nord Ouest",VLOOKUP(Hierarchisation!E1679,effectifs_hiver,6,FALSE),IF(Hierarchisation!K1679="Sud Est",VLOOKUP(Hierarchisation!E1679,effectifs_hiver,7,FALSE),IF(Hierarchisation!K1679="Sud Ouest",VLOOKUP(Hierarchisation!E1679,effectifs_hiver,8,FALSE),"Erreur Région"))))))</f>
        <v>#N/A</v>
      </c>
      <c r="V1679" s="17" t="e">
        <f>IF(W1679="Transit","Transit",IF(W1679="hiver",VLOOKUP(E1679,'EFFECTIFS Hiver'!$A:$I,9,FALSE),IF(W1679="été",VLOOKUP(E1679,'EFFECTIFS Eté'!$A:$I,9,FALSE),"Erreur saison")))</f>
        <v>#N/A</v>
      </c>
      <c r="W1679" s="18" t="e">
        <f>VLOOKUP(D1679,Listes!B:C,2,FALSE)</f>
        <v>#N/A</v>
      </c>
    </row>
    <row r="1680" spans="1:23" ht="15.75" customHeight="1">
      <c r="A1680" s="11"/>
      <c r="B1680" s="11"/>
      <c r="C1680" s="11"/>
      <c r="D1680" s="11"/>
      <c r="E1680" s="11"/>
      <c r="F1680" s="11"/>
      <c r="G1680" s="11" t="e">
        <f>VLOOKUP(E1680,TAXONS!B:C,2,FALSE)</f>
        <v>#N/A</v>
      </c>
      <c r="H1680" s="13">
        <f t="shared" si="133"/>
        <v>0</v>
      </c>
      <c r="I1680" s="12" t="e">
        <f t="shared" si="134"/>
        <v>#N/A</v>
      </c>
      <c r="J1680" s="14" t="e">
        <f t="shared" si="135"/>
        <v>#N/A</v>
      </c>
      <c r="K1680" s="15" t="e">
        <f>VLOOKUP(B1680,REGIONS!A:D,4,FALSE)</f>
        <v>#N/A</v>
      </c>
      <c r="L1680" s="19" t="e">
        <f>VLOOKUP(G1680,Sensibilité!$A:$L,12,FALSE)</f>
        <v>#N/A</v>
      </c>
      <c r="M1680" s="19" t="e">
        <f t="shared" si="136"/>
        <v>#N/A</v>
      </c>
      <c r="N1680" s="19" t="e">
        <f t="shared" si="137"/>
        <v>#N/A</v>
      </c>
      <c r="O1680" s="15" t="str">
        <f>IF(D1680=Listes!$B$6,"SWARMING",IF(OR(D1680=Listes!$B$1,D1680=Listes!$B$2,D1680=Listes!$B$5),2,IF(OR(D1680=Listes!$B$3,D1680=Listes!$B$4),1,"erreur colonne D")))</f>
        <v>SWARMING</v>
      </c>
      <c r="P1680" s="15" t="e">
        <f>IF(OR(W1680="Hiver",W1680="Transit"),VLOOKUP(E1680,IC!A:E,4,FALSE),IF(W1680="été",VLOOKUP(E1680,IC!A:E,3,FALSE),"erreur"))</f>
        <v>#N/A</v>
      </c>
      <c r="Q1680" s="15" t="e">
        <f>IF(P1680="NR",0,IF(F1680&lt;5,0,IF(P1680=1,VLOOKUP(F1680,IC!$G$1:$I$8,3,TRUE),
IF(P1680=2,VLOOKUP(F1680,IC!$K$1:$M$8,3,TRUE),
IF(P1680=3,VLOOKUP(F1680,IC!$O$1:$Q$8,3,TRUE),IF(P1680=4,VLOOKUP(F1680,IC!$S$2:$U$9,3,TRUE),
"erreur"))))))</f>
        <v>#N/A</v>
      </c>
      <c r="R1680" s="16" t="e">
        <f>IF(OR(V1680="NA",V1680="Transit",V1680&lt;Listes!$F$1),"non applicable",F1680/V1680)</f>
        <v>#N/A</v>
      </c>
      <c r="S1680" s="16" t="e">
        <f>IF(W1680="Transit","Non applicable",IF(AND(W1680="été",T1680&gt;Listes!F1679),F1680/T1680,IF(AND(W1680="Hiver",Hierarchisation!U1680&gt;Listes!F1679),F1680/U1680,"non applicable")))</f>
        <v>#N/A</v>
      </c>
      <c r="T1680" s="17" t="e">
        <f>IF(K1680="Centre",VLOOKUP(E1680,effectifs_ete,3,FALSE),IF(Hierarchisation!K1680="Grand Nord",VLOOKUP(Hierarchisation!E1680,effectifs_ete,4,FALSE),IF(Hierarchisation!K1680="Nord Est",VLOOKUP(Hierarchisation!E1680,effectifs_ete,5,FALSE),IF(Hierarchisation!K1680="Nord Ouest",VLOOKUP(Hierarchisation!E1680,effectifs_ete,6,FALSE),IF(Hierarchisation!K1680="Sud Est",VLOOKUP(Hierarchisation!E1680,effectifs_ete,7,FALSE),IF(Hierarchisation!K1680="Sud Ouest",VLOOKUP(Hierarchisation!E1680,effectifs_ete,8,FALSE),"Erreur Région"))))))</f>
        <v>#N/A</v>
      </c>
      <c r="U1680" s="17" t="e">
        <f>IF(K1680="Centre",VLOOKUP(E1680,effectifs_hiver,3,FALSE),IF(Hierarchisation!K1680="Grand Nord",VLOOKUP(Hierarchisation!E1680,effectifs_hiver,4,FALSE),IF(Hierarchisation!K1680="Nord Est",VLOOKUP(Hierarchisation!E1680,effectifs_hiver,5,FALSE),IF(Hierarchisation!K1680="Nord Ouest",VLOOKUP(Hierarchisation!E1680,effectifs_hiver,6,FALSE),IF(Hierarchisation!K1680="Sud Est",VLOOKUP(Hierarchisation!E1680,effectifs_hiver,7,FALSE),IF(Hierarchisation!K1680="Sud Ouest",VLOOKUP(Hierarchisation!E1680,effectifs_hiver,8,FALSE),"Erreur Région"))))))</f>
        <v>#N/A</v>
      </c>
      <c r="V1680" s="17" t="e">
        <f>IF(W1680="Transit","Transit",IF(W1680="hiver",VLOOKUP(E1680,'EFFECTIFS Hiver'!$A:$I,9,FALSE),IF(W1680="été",VLOOKUP(E1680,'EFFECTIFS Eté'!$A:$I,9,FALSE),"Erreur saison")))</f>
        <v>#N/A</v>
      </c>
      <c r="W1680" s="18" t="e">
        <f>VLOOKUP(D1680,Listes!B:C,2,FALSE)</f>
        <v>#N/A</v>
      </c>
    </row>
    <row r="1681" spans="1:23" ht="15.75" customHeight="1">
      <c r="A1681" s="11"/>
      <c r="B1681" s="11"/>
      <c r="C1681" s="11"/>
      <c r="D1681" s="11"/>
      <c r="E1681" s="11"/>
      <c r="F1681" s="11"/>
      <c r="G1681" s="11" t="e">
        <f>VLOOKUP(E1681,TAXONS!B:C,2,FALSE)</f>
        <v>#N/A</v>
      </c>
      <c r="H1681" s="13">
        <f t="shared" si="133"/>
        <v>0</v>
      </c>
      <c r="I1681" s="12" t="e">
        <f t="shared" si="134"/>
        <v>#N/A</v>
      </c>
      <c r="J1681" s="14" t="e">
        <f t="shared" si="135"/>
        <v>#N/A</v>
      </c>
      <c r="K1681" s="15" t="e">
        <f>VLOOKUP(B1681,REGIONS!A:D,4,FALSE)</f>
        <v>#N/A</v>
      </c>
      <c r="L1681" s="19" t="e">
        <f>VLOOKUP(G1681,Sensibilité!$A:$L,12,FALSE)</f>
        <v>#N/A</v>
      </c>
      <c r="M1681" s="19" t="e">
        <f t="shared" si="136"/>
        <v>#N/A</v>
      </c>
      <c r="N1681" s="19" t="e">
        <f t="shared" si="137"/>
        <v>#N/A</v>
      </c>
      <c r="O1681" s="15" t="str">
        <f>IF(D1681=Listes!$B$6,"SWARMING",IF(OR(D1681=Listes!$B$1,D1681=Listes!$B$2,D1681=Listes!$B$5),2,IF(OR(D1681=Listes!$B$3,D1681=Listes!$B$4),1,"erreur colonne D")))</f>
        <v>SWARMING</v>
      </c>
      <c r="P1681" s="15" t="e">
        <f>IF(OR(W1681="Hiver",W1681="Transit"),VLOOKUP(E1681,IC!A:E,4,FALSE),IF(W1681="été",VLOOKUP(E1681,IC!A:E,3,FALSE),"erreur"))</f>
        <v>#N/A</v>
      </c>
      <c r="Q1681" s="15" t="e">
        <f>IF(P1681="NR",0,IF(F1681&lt;5,0,IF(P1681=1,VLOOKUP(F1681,IC!$G$1:$I$8,3,TRUE),
IF(P1681=2,VLOOKUP(F1681,IC!$K$1:$M$8,3,TRUE),
IF(P1681=3,VLOOKUP(F1681,IC!$O$1:$Q$8,3,TRUE),IF(P1681=4,VLOOKUP(F1681,IC!$S$2:$U$9,3,TRUE),
"erreur"))))))</f>
        <v>#N/A</v>
      </c>
      <c r="R1681" s="16" t="e">
        <f>IF(OR(V1681="NA",V1681="Transit",V1681&lt;Listes!$F$1),"non applicable",F1681/V1681)</f>
        <v>#N/A</v>
      </c>
      <c r="S1681" s="16" t="e">
        <f>IF(W1681="Transit","Non applicable",IF(AND(W1681="été",T1681&gt;Listes!F1680),F1681/T1681,IF(AND(W1681="Hiver",Hierarchisation!U1681&gt;Listes!F1680),F1681/U1681,"non applicable")))</f>
        <v>#N/A</v>
      </c>
      <c r="T1681" s="17" t="e">
        <f>IF(K1681="Centre",VLOOKUP(E1681,effectifs_ete,3,FALSE),IF(Hierarchisation!K1681="Grand Nord",VLOOKUP(Hierarchisation!E1681,effectifs_ete,4,FALSE),IF(Hierarchisation!K1681="Nord Est",VLOOKUP(Hierarchisation!E1681,effectifs_ete,5,FALSE),IF(Hierarchisation!K1681="Nord Ouest",VLOOKUP(Hierarchisation!E1681,effectifs_ete,6,FALSE),IF(Hierarchisation!K1681="Sud Est",VLOOKUP(Hierarchisation!E1681,effectifs_ete,7,FALSE),IF(Hierarchisation!K1681="Sud Ouest",VLOOKUP(Hierarchisation!E1681,effectifs_ete,8,FALSE),"Erreur Région"))))))</f>
        <v>#N/A</v>
      </c>
      <c r="U1681" s="17" t="e">
        <f>IF(K1681="Centre",VLOOKUP(E1681,effectifs_hiver,3,FALSE),IF(Hierarchisation!K1681="Grand Nord",VLOOKUP(Hierarchisation!E1681,effectifs_hiver,4,FALSE),IF(Hierarchisation!K1681="Nord Est",VLOOKUP(Hierarchisation!E1681,effectifs_hiver,5,FALSE),IF(Hierarchisation!K1681="Nord Ouest",VLOOKUP(Hierarchisation!E1681,effectifs_hiver,6,FALSE),IF(Hierarchisation!K1681="Sud Est",VLOOKUP(Hierarchisation!E1681,effectifs_hiver,7,FALSE),IF(Hierarchisation!K1681="Sud Ouest",VLOOKUP(Hierarchisation!E1681,effectifs_hiver,8,FALSE),"Erreur Région"))))))</f>
        <v>#N/A</v>
      </c>
      <c r="V1681" s="17" t="e">
        <f>IF(W1681="Transit","Transit",IF(W1681="hiver",VLOOKUP(E1681,'EFFECTIFS Hiver'!$A:$I,9,FALSE),IF(W1681="été",VLOOKUP(E1681,'EFFECTIFS Eté'!$A:$I,9,FALSE),"Erreur saison")))</f>
        <v>#N/A</v>
      </c>
      <c r="W1681" s="18" t="e">
        <f>VLOOKUP(D1681,Listes!B:C,2,FALSE)</f>
        <v>#N/A</v>
      </c>
    </row>
    <row r="1682" spans="1:23" ht="15.75" customHeight="1">
      <c r="A1682" s="11"/>
      <c r="B1682" s="11"/>
      <c r="C1682" s="11"/>
      <c r="D1682" s="11"/>
      <c r="E1682" s="11"/>
      <c r="F1682" s="11"/>
      <c r="G1682" s="11" t="e">
        <f>VLOOKUP(E1682,TAXONS!B:C,2,FALSE)</f>
        <v>#N/A</v>
      </c>
      <c r="H1682" s="13">
        <f t="shared" si="133"/>
        <v>0</v>
      </c>
      <c r="I1682" s="12" t="e">
        <f t="shared" si="134"/>
        <v>#N/A</v>
      </c>
      <c r="J1682" s="14" t="e">
        <f t="shared" si="135"/>
        <v>#N/A</v>
      </c>
      <c r="K1682" s="15" t="e">
        <f>VLOOKUP(B1682,REGIONS!A:D,4,FALSE)</f>
        <v>#N/A</v>
      </c>
      <c r="L1682" s="19" t="e">
        <f>VLOOKUP(G1682,Sensibilité!$A:$L,12,FALSE)</f>
        <v>#N/A</v>
      </c>
      <c r="M1682" s="19" t="e">
        <f t="shared" si="136"/>
        <v>#N/A</v>
      </c>
      <c r="N1682" s="19" t="e">
        <f t="shared" si="137"/>
        <v>#N/A</v>
      </c>
      <c r="O1682" s="15" t="str">
        <f>IF(D1682=Listes!$B$6,"SWARMING",IF(OR(D1682=Listes!$B$1,D1682=Listes!$B$2,D1682=Listes!$B$5),2,IF(OR(D1682=Listes!$B$3,D1682=Listes!$B$4),1,"erreur colonne D")))</f>
        <v>SWARMING</v>
      </c>
      <c r="P1682" s="15" t="e">
        <f>IF(OR(W1682="Hiver",W1682="Transit"),VLOOKUP(E1682,IC!A:E,4,FALSE),IF(W1682="été",VLOOKUP(E1682,IC!A:E,3,FALSE),"erreur"))</f>
        <v>#N/A</v>
      </c>
      <c r="Q1682" s="15" t="e">
        <f>IF(P1682="NR",0,IF(F1682&lt;5,0,IF(P1682=1,VLOOKUP(F1682,IC!$G$1:$I$8,3,TRUE),
IF(P1682=2,VLOOKUP(F1682,IC!$K$1:$M$8,3,TRUE),
IF(P1682=3,VLOOKUP(F1682,IC!$O$1:$Q$8,3,TRUE),IF(P1682=4,VLOOKUP(F1682,IC!$S$2:$U$9,3,TRUE),
"erreur"))))))</f>
        <v>#N/A</v>
      </c>
      <c r="R1682" s="16" t="e">
        <f>IF(OR(V1682="NA",V1682="Transit",V1682&lt;Listes!$F$1),"non applicable",F1682/V1682)</f>
        <v>#N/A</v>
      </c>
      <c r="S1682" s="16" t="e">
        <f>IF(W1682="Transit","Non applicable",IF(AND(W1682="été",T1682&gt;Listes!F1681),F1682/T1682,IF(AND(W1682="Hiver",Hierarchisation!U1682&gt;Listes!F1681),F1682/U1682,"non applicable")))</f>
        <v>#N/A</v>
      </c>
      <c r="T1682" s="17" t="e">
        <f>IF(K1682="Centre",VLOOKUP(E1682,effectifs_ete,3,FALSE),IF(Hierarchisation!K1682="Grand Nord",VLOOKUP(Hierarchisation!E1682,effectifs_ete,4,FALSE),IF(Hierarchisation!K1682="Nord Est",VLOOKUP(Hierarchisation!E1682,effectifs_ete,5,FALSE),IF(Hierarchisation!K1682="Nord Ouest",VLOOKUP(Hierarchisation!E1682,effectifs_ete,6,FALSE),IF(Hierarchisation!K1682="Sud Est",VLOOKUP(Hierarchisation!E1682,effectifs_ete,7,FALSE),IF(Hierarchisation!K1682="Sud Ouest",VLOOKUP(Hierarchisation!E1682,effectifs_ete,8,FALSE),"Erreur Région"))))))</f>
        <v>#N/A</v>
      </c>
      <c r="U1682" s="17" t="e">
        <f>IF(K1682="Centre",VLOOKUP(E1682,effectifs_hiver,3,FALSE),IF(Hierarchisation!K1682="Grand Nord",VLOOKUP(Hierarchisation!E1682,effectifs_hiver,4,FALSE),IF(Hierarchisation!K1682="Nord Est",VLOOKUP(Hierarchisation!E1682,effectifs_hiver,5,FALSE),IF(Hierarchisation!K1682="Nord Ouest",VLOOKUP(Hierarchisation!E1682,effectifs_hiver,6,FALSE),IF(Hierarchisation!K1682="Sud Est",VLOOKUP(Hierarchisation!E1682,effectifs_hiver,7,FALSE),IF(Hierarchisation!K1682="Sud Ouest",VLOOKUP(Hierarchisation!E1682,effectifs_hiver,8,FALSE),"Erreur Région"))))))</f>
        <v>#N/A</v>
      </c>
      <c r="V1682" s="17" t="e">
        <f>IF(W1682="Transit","Transit",IF(W1682="hiver",VLOOKUP(E1682,'EFFECTIFS Hiver'!$A:$I,9,FALSE),IF(W1682="été",VLOOKUP(E1682,'EFFECTIFS Eté'!$A:$I,9,FALSE),"Erreur saison")))</f>
        <v>#N/A</v>
      </c>
      <c r="W1682" s="18" t="e">
        <f>VLOOKUP(D1682,Listes!B:C,2,FALSE)</f>
        <v>#N/A</v>
      </c>
    </row>
    <row r="1683" spans="1:23" ht="15.75" customHeight="1">
      <c r="A1683" s="11"/>
      <c r="B1683" s="11"/>
      <c r="C1683" s="11"/>
      <c r="D1683" s="11"/>
      <c r="E1683" s="11"/>
      <c r="F1683" s="11"/>
      <c r="G1683" s="11" t="e">
        <f>VLOOKUP(E1683,TAXONS!B:C,2,FALSE)</f>
        <v>#N/A</v>
      </c>
      <c r="H1683" s="13">
        <f t="shared" si="133"/>
        <v>0</v>
      </c>
      <c r="I1683" s="12" t="e">
        <f t="shared" si="134"/>
        <v>#N/A</v>
      </c>
      <c r="J1683" s="14" t="e">
        <f t="shared" si="135"/>
        <v>#N/A</v>
      </c>
      <c r="K1683" s="15" t="e">
        <f>VLOOKUP(B1683,REGIONS!A:D,4,FALSE)</f>
        <v>#N/A</v>
      </c>
      <c r="L1683" s="19" t="e">
        <f>VLOOKUP(G1683,Sensibilité!$A:$L,12,FALSE)</f>
        <v>#N/A</v>
      </c>
      <c r="M1683" s="19" t="e">
        <f t="shared" si="136"/>
        <v>#N/A</v>
      </c>
      <c r="N1683" s="19" t="e">
        <f t="shared" si="137"/>
        <v>#N/A</v>
      </c>
      <c r="O1683" s="15" t="str">
        <f>IF(D1683=Listes!$B$6,"SWARMING",IF(OR(D1683=Listes!$B$1,D1683=Listes!$B$2,D1683=Listes!$B$5),2,IF(OR(D1683=Listes!$B$3,D1683=Listes!$B$4),1,"erreur colonne D")))</f>
        <v>SWARMING</v>
      </c>
      <c r="P1683" s="15" t="e">
        <f>IF(OR(W1683="Hiver",W1683="Transit"),VLOOKUP(E1683,IC!A:E,4,FALSE),IF(W1683="été",VLOOKUP(E1683,IC!A:E,3,FALSE),"erreur"))</f>
        <v>#N/A</v>
      </c>
      <c r="Q1683" s="15" t="e">
        <f>IF(P1683="NR",0,IF(F1683&lt;5,0,IF(P1683=1,VLOOKUP(F1683,IC!$G$1:$I$8,3,TRUE),
IF(P1683=2,VLOOKUP(F1683,IC!$K$1:$M$8,3,TRUE),
IF(P1683=3,VLOOKUP(F1683,IC!$O$1:$Q$8,3,TRUE),IF(P1683=4,VLOOKUP(F1683,IC!$S$2:$U$9,3,TRUE),
"erreur"))))))</f>
        <v>#N/A</v>
      </c>
      <c r="R1683" s="16" t="e">
        <f>IF(OR(V1683="NA",V1683="Transit",V1683&lt;Listes!$F$1),"non applicable",F1683/V1683)</f>
        <v>#N/A</v>
      </c>
      <c r="S1683" s="16" t="e">
        <f>IF(W1683="Transit","Non applicable",IF(AND(W1683="été",T1683&gt;Listes!F1682),F1683/T1683,IF(AND(W1683="Hiver",Hierarchisation!U1683&gt;Listes!F1682),F1683/U1683,"non applicable")))</f>
        <v>#N/A</v>
      </c>
      <c r="T1683" s="17" t="e">
        <f>IF(K1683="Centre",VLOOKUP(E1683,effectifs_ete,3,FALSE),IF(Hierarchisation!K1683="Grand Nord",VLOOKUP(Hierarchisation!E1683,effectifs_ete,4,FALSE),IF(Hierarchisation!K1683="Nord Est",VLOOKUP(Hierarchisation!E1683,effectifs_ete,5,FALSE),IF(Hierarchisation!K1683="Nord Ouest",VLOOKUP(Hierarchisation!E1683,effectifs_ete,6,FALSE),IF(Hierarchisation!K1683="Sud Est",VLOOKUP(Hierarchisation!E1683,effectifs_ete,7,FALSE),IF(Hierarchisation!K1683="Sud Ouest",VLOOKUP(Hierarchisation!E1683,effectifs_ete,8,FALSE),"Erreur Région"))))))</f>
        <v>#N/A</v>
      </c>
      <c r="U1683" s="17" t="e">
        <f>IF(K1683="Centre",VLOOKUP(E1683,effectifs_hiver,3,FALSE),IF(Hierarchisation!K1683="Grand Nord",VLOOKUP(Hierarchisation!E1683,effectifs_hiver,4,FALSE),IF(Hierarchisation!K1683="Nord Est",VLOOKUP(Hierarchisation!E1683,effectifs_hiver,5,FALSE),IF(Hierarchisation!K1683="Nord Ouest",VLOOKUP(Hierarchisation!E1683,effectifs_hiver,6,FALSE),IF(Hierarchisation!K1683="Sud Est",VLOOKUP(Hierarchisation!E1683,effectifs_hiver,7,FALSE),IF(Hierarchisation!K1683="Sud Ouest",VLOOKUP(Hierarchisation!E1683,effectifs_hiver,8,FALSE),"Erreur Région"))))))</f>
        <v>#N/A</v>
      </c>
      <c r="V1683" s="17" t="e">
        <f>IF(W1683="Transit","Transit",IF(W1683="hiver",VLOOKUP(E1683,'EFFECTIFS Hiver'!$A:$I,9,FALSE),IF(W1683="été",VLOOKUP(E1683,'EFFECTIFS Eté'!$A:$I,9,FALSE),"Erreur saison")))</f>
        <v>#N/A</v>
      </c>
      <c r="W1683" s="18" t="e">
        <f>VLOOKUP(D1683,Listes!B:C,2,FALSE)</f>
        <v>#N/A</v>
      </c>
    </row>
    <row r="1684" spans="1:23" ht="15.75" customHeight="1">
      <c r="A1684" s="11"/>
      <c r="B1684" s="11"/>
      <c r="C1684" s="11"/>
      <c r="D1684" s="11"/>
      <c r="E1684" s="11"/>
      <c r="F1684" s="11"/>
      <c r="G1684" s="11" t="e">
        <f>VLOOKUP(E1684,TAXONS!B:C,2,FALSE)</f>
        <v>#N/A</v>
      </c>
      <c r="H1684" s="13">
        <f t="shared" si="133"/>
        <v>0</v>
      </c>
      <c r="I1684" s="12" t="e">
        <f t="shared" si="134"/>
        <v>#N/A</v>
      </c>
      <c r="J1684" s="14" t="e">
        <f t="shared" si="135"/>
        <v>#N/A</v>
      </c>
      <c r="K1684" s="15" t="e">
        <f>VLOOKUP(B1684,REGIONS!A:D,4,FALSE)</f>
        <v>#N/A</v>
      </c>
      <c r="L1684" s="19" t="e">
        <f>VLOOKUP(G1684,Sensibilité!$A:$L,12,FALSE)</f>
        <v>#N/A</v>
      </c>
      <c r="M1684" s="19" t="e">
        <f t="shared" si="136"/>
        <v>#N/A</v>
      </c>
      <c r="N1684" s="19" t="e">
        <f t="shared" si="137"/>
        <v>#N/A</v>
      </c>
      <c r="O1684" s="15" t="str">
        <f>IF(D1684=Listes!$B$6,"SWARMING",IF(OR(D1684=Listes!$B$1,D1684=Listes!$B$2,D1684=Listes!$B$5),2,IF(OR(D1684=Listes!$B$3,D1684=Listes!$B$4),1,"erreur colonne D")))</f>
        <v>SWARMING</v>
      </c>
      <c r="P1684" s="15" t="e">
        <f>IF(OR(W1684="Hiver",W1684="Transit"),VLOOKUP(E1684,IC!A:E,4,FALSE),IF(W1684="été",VLOOKUP(E1684,IC!A:E,3,FALSE),"erreur"))</f>
        <v>#N/A</v>
      </c>
      <c r="Q1684" s="15" t="e">
        <f>IF(P1684="NR",0,IF(F1684&lt;5,0,IF(P1684=1,VLOOKUP(F1684,IC!$G$1:$I$8,3,TRUE),
IF(P1684=2,VLOOKUP(F1684,IC!$K$1:$M$8,3,TRUE),
IF(P1684=3,VLOOKUP(F1684,IC!$O$1:$Q$8,3,TRUE),IF(P1684=4,VLOOKUP(F1684,IC!$S$2:$U$9,3,TRUE),
"erreur"))))))</f>
        <v>#N/A</v>
      </c>
      <c r="R1684" s="16" t="e">
        <f>IF(OR(V1684="NA",V1684="Transit",V1684&lt;Listes!$F$1),"non applicable",F1684/V1684)</f>
        <v>#N/A</v>
      </c>
      <c r="S1684" s="16" t="e">
        <f>IF(W1684="Transit","Non applicable",IF(AND(W1684="été",T1684&gt;Listes!F1683),F1684/T1684,IF(AND(W1684="Hiver",Hierarchisation!U1684&gt;Listes!F1683),F1684/U1684,"non applicable")))</f>
        <v>#N/A</v>
      </c>
      <c r="T1684" s="17" t="e">
        <f>IF(K1684="Centre",VLOOKUP(E1684,effectifs_ete,3,FALSE),IF(Hierarchisation!K1684="Grand Nord",VLOOKUP(Hierarchisation!E1684,effectifs_ete,4,FALSE),IF(Hierarchisation!K1684="Nord Est",VLOOKUP(Hierarchisation!E1684,effectifs_ete,5,FALSE),IF(Hierarchisation!K1684="Nord Ouest",VLOOKUP(Hierarchisation!E1684,effectifs_ete,6,FALSE),IF(Hierarchisation!K1684="Sud Est",VLOOKUP(Hierarchisation!E1684,effectifs_ete,7,FALSE),IF(Hierarchisation!K1684="Sud Ouest",VLOOKUP(Hierarchisation!E1684,effectifs_ete,8,FALSE),"Erreur Région"))))))</f>
        <v>#N/A</v>
      </c>
      <c r="U1684" s="17" t="e">
        <f>IF(K1684="Centre",VLOOKUP(E1684,effectifs_hiver,3,FALSE),IF(Hierarchisation!K1684="Grand Nord",VLOOKUP(Hierarchisation!E1684,effectifs_hiver,4,FALSE),IF(Hierarchisation!K1684="Nord Est",VLOOKUP(Hierarchisation!E1684,effectifs_hiver,5,FALSE),IF(Hierarchisation!K1684="Nord Ouest",VLOOKUP(Hierarchisation!E1684,effectifs_hiver,6,FALSE),IF(Hierarchisation!K1684="Sud Est",VLOOKUP(Hierarchisation!E1684,effectifs_hiver,7,FALSE),IF(Hierarchisation!K1684="Sud Ouest",VLOOKUP(Hierarchisation!E1684,effectifs_hiver,8,FALSE),"Erreur Région"))))))</f>
        <v>#N/A</v>
      </c>
      <c r="V1684" s="17" t="e">
        <f>IF(W1684="Transit","Transit",IF(W1684="hiver",VLOOKUP(E1684,'EFFECTIFS Hiver'!$A:$I,9,FALSE),IF(W1684="été",VLOOKUP(E1684,'EFFECTIFS Eté'!$A:$I,9,FALSE),"Erreur saison")))</f>
        <v>#N/A</v>
      </c>
      <c r="W1684" s="18" t="e">
        <f>VLOOKUP(D1684,Listes!B:C,2,FALSE)</f>
        <v>#N/A</v>
      </c>
    </row>
    <row r="1685" spans="1:23" ht="15.75" customHeight="1">
      <c r="A1685" s="11"/>
      <c r="B1685" s="11"/>
      <c r="C1685" s="11"/>
      <c r="D1685" s="11"/>
      <c r="E1685" s="11"/>
      <c r="F1685" s="11"/>
      <c r="G1685" s="11" t="e">
        <f>VLOOKUP(E1685,TAXONS!B:C,2,FALSE)</f>
        <v>#N/A</v>
      </c>
      <c r="H1685" s="13">
        <f t="shared" si="133"/>
        <v>0</v>
      </c>
      <c r="I1685" s="12" t="e">
        <f t="shared" si="134"/>
        <v>#N/A</v>
      </c>
      <c r="J1685" s="14" t="e">
        <f t="shared" si="135"/>
        <v>#N/A</v>
      </c>
      <c r="K1685" s="15" t="e">
        <f>VLOOKUP(B1685,REGIONS!A:D,4,FALSE)</f>
        <v>#N/A</v>
      </c>
      <c r="L1685" s="19" t="e">
        <f>VLOOKUP(G1685,Sensibilité!$A:$L,12,FALSE)</f>
        <v>#N/A</v>
      </c>
      <c r="M1685" s="19" t="e">
        <f t="shared" si="136"/>
        <v>#N/A</v>
      </c>
      <c r="N1685" s="19" t="e">
        <f t="shared" si="137"/>
        <v>#N/A</v>
      </c>
      <c r="O1685" s="15" t="str">
        <f>IF(D1685=Listes!$B$6,"SWARMING",IF(OR(D1685=Listes!$B$1,D1685=Listes!$B$2,D1685=Listes!$B$5),2,IF(OR(D1685=Listes!$B$3,D1685=Listes!$B$4),1,"erreur colonne D")))</f>
        <v>SWARMING</v>
      </c>
      <c r="P1685" s="15" t="e">
        <f>IF(OR(W1685="Hiver",W1685="Transit"),VLOOKUP(E1685,IC!A:E,4,FALSE),IF(W1685="été",VLOOKUP(E1685,IC!A:E,3,FALSE),"erreur"))</f>
        <v>#N/A</v>
      </c>
      <c r="Q1685" s="15" t="e">
        <f>IF(P1685="NR",0,IF(F1685&lt;5,0,IF(P1685=1,VLOOKUP(F1685,IC!$G$1:$I$8,3,TRUE),
IF(P1685=2,VLOOKUP(F1685,IC!$K$1:$M$8,3,TRUE),
IF(P1685=3,VLOOKUP(F1685,IC!$O$1:$Q$8,3,TRUE),IF(P1685=4,VLOOKUP(F1685,IC!$S$2:$U$9,3,TRUE),
"erreur"))))))</f>
        <v>#N/A</v>
      </c>
      <c r="R1685" s="16" t="e">
        <f>IF(OR(V1685="NA",V1685="Transit",V1685&lt;Listes!$F$1),"non applicable",F1685/V1685)</f>
        <v>#N/A</v>
      </c>
      <c r="S1685" s="16" t="e">
        <f>IF(W1685="Transit","Non applicable",IF(AND(W1685="été",T1685&gt;Listes!F1684),F1685/T1685,IF(AND(W1685="Hiver",Hierarchisation!U1685&gt;Listes!F1684),F1685/U1685,"non applicable")))</f>
        <v>#N/A</v>
      </c>
      <c r="T1685" s="17" t="e">
        <f>IF(K1685="Centre",VLOOKUP(E1685,effectifs_ete,3,FALSE),IF(Hierarchisation!K1685="Grand Nord",VLOOKUP(Hierarchisation!E1685,effectifs_ete,4,FALSE),IF(Hierarchisation!K1685="Nord Est",VLOOKUP(Hierarchisation!E1685,effectifs_ete,5,FALSE),IF(Hierarchisation!K1685="Nord Ouest",VLOOKUP(Hierarchisation!E1685,effectifs_ete,6,FALSE),IF(Hierarchisation!K1685="Sud Est",VLOOKUP(Hierarchisation!E1685,effectifs_ete,7,FALSE),IF(Hierarchisation!K1685="Sud Ouest",VLOOKUP(Hierarchisation!E1685,effectifs_ete,8,FALSE),"Erreur Région"))))))</f>
        <v>#N/A</v>
      </c>
      <c r="U1685" s="17" t="e">
        <f>IF(K1685="Centre",VLOOKUP(E1685,effectifs_hiver,3,FALSE),IF(Hierarchisation!K1685="Grand Nord",VLOOKUP(Hierarchisation!E1685,effectifs_hiver,4,FALSE),IF(Hierarchisation!K1685="Nord Est",VLOOKUP(Hierarchisation!E1685,effectifs_hiver,5,FALSE),IF(Hierarchisation!K1685="Nord Ouest",VLOOKUP(Hierarchisation!E1685,effectifs_hiver,6,FALSE),IF(Hierarchisation!K1685="Sud Est",VLOOKUP(Hierarchisation!E1685,effectifs_hiver,7,FALSE),IF(Hierarchisation!K1685="Sud Ouest",VLOOKUP(Hierarchisation!E1685,effectifs_hiver,8,FALSE),"Erreur Région"))))))</f>
        <v>#N/A</v>
      </c>
      <c r="V1685" s="17" t="e">
        <f>IF(W1685="Transit","Transit",IF(W1685="hiver",VLOOKUP(E1685,'EFFECTIFS Hiver'!$A:$I,9,FALSE),IF(W1685="été",VLOOKUP(E1685,'EFFECTIFS Eté'!$A:$I,9,FALSE),"Erreur saison")))</f>
        <v>#N/A</v>
      </c>
      <c r="W1685" s="18" t="e">
        <f>VLOOKUP(D1685,Listes!B:C,2,FALSE)</f>
        <v>#N/A</v>
      </c>
    </row>
    <row r="1686" spans="1:23" ht="15.75" customHeight="1">
      <c r="A1686" s="11"/>
      <c r="B1686" s="11"/>
      <c r="C1686" s="11"/>
      <c r="D1686" s="11"/>
      <c r="E1686" s="11"/>
      <c r="F1686" s="11"/>
      <c r="G1686" s="11" t="e">
        <f>VLOOKUP(E1686,TAXONS!B:C,2,FALSE)</f>
        <v>#N/A</v>
      </c>
      <c r="H1686" s="13">
        <f t="shared" si="133"/>
        <v>0</v>
      </c>
      <c r="I1686" s="12" t="e">
        <f t="shared" si="134"/>
        <v>#N/A</v>
      </c>
      <c r="J1686" s="14" t="e">
        <f t="shared" si="135"/>
        <v>#N/A</v>
      </c>
      <c r="K1686" s="15" t="e">
        <f>VLOOKUP(B1686,REGIONS!A:D,4,FALSE)</f>
        <v>#N/A</v>
      </c>
      <c r="L1686" s="19" t="e">
        <f>VLOOKUP(G1686,Sensibilité!$A:$L,12,FALSE)</f>
        <v>#N/A</v>
      </c>
      <c r="M1686" s="19" t="e">
        <f t="shared" si="136"/>
        <v>#N/A</v>
      </c>
      <c r="N1686" s="19" t="e">
        <f t="shared" si="137"/>
        <v>#N/A</v>
      </c>
      <c r="O1686" s="15" t="str">
        <f>IF(D1686=Listes!$B$6,"SWARMING",IF(OR(D1686=Listes!$B$1,D1686=Listes!$B$2,D1686=Listes!$B$5),2,IF(OR(D1686=Listes!$B$3,D1686=Listes!$B$4),1,"erreur colonne D")))</f>
        <v>SWARMING</v>
      </c>
      <c r="P1686" s="15" t="e">
        <f>IF(OR(W1686="Hiver",W1686="Transit"),VLOOKUP(E1686,IC!A:E,4,FALSE),IF(W1686="été",VLOOKUP(E1686,IC!A:E,3,FALSE),"erreur"))</f>
        <v>#N/A</v>
      </c>
      <c r="Q1686" s="15" t="e">
        <f>IF(P1686="NR",0,IF(F1686&lt;5,0,IF(P1686=1,VLOOKUP(F1686,IC!$G$1:$I$8,3,TRUE),
IF(P1686=2,VLOOKUP(F1686,IC!$K$1:$M$8,3,TRUE),
IF(P1686=3,VLOOKUP(F1686,IC!$O$1:$Q$8,3,TRUE),IF(P1686=4,VLOOKUP(F1686,IC!$S$2:$U$9,3,TRUE),
"erreur"))))))</f>
        <v>#N/A</v>
      </c>
      <c r="R1686" s="16" t="e">
        <f>IF(OR(V1686="NA",V1686="Transit",V1686&lt;Listes!$F$1),"non applicable",F1686/V1686)</f>
        <v>#N/A</v>
      </c>
      <c r="S1686" s="16" t="e">
        <f>IF(W1686="Transit","Non applicable",IF(AND(W1686="été",T1686&gt;Listes!F1685),F1686/T1686,IF(AND(W1686="Hiver",Hierarchisation!U1686&gt;Listes!F1685),F1686/U1686,"non applicable")))</f>
        <v>#N/A</v>
      </c>
      <c r="T1686" s="17" t="e">
        <f>IF(K1686="Centre",VLOOKUP(E1686,effectifs_ete,3,FALSE),IF(Hierarchisation!K1686="Grand Nord",VLOOKUP(Hierarchisation!E1686,effectifs_ete,4,FALSE),IF(Hierarchisation!K1686="Nord Est",VLOOKUP(Hierarchisation!E1686,effectifs_ete,5,FALSE),IF(Hierarchisation!K1686="Nord Ouest",VLOOKUP(Hierarchisation!E1686,effectifs_ete,6,FALSE),IF(Hierarchisation!K1686="Sud Est",VLOOKUP(Hierarchisation!E1686,effectifs_ete,7,FALSE),IF(Hierarchisation!K1686="Sud Ouest",VLOOKUP(Hierarchisation!E1686,effectifs_ete,8,FALSE),"Erreur Région"))))))</f>
        <v>#N/A</v>
      </c>
      <c r="U1686" s="17" t="e">
        <f>IF(K1686="Centre",VLOOKUP(E1686,effectifs_hiver,3,FALSE),IF(Hierarchisation!K1686="Grand Nord",VLOOKUP(Hierarchisation!E1686,effectifs_hiver,4,FALSE),IF(Hierarchisation!K1686="Nord Est",VLOOKUP(Hierarchisation!E1686,effectifs_hiver,5,FALSE),IF(Hierarchisation!K1686="Nord Ouest",VLOOKUP(Hierarchisation!E1686,effectifs_hiver,6,FALSE),IF(Hierarchisation!K1686="Sud Est",VLOOKUP(Hierarchisation!E1686,effectifs_hiver,7,FALSE),IF(Hierarchisation!K1686="Sud Ouest",VLOOKUP(Hierarchisation!E1686,effectifs_hiver,8,FALSE),"Erreur Région"))))))</f>
        <v>#N/A</v>
      </c>
      <c r="V1686" s="17" t="e">
        <f>IF(W1686="Transit","Transit",IF(W1686="hiver",VLOOKUP(E1686,'EFFECTIFS Hiver'!$A:$I,9,FALSE),IF(W1686="été",VLOOKUP(E1686,'EFFECTIFS Eté'!$A:$I,9,FALSE),"Erreur saison")))</f>
        <v>#N/A</v>
      </c>
      <c r="W1686" s="18" t="e">
        <f>VLOOKUP(D1686,Listes!B:C,2,FALSE)</f>
        <v>#N/A</v>
      </c>
    </row>
    <row r="1687" spans="1:23" ht="15.75" customHeight="1">
      <c r="A1687" s="11"/>
      <c r="B1687" s="11"/>
      <c r="C1687" s="11"/>
      <c r="D1687" s="11"/>
      <c r="E1687" s="11"/>
      <c r="F1687" s="11"/>
      <c r="G1687" s="11" t="e">
        <f>VLOOKUP(E1687,TAXONS!B:C,2,FALSE)</f>
        <v>#N/A</v>
      </c>
      <c r="H1687" s="13">
        <f t="shared" si="133"/>
        <v>0</v>
      </c>
      <c r="I1687" s="12" t="e">
        <f t="shared" si="134"/>
        <v>#N/A</v>
      </c>
      <c r="J1687" s="14" t="e">
        <f t="shared" si="135"/>
        <v>#N/A</v>
      </c>
      <c r="K1687" s="15" t="e">
        <f>VLOOKUP(B1687,REGIONS!A:D,4,FALSE)</f>
        <v>#N/A</v>
      </c>
      <c r="L1687" s="19" t="e">
        <f>VLOOKUP(G1687,Sensibilité!$A:$L,12,FALSE)</f>
        <v>#N/A</v>
      </c>
      <c r="M1687" s="19" t="e">
        <f t="shared" si="136"/>
        <v>#N/A</v>
      </c>
      <c r="N1687" s="19" t="e">
        <f t="shared" si="137"/>
        <v>#N/A</v>
      </c>
      <c r="O1687" s="15" t="str">
        <f>IF(D1687=Listes!$B$6,"SWARMING",IF(OR(D1687=Listes!$B$1,D1687=Listes!$B$2,D1687=Listes!$B$5),2,IF(OR(D1687=Listes!$B$3,D1687=Listes!$B$4),1,"erreur colonne D")))</f>
        <v>SWARMING</v>
      </c>
      <c r="P1687" s="15" t="e">
        <f>IF(OR(W1687="Hiver",W1687="Transit"),VLOOKUP(E1687,IC!A:E,4,FALSE),IF(W1687="été",VLOOKUP(E1687,IC!A:E,3,FALSE),"erreur"))</f>
        <v>#N/A</v>
      </c>
      <c r="Q1687" s="15" t="e">
        <f>IF(P1687="NR",0,IF(F1687&lt;5,0,IF(P1687=1,VLOOKUP(F1687,IC!$G$1:$I$8,3,TRUE),
IF(P1687=2,VLOOKUP(F1687,IC!$K$1:$M$8,3,TRUE),
IF(P1687=3,VLOOKUP(F1687,IC!$O$1:$Q$8,3,TRUE),IF(P1687=4,VLOOKUP(F1687,IC!$S$2:$U$9,3,TRUE),
"erreur"))))))</f>
        <v>#N/A</v>
      </c>
      <c r="R1687" s="16" t="e">
        <f>IF(OR(V1687="NA",V1687="Transit",V1687&lt;Listes!$F$1),"non applicable",F1687/V1687)</f>
        <v>#N/A</v>
      </c>
      <c r="S1687" s="16" t="e">
        <f>IF(W1687="Transit","Non applicable",IF(AND(W1687="été",T1687&gt;Listes!F1686),F1687/T1687,IF(AND(W1687="Hiver",Hierarchisation!U1687&gt;Listes!F1686),F1687/U1687,"non applicable")))</f>
        <v>#N/A</v>
      </c>
      <c r="T1687" s="17" t="e">
        <f>IF(K1687="Centre",VLOOKUP(E1687,effectifs_ete,3,FALSE),IF(Hierarchisation!K1687="Grand Nord",VLOOKUP(Hierarchisation!E1687,effectifs_ete,4,FALSE),IF(Hierarchisation!K1687="Nord Est",VLOOKUP(Hierarchisation!E1687,effectifs_ete,5,FALSE),IF(Hierarchisation!K1687="Nord Ouest",VLOOKUP(Hierarchisation!E1687,effectifs_ete,6,FALSE),IF(Hierarchisation!K1687="Sud Est",VLOOKUP(Hierarchisation!E1687,effectifs_ete,7,FALSE),IF(Hierarchisation!K1687="Sud Ouest",VLOOKUP(Hierarchisation!E1687,effectifs_ete,8,FALSE),"Erreur Région"))))))</f>
        <v>#N/A</v>
      </c>
      <c r="U1687" s="17" t="e">
        <f>IF(K1687="Centre",VLOOKUP(E1687,effectifs_hiver,3,FALSE),IF(Hierarchisation!K1687="Grand Nord",VLOOKUP(Hierarchisation!E1687,effectifs_hiver,4,FALSE),IF(Hierarchisation!K1687="Nord Est",VLOOKUP(Hierarchisation!E1687,effectifs_hiver,5,FALSE),IF(Hierarchisation!K1687="Nord Ouest",VLOOKUP(Hierarchisation!E1687,effectifs_hiver,6,FALSE),IF(Hierarchisation!K1687="Sud Est",VLOOKUP(Hierarchisation!E1687,effectifs_hiver,7,FALSE),IF(Hierarchisation!K1687="Sud Ouest",VLOOKUP(Hierarchisation!E1687,effectifs_hiver,8,FALSE),"Erreur Région"))))))</f>
        <v>#N/A</v>
      </c>
      <c r="V1687" s="17" t="e">
        <f>IF(W1687="Transit","Transit",IF(W1687="hiver",VLOOKUP(E1687,'EFFECTIFS Hiver'!$A:$I,9,FALSE),IF(W1687="été",VLOOKUP(E1687,'EFFECTIFS Eté'!$A:$I,9,FALSE),"Erreur saison")))</f>
        <v>#N/A</v>
      </c>
      <c r="W1687" s="18" t="e">
        <f>VLOOKUP(D1687,Listes!B:C,2,FALSE)</f>
        <v>#N/A</v>
      </c>
    </row>
    <row r="1688" spans="1:23" ht="15.75" customHeight="1">
      <c r="A1688" s="11"/>
      <c r="B1688" s="11"/>
      <c r="C1688" s="11"/>
      <c r="D1688" s="11"/>
      <c r="E1688" s="11"/>
      <c r="F1688" s="11"/>
      <c r="G1688" s="11" t="e">
        <f>VLOOKUP(E1688,TAXONS!B:C,2,FALSE)</f>
        <v>#N/A</v>
      </c>
      <c r="H1688" s="13">
        <f t="shared" si="133"/>
        <v>0</v>
      </c>
      <c r="I1688" s="12" t="e">
        <f t="shared" si="134"/>
        <v>#N/A</v>
      </c>
      <c r="J1688" s="14" t="e">
        <f t="shared" si="135"/>
        <v>#N/A</v>
      </c>
      <c r="K1688" s="15" t="e">
        <f>VLOOKUP(B1688,REGIONS!A:D,4,FALSE)</f>
        <v>#N/A</v>
      </c>
      <c r="L1688" s="19" t="e">
        <f>VLOOKUP(G1688,Sensibilité!$A:$L,12,FALSE)</f>
        <v>#N/A</v>
      </c>
      <c r="M1688" s="19" t="e">
        <f t="shared" si="136"/>
        <v>#N/A</v>
      </c>
      <c r="N1688" s="19" t="e">
        <f t="shared" si="137"/>
        <v>#N/A</v>
      </c>
      <c r="O1688" s="15" t="str">
        <f>IF(D1688=Listes!$B$6,"SWARMING",IF(OR(D1688=Listes!$B$1,D1688=Listes!$B$2,D1688=Listes!$B$5),2,IF(OR(D1688=Listes!$B$3,D1688=Listes!$B$4),1,"erreur colonne D")))</f>
        <v>SWARMING</v>
      </c>
      <c r="P1688" s="15" t="e">
        <f>IF(OR(W1688="Hiver",W1688="Transit"),VLOOKUP(E1688,IC!A:E,4,FALSE),IF(W1688="été",VLOOKUP(E1688,IC!A:E,3,FALSE),"erreur"))</f>
        <v>#N/A</v>
      </c>
      <c r="Q1688" s="15" t="e">
        <f>IF(P1688="NR",0,IF(F1688&lt;5,0,IF(P1688=1,VLOOKUP(F1688,IC!$G$1:$I$8,3,TRUE),
IF(P1688=2,VLOOKUP(F1688,IC!$K$1:$M$8,3,TRUE),
IF(P1688=3,VLOOKUP(F1688,IC!$O$1:$Q$8,3,TRUE),IF(P1688=4,VLOOKUP(F1688,IC!$S$2:$U$9,3,TRUE),
"erreur"))))))</f>
        <v>#N/A</v>
      </c>
      <c r="R1688" s="16" t="e">
        <f>IF(OR(V1688="NA",V1688="Transit",V1688&lt;Listes!$F$1),"non applicable",F1688/V1688)</f>
        <v>#N/A</v>
      </c>
      <c r="S1688" s="16" t="e">
        <f>IF(W1688="Transit","Non applicable",IF(AND(W1688="été",T1688&gt;Listes!F1687),F1688/T1688,IF(AND(W1688="Hiver",Hierarchisation!U1688&gt;Listes!F1687),F1688/U1688,"non applicable")))</f>
        <v>#N/A</v>
      </c>
      <c r="T1688" s="17" t="e">
        <f>IF(K1688="Centre",VLOOKUP(E1688,effectifs_ete,3,FALSE),IF(Hierarchisation!K1688="Grand Nord",VLOOKUP(Hierarchisation!E1688,effectifs_ete,4,FALSE),IF(Hierarchisation!K1688="Nord Est",VLOOKUP(Hierarchisation!E1688,effectifs_ete,5,FALSE),IF(Hierarchisation!K1688="Nord Ouest",VLOOKUP(Hierarchisation!E1688,effectifs_ete,6,FALSE),IF(Hierarchisation!K1688="Sud Est",VLOOKUP(Hierarchisation!E1688,effectifs_ete,7,FALSE),IF(Hierarchisation!K1688="Sud Ouest",VLOOKUP(Hierarchisation!E1688,effectifs_ete,8,FALSE),"Erreur Région"))))))</f>
        <v>#N/A</v>
      </c>
      <c r="U1688" s="17" t="e">
        <f>IF(K1688="Centre",VLOOKUP(E1688,effectifs_hiver,3,FALSE),IF(Hierarchisation!K1688="Grand Nord",VLOOKUP(Hierarchisation!E1688,effectifs_hiver,4,FALSE),IF(Hierarchisation!K1688="Nord Est",VLOOKUP(Hierarchisation!E1688,effectifs_hiver,5,FALSE),IF(Hierarchisation!K1688="Nord Ouest",VLOOKUP(Hierarchisation!E1688,effectifs_hiver,6,FALSE),IF(Hierarchisation!K1688="Sud Est",VLOOKUP(Hierarchisation!E1688,effectifs_hiver,7,FALSE),IF(Hierarchisation!K1688="Sud Ouest",VLOOKUP(Hierarchisation!E1688,effectifs_hiver,8,FALSE),"Erreur Région"))))))</f>
        <v>#N/A</v>
      </c>
      <c r="V1688" s="17" t="e">
        <f>IF(W1688="Transit","Transit",IF(W1688="hiver",VLOOKUP(E1688,'EFFECTIFS Hiver'!$A:$I,9,FALSE),IF(W1688="été",VLOOKUP(E1688,'EFFECTIFS Eté'!$A:$I,9,FALSE),"Erreur saison")))</f>
        <v>#N/A</v>
      </c>
      <c r="W1688" s="18" t="e">
        <f>VLOOKUP(D1688,Listes!B:C,2,FALSE)</f>
        <v>#N/A</v>
      </c>
    </row>
    <row r="1689" spans="1:23" ht="15.75" customHeight="1">
      <c r="A1689" s="11"/>
      <c r="B1689" s="11"/>
      <c r="C1689" s="11"/>
      <c r="D1689" s="11"/>
      <c r="E1689" s="11"/>
      <c r="F1689" s="11"/>
      <c r="G1689" s="11" t="e">
        <f>VLOOKUP(E1689,TAXONS!B:C,2,FALSE)</f>
        <v>#N/A</v>
      </c>
      <c r="H1689" s="13">
        <f t="shared" si="133"/>
        <v>0</v>
      </c>
      <c r="I1689" s="12" t="e">
        <f t="shared" si="134"/>
        <v>#N/A</v>
      </c>
      <c r="J1689" s="14" t="e">
        <f t="shared" si="135"/>
        <v>#N/A</v>
      </c>
      <c r="K1689" s="15" t="e">
        <f>VLOOKUP(B1689,REGIONS!A:D,4,FALSE)</f>
        <v>#N/A</v>
      </c>
      <c r="L1689" s="19" t="e">
        <f>VLOOKUP(G1689,Sensibilité!$A:$L,12,FALSE)</f>
        <v>#N/A</v>
      </c>
      <c r="M1689" s="19" t="e">
        <f t="shared" si="136"/>
        <v>#N/A</v>
      </c>
      <c r="N1689" s="19" t="e">
        <f t="shared" si="137"/>
        <v>#N/A</v>
      </c>
      <c r="O1689" s="15" t="str">
        <f>IF(D1689=Listes!$B$6,"SWARMING",IF(OR(D1689=Listes!$B$1,D1689=Listes!$B$2,D1689=Listes!$B$5),2,IF(OR(D1689=Listes!$B$3,D1689=Listes!$B$4),1,"erreur colonne D")))</f>
        <v>SWARMING</v>
      </c>
      <c r="P1689" s="15" t="e">
        <f>IF(OR(W1689="Hiver",W1689="Transit"),VLOOKUP(E1689,IC!A:E,4,FALSE),IF(W1689="été",VLOOKUP(E1689,IC!A:E,3,FALSE),"erreur"))</f>
        <v>#N/A</v>
      </c>
      <c r="Q1689" s="15" t="e">
        <f>IF(P1689="NR",0,IF(F1689&lt;5,0,IF(P1689=1,VLOOKUP(F1689,IC!$G$1:$I$8,3,TRUE),
IF(P1689=2,VLOOKUP(F1689,IC!$K$1:$M$8,3,TRUE),
IF(P1689=3,VLOOKUP(F1689,IC!$O$1:$Q$8,3,TRUE),IF(P1689=4,VLOOKUP(F1689,IC!$S$2:$U$9,3,TRUE),
"erreur"))))))</f>
        <v>#N/A</v>
      </c>
      <c r="R1689" s="16" t="e">
        <f>IF(OR(V1689="NA",V1689="Transit",V1689&lt;Listes!$F$1),"non applicable",F1689/V1689)</f>
        <v>#N/A</v>
      </c>
      <c r="S1689" s="16" t="e">
        <f>IF(W1689="Transit","Non applicable",IF(AND(W1689="été",T1689&gt;Listes!F1688),F1689/T1689,IF(AND(W1689="Hiver",Hierarchisation!U1689&gt;Listes!F1688),F1689/U1689,"non applicable")))</f>
        <v>#N/A</v>
      </c>
      <c r="T1689" s="17" t="e">
        <f>IF(K1689="Centre",VLOOKUP(E1689,effectifs_ete,3,FALSE),IF(Hierarchisation!K1689="Grand Nord",VLOOKUP(Hierarchisation!E1689,effectifs_ete,4,FALSE),IF(Hierarchisation!K1689="Nord Est",VLOOKUP(Hierarchisation!E1689,effectifs_ete,5,FALSE),IF(Hierarchisation!K1689="Nord Ouest",VLOOKUP(Hierarchisation!E1689,effectifs_ete,6,FALSE),IF(Hierarchisation!K1689="Sud Est",VLOOKUP(Hierarchisation!E1689,effectifs_ete,7,FALSE),IF(Hierarchisation!K1689="Sud Ouest",VLOOKUP(Hierarchisation!E1689,effectifs_ete,8,FALSE),"Erreur Région"))))))</f>
        <v>#N/A</v>
      </c>
      <c r="U1689" s="17" t="e">
        <f>IF(K1689="Centre",VLOOKUP(E1689,effectifs_hiver,3,FALSE),IF(Hierarchisation!K1689="Grand Nord",VLOOKUP(Hierarchisation!E1689,effectifs_hiver,4,FALSE),IF(Hierarchisation!K1689="Nord Est",VLOOKUP(Hierarchisation!E1689,effectifs_hiver,5,FALSE),IF(Hierarchisation!K1689="Nord Ouest",VLOOKUP(Hierarchisation!E1689,effectifs_hiver,6,FALSE),IF(Hierarchisation!K1689="Sud Est",VLOOKUP(Hierarchisation!E1689,effectifs_hiver,7,FALSE),IF(Hierarchisation!K1689="Sud Ouest",VLOOKUP(Hierarchisation!E1689,effectifs_hiver,8,FALSE),"Erreur Région"))))))</f>
        <v>#N/A</v>
      </c>
      <c r="V1689" s="17" t="e">
        <f>IF(W1689="Transit","Transit",IF(W1689="hiver",VLOOKUP(E1689,'EFFECTIFS Hiver'!$A:$I,9,FALSE),IF(W1689="été",VLOOKUP(E1689,'EFFECTIFS Eté'!$A:$I,9,FALSE),"Erreur saison")))</f>
        <v>#N/A</v>
      </c>
      <c r="W1689" s="18" t="e">
        <f>VLOOKUP(D1689,Listes!B:C,2,FALSE)</f>
        <v>#N/A</v>
      </c>
    </row>
    <row r="1690" spans="1:23" ht="15.75" customHeight="1">
      <c r="A1690" s="11"/>
      <c r="B1690" s="11"/>
      <c r="C1690" s="11"/>
      <c r="D1690" s="11"/>
      <c r="E1690" s="11"/>
      <c r="F1690" s="11"/>
      <c r="G1690" s="11" t="e">
        <f>VLOOKUP(E1690,TAXONS!B:C,2,FALSE)</f>
        <v>#N/A</v>
      </c>
      <c r="H1690" s="13">
        <f t="shared" si="133"/>
        <v>0</v>
      </c>
      <c r="I1690" s="12" t="e">
        <f t="shared" si="134"/>
        <v>#N/A</v>
      </c>
      <c r="J1690" s="14" t="e">
        <f t="shared" si="135"/>
        <v>#N/A</v>
      </c>
      <c r="K1690" s="15" t="e">
        <f>VLOOKUP(B1690,REGIONS!A:D,4,FALSE)</f>
        <v>#N/A</v>
      </c>
      <c r="L1690" s="19" t="e">
        <f>VLOOKUP(G1690,Sensibilité!$A:$L,12,FALSE)</f>
        <v>#N/A</v>
      </c>
      <c r="M1690" s="19" t="e">
        <f t="shared" si="136"/>
        <v>#N/A</v>
      </c>
      <c r="N1690" s="19" t="e">
        <f t="shared" si="137"/>
        <v>#N/A</v>
      </c>
      <c r="O1690" s="15" t="str">
        <f>IF(D1690=Listes!$B$6,"SWARMING",IF(OR(D1690=Listes!$B$1,D1690=Listes!$B$2,D1690=Listes!$B$5),2,IF(OR(D1690=Listes!$B$3,D1690=Listes!$B$4),1,"erreur colonne D")))</f>
        <v>SWARMING</v>
      </c>
      <c r="P1690" s="15" t="e">
        <f>IF(OR(W1690="Hiver",W1690="Transit"),VLOOKUP(E1690,IC!A:E,4,FALSE),IF(W1690="été",VLOOKUP(E1690,IC!A:E,3,FALSE),"erreur"))</f>
        <v>#N/A</v>
      </c>
      <c r="Q1690" s="15" t="e">
        <f>IF(P1690="NR",0,IF(F1690&lt;5,0,IF(P1690=1,VLOOKUP(F1690,IC!$G$1:$I$8,3,TRUE),
IF(P1690=2,VLOOKUP(F1690,IC!$K$1:$M$8,3,TRUE),
IF(P1690=3,VLOOKUP(F1690,IC!$O$1:$Q$8,3,TRUE),IF(P1690=4,VLOOKUP(F1690,IC!$S$2:$U$9,3,TRUE),
"erreur"))))))</f>
        <v>#N/A</v>
      </c>
      <c r="R1690" s="16" t="e">
        <f>IF(OR(V1690="NA",V1690="Transit",V1690&lt;Listes!$F$1),"non applicable",F1690/V1690)</f>
        <v>#N/A</v>
      </c>
      <c r="S1690" s="16" t="e">
        <f>IF(W1690="Transit","Non applicable",IF(AND(W1690="été",T1690&gt;Listes!F1689),F1690/T1690,IF(AND(W1690="Hiver",Hierarchisation!U1690&gt;Listes!F1689),F1690/U1690,"non applicable")))</f>
        <v>#N/A</v>
      </c>
      <c r="T1690" s="17" t="e">
        <f>IF(K1690="Centre",VLOOKUP(E1690,effectifs_ete,3,FALSE),IF(Hierarchisation!K1690="Grand Nord",VLOOKUP(Hierarchisation!E1690,effectifs_ete,4,FALSE),IF(Hierarchisation!K1690="Nord Est",VLOOKUP(Hierarchisation!E1690,effectifs_ete,5,FALSE),IF(Hierarchisation!K1690="Nord Ouest",VLOOKUP(Hierarchisation!E1690,effectifs_ete,6,FALSE),IF(Hierarchisation!K1690="Sud Est",VLOOKUP(Hierarchisation!E1690,effectifs_ete,7,FALSE),IF(Hierarchisation!K1690="Sud Ouest",VLOOKUP(Hierarchisation!E1690,effectifs_ete,8,FALSE),"Erreur Région"))))))</f>
        <v>#N/A</v>
      </c>
      <c r="U1690" s="17" t="e">
        <f>IF(K1690="Centre",VLOOKUP(E1690,effectifs_hiver,3,FALSE),IF(Hierarchisation!K1690="Grand Nord",VLOOKUP(Hierarchisation!E1690,effectifs_hiver,4,FALSE),IF(Hierarchisation!K1690="Nord Est",VLOOKUP(Hierarchisation!E1690,effectifs_hiver,5,FALSE),IF(Hierarchisation!K1690="Nord Ouest",VLOOKUP(Hierarchisation!E1690,effectifs_hiver,6,FALSE),IF(Hierarchisation!K1690="Sud Est",VLOOKUP(Hierarchisation!E1690,effectifs_hiver,7,FALSE),IF(Hierarchisation!K1690="Sud Ouest",VLOOKUP(Hierarchisation!E1690,effectifs_hiver,8,FALSE),"Erreur Région"))))))</f>
        <v>#N/A</v>
      </c>
      <c r="V1690" s="17" t="e">
        <f>IF(W1690="Transit","Transit",IF(W1690="hiver",VLOOKUP(E1690,'EFFECTIFS Hiver'!$A:$I,9,FALSE),IF(W1690="été",VLOOKUP(E1690,'EFFECTIFS Eté'!$A:$I,9,FALSE),"Erreur saison")))</f>
        <v>#N/A</v>
      </c>
      <c r="W1690" s="18" t="e">
        <f>VLOOKUP(D1690,Listes!B:C,2,FALSE)</f>
        <v>#N/A</v>
      </c>
    </row>
    <row r="1691" spans="1:23" ht="15.75" customHeight="1">
      <c r="A1691" s="11"/>
      <c r="B1691" s="11"/>
      <c r="C1691" s="11"/>
      <c r="D1691" s="11"/>
      <c r="E1691" s="11"/>
      <c r="F1691" s="11"/>
      <c r="G1691" s="11" t="e">
        <f>VLOOKUP(E1691,TAXONS!B:C,2,FALSE)</f>
        <v>#N/A</v>
      </c>
      <c r="H1691" s="13">
        <f t="shared" si="133"/>
        <v>0</v>
      </c>
      <c r="I1691" s="12" t="e">
        <f t="shared" si="134"/>
        <v>#N/A</v>
      </c>
      <c r="J1691" s="14" t="e">
        <f t="shared" si="135"/>
        <v>#N/A</v>
      </c>
      <c r="K1691" s="15" t="e">
        <f>VLOOKUP(B1691,REGIONS!A:D,4,FALSE)</f>
        <v>#N/A</v>
      </c>
      <c r="L1691" s="19" t="e">
        <f>VLOOKUP(G1691,Sensibilité!$A:$L,12,FALSE)</f>
        <v>#N/A</v>
      </c>
      <c r="M1691" s="19" t="e">
        <f t="shared" si="136"/>
        <v>#N/A</v>
      </c>
      <c r="N1691" s="19" t="e">
        <f t="shared" si="137"/>
        <v>#N/A</v>
      </c>
      <c r="O1691" s="15" t="str">
        <f>IF(D1691=Listes!$B$6,"SWARMING",IF(OR(D1691=Listes!$B$1,D1691=Listes!$B$2,D1691=Listes!$B$5),2,IF(OR(D1691=Listes!$B$3,D1691=Listes!$B$4),1,"erreur colonne D")))</f>
        <v>SWARMING</v>
      </c>
      <c r="P1691" s="15" t="e">
        <f>IF(OR(W1691="Hiver",W1691="Transit"),VLOOKUP(E1691,IC!A:E,4,FALSE),IF(W1691="été",VLOOKUP(E1691,IC!A:E,3,FALSE),"erreur"))</f>
        <v>#N/A</v>
      </c>
      <c r="Q1691" s="15" t="e">
        <f>IF(P1691="NR",0,IF(F1691&lt;5,0,IF(P1691=1,VLOOKUP(F1691,IC!$G$1:$I$8,3,TRUE),
IF(P1691=2,VLOOKUP(F1691,IC!$K$1:$M$8,3,TRUE),
IF(P1691=3,VLOOKUP(F1691,IC!$O$1:$Q$8,3,TRUE),IF(P1691=4,VLOOKUP(F1691,IC!$S$2:$U$9,3,TRUE),
"erreur"))))))</f>
        <v>#N/A</v>
      </c>
      <c r="R1691" s="16" t="e">
        <f>IF(OR(V1691="NA",V1691="Transit",V1691&lt;Listes!$F$1),"non applicable",F1691/V1691)</f>
        <v>#N/A</v>
      </c>
      <c r="S1691" s="16" t="e">
        <f>IF(W1691="Transit","Non applicable",IF(AND(W1691="été",T1691&gt;Listes!F1690),F1691/T1691,IF(AND(W1691="Hiver",Hierarchisation!U1691&gt;Listes!F1690),F1691/U1691,"non applicable")))</f>
        <v>#N/A</v>
      </c>
      <c r="T1691" s="17" t="e">
        <f>IF(K1691="Centre",VLOOKUP(E1691,effectifs_ete,3,FALSE),IF(Hierarchisation!K1691="Grand Nord",VLOOKUP(Hierarchisation!E1691,effectifs_ete,4,FALSE),IF(Hierarchisation!K1691="Nord Est",VLOOKUP(Hierarchisation!E1691,effectifs_ete,5,FALSE),IF(Hierarchisation!K1691="Nord Ouest",VLOOKUP(Hierarchisation!E1691,effectifs_ete,6,FALSE),IF(Hierarchisation!K1691="Sud Est",VLOOKUP(Hierarchisation!E1691,effectifs_ete,7,FALSE),IF(Hierarchisation!K1691="Sud Ouest",VLOOKUP(Hierarchisation!E1691,effectifs_ete,8,FALSE),"Erreur Région"))))))</f>
        <v>#N/A</v>
      </c>
      <c r="U1691" s="17" t="e">
        <f>IF(K1691="Centre",VLOOKUP(E1691,effectifs_hiver,3,FALSE),IF(Hierarchisation!K1691="Grand Nord",VLOOKUP(Hierarchisation!E1691,effectifs_hiver,4,FALSE),IF(Hierarchisation!K1691="Nord Est",VLOOKUP(Hierarchisation!E1691,effectifs_hiver,5,FALSE),IF(Hierarchisation!K1691="Nord Ouest",VLOOKUP(Hierarchisation!E1691,effectifs_hiver,6,FALSE),IF(Hierarchisation!K1691="Sud Est",VLOOKUP(Hierarchisation!E1691,effectifs_hiver,7,FALSE),IF(Hierarchisation!K1691="Sud Ouest",VLOOKUP(Hierarchisation!E1691,effectifs_hiver,8,FALSE),"Erreur Région"))))))</f>
        <v>#N/A</v>
      </c>
      <c r="V1691" s="17" t="e">
        <f>IF(W1691="Transit","Transit",IF(W1691="hiver",VLOOKUP(E1691,'EFFECTIFS Hiver'!$A:$I,9,FALSE),IF(W1691="été",VLOOKUP(E1691,'EFFECTIFS Eté'!$A:$I,9,FALSE),"Erreur saison")))</f>
        <v>#N/A</v>
      </c>
      <c r="W1691" s="18" t="e">
        <f>VLOOKUP(D1691,Listes!B:C,2,FALSE)</f>
        <v>#N/A</v>
      </c>
    </row>
    <row r="1692" spans="1:23" ht="15.75" customHeight="1">
      <c r="A1692" s="11"/>
      <c r="B1692" s="11"/>
      <c r="C1692" s="11"/>
      <c r="D1692" s="11"/>
      <c r="E1692" s="11"/>
      <c r="F1692" s="11"/>
      <c r="G1692" s="11" t="e">
        <f>VLOOKUP(E1692,TAXONS!B:C,2,FALSE)</f>
        <v>#N/A</v>
      </c>
      <c r="H1692" s="13">
        <f t="shared" si="133"/>
        <v>0</v>
      </c>
      <c r="I1692" s="12" t="e">
        <f t="shared" si="134"/>
        <v>#N/A</v>
      </c>
      <c r="J1692" s="14" t="e">
        <f t="shared" si="135"/>
        <v>#N/A</v>
      </c>
      <c r="K1692" s="15" t="e">
        <f>VLOOKUP(B1692,REGIONS!A:D,4,FALSE)</f>
        <v>#N/A</v>
      </c>
      <c r="L1692" s="19" t="e">
        <f>VLOOKUP(G1692,Sensibilité!$A:$L,12,FALSE)</f>
        <v>#N/A</v>
      </c>
      <c r="M1692" s="19" t="e">
        <f t="shared" si="136"/>
        <v>#N/A</v>
      </c>
      <c r="N1692" s="19" t="e">
        <f t="shared" si="137"/>
        <v>#N/A</v>
      </c>
      <c r="O1692" s="15" t="str">
        <f>IF(D1692=Listes!$B$6,"SWARMING",IF(OR(D1692=Listes!$B$1,D1692=Listes!$B$2,D1692=Listes!$B$5),2,IF(OR(D1692=Listes!$B$3,D1692=Listes!$B$4),1,"erreur colonne D")))</f>
        <v>SWARMING</v>
      </c>
      <c r="P1692" s="15" t="e">
        <f>IF(OR(W1692="Hiver",W1692="Transit"),VLOOKUP(E1692,IC!A:E,4,FALSE),IF(W1692="été",VLOOKUP(E1692,IC!A:E,3,FALSE),"erreur"))</f>
        <v>#N/A</v>
      </c>
      <c r="Q1692" s="15" t="e">
        <f>IF(P1692="NR",0,IF(F1692&lt;5,0,IF(P1692=1,VLOOKUP(F1692,IC!$G$1:$I$8,3,TRUE),
IF(P1692=2,VLOOKUP(F1692,IC!$K$1:$M$8,3,TRUE),
IF(P1692=3,VLOOKUP(F1692,IC!$O$1:$Q$8,3,TRUE),IF(P1692=4,VLOOKUP(F1692,IC!$S$2:$U$9,3,TRUE),
"erreur"))))))</f>
        <v>#N/A</v>
      </c>
      <c r="R1692" s="16" t="e">
        <f>IF(OR(V1692="NA",V1692="Transit",V1692&lt;Listes!$F$1),"non applicable",F1692/V1692)</f>
        <v>#N/A</v>
      </c>
      <c r="S1692" s="16" t="e">
        <f>IF(W1692="Transit","Non applicable",IF(AND(W1692="été",T1692&gt;Listes!F1691),F1692/T1692,IF(AND(W1692="Hiver",Hierarchisation!U1692&gt;Listes!F1691),F1692/U1692,"non applicable")))</f>
        <v>#N/A</v>
      </c>
      <c r="T1692" s="17" t="e">
        <f>IF(K1692="Centre",VLOOKUP(E1692,effectifs_ete,3,FALSE),IF(Hierarchisation!K1692="Grand Nord",VLOOKUP(Hierarchisation!E1692,effectifs_ete,4,FALSE),IF(Hierarchisation!K1692="Nord Est",VLOOKUP(Hierarchisation!E1692,effectifs_ete,5,FALSE),IF(Hierarchisation!K1692="Nord Ouest",VLOOKUP(Hierarchisation!E1692,effectifs_ete,6,FALSE),IF(Hierarchisation!K1692="Sud Est",VLOOKUP(Hierarchisation!E1692,effectifs_ete,7,FALSE),IF(Hierarchisation!K1692="Sud Ouest",VLOOKUP(Hierarchisation!E1692,effectifs_ete,8,FALSE),"Erreur Région"))))))</f>
        <v>#N/A</v>
      </c>
      <c r="U1692" s="17" t="e">
        <f>IF(K1692="Centre",VLOOKUP(E1692,effectifs_hiver,3,FALSE),IF(Hierarchisation!K1692="Grand Nord",VLOOKUP(Hierarchisation!E1692,effectifs_hiver,4,FALSE),IF(Hierarchisation!K1692="Nord Est",VLOOKUP(Hierarchisation!E1692,effectifs_hiver,5,FALSE),IF(Hierarchisation!K1692="Nord Ouest",VLOOKUP(Hierarchisation!E1692,effectifs_hiver,6,FALSE),IF(Hierarchisation!K1692="Sud Est",VLOOKUP(Hierarchisation!E1692,effectifs_hiver,7,FALSE),IF(Hierarchisation!K1692="Sud Ouest",VLOOKUP(Hierarchisation!E1692,effectifs_hiver,8,FALSE),"Erreur Région"))))))</f>
        <v>#N/A</v>
      </c>
      <c r="V1692" s="17" t="e">
        <f>IF(W1692="Transit","Transit",IF(W1692="hiver",VLOOKUP(E1692,'EFFECTIFS Hiver'!$A:$I,9,FALSE),IF(W1692="été",VLOOKUP(E1692,'EFFECTIFS Eté'!$A:$I,9,FALSE),"Erreur saison")))</f>
        <v>#N/A</v>
      </c>
      <c r="W1692" s="18" t="e">
        <f>VLOOKUP(D1692,Listes!B:C,2,FALSE)</f>
        <v>#N/A</v>
      </c>
    </row>
    <row r="1693" spans="1:23" ht="15.75" customHeight="1">
      <c r="A1693" s="11"/>
      <c r="B1693" s="11"/>
      <c r="C1693" s="11"/>
      <c r="D1693" s="11"/>
      <c r="E1693" s="11"/>
      <c r="F1693" s="11"/>
      <c r="G1693" s="11" t="e">
        <f>VLOOKUP(E1693,TAXONS!B:C,2,FALSE)</f>
        <v>#N/A</v>
      </c>
      <c r="H1693" s="13">
        <f t="shared" si="133"/>
        <v>0</v>
      </c>
      <c r="I1693" s="12" t="e">
        <f t="shared" si="134"/>
        <v>#N/A</v>
      </c>
      <c r="J1693" s="14" t="e">
        <f t="shared" si="135"/>
        <v>#N/A</v>
      </c>
      <c r="K1693" s="15" t="e">
        <f>VLOOKUP(B1693,REGIONS!A:D,4,FALSE)</f>
        <v>#N/A</v>
      </c>
      <c r="L1693" s="19" t="e">
        <f>VLOOKUP(G1693,Sensibilité!$A:$L,12,FALSE)</f>
        <v>#N/A</v>
      </c>
      <c r="M1693" s="19" t="e">
        <f t="shared" si="136"/>
        <v>#N/A</v>
      </c>
      <c r="N1693" s="19" t="e">
        <f t="shared" si="137"/>
        <v>#N/A</v>
      </c>
      <c r="O1693" s="15" t="str">
        <f>IF(D1693=Listes!$B$6,"SWARMING",IF(OR(D1693=Listes!$B$1,D1693=Listes!$B$2,D1693=Listes!$B$5),2,IF(OR(D1693=Listes!$B$3,D1693=Listes!$B$4),1,"erreur colonne D")))</f>
        <v>SWARMING</v>
      </c>
      <c r="P1693" s="15" t="e">
        <f>IF(OR(W1693="Hiver",W1693="Transit"),VLOOKUP(E1693,IC!A:E,4,FALSE),IF(W1693="été",VLOOKUP(E1693,IC!A:E,3,FALSE),"erreur"))</f>
        <v>#N/A</v>
      </c>
      <c r="Q1693" s="15" t="e">
        <f>IF(P1693="NR",0,IF(F1693&lt;5,0,IF(P1693=1,VLOOKUP(F1693,IC!$G$1:$I$8,3,TRUE),
IF(P1693=2,VLOOKUP(F1693,IC!$K$1:$M$8,3,TRUE),
IF(P1693=3,VLOOKUP(F1693,IC!$O$1:$Q$8,3,TRUE),IF(P1693=4,VLOOKUP(F1693,IC!$S$2:$U$9,3,TRUE),
"erreur"))))))</f>
        <v>#N/A</v>
      </c>
      <c r="R1693" s="16" t="e">
        <f>IF(OR(V1693="NA",V1693="Transit",V1693&lt;Listes!$F$1),"non applicable",F1693/V1693)</f>
        <v>#N/A</v>
      </c>
      <c r="S1693" s="16" t="e">
        <f>IF(W1693="Transit","Non applicable",IF(AND(W1693="été",T1693&gt;Listes!F1692),F1693/T1693,IF(AND(W1693="Hiver",Hierarchisation!U1693&gt;Listes!F1692),F1693/U1693,"non applicable")))</f>
        <v>#N/A</v>
      </c>
      <c r="T1693" s="17" t="e">
        <f>IF(K1693="Centre",VLOOKUP(E1693,effectifs_ete,3,FALSE),IF(Hierarchisation!K1693="Grand Nord",VLOOKUP(Hierarchisation!E1693,effectifs_ete,4,FALSE),IF(Hierarchisation!K1693="Nord Est",VLOOKUP(Hierarchisation!E1693,effectifs_ete,5,FALSE),IF(Hierarchisation!K1693="Nord Ouest",VLOOKUP(Hierarchisation!E1693,effectifs_ete,6,FALSE),IF(Hierarchisation!K1693="Sud Est",VLOOKUP(Hierarchisation!E1693,effectifs_ete,7,FALSE),IF(Hierarchisation!K1693="Sud Ouest",VLOOKUP(Hierarchisation!E1693,effectifs_ete,8,FALSE),"Erreur Région"))))))</f>
        <v>#N/A</v>
      </c>
      <c r="U1693" s="17" t="e">
        <f>IF(K1693="Centre",VLOOKUP(E1693,effectifs_hiver,3,FALSE),IF(Hierarchisation!K1693="Grand Nord",VLOOKUP(Hierarchisation!E1693,effectifs_hiver,4,FALSE),IF(Hierarchisation!K1693="Nord Est",VLOOKUP(Hierarchisation!E1693,effectifs_hiver,5,FALSE),IF(Hierarchisation!K1693="Nord Ouest",VLOOKUP(Hierarchisation!E1693,effectifs_hiver,6,FALSE),IF(Hierarchisation!K1693="Sud Est",VLOOKUP(Hierarchisation!E1693,effectifs_hiver,7,FALSE),IF(Hierarchisation!K1693="Sud Ouest",VLOOKUP(Hierarchisation!E1693,effectifs_hiver,8,FALSE),"Erreur Région"))))))</f>
        <v>#N/A</v>
      </c>
      <c r="V1693" s="17" t="e">
        <f>IF(W1693="Transit","Transit",IF(W1693="hiver",VLOOKUP(E1693,'EFFECTIFS Hiver'!$A:$I,9,FALSE),IF(W1693="été",VLOOKUP(E1693,'EFFECTIFS Eté'!$A:$I,9,FALSE),"Erreur saison")))</f>
        <v>#N/A</v>
      </c>
      <c r="W1693" s="18" t="e">
        <f>VLOOKUP(D1693,Listes!B:C,2,FALSE)</f>
        <v>#N/A</v>
      </c>
    </row>
    <row r="1694" spans="1:23" ht="15.75" customHeight="1">
      <c r="A1694" s="11"/>
      <c r="B1694" s="11"/>
      <c r="C1694" s="11"/>
      <c r="D1694" s="11"/>
      <c r="E1694" s="11"/>
      <c r="F1694" s="11"/>
      <c r="G1694" s="11" t="e">
        <f>VLOOKUP(E1694,TAXONS!B:C,2,FALSE)</f>
        <v>#N/A</v>
      </c>
      <c r="H1694" s="13">
        <f t="shared" si="133"/>
        <v>0</v>
      </c>
      <c r="I1694" s="12" t="e">
        <f t="shared" si="134"/>
        <v>#N/A</v>
      </c>
      <c r="J1694" s="14" t="e">
        <f t="shared" si="135"/>
        <v>#N/A</v>
      </c>
      <c r="K1694" s="15" t="e">
        <f>VLOOKUP(B1694,REGIONS!A:D,4,FALSE)</f>
        <v>#N/A</v>
      </c>
      <c r="L1694" s="19" t="e">
        <f>VLOOKUP(G1694,Sensibilité!$A:$L,12,FALSE)</f>
        <v>#N/A</v>
      </c>
      <c r="M1694" s="19" t="e">
        <f t="shared" si="136"/>
        <v>#N/A</v>
      </c>
      <c r="N1694" s="19" t="e">
        <f t="shared" si="137"/>
        <v>#N/A</v>
      </c>
      <c r="O1694" s="15" t="str">
        <f>IF(D1694=Listes!$B$6,"SWARMING",IF(OR(D1694=Listes!$B$1,D1694=Listes!$B$2,D1694=Listes!$B$5),2,IF(OR(D1694=Listes!$B$3,D1694=Listes!$B$4),1,"erreur colonne D")))</f>
        <v>SWARMING</v>
      </c>
      <c r="P1694" s="15" t="e">
        <f>IF(OR(W1694="Hiver",W1694="Transit"),VLOOKUP(E1694,IC!A:E,4,FALSE),IF(W1694="été",VLOOKUP(E1694,IC!A:E,3,FALSE),"erreur"))</f>
        <v>#N/A</v>
      </c>
      <c r="Q1694" s="15" t="e">
        <f>IF(P1694="NR",0,IF(F1694&lt;5,0,IF(P1694=1,VLOOKUP(F1694,IC!$G$1:$I$8,3,TRUE),
IF(P1694=2,VLOOKUP(F1694,IC!$K$1:$M$8,3,TRUE),
IF(P1694=3,VLOOKUP(F1694,IC!$O$1:$Q$8,3,TRUE),IF(P1694=4,VLOOKUP(F1694,IC!$S$2:$U$9,3,TRUE),
"erreur"))))))</f>
        <v>#N/A</v>
      </c>
      <c r="R1694" s="16" t="e">
        <f>IF(OR(V1694="NA",V1694="Transit",V1694&lt;Listes!$F$1),"non applicable",F1694/V1694)</f>
        <v>#N/A</v>
      </c>
      <c r="S1694" s="16" t="e">
        <f>IF(W1694="Transit","Non applicable",IF(AND(W1694="été",T1694&gt;Listes!F1693),F1694/T1694,IF(AND(W1694="Hiver",Hierarchisation!U1694&gt;Listes!F1693),F1694/U1694,"non applicable")))</f>
        <v>#N/A</v>
      </c>
      <c r="T1694" s="17" t="e">
        <f>IF(K1694="Centre",VLOOKUP(E1694,effectifs_ete,3,FALSE),IF(Hierarchisation!K1694="Grand Nord",VLOOKUP(Hierarchisation!E1694,effectifs_ete,4,FALSE),IF(Hierarchisation!K1694="Nord Est",VLOOKUP(Hierarchisation!E1694,effectifs_ete,5,FALSE),IF(Hierarchisation!K1694="Nord Ouest",VLOOKUP(Hierarchisation!E1694,effectifs_ete,6,FALSE),IF(Hierarchisation!K1694="Sud Est",VLOOKUP(Hierarchisation!E1694,effectifs_ete,7,FALSE),IF(Hierarchisation!K1694="Sud Ouest",VLOOKUP(Hierarchisation!E1694,effectifs_ete,8,FALSE),"Erreur Région"))))))</f>
        <v>#N/A</v>
      </c>
      <c r="U1694" s="17" t="e">
        <f>IF(K1694="Centre",VLOOKUP(E1694,effectifs_hiver,3,FALSE),IF(Hierarchisation!K1694="Grand Nord",VLOOKUP(Hierarchisation!E1694,effectifs_hiver,4,FALSE),IF(Hierarchisation!K1694="Nord Est",VLOOKUP(Hierarchisation!E1694,effectifs_hiver,5,FALSE),IF(Hierarchisation!K1694="Nord Ouest",VLOOKUP(Hierarchisation!E1694,effectifs_hiver,6,FALSE),IF(Hierarchisation!K1694="Sud Est",VLOOKUP(Hierarchisation!E1694,effectifs_hiver,7,FALSE),IF(Hierarchisation!K1694="Sud Ouest",VLOOKUP(Hierarchisation!E1694,effectifs_hiver,8,FALSE),"Erreur Région"))))))</f>
        <v>#N/A</v>
      </c>
      <c r="V1694" s="17" t="e">
        <f>IF(W1694="Transit","Transit",IF(W1694="hiver",VLOOKUP(E1694,'EFFECTIFS Hiver'!$A:$I,9,FALSE),IF(W1694="été",VLOOKUP(E1694,'EFFECTIFS Eté'!$A:$I,9,FALSE),"Erreur saison")))</f>
        <v>#N/A</v>
      </c>
      <c r="W1694" s="18" t="e">
        <f>VLOOKUP(D1694,Listes!B:C,2,FALSE)</f>
        <v>#N/A</v>
      </c>
    </row>
    <row r="1695" spans="1:23" ht="15.75" customHeight="1">
      <c r="A1695" s="11"/>
      <c r="B1695" s="11"/>
      <c r="C1695" s="11"/>
      <c r="D1695" s="11"/>
      <c r="E1695" s="11"/>
      <c r="F1695" s="11"/>
      <c r="G1695" s="11" t="e">
        <f>VLOOKUP(E1695,TAXONS!B:C,2,FALSE)</f>
        <v>#N/A</v>
      </c>
      <c r="H1695" s="13">
        <f t="shared" si="133"/>
        <v>0</v>
      </c>
      <c r="I1695" s="12" t="e">
        <f t="shared" si="134"/>
        <v>#N/A</v>
      </c>
      <c r="J1695" s="14" t="e">
        <f t="shared" si="135"/>
        <v>#N/A</v>
      </c>
      <c r="K1695" s="15" t="e">
        <f>VLOOKUP(B1695,REGIONS!A:D,4,FALSE)</f>
        <v>#N/A</v>
      </c>
      <c r="L1695" s="19" t="e">
        <f>VLOOKUP(G1695,Sensibilité!$A:$L,12,FALSE)</f>
        <v>#N/A</v>
      </c>
      <c r="M1695" s="19" t="e">
        <f t="shared" si="136"/>
        <v>#N/A</v>
      </c>
      <c r="N1695" s="19" t="e">
        <f t="shared" si="137"/>
        <v>#N/A</v>
      </c>
      <c r="O1695" s="15" t="str">
        <f>IF(D1695=Listes!$B$6,"SWARMING",IF(OR(D1695=Listes!$B$1,D1695=Listes!$B$2,D1695=Listes!$B$5),2,IF(OR(D1695=Listes!$B$3,D1695=Listes!$B$4),1,"erreur colonne D")))</f>
        <v>SWARMING</v>
      </c>
      <c r="P1695" s="15" t="e">
        <f>IF(OR(W1695="Hiver",W1695="Transit"),VLOOKUP(E1695,IC!A:E,4,FALSE),IF(W1695="été",VLOOKUP(E1695,IC!A:E,3,FALSE),"erreur"))</f>
        <v>#N/A</v>
      </c>
      <c r="Q1695" s="15" t="e">
        <f>IF(P1695="NR",0,IF(F1695&lt;5,0,IF(P1695=1,VLOOKUP(F1695,IC!$G$1:$I$8,3,TRUE),
IF(P1695=2,VLOOKUP(F1695,IC!$K$1:$M$8,3,TRUE),
IF(P1695=3,VLOOKUP(F1695,IC!$O$1:$Q$8,3,TRUE),IF(P1695=4,VLOOKUP(F1695,IC!$S$2:$U$9,3,TRUE),
"erreur"))))))</f>
        <v>#N/A</v>
      </c>
      <c r="R1695" s="16" t="e">
        <f>IF(OR(V1695="NA",V1695="Transit",V1695&lt;Listes!$F$1),"non applicable",F1695/V1695)</f>
        <v>#N/A</v>
      </c>
      <c r="S1695" s="16" t="e">
        <f>IF(W1695="Transit","Non applicable",IF(AND(W1695="été",T1695&gt;Listes!F1694),F1695/T1695,IF(AND(W1695="Hiver",Hierarchisation!U1695&gt;Listes!F1694),F1695/U1695,"non applicable")))</f>
        <v>#N/A</v>
      </c>
      <c r="T1695" s="17" t="e">
        <f>IF(K1695="Centre",VLOOKUP(E1695,effectifs_ete,3,FALSE),IF(Hierarchisation!K1695="Grand Nord",VLOOKUP(Hierarchisation!E1695,effectifs_ete,4,FALSE),IF(Hierarchisation!K1695="Nord Est",VLOOKUP(Hierarchisation!E1695,effectifs_ete,5,FALSE),IF(Hierarchisation!K1695="Nord Ouest",VLOOKUP(Hierarchisation!E1695,effectifs_ete,6,FALSE),IF(Hierarchisation!K1695="Sud Est",VLOOKUP(Hierarchisation!E1695,effectifs_ete,7,FALSE),IF(Hierarchisation!K1695="Sud Ouest",VLOOKUP(Hierarchisation!E1695,effectifs_ete,8,FALSE),"Erreur Région"))))))</f>
        <v>#N/A</v>
      </c>
      <c r="U1695" s="17" t="e">
        <f>IF(K1695="Centre",VLOOKUP(E1695,effectifs_hiver,3,FALSE),IF(Hierarchisation!K1695="Grand Nord",VLOOKUP(Hierarchisation!E1695,effectifs_hiver,4,FALSE),IF(Hierarchisation!K1695="Nord Est",VLOOKUP(Hierarchisation!E1695,effectifs_hiver,5,FALSE),IF(Hierarchisation!K1695="Nord Ouest",VLOOKUP(Hierarchisation!E1695,effectifs_hiver,6,FALSE),IF(Hierarchisation!K1695="Sud Est",VLOOKUP(Hierarchisation!E1695,effectifs_hiver,7,FALSE),IF(Hierarchisation!K1695="Sud Ouest",VLOOKUP(Hierarchisation!E1695,effectifs_hiver,8,FALSE),"Erreur Région"))))))</f>
        <v>#N/A</v>
      </c>
      <c r="V1695" s="17" t="e">
        <f>IF(W1695="Transit","Transit",IF(W1695="hiver",VLOOKUP(E1695,'EFFECTIFS Hiver'!$A:$I,9,FALSE),IF(W1695="été",VLOOKUP(E1695,'EFFECTIFS Eté'!$A:$I,9,FALSE),"Erreur saison")))</f>
        <v>#N/A</v>
      </c>
      <c r="W1695" s="18" t="e">
        <f>VLOOKUP(D1695,Listes!B:C,2,FALSE)</f>
        <v>#N/A</v>
      </c>
    </row>
    <row r="1696" spans="1:23" ht="15.75" customHeight="1">
      <c r="A1696" s="11"/>
      <c r="B1696" s="11"/>
      <c r="C1696" s="11"/>
      <c r="D1696" s="11"/>
      <c r="E1696" s="11"/>
      <c r="F1696" s="11"/>
      <c r="G1696" s="11" t="e">
        <f>VLOOKUP(E1696,TAXONS!B:C,2,FALSE)</f>
        <v>#N/A</v>
      </c>
      <c r="H1696" s="13">
        <f t="shared" si="133"/>
        <v>0</v>
      </c>
      <c r="I1696" s="12" t="e">
        <f t="shared" si="134"/>
        <v>#N/A</v>
      </c>
      <c r="J1696" s="14" t="e">
        <f t="shared" si="135"/>
        <v>#N/A</v>
      </c>
      <c r="K1696" s="15" t="e">
        <f>VLOOKUP(B1696,REGIONS!A:D,4,FALSE)</f>
        <v>#N/A</v>
      </c>
      <c r="L1696" s="19" t="e">
        <f>VLOOKUP(G1696,Sensibilité!$A:$L,12,FALSE)</f>
        <v>#N/A</v>
      </c>
      <c r="M1696" s="19" t="e">
        <f t="shared" si="136"/>
        <v>#N/A</v>
      </c>
      <c r="N1696" s="19" t="e">
        <f t="shared" si="137"/>
        <v>#N/A</v>
      </c>
      <c r="O1696" s="15" t="str">
        <f>IF(D1696=Listes!$B$6,"SWARMING",IF(OR(D1696=Listes!$B$1,D1696=Listes!$B$2,D1696=Listes!$B$5),2,IF(OR(D1696=Listes!$B$3,D1696=Listes!$B$4),1,"erreur colonne D")))</f>
        <v>SWARMING</v>
      </c>
      <c r="P1696" s="15" t="e">
        <f>IF(OR(W1696="Hiver",W1696="Transit"),VLOOKUP(E1696,IC!A:E,4,FALSE),IF(W1696="été",VLOOKUP(E1696,IC!A:E,3,FALSE),"erreur"))</f>
        <v>#N/A</v>
      </c>
      <c r="Q1696" s="15" t="e">
        <f>IF(P1696="NR",0,IF(F1696&lt;5,0,IF(P1696=1,VLOOKUP(F1696,IC!$G$1:$I$8,3,TRUE),
IF(P1696=2,VLOOKUP(F1696,IC!$K$1:$M$8,3,TRUE),
IF(P1696=3,VLOOKUP(F1696,IC!$O$1:$Q$8,3,TRUE),IF(P1696=4,VLOOKUP(F1696,IC!$S$2:$U$9,3,TRUE),
"erreur"))))))</f>
        <v>#N/A</v>
      </c>
      <c r="R1696" s="16" t="e">
        <f>IF(OR(V1696="NA",V1696="Transit",V1696&lt;Listes!$F$1),"non applicable",F1696/V1696)</f>
        <v>#N/A</v>
      </c>
      <c r="S1696" s="16" t="e">
        <f>IF(W1696="Transit","Non applicable",IF(AND(W1696="été",T1696&gt;Listes!F1695),F1696/T1696,IF(AND(W1696="Hiver",Hierarchisation!U1696&gt;Listes!F1695),F1696/U1696,"non applicable")))</f>
        <v>#N/A</v>
      </c>
      <c r="T1696" s="17" t="e">
        <f>IF(K1696="Centre",VLOOKUP(E1696,effectifs_ete,3,FALSE),IF(Hierarchisation!K1696="Grand Nord",VLOOKUP(Hierarchisation!E1696,effectifs_ete,4,FALSE),IF(Hierarchisation!K1696="Nord Est",VLOOKUP(Hierarchisation!E1696,effectifs_ete,5,FALSE),IF(Hierarchisation!K1696="Nord Ouest",VLOOKUP(Hierarchisation!E1696,effectifs_ete,6,FALSE),IF(Hierarchisation!K1696="Sud Est",VLOOKUP(Hierarchisation!E1696,effectifs_ete,7,FALSE),IF(Hierarchisation!K1696="Sud Ouest",VLOOKUP(Hierarchisation!E1696,effectifs_ete,8,FALSE),"Erreur Région"))))))</f>
        <v>#N/A</v>
      </c>
      <c r="U1696" s="17" t="e">
        <f>IF(K1696="Centre",VLOOKUP(E1696,effectifs_hiver,3,FALSE),IF(Hierarchisation!K1696="Grand Nord",VLOOKUP(Hierarchisation!E1696,effectifs_hiver,4,FALSE),IF(Hierarchisation!K1696="Nord Est",VLOOKUP(Hierarchisation!E1696,effectifs_hiver,5,FALSE),IF(Hierarchisation!K1696="Nord Ouest",VLOOKUP(Hierarchisation!E1696,effectifs_hiver,6,FALSE),IF(Hierarchisation!K1696="Sud Est",VLOOKUP(Hierarchisation!E1696,effectifs_hiver,7,FALSE),IF(Hierarchisation!K1696="Sud Ouest",VLOOKUP(Hierarchisation!E1696,effectifs_hiver,8,FALSE),"Erreur Région"))))))</f>
        <v>#N/A</v>
      </c>
      <c r="V1696" s="17" t="e">
        <f>IF(W1696="Transit","Transit",IF(W1696="hiver",VLOOKUP(E1696,'EFFECTIFS Hiver'!$A:$I,9,FALSE),IF(W1696="été",VLOOKUP(E1696,'EFFECTIFS Eté'!$A:$I,9,FALSE),"Erreur saison")))</f>
        <v>#N/A</v>
      </c>
      <c r="W1696" s="18" t="e">
        <f>VLOOKUP(D1696,Listes!B:C,2,FALSE)</f>
        <v>#N/A</v>
      </c>
    </row>
    <row r="1697" spans="1:23" ht="15.75" customHeight="1">
      <c r="A1697" s="11"/>
      <c r="B1697" s="11"/>
      <c r="C1697" s="11"/>
      <c r="D1697" s="11"/>
      <c r="E1697" s="11"/>
      <c r="F1697" s="11"/>
      <c r="G1697" s="11" t="e">
        <f>VLOOKUP(E1697,TAXONS!B:C,2,FALSE)</f>
        <v>#N/A</v>
      </c>
      <c r="H1697" s="13">
        <f t="shared" si="133"/>
        <v>0</v>
      </c>
      <c r="I1697" s="12" t="e">
        <f t="shared" si="134"/>
        <v>#N/A</v>
      </c>
      <c r="J1697" s="14" t="e">
        <f t="shared" si="135"/>
        <v>#N/A</v>
      </c>
      <c r="K1697" s="15" t="e">
        <f>VLOOKUP(B1697,REGIONS!A:D,4,FALSE)</f>
        <v>#N/A</v>
      </c>
      <c r="L1697" s="19" t="e">
        <f>VLOOKUP(G1697,Sensibilité!$A:$L,12,FALSE)</f>
        <v>#N/A</v>
      </c>
      <c r="M1697" s="19" t="e">
        <f t="shared" si="136"/>
        <v>#N/A</v>
      </c>
      <c r="N1697" s="19" t="e">
        <f t="shared" si="137"/>
        <v>#N/A</v>
      </c>
      <c r="O1697" s="15" t="str">
        <f>IF(D1697=Listes!$B$6,"SWARMING",IF(OR(D1697=Listes!$B$1,D1697=Listes!$B$2,D1697=Listes!$B$5),2,IF(OR(D1697=Listes!$B$3,D1697=Listes!$B$4),1,"erreur colonne D")))</f>
        <v>SWARMING</v>
      </c>
      <c r="P1697" s="15" t="e">
        <f>IF(OR(W1697="Hiver",W1697="Transit"),VLOOKUP(E1697,IC!A:E,4,FALSE),IF(W1697="été",VLOOKUP(E1697,IC!A:E,3,FALSE),"erreur"))</f>
        <v>#N/A</v>
      </c>
      <c r="Q1697" s="15" t="e">
        <f>IF(P1697="NR",0,IF(F1697&lt;5,0,IF(P1697=1,VLOOKUP(F1697,IC!$G$1:$I$8,3,TRUE),
IF(P1697=2,VLOOKUP(F1697,IC!$K$1:$M$8,3,TRUE),
IF(P1697=3,VLOOKUP(F1697,IC!$O$1:$Q$8,3,TRUE),IF(P1697=4,VLOOKUP(F1697,IC!$S$2:$U$9,3,TRUE),
"erreur"))))))</f>
        <v>#N/A</v>
      </c>
      <c r="R1697" s="16" t="e">
        <f>IF(OR(V1697="NA",V1697="Transit",V1697&lt;Listes!$F$1),"non applicable",F1697/V1697)</f>
        <v>#N/A</v>
      </c>
      <c r="S1697" s="16" t="e">
        <f>IF(W1697="Transit","Non applicable",IF(AND(W1697="été",T1697&gt;Listes!F1696),F1697/T1697,IF(AND(W1697="Hiver",Hierarchisation!U1697&gt;Listes!F1696),F1697/U1697,"non applicable")))</f>
        <v>#N/A</v>
      </c>
      <c r="T1697" s="17" t="e">
        <f>IF(K1697="Centre",VLOOKUP(E1697,effectifs_ete,3,FALSE),IF(Hierarchisation!K1697="Grand Nord",VLOOKUP(Hierarchisation!E1697,effectifs_ete,4,FALSE),IF(Hierarchisation!K1697="Nord Est",VLOOKUP(Hierarchisation!E1697,effectifs_ete,5,FALSE),IF(Hierarchisation!K1697="Nord Ouest",VLOOKUP(Hierarchisation!E1697,effectifs_ete,6,FALSE),IF(Hierarchisation!K1697="Sud Est",VLOOKUP(Hierarchisation!E1697,effectifs_ete,7,FALSE),IF(Hierarchisation!K1697="Sud Ouest",VLOOKUP(Hierarchisation!E1697,effectifs_ete,8,FALSE),"Erreur Région"))))))</f>
        <v>#N/A</v>
      </c>
      <c r="U1697" s="17" t="e">
        <f>IF(K1697="Centre",VLOOKUP(E1697,effectifs_hiver,3,FALSE),IF(Hierarchisation!K1697="Grand Nord",VLOOKUP(Hierarchisation!E1697,effectifs_hiver,4,FALSE),IF(Hierarchisation!K1697="Nord Est",VLOOKUP(Hierarchisation!E1697,effectifs_hiver,5,FALSE),IF(Hierarchisation!K1697="Nord Ouest",VLOOKUP(Hierarchisation!E1697,effectifs_hiver,6,FALSE),IF(Hierarchisation!K1697="Sud Est",VLOOKUP(Hierarchisation!E1697,effectifs_hiver,7,FALSE),IF(Hierarchisation!K1697="Sud Ouest",VLOOKUP(Hierarchisation!E1697,effectifs_hiver,8,FALSE),"Erreur Région"))))))</f>
        <v>#N/A</v>
      </c>
      <c r="V1697" s="17" t="e">
        <f>IF(W1697="Transit","Transit",IF(W1697="hiver",VLOOKUP(E1697,'EFFECTIFS Hiver'!$A:$I,9,FALSE),IF(W1697="été",VLOOKUP(E1697,'EFFECTIFS Eté'!$A:$I,9,FALSE),"Erreur saison")))</f>
        <v>#N/A</v>
      </c>
      <c r="W1697" s="18" t="e">
        <f>VLOOKUP(D1697,Listes!B:C,2,FALSE)</f>
        <v>#N/A</v>
      </c>
    </row>
    <row r="1698" spans="1:23" ht="15.75" customHeight="1">
      <c r="A1698" s="11"/>
      <c r="B1698" s="11"/>
      <c r="C1698" s="11"/>
      <c r="D1698" s="11"/>
      <c r="E1698" s="11"/>
      <c r="F1698" s="11"/>
      <c r="G1698" s="11" t="e">
        <f>VLOOKUP(E1698,TAXONS!B:C,2,FALSE)</f>
        <v>#N/A</v>
      </c>
      <c r="H1698" s="13">
        <f t="shared" si="133"/>
        <v>0</v>
      </c>
      <c r="I1698" s="12" t="e">
        <f t="shared" si="134"/>
        <v>#N/A</v>
      </c>
      <c r="J1698" s="14" t="e">
        <f t="shared" si="135"/>
        <v>#N/A</v>
      </c>
      <c r="K1698" s="15" t="e">
        <f>VLOOKUP(B1698,REGIONS!A:D,4,FALSE)</f>
        <v>#N/A</v>
      </c>
      <c r="L1698" s="19" t="e">
        <f>VLOOKUP(G1698,Sensibilité!$A:$L,12,FALSE)</f>
        <v>#N/A</v>
      </c>
      <c r="M1698" s="19" t="e">
        <f t="shared" si="136"/>
        <v>#N/A</v>
      </c>
      <c r="N1698" s="19" t="e">
        <f t="shared" si="137"/>
        <v>#N/A</v>
      </c>
      <c r="O1698" s="15" t="str">
        <f>IF(D1698=Listes!$B$6,"SWARMING",IF(OR(D1698=Listes!$B$1,D1698=Listes!$B$2,D1698=Listes!$B$5),2,IF(OR(D1698=Listes!$B$3,D1698=Listes!$B$4),1,"erreur colonne D")))</f>
        <v>SWARMING</v>
      </c>
      <c r="P1698" s="15" t="e">
        <f>IF(OR(W1698="Hiver",W1698="Transit"),VLOOKUP(E1698,IC!A:E,4,FALSE),IF(W1698="été",VLOOKUP(E1698,IC!A:E,3,FALSE),"erreur"))</f>
        <v>#N/A</v>
      </c>
      <c r="Q1698" s="15" t="e">
        <f>IF(P1698="NR",0,IF(F1698&lt;5,0,IF(P1698=1,VLOOKUP(F1698,IC!$G$1:$I$8,3,TRUE),
IF(P1698=2,VLOOKUP(F1698,IC!$K$1:$M$8,3,TRUE),
IF(P1698=3,VLOOKUP(F1698,IC!$O$1:$Q$8,3,TRUE),IF(P1698=4,VLOOKUP(F1698,IC!$S$2:$U$9,3,TRUE),
"erreur"))))))</f>
        <v>#N/A</v>
      </c>
      <c r="R1698" s="16" t="e">
        <f>IF(OR(V1698="NA",V1698="Transit",V1698&lt;Listes!$F$1),"non applicable",F1698/V1698)</f>
        <v>#N/A</v>
      </c>
      <c r="S1698" s="16" t="e">
        <f>IF(W1698="Transit","Non applicable",IF(AND(W1698="été",T1698&gt;Listes!F1697),F1698/T1698,IF(AND(W1698="Hiver",Hierarchisation!U1698&gt;Listes!F1697),F1698/U1698,"non applicable")))</f>
        <v>#N/A</v>
      </c>
      <c r="T1698" s="17" t="e">
        <f>IF(K1698="Centre",VLOOKUP(E1698,effectifs_ete,3,FALSE),IF(Hierarchisation!K1698="Grand Nord",VLOOKUP(Hierarchisation!E1698,effectifs_ete,4,FALSE),IF(Hierarchisation!K1698="Nord Est",VLOOKUP(Hierarchisation!E1698,effectifs_ete,5,FALSE),IF(Hierarchisation!K1698="Nord Ouest",VLOOKUP(Hierarchisation!E1698,effectifs_ete,6,FALSE),IF(Hierarchisation!K1698="Sud Est",VLOOKUP(Hierarchisation!E1698,effectifs_ete,7,FALSE),IF(Hierarchisation!K1698="Sud Ouest",VLOOKUP(Hierarchisation!E1698,effectifs_ete,8,FALSE),"Erreur Région"))))))</f>
        <v>#N/A</v>
      </c>
      <c r="U1698" s="17" t="e">
        <f>IF(K1698="Centre",VLOOKUP(E1698,effectifs_hiver,3,FALSE),IF(Hierarchisation!K1698="Grand Nord",VLOOKUP(Hierarchisation!E1698,effectifs_hiver,4,FALSE),IF(Hierarchisation!K1698="Nord Est",VLOOKUP(Hierarchisation!E1698,effectifs_hiver,5,FALSE),IF(Hierarchisation!K1698="Nord Ouest",VLOOKUP(Hierarchisation!E1698,effectifs_hiver,6,FALSE),IF(Hierarchisation!K1698="Sud Est",VLOOKUP(Hierarchisation!E1698,effectifs_hiver,7,FALSE),IF(Hierarchisation!K1698="Sud Ouest",VLOOKUP(Hierarchisation!E1698,effectifs_hiver,8,FALSE),"Erreur Région"))))))</f>
        <v>#N/A</v>
      </c>
      <c r="V1698" s="17" t="e">
        <f>IF(W1698="Transit","Transit",IF(W1698="hiver",VLOOKUP(E1698,'EFFECTIFS Hiver'!$A:$I,9,FALSE),IF(W1698="été",VLOOKUP(E1698,'EFFECTIFS Eté'!$A:$I,9,FALSE),"Erreur saison")))</f>
        <v>#N/A</v>
      </c>
      <c r="W1698" s="18" t="e">
        <f>VLOOKUP(D1698,Listes!B:C,2,FALSE)</f>
        <v>#N/A</v>
      </c>
    </row>
    <row r="1699" spans="1:23" ht="15.75" customHeight="1">
      <c r="A1699" s="11"/>
      <c r="B1699" s="11"/>
      <c r="C1699" s="11"/>
      <c r="D1699" s="11"/>
      <c r="E1699" s="11"/>
      <c r="F1699" s="11"/>
      <c r="G1699" s="11" t="e">
        <f>VLOOKUP(E1699,TAXONS!B:C,2,FALSE)</f>
        <v>#N/A</v>
      </c>
      <c r="H1699" s="13">
        <f t="shared" si="133"/>
        <v>0</v>
      </c>
      <c r="I1699" s="12" t="e">
        <f t="shared" si="134"/>
        <v>#N/A</v>
      </c>
      <c r="J1699" s="14" t="e">
        <f t="shared" si="135"/>
        <v>#N/A</v>
      </c>
      <c r="K1699" s="15" t="e">
        <f>VLOOKUP(B1699,REGIONS!A:D,4,FALSE)</f>
        <v>#N/A</v>
      </c>
      <c r="L1699" s="19" t="e">
        <f>VLOOKUP(G1699,Sensibilité!$A:$L,12,FALSE)</f>
        <v>#N/A</v>
      </c>
      <c r="M1699" s="19" t="e">
        <f t="shared" si="136"/>
        <v>#N/A</v>
      </c>
      <c r="N1699" s="19" t="e">
        <f t="shared" si="137"/>
        <v>#N/A</v>
      </c>
      <c r="O1699" s="15" t="str">
        <f>IF(D1699=Listes!$B$6,"SWARMING",IF(OR(D1699=Listes!$B$1,D1699=Listes!$B$2,D1699=Listes!$B$5),2,IF(OR(D1699=Listes!$B$3,D1699=Listes!$B$4),1,"erreur colonne D")))</f>
        <v>SWARMING</v>
      </c>
      <c r="P1699" s="15" t="e">
        <f>IF(OR(W1699="Hiver",W1699="Transit"),VLOOKUP(E1699,IC!A:E,4,FALSE),IF(W1699="été",VLOOKUP(E1699,IC!A:E,3,FALSE),"erreur"))</f>
        <v>#N/A</v>
      </c>
      <c r="Q1699" s="15" t="e">
        <f>IF(P1699="NR",0,IF(F1699&lt;5,0,IF(P1699=1,VLOOKUP(F1699,IC!$G$1:$I$8,3,TRUE),
IF(P1699=2,VLOOKUP(F1699,IC!$K$1:$M$8,3,TRUE),
IF(P1699=3,VLOOKUP(F1699,IC!$O$1:$Q$8,3,TRUE),IF(P1699=4,VLOOKUP(F1699,IC!$S$2:$U$9,3,TRUE),
"erreur"))))))</f>
        <v>#N/A</v>
      </c>
      <c r="R1699" s="16" t="e">
        <f>IF(OR(V1699="NA",V1699="Transit",V1699&lt;Listes!$F$1),"non applicable",F1699/V1699)</f>
        <v>#N/A</v>
      </c>
      <c r="S1699" s="16" t="e">
        <f>IF(W1699="Transit","Non applicable",IF(AND(W1699="été",T1699&gt;Listes!F1698),F1699/T1699,IF(AND(W1699="Hiver",Hierarchisation!U1699&gt;Listes!F1698),F1699/U1699,"non applicable")))</f>
        <v>#N/A</v>
      </c>
      <c r="T1699" s="17" t="e">
        <f>IF(K1699="Centre",VLOOKUP(E1699,effectifs_ete,3,FALSE),IF(Hierarchisation!K1699="Grand Nord",VLOOKUP(Hierarchisation!E1699,effectifs_ete,4,FALSE),IF(Hierarchisation!K1699="Nord Est",VLOOKUP(Hierarchisation!E1699,effectifs_ete,5,FALSE),IF(Hierarchisation!K1699="Nord Ouest",VLOOKUP(Hierarchisation!E1699,effectifs_ete,6,FALSE),IF(Hierarchisation!K1699="Sud Est",VLOOKUP(Hierarchisation!E1699,effectifs_ete,7,FALSE),IF(Hierarchisation!K1699="Sud Ouest",VLOOKUP(Hierarchisation!E1699,effectifs_ete,8,FALSE),"Erreur Région"))))))</f>
        <v>#N/A</v>
      </c>
      <c r="U1699" s="17" t="e">
        <f>IF(K1699="Centre",VLOOKUP(E1699,effectifs_hiver,3,FALSE),IF(Hierarchisation!K1699="Grand Nord",VLOOKUP(Hierarchisation!E1699,effectifs_hiver,4,FALSE),IF(Hierarchisation!K1699="Nord Est",VLOOKUP(Hierarchisation!E1699,effectifs_hiver,5,FALSE),IF(Hierarchisation!K1699="Nord Ouest",VLOOKUP(Hierarchisation!E1699,effectifs_hiver,6,FALSE),IF(Hierarchisation!K1699="Sud Est",VLOOKUP(Hierarchisation!E1699,effectifs_hiver,7,FALSE),IF(Hierarchisation!K1699="Sud Ouest",VLOOKUP(Hierarchisation!E1699,effectifs_hiver,8,FALSE),"Erreur Région"))))))</f>
        <v>#N/A</v>
      </c>
      <c r="V1699" s="17" t="e">
        <f>IF(W1699="Transit","Transit",IF(W1699="hiver",VLOOKUP(E1699,'EFFECTIFS Hiver'!$A:$I,9,FALSE),IF(W1699="été",VLOOKUP(E1699,'EFFECTIFS Eté'!$A:$I,9,FALSE),"Erreur saison")))</f>
        <v>#N/A</v>
      </c>
      <c r="W1699" s="18" t="e">
        <f>VLOOKUP(D1699,Listes!B:C,2,FALSE)</f>
        <v>#N/A</v>
      </c>
    </row>
    <row r="1700" spans="1:23" ht="15.75" customHeight="1">
      <c r="A1700" s="11"/>
      <c r="B1700" s="11"/>
      <c r="C1700" s="11"/>
      <c r="D1700" s="11"/>
      <c r="E1700" s="11"/>
      <c r="F1700" s="11"/>
      <c r="G1700" s="11" t="e">
        <f>VLOOKUP(E1700,TAXONS!B:C,2,FALSE)</f>
        <v>#N/A</v>
      </c>
      <c r="H1700" s="13">
        <f t="shared" si="133"/>
        <v>0</v>
      </c>
      <c r="I1700" s="12" t="e">
        <f t="shared" si="134"/>
        <v>#N/A</v>
      </c>
      <c r="J1700" s="14" t="e">
        <f t="shared" si="135"/>
        <v>#N/A</v>
      </c>
      <c r="K1700" s="15" t="e">
        <f>VLOOKUP(B1700,REGIONS!A:D,4,FALSE)</f>
        <v>#N/A</v>
      </c>
      <c r="L1700" s="19" t="e">
        <f>VLOOKUP(G1700,Sensibilité!$A:$L,12,FALSE)</f>
        <v>#N/A</v>
      </c>
      <c r="M1700" s="19" t="e">
        <f t="shared" si="136"/>
        <v>#N/A</v>
      </c>
      <c r="N1700" s="19" t="e">
        <f t="shared" si="137"/>
        <v>#N/A</v>
      </c>
      <c r="O1700" s="15" t="str">
        <f>IF(D1700=Listes!$B$6,"SWARMING",IF(OR(D1700=Listes!$B$1,D1700=Listes!$B$2,D1700=Listes!$B$5),2,IF(OR(D1700=Listes!$B$3,D1700=Listes!$B$4),1,"erreur colonne D")))</f>
        <v>SWARMING</v>
      </c>
      <c r="P1700" s="15" t="e">
        <f>IF(OR(W1700="Hiver",W1700="Transit"),VLOOKUP(E1700,IC!A:E,4,FALSE),IF(W1700="été",VLOOKUP(E1700,IC!A:E,3,FALSE),"erreur"))</f>
        <v>#N/A</v>
      </c>
      <c r="Q1700" s="15" t="e">
        <f>IF(P1700="NR",0,IF(F1700&lt;5,0,IF(P1700=1,VLOOKUP(F1700,IC!$G$1:$I$8,3,TRUE),
IF(P1700=2,VLOOKUP(F1700,IC!$K$1:$M$8,3,TRUE),
IF(P1700=3,VLOOKUP(F1700,IC!$O$1:$Q$8,3,TRUE),IF(P1700=4,VLOOKUP(F1700,IC!$S$2:$U$9,3,TRUE),
"erreur"))))))</f>
        <v>#N/A</v>
      </c>
      <c r="R1700" s="16" t="e">
        <f>IF(OR(V1700="NA",V1700="Transit",V1700&lt;Listes!$F$1),"non applicable",F1700/V1700)</f>
        <v>#N/A</v>
      </c>
      <c r="S1700" s="16" t="e">
        <f>IF(W1700="Transit","Non applicable",IF(AND(W1700="été",T1700&gt;Listes!F1699),F1700/T1700,IF(AND(W1700="Hiver",Hierarchisation!U1700&gt;Listes!F1699),F1700/U1700,"non applicable")))</f>
        <v>#N/A</v>
      </c>
      <c r="T1700" s="17" t="e">
        <f>IF(K1700="Centre",VLOOKUP(E1700,effectifs_ete,3,FALSE),IF(Hierarchisation!K1700="Grand Nord",VLOOKUP(Hierarchisation!E1700,effectifs_ete,4,FALSE),IF(Hierarchisation!K1700="Nord Est",VLOOKUP(Hierarchisation!E1700,effectifs_ete,5,FALSE),IF(Hierarchisation!K1700="Nord Ouest",VLOOKUP(Hierarchisation!E1700,effectifs_ete,6,FALSE),IF(Hierarchisation!K1700="Sud Est",VLOOKUP(Hierarchisation!E1700,effectifs_ete,7,FALSE),IF(Hierarchisation!K1700="Sud Ouest",VLOOKUP(Hierarchisation!E1700,effectifs_ete,8,FALSE),"Erreur Région"))))))</f>
        <v>#N/A</v>
      </c>
      <c r="U1700" s="17" t="e">
        <f>IF(K1700="Centre",VLOOKUP(E1700,effectifs_hiver,3,FALSE),IF(Hierarchisation!K1700="Grand Nord",VLOOKUP(Hierarchisation!E1700,effectifs_hiver,4,FALSE),IF(Hierarchisation!K1700="Nord Est",VLOOKUP(Hierarchisation!E1700,effectifs_hiver,5,FALSE),IF(Hierarchisation!K1700="Nord Ouest",VLOOKUP(Hierarchisation!E1700,effectifs_hiver,6,FALSE),IF(Hierarchisation!K1700="Sud Est",VLOOKUP(Hierarchisation!E1700,effectifs_hiver,7,FALSE),IF(Hierarchisation!K1700="Sud Ouest",VLOOKUP(Hierarchisation!E1700,effectifs_hiver,8,FALSE),"Erreur Région"))))))</f>
        <v>#N/A</v>
      </c>
      <c r="V1700" s="17" t="e">
        <f>IF(W1700="Transit","Transit",IF(W1700="hiver",VLOOKUP(E1700,'EFFECTIFS Hiver'!$A:$I,9,FALSE),IF(W1700="été",VLOOKUP(E1700,'EFFECTIFS Eté'!$A:$I,9,FALSE),"Erreur saison")))</f>
        <v>#N/A</v>
      </c>
      <c r="W1700" s="18" t="e">
        <f>VLOOKUP(D1700,Listes!B:C,2,FALSE)</f>
        <v>#N/A</v>
      </c>
    </row>
    <row r="1701" spans="1:23" ht="15.75" customHeight="1">
      <c r="A1701" s="11"/>
      <c r="B1701" s="11"/>
      <c r="C1701" s="11"/>
      <c r="D1701" s="11"/>
      <c r="E1701" s="11"/>
      <c r="F1701" s="11"/>
      <c r="G1701" s="11" t="e">
        <f>VLOOKUP(E1701,TAXONS!B:C,2,FALSE)</f>
        <v>#N/A</v>
      </c>
      <c r="H1701" s="13">
        <f t="shared" si="133"/>
        <v>0</v>
      </c>
      <c r="I1701" s="12" t="e">
        <f t="shared" si="134"/>
        <v>#N/A</v>
      </c>
      <c r="J1701" s="14" t="e">
        <f t="shared" si="135"/>
        <v>#N/A</v>
      </c>
      <c r="K1701" s="15" t="e">
        <f>VLOOKUP(B1701,REGIONS!A:D,4,FALSE)</f>
        <v>#N/A</v>
      </c>
      <c r="L1701" s="19" t="e">
        <f>VLOOKUP(G1701,Sensibilité!$A:$L,12,FALSE)</f>
        <v>#N/A</v>
      </c>
      <c r="M1701" s="19" t="e">
        <f t="shared" si="136"/>
        <v>#N/A</v>
      </c>
      <c r="N1701" s="19" t="e">
        <f t="shared" si="137"/>
        <v>#N/A</v>
      </c>
      <c r="O1701" s="15" t="str">
        <f>IF(D1701=Listes!$B$6,"SWARMING",IF(OR(D1701=Listes!$B$1,D1701=Listes!$B$2,D1701=Listes!$B$5),2,IF(OR(D1701=Listes!$B$3,D1701=Listes!$B$4),1,"erreur colonne D")))</f>
        <v>SWARMING</v>
      </c>
      <c r="P1701" s="15" t="e">
        <f>IF(OR(W1701="Hiver",W1701="Transit"),VLOOKUP(E1701,IC!A:E,4,FALSE),IF(W1701="été",VLOOKUP(E1701,IC!A:E,3,FALSE),"erreur"))</f>
        <v>#N/A</v>
      </c>
      <c r="Q1701" s="15" t="e">
        <f>IF(P1701="NR",0,IF(F1701&lt;5,0,IF(P1701=1,VLOOKUP(F1701,IC!$G$1:$I$8,3,TRUE),
IF(P1701=2,VLOOKUP(F1701,IC!$K$1:$M$8,3,TRUE),
IF(P1701=3,VLOOKUP(F1701,IC!$O$1:$Q$8,3,TRUE),IF(P1701=4,VLOOKUP(F1701,IC!$S$2:$U$9,3,TRUE),
"erreur"))))))</f>
        <v>#N/A</v>
      </c>
      <c r="R1701" s="16" t="e">
        <f>IF(OR(V1701="NA",V1701="Transit",V1701&lt;Listes!$F$1),"non applicable",F1701/V1701)</f>
        <v>#N/A</v>
      </c>
      <c r="S1701" s="16" t="e">
        <f>IF(W1701="Transit","Non applicable",IF(AND(W1701="été",T1701&gt;Listes!F1700),F1701/T1701,IF(AND(W1701="Hiver",Hierarchisation!U1701&gt;Listes!F1700),F1701/U1701,"non applicable")))</f>
        <v>#N/A</v>
      </c>
      <c r="T1701" s="17" t="e">
        <f>IF(K1701="Centre",VLOOKUP(E1701,effectifs_ete,3,FALSE),IF(Hierarchisation!K1701="Grand Nord",VLOOKUP(Hierarchisation!E1701,effectifs_ete,4,FALSE),IF(Hierarchisation!K1701="Nord Est",VLOOKUP(Hierarchisation!E1701,effectifs_ete,5,FALSE),IF(Hierarchisation!K1701="Nord Ouest",VLOOKUP(Hierarchisation!E1701,effectifs_ete,6,FALSE),IF(Hierarchisation!K1701="Sud Est",VLOOKUP(Hierarchisation!E1701,effectifs_ete,7,FALSE),IF(Hierarchisation!K1701="Sud Ouest",VLOOKUP(Hierarchisation!E1701,effectifs_ete,8,FALSE),"Erreur Région"))))))</f>
        <v>#N/A</v>
      </c>
      <c r="U1701" s="17" t="e">
        <f>IF(K1701="Centre",VLOOKUP(E1701,effectifs_hiver,3,FALSE),IF(Hierarchisation!K1701="Grand Nord",VLOOKUP(Hierarchisation!E1701,effectifs_hiver,4,FALSE),IF(Hierarchisation!K1701="Nord Est",VLOOKUP(Hierarchisation!E1701,effectifs_hiver,5,FALSE),IF(Hierarchisation!K1701="Nord Ouest",VLOOKUP(Hierarchisation!E1701,effectifs_hiver,6,FALSE),IF(Hierarchisation!K1701="Sud Est",VLOOKUP(Hierarchisation!E1701,effectifs_hiver,7,FALSE),IF(Hierarchisation!K1701="Sud Ouest",VLOOKUP(Hierarchisation!E1701,effectifs_hiver,8,FALSE),"Erreur Région"))))))</f>
        <v>#N/A</v>
      </c>
      <c r="V1701" s="17" t="e">
        <f>IF(W1701="Transit","Transit",IF(W1701="hiver",VLOOKUP(E1701,'EFFECTIFS Hiver'!$A:$I,9,FALSE),IF(W1701="été",VLOOKUP(E1701,'EFFECTIFS Eté'!$A:$I,9,FALSE),"Erreur saison")))</f>
        <v>#N/A</v>
      </c>
      <c r="W1701" s="18" t="e">
        <f>VLOOKUP(D1701,Listes!B:C,2,FALSE)</f>
        <v>#N/A</v>
      </c>
    </row>
    <row r="1702" spans="1:23" ht="15.75" customHeight="1">
      <c r="A1702" s="11"/>
      <c r="B1702" s="11"/>
      <c r="C1702" s="11"/>
      <c r="D1702" s="11"/>
      <c r="E1702" s="11"/>
      <c r="F1702" s="11"/>
      <c r="G1702" s="11" t="e">
        <f>VLOOKUP(E1702,TAXONS!B:C,2,FALSE)</f>
        <v>#N/A</v>
      </c>
      <c r="H1702" s="13">
        <f t="shared" si="133"/>
        <v>0</v>
      </c>
      <c r="I1702" s="12" t="e">
        <f t="shared" si="134"/>
        <v>#N/A</v>
      </c>
      <c r="J1702" s="14" t="e">
        <f t="shared" si="135"/>
        <v>#N/A</v>
      </c>
      <c r="K1702" s="15" t="e">
        <f>VLOOKUP(B1702,REGIONS!A:D,4,FALSE)</f>
        <v>#N/A</v>
      </c>
      <c r="L1702" s="19" t="e">
        <f>VLOOKUP(G1702,Sensibilité!$A:$L,12,FALSE)</f>
        <v>#N/A</v>
      </c>
      <c r="M1702" s="19" t="e">
        <f t="shared" si="136"/>
        <v>#N/A</v>
      </c>
      <c r="N1702" s="19" t="e">
        <f t="shared" si="137"/>
        <v>#N/A</v>
      </c>
      <c r="O1702" s="15" t="str">
        <f>IF(D1702=Listes!$B$6,"SWARMING",IF(OR(D1702=Listes!$B$1,D1702=Listes!$B$2,D1702=Listes!$B$5),2,IF(OR(D1702=Listes!$B$3,D1702=Listes!$B$4),1,"erreur colonne D")))</f>
        <v>SWARMING</v>
      </c>
      <c r="P1702" s="15" t="e">
        <f>IF(OR(W1702="Hiver",W1702="Transit"),VLOOKUP(E1702,IC!A:E,4,FALSE),IF(W1702="été",VLOOKUP(E1702,IC!A:E,3,FALSE),"erreur"))</f>
        <v>#N/A</v>
      </c>
      <c r="Q1702" s="15" t="e">
        <f>IF(P1702="NR",0,IF(F1702&lt;5,0,IF(P1702=1,VLOOKUP(F1702,IC!$G$1:$I$8,3,TRUE),
IF(P1702=2,VLOOKUP(F1702,IC!$K$1:$M$8,3,TRUE),
IF(P1702=3,VLOOKUP(F1702,IC!$O$1:$Q$8,3,TRUE),IF(P1702=4,VLOOKUP(F1702,IC!$S$2:$U$9,3,TRUE),
"erreur"))))))</f>
        <v>#N/A</v>
      </c>
      <c r="R1702" s="16" t="e">
        <f>IF(OR(V1702="NA",V1702="Transit",V1702&lt;Listes!$F$1),"non applicable",F1702/V1702)</f>
        <v>#N/A</v>
      </c>
      <c r="S1702" s="16" t="e">
        <f>IF(W1702="Transit","Non applicable",IF(AND(W1702="été",T1702&gt;Listes!F1701),F1702/T1702,IF(AND(W1702="Hiver",Hierarchisation!U1702&gt;Listes!F1701),F1702/U1702,"non applicable")))</f>
        <v>#N/A</v>
      </c>
      <c r="T1702" s="17" t="e">
        <f>IF(K1702="Centre",VLOOKUP(E1702,effectifs_ete,3,FALSE),IF(Hierarchisation!K1702="Grand Nord",VLOOKUP(Hierarchisation!E1702,effectifs_ete,4,FALSE),IF(Hierarchisation!K1702="Nord Est",VLOOKUP(Hierarchisation!E1702,effectifs_ete,5,FALSE),IF(Hierarchisation!K1702="Nord Ouest",VLOOKUP(Hierarchisation!E1702,effectifs_ete,6,FALSE),IF(Hierarchisation!K1702="Sud Est",VLOOKUP(Hierarchisation!E1702,effectifs_ete,7,FALSE),IF(Hierarchisation!K1702="Sud Ouest",VLOOKUP(Hierarchisation!E1702,effectifs_ete,8,FALSE),"Erreur Région"))))))</f>
        <v>#N/A</v>
      </c>
      <c r="U1702" s="17" t="e">
        <f>IF(K1702="Centre",VLOOKUP(E1702,effectifs_hiver,3,FALSE),IF(Hierarchisation!K1702="Grand Nord",VLOOKUP(Hierarchisation!E1702,effectifs_hiver,4,FALSE),IF(Hierarchisation!K1702="Nord Est",VLOOKUP(Hierarchisation!E1702,effectifs_hiver,5,FALSE),IF(Hierarchisation!K1702="Nord Ouest",VLOOKUP(Hierarchisation!E1702,effectifs_hiver,6,FALSE),IF(Hierarchisation!K1702="Sud Est",VLOOKUP(Hierarchisation!E1702,effectifs_hiver,7,FALSE),IF(Hierarchisation!K1702="Sud Ouest",VLOOKUP(Hierarchisation!E1702,effectifs_hiver,8,FALSE),"Erreur Région"))))))</f>
        <v>#N/A</v>
      </c>
      <c r="V1702" s="17" t="e">
        <f>IF(W1702="Transit","Transit",IF(W1702="hiver",VLOOKUP(E1702,'EFFECTIFS Hiver'!$A:$I,9,FALSE),IF(W1702="été",VLOOKUP(E1702,'EFFECTIFS Eté'!$A:$I,9,FALSE),"Erreur saison")))</f>
        <v>#N/A</v>
      </c>
      <c r="W1702" s="18" t="e">
        <f>VLOOKUP(D1702,Listes!B:C,2,FALSE)</f>
        <v>#N/A</v>
      </c>
    </row>
    <row r="1703" spans="1:23" ht="15.75" customHeight="1">
      <c r="A1703" s="11"/>
      <c r="B1703" s="11"/>
      <c r="C1703" s="11"/>
      <c r="D1703" s="11"/>
      <c r="E1703" s="11"/>
      <c r="F1703" s="11"/>
      <c r="G1703" s="11" t="e">
        <f>VLOOKUP(E1703,TAXONS!B:C,2,FALSE)</f>
        <v>#N/A</v>
      </c>
      <c r="H1703" s="13">
        <f t="shared" si="133"/>
        <v>0</v>
      </c>
      <c r="I1703" s="12" t="e">
        <f t="shared" si="134"/>
        <v>#N/A</v>
      </c>
      <c r="J1703" s="14" t="e">
        <f t="shared" si="135"/>
        <v>#N/A</v>
      </c>
      <c r="K1703" s="15" t="e">
        <f>VLOOKUP(B1703,REGIONS!A:D,4,FALSE)</f>
        <v>#N/A</v>
      </c>
      <c r="L1703" s="19" t="e">
        <f>VLOOKUP(G1703,Sensibilité!$A:$L,12,FALSE)</f>
        <v>#N/A</v>
      </c>
      <c r="M1703" s="19" t="e">
        <f t="shared" si="136"/>
        <v>#N/A</v>
      </c>
      <c r="N1703" s="19" t="e">
        <f t="shared" si="137"/>
        <v>#N/A</v>
      </c>
      <c r="O1703" s="15" t="str">
        <f>IF(D1703=Listes!$B$6,"SWARMING",IF(OR(D1703=Listes!$B$1,D1703=Listes!$B$2,D1703=Listes!$B$5),2,IF(OR(D1703=Listes!$B$3,D1703=Listes!$B$4),1,"erreur colonne D")))</f>
        <v>SWARMING</v>
      </c>
      <c r="P1703" s="15" t="e">
        <f>IF(OR(W1703="Hiver",W1703="Transit"),VLOOKUP(E1703,IC!A:E,4,FALSE),IF(W1703="été",VLOOKUP(E1703,IC!A:E,3,FALSE),"erreur"))</f>
        <v>#N/A</v>
      </c>
      <c r="Q1703" s="15" t="e">
        <f>IF(P1703="NR",0,IF(F1703&lt;5,0,IF(P1703=1,VLOOKUP(F1703,IC!$G$1:$I$8,3,TRUE),
IF(P1703=2,VLOOKUP(F1703,IC!$K$1:$M$8,3,TRUE),
IF(P1703=3,VLOOKUP(F1703,IC!$O$1:$Q$8,3,TRUE),IF(P1703=4,VLOOKUP(F1703,IC!$S$2:$U$9,3,TRUE),
"erreur"))))))</f>
        <v>#N/A</v>
      </c>
      <c r="R1703" s="16" t="e">
        <f>IF(OR(V1703="NA",V1703="Transit",V1703&lt;Listes!$F$1),"non applicable",F1703/V1703)</f>
        <v>#N/A</v>
      </c>
      <c r="S1703" s="16" t="e">
        <f>IF(W1703="Transit","Non applicable",IF(AND(W1703="été",T1703&gt;Listes!F1702),F1703/T1703,IF(AND(W1703="Hiver",Hierarchisation!U1703&gt;Listes!F1702),F1703/U1703,"non applicable")))</f>
        <v>#N/A</v>
      </c>
      <c r="T1703" s="17" t="e">
        <f>IF(K1703="Centre",VLOOKUP(E1703,effectifs_ete,3,FALSE),IF(Hierarchisation!K1703="Grand Nord",VLOOKUP(Hierarchisation!E1703,effectifs_ete,4,FALSE),IF(Hierarchisation!K1703="Nord Est",VLOOKUP(Hierarchisation!E1703,effectifs_ete,5,FALSE),IF(Hierarchisation!K1703="Nord Ouest",VLOOKUP(Hierarchisation!E1703,effectifs_ete,6,FALSE),IF(Hierarchisation!K1703="Sud Est",VLOOKUP(Hierarchisation!E1703,effectifs_ete,7,FALSE),IF(Hierarchisation!K1703="Sud Ouest",VLOOKUP(Hierarchisation!E1703,effectifs_ete,8,FALSE),"Erreur Région"))))))</f>
        <v>#N/A</v>
      </c>
      <c r="U1703" s="17" t="e">
        <f>IF(K1703="Centre",VLOOKUP(E1703,effectifs_hiver,3,FALSE),IF(Hierarchisation!K1703="Grand Nord",VLOOKUP(Hierarchisation!E1703,effectifs_hiver,4,FALSE),IF(Hierarchisation!K1703="Nord Est",VLOOKUP(Hierarchisation!E1703,effectifs_hiver,5,FALSE),IF(Hierarchisation!K1703="Nord Ouest",VLOOKUP(Hierarchisation!E1703,effectifs_hiver,6,FALSE),IF(Hierarchisation!K1703="Sud Est",VLOOKUP(Hierarchisation!E1703,effectifs_hiver,7,FALSE),IF(Hierarchisation!K1703="Sud Ouest",VLOOKUP(Hierarchisation!E1703,effectifs_hiver,8,FALSE),"Erreur Région"))))))</f>
        <v>#N/A</v>
      </c>
      <c r="V1703" s="17" t="e">
        <f>IF(W1703="Transit","Transit",IF(W1703="hiver",VLOOKUP(E1703,'EFFECTIFS Hiver'!$A:$I,9,FALSE),IF(W1703="été",VLOOKUP(E1703,'EFFECTIFS Eté'!$A:$I,9,FALSE),"Erreur saison")))</f>
        <v>#N/A</v>
      </c>
      <c r="W1703" s="18" t="e">
        <f>VLOOKUP(D1703,Listes!B:C,2,FALSE)</f>
        <v>#N/A</v>
      </c>
    </row>
    <row r="1704" spans="1:23" ht="15.75" customHeight="1">
      <c r="A1704" s="11"/>
      <c r="B1704" s="11"/>
      <c r="C1704" s="11"/>
      <c r="D1704" s="11"/>
      <c r="E1704" s="11"/>
      <c r="F1704" s="11"/>
      <c r="G1704" s="11" t="e">
        <f>VLOOKUP(E1704,TAXONS!B:C,2,FALSE)</f>
        <v>#N/A</v>
      </c>
      <c r="H1704" s="13">
        <f t="shared" si="133"/>
        <v>0</v>
      </c>
      <c r="I1704" s="12" t="e">
        <f t="shared" si="134"/>
        <v>#N/A</v>
      </c>
      <c r="J1704" s="14" t="e">
        <f t="shared" si="135"/>
        <v>#N/A</v>
      </c>
      <c r="K1704" s="15" t="e">
        <f>VLOOKUP(B1704,REGIONS!A:D,4,FALSE)</f>
        <v>#N/A</v>
      </c>
      <c r="L1704" s="19" t="e">
        <f>VLOOKUP(G1704,Sensibilité!$A:$L,12,FALSE)</f>
        <v>#N/A</v>
      </c>
      <c r="M1704" s="19" t="e">
        <f t="shared" si="136"/>
        <v>#N/A</v>
      </c>
      <c r="N1704" s="19" t="e">
        <f t="shared" si="137"/>
        <v>#N/A</v>
      </c>
      <c r="O1704" s="15" t="str">
        <f>IF(D1704=Listes!$B$6,"SWARMING",IF(OR(D1704=Listes!$B$1,D1704=Listes!$B$2,D1704=Listes!$B$5),2,IF(OR(D1704=Listes!$B$3,D1704=Listes!$B$4),1,"erreur colonne D")))</f>
        <v>SWARMING</v>
      </c>
      <c r="P1704" s="15" t="e">
        <f>IF(OR(W1704="Hiver",W1704="Transit"),VLOOKUP(E1704,IC!A:E,4,FALSE),IF(W1704="été",VLOOKUP(E1704,IC!A:E,3,FALSE),"erreur"))</f>
        <v>#N/A</v>
      </c>
      <c r="Q1704" s="15" t="e">
        <f>IF(P1704="NR",0,IF(F1704&lt;5,0,IF(P1704=1,VLOOKUP(F1704,IC!$G$1:$I$8,3,TRUE),
IF(P1704=2,VLOOKUP(F1704,IC!$K$1:$M$8,3,TRUE),
IF(P1704=3,VLOOKUP(F1704,IC!$O$1:$Q$8,3,TRUE),IF(P1704=4,VLOOKUP(F1704,IC!$S$2:$U$9,3,TRUE),
"erreur"))))))</f>
        <v>#N/A</v>
      </c>
      <c r="R1704" s="16" t="e">
        <f>IF(OR(V1704="NA",V1704="Transit",V1704&lt;Listes!$F$1),"non applicable",F1704/V1704)</f>
        <v>#N/A</v>
      </c>
      <c r="S1704" s="16" t="e">
        <f>IF(W1704="Transit","Non applicable",IF(AND(W1704="été",T1704&gt;Listes!F1703),F1704/T1704,IF(AND(W1704="Hiver",Hierarchisation!U1704&gt;Listes!F1703),F1704/U1704,"non applicable")))</f>
        <v>#N/A</v>
      </c>
      <c r="T1704" s="17" t="e">
        <f>IF(K1704="Centre",VLOOKUP(E1704,effectifs_ete,3,FALSE),IF(Hierarchisation!K1704="Grand Nord",VLOOKUP(Hierarchisation!E1704,effectifs_ete,4,FALSE),IF(Hierarchisation!K1704="Nord Est",VLOOKUP(Hierarchisation!E1704,effectifs_ete,5,FALSE),IF(Hierarchisation!K1704="Nord Ouest",VLOOKUP(Hierarchisation!E1704,effectifs_ete,6,FALSE),IF(Hierarchisation!K1704="Sud Est",VLOOKUP(Hierarchisation!E1704,effectifs_ete,7,FALSE),IF(Hierarchisation!K1704="Sud Ouest",VLOOKUP(Hierarchisation!E1704,effectifs_ete,8,FALSE),"Erreur Région"))))))</f>
        <v>#N/A</v>
      </c>
      <c r="U1704" s="17" t="e">
        <f>IF(K1704="Centre",VLOOKUP(E1704,effectifs_hiver,3,FALSE),IF(Hierarchisation!K1704="Grand Nord",VLOOKUP(Hierarchisation!E1704,effectifs_hiver,4,FALSE),IF(Hierarchisation!K1704="Nord Est",VLOOKUP(Hierarchisation!E1704,effectifs_hiver,5,FALSE),IF(Hierarchisation!K1704="Nord Ouest",VLOOKUP(Hierarchisation!E1704,effectifs_hiver,6,FALSE),IF(Hierarchisation!K1704="Sud Est",VLOOKUP(Hierarchisation!E1704,effectifs_hiver,7,FALSE),IF(Hierarchisation!K1704="Sud Ouest",VLOOKUP(Hierarchisation!E1704,effectifs_hiver,8,FALSE),"Erreur Région"))))))</f>
        <v>#N/A</v>
      </c>
      <c r="V1704" s="17" t="e">
        <f>IF(W1704="Transit","Transit",IF(W1704="hiver",VLOOKUP(E1704,'EFFECTIFS Hiver'!$A:$I,9,FALSE),IF(W1704="été",VLOOKUP(E1704,'EFFECTIFS Eté'!$A:$I,9,FALSE),"Erreur saison")))</f>
        <v>#N/A</v>
      </c>
      <c r="W1704" s="18" t="e">
        <f>VLOOKUP(D1704,Listes!B:C,2,FALSE)</f>
        <v>#N/A</v>
      </c>
    </row>
    <row r="1705" spans="1:23" ht="15.75" customHeight="1">
      <c r="A1705" s="11"/>
      <c r="B1705" s="11"/>
      <c r="C1705" s="11"/>
      <c r="D1705" s="11"/>
      <c r="E1705" s="11"/>
      <c r="F1705" s="11"/>
      <c r="G1705" s="11" t="e">
        <f>VLOOKUP(E1705,TAXONS!B:C,2,FALSE)</f>
        <v>#N/A</v>
      </c>
      <c r="H1705" s="13">
        <f t="shared" si="133"/>
        <v>0</v>
      </c>
      <c r="I1705" s="12" t="e">
        <f t="shared" si="134"/>
        <v>#N/A</v>
      </c>
      <c r="J1705" s="14" t="e">
        <f t="shared" si="135"/>
        <v>#N/A</v>
      </c>
      <c r="K1705" s="15" t="e">
        <f>VLOOKUP(B1705,REGIONS!A:D,4,FALSE)</f>
        <v>#N/A</v>
      </c>
      <c r="L1705" s="19" t="e">
        <f>VLOOKUP(G1705,Sensibilité!$A:$L,12,FALSE)</f>
        <v>#N/A</v>
      </c>
      <c r="M1705" s="19" t="e">
        <f t="shared" si="136"/>
        <v>#N/A</v>
      </c>
      <c r="N1705" s="19" t="e">
        <f t="shared" si="137"/>
        <v>#N/A</v>
      </c>
      <c r="O1705" s="15" t="str">
        <f>IF(D1705=Listes!$B$6,"SWARMING",IF(OR(D1705=Listes!$B$1,D1705=Listes!$B$2,D1705=Listes!$B$5),2,IF(OR(D1705=Listes!$B$3,D1705=Listes!$B$4),1,"erreur colonne D")))</f>
        <v>SWARMING</v>
      </c>
      <c r="P1705" s="15" t="e">
        <f>IF(OR(W1705="Hiver",W1705="Transit"),VLOOKUP(E1705,IC!A:E,4,FALSE),IF(W1705="été",VLOOKUP(E1705,IC!A:E,3,FALSE),"erreur"))</f>
        <v>#N/A</v>
      </c>
      <c r="Q1705" s="15" t="e">
        <f>IF(P1705="NR",0,IF(F1705&lt;5,0,IF(P1705=1,VLOOKUP(F1705,IC!$G$1:$I$8,3,TRUE),
IF(P1705=2,VLOOKUP(F1705,IC!$K$1:$M$8,3,TRUE),
IF(P1705=3,VLOOKUP(F1705,IC!$O$1:$Q$8,3,TRUE),IF(P1705=4,VLOOKUP(F1705,IC!$S$2:$U$9,3,TRUE),
"erreur"))))))</f>
        <v>#N/A</v>
      </c>
      <c r="R1705" s="16" t="e">
        <f>IF(OR(V1705="NA",V1705="Transit",V1705&lt;Listes!$F$1),"non applicable",F1705/V1705)</f>
        <v>#N/A</v>
      </c>
      <c r="S1705" s="16" t="e">
        <f>IF(W1705="Transit","Non applicable",IF(AND(W1705="été",T1705&gt;Listes!F1704),F1705/T1705,IF(AND(W1705="Hiver",Hierarchisation!U1705&gt;Listes!F1704),F1705/U1705,"non applicable")))</f>
        <v>#N/A</v>
      </c>
      <c r="T1705" s="17" t="e">
        <f>IF(K1705="Centre",VLOOKUP(E1705,effectifs_ete,3,FALSE),IF(Hierarchisation!K1705="Grand Nord",VLOOKUP(Hierarchisation!E1705,effectifs_ete,4,FALSE),IF(Hierarchisation!K1705="Nord Est",VLOOKUP(Hierarchisation!E1705,effectifs_ete,5,FALSE),IF(Hierarchisation!K1705="Nord Ouest",VLOOKUP(Hierarchisation!E1705,effectifs_ete,6,FALSE),IF(Hierarchisation!K1705="Sud Est",VLOOKUP(Hierarchisation!E1705,effectifs_ete,7,FALSE),IF(Hierarchisation!K1705="Sud Ouest",VLOOKUP(Hierarchisation!E1705,effectifs_ete,8,FALSE),"Erreur Région"))))))</f>
        <v>#N/A</v>
      </c>
      <c r="U1705" s="17" t="e">
        <f>IF(K1705="Centre",VLOOKUP(E1705,effectifs_hiver,3,FALSE),IF(Hierarchisation!K1705="Grand Nord",VLOOKUP(Hierarchisation!E1705,effectifs_hiver,4,FALSE),IF(Hierarchisation!K1705="Nord Est",VLOOKUP(Hierarchisation!E1705,effectifs_hiver,5,FALSE),IF(Hierarchisation!K1705="Nord Ouest",VLOOKUP(Hierarchisation!E1705,effectifs_hiver,6,FALSE),IF(Hierarchisation!K1705="Sud Est",VLOOKUP(Hierarchisation!E1705,effectifs_hiver,7,FALSE),IF(Hierarchisation!K1705="Sud Ouest",VLOOKUP(Hierarchisation!E1705,effectifs_hiver,8,FALSE),"Erreur Région"))))))</f>
        <v>#N/A</v>
      </c>
      <c r="V1705" s="17" t="e">
        <f>IF(W1705="Transit","Transit",IF(W1705="hiver",VLOOKUP(E1705,'EFFECTIFS Hiver'!$A:$I,9,FALSE),IF(W1705="été",VLOOKUP(E1705,'EFFECTIFS Eté'!$A:$I,9,FALSE),"Erreur saison")))</f>
        <v>#N/A</v>
      </c>
      <c r="W1705" s="18" t="e">
        <f>VLOOKUP(D1705,Listes!B:C,2,FALSE)</f>
        <v>#N/A</v>
      </c>
    </row>
    <row r="1706" spans="1:23" ht="15.75" customHeight="1">
      <c r="A1706" s="11"/>
      <c r="B1706" s="11"/>
      <c r="C1706" s="11"/>
      <c r="D1706" s="11"/>
      <c r="E1706" s="11"/>
      <c r="F1706" s="11"/>
      <c r="G1706" s="11" t="e">
        <f>VLOOKUP(E1706,TAXONS!B:C,2,FALSE)</f>
        <v>#N/A</v>
      </c>
      <c r="H1706" s="13">
        <f t="shared" si="133"/>
        <v>0</v>
      </c>
      <c r="I1706" s="12" t="e">
        <f t="shared" si="134"/>
        <v>#N/A</v>
      </c>
      <c r="J1706" s="14" t="e">
        <f t="shared" si="135"/>
        <v>#N/A</v>
      </c>
      <c r="K1706" s="15" t="e">
        <f>VLOOKUP(B1706,REGIONS!A:D,4,FALSE)</f>
        <v>#N/A</v>
      </c>
      <c r="L1706" s="19" t="e">
        <f>VLOOKUP(G1706,Sensibilité!$A:$L,12,FALSE)</f>
        <v>#N/A</v>
      </c>
      <c r="M1706" s="19" t="e">
        <f t="shared" si="136"/>
        <v>#N/A</v>
      </c>
      <c r="N1706" s="19" t="e">
        <f t="shared" si="137"/>
        <v>#N/A</v>
      </c>
      <c r="O1706" s="15" t="str">
        <f>IF(D1706=Listes!$B$6,"SWARMING",IF(OR(D1706=Listes!$B$1,D1706=Listes!$B$2,D1706=Listes!$B$5),2,IF(OR(D1706=Listes!$B$3,D1706=Listes!$B$4),1,"erreur colonne D")))</f>
        <v>SWARMING</v>
      </c>
      <c r="P1706" s="15" t="e">
        <f>IF(OR(W1706="Hiver",W1706="Transit"),VLOOKUP(E1706,IC!A:E,4,FALSE),IF(W1706="été",VLOOKUP(E1706,IC!A:E,3,FALSE),"erreur"))</f>
        <v>#N/A</v>
      </c>
      <c r="Q1706" s="15" t="e">
        <f>IF(P1706="NR",0,IF(F1706&lt;5,0,IF(P1706=1,VLOOKUP(F1706,IC!$G$1:$I$8,3,TRUE),
IF(P1706=2,VLOOKUP(F1706,IC!$K$1:$M$8,3,TRUE),
IF(P1706=3,VLOOKUP(F1706,IC!$O$1:$Q$8,3,TRUE),IF(P1706=4,VLOOKUP(F1706,IC!$S$2:$U$9,3,TRUE),
"erreur"))))))</f>
        <v>#N/A</v>
      </c>
      <c r="R1706" s="16" t="e">
        <f>IF(OR(V1706="NA",V1706="Transit",V1706&lt;Listes!$F$1),"non applicable",F1706/V1706)</f>
        <v>#N/A</v>
      </c>
      <c r="S1706" s="16" t="e">
        <f>IF(W1706="Transit","Non applicable",IF(AND(W1706="été",T1706&gt;Listes!F1705),F1706/T1706,IF(AND(W1706="Hiver",Hierarchisation!U1706&gt;Listes!F1705),F1706/U1706,"non applicable")))</f>
        <v>#N/A</v>
      </c>
      <c r="T1706" s="17" t="e">
        <f>IF(K1706="Centre",VLOOKUP(E1706,effectifs_ete,3,FALSE),IF(Hierarchisation!K1706="Grand Nord",VLOOKUP(Hierarchisation!E1706,effectifs_ete,4,FALSE),IF(Hierarchisation!K1706="Nord Est",VLOOKUP(Hierarchisation!E1706,effectifs_ete,5,FALSE),IF(Hierarchisation!K1706="Nord Ouest",VLOOKUP(Hierarchisation!E1706,effectifs_ete,6,FALSE),IF(Hierarchisation!K1706="Sud Est",VLOOKUP(Hierarchisation!E1706,effectifs_ete,7,FALSE),IF(Hierarchisation!K1706="Sud Ouest",VLOOKUP(Hierarchisation!E1706,effectifs_ete,8,FALSE),"Erreur Région"))))))</f>
        <v>#N/A</v>
      </c>
      <c r="U1706" s="17" t="e">
        <f>IF(K1706="Centre",VLOOKUP(E1706,effectifs_hiver,3,FALSE),IF(Hierarchisation!K1706="Grand Nord",VLOOKUP(Hierarchisation!E1706,effectifs_hiver,4,FALSE),IF(Hierarchisation!K1706="Nord Est",VLOOKUP(Hierarchisation!E1706,effectifs_hiver,5,FALSE),IF(Hierarchisation!K1706="Nord Ouest",VLOOKUP(Hierarchisation!E1706,effectifs_hiver,6,FALSE),IF(Hierarchisation!K1706="Sud Est",VLOOKUP(Hierarchisation!E1706,effectifs_hiver,7,FALSE),IF(Hierarchisation!K1706="Sud Ouest",VLOOKUP(Hierarchisation!E1706,effectifs_hiver,8,FALSE),"Erreur Région"))))))</f>
        <v>#N/A</v>
      </c>
      <c r="V1706" s="17" t="e">
        <f>IF(W1706="Transit","Transit",IF(W1706="hiver",VLOOKUP(E1706,'EFFECTIFS Hiver'!$A:$I,9,FALSE),IF(W1706="été",VLOOKUP(E1706,'EFFECTIFS Eté'!$A:$I,9,FALSE),"Erreur saison")))</f>
        <v>#N/A</v>
      </c>
      <c r="W1706" s="18" t="e">
        <f>VLOOKUP(D1706,Listes!B:C,2,FALSE)</f>
        <v>#N/A</v>
      </c>
    </row>
    <row r="1707" spans="1:23" ht="15.75" customHeight="1">
      <c r="A1707" s="11"/>
      <c r="B1707" s="11"/>
      <c r="C1707" s="11"/>
      <c r="D1707" s="11"/>
      <c r="E1707" s="11"/>
      <c r="F1707" s="11"/>
      <c r="G1707" s="11" t="e">
        <f>VLOOKUP(E1707,TAXONS!B:C,2,FALSE)</f>
        <v>#N/A</v>
      </c>
      <c r="H1707" s="13">
        <f t="shared" si="133"/>
        <v>0</v>
      </c>
      <c r="I1707" s="12" t="e">
        <f t="shared" si="134"/>
        <v>#N/A</v>
      </c>
      <c r="J1707" s="14" t="e">
        <f t="shared" si="135"/>
        <v>#N/A</v>
      </c>
      <c r="K1707" s="15" t="e">
        <f>VLOOKUP(B1707,REGIONS!A:D,4,FALSE)</f>
        <v>#N/A</v>
      </c>
      <c r="L1707" s="19" t="e">
        <f>VLOOKUP(G1707,Sensibilité!$A:$L,12,FALSE)</f>
        <v>#N/A</v>
      </c>
      <c r="M1707" s="19" t="e">
        <f t="shared" si="136"/>
        <v>#N/A</v>
      </c>
      <c r="N1707" s="19" t="e">
        <f t="shared" si="137"/>
        <v>#N/A</v>
      </c>
      <c r="O1707" s="15" t="str">
        <f>IF(D1707=Listes!$B$6,"SWARMING",IF(OR(D1707=Listes!$B$1,D1707=Listes!$B$2,D1707=Listes!$B$5),2,IF(OR(D1707=Listes!$B$3,D1707=Listes!$B$4),1,"erreur colonne D")))</f>
        <v>SWARMING</v>
      </c>
      <c r="P1707" s="15" t="e">
        <f>IF(OR(W1707="Hiver",W1707="Transit"),VLOOKUP(E1707,IC!A:E,4,FALSE),IF(W1707="été",VLOOKUP(E1707,IC!A:E,3,FALSE),"erreur"))</f>
        <v>#N/A</v>
      </c>
      <c r="Q1707" s="15" t="e">
        <f>IF(P1707="NR",0,IF(F1707&lt;5,0,IF(P1707=1,VLOOKUP(F1707,IC!$G$1:$I$8,3,TRUE),
IF(P1707=2,VLOOKUP(F1707,IC!$K$1:$M$8,3,TRUE),
IF(P1707=3,VLOOKUP(F1707,IC!$O$1:$Q$8,3,TRUE),IF(P1707=4,VLOOKUP(F1707,IC!$S$2:$U$9,3,TRUE),
"erreur"))))))</f>
        <v>#N/A</v>
      </c>
      <c r="R1707" s="16" t="e">
        <f>IF(OR(V1707="NA",V1707="Transit",V1707&lt;Listes!$F$1),"non applicable",F1707/V1707)</f>
        <v>#N/A</v>
      </c>
      <c r="S1707" s="16" t="e">
        <f>IF(W1707="Transit","Non applicable",IF(AND(W1707="été",T1707&gt;Listes!F1706),F1707/T1707,IF(AND(W1707="Hiver",Hierarchisation!U1707&gt;Listes!F1706),F1707/U1707,"non applicable")))</f>
        <v>#N/A</v>
      </c>
      <c r="T1707" s="17" t="e">
        <f>IF(K1707="Centre",VLOOKUP(E1707,effectifs_ete,3,FALSE),IF(Hierarchisation!K1707="Grand Nord",VLOOKUP(Hierarchisation!E1707,effectifs_ete,4,FALSE),IF(Hierarchisation!K1707="Nord Est",VLOOKUP(Hierarchisation!E1707,effectifs_ete,5,FALSE),IF(Hierarchisation!K1707="Nord Ouest",VLOOKUP(Hierarchisation!E1707,effectifs_ete,6,FALSE),IF(Hierarchisation!K1707="Sud Est",VLOOKUP(Hierarchisation!E1707,effectifs_ete,7,FALSE),IF(Hierarchisation!K1707="Sud Ouest",VLOOKUP(Hierarchisation!E1707,effectifs_ete,8,FALSE),"Erreur Région"))))))</f>
        <v>#N/A</v>
      </c>
      <c r="U1707" s="17" t="e">
        <f>IF(K1707="Centre",VLOOKUP(E1707,effectifs_hiver,3,FALSE),IF(Hierarchisation!K1707="Grand Nord",VLOOKUP(Hierarchisation!E1707,effectifs_hiver,4,FALSE),IF(Hierarchisation!K1707="Nord Est",VLOOKUP(Hierarchisation!E1707,effectifs_hiver,5,FALSE),IF(Hierarchisation!K1707="Nord Ouest",VLOOKUP(Hierarchisation!E1707,effectifs_hiver,6,FALSE),IF(Hierarchisation!K1707="Sud Est",VLOOKUP(Hierarchisation!E1707,effectifs_hiver,7,FALSE),IF(Hierarchisation!K1707="Sud Ouest",VLOOKUP(Hierarchisation!E1707,effectifs_hiver,8,FALSE),"Erreur Région"))))))</f>
        <v>#N/A</v>
      </c>
      <c r="V1707" s="17" t="e">
        <f>IF(W1707="Transit","Transit",IF(W1707="hiver",VLOOKUP(E1707,'EFFECTIFS Hiver'!$A:$I,9,FALSE),IF(W1707="été",VLOOKUP(E1707,'EFFECTIFS Eté'!$A:$I,9,FALSE),"Erreur saison")))</f>
        <v>#N/A</v>
      </c>
      <c r="W1707" s="18" t="e">
        <f>VLOOKUP(D1707,Listes!B:C,2,FALSE)</f>
        <v>#N/A</v>
      </c>
    </row>
    <row r="1708" spans="1:23" ht="15.75" customHeight="1">
      <c r="A1708" s="11"/>
      <c r="B1708" s="11"/>
      <c r="C1708" s="11"/>
      <c r="D1708" s="11"/>
      <c r="E1708" s="11"/>
      <c r="F1708" s="11"/>
      <c r="G1708" s="11" t="e">
        <f>VLOOKUP(E1708,TAXONS!B:C,2,FALSE)</f>
        <v>#N/A</v>
      </c>
      <c r="H1708" s="13">
        <f t="shared" si="133"/>
        <v>0</v>
      </c>
      <c r="I1708" s="12" t="e">
        <f t="shared" si="134"/>
        <v>#N/A</v>
      </c>
      <c r="J1708" s="14" t="e">
        <f t="shared" si="135"/>
        <v>#N/A</v>
      </c>
      <c r="K1708" s="15" t="e">
        <f>VLOOKUP(B1708,REGIONS!A:D,4,FALSE)</f>
        <v>#N/A</v>
      </c>
      <c r="L1708" s="19" t="e">
        <f>VLOOKUP(G1708,Sensibilité!$A:$L,12,FALSE)</f>
        <v>#N/A</v>
      </c>
      <c r="M1708" s="19" t="e">
        <f t="shared" si="136"/>
        <v>#N/A</v>
      </c>
      <c r="N1708" s="19" t="e">
        <f t="shared" si="137"/>
        <v>#N/A</v>
      </c>
      <c r="O1708" s="15" t="str">
        <f>IF(D1708=Listes!$B$6,"SWARMING",IF(OR(D1708=Listes!$B$1,D1708=Listes!$B$2,D1708=Listes!$B$5),2,IF(OR(D1708=Listes!$B$3,D1708=Listes!$B$4),1,"erreur colonne D")))</f>
        <v>SWARMING</v>
      </c>
      <c r="P1708" s="15" t="e">
        <f>IF(OR(W1708="Hiver",W1708="Transit"),VLOOKUP(E1708,IC!A:E,4,FALSE),IF(W1708="été",VLOOKUP(E1708,IC!A:E,3,FALSE),"erreur"))</f>
        <v>#N/A</v>
      </c>
      <c r="Q1708" s="15" t="e">
        <f>IF(P1708="NR",0,IF(F1708&lt;5,0,IF(P1708=1,VLOOKUP(F1708,IC!$G$1:$I$8,3,TRUE),
IF(P1708=2,VLOOKUP(F1708,IC!$K$1:$M$8,3,TRUE),
IF(P1708=3,VLOOKUP(F1708,IC!$O$1:$Q$8,3,TRUE),IF(P1708=4,VLOOKUP(F1708,IC!$S$2:$U$9,3,TRUE),
"erreur"))))))</f>
        <v>#N/A</v>
      </c>
      <c r="R1708" s="16" t="e">
        <f>IF(OR(V1708="NA",V1708="Transit",V1708&lt;Listes!$F$1),"non applicable",F1708/V1708)</f>
        <v>#N/A</v>
      </c>
      <c r="S1708" s="16" t="e">
        <f>IF(W1708="Transit","Non applicable",IF(AND(W1708="été",T1708&gt;Listes!F1707),F1708/T1708,IF(AND(W1708="Hiver",Hierarchisation!U1708&gt;Listes!F1707),F1708/U1708,"non applicable")))</f>
        <v>#N/A</v>
      </c>
      <c r="T1708" s="17" t="e">
        <f>IF(K1708="Centre",VLOOKUP(E1708,effectifs_ete,3,FALSE),IF(Hierarchisation!K1708="Grand Nord",VLOOKUP(Hierarchisation!E1708,effectifs_ete,4,FALSE),IF(Hierarchisation!K1708="Nord Est",VLOOKUP(Hierarchisation!E1708,effectifs_ete,5,FALSE),IF(Hierarchisation!K1708="Nord Ouest",VLOOKUP(Hierarchisation!E1708,effectifs_ete,6,FALSE),IF(Hierarchisation!K1708="Sud Est",VLOOKUP(Hierarchisation!E1708,effectifs_ete,7,FALSE),IF(Hierarchisation!K1708="Sud Ouest",VLOOKUP(Hierarchisation!E1708,effectifs_ete,8,FALSE),"Erreur Région"))))))</f>
        <v>#N/A</v>
      </c>
      <c r="U1708" s="17" t="e">
        <f>IF(K1708="Centre",VLOOKUP(E1708,effectifs_hiver,3,FALSE),IF(Hierarchisation!K1708="Grand Nord",VLOOKUP(Hierarchisation!E1708,effectifs_hiver,4,FALSE),IF(Hierarchisation!K1708="Nord Est",VLOOKUP(Hierarchisation!E1708,effectifs_hiver,5,FALSE),IF(Hierarchisation!K1708="Nord Ouest",VLOOKUP(Hierarchisation!E1708,effectifs_hiver,6,FALSE),IF(Hierarchisation!K1708="Sud Est",VLOOKUP(Hierarchisation!E1708,effectifs_hiver,7,FALSE),IF(Hierarchisation!K1708="Sud Ouest",VLOOKUP(Hierarchisation!E1708,effectifs_hiver,8,FALSE),"Erreur Région"))))))</f>
        <v>#N/A</v>
      </c>
      <c r="V1708" s="17" t="e">
        <f>IF(W1708="Transit","Transit",IF(W1708="hiver",VLOOKUP(E1708,'EFFECTIFS Hiver'!$A:$I,9,FALSE),IF(W1708="été",VLOOKUP(E1708,'EFFECTIFS Eté'!$A:$I,9,FALSE),"Erreur saison")))</f>
        <v>#N/A</v>
      </c>
      <c r="W1708" s="18" t="e">
        <f>VLOOKUP(D1708,Listes!B:C,2,FALSE)</f>
        <v>#N/A</v>
      </c>
    </row>
    <row r="1709" spans="1:23" ht="15.75" customHeight="1">
      <c r="A1709" s="11"/>
      <c r="B1709" s="11"/>
      <c r="C1709" s="11"/>
      <c r="D1709" s="11"/>
      <c r="E1709" s="11"/>
      <c r="F1709" s="11"/>
      <c r="G1709" s="11" t="e">
        <f>VLOOKUP(E1709,TAXONS!B:C,2,FALSE)</f>
        <v>#N/A</v>
      </c>
      <c r="H1709" s="13">
        <f t="shared" si="133"/>
        <v>0</v>
      </c>
      <c r="I1709" s="12" t="e">
        <f t="shared" si="134"/>
        <v>#N/A</v>
      </c>
      <c r="J1709" s="14" t="e">
        <f t="shared" si="135"/>
        <v>#N/A</v>
      </c>
      <c r="K1709" s="15" t="e">
        <f>VLOOKUP(B1709,REGIONS!A:D,4,FALSE)</f>
        <v>#N/A</v>
      </c>
      <c r="L1709" s="19" t="e">
        <f>VLOOKUP(G1709,Sensibilité!$A:$L,12,FALSE)</f>
        <v>#N/A</v>
      </c>
      <c r="M1709" s="19" t="e">
        <f t="shared" si="136"/>
        <v>#N/A</v>
      </c>
      <c r="N1709" s="19" t="e">
        <f t="shared" si="137"/>
        <v>#N/A</v>
      </c>
      <c r="O1709" s="15" t="str">
        <f>IF(D1709=Listes!$B$6,"SWARMING",IF(OR(D1709=Listes!$B$1,D1709=Listes!$B$2,D1709=Listes!$B$5),2,IF(OR(D1709=Listes!$B$3,D1709=Listes!$B$4),1,"erreur colonne D")))</f>
        <v>SWARMING</v>
      </c>
      <c r="P1709" s="15" t="e">
        <f>IF(OR(W1709="Hiver",W1709="Transit"),VLOOKUP(E1709,IC!A:E,4,FALSE),IF(W1709="été",VLOOKUP(E1709,IC!A:E,3,FALSE),"erreur"))</f>
        <v>#N/A</v>
      </c>
      <c r="Q1709" s="15" t="e">
        <f>IF(P1709="NR",0,IF(F1709&lt;5,0,IF(P1709=1,VLOOKUP(F1709,IC!$G$1:$I$8,3,TRUE),
IF(P1709=2,VLOOKUP(F1709,IC!$K$1:$M$8,3,TRUE),
IF(P1709=3,VLOOKUP(F1709,IC!$O$1:$Q$8,3,TRUE),IF(P1709=4,VLOOKUP(F1709,IC!$S$2:$U$9,3,TRUE),
"erreur"))))))</f>
        <v>#N/A</v>
      </c>
      <c r="R1709" s="16" t="e">
        <f>IF(OR(V1709="NA",V1709="Transit",V1709&lt;Listes!$F$1),"non applicable",F1709/V1709)</f>
        <v>#N/A</v>
      </c>
      <c r="S1709" s="16" t="e">
        <f>IF(W1709="Transit","Non applicable",IF(AND(W1709="été",T1709&gt;Listes!F1708),F1709/T1709,IF(AND(W1709="Hiver",Hierarchisation!U1709&gt;Listes!F1708),F1709/U1709,"non applicable")))</f>
        <v>#N/A</v>
      </c>
      <c r="T1709" s="17" t="e">
        <f>IF(K1709="Centre",VLOOKUP(E1709,effectifs_ete,3,FALSE),IF(Hierarchisation!K1709="Grand Nord",VLOOKUP(Hierarchisation!E1709,effectifs_ete,4,FALSE),IF(Hierarchisation!K1709="Nord Est",VLOOKUP(Hierarchisation!E1709,effectifs_ete,5,FALSE),IF(Hierarchisation!K1709="Nord Ouest",VLOOKUP(Hierarchisation!E1709,effectifs_ete,6,FALSE),IF(Hierarchisation!K1709="Sud Est",VLOOKUP(Hierarchisation!E1709,effectifs_ete,7,FALSE),IF(Hierarchisation!K1709="Sud Ouest",VLOOKUP(Hierarchisation!E1709,effectifs_ete,8,FALSE),"Erreur Région"))))))</f>
        <v>#N/A</v>
      </c>
      <c r="U1709" s="17" t="e">
        <f>IF(K1709="Centre",VLOOKUP(E1709,effectifs_hiver,3,FALSE),IF(Hierarchisation!K1709="Grand Nord",VLOOKUP(Hierarchisation!E1709,effectifs_hiver,4,FALSE),IF(Hierarchisation!K1709="Nord Est",VLOOKUP(Hierarchisation!E1709,effectifs_hiver,5,FALSE),IF(Hierarchisation!K1709="Nord Ouest",VLOOKUP(Hierarchisation!E1709,effectifs_hiver,6,FALSE),IF(Hierarchisation!K1709="Sud Est",VLOOKUP(Hierarchisation!E1709,effectifs_hiver,7,FALSE),IF(Hierarchisation!K1709="Sud Ouest",VLOOKUP(Hierarchisation!E1709,effectifs_hiver,8,FALSE),"Erreur Région"))))))</f>
        <v>#N/A</v>
      </c>
      <c r="V1709" s="17" t="e">
        <f>IF(W1709="Transit","Transit",IF(W1709="hiver",VLOOKUP(E1709,'EFFECTIFS Hiver'!$A:$I,9,FALSE),IF(W1709="été",VLOOKUP(E1709,'EFFECTIFS Eté'!$A:$I,9,FALSE),"Erreur saison")))</f>
        <v>#N/A</v>
      </c>
      <c r="W1709" s="18" t="e">
        <f>VLOOKUP(D1709,Listes!B:C,2,FALSE)</f>
        <v>#N/A</v>
      </c>
    </row>
    <row r="1710" spans="1:23" ht="15.75" customHeight="1">
      <c r="A1710" s="11"/>
      <c r="B1710" s="11"/>
      <c r="C1710" s="11"/>
      <c r="D1710" s="11"/>
      <c r="E1710" s="11"/>
      <c r="F1710" s="11"/>
      <c r="G1710" s="11" t="e">
        <f>VLOOKUP(E1710,TAXONS!B:C,2,FALSE)</f>
        <v>#N/A</v>
      </c>
      <c r="H1710" s="13">
        <f t="shared" si="133"/>
        <v>0</v>
      </c>
      <c r="I1710" s="12" t="e">
        <f t="shared" si="134"/>
        <v>#N/A</v>
      </c>
      <c r="J1710" s="14" t="e">
        <f t="shared" si="135"/>
        <v>#N/A</v>
      </c>
      <c r="K1710" s="15" t="e">
        <f>VLOOKUP(B1710,REGIONS!A:D,4,FALSE)</f>
        <v>#N/A</v>
      </c>
      <c r="L1710" s="19" t="e">
        <f>VLOOKUP(G1710,Sensibilité!$A:$L,12,FALSE)</f>
        <v>#N/A</v>
      </c>
      <c r="M1710" s="19" t="e">
        <f t="shared" si="136"/>
        <v>#N/A</v>
      </c>
      <c r="N1710" s="19" t="e">
        <f t="shared" si="137"/>
        <v>#N/A</v>
      </c>
      <c r="O1710" s="15" t="str">
        <f>IF(D1710=Listes!$B$6,"SWARMING",IF(OR(D1710=Listes!$B$1,D1710=Listes!$B$2,D1710=Listes!$B$5),2,IF(OR(D1710=Listes!$B$3,D1710=Listes!$B$4),1,"erreur colonne D")))</f>
        <v>SWARMING</v>
      </c>
      <c r="P1710" s="15" t="e">
        <f>IF(OR(W1710="Hiver",W1710="Transit"),VLOOKUP(E1710,IC!A:E,4,FALSE),IF(W1710="été",VLOOKUP(E1710,IC!A:E,3,FALSE),"erreur"))</f>
        <v>#N/A</v>
      </c>
      <c r="Q1710" s="15" t="e">
        <f>IF(P1710="NR",0,IF(F1710&lt;5,0,IF(P1710=1,VLOOKUP(F1710,IC!$G$1:$I$8,3,TRUE),
IF(P1710=2,VLOOKUP(F1710,IC!$K$1:$M$8,3,TRUE),
IF(P1710=3,VLOOKUP(F1710,IC!$O$1:$Q$8,3,TRUE),IF(P1710=4,VLOOKUP(F1710,IC!$S$2:$U$9,3,TRUE),
"erreur"))))))</f>
        <v>#N/A</v>
      </c>
      <c r="R1710" s="16" t="e">
        <f>IF(OR(V1710="NA",V1710="Transit",V1710&lt;Listes!$F$1),"non applicable",F1710/V1710)</f>
        <v>#N/A</v>
      </c>
      <c r="S1710" s="16" t="e">
        <f>IF(W1710="Transit","Non applicable",IF(AND(W1710="été",T1710&gt;Listes!F1709),F1710/T1710,IF(AND(W1710="Hiver",Hierarchisation!U1710&gt;Listes!F1709),F1710/U1710,"non applicable")))</f>
        <v>#N/A</v>
      </c>
      <c r="T1710" s="17" t="e">
        <f>IF(K1710="Centre",VLOOKUP(E1710,effectifs_ete,3,FALSE),IF(Hierarchisation!K1710="Grand Nord",VLOOKUP(Hierarchisation!E1710,effectifs_ete,4,FALSE),IF(Hierarchisation!K1710="Nord Est",VLOOKUP(Hierarchisation!E1710,effectifs_ete,5,FALSE),IF(Hierarchisation!K1710="Nord Ouest",VLOOKUP(Hierarchisation!E1710,effectifs_ete,6,FALSE),IF(Hierarchisation!K1710="Sud Est",VLOOKUP(Hierarchisation!E1710,effectifs_ete,7,FALSE),IF(Hierarchisation!K1710="Sud Ouest",VLOOKUP(Hierarchisation!E1710,effectifs_ete,8,FALSE),"Erreur Région"))))))</f>
        <v>#N/A</v>
      </c>
      <c r="U1710" s="17" t="e">
        <f>IF(K1710="Centre",VLOOKUP(E1710,effectifs_hiver,3,FALSE),IF(Hierarchisation!K1710="Grand Nord",VLOOKUP(Hierarchisation!E1710,effectifs_hiver,4,FALSE),IF(Hierarchisation!K1710="Nord Est",VLOOKUP(Hierarchisation!E1710,effectifs_hiver,5,FALSE),IF(Hierarchisation!K1710="Nord Ouest",VLOOKUP(Hierarchisation!E1710,effectifs_hiver,6,FALSE),IF(Hierarchisation!K1710="Sud Est",VLOOKUP(Hierarchisation!E1710,effectifs_hiver,7,FALSE),IF(Hierarchisation!K1710="Sud Ouest",VLOOKUP(Hierarchisation!E1710,effectifs_hiver,8,FALSE),"Erreur Région"))))))</f>
        <v>#N/A</v>
      </c>
      <c r="V1710" s="17" t="e">
        <f>IF(W1710="Transit","Transit",IF(W1710="hiver",VLOOKUP(E1710,'EFFECTIFS Hiver'!$A:$I,9,FALSE),IF(W1710="été",VLOOKUP(E1710,'EFFECTIFS Eté'!$A:$I,9,FALSE),"Erreur saison")))</f>
        <v>#N/A</v>
      </c>
      <c r="W1710" s="18" t="e">
        <f>VLOOKUP(D1710,Listes!B:C,2,FALSE)</f>
        <v>#N/A</v>
      </c>
    </row>
    <row r="1711" spans="1:23" ht="15.75" customHeight="1">
      <c r="A1711" s="11"/>
      <c r="B1711" s="11"/>
      <c r="C1711" s="11"/>
      <c r="D1711" s="11"/>
      <c r="E1711" s="11"/>
      <c r="F1711" s="11"/>
      <c r="G1711" s="11" t="e">
        <f>VLOOKUP(E1711,TAXONS!B:C,2,FALSE)</f>
        <v>#N/A</v>
      </c>
      <c r="H1711" s="13">
        <f t="shared" si="133"/>
        <v>0</v>
      </c>
      <c r="I1711" s="12" t="e">
        <f t="shared" si="134"/>
        <v>#N/A</v>
      </c>
      <c r="J1711" s="14" t="e">
        <f t="shared" si="135"/>
        <v>#N/A</v>
      </c>
      <c r="K1711" s="15" t="e">
        <f>VLOOKUP(B1711,REGIONS!A:D,4,FALSE)</f>
        <v>#N/A</v>
      </c>
      <c r="L1711" s="19" t="e">
        <f>VLOOKUP(G1711,Sensibilité!$A:$L,12,FALSE)</f>
        <v>#N/A</v>
      </c>
      <c r="M1711" s="19" t="e">
        <f t="shared" si="136"/>
        <v>#N/A</v>
      </c>
      <c r="N1711" s="19" t="e">
        <f t="shared" si="137"/>
        <v>#N/A</v>
      </c>
      <c r="O1711" s="15" t="str">
        <f>IF(D1711=Listes!$B$6,"SWARMING",IF(OR(D1711=Listes!$B$1,D1711=Listes!$B$2,D1711=Listes!$B$5),2,IF(OR(D1711=Listes!$B$3,D1711=Listes!$B$4),1,"erreur colonne D")))</f>
        <v>SWARMING</v>
      </c>
      <c r="P1711" s="15" t="e">
        <f>IF(OR(W1711="Hiver",W1711="Transit"),VLOOKUP(E1711,IC!A:E,4,FALSE),IF(W1711="été",VLOOKUP(E1711,IC!A:E,3,FALSE),"erreur"))</f>
        <v>#N/A</v>
      </c>
      <c r="Q1711" s="15" t="e">
        <f>IF(P1711="NR",0,IF(F1711&lt;5,0,IF(P1711=1,VLOOKUP(F1711,IC!$G$1:$I$8,3,TRUE),
IF(P1711=2,VLOOKUP(F1711,IC!$K$1:$M$8,3,TRUE),
IF(P1711=3,VLOOKUP(F1711,IC!$O$1:$Q$8,3,TRUE),IF(P1711=4,VLOOKUP(F1711,IC!$S$2:$U$9,3,TRUE),
"erreur"))))))</f>
        <v>#N/A</v>
      </c>
      <c r="R1711" s="16" t="e">
        <f>IF(OR(V1711="NA",V1711="Transit",V1711&lt;Listes!$F$1),"non applicable",F1711/V1711)</f>
        <v>#N/A</v>
      </c>
      <c r="S1711" s="16" t="e">
        <f>IF(W1711="Transit","Non applicable",IF(AND(W1711="été",T1711&gt;Listes!F1710),F1711/T1711,IF(AND(W1711="Hiver",Hierarchisation!U1711&gt;Listes!F1710),F1711/U1711,"non applicable")))</f>
        <v>#N/A</v>
      </c>
      <c r="T1711" s="17" t="e">
        <f>IF(K1711="Centre",VLOOKUP(E1711,effectifs_ete,3,FALSE),IF(Hierarchisation!K1711="Grand Nord",VLOOKUP(Hierarchisation!E1711,effectifs_ete,4,FALSE),IF(Hierarchisation!K1711="Nord Est",VLOOKUP(Hierarchisation!E1711,effectifs_ete,5,FALSE),IF(Hierarchisation!K1711="Nord Ouest",VLOOKUP(Hierarchisation!E1711,effectifs_ete,6,FALSE),IF(Hierarchisation!K1711="Sud Est",VLOOKUP(Hierarchisation!E1711,effectifs_ete,7,FALSE),IF(Hierarchisation!K1711="Sud Ouest",VLOOKUP(Hierarchisation!E1711,effectifs_ete,8,FALSE),"Erreur Région"))))))</f>
        <v>#N/A</v>
      </c>
      <c r="U1711" s="17" t="e">
        <f>IF(K1711="Centre",VLOOKUP(E1711,effectifs_hiver,3,FALSE),IF(Hierarchisation!K1711="Grand Nord",VLOOKUP(Hierarchisation!E1711,effectifs_hiver,4,FALSE),IF(Hierarchisation!K1711="Nord Est",VLOOKUP(Hierarchisation!E1711,effectifs_hiver,5,FALSE),IF(Hierarchisation!K1711="Nord Ouest",VLOOKUP(Hierarchisation!E1711,effectifs_hiver,6,FALSE),IF(Hierarchisation!K1711="Sud Est",VLOOKUP(Hierarchisation!E1711,effectifs_hiver,7,FALSE),IF(Hierarchisation!K1711="Sud Ouest",VLOOKUP(Hierarchisation!E1711,effectifs_hiver,8,FALSE),"Erreur Région"))))))</f>
        <v>#N/A</v>
      </c>
      <c r="V1711" s="17" t="e">
        <f>IF(W1711="Transit","Transit",IF(W1711="hiver",VLOOKUP(E1711,'EFFECTIFS Hiver'!$A:$I,9,FALSE),IF(W1711="été",VLOOKUP(E1711,'EFFECTIFS Eté'!$A:$I,9,FALSE),"Erreur saison")))</f>
        <v>#N/A</v>
      </c>
      <c r="W1711" s="18" t="e">
        <f>VLOOKUP(D1711,Listes!B:C,2,FALSE)</f>
        <v>#N/A</v>
      </c>
    </row>
    <row r="1712" spans="1:23" ht="15.75" customHeight="1">
      <c r="A1712" s="11"/>
      <c r="B1712" s="11"/>
      <c r="C1712" s="11"/>
      <c r="D1712" s="11"/>
      <c r="E1712" s="11"/>
      <c r="F1712" s="11"/>
      <c r="G1712" s="11" t="e">
        <f>VLOOKUP(E1712,TAXONS!B:C,2,FALSE)</f>
        <v>#N/A</v>
      </c>
      <c r="H1712" s="13">
        <f t="shared" si="133"/>
        <v>0</v>
      </c>
      <c r="I1712" s="12" t="e">
        <f t="shared" si="134"/>
        <v>#N/A</v>
      </c>
      <c r="J1712" s="14" t="e">
        <f t="shared" si="135"/>
        <v>#N/A</v>
      </c>
      <c r="K1712" s="15" t="e">
        <f>VLOOKUP(B1712,REGIONS!A:D,4,FALSE)</f>
        <v>#N/A</v>
      </c>
      <c r="L1712" s="19" t="e">
        <f>VLOOKUP(G1712,Sensibilité!$A:$L,12,FALSE)</f>
        <v>#N/A</v>
      </c>
      <c r="M1712" s="19" t="e">
        <f t="shared" si="136"/>
        <v>#N/A</v>
      </c>
      <c r="N1712" s="19" t="e">
        <f t="shared" si="137"/>
        <v>#N/A</v>
      </c>
      <c r="O1712" s="15" t="str">
        <f>IF(D1712=Listes!$B$6,"SWARMING",IF(OR(D1712=Listes!$B$1,D1712=Listes!$B$2,D1712=Listes!$B$5),2,IF(OR(D1712=Listes!$B$3,D1712=Listes!$B$4),1,"erreur colonne D")))</f>
        <v>SWARMING</v>
      </c>
      <c r="P1712" s="15" t="e">
        <f>IF(OR(W1712="Hiver",W1712="Transit"),VLOOKUP(E1712,IC!A:E,4,FALSE),IF(W1712="été",VLOOKUP(E1712,IC!A:E,3,FALSE),"erreur"))</f>
        <v>#N/A</v>
      </c>
      <c r="Q1712" s="15" t="e">
        <f>IF(P1712="NR",0,IF(F1712&lt;5,0,IF(P1712=1,VLOOKUP(F1712,IC!$G$1:$I$8,3,TRUE),
IF(P1712=2,VLOOKUP(F1712,IC!$K$1:$M$8,3,TRUE),
IF(P1712=3,VLOOKUP(F1712,IC!$O$1:$Q$8,3,TRUE),IF(P1712=4,VLOOKUP(F1712,IC!$S$2:$U$9,3,TRUE),
"erreur"))))))</f>
        <v>#N/A</v>
      </c>
      <c r="R1712" s="16" t="e">
        <f>IF(OR(V1712="NA",V1712="Transit",V1712&lt;Listes!$F$1),"non applicable",F1712/V1712)</f>
        <v>#N/A</v>
      </c>
      <c r="S1712" s="16" t="e">
        <f>IF(W1712="Transit","Non applicable",IF(AND(W1712="été",T1712&gt;Listes!F1711),F1712/T1712,IF(AND(W1712="Hiver",Hierarchisation!U1712&gt;Listes!F1711),F1712/U1712,"non applicable")))</f>
        <v>#N/A</v>
      </c>
      <c r="T1712" s="17" t="e">
        <f>IF(K1712="Centre",VLOOKUP(E1712,effectifs_ete,3,FALSE),IF(Hierarchisation!K1712="Grand Nord",VLOOKUP(Hierarchisation!E1712,effectifs_ete,4,FALSE),IF(Hierarchisation!K1712="Nord Est",VLOOKUP(Hierarchisation!E1712,effectifs_ete,5,FALSE),IF(Hierarchisation!K1712="Nord Ouest",VLOOKUP(Hierarchisation!E1712,effectifs_ete,6,FALSE),IF(Hierarchisation!K1712="Sud Est",VLOOKUP(Hierarchisation!E1712,effectifs_ete,7,FALSE),IF(Hierarchisation!K1712="Sud Ouest",VLOOKUP(Hierarchisation!E1712,effectifs_ete,8,FALSE),"Erreur Région"))))))</f>
        <v>#N/A</v>
      </c>
      <c r="U1712" s="17" t="e">
        <f>IF(K1712="Centre",VLOOKUP(E1712,effectifs_hiver,3,FALSE),IF(Hierarchisation!K1712="Grand Nord",VLOOKUP(Hierarchisation!E1712,effectifs_hiver,4,FALSE),IF(Hierarchisation!K1712="Nord Est",VLOOKUP(Hierarchisation!E1712,effectifs_hiver,5,FALSE),IF(Hierarchisation!K1712="Nord Ouest",VLOOKUP(Hierarchisation!E1712,effectifs_hiver,6,FALSE),IF(Hierarchisation!K1712="Sud Est",VLOOKUP(Hierarchisation!E1712,effectifs_hiver,7,FALSE),IF(Hierarchisation!K1712="Sud Ouest",VLOOKUP(Hierarchisation!E1712,effectifs_hiver,8,FALSE),"Erreur Région"))))))</f>
        <v>#N/A</v>
      </c>
      <c r="V1712" s="17" t="e">
        <f>IF(W1712="Transit","Transit",IF(W1712="hiver",VLOOKUP(E1712,'EFFECTIFS Hiver'!$A:$I,9,FALSE),IF(W1712="été",VLOOKUP(E1712,'EFFECTIFS Eté'!$A:$I,9,FALSE),"Erreur saison")))</f>
        <v>#N/A</v>
      </c>
      <c r="W1712" s="18" t="e">
        <f>VLOOKUP(D1712,Listes!B:C,2,FALSE)</f>
        <v>#N/A</v>
      </c>
    </row>
    <row r="1713" spans="1:23" ht="15.75" customHeight="1">
      <c r="A1713" s="11"/>
      <c r="B1713" s="11"/>
      <c r="C1713" s="11"/>
      <c r="D1713" s="11"/>
      <c r="E1713" s="11"/>
      <c r="F1713" s="11"/>
      <c r="G1713" s="11" t="e">
        <f>VLOOKUP(E1713,TAXONS!B:C,2,FALSE)</f>
        <v>#N/A</v>
      </c>
      <c r="H1713" s="13">
        <f t="shared" si="133"/>
        <v>0</v>
      </c>
      <c r="I1713" s="12" t="e">
        <f t="shared" si="134"/>
        <v>#N/A</v>
      </c>
      <c r="J1713" s="14" t="e">
        <f t="shared" si="135"/>
        <v>#N/A</v>
      </c>
      <c r="K1713" s="15" t="e">
        <f>VLOOKUP(B1713,REGIONS!A:D,4,FALSE)</f>
        <v>#N/A</v>
      </c>
      <c r="L1713" s="19" t="e">
        <f>VLOOKUP(G1713,Sensibilité!$A:$L,12,FALSE)</f>
        <v>#N/A</v>
      </c>
      <c r="M1713" s="19" t="e">
        <f t="shared" si="136"/>
        <v>#N/A</v>
      </c>
      <c r="N1713" s="19" t="e">
        <f t="shared" si="137"/>
        <v>#N/A</v>
      </c>
      <c r="O1713" s="15" t="str">
        <f>IF(D1713=Listes!$B$6,"SWARMING",IF(OR(D1713=Listes!$B$1,D1713=Listes!$B$2,D1713=Listes!$B$5),2,IF(OR(D1713=Listes!$B$3,D1713=Listes!$B$4),1,"erreur colonne D")))</f>
        <v>SWARMING</v>
      </c>
      <c r="P1713" s="15" t="e">
        <f>IF(OR(W1713="Hiver",W1713="Transit"),VLOOKUP(E1713,IC!A:E,4,FALSE),IF(W1713="été",VLOOKUP(E1713,IC!A:E,3,FALSE),"erreur"))</f>
        <v>#N/A</v>
      </c>
      <c r="Q1713" s="15" t="e">
        <f>IF(P1713="NR",0,IF(F1713&lt;5,0,IF(P1713=1,VLOOKUP(F1713,IC!$G$1:$I$8,3,TRUE),
IF(P1713=2,VLOOKUP(F1713,IC!$K$1:$M$8,3,TRUE),
IF(P1713=3,VLOOKUP(F1713,IC!$O$1:$Q$8,3,TRUE),IF(P1713=4,VLOOKUP(F1713,IC!$S$2:$U$9,3,TRUE),
"erreur"))))))</f>
        <v>#N/A</v>
      </c>
      <c r="R1713" s="16" t="e">
        <f>IF(OR(V1713="NA",V1713="Transit",V1713&lt;Listes!$F$1),"non applicable",F1713/V1713)</f>
        <v>#N/A</v>
      </c>
      <c r="S1713" s="16" t="e">
        <f>IF(W1713="Transit","Non applicable",IF(AND(W1713="été",T1713&gt;Listes!F1712),F1713/T1713,IF(AND(W1713="Hiver",Hierarchisation!U1713&gt;Listes!F1712),F1713/U1713,"non applicable")))</f>
        <v>#N/A</v>
      </c>
      <c r="T1713" s="17" t="e">
        <f>IF(K1713="Centre",VLOOKUP(E1713,effectifs_ete,3,FALSE),IF(Hierarchisation!K1713="Grand Nord",VLOOKUP(Hierarchisation!E1713,effectifs_ete,4,FALSE),IF(Hierarchisation!K1713="Nord Est",VLOOKUP(Hierarchisation!E1713,effectifs_ete,5,FALSE),IF(Hierarchisation!K1713="Nord Ouest",VLOOKUP(Hierarchisation!E1713,effectifs_ete,6,FALSE),IF(Hierarchisation!K1713="Sud Est",VLOOKUP(Hierarchisation!E1713,effectifs_ete,7,FALSE),IF(Hierarchisation!K1713="Sud Ouest",VLOOKUP(Hierarchisation!E1713,effectifs_ete,8,FALSE),"Erreur Région"))))))</f>
        <v>#N/A</v>
      </c>
      <c r="U1713" s="17" t="e">
        <f>IF(K1713="Centre",VLOOKUP(E1713,effectifs_hiver,3,FALSE),IF(Hierarchisation!K1713="Grand Nord",VLOOKUP(Hierarchisation!E1713,effectifs_hiver,4,FALSE),IF(Hierarchisation!K1713="Nord Est",VLOOKUP(Hierarchisation!E1713,effectifs_hiver,5,FALSE),IF(Hierarchisation!K1713="Nord Ouest",VLOOKUP(Hierarchisation!E1713,effectifs_hiver,6,FALSE),IF(Hierarchisation!K1713="Sud Est",VLOOKUP(Hierarchisation!E1713,effectifs_hiver,7,FALSE),IF(Hierarchisation!K1713="Sud Ouest",VLOOKUP(Hierarchisation!E1713,effectifs_hiver,8,FALSE),"Erreur Région"))))))</f>
        <v>#N/A</v>
      </c>
      <c r="V1713" s="17" t="e">
        <f>IF(W1713="Transit","Transit",IF(W1713="hiver",VLOOKUP(E1713,'EFFECTIFS Hiver'!$A:$I,9,FALSE),IF(W1713="été",VLOOKUP(E1713,'EFFECTIFS Eté'!$A:$I,9,FALSE),"Erreur saison")))</f>
        <v>#N/A</v>
      </c>
      <c r="W1713" s="18" t="e">
        <f>VLOOKUP(D1713,Listes!B:C,2,FALSE)</f>
        <v>#N/A</v>
      </c>
    </row>
    <row r="1714" spans="1:23" ht="15.75" customHeight="1">
      <c r="A1714" s="11"/>
      <c r="B1714" s="11"/>
      <c r="C1714" s="11"/>
      <c r="D1714" s="11"/>
      <c r="E1714" s="11"/>
      <c r="F1714" s="11"/>
      <c r="G1714" s="11" t="e">
        <f>VLOOKUP(E1714,TAXONS!B:C,2,FALSE)</f>
        <v>#N/A</v>
      </c>
      <c r="H1714" s="13">
        <f t="shared" si="133"/>
        <v>0</v>
      </c>
      <c r="I1714" s="12" t="e">
        <f t="shared" si="134"/>
        <v>#N/A</v>
      </c>
      <c r="J1714" s="14" t="e">
        <f t="shared" si="135"/>
        <v>#N/A</v>
      </c>
      <c r="K1714" s="15" t="e">
        <f>VLOOKUP(B1714,REGIONS!A:D,4,FALSE)</f>
        <v>#N/A</v>
      </c>
      <c r="L1714" s="19" t="e">
        <f>VLOOKUP(G1714,Sensibilité!$A:$L,12,FALSE)</f>
        <v>#N/A</v>
      </c>
      <c r="M1714" s="19" t="e">
        <f t="shared" si="136"/>
        <v>#N/A</v>
      </c>
      <c r="N1714" s="19" t="e">
        <f t="shared" si="137"/>
        <v>#N/A</v>
      </c>
      <c r="O1714" s="15" t="str">
        <f>IF(D1714=Listes!$B$6,"SWARMING",IF(OR(D1714=Listes!$B$1,D1714=Listes!$B$2,D1714=Listes!$B$5),2,IF(OR(D1714=Listes!$B$3,D1714=Listes!$B$4),1,"erreur colonne D")))</f>
        <v>SWARMING</v>
      </c>
      <c r="P1714" s="15" t="e">
        <f>IF(OR(W1714="Hiver",W1714="Transit"),VLOOKUP(E1714,IC!A:E,4,FALSE),IF(W1714="été",VLOOKUP(E1714,IC!A:E,3,FALSE),"erreur"))</f>
        <v>#N/A</v>
      </c>
      <c r="Q1714" s="15" t="e">
        <f>IF(P1714="NR",0,IF(F1714&lt;5,0,IF(P1714=1,VLOOKUP(F1714,IC!$G$1:$I$8,3,TRUE),
IF(P1714=2,VLOOKUP(F1714,IC!$K$1:$M$8,3,TRUE),
IF(P1714=3,VLOOKUP(F1714,IC!$O$1:$Q$8,3,TRUE),IF(P1714=4,VLOOKUP(F1714,IC!$S$2:$U$9,3,TRUE),
"erreur"))))))</f>
        <v>#N/A</v>
      </c>
      <c r="R1714" s="16" t="e">
        <f>IF(OR(V1714="NA",V1714="Transit",V1714&lt;Listes!$F$1),"non applicable",F1714/V1714)</f>
        <v>#N/A</v>
      </c>
      <c r="S1714" s="16" t="e">
        <f>IF(W1714="Transit","Non applicable",IF(AND(W1714="été",T1714&gt;Listes!F1713),F1714/T1714,IF(AND(W1714="Hiver",Hierarchisation!U1714&gt;Listes!F1713),F1714/U1714,"non applicable")))</f>
        <v>#N/A</v>
      </c>
      <c r="T1714" s="17" t="e">
        <f>IF(K1714="Centre",VLOOKUP(E1714,effectifs_ete,3,FALSE),IF(Hierarchisation!K1714="Grand Nord",VLOOKUP(Hierarchisation!E1714,effectifs_ete,4,FALSE),IF(Hierarchisation!K1714="Nord Est",VLOOKUP(Hierarchisation!E1714,effectifs_ete,5,FALSE),IF(Hierarchisation!K1714="Nord Ouest",VLOOKUP(Hierarchisation!E1714,effectifs_ete,6,FALSE),IF(Hierarchisation!K1714="Sud Est",VLOOKUP(Hierarchisation!E1714,effectifs_ete,7,FALSE),IF(Hierarchisation!K1714="Sud Ouest",VLOOKUP(Hierarchisation!E1714,effectifs_ete,8,FALSE),"Erreur Région"))))))</f>
        <v>#N/A</v>
      </c>
      <c r="U1714" s="17" t="e">
        <f>IF(K1714="Centre",VLOOKUP(E1714,effectifs_hiver,3,FALSE),IF(Hierarchisation!K1714="Grand Nord",VLOOKUP(Hierarchisation!E1714,effectifs_hiver,4,FALSE),IF(Hierarchisation!K1714="Nord Est",VLOOKUP(Hierarchisation!E1714,effectifs_hiver,5,FALSE),IF(Hierarchisation!K1714="Nord Ouest",VLOOKUP(Hierarchisation!E1714,effectifs_hiver,6,FALSE),IF(Hierarchisation!K1714="Sud Est",VLOOKUP(Hierarchisation!E1714,effectifs_hiver,7,FALSE),IF(Hierarchisation!K1714="Sud Ouest",VLOOKUP(Hierarchisation!E1714,effectifs_hiver,8,FALSE),"Erreur Région"))))))</f>
        <v>#N/A</v>
      </c>
      <c r="V1714" s="17" t="e">
        <f>IF(W1714="Transit","Transit",IF(W1714="hiver",VLOOKUP(E1714,'EFFECTIFS Hiver'!$A:$I,9,FALSE),IF(W1714="été",VLOOKUP(E1714,'EFFECTIFS Eté'!$A:$I,9,FALSE),"Erreur saison")))</f>
        <v>#N/A</v>
      </c>
      <c r="W1714" s="18" t="e">
        <f>VLOOKUP(D1714,Listes!B:C,2,FALSE)</f>
        <v>#N/A</v>
      </c>
    </row>
    <row r="1715" spans="1:23" ht="15.75" customHeight="1">
      <c r="A1715" s="11"/>
      <c r="B1715" s="11"/>
      <c r="C1715" s="11"/>
      <c r="D1715" s="11"/>
      <c r="E1715" s="11"/>
      <c r="F1715" s="11"/>
      <c r="G1715" s="11" t="e">
        <f>VLOOKUP(E1715,TAXONS!B:C,2,FALSE)</f>
        <v>#N/A</v>
      </c>
      <c r="H1715" s="13">
        <f t="shared" si="133"/>
        <v>0</v>
      </c>
      <c r="I1715" s="12" t="e">
        <f t="shared" si="134"/>
        <v>#N/A</v>
      </c>
      <c r="J1715" s="14" t="e">
        <f t="shared" si="135"/>
        <v>#N/A</v>
      </c>
      <c r="K1715" s="15" t="e">
        <f>VLOOKUP(B1715,REGIONS!A:D,4,FALSE)</f>
        <v>#N/A</v>
      </c>
      <c r="L1715" s="19" t="e">
        <f>VLOOKUP(G1715,Sensibilité!$A:$L,12,FALSE)</f>
        <v>#N/A</v>
      </c>
      <c r="M1715" s="19" t="e">
        <f t="shared" si="136"/>
        <v>#N/A</v>
      </c>
      <c r="N1715" s="19" t="e">
        <f t="shared" si="137"/>
        <v>#N/A</v>
      </c>
      <c r="O1715" s="15" t="str">
        <f>IF(D1715=Listes!$B$6,"SWARMING",IF(OR(D1715=Listes!$B$1,D1715=Listes!$B$2,D1715=Listes!$B$5),2,IF(OR(D1715=Listes!$B$3,D1715=Listes!$B$4),1,"erreur colonne D")))</f>
        <v>SWARMING</v>
      </c>
      <c r="P1715" s="15" t="e">
        <f>IF(OR(W1715="Hiver",W1715="Transit"),VLOOKUP(E1715,IC!A:E,4,FALSE),IF(W1715="été",VLOOKUP(E1715,IC!A:E,3,FALSE),"erreur"))</f>
        <v>#N/A</v>
      </c>
      <c r="Q1715" s="15" t="e">
        <f>IF(P1715="NR",0,IF(F1715&lt;5,0,IF(P1715=1,VLOOKUP(F1715,IC!$G$1:$I$8,3,TRUE),
IF(P1715=2,VLOOKUP(F1715,IC!$K$1:$M$8,3,TRUE),
IF(P1715=3,VLOOKUP(F1715,IC!$O$1:$Q$8,3,TRUE),IF(P1715=4,VLOOKUP(F1715,IC!$S$2:$U$9,3,TRUE),
"erreur"))))))</f>
        <v>#N/A</v>
      </c>
      <c r="R1715" s="16" t="e">
        <f>IF(OR(V1715="NA",V1715="Transit",V1715&lt;Listes!$F$1),"non applicable",F1715/V1715)</f>
        <v>#N/A</v>
      </c>
      <c r="S1715" s="16" t="e">
        <f>IF(W1715="Transit","Non applicable",IF(AND(W1715="été",T1715&gt;Listes!F1714),F1715/T1715,IF(AND(W1715="Hiver",Hierarchisation!U1715&gt;Listes!F1714),F1715/U1715,"non applicable")))</f>
        <v>#N/A</v>
      </c>
      <c r="T1715" s="17" t="e">
        <f>IF(K1715="Centre",VLOOKUP(E1715,effectifs_ete,3,FALSE),IF(Hierarchisation!K1715="Grand Nord",VLOOKUP(Hierarchisation!E1715,effectifs_ete,4,FALSE),IF(Hierarchisation!K1715="Nord Est",VLOOKUP(Hierarchisation!E1715,effectifs_ete,5,FALSE),IF(Hierarchisation!K1715="Nord Ouest",VLOOKUP(Hierarchisation!E1715,effectifs_ete,6,FALSE),IF(Hierarchisation!K1715="Sud Est",VLOOKUP(Hierarchisation!E1715,effectifs_ete,7,FALSE),IF(Hierarchisation!K1715="Sud Ouest",VLOOKUP(Hierarchisation!E1715,effectifs_ete,8,FALSE),"Erreur Région"))))))</f>
        <v>#N/A</v>
      </c>
      <c r="U1715" s="17" t="e">
        <f>IF(K1715="Centre",VLOOKUP(E1715,effectifs_hiver,3,FALSE),IF(Hierarchisation!K1715="Grand Nord",VLOOKUP(Hierarchisation!E1715,effectifs_hiver,4,FALSE),IF(Hierarchisation!K1715="Nord Est",VLOOKUP(Hierarchisation!E1715,effectifs_hiver,5,FALSE),IF(Hierarchisation!K1715="Nord Ouest",VLOOKUP(Hierarchisation!E1715,effectifs_hiver,6,FALSE),IF(Hierarchisation!K1715="Sud Est",VLOOKUP(Hierarchisation!E1715,effectifs_hiver,7,FALSE),IF(Hierarchisation!K1715="Sud Ouest",VLOOKUP(Hierarchisation!E1715,effectifs_hiver,8,FALSE),"Erreur Région"))))))</f>
        <v>#N/A</v>
      </c>
      <c r="V1715" s="17" t="e">
        <f>IF(W1715="Transit","Transit",IF(W1715="hiver",VLOOKUP(E1715,'EFFECTIFS Hiver'!$A:$I,9,FALSE),IF(W1715="été",VLOOKUP(E1715,'EFFECTIFS Eté'!$A:$I,9,FALSE),"Erreur saison")))</f>
        <v>#N/A</v>
      </c>
      <c r="W1715" s="18" t="e">
        <f>VLOOKUP(D1715,Listes!B:C,2,FALSE)</f>
        <v>#N/A</v>
      </c>
    </row>
    <row r="1716" spans="1:23" ht="15.75" customHeight="1">
      <c r="A1716" s="11"/>
      <c r="B1716" s="11"/>
      <c r="C1716" s="11"/>
      <c r="D1716" s="11"/>
      <c r="E1716" s="11"/>
      <c r="F1716" s="11"/>
      <c r="G1716" s="11" t="e">
        <f>VLOOKUP(E1716,TAXONS!B:C,2,FALSE)</f>
        <v>#N/A</v>
      </c>
      <c r="H1716" s="13">
        <f t="shared" si="133"/>
        <v>0</v>
      </c>
      <c r="I1716" s="12" t="e">
        <f t="shared" si="134"/>
        <v>#N/A</v>
      </c>
      <c r="J1716" s="14" t="e">
        <f t="shared" si="135"/>
        <v>#N/A</v>
      </c>
      <c r="K1716" s="15" t="e">
        <f>VLOOKUP(B1716,REGIONS!A:D,4,FALSE)</f>
        <v>#N/A</v>
      </c>
      <c r="L1716" s="19" t="e">
        <f>VLOOKUP(G1716,Sensibilité!$A:$L,12,FALSE)</f>
        <v>#N/A</v>
      </c>
      <c r="M1716" s="19" t="e">
        <f t="shared" si="136"/>
        <v>#N/A</v>
      </c>
      <c r="N1716" s="19" t="e">
        <f t="shared" si="137"/>
        <v>#N/A</v>
      </c>
      <c r="O1716" s="15" t="str">
        <f>IF(D1716=Listes!$B$6,"SWARMING",IF(OR(D1716=Listes!$B$1,D1716=Listes!$B$2,D1716=Listes!$B$5),2,IF(OR(D1716=Listes!$B$3,D1716=Listes!$B$4),1,"erreur colonne D")))</f>
        <v>SWARMING</v>
      </c>
      <c r="P1716" s="15" t="e">
        <f>IF(OR(W1716="Hiver",W1716="Transit"),VLOOKUP(E1716,IC!A:E,4,FALSE),IF(W1716="été",VLOOKUP(E1716,IC!A:E,3,FALSE),"erreur"))</f>
        <v>#N/A</v>
      </c>
      <c r="Q1716" s="15" t="e">
        <f>IF(P1716="NR",0,IF(F1716&lt;5,0,IF(P1716=1,VLOOKUP(F1716,IC!$G$1:$I$8,3,TRUE),
IF(P1716=2,VLOOKUP(F1716,IC!$K$1:$M$8,3,TRUE),
IF(P1716=3,VLOOKUP(F1716,IC!$O$1:$Q$8,3,TRUE),IF(P1716=4,VLOOKUP(F1716,IC!$S$2:$U$9,3,TRUE),
"erreur"))))))</f>
        <v>#N/A</v>
      </c>
      <c r="R1716" s="16" t="e">
        <f>IF(OR(V1716="NA",V1716="Transit",V1716&lt;Listes!$F$1),"non applicable",F1716/V1716)</f>
        <v>#N/A</v>
      </c>
      <c r="S1716" s="16" t="e">
        <f>IF(W1716="Transit","Non applicable",IF(AND(W1716="été",T1716&gt;Listes!F1715),F1716/T1716,IF(AND(W1716="Hiver",Hierarchisation!U1716&gt;Listes!F1715),F1716/U1716,"non applicable")))</f>
        <v>#N/A</v>
      </c>
      <c r="T1716" s="17" t="e">
        <f>IF(K1716="Centre",VLOOKUP(E1716,effectifs_ete,3,FALSE),IF(Hierarchisation!K1716="Grand Nord",VLOOKUP(Hierarchisation!E1716,effectifs_ete,4,FALSE),IF(Hierarchisation!K1716="Nord Est",VLOOKUP(Hierarchisation!E1716,effectifs_ete,5,FALSE),IF(Hierarchisation!K1716="Nord Ouest",VLOOKUP(Hierarchisation!E1716,effectifs_ete,6,FALSE),IF(Hierarchisation!K1716="Sud Est",VLOOKUP(Hierarchisation!E1716,effectifs_ete,7,FALSE),IF(Hierarchisation!K1716="Sud Ouest",VLOOKUP(Hierarchisation!E1716,effectifs_ete,8,FALSE),"Erreur Région"))))))</f>
        <v>#N/A</v>
      </c>
      <c r="U1716" s="17" t="e">
        <f>IF(K1716="Centre",VLOOKUP(E1716,effectifs_hiver,3,FALSE),IF(Hierarchisation!K1716="Grand Nord",VLOOKUP(Hierarchisation!E1716,effectifs_hiver,4,FALSE),IF(Hierarchisation!K1716="Nord Est",VLOOKUP(Hierarchisation!E1716,effectifs_hiver,5,FALSE),IF(Hierarchisation!K1716="Nord Ouest",VLOOKUP(Hierarchisation!E1716,effectifs_hiver,6,FALSE),IF(Hierarchisation!K1716="Sud Est",VLOOKUP(Hierarchisation!E1716,effectifs_hiver,7,FALSE),IF(Hierarchisation!K1716="Sud Ouest",VLOOKUP(Hierarchisation!E1716,effectifs_hiver,8,FALSE),"Erreur Région"))))))</f>
        <v>#N/A</v>
      </c>
      <c r="V1716" s="17" t="e">
        <f>IF(W1716="Transit","Transit",IF(W1716="hiver",VLOOKUP(E1716,'EFFECTIFS Hiver'!$A:$I,9,FALSE),IF(W1716="été",VLOOKUP(E1716,'EFFECTIFS Eté'!$A:$I,9,FALSE),"Erreur saison")))</f>
        <v>#N/A</v>
      </c>
      <c r="W1716" s="18" t="e">
        <f>VLOOKUP(D1716,Listes!B:C,2,FALSE)</f>
        <v>#N/A</v>
      </c>
    </row>
    <row r="1717" spans="1:23" ht="15.75" customHeight="1">
      <c r="A1717" s="11"/>
      <c r="B1717" s="11"/>
      <c r="C1717" s="11"/>
      <c r="D1717" s="11"/>
      <c r="E1717" s="11"/>
      <c r="F1717" s="11"/>
      <c r="G1717" s="11" t="e">
        <f>VLOOKUP(E1717,TAXONS!B:C,2,FALSE)</f>
        <v>#N/A</v>
      </c>
      <c r="H1717" s="13">
        <f t="shared" si="133"/>
        <v>0</v>
      </c>
      <c r="I1717" s="12" t="e">
        <f t="shared" si="134"/>
        <v>#N/A</v>
      </c>
      <c r="J1717" s="14" t="e">
        <f t="shared" si="135"/>
        <v>#N/A</v>
      </c>
      <c r="K1717" s="15" t="e">
        <f>VLOOKUP(B1717,REGIONS!A:D,4,FALSE)</f>
        <v>#N/A</v>
      </c>
      <c r="L1717" s="19" t="e">
        <f>VLOOKUP(G1717,Sensibilité!$A:$L,12,FALSE)</f>
        <v>#N/A</v>
      </c>
      <c r="M1717" s="19" t="e">
        <f t="shared" si="136"/>
        <v>#N/A</v>
      </c>
      <c r="N1717" s="19" t="e">
        <f t="shared" si="137"/>
        <v>#N/A</v>
      </c>
      <c r="O1717" s="15" t="str">
        <f>IF(D1717=Listes!$B$6,"SWARMING",IF(OR(D1717=Listes!$B$1,D1717=Listes!$B$2,D1717=Listes!$B$5),2,IF(OR(D1717=Listes!$B$3,D1717=Listes!$B$4),1,"erreur colonne D")))</f>
        <v>SWARMING</v>
      </c>
      <c r="P1717" s="15" t="e">
        <f>IF(OR(W1717="Hiver",W1717="Transit"),VLOOKUP(E1717,IC!A:E,4,FALSE),IF(W1717="été",VLOOKUP(E1717,IC!A:E,3,FALSE),"erreur"))</f>
        <v>#N/A</v>
      </c>
      <c r="Q1717" s="15" t="e">
        <f>IF(P1717="NR",0,IF(F1717&lt;5,0,IF(P1717=1,VLOOKUP(F1717,IC!$G$1:$I$8,3,TRUE),
IF(P1717=2,VLOOKUP(F1717,IC!$K$1:$M$8,3,TRUE),
IF(P1717=3,VLOOKUP(F1717,IC!$O$1:$Q$8,3,TRUE),IF(P1717=4,VLOOKUP(F1717,IC!$S$2:$U$9,3,TRUE),
"erreur"))))))</f>
        <v>#N/A</v>
      </c>
      <c r="R1717" s="16" t="e">
        <f>IF(OR(V1717="NA",V1717="Transit",V1717&lt;Listes!$F$1),"non applicable",F1717/V1717)</f>
        <v>#N/A</v>
      </c>
      <c r="S1717" s="16" t="e">
        <f>IF(W1717="Transit","Non applicable",IF(AND(W1717="été",T1717&gt;Listes!F1716),F1717/T1717,IF(AND(W1717="Hiver",Hierarchisation!U1717&gt;Listes!F1716),F1717/U1717,"non applicable")))</f>
        <v>#N/A</v>
      </c>
      <c r="T1717" s="17" t="e">
        <f>IF(K1717="Centre",VLOOKUP(E1717,effectifs_ete,3,FALSE),IF(Hierarchisation!K1717="Grand Nord",VLOOKUP(Hierarchisation!E1717,effectifs_ete,4,FALSE),IF(Hierarchisation!K1717="Nord Est",VLOOKUP(Hierarchisation!E1717,effectifs_ete,5,FALSE),IF(Hierarchisation!K1717="Nord Ouest",VLOOKUP(Hierarchisation!E1717,effectifs_ete,6,FALSE),IF(Hierarchisation!K1717="Sud Est",VLOOKUP(Hierarchisation!E1717,effectifs_ete,7,FALSE),IF(Hierarchisation!K1717="Sud Ouest",VLOOKUP(Hierarchisation!E1717,effectifs_ete,8,FALSE),"Erreur Région"))))))</f>
        <v>#N/A</v>
      </c>
      <c r="U1717" s="17" t="e">
        <f>IF(K1717="Centre",VLOOKUP(E1717,effectifs_hiver,3,FALSE),IF(Hierarchisation!K1717="Grand Nord",VLOOKUP(Hierarchisation!E1717,effectifs_hiver,4,FALSE),IF(Hierarchisation!K1717="Nord Est",VLOOKUP(Hierarchisation!E1717,effectifs_hiver,5,FALSE),IF(Hierarchisation!K1717="Nord Ouest",VLOOKUP(Hierarchisation!E1717,effectifs_hiver,6,FALSE),IF(Hierarchisation!K1717="Sud Est",VLOOKUP(Hierarchisation!E1717,effectifs_hiver,7,FALSE),IF(Hierarchisation!K1717="Sud Ouest",VLOOKUP(Hierarchisation!E1717,effectifs_hiver,8,FALSE),"Erreur Région"))))))</f>
        <v>#N/A</v>
      </c>
      <c r="V1717" s="17" t="e">
        <f>IF(W1717="Transit","Transit",IF(W1717="hiver",VLOOKUP(E1717,'EFFECTIFS Hiver'!$A:$I,9,FALSE),IF(W1717="été",VLOOKUP(E1717,'EFFECTIFS Eté'!$A:$I,9,FALSE),"Erreur saison")))</f>
        <v>#N/A</v>
      </c>
      <c r="W1717" s="18" t="e">
        <f>VLOOKUP(D1717,Listes!B:C,2,FALSE)</f>
        <v>#N/A</v>
      </c>
    </row>
    <row r="1718" spans="1:23" ht="15.75" customHeight="1">
      <c r="A1718" s="11"/>
      <c r="B1718" s="11"/>
      <c r="C1718" s="11"/>
      <c r="D1718" s="11"/>
      <c r="E1718" s="11"/>
      <c r="F1718" s="11"/>
      <c r="G1718" s="11" t="e">
        <f>VLOOKUP(E1718,TAXONS!B:C,2,FALSE)</f>
        <v>#N/A</v>
      </c>
      <c r="H1718" s="13">
        <f t="shared" si="133"/>
        <v>0</v>
      </c>
      <c r="I1718" s="12" t="e">
        <f t="shared" si="134"/>
        <v>#N/A</v>
      </c>
      <c r="J1718" s="14" t="e">
        <f t="shared" si="135"/>
        <v>#N/A</v>
      </c>
      <c r="K1718" s="15" t="e">
        <f>VLOOKUP(B1718,REGIONS!A:D,4,FALSE)</f>
        <v>#N/A</v>
      </c>
      <c r="L1718" s="19" t="e">
        <f>VLOOKUP(G1718,Sensibilité!$A:$L,12,FALSE)</f>
        <v>#N/A</v>
      </c>
      <c r="M1718" s="19" t="e">
        <f t="shared" si="136"/>
        <v>#N/A</v>
      </c>
      <c r="N1718" s="19" t="e">
        <f t="shared" si="137"/>
        <v>#N/A</v>
      </c>
      <c r="O1718" s="15" t="str">
        <f>IF(D1718=Listes!$B$6,"SWARMING",IF(OR(D1718=Listes!$B$1,D1718=Listes!$B$2,D1718=Listes!$B$5),2,IF(OR(D1718=Listes!$B$3,D1718=Listes!$B$4),1,"erreur colonne D")))</f>
        <v>SWARMING</v>
      </c>
      <c r="P1718" s="15" t="e">
        <f>IF(OR(W1718="Hiver",W1718="Transit"),VLOOKUP(E1718,IC!A:E,4,FALSE),IF(W1718="été",VLOOKUP(E1718,IC!A:E,3,FALSE),"erreur"))</f>
        <v>#N/A</v>
      </c>
      <c r="Q1718" s="15" t="e">
        <f>IF(P1718="NR",0,IF(F1718&lt;5,0,IF(P1718=1,VLOOKUP(F1718,IC!$G$1:$I$8,3,TRUE),
IF(P1718=2,VLOOKUP(F1718,IC!$K$1:$M$8,3,TRUE),
IF(P1718=3,VLOOKUP(F1718,IC!$O$1:$Q$8,3,TRUE),IF(P1718=4,VLOOKUP(F1718,IC!$S$2:$U$9,3,TRUE),
"erreur"))))))</f>
        <v>#N/A</v>
      </c>
      <c r="R1718" s="16" t="e">
        <f>IF(OR(V1718="NA",V1718="Transit",V1718&lt;Listes!$F$1),"non applicable",F1718/V1718)</f>
        <v>#N/A</v>
      </c>
      <c r="S1718" s="16" t="e">
        <f>IF(W1718="Transit","Non applicable",IF(AND(W1718="été",T1718&gt;Listes!F1717),F1718/T1718,IF(AND(W1718="Hiver",Hierarchisation!U1718&gt;Listes!F1717),F1718/U1718,"non applicable")))</f>
        <v>#N/A</v>
      </c>
      <c r="T1718" s="17" t="e">
        <f>IF(K1718="Centre",VLOOKUP(E1718,effectifs_ete,3,FALSE),IF(Hierarchisation!K1718="Grand Nord",VLOOKUP(Hierarchisation!E1718,effectifs_ete,4,FALSE),IF(Hierarchisation!K1718="Nord Est",VLOOKUP(Hierarchisation!E1718,effectifs_ete,5,FALSE),IF(Hierarchisation!K1718="Nord Ouest",VLOOKUP(Hierarchisation!E1718,effectifs_ete,6,FALSE),IF(Hierarchisation!K1718="Sud Est",VLOOKUP(Hierarchisation!E1718,effectifs_ete,7,FALSE),IF(Hierarchisation!K1718="Sud Ouest",VLOOKUP(Hierarchisation!E1718,effectifs_ete,8,FALSE),"Erreur Région"))))))</f>
        <v>#N/A</v>
      </c>
      <c r="U1718" s="17" t="e">
        <f>IF(K1718="Centre",VLOOKUP(E1718,effectifs_hiver,3,FALSE),IF(Hierarchisation!K1718="Grand Nord",VLOOKUP(Hierarchisation!E1718,effectifs_hiver,4,FALSE),IF(Hierarchisation!K1718="Nord Est",VLOOKUP(Hierarchisation!E1718,effectifs_hiver,5,FALSE),IF(Hierarchisation!K1718="Nord Ouest",VLOOKUP(Hierarchisation!E1718,effectifs_hiver,6,FALSE),IF(Hierarchisation!K1718="Sud Est",VLOOKUP(Hierarchisation!E1718,effectifs_hiver,7,FALSE),IF(Hierarchisation!K1718="Sud Ouest",VLOOKUP(Hierarchisation!E1718,effectifs_hiver,8,FALSE),"Erreur Région"))))))</f>
        <v>#N/A</v>
      </c>
      <c r="V1718" s="17" t="e">
        <f>IF(W1718="Transit","Transit",IF(W1718="hiver",VLOOKUP(E1718,'EFFECTIFS Hiver'!$A:$I,9,FALSE),IF(W1718="été",VLOOKUP(E1718,'EFFECTIFS Eté'!$A:$I,9,FALSE),"Erreur saison")))</f>
        <v>#N/A</v>
      </c>
      <c r="W1718" s="18" t="e">
        <f>VLOOKUP(D1718,Listes!B:C,2,FALSE)</f>
        <v>#N/A</v>
      </c>
    </row>
    <row r="1719" spans="1:23" ht="15.75" customHeight="1">
      <c r="A1719" s="11"/>
      <c r="B1719" s="11"/>
      <c r="C1719" s="11"/>
      <c r="D1719" s="11"/>
      <c r="E1719" s="11"/>
      <c r="F1719" s="11"/>
      <c r="G1719" s="11" t="e">
        <f>VLOOKUP(E1719,TAXONS!B:C,2,FALSE)</f>
        <v>#N/A</v>
      </c>
      <c r="H1719" s="13">
        <f t="shared" si="133"/>
        <v>0</v>
      </c>
      <c r="I1719" s="12" t="e">
        <f t="shared" si="134"/>
        <v>#N/A</v>
      </c>
      <c r="J1719" s="14" t="e">
        <f t="shared" si="135"/>
        <v>#N/A</v>
      </c>
      <c r="K1719" s="15" t="e">
        <f>VLOOKUP(B1719,REGIONS!A:D,4,FALSE)</f>
        <v>#N/A</v>
      </c>
      <c r="L1719" s="19" t="e">
        <f>VLOOKUP(G1719,Sensibilité!$A:$L,12,FALSE)</f>
        <v>#N/A</v>
      </c>
      <c r="M1719" s="19" t="e">
        <f t="shared" si="136"/>
        <v>#N/A</v>
      </c>
      <c r="N1719" s="19" t="e">
        <f t="shared" si="137"/>
        <v>#N/A</v>
      </c>
      <c r="O1719" s="15" t="str">
        <f>IF(D1719=Listes!$B$6,"SWARMING",IF(OR(D1719=Listes!$B$1,D1719=Listes!$B$2,D1719=Listes!$B$5),2,IF(OR(D1719=Listes!$B$3,D1719=Listes!$B$4),1,"erreur colonne D")))</f>
        <v>SWARMING</v>
      </c>
      <c r="P1719" s="15" t="e">
        <f>IF(OR(W1719="Hiver",W1719="Transit"),VLOOKUP(E1719,IC!A:E,4,FALSE),IF(W1719="été",VLOOKUP(E1719,IC!A:E,3,FALSE),"erreur"))</f>
        <v>#N/A</v>
      </c>
      <c r="Q1719" s="15" t="e">
        <f>IF(P1719="NR",0,IF(F1719&lt;5,0,IF(P1719=1,VLOOKUP(F1719,IC!$G$1:$I$8,3,TRUE),
IF(P1719=2,VLOOKUP(F1719,IC!$K$1:$M$8,3,TRUE),
IF(P1719=3,VLOOKUP(F1719,IC!$O$1:$Q$8,3,TRUE),IF(P1719=4,VLOOKUP(F1719,IC!$S$2:$U$9,3,TRUE),
"erreur"))))))</f>
        <v>#N/A</v>
      </c>
      <c r="R1719" s="16" t="e">
        <f>IF(OR(V1719="NA",V1719="Transit",V1719&lt;Listes!$F$1),"non applicable",F1719/V1719)</f>
        <v>#N/A</v>
      </c>
      <c r="S1719" s="16" t="e">
        <f>IF(W1719="Transit","Non applicable",IF(AND(W1719="été",T1719&gt;Listes!F1718),F1719/T1719,IF(AND(W1719="Hiver",Hierarchisation!U1719&gt;Listes!F1718),F1719/U1719,"non applicable")))</f>
        <v>#N/A</v>
      </c>
      <c r="T1719" s="17" t="e">
        <f>IF(K1719="Centre",VLOOKUP(E1719,effectifs_ete,3,FALSE),IF(Hierarchisation!K1719="Grand Nord",VLOOKUP(Hierarchisation!E1719,effectifs_ete,4,FALSE),IF(Hierarchisation!K1719="Nord Est",VLOOKUP(Hierarchisation!E1719,effectifs_ete,5,FALSE),IF(Hierarchisation!K1719="Nord Ouest",VLOOKUP(Hierarchisation!E1719,effectifs_ete,6,FALSE),IF(Hierarchisation!K1719="Sud Est",VLOOKUP(Hierarchisation!E1719,effectifs_ete,7,FALSE),IF(Hierarchisation!K1719="Sud Ouest",VLOOKUP(Hierarchisation!E1719,effectifs_ete,8,FALSE),"Erreur Région"))))))</f>
        <v>#N/A</v>
      </c>
      <c r="U1719" s="17" t="e">
        <f>IF(K1719="Centre",VLOOKUP(E1719,effectifs_hiver,3,FALSE),IF(Hierarchisation!K1719="Grand Nord",VLOOKUP(Hierarchisation!E1719,effectifs_hiver,4,FALSE),IF(Hierarchisation!K1719="Nord Est",VLOOKUP(Hierarchisation!E1719,effectifs_hiver,5,FALSE),IF(Hierarchisation!K1719="Nord Ouest",VLOOKUP(Hierarchisation!E1719,effectifs_hiver,6,FALSE),IF(Hierarchisation!K1719="Sud Est",VLOOKUP(Hierarchisation!E1719,effectifs_hiver,7,FALSE),IF(Hierarchisation!K1719="Sud Ouest",VLOOKUP(Hierarchisation!E1719,effectifs_hiver,8,FALSE),"Erreur Région"))))))</f>
        <v>#N/A</v>
      </c>
      <c r="V1719" s="17" t="e">
        <f>IF(W1719="Transit","Transit",IF(W1719="hiver",VLOOKUP(E1719,'EFFECTIFS Hiver'!$A:$I,9,FALSE),IF(W1719="été",VLOOKUP(E1719,'EFFECTIFS Eté'!$A:$I,9,FALSE),"Erreur saison")))</f>
        <v>#N/A</v>
      </c>
      <c r="W1719" s="18" t="e">
        <f>VLOOKUP(D1719,Listes!B:C,2,FALSE)</f>
        <v>#N/A</v>
      </c>
    </row>
    <row r="1720" spans="1:23" ht="15.75" customHeight="1">
      <c r="A1720" s="11"/>
      <c r="B1720" s="11"/>
      <c r="C1720" s="11"/>
      <c r="D1720" s="11"/>
      <c r="E1720" s="11"/>
      <c r="F1720" s="11"/>
      <c r="G1720" s="11" t="e">
        <f>VLOOKUP(E1720,TAXONS!B:C,2,FALSE)</f>
        <v>#N/A</v>
      </c>
      <c r="H1720" s="13">
        <f t="shared" si="133"/>
        <v>0</v>
      </c>
      <c r="I1720" s="12" t="e">
        <f t="shared" si="134"/>
        <v>#N/A</v>
      </c>
      <c r="J1720" s="14" t="e">
        <f t="shared" si="135"/>
        <v>#N/A</v>
      </c>
      <c r="K1720" s="15" t="e">
        <f>VLOOKUP(B1720,REGIONS!A:D,4,FALSE)</f>
        <v>#N/A</v>
      </c>
      <c r="L1720" s="19" t="e">
        <f>VLOOKUP(G1720,Sensibilité!$A:$L,12,FALSE)</f>
        <v>#N/A</v>
      </c>
      <c r="M1720" s="19" t="e">
        <f t="shared" si="136"/>
        <v>#N/A</v>
      </c>
      <c r="N1720" s="19" t="e">
        <f t="shared" si="137"/>
        <v>#N/A</v>
      </c>
      <c r="O1720" s="15" t="str">
        <f>IF(D1720=Listes!$B$6,"SWARMING",IF(OR(D1720=Listes!$B$1,D1720=Listes!$B$2,D1720=Listes!$B$5),2,IF(OR(D1720=Listes!$B$3,D1720=Listes!$B$4),1,"erreur colonne D")))</f>
        <v>SWARMING</v>
      </c>
      <c r="P1720" s="15" t="e">
        <f>IF(OR(W1720="Hiver",W1720="Transit"),VLOOKUP(E1720,IC!A:E,4,FALSE),IF(W1720="été",VLOOKUP(E1720,IC!A:E,3,FALSE),"erreur"))</f>
        <v>#N/A</v>
      </c>
      <c r="Q1720" s="15" t="e">
        <f>IF(P1720="NR",0,IF(F1720&lt;5,0,IF(P1720=1,VLOOKUP(F1720,IC!$G$1:$I$8,3,TRUE),
IF(P1720=2,VLOOKUP(F1720,IC!$K$1:$M$8,3,TRUE),
IF(P1720=3,VLOOKUP(F1720,IC!$O$1:$Q$8,3,TRUE),IF(P1720=4,VLOOKUP(F1720,IC!$S$2:$U$9,3,TRUE),
"erreur"))))))</f>
        <v>#N/A</v>
      </c>
      <c r="R1720" s="16" t="e">
        <f>IF(OR(V1720="NA",V1720="Transit",V1720&lt;Listes!$F$1),"non applicable",F1720/V1720)</f>
        <v>#N/A</v>
      </c>
      <c r="S1720" s="16" t="e">
        <f>IF(W1720="Transit","Non applicable",IF(AND(W1720="été",T1720&gt;Listes!F1719),F1720/T1720,IF(AND(W1720="Hiver",Hierarchisation!U1720&gt;Listes!F1719),F1720/U1720,"non applicable")))</f>
        <v>#N/A</v>
      </c>
      <c r="T1720" s="17" t="e">
        <f>IF(K1720="Centre",VLOOKUP(E1720,effectifs_ete,3,FALSE),IF(Hierarchisation!K1720="Grand Nord",VLOOKUP(Hierarchisation!E1720,effectifs_ete,4,FALSE),IF(Hierarchisation!K1720="Nord Est",VLOOKUP(Hierarchisation!E1720,effectifs_ete,5,FALSE),IF(Hierarchisation!K1720="Nord Ouest",VLOOKUP(Hierarchisation!E1720,effectifs_ete,6,FALSE),IF(Hierarchisation!K1720="Sud Est",VLOOKUP(Hierarchisation!E1720,effectifs_ete,7,FALSE),IF(Hierarchisation!K1720="Sud Ouest",VLOOKUP(Hierarchisation!E1720,effectifs_ete,8,FALSE),"Erreur Région"))))))</f>
        <v>#N/A</v>
      </c>
      <c r="U1720" s="17" t="e">
        <f>IF(K1720="Centre",VLOOKUP(E1720,effectifs_hiver,3,FALSE),IF(Hierarchisation!K1720="Grand Nord",VLOOKUP(Hierarchisation!E1720,effectifs_hiver,4,FALSE),IF(Hierarchisation!K1720="Nord Est",VLOOKUP(Hierarchisation!E1720,effectifs_hiver,5,FALSE),IF(Hierarchisation!K1720="Nord Ouest",VLOOKUP(Hierarchisation!E1720,effectifs_hiver,6,FALSE),IF(Hierarchisation!K1720="Sud Est",VLOOKUP(Hierarchisation!E1720,effectifs_hiver,7,FALSE),IF(Hierarchisation!K1720="Sud Ouest",VLOOKUP(Hierarchisation!E1720,effectifs_hiver,8,FALSE),"Erreur Région"))))))</f>
        <v>#N/A</v>
      </c>
      <c r="V1720" s="17" t="e">
        <f>IF(W1720="Transit","Transit",IF(W1720="hiver",VLOOKUP(E1720,'EFFECTIFS Hiver'!$A:$I,9,FALSE),IF(W1720="été",VLOOKUP(E1720,'EFFECTIFS Eté'!$A:$I,9,FALSE),"Erreur saison")))</f>
        <v>#N/A</v>
      </c>
      <c r="W1720" s="18" t="e">
        <f>VLOOKUP(D1720,Listes!B:C,2,FALSE)</f>
        <v>#N/A</v>
      </c>
    </row>
    <row r="1721" spans="1:23" ht="15.75" customHeight="1">
      <c r="A1721" s="11"/>
      <c r="B1721" s="11"/>
      <c r="C1721" s="11"/>
      <c r="D1721" s="11"/>
      <c r="E1721" s="11"/>
      <c r="F1721" s="11"/>
      <c r="G1721" s="11" t="e">
        <f>VLOOKUP(E1721,TAXONS!B:C,2,FALSE)</f>
        <v>#N/A</v>
      </c>
      <c r="H1721" s="13">
        <f t="shared" si="133"/>
        <v>0</v>
      </c>
      <c r="I1721" s="12" t="e">
        <f t="shared" si="134"/>
        <v>#N/A</v>
      </c>
      <c r="J1721" s="14" t="e">
        <f t="shared" si="135"/>
        <v>#N/A</v>
      </c>
      <c r="K1721" s="15" t="e">
        <f>VLOOKUP(B1721,REGIONS!A:D,4,FALSE)</f>
        <v>#N/A</v>
      </c>
      <c r="L1721" s="19" t="e">
        <f>VLOOKUP(G1721,Sensibilité!$A:$L,12,FALSE)</f>
        <v>#N/A</v>
      </c>
      <c r="M1721" s="19" t="e">
        <f t="shared" si="136"/>
        <v>#N/A</v>
      </c>
      <c r="N1721" s="19" t="e">
        <f t="shared" si="137"/>
        <v>#N/A</v>
      </c>
      <c r="O1721" s="15" t="str">
        <f>IF(D1721=Listes!$B$6,"SWARMING",IF(OR(D1721=Listes!$B$1,D1721=Listes!$B$2,D1721=Listes!$B$5),2,IF(OR(D1721=Listes!$B$3,D1721=Listes!$B$4),1,"erreur colonne D")))</f>
        <v>SWARMING</v>
      </c>
      <c r="P1721" s="15" t="e">
        <f>IF(OR(W1721="Hiver",W1721="Transit"),VLOOKUP(E1721,IC!A:E,4,FALSE),IF(W1721="été",VLOOKUP(E1721,IC!A:E,3,FALSE),"erreur"))</f>
        <v>#N/A</v>
      </c>
      <c r="Q1721" s="15" t="e">
        <f>IF(P1721="NR",0,IF(F1721&lt;5,0,IF(P1721=1,VLOOKUP(F1721,IC!$G$1:$I$8,3,TRUE),
IF(P1721=2,VLOOKUP(F1721,IC!$K$1:$M$8,3,TRUE),
IF(P1721=3,VLOOKUP(F1721,IC!$O$1:$Q$8,3,TRUE),IF(P1721=4,VLOOKUP(F1721,IC!$S$2:$U$9,3,TRUE),
"erreur"))))))</f>
        <v>#N/A</v>
      </c>
      <c r="R1721" s="16" t="e">
        <f>IF(OR(V1721="NA",V1721="Transit",V1721&lt;Listes!$F$1),"non applicable",F1721/V1721)</f>
        <v>#N/A</v>
      </c>
      <c r="S1721" s="16" t="e">
        <f>IF(W1721="Transit","Non applicable",IF(AND(W1721="été",T1721&gt;Listes!F1720),F1721/T1721,IF(AND(W1721="Hiver",Hierarchisation!U1721&gt;Listes!F1720),F1721/U1721,"non applicable")))</f>
        <v>#N/A</v>
      </c>
      <c r="T1721" s="17" t="e">
        <f>IF(K1721="Centre",VLOOKUP(E1721,effectifs_ete,3,FALSE),IF(Hierarchisation!K1721="Grand Nord",VLOOKUP(Hierarchisation!E1721,effectifs_ete,4,FALSE),IF(Hierarchisation!K1721="Nord Est",VLOOKUP(Hierarchisation!E1721,effectifs_ete,5,FALSE),IF(Hierarchisation!K1721="Nord Ouest",VLOOKUP(Hierarchisation!E1721,effectifs_ete,6,FALSE),IF(Hierarchisation!K1721="Sud Est",VLOOKUP(Hierarchisation!E1721,effectifs_ete,7,FALSE),IF(Hierarchisation!K1721="Sud Ouest",VLOOKUP(Hierarchisation!E1721,effectifs_ete,8,FALSE),"Erreur Région"))))))</f>
        <v>#N/A</v>
      </c>
      <c r="U1721" s="17" t="e">
        <f>IF(K1721="Centre",VLOOKUP(E1721,effectifs_hiver,3,FALSE),IF(Hierarchisation!K1721="Grand Nord",VLOOKUP(Hierarchisation!E1721,effectifs_hiver,4,FALSE),IF(Hierarchisation!K1721="Nord Est",VLOOKUP(Hierarchisation!E1721,effectifs_hiver,5,FALSE),IF(Hierarchisation!K1721="Nord Ouest",VLOOKUP(Hierarchisation!E1721,effectifs_hiver,6,FALSE),IF(Hierarchisation!K1721="Sud Est",VLOOKUP(Hierarchisation!E1721,effectifs_hiver,7,FALSE),IF(Hierarchisation!K1721="Sud Ouest",VLOOKUP(Hierarchisation!E1721,effectifs_hiver,8,FALSE),"Erreur Région"))))))</f>
        <v>#N/A</v>
      </c>
      <c r="V1721" s="17" t="e">
        <f>IF(W1721="Transit","Transit",IF(W1721="hiver",VLOOKUP(E1721,'EFFECTIFS Hiver'!$A:$I,9,FALSE),IF(W1721="été",VLOOKUP(E1721,'EFFECTIFS Eté'!$A:$I,9,FALSE),"Erreur saison")))</f>
        <v>#N/A</v>
      </c>
      <c r="W1721" s="18" t="e">
        <f>VLOOKUP(D1721,Listes!B:C,2,FALSE)</f>
        <v>#N/A</v>
      </c>
    </row>
    <row r="1722" spans="1:23" ht="15.75" customHeight="1">
      <c r="A1722" s="11"/>
      <c r="B1722" s="11"/>
      <c r="C1722" s="11"/>
      <c r="D1722" s="11"/>
      <c r="E1722" s="11"/>
      <c r="F1722" s="11"/>
      <c r="G1722" s="11" t="e">
        <f>VLOOKUP(E1722,TAXONS!B:C,2,FALSE)</f>
        <v>#N/A</v>
      </c>
      <c r="H1722" s="13">
        <f t="shared" si="133"/>
        <v>0</v>
      </c>
      <c r="I1722" s="12" t="e">
        <f t="shared" si="134"/>
        <v>#N/A</v>
      </c>
      <c r="J1722" s="14" t="e">
        <f t="shared" si="135"/>
        <v>#N/A</v>
      </c>
      <c r="K1722" s="15" t="e">
        <f>VLOOKUP(B1722,REGIONS!A:D,4,FALSE)</f>
        <v>#N/A</v>
      </c>
      <c r="L1722" s="19" t="e">
        <f>VLOOKUP(G1722,Sensibilité!$A:$L,12,FALSE)</f>
        <v>#N/A</v>
      </c>
      <c r="M1722" s="19" t="e">
        <f t="shared" si="136"/>
        <v>#N/A</v>
      </c>
      <c r="N1722" s="19" t="e">
        <f t="shared" si="137"/>
        <v>#N/A</v>
      </c>
      <c r="O1722" s="15" t="str">
        <f>IF(D1722=Listes!$B$6,"SWARMING",IF(OR(D1722=Listes!$B$1,D1722=Listes!$B$2,D1722=Listes!$B$5),2,IF(OR(D1722=Listes!$B$3,D1722=Listes!$B$4),1,"erreur colonne D")))</f>
        <v>SWARMING</v>
      </c>
      <c r="P1722" s="15" t="e">
        <f>IF(OR(W1722="Hiver",W1722="Transit"),VLOOKUP(E1722,IC!A:E,4,FALSE),IF(W1722="été",VLOOKUP(E1722,IC!A:E,3,FALSE),"erreur"))</f>
        <v>#N/A</v>
      </c>
      <c r="Q1722" s="15" t="e">
        <f>IF(P1722="NR",0,IF(F1722&lt;5,0,IF(P1722=1,VLOOKUP(F1722,IC!$G$1:$I$8,3,TRUE),
IF(P1722=2,VLOOKUP(F1722,IC!$K$1:$M$8,3,TRUE),
IF(P1722=3,VLOOKUP(F1722,IC!$O$1:$Q$8,3,TRUE),IF(P1722=4,VLOOKUP(F1722,IC!$S$2:$U$9,3,TRUE),
"erreur"))))))</f>
        <v>#N/A</v>
      </c>
      <c r="R1722" s="16" t="e">
        <f>IF(OR(V1722="NA",V1722="Transit",V1722&lt;Listes!$F$1),"non applicable",F1722/V1722)</f>
        <v>#N/A</v>
      </c>
      <c r="S1722" s="16" t="e">
        <f>IF(W1722="Transit","Non applicable",IF(AND(W1722="été",T1722&gt;Listes!F1721),F1722/T1722,IF(AND(W1722="Hiver",Hierarchisation!U1722&gt;Listes!F1721),F1722/U1722,"non applicable")))</f>
        <v>#N/A</v>
      </c>
      <c r="T1722" s="17" t="e">
        <f>IF(K1722="Centre",VLOOKUP(E1722,effectifs_ete,3,FALSE),IF(Hierarchisation!K1722="Grand Nord",VLOOKUP(Hierarchisation!E1722,effectifs_ete,4,FALSE),IF(Hierarchisation!K1722="Nord Est",VLOOKUP(Hierarchisation!E1722,effectifs_ete,5,FALSE),IF(Hierarchisation!K1722="Nord Ouest",VLOOKUP(Hierarchisation!E1722,effectifs_ete,6,FALSE),IF(Hierarchisation!K1722="Sud Est",VLOOKUP(Hierarchisation!E1722,effectifs_ete,7,FALSE),IF(Hierarchisation!K1722="Sud Ouest",VLOOKUP(Hierarchisation!E1722,effectifs_ete,8,FALSE),"Erreur Région"))))))</f>
        <v>#N/A</v>
      </c>
      <c r="U1722" s="17" t="e">
        <f>IF(K1722="Centre",VLOOKUP(E1722,effectifs_hiver,3,FALSE),IF(Hierarchisation!K1722="Grand Nord",VLOOKUP(Hierarchisation!E1722,effectifs_hiver,4,FALSE),IF(Hierarchisation!K1722="Nord Est",VLOOKUP(Hierarchisation!E1722,effectifs_hiver,5,FALSE),IF(Hierarchisation!K1722="Nord Ouest",VLOOKUP(Hierarchisation!E1722,effectifs_hiver,6,FALSE),IF(Hierarchisation!K1722="Sud Est",VLOOKUP(Hierarchisation!E1722,effectifs_hiver,7,FALSE),IF(Hierarchisation!K1722="Sud Ouest",VLOOKUP(Hierarchisation!E1722,effectifs_hiver,8,FALSE),"Erreur Région"))))))</f>
        <v>#N/A</v>
      </c>
      <c r="V1722" s="17" t="e">
        <f>IF(W1722="Transit","Transit",IF(W1722="hiver",VLOOKUP(E1722,'EFFECTIFS Hiver'!$A:$I,9,FALSE),IF(W1722="été",VLOOKUP(E1722,'EFFECTIFS Eté'!$A:$I,9,FALSE),"Erreur saison")))</f>
        <v>#N/A</v>
      </c>
      <c r="W1722" s="18" t="e">
        <f>VLOOKUP(D1722,Listes!B:C,2,FALSE)</f>
        <v>#N/A</v>
      </c>
    </row>
    <row r="1723" spans="1:23" ht="15.75" customHeight="1">
      <c r="A1723" s="11"/>
      <c r="B1723" s="11"/>
      <c r="C1723" s="11"/>
      <c r="D1723" s="11"/>
      <c r="E1723" s="11"/>
      <c r="F1723" s="11"/>
      <c r="G1723" s="11" t="e">
        <f>VLOOKUP(E1723,TAXONS!B:C,2,FALSE)</f>
        <v>#N/A</v>
      </c>
      <c r="H1723" s="13">
        <f t="shared" si="133"/>
        <v>0</v>
      </c>
      <c r="I1723" s="12" t="e">
        <f t="shared" si="134"/>
        <v>#N/A</v>
      </c>
      <c r="J1723" s="14" t="e">
        <f t="shared" si="135"/>
        <v>#N/A</v>
      </c>
      <c r="K1723" s="15" t="e">
        <f>VLOOKUP(B1723,REGIONS!A:D,4,FALSE)</f>
        <v>#N/A</v>
      </c>
      <c r="L1723" s="19" t="e">
        <f>VLOOKUP(G1723,Sensibilité!$A:$L,12,FALSE)</f>
        <v>#N/A</v>
      </c>
      <c r="M1723" s="19" t="e">
        <f t="shared" si="136"/>
        <v>#N/A</v>
      </c>
      <c r="N1723" s="19" t="e">
        <f t="shared" si="137"/>
        <v>#N/A</v>
      </c>
      <c r="O1723" s="15" t="str">
        <f>IF(D1723=Listes!$B$6,"SWARMING",IF(OR(D1723=Listes!$B$1,D1723=Listes!$B$2,D1723=Listes!$B$5),2,IF(OR(D1723=Listes!$B$3,D1723=Listes!$B$4),1,"erreur colonne D")))</f>
        <v>SWARMING</v>
      </c>
      <c r="P1723" s="15" t="e">
        <f>IF(OR(W1723="Hiver",W1723="Transit"),VLOOKUP(E1723,IC!A:E,4,FALSE),IF(W1723="été",VLOOKUP(E1723,IC!A:E,3,FALSE),"erreur"))</f>
        <v>#N/A</v>
      </c>
      <c r="Q1723" s="15" t="e">
        <f>IF(P1723="NR",0,IF(F1723&lt;5,0,IF(P1723=1,VLOOKUP(F1723,IC!$G$1:$I$8,3,TRUE),
IF(P1723=2,VLOOKUP(F1723,IC!$K$1:$M$8,3,TRUE),
IF(P1723=3,VLOOKUP(F1723,IC!$O$1:$Q$8,3,TRUE),IF(P1723=4,VLOOKUP(F1723,IC!$S$2:$U$9,3,TRUE),
"erreur"))))))</f>
        <v>#N/A</v>
      </c>
      <c r="R1723" s="16" t="e">
        <f>IF(OR(V1723="NA",V1723="Transit",V1723&lt;Listes!$F$1),"non applicable",F1723/V1723)</f>
        <v>#N/A</v>
      </c>
      <c r="S1723" s="16" t="e">
        <f>IF(W1723="Transit","Non applicable",IF(AND(W1723="été",T1723&gt;Listes!F1722),F1723/T1723,IF(AND(W1723="Hiver",Hierarchisation!U1723&gt;Listes!F1722),F1723/U1723,"non applicable")))</f>
        <v>#N/A</v>
      </c>
      <c r="T1723" s="17" t="e">
        <f>IF(K1723="Centre",VLOOKUP(E1723,effectifs_ete,3,FALSE),IF(Hierarchisation!K1723="Grand Nord",VLOOKUP(Hierarchisation!E1723,effectifs_ete,4,FALSE),IF(Hierarchisation!K1723="Nord Est",VLOOKUP(Hierarchisation!E1723,effectifs_ete,5,FALSE),IF(Hierarchisation!K1723="Nord Ouest",VLOOKUP(Hierarchisation!E1723,effectifs_ete,6,FALSE),IF(Hierarchisation!K1723="Sud Est",VLOOKUP(Hierarchisation!E1723,effectifs_ete,7,FALSE),IF(Hierarchisation!K1723="Sud Ouest",VLOOKUP(Hierarchisation!E1723,effectifs_ete,8,FALSE),"Erreur Région"))))))</f>
        <v>#N/A</v>
      </c>
      <c r="U1723" s="17" t="e">
        <f>IF(K1723="Centre",VLOOKUP(E1723,effectifs_hiver,3,FALSE),IF(Hierarchisation!K1723="Grand Nord",VLOOKUP(Hierarchisation!E1723,effectifs_hiver,4,FALSE),IF(Hierarchisation!K1723="Nord Est",VLOOKUP(Hierarchisation!E1723,effectifs_hiver,5,FALSE),IF(Hierarchisation!K1723="Nord Ouest",VLOOKUP(Hierarchisation!E1723,effectifs_hiver,6,FALSE),IF(Hierarchisation!K1723="Sud Est",VLOOKUP(Hierarchisation!E1723,effectifs_hiver,7,FALSE),IF(Hierarchisation!K1723="Sud Ouest",VLOOKUP(Hierarchisation!E1723,effectifs_hiver,8,FALSE),"Erreur Région"))))))</f>
        <v>#N/A</v>
      </c>
      <c r="V1723" s="17" t="e">
        <f>IF(W1723="Transit","Transit",IF(W1723="hiver",VLOOKUP(E1723,'EFFECTIFS Hiver'!$A:$I,9,FALSE),IF(W1723="été",VLOOKUP(E1723,'EFFECTIFS Eté'!$A:$I,9,FALSE),"Erreur saison")))</f>
        <v>#N/A</v>
      </c>
      <c r="W1723" s="18" t="e">
        <f>VLOOKUP(D1723,Listes!B:C,2,FALSE)</f>
        <v>#N/A</v>
      </c>
    </row>
    <row r="1724" spans="1:23" ht="15.75" customHeight="1">
      <c r="A1724" s="11"/>
      <c r="B1724" s="11"/>
      <c r="C1724" s="11"/>
      <c r="D1724" s="11"/>
      <c r="E1724" s="11"/>
      <c r="F1724" s="11"/>
      <c r="G1724" s="11" t="e">
        <f>VLOOKUP(E1724,TAXONS!B:C,2,FALSE)</f>
        <v>#N/A</v>
      </c>
      <c r="H1724" s="13">
        <f t="shared" si="133"/>
        <v>0</v>
      </c>
      <c r="I1724" s="12" t="e">
        <f t="shared" si="134"/>
        <v>#N/A</v>
      </c>
      <c r="J1724" s="14" t="e">
        <f t="shared" si="135"/>
        <v>#N/A</v>
      </c>
      <c r="K1724" s="15" t="e">
        <f>VLOOKUP(B1724,REGIONS!A:D,4,FALSE)</f>
        <v>#N/A</v>
      </c>
      <c r="L1724" s="19" t="e">
        <f>VLOOKUP(G1724,Sensibilité!$A:$L,12,FALSE)</f>
        <v>#N/A</v>
      </c>
      <c r="M1724" s="19" t="e">
        <f t="shared" si="136"/>
        <v>#N/A</v>
      </c>
      <c r="N1724" s="19" t="e">
        <f t="shared" si="137"/>
        <v>#N/A</v>
      </c>
      <c r="O1724" s="15" t="str">
        <f>IF(D1724=Listes!$B$6,"SWARMING",IF(OR(D1724=Listes!$B$1,D1724=Listes!$B$2,D1724=Listes!$B$5),2,IF(OR(D1724=Listes!$B$3,D1724=Listes!$B$4),1,"erreur colonne D")))</f>
        <v>SWARMING</v>
      </c>
      <c r="P1724" s="15" t="e">
        <f>IF(OR(W1724="Hiver",W1724="Transit"),VLOOKUP(E1724,IC!A:E,4,FALSE),IF(W1724="été",VLOOKUP(E1724,IC!A:E,3,FALSE),"erreur"))</f>
        <v>#N/A</v>
      </c>
      <c r="Q1724" s="15" t="e">
        <f>IF(P1724="NR",0,IF(F1724&lt;5,0,IF(P1724=1,VLOOKUP(F1724,IC!$G$1:$I$8,3,TRUE),
IF(P1724=2,VLOOKUP(F1724,IC!$K$1:$M$8,3,TRUE),
IF(P1724=3,VLOOKUP(F1724,IC!$O$1:$Q$8,3,TRUE),IF(P1724=4,VLOOKUP(F1724,IC!$S$2:$U$9,3,TRUE),
"erreur"))))))</f>
        <v>#N/A</v>
      </c>
      <c r="R1724" s="16" t="e">
        <f>IF(OR(V1724="NA",V1724="Transit",V1724&lt;Listes!$F$1),"non applicable",F1724/V1724)</f>
        <v>#N/A</v>
      </c>
      <c r="S1724" s="16" t="e">
        <f>IF(W1724="Transit","Non applicable",IF(AND(W1724="été",T1724&gt;Listes!F1723),F1724/T1724,IF(AND(W1724="Hiver",Hierarchisation!U1724&gt;Listes!F1723),F1724/U1724,"non applicable")))</f>
        <v>#N/A</v>
      </c>
      <c r="T1724" s="17" t="e">
        <f>IF(K1724="Centre",VLOOKUP(E1724,effectifs_ete,3,FALSE),IF(Hierarchisation!K1724="Grand Nord",VLOOKUP(Hierarchisation!E1724,effectifs_ete,4,FALSE),IF(Hierarchisation!K1724="Nord Est",VLOOKUP(Hierarchisation!E1724,effectifs_ete,5,FALSE),IF(Hierarchisation!K1724="Nord Ouest",VLOOKUP(Hierarchisation!E1724,effectifs_ete,6,FALSE),IF(Hierarchisation!K1724="Sud Est",VLOOKUP(Hierarchisation!E1724,effectifs_ete,7,FALSE),IF(Hierarchisation!K1724="Sud Ouest",VLOOKUP(Hierarchisation!E1724,effectifs_ete,8,FALSE),"Erreur Région"))))))</f>
        <v>#N/A</v>
      </c>
      <c r="U1724" s="17" t="e">
        <f>IF(K1724="Centre",VLOOKUP(E1724,effectifs_hiver,3,FALSE),IF(Hierarchisation!K1724="Grand Nord",VLOOKUP(Hierarchisation!E1724,effectifs_hiver,4,FALSE),IF(Hierarchisation!K1724="Nord Est",VLOOKUP(Hierarchisation!E1724,effectifs_hiver,5,FALSE),IF(Hierarchisation!K1724="Nord Ouest",VLOOKUP(Hierarchisation!E1724,effectifs_hiver,6,FALSE),IF(Hierarchisation!K1724="Sud Est",VLOOKUP(Hierarchisation!E1724,effectifs_hiver,7,FALSE),IF(Hierarchisation!K1724="Sud Ouest",VLOOKUP(Hierarchisation!E1724,effectifs_hiver,8,FALSE),"Erreur Région"))))))</f>
        <v>#N/A</v>
      </c>
      <c r="V1724" s="17" t="e">
        <f>IF(W1724="Transit","Transit",IF(W1724="hiver",VLOOKUP(E1724,'EFFECTIFS Hiver'!$A:$I,9,FALSE),IF(W1724="été",VLOOKUP(E1724,'EFFECTIFS Eté'!$A:$I,9,FALSE),"Erreur saison")))</f>
        <v>#N/A</v>
      </c>
      <c r="W1724" s="18" t="e">
        <f>VLOOKUP(D1724,Listes!B:C,2,FALSE)</f>
        <v>#N/A</v>
      </c>
    </row>
    <row r="1725" spans="1:23" ht="15.75" customHeight="1">
      <c r="A1725" s="11"/>
      <c r="B1725" s="11"/>
      <c r="C1725" s="11"/>
      <c r="D1725" s="11"/>
      <c r="E1725" s="11"/>
      <c r="F1725" s="11"/>
      <c r="G1725" s="11" t="e">
        <f>VLOOKUP(E1725,TAXONS!B:C,2,FALSE)</f>
        <v>#N/A</v>
      </c>
      <c r="H1725" s="13">
        <f t="shared" si="133"/>
        <v>0</v>
      </c>
      <c r="I1725" s="12" t="e">
        <f t="shared" si="134"/>
        <v>#N/A</v>
      </c>
      <c r="J1725" s="14" t="e">
        <f t="shared" si="135"/>
        <v>#N/A</v>
      </c>
      <c r="K1725" s="15" t="e">
        <f>VLOOKUP(B1725,REGIONS!A:D,4,FALSE)</f>
        <v>#N/A</v>
      </c>
      <c r="L1725" s="19" t="e">
        <f>VLOOKUP(G1725,Sensibilité!$A:$L,12,FALSE)</f>
        <v>#N/A</v>
      </c>
      <c r="M1725" s="19" t="e">
        <f t="shared" si="136"/>
        <v>#N/A</v>
      </c>
      <c r="N1725" s="19" t="e">
        <f t="shared" si="137"/>
        <v>#N/A</v>
      </c>
      <c r="O1725" s="15" t="str">
        <f>IF(D1725=Listes!$B$6,"SWARMING",IF(OR(D1725=Listes!$B$1,D1725=Listes!$B$2,D1725=Listes!$B$5),2,IF(OR(D1725=Listes!$B$3,D1725=Listes!$B$4),1,"erreur colonne D")))</f>
        <v>SWARMING</v>
      </c>
      <c r="P1725" s="15" t="e">
        <f>IF(OR(W1725="Hiver",W1725="Transit"),VLOOKUP(E1725,IC!A:E,4,FALSE),IF(W1725="été",VLOOKUP(E1725,IC!A:E,3,FALSE),"erreur"))</f>
        <v>#N/A</v>
      </c>
      <c r="Q1725" s="15" t="e">
        <f>IF(P1725="NR",0,IF(F1725&lt;5,0,IF(P1725=1,VLOOKUP(F1725,IC!$G$1:$I$8,3,TRUE),
IF(P1725=2,VLOOKUP(F1725,IC!$K$1:$M$8,3,TRUE),
IF(P1725=3,VLOOKUP(F1725,IC!$O$1:$Q$8,3,TRUE),IF(P1725=4,VLOOKUP(F1725,IC!$S$2:$U$9,3,TRUE),
"erreur"))))))</f>
        <v>#N/A</v>
      </c>
      <c r="R1725" s="16" t="e">
        <f>IF(OR(V1725="NA",V1725="Transit",V1725&lt;Listes!$F$1),"non applicable",F1725/V1725)</f>
        <v>#N/A</v>
      </c>
      <c r="S1725" s="16" t="e">
        <f>IF(W1725="Transit","Non applicable",IF(AND(W1725="été",T1725&gt;Listes!F1724),F1725/T1725,IF(AND(W1725="Hiver",Hierarchisation!U1725&gt;Listes!F1724),F1725/U1725,"non applicable")))</f>
        <v>#N/A</v>
      </c>
      <c r="T1725" s="17" t="e">
        <f>IF(K1725="Centre",VLOOKUP(E1725,effectifs_ete,3,FALSE),IF(Hierarchisation!K1725="Grand Nord",VLOOKUP(Hierarchisation!E1725,effectifs_ete,4,FALSE),IF(Hierarchisation!K1725="Nord Est",VLOOKUP(Hierarchisation!E1725,effectifs_ete,5,FALSE),IF(Hierarchisation!K1725="Nord Ouest",VLOOKUP(Hierarchisation!E1725,effectifs_ete,6,FALSE),IF(Hierarchisation!K1725="Sud Est",VLOOKUP(Hierarchisation!E1725,effectifs_ete,7,FALSE),IF(Hierarchisation!K1725="Sud Ouest",VLOOKUP(Hierarchisation!E1725,effectifs_ete,8,FALSE),"Erreur Région"))))))</f>
        <v>#N/A</v>
      </c>
      <c r="U1725" s="17" t="e">
        <f>IF(K1725="Centre",VLOOKUP(E1725,effectifs_hiver,3,FALSE),IF(Hierarchisation!K1725="Grand Nord",VLOOKUP(Hierarchisation!E1725,effectifs_hiver,4,FALSE),IF(Hierarchisation!K1725="Nord Est",VLOOKUP(Hierarchisation!E1725,effectifs_hiver,5,FALSE),IF(Hierarchisation!K1725="Nord Ouest",VLOOKUP(Hierarchisation!E1725,effectifs_hiver,6,FALSE),IF(Hierarchisation!K1725="Sud Est",VLOOKUP(Hierarchisation!E1725,effectifs_hiver,7,FALSE),IF(Hierarchisation!K1725="Sud Ouest",VLOOKUP(Hierarchisation!E1725,effectifs_hiver,8,FALSE),"Erreur Région"))))))</f>
        <v>#N/A</v>
      </c>
      <c r="V1725" s="17" t="e">
        <f>IF(W1725="Transit","Transit",IF(W1725="hiver",VLOOKUP(E1725,'EFFECTIFS Hiver'!$A:$I,9,FALSE),IF(W1725="été",VLOOKUP(E1725,'EFFECTIFS Eté'!$A:$I,9,FALSE),"Erreur saison")))</f>
        <v>#N/A</v>
      </c>
      <c r="W1725" s="18" t="e">
        <f>VLOOKUP(D1725,Listes!B:C,2,FALSE)</f>
        <v>#N/A</v>
      </c>
    </row>
    <row r="1726" spans="1:23" ht="15.75" customHeight="1">
      <c r="A1726" s="11"/>
      <c r="B1726" s="11"/>
      <c r="C1726" s="11"/>
      <c r="D1726" s="11"/>
      <c r="E1726" s="11"/>
      <c r="F1726" s="11"/>
      <c r="G1726" s="11" t="e">
        <f>VLOOKUP(E1726,TAXONS!B:C,2,FALSE)</f>
        <v>#N/A</v>
      </c>
      <c r="H1726" s="13">
        <f t="shared" si="133"/>
        <v>0</v>
      </c>
      <c r="I1726" s="12" t="e">
        <f t="shared" si="134"/>
        <v>#N/A</v>
      </c>
      <c r="J1726" s="14" t="e">
        <f t="shared" si="135"/>
        <v>#N/A</v>
      </c>
      <c r="K1726" s="15" t="e">
        <f>VLOOKUP(B1726,REGIONS!A:D,4,FALSE)</f>
        <v>#N/A</v>
      </c>
      <c r="L1726" s="19" t="e">
        <f>VLOOKUP(G1726,Sensibilité!$A:$L,12,FALSE)</f>
        <v>#N/A</v>
      </c>
      <c r="M1726" s="19" t="e">
        <f t="shared" si="136"/>
        <v>#N/A</v>
      </c>
      <c r="N1726" s="19" t="e">
        <f t="shared" si="137"/>
        <v>#N/A</v>
      </c>
      <c r="O1726" s="15" t="str">
        <f>IF(D1726=Listes!$B$6,"SWARMING",IF(OR(D1726=Listes!$B$1,D1726=Listes!$B$2,D1726=Listes!$B$5),2,IF(OR(D1726=Listes!$B$3,D1726=Listes!$B$4),1,"erreur colonne D")))</f>
        <v>SWARMING</v>
      </c>
      <c r="P1726" s="15" t="e">
        <f>IF(OR(W1726="Hiver",W1726="Transit"),VLOOKUP(E1726,IC!A:E,4,FALSE),IF(W1726="été",VLOOKUP(E1726,IC!A:E,3,FALSE),"erreur"))</f>
        <v>#N/A</v>
      </c>
      <c r="Q1726" s="15" t="e">
        <f>IF(P1726="NR",0,IF(F1726&lt;5,0,IF(P1726=1,VLOOKUP(F1726,IC!$G$1:$I$8,3,TRUE),
IF(P1726=2,VLOOKUP(F1726,IC!$K$1:$M$8,3,TRUE),
IF(P1726=3,VLOOKUP(F1726,IC!$O$1:$Q$8,3,TRUE),IF(P1726=4,VLOOKUP(F1726,IC!$S$2:$U$9,3,TRUE),
"erreur"))))))</f>
        <v>#N/A</v>
      </c>
      <c r="R1726" s="16" t="e">
        <f>IF(OR(V1726="NA",V1726="Transit",V1726&lt;Listes!$F$1),"non applicable",F1726/V1726)</f>
        <v>#N/A</v>
      </c>
      <c r="S1726" s="16" t="e">
        <f>IF(W1726="Transit","Non applicable",IF(AND(W1726="été",T1726&gt;Listes!F1725),F1726/T1726,IF(AND(W1726="Hiver",Hierarchisation!U1726&gt;Listes!F1725),F1726/U1726,"non applicable")))</f>
        <v>#N/A</v>
      </c>
      <c r="T1726" s="17" t="e">
        <f>IF(K1726="Centre",VLOOKUP(E1726,effectifs_ete,3,FALSE),IF(Hierarchisation!K1726="Grand Nord",VLOOKUP(Hierarchisation!E1726,effectifs_ete,4,FALSE),IF(Hierarchisation!K1726="Nord Est",VLOOKUP(Hierarchisation!E1726,effectifs_ete,5,FALSE),IF(Hierarchisation!K1726="Nord Ouest",VLOOKUP(Hierarchisation!E1726,effectifs_ete,6,FALSE),IF(Hierarchisation!K1726="Sud Est",VLOOKUP(Hierarchisation!E1726,effectifs_ete,7,FALSE),IF(Hierarchisation!K1726="Sud Ouest",VLOOKUP(Hierarchisation!E1726,effectifs_ete,8,FALSE),"Erreur Région"))))))</f>
        <v>#N/A</v>
      </c>
      <c r="U1726" s="17" t="e">
        <f>IF(K1726="Centre",VLOOKUP(E1726,effectifs_hiver,3,FALSE),IF(Hierarchisation!K1726="Grand Nord",VLOOKUP(Hierarchisation!E1726,effectifs_hiver,4,FALSE),IF(Hierarchisation!K1726="Nord Est",VLOOKUP(Hierarchisation!E1726,effectifs_hiver,5,FALSE),IF(Hierarchisation!K1726="Nord Ouest",VLOOKUP(Hierarchisation!E1726,effectifs_hiver,6,FALSE),IF(Hierarchisation!K1726="Sud Est",VLOOKUP(Hierarchisation!E1726,effectifs_hiver,7,FALSE),IF(Hierarchisation!K1726="Sud Ouest",VLOOKUP(Hierarchisation!E1726,effectifs_hiver,8,FALSE),"Erreur Région"))))))</f>
        <v>#N/A</v>
      </c>
      <c r="V1726" s="17" t="e">
        <f>IF(W1726="Transit","Transit",IF(W1726="hiver",VLOOKUP(E1726,'EFFECTIFS Hiver'!$A:$I,9,FALSE),IF(W1726="été",VLOOKUP(E1726,'EFFECTIFS Eté'!$A:$I,9,FALSE),"Erreur saison")))</f>
        <v>#N/A</v>
      </c>
      <c r="W1726" s="18" t="e">
        <f>VLOOKUP(D1726,Listes!B:C,2,FALSE)</f>
        <v>#N/A</v>
      </c>
    </row>
    <row r="1727" spans="1:23" ht="15.75" customHeight="1">
      <c r="A1727" s="11"/>
      <c r="B1727" s="11"/>
      <c r="C1727" s="11"/>
      <c r="D1727" s="11"/>
      <c r="E1727" s="11"/>
      <c r="F1727" s="11"/>
      <c r="G1727" s="11" t="e">
        <f>VLOOKUP(E1727,TAXONS!B:C,2,FALSE)</f>
        <v>#N/A</v>
      </c>
      <c r="H1727" s="13">
        <f t="shared" si="133"/>
        <v>0</v>
      </c>
      <c r="I1727" s="12" t="e">
        <f t="shared" si="134"/>
        <v>#N/A</v>
      </c>
      <c r="J1727" s="14" t="e">
        <f t="shared" si="135"/>
        <v>#N/A</v>
      </c>
      <c r="K1727" s="15" t="e">
        <f>VLOOKUP(B1727,REGIONS!A:D,4,FALSE)</f>
        <v>#N/A</v>
      </c>
      <c r="L1727" s="19" t="e">
        <f>VLOOKUP(G1727,Sensibilité!$A:$L,12,FALSE)</f>
        <v>#N/A</v>
      </c>
      <c r="M1727" s="19" t="e">
        <f t="shared" si="136"/>
        <v>#N/A</v>
      </c>
      <c r="N1727" s="19" t="e">
        <f t="shared" si="137"/>
        <v>#N/A</v>
      </c>
      <c r="O1727" s="15" t="str">
        <f>IF(D1727=Listes!$B$6,"SWARMING",IF(OR(D1727=Listes!$B$1,D1727=Listes!$B$2,D1727=Listes!$B$5),2,IF(OR(D1727=Listes!$B$3,D1727=Listes!$B$4),1,"erreur colonne D")))</f>
        <v>SWARMING</v>
      </c>
      <c r="P1727" s="15" t="e">
        <f>IF(OR(W1727="Hiver",W1727="Transit"),VLOOKUP(E1727,IC!A:E,4,FALSE),IF(W1727="été",VLOOKUP(E1727,IC!A:E,3,FALSE),"erreur"))</f>
        <v>#N/A</v>
      </c>
      <c r="Q1727" s="15" t="e">
        <f>IF(P1727="NR",0,IF(F1727&lt;5,0,IF(P1727=1,VLOOKUP(F1727,IC!$G$1:$I$8,3,TRUE),
IF(P1727=2,VLOOKUP(F1727,IC!$K$1:$M$8,3,TRUE),
IF(P1727=3,VLOOKUP(F1727,IC!$O$1:$Q$8,3,TRUE),IF(P1727=4,VLOOKUP(F1727,IC!$S$2:$U$9,3,TRUE),
"erreur"))))))</f>
        <v>#N/A</v>
      </c>
      <c r="R1727" s="16" t="e">
        <f>IF(OR(V1727="NA",V1727="Transit",V1727&lt;Listes!$F$1),"non applicable",F1727/V1727)</f>
        <v>#N/A</v>
      </c>
      <c r="S1727" s="16" t="e">
        <f>IF(W1727="Transit","Non applicable",IF(AND(W1727="été",T1727&gt;Listes!F1726),F1727/T1727,IF(AND(W1727="Hiver",Hierarchisation!U1727&gt;Listes!F1726),F1727/U1727,"non applicable")))</f>
        <v>#N/A</v>
      </c>
      <c r="T1727" s="17" t="e">
        <f>IF(K1727="Centre",VLOOKUP(E1727,effectifs_ete,3,FALSE),IF(Hierarchisation!K1727="Grand Nord",VLOOKUP(Hierarchisation!E1727,effectifs_ete,4,FALSE),IF(Hierarchisation!K1727="Nord Est",VLOOKUP(Hierarchisation!E1727,effectifs_ete,5,FALSE),IF(Hierarchisation!K1727="Nord Ouest",VLOOKUP(Hierarchisation!E1727,effectifs_ete,6,FALSE),IF(Hierarchisation!K1727="Sud Est",VLOOKUP(Hierarchisation!E1727,effectifs_ete,7,FALSE),IF(Hierarchisation!K1727="Sud Ouest",VLOOKUP(Hierarchisation!E1727,effectifs_ete,8,FALSE),"Erreur Région"))))))</f>
        <v>#N/A</v>
      </c>
      <c r="U1727" s="17" t="e">
        <f>IF(K1727="Centre",VLOOKUP(E1727,effectifs_hiver,3,FALSE),IF(Hierarchisation!K1727="Grand Nord",VLOOKUP(Hierarchisation!E1727,effectifs_hiver,4,FALSE),IF(Hierarchisation!K1727="Nord Est",VLOOKUP(Hierarchisation!E1727,effectifs_hiver,5,FALSE),IF(Hierarchisation!K1727="Nord Ouest",VLOOKUP(Hierarchisation!E1727,effectifs_hiver,6,FALSE),IF(Hierarchisation!K1727="Sud Est",VLOOKUP(Hierarchisation!E1727,effectifs_hiver,7,FALSE),IF(Hierarchisation!K1727="Sud Ouest",VLOOKUP(Hierarchisation!E1727,effectifs_hiver,8,FALSE),"Erreur Région"))))))</f>
        <v>#N/A</v>
      </c>
      <c r="V1727" s="17" t="e">
        <f>IF(W1727="Transit","Transit",IF(W1727="hiver",VLOOKUP(E1727,'EFFECTIFS Hiver'!$A:$I,9,FALSE),IF(W1727="été",VLOOKUP(E1727,'EFFECTIFS Eté'!$A:$I,9,FALSE),"Erreur saison")))</f>
        <v>#N/A</v>
      </c>
      <c r="W1727" s="18" t="e">
        <f>VLOOKUP(D1727,Listes!B:C,2,FALSE)</f>
        <v>#N/A</v>
      </c>
    </row>
    <row r="1728" spans="1:23" ht="15.75" customHeight="1">
      <c r="A1728" s="11"/>
      <c r="B1728" s="11"/>
      <c r="C1728" s="11"/>
      <c r="D1728" s="11"/>
      <c r="E1728" s="11"/>
      <c r="F1728" s="11"/>
      <c r="G1728" s="11" t="e">
        <f>VLOOKUP(E1728,TAXONS!B:C,2,FALSE)</f>
        <v>#N/A</v>
      </c>
      <c r="H1728" s="13">
        <f t="shared" si="133"/>
        <v>0</v>
      </c>
      <c r="I1728" s="12" t="e">
        <f t="shared" si="134"/>
        <v>#N/A</v>
      </c>
      <c r="J1728" s="14" t="e">
        <f t="shared" si="135"/>
        <v>#N/A</v>
      </c>
      <c r="K1728" s="15" t="e">
        <f>VLOOKUP(B1728,REGIONS!A:D,4,FALSE)</f>
        <v>#N/A</v>
      </c>
      <c r="L1728" s="19" t="e">
        <f>VLOOKUP(G1728,Sensibilité!$A:$L,12,FALSE)</f>
        <v>#N/A</v>
      </c>
      <c r="M1728" s="19" t="e">
        <f t="shared" si="136"/>
        <v>#N/A</v>
      </c>
      <c r="N1728" s="19" t="e">
        <f t="shared" si="137"/>
        <v>#N/A</v>
      </c>
      <c r="O1728" s="15" t="str">
        <f>IF(D1728=Listes!$B$6,"SWARMING",IF(OR(D1728=Listes!$B$1,D1728=Listes!$B$2,D1728=Listes!$B$5),2,IF(OR(D1728=Listes!$B$3,D1728=Listes!$B$4),1,"erreur colonne D")))</f>
        <v>SWARMING</v>
      </c>
      <c r="P1728" s="15" t="e">
        <f>IF(OR(W1728="Hiver",W1728="Transit"),VLOOKUP(E1728,IC!A:E,4,FALSE),IF(W1728="été",VLOOKUP(E1728,IC!A:E,3,FALSE),"erreur"))</f>
        <v>#N/A</v>
      </c>
      <c r="Q1728" s="15" t="e">
        <f>IF(P1728="NR",0,IF(F1728&lt;5,0,IF(P1728=1,VLOOKUP(F1728,IC!$G$1:$I$8,3,TRUE),
IF(P1728=2,VLOOKUP(F1728,IC!$K$1:$M$8,3,TRUE),
IF(P1728=3,VLOOKUP(F1728,IC!$O$1:$Q$8,3,TRUE),IF(P1728=4,VLOOKUP(F1728,IC!$S$2:$U$9,3,TRUE),
"erreur"))))))</f>
        <v>#N/A</v>
      </c>
      <c r="R1728" s="16" t="e">
        <f>IF(OR(V1728="NA",V1728="Transit",V1728&lt;Listes!$F$1),"non applicable",F1728/V1728)</f>
        <v>#N/A</v>
      </c>
      <c r="S1728" s="16" t="e">
        <f>IF(W1728="Transit","Non applicable",IF(AND(W1728="été",T1728&gt;Listes!F1727),F1728/T1728,IF(AND(W1728="Hiver",Hierarchisation!U1728&gt;Listes!F1727),F1728/U1728,"non applicable")))</f>
        <v>#N/A</v>
      </c>
      <c r="T1728" s="17" t="e">
        <f>IF(K1728="Centre",VLOOKUP(E1728,effectifs_ete,3,FALSE),IF(Hierarchisation!K1728="Grand Nord",VLOOKUP(Hierarchisation!E1728,effectifs_ete,4,FALSE),IF(Hierarchisation!K1728="Nord Est",VLOOKUP(Hierarchisation!E1728,effectifs_ete,5,FALSE),IF(Hierarchisation!K1728="Nord Ouest",VLOOKUP(Hierarchisation!E1728,effectifs_ete,6,FALSE),IF(Hierarchisation!K1728="Sud Est",VLOOKUP(Hierarchisation!E1728,effectifs_ete,7,FALSE),IF(Hierarchisation!K1728="Sud Ouest",VLOOKUP(Hierarchisation!E1728,effectifs_ete,8,FALSE),"Erreur Région"))))))</f>
        <v>#N/A</v>
      </c>
      <c r="U1728" s="17" t="e">
        <f>IF(K1728="Centre",VLOOKUP(E1728,effectifs_hiver,3,FALSE),IF(Hierarchisation!K1728="Grand Nord",VLOOKUP(Hierarchisation!E1728,effectifs_hiver,4,FALSE),IF(Hierarchisation!K1728="Nord Est",VLOOKUP(Hierarchisation!E1728,effectifs_hiver,5,FALSE),IF(Hierarchisation!K1728="Nord Ouest",VLOOKUP(Hierarchisation!E1728,effectifs_hiver,6,FALSE),IF(Hierarchisation!K1728="Sud Est",VLOOKUP(Hierarchisation!E1728,effectifs_hiver,7,FALSE),IF(Hierarchisation!K1728="Sud Ouest",VLOOKUP(Hierarchisation!E1728,effectifs_hiver,8,FALSE),"Erreur Région"))))))</f>
        <v>#N/A</v>
      </c>
      <c r="V1728" s="17" t="e">
        <f>IF(W1728="Transit","Transit",IF(W1728="hiver",VLOOKUP(E1728,'EFFECTIFS Hiver'!$A:$I,9,FALSE),IF(W1728="été",VLOOKUP(E1728,'EFFECTIFS Eté'!$A:$I,9,FALSE),"Erreur saison")))</f>
        <v>#N/A</v>
      </c>
      <c r="W1728" s="18" t="e">
        <f>VLOOKUP(D1728,Listes!B:C,2,FALSE)</f>
        <v>#N/A</v>
      </c>
    </row>
    <row r="1729" spans="1:23" ht="15.75" customHeight="1">
      <c r="A1729" s="11"/>
      <c r="B1729" s="11"/>
      <c r="C1729" s="11"/>
      <c r="D1729" s="11"/>
      <c r="E1729" s="11"/>
      <c r="F1729" s="11"/>
      <c r="G1729" s="11" t="e">
        <f>VLOOKUP(E1729,TAXONS!B:C,2,FALSE)</f>
        <v>#N/A</v>
      </c>
      <c r="H1729" s="13">
        <f t="shared" si="133"/>
        <v>0</v>
      </c>
      <c r="I1729" s="12" t="e">
        <f t="shared" si="134"/>
        <v>#N/A</v>
      </c>
      <c r="J1729" s="14" t="e">
        <f t="shared" si="135"/>
        <v>#N/A</v>
      </c>
      <c r="K1729" s="15" t="e">
        <f>VLOOKUP(B1729,REGIONS!A:D,4,FALSE)</f>
        <v>#N/A</v>
      </c>
      <c r="L1729" s="19" t="e">
        <f>VLOOKUP(G1729,Sensibilité!$A:$L,12,FALSE)</f>
        <v>#N/A</v>
      </c>
      <c r="M1729" s="19" t="e">
        <f t="shared" si="136"/>
        <v>#N/A</v>
      </c>
      <c r="N1729" s="19" t="e">
        <f t="shared" si="137"/>
        <v>#N/A</v>
      </c>
      <c r="O1729" s="15" t="str">
        <f>IF(D1729=Listes!$B$6,"SWARMING",IF(OR(D1729=Listes!$B$1,D1729=Listes!$B$2,D1729=Listes!$B$5),2,IF(OR(D1729=Listes!$B$3,D1729=Listes!$B$4),1,"erreur colonne D")))</f>
        <v>SWARMING</v>
      </c>
      <c r="P1729" s="15" t="e">
        <f>IF(OR(W1729="Hiver",W1729="Transit"),VLOOKUP(E1729,IC!A:E,4,FALSE),IF(W1729="été",VLOOKUP(E1729,IC!A:E,3,FALSE),"erreur"))</f>
        <v>#N/A</v>
      </c>
      <c r="Q1729" s="15" t="e">
        <f>IF(P1729="NR",0,IF(F1729&lt;5,0,IF(P1729=1,VLOOKUP(F1729,IC!$G$1:$I$8,3,TRUE),
IF(P1729=2,VLOOKUP(F1729,IC!$K$1:$M$8,3,TRUE),
IF(P1729=3,VLOOKUP(F1729,IC!$O$1:$Q$8,3,TRUE),IF(P1729=4,VLOOKUP(F1729,IC!$S$2:$U$9,3,TRUE),
"erreur"))))))</f>
        <v>#N/A</v>
      </c>
      <c r="R1729" s="16" t="e">
        <f>IF(OR(V1729="NA",V1729="Transit",V1729&lt;Listes!$F$1),"non applicable",F1729/V1729)</f>
        <v>#N/A</v>
      </c>
      <c r="S1729" s="16" t="e">
        <f>IF(W1729="Transit","Non applicable",IF(AND(W1729="été",T1729&gt;Listes!F1728),F1729/T1729,IF(AND(W1729="Hiver",Hierarchisation!U1729&gt;Listes!F1728),F1729/U1729,"non applicable")))</f>
        <v>#N/A</v>
      </c>
      <c r="T1729" s="17" t="e">
        <f>IF(K1729="Centre",VLOOKUP(E1729,effectifs_ete,3,FALSE),IF(Hierarchisation!K1729="Grand Nord",VLOOKUP(Hierarchisation!E1729,effectifs_ete,4,FALSE),IF(Hierarchisation!K1729="Nord Est",VLOOKUP(Hierarchisation!E1729,effectifs_ete,5,FALSE),IF(Hierarchisation!K1729="Nord Ouest",VLOOKUP(Hierarchisation!E1729,effectifs_ete,6,FALSE),IF(Hierarchisation!K1729="Sud Est",VLOOKUP(Hierarchisation!E1729,effectifs_ete,7,FALSE),IF(Hierarchisation!K1729="Sud Ouest",VLOOKUP(Hierarchisation!E1729,effectifs_ete,8,FALSE),"Erreur Région"))))))</f>
        <v>#N/A</v>
      </c>
      <c r="U1729" s="17" t="e">
        <f>IF(K1729="Centre",VLOOKUP(E1729,effectifs_hiver,3,FALSE),IF(Hierarchisation!K1729="Grand Nord",VLOOKUP(Hierarchisation!E1729,effectifs_hiver,4,FALSE),IF(Hierarchisation!K1729="Nord Est",VLOOKUP(Hierarchisation!E1729,effectifs_hiver,5,FALSE),IF(Hierarchisation!K1729="Nord Ouest",VLOOKUP(Hierarchisation!E1729,effectifs_hiver,6,FALSE),IF(Hierarchisation!K1729="Sud Est",VLOOKUP(Hierarchisation!E1729,effectifs_hiver,7,FALSE),IF(Hierarchisation!K1729="Sud Ouest",VLOOKUP(Hierarchisation!E1729,effectifs_hiver,8,FALSE),"Erreur Région"))))))</f>
        <v>#N/A</v>
      </c>
      <c r="V1729" s="17" t="e">
        <f>IF(W1729="Transit","Transit",IF(W1729="hiver",VLOOKUP(E1729,'EFFECTIFS Hiver'!$A:$I,9,FALSE),IF(W1729="été",VLOOKUP(E1729,'EFFECTIFS Eté'!$A:$I,9,FALSE),"Erreur saison")))</f>
        <v>#N/A</v>
      </c>
      <c r="W1729" s="18" t="e">
        <f>VLOOKUP(D1729,Listes!B:C,2,FALSE)</f>
        <v>#N/A</v>
      </c>
    </row>
    <row r="1730" spans="1:23" ht="15.75" customHeight="1">
      <c r="A1730" s="11"/>
      <c r="B1730" s="11"/>
      <c r="C1730" s="11"/>
      <c r="D1730" s="11"/>
      <c r="E1730" s="11"/>
      <c r="F1730" s="11"/>
      <c r="G1730" s="11" t="e">
        <f>VLOOKUP(E1730,TAXONS!B:C,2,FALSE)</f>
        <v>#N/A</v>
      </c>
      <c r="H1730" s="13">
        <f t="shared" si="133"/>
        <v>0</v>
      </c>
      <c r="I1730" s="12" t="e">
        <f t="shared" si="134"/>
        <v>#N/A</v>
      </c>
      <c r="J1730" s="14" t="e">
        <f t="shared" si="135"/>
        <v>#N/A</v>
      </c>
      <c r="K1730" s="15" t="e">
        <f>VLOOKUP(B1730,REGIONS!A:D,4,FALSE)</f>
        <v>#N/A</v>
      </c>
      <c r="L1730" s="19" t="e">
        <f>VLOOKUP(G1730,Sensibilité!$A:$L,12,FALSE)</f>
        <v>#N/A</v>
      </c>
      <c r="M1730" s="19" t="e">
        <f t="shared" si="136"/>
        <v>#N/A</v>
      </c>
      <c r="N1730" s="19" t="e">
        <f t="shared" si="137"/>
        <v>#N/A</v>
      </c>
      <c r="O1730" s="15" t="str">
        <f>IF(D1730=Listes!$B$6,"SWARMING",IF(OR(D1730=Listes!$B$1,D1730=Listes!$B$2,D1730=Listes!$B$5),2,IF(OR(D1730=Listes!$B$3,D1730=Listes!$B$4),1,"erreur colonne D")))</f>
        <v>SWARMING</v>
      </c>
      <c r="P1730" s="15" t="e">
        <f>IF(OR(W1730="Hiver",W1730="Transit"),VLOOKUP(E1730,IC!A:E,4,FALSE),IF(W1730="été",VLOOKUP(E1730,IC!A:E,3,FALSE),"erreur"))</f>
        <v>#N/A</v>
      </c>
      <c r="Q1730" s="15" t="e">
        <f>IF(P1730="NR",0,IF(F1730&lt;5,0,IF(P1730=1,VLOOKUP(F1730,IC!$G$1:$I$8,3,TRUE),
IF(P1730=2,VLOOKUP(F1730,IC!$K$1:$M$8,3,TRUE),
IF(P1730=3,VLOOKUP(F1730,IC!$O$1:$Q$8,3,TRUE),IF(P1730=4,VLOOKUP(F1730,IC!$S$2:$U$9,3,TRUE),
"erreur"))))))</f>
        <v>#N/A</v>
      </c>
      <c r="R1730" s="16" t="e">
        <f>IF(OR(V1730="NA",V1730="Transit",V1730&lt;Listes!$F$1),"non applicable",F1730/V1730)</f>
        <v>#N/A</v>
      </c>
      <c r="S1730" s="16" t="e">
        <f>IF(W1730="Transit","Non applicable",IF(AND(W1730="été",T1730&gt;Listes!F1729),F1730/T1730,IF(AND(W1730="Hiver",Hierarchisation!U1730&gt;Listes!F1729),F1730/U1730,"non applicable")))</f>
        <v>#N/A</v>
      </c>
      <c r="T1730" s="17" t="e">
        <f>IF(K1730="Centre",VLOOKUP(E1730,effectifs_ete,3,FALSE),IF(Hierarchisation!K1730="Grand Nord",VLOOKUP(Hierarchisation!E1730,effectifs_ete,4,FALSE),IF(Hierarchisation!K1730="Nord Est",VLOOKUP(Hierarchisation!E1730,effectifs_ete,5,FALSE),IF(Hierarchisation!K1730="Nord Ouest",VLOOKUP(Hierarchisation!E1730,effectifs_ete,6,FALSE),IF(Hierarchisation!K1730="Sud Est",VLOOKUP(Hierarchisation!E1730,effectifs_ete,7,FALSE),IF(Hierarchisation!K1730="Sud Ouest",VLOOKUP(Hierarchisation!E1730,effectifs_ete,8,FALSE),"Erreur Région"))))))</f>
        <v>#N/A</v>
      </c>
      <c r="U1730" s="17" t="e">
        <f>IF(K1730="Centre",VLOOKUP(E1730,effectifs_hiver,3,FALSE),IF(Hierarchisation!K1730="Grand Nord",VLOOKUP(Hierarchisation!E1730,effectifs_hiver,4,FALSE),IF(Hierarchisation!K1730="Nord Est",VLOOKUP(Hierarchisation!E1730,effectifs_hiver,5,FALSE),IF(Hierarchisation!K1730="Nord Ouest",VLOOKUP(Hierarchisation!E1730,effectifs_hiver,6,FALSE),IF(Hierarchisation!K1730="Sud Est",VLOOKUP(Hierarchisation!E1730,effectifs_hiver,7,FALSE),IF(Hierarchisation!K1730="Sud Ouest",VLOOKUP(Hierarchisation!E1730,effectifs_hiver,8,FALSE),"Erreur Région"))))))</f>
        <v>#N/A</v>
      </c>
      <c r="V1730" s="17" t="e">
        <f>IF(W1730="Transit","Transit",IF(W1730="hiver",VLOOKUP(E1730,'EFFECTIFS Hiver'!$A:$I,9,FALSE),IF(W1730="été",VLOOKUP(E1730,'EFFECTIFS Eté'!$A:$I,9,FALSE),"Erreur saison")))</f>
        <v>#N/A</v>
      </c>
      <c r="W1730" s="18" t="e">
        <f>VLOOKUP(D1730,Listes!B:C,2,FALSE)</f>
        <v>#N/A</v>
      </c>
    </row>
    <row r="1731" spans="1:23" ht="15.75" customHeight="1">
      <c r="A1731" s="11"/>
      <c r="B1731" s="11"/>
      <c r="C1731" s="11"/>
      <c r="D1731" s="11"/>
      <c r="E1731" s="11"/>
      <c r="F1731" s="11"/>
      <c r="G1731" s="11" t="e">
        <f>VLOOKUP(E1731,TAXONS!B:C,2,FALSE)</f>
        <v>#N/A</v>
      </c>
      <c r="H1731" s="13">
        <f t="shared" ref="H1731:H1794" si="138">IF(F1731&lt;5,0,N1731*(O1731*Q1731))</f>
        <v>0</v>
      </c>
      <c r="I1731" s="12" t="e">
        <f t="shared" ref="I1731:I1794" si="139">IF(OR(W1731="transit",R1731="non applicable"),"Non applicable",IF(R1731&gt;10%,"International",IF(R1731&gt;5%,"National",IF(S1731="non applicable","non applicable",IF(S1731&gt;2%,"Régional","non représentatif")))))</f>
        <v>#N/A</v>
      </c>
      <c r="J1731" s="14" t="e">
        <f t="shared" ref="J1731:J1794" si="140">IF(P1731="NR","Données non représentatives au National",IF(I1731="Non applicable","Données non représentatives au National ou régional",IF(I1731="non représentatif","effectif non représentatif au niveau national ou régional","--")))</f>
        <v>#N/A</v>
      </c>
      <c r="K1731" s="15" t="e">
        <f>VLOOKUP(B1731,REGIONS!A:D,4,FALSE)</f>
        <v>#N/A</v>
      </c>
      <c r="L1731" s="19" t="e">
        <f>VLOOKUP(G1731,Sensibilité!$A:$L,12,FALSE)</f>
        <v>#N/A</v>
      </c>
      <c r="M1731" s="19" t="e">
        <f t="shared" ref="M1731:M1794" si="141">IF(K1731="Grand Nord",VLOOKUP(G1731,responsabilite,2,FALSE),IF(K1731="Nord Ouest",VLOOKUP(G1731,responsabilite,3,FALSE),IF(K1731="Nord Est",VLOOKUP(G1731,responsabilite,4,FALSE),IF(K1731="Centre",VLOOKUP(G1731,responsabilite,5,FALSE),IF(K1731="Sud Ouest",VLOOKUP(G1731,responsabilite,6,FALSE),IF(K1731="Sud Est",VLOOKUP(G1731,responsabilite,7,FALSE),"erreur"))))))</f>
        <v>#N/A</v>
      </c>
      <c r="N1731" s="19" t="e">
        <f t="shared" ref="N1731:N1794" si="142">L1731+M1731</f>
        <v>#N/A</v>
      </c>
      <c r="O1731" s="15" t="str">
        <f>IF(D1731=Listes!$B$6,"SWARMING",IF(OR(D1731=Listes!$B$1,D1731=Listes!$B$2,D1731=Listes!$B$5),2,IF(OR(D1731=Listes!$B$3,D1731=Listes!$B$4),1,"erreur colonne D")))</f>
        <v>SWARMING</v>
      </c>
      <c r="P1731" s="15" t="e">
        <f>IF(OR(W1731="Hiver",W1731="Transit"),VLOOKUP(E1731,IC!A:E,4,FALSE),IF(W1731="été",VLOOKUP(E1731,IC!A:E,3,FALSE),"erreur"))</f>
        <v>#N/A</v>
      </c>
      <c r="Q1731" s="15" t="e">
        <f>IF(P1731="NR",0,IF(F1731&lt;5,0,IF(P1731=1,VLOOKUP(F1731,IC!$G$1:$I$8,3,TRUE),
IF(P1731=2,VLOOKUP(F1731,IC!$K$1:$M$8,3,TRUE),
IF(P1731=3,VLOOKUP(F1731,IC!$O$1:$Q$8,3,TRUE),IF(P1731=4,VLOOKUP(F1731,IC!$S$2:$U$9,3,TRUE),
"erreur"))))))</f>
        <v>#N/A</v>
      </c>
      <c r="R1731" s="16" t="e">
        <f>IF(OR(V1731="NA",V1731="Transit",V1731&lt;Listes!$F$1),"non applicable",F1731/V1731)</f>
        <v>#N/A</v>
      </c>
      <c r="S1731" s="16" t="e">
        <f>IF(W1731="Transit","Non applicable",IF(AND(W1731="été",T1731&gt;Listes!F1730),F1731/T1731,IF(AND(W1731="Hiver",Hierarchisation!U1731&gt;Listes!F1730),F1731/U1731,"non applicable")))</f>
        <v>#N/A</v>
      </c>
      <c r="T1731" s="17" t="e">
        <f>IF(K1731="Centre",VLOOKUP(E1731,effectifs_ete,3,FALSE),IF(Hierarchisation!K1731="Grand Nord",VLOOKUP(Hierarchisation!E1731,effectifs_ete,4,FALSE),IF(Hierarchisation!K1731="Nord Est",VLOOKUP(Hierarchisation!E1731,effectifs_ete,5,FALSE),IF(Hierarchisation!K1731="Nord Ouest",VLOOKUP(Hierarchisation!E1731,effectifs_ete,6,FALSE),IF(Hierarchisation!K1731="Sud Est",VLOOKUP(Hierarchisation!E1731,effectifs_ete,7,FALSE),IF(Hierarchisation!K1731="Sud Ouest",VLOOKUP(Hierarchisation!E1731,effectifs_ete,8,FALSE),"Erreur Région"))))))</f>
        <v>#N/A</v>
      </c>
      <c r="U1731" s="17" t="e">
        <f>IF(K1731="Centre",VLOOKUP(E1731,effectifs_hiver,3,FALSE),IF(Hierarchisation!K1731="Grand Nord",VLOOKUP(Hierarchisation!E1731,effectifs_hiver,4,FALSE),IF(Hierarchisation!K1731="Nord Est",VLOOKUP(Hierarchisation!E1731,effectifs_hiver,5,FALSE),IF(Hierarchisation!K1731="Nord Ouest",VLOOKUP(Hierarchisation!E1731,effectifs_hiver,6,FALSE),IF(Hierarchisation!K1731="Sud Est",VLOOKUP(Hierarchisation!E1731,effectifs_hiver,7,FALSE),IF(Hierarchisation!K1731="Sud Ouest",VLOOKUP(Hierarchisation!E1731,effectifs_hiver,8,FALSE),"Erreur Région"))))))</f>
        <v>#N/A</v>
      </c>
      <c r="V1731" s="17" t="e">
        <f>IF(W1731="Transit","Transit",IF(W1731="hiver",VLOOKUP(E1731,'EFFECTIFS Hiver'!$A:$I,9,FALSE),IF(W1731="été",VLOOKUP(E1731,'EFFECTIFS Eté'!$A:$I,9,FALSE),"Erreur saison")))</f>
        <v>#N/A</v>
      </c>
      <c r="W1731" s="18" t="e">
        <f>VLOOKUP(D1731,Listes!B:C,2,FALSE)</f>
        <v>#N/A</v>
      </c>
    </row>
    <row r="1732" spans="1:23" ht="15.75" customHeight="1">
      <c r="A1732" s="11"/>
      <c r="B1732" s="11"/>
      <c r="C1732" s="11"/>
      <c r="D1732" s="11"/>
      <c r="E1732" s="11"/>
      <c r="F1732" s="11"/>
      <c r="G1732" s="11" t="e">
        <f>VLOOKUP(E1732,TAXONS!B:C,2,FALSE)</f>
        <v>#N/A</v>
      </c>
      <c r="H1732" s="13">
        <f t="shared" si="138"/>
        <v>0</v>
      </c>
      <c r="I1732" s="12" t="e">
        <f t="shared" si="139"/>
        <v>#N/A</v>
      </c>
      <c r="J1732" s="14" t="e">
        <f t="shared" si="140"/>
        <v>#N/A</v>
      </c>
      <c r="K1732" s="15" t="e">
        <f>VLOOKUP(B1732,REGIONS!A:D,4,FALSE)</f>
        <v>#N/A</v>
      </c>
      <c r="L1732" s="19" t="e">
        <f>VLOOKUP(G1732,Sensibilité!$A:$L,12,FALSE)</f>
        <v>#N/A</v>
      </c>
      <c r="M1732" s="19" t="e">
        <f t="shared" si="141"/>
        <v>#N/A</v>
      </c>
      <c r="N1732" s="19" t="e">
        <f t="shared" si="142"/>
        <v>#N/A</v>
      </c>
      <c r="O1732" s="15" t="str">
        <f>IF(D1732=Listes!$B$6,"SWARMING",IF(OR(D1732=Listes!$B$1,D1732=Listes!$B$2,D1732=Listes!$B$5),2,IF(OR(D1732=Listes!$B$3,D1732=Listes!$B$4),1,"erreur colonne D")))</f>
        <v>SWARMING</v>
      </c>
      <c r="P1732" s="15" t="e">
        <f>IF(OR(W1732="Hiver",W1732="Transit"),VLOOKUP(E1732,IC!A:E,4,FALSE),IF(W1732="été",VLOOKUP(E1732,IC!A:E,3,FALSE),"erreur"))</f>
        <v>#N/A</v>
      </c>
      <c r="Q1732" s="15" t="e">
        <f>IF(P1732="NR",0,IF(F1732&lt;5,0,IF(P1732=1,VLOOKUP(F1732,IC!$G$1:$I$8,3,TRUE),
IF(P1732=2,VLOOKUP(F1732,IC!$K$1:$M$8,3,TRUE),
IF(P1732=3,VLOOKUP(F1732,IC!$O$1:$Q$8,3,TRUE),IF(P1732=4,VLOOKUP(F1732,IC!$S$2:$U$9,3,TRUE),
"erreur"))))))</f>
        <v>#N/A</v>
      </c>
      <c r="R1732" s="16" t="e">
        <f>IF(OR(V1732="NA",V1732="Transit",V1732&lt;Listes!$F$1),"non applicable",F1732/V1732)</f>
        <v>#N/A</v>
      </c>
      <c r="S1732" s="16" t="e">
        <f>IF(W1732="Transit","Non applicable",IF(AND(W1732="été",T1732&gt;Listes!F1731),F1732/T1732,IF(AND(W1732="Hiver",Hierarchisation!U1732&gt;Listes!F1731),F1732/U1732,"non applicable")))</f>
        <v>#N/A</v>
      </c>
      <c r="T1732" s="17" t="e">
        <f>IF(K1732="Centre",VLOOKUP(E1732,effectifs_ete,3,FALSE),IF(Hierarchisation!K1732="Grand Nord",VLOOKUP(Hierarchisation!E1732,effectifs_ete,4,FALSE),IF(Hierarchisation!K1732="Nord Est",VLOOKUP(Hierarchisation!E1732,effectifs_ete,5,FALSE),IF(Hierarchisation!K1732="Nord Ouest",VLOOKUP(Hierarchisation!E1732,effectifs_ete,6,FALSE),IF(Hierarchisation!K1732="Sud Est",VLOOKUP(Hierarchisation!E1732,effectifs_ete,7,FALSE),IF(Hierarchisation!K1732="Sud Ouest",VLOOKUP(Hierarchisation!E1732,effectifs_ete,8,FALSE),"Erreur Région"))))))</f>
        <v>#N/A</v>
      </c>
      <c r="U1732" s="17" t="e">
        <f>IF(K1732="Centre",VLOOKUP(E1732,effectifs_hiver,3,FALSE),IF(Hierarchisation!K1732="Grand Nord",VLOOKUP(Hierarchisation!E1732,effectifs_hiver,4,FALSE),IF(Hierarchisation!K1732="Nord Est",VLOOKUP(Hierarchisation!E1732,effectifs_hiver,5,FALSE),IF(Hierarchisation!K1732="Nord Ouest",VLOOKUP(Hierarchisation!E1732,effectifs_hiver,6,FALSE),IF(Hierarchisation!K1732="Sud Est",VLOOKUP(Hierarchisation!E1732,effectifs_hiver,7,FALSE),IF(Hierarchisation!K1732="Sud Ouest",VLOOKUP(Hierarchisation!E1732,effectifs_hiver,8,FALSE),"Erreur Région"))))))</f>
        <v>#N/A</v>
      </c>
      <c r="V1732" s="17" t="e">
        <f>IF(W1732="Transit","Transit",IF(W1732="hiver",VLOOKUP(E1732,'EFFECTIFS Hiver'!$A:$I,9,FALSE),IF(W1732="été",VLOOKUP(E1732,'EFFECTIFS Eté'!$A:$I,9,FALSE),"Erreur saison")))</f>
        <v>#N/A</v>
      </c>
      <c r="W1732" s="18" t="e">
        <f>VLOOKUP(D1732,Listes!B:C,2,FALSE)</f>
        <v>#N/A</v>
      </c>
    </row>
    <row r="1733" spans="1:23" ht="15.75" customHeight="1">
      <c r="A1733" s="11"/>
      <c r="B1733" s="11"/>
      <c r="C1733" s="11"/>
      <c r="D1733" s="11"/>
      <c r="E1733" s="11"/>
      <c r="F1733" s="11"/>
      <c r="G1733" s="11" t="e">
        <f>VLOOKUP(E1733,TAXONS!B:C,2,FALSE)</f>
        <v>#N/A</v>
      </c>
      <c r="H1733" s="13">
        <f t="shared" si="138"/>
        <v>0</v>
      </c>
      <c r="I1733" s="12" t="e">
        <f t="shared" si="139"/>
        <v>#N/A</v>
      </c>
      <c r="J1733" s="14" t="e">
        <f t="shared" si="140"/>
        <v>#N/A</v>
      </c>
      <c r="K1733" s="15" t="e">
        <f>VLOOKUP(B1733,REGIONS!A:D,4,FALSE)</f>
        <v>#N/A</v>
      </c>
      <c r="L1733" s="19" t="e">
        <f>VLOOKUP(G1733,Sensibilité!$A:$L,12,FALSE)</f>
        <v>#N/A</v>
      </c>
      <c r="M1733" s="19" t="e">
        <f t="shared" si="141"/>
        <v>#N/A</v>
      </c>
      <c r="N1733" s="19" t="e">
        <f t="shared" si="142"/>
        <v>#N/A</v>
      </c>
      <c r="O1733" s="15" t="str">
        <f>IF(D1733=Listes!$B$6,"SWARMING",IF(OR(D1733=Listes!$B$1,D1733=Listes!$B$2,D1733=Listes!$B$5),2,IF(OR(D1733=Listes!$B$3,D1733=Listes!$B$4),1,"erreur colonne D")))</f>
        <v>SWARMING</v>
      </c>
      <c r="P1733" s="15" t="e">
        <f>IF(OR(W1733="Hiver",W1733="Transit"),VLOOKUP(E1733,IC!A:E,4,FALSE),IF(W1733="été",VLOOKUP(E1733,IC!A:E,3,FALSE),"erreur"))</f>
        <v>#N/A</v>
      </c>
      <c r="Q1733" s="15" t="e">
        <f>IF(P1733="NR",0,IF(F1733&lt;5,0,IF(P1733=1,VLOOKUP(F1733,IC!$G$1:$I$8,3,TRUE),
IF(P1733=2,VLOOKUP(F1733,IC!$K$1:$M$8,3,TRUE),
IF(P1733=3,VLOOKUP(F1733,IC!$O$1:$Q$8,3,TRUE),IF(P1733=4,VLOOKUP(F1733,IC!$S$2:$U$9,3,TRUE),
"erreur"))))))</f>
        <v>#N/A</v>
      </c>
      <c r="R1733" s="16" t="e">
        <f>IF(OR(V1733="NA",V1733="Transit",V1733&lt;Listes!$F$1),"non applicable",F1733/V1733)</f>
        <v>#N/A</v>
      </c>
      <c r="S1733" s="16" t="e">
        <f>IF(W1733="Transit","Non applicable",IF(AND(W1733="été",T1733&gt;Listes!F1732),F1733/T1733,IF(AND(W1733="Hiver",Hierarchisation!U1733&gt;Listes!F1732),F1733/U1733,"non applicable")))</f>
        <v>#N/A</v>
      </c>
      <c r="T1733" s="17" t="e">
        <f>IF(K1733="Centre",VLOOKUP(E1733,effectifs_ete,3,FALSE),IF(Hierarchisation!K1733="Grand Nord",VLOOKUP(Hierarchisation!E1733,effectifs_ete,4,FALSE),IF(Hierarchisation!K1733="Nord Est",VLOOKUP(Hierarchisation!E1733,effectifs_ete,5,FALSE),IF(Hierarchisation!K1733="Nord Ouest",VLOOKUP(Hierarchisation!E1733,effectifs_ete,6,FALSE),IF(Hierarchisation!K1733="Sud Est",VLOOKUP(Hierarchisation!E1733,effectifs_ete,7,FALSE),IF(Hierarchisation!K1733="Sud Ouest",VLOOKUP(Hierarchisation!E1733,effectifs_ete,8,FALSE),"Erreur Région"))))))</f>
        <v>#N/A</v>
      </c>
      <c r="U1733" s="17" t="e">
        <f>IF(K1733="Centre",VLOOKUP(E1733,effectifs_hiver,3,FALSE),IF(Hierarchisation!K1733="Grand Nord",VLOOKUP(Hierarchisation!E1733,effectifs_hiver,4,FALSE),IF(Hierarchisation!K1733="Nord Est",VLOOKUP(Hierarchisation!E1733,effectifs_hiver,5,FALSE),IF(Hierarchisation!K1733="Nord Ouest",VLOOKUP(Hierarchisation!E1733,effectifs_hiver,6,FALSE),IF(Hierarchisation!K1733="Sud Est",VLOOKUP(Hierarchisation!E1733,effectifs_hiver,7,FALSE),IF(Hierarchisation!K1733="Sud Ouest",VLOOKUP(Hierarchisation!E1733,effectifs_hiver,8,FALSE),"Erreur Région"))))))</f>
        <v>#N/A</v>
      </c>
      <c r="V1733" s="17" t="e">
        <f>IF(W1733="Transit","Transit",IF(W1733="hiver",VLOOKUP(E1733,'EFFECTIFS Hiver'!$A:$I,9,FALSE),IF(W1733="été",VLOOKUP(E1733,'EFFECTIFS Eté'!$A:$I,9,FALSE),"Erreur saison")))</f>
        <v>#N/A</v>
      </c>
      <c r="W1733" s="18" t="e">
        <f>VLOOKUP(D1733,Listes!B:C,2,FALSE)</f>
        <v>#N/A</v>
      </c>
    </row>
    <row r="1734" spans="1:23" ht="15.75" customHeight="1">
      <c r="A1734" s="11"/>
      <c r="B1734" s="11"/>
      <c r="C1734" s="11"/>
      <c r="D1734" s="11"/>
      <c r="E1734" s="11"/>
      <c r="F1734" s="11"/>
      <c r="G1734" s="11" t="e">
        <f>VLOOKUP(E1734,TAXONS!B:C,2,FALSE)</f>
        <v>#N/A</v>
      </c>
      <c r="H1734" s="13">
        <f t="shared" si="138"/>
        <v>0</v>
      </c>
      <c r="I1734" s="12" t="e">
        <f t="shared" si="139"/>
        <v>#N/A</v>
      </c>
      <c r="J1734" s="14" t="e">
        <f t="shared" si="140"/>
        <v>#N/A</v>
      </c>
      <c r="K1734" s="15" t="e">
        <f>VLOOKUP(B1734,REGIONS!A:D,4,FALSE)</f>
        <v>#N/A</v>
      </c>
      <c r="L1734" s="19" t="e">
        <f>VLOOKUP(G1734,Sensibilité!$A:$L,12,FALSE)</f>
        <v>#N/A</v>
      </c>
      <c r="M1734" s="19" t="e">
        <f t="shared" si="141"/>
        <v>#N/A</v>
      </c>
      <c r="N1734" s="19" t="e">
        <f t="shared" si="142"/>
        <v>#N/A</v>
      </c>
      <c r="O1734" s="15" t="str">
        <f>IF(D1734=Listes!$B$6,"SWARMING",IF(OR(D1734=Listes!$B$1,D1734=Listes!$B$2,D1734=Listes!$B$5),2,IF(OR(D1734=Listes!$B$3,D1734=Listes!$B$4),1,"erreur colonne D")))</f>
        <v>SWARMING</v>
      </c>
      <c r="P1734" s="15" t="e">
        <f>IF(OR(W1734="Hiver",W1734="Transit"),VLOOKUP(E1734,IC!A:E,4,FALSE),IF(W1734="été",VLOOKUP(E1734,IC!A:E,3,FALSE),"erreur"))</f>
        <v>#N/A</v>
      </c>
      <c r="Q1734" s="15" t="e">
        <f>IF(P1734="NR",0,IF(F1734&lt;5,0,IF(P1734=1,VLOOKUP(F1734,IC!$G$1:$I$8,3,TRUE),
IF(P1734=2,VLOOKUP(F1734,IC!$K$1:$M$8,3,TRUE),
IF(P1734=3,VLOOKUP(F1734,IC!$O$1:$Q$8,3,TRUE),IF(P1734=4,VLOOKUP(F1734,IC!$S$2:$U$9,3,TRUE),
"erreur"))))))</f>
        <v>#N/A</v>
      </c>
      <c r="R1734" s="16" t="e">
        <f>IF(OR(V1734="NA",V1734="Transit",V1734&lt;Listes!$F$1),"non applicable",F1734/V1734)</f>
        <v>#N/A</v>
      </c>
      <c r="S1734" s="16" t="e">
        <f>IF(W1734="Transit","Non applicable",IF(AND(W1734="été",T1734&gt;Listes!F1733),F1734/T1734,IF(AND(W1734="Hiver",Hierarchisation!U1734&gt;Listes!F1733),F1734/U1734,"non applicable")))</f>
        <v>#N/A</v>
      </c>
      <c r="T1734" s="17" t="e">
        <f>IF(K1734="Centre",VLOOKUP(E1734,effectifs_ete,3,FALSE),IF(Hierarchisation!K1734="Grand Nord",VLOOKUP(Hierarchisation!E1734,effectifs_ete,4,FALSE),IF(Hierarchisation!K1734="Nord Est",VLOOKUP(Hierarchisation!E1734,effectifs_ete,5,FALSE),IF(Hierarchisation!K1734="Nord Ouest",VLOOKUP(Hierarchisation!E1734,effectifs_ete,6,FALSE),IF(Hierarchisation!K1734="Sud Est",VLOOKUP(Hierarchisation!E1734,effectifs_ete,7,FALSE),IF(Hierarchisation!K1734="Sud Ouest",VLOOKUP(Hierarchisation!E1734,effectifs_ete,8,FALSE),"Erreur Région"))))))</f>
        <v>#N/A</v>
      </c>
      <c r="U1734" s="17" t="e">
        <f>IF(K1734="Centre",VLOOKUP(E1734,effectifs_hiver,3,FALSE),IF(Hierarchisation!K1734="Grand Nord",VLOOKUP(Hierarchisation!E1734,effectifs_hiver,4,FALSE),IF(Hierarchisation!K1734="Nord Est",VLOOKUP(Hierarchisation!E1734,effectifs_hiver,5,FALSE),IF(Hierarchisation!K1734="Nord Ouest",VLOOKUP(Hierarchisation!E1734,effectifs_hiver,6,FALSE),IF(Hierarchisation!K1734="Sud Est",VLOOKUP(Hierarchisation!E1734,effectifs_hiver,7,FALSE),IF(Hierarchisation!K1734="Sud Ouest",VLOOKUP(Hierarchisation!E1734,effectifs_hiver,8,FALSE),"Erreur Région"))))))</f>
        <v>#N/A</v>
      </c>
      <c r="V1734" s="17" t="e">
        <f>IF(W1734="Transit","Transit",IF(W1734="hiver",VLOOKUP(E1734,'EFFECTIFS Hiver'!$A:$I,9,FALSE),IF(W1734="été",VLOOKUP(E1734,'EFFECTIFS Eté'!$A:$I,9,FALSE),"Erreur saison")))</f>
        <v>#N/A</v>
      </c>
      <c r="W1734" s="18" t="e">
        <f>VLOOKUP(D1734,Listes!B:C,2,FALSE)</f>
        <v>#N/A</v>
      </c>
    </row>
    <row r="1735" spans="1:23" ht="15.75" customHeight="1">
      <c r="A1735" s="11"/>
      <c r="B1735" s="11"/>
      <c r="C1735" s="11"/>
      <c r="D1735" s="11"/>
      <c r="E1735" s="11"/>
      <c r="F1735" s="11"/>
      <c r="G1735" s="11" t="e">
        <f>VLOOKUP(E1735,TAXONS!B:C,2,FALSE)</f>
        <v>#N/A</v>
      </c>
      <c r="H1735" s="13">
        <f t="shared" si="138"/>
        <v>0</v>
      </c>
      <c r="I1735" s="12" t="e">
        <f t="shared" si="139"/>
        <v>#N/A</v>
      </c>
      <c r="J1735" s="14" t="e">
        <f t="shared" si="140"/>
        <v>#N/A</v>
      </c>
      <c r="K1735" s="15" t="e">
        <f>VLOOKUP(B1735,REGIONS!A:D,4,FALSE)</f>
        <v>#N/A</v>
      </c>
      <c r="L1735" s="19" t="e">
        <f>VLOOKUP(G1735,Sensibilité!$A:$L,12,FALSE)</f>
        <v>#N/A</v>
      </c>
      <c r="M1735" s="19" t="e">
        <f t="shared" si="141"/>
        <v>#N/A</v>
      </c>
      <c r="N1735" s="19" t="e">
        <f t="shared" si="142"/>
        <v>#N/A</v>
      </c>
      <c r="O1735" s="15" t="str">
        <f>IF(D1735=Listes!$B$6,"SWARMING",IF(OR(D1735=Listes!$B$1,D1735=Listes!$B$2,D1735=Listes!$B$5),2,IF(OR(D1735=Listes!$B$3,D1735=Listes!$B$4),1,"erreur colonne D")))</f>
        <v>SWARMING</v>
      </c>
      <c r="P1735" s="15" t="e">
        <f>IF(OR(W1735="Hiver",W1735="Transit"),VLOOKUP(E1735,IC!A:E,4,FALSE),IF(W1735="été",VLOOKUP(E1735,IC!A:E,3,FALSE),"erreur"))</f>
        <v>#N/A</v>
      </c>
      <c r="Q1735" s="15" t="e">
        <f>IF(P1735="NR",0,IF(F1735&lt;5,0,IF(P1735=1,VLOOKUP(F1735,IC!$G$1:$I$8,3,TRUE),
IF(P1735=2,VLOOKUP(F1735,IC!$K$1:$M$8,3,TRUE),
IF(P1735=3,VLOOKUP(F1735,IC!$O$1:$Q$8,3,TRUE),IF(P1735=4,VLOOKUP(F1735,IC!$S$2:$U$9,3,TRUE),
"erreur"))))))</f>
        <v>#N/A</v>
      </c>
      <c r="R1735" s="16" t="e">
        <f>IF(OR(V1735="NA",V1735="Transit",V1735&lt;Listes!$F$1),"non applicable",F1735/V1735)</f>
        <v>#N/A</v>
      </c>
      <c r="S1735" s="16" t="e">
        <f>IF(W1735="Transit","Non applicable",IF(AND(W1735="été",T1735&gt;Listes!F1734),F1735/T1735,IF(AND(W1735="Hiver",Hierarchisation!U1735&gt;Listes!F1734),F1735/U1735,"non applicable")))</f>
        <v>#N/A</v>
      </c>
      <c r="T1735" s="17" t="e">
        <f>IF(K1735="Centre",VLOOKUP(E1735,effectifs_ete,3,FALSE),IF(Hierarchisation!K1735="Grand Nord",VLOOKUP(Hierarchisation!E1735,effectifs_ete,4,FALSE),IF(Hierarchisation!K1735="Nord Est",VLOOKUP(Hierarchisation!E1735,effectifs_ete,5,FALSE),IF(Hierarchisation!K1735="Nord Ouest",VLOOKUP(Hierarchisation!E1735,effectifs_ete,6,FALSE),IF(Hierarchisation!K1735="Sud Est",VLOOKUP(Hierarchisation!E1735,effectifs_ete,7,FALSE),IF(Hierarchisation!K1735="Sud Ouest",VLOOKUP(Hierarchisation!E1735,effectifs_ete,8,FALSE),"Erreur Région"))))))</f>
        <v>#N/A</v>
      </c>
      <c r="U1735" s="17" t="e">
        <f>IF(K1735="Centre",VLOOKUP(E1735,effectifs_hiver,3,FALSE),IF(Hierarchisation!K1735="Grand Nord",VLOOKUP(Hierarchisation!E1735,effectifs_hiver,4,FALSE),IF(Hierarchisation!K1735="Nord Est",VLOOKUP(Hierarchisation!E1735,effectifs_hiver,5,FALSE),IF(Hierarchisation!K1735="Nord Ouest",VLOOKUP(Hierarchisation!E1735,effectifs_hiver,6,FALSE),IF(Hierarchisation!K1735="Sud Est",VLOOKUP(Hierarchisation!E1735,effectifs_hiver,7,FALSE),IF(Hierarchisation!K1735="Sud Ouest",VLOOKUP(Hierarchisation!E1735,effectifs_hiver,8,FALSE),"Erreur Région"))))))</f>
        <v>#N/A</v>
      </c>
      <c r="V1735" s="17" t="e">
        <f>IF(W1735="Transit","Transit",IF(W1735="hiver",VLOOKUP(E1735,'EFFECTIFS Hiver'!$A:$I,9,FALSE),IF(W1735="été",VLOOKUP(E1735,'EFFECTIFS Eté'!$A:$I,9,FALSE),"Erreur saison")))</f>
        <v>#N/A</v>
      </c>
      <c r="W1735" s="18" t="e">
        <f>VLOOKUP(D1735,Listes!B:C,2,FALSE)</f>
        <v>#N/A</v>
      </c>
    </row>
    <row r="1736" spans="1:23" ht="15.75" customHeight="1">
      <c r="A1736" s="11"/>
      <c r="B1736" s="11"/>
      <c r="C1736" s="11"/>
      <c r="D1736" s="11"/>
      <c r="E1736" s="11"/>
      <c r="F1736" s="11"/>
      <c r="G1736" s="11" t="e">
        <f>VLOOKUP(E1736,TAXONS!B:C,2,FALSE)</f>
        <v>#N/A</v>
      </c>
      <c r="H1736" s="13">
        <f t="shared" si="138"/>
        <v>0</v>
      </c>
      <c r="I1736" s="12" t="e">
        <f t="shared" si="139"/>
        <v>#N/A</v>
      </c>
      <c r="J1736" s="14" t="e">
        <f t="shared" si="140"/>
        <v>#N/A</v>
      </c>
      <c r="K1736" s="15" t="e">
        <f>VLOOKUP(B1736,REGIONS!A:D,4,FALSE)</f>
        <v>#N/A</v>
      </c>
      <c r="L1736" s="19" t="e">
        <f>VLOOKUP(G1736,Sensibilité!$A:$L,12,FALSE)</f>
        <v>#N/A</v>
      </c>
      <c r="M1736" s="19" t="e">
        <f t="shared" si="141"/>
        <v>#N/A</v>
      </c>
      <c r="N1736" s="19" t="e">
        <f t="shared" si="142"/>
        <v>#N/A</v>
      </c>
      <c r="O1736" s="15" t="str">
        <f>IF(D1736=Listes!$B$6,"SWARMING",IF(OR(D1736=Listes!$B$1,D1736=Listes!$B$2,D1736=Listes!$B$5),2,IF(OR(D1736=Listes!$B$3,D1736=Listes!$B$4),1,"erreur colonne D")))</f>
        <v>SWARMING</v>
      </c>
      <c r="P1736" s="15" t="e">
        <f>IF(OR(W1736="Hiver",W1736="Transit"),VLOOKUP(E1736,IC!A:E,4,FALSE),IF(W1736="été",VLOOKUP(E1736,IC!A:E,3,FALSE),"erreur"))</f>
        <v>#N/A</v>
      </c>
      <c r="Q1736" s="15" t="e">
        <f>IF(P1736="NR",0,IF(F1736&lt;5,0,IF(P1736=1,VLOOKUP(F1736,IC!$G$1:$I$8,3,TRUE),
IF(P1736=2,VLOOKUP(F1736,IC!$K$1:$M$8,3,TRUE),
IF(P1736=3,VLOOKUP(F1736,IC!$O$1:$Q$8,3,TRUE),IF(P1736=4,VLOOKUP(F1736,IC!$S$2:$U$9,3,TRUE),
"erreur"))))))</f>
        <v>#N/A</v>
      </c>
      <c r="R1736" s="16" t="e">
        <f>IF(OR(V1736="NA",V1736="Transit",V1736&lt;Listes!$F$1),"non applicable",F1736/V1736)</f>
        <v>#N/A</v>
      </c>
      <c r="S1736" s="16" t="e">
        <f>IF(W1736="Transit","Non applicable",IF(AND(W1736="été",T1736&gt;Listes!F1735),F1736/T1736,IF(AND(W1736="Hiver",Hierarchisation!U1736&gt;Listes!F1735),F1736/U1736,"non applicable")))</f>
        <v>#N/A</v>
      </c>
      <c r="T1736" s="17" t="e">
        <f>IF(K1736="Centre",VLOOKUP(E1736,effectifs_ete,3,FALSE),IF(Hierarchisation!K1736="Grand Nord",VLOOKUP(Hierarchisation!E1736,effectifs_ete,4,FALSE),IF(Hierarchisation!K1736="Nord Est",VLOOKUP(Hierarchisation!E1736,effectifs_ete,5,FALSE),IF(Hierarchisation!K1736="Nord Ouest",VLOOKUP(Hierarchisation!E1736,effectifs_ete,6,FALSE),IF(Hierarchisation!K1736="Sud Est",VLOOKUP(Hierarchisation!E1736,effectifs_ete,7,FALSE),IF(Hierarchisation!K1736="Sud Ouest",VLOOKUP(Hierarchisation!E1736,effectifs_ete,8,FALSE),"Erreur Région"))))))</f>
        <v>#N/A</v>
      </c>
      <c r="U1736" s="17" t="e">
        <f>IF(K1736="Centre",VLOOKUP(E1736,effectifs_hiver,3,FALSE),IF(Hierarchisation!K1736="Grand Nord",VLOOKUP(Hierarchisation!E1736,effectifs_hiver,4,FALSE),IF(Hierarchisation!K1736="Nord Est",VLOOKUP(Hierarchisation!E1736,effectifs_hiver,5,FALSE),IF(Hierarchisation!K1736="Nord Ouest",VLOOKUP(Hierarchisation!E1736,effectifs_hiver,6,FALSE),IF(Hierarchisation!K1736="Sud Est",VLOOKUP(Hierarchisation!E1736,effectifs_hiver,7,FALSE),IF(Hierarchisation!K1736="Sud Ouest",VLOOKUP(Hierarchisation!E1736,effectifs_hiver,8,FALSE),"Erreur Région"))))))</f>
        <v>#N/A</v>
      </c>
      <c r="V1736" s="17" t="e">
        <f>IF(W1736="Transit","Transit",IF(W1736="hiver",VLOOKUP(E1736,'EFFECTIFS Hiver'!$A:$I,9,FALSE),IF(W1736="été",VLOOKUP(E1736,'EFFECTIFS Eté'!$A:$I,9,FALSE),"Erreur saison")))</f>
        <v>#N/A</v>
      </c>
      <c r="W1736" s="18" t="e">
        <f>VLOOKUP(D1736,Listes!B:C,2,FALSE)</f>
        <v>#N/A</v>
      </c>
    </row>
    <row r="1737" spans="1:23" ht="15.75" customHeight="1">
      <c r="A1737" s="11"/>
      <c r="B1737" s="11"/>
      <c r="C1737" s="11"/>
      <c r="D1737" s="11"/>
      <c r="E1737" s="11"/>
      <c r="F1737" s="11"/>
      <c r="G1737" s="11" t="e">
        <f>VLOOKUP(E1737,TAXONS!B:C,2,FALSE)</f>
        <v>#N/A</v>
      </c>
      <c r="H1737" s="13">
        <f t="shared" si="138"/>
        <v>0</v>
      </c>
      <c r="I1737" s="12" t="e">
        <f t="shared" si="139"/>
        <v>#N/A</v>
      </c>
      <c r="J1737" s="14" t="e">
        <f t="shared" si="140"/>
        <v>#N/A</v>
      </c>
      <c r="K1737" s="15" t="e">
        <f>VLOOKUP(B1737,REGIONS!A:D,4,FALSE)</f>
        <v>#N/A</v>
      </c>
      <c r="L1737" s="19" t="e">
        <f>VLOOKUP(G1737,Sensibilité!$A:$L,12,FALSE)</f>
        <v>#N/A</v>
      </c>
      <c r="M1737" s="19" t="e">
        <f t="shared" si="141"/>
        <v>#N/A</v>
      </c>
      <c r="N1737" s="19" t="e">
        <f t="shared" si="142"/>
        <v>#N/A</v>
      </c>
      <c r="O1737" s="15" t="str">
        <f>IF(D1737=Listes!$B$6,"SWARMING",IF(OR(D1737=Listes!$B$1,D1737=Listes!$B$2,D1737=Listes!$B$5),2,IF(OR(D1737=Listes!$B$3,D1737=Listes!$B$4),1,"erreur colonne D")))</f>
        <v>SWARMING</v>
      </c>
      <c r="P1737" s="15" t="e">
        <f>IF(OR(W1737="Hiver",W1737="Transit"),VLOOKUP(E1737,IC!A:E,4,FALSE),IF(W1737="été",VLOOKUP(E1737,IC!A:E,3,FALSE),"erreur"))</f>
        <v>#N/A</v>
      </c>
      <c r="Q1737" s="15" t="e">
        <f>IF(P1737="NR",0,IF(F1737&lt;5,0,IF(P1737=1,VLOOKUP(F1737,IC!$G$1:$I$8,3,TRUE),
IF(P1737=2,VLOOKUP(F1737,IC!$K$1:$M$8,3,TRUE),
IF(P1737=3,VLOOKUP(F1737,IC!$O$1:$Q$8,3,TRUE),IF(P1737=4,VLOOKUP(F1737,IC!$S$2:$U$9,3,TRUE),
"erreur"))))))</f>
        <v>#N/A</v>
      </c>
      <c r="R1737" s="16" t="e">
        <f>IF(OR(V1737="NA",V1737="Transit",V1737&lt;Listes!$F$1),"non applicable",F1737/V1737)</f>
        <v>#N/A</v>
      </c>
      <c r="S1737" s="16" t="e">
        <f>IF(W1737="Transit","Non applicable",IF(AND(W1737="été",T1737&gt;Listes!F1736),F1737/T1737,IF(AND(W1737="Hiver",Hierarchisation!U1737&gt;Listes!F1736),F1737/U1737,"non applicable")))</f>
        <v>#N/A</v>
      </c>
      <c r="T1737" s="17" t="e">
        <f>IF(K1737="Centre",VLOOKUP(E1737,effectifs_ete,3,FALSE),IF(Hierarchisation!K1737="Grand Nord",VLOOKUP(Hierarchisation!E1737,effectifs_ete,4,FALSE),IF(Hierarchisation!K1737="Nord Est",VLOOKUP(Hierarchisation!E1737,effectifs_ete,5,FALSE),IF(Hierarchisation!K1737="Nord Ouest",VLOOKUP(Hierarchisation!E1737,effectifs_ete,6,FALSE),IF(Hierarchisation!K1737="Sud Est",VLOOKUP(Hierarchisation!E1737,effectifs_ete,7,FALSE),IF(Hierarchisation!K1737="Sud Ouest",VLOOKUP(Hierarchisation!E1737,effectifs_ete,8,FALSE),"Erreur Région"))))))</f>
        <v>#N/A</v>
      </c>
      <c r="U1737" s="17" t="e">
        <f>IF(K1737="Centre",VLOOKUP(E1737,effectifs_hiver,3,FALSE),IF(Hierarchisation!K1737="Grand Nord",VLOOKUP(Hierarchisation!E1737,effectifs_hiver,4,FALSE),IF(Hierarchisation!K1737="Nord Est",VLOOKUP(Hierarchisation!E1737,effectifs_hiver,5,FALSE),IF(Hierarchisation!K1737="Nord Ouest",VLOOKUP(Hierarchisation!E1737,effectifs_hiver,6,FALSE),IF(Hierarchisation!K1737="Sud Est",VLOOKUP(Hierarchisation!E1737,effectifs_hiver,7,FALSE),IF(Hierarchisation!K1737="Sud Ouest",VLOOKUP(Hierarchisation!E1737,effectifs_hiver,8,FALSE),"Erreur Région"))))))</f>
        <v>#N/A</v>
      </c>
      <c r="V1737" s="17" t="e">
        <f>IF(W1737="Transit","Transit",IF(W1737="hiver",VLOOKUP(E1737,'EFFECTIFS Hiver'!$A:$I,9,FALSE),IF(W1737="été",VLOOKUP(E1737,'EFFECTIFS Eté'!$A:$I,9,FALSE),"Erreur saison")))</f>
        <v>#N/A</v>
      </c>
      <c r="W1737" s="18" t="e">
        <f>VLOOKUP(D1737,Listes!B:C,2,FALSE)</f>
        <v>#N/A</v>
      </c>
    </row>
    <row r="1738" spans="1:23" ht="15.75" customHeight="1">
      <c r="A1738" s="11"/>
      <c r="B1738" s="11"/>
      <c r="C1738" s="11"/>
      <c r="D1738" s="11"/>
      <c r="E1738" s="11"/>
      <c r="F1738" s="11"/>
      <c r="G1738" s="11" t="e">
        <f>VLOOKUP(E1738,TAXONS!B:C,2,FALSE)</f>
        <v>#N/A</v>
      </c>
      <c r="H1738" s="13">
        <f t="shared" si="138"/>
        <v>0</v>
      </c>
      <c r="I1738" s="12" t="e">
        <f t="shared" si="139"/>
        <v>#N/A</v>
      </c>
      <c r="J1738" s="14" t="e">
        <f t="shared" si="140"/>
        <v>#N/A</v>
      </c>
      <c r="K1738" s="15" t="e">
        <f>VLOOKUP(B1738,REGIONS!A:D,4,FALSE)</f>
        <v>#N/A</v>
      </c>
      <c r="L1738" s="19" t="e">
        <f>VLOOKUP(G1738,Sensibilité!$A:$L,12,FALSE)</f>
        <v>#N/A</v>
      </c>
      <c r="M1738" s="19" t="e">
        <f t="shared" si="141"/>
        <v>#N/A</v>
      </c>
      <c r="N1738" s="19" t="e">
        <f t="shared" si="142"/>
        <v>#N/A</v>
      </c>
      <c r="O1738" s="15" t="str">
        <f>IF(D1738=Listes!$B$6,"SWARMING",IF(OR(D1738=Listes!$B$1,D1738=Listes!$B$2,D1738=Listes!$B$5),2,IF(OR(D1738=Listes!$B$3,D1738=Listes!$B$4),1,"erreur colonne D")))</f>
        <v>SWARMING</v>
      </c>
      <c r="P1738" s="15" t="e">
        <f>IF(OR(W1738="Hiver",W1738="Transit"),VLOOKUP(E1738,IC!A:E,4,FALSE),IF(W1738="été",VLOOKUP(E1738,IC!A:E,3,FALSE),"erreur"))</f>
        <v>#N/A</v>
      </c>
      <c r="Q1738" s="15" t="e">
        <f>IF(P1738="NR",0,IF(F1738&lt;5,0,IF(P1738=1,VLOOKUP(F1738,IC!$G$1:$I$8,3,TRUE),
IF(P1738=2,VLOOKUP(F1738,IC!$K$1:$M$8,3,TRUE),
IF(P1738=3,VLOOKUP(F1738,IC!$O$1:$Q$8,3,TRUE),IF(P1738=4,VLOOKUP(F1738,IC!$S$2:$U$9,3,TRUE),
"erreur"))))))</f>
        <v>#N/A</v>
      </c>
      <c r="R1738" s="16" t="e">
        <f>IF(OR(V1738="NA",V1738="Transit",V1738&lt;Listes!$F$1),"non applicable",F1738/V1738)</f>
        <v>#N/A</v>
      </c>
      <c r="S1738" s="16" t="e">
        <f>IF(W1738="Transit","Non applicable",IF(AND(W1738="été",T1738&gt;Listes!F1737),F1738/T1738,IF(AND(W1738="Hiver",Hierarchisation!U1738&gt;Listes!F1737),F1738/U1738,"non applicable")))</f>
        <v>#N/A</v>
      </c>
      <c r="T1738" s="17" t="e">
        <f>IF(K1738="Centre",VLOOKUP(E1738,effectifs_ete,3,FALSE),IF(Hierarchisation!K1738="Grand Nord",VLOOKUP(Hierarchisation!E1738,effectifs_ete,4,FALSE),IF(Hierarchisation!K1738="Nord Est",VLOOKUP(Hierarchisation!E1738,effectifs_ete,5,FALSE),IF(Hierarchisation!K1738="Nord Ouest",VLOOKUP(Hierarchisation!E1738,effectifs_ete,6,FALSE),IF(Hierarchisation!K1738="Sud Est",VLOOKUP(Hierarchisation!E1738,effectifs_ete,7,FALSE),IF(Hierarchisation!K1738="Sud Ouest",VLOOKUP(Hierarchisation!E1738,effectifs_ete,8,FALSE),"Erreur Région"))))))</f>
        <v>#N/A</v>
      </c>
      <c r="U1738" s="17" t="e">
        <f>IF(K1738="Centre",VLOOKUP(E1738,effectifs_hiver,3,FALSE),IF(Hierarchisation!K1738="Grand Nord",VLOOKUP(Hierarchisation!E1738,effectifs_hiver,4,FALSE),IF(Hierarchisation!K1738="Nord Est",VLOOKUP(Hierarchisation!E1738,effectifs_hiver,5,FALSE),IF(Hierarchisation!K1738="Nord Ouest",VLOOKUP(Hierarchisation!E1738,effectifs_hiver,6,FALSE),IF(Hierarchisation!K1738="Sud Est",VLOOKUP(Hierarchisation!E1738,effectifs_hiver,7,FALSE),IF(Hierarchisation!K1738="Sud Ouest",VLOOKUP(Hierarchisation!E1738,effectifs_hiver,8,FALSE),"Erreur Région"))))))</f>
        <v>#N/A</v>
      </c>
      <c r="V1738" s="17" t="e">
        <f>IF(W1738="Transit","Transit",IF(W1738="hiver",VLOOKUP(E1738,'EFFECTIFS Hiver'!$A:$I,9,FALSE),IF(W1738="été",VLOOKUP(E1738,'EFFECTIFS Eté'!$A:$I,9,FALSE),"Erreur saison")))</f>
        <v>#N/A</v>
      </c>
      <c r="W1738" s="18" t="e">
        <f>VLOOKUP(D1738,Listes!B:C,2,FALSE)</f>
        <v>#N/A</v>
      </c>
    </row>
    <row r="1739" spans="1:23" ht="15.75" customHeight="1">
      <c r="A1739" s="11"/>
      <c r="B1739" s="11"/>
      <c r="C1739" s="11"/>
      <c r="D1739" s="11"/>
      <c r="E1739" s="11"/>
      <c r="F1739" s="11"/>
      <c r="G1739" s="11" t="e">
        <f>VLOOKUP(E1739,TAXONS!B:C,2,FALSE)</f>
        <v>#N/A</v>
      </c>
      <c r="H1739" s="13">
        <f t="shared" si="138"/>
        <v>0</v>
      </c>
      <c r="I1739" s="12" t="e">
        <f t="shared" si="139"/>
        <v>#N/A</v>
      </c>
      <c r="J1739" s="14" t="e">
        <f t="shared" si="140"/>
        <v>#N/A</v>
      </c>
      <c r="K1739" s="15" t="e">
        <f>VLOOKUP(B1739,REGIONS!A:D,4,FALSE)</f>
        <v>#N/A</v>
      </c>
      <c r="L1739" s="19" t="e">
        <f>VLOOKUP(G1739,Sensibilité!$A:$L,12,FALSE)</f>
        <v>#N/A</v>
      </c>
      <c r="M1739" s="19" t="e">
        <f t="shared" si="141"/>
        <v>#N/A</v>
      </c>
      <c r="N1739" s="19" t="e">
        <f t="shared" si="142"/>
        <v>#N/A</v>
      </c>
      <c r="O1739" s="15" t="str">
        <f>IF(D1739=Listes!$B$6,"SWARMING",IF(OR(D1739=Listes!$B$1,D1739=Listes!$B$2,D1739=Listes!$B$5),2,IF(OR(D1739=Listes!$B$3,D1739=Listes!$B$4),1,"erreur colonne D")))</f>
        <v>SWARMING</v>
      </c>
      <c r="P1739" s="15" t="e">
        <f>IF(OR(W1739="Hiver",W1739="Transit"),VLOOKUP(E1739,IC!A:E,4,FALSE),IF(W1739="été",VLOOKUP(E1739,IC!A:E,3,FALSE),"erreur"))</f>
        <v>#N/A</v>
      </c>
      <c r="Q1739" s="15" t="e">
        <f>IF(P1739="NR",0,IF(F1739&lt;5,0,IF(P1739=1,VLOOKUP(F1739,IC!$G$1:$I$8,3,TRUE),
IF(P1739=2,VLOOKUP(F1739,IC!$K$1:$M$8,3,TRUE),
IF(P1739=3,VLOOKUP(F1739,IC!$O$1:$Q$8,3,TRUE),IF(P1739=4,VLOOKUP(F1739,IC!$S$2:$U$9,3,TRUE),
"erreur"))))))</f>
        <v>#N/A</v>
      </c>
      <c r="R1739" s="16" t="e">
        <f>IF(OR(V1739="NA",V1739="Transit",V1739&lt;Listes!$F$1),"non applicable",F1739/V1739)</f>
        <v>#N/A</v>
      </c>
      <c r="S1739" s="16" t="e">
        <f>IF(W1739="Transit","Non applicable",IF(AND(W1739="été",T1739&gt;Listes!F1738),F1739/T1739,IF(AND(W1739="Hiver",Hierarchisation!U1739&gt;Listes!F1738),F1739/U1739,"non applicable")))</f>
        <v>#N/A</v>
      </c>
      <c r="T1739" s="17" t="e">
        <f>IF(K1739="Centre",VLOOKUP(E1739,effectifs_ete,3,FALSE),IF(Hierarchisation!K1739="Grand Nord",VLOOKUP(Hierarchisation!E1739,effectifs_ete,4,FALSE),IF(Hierarchisation!K1739="Nord Est",VLOOKUP(Hierarchisation!E1739,effectifs_ete,5,FALSE),IF(Hierarchisation!K1739="Nord Ouest",VLOOKUP(Hierarchisation!E1739,effectifs_ete,6,FALSE),IF(Hierarchisation!K1739="Sud Est",VLOOKUP(Hierarchisation!E1739,effectifs_ete,7,FALSE),IF(Hierarchisation!K1739="Sud Ouest",VLOOKUP(Hierarchisation!E1739,effectifs_ete,8,FALSE),"Erreur Région"))))))</f>
        <v>#N/A</v>
      </c>
      <c r="U1739" s="17" t="e">
        <f>IF(K1739="Centre",VLOOKUP(E1739,effectifs_hiver,3,FALSE),IF(Hierarchisation!K1739="Grand Nord",VLOOKUP(Hierarchisation!E1739,effectifs_hiver,4,FALSE),IF(Hierarchisation!K1739="Nord Est",VLOOKUP(Hierarchisation!E1739,effectifs_hiver,5,FALSE),IF(Hierarchisation!K1739="Nord Ouest",VLOOKUP(Hierarchisation!E1739,effectifs_hiver,6,FALSE),IF(Hierarchisation!K1739="Sud Est",VLOOKUP(Hierarchisation!E1739,effectifs_hiver,7,FALSE),IF(Hierarchisation!K1739="Sud Ouest",VLOOKUP(Hierarchisation!E1739,effectifs_hiver,8,FALSE),"Erreur Région"))))))</f>
        <v>#N/A</v>
      </c>
      <c r="V1739" s="17" t="e">
        <f>IF(W1739="Transit","Transit",IF(W1739="hiver",VLOOKUP(E1739,'EFFECTIFS Hiver'!$A:$I,9,FALSE),IF(W1739="été",VLOOKUP(E1739,'EFFECTIFS Eté'!$A:$I,9,FALSE),"Erreur saison")))</f>
        <v>#N/A</v>
      </c>
      <c r="W1739" s="18" t="e">
        <f>VLOOKUP(D1739,Listes!B:C,2,FALSE)</f>
        <v>#N/A</v>
      </c>
    </row>
    <row r="1740" spans="1:23" ht="15.75" customHeight="1">
      <c r="A1740" s="11"/>
      <c r="B1740" s="11"/>
      <c r="C1740" s="11"/>
      <c r="D1740" s="11"/>
      <c r="E1740" s="11"/>
      <c r="F1740" s="11"/>
      <c r="G1740" s="11" t="e">
        <f>VLOOKUP(E1740,TAXONS!B:C,2,FALSE)</f>
        <v>#N/A</v>
      </c>
      <c r="H1740" s="13">
        <f t="shared" si="138"/>
        <v>0</v>
      </c>
      <c r="I1740" s="12" t="e">
        <f t="shared" si="139"/>
        <v>#N/A</v>
      </c>
      <c r="J1740" s="14" t="e">
        <f t="shared" si="140"/>
        <v>#N/A</v>
      </c>
      <c r="K1740" s="15" t="e">
        <f>VLOOKUP(B1740,REGIONS!A:D,4,FALSE)</f>
        <v>#N/A</v>
      </c>
      <c r="L1740" s="19" t="e">
        <f>VLOOKUP(G1740,Sensibilité!$A:$L,12,FALSE)</f>
        <v>#N/A</v>
      </c>
      <c r="M1740" s="19" t="e">
        <f t="shared" si="141"/>
        <v>#N/A</v>
      </c>
      <c r="N1740" s="19" t="e">
        <f t="shared" si="142"/>
        <v>#N/A</v>
      </c>
      <c r="O1740" s="15" t="str">
        <f>IF(D1740=Listes!$B$6,"SWARMING",IF(OR(D1740=Listes!$B$1,D1740=Listes!$B$2,D1740=Listes!$B$5),2,IF(OR(D1740=Listes!$B$3,D1740=Listes!$B$4),1,"erreur colonne D")))</f>
        <v>SWARMING</v>
      </c>
      <c r="P1740" s="15" t="e">
        <f>IF(OR(W1740="Hiver",W1740="Transit"),VLOOKUP(E1740,IC!A:E,4,FALSE),IF(W1740="été",VLOOKUP(E1740,IC!A:E,3,FALSE),"erreur"))</f>
        <v>#N/A</v>
      </c>
      <c r="Q1740" s="15" t="e">
        <f>IF(P1740="NR",0,IF(F1740&lt;5,0,IF(P1740=1,VLOOKUP(F1740,IC!$G$1:$I$8,3,TRUE),
IF(P1740=2,VLOOKUP(F1740,IC!$K$1:$M$8,3,TRUE),
IF(P1740=3,VLOOKUP(F1740,IC!$O$1:$Q$8,3,TRUE),IF(P1740=4,VLOOKUP(F1740,IC!$S$2:$U$9,3,TRUE),
"erreur"))))))</f>
        <v>#N/A</v>
      </c>
      <c r="R1740" s="16" t="e">
        <f>IF(OR(V1740="NA",V1740="Transit",V1740&lt;Listes!$F$1),"non applicable",F1740/V1740)</f>
        <v>#N/A</v>
      </c>
      <c r="S1740" s="16" t="e">
        <f>IF(W1740="Transit","Non applicable",IF(AND(W1740="été",T1740&gt;Listes!F1739),F1740/T1740,IF(AND(W1740="Hiver",Hierarchisation!U1740&gt;Listes!F1739),F1740/U1740,"non applicable")))</f>
        <v>#N/A</v>
      </c>
      <c r="T1740" s="17" t="e">
        <f>IF(K1740="Centre",VLOOKUP(E1740,effectifs_ete,3,FALSE),IF(Hierarchisation!K1740="Grand Nord",VLOOKUP(Hierarchisation!E1740,effectifs_ete,4,FALSE),IF(Hierarchisation!K1740="Nord Est",VLOOKUP(Hierarchisation!E1740,effectifs_ete,5,FALSE),IF(Hierarchisation!K1740="Nord Ouest",VLOOKUP(Hierarchisation!E1740,effectifs_ete,6,FALSE),IF(Hierarchisation!K1740="Sud Est",VLOOKUP(Hierarchisation!E1740,effectifs_ete,7,FALSE),IF(Hierarchisation!K1740="Sud Ouest",VLOOKUP(Hierarchisation!E1740,effectifs_ete,8,FALSE),"Erreur Région"))))))</f>
        <v>#N/A</v>
      </c>
      <c r="U1740" s="17" t="e">
        <f>IF(K1740="Centre",VLOOKUP(E1740,effectifs_hiver,3,FALSE),IF(Hierarchisation!K1740="Grand Nord",VLOOKUP(Hierarchisation!E1740,effectifs_hiver,4,FALSE),IF(Hierarchisation!K1740="Nord Est",VLOOKUP(Hierarchisation!E1740,effectifs_hiver,5,FALSE),IF(Hierarchisation!K1740="Nord Ouest",VLOOKUP(Hierarchisation!E1740,effectifs_hiver,6,FALSE),IF(Hierarchisation!K1740="Sud Est",VLOOKUP(Hierarchisation!E1740,effectifs_hiver,7,FALSE),IF(Hierarchisation!K1740="Sud Ouest",VLOOKUP(Hierarchisation!E1740,effectifs_hiver,8,FALSE),"Erreur Région"))))))</f>
        <v>#N/A</v>
      </c>
      <c r="V1740" s="17" t="e">
        <f>IF(W1740="Transit","Transit",IF(W1740="hiver",VLOOKUP(E1740,'EFFECTIFS Hiver'!$A:$I,9,FALSE),IF(W1740="été",VLOOKUP(E1740,'EFFECTIFS Eté'!$A:$I,9,FALSE),"Erreur saison")))</f>
        <v>#N/A</v>
      </c>
      <c r="W1740" s="18" t="e">
        <f>VLOOKUP(D1740,Listes!B:C,2,FALSE)</f>
        <v>#N/A</v>
      </c>
    </row>
    <row r="1741" spans="1:23" ht="15.75" customHeight="1">
      <c r="A1741" s="11"/>
      <c r="B1741" s="11"/>
      <c r="C1741" s="11"/>
      <c r="D1741" s="11"/>
      <c r="E1741" s="11"/>
      <c r="F1741" s="11"/>
      <c r="G1741" s="11" t="e">
        <f>VLOOKUP(E1741,TAXONS!B:C,2,FALSE)</f>
        <v>#N/A</v>
      </c>
      <c r="H1741" s="13">
        <f t="shared" si="138"/>
        <v>0</v>
      </c>
      <c r="I1741" s="12" t="e">
        <f t="shared" si="139"/>
        <v>#N/A</v>
      </c>
      <c r="J1741" s="14" t="e">
        <f t="shared" si="140"/>
        <v>#N/A</v>
      </c>
      <c r="K1741" s="15" t="e">
        <f>VLOOKUP(B1741,REGIONS!A:D,4,FALSE)</f>
        <v>#N/A</v>
      </c>
      <c r="L1741" s="19" t="e">
        <f>VLOOKUP(G1741,Sensibilité!$A:$L,12,FALSE)</f>
        <v>#N/A</v>
      </c>
      <c r="M1741" s="19" t="e">
        <f t="shared" si="141"/>
        <v>#N/A</v>
      </c>
      <c r="N1741" s="19" t="e">
        <f t="shared" si="142"/>
        <v>#N/A</v>
      </c>
      <c r="O1741" s="15" t="str">
        <f>IF(D1741=Listes!$B$6,"SWARMING",IF(OR(D1741=Listes!$B$1,D1741=Listes!$B$2,D1741=Listes!$B$5),2,IF(OR(D1741=Listes!$B$3,D1741=Listes!$B$4),1,"erreur colonne D")))</f>
        <v>SWARMING</v>
      </c>
      <c r="P1741" s="15" t="e">
        <f>IF(OR(W1741="Hiver",W1741="Transit"),VLOOKUP(E1741,IC!A:E,4,FALSE),IF(W1741="été",VLOOKUP(E1741,IC!A:E,3,FALSE),"erreur"))</f>
        <v>#N/A</v>
      </c>
      <c r="Q1741" s="15" t="e">
        <f>IF(P1741="NR",0,IF(F1741&lt;5,0,IF(P1741=1,VLOOKUP(F1741,IC!$G$1:$I$8,3,TRUE),
IF(P1741=2,VLOOKUP(F1741,IC!$K$1:$M$8,3,TRUE),
IF(P1741=3,VLOOKUP(F1741,IC!$O$1:$Q$8,3,TRUE),IF(P1741=4,VLOOKUP(F1741,IC!$S$2:$U$9,3,TRUE),
"erreur"))))))</f>
        <v>#N/A</v>
      </c>
      <c r="R1741" s="16" t="e">
        <f>IF(OR(V1741="NA",V1741="Transit",V1741&lt;Listes!$F$1),"non applicable",F1741/V1741)</f>
        <v>#N/A</v>
      </c>
      <c r="S1741" s="16" t="e">
        <f>IF(W1741="Transit","Non applicable",IF(AND(W1741="été",T1741&gt;Listes!F1740),F1741/T1741,IF(AND(W1741="Hiver",Hierarchisation!U1741&gt;Listes!F1740),F1741/U1741,"non applicable")))</f>
        <v>#N/A</v>
      </c>
      <c r="T1741" s="17" t="e">
        <f>IF(K1741="Centre",VLOOKUP(E1741,effectifs_ete,3,FALSE),IF(Hierarchisation!K1741="Grand Nord",VLOOKUP(Hierarchisation!E1741,effectifs_ete,4,FALSE),IF(Hierarchisation!K1741="Nord Est",VLOOKUP(Hierarchisation!E1741,effectifs_ete,5,FALSE),IF(Hierarchisation!K1741="Nord Ouest",VLOOKUP(Hierarchisation!E1741,effectifs_ete,6,FALSE),IF(Hierarchisation!K1741="Sud Est",VLOOKUP(Hierarchisation!E1741,effectifs_ete,7,FALSE),IF(Hierarchisation!K1741="Sud Ouest",VLOOKUP(Hierarchisation!E1741,effectifs_ete,8,FALSE),"Erreur Région"))))))</f>
        <v>#N/A</v>
      </c>
      <c r="U1741" s="17" t="e">
        <f>IF(K1741="Centre",VLOOKUP(E1741,effectifs_hiver,3,FALSE),IF(Hierarchisation!K1741="Grand Nord",VLOOKUP(Hierarchisation!E1741,effectifs_hiver,4,FALSE),IF(Hierarchisation!K1741="Nord Est",VLOOKUP(Hierarchisation!E1741,effectifs_hiver,5,FALSE),IF(Hierarchisation!K1741="Nord Ouest",VLOOKUP(Hierarchisation!E1741,effectifs_hiver,6,FALSE),IF(Hierarchisation!K1741="Sud Est",VLOOKUP(Hierarchisation!E1741,effectifs_hiver,7,FALSE),IF(Hierarchisation!K1741="Sud Ouest",VLOOKUP(Hierarchisation!E1741,effectifs_hiver,8,FALSE),"Erreur Région"))))))</f>
        <v>#N/A</v>
      </c>
      <c r="V1741" s="17" t="e">
        <f>IF(W1741="Transit","Transit",IF(W1741="hiver",VLOOKUP(E1741,'EFFECTIFS Hiver'!$A:$I,9,FALSE),IF(W1741="été",VLOOKUP(E1741,'EFFECTIFS Eté'!$A:$I,9,FALSE),"Erreur saison")))</f>
        <v>#N/A</v>
      </c>
      <c r="W1741" s="18" t="e">
        <f>VLOOKUP(D1741,Listes!B:C,2,FALSE)</f>
        <v>#N/A</v>
      </c>
    </row>
    <row r="1742" spans="1:23" ht="15.75" customHeight="1">
      <c r="A1742" s="11"/>
      <c r="B1742" s="11"/>
      <c r="C1742" s="11"/>
      <c r="D1742" s="11"/>
      <c r="E1742" s="11"/>
      <c r="F1742" s="11"/>
      <c r="G1742" s="11" t="e">
        <f>VLOOKUP(E1742,TAXONS!B:C,2,FALSE)</f>
        <v>#N/A</v>
      </c>
      <c r="H1742" s="13">
        <f t="shared" si="138"/>
        <v>0</v>
      </c>
      <c r="I1742" s="12" t="e">
        <f t="shared" si="139"/>
        <v>#N/A</v>
      </c>
      <c r="J1742" s="14" t="e">
        <f t="shared" si="140"/>
        <v>#N/A</v>
      </c>
      <c r="K1742" s="15" t="e">
        <f>VLOOKUP(B1742,REGIONS!A:D,4,FALSE)</f>
        <v>#N/A</v>
      </c>
      <c r="L1742" s="19" t="e">
        <f>VLOOKUP(G1742,Sensibilité!$A:$L,12,FALSE)</f>
        <v>#N/A</v>
      </c>
      <c r="M1742" s="19" t="e">
        <f t="shared" si="141"/>
        <v>#N/A</v>
      </c>
      <c r="N1742" s="19" t="e">
        <f t="shared" si="142"/>
        <v>#N/A</v>
      </c>
      <c r="O1742" s="15" t="str">
        <f>IF(D1742=Listes!$B$6,"SWARMING",IF(OR(D1742=Listes!$B$1,D1742=Listes!$B$2,D1742=Listes!$B$5),2,IF(OR(D1742=Listes!$B$3,D1742=Listes!$B$4),1,"erreur colonne D")))</f>
        <v>SWARMING</v>
      </c>
      <c r="P1742" s="15" t="e">
        <f>IF(OR(W1742="Hiver",W1742="Transit"),VLOOKUP(E1742,IC!A:E,4,FALSE),IF(W1742="été",VLOOKUP(E1742,IC!A:E,3,FALSE),"erreur"))</f>
        <v>#N/A</v>
      </c>
      <c r="Q1742" s="15" t="e">
        <f>IF(P1742="NR",0,IF(F1742&lt;5,0,IF(P1742=1,VLOOKUP(F1742,IC!$G$1:$I$8,3,TRUE),
IF(P1742=2,VLOOKUP(F1742,IC!$K$1:$M$8,3,TRUE),
IF(P1742=3,VLOOKUP(F1742,IC!$O$1:$Q$8,3,TRUE),IF(P1742=4,VLOOKUP(F1742,IC!$S$2:$U$9,3,TRUE),
"erreur"))))))</f>
        <v>#N/A</v>
      </c>
      <c r="R1742" s="16" t="e">
        <f>IF(OR(V1742="NA",V1742="Transit",V1742&lt;Listes!$F$1),"non applicable",F1742/V1742)</f>
        <v>#N/A</v>
      </c>
      <c r="S1742" s="16" t="e">
        <f>IF(W1742="Transit","Non applicable",IF(AND(W1742="été",T1742&gt;Listes!F1741),F1742/T1742,IF(AND(W1742="Hiver",Hierarchisation!U1742&gt;Listes!F1741),F1742/U1742,"non applicable")))</f>
        <v>#N/A</v>
      </c>
      <c r="T1742" s="17" t="e">
        <f>IF(K1742="Centre",VLOOKUP(E1742,effectifs_ete,3,FALSE),IF(Hierarchisation!K1742="Grand Nord",VLOOKUP(Hierarchisation!E1742,effectifs_ete,4,FALSE),IF(Hierarchisation!K1742="Nord Est",VLOOKUP(Hierarchisation!E1742,effectifs_ete,5,FALSE),IF(Hierarchisation!K1742="Nord Ouest",VLOOKUP(Hierarchisation!E1742,effectifs_ete,6,FALSE),IF(Hierarchisation!K1742="Sud Est",VLOOKUP(Hierarchisation!E1742,effectifs_ete,7,FALSE),IF(Hierarchisation!K1742="Sud Ouest",VLOOKUP(Hierarchisation!E1742,effectifs_ete,8,FALSE),"Erreur Région"))))))</f>
        <v>#N/A</v>
      </c>
      <c r="U1742" s="17" t="e">
        <f>IF(K1742="Centre",VLOOKUP(E1742,effectifs_hiver,3,FALSE),IF(Hierarchisation!K1742="Grand Nord",VLOOKUP(Hierarchisation!E1742,effectifs_hiver,4,FALSE),IF(Hierarchisation!K1742="Nord Est",VLOOKUP(Hierarchisation!E1742,effectifs_hiver,5,FALSE),IF(Hierarchisation!K1742="Nord Ouest",VLOOKUP(Hierarchisation!E1742,effectifs_hiver,6,FALSE),IF(Hierarchisation!K1742="Sud Est",VLOOKUP(Hierarchisation!E1742,effectifs_hiver,7,FALSE),IF(Hierarchisation!K1742="Sud Ouest",VLOOKUP(Hierarchisation!E1742,effectifs_hiver,8,FALSE),"Erreur Région"))))))</f>
        <v>#N/A</v>
      </c>
      <c r="V1742" s="17" t="e">
        <f>IF(W1742="Transit","Transit",IF(W1742="hiver",VLOOKUP(E1742,'EFFECTIFS Hiver'!$A:$I,9,FALSE),IF(W1742="été",VLOOKUP(E1742,'EFFECTIFS Eté'!$A:$I,9,FALSE),"Erreur saison")))</f>
        <v>#N/A</v>
      </c>
      <c r="W1742" s="18" t="e">
        <f>VLOOKUP(D1742,Listes!B:C,2,FALSE)</f>
        <v>#N/A</v>
      </c>
    </row>
    <row r="1743" spans="1:23" ht="15.75" customHeight="1">
      <c r="A1743" s="11"/>
      <c r="B1743" s="11"/>
      <c r="C1743" s="11"/>
      <c r="D1743" s="11"/>
      <c r="E1743" s="11"/>
      <c r="F1743" s="11"/>
      <c r="G1743" s="11" t="e">
        <f>VLOOKUP(E1743,TAXONS!B:C,2,FALSE)</f>
        <v>#N/A</v>
      </c>
      <c r="H1743" s="13">
        <f t="shared" si="138"/>
        <v>0</v>
      </c>
      <c r="I1743" s="12" t="e">
        <f t="shared" si="139"/>
        <v>#N/A</v>
      </c>
      <c r="J1743" s="14" t="e">
        <f t="shared" si="140"/>
        <v>#N/A</v>
      </c>
      <c r="K1743" s="15" t="e">
        <f>VLOOKUP(B1743,REGIONS!A:D,4,FALSE)</f>
        <v>#N/A</v>
      </c>
      <c r="L1743" s="19" t="e">
        <f>VLOOKUP(G1743,Sensibilité!$A:$L,12,FALSE)</f>
        <v>#N/A</v>
      </c>
      <c r="M1743" s="19" t="e">
        <f t="shared" si="141"/>
        <v>#N/A</v>
      </c>
      <c r="N1743" s="19" t="e">
        <f t="shared" si="142"/>
        <v>#N/A</v>
      </c>
      <c r="O1743" s="15" t="str">
        <f>IF(D1743=Listes!$B$6,"SWARMING",IF(OR(D1743=Listes!$B$1,D1743=Listes!$B$2,D1743=Listes!$B$5),2,IF(OR(D1743=Listes!$B$3,D1743=Listes!$B$4),1,"erreur colonne D")))</f>
        <v>SWARMING</v>
      </c>
      <c r="P1743" s="15" t="e">
        <f>IF(OR(W1743="Hiver",W1743="Transit"),VLOOKUP(E1743,IC!A:E,4,FALSE),IF(W1743="été",VLOOKUP(E1743,IC!A:E,3,FALSE),"erreur"))</f>
        <v>#N/A</v>
      </c>
      <c r="Q1743" s="15" t="e">
        <f>IF(P1743="NR",0,IF(F1743&lt;5,0,IF(P1743=1,VLOOKUP(F1743,IC!$G$1:$I$8,3,TRUE),
IF(P1743=2,VLOOKUP(F1743,IC!$K$1:$M$8,3,TRUE),
IF(P1743=3,VLOOKUP(F1743,IC!$O$1:$Q$8,3,TRUE),IF(P1743=4,VLOOKUP(F1743,IC!$S$2:$U$9,3,TRUE),
"erreur"))))))</f>
        <v>#N/A</v>
      </c>
      <c r="R1743" s="16" t="e">
        <f>IF(OR(V1743="NA",V1743="Transit",V1743&lt;Listes!$F$1),"non applicable",F1743/V1743)</f>
        <v>#N/A</v>
      </c>
      <c r="S1743" s="16" t="e">
        <f>IF(W1743="Transit","Non applicable",IF(AND(W1743="été",T1743&gt;Listes!F1742),F1743/T1743,IF(AND(W1743="Hiver",Hierarchisation!U1743&gt;Listes!F1742),F1743/U1743,"non applicable")))</f>
        <v>#N/A</v>
      </c>
      <c r="T1743" s="17" t="e">
        <f>IF(K1743="Centre",VLOOKUP(E1743,effectifs_ete,3,FALSE),IF(Hierarchisation!K1743="Grand Nord",VLOOKUP(Hierarchisation!E1743,effectifs_ete,4,FALSE),IF(Hierarchisation!K1743="Nord Est",VLOOKUP(Hierarchisation!E1743,effectifs_ete,5,FALSE),IF(Hierarchisation!K1743="Nord Ouest",VLOOKUP(Hierarchisation!E1743,effectifs_ete,6,FALSE),IF(Hierarchisation!K1743="Sud Est",VLOOKUP(Hierarchisation!E1743,effectifs_ete,7,FALSE),IF(Hierarchisation!K1743="Sud Ouest",VLOOKUP(Hierarchisation!E1743,effectifs_ete,8,FALSE),"Erreur Région"))))))</f>
        <v>#N/A</v>
      </c>
      <c r="U1743" s="17" t="e">
        <f>IF(K1743="Centre",VLOOKUP(E1743,effectifs_hiver,3,FALSE),IF(Hierarchisation!K1743="Grand Nord",VLOOKUP(Hierarchisation!E1743,effectifs_hiver,4,FALSE),IF(Hierarchisation!K1743="Nord Est",VLOOKUP(Hierarchisation!E1743,effectifs_hiver,5,FALSE),IF(Hierarchisation!K1743="Nord Ouest",VLOOKUP(Hierarchisation!E1743,effectifs_hiver,6,FALSE),IF(Hierarchisation!K1743="Sud Est",VLOOKUP(Hierarchisation!E1743,effectifs_hiver,7,FALSE),IF(Hierarchisation!K1743="Sud Ouest",VLOOKUP(Hierarchisation!E1743,effectifs_hiver,8,FALSE),"Erreur Région"))))))</f>
        <v>#N/A</v>
      </c>
      <c r="V1743" s="17" t="e">
        <f>IF(W1743="Transit","Transit",IF(W1743="hiver",VLOOKUP(E1743,'EFFECTIFS Hiver'!$A:$I,9,FALSE),IF(W1743="été",VLOOKUP(E1743,'EFFECTIFS Eté'!$A:$I,9,FALSE),"Erreur saison")))</f>
        <v>#N/A</v>
      </c>
      <c r="W1743" s="18" t="e">
        <f>VLOOKUP(D1743,Listes!B:C,2,FALSE)</f>
        <v>#N/A</v>
      </c>
    </row>
    <row r="1744" spans="1:23" ht="15.75" customHeight="1">
      <c r="A1744" s="11"/>
      <c r="B1744" s="11"/>
      <c r="C1744" s="11"/>
      <c r="D1744" s="11"/>
      <c r="E1744" s="11"/>
      <c r="F1744" s="11"/>
      <c r="G1744" s="11" t="e">
        <f>VLOOKUP(E1744,TAXONS!B:C,2,FALSE)</f>
        <v>#N/A</v>
      </c>
      <c r="H1744" s="13">
        <f t="shared" si="138"/>
        <v>0</v>
      </c>
      <c r="I1744" s="12" t="e">
        <f t="shared" si="139"/>
        <v>#N/A</v>
      </c>
      <c r="J1744" s="14" t="e">
        <f t="shared" si="140"/>
        <v>#N/A</v>
      </c>
      <c r="K1744" s="15" t="e">
        <f>VLOOKUP(B1744,REGIONS!A:D,4,FALSE)</f>
        <v>#N/A</v>
      </c>
      <c r="L1744" s="19" t="e">
        <f>VLOOKUP(G1744,Sensibilité!$A:$L,12,FALSE)</f>
        <v>#N/A</v>
      </c>
      <c r="M1744" s="19" t="e">
        <f t="shared" si="141"/>
        <v>#N/A</v>
      </c>
      <c r="N1744" s="19" t="e">
        <f t="shared" si="142"/>
        <v>#N/A</v>
      </c>
      <c r="O1744" s="15" t="str">
        <f>IF(D1744=Listes!$B$6,"SWARMING",IF(OR(D1744=Listes!$B$1,D1744=Listes!$B$2,D1744=Listes!$B$5),2,IF(OR(D1744=Listes!$B$3,D1744=Listes!$B$4),1,"erreur colonne D")))</f>
        <v>SWARMING</v>
      </c>
      <c r="P1744" s="15" t="e">
        <f>IF(OR(W1744="Hiver",W1744="Transit"),VLOOKUP(E1744,IC!A:E,4,FALSE),IF(W1744="été",VLOOKUP(E1744,IC!A:E,3,FALSE),"erreur"))</f>
        <v>#N/A</v>
      </c>
      <c r="Q1744" s="15" t="e">
        <f>IF(P1744="NR",0,IF(F1744&lt;5,0,IF(P1744=1,VLOOKUP(F1744,IC!$G$1:$I$8,3,TRUE),
IF(P1744=2,VLOOKUP(F1744,IC!$K$1:$M$8,3,TRUE),
IF(P1744=3,VLOOKUP(F1744,IC!$O$1:$Q$8,3,TRUE),IF(P1744=4,VLOOKUP(F1744,IC!$S$2:$U$9,3,TRUE),
"erreur"))))))</f>
        <v>#N/A</v>
      </c>
      <c r="R1744" s="16" t="e">
        <f>IF(OR(V1744="NA",V1744="Transit",V1744&lt;Listes!$F$1),"non applicable",F1744/V1744)</f>
        <v>#N/A</v>
      </c>
      <c r="S1744" s="16" t="e">
        <f>IF(W1744="Transit","Non applicable",IF(AND(W1744="été",T1744&gt;Listes!F1743),F1744/T1744,IF(AND(W1744="Hiver",Hierarchisation!U1744&gt;Listes!F1743),F1744/U1744,"non applicable")))</f>
        <v>#N/A</v>
      </c>
      <c r="T1744" s="17" t="e">
        <f>IF(K1744="Centre",VLOOKUP(E1744,effectifs_ete,3,FALSE),IF(Hierarchisation!K1744="Grand Nord",VLOOKUP(Hierarchisation!E1744,effectifs_ete,4,FALSE),IF(Hierarchisation!K1744="Nord Est",VLOOKUP(Hierarchisation!E1744,effectifs_ete,5,FALSE),IF(Hierarchisation!K1744="Nord Ouest",VLOOKUP(Hierarchisation!E1744,effectifs_ete,6,FALSE),IF(Hierarchisation!K1744="Sud Est",VLOOKUP(Hierarchisation!E1744,effectifs_ete,7,FALSE),IF(Hierarchisation!K1744="Sud Ouest",VLOOKUP(Hierarchisation!E1744,effectifs_ete,8,FALSE),"Erreur Région"))))))</f>
        <v>#N/A</v>
      </c>
      <c r="U1744" s="17" t="e">
        <f>IF(K1744="Centre",VLOOKUP(E1744,effectifs_hiver,3,FALSE),IF(Hierarchisation!K1744="Grand Nord",VLOOKUP(Hierarchisation!E1744,effectifs_hiver,4,FALSE),IF(Hierarchisation!K1744="Nord Est",VLOOKUP(Hierarchisation!E1744,effectifs_hiver,5,FALSE),IF(Hierarchisation!K1744="Nord Ouest",VLOOKUP(Hierarchisation!E1744,effectifs_hiver,6,FALSE),IF(Hierarchisation!K1744="Sud Est",VLOOKUP(Hierarchisation!E1744,effectifs_hiver,7,FALSE),IF(Hierarchisation!K1744="Sud Ouest",VLOOKUP(Hierarchisation!E1744,effectifs_hiver,8,FALSE),"Erreur Région"))))))</f>
        <v>#N/A</v>
      </c>
      <c r="V1744" s="17" t="e">
        <f>IF(W1744="Transit","Transit",IF(W1744="hiver",VLOOKUP(E1744,'EFFECTIFS Hiver'!$A:$I,9,FALSE),IF(W1744="été",VLOOKUP(E1744,'EFFECTIFS Eté'!$A:$I,9,FALSE),"Erreur saison")))</f>
        <v>#N/A</v>
      </c>
      <c r="W1744" s="18" t="e">
        <f>VLOOKUP(D1744,Listes!B:C,2,FALSE)</f>
        <v>#N/A</v>
      </c>
    </row>
    <row r="1745" spans="1:23" ht="15.75" customHeight="1">
      <c r="A1745" s="11"/>
      <c r="B1745" s="11"/>
      <c r="C1745" s="11"/>
      <c r="D1745" s="11"/>
      <c r="E1745" s="11"/>
      <c r="F1745" s="11"/>
      <c r="G1745" s="11" t="e">
        <f>VLOOKUP(E1745,TAXONS!B:C,2,FALSE)</f>
        <v>#N/A</v>
      </c>
      <c r="H1745" s="13">
        <f t="shared" si="138"/>
        <v>0</v>
      </c>
      <c r="I1745" s="12" t="e">
        <f t="shared" si="139"/>
        <v>#N/A</v>
      </c>
      <c r="J1745" s="14" t="e">
        <f t="shared" si="140"/>
        <v>#N/A</v>
      </c>
      <c r="K1745" s="15" t="e">
        <f>VLOOKUP(B1745,REGIONS!A:D,4,FALSE)</f>
        <v>#N/A</v>
      </c>
      <c r="L1745" s="19" t="e">
        <f>VLOOKUP(G1745,Sensibilité!$A:$L,12,FALSE)</f>
        <v>#N/A</v>
      </c>
      <c r="M1745" s="19" t="e">
        <f t="shared" si="141"/>
        <v>#N/A</v>
      </c>
      <c r="N1745" s="19" t="e">
        <f t="shared" si="142"/>
        <v>#N/A</v>
      </c>
      <c r="O1745" s="15" t="str">
        <f>IF(D1745=Listes!$B$6,"SWARMING",IF(OR(D1745=Listes!$B$1,D1745=Listes!$B$2,D1745=Listes!$B$5),2,IF(OR(D1745=Listes!$B$3,D1745=Listes!$B$4),1,"erreur colonne D")))</f>
        <v>SWARMING</v>
      </c>
      <c r="P1745" s="15" t="e">
        <f>IF(OR(W1745="Hiver",W1745="Transit"),VLOOKUP(E1745,IC!A:E,4,FALSE),IF(W1745="été",VLOOKUP(E1745,IC!A:E,3,FALSE),"erreur"))</f>
        <v>#N/A</v>
      </c>
      <c r="Q1745" s="15" t="e">
        <f>IF(P1745="NR",0,IF(F1745&lt;5,0,IF(P1745=1,VLOOKUP(F1745,IC!$G$1:$I$8,3,TRUE),
IF(P1745=2,VLOOKUP(F1745,IC!$K$1:$M$8,3,TRUE),
IF(P1745=3,VLOOKUP(F1745,IC!$O$1:$Q$8,3,TRUE),IF(P1745=4,VLOOKUP(F1745,IC!$S$2:$U$9,3,TRUE),
"erreur"))))))</f>
        <v>#N/A</v>
      </c>
      <c r="R1745" s="16" t="e">
        <f>IF(OR(V1745="NA",V1745="Transit",V1745&lt;Listes!$F$1),"non applicable",F1745/V1745)</f>
        <v>#N/A</v>
      </c>
      <c r="S1745" s="16" t="e">
        <f>IF(W1745="Transit","Non applicable",IF(AND(W1745="été",T1745&gt;Listes!F1744),F1745/T1745,IF(AND(W1745="Hiver",Hierarchisation!U1745&gt;Listes!F1744),F1745/U1745,"non applicable")))</f>
        <v>#N/A</v>
      </c>
      <c r="T1745" s="17" t="e">
        <f>IF(K1745="Centre",VLOOKUP(E1745,effectifs_ete,3,FALSE),IF(Hierarchisation!K1745="Grand Nord",VLOOKUP(Hierarchisation!E1745,effectifs_ete,4,FALSE),IF(Hierarchisation!K1745="Nord Est",VLOOKUP(Hierarchisation!E1745,effectifs_ete,5,FALSE),IF(Hierarchisation!K1745="Nord Ouest",VLOOKUP(Hierarchisation!E1745,effectifs_ete,6,FALSE),IF(Hierarchisation!K1745="Sud Est",VLOOKUP(Hierarchisation!E1745,effectifs_ete,7,FALSE),IF(Hierarchisation!K1745="Sud Ouest",VLOOKUP(Hierarchisation!E1745,effectifs_ete,8,FALSE),"Erreur Région"))))))</f>
        <v>#N/A</v>
      </c>
      <c r="U1745" s="17" t="e">
        <f>IF(K1745="Centre",VLOOKUP(E1745,effectifs_hiver,3,FALSE),IF(Hierarchisation!K1745="Grand Nord",VLOOKUP(Hierarchisation!E1745,effectifs_hiver,4,FALSE),IF(Hierarchisation!K1745="Nord Est",VLOOKUP(Hierarchisation!E1745,effectifs_hiver,5,FALSE),IF(Hierarchisation!K1745="Nord Ouest",VLOOKUP(Hierarchisation!E1745,effectifs_hiver,6,FALSE),IF(Hierarchisation!K1745="Sud Est",VLOOKUP(Hierarchisation!E1745,effectifs_hiver,7,FALSE),IF(Hierarchisation!K1745="Sud Ouest",VLOOKUP(Hierarchisation!E1745,effectifs_hiver,8,FALSE),"Erreur Région"))))))</f>
        <v>#N/A</v>
      </c>
      <c r="V1745" s="17" t="e">
        <f>IF(W1745="Transit","Transit",IF(W1745="hiver",VLOOKUP(E1745,'EFFECTIFS Hiver'!$A:$I,9,FALSE),IF(W1745="été",VLOOKUP(E1745,'EFFECTIFS Eté'!$A:$I,9,FALSE),"Erreur saison")))</f>
        <v>#N/A</v>
      </c>
      <c r="W1745" s="18" t="e">
        <f>VLOOKUP(D1745,Listes!B:C,2,FALSE)</f>
        <v>#N/A</v>
      </c>
    </row>
    <row r="1746" spans="1:23" ht="15.75" customHeight="1">
      <c r="A1746" s="11"/>
      <c r="B1746" s="11"/>
      <c r="C1746" s="11"/>
      <c r="D1746" s="11"/>
      <c r="E1746" s="11"/>
      <c r="F1746" s="11"/>
      <c r="G1746" s="11" t="e">
        <f>VLOOKUP(E1746,TAXONS!B:C,2,FALSE)</f>
        <v>#N/A</v>
      </c>
      <c r="H1746" s="13">
        <f t="shared" si="138"/>
        <v>0</v>
      </c>
      <c r="I1746" s="12" t="e">
        <f t="shared" si="139"/>
        <v>#N/A</v>
      </c>
      <c r="J1746" s="14" t="e">
        <f t="shared" si="140"/>
        <v>#N/A</v>
      </c>
      <c r="K1746" s="15" t="e">
        <f>VLOOKUP(B1746,REGIONS!A:D,4,FALSE)</f>
        <v>#N/A</v>
      </c>
      <c r="L1746" s="19" t="e">
        <f>VLOOKUP(G1746,Sensibilité!$A:$L,12,FALSE)</f>
        <v>#N/A</v>
      </c>
      <c r="M1746" s="19" t="e">
        <f t="shared" si="141"/>
        <v>#N/A</v>
      </c>
      <c r="N1746" s="19" t="e">
        <f t="shared" si="142"/>
        <v>#N/A</v>
      </c>
      <c r="O1746" s="15" t="str">
        <f>IF(D1746=Listes!$B$6,"SWARMING",IF(OR(D1746=Listes!$B$1,D1746=Listes!$B$2,D1746=Listes!$B$5),2,IF(OR(D1746=Listes!$B$3,D1746=Listes!$B$4),1,"erreur colonne D")))</f>
        <v>SWARMING</v>
      </c>
      <c r="P1746" s="15" t="e">
        <f>IF(OR(W1746="Hiver",W1746="Transit"),VLOOKUP(E1746,IC!A:E,4,FALSE),IF(W1746="été",VLOOKUP(E1746,IC!A:E,3,FALSE),"erreur"))</f>
        <v>#N/A</v>
      </c>
      <c r="Q1746" s="15" t="e">
        <f>IF(P1746="NR",0,IF(F1746&lt;5,0,IF(P1746=1,VLOOKUP(F1746,IC!$G$1:$I$8,3,TRUE),
IF(P1746=2,VLOOKUP(F1746,IC!$K$1:$M$8,3,TRUE),
IF(P1746=3,VLOOKUP(F1746,IC!$O$1:$Q$8,3,TRUE),IF(P1746=4,VLOOKUP(F1746,IC!$S$2:$U$9,3,TRUE),
"erreur"))))))</f>
        <v>#N/A</v>
      </c>
      <c r="R1746" s="16" t="e">
        <f>IF(OR(V1746="NA",V1746="Transit",V1746&lt;Listes!$F$1),"non applicable",F1746/V1746)</f>
        <v>#N/A</v>
      </c>
      <c r="S1746" s="16" t="e">
        <f>IF(W1746="Transit","Non applicable",IF(AND(W1746="été",T1746&gt;Listes!F1745),F1746/T1746,IF(AND(W1746="Hiver",Hierarchisation!U1746&gt;Listes!F1745),F1746/U1746,"non applicable")))</f>
        <v>#N/A</v>
      </c>
      <c r="T1746" s="17" t="e">
        <f>IF(K1746="Centre",VLOOKUP(E1746,effectifs_ete,3,FALSE),IF(Hierarchisation!K1746="Grand Nord",VLOOKUP(Hierarchisation!E1746,effectifs_ete,4,FALSE),IF(Hierarchisation!K1746="Nord Est",VLOOKUP(Hierarchisation!E1746,effectifs_ete,5,FALSE),IF(Hierarchisation!K1746="Nord Ouest",VLOOKUP(Hierarchisation!E1746,effectifs_ete,6,FALSE),IF(Hierarchisation!K1746="Sud Est",VLOOKUP(Hierarchisation!E1746,effectifs_ete,7,FALSE),IF(Hierarchisation!K1746="Sud Ouest",VLOOKUP(Hierarchisation!E1746,effectifs_ete,8,FALSE),"Erreur Région"))))))</f>
        <v>#N/A</v>
      </c>
      <c r="U1746" s="17" t="e">
        <f>IF(K1746="Centre",VLOOKUP(E1746,effectifs_hiver,3,FALSE),IF(Hierarchisation!K1746="Grand Nord",VLOOKUP(Hierarchisation!E1746,effectifs_hiver,4,FALSE),IF(Hierarchisation!K1746="Nord Est",VLOOKUP(Hierarchisation!E1746,effectifs_hiver,5,FALSE),IF(Hierarchisation!K1746="Nord Ouest",VLOOKUP(Hierarchisation!E1746,effectifs_hiver,6,FALSE),IF(Hierarchisation!K1746="Sud Est",VLOOKUP(Hierarchisation!E1746,effectifs_hiver,7,FALSE),IF(Hierarchisation!K1746="Sud Ouest",VLOOKUP(Hierarchisation!E1746,effectifs_hiver,8,FALSE),"Erreur Région"))))))</f>
        <v>#N/A</v>
      </c>
      <c r="V1746" s="17" t="e">
        <f>IF(W1746="Transit","Transit",IF(W1746="hiver",VLOOKUP(E1746,'EFFECTIFS Hiver'!$A:$I,9,FALSE),IF(W1746="été",VLOOKUP(E1746,'EFFECTIFS Eté'!$A:$I,9,FALSE),"Erreur saison")))</f>
        <v>#N/A</v>
      </c>
      <c r="W1746" s="18" t="e">
        <f>VLOOKUP(D1746,Listes!B:C,2,FALSE)</f>
        <v>#N/A</v>
      </c>
    </row>
    <row r="1747" spans="1:23" ht="15.75" customHeight="1">
      <c r="A1747" s="11"/>
      <c r="B1747" s="11"/>
      <c r="C1747" s="11"/>
      <c r="D1747" s="11"/>
      <c r="E1747" s="11"/>
      <c r="F1747" s="11"/>
      <c r="G1747" s="11" t="e">
        <f>VLOOKUP(E1747,TAXONS!B:C,2,FALSE)</f>
        <v>#N/A</v>
      </c>
      <c r="H1747" s="13">
        <f t="shared" si="138"/>
        <v>0</v>
      </c>
      <c r="I1747" s="12" t="e">
        <f t="shared" si="139"/>
        <v>#N/A</v>
      </c>
      <c r="J1747" s="14" t="e">
        <f t="shared" si="140"/>
        <v>#N/A</v>
      </c>
      <c r="K1747" s="15" t="e">
        <f>VLOOKUP(B1747,REGIONS!A:D,4,FALSE)</f>
        <v>#N/A</v>
      </c>
      <c r="L1747" s="19" t="e">
        <f>VLOOKUP(G1747,Sensibilité!$A:$L,12,FALSE)</f>
        <v>#N/A</v>
      </c>
      <c r="M1747" s="19" t="e">
        <f t="shared" si="141"/>
        <v>#N/A</v>
      </c>
      <c r="N1747" s="19" t="e">
        <f t="shared" si="142"/>
        <v>#N/A</v>
      </c>
      <c r="O1747" s="15" t="str">
        <f>IF(D1747=Listes!$B$6,"SWARMING",IF(OR(D1747=Listes!$B$1,D1747=Listes!$B$2,D1747=Listes!$B$5),2,IF(OR(D1747=Listes!$B$3,D1747=Listes!$B$4),1,"erreur colonne D")))</f>
        <v>SWARMING</v>
      </c>
      <c r="P1747" s="15" t="e">
        <f>IF(OR(W1747="Hiver",W1747="Transit"),VLOOKUP(E1747,IC!A:E,4,FALSE),IF(W1747="été",VLOOKUP(E1747,IC!A:E,3,FALSE),"erreur"))</f>
        <v>#N/A</v>
      </c>
      <c r="Q1747" s="15" t="e">
        <f>IF(P1747="NR",0,IF(F1747&lt;5,0,IF(P1747=1,VLOOKUP(F1747,IC!$G$1:$I$8,3,TRUE),
IF(P1747=2,VLOOKUP(F1747,IC!$K$1:$M$8,3,TRUE),
IF(P1747=3,VLOOKUP(F1747,IC!$O$1:$Q$8,3,TRUE),IF(P1747=4,VLOOKUP(F1747,IC!$S$2:$U$9,3,TRUE),
"erreur"))))))</f>
        <v>#N/A</v>
      </c>
      <c r="R1747" s="16" t="e">
        <f>IF(OR(V1747="NA",V1747="Transit",V1747&lt;Listes!$F$1),"non applicable",F1747/V1747)</f>
        <v>#N/A</v>
      </c>
      <c r="S1747" s="16" t="e">
        <f>IF(W1747="Transit","Non applicable",IF(AND(W1747="été",T1747&gt;Listes!F1746),F1747/T1747,IF(AND(W1747="Hiver",Hierarchisation!U1747&gt;Listes!F1746),F1747/U1747,"non applicable")))</f>
        <v>#N/A</v>
      </c>
      <c r="T1747" s="17" t="e">
        <f>IF(K1747="Centre",VLOOKUP(E1747,effectifs_ete,3,FALSE),IF(Hierarchisation!K1747="Grand Nord",VLOOKUP(Hierarchisation!E1747,effectifs_ete,4,FALSE),IF(Hierarchisation!K1747="Nord Est",VLOOKUP(Hierarchisation!E1747,effectifs_ete,5,FALSE),IF(Hierarchisation!K1747="Nord Ouest",VLOOKUP(Hierarchisation!E1747,effectifs_ete,6,FALSE),IF(Hierarchisation!K1747="Sud Est",VLOOKUP(Hierarchisation!E1747,effectifs_ete,7,FALSE),IF(Hierarchisation!K1747="Sud Ouest",VLOOKUP(Hierarchisation!E1747,effectifs_ete,8,FALSE),"Erreur Région"))))))</f>
        <v>#N/A</v>
      </c>
      <c r="U1747" s="17" t="e">
        <f>IF(K1747="Centre",VLOOKUP(E1747,effectifs_hiver,3,FALSE),IF(Hierarchisation!K1747="Grand Nord",VLOOKUP(Hierarchisation!E1747,effectifs_hiver,4,FALSE),IF(Hierarchisation!K1747="Nord Est",VLOOKUP(Hierarchisation!E1747,effectifs_hiver,5,FALSE),IF(Hierarchisation!K1747="Nord Ouest",VLOOKUP(Hierarchisation!E1747,effectifs_hiver,6,FALSE),IF(Hierarchisation!K1747="Sud Est",VLOOKUP(Hierarchisation!E1747,effectifs_hiver,7,FALSE),IF(Hierarchisation!K1747="Sud Ouest",VLOOKUP(Hierarchisation!E1747,effectifs_hiver,8,FALSE),"Erreur Région"))))))</f>
        <v>#N/A</v>
      </c>
      <c r="V1747" s="17" t="e">
        <f>IF(W1747="Transit","Transit",IF(W1747="hiver",VLOOKUP(E1747,'EFFECTIFS Hiver'!$A:$I,9,FALSE),IF(W1747="été",VLOOKUP(E1747,'EFFECTIFS Eté'!$A:$I,9,FALSE),"Erreur saison")))</f>
        <v>#N/A</v>
      </c>
      <c r="W1747" s="18" t="e">
        <f>VLOOKUP(D1747,Listes!B:C,2,FALSE)</f>
        <v>#N/A</v>
      </c>
    </row>
    <row r="1748" spans="1:23" ht="15.75" customHeight="1">
      <c r="A1748" s="11"/>
      <c r="B1748" s="11"/>
      <c r="C1748" s="11"/>
      <c r="D1748" s="11"/>
      <c r="E1748" s="11"/>
      <c r="F1748" s="11"/>
      <c r="G1748" s="11" t="e">
        <f>VLOOKUP(E1748,TAXONS!B:C,2,FALSE)</f>
        <v>#N/A</v>
      </c>
      <c r="H1748" s="13">
        <f t="shared" si="138"/>
        <v>0</v>
      </c>
      <c r="I1748" s="12" t="e">
        <f t="shared" si="139"/>
        <v>#N/A</v>
      </c>
      <c r="J1748" s="14" t="e">
        <f t="shared" si="140"/>
        <v>#N/A</v>
      </c>
      <c r="K1748" s="15" t="e">
        <f>VLOOKUP(B1748,REGIONS!A:D,4,FALSE)</f>
        <v>#N/A</v>
      </c>
      <c r="L1748" s="19" t="e">
        <f>VLOOKUP(G1748,Sensibilité!$A:$L,12,FALSE)</f>
        <v>#N/A</v>
      </c>
      <c r="M1748" s="19" t="e">
        <f t="shared" si="141"/>
        <v>#N/A</v>
      </c>
      <c r="N1748" s="19" t="e">
        <f t="shared" si="142"/>
        <v>#N/A</v>
      </c>
      <c r="O1748" s="15" t="str">
        <f>IF(D1748=Listes!$B$6,"SWARMING",IF(OR(D1748=Listes!$B$1,D1748=Listes!$B$2,D1748=Listes!$B$5),2,IF(OR(D1748=Listes!$B$3,D1748=Listes!$B$4),1,"erreur colonne D")))</f>
        <v>SWARMING</v>
      </c>
      <c r="P1748" s="15" t="e">
        <f>IF(OR(W1748="Hiver",W1748="Transit"),VLOOKUP(E1748,IC!A:E,4,FALSE),IF(W1748="été",VLOOKUP(E1748,IC!A:E,3,FALSE),"erreur"))</f>
        <v>#N/A</v>
      </c>
      <c r="Q1748" s="15" t="e">
        <f>IF(P1748="NR",0,IF(F1748&lt;5,0,IF(P1748=1,VLOOKUP(F1748,IC!$G$1:$I$8,3,TRUE),
IF(P1748=2,VLOOKUP(F1748,IC!$K$1:$M$8,3,TRUE),
IF(P1748=3,VLOOKUP(F1748,IC!$O$1:$Q$8,3,TRUE),IF(P1748=4,VLOOKUP(F1748,IC!$S$2:$U$9,3,TRUE),
"erreur"))))))</f>
        <v>#N/A</v>
      </c>
      <c r="R1748" s="16" t="e">
        <f>IF(OR(V1748="NA",V1748="Transit",V1748&lt;Listes!$F$1),"non applicable",F1748/V1748)</f>
        <v>#N/A</v>
      </c>
      <c r="S1748" s="16" t="e">
        <f>IF(W1748="Transit","Non applicable",IF(AND(W1748="été",T1748&gt;Listes!F1747),F1748/T1748,IF(AND(W1748="Hiver",Hierarchisation!U1748&gt;Listes!F1747),F1748/U1748,"non applicable")))</f>
        <v>#N/A</v>
      </c>
      <c r="T1748" s="17" t="e">
        <f>IF(K1748="Centre",VLOOKUP(E1748,effectifs_ete,3,FALSE),IF(Hierarchisation!K1748="Grand Nord",VLOOKUP(Hierarchisation!E1748,effectifs_ete,4,FALSE),IF(Hierarchisation!K1748="Nord Est",VLOOKUP(Hierarchisation!E1748,effectifs_ete,5,FALSE),IF(Hierarchisation!K1748="Nord Ouest",VLOOKUP(Hierarchisation!E1748,effectifs_ete,6,FALSE),IF(Hierarchisation!K1748="Sud Est",VLOOKUP(Hierarchisation!E1748,effectifs_ete,7,FALSE),IF(Hierarchisation!K1748="Sud Ouest",VLOOKUP(Hierarchisation!E1748,effectifs_ete,8,FALSE),"Erreur Région"))))))</f>
        <v>#N/A</v>
      </c>
      <c r="U1748" s="17" t="e">
        <f>IF(K1748="Centre",VLOOKUP(E1748,effectifs_hiver,3,FALSE),IF(Hierarchisation!K1748="Grand Nord",VLOOKUP(Hierarchisation!E1748,effectifs_hiver,4,FALSE),IF(Hierarchisation!K1748="Nord Est",VLOOKUP(Hierarchisation!E1748,effectifs_hiver,5,FALSE),IF(Hierarchisation!K1748="Nord Ouest",VLOOKUP(Hierarchisation!E1748,effectifs_hiver,6,FALSE),IF(Hierarchisation!K1748="Sud Est",VLOOKUP(Hierarchisation!E1748,effectifs_hiver,7,FALSE),IF(Hierarchisation!K1748="Sud Ouest",VLOOKUP(Hierarchisation!E1748,effectifs_hiver,8,FALSE),"Erreur Région"))))))</f>
        <v>#N/A</v>
      </c>
      <c r="V1748" s="17" t="e">
        <f>IF(W1748="Transit","Transit",IF(W1748="hiver",VLOOKUP(E1748,'EFFECTIFS Hiver'!$A:$I,9,FALSE),IF(W1748="été",VLOOKUP(E1748,'EFFECTIFS Eté'!$A:$I,9,FALSE),"Erreur saison")))</f>
        <v>#N/A</v>
      </c>
      <c r="W1748" s="18" t="e">
        <f>VLOOKUP(D1748,Listes!B:C,2,FALSE)</f>
        <v>#N/A</v>
      </c>
    </row>
    <row r="1749" spans="1:23" ht="15.75" customHeight="1">
      <c r="A1749" s="11"/>
      <c r="B1749" s="11"/>
      <c r="C1749" s="11"/>
      <c r="D1749" s="11"/>
      <c r="E1749" s="11"/>
      <c r="F1749" s="11"/>
      <c r="G1749" s="11" t="e">
        <f>VLOOKUP(E1749,TAXONS!B:C,2,FALSE)</f>
        <v>#N/A</v>
      </c>
      <c r="H1749" s="13">
        <f t="shared" si="138"/>
        <v>0</v>
      </c>
      <c r="I1749" s="12" t="e">
        <f t="shared" si="139"/>
        <v>#N/A</v>
      </c>
      <c r="J1749" s="14" t="e">
        <f t="shared" si="140"/>
        <v>#N/A</v>
      </c>
      <c r="K1749" s="15" t="e">
        <f>VLOOKUP(B1749,REGIONS!A:D,4,FALSE)</f>
        <v>#N/A</v>
      </c>
      <c r="L1749" s="19" t="e">
        <f>VLOOKUP(G1749,Sensibilité!$A:$L,12,FALSE)</f>
        <v>#N/A</v>
      </c>
      <c r="M1749" s="19" t="e">
        <f t="shared" si="141"/>
        <v>#N/A</v>
      </c>
      <c r="N1749" s="19" t="e">
        <f t="shared" si="142"/>
        <v>#N/A</v>
      </c>
      <c r="O1749" s="15" t="str">
        <f>IF(D1749=Listes!$B$6,"SWARMING",IF(OR(D1749=Listes!$B$1,D1749=Listes!$B$2,D1749=Listes!$B$5),2,IF(OR(D1749=Listes!$B$3,D1749=Listes!$B$4),1,"erreur colonne D")))</f>
        <v>SWARMING</v>
      </c>
      <c r="P1749" s="15" t="e">
        <f>IF(OR(W1749="Hiver",W1749="Transit"),VLOOKUP(E1749,IC!A:E,4,FALSE),IF(W1749="été",VLOOKUP(E1749,IC!A:E,3,FALSE),"erreur"))</f>
        <v>#N/A</v>
      </c>
      <c r="Q1749" s="15" t="e">
        <f>IF(P1749="NR",0,IF(F1749&lt;5,0,IF(P1749=1,VLOOKUP(F1749,IC!$G$1:$I$8,3,TRUE),
IF(P1749=2,VLOOKUP(F1749,IC!$K$1:$M$8,3,TRUE),
IF(P1749=3,VLOOKUP(F1749,IC!$O$1:$Q$8,3,TRUE),IF(P1749=4,VLOOKUP(F1749,IC!$S$2:$U$9,3,TRUE),
"erreur"))))))</f>
        <v>#N/A</v>
      </c>
      <c r="R1749" s="16" t="e">
        <f>IF(OR(V1749="NA",V1749="Transit",V1749&lt;Listes!$F$1),"non applicable",F1749/V1749)</f>
        <v>#N/A</v>
      </c>
      <c r="S1749" s="16" t="e">
        <f>IF(W1749="Transit","Non applicable",IF(AND(W1749="été",T1749&gt;Listes!F1748),F1749/T1749,IF(AND(W1749="Hiver",Hierarchisation!U1749&gt;Listes!F1748),F1749/U1749,"non applicable")))</f>
        <v>#N/A</v>
      </c>
      <c r="T1749" s="17" t="e">
        <f>IF(K1749="Centre",VLOOKUP(E1749,effectifs_ete,3,FALSE),IF(Hierarchisation!K1749="Grand Nord",VLOOKUP(Hierarchisation!E1749,effectifs_ete,4,FALSE),IF(Hierarchisation!K1749="Nord Est",VLOOKUP(Hierarchisation!E1749,effectifs_ete,5,FALSE),IF(Hierarchisation!K1749="Nord Ouest",VLOOKUP(Hierarchisation!E1749,effectifs_ete,6,FALSE),IF(Hierarchisation!K1749="Sud Est",VLOOKUP(Hierarchisation!E1749,effectifs_ete,7,FALSE),IF(Hierarchisation!K1749="Sud Ouest",VLOOKUP(Hierarchisation!E1749,effectifs_ete,8,FALSE),"Erreur Région"))))))</f>
        <v>#N/A</v>
      </c>
      <c r="U1749" s="17" t="e">
        <f>IF(K1749="Centre",VLOOKUP(E1749,effectifs_hiver,3,FALSE),IF(Hierarchisation!K1749="Grand Nord",VLOOKUP(Hierarchisation!E1749,effectifs_hiver,4,FALSE),IF(Hierarchisation!K1749="Nord Est",VLOOKUP(Hierarchisation!E1749,effectifs_hiver,5,FALSE),IF(Hierarchisation!K1749="Nord Ouest",VLOOKUP(Hierarchisation!E1749,effectifs_hiver,6,FALSE),IF(Hierarchisation!K1749="Sud Est",VLOOKUP(Hierarchisation!E1749,effectifs_hiver,7,FALSE),IF(Hierarchisation!K1749="Sud Ouest",VLOOKUP(Hierarchisation!E1749,effectifs_hiver,8,FALSE),"Erreur Région"))))))</f>
        <v>#N/A</v>
      </c>
      <c r="V1749" s="17" t="e">
        <f>IF(W1749="Transit","Transit",IF(W1749="hiver",VLOOKUP(E1749,'EFFECTIFS Hiver'!$A:$I,9,FALSE),IF(W1749="été",VLOOKUP(E1749,'EFFECTIFS Eté'!$A:$I,9,FALSE),"Erreur saison")))</f>
        <v>#N/A</v>
      </c>
      <c r="W1749" s="18" t="e">
        <f>VLOOKUP(D1749,Listes!B:C,2,FALSE)</f>
        <v>#N/A</v>
      </c>
    </row>
    <row r="1750" spans="1:23" ht="15.75" customHeight="1">
      <c r="A1750" s="11"/>
      <c r="B1750" s="11"/>
      <c r="C1750" s="11"/>
      <c r="D1750" s="11"/>
      <c r="E1750" s="11"/>
      <c r="F1750" s="11"/>
      <c r="G1750" s="11" t="e">
        <f>VLOOKUP(E1750,TAXONS!B:C,2,FALSE)</f>
        <v>#N/A</v>
      </c>
      <c r="H1750" s="13">
        <f t="shared" si="138"/>
        <v>0</v>
      </c>
      <c r="I1750" s="12" t="e">
        <f t="shared" si="139"/>
        <v>#N/A</v>
      </c>
      <c r="J1750" s="14" t="e">
        <f t="shared" si="140"/>
        <v>#N/A</v>
      </c>
      <c r="K1750" s="15" t="e">
        <f>VLOOKUP(B1750,REGIONS!A:D,4,FALSE)</f>
        <v>#N/A</v>
      </c>
      <c r="L1750" s="19" t="e">
        <f>VLOOKUP(G1750,Sensibilité!$A:$L,12,FALSE)</f>
        <v>#N/A</v>
      </c>
      <c r="M1750" s="19" t="e">
        <f t="shared" si="141"/>
        <v>#N/A</v>
      </c>
      <c r="N1750" s="19" t="e">
        <f t="shared" si="142"/>
        <v>#N/A</v>
      </c>
      <c r="O1750" s="15" t="str">
        <f>IF(D1750=Listes!$B$6,"SWARMING",IF(OR(D1750=Listes!$B$1,D1750=Listes!$B$2,D1750=Listes!$B$5),2,IF(OR(D1750=Listes!$B$3,D1750=Listes!$B$4),1,"erreur colonne D")))</f>
        <v>SWARMING</v>
      </c>
      <c r="P1750" s="15" t="e">
        <f>IF(OR(W1750="Hiver",W1750="Transit"),VLOOKUP(E1750,IC!A:E,4,FALSE),IF(W1750="été",VLOOKUP(E1750,IC!A:E,3,FALSE),"erreur"))</f>
        <v>#N/A</v>
      </c>
      <c r="Q1750" s="15" t="e">
        <f>IF(P1750="NR",0,IF(F1750&lt;5,0,IF(P1750=1,VLOOKUP(F1750,IC!$G$1:$I$8,3,TRUE),
IF(P1750=2,VLOOKUP(F1750,IC!$K$1:$M$8,3,TRUE),
IF(P1750=3,VLOOKUP(F1750,IC!$O$1:$Q$8,3,TRUE),IF(P1750=4,VLOOKUP(F1750,IC!$S$2:$U$9,3,TRUE),
"erreur"))))))</f>
        <v>#N/A</v>
      </c>
      <c r="R1750" s="16" t="e">
        <f>IF(OR(V1750="NA",V1750="Transit",V1750&lt;Listes!$F$1),"non applicable",F1750/V1750)</f>
        <v>#N/A</v>
      </c>
      <c r="S1750" s="16" t="e">
        <f>IF(W1750="Transit","Non applicable",IF(AND(W1750="été",T1750&gt;Listes!F1749),F1750/T1750,IF(AND(W1750="Hiver",Hierarchisation!U1750&gt;Listes!F1749),F1750/U1750,"non applicable")))</f>
        <v>#N/A</v>
      </c>
      <c r="T1750" s="17" t="e">
        <f>IF(K1750="Centre",VLOOKUP(E1750,effectifs_ete,3,FALSE),IF(Hierarchisation!K1750="Grand Nord",VLOOKUP(Hierarchisation!E1750,effectifs_ete,4,FALSE),IF(Hierarchisation!K1750="Nord Est",VLOOKUP(Hierarchisation!E1750,effectifs_ete,5,FALSE),IF(Hierarchisation!K1750="Nord Ouest",VLOOKUP(Hierarchisation!E1750,effectifs_ete,6,FALSE),IF(Hierarchisation!K1750="Sud Est",VLOOKUP(Hierarchisation!E1750,effectifs_ete,7,FALSE),IF(Hierarchisation!K1750="Sud Ouest",VLOOKUP(Hierarchisation!E1750,effectifs_ete,8,FALSE),"Erreur Région"))))))</f>
        <v>#N/A</v>
      </c>
      <c r="U1750" s="17" t="e">
        <f>IF(K1750="Centre",VLOOKUP(E1750,effectifs_hiver,3,FALSE),IF(Hierarchisation!K1750="Grand Nord",VLOOKUP(Hierarchisation!E1750,effectifs_hiver,4,FALSE),IF(Hierarchisation!K1750="Nord Est",VLOOKUP(Hierarchisation!E1750,effectifs_hiver,5,FALSE),IF(Hierarchisation!K1750="Nord Ouest",VLOOKUP(Hierarchisation!E1750,effectifs_hiver,6,FALSE),IF(Hierarchisation!K1750="Sud Est",VLOOKUP(Hierarchisation!E1750,effectifs_hiver,7,FALSE),IF(Hierarchisation!K1750="Sud Ouest",VLOOKUP(Hierarchisation!E1750,effectifs_hiver,8,FALSE),"Erreur Région"))))))</f>
        <v>#N/A</v>
      </c>
      <c r="V1750" s="17" t="e">
        <f>IF(W1750="Transit","Transit",IF(W1750="hiver",VLOOKUP(E1750,'EFFECTIFS Hiver'!$A:$I,9,FALSE),IF(W1750="été",VLOOKUP(E1750,'EFFECTIFS Eté'!$A:$I,9,FALSE),"Erreur saison")))</f>
        <v>#N/A</v>
      </c>
      <c r="W1750" s="18" t="e">
        <f>VLOOKUP(D1750,Listes!B:C,2,FALSE)</f>
        <v>#N/A</v>
      </c>
    </row>
    <row r="1751" spans="1:23" ht="15.75" customHeight="1">
      <c r="A1751" s="11"/>
      <c r="B1751" s="11"/>
      <c r="C1751" s="11"/>
      <c r="D1751" s="11"/>
      <c r="E1751" s="11"/>
      <c r="F1751" s="11"/>
      <c r="G1751" s="11" t="e">
        <f>VLOOKUP(E1751,TAXONS!B:C,2,FALSE)</f>
        <v>#N/A</v>
      </c>
      <c r="H1751" s="13">
        <f t="shared" si="138"/>
        <v>0</v>
      </c>
      <c r="I1751" s="12" t="e">
        <f t="shared" si="139"/>
        <v>#N/A</v>
      </c>
      <c r="J1751" s="14" t="e">
        <f t="shared" si="140"/>
        <v>#N/A</v>
      </c>
      <c r="K1751" s="15" t="e">
        <f>VLOOKUP(B1751,REGIONS!A:D,4,FALSE)</f>
        <v>#N/A</v>
      </c>
      <c r="L1751" s="19" t="e">
        <f>VLOOKUP(G1751,Sensibilité!$A:$L,12,FALSE)</f>
        <v>#N/A</v>
      </c>
      <c r="M1751" s="19" t="e">
        <f t="shared" si="141"/>
        <v>#N/A</v>
      </c>
      <c r="N1751" s="19" t="e">
        <f t="shared" si="142"/>
        <v>#N/A</v>
      </c>
      <c r="O1751" s="15" t="str">
        <f>IF(D1751=Listes!$B$6,"SWARMING",IF(OR(D1751=Listes!$B$1,D1751=Listes!$B$2,D1751=Listes!$B$5),2,IF(OR(D1751=Listes!$B$3,D1751=Listes!$B$4),1,"erreur colonne D")))</f>
        <v>SWARMING</v>
      </c>
      <c r="P1751" s="15" t="e">
        <f>IF(OR(W1751="Hiver",W1751="Transit"),VLOOKUP(E1751,IC!A:E,4,FALSE),IF(W1751="été",VLOOKUP(E1751,IC!A:E,3,FALSE),"erreur"))</f>
        <v>#N/A</v>
      </c>
      <c r="Q1751" s="15" t="e">
        <f>IF(P1751="NR",0,IF(F1751&lt;5,0,IF(P1751=1,VLOOKUP(F1751,IC!$G$1:$I$8,3,TRUE),
IF(P1751=2,VLOOKUP(F1751,IC!$K$1:$M$8,3,TRUE),
IF(P1751=3,VLOOKUP(F1751,IC!$O$1:$Q$8,3,TRUE),IF(P1751=4,VLOOKUP(F1751,IC!$S$2:$U$9,3,TRUE),
"erreur"))))))</f>
        <v>#N/A</v>
      </c>
      <c r="R1751" s="16" t="e">
        <f>IF(OR(V1751="NA",V1751="Transit",V1751&lt;Listes!$F$1),"non applicable",F1751/V1751)</f>
        <v>#N/A</v>
      </c>
      <c r="S1751" s="16" t="e">
        <f>IF(W1751="Transit","Non applicable",IF(AND(W1751="été",T1751&gt;Listes!F1750),F1751/T1751,IF(AND(W1751="Hiver",Hierarchisation!U1751&gt;Listes!F1750),F1751/U1751,"non applicable")))</f>
        <v>#N/A</v>
      </c>
      <c r="T1751" s="17" t="e">
        <f>IF(K1751="Centre",VLOOKUP(E1751,effectifs_ete,3,FALSE),IF(Hierarchisation!K1751="Grand Nord",VLOOKUP(Hierarchisation!E1751,effectifs_ete,4,FALSE),IF(Hierarchisation!K1751="Nord Est",VLOOKUP(Hierarchisation!E1751,effectifs_ete,5,FALSE),IF(Hierarchisation!K1751="Nord Ouest",VLOOKUP(Hierarchisation!E1751,effectifs_ete,6,FALSE),IF(Hierarchisation!K1751="Sud Est",VLOOKUP(Hierarchisation!E1751,effectifs_ete,7,FALSE),IF(Hierarchisation!K1751="Sud Ouest",VLOOKUP(Hierarchisation!E1751,effectifs_ete,8,FALSE),"Erreur Région"))))))</f>
        <v>#N/A</v>
      </c>
      <c r="U1751" s="17" t="e">
        <f>IF(K1751="Centre",VLOOKUP(E1751,effectifs_hiver,3,FALSE),IF(Hierarchisation!K1751="Grand Nord",VLOOKUP(Hierarchisation!E1751,effectifs_hiver,4,FALSE),IF(Hierarchisation!K1751="Nord Est",VLOOKUP(Hierarchisation!E1751,effectifs_hiver,5,FALSE),IF(Hierarchisation!K1751="Nord Ouest",VLOOKUP(Hierarchisation!E1751,effectifs_hiver,6,FALSE),IF(Hierarchisation!K1751="Sud Est",VLOOKUP(Hierarchisation!E1751,effectifs_hiver,7,FALSE),IF(Hierarchisation!K1751="Sud Ouest",VLOOKUP(Hierarchisation!E1751,effectifs_hiver,8,FALSE),"Erreur Région"))))))</f>
        <v>#N/A</v>
      </c>
      <c r="V1751" s="17" t="e">
        <f>IF(W1751="Transit","Transit",IF(W1751="hiver",VLOOKUP(E1751,'EFFECTIFS Hiver'!$A:$I,9,FALSE),IF(W1751="été",VLOOKUP(E1751,'EFFECTIFS Eté'!$A:$I,9,FALSE),"Erreur saison")))</f>
        <v>#N/A</v>
      </c>
      <c r="W1751" s="18" t="e">
        <f>VLOOKUP(D1751,Listes!B:C,2,FALSE)</f>
        <v>#N/A</v>
      </c>
    </row>
    <row r="1752" spans="1:23" ht="15.75" customHeight="1">
      <c r="A1752" s="11"/>
      <c r="B1752" s="11"/>
      <c r="C1752" s="11"/>
      <c r="D1752" s="11"/>
      <c r="E1752" s="11"/>
      <c r="F1752" s="11"/>
      <c r="G1752" s="11" t="e">
        <f>VLOOKUP(E1752,TAXONS!B:C,2,FALSE)</f>
        <v>#N/A</v>
      </c>
      <c r="H1752" s="13">
        <f t="shared" si="138"/>
        <v>0</v>
      </c>
      <c r="I1752" s="12" t="e">
        <f t="shared" si="139"/>
        <v>#N/A</v>
      </c>
      <c r="J1752" s="14" t="e">
        <f t="shared" si="140"/>
        <v>#N/A</v>
      </c>
      <c r="K1752" s="15" t="e">
        <f>VLOOKUP(B1752,REGIONS!A:D,4,FALSE)</f>
        <v>#N/A</v>
      </c>
      <c r="L1752" s="19" t="e">
        <f>VLOOKUP(G1752,Sensibilité!$A:$L,12,FALSE)</f>
        <v>#N/A</v>
      </c>
      <c r="M1752" s="19" t="e">
        <f t="shared" si="141"/>
        <v>#N/A</v>
      </c>
      <c r="N1752" s="19" t="e">
        <f t="shared" si="142"/>
        <v>#N/A</v>
      </c>
      <c r="O1752" s="15" t="str">
        <f>IF(D1752=Listes!$B$6,"SWARMING",IF(OR(D1752=Listes!$B$1,D1752=Listes!$B$2,D1752=Listes!$B$5),2,IF(OR(D1752=Listes!$B$3,D1752=Listes!$B$4),1,"erreur colonne D")))</f>
        <v>SWARMING</v>
      </c>
      <c r="P1752" s="15" t="e">
        <f>IF(OR(W1752="Hiver",W1752="Transit"),VLOOKUP(E1752,IC!A:E,4,FALSE),IF(W1752="été",VLOOKUP(E1752,IC!A:E,3,FALSE),"erreur"))</f>
        <v>#N/A</v>
      </c>
      <c r="Q1752" s="15" t="e">
        <f>IF(P1752="NR",0,IF(F1752&lt;5,0,IF(P1752=1,VLOOKUP(F1752,IC!$G$1:$I$8,3,TRUE),
IF(P1752=2,VLOOKUP(F1752,IC!$K$1:$M$8,3,TRUE),
IF(P1752=3,VLOOKUP(F1752,IC!$O$1:$Q$8,3,TRUE),IF(P1752=4,VLOOKUP(F1752,IC!$S$2:$U$9,3,TRUE),
"erreur"))))))</f>
        <v>#N/A</v>
      </c>
      <c r="R1752" s="16" t="e">
        <f>IF(OR(V1752="NA",V1752="Transit",V1752&lt;Listes!$F$1),"non applicable",F1752/V1752)</f>
        <v>#N/A</v>
      </c>
      <c r="S1752" s="16" t="e">
        <f>IF(W1752="Transit","Non applicable",IF(AND(W1752="été",T1752&gt;Listes!F1751),F1752/T1752,IF(AND(W1752="Hiver",Hierarchisation!U1752&gt;Listes!F1751),F1752/U1752,"non applicable")))</f>
        <v>#N/A</v>
      </c>
      <c r="T1752" s="17" t="e">
        <f>IF(K1752="Centre",VLOOKUP(E1752,effectifs_ete,3,FALSE),IF(Hierarchisation!K1752="Grand Nord",VLOOKUP(Hierarchisation!E1752,effectifs_ete,4,FALSE),IF(Hierarchisation!K1752="Nord Est",VLOOKUP(Hierarchisation!E1752,effectifs_ete,5,FALSE),IF(Hierarchisation!K1752="Nord Ouest",VLOOKUP(Hierarchisation!E1752,effectifs_ete,6,FALSE),IF(Hierarchisation!K1752="Sud Est",VLOOKUP(Hierarchisation!E1752,effectifs_ete,7,FALSE),IF(Hierarchisation!K1752="Sud Ouest",VLOOKUP(Hierarchisation!E1752,effectifs_ete,8,FALSE),"Erreur Région"))))))</f>
        <v>#N/A</v>
      </c>
      <c r="U1752" s="17" t="e">
        <f>IF(K1752="Centre",VLOOKUP(E1752,effectifs_hiver,3,FALSE),IF(Hierarchisation!K1752="Grand Nord",VLOOKUP(Hierarchisation!E1752,effectifs_hiver,4,FALSE),IF(Hierarchisation!K1752="Nord Est",VLOOKUP(Hierarchisation!E1752,effectifs_hiver,5,FALSE),IF(Hierarchisation!K1752="Nord Ouest",VLOOKUP(Hierarchisation!E1752,effectifs_hiver,6,FALSE),IF(Hierarchisation!K1752="Sud Est",VLOOKUP(Hierarchisation!E1752,effectifs_hiver,7,FALSE),IF(Hierarchisation!K1752="Sud Ouest",VLOOKUP(Hierarchisation!E1752,effectifs_hiver,8,FALSE),"Erreur Région"))))))</f>
        <v>#N/A</v>
      </c>
      <c r="V1752" s="17" t="e">
        <f>IF(W1752="Transit","Transit",IF(W1752="hiver",VLOOKUP(E1752,'EFFECTIFS Hiver'!$A:$I,9,FALSE),IF(W1752="été",VLOOKUP(E1752,'EFFECTIFS Eté'!$A:$I,9,FALSE),"Erreur saison")))</f>
        <v>#N/A</v>
      </c>
      <c r="W1752" s="18" t="e">
        <f>VLOOKUP(D1752,Listes!B:C,2,FALSE)</f>
        <v>#N/A</v>
      </c>
    </row>
    <row r="1753" spans="1:23" ht="15.75" customHeight="1">
      <c r="A1753" s="11"/>
      <c r="B1753" s="11"/>
      <c r="C1753" s="11"/>
      <c r="D1753" s="11"/>
      <c r="E1753" s="11"/>
      <c r="F1753" s="11"/>
      <c r="G1753" s="11" t="e">
        <f>VLOOKUP(E1753,TAXONS!B:C,2,FALSE)</f>
        <v>#N/A</v>
      </c>
      <c r="H1753" s="13">
        <f t="shared" si="138"/>
        <v>0</v>
      </c>
      <c r="I1753" s="12" t="e">
        <f t="shared" si="139"/>
        <v>#N/A</v>
      </c>
      <c r="J1753" s="14" t="e">
        <f t="shared" si="140"/>
        <v>#N/A</v>
      </c>
      <c r="K1753" s="15" t="e">
        <f>VLOOKUP(B1753,REGIONS!A:D,4,FALSE)</f>
        <v>#N/A</v>
      </c>
      <c r="L1753" s="19" t="e">
        <f>VLOOKUP(G1753,Sensibilité!$A:$L,12,FALSE)</f>
        <v>#N/A</v>
      </c>
      <c r="M1753" s="19" t="e">
        <f t="shared" si="141"/>
        <v>#N/A</v>
      </c>
      <c r="N1753" s="19" t="e">
        <f t="shared" si="142"/>
        <v>#N/A</v>
      </c>
      <c r="O1753" s="15" t="str">
        <f>IF(D1753=Listes!$B$6,"SWARMING",IF(OR(D1753=Listes!$B$1,D1753=Listes!$B$2,D1753=Listes!$B$5),2,IF(OR(D1753=Listes!$B$3,D1753=Listes!$B$4),1,"erreur colonne D")))</f>
        <v>SWARMING</v>
      </c>
      <c r="P1753" s="15" t="e">
        <f>IF(OR(W1753="Hiver",W1753="Transit"),VLOOKUP(E1753,IC!A:E,4,FALSE),IF(W1753="été",VLOOKUP(E1753,IC!A:E,3,FALSE),"erreur"))</f>
        <v>#N/A</v>
      </c>
      <c r="Q1753" s="15" t="e">
        <f>IF(P1753="NR",0,IF(F1753&lt;5,0,IF(P1753=1,VLOOKUP(F1753,IC!$G$1:$I$8,3,TRUE),
IF(P1753=2,VLOOKUP(F1753,IC!$K$1:$M$8,3,TRUE),
IF(P1753=3,VLOOKUP(F1753,IC!$O$1:$Q$8,3,TRUE),IF(P1753=4,VLOOKUP(F1753,IC!$S$2:$U$9,3,TRUE),
"erreur"))))))</f>
        <v>#N/A</v>
      </c>
      <c r="R1753" s="16" t="e">
        <f>IF(OR(V1753="NA",V1753="Transit",V1753&lt;Listes!$F$1),"non applicable",F1753/V1753)</f>
        <v>#N/A</v>
      </c>
      <c r="S1753" s="16" t="e">
        <f>IF(W1753="Transit","Non applicable",IF(AND(W1753="été",T1753&gt;Listes!F1752),F1753/T1753,IF(AND(W1753="Hiver",Hierarchisation!U1753&gt;Listes!F1752),F1753/U1753,"non applicable")))</f>
        <v>#N/A</v>
      </c>
      <c r="T1753" s="17" t="e">
        <f>IF(K1753="Centre",VLOOKUP(E1753,effectifs_ete,3,FALSE),IF(Hierarchisation!K1753="Grand Nord",VLOOKUP(Hierarchisation!E1753,effectifs_ete,4,FALSE),IF(Hierarchisation!K1753="Nord Est",VLOOKUP(Hierarchisation!E1753,effectifs_ete,5,FALSE),IF(Hierarchisation!K1753="Nord Ouest",VLOOKUP(Hierarchisation!E1753,effectifs_ete,6,FALSE),IF(Hierarchisation!K1753="Sud Est",VLOOKUP(Hierarchisation!E1753,effectifs_ete,7,FALSE),IF(Hierarchisation!K1753="Sud Ouest",VLOOKUP(Hierarchisation!E1753,effectifs_ete,8,FALSE),"Erreur Région"))))))</f>
        <v>#N/A</v>
      </c>
      <c r="U1753" s="17" t="e">
        <f>IF(K1753="Centre",VLOOKUP(E1753,effectifs_hiver,3,FALSE),IF(Hierarchisation!K1753="Grand Nord",VLOOKUP(Hierarchisation!E1753,effectifs_hiver,4,FALSE),IF(Hierarchisation!K1753="Nord Est",VLOOKUP(Hierarchisation!E1753,effectifs_hiver,5,FALSE),IF(Hierarchisation!K1753="Nord Ouest",VLOOKUP(Hierarchisation!E1753,effectifs_hiver,6,FALSE),IF(Hierarchisation!K1753="Sud Est",VLOOKUP(Hierarchisation!E1753,effectifs_hiver,7,FALSE),IF(Hierarchisation!K1753="Sud Ouest",VLOOKUP(Hierarchisation!E1753,effectifs_hiver,8,FALSE),"Erreur Région"))))))</f>
        <v>#N/A</v>
      </c>
      <c r="V1753" s="17" t="e">
        <f>IF(W1753="Transit","Transit",IF(W1753="hiver",VLOOKUP(E1753,'EFFECTIFS Hiver'!$A:$I,9,FALSE),IF(W1753="été",VLOOKUP(E1753,'EFFECTIFS Eté'!$A:$I,9,FALSE),"Erreur saison")))</f>
        <v>#N/A</v>
      </c>
      <c r="W1753" s="18" t="e">
        <f>VLOOKUP(D1753,Listes!B:C,2,FALSE)</f>
        <v>#N/A</v>
      </c>
    </row>
    <row r="1754" spans="1:23" ht="15.75" customHeight="1">
      <c r="A1754" s="11"/>
      <c r="B1754" s="11"/>
      <c r="C1754" s="11"/>
      <c r="D1754" s="11"/>
      <c r="E1754" s="11"/>
      <c r="F1754" s="11"/>
      <c r="G1754" s="11" t="e">
        <f>VLOOKUP(E1754,TAXONS!B:C,2,FALSE)</f>
        <v>#N/A</v>
      </c>
      <c r="H1754" s="13">
        <f t="shared" si="138"/>
        <v>0</v>
      </c>
      <c r="I1754" s="12" t="e">
        <f t="shared" si="139"/>
        <v>#N/A</v>
      </c>
      <c r="J1754" s="14" t="e">
        <f t="shared" si="140"/>
        <v>#N/A</v>
      </c>
      <c r="K1754" s="15" t="e">
        <f>VLOOKUP(B1754,REGIONS!A:D,4,FALSE)</f>
        <v>#N/A</v>
      </c>
      <c r="L1754" s="19" t="e">
        <f>VLOOKUP(G1754,Sensibilité!$A:$L,12,FALSE)</f>
        <v>#N/A</v>
      </c>
      <c r="M1754" s="19" t="e">
        <f t="shared" si="141"/>
        <v>#N/A</v>
      </c>
      <c r="N1754" s="19" t="e">
        <f t="shared" si="142"/>
        <v>#N/A</v>
      </c>
      <c r="O1754" s="15" t="str">
        <f>IF(D1754=Listes!$B$6,"SWARMING",IF(OR(D1754=Listes!$B$1,D1754=Listes!$B$2,D1754=Listes!$B$5),2,IF(OR(D1754=Listes!$B$3,D1754=Listes!$B$4),1,"erreur colonne D")))</f>
        <v>SWARMING</v>
      </c>
      <c r="P1754" s="15" t="e">
        <f>IF(OR(W1754="Hiver",W1754="Transit"),VLOOKUP(E1754,IC!A:E,4,FALSE),IF(W1754="été",VLOOKUP(E1754,IC!A:E,3,FALSE),"erreur"))</f>
        <v>#N/A</v>
      </c>
      <c r="Q1754" s="15" t="e">
        <f>IF(P1754="NR",0,IF(F1754&lt;5,0,IF(P1754=1,VLOOKUP(F1754,IC!$G$1:$I$8,3,TRUE),
IF(P1754=2,VLOOKUP(F1754,IC!$K$1:$M$8,3,TRUE),
IF(P1754=3,VLOOKUP(F1754,IC!$O$1:$Q$8,3,TRUE),IF(P1754=4,VLOOKUP(F1754,IC!$S$2:$U$9,3,TRUE),
"erreur"))))))</f>
        <v>#N/A</v>
      </c>
      <c r="R1754" s="16" t="e">
        <f>IF(OR(V1754="NA",V1754="Transit",V1754&lt;Listes!$F$1),"non applicable",F1754/V1754)</f>
        <v>#N/A</v>
      </c>
      <c r="S1754" s="16" t="e">
        <f>IF(W1754="Transit","Non applicable",IF(AND(W1754="été",T1754&gt;Listes!F1753),F1754/T1754,IF(AND(W1754="Hiver",Hierarchisation!U1754&gt;Listes!F1753),F1754/U1754,"non applicable")))</f>
        <v>#N/A</v>
      </c>
      <c r="T1754" s="17" t="e">
        <f>IF(K1754="Centre",VLOOKUP(E1754,effectifs_ete,3,FALSE),IF(Hierarchisation!K1754="Grand Nord",VLOOKUP(Hierarchisation!E1754,effectifs_ete,4,FALSE),IF(Hierarchisation!K1754="Nord Est",VLOOKUP(Hierarchisation!E1754,effectifs_ete,5,FALSE),IF(Hierarchisation!K1754="Nord Ouest",VLOOKUP(Hierarchisation!E1754,effectifs_ete,6,FALSE),IF(Hierarchisation!K1754="Sud Est",VLOOKUP(Hierarchisation!E1754,effectifs_ete,7,FALSE),IF(Hierarchisation!K1754="Sud Ouest",VLOOKUP(Hierarchisation!E1754,effectifs_ete,8,FALSE),"Erreur Région"))))))</f>
        <v>#N/A</v>
      </c>
      <c r="U1754" s="17" t="e">
        <f>IF(K1754="Centre",VLOOKUP(E1754,effectifs_hiver,3,FALSE),IF(Hierarchisation!K1754="Grand Nord",VLOOKUP(Hierarchisation!E1754,effectifs_hiver,4,FALSE),IF(Hierarchisation!K1754="Nord Est",VLOOKUP(Hierarchisation!E1754,effectifs_hiver,5,FALSE),IF(Hierarchisation!K1754="Nord Ouest",VLOOKUP(Hierarchisation!E1754,effectifs_hiver,6,FALSE),IF(Hierarchisation!K1754="Sud Est",VLOOKUP(Hierarchisation!E1754,effectifs_hiver,7,FALSE),IF(Hierarchisation!K1754="Sud Ouest",VLOOKUP(Hierarchisation!E1754,effectifs_hiver,8,FALSE),"Erreur Région"))))))</f>
        <v>#N/A</v>
      </c>
      <c r="V1754" s="17" t="e">
        <f>IF(W1754="Transit","Transit",IF(W1754="hiver",VLOOKUP(E1754,'EFFECTIFS Hiver'!$A:$I,9,FALSE),IF(W1754="été",VLOOKUP(E1754,'EFFECTIFS Eté'!$A:$I,9,FALSE),"Erreur saison")))</f>
        <v>#N/A</v>
      </c>
      <c r="W1754" s="18" t="e">
        <f>VLOOKUP(D1754,Listes!B:C,2,FALSE)</f>
        <v>#N/A</v>
      </c>
    </row>
    <row r="1755" spans="1:23" ht="15.75" customHeight="1">
      <c r="A1755" s="11"/>
      <c r="B1755" s="11"/>
      <c r="C1755" s="11"/>
      <c r="D1755" s="11"/>
      <c r="E1755" s="11"/>
      <c r="F1755" s="11"/>
      <c r="G1755" s="11" t="e">
        <f>VLOOKUP(E1755,TAXONS!B:C,2,FALSE)</f>
        <v>#N/A</v>
      </c>
      <c r="H1755" s="13">
        <f t="shared" si="138"/>
        <v>0</v>
      </c>
      <c r="I1755" s="12" t="e">
        <f t="shared" si="139"/>
        <v>#N/A</v>
      </c>
      <c r="J1755" s="14" t="e">
        <f t="shared" si="140"/>
        <v>#N/A</v>
      </c>
      <c r="K1755" s="15" t="e">
        <f>VLOOKUP(B1755,REGIONS!A:D,4,FALSE)</f>
        <v>#N/A</v>
      </c>
      <c r="L1755" s="19" t="e">
        <f>VLOOKUP(G1755,Sensibilité!$A:$L,12,FALSE)</f>
        <v>#N/A</v>
      </c>
      <c r="M1755" s="19" t="e">
        <f t="shared" si="141"/>
        <v>#N/A</v>
      </c>
      <c r="N1755" s="19" t="e">
        <f t="shared" si="142"/>
        <v>#N/A</v>
      </c>
      <c r="O1755" s="15" t="str">
        <f>IF(D1755=Listes!$B$6,"SWARMING",IF(OR(D1755=Listes!$B$1,D1755=Listes!$B$2,D1755=Listes!$B$5),2,IF(OR(D1755=Listes!$B$3,D1755=Listes!$B$4),1,"erreur colonne D")))</f>
        <v>SWARMING</v>
      </c>
      <c r="P1755" s="15" t="e">
        <f>IF(OR(W1755="Hiver",W1755="Transit"),VLOOKUP(E1755,IC!A:E,4,FALSE),IF(W1755="été",VLOOKUP(E1755,IC!A:E,3,FALSE),"erreur"))</f>
        <v>#N/A</v>
      </c>
      <c r="Q1755" s="15" t="e">
        <f>IF(P1755="NR",0,IF(F1755&lt;5,0,IF(P1755=1,VLOOKUP(F1755,IC!$G$1:$I$8,3,TRUE),
IF(P1755=2,VLOOKUP(F1755,IC!$K$1:$M$8,3,TRUE),
IF(P1755=3,VLOOKUP(F1755,IC!$O$1:$Q$8,3,TRUE),IF(P1755=4,VLOOKUP(F1755,IC!$S$2:$U$9,3,TRUE),
"erreur"))))))</f>
        <v>#N/A</v>
      </c>
      <c r="R1755" s="16" t="e">
        <f>IF(OR(V1755="NA",V1755="Transit",V1755&lt;Listes!$F$1),"non applicable",F1755/V1755)</f>
        <v>#N/A</v>
      </c>
      <c r="S1755" s="16" t="e">
        <f>IF(W1755="Transit","Non applicable",IF(AND(W1755="été",T1755&gt;Listes!F1754),F1755/T1755,IF(AND(W1755="Hiver",Hierarchisation!U1755&gt;Listes!F1754),F1755/U1755,"non applicable")))</f>
        <v>#N/A</v>
      </c>
      <c r="T1755" s="17" t="e">
        <f>IF(K1755="Centre",VLOOKUP(E1755,effectifs_ete,3,FALSE),IF(Hierarchisation!K1755="Grand Nord",VLOOKUP(Hierarchisation!E1755,effectifs_ete,4,FALSE),IF(Hierarchisation!K1755="Nord Est",VLOOKUP(Hierarchisation!E1755,effectifs_ete,5,FALSE),IF(Hierarchisation!K1755="Nord Ouest",VLOOKUP(Hierarchisation!E1755,effectifs_ete,6,FALSE),IF(Hierarchisation!K1755="Sud Est",VLOOKUP(Hierarchisation!E1755,effectifs_ete,7,FALSE),IF(Hierarchisation!K1755="Sud Ouest",VLOOKUP(Hierarchisation!E1755,effectifs_ete,8,FALSE),"Erreur Région"))))))</f>
        <v>#N/A</v>
      </c>
      <c r="U1755" s="17" t="e">
        <f>IF(K1755="Centre",VLOOKUP(E1755,effectifs_hiver,3,FALSE),IF(Hierarchisation!K1755="Grand Nord",VLOOKUP(Hierarchisation!E1755,effectifs_hiver,4,FALSE),IF(Hierarchisation!K1755="Nord Est",VLOOKUP(Hierarchisation!E1755,effectifs_hiver,5,FALSE),IF(Hierarchisation!K1755="Nord Ouest",VLOOKUP(Hierarchisation!E1755,effectifs_hiver,6,FALSE),IF(Hierarchisation!K1755="Sud Est",VLOOKUP(Hierarchisation!E1755,effectifs_hiver,7,FALSE),IF(Hierarchisation!K1755="Sud Ouest",VLOOKUP(Hierarchisation!E1755,effectifs_hiver,8,FALSE),"Erreur Région"))))))</f>
        <v>#N/A</v>
      </c>
      <c r="V1755" s="17" t="e">
        <f>IF(W1755="Transit","Transit",IF(W1755="hiver",VLOOKUP(E1755,'EFFECTIFS Hiver'!$A:$I,9,FALSE),IF(W1755="été",VLOOKUP(E1755,'EFFECTIFS Eté'!$A:$I,9,FALSE),"Erreur saison")))</f>
        <v>#N/A</v>
      </c>
      <c r="W1755" s="18" t="e">
        <f>VLOOKUP(D1755,Listes!B:C,2,FALSE)</f>
        <v>#N/A</v>
      </c>
    </row>
    <row r="1756" spans="1:23" ht="15.75" customHeight="1">
      <c r="A1756" s="11"/>
      <c r="B1756" s="11"/>
      <c r="C1756" s="11"/>
      <c r="D1756" s="11"/>
      <c r="E1756" s="11"/>
      <c r="F1756" s="11"/>
      <c r="G1756" s="11" t="e">
        <f>VLOOKUP(E1756,TAXONS!B:C,2,FALSE)</f>
        <v>#N/A</v>
      </c>
      <c r="H1756" s="13">
        <f t="shared" si="138"/>
        <v>0</v>
      </c>
      <c r="I1756" s="12" t="e">
        <f t="shared" si="139"/>
        <v>#N/A</v>
      </c>
      <c r="J1756" s="14" t="e">
        <f t="shared" si="140"/>
        <v>#N/A</v>
      </c>
      <c r="K1756" s="15" t="e">
        <f>VLOOKUP(B1756,REGIONS!A:D,4,FALSE)</f>
        <v>#N/A</v>
      </c>
      <c r="L1756" s="19" t="e">
        <f>VLOOKUP(G1756,Sensibilité!$A:$L,12,FALSE)</f>
        <v>#N/A</v>
      </c>
      <c r="M1756" s="19" t="e">
        <f t="shared" si="141"/>
        <v>#N/A</v>
      </c>
      <c r="N1756" s="19" t="e">
        <f t="shared" si="142"/>
        <v>#N/A</v>
      </c>
      <c r="O1756" s="15" t="str">
        <f>IF(D1756=Listes!$B$6,"SWARMING",IF(OR(D1756=Listes!$B$1,D1756=Listes!$B$2,D1756=Listes!$B$5),2,IF(OR(D1756=Listes!$B$3,D1756=Listes!$B$4),1,"erreur colonne D")))</f>
        <v>SWARMING</v>
      </c>
      <c r="P1756" s="15" t="e">
        <f>IF(OR(W1756="Hiver",W1756="Transit"),VLOOKUP(E1756,IC!A:E,4,FALSE),IF(W1756="été",VLOOKUP(E1756,IC!A:E,3,FALSE),"erreur"))</f>
        <v>#N/A</v>
      </c>
      <c r="Q1756" s="15" t="e">
        <f>IF(P1756="NR",0,IF(F1756&lt;5,0,IF(P1756=1,VLOOKUP(F1756,IC!$G$1:$I$8,3,TRUE),
IF(P1756=2,VLOOKUP(F1756,IC!$K$1:$M$8,3,TRUE),
IF(P1756=3,VLOOKUP(F1756,IC!$O$1:$Q$8,3,TRUE),IF(P1756=4,VLOOKUP(F1756,IC!$S$2:$U$9,3,TRUE),
"erreur"))))))</f>
        <v>#N/A</v>
      </c>
      <c r="R1756" s="16" t="e">
        <f>IF(OR(V1756="NA",V1756="Transit",V1756&lt;Listes!$F$1),"non applicable",F1756/V1756)</f>
        <v>#N/A</v>
      </c>
      <c r="S1756" s="16" t="e">
        <f>IF(W1756="Transit","Non applicable",IF(AND(W1756="été",T1756&gt;Listes!F1755),F1756/T1756,IF(AND(W1756="Hiver",Hierarchisation!U1756&gt;Listes!F1755),F1756/U1756,"non applicable")))</f>
        <v>#N/A</v>
      </c>
      <c r="T1756" s="17" t="e">
        <f>IF(K1756="Centre",VLOOKUP(E1756,effectifs_ete,3,FALSE),IF(Hierarchisation!K1756="Grand Nord",VLOOKUP(Hierarchisation!E1756,effectifs_ete,4,FALSE),IF(Hierarchisation!K1756="Nord Est",VLOOKUP(Hierarchisation!E1756,effectifs_ete,5,FALSE),IF(Hierarchisation!K1756="Nord Ouest",VLOOKUP(Hierarchisation!E1756,effectifs_ete,6,FALSE),IF(Hierarchisation!K1756="Sud Est",VLOOKUP(Hierarchisation!E1756,effectifs_ete,7,FALSE),IF(Hierarchisation!K1756="Sud Ouest",VLOOKUP(Hierarchisation!E1756,effectifs_ete,8,FALSE),"Erreur Région"))))))</f>
        <v>#N/A</v>
      </c>
      <c r="U1756" s="17" t="e">
        <f>IF(K1756="Centre",VLOOKUP(E1756,effectifs_hiver,3,FALSE),IF(Hierarchisation!K1756="Grand Nord",VLOOKUP(Hierarchisation!E1756,effectifs_hiver,4,FALSE),IF(Hierarchisation!K1756="Nord Est",VLOOKUP(Hierarchisation!E1756,effectifs_hiver,5,FALSE),IF(Hierarchisation!K1756="Nord Ouest",VLOOKUP(Hierarchisation!E1756,effectifs_hiver,6,FALSE),IF(Hierarchisation!K1756="Sud Est",VLOOKUP(Hierarchisation!E1756,effectifs_hiver,7,FALSE),IF(Hierarchisation!K1756="Sud Ouest",VLOOKUP(Hierarchisation!E1756,effectifs_hiver,8,FALSE),"Erreur Région"))))))</f>
        <v>#N/A</v>
      </c>
      <c r="V1756" s="17" t="e">
        <f>IF(W1756="Transit","Transit",IF(W1756="hiver",VLOOKUP(E1756,'EFFECTIFS Hiver'!$A:$I,9,FALSE),IF(W1756="été",VLOOKUP(E1756,'EFFECTIFS Eté'!$A:$I,9,FALSE),"Erreur saison")))</f>
        <v>#N/A</v>
      </c>
      <c r="W1756" s="18" t="e">
        <f>VLOOKUP(D1756,Listes!B:C,2,FALSE)</f>
        <v>#N/A</v>
      </c>
    </row>
    <row r="1757" spans="1:23" ht="15.75" customHeight="1">
      <c r="A1757" s="11"/>
      <c r="B1757" s="11"/>
      <c r="C1757" s="11"/>
      <c r="D1757" s="11"/>
      <c r="E1757" s="11"/>
      <c r="F1757" s="11"/>
      <c r="G1757" s="11" t="e">
        <f>VLOOKUP(E1757,TAXONS!B:C,2,FALSE)</f>
        <v>#N/A</v>
      </c>
      <c r="H1757" s="13">
        <f t="shared" si="138"/>
        <v>0</v>
      </c>
      <c r="I1757" s="12" t="e">
        <f t="shared" si="139"/>
        <v>#N/A</v>
      </c>
      <c r="J1757" s="14" t="e">
        <f t="shared" si="140"/>
        <v>#N/A</v>
      </c>
      <c r="K1757" s="15" t="e">
        <f>VLOOKUP(B1757,REGIONS!A:D,4,FALSE)</f>
        <v>#N/A</v>
      </c>
      <c r="L1757" s="19" t="e">
        <f>VLOOKUP(G1757,Sensibilité!$A:$L,12,FALSE)</f>
        <v>#N/A</v>
      </c>
      <c r="M1757" s="19" t="e">
        <f t="shared" si="141"/>
        <v>#N/A</v>
      </c>
      <c r="N1757" s="19" t="e">
        <f t="shared" si="142"/>
        <v>#N/A</v>
      </c>
      <c r="O1757" s="15" t="str">
        <f>IF(D1757=Listes!$B$6,"SWARMING",IF(OR(D1757=Listes!$B$1,D1757=Listes!$B$2,D1757=Listes!$B$5),2,IF(OR(D1757=Listes!$B$3,D1757=Listes!$B$4),1,"erreur colonne D")))</f>
        <v>SWARMING</v>
      </c>
      <c r="P1757" s="15" t="e">
        <f>IF(OR(W1757="Hiver",W1757="Transit"),VLOOKUP(E1757,IC!A:E,4,FALSE),IF(W1757="été",VLOOKUP(E1757,IC!A:E,3,FALSE),"erreur"))</f>
        <v>#N/A</v>
      </c>
      <c r="Q1757" s="15" t="e">
        <f>IF(P1757="NR",0,IF(F1757&lt;5,0,IF(P1757=1,VLOOKUP(F1757,IC!$G$1:$I$8,3,TRUE),
IF(P1757=2,VLOOKUP(F1757,IC!$K$1:$M$8,3,TRUE),
IF(P1757=3,VLOOKUP(F1757,IC!$O$1:$Q$8,3,TRUE),IF(P1757=4,VLOOKUP(F1757,IC!$S$2:$U$9,3,TRUE),
"erreur"))))))</f>
        <v>#N/A</v>
      </c>
      <c r="R1757" s="16" t="e">
        <f>IF(OR(V1757="NA",V1757="Transit",V1757&lt;Listes!$F$1),"non applicable",F1757/V1757)</f>
        <v>#N/A</v>
      </c>
      <c r="S1757" s="16" t="e">
        <f>IF(W1757="Transit","Non applicable",IF(AND(W1757="été",T1757&gt;Listes!F1756),F1757/T1757,IF(AND(W1757="Hiver",Hierarchisation!U1757&gt;Listes!F1756),F1757/U1757,"non applicable")))</f>
        <v>#N/A</v>
      </c>
      <c r="T1757" s="17" t="e">
        <f>IF(K1757="Centre",VLOOKUP(E1757,effectifs_ete,3,FALSE),IF(Hierarchisation!K1757="Grand Nord",VLOOKUP(Hierarchisation!E1757,effectifs_ete,4,FALSE),IF(Hierarchisation!K1757="Nord Est",VLOOKUP(Hierarchisation!E1757,effectifs_ete,5,FALSE),IF(Hierarchisation!K1757="Nord Ouest",VLOOKUP(Hierarchisation!E1757,effectifs_ete,6,FALSE),IF(Hierarchisation!K1757="Sud Est",VLOOKUP(Hierarchisation!E1757,effectifs_ete,7,FALSE),IF(Hierarchisation!K1757="Sud Ouest",VLOOKUP(Hierarchisation!E1757,effectifs_ete,8,FALSE),"Erreur Région"))))))</f>
        <v>#N/A</v>
      </c>
      <c r="U1757" s="17" t="e">
        <f>IF(K1757="Centre",VLOOKUP(E1757,effectifs_hiver,3,FALSE),IF(Hierarchisation!K1757="Grand Nord",VLOOKUP(Hierarchisation!E1757,effectifs_hiver,4,FALSE),IF(Hierarchisation!K1757="Nord Est",VLOOKUP(Hierarchisation!E1757,effectifs_hiver,5,FALSE),IF(Hierarchisation!K1757="Nord Ouest",VLOOKUP(Hierarchisation!E1757,effectifs_hiver,6,FALSE),IF(Hierarchisation!K1757="Sud Est",VLOOKUP(Hierarchisation!E1757,effectifs_hiver,7,FALSE),IF(Hierarchisation!K1757="Sud Ouest",VLOOKUP(Hierarchisation!E1757,effectifs_hiver,8,FALSE),"Erreur Région"))))))</f>
        <v>#N/A</v>
      </c>
      <c r="V1757" s="17" t="e">
        <f>IF(W1757="Transit","Transit",IF(W1757="hiver",VLOOKUP(E1757,'EFFECTIFS Hiver'!$A:$I,9,FALSE),IF(W1757="été",VLOOKUP(E1757,'EFFECTIFS Eté'!$A:$I,9,FALSE),"Erreur saison")))</f>
        <v>#N/A</v>
      </c>
      <c r="W1757" s="18" t="e">
        <f>VLOOKUP(D1757,Listes!B:C,2,FALSE)</f>
        <v>#N/A</v>
      </c>
    </row>
    <row r="1758" spans="1:23" ht="15.75" customHeight="1">
      <c r="A1758" s="11"/>
      <c r="B1758" s="11"/>
      <c r="C1758" s="11"/>
      <c r="D1758" s="11"/>
      <c r="E1758" s="11"/>
      <c r="F1758" s="11"/>
      <c r="G1758" s="11" t="e">
        <f>VLOOKUP(E1758,TAXONS!B:C,2,FALSE)</f>
        <v>#N/A</v>
      </c>
      <c r="H1758" s="13">
        <f t="shared" si="138"/>
        <v>0</v>
      </c>
      <c r="I1758" s="12" t="e">
        <f t="shared" si="139"/>
        <v>#N/A</v>
      </c>
      <c r="J1758" s="14" t="e">
        <f t="shared" si="140"/>
        <v>#N/A</v>
      </c>
      <c r="K1758" s="15" t="e">
        <f>VLOOKUP(B1758,REGIONS!A:D,4,FALSE)</f>
        <v>#N/A</v>
      </c>
      <c r="L1758" s="19" t="e">
        <f>VLOOKUP(G1758,Sensibilité!$A:$L,12,FALSE)</f>
        <v>#N/A</v>
      </c>
      <c r="M1758" s="19" t="e">
        <f t="shared" si="141"/>
        <v>#N/A</v>
      </c>
      <c r="N1758" s="19" t="e">
        <f t="shared" si="142"/>
        <v>#N/A</v>
      </c>
      <c r="O1758" s="15" t="str">
        <f>IF(D1758=Listes!$B$6,"SWARMING",IF(OR(D1758=Listes!$B$1,D1758=Listes!$B$2,D1758=Listes!$B$5),2,IF(OR(D1758=Listes!$B$3,D1758=Listes!$B$4),1,"erreur colonne D")))</f>
        <v>SWARMING</v>
      </c>
      <c r="P1758" s="15" t="e">
        <f>IF(OR(W1758="Hiver",W1758="Transit"),VLOOKUP(E1758,IC!A:E,4,FALSE),IF(W1758="été",VLOOKUP(E1758,IC!A:E,3,FALSE),"erreur"))</f>
        <v>#N/A</v>
      </c>
      <c r="Q1758" s="15" t="e">
        <f>IF(P1758="NR",0,IF(F1758&lt;5,0,IF(P1758=1,VLOOKUP(F1758,IC!$G$1:$I$8,3,TRUE),
IF(P1758=2,VLOOKUP(F1758,IC!$K$1:$M$8,3,TRUE),
IF(P1758=3,VLOOKUP(F1758,IC!$O$1:$Q$8,3,TRUE),IF(P1758=4,VLOOKUP(F1758,IC!$S$2:$U$9,3,TRUE),
"erreur"))))))</f>
        <v>#N/A</v>
      </c>
      <c r="R1758" s="16" t="e">
        <f>IF(OR(V1758="NA",V1758="Transit",V1758&lt;Listes!$F$1),"non applicable",F1758/V1758)</f>
        <v>#N/A</v>
      </c>
      <c r="S1758" s="16" t="e">
        <f>IF(W1758="Transit","Non applicable",IF(AND(W1758="été",T1758&gt;Listes!F1757),F1758/T1758,IF(AND(W1758="Hiver",Hierarchisation!U1758&gt;Listes!F1757),F1758/U1758,"non applicable")))</f>
        <v>#N/A</v>
      </c>
      <c r="T1758" s="17" t="e">
        <f>IF(K1758="Centre",VLOOKUP(E1758,effectifs_ete,3,FALSE),IF(Hierarchisation!K1758="Grand Nord",VLOOKUP(Hierarchisation!E1758,effectifs_ete,4,FALSE),IF(Hierarchisation!K1758="Nord Est",VLOOKUP(Hierarchisation!E1758,effectifs_ete,5,FALSE),IF(Hierarchisation!K1758="Nord Ouest",VLOOKUP(Hierarchisation!E1758,effectifs_ete,6,FALSE),IF(Hierarchisation!K1758="Sud Est",VLOOKUP(Hierarchisation!E1758,effectifs_ete,7,FALSE),IF(Hierarchisation!K1758="Sud Ouest",VLOOKUP(Hierarchisation!E1758,effectifs_ete,8,FALSE),"Erreur Région"))))))</f>
        <v>#N/A</v>
      </c>
      <c r="U1758" s="17" t="e">
        <f>IF(K1758="Centre",VLOOKUP(E1758,effectifs_hiver,3,FALSE),IF(Hierarchisation!K1758="Grand Nord",VLOOKUP(Hierarchisation!E1758,effectifs_hiver,4,FALSE),IF(Hierarchisation!K1758="Nord Est",VLOOKUP(Hierarchisation!E1758,effectifs_hiver,5,FALSE),IF(Hierarchisation!K1758="Nord Ouest",VLOOKUP(Hierarchisation!E1758,effectifs_hiver,6,FALSE),IF(Hierarchisation!K1758="Sud Est",VLOOKUP(Hierarchisation!E1758,effectifs_hiver,7,FALSE),IF(Hierarchisation!K1758="Sud Ouest",VLOOKUP(Hierarchisation!E1758,effectifs_hiver,8,FALSE),"Erreur Région"))))))</f>
        <v>#N/A</v>
      </c>
      <c r="V1758" s="17" t="e">
        <f>IF(W1758="Transit","Transit",IF(W1758="hiver",VLOOKUP(E1758,'EFFECTIFS Hiver'!$A:$I,9,FALSE),IF(W1758="été",VLOOKUP(E1758,'EFFECTIFS Eté'!$A:$I,9,FALSE),"Erreur saison")))</f>
        <v>#N/A</v>
      </c>
      <c r="W1758" s="18" t="e">
        <f>VLOOKUP(D1758,Listes!B:C,2,FALSE)</f>
        <v>#N/A</v>
      </c>
    </row>
    <row r="1759" spans="1:23" ht="15.75" customHeight="1">
      <c r="A1759" s="11"/>
      <c r="B1759" s="11"/>
      <c r="C1759" s="11"/>
      <c r="D1759" s="11"/>
      <c r="E1759" s="11"/>
      <c r="F1759" s="11"/>
      <c r="G1759" s="11" t="e">
        <f>VLOOKUP(E1759,TAXONS!B:C,2,FALSE)</f>
        <v>#N/A</v>
      </c>
      <c r="H1759" s="13">
        <f t="shared" si="138"/>
        <v>0</v>
      </c>
      <c r="I1759" s="12" t="e">
        <f t="shared" si="139"/>
        <v>#N/A</v>
      </c>
      <c r="J1759" s="14" t="e">
        <f t="shared" si="140"/>
        <v>#N/A</v>
      </c>
      <c r="K1759" s="15" t="e">
        <f>VLOOKUP(B1759,REGIONS!A:D,4,FALSE)</f>
        <v>#N/A</v>
      </c>
      <c r="L1759" s="19" t="e">
        <f>VLOOKUP(G1759,Sensibilité!$A:$L,12,FALSE)</f>
        <v>#N/A</v>
      </c>
      <c r="M1759" s="19" t="e">
        <f t="shared" si="141"/>
        <v>#N/A</v>
      </c>
      <c r="N1759" s="19" t="e">
        <f t="shared" si="142"/>
        <v>#N/A</v>
      </c>
      <c r="O1759" s="15" t="str">
        <f>IF(D1759=Listes!$B$6,"SWARMING",IF(OR(D1759=Listes!$B$1,D1759=Listes!$B$2,D1759=Listes!$B$5),2,IF(OR(D1759=Listes!$B$3,D1759=Listes!$B$4),1,"erreur colonne D")))</f>
        <v>SWARMING</v>
      </c>
      <c r="P1759" s="15" t="e">
        <f>IF(OR(W1759="Hiver",W1759="Transit"),VLOOKUP(E1759,IC!A:E,4,FALSE),IF(W1759="été",VLOOKUP(E1759,IC!A:E,3,FALSE),"erreur"))</f>
        <v>#N/A</v>
      </c>
      <c r="Q1759" s="15" t="e">
        <f>IF(P1759="NR",0,IF(F1759&lt;5,0,IF(P1759=1,VLOOKUP(F1759,IC!$G$1:$I$8,3,TRUE),
IF(P1759=2,VLOOKUP(F1759,IC!$K$1:$M$8,3,TRUE),
IF(P1759=3,VLOOKUP(F1759,IC!$O$1:$Q$8,3,TRUE),IF(P1759=4,VLOOKUP(F1759,IC!$S$2:$U$9,3,TRUE),
"erreur"))))))</f>
        <v>#N/A</v>
      </c>
      <c r="R1759" s="16" t="e">
        <f>IF(OR(V1759="NA",V1759="Transit",V1759&lt;Listes!$F$1),"non applicable",F1759/V1759)</f>
        <v>#N/A</v>
      </c>
      <c r="S1759" s="16" t="e">
        <f>IF(W1759="Transit","Non applicable",IF(AND(W1759="été",T1759&gt;Listes!F1758),F1759/T1759,IF(AND(W1759="Hiver",Hierarchisation!U1759&gt;Listes!F1758),F1759/U1759,"non applicable")))</f>
        <v>#N/A</v>
      </c>
      <c r="T1759" s="17" t="e">
        <f>IF(K1759="Centre",VLOOKUP(E1759,effectifs_ete,3,FALSE),IF(Hierarchisation!K1759="Grand Nord",VLOOKUP(Hierarchisation!E1759,effectifs_ete,4,FALSE),IF(Hierarchisation!K1759="Nord Est",VLOOKUP(Hierarchisation!E1759,effectifs_ete,5,FALSE),IF(Hierarchisation!K1759="Nord Ouest",VLOOKUP(Hierarchisation!E1759,effectifs_ete,6,FALSE),IF(Hierarchisation!K1759="Sud Est",VLOOKUP(Hierarchisation!E1759,effectifs_ete,7,FALSE),IF(Hierarchisation!K1759="Sud Ouest",VLOOKUP(Hierarchisation!E1759,effectifs_ete,8,FALSE),"Erreur Région"))))))</f>
        <v>#N/A</v>
      </c>
      <c r="U1759" s="17" t="e">
        <f>IF(K1759="Centre",VLOOKUP(E1759,effectifs_hiver,3,FALSE),IF(Hierarchisation!K1759="Grand Nord",VLOOKUP(Hierarchisation!E1759,effectifs_hiver,4,FALSE),IF(Hierarchisation!K1759="Nord Est",VLOOKUP(Hierarchisation!E1759,effectifs_hiver,5,FALSE),IF(Hierarchisation!K1759="Nord Ouest",VLOOKUP(Hierarchisation!E1759,effectifs_hiver,6,FALSE),IF(Hierarchisation!K1759="Sud Est",VLOOKUP(Hierarchisation!E1759,effectifs_hiver,7,FALSE),IF(Hierarchisation!K1759="Sud Ouest",VLOOKUP(Hierarchisation!E1759,effectifs_hiver,8,FALSE),"Erreur Région"))))))</f>
        <v>#N/A</v>
      </c>
      <c r="V1759" s="17" t="e">
        <f>IF(W1759="Transit","Transit",IF(W1759="hiver",VLOOKUP(E1759,'EFFECTIFS Hiver'!$A:$I,9,FALSE),IF(W1759="été",VLOOKUP(E1759,'EFFECTIFS Eté'!$A:$I,9,FALSE),"Erreur saison")))</f>
        <v>#N/A</v>
      </c>
      <c r="W1759" s="18" t="e">
        <f>VLOOKUP(D1759,Listes!B:C,2,FALSE)</f>
        <v>#N/A</v>
      </c>
    </row>
    <row r="1760" spans="1:23" ht="15.75" customHeight="1">
      <c r="A1760" s="11"/>
      <c r="B1760" s="11"/>
      <c r="C1760" s="11"/>
      <c r="D1760" s="11"/>
      <c r="E1760" s="11"/>
      <c r="F1760" s="11"/>
      <c r="G1760" s="11" t="e">
        <f>VLOOKUP(E1760,TAXONS!B:C,2,FALSE)</f>
        <v>#N/A</v>
      </c>
      <c r="H1760" s="13">
        <f t="shared" si="138"/>
        <v>0</v>
      </c>
      <c r="I1760" s="12" t="e">
        <f t="shared" si="139"/>
        <v>#N/A</v>
      </c>
      <c r="J1760" s="14" t="e">
        <f t="shared" si="140"/>
        <v>#N/A</v>
      </c>
      <c r="K1760" s="15" t="e">
        <f>VLOOKUP(B1760,REGIONS!A:D,4,FALSE)</f>
        <v>#N/A</v>
      </c>
      <c r="L1760" s="19" t="e">
        <f>VLOOKUP(G1760,Sensibilité!$A:$L,12,FALSE)</f>
        <v>#N/A</v>
      </c>
      <c r="M1760" s="19" t="e">
        <f t="shared" si="141"/>
        <v>#N/A</v>
      </c>
      <c r="N1760" s="19" t="e">
        <f t="shared" si="142"/>
        <v>#N/A</v>
      </c>
      <c r="O1760" s="15" t="str">
        <f>IF(D1760=Listes!$B$6,"SWARMING",IF(OR(D1760=Listes!$B$1,D1760=Listes!$B$2,D1760=Listes!$B$5),2,IF(OR(D1760=Listes!$B$3,D1760=Listes!$B$4),1,"erreur colonne D")))</f>
        <v>SWARMING</v>
      </c>
      <c r="P1760" s="15" t="e">
        <f>IF(OR(W1760="Hiver",W1760="Transit"),VLOOKUP(E1760,IC!A:E,4,FALSE),IF(W1760="été",VLOOKUP(E1760,IC!A:E,3,FALSE),"erreur"))</f>
        <v>#N/A</v>
      </c>
      <c r="Q1760" s="15" t="e">
        <f>IF(P1760="NR",0,IF(F1760&lt;5,0,IF(P1760=1,VLOOKUP(F1760,IC!$G$1:$I$8,3,TRUE),
IF(P1760=2,VLOOKUP(F1760,IC!$K$1:$M$8,3,TRUE),
IF(P1760=3,VLOOKUP(F1760,IC!$O$1:$Q$8,3,TRUE),IF(P1760=4,VLOOKUP(F1760,IC!$S$2:$U$9,3,TRUE),
"erreur"))))))</f>
        <v>#N/A</v>
      </c>
      <c r="R1760" s="16" t="e">
        <f>IF(OR(V1760="NA",V1760="Transit",V1760&lt;Listes!$F$1),"non applicable",F1760/V1760)</f>
        <v>#N/A</v>
      </c>
      <c r="S1760" s="16" t="e">
        <f>IF(W1760="Transit","Non applicable",IF(AND(W1760="été",T1760&gt;Listes!F1759),F1760/T1760,IF(AND(W1760="Hiver",Hierarchisation!U1760&gt;Listes!F1759),F1760/U1760,"non applicable")))</f>
        <v>#N/A</v>
      </c>
      <c r="T1760" s="17" t="e">
        <f>IF(K1760="Centre",VLOOKUP(E1760,effectifs_ete,3,FALSE),IF(Hierarchisation!K1760="Grand Nord",VLOOKUP(Hierarchisation!E1760,effectifs_ete,4,FALSE),IF(Hierarchisation!K1760="Nord Est",VLOOKUP(Hierarchisation!E1760,effectifs_ete,5,FALSE),IF(Hierarchisation!K1760="Nord Ouest",VLOOKUP(Hierarchisation!E1760,effectifs_ete,6,FALSE),IF(Hierarchisation!K1760="Sud Est",VLOOKUP(Hierarchisation!E1760,effectifs_ete,7,FALSE),IF(Hierarchisation!K1760="Sud Ouest",VLOOKUP(Hierarchisation!E1760,effectifs_ete,8,FALSE),"Erreur Région"))))))</f>
        <v>#N/A</v>
      </c>
      <c r="U1760" s="17" t="e">
        <f>IF(K1760="Centre",VLOOKUP(E1760,effectifs_hiver,3,FALSE),IF(Hierarchisation!K1760="Grand Nord",VLOOKUP(Hierarchisation!E1760,effectifs_hiver,4,FALSE),IF(Hierarchisation!K1760="Nord Est",VLOOKUP(Hierarchisation!E1760,effectifs_hiver,5,FALSE),IF(Hierarchisation!K1760="Nord Ouest",VLOOKUP(Hierarchisation!E1760,effectifs_hiver,6,FALSE),IF(Hierarchisation!K1760="Sud Est",VLOOKUP(Hierarchisation!E1760,effectifs_hiver,7,FALSE),IF(Hierarchisation!K1760="Sud Ouest",VLOOKUP(Hierarchisation!E1760,effectifs_hiver,8,FALSE),"Erreur Région"))))))</f>
        <v>#N/A</v>
      </c>
      <c r="V1760" s="17" t="e">
        <f>IF(W1760="Transit","Transit",IF(W1760="hiver",VLOOKUP(E1760,'EFFECTIFS Hiver'!$A:$I,9,FALSE),IF(W1760="été",VLOOKUP(E1760,'EFFECTIFS Eté'!$A:$I,9,FALSE),"Erreur saison")))</f>
        <v>#N/A</v>
      </c>
      <c r="W1760" s="18" t="e">
        <f>VLOOKUP(D1760,Listes!B:C,2,FALSE)</f>
        <v>#N/A</v>
      </c>
    </row>
    <row r="1761" spans="1:23" ht="15.75" customHeight="1">
      <c r="A1761" s="11"/>
      <c r="B1761" s="11"/>
      <c r="C1761" s="11"/>
      <c r="D1761" s="11"/>
      <c r="E1761" s="11"/>
      <c r="F1761" s="11"/>
      <c r="G1761" s="11" t="e">
        <f>VLOOKUP(E1761,TAXONS!B:C,2,FALSE)</f>
        <v>#N/A</v>
      </c>
      <c r="H1761" s="13">
        <f t="shared" si="138"/>
        <v>0</v>
      </c>
      <c r="I1761" s="12" t="e">
        <f t="shared" si="139"/>
        <v>#N/A</v>
      </c>
      <c r="J1761" s="14" t="e">
        <f t="shared" si="140"/>
        <v>#N/A</v>
      </c>
      <c r="K1761" s="15" t="e">
        <f>VLOOKUP(B1761,REGIONS!A:D,4,FALSE)</f>
        <v>#N/A</v>
      </c>
      <c r="L1761" s="19" t="e">
        <f>VLOOKUP(G1761,Sensibilité!$A:$L,12,FALSE)</f>
        <v>#N/A</v>
      </c>
      <c r="M1761" s="19" t="e">
        <f t="shared" si="141"/>
        <v>#N/A</v>
      </c>
      <c r="N1761" s="19" t="e">
        <f t="shared" si="142"/>
        <v>#N/A</v>
      </c>
      <c r="O1761" s="15" t="str">
        <f>IF(D1761=Listes!$B$6,"SWARMING",IF(OR(D1761=Listes!$B$1,D1761=Listes!$B$2,D1761=Listes!$B$5),2,IF(OR(D1761=Listes!$B$3,D1761=Listes!$B$4),1,"erreur colonne D")))</f>
        <v>SWARMING</v>
      </c>
      <c r="P1761" s="15" t="e">
        <f>IF(OR(W1761="Hiver",W1761="Transit"),VLOOKUP(E1761,IC!A:E,4,FALSE),IF(W1761="été",VLOOKUP(E1761,IC!A:E,3,FALSE),"erreur"))</f>
        <v>#N/A</v>
      </c>
      <c r="Q1761" s="15" t="e">
        <f>IF(P1761="NR",0,IF(F1761&lt;5,0,IF(P1761=1,VLOOKUP(F1761,IC!$G$1:$I$8,3,TRUE),
IF(P1761=2,VLOOKUP(F1761,IC!$K$1:$M$8,3,TRUE),
IF(P1761=3,VLOOKUP(F1761,IC!$O$1:$Q$8,3,TRUE),IF(P1761=4,VLOOKUP(F1761,IC!$S$2:$U$9,3,TRUE),
"erreur"))))))</f>
        <v>#N/A</v>
      </c>
      <c r="R1761" s="16" t="e">
        <f>IF(OR(V1761="NA",V1761="Transit",V1761&lt;Listes!$F$1),"non applicable",F1761/V1761)</f>
        <v>#N/A</v>
      </c>
      <c r="S1761" s="16" t="e">
        <f>IF(W1761="Transit","Non applicable",IF(AND(W1761="été",T1761&gt;Listes!F1760),F1761/T1761,IF(AND(W1761="Hiver",Hierarchisation!U1761&gt;Listes!F1760),F1761/U1761,"non applicable")))</f>
        <v>#N/A</v>
      </c>
      <c r="T1761" s="17" t="e">
        <f>IF(K1761="Centre",VLOOKUP(E1761,effectifs_ete,3,FALSE),IF(Hierarchisation!K1761="Grand Nord",VLOOKUP(Hierarchisation!E1761,effectifs_ete,4,FALSE),IF(Hierarchisation!K1761="Nord Est",VLOOKUP(Hierarchisation!E1761,effectifs_ete,5,FALSE),IF(Hierarchisation!K1761="Nord Ouest",VLOOKUP(Hierarchisation!E1761,effectifs_ete,6,FALSE),IF(Hierarchisation!K1761="Sud Est",VLOOKUP(Hierarchisation!E1761,effectifs_ete,7,FALSE),IF(Hierarchisation!K1761="Sud Ouest",VLOOKUP(Hierarchisation!E1761,effectifs_ete,8,FALSE),"Erreur Région"))))))</f>
        <v>#N/A</v>
      </c>
      <c r="U1761" s="17" t="e">
        <f>IF(K1761="Centre",VLOOKUP(E1761,effectifs_hiver,3,FALSE),IF(Hierarchisation!K1761="Grand Nord",VLOOKUP(Hierarchisation!E1761,effectifs_hiver,4,FALSE),IF(Hierarchisation!K1761="Nord Est",VLOOKUP(Hierarchisation!E1761,effectifs_hiver,5,FALSE),IF(Hierarchisation!K1761="Nord Ouest",VLOOKUP(Hierarchisation!E1761,effectifs_hiver,6,FALSE),IF(Hierarchisation!K1761="Sud Est",VLOOKUP(Hierarchisation!E1761,effectifs_hiver,7,FALSE),IF(Hierarchisation!K1761="Sud Ouest",VLOOKUP(Hierarchisation!E1761,effectifs_hiver,8,FALSE),"Erreur Région"))))))</f>
        <v>#N/A</v>
      </c>
      <c r="V1761" s="17" t="e">
        <f>IF(W1761="Transit","Transit",IF(W1761="hiver",VLOOKUP(E1761,'EFFECTIFS Hiver'!$A:$I,9,FALSE),IF(W1761="été",VLOOKUP(E1761,'EFFECTIFS Eté'!$A:$I,9,FALSE),"Erreur saison")))</f>
        <v>#N/A</v>
      </c>
      <c r="W1761" s="18" t="e">
        <f>VLOOKUP(D1761,Listes!B:C,2,FALSE)</f>
        <v>#N/A</v>
      </c>
    </row>
    <row r="1762" spans="1:23" ht="15.75" customHeight="1">
      <c r="A1762" s="11"/>
      <c r="B1762" s="11"/>
      <c r="C1762" s="11"/>
      <c r="D1762" s="11"/>
      <c r="E1762" s="11"/>
      <c r="F1762" s="11"/>
      <c r="G1762" s="11" t="e">
        <f>VLOOKUP(E1762,TAXONS!B:C,2,FALSE)</f>
        <v>#N/A</v>
      </c>
      <c r="H1762" s="13">
        <f t="shared" si="138"/>
        <v>0</v>
      </c>
      <c r="I1762" s="12" t="e">
        <f t="shared" si="139"/>
        <v>#N/A</v>
      </c>
      <c r="J1762" s="14" t="e">
        <f t="shared" si="140"/>
        <v>#N/A</v>
      </c>
      <c r="K1762" s="15" t="e">
        <f>VLOOKUP(B1762,REGIONS!A:D,4,FALSE)</f>
        <v>#N/A</v>
      </c>
      <c r="L1762" s="19" t="e">
        <f>VLOOKUP(G1762,Sensibilité!$A:$L,12,FALSE)</f>
        <v>#N/A</v>
      </c>
      <c r="M1762" s="19" t="e">
        <f t="shared" si="141"/>
        <v>#N/A</v>
      </c>
      <c r="N1762" s="19" t="e">
        <f t="shared" si="142"/>
        <v>#N/A</v>
      </c>
      <c r="O1762" s="15" t="str">
        <f>IF(D1762=Listes!$B$6,"SWARMING",IF(OR(D1762=Listes!$B$1,D1762=Listes!$B$2,D1762=Listes!$B$5),2,IF(OR(D1762=Listes!$B$3,D1762=Listes!$B$4),1,"erreur colonne D")))</f>
        <v>SWARMING</v>
      </c>
      <c r="P1762" s="15" t="e">
        <f>IF(OR(W1762="Hiver",W1762="Transit"),VLOOKUP(E1762,IC!A:E,4,FALSE),IF(W1762="été",VLOOKUP(E1762,IC!A:E,3,FALSE),"erreur"))</f>
        <v>#N/A</v>
      </c>
      <c r="Q1762" s="15" t="e">
        <f>IF(P1762="NR",0,IF(F1762&lt;5,0,IF(P1762=1,VLOOKUP(F1762,IC!$G$1:$I$8,3,TRUE),
IF(P1762=2,VLOOKUP(F1762,IC!$K$1:$M$8,3,TRUE),
IF(P1762=3,VLOOKUP(F1762,IC!$O$1:$Q$8,3,TRUE),IF(P1762=4,VLOOKUP(F1762,IC!$S$2:$U$9,3,TRUE),
"erreur"))))))</f>
        <v>#N/A</v>
      </c>
      <c r="R1762" s="16" t="e">
        <f>IF(OR(V1762="NA",V1762="Transit",V1762&lt;Listes!$F$1),"non applicable",F1762/V1762)</f>
        <v>#N/A</v>
      </c>
      <c r="S1762" s="16" t="e">
        <f>IF(W1762="Transit","Non applicable",IF(AND(W1762="été",T1762&gt;Listes!F1761),F1762/T1762,IF(AND(W1762="Hiver",Hierarchisation!U1762&gt;Listes!F1761),F1762/U1762,"non applicable")))</f>
        <v>#N/A</v>
      </c>
      <c r="T1762" s="17" t="e">
        <f>IF(K1762="Centre",VLOOKUP(E1762,effectifs_ete,3,FALSE),IF(Hierarchisation!K1762="Grand Nord",VLOOKUP(Hierarchisation!E1762,effectifs_ete,4,FALSE),IF(Hierarchisation!K1762="Nord Est",VLOOKUP(Hierarchisation!E1762,effectifs_ete,5,FALSE),IF(Hierarchisation!K1762="Nord Ouest",VLOOKUP(Hierarchisation!E1762,effectifs_ete,6,FALSE),IF(Hierarchisation!K1762="Sud Est",VLOOKUP(Hierarchisation!E1762,effectifs_ete,7,FALSE),IF(Hierarchisation!K1762="Sud Ouest",VLOOKUP(Hierarchisation!E1762,effectifs_ete,8,FALSE),"Erreur Région"))))))</f>
        <v>#N/A</v>
      </c>
      <c r="U1762" s="17" t="e">
        <f>IF(K1762="Centre",VLOOKUP(E1762,effectifs_hiver,3,FALSE),IF(Hierarchisation!K1762="Grand Nord",VLOOKUP(Hierarchisation!E1762,effectifs_hiver,4,FALSE),IF(Hierarchisation!K1762="Nord Est",VLOOKUP(Hierarchisation!E1762,effectifs_hiver,5,FALSE),IF(Hierarchisation!K1762="Nord Ouest",VLOOKUP(Hierarchisation!E1762,effectifs_hiver,6,FALSE),IF(Hierarchisation!K1762="Sud Est",VLOOKUP(Hierarchisation!E1762,effectifs_hiver,7,FALSE),IF(Hierarchisation!K1762="Sud Ouest",VLOOKUP(Hierarchisation!E1762,effectifs_hiver,8,FALSE),"Erreur Région"))))))</f>
        <v>#N/A</v>
      </c>
      <c r="V1762" s="17" t="e">
        <f>IF(W1762="Transit","Transit",IF(W1762="hiver",VLOOKUP(E1762,'EFFECTIFS Hiver'!$A:$I,9,FALSE),IF(W1762="été",VLOOKUP(E1762,'EFFECTIFS Eté'!$A:$I,9,FALSE),"Erreur saison")))</f>
        <v>#N/A</v>
      </c>
      <c r="W1762" s="18" t="e">
        <f>VLOOKUP(D1762,Listes!B:C,2,FALSE)</f>
        <v>#N/A</v>
      </c>
    </row>
    <row r="1763" spans="1:23" ht="15.75" customHeight="1">
      <c r="A1763" s="11"/>
      <c r="B1763" s="11"/>
      <c r="C1763" s="11"/>
      <c r="D1763" s="11"/>
      <c r="E1763" s="11"/>
      <c r="F1763" s="11"/>
      <c r="G1763" s="11" t="e">
        <f>VLOOKUP(E1763,TAXONS!B:C,2,FALSE)</f>
        <v>#N/A</v>
      </c>
      <c r="H1763" s="13">
        <f t="shared" si="138"/>
        <v>0</v>
      </c>
      <c r="I1763" s="12" t="e">
        <f t="shared" si="139"/>
        <v>#N/A</v>
      </c>
      <c r="J1763" s="14" t="e">
        <f t="shared" si="140"/>
        <v>#N/A</v>
      </c>
      <c r="K1763" s="15" t="e">
        <f>VLOOKUP(B1763,REGIONS!A:D,4,FALSE)</f>
        <v>#N/A</v>
      </c>
      <c r="L1763" s="19" t="e">
        <f>VLOOKUP(G1763,Sensibilité!$A:$L,12,FALSE)</f>
        <v>#N/A</v>
      </c>
      <c r="M1763" s="19" t="e">
        <f t="shared" si="141"/>
        <v>#N/A</v>
      </c>
      <c r="N1763" s="19" t="e">
        <f t="shared" si="142"/>
        <v>#N/A</v>
      </c>
      <c r="O1763" s="15" t="str">
        <f>IF(D1763=Listes!$B$6,"SWARMING",IF(OR(D1763=Listes!$B$1,D1763=Listes!$B$2,D1763=Listes!$B$5),2,IF(OR(D1763=Listes!$B$3,D1763=Listes!$B$4),1,"erreur colonne D")))</f>
        <v>SWARMING</v>
      </c>
      <c r="P1763" s="15" t="e">
        <f>IF(OR(W1763="Hiver",W1763="Transit"),VLOOKUP(E1763,IC!A:E,4,FALSE),IF(W1763="été",VLOOKUP(E1763,IC!A:E,3,FALSE),"erreur"))</f>
        <v>#N/A</v>
      </c>
      <c r="Q1763" s="15" t="e">
        <f>IF(P1763="NR",0,IF(F1763&lt;5,0,IF(P1763=1,VLOOKUP(F1763,IC!$G$1:$I$8,3,TRUE),
IF(P1763=2,VLOOKUP(F1763,IC!$K$1:$M$8,3,TRUE),
IF(P1763=3,VLOOKUP(F1763,IC!$O$1:$Q$8,3,TRUE),IF(P1763=4,VLOOKUP(F1763,IC!$S$2:$U$9,3,TRUE),
"erreur"))))))</f>
        <v>#N/A</v>
      </c>
      <c r="R1763" s="16" t="e">
        <f>IF(OR(V1763="NA",V1763="Transit",V1763&lt;Listes!$F$1),"non applicable",F1763/V1763)</f>
        <v>#N/A</v>
      </c>
      <c r="S1763" s="16" t="e">
        <f>IF(W1763="Transit","Non applicable",IF(AND(W1763="été",T1763&gt;Listes!F1762),F1763/T1763,IF(AND(W1763="Hiver",Hierarchisation!U1763&gt;Listes!F1762),F1763/U1763,"non applicable")))</f>
        <v>#N/A</v>
      </c>
      <c r="T1763" s="17" t="e">
        <f>IF(K1763="Centre",VLOOKUP(E1763,effectifs_ete,3,FALSE),IF(Hierarchisation!K1763="Grand Nord",VLOOKUP(Hierarchisation!E1763,effectifs_ete,4,FALSE),IF(Hierarchisation!K1763="Nord Est",VLOOKUP(Hierarchisation!E1763,effectifs_ete,5,FALSE),IF(Hierarchisation!K1763="Nord Ouest",VLOOKUP(Hierarchisation!E1763,effectifs_ete,6,FALSE),IF(Hierarchisation!K1763="Sud Est",VLOOKUP(Hierarchisation!E1763,effectifs_ete,7,FALSE),IF(Hierarchisation!K1763="Sud Ouest",VLOOKUP(Hierarchisation!E1763,effectifs_ete,8,FALSE),"Erreur Région"))))))</f>
        <v>#N/A</v>
      </c>
      <c r="U1763" s="17" t="e">
        <f>IF(K1763="Centre",VLOOKUP(E1763,effectifs_hiver,3,FALSE),IF(Hierarchisation!K1763="Grand Nord",VLOOKUP(Hierarchisation!E1763,effectifs_hiver,4,FALSE),IF(Hierarchisation!K1763="Nord Est",VLOOKUP(Hierarchisation!E1763,effectifs_hiver,5,FALSE),IF(Hierarchisation!K1763="Nord Ouest",VLOOKUP(Hierarchisation!E1763,effectifs_hiver,6,FALSE),IF(Hierarchisation!K1763="Sud Est",VLOOKUP(Hierarchisation!E1763,effectifs_hiver,7,FALSE),IF(Hierarchisation!K1763="Sud Ouest",VLOOKUP(Hierarchisation!E1763,effectifs_hiver,8,FALSE),"Erreur Région"))))))</f>
        <v>#N/A</v>
      </c>
      <c r="V1763" s="17" t="e">
        <f>IF(W1763="Transit","Transit",IF(W1763="hiver",VLOOKUP(E1763,'EFFECTIFS Hiver'!$A:$I,9,FALSE),IF(W1763="été",VLOOKUP(E1763,'EFFECTIFS Eté'!$A:$I,9,FALSE),"Erreur saison")))</f>
        <v>#N/A</v>
      </c>
      <c r="W1763" s="18" t="e">
        <f>VLOOKUP(D1763,Listes!B:C,2,FALSE)</f>
        <v>#N/A</v>
      </c>
    </row>
    <row r="1764" spans="1:23" ht="15.75" customHeight="1">
      <c r="A1764" s="11"/>
      <c r="B1764" s="11"/>
      <c r="C1764" s="11"/>
      <c r="D1764" s="11"/>
      <c r="E1764" s="11"/>
      <c r="F1764" s="11"/>
      <c r="G1764" s="11" t="e">
        <f>VLOOKUP(E1764,TAXONS!B:C,2,FALSE)</f>
        <v>#N/A</v>
      </c>
      <c r="H1764" s="13">
        <f t="shared" si="138"/>
        <v>0</v>
      </c>
      <c r="I1764" s="12" t="e">
        <f t="shared" si="139"/>
        <v>#N/A</v>
      </c>
      <c r="J1764" s="14" t="e">
        <f t="shared" si="140"/>
        <v>#N/A</v>
      </c>
      <c r="K1764" s="15" t="e">
        <f>VLOOKUP(B1764,REGIONS!A:D,4,FALSE)</f>
        <v>#N/A</v>
      </c>
      <c r="L1764" s="19" t="e">
        <f>VLOOKUP(G1764,Sensibilité!$A:$L,12,FALSE)</f>
        <v>#N/A</v>
      </c>
      <c r="M1764" s="19" t="e">
        <f t="shared" si="141"/>
        <v>#N/A</v>
      </c>
      <c r="N1764" s="19" t="e">
        <f t="shared" si="142"/>
        <v>#N/A</v>
      </c>
      <c r="O1764" s="15" t="str">
        <f>IF(D1764=Listes!$B$6,"SWARMING",IF(OR(D1764=Listes!$B$1,D1764=Listes!$B$2,D1764=Listes!$B$5),2,IF(OR(D1764=Listes!$B$3,D1764=Listes!$B$4),1,"erreur colonne D")))</f>
        <v>SWARMING</v>
      </c>
      <c r="P1764" s="15" t="e">
        <f>IF(OR(W1764="Hiver",W1764="Transit"),VLOOKUP(E1764,IC!A:E,4,FALSE),IF(W1764="été",VLOOKUP(E1764,IC!A:E,3,FALSE),"erreur"))</f>
        <v>#N/A</v>
      </c>
      <c r="Q1764" s="15" t="e">
        <f>IF(P1764="NR",0,IF(F1764&lt;5,0,IF(P1764=1,VLOOKUP(F1764,IC!$G$1:$I$8,3,TRUE),
IF(P1764=2,VLOOKUP(F1764,IC!$K$1:$M$8,3,TRUE),
IF(P1764=3,VLOOKUP(F1764,IC!$O$1:$Q$8,3,TRUE),IF(P1764=4,VLOOKUP(F1764,IC!$S$2:$U$9,3,TRUE),
"erreur"))))))</f>
        <v>#N/A</v>
      </c>
      <c r="R1764" s="16" t="e">
        <f>IF(OR(V1764="NA",V1764="Transit",V1764&lt;Listes!$F$1),"non applicable",F1764/V1764)</f>
        <v>#N/A</v>
      </c>
      <c r="S1764" s="16" t="e">
        <f>IF(W1764="Transit","Non applicable",IF(AND(W1764="été",T1764&gt;Listes!F1763),F1764/T1764,IF(AND(W1764="Hiver",Hierarchisation!U1764&gt;Listes!F1763),F1764/U1764,"non applicable")))</f>
        <v>#N/A</v>
      </c>
      <c r="T1764" s="17" t="e">
        <f>IF(K1764="Centre",VLOOKUP(E1764,effectifs_ete,3,FALSE),IF(Hierarchisation!K1764="Grand Nord",VLOOKUP(Hierarchisation!E1764,effectifs_ete,4,FALSE),IF(Hierarchisation!K1764="Nord Est",VLOOKUP(Hierarchisation!E1764,effectifs_ete,5,FALSE),IF(Hierarchisation!K1764="Nord Ouest",VLOOKUP(Hierarchisation!E1764,effectifs_ete,6,FALSE),IF(Hierarchisation!K1764="Sud Est",VLOOKUP(Hierarchisation!E1764,effectifs_ete,7,FALSE),IF(Hierarchisation!K1764="Sud Ouest",VLOOKUP(Hierarchisation!E1764,effectifs_ete,8,FALSE),"Erreur Région"))))))</f>
        <v>#N/A</v>
      </c>
      <c r="U1764" s="17" t="e">
        <f>IF(K1764="Centre",VLOOKUP(E1764,effectifs_hiver,3,FALSE),IF(Hierarchisation!K1764="Grand Nord",VLOOKUP(Hierarchisation!E1764,effectifs_hiver,4,FALSE),IF(Hierarchisation!K1764="Nord Est",VLOOKUP(Hierarchisation!E1764,effectifs_hiver,5,FALSE),IF(Hierarchisation!K1764="Nord Ouest",VLOOKUP(Hierarchisation!E1764,effectifs_hiver,6,FALSE),IF(Hierarchisation!K1764="Sud Est",VLOOKUP(Hierarchisation!E1764,effectifs_hiver,7,FALSE),IF(Hierarchisation!K1764="Sud Ouest",VLOOKUP(Hierarchisation!E1764,effectifs_hiver,8,FALSE),"Erreur Région"))))))</f>
        <v>#N/A</v>
      </c>
      <c r="V1764" s="17" t="e">
        <f>IF(W1764="Transit","Transit",IF(W1764="hiver",VLOOKUP(E1764,'EFFECTIFS Hiver'!$A:$I,9,FALSE),IF(W1764="été",VLOOKUP(E1764,'EFFECTIFS Eté'!$A:$I,9,FALSE),"Erreur saison")))</f>
        <v>#N/A</v>
      </c>
      <c r="W1764" s="18" t="e">
        <f>VLOOKUP(D1764,Listes!B:C,2,FALSE)</f>
        <v>#N/A</v>
      </c>
    </row>
    <row r="1765" spans="1:23" ht="15.75" customHeight="1">
      <c r="A1765" s="11"/>
      <c r="B1765" s="11"/>
      <c r="C1765" s="11"/>
      <c r="D1765" s="11"/>
      <c r="E1765" s="11"/>
      <c r="F1765" s="11"/>
      <c r="G1765" s="11" t="e">
        <f>VLOOKUP(E1765,TAXONS!B:C,2,FALSE)</f>
        <v>#N/A</v>
      </c>
      <c r="H1765" s="13">
        <f t="shared" si="138"/>
        <v>0</v>
      </c>
      <c r="I1765" s="12" t="e">
        <f t="shared" si="139"/>
        <v>#N/A</v>
      </c>
      <c r="J1765" s="14" t="e">
        <f t="shared" si="140"/>
        <v>#N/A</v>
      </c>
      <c r="K1765" s="15" t="e">
        <f>VLOOKUP(B1765,REGIONS!A:D,4,FALSE)</f>
        <v>#N/A</v>
      </c>
      <c r="L1765" s="19" t="e">
        <f>VLOOKUP(G1765,Sensibilité!$A:$L,12,FALSE)</f>
        <v>#N/A</v>
      </c>
      <c r="M1765" s="19" t="e">
        <f t="shared" si="141"/>
        <v>#N/A</v>
      </c>
      <c r="N1765" s="19" t="e">
        <f t="shared" si="142"/>
        <v>#N/A</v>
      </c>
      <c r="O1765" s="15" t="str">
        <f>IF(D1765=Listes!$B$6,"SWARMING",IF(OR(D1765=Listes!$B$1,D1765=Listes!$B$2,D1765=Listes!$B$5),2,IF(OR(D1765=Listes!$B$3,D1765=Listes!$B$4),1,"erreur colonne D")))</f>
        <v>SWARMING</v>
      </c>
      <c r="P1765" s="15" t="e">
        <f>IF(OR(W1765="Hiver",W1765="Transit"),VLOOKUP(E1765,IC!A:E,4,FALSE),IF(W1765="été",VLOOKUP(E1765,IC!A:E,3,FALSE),"erreur"))</f>
        <v>#N/A</v>
      </c>
      <c r="Q1765" s="15" t="e">
        <f>IF(P1765="NR",0,IF(F1765&lt;5,0,IF(P1765=1,VLOOKUP(F1765,IC!$G$1:$I$8,3,TRUE),
IF(P1765=2,VLOOKUP(F1765,IC!$K$1:$M$8,3,TRUE),
IF(P1765=3,VLOOKUP(F1765,IC!$O$1:$Q$8,3,TRUE),IF(P1765=4,VLOOKUP(F1765,IC!$S$2:$U$9,3,TRUE),
"erreur"))))))</f>
        <v>#N/A</v>
      </c>
      <c r="R1765" s="16" t="e">
        <f>IF(OR(V1765="NA",V1765="Transit",V1765&lt;Listes!$F$1),"non applicable",F1765/V1765)</f>
        <v>#N/A</v>
      </c>
      <c r="S1765" s="16" t="e">
        <f>IF(W1765="Transit","Non applicable",IF(AND(W1765="été",T1765&gt;Listes!F1764),F1765/T1765,IF(AND(W1765="Hiver",Hierarchisation!U1765&gt;Listes!F1764),F1765/U1765,"non applicable")))</f>
        <v>#N/A</v>
      </c>
      <c r="T1765" s="17" t="e">
        <f>IF(K1765="Centre",VLOOKUP(E1765,effectifs_ete,3,FALSE),IF(Hierarchisation!K1765="Grand Nord",VLOOKUP(Hierarchisation!E1765,effectifs_ete,4,FALSE),IF(Hierarchisation!K1765="Nord Est",VLOOKUP(Hierarchisation!E1765,effectifs_ete,5,FALSE),IF(Hierarchisation!K1765="Nord Ouest",VLOOKUP(Hierarchisation!E1765,effectifs_ete,6,FALSE),IF(Hierarchisation!K1765="Sud Est",VLOOKUP(Hierarchisation!E1765,effectifs_ete,7,FALSE),IF(Hierarchisation!K1765="Sud Ouest",VLOOKUP(Hierarchisation!E1765,effectifs_ete,8,FALSE),"Erreur Région"))))))</f>
        <v>#N/A</v>
      </c>
      <c r="U1765" s="17" t="e">
        <f>IF(K1765="Centre",VLOOKUP(E1765,effectifs_hiver,3,FALSE),IF(Hierarchisation!K1765="Grand Nord",VLOOKUP(Hierarchisation!E1765,effectifs_hiver,4,FALSE),IF(Hierarchisation!K1765="Nord Est",VLOOKUP(Hierarchisation!E1765,effectifs_hiver,5,FALSE),IF(Hierarchisation!K1765="Nord Ouest",VLOOKUP(Hierarchisation!E1765,effectifs_hiver,6,FALSE),IF(Hierarchisation!K1765="Sud Est",VLOOKUP(Hierarchisation!E1765,effectifs_hiver,7,FALSE),IF(Hierarchisation!K1765="Sud Ouest",VLOOKUP(Hierarchisation!E1765,effectifs_hiver,8,FALSE),"Erreur Région"))))))</f>
        <v>#N/A</v>
      </c>
      <c r="V1765" s="17" t="e">
        <f>IF(W1765="Transit","Transit",IF(W1765="hiver",VLOOKUP(E1765,'EFFECTIFS Hiver'!$A:$I,9,FALSE),IF(W1765="été",VLOOKUP(E1765,'EFFECTIFS Eté'!$A:$I,9,FALSE),"Erreur saison")))</f>
        <v>#N/A</v>
      </c>
      <c r="W1765" s="18" t="e">
        <f>VLOOKUP(D1765,Listes!B:C,2,FALSE)</f>
        <v>#N/A</v>
      </c>
    </row>
    <row r="1766" spans="1:23" ht="15.75" customHeight="1">
      <c r="A1766" s="11"/>
      <c r="B1766" s="11"/>
      <c r="C1766" s="11"/>
      <c r="D1766" s="11"/>
      <c r="E1766" s="11"/>
      <c r="F1766" s="11"/>
      <c r="G1766" s="11" t="e">
        <f>VLOOKUP(E1766,TAXONS!B:C,2,FALSE)</f>
        <v>#N/A</v>
      </c>
      <c r="H1766" s="13">
        <f t="shared" si="138"/>
        <v>0</v>
      </c>
      <c r="I1766" s="12" t="e">
        <f t="shared" si="139"/>
        <v>#N/A</v>
      </c>
      <c r="J1766" s="14" t="e">
        <f t="shared" si="140"/>
        <v>#N/A</v>
      </c>
      <c r="K1766" s="15" t="e">
        <f>VLOOKUP(B1766,REGIONS!A:D,4,FALSE)</f>
        <v>#N/A</v>
      </c>
      <c r="L1766" s="19" t="e">
        <f>VLOOKUP(G1766,Sensibilité!$A:$L,12,FALSE)</f>
        <v>#N/A</v>
      </c>
      <c r="M1766" s="19" t="e">
        <f t="shared" si="141"/>
        <v>#N/A</v>
      </c>
      <c r="N1766" s="19" t="e">
        <f t="shared" si="142"/>
        <v>#N/A</v>
      </c>
      <c r="O1766" s="15" t="str">
        <f>IF(D1766=Listes!$B$6,"SWARMING",IF(OR(D1766=Listes!$B$1,D1766=Listes!$B$2,D1766=Listes!$B$5),2,IF(OR(D1766=Listes!$B$3,D1766=Listes!$B$4),1,"erreur colonne D")))</f>
        <v>SWARMING</v>
      </c>
      <c r="P1766" s="15" t="e">
        <f>IF(OR(W1766="Hiver",W1766="Transit"),VLOOKUP(E1766,IC!A:E,4,FALSE),IF(W1766="été",VLOOKUP(E1766,IC!A:E,3,FALSE),"erreur"))</f>
        <v>#N/A</v>
      </c>
      <c r="Q1766" s="15" t="e">
        <f>IF(P1766="NR",0,IF(F1766&lt;5,0,IF(P1766=1,VLOOKUP(F1766,IC!$G$1:$I$8,3,TRUE),
IF(P1766=2,VLOOKUP(F1766,IC!$K$1:$M$8,3,TRUE),
IF(P1766=3,VLOOKUP(F1766,IC!$O$1:$Q$8,3,TRUE),IF(P1766=4,VLOOKUP(F1766,IC!$S$2:$U$9,3,TRUE),
"erreur"))))))</f>
        <v>#N/A</v>
      </c>
      <c r="R1766" s="16" t="e">
        <f>IF(OR(V1766="NA",V1766="Transit",V1766&lt;Listes!$F$1),"non applicable",F1766/V1766)</f>
        <v>#N/A</v>
      </c>
      <c r="S1766" s="16" t="e">
        <f>IF(W1766="Transit","Non applicable",IF(AND(W1766="été",T1766&gt;Listes!F1765),F1766/T1766,IF(AND(W1766="Hiver",Hierarchisation!U1766&gt;Listes!F1765),F1766/U1766,"non applicable")))</f>
        <v>#N/A</v>
      </c>
      <c r="T1766" s="17" t="e">
        <f>IF(K1766="Centre",VLOOKUP(E1766,effectifs_ete,3,FALSE),IF(Hierarchisation!K1766="Grand Nord",VLOOKUP(Hierarchisation!E1766,effectifs_ete,4,FALSE),IF(Hierarchisation!K1766="Nord Est",VLOOKUP(Hierarchisation!E1766,effectifs_ete,5,FALSE),IF(Hierarchisation!K1766="Nord Ouest",VLOOKUP(Hierarchisation!E1766,effectifs_ete,6,FALSE),IF(Hierarchisation!K1766="Sud Est",VLOOKUP(Hierarchisation!E1766,effectifs_ete,7,FALSE),IF(Hierarchisation!K1766="Sud Ouest",VLOOKUP(Hierarchisation!E1766,effectifs_ete,8,FALSE),"Erreur Région"))))))</f>
        <v>#N/A</v>
      </c>
      <c r="U1766" s="17" t="e">
        <f>IF(K1766="Centre",VLOOKUP(E1766,effectifs_hiver,3,FALSE),IF(Hierarchisation!K1766="Grand Nord",VLOOKUP(Hierarchisation!E1766,effectifs_hiver,4,FALSE),IF(Hierarchisation!K1766="Nord Est",VLOOKUP(Hierarchisation!E1766,effectifs_hiver,5,FALSE),IF(Hierarchisation!K1766="Nord Ouest",VLOOKUP(Hierarchisation!E1766,effectifs_hiver,6,FALSE),IF(Hierarchisation!K1766="Sud Est",VLOOKUP(Hierarchisation!E1766,effectifs_hiver,7,FALSE),IF(Hierarchisation!K1766="Sud Ouest",VLOOKUP(Hierarchisation!E1766,effectifs_hiver,8,FALSE),"Erreur Région"))))))</f>
        <v>#N/A</v>
      </c>
      <c r="V1766" s="17" t="e">
        <f>IF(W1766="Transit","Transit",IF(W1766="hiver",VLOOKUP(E1766,'EFFECTIFS Hiver'!$A:$I,9,FALSE),IF(W1766="été",VLOOKUP(E1766,'EFFECTIFS Eté'!$A:$I,9,FALSE),"Erreur saison")))</f>
        <v>#N/A</v>
      </c>
      <c r="W1766" s="18" t="e">
        <f>VLOOKUP(D1766,Listes!B:C,2,FALSE)</f>
        <v>#N/A</v>
      </c>
    </row>
    <row r="1767" spans="1:23" ht="15.75" customHeight="1">
      <c r="A1767" s="11"/>
      <c r="B1767" s="11"/>
      <c r="C1767" s="11"/>
      <c r="D1767" s="11"/>
      <c r="E1767" s="11"/>
      <c r="F1767" s="11"/>
      <c r="G1767" s="11" t="e">
        <f>VLOOKUP(E1767,TAXONS!B:C,2,FALSE)</f>
        <v>#N/A</v>
      </c>
      <c r="H1767" s="13">
        <f t="shared" si="138"/>
        <v>0</v>
      </c>
      <c r="I1767" s="12" t="e">
        <f t="shared" si="139"/>
        <v>#N/A</v>
      </c>
      <c r="J1767" s="14" t="e">
        <f t="shared" si="140"/>
        <v>#N/A</v>
      </c>
      <c r="K1767" s="15" t="e">
        <f>VLOOKUP(B1767,REGIONS!A:D,4,FALSE)</f>
        <v>#N/A</v>
      </c>
      <c r="L1767" s="19" t="e">
        <f>VLOOKUP(G1767,Sensibilité!$A:$L,12,FALSE)</f>
        <v>#N/A</v>
      </c>
      <c r="M1767" s="19" t="e">
        <f t="shared" si="141"/>
        <v>#N/A</v>
      </c>
      <c r="N1767" s="19" t="e">
        <f t="shared" si="142"/>
        <v>#N/A</v>
      </c>
      <c r="O1767" s="15" t="str">
        <f>IF(D1767=Listes!$B$6,"SWARMING",IF(OR(D1767=Listes!$B$1,D1767=Listes!$B$2,D1767=Listes!$B$5),2,IF(OR(D1767=Listes!$B$3,D1767=Listes!$B$4),1,"erreur colonne D")))</f>
        <v>SWARMING</v>
      </c>
      <c r="P1767" s="15" t="e">
        <f>IF(OR(W1767="Hiver",W1767="Transit"),VLOOKUP(E1767,IC!A:E,4,FALSE),IF(W1767="été",VLOOKUP(E1767,IC!A:E,3,FALSE),"erreur"))</f>
        <v>#N/A</v>
      </c>
      <c r="Q1767" s="15" t="e">
        <f>IF(P1767="NR",0,IF(F1767&lt;5,0,IF(P1767=1,VLOOKUP(F1767,IC!$G$1:$I$8,3,TRUE),
IF(P1767=2,VLOOKUP(F1767,IC!$K$1:$M$8,3,TRUE),
IF(P1767=3,VLOOKUP(F1767,IC!$O$1:$Q$8,3,TRUE),IF(P1767=4,VLOOKUP(F1767,IC!$S$2:$U$9,3,TRUE),
"erreur"))))))</f>
        <v>#N/A</v>
      </c>
      <c r="R1767" s="16" t="e">
        <f>IF(OR(V1767="NA",V1767="Transit",V1767&lt;Listes!$F$1),"non applicable",F1767/V1767)</f>
        <v>#N/A</v>
      </c>
      <c r="S1767" s="16" t="e">
        <f>IF(W1767="Transit","Non applicable",IF(AND(W1767="été",T1767&gt;Listes!F1766),F1767/T1767,IF(AND(W1767="Hiver",Hierarchisation!U1767&gt;Listes!F1766),F1767/U1767,"non applicable")))</f>
        <v>#N/A</v>
      </c>
      <c r="T1767" s="17" t="e">
        <f>IF(K1767="Centre",VLOOKUP(E1767,effectifs_ete,3,FALSE),IF(Hierarchisation!K1767="Grand Nord",VLOOKUP(Hierarchisation!E1767,effectifs_ete,4,FALSE),IF(Hierarchisation!K1767="Nord Est",VLOOKUP(Hierarchisation!E1767,effectifs_ete,5,FALSE),IF(Hierarchisation!K1767="Nord Ouest",VLOOKUP(Hierarchisation!E1767,effectifs_ete,6,FALSE),IF(Hierarchisation!K1767="Sud Est",VLOOKUP(Hierarchisation!E1767,effectifs_ete,7,FALSE),IF(Hierarchisation!K1767="Sud Ouest",VLOOKUP(Hierarchisation!E1767,effectifs_ete,8,FALSE),"Erreur Région"))))))</f>
        <v>#N/A</v>
      </c>
      <c r="U1767" s="17" t="e">
        <f>IF(K1767="Centre",VLOOKUP(E1767,effectifs_hiver,3,FALSE),IF(Hierarchisation!K1767="Grand Nord",VLOOKUP(Hierarchisation!E1767,effectifs_hiver,4,FALSE),IF(Hierarchisation!K1767="Nord Est",VLOOKUP(Hierarchisation!E1767,effectifs_hiver,5,FALSE),IF(Hierarchisation!K1767="Nord Ouest",VLOOKUP(Hierarchisation!E1767,effectifs_hiver,6,FALSE),IF(Hierarchisation!K1767="Sud Est",VLOOKUP(Hierarchisation!E1767,effectifs_hiver,7,FALSE),IF(Hierarchisation!K1767="Sud Ouest",VLOOKUP(Hierarchisation!E1767,effectifs_hiver,8,FALSE),"Erreur Région"))))))</f>
        <v>#N/A</v>
      </c>
      <c r="V1767" s="17" t="e">
        <f>IF(W1767="Transit","Transit",IF(W1767="hiver",VLOOKUP(E1767,'EFFECTIFS Hiver'!$A:$I,9,FALSE),IF(W1767="été",VLOOKUP(E1767,'EFFECTIFS Eté'!$A:$I,9,FALSE),"Erreur saison")))</f>
        <v>#N/A</v>
      </c>
      <c r="W1767" s="18" t="e">
        <f>VLOOKUP(D1767,Listes!B:C,2,FALSE)</f>
        <v>#N/A</v>
      </c>
    </row>
    <row r="1768" spans="1:23" ht="15.75" customHeight="1">
      <c r="A1768" s="11"/>
      <c r="B1768" s="11"/>
      <c r="C1768" s="11"/>
      <c r="D1768" s="11"/>
      <c r="E1768" s="11"/>
      <c r="F1768" s="11"/>
      <c r="G1768" s="11" t="e">
        <f>VLOOKUP(E1768,TAXONS!B:C,2,FALSE)</f>
        <v>#N/A</v>
      </c>
      <c r="H1768" s="13">
        <f t="shared" si="138"/>
        <v>0</v>
      </c>
      <c r="I1768" s="12" t="e">
        <f t="shared" si="139"/>
        <v>#N/A</v>
      </c>
      <c r="J1768" s="14" t="e">
        <f t="shared" si="140"/>
        <v>#N/A</v>
      </c>
      <c r="K1768" s="15" t="e">
        <f>VLOOKUP(B1768,REGIONS!A:D,4,FALSE)</f>
        <v>#N/A</v>
      </c>
      <c r="L1768" s="19" t="e">
        <f>VLOOKUP(G1768,Sensibilité!$A:$L,12,FALSE)</f>
        <v>#N/A</v>
      </c>
      <c r="M1768" s="19" t="e">
        <f t="shared" si="141"/>
        <v>#N/A</v>
      </c>
      <c r="N1768" s="19" t="e">
        <f t="shared" si="142"/>
        <v>#N/A</v>
      </c>
      <c r="O1768" s="15" t="str">
        <f>IF(D1768=Listes!$B$6,"SWARMING",IF(OR(D1768=Listes!$B$1,D1768=Listes!$B$2,D1768=Listes!$B$5),2,IF(OR(D1768=Listes!$B$3,D1768=Listes!$B$4),1,"erreur colonne D")))</f>
        <v>SWARMING</v>
      </c>
      <c r="P1768" s="15" t="e">
        <f>IF(OR(W1768="Hiver",W1768="Transit"),VLOOKUP(E1768,IC!A:E,4,FALSE),IF(W1768="été",VLOOKUP(E1768,IC!A:E,3,FALSE),"erreur"))</f>
        <v>#N/A</v>
      </c>
      <c r="Q1768" s="15" t="e">
        <f>IF(P1768="NR",0,IF(F1768&lt;5,0,IF(P1768=1,VLOOKUP(F1768,IC!$G$1:$I$8,3,TRUE),
IF(P1768=2,VLOOKUP(F1768,IC!$K$1:$M$8,3,TRUE),
IF(P1768=3,VLOOKUP(F1768,IC!$O$1:$Q$8,3,TRUE),IF(P1768=4,VLOOKUP(F1768,IC!$S$2:$U$9,3,TRUE),
"erreur"))))))</f>
        <v>#N/A</v>
      </c>
      <c r="R1768" s="16" t="e">
        <f>IF(OR(V1768="NA",V1768="Transit",V1768&lt;Listes!$F$1),"non applicable",F1768/V1768)</f>
        <v>#N/A</v>
      </c>
      <c r="S1768" s="16" t="e">
        <f>IF(W1768="Transit","Non applicable",IF(AND(W1768="été",T1768&gt;Listes!F1767),F1768/T1768,IF(AND(W1768="Hiver",Hierarchisation!U1768&gt;Listes!F1767),F1768/U1768,"non applicable")))</f>
        <v>#N/A</v>
      </c>
      <c r="T1768" s="17" t="e">
        <f>IF(K1768="Centre",VLOOKUP(E1768,effectifs_ete,3,FALSE),IF(Hierarchisation!K1768="Grand Nord",VLOOKUP(Hierarchisation!E1768,effectifs_ete,4,FALSE),IF(Hierarchisation!K1768="Nord Est",VLOOKUP(Hierarchisation!E1768,effectifs_ete,5,FALSE),IF(Hierarchisation!K1768="Nord Ouest",VLOOKUP(Hierarchisation!E1768,effectifs_ete,6,FALSE),IF(Hierarchisation!K1768="Sud Est",VLOOKUP(Hierarchisation!E1768,effectifs_ete,7,FALSE),IF(Hierarchisation!K1768="Sud Ouest",VLOOKUP(Hierarchisation!E1768,effectifs_ete,8,FALSE),"Erreur Région"))))))</f>
        <v>#N/A</v>
      </c>
      <c r="U1768" s="17" t="e">
        <f>IF(K1768="Centre",VLOOKUP(E1768,effectifs_hiver,3,FALSE),IF(Hierarchisation!K1768="Grand Nord",VLOOKUP(Hierarchisation!E1768,effectifs_hiver,4,FALSE),IF(Hierarchisation!K1768="Nord Est",VLOOKUP(Hierarchisation!E1768,effectifs_hiver,5,FALSE),IF(Hierarchisation!K1768="Nord Ouest",VLOOKUP(Hierarchisation!E1768,effectifs_hiver,6,FALSE),IF(Hierarchisation!K1768="Sud Est",VLOOKUP(Hierarchisation!E1768,effectifs_hiver,7,FALSE),IF(Hierarchisation!K1768="Sud Ouest",VLOOKUP(Hierarchisation!E1768,effectifs_hiver,8,FALSE),"Erreur Région"))))))</f>
        <v>#N/A</v>
      </c>
      <c r="V1768" s="17" t="e">
        <f>IF(W1768="Transit","Transit",IF(W1768="hiver",VLOOKUP(E1768,'EFFECTIFS Hiver'!$A:$I,9,FALSE),IF(W1768="été",VLOOKUP(E1768,'EFFECTIFS Eté'!$A:$I,9,FALSE),"Erreur saison")))</f>
        <v>#N/A</v>
      </c>
      <c r="W1768" s="18" t="e">
        <f>VLOOKUP(D1768,Listes!B:C,2,FALSE)</f>
        <v>#N/A</v>
      </c>
    </row>
    <row r="1769" spans="1:23" ht="15.75" customHeight="1">
      <c r="A1769" s="11"/>
      <c r="B1769" s="11"/>
      <c r="C1769" s="11"/>
      <c r="D1769" s="11"/>
      <c r="E1769" s="11"/>
      <c r="F1769" s="11"/>
      <c r="G1769" s="11" t="e">
        <f>VLOOKUP(E1769,TAXONS!B:C,2,FALSE)</f>
        <v>#N/A</v>
      </c>
      <c r="H1769" s="13">
        <f t="shared" si="138"/>
        <v>0</v>
      </c>
      <c r="I1769" s="12" t="e">
        <f t="shared" si="139"/>
        <v>#N/A</v>
      </c>
      <c r="J1769" s="14" t="e">
        <f t="shared" si="140"/>
        <v>#N/A</v>
      </c>
      <c r="K1769" s="15" t="e">
        <f>VLOOKUP(B1769,REGIONS!A:D,4,FALSE)</f>
        <v>#N/A</v>
      </c>
      <c r="L1769" s="19" t="e">
        <f>VLOOKUP(G1769,Sensibilité!$A:$L,12,FALSE)</f>
        <v>#N/A</v>
      </c>
      <c r="M1769" s="19" t="e">
        <f t="shared" si="141"/>
        <v>#N/A</v>
      </c>
      <c r="N1769" s="19" t="e">
        <f t="shared" si="142"/>
        <v>#N/A</v>
      </c>
      <c r="O1769" s="15" t="str">
        <f>IF(D1769=Listes!$B$6,"SWARMING",IF(OR(D1769=Listes!$B$1,D1769=Listes!$B$2,D1769=Listes!$B$5),2,IF(OR(D1769=Listes!$B$3,D1769=Listes!$B$4),1,"erreur colonne D")))</f>
        <v>SWARMING</v>
      </c>
      <c r="P1769" s="15" t="e">
        <f>IF(OR(W1769="Hiver",W1769="Transit"),VLOOKUP(E1769,IC!A:E,4,FALSE),IF(W1769="été",VLOOKUP(E1769,IC!A:E,3,FALSE),"erreur"))</f>
        <v>#N/A</v>
      </c>
      <c r="Q1769" s="15" t="e">
        <f>IF(P1769="NR",0,IF(F1769&lt;5,0,IF(P1769=1,VLOOKUP(F1769,IC!$G$1:$I$8,3,TRUE),
IF(P1769=2,VLOOKUP(F1769,IC!$K$1:$M$8,3,TRUE),
IF(P1769=3,VLOOKUP(F1769,IC!$O$1:$Q$8,3,TRUE),IF(P1769=4,VLOOKUP(F1769,IC!$S$2:$U$9,3,TRUE),
"erreur"))))))</f>
        <v>#N/A</v>
      </c>
      <c r="R1769" s="16" t="e">
        <f>IF(OR(V1769="NA",V1769="Transit",V1769&lt;Listes!$F$1),"non applicable",F1769/V1769)</f>
        <v>#N/A</v>
      </c>
      <c r="S1769" s="16" t="e">
        <f>IF(W1769="Transit","Non applicable",IF(AND(W1769="été",T1769&gt;Listes!F1768),F1769/T1769,IF(AND(W1769="Hiver",Hierarchisation!U1769&gt;Listes!F1768),F1769/U1769,"non applicable")))</f>
        <v>#N/A</v>
      </c>
      <c r="T1769" s="17" t="e">
        <f>IF(K1769="Centre",VLOOKUP(E1769,effectifs_ete,3,FALSE),IF(Hierarchisation!K1769="Grand Nord",VLOOKUP(Hierarchisation!E1769,effectifs_ete,4,FALSE),IF(Hierarchisation!K1769="Nord Est",VLOOKUP(Hierarchisation!E1769,effectifs_ete,5,FALSE),IF(Hierarchisation!K1769="Nord Ouest",VLOOKUP(Hierarchisation!E1769,effectifs_ete,6,FALSE),IF(Hierarchisation!K1769="Sud Est",VLOOKUP(Hierarchisation!E1769,effectifs_ete,7,FALSE),IF(Hierarchisation!K1769="Sud Ouest",VLOOKUP(Hierarchisation!E1769,effectifs_ete,8,FALSE),"Erreur Région"))))))</f>
        <v>#N/A</v>
      </c>
      <c r="U1769" s="17" t="e">
        <f>IF(K1769="Centre",VLOOKUP(E1769,effectifs_hiver,3,FALSE),IF(Hierarchisation!K1769="Grand Nord",VLOOKUP(Hierarchisation!E1769,effectifs_hiver,4,FALSE),IF(Hierarchisation!K1769="Nord Est",VLOOKUP(Hierarchisation!E1769,effectifs_hiver,5,FALSE),IF(Hierarchisation!K1769="Nord Ouest",VLOOKUP(Hierarchisation!E1769,effectifs_hiver,6,FALSE),IF(Hierarchisation!K1769="Sud Est",VLOOKUP(Hierarchisation!E1769,effectifs_hiver,7,FALSE),IF(Hierarchisation!K1769="Sud Ouest",VLOOKUP(Hierarchisation!E1769,effectifs_hiver,8,FALSE),"Erreur Région"))))))</f>
        <v>#N/A</v>
      </c>
      <c r="V1769" s="17" t="e">
        <f>IF(W1769="Transit","Transit",IF(W1769="hiver",VLOOKUP(E1769,'EFFECTIFS Hiver'!$A:$I,9,FALSE),IF(W1769="été",VLOOKUP(E1769,'EFFECTIFS Eté'!$A:$I,9,FALSE),"Erreur saison")))</f>
        <v>#N/A</v>
      </c>
      <c r="W1769" s="18" t="e">
        <f>VLOOKUP(D1769,Listes!B:C,2,FALSE)</f>
        <v>#N/A</v>
      </c>
    </row>
    <row r="1770" spans="1:23" ht="15.75" customHeight="1">
      <c r="A1770" s="11"/>
      <c r="B1770" s="11"/>
      <c r="C1770" s="11"/>
      <c r="D1770" s="11"/>
      <c r="E1770" s="11"/>
      <c r="F1770" s="11"/>
      <c r="G1770" s="11" t="e">
        <f>VLOOKUP(E1770,TAXONS!B:C,2,FALSE)</f>
        <v>#N/A</v>
      </c>
      <c r="H1770" s="13">
        <f t="shared" si="138"/>
        <v>0</v>
      </c>
      <c r="I1770" s="12" t="e">
        <f t="shared" si="139"/>
        <v>#N/A</v>
      </c>
      <c r="J1770" s="14" t="e">
        <f t="shared" si="140"/>
        <v>#N/A</v>
      </c>
      <c r="K1770" s="15" t="e">
        <f>VLOOKUP(B1770,REGIONS!A:D,4,FALSE)</f>
        <v>#N/A</v>
      </c>
      <c r="L1770" s="19" t="e">
        <f>VLOOKUP(G1770,Sensibilité!$A:$L,12,FALSE)</f>
        <v>#N/A</v>
      </c>
      <c r="M1770" s="19" t="e">
        <f t="shared" si="141"/>
        <v>#N/A</v>
      </c>
      <c r="N1770" s="19" t="e">
        <f t="shared" si="142"/>
        <v>#N/A</v>
      </c>
      <c r="O1770" s="15" t="str">
        <f>IF(D1770=Listes!$B$6,"SWARMING",IF(OR(D1770=Listes!$B$1,D1770=Listes!$B$2,D1770=Listes!$B$5),2,IF(OR(D1770=Listes!$B$3,D1770=Listes!$B$4),1,"erreur colonne D")))</f>
        <v>SWARMING</v>
      </c>
      <c r="P1770" s="15" t="e">
        <f>IF(OR(W1770="Hiver",W1770="Transit"),VLOOKUP(E1770,IC!A:E,4,FALSE),IF(W1770="été",VLOOKUP(E1770,IC!A:E,3,FALSE),"erreur"))</f>
        <v>#N/A</v>
      </c>
      <c r="Q1770" s="15" t="e">
        <f>IF(P1770="NR",0,IF(F1770&lt;5,0,IF(P1770=1,VLOOKUP(F1770,IC!$G$1:$I$8,3,TRUE),
IF(P1770=2,VLOOKUP(F1770,IC!$K$1:$M$8,3,TRUE),
IF(P1770=3,VLOOKUP(F1770,IC!$O$1:$Q$8,3,TRUE),IF(P1770=4,VLOOKUP(F1770,IC!$S$2:$U$9,3,TRUE),
"erreur"))))))</f>
        <v>#N/A</v>
      </c>
      <c r="R1770" s="16" t="e">
        <f>IF(OR(V1770="NA",V1770="Transit",V1770&lt;Listes!$F$1),"non applicable",F1770/V1770)</f>
        <v>#N/A</v>
      </c>
      <c r="S1770" s="16" t="e">
        <f>IF(W1770="Transit","Non applicable",IF(AND(W1770="été",T1770&gt;Listes!F1769),F1770/T1770,IF(AND(W1770="Hiver",Hierarchisation!U1770&gt;Listes!F1769),F1770/U1770,"non applicable")))</f>
        <v>#N/A</v>
      </c>
      <c r="T1770" s="17" t="e">
        <f>IF(K1770="Centre",VLOOKUP(E1770,effectifs_ete,3,FALSE),IF(Hierarchisation!K1770="Grand Nord",VLOOKUP(Hierarchisation!E1770,effectifs_ete,4,FALSE),IF(Hierarchisation!K1770="Nord Est",VLOOKUP(Hierarchisation!E1770,effectifs_ete,5,FALSE),IF(Hierarchisation!K1770="Nord Ouest",VLOOKUP(Hierarchisation!E1770,effectifs_ete,6,FALSE),IF(Hierarchisation!K1770="Sud Est",VLOOKUP(Hierarchisation!E1770,effectifs_ete,7,FALSE),IF(Hierarchisation!K1770="Sud Ouest",VLOOKUP(Hierarchisation!E1770,effectifs_ete,8,FALSE),"Erreur Région"))))))</f>
        <v>#N/A</v>
      </c>
      <c r="U1770" s="17" t="e">
        <f>IF(K1770="Centre",VLOOKUP(E1770,effectifs_hiver,3,FALSE),IF(Hierarchisation!K1770="Grand Nord",VLOOKUP(Hierarchisation!E1770,effectifs_hiver,4,FALSE),IF(Hierarchisation!K1770="Nord Est",VLOOKUP(Hierarchisation!E1770,effectifs_hiver,5,FALSE),IF(Hierarchisation!K1770="Nord Ouest",VLOOKUP(Hierarchisation!E1770,effectifs_hiver,6,FALSE),IF(Hierarchisation!K1770="Sud Est",VLOOKUP(Hierarchisation!E1770,effectifs_hiver,7,FALSE),IF(Hierarchisation!K1770="Sud Ouest",VLOOKUP(Hierarchisation!E1770,effectifs_hiver,8,FALSE),"Erreur Région"))))))</f>
        <v>#N/A</v>
      </c>
      <c r="V1770" s="17" t="e">
        <f>IF(W1770="Transit","Transit",IF(W1770="hiver",VLOOKUP(E1770,'EFFECTIFS Hiver'!$A:$I,9,FALSE),IF(W1770="été",VLOOKUP(E1770,'EFFECTIFS Eté'!$A:$I,9,FALSE),"Erreur saison")))</f>
        <v>#N/A</v>
      </c>
      <c r="W1770" s="18" t="e">
        <f>VLOOKUP(D1770,Listes!B:C,2,FALSE)</f>
        <v>#N/A</v>
      </c>
    </row>
    <row r="1771" spans="1:23" ht="15.75" customHeight="1">
      <c r="A1771" s="11"/>
      <c r="B1771" s="11"/>
      <c r="C1771" s="11"/>
      <c r="D1771" s="11"/>
      <c r="E1771" s="11"/>
      <c r="F1771" s="11"/>
      <c r="G1771" s="11" t="e">
        <f>VLOOKUP(E1771,TAXONS!B:C,2,FALSE)</f>
        <v>#N/A</v>
      </c>
      <c r="H1771" s="13">
        <f t="shared" si="138"/>
        <v>0</v>
      </c>
      <c r="I1771" s="12" t="e">
        <f t="shared" si="139"/>
        <v>#N/A</v>
      </c>
      <c r="J1771" s="14" t="e">
        <f t="shared" si="140"/>
        <v>#N/A</v>
      </c>
      <c r="K1771" s="15" t="e">
        <f>VLOOKUP(B1771,REGIONS!A:D,4,FALSE)</f>
        <v>#N/A</v>
      </c>
      <c r="L1771" s="19" t="e">
        <f>VLOOKUP(G1771,Sensibilité!$A:$L,12,FALSE)</f>
        <v>#N/A</v>
      </c>
      <c r="M1771" s="19" t="e">
        <f t="shared" si="141"/>
        <v>#N/A</v>
      </c>
      <c r="N1771" s="19" t="e">
        <f t="shared" si="142"/>
        <v>#N/A</v>
      </c>
      <c r="O1771" s="15" t="str">
        <f>IF(D1771=Listes!$B$6,"SWARMING",IF(OR(D1771=Listes!$B$1,D1771=Listes!$B$2,D1771=Listes!$B$5),2,IF(OR(D1771=Listes!$B$3,D1771=Listes!$B$4),1,"erreur colonne D")))</f>
        <v>SWARMING</v>
      </c>
      <c r="P1771" s="15" t="e">
        <f>IF(OR(W1771="Hiver",W1771="Transit"),VLOOKUP(E1771,IC!A:E,4,FALSE),IF(W1771="été",VLOOKUP(E1771,IC!A:E,3,FALSE),"erreur"))</f>
        <v>#N/A</v>
      </c>
      <c r="Q1771" s="15" t="e">
        <f>IF(P1771="NR",0,IF(F1771&lt;5,0,IF(P1771=1,VLOOKUP(F1771,IC!$G$1:$I$8,3,TRUE),
IF(P1771=2,VLOOKUP(F1771,IC!$K$1:$M$8,3,TRUE),
IF(P1771=3,VLOOKUP(F1771,IC!$O$1:$Q$8,3,TRUE),IF(P1771=4,VLOOKUP(F1771,IC!$S$2:$U$9,3,TRUE),
"erreur"))))))</f>
        <v>#N/A</v>
      </c>
      <c r="R1771" s="16" t="e">
        <f>IF(OR(V1771="NA",V1771="Transit",V1771&lt;Listes!$F$1),"non applicable",F1771/V1771)</f>
        <v>#N/A</v>
      </c>
      <c r="S1771" s="16" t="e">
        <f>IF(W1771="Transit","Non applicable",IF(AND(W1771="été",T1771&gt;Listes!F1770),F1771/T1771,IF(AND(W1771="Hiver",Hierarchisation!U1771&gt;Listes!F1770),F1771/U1771,"non applicable")))</f>
        <v>#N/A</v>
      </c>
      <c r="T1771" s="17" t="e">
        <f>IF(K1771="Centre",VLOOKUP(E1771,effectifs_ete,3,FALSE),IF(Hierarchisation!K1771="Grand Nord",VLOOKUP(Hierarchisation!E1771,effectifs_ete,4,FALSE),IF(Hierarchisation!K1771="Nord Est",VLOOKUP(Hierarchisation!E1771,effectifs_ete,5,FALSE),IF(Hierarchisation!K1771="Nord Ouest",VLOOKUP(Hierarchisation!E1771,effectifs_ete,6,FALSE),IF(Hierarchisation!K1771="Sud Est",VLOOKUP(Hierarchisation!E1771,effectifs_ete,7,FALSE),IF(Hierarchisation!K1771="Sud Ouest",VLOOKUP(Hierarchisation!E1771,effectifs_ete,8,FALSE),"Erreur Région"))))))</f>
        <v>#N/A</v>
      </c>
      <c r="U1771" s="17" t="e">
        <f>IF(K1771="Centre",VLOOKUP(E1771,effectifs_hiver,3,FALSE),IF(Hierarchisation!K1771="Grand Nord",VLOOKUP(Hierarchisation!E1771,effectifs_hiver,4,FALSE),IF(Hierarchisation!K1771="Nord Est",VLOOKUP(Hierarchisation!E1771,effectifs_hiver,5,FALSE),IF(Hierarchisation!K1771="Nord Ouest",VLOOKUP(Hierarchisation!E1771,effectifs_hiver,6,FALSE),IF(Hierarchisation!K1771="Sud Est",VLOOKUP(Hierarchisation!E1771,effectifs_hiver,7,FALSE),IF(Hierarchisation!K1771="Sud Ouest",VLOOKUP(Hierarchisation!E1771,effectifs_hiver,8,FALSE),"Erreur Région"))))))</f>
        <v>#N/A</v>
      </c>
      <c r="V1771" s="17" t="e">
        <f>IF(W1771="Transit","Transit",IF(W1771="hiver",VLOOKUP(E1771,'EFFECTIFS Hiver'!$A:$I,9,FALSE),IF(W1771="été",VLOOKUP(E1771,'EFFECTIFS Eté'!$A:$I,9,FALSE),"Erreur saison")))</f>
        <v>#N/A</v>
      </c>
      <c r="W1771" s="18" t="e">
        <f>VLOOKUP(D1771,Listes!B:C,2,FALSE)</f>
        <v>#N/A</v>
      </c>
    </row>
    <row r="1772" spans="1:23" ht="15.75" customHeight="1">
      <c r="A1772" s="11"/>
      <c r="B1772" s="11"/>
      <c r="C1772" s="11"/>
      <c r="D1772" s="11"/>
      <c r="E1772" s="11"/>
      <c r="F1772" s="11"/>
      <c r="G1772" s="11" t="e">
        <f>VLOOKUP(E1772,TAXONS!B:C,2,FALSE)</f>
        <v>#N/A</v>
      </c>
      <c r="H1772" s="13">
        <f t="shared" si="138"/>
        <v>0</v>
      </c>
      <c r="I1772" s="12" t="e">
        <f t="shared" si="139"/>
        <v>#N/A</v>
      </c>
      <c r="J1772" s="14" t="e">
        <f t="shared" si="140"/>
        <v>#N/A</v>
      </c>
      <c r="K1772" s="15" t="e">
        <f>VLOOKUP(B1772,REGIONS!A:D,4,FALSE)</f>
        <v>#N/A</v>
      </c>
      <c r="L1772" s="19" t="e">
        <f>VLOOKUP(G1772,Sensibilité!$A:$L,12,FALSE)</f>
        <v>#N/A</v>
      </c>
      <c r="M1772" s="19" t="e">
        <f t="shared" si="141"/>
        <v>#N/A</v>
      </c>
      <c r="N1772" s="19" t="e">
        <f t="shared" si="142"/>
        <v>#N/A</v>
      </c>
      <c r="O1772" s="15" t="str">
        <f>IF(D1772=Listes!$B$6,"SWARMING",IF(OR(D1772=Listes!$B$1,D1772=Listes!$B$2,D1772=Listes!$B$5),2,IF(OR(D1772=Listes!$B$3,D1772=Listes!$B$4),1,"erreur colonne D")))</f>
        <v>SWARMING</v>
      </c>
      <c r="P1772" s="15" t="e">
        <f>IF(OR(W1772="Hiver",W1772="Transit"),VLOOKUP(E1772,IC!A:E,4,FALSE),IF(W1772="été",VLOOKUP(E1772,IC!A:E,3,FALSE),"erreur"))</f>
        <v>#N/A</v>
      </c>
      <c r="Q1772" s="15" t="e">
        <f>IF(P1772="NR",0,IF(F1772&lt;5,0,IF(P1772=1,VLOOKUP(F1772,IC!$G$1:$I$8,3,TRUE),
IF(P1772=2,VLOOKUP(F1772,IC!$K$1:$M$8,3,TRUE),
IF(P1772=3,VLOOKUP(F1772,IC!$O$1:$Q$8,3,TRUE),IF(P1772=4,VLOOKUP(F1772,IC!$S$2:$U$9,3,TRUE),
"erreur"))))))</f>
        <v>#N/A</v>
      </c>
      <c r="R1772" s="16" t="e">
        <f>IF(OR(V1772="NA",V1772="Transit",V1772&lt;Listes!$F$1),"non applicable",F1772/V1772)</f>
        <v>#N/A</v>
      </c>
      <c r="S1772" s="16" t="e">
        <f>IF(W1772="Transit","Non applicable",IF(AND(W1772="été",T1772&gt;Listes!F1771),F1772/T1772,IF(AND(W1772="Hiver",Hierarchisation!U1772&gt;Listes!F1771),F1772/U1772,"non applicable")))</f>
        <v>#N/A</v>
      </c>
      <c r="T1772" s="17" t="e">
        <f>IF(K1772="Centre",VLOOKUP(E1772,effectifs_ete,3,FALSE),IF(Hierarchisation!K1772="Grand Nord",VLOOKUP(Hierarchisation!E1772,effectifs_ete,4,FALSE),IF(Hierarchisation!K1772="Nord Est",VLOOKUP(Hierarchisation!E1772,effectifs_ete,5,FALSE),IF(Hierarchisation!K1772="Nord Ouest",VLOOKUP(Hierarchisation!E1772,effectifs_ete,6,FALSE),IF(Hierarchisation!K1772="Sud Est",VLOOKUP(Hierarchisation!E1772,effectifs_ete,7,FALSE),IF(Hierarchisation!K1772="Sud Ouest",VLOOKUP(Hierarchisation!E1772,effectifs_ete,8,FALSE),"Erreur Région"))))))</f>
        <v>#N/A</v>
      </c>
      <c r="U1772" s="17" t="e">
        <f>IF(K1772="Centre",VLOOKUP(E1772,effectifs_hiver,3,FALSE),IF(Hierarchisation!K1772="Grand Nord",VLOOKUP(Hierarchisation!E1772,effectifs_hiver,4,FALSE),IF(Hierarchisation!K1772="Nord Est",VLOOKUP(Hierarchisation!E1772,effectifs_hiver,5,FALSE),IF(Hierarchisation!K1772="Nord Ouest",VLOOKUP(Hierarchisation!E1772,effectifs_hiver,6,FALSE),IF(Hierarchisation!K1772="Sud Est",VLOOKUP(Hierarchisation!E1772,effectifs_hiver,7,FALSE),IF(Hierarchisation!K1772="Sud Ouest",VLOOKUP(Hierarchisation!E1772,effectifs_hiver,8,FALSE),"Erreur Région"))))))</f>
        <v>#N/A</v>
      </c>
      <c r="V1772" s="17" t="e">
        <f>IF(W1772="Transit","Transit",IF(W1772="hiver",VLOOKUP(E1772,'EFFECTIFS Hiver'!$A:$I,9,FALSE),IF(W1772="été",VLOOKUP(E1772,'EFFECTIFS Eté'!$A:$I,9,FALSE),"Erreur saison")))</f>
        <v>#N/A</v>
      </c>
      <c r="W1772" s="18" t="e">
        <f>VLOOKUP(D1772,Listes!B:C,2,FALSE)</f>
        <v>#N/A</v>
      </c>
    </row>
    <row r="1773" spans="1:23" ht="15.75" customHeight="1">
      <c r="A1773" s="11"/>
      <c r="B1773" s="11"/>
      <c r="C1773" s="11"/>
      <c r="D1773" s="11"/>
      <c r="E1773" s="11"/>
      <c r="F1773" s="11"/>
      <c r="G1773" s="11" t="e">
        <f>VLOOKUP(E1773,TAXONS!B:C,2,FALSE)</f>
        <v>#N/A</v>
      </c>
      <c r="H1773" s="13">
        <f t="shared" si="138"/>
        <v>0</v>
      </c>
      <c r="I1773" s="12" t="e">
        <f t="shared" si="139"/>
        <v>#N/A</v>
      </c>
      <c r="J1773" s="14" t="e">
        <f t="shared" si="140"/>
        <v>#N/A</v>
      </c>
      <c r="K1773" s="15" t="e">
        <f>VLOOKUP(B1773,REGIONS!A:D,4,FALSE)</f>
        <v>#N/A</v>
      </c>
      <c r="L1773" s="19" t="e">
        <f>VLOOKUP(G1773,Sensibilité!$A:$L,12,FALSE)</f>
        <v>#N/A</v>
      </c>
      <c r="M1773" s="19" t="e">
        <f t="shared" si="141"/>
        <v>#N/A</v>
      </c>
      <c r="N1773" s="19" t="e">
        <f t="shared" si="142"/>
        <v>#N/A</v>
      </c>
      <c r="O1773" s="15" t="str">
        <f>IF(D1773=Listes!$B$6,"SWARMING",IF(OR(D1773=Listes!$B$1,D1773=Listes!$B$2,D1773=Listes!$B$5),2,IF(OR(D1773=Listes!$B$3,D1773=Listes!$B$4),1,"erreur colonne D")))</f>
        <v>SWARMING</v>
      </c>
      <c r="P1773" s="15" t="e">
        <f>IF(OR(W1773="Hiver",W1773="Transit"),VLOOKUP(E1773,IC!A:E,4,FALSE),IF(W1773="été",VLOOKUP(E1773,IC!A:E,3,FALSE),"erreur"))</f>
        <v>#N/A</v>
      </c>
      <c r="Q1773" s="15" t="e">
        <f>IF(P1773="NR",0,IF(F1773&lt;5,0,IF(P1773=1,VLOOKUP(F1773,IC!$G$1:$I$8,3,TRUE),
IF(P1773=2,VLOOKUP(F1773,IC!$K$1:$M$8,3,TRUE),
IF(P1773=3,VLOOKUP(F1773,IC!$O$1:$Q$8,3,TRUE),IF(P1773=4,VLOOKUP(F1773,IC!$S$2:$U$9,3,TRUE),
"erreur"))))))</f>
        <v>#N/A</v>
      </c>
      <c r="R1773" s="16" t="e">
        <f>IF(OR(V1773="NA",V1773="Transit",V1773&lt;Listes!$F$1),"non applicable",F1773/V1773)</f>
        <v>#N/A</v>
      </c>
      <c r="S1773" s="16" t="e">
        <f>IF(W1773="Transit","Non applicable",IF(AND(W1773="été",T1773&gt;Listes!F1772),F1773/T1773,IF(AND(W1773="Hiver",Hierarchisation!U1773&gt;Listes!F1772),F1773/U1773,"non applicable")))</f>
        <v>#N/A</v>
      </c>
      <c r="T1773" s="17" t="e">
        <f>IF(K1773="Centre",VLOOKUP(E1773,effectifs_ete,3,FALSE),IF(Hierarchisation!K1773="Grand Nord",VLOOKUP(Hierarchisation!E1773,effectifs_ete,4,FALSE),IF(Hierarchisation!K1773="Nord Est",VLOOKUP(Hierarchisation!E1773,effectifs_ete,5,FALSE),IF(Hierarchisation!K1773="Nord Ouest",VLOOKUP(Hierarchisation!E1773,effectifs_ete,6,FALSE),IF(Hierarchisation!K1773="Sud Est",VLOOKUP(Hierarchisation!E1773,effectifs_ete,7,FALSE),IF(Hierarchisation!K1773="Sud Ouest",VLOOKUP(Hierarchisation!E1773,effectifs_ete,8,FALSE),"Erreur Région"))))))</f>
        <v>#N/A</v>
      </c>
      <c r="U1773" s="17" t="e">
        <f>IF(K1773="Centre",VLOOKUP(E1773,effectifs_hiver,3,FALSE),IF(Hierarchisation!K1773="Grand Nord",VLOOKUP(Hierarchisation!E1773,effectifs_hiver,4,FALSE),IF(Hierarchisation!K1773="Nord Est",VLOOKUP(Hierarchisation!E1773,effectifs_hiver,5,FALSE),IF(Hierarchisation!K1773="Nord Ouest",VLOOKUP(Hierarchisation!E1773,effectifs_hiver,6,FALSE),IF(Hierarchisation!K1773="Sud Est",VLOOKUP(Hierarchisation!E1773,effectifs_hiver,7,FALSE),IF(Hierarchisation!K1773="Sud Ouest",VLOOKUP(Hierarchisation!E1773,effectifs_hiver,8,FALSE),"Erreur Région"))))))</f>
        <v>#N/A</v>
      </c>
      <c r="V1773" s="17" t="e">
        <f>IF(W1773="Transit","Transit",IF(W1773="hiver",VLOOKUP(E1773,'EFFECTIFS Hiver'!$A:$I,9,FALSE),IF(W1773="été",VLOOKUP(E1773,'EFFECTIFS Eté'!$A:$I,9,FALSE),"Erreur saison")))</f>
        <v>#N/A</v>
      </c>
      <c r="W1773" s="18" t="e">
        <f>VLOOKUP(D1773,Listes!B:C,2,FALSE)</f>
        <v>#N/A</v>
      </c>
    </row>
    <row r="1774" spans="1:23" ht="15.75" customHeight="1">
      <c r="A1774" s="11"/>
      <c r="B1774" s="11"/>
      <c r="C1774" s="11"/>
      <c r="D1774" s="11"/>
      <c r="E1774" s="11"/>
      <c r="F1774" s="11"/>
      <c r="G1774" s="11" t="e">
        <f>VLOOKUP(E1774,TAXONS!B:C,2,FALSE)</f>
        <v>#N/A</v>
      </c>
      <c r="H1774" s="13">
        <f t="shared" si="138"/>
        <v>0</v>
      </c>
      <c r="I1774" s="12" t="e">
        <f t="shared" si="139"/>
        <v>#N/A</v>
      </c>
      <c r="J1774" s="14" t="e">
        <f t="shared" si="140"/>
        <v>#N/A</v>
      </c>
      <c r="K1774" s="15" t="e">
        <f>VLOOKUP(B1774,REGIONS!A:D,4,FALSE)</f>
        <v>#N/A</v>
      </c>
      <c r="L1774" s="19" t="e">
        <f>VLOOKUP(G1774,Sensibilité!$A:$L,12,FALSE)</f>
        <v>#N/A</v>
      </c>
      <c r="M1774" s="19" t="e">
        <f t="shared" si="141"/>
        <v>#N/A</v>
      </c>
      <c r="N1774" s="19" t="e">
        <f t="shared" si="142"/>
        <v>#N/A</v>
      </c>
      <c r="O1774" s="15" t="str">
        <f>IF(D1774=Listes!$B$6,"SWARMING",IF(OR(D1774=Listes!$B$1,D1774=Listes!$B$2,D1774=Listes!$B$5),2,IF(OR(D1774=Listes!$B$3,D1774=Listes!$B$4),1,"erreur colonne D")))</f>
        <v>SWARMING</v>
      </c>
      <c r="P1774" s="15" t="e">
        <f>IF(OR(W1774="Hiver",W1774="Transit"),VLOOKUP(E1774,IC!A:E,4,FALSE),IF(W1774="été",VLOOKUP(E1774,IC!A:E,3,FALSE),"erreur"))</f>
        <v>#N/A</v>
      </c>
      <c r="Q1774" s="15" t="e">
        <f>IF(P1774="NR",0,IF(F1774&lt;5,0,IF(P1774=1,VLOOKUP(F1774,IC!$G$1:$I$8,3,TRUE),
IF(P1774=2,VLOOKUP(F1774,IC!$K$1:$M$8,3,TRUE),
IF(P1774=3,VLOOKUP(F1774,IC!$O$1:$Q$8,3,TRUE),IF(P1774=4,VLOOKUP(F1774,IC!$S$2:$U$9,3,TRUE),
"erreur"))))))</f>
        <v>#N/A</v>
      </c>
      <c r="R1774" s="16" t="e">
        <f>IF(OR(V1774="NA",V1774="Transit",V1774&lt;Listes!$F$1),"non applicable",F1774/V1774)</f>
        <v>#N/A</v>
      </c>
      <c r="S1774" s="16" t="e">
        <f>IF(W1774="Transit","Non applicable",IF(AND(W1774="été",T1774&gt;Listes!F1773),F1774/T1774,IF(AND(W1774="Hiver",Hierarchisation!U1774&gt;Listes!F1773),F1774/U1774,"non applicable")))</f>
        <v>#N/A</v>
      </c>
      <c r="T1774" s="17" t="e">
        <f>IF(K1774="Centre",VLOOKUP(E1774,effectifs_ete,3,FALSE),IF(Hierarchisation!K1774="Grand Nord",VLOOKUP(Hierarchisation!E1774,effectifs_ete,4,FALSE),IF(Hierarchisation!K1774="Nord Est",VLOOKUP(Hierarchisation!E1774,effectifs_ete,5,FALSE),IF(Hierarchisation!K1774="Nord Ouest",VLOOKUP(Hierarchisation!E1774,effectifs_ete,6,FALSE),IF(Hierarchisation!K1774="Sud Est",VLOOKUP(Hierarchisation!E1774,effectifs_ete,7,FALSE),IF(Hierarchisation!K1774="Sud Ouest",VLOOKUP(Hierarchisation!E1774,effectifs_ete,8,FALSE),"Erreur Région"))))))</f>
        <v>#N/A</v>
      </c>
      <c r="U1774" s="17" t="e">
        <f>IF(K1774="Centre",VLOOKUP(E1774,effectifs_hiver,3,FALSE),IF(Hierarchisation!K1774="Grand Nord",VLOOKUP(Hierarchisation!E1774,effectifs_hiver,4,FALSE),IF(Hierarchisation!K1774="Nord Est",VLOOKUP(Hierarchisation!E1774,effectifs_hiver,5,FALSE),IF(Hierarchisation!K1774="Nord Ouest",VLOOKUP(Hierarchisation!E1774,effectifs_hiver,6,FALSE),IF(Hierarchisation!K1774="Sud Est",VLOOKUP(Hierarchisation!E1774,effectifs_hiver,7,FALSE),IF(Hierarchisation!K1774="Sud Ouest",VLOOKUP(Hierarchisation!E1774,effectifs_hiver,8,FALSE),"Erreur Région"))))))</f>
        <v>#N/A</v>
      </c>
      <c r="V1774" s="17" t="e">
        <f>IF(W1774="Transit","Transit",IF(W1774="hiver",VLOOKUP(E1774,'EFFECTIFS Hiver'!$A:$I,9,FALSE),IF(W1774="été",VLOOKUP(E1774,'EFFECTIFS Eté'!$A:$I,9,FALSE),"Erreur saison")))</f>
        <v>#N/A</v>
      </c>
      <c r="W1774" s="18" t="e">
        <f>VLOOKUP(D1774,Listes!B:C,2,FALSE)</f>
        <v>#N/A</v>
      </c>
    </row>
    <row r="1775" spans="1:23" ht="15.75" customHeight="1">
      <c r="A1775" s="11"/>
      <c r="B1775" s="11"/>
      <c r="C1775" s="11"/>
      <c r="D1775" s="11"/>
      <c r="E1775" s="11"/>
      <c r="F1775" s="11"/>
      <c r="G1775" s="11" t="e">
        <f>VLOOKUP(E1775,TAXONS!B:C,2,FALSE)</f>
        <v>#N/A</v>
      </c>
      <c r="H1775" s="13">
        <f t="shared" si="138"/>
        <v>0</v>
      </c>
      <c r="I1775" s="12" t="e">
        <f t="shared" si="139"/>
        <v>#N/A</v>
      </c>
      <c r="J1775" s="14" t="e">
        <f t="shared" si="140"/>
        <v>#N/A</v>
      </c>
      <c r="K1775" s="15" t="e">
        <f>VLOOKUP(B1775,REGIONS!A:D,4,FALSE)</f>
        <v>#N/A</v>
      </c>
      <c r="L1775" s="19" t="e">
        <f>VLOOKUP(G1775,Sensibilité!$A:$L,12,FALSE)</f>
        <v>#N/A</v>
      </c>
      <c r="M1775" s="19" t="e">
        <f t="shared" si="141"/>
        <v>#N/A</v>
      </c>
      <c r="N1775" s="19" t="e">
        <f t="shared" si="142"/>
        <v>#N/A</v>
      </c>
      <c r="O1775" s="15" t="str">
        <f>IF(D1775=Listes!$B$6,"SWARMING",IF(OR(D1775=Listes!$B$1,D1775=Listes!$B$2,D1775=Listes!$B$5),2,IF(OR(D1775=Listes!$B$3,D1775=Listes!$B$4),1,"erreur colonne D")))</f>
        <v>SWARMING</v>
      </c>
      <c r="P1775" s="15" t="e">
        <f>IF(OR(W1775="Hiver",W1775="Transit"),VLOOKUP(E1775,IC!A:E,4,FALSE),IF(W1775="été",VLOOKUP(E1775,IC!A:E,3,FALSE),"erreur"))</f>
        <v>#N/A</v>
      </c>
      <c r="Q1775" s="15" t="e">
        <f>IF(P1775="NR",0,IF(F1775&lt;5,0,IF(P1775=1,VLOOKUP(F1775,IC!$G$1:$I$8,3,TRUE),
IF(P1775=2,VLOOKUP(F1775,IC!$K$1:$M$8,3,TRUE),
IF(P1775=3,VLOOKUP(F1775,IC!$O$1:$Q$8,3,TRUE),IF(P1775=4,VLOOKUP(F1775,IC!$S$2:$U$9,3,TRUE),
"erreur"))))))</f>
        <v>#N/A</v>
      </c>
      <c r="R1775" s="16" t="e">
        <f>IF(OR(V1775="NA",V1775="Transit",V1775&lt;Listes!$F$1),"non applicable",F1775/V1775)</f>
        <v>#N/A</v>
      </c>
      <c r="S1775" s="16" t="e">
        <f>IF(W1775="Transit","Non applicable",IF(AND(W1775="été",T1775&gt;Listes!F1774),F1775/T1775,IF(AND(W1775="Hiver",Hierarchisation!U1775&gt;Listes!F1774),F1775/U1775,"non applicable")))</f>
        <v>#N/A</v>
      </c>
      <c r="T1775" s="17" t="e">
        <f>IF(K1775="Centre",VLOOKUP(E1775,effectifs_ete,3,FALSE),IF(Hierarchisation!K1775="Grand Nord",VLOOKUP(Hierarchisation!E1775,effectifs_ete,4,FALSE),IF(Hierarchisation!K1775="Nord Est",VLOOKUP(Hierarchisation!E1775,effectifs_ete,5,FALSE),IF(Hierarchisation!K1775="Nord Ouest",VLOOKUP(Hierarchisation!E1775,effectifs_ete,6,FALSE),IF(Hierarchisation!K1775="Sud Est",VLOOKUP(Hierarchisation!E1775,effectifs_ete,7,FALSE),IF(Hierarchisation!K1775="Sud Ouest",VLOOKUP(Hierarchisation!E1775,effectifs_ete,8,FALSE),"Erreur Région"))))))</f>
        <v>#N/A</v>
      </c>
      <c r="U1775" s="17" t="e">
        <f>IF(K1775="Centre",VLOOKUP(E1775,effectifs_hiver,3,FALSE),IF(Hierarchisation!K1775="Grand Nord",VLOOKUP(Hierarchisation!E1775,effectifs_hiver,4,FALSE),IF(Hierarchisation!K1775="Nord Est",VLOOKUP(Hierarchisation!E1775,effectifs_hiver,5,FALSE),IF(Hierarchisation!K1775="Nord Ouest",VLOOKUP(Hierarchisation!E1775,effectifs_hiver,6,FALSE),IF(Hierarchisation!K1775="Sud Est",VLOOKUP(Hierarchisation!E1775,effectifs_hiver,7,FALSE),IF(Hierarchisation!K1775="Sud Ouest",VLOOKUP(Hierarchisation!E1775,effectifs_hiver,8,FALSE),"Erreur Région"))))))</f>
        <v>#N/A</v>
      </c>
      <c r="V1775" s="17" t="e">
        <f>IF(W1775="Transit","Transit",IF(W1775="hiver",VLOOKUP(E1775,'EFFECTIFS Hiver'!$A:$I,9,FALSE),IF(W1775="été",VLOOKUP(E1775,'EFFECTIFS Eté'!$A:$I,9,FALSE),"Erreur saison")))</f>
        <v>#N/A</v>
      </c>
      <c r="W1775" s="18" t="e">
        <f>VLOOKUP(D1775,Listes!B:C,2,FALSE)</f>
        <v>#N/A</v>
      </c>
    </row>
    <row r="1776" spans="1:23" ht="15.75" customHeight="1">
      <c r="A1776" s="11"/>
      <c r="B1776" s="11"/>
      <c r="C1776" s="11"/>
      <c r="D1776" s="11"/>
      <c r="E1776" s="11"/>
      <c r="F1776" s="11"/>
      <c r="G1776" s="11" t="e">
        <f>VLOOKUP(E1776,TAXONS!B:C,2,FALSE)</f>
        <v>#N/A</v>
      </c>
      <c r="H1776" s="13">
        <f t="shared" si="138"/>
        <v>0</v>
      </c>
      <c r="I1776" s="12" t="e">
        <f t="shared" si="139"/>
        <v>#N/A</v>
      </c>
      <c r="J1776" s="14" t="e">
        <f t="shared" si="140"/>
        <v>#N/A</v>
      </c>
      <c r="K1776" s="15" t="e">
        <f>VLOOKUP(B1776,REGIONS!A:D,4,FALSE)</f>
        <v>#N/A</v>
      </c>
      <c r="L1776" s="19" t="e">
        <f>VLOOKUP(G1776,Sensibilité!$A:$L,12,FALSE)</f>
        <v>#N/A</v>
      </c>
      <c r="M1776" s="19" t="e">
        <f t="shared" si="141"/>
        <v>#N/A</v>
      </c>
      <c r="N1776" s="19" t="e">
        <f t="shared" si="142"/>
        <v>#N/A</v>
      </c>
      <c r="O1776" s="15" t="str">
        <f>IF(D1776=Listes!$B$6,"SWARMING",IF(OR(D1776=Listes!$B$1,D1776=Listes!$B$2,D1776=Listes!$B$5),2,IF(OR(D1776=Listes!$B$3,D1776=Listes!$B$4),1,"erreur colonne D")))</f>
        <v>SWARMING</v>
      </c>
      <c r="P1776" s="15" t="e">
        <f>IF(OR(W1776="Hiver",W1776="Transit"),VLOOKUP(E1776,IC!A:E,4,FALSE),IF(W1776="été",VLOOKUP(E1776,IC!A:E,3,FALSE),"erreur"))</f>
        <v>#N/A</v>
      </c>
      <c r="Q1776" s="15" t="e">
        <f>IF(P1776="NR",0,IF(F1776&lt;5,0,IF(P1776=1,VLOOKUP(F1776,IC!$G$1:$I$8,3,TRUE),
IF(P1776=2,VLOOKUP(F1776,IC!$K$1:$M$8,3,TRUE),
IF(P1776=3,VLOOKUP(F1776,IC!$O$1:$Q$8,3,TRUE),IF(P1776=4,VLOOKUP(F1776,IC!$S$2:$U$9,3,TRUE),
"erreur"))))))</f>
        <v>#N/A</v>
      </c>
      <c r="R1776" s="16" t="e">
        <f>IF(OR(V1776="NA",V1776="Transit",V1776&lt;Listes!$F$1),"non applicable",F1776/V1776)</f>
        <v>#N/A</v>
      </c>
      <c r="S1776" s="16" t="e">
        <f>IF(W1776="Transit","Non applicable",IF(AND(W1776="été",T1776&gt;Listes!F1775),F1776/T1776,IF(AND(W1776="Hiver",Hierarchisation!U1776&gt;Listes!F1775),F1776/U1776,"non applicable")))</f>
        <v>#N/A</v>
      </c>
      <c r="T1776" s="17" t="e">
        <f>IF(K1776="Centre",VLOOKUP(E1776,effectifs_ete,3,FALSE),IF(Hierarchisation!K1776="Grand Nord",VLOOKUP(Hierarchisation!E1776,effectifs_ete,4,FALSE),IF(Hierarchisation!K1776="Nord Est",VLOOKUP(Hierarchisation!E1776,effectifs_ete,5,FALSE),IF(Hierarchisation!K1776="Nord Ouest",VLOOKUP(Hierarchisation!E1776,effectifs_ete,6,FALSE),IF(Hierarchisation!K1776="Sud Est",VLOOKUP(Hierarchisation!E1776,effectifs_ete,7,FALSE),IF(Hierarchisation!K1776="Sud Ouest",VLOOKUP(Hierarchisation!E1776,effectifs_ete,8,FALSE),"Erreur Région"))))))</f>
        <v>#N/A</v>
      </c>
      <c r="U1776" s="17" t="e">
        <f>IF(K1776="Centre",VLOOKUP(E1776,effectifs_hiver,3,FALSE),IF(Hierarchisation!K1776="Grand Nord",VLOOKUP(Hierarchisation!E1776,effectifs_hiver,4,FALSE),IF(Hierarchisation!K1776="Nord Est",VLOOKUP(Hierarchisation!E1776,effectifs_hiver,5,FALSE),IF(Hierarchisation!K1776="Nord Ouest",VLOOKUP(Hierarchisation!E1776,effectifs_hiver,6,FALSE),IF(Hierarchisation!K1776="Sud Est",VLOOKUP(Hierarchisation!E1776,effectifs_hiver,7,FALSE),IF(Hierarchisation!K1776="Sud Ouest",VLOOKUP(Hierarchisation!E1776,effectifs_hiver,8,FALSE),"Erreur Région"))))))</f>
        <v>#N/A</v>
      </c>
      <c r="V1776" s="17" t="e">
        <f>IF(W1776="Transit","Transit",IF(W1776="hiver",VLOOKUP(E1776,'EFFECTIFS Hiver'!$A:$I,9,FALSE),IF(W1776="été",VLOOKUP(E1776,'EFFECTIFS Eté'!$A:$I,9,FALSE),"Erreur saison")))</f>
        <v>#N/A</v>
      </c>
      <c r="W1776" s="18" t="e">
        <f>VLOOKUP(D1776,Listes!B:C,2,FALSE)</f>
        <v>#N/A</v>
      </c>
    </row>
    <row r="1777" spans="1:23" ht="15.75" customHeight="1">
      <c r="A1777" s="11"/>
      <c r="B1777" s="11"/>
      <c r="C1777" s="11"/>
      <c r="D1777" s="11"/>
      <c r="E1777" s="11"/>
      <c r="F1777" s="11"/>
      <c r="G1777" s="11" t="e">
        <f>VLOOKUP(E1777,TAXONS!B:C,2,FALSE)</f>
        <v>#N/A</v>
      </c>
      <c r="H1777" s="13">
        <f t="shared" si="138"/>
        <v>0</v>
      </c>
      <c r="I1777" s="12" t="e">
        <f t="shared" si="139"/>
        <v>#N/A</v>
      </c>
      <c r="J1777" s="14" t="e">
        <f t="shared" si="140"/>
        <v>#N/A</v>
      </c>
      <c r="K1777" s="15" t="e">
        <f>VLOOKUP(B1777,REGIONS!A:D,4,FALSE)</f>
        <v>#N/A</v>
      </c>
      <c r="L1777" s="19" t="e">
        <f>VLOOKUP(G1777,Sensibilité!$A:$L,12,FALSE)</f>
        <v>#N/A</v>
      </c>
      <c r="M1777" s="19" t="e">
        <f t="shared" si="141"/>
        <v>#N/A</v>
      </c>
      <c r="N1777" s="19" t="e">
        <f t="shared" si="142"/>
        <v>#N/A</v>
      </c>
      <c r="O1777" s="15" t="str">
        <f>IF(D1777=Listes!$B$6,"SWARMING",IF(OR(D1777=Listes!$B$1,D1777=Listes!$B$2,D1777=Listes!$B$5),2,IF(OR(D1777=Listes!$B$3,D1777=Listes!$B$4),1,"erreur colonne D")))</f>
        <v>SWARMING</v>
      </c>
      <c r="P1777" s="15" t="e">
        <f>IF(OR(W1777="Hiver",W1777="Transit"),VLOOKUP(E1777,IC!A:E,4,FALSE),IF(W1777="été",VLOOKUP(E1777,IC!A:E,3,FALSE),"erreur"))</f>
        <v>#N/A</v>
      </c>
      <c r="Q1777" s="15" t="e">
        <f>IF(P1777="NR",0,IF(F1777&lt;5,0,IF(P1777=1,VLOOKUP(F1777,IC!$G$1:$I$8,3,TRUE),
IF(P1777=2,VLOOKUP(F1777,IC!$K$1:$M$8,3,TRUE),
IF(P1777=3,VLOOKUP(F1777,IC!$O$1:$Q$8,3,TRUE),IF(P1777=4,VLOOKUP(F1777,IC!$S$2:$U$9,3,TRUE),
"erreur"))))))</f>
        <v>#N/A</v>
      </c>
      <c r="R1777" s="16" t="e">
        <f>IF(OR(V1777="NA",V1777="Transit",V1777&lt;Listes!$F$1),"non applicable",F1777/V1777)</f>
        <v>#N/A</v>
      </c>
      <c r="S1777" s="16" t="e">
        <f>IF(W1777="Transit","Non applicable",IF(AND(W1777="été",T1777&gt;Listes!F1776),F1777/T1777,IF(AND(W1777="Hiver",Hierarchisation!U1777&gt;Listes!F1776),F1777/U1777,"non applicable")))</f>
        <v>#N/A</v>
      </c>
      <c r="T1777" s="17" t="e">
        <f>IF(K1777="Centre",VLOOKUP(E1777,effectifs_ete,3,FALSE),IF(Hierarchisation!K1777="Grand Nord",VLOOKUP(Hierarchisation!E1777,effectifs_ete,4,FALSE),IF(Hierarchisation!K1777="Nord Est",VLOOKUP(Hierarchisation!E1777,effectifs_ete,5,FALSE),IF(Hierarchisation!K1777="Nord Ouest",VLOOKUP(Hierarchisation!E1777,effectifs_ete,6,FALSE),IF(Hierarchisation!K1777="Sud Est",VLOOKUP(Hierarchisation!E1777,effectifs_ete,7,FALSE),IF(Hierarchisation!K1777="Sud Ouest",VLOOKUP(Hierarchisation!E1777,effectifs_ete,8,FALSE),"Erreur Région"))))))</f>
        <v>#N/A</v>
      </c>
      <c r="U1777" s="17" t="e">
        <f>IF(K1777="Centre",VLOOKUP(E1777,effectifs_hiver,3,FALSE),IF(Hierarchisation!K1777="Grand Nord",VLOOKUP(Hierarchisation!E1777,effectifs_hiver,4,FALSE),IF(Hierarchisation!K1777="Nord Est",VLOOKUP(Hierarchisation!E1777,effectifs_hiver,5,FALSE),IF(Hierarchisation!K1777="Nord Ouest",VLOOKUP(Hierarchisation!E1777,effectifs_hiver,6,FALSE),IF(Hierarchisation!K1777="Sud Est",VLOOKUP(Hierarchisation!E1777,effectifs_hiver,7,FALSE),IF(Hierarchisation!K1777="Sud Ouest",VLOOKUP(Hierarchisation!E1777,effectifs_hiver,8,FALSE),"Erreur Région"))))))</f>
        <v>#N/A</v>
      </c>
      <c r="V1777" s="17" t="e">
        <f>IF(W1777="Transit","Transit",IF(W1777="hiver",VLOOKUP(E1777,'EFFECTIFS Hiver'!$A:$I,9,FALSE),IF(W1777="été",VLOOKUP(E1777,'EFFECTIFS Eté'!$A:$I,9,FALSE),"Erreur saison")))</f>
        <v>#N/A</v>
      </c>
      <c r="W1777" s="18" t="e">
        <f>VLOOKUP(D1777,Listes!B:C,2,FALSE)</f>
        <v>#N/A</v>
      </c>
    </row>
    <row r="1778" spans="1:23" ht="15.75" customHeight="1">
      <c r="A1778" s="11"/>
      <c r="B1778" s="11"/>
      <c r="C1778" s="11"/>
      <c r="D1778" s="11"/>
      <c r="E1778" s="11"/>
      <c r="F1778" s="11"/>
      <c r="G1778" s="11" t="e">
        <f>VLOOKUP(E1778,TAXONS!B:C,2,FALSE)</f>
        <v>#N/A</v>
      </c>
      <c r="H1778" s="13">
        <f t="shared" si="138"/>
        <v>0</v>
      </c>
      <c r="I1778" s="12" t="e">
        <f t="shared" si="139"/>
        <v>#N/A</v>
      </c>
      <c r="J1778" s="14" t="e">
        <f t="shared" si="140"/>
        <v>#N/A</v>
      </c>
      <c r="K1778" s="15" t="e">
        <f>VLOOKUP(B1778,REGIONS!A:D,4,FALSE)</f>
        <v>#N/A</v>
      </c>
      <c r="L1778" s="19" t="e">
        <f>VLOOKUP(G1778,Sensibilité!$A:$L,12,FALSE)</f>
        <v>#N/A</v>
      </c>
      <c r="M1778" s="19" t="e">
        <f t="shared" si="141"/>
        <v>#N/A</v>
      </c>
      <c r="N1778" s="19" t="e">
        <f t="shared" si="142"/>
        <v>#N/A</v>
      </c>
      <c r="O1778" s="15" t="str">
        <f>IF(D1778=Listes!$B$6,"SWARMING",IF(OR(D1778=Listes!$B$1,D1778=Listes!$B$2,D1778=Listes!$B$5),2,IF(OR(D1778=Listes!$B$3,D1778=Listes!$B$4),1,"erreur colonne D")))</f>
        <v>SWARMING</v>
      </c>
      <c r="P1778" s="15" t="e">
        <f>IF(OR(W1778="Hiver",W1778="Transit"),VLOOKUP(E1778,IC!A:E,4,FALSE),IF(W1778="été",VLOOKUP(E1778,IC!A:E,3,FALSE),"erreur"))</f>
        <v>#N/A</v>
      </c>
      <c r="Q1778" s="15" t="e">
        <f>IF(P1778="NR",0,IF(F1778&lt;5,0,IF(P1778=1,VLOOKUP(F1778,IC!$G$1:$I$8,3,TRUE),
IF(P1778=2,VLOOKUP(F1778,IC!$K$1:$M$8,3,TRUE),
IF(P1778=3,VLOOKUP(F1778,IC!$O$1:$Q$8,3,TRUE),IF(P1778=4,VLOOKUP(F1778,IC!$S$2:$U$9,3,TRUE),
"erreur"))))))</f>
        <v>#N/A</v>
      </c>
      <c r="R1778" s="16" t="e">
        <f>IF(OR(V1778="NA",V1778="Transit",V1778&lt;Listes!$F$1),"non applicable",F1778/V1778)</f>
        <v>#N/A</v>
      </c>
      <c r="S1778" s="16" t="e">
        <f>IF(W1778="Transit","Non applicable",IF(AND(W1778="été",T1778&gt;Listes!F1777),F1778/T1778,IF(AND(W1778="Hiver",Hierarchisation!U1778&gt;Listes!F1777),F1778/U1778,"non applicable")))</f>
        <v>#N/A</v>
      </c>
      <c r="T1778" s="17" t="e">
        <f>IF(K1778="Centre",VLOOKUP(E1778,effectifs_ete,3,FALSE),IF(Hierarchisation!K1778="Grand Nord",VLOOKUP(Hierarchisation!E1778,effectifs_ete,4,FALSE),IF(Hierarchisation!K1778="Nord Est",VLOOKUP(Hierarchisation!E1778,effectifs_ete,5,FALSE),IF(Hierarchisation!K1778="Nord Ouest",VLOOKUP(Hierarchisation!E1778,effectifs_ete,6,FALSE),IF(Hierarchisation!K1778="Sud Est",VLOOKUP(Hierarchisation!E1778,effectifs_ete,7,FALSE),IF(Hierarchisation!K1778="Sud Ouest",VLOOKUP(Hierarchisation!E1778,effectifs_ete,8,FALSE),"Erreur Région"))))))</f>
        <v>#N/A</v>
      </c>
      <c r="U1778" s="17" t="e">
        <f>IF(K1778="Centre",VLOOKUP(E1778,effectifs_hiver,3,FALSE),IF(Hierarchisation!K1778="Grand Nord",VLOOKUP(Hierarchisation!E1778,effectifs_hiver,4,FALSE),IF(Hierarchisation!K1778="Nord Est",VLOOKUP(Hierarchisation!E1778,effectifs_hiver,5,FALSE),IF(Hierarchisation!K1778="Nord Ouest",VLOOKUP(Hierarchisation!E1778,effectifs_hiver,6,FALSE),IF(Hierarchisation!K1778="Sud Est",VLOOKUP(Hierarchisation!E1778,effectifs_hiver,7,FALSE),IF(Hierarchisation!K1778="Sud Ouest",VLOOKUP(Hierarchisation!E1778,effectifs_hiver,8,FALSE),"Erreur Région"))))))</f>
        <v>#N/A</v>
      </c>
      <c r="V1778" s="17" t="e">
        <f>IF(W1778="Transit","Transit",IF(W1778="hiver",VLOOKUP(E1778,'EFFECTIFS Hiver'!$A:$I,9,FALSE),IF(W1778="été",VLOOKUP(E1778,'EFFECTIFS Eté'!$A:$I,9,FALSE),"Erreur saison")))</f>
        <v>#N/A</v>
      </c>
      <c r="W1778" s="18" t="e">
        <f>VLOOKUP(D1778,Listes!B:C,2,FALSE)</f>
        <v>#N/A</v>
      </c>
    </row>
    <row r="1779" spans="1:23" ht="15.75" customHeight="1">
      <c r="A1779" s="11"/>
      <c r="B1779" s="11"/>
      <c r="C1779" s="11"/>
      <c r="D1779" s="11"/>
      <c r="E1779" s="11"/>
      <c r="F1779" s="11"/>
      <c r="G1779" s="11" t="e">
        <f>VLOOKUP(E1779,TAXONS!B:C,2,FALSE)</f>
        <v>#N/A</v>
      </c>
      <c r="H1779" s="13">
        <f t="shared" si="138"/>
        <v>0</v>
      </c>
      <c r="I1779" s="12" t="e">
        <f t="shared" si="139"/>
        <v>#N/A</v>
      </c>
      <c r="J1779" s="14" t="e">
        <f t="shared" si="140"/>
        <v>#N/A</v>
      </c>
      <c r="K1779" s="15" t="e">
        <f>VLOOKUP(B1779,REGIONS!A:D,4,FALSE)</f>
        <v>#N/A</v>
      </c>
      <c r="L1779" s="19" t="e">
        <f>VLOOKUP(G1779,Sensibilité!$A:$L,12,FALSE)</f>
        <v>#N/A</v>
      </c>
      <c r="M1779" s="19" t="e">
        <f t="shared" si="141"/>
        <v>#N/A</v>
      </c>
      <c r="N1779" s="19" t="e">
        <f t="shared" si="142"/>
        <v>#N/A</v>
      </c>
      <c r="O1779" s="15" t="str">
        <f>IF(D1779=Listes!$B$6,"SWARMING",IF(OR(D1779=Listes!$B$1,D1779=Listes!$B$2,D1779=Listes!$B$5),2,IF(OR(D1779=Listes!$B$3,D1779=Listes!$B$4),1,"erreur colonne D")))</f>
        <v>SWARMING</v>
      </c>
      <c r="P1779" s="15" t="e">
        <f>IF(OR(W1779="Hiver",W1779="Transit"),VLOOKUP(E1779,IC!A:E,4,FALSE),IF(W1779="été",VLOOKUP(E1779,IC!A:E,3,FALSE),"erreur"))</f>
        <v>#N/A</v>
      </c>
      <c r="Q1779" s="15" t="e">
        <f>IF(P1779="NR",0,IF(F1779&lt;5,0,IF(P1779=1,VLOOKUP(F1779,IC!$G$1:$I$8,3,TRUE),
IF(P1779=2,VLOOKUP(F1779,IC!$K$1:$M$8,3,TRUE),
IF(P1779=3,VLOOKUP(F1779,IC!$O$1:$Q$8,3,TRUE),IF(P1779=4,VLOOKUP(F1779,IC!$S$2:$U$9,3,TRUE),
"erreur"))))))</f>
        <v>#N/A</v>
      </c>
      <c r="R1779" s="16" t="e">
        <f>IF(OR(V1779="NA",V1779="Transit",V1779&lt;Listes!$F$1),"non applicable",F1779/V1779)</f>
        <v>#N/A</v>
      </c>
      <c r="S1779" s="16" t="e">
        <f>IF(W1779="Transit","Non applicable",IF(AND(W1779="été",T1779&gt;Listes!F1778),F1779/T1779,IF(AND(W1779="Hiver",Hierarchisation!U1779&gt;Listes!F1778),F1779/U1779,"non applicable")))</f>
        <v>#N/A</v>
      </c>
      <c r="T1779" s="17" t="e">
        <f>IF(K1779="Centre",VLOOKUP(E1779,effectifs_ete,3,FALSE),IF(Hierarchisation!K1779="Grand Nord",VLOOKUP(Hierarchisation!E1779,effectifs_ete,4,FALSE),IF(Hierarchisation!K1779="Nord Est",VLOOKUP(Hierarchisation!E1779,effectifs_ete,5,FALSE),IF(Hierarchisation!K1779="Nord Ouest",VLOOKUP(Hierarchisation!E1779,effectifs_ete,6,FALSE),IF(Hierarchisation!K1779="Sud Est",VLOOKUP(Hierarchisation!E1779,effectifs_ete,7,FALSE),IF(Hierarchisation!K1779="Sud Ouest",VLOOKUP(Hierarchisation!E1779,effectifs_ete,8,FALSE),"Erreur Région"))))))</f>
        <v>#N/A</v>
      </c>
      <c r="U1779" s="17" t="e">
        <f>IF(K1779="Centre",VLOOKUP(E1779,effectifs_hiver,3,FALSE),IF(Hierarchisation!K1779="Grand Nord",VLOOKUP(Hierarchisation!E1779,effectifs_hiver,4,FALSE),IF(Hierarchisation!K1779="Nord Est",VLOOKUP(Hierarchisation!E1779,effectifs_hiver,5,FALSE),IF(Hierarchisation!K1779="Nord Ouest",VLOOKUP(Hierarchisation!E1779,effectifs_hiver,6,FALSE),IF(Hierarchisation!K1779="Sud Est",VLOOKUP(Hierarchisation!E1779,effectifs_hiver,7,FALSE),IF(Hierarchisation!K1779="Sud Ouest",VLOOKUP(Hierarchisation!E1779,effectifs_hiver,8,FALSE),"Erreur Région"))))))</f>
        <v>#N/A</v>
      </c>
      <c r="V1779" s="17" t="e">
        <f>IF(W1779="Transit","Transit",IF(W1779="hiver",VLOOKUP(E1779,'EFFECTIFS Hiver'!$A:$I,9,FALSE),IF(W1779="été",VLOOKUP(E1779,'EFFECTIFS Eté'!$A:$I,9,FALSE),"Erreur saison")))</f>
        <v>#N/A</v>
      </c>
      <c r="W1779" s="18" t="e">
        <f>VLOOKUP(D1779,Listes!B:C,2,FALSE)</f>
        <v>#N/A</v>
      </c>
    </row>
    <row r="1780" spans="1:23" ht="15.75" customHeight="1">
      <c r="A1780" s="11"/>
      <c r="B1780" s="11"/>
      <c r="C1780" s="11"/>
      <c r="D1780" s="11"/>
      <c r="E1780" s="11"/>
      <c r="F1780" s="11"/>
      <c r="G1780" s="11" t="e">
        <f>VLOOKUP(E1780,TAXONS!B:C,2,FALSE)</f>
        <v>#N/A</v>
      </c>
      <c r="H1780" s="13">
        <f t="shared" si="138"/>
        <v>0</v>
      </c>
      <c r="I1780" s="12" t="e">
        <f t="shared" si="139"/>
        <v>#N/A</v>
      </c>
      <c r="J1780" s="14" t="e">
        <f t="shared" si="140"/>
        <v>#N/A</v>
      </c>
      <c r="K1780" s="15" t="e">
        <f>VLOOKUP(B1780,REGIONS!A:D,4,FALSE)</f>
        <v>#N/A</v>
      </c>
      <c r="L1780" s="19" t="e">
        <f>VLOOKUP(G1780,Sensibilité!$A:$L,12,FALSE)</f>
        <v>#N/A</v>
      </c>
      <c r="M1780" s="19" t="e">
        <f t="shared" si="141"/>
        <v>#N/A</v>
      </c>
      <c r="N1780" s="19" t="e">
        <f t="shared" si="142"/>
        <v>#N/A</v>
      </c>
      <c r="O1780" s="15" t="str">
        <f>IF(D1780=Listes!$B$6,"SWARMING",IF(OR(D1780=Listes!$B$1,D1780=Listes!$B$2,D1780=Listes!$B$5),2,IF(OR(D1780=Listes!$B$3,D1780=Listes!$B$4),1,"erreur colonne D")))</f>
        <v>SWARMING</v>
      </c>
      <c r="P1780" s="15" t="e">
        <f>IF(OR(W1780="Hiver",W1780="Transit"),VLOOKUP(E1780,IC!A:E,4,FALSE),IF(W1780="été",VLOOKUP(E1780,IC!A:E,3,FALSE),"erreur"))</f>
        <v>#N/A</v>
      </c>
      <c r="Q1780" s="15" t="e">
        <f>IF(P1780="NR",0,IF(F1780&lt;5,0,IF(P1780=1,VLOOKUP(F1780,IC!$G$1:$I$8,3,TRUE),
IF(P1780=2,VLOOKUP(F1780,IC!$K$1:$M$8,3,TRUE),
IF(P1780=3,VLOOKUP(F1780,IC!$O$1:$Q$8,3,TRUE),IF(P1780=4,VLOOKUP(F1780,IC!$S$2:$U$9,3,TRUE),
"erreur"))))))</f>
        <v>#N/A</v>
      </c>
      <c r="R1780" s="16" t="e">
        <f>IF(OR(V1780="NA",V1780="Transit",V1780&lt;Listes!$F$1),"non applicable",F1780/V1780)</f>
        <v>#N/A</v>
      </c>
      <c r="S1780" s="16" t="e">
        <f>IF(W1780="Transit","Non applicable",IF(AND(W1780="été",T1780&gt;Listes!F1779),F1780/T1780,IF(AND(W1780="Hiver",Hierarchisation!U1780&gt;Listes!F1779),F1780/U1780,"non applicable")))</f>
        <v>#N/A</v>
      </c>
      <c r="T1780" s="17" t="e">
        <f>IF(K1780="Centre",VLOOKUP(E1780,effectifs_ete,3,FALSE),IF(Hierarchisation!K1780="Grand Nord",VLOOKUP(Hierarchisation!E1780,effectifs_ete,4,FALSE),IF(Hierarchisation!K1780="Nord Est",VLOOKUP(Hierarchisation!E1780,effectifs_ete,5,FALSE),IF(Hierarchisation!K1780="Nord Ouest",VLOOKUP(Hierarchisation!E1780,effectifs_ete,6,FALSE),IF(Hierarchisation!K1780="Sud Est",VLOOKUP(Hierarchisation!E1780,effectifs_ete,7,FALSE),IF(Hierarchisation!K1780="Sud Ouest",VLOOKUP(Hierarchisation!E1780,effectifs_ete,8,FALSE),"Erreur Région"))))))</f>
        <v>#N/A</v>
      </c>
      <c r="U1780" s="17" t="e">
        <f>IF(K1780="Centre",VLOOKUP(E1780,effectifs_hiver,3,FALSE),IF(Hierarchisation!K1780="Grand Nord",VLOOKUP(Hierarchisation!E1780,effectifs_hiver,4,FALSE),IF(Hierarchisation!K1780="Nord Est",VLOOKUP(Hierarchisation!E1780,effectifs_hiver,5,FALSE),IF(Hierarchisation!K1780="Nord Ouest",VLOOKUP(Hierarchisation!E1780,effectifs_hiver,6,FALSE),IF(Hierarchisation!K1780="Sud Est",VLOOKUP(Hierarchisation!E1780,effectifs_hiver,7,FALSE),IF(Hierarchisation!K1780="Sud Ouest",VLOOKUP(Hierarchisation!E1780,effectifs_hiver,8,FALSE),"Erreur Région"))))))</f>
        <v>#N/A</v>
      </c>
      <c r="V1780" s="17" t="e">
        <f>IF(W1780="Transit","Transit",IF(W1780="hiver",VLOOKUP(E1780,'EFFECTIFS Hiver'!$A:$I,9,FALSE),IF(W1780="été",VLOOKUP(E1780,'EFFECTIFS Eté'!$A:$I,9,FALSE),"Erreur saison")))</f>
        <v>#N/A</v>
      </c>
      <c r="W1780" s="18" t="e">
        <f>VLOOKUP(D1780,Listes!B:C,2,FALSE)</f>
        <v>#N/A</v>
      </c>
    </row>
    <row r="1781" spans="1:23" ht="15.75" customHeight="1">
      <c r="A1781" s="11"/>
      <c r="B1781" s="11"/>
      <c r="C1781" s="11"/>
      <c r="D1781" s="11"/>
      <c r="E1781" s="11"/>
      <c r="F1781" s="11"/>
      <c r="G1781" s="11" t="e">
        <f>VLOOKUP(E1781,TAXONS!B:C,2,FALSE)</f>
        <v>#N/A</v>
      </c>
      <c r="H1781" s="13">
        <f t="shared" si="138"/>
        <v>0</v>
      </c>
      <c r="I1781" s="12" t="e">
        <f t="shared" si="139"/>
        <v>#N/A</v>
      </c>
      <c r="J1781" s="14" t="e">
        <f t="shared" si="140"/>
        <v>#N/A</v>
      </c>
      <c r="K1781" s="15" t="e">
        <f>VLOOKUP(B1781,REGIONS!A:D,4,FALSE)</f>
        <v>#N/A</v>
      </c>
      <c r="L1781" s="19" t="e">
        <f>VLOOKUP(G1781,Sensibilité!$A:$L,12,FALSE)</f>
        <v>#N/A</v>
      </c>
      <c r="M1781" s="19" t="e">
        <f t="shared" si="141"/>
        <v>#N/A</v>
      </c>
      <c r="N1781" s="19" t="e">
        <f t="shared" si="142"/>
        <v>#N/A</v>
      </c>
      <c r="O1781" s="15" t="str">
        <f>IF(D1781=Listes!$B$6,"SWARMING",IF(OR(D1781=Listes!$B$1,D1781=Listes!$B$2,D1781=Listes!$B$5),2,IF(OR(D1781=Listes!$B$3,D1781=Listes!$B$4),1,"erreur colonne D")))</f>
        <v>SWARMING</v>
      </c>
      <c r="P1781" s="15" t="e">
        <f>IF(OR(W1781="Hiver",W1781="Transit"),VLOOKUP(E1781,IC!A:E,4,FALSE),IF(W1781="été",VLOOKUP(E1781,IC!A:E,3,FALSE),"erreur"))</f>
        <v>#N/A</v>
      </c>
      <c r="Q1781" s="15" t="e">
        <f>IF(P1781="NR",0,IF(F1781&lt;5,0,IF(P1781=1,VLOOKUP(F1781,IC!$G$1:$I$8,3,TRUE),
IF(P1781=2,VLOOKUP(F1781,IC!$K$1:$M$8,3,TRUE),
IF(P1781=3,VLOOKUP(F1781,IC!$O$1:$Q$8,3,TRUE),IF(P1781=4,VLOOKUP(F1781,IC!$S$2:$U$9,3,TRUE),
"erreur"))))))</f>
        <v>#N/A</v>
      </c>
      <c r="R1781" s="16" t="e">
        <f>IF(OR(V1781="NA",V1781="Transit",V1781&lt;Listes!$F$1),"non applicable",F1781/V1781)</f>
        <v>#N/A</v>
      </c>
      <c r="S1781" s="16" t="e">
        <f>IF(W1781="Transit","Non applicable",IF(AND(W1781="été",T1781&gt;Listes!F1780),F1781/T1781,IF(AND(W1781="Hiver",Hierarchisation!U1781&gt;Listes!F1780),F1781/U1781,"non applicable")))</f>
        <v>#N/A</v>
      </c>
      <c r="T1781" s="17" t="e">
        <f>IF(K1781="Centre",VLOOKUP(E1781,effectifs_ete,3,FALSE),IF(Hierarchisation!K1781="Grand Nord",VLOOKUP(Hierarchisation!E1781,effectifs_ete,4,FALSE),IF(Hierarchisation!K1781="Nord Est",VLOOKUP(Hierarchisation!E1781,effectifs_ete,5,FALSE),IF(Hierarchisation!K1781="Nord Ouest",VLOOKUP(Hierarchisation!E1781,effectifs_ete,6,FALSE),IF(Hierarchisation!K1781="Sud Est",VLOOKUP(Hierarchisation!E1781,effectifs_ete,7,FALSE),IF(Hierarchisation!K1781="Sud Ouest",VLOOKUP(Hierarchisation!E1781,effectifs_ete,8,FALSE),"Erreur Région"))))))</f>
        <v>#N/A</v>
      </c>
      <c r="U1781" s="17" t="e">
        <f>IF(K1781="Centre",VLOOKUP(E1781,effectifs_hiver,3,FALSE),IF(Hierarchisation!K1781="Grand Nord",VLOOKUP(Hierarchisation!E1781,effectifs_hiver,4,FALSE),IF(Hierarchisation!K1781="Nord Est",VLOOKUP(Hierarchisation!E1781,effectifs_hiver,5,FALSE),IF(Hierarchisation!K1781="Nord Ouest",VLOOKUP(Hierarchisation!E1781,effectifs_hiver,6,FALSE),IF(Hierarchisation!K1781="Sud Est",VLOOKUP(Hierarchisation!E1781,effectifs_hiver,7,FALSE),IF(Hierarchisation!K1781="Sud Ouest",VLOOKUP(Hierarchisation!E1781,effectifs_hiver,8,FALSE),"Erreur Région"))))))</f>
        <v>#N/A</v>
      </c>
      <c r="V1781" s="17" t="e">
        <f>IF(W1781="Transit","Transit",IF(W1781="hiver",VLOOKUP(E1781,'EFFECTIFS Hiver'!$A:$I,9,FALSE),IF(W1781="été",VLOOKUP(E1781,'EFFECTIFS Eté'!$A:$I,9,FALSE),"Erreur saison")))</f>
        <v>#N/A</v>
      </c>
      <c r="W1781" s="18" t="e">
        <f>VLOOKUP(D1781,Listes!B:C,2,FALSE)</f>
        <v>#N/A</v>
      </c>
    </row>
    <row r="1782" spans="1:23" ht="15.75" customHeight="1">
      <c r="A1782" s="11"/>
      <c r="B1782" s="11"/>
      <c r="C1782" s="11"/>
      <c r="D1782" s="11"/>
      <c r="E1782" s="11"/>
      <c r="F1782" s="11"/>
      <c r="G1782" s="11" t="e">
        <f>VLOOKUP(E1782,TAXONS!B:C,2,FALSE)</f>
        <v>#N/A</v>
      </c>
      <c r="H1782" s="13">
        <f t="shared" si="138"/>
        <v>0</v>
      </c>
      <c r="I1782" s="12" t="e">
        <f t="shared" si="139"/>
        <v>#N/A</v>
      </c>
      <c r="J1782" s="14" t="e">
        <f t="shared" si="140"/>
        <v>#N/A</v>
      </c>
      <c r="K1782" s="15" t="e">
        <f>VLOOKUP(B1782,REGIONS!A:D,4,FALSE)</f>
        <v>#N/A</v>
      </c>
      <c r="L1782" s="19" t="e">
        <f>VLOOKUP(G1782,Sensibilité!$A:$L,12,FALSE)</f>
        <v>#N/A</v>
      </c>
      <c r="M1782" s="19" t="e">
        <f t="shared" si="141"/>
        <v>#N/A</v>
      </c>
      <c r="N1782" s="19" t="e">
        <f t="shared" si="142"/>
        <v>#N/A</v>
      </c>
      <c r="O1782" s="15" t="str">
        <f>IF(D1782=Listes!$B$6,"SWARMING",IF(OR(D1782=Listes!$B$1,D1782=Listes!$B$2,D1782=Listes!$B$5),2,IF(OR(D1782=Listes!$B$3,D1782=Listes!$B$4),1,"erreur colonne D")))</f>
        <v>SWARMING</v>
      </c>
      <c r="P1782" s="15" t="e">
        <f>IF(OR(W1782="Hiver",W1782="Transit"),VLOOKUP(E1782,IC!A:E,4,FALSE),IF(W1782="été",VLOOKUP(E1782,IC!A:E,3,FALSE),"erreur"))</f>
        <v>#N/A</v>
      </c>
      <c r="Q1782" s="15" t="e">
        <f>IF(P1782="NR",0,IF(F1782&lt;5,0,IF(P1782=1,VLOOKUP(F1782,IC!$G$1:$I$8,3,TRUE),
IF(P1782=2,VLOOKUP(F1782,IC!$K$1:$M$8,3,TRUE),
IF(P1782=3,VLOOKUP(F1782,IC!$O$1:$Q$8,3,TRUE),IF(P1782=4,VLOOKUP(F1782,IC!$S$2:$U$9,3,TRUE),
"erreur"))))))</f>
        <v>#N/A</v>
      </c>
      <c r="R1782" s="16" t="e">
        <f>IF(OR(V1782="NA",V1782="Transit",V1782&lt;Listes!$F$1),"non applicable",F1782/V1782)</f>
        <v>#N/A</v>
      </c>
      <c r="S1782" s="16" t="e">
        <f>IF(W1782="Transit","Non applicable",IF(AND(W1782="été",T1782&gt;Listes!F1781),F1782/T1782,IF(AND(W1782="Hiver",Hierarchisation!U1782&gt;Listes!F1781),F1782/U1782,"non applicable")))</f>
        <v>#N/A</v>
      </c>
      <c r="T1782" s="17" t="e">
        <f>IF(K1782="Centre",VLOOKUP(E1782,effectifs_ete,3,FALSE),IF(Hierarchisation!K1782="Grand Nord",VLOOKUP(Hierarchisation!E1782,effectifs_ete,4,FALSE),IF(Hierarchisation!K1782="Nord Est",VLOOKUP(Hierarchisation!E1782,effectifs_ete,5,FALSE),IF(Hierarchisation!K1782="Nord Ouest",VLOOKUP(Hierarchisation!E1782,effectifs_ete,6,FALSE),IF(Hierarchisation!K1782="Sud Est",VLOOKUP(Hierarchisation!E1782,effectifs_ete,7,FALSE),IF(Hierarchisation!K1782="Sud Ouest",VLOOKUP(Hierarchisation!E1782,effectifs_ete,8,FALSE),"Erreur Région"))))))</f>
        <v>#N/A</v>
      </c>
      <c r="U1782" s="17" t="e">
        <f>IF(K1782="Centre",VLOOKUP(E1782,effectifs_hiver,3,FALSE),IF(Hierarchisation!K1782="Grand Nord",VLOOKUP(Hierarchisation!E1782,effectifs_hiver,4,FALSE),IF(Hierarchisation!K1782="Nord Est",VLOOKUP(Hierarchisation!E1782,effectifs_hiver,5,FALSE),IF(Hierarchisation!K1782="Nord Ouest",VLOOKUP(Hierarchisation!E1782,effectifs_hiver,6,FALSE),IF(Hierarchisation!K1782="Sud Est",VLOOKUP(Hierarchisation!E1782,effectifs_hiver,7,FALSE),IF(Hierarchisation!K1782="Sud Ouest",VLOOKUP(Hierarchisation!E1782,effectifs_hiver,8,FALSE),"Erreur Région"))))))</f>
        <v>#N/A</v>
      </c>
      <c r="V1782" s="17" t="e">
        <f>IF(W1782="Transit","Transit",IF(W1782="hiver",VLOOKUP(E1782,'EFFECTIFS Hiver'!$A:$I,9,FALSE),IF(W1782="été",VLOOKUP(E1782,'EFFECTIFS Eté'!$A:$I,9,FALSE),"Erreur saison")))</f>
        <v>#N/A</v>
      </c>
      <c r="W1782" s="18" t="e">
        <f>VLOOKUP(D1782,Listes!B:C,2,FALSE)</f>
        <v>#N/A</v>
      </c>
    </row>
    <row r="1783" spans="1:23" ht="15.75" customHeight="1">
      <c r="A1783" s="11"/>
      <c r="B1783" s="11"/>
      <c r="C1783" s="11"/>
      <c r="D1783" s="11"/>
      <c r="E1783" s="11"/>
      <c r="F1783" s="11"/>
      <c r="G1783" s="11" t="e">
        <f>VLOOKUP(E1783,TAXONS!B:C,2,FALSE)</f>
        <v>#N/A</v>
      </c>
      <c r="H1783" s="13">
        <f t="shared" si="138"/>
        <v>0</v>
      </c>
      <c r="I1783" s="12" t="e">
        <f t="shared" si="139"/>
        <v>#N/A</v>
      </c>
      <c r="J1783" s="14" t="e">
        <f t="shared" si="140"/>
        <v>#N/A</v>
      </c>
      <c r="K1783" s="15" t="e">
        <f>VLOOKUP(B1783,REGIONS!A:D,4,FALSE)</f>
        <v>#N/A</v>
      </c>
      <c r="L1783" s="19" t="e">
        <f>VLOOKUP(G1783,Sensibilité!$A:$L,12,FALSE)</f>
        <v>#N/A</v>
      </c>
      <c r="M1783" s="19" t="e">
        <f t="shared" si="141"/>
        <v>#N/A</v>
      </c>
      <c r="N1783" s="19" t="e">
        <f t="shared" si="142"/>
        <v>#N/A</v>
      </c>
      <c r="O1783" s="15" t="str">
        <f>IF(D1783=Listes!$B$6,"SWARMING",IF(OR(D1783=Listes!$B$1,D1783=Listes!$B$2,D1783=Listes!$B$5),2,IF(OR(D1783=Listes!$B$3,D1783=Listes!$B$4),1,"erreur colonne D")))</f>
        <v>SWARMING</v>
      </c>
      <c r="P1783" s="15" t="e">
        <f>IF(OR(W1783="Hiver",W1783="Transit"),VLOOKUP(E1783,IC!A:E,4,FALSE),IF(W1783="été",VLOOKUP(E1783,IC!A:E,3,FALSE),"erreur"))</f>
        <v>#N/A</v>
      </c>
      <c r="Q1783" s="15" t="e">
        <f>IF(P1783="NR",0,IF(F1783&lt;5,0,IF(P1783=1,VLOOKUP(F1783,IC!$G$1:$I$8,3,TRUE),
IF(P1783=2,VLOOKUP(F1783,IC!$K$1:$M$8,3,TRUE),
IF(P1783=3,VLOOKUP(F1783,IC!$O$1:$Q$8,3,TRUE),IF(P1783=4,VLOOKUP(F1783,IC!$S$2:$U$9,3,TRUE),
"erreur"))))))</f>
        <v>#N/A</v>
      </c>
      <c r="R1783" s="16" t="e">
        <f>IF(OR(V1783="NA",V1783="Transit",V1783&lt;Listes!$F$1),"non applicable",F1783/V1783)</f>
        <v>#N/A</v>
      </c>
      <c r="S1783" s="16" t="e">
        <f>IF(W1783="Transit","Non applicable",IF(AND(W1783="été",T1783&gt;Listes!F1782),F1783/T1783,IF(AND(W1783="Hiver",Hierarchisation!U1783&gt;Listes!F1782),F1783/U1783,"non applicable")))</f>
        <v>#N/A</v>
      </c>
      <c r="T1783" s="17" t="e">
        <f>IF(K1783="Centre",VLOOKUP(E1783,effectifs_ete,3,FALSE),IF(Hierarchisation!K1783="Grand Nord",VLOOKUP(Hierarchisation!E1783,effectifs_ete,4,FALSE),IF(Hierarchisation!K1783="Nord Est",VLOOKUP(Hierarchisation!E1783,effectifs_ete,5,FALSE),IF(Hierarchisation!K1783="Nord Ouest",VLOOKUP(Hierarchisation!E1783,effectifs_ete,6,FALSE),IF(Hierarchisation!K1783="Sud Est",VLOOKUP(Hierarchisation!E1783,effectifs_ete,7,FALSE),IF(Hierarchisation!K1783="Sud Ouest",VLOOKUP(Hierarchisation!E1783,effectifs_ete,8,FALSE),"Erreur Région"))))))</f>
        <v>#N/A</v>
      </c>
      <c r="U1783" s="17" t="e">
        <f>IF(K1783="Centre",VLOOKUP(E1783,effectifs_hiver,3,FALSE),IF(Hierarchisation!K1783="Grand Nord",VLOOKUP(Hierarchisation!E1783,effectifs_hiver,4,FALSE),IF(Hierarchisation!K1783="Nord Est",VLOOKUP(Hierarchisation!E1783,effectifs_hiver,5,FALSE),IF(Hierarchisation!K1783="Nord Ouest",VLOOKUP(Hierarchisation!E1783,effectifs_hiver,6,FALSE),IF(Hierarchisation!K1783="Sud Est",VLOOKUP(Hierarchisation!E1783,effectifs_hiver,7,FALSE),IF(Hierarchisation!K1783="Sud Ouest",VLOOKUP(Hierarchisation!E1783,effectifs_hiver,8,FALSE),"Erreur Région"))))))</f>
        <v>#N/A</v>
      </c>
      <c r="V1783" s="17" t="e">
        <f>IF(W1783="Transit","Transit",IF(W1783="hiver",VLOOKUP(E1783,'EFFECTIFS Hiver'!$A:$I,9,FALSE),IF(W1783="été",VLOOKUP(E1783,'EFFECTIFS Eté'!$A:$I,9,FALSE),"Erreur saison")))</f>
        <v>#N/A</v>
      </c>
      <c r="W1783" s="18" t="e">
        <f>VLOOKUP(D1783,Listes!B:C,2,FALSE)</f>
        <v>#N/A</v>
      </c>
    </row>
    <row r="1784" spans="1:23" ht="15.75" customHeight="1">
      <c r="A1784" s="11"/>
      <c r="B1784" s="11"/>
      <c r="C1784" s="11"/>
      <c r="D1784" s="11"/>
      <c r="E1784" s="11"/>
      <c r="F1784" s="11"/>
      <c r="G1784" s="11" t="e">
        <f>VLOOKUP(E1784,TAXONS!B:C,2,FALSE)</f>
        <v>#N/A</v>
      </c>
      <c r="H1784" s="13">
        <f t="shared" si="138"/>
        <v>0</v>
      </c>
      <c r="I1784" s="12" t="e">
        <f t="shared" si="139"/>
        <v>#N/A</v>
      </c>
      <c r="J1784" s="14" t="e">
        <f t="shared" si="140"/>
        <v>#N/A</v>
      </c>
      <c r="K1784" s="15" t="e">
        <f>VLOOKUP(B1784,REGIONS!A:D,4,FALSE)</f>
        <v>#N/A</v>
      </c>
      <c r="L1784" s="19" t="e">
        <f>VLOOKUP(G1784,Sensibilité!$A:$L,12,FALSE)</f>
        <v>#N/A</v>
      </c>
      <c r="M1784" s="19" t="e">
        <f t="shared" si="141"/>
        <v>#N/A</v>
      </c>
      <c r="N1784" s="19" t="e">
        <f t="shared" si="142"/>
        <v>#N/A</v>
      </c>
      <c r="O1784" s="15" t="str">
        <f>IF(D1784=Listes!$B$6,"SWARMING",IF(OR(D1784=Listes!$B$1,D1784=Listes!$B$2,D1784=Listes!$B$5),2,IF(OR(D1784=Listes!$B$3,D1784=Listes!$B$4),1,"erreur colonne D")))</f>
        <v>SWARMING</v>
      </c>
      <c r="P1784" s="15" t="e">
        <f>IF(OR(W1784="Hiver",W1784="Transit"),VLOOKUP(E1784,IC!A:E,4,FALSE),IF(W1784="été",VLOOKUP(E1784,IC!A:E,3,FALSE),"erreur"))</f>
        <v>#N/A</v>
      </c>
      <c r="Q1784" s="15" t="e">
        <f>IF(P1784="NR",0,IF(F1784&lt;5,0,IF(P1784=1,VLOOKUP(F1784,IC!$G$1:$I$8,3,TRUE),
IF(P1784=2,VLOOKUP(F1784,IC!$K$1:$M$8,3,TRUE),
IF(P1784=3,VLOOKUP(F1784,IC!$O$1:$Q$8,3,TRUE),IF(P1784=4,VLOOKUP(F1784,IC!$S$2:$U$9,3,TRUE),
"erreur"))))))</f>
        <v>#N/A</v>
      </c>
      <c r="R1784" s="16" t="e">
        <f>IF(OR(V1784="NA",V1784="Transit",V1784&lt;Listes!$F$1),"non applicable",F1784/V1784)</f>
        <v>#N/A</v>
      </c>
      <c r="S1784" s="16" t="e">
        <f>IF(W1784="Transit","Non applicable",IF(AND(W1784="été",T1784&gt;Listes!F1783),F1784/T1784,IF(AND(W1784="Hiver",Hierarchisation!U1784&gt;Listes!F1783),F1784/U1784,"non applicable")))</f>
        <v>#N/A</v>
      </c>
      <c r="T1784" s="17" t="e">
        <f>IF(K1784="Centre",VLOOKUP(E1784,effectifs_ete,3,FALSE),IF(Hierarchisation!K1784="Grand Nord",VLOOKUP(Hierarchisation!E1784,effectifs_ete,4,FALSE),IF(Hierarchisation!K1784="Nord Est",VLOOKUP(Hierarchisation!E1784,effectifs_ete,5,FALSE),IF(Hierarchisation!K1784="Nord Ouest",VLOOKUP(Hierarchisation!E1784,effectifs_ete,6,FALSE),IF(Hierarchisation!K1784="Sud Est",VLOOKUP(Hierarchisation!E1784,effectifs_ete,7,FALSE),IF(Hierarchisation!K1784="Sud Ouest",VLOOKUP(Hierarchisation!E1784,effectifs_ete,8,FALSE),"Erreur Région"))))))</f>
        <v>#N/A</v>
      </c>
      <c r="U1784" s="17" t="e">
        <f>IF(K1784="Centre",VLOOKUP(E1784,effectifs_hiver,3,FALSE),IF(Hierarchisation!K1784="Grand Nord",VLOOKUP(Hierarchisation!E1784,effectifs_hiver,4,FALSE),IF(Hierarchisation!K1784="Nord Est",VLOOKUP(Hierarchisation!E1784,effectifs_hiver,5,FALSE),IF(Hierarchisation!K1784="Nord Ouest",VLOOKUP(Hierarchisation!E1784,effectifs_hiver,6,FALSE),IF(Hierarchisation!K1784="Sud Est",VLOOKUP(Hierarchisation!E1784,effectifs_hiver,7,FALSE),IF(Hierarchisation!K1784="Sud Ouest",VLOOKUP(Hierarchisation!E1784,effectifs_hiver,8,FALSE),"Erreur Région"))))))</f>
        <v>#N/A</v>
      </c>
      <c r="V1784" s="17" t="e">
        <f>IF(W1784="Transit","Transit",IF(W1784="hiver",VLOOKUP(E1784,'EFFECTIFS Hiver'!$A:$I,9,FALSE),IF(W1784="été",VLOOKUP(E1784,'EFFECTIFS Eté'!$A:$I,9,FALSE),"Erreur saison")))</f>
        <v>#N/A</v>
      </c>
      <c r="W1784" s="18" t="e">
        <f>VLOOKUP(D1784,Listes!B:C,2,FALSE)</f>
        <v>#N/A</v>
      </c>
    </row>
    <row r="1785" spans="1:23" ht="15.75" customHeight="1">
      <c r="A1785" s="11"/>
      <c r="B1785" s="11"/>
      <c r="C1785" s="11"/>
      <c r="D1785" s="11"/>
      <c r="E1785" s="11"/>
      <c r="F1785" s="11"/>
      <c r="G1785" s="11" t="e">
        <f>VLOOKUP(E1785,TAXONS!B:C,2,FALSE)</f>
        <v>#N/A</v>
      </c>
      <c r="H1785" s="13">
        <f t="shared" si="138"/>
        <v>0</v>
      </c>
      <c r="I1785" s="12" t="e">
        <f t="shared" si="139"/>
        <v>#N/A</v>
      </c>
      <c r="J1785" s="14" t="e">
        <f t="shared" si="140"/>
        <v>#N/A</v>
      </c>
      <c r="K1785" s="15" t="e">
        <f>VLOOKUP(B1785,REGIONS!A:D,4,FALSE)</f>
        <v>#N/A</v>
      </c>
      <c r="L1785" s="19" t="e">
        <f>VLOOKUP(G1785,Sensibilité!$A:$L,12,FALSE)</f>
        <v>#N/A</v>
      </c>
      <c r="M1785" s="19" t="e">
        <f t="shared" si="141"/>
        <v>#N/A</v>
      </c>
      <c r="N1785" s="19" t="e">
        <f t="shared" si="142"/>
        <v>#N/A</v>
      </c>
      <c r="O1785" s="15" t="str">
        <f>IF(D1785=Listes!$B$6,"SWARMING",IF(OR(D1785=Listes!$B$1,D1785=Listes!$B$2,D1785=Listes!$B$5),2,IF(OR(D1785=Listes!$B$3,D1785=Listes!$B$4),1,"erreur colonne D")))</f>
        <v>SWARMING</v>
      </c>
      <c r="P1785" s="15" t="e">
        <f>IF(OR(W1785="Hiver",W1785="Transit"),VLOOKUP(E1785,IC!A:E,4,FALSE),IF(W1785="été",VLOOKUP(E1785,IC!A:E,3,FALSE),"erreur"))</f>
        <v>#N/A</v>
      </c>
      <c r="Q1785" s="15" t="e">
        <f>IF(P1785="NR",0,IF(F1785&lt;5,0,IF(P1785=1,VLOOKUP(F1785,IC!$G$1:$I$8,3,TRUE),
IF(P1785=2,VLOOKUP(F1785,IC!$K$1:$M$8,3,TRUE),
IF(P1785=3,VLOOKUP(F1785,IC!$O$1:$Q$8,3,TRUE),IF(P1785=4,VLOOKUP(F1785,IC!$S$2:$U$9,3,TRUE),
"erreur"))))))</f>
        <v>#N/A</v>
      </c>
      <c r="R1785" s="16" t="e">
        <f>IF(OR(V1785="NA",V1785="Transit",V1785&lt;Listes!$F$1),"non applicable",F1785/V1785)</f>
        <v>#N/A</v>
      </c>
      <c r="S1785" s="16" t="e">
        <f>IF(W1785="Transit","Non applicable",IF(AND(W1785="été",T1785&gt;Listes!F1784),F1785/T1785,IF(AND(W1785="Hiver",Hierarchisation!U1785&gt;Listes!F1784),F1785/U1785,"non applicable")))</f>
        <v>#N/A</v>
      </c>
      <c r="T1785" s="17" t="e">
        <f>IF(K1785="Centre",VLOOKUP(E1785,effectifs_ete,3,FALSE),IF(Hierarchisation!K1785="Grand Nord",VLOOKUP(Hierarchisation!E1785,effectifs_ete,4,FALSE),IF(Hierarchisation!K1785="Nord Est",VLOOKUP(Hierarchisation!E1785,effectifs_ete,5,FALSE),IF(Hierarchisation!K1785="Nord Ouest",VLOOKUP(Hierarchisation!E1785,effectifs_ete,6,FALSE),IF(Hierarchisation!K1785="Sud Est",VLOOKUP(Hierarchisation!E1785,effectifs_ete,7,FALSE),IF(Hierarchisation!K1785="Sud Ouest",VLOOKUP(Hierarchisation!E1785,effectifs_ete,8,FALSE),"Erreur Région"))))))</f>
        <v>#N/A</v>
      </c>
      <c r="U1785" s="17" t="e">
        <f>IF(K1785="Centre",VLOOKUP(E1785,effectifs_hiver,3,FALSE),IF(Hierarchisation!K1785="Grand Nord",VLOOKUP(Hierarchisation!E1785,effectifs_hiver,4,FALSE),IF(Hierarchisation!K1785="Nord Est",VLOOKUP(Hierarchisation!E1785,effectifs_hiver,5,FALSE),IF(Hierarchisation!K1785="Nord Ouest",VLOOKUP(Hierarchisation!E1785,effectifs_hiver,6,FALSE),IF(Hierarchisation!K1785="Sud Est",VLOOKUP(Hierarchisation!E1785,effectifs_hiver,7,FALSE),IF(Hierarchisation!K1785="Sud Ouest",VLOOKUP(Hierarchisation!E1785,effectifs_hiver,8,FALSE),"Erreur Région"))))))</f>
        <v>#N/A</v>
      </c>
      <c r="V1785" s="17" t="e">
        <f>IF(W1785="Transit","Transit",IF(W1785="hiver",VLOOKUP(E1785,'EFFECTIFS Hiver'!$A:$I,9,FALSE),IF(W1785="été",VLOOKUP(E1785,'EFFECTIFS Eté'!$A:$I,9,FALSE),"Erreur saison")))</f>
        <v>#N/A</v>
      </c>
      <c r="W1785" s="18" t="e">
        <f>VLOOKUP(D1785,Listes!B:C,2,FALSE)</f>
        <v>#N/A</v>
      </c>
    </row>
    <row r="1786" spans="1:23" ht="15.75" customHeight="1">
      <c r="A1786" s="11"/>
      <c r="B1786" s="11"/>
      <c r="C1786" s="11"/>
      <c r="D1786" s="11"/>
      <c r="E1786" s="11"/>
      <c r="F1786" s="11"/>
      <c r="G1786" s="11" t="e">
        <f>VLOOKUP(E1786,TAXONS!B:C,2,FALSE)</f>
        <v>#N/A</v>
      </c>
      <c r="H1786" s="13">
        <f t="shared" si="138"/>
        <v>0</v>
      </c>
      <c r="I1786" s="12" t="e">
        <f t="shared" si="139"/>
        <v>#N/A</v>
      </c>
      <c r="J1786" s="14" t="e">
        <f t="shared" si="140"/>
        <v>#N/A</v>
      </c>
      <c r="K1786" s="15" t="e">
        <f>VLOOKUP(B1786,REGIONS!A:D,4,FALSE)</f>
        <v>#N/A</v>
      </c>
      <c r="L1786" s="19" t="e">
        <f>VLOOKUP(G1786,Sensibilité!$A:$L,12,FALSE)</f>
        <v>#N/A</v>
      </c>
      <c r="M1786" s="19" t="e">
        <f t="shared" si="141"/>
        <v>#N/A</v>
      </c>
      <c r="N1786" s="19" t="e">
        <f t="shared" si="142"/>
        <v>#N/A</v>
      </c>
      <c r="O1786" s="15" t="str">
        <f>IF(D1786=Listes!$B$6,"SWARMING",IF(OR(D1786=Listes!$B$1,D1786=Listes!$B$2,D1786=Listes!$B$5),2,IF(OR(D1786=Listes!$B$3,D1786=Listes!$B$4),1,"erreur colonne D")))</f>
        <v>SWARMING</v>
      </c>
      <c r="P1786" s="15" t="e">
        <f>IF(OR(W1786="Hiver",W1786="Transit"),VLOOKUP(E1786,IC!A:E,4,FALSE),IF(W1786="été",VLOOKUP(E1786,IC!A:E,3,FALSE),"erreur"))</f>
        <v>#N/A</v>
      </c>
      <c r="Q1786" s="15" t="e">
        <f>IF(P1786="NR",0,IF(F1786&lt;5,0,IF(P1786=1,VLOOKUP(F1786,IC!$G$1:$I$8,3,TRUE),
IF(P1786=2,VLOOKUP(F1786,IC!$K$1:$M$8,3,TRUE),
IF(P1786=3,VLOOKUP(F1786,IC!$O$1:$Q$8,3,TRUE),IF(P1786=4,VLOOKUP(F1786,IC!$S$2:$U$9,3,TRUE),
"erreur"))))))</f>
        <v>#N/A</v>
      </c>
      <c r="R1786" s="16" t="e">
        <f>IF(OR(V1786="NA",V1786="Transit",V1786&lt;Listes!$F$1),"non applicable",F1786/V1786)</f>
        <v>#N/A</v>
      </c>
      <c r="S1786" s="16" t="e">
        <f>IF(W1786="Transit","Non applicable",IF(AND(W1786="été",T1786&gt;Listes!F1785),F1786/T1786,IF(AND(W1786="Hiver",Hierarchisation!U1786&gt;Listes!F1785),F1786/U1786,"non applicable")))</f>
        <v>#N/A</v>
      </c>
      <c r="T1786" s="17" t="e">
        <f>IF(K1786="Centre",VLOOKUP(E1786,effectifs_ete,3,FALSE),IF(Hierarchisation!K1786="Grand Nord",VLOOKUP(Hierarchisation!E1786,effectifs_ete,4,FALSE),IF(Hierarchisation!K1786="Nord Est",VLOOKUP(Hierarchisation!E1786,effectifs_ete,5,FALSE),IF(Hierarchisation!K1786="Nord Ouest",VLOOKUP(Hierarchisation!E1786,effectifs_ete,6,FALSE),IF(Hierarchisation!K1786="Sud Est",VLOOKUP(Hierarchisation!E1786,effectifs_ete,7,FALSE),IF(Hierarchisation!K1786="Sud Ouest",VLOOKUP(Hierarchisation!E1786,effectifs_ete,8,FALSE),"Erreur Région"))))))</f>
        <v>#N/A</v>
      </c>
      <c r="U1786" s="17" t="e">
        <f>IF(K1786="Centre",VLOOKUP(E1786,effectifs_hiver,3,FALSE),IF(Hierarchisation!K1786="Grand Nord",VLOOKUP(Hierarchisation!E1786,effectifs_hiver,4,FALSE),IF(Hierarchisation!K1786="Nord Est",VLOOKUP(Hierarchisation!E1786,effectifs_hiver,5,FALSE),IF(Hierarchisation!K1786="Nord Ouest",VLOOKUP(Hierarchisation!E1786,effectifs_hiver,6,FALSE),IF(Hierarchisation!K1786="Sud Est",VLOOKUP(Hierarchisation!E1786,effectifs_hiver,7,FALSE),IF(Hierarchisation!K1786="Sud Ouest",VLOOKUP(Hierarchisation!E1786,effectifs_hiver,8,FALSE),"Erreur Région"))))))</f>
        <v>#N/A</v>
      </c>
      <c r="V1786" s="17" t="e">
        <f>IF(W1786="Transit","Transit",IF(W1786="hiver",VLOOKUP(E1786,'EFFECTIFS Hiver'!$A:$I,9,FALSE),IF(W1786="été",VLOOKUP(E1786,'EFFECTIFS Eté'!$A:$I,9,FALSE),"Erreur saison")))</f>
        <v>#N/A</v>
      </c>
      <c r="W1786" s="18" t="e">
        <f>VLOOKUP(D1786,Listes!B:C,2,FALSE)</f>
        <v>#N/A</v>
      </c>
    </row>
    <row r="1787" spans="1:23" ht="15.75" customHeight="1">
      <c r="A1787" s="11"/>
      <c r="B1787" s="11"/>
      <c r="C1787" s="11"/>
      <c r="D1787" s="11"/>
      <c r="E1787" s="11"/>
      <c r="F1787" s="11"/>
      <c r="G1787" s="11" t="e">
        <f>VLOOKUP(E1787,TAXONS!B:C,2,FALSE)</f>
        <v>#N/A</v>
      </c>
      <c r="H1787" s="13">
        <f t="shared" si="138"/>
        <v>0</v>
      </c>
      <c r="I1787" s="12" t="e">
        <f t="shared" si="139"/>
        <v>#N/A</v>
      </c>
      <c r="J1787" s="14" t="e">
        <f t="shared" si="140"/>
        <v>#N/A</v>
      </c>
      <c r="K1787" s="15" t="e">
        <f>VLOOKUP(B1787,REGIONS!A:D,4,FALSE)</f>
        <v>#N/A</v>
      </c>
      <c r="L1787" s="19" t="e">
        <f>VLOOKUP(G1787,Sensibilité!$A:$L,12,FALSE)</f>
        <v>#N/A</v>
      </c>
      <c r="M1787" s="19" t="e">
        <f t="shared" si="141"/>
        <v>#N/A</v>
      </c>
      <c r="N1787" s="19" t="e">
        <f t="shared" si="142"/>
        <v>#N/A</v>
      </c>
      <c r="O1787" s="15" t="str">
        <f>IF(D1787=Listes!$B$6,"SWARMING",IF(OR(D1787=Listes!$B$1,D1787=Listes!$B$2,D1787=Listes!$B$5),2,IF(OR(D1787=Listes!$B$3,D1787=Listes!$B$4),1,"erreur colonne D")))</f>
        <v>SWARMING</v>
      </c>
      <c r="P1787" s="15" t="e">
        <f>IF(OR(W1787="Hiver",W1787="Transit"),VLOOKUP(E1787,IC!A:E,4,FALSE),IF(W1787="été",VLOOKUP(E1787,IC!A:E,3,FALSE),"erreur"))</f>
        <v>#N/A</v>
      </c>
      <c r="Q1787" s="15" t="e">
        <f>IF(P1787="NR",0,IF(F1787&lt;5,0,IF(P1787=1,VLOOKUP(F1787,IC!$G$1:$I$8,3,TRUE),
IF(P1787=2,VLOOKUP(F1787,IC!$K$1:$M$8,3,TRUE),
IF(P1787=3,VLOOKUP(F1787,IC!$O$1:$Q$8,3,TRUE),IF(P1787=4,VLOOKUP(F1787,IC!$S$2:$U$9,3,TRUE),
"erreur"))))))</f>
        <v>#N/A</v>
      </c>
      <c r="R1787" s="16" t="e">
        <f>IF(OR(V1787="NA",V1787="Transit",V1787&lt;Listes!$F$1),"non applicable",F1787/V1787)</f>
        <v>#N/A</v>
      </c>
      <c r="S1787" s="16" t="e">
        <f>IF(W1787="Transit","Non applicable",IF(AND(W1787="été",T1787&gt;Listes!F1786),F1787/T1787,IF(AND(W1787="Hiver",Hierarchisation!U1787&gt;Listes!F1786),F1787/U1787,"non applicable")))</f>
        <v>#N/A</v>
      </c>
      <c r="T1787" s="17" t="e">
        <f>IF(K1787="Centre",VLOOKUP(E1787,effectifs_ete,3,FALSE),IF(Hierarchisation!K1787="Grand Nord",VLOOKUP(Hierarchisation!E1787,effectifs_ete,4,FALSE),IF(Hierarchisation!K1787="Nord Est",VLOOKUP(Hierarchisation!E1787,effectifs_ete,5,FALSE),IF(Hierarchisation!K1787="Nord Ouest",VLOOKUP(Hierarchisation!E1787,effectifs_ete,6,FALSE),IF(Hierarchisation!K1787="Sud Est",VLOOKUP(Hierarchisation!E1787,effectifs_ete,7,FALSE),IF(Hierarchisation!K1787="Sud Ouest",VLOOKUP(Hierarchisation!E1787,effectifs_ete,8,FALSE),"Erreur Région"))))))</f>
        <v>#N/A</v>
      </c>
      <c r="U1787" s="17" t="e">
        <f>IF(K1787="Centre",VLOOKUP(E1787,effectifs_hiver,3,FALSE),IF(Hierarchisation!K1787="Grand Nord",VLOOKUP(Hierarchisation!E1787,effectifs_hiver,4,FALSE),IF(Hierarchisation!K1787="Nord Est",VLOOKUP(Hierarchisation!E1787,effectifs_hiver,5,FALSE),IF(Hierarchisation!K1787="Nord Ouest",VLOOKUP(Hierarchisation!E1787,effectifs_hiver,6,FALSE),IF(Hierarchisation!K1787="Sud Est",VLOOKUP(Hierarchisation!E1787,effectifs_hiver,7,FALSE),IF(Hierarchisation!K1787="Sud Ouest",VLOOKUP(Hierarchisation!E1787,effectifs_hiver,8,FALSE),"Erreur Région"))))))</f>
        <v>#N/A</v>
      </c>
      <c r="V1787" s="17" t="e">
        <f>IF(W1787="Transit","Transit",IF(W1787="hiver",VLOOKUP(E1787,'EFFECTIFS Hiver'!$A:$I,9,FALSE),IF(W1787="été",VLOOKUP(E1787,'EFFECTIFS Eté'!$A:$I,9,FALSE),"Erreur saison")))</f>
        <v>#N/A</v>
      </c>
      <c r="W1787" s="18" t="e">
        <f>VLOOKUP(D1787,Listes!B:C,2,FALSE)</f>
        <v>#N/A</v>
      </c>
    </row>
    <row r="1788" spans="1:23" ht="15.75" customHeight="1">
      <c r="A1788" s="11"/>
      <c r="B1788" s="11"/>
      <c r="C1788" s="11"/>
      <c r="D1788" s="11"/>
      <c r="E1788" s="11"/>
      <c r="F1788" s="11"/>
      <c r="G1788" s="11" t="e">
        <f>VLOOKUP(E1788,TAXONS!B:C,2,FALSE)</f>
        <v>#N/A</v>
      </c>
      <c r="H1788" s="13">
        <f t="shared" si="138"/>
        <v>0</v>
      </c>
      <c r="I1788" s="12" t="e">
        <f t="shared" si="139"/>
        <v>#N/A</v>
      </c>
      <c r="J1788" s="14" t="e">
        <f t="shared" si="140"/>
        <v>#N/A</v>
      </c>
      <c r="K1788" s="15" t="e">
        <f>VLOOKUP(B1788,REGIONS!A:D,4,FALSE)</f>
        <v>#N/A</v>
      </c>
      <c r="L1788" s="19" t="e">
        <f>VLOOKUP(G1788,Sensibilité!$A:$L,12,FALSE)</f>
        <v>#N/A</v>
      </c>
      <c r="M1788" s="19" t="e">
        <f t="shared" si="141"/>
        <v>#N/A</v>
      </c>
      <c r="N1788" s="19" t="e">
        <f t="shared" si="142"/>
        <v>#N/A</v>
      </c>
      <c r="O1788" s="15" t="str">
        <f>IF(D1788=Listes!$B$6,"SWARMING",IF(OR(D1788=Listes!$B$1,D1788=Listes!$B$2,D1788=Listes!$B$5),2,IF(OR(D1788=Listes!$B$3,D1788=Listes!$B$4),1,"erreur colonne D")))</f>
        <v>SWARMING</v>
      </c>
      <c r="P1788" s="15" t="e">
        <f>IF(OR(W1788="Hiver",W1788="Transit"),VLOOKUP(E1788,IC!A:E,4,FALSE),IF(W1788="été",VLOOKUP(E1788,IC!A:E,3,FALSE),"erreur"))</f>
        <v>#N/A</v>
      </c>
      <c r="Q1788" s="15" t="e">
        <f>IF(P1788="NR",0,IF(F1788&lt;5,0,IF(P1788=1,VLOOKUP(F1788,IC!$G$1:$I$8,3,TRUE),
IF(P1788=2,VLOOKUP(F1788,IC!$K$1:$M$8,3,TRUE),
IF(P1788=3,VLOOKUP(F1788,IC!$O$1:$Q$8,3,TRUE),IF(P1788=4,VLOOKUP(F1788,IC!$S$2:$U$9,3,TRUE),
"erreur"))))))</f>
        <v>#N/A</v>
      </c>
      <c r="R1788" s="16" t="e">
        <f>IF(OR(V1788="NA",V1788="Transit",V1788&lt;Listes!$F$1),"non applicable",F1788/V1788)</f>
        <v>#N/A</v>
      </c>
      <c r="S1788" s="16" t="e">
        <f>IF(W1788="Transit","Non applicable",IF(AND(W1788="été",T1788&gt;Listes!F1787),F1788/T1788,IF(AND(W1788="Hiver",Hierarchisation!U1788&gt;Listes!F1787),F1788/U1788,"non applicable")))</f>
        <v>#N/A</v>
      </c>
      <c r="T1788" s="17" t="e">
        <f>IF(K1788="Centre",VLOOKUP(E1788,effectifs_ete,3,FALSE),IF(Hierarchisation!K1788="Grand Nord",VLOOKUP(Hierarchisation!E1788,effectifs_ete,4,FALSE),IF(Hierarchisation!K1788="Nord Est",VLOOKUP(Hierarchisation!E1788,effectifs_ete,5,FALSE),IF(Hierarchisation!K1788="Nord Ouest",VLOOKUP(Hierarchisation!E1788,effectifs_ete,6,FALSE),IF(Hierarchisation!K1788="Sud Est",VLOOKUP(Hierarchisation!E1788,effectifs_ete,7,FALSE),IF(Hierarchisation!K1788="Sud Ouest",VLOOKUP(Hierarchisation!E1788,effectifs_ete,8,FALSE),"Erreur Région"))))))</f>
        <v>#N/A</v>
      </c>
      <c r="U1788" s="17" t="e">
        <f>IF(K1788="Centre",VLOOKUP(E1788,effectifs_hiver,3,FALSE),IF(Hierarchisation!K1788="Grand Nord",VLOOKUP(Hierarchisation!E1788,effectifs_hiver,4,FALSE),IF(Hierarchisation!K1788="Nord Est",VLOOKUP(Hierarchisation!E1788,effectifs_hiver,5,FALSE),IF(Hierarchisation!K1788="Nord Ouest",VLOOKUP(Hierarchisation!E1788,effectifs_hiver,6,FALSE),IF(Hierarchisation!K1788="Sud Est",VLOOKUP(Hierarchisation!E1788,effectifs_hiver,7,FALSE),IF(Hierarchisation!K1788="Sud Ouest",VLOOKUP(Hierarchisation!E1788,effectifs_hiver,8,FALSE),"Erreur Région"))))))</f>
        <v>#N/A</v>
      </c>
      <c r="V1788" s="17" t="e">
        <f>IF(W1788="Transit","Transit",IF(W1788="hiver",VLOOKUP(E1788,'EFFECTIFS Hiver'!$A:$I,9,FALSE),IF(W1788="été",VLOOKUP(E1788,'EFFECTIFS Eté'!$A:$I,9,FALSE),"Erreur saison")))</f>
        <v>#N/A</v>
      </c>
      <c r="W1788" s="18" t="e">
        <f>VLOOKUP(D1788,Listes!B:C,2,FALSE)</f>
        <v>#N/A</v>
      </c>
    </row>
    <row r="1789" spans="1:23" ht="15.75" customHeight="1">
      <c r="A1789" s="11"/>
      <c r="B1789" s="11"/>
      <c r="C1789" s="11"/>
      <c r="D1789" s="11"/>
      <c r="E1789" s="11"/>
      <c r="F1789" s="11"/>
      <c r="G1789" s="11" t="e">
        <f>VLOOKUP(E1789,TAXONS!B:C,2,FALSE)</f>
        <v>#N/A</v>
      </c>
      <c r="H1789" s="13">
        <f t="shared" si="138"/>
        <v>0</v>
      </c>
      <c r="I1789" s="12" t="e">
        <f t="shared" si="139"/>
        <v>#N/A</v>
      </c>
      <c r="J1789" s="14" t="e">
        <f t="shared" si="140"/>
        <v>#N/A</v>
      </c>
      <c r="K1789" s="15" t="e">
        <f>VLOOKUP(B1789,REGIONS!A:D,4,FALSE)</f>
        <v>#N/A</v>
      </c>
      <c r="L1789" s="19" t="e">
        <f>VLOOKUP(G1789,Sensibilité!$A:$L,12,FALSE)</f>
        <v>#N/A</v>
      </c>
      <c r="M1789" s="19" t="e">
        <f t="shared" si="141"/>
        <v>#N/A</v>
      </c>
      <c r="N1789" s="19" t="e">
        <f t="shared" si="142"/>
        <v>#N/A</v>
      </c>
      <c r="O1789" s="15" t="str">
        <f>IF(D1789=Listes!$B$6,"SWARMING",IF(OR(D1789=Listes!$B$1,D1789=Listes!$B$2,D1789=Listes!$B$5),2,IF(OR(D1789=Listes!$B$3,D1789=Listes!$B$4),1,"erreur colonne D")))</f>
        <v>SWARMING</v>
      </c>
      <c r="P1789" s="15" t="e">
        <f>IF(OR(W1789="Hiver",W1789="Transit"),VLOOKUP(E1789,IC!A:E,4,FALSE),IF(W1789="été",VLOOKUP(E1789,IC!A:E,3,FALSE),"erreur"))</f>
        <v>#N/A</v>
      </c>
      <c r="Q1789" s="15" t="e">
        <f>IF(P1789="NR",0,IF(F1789&lt;5,0,IF(P1789=1,VLOOKUP(F1789,IC!$G$1:$I$8,3,TRUE),
IF(P1789=2,VLOOKUP(F1789,IC!$K$1:$M$8,3,TRUE),
IF(P1789=3,VLOOKUP(F1789,IC!$O$1:$Q$8,3,TRUE),IF(P1789=4,VLOOKUP(F1789,IC!$S$2:$U$9,3,TRUE),
"erreur"))))))</f>
        <v>#N/A</v>
      </c>
      <c r="R1789" s="16" t="e">
        <f>IF(OR(V1789="NA",V1789="Transit",V1789&lt;Listes!$F$1),"non applicable",F1789/V1789)</f>
        <v>#N/A</v>
      </c>
      <c r="S1789" s="16" t="e">
        <f>IF(W1789="Transit","Non applicable",IF(AND(W1789="été",T1789&gt;Listes!F1788),F1789/T1789,IF(AND(W1789="Hiver",Hierarchisation!U1789&gt;Listes!F1788),F1789/U1789,"non applicable")))</f>
        <v>#N/A</v>
      </c>
      <c r="T1789" s="17" t="e">
        <f>IF(K1789="Centre",VLOOKUP(E1789,effectifs_ete,3,FALSE),IF(Hierarchisation!K1789="Grand Nord",VLOOKUP(Hierarchisation!E1789,effectifs_ete,4,FALSE),IF(Hierarchisation!K1789="Nord Est",VLOOKUP(Hierarchisation!E1789,effectifs_ete,5,FALSE),IF(Hierarchisation!K1789="Nord Ouest",VLOOKUP(Hierarchisation!E1789,effectifs_ete,6,FALSE),IF(Hierarchisation!K1789="Sud Est",VLOOKUP(Hierarchisation!E1789,effectifs_ete,7,FALSE),IF(Hierarchisation!K1789="Sud Ouest",VLOOKUP(Hierarchisation!E1789,effectifs_ete,8,FALSE),"Erreur Région"))))))</f>
        <v>#N/A</v>
      </c>
      <c r="U1789" s="17" t="e">
        <f>IF(K1789="Centre",VLOOKUP(E1789,effectifs_hiver,3,FALSE),IF(Hierarchisation!K1789="Grand Nord",VLOOKUP(Hierarchisation!E1789,effectifs_hiver,4,FALSE),IF(Hierarchisation!K1789="Nord Est",VLOOKUP(Hierarchisation!E1789,effectifs_hiver,5,FALSE),IF(Hierarchisation!K1789="Nord Ouest",VLOOKUP(Hierarchisation!E1789,effectifs_hiver,6,FALSE),IF(Hierarchisation!K1789="Sud Est",VLOOKUP(Hierarchisation!E1789,effectifs_hiver,7,FALSE),IF(Hierarchisation!K1789="Sud Ouest",VLOOKUP(Hierarchisation!E1789,effectifs_hiver,8,FALSE),"Erreur Région"))))))</f>
        <v>#N/A</v>
      </c>
      <c r="V1789" s="17" t="e">
        <f>IF(W1789="Transit","Transit",IF(W1789="hiver",VLOOKUP(E1789,'EFFECTIFS Hiver'!$A:$I,9,FALSE),IF(W1789="été",VLOOKUP(E1789,'EFFECTIFS Eté'!$A:$I,9,FALSE),"Erreur saison")))</f>
        <v>#N/A</v>
      </c>
      <c r="W1789" s="18" t="e">
        <f>VLOOKUP(D1789,Listes!B:C,2,FALSE)</f>
        <v>#N/A</v>
      </c>
    </row>
    <row r="1790" spans="1:23" ht="15.75" customHeight="1">
      <c r="A1790" s="11"/>
      <c r="B1790" s="11"/>
      <c r="C1790" s="11"/>
      <c r="D1790" s="11"/>
      <c r="E1790" s="11"/>
      <c r="F1790" s="11"/>
      <c r="G1790" s="11" t="e">
        <f>VLOOKUP(E1790,TAXONS!B:C,2,FALSE)</f>
        <v>#N/A</v>
      </c>
      <c r="H1790" s="13">
        <f t="shared" si="138"/>
        <v>0</v>
      </c>
      <c r="I1790" s="12" t="e">
        <f t="shared" si="139"/>
        <v>#N/A</v>
      </c>
      <c r="J1790" s="14" t="e">
        <f t="shared" si="140"/>
        <v>#N/A</v>
      </c>
      <c r="K1790" s="15" t="e">
        <f>VLOOKUP(B1790,REGIONS!A:D,4,FALSE)</f>
        <v>#N/A</v>
      </c>
      <c r="L1790" s="19" t="e">
        <f>VLOOKUP(G1790,Sensibilité!$A:$L,12,FALSE)</f>
        <v>#N/A</v>
      </c>
      <c r="M1790" s="19" t="e">
        <f t="shared" si="141"/>
        <v>#N/A</v>
      </c>
      <c r="N1790" s="19" t="e">
        <f t="shared" si="142"/>
        <v>#N/A</v>
      </c>
      <c r="O1790" s="15" t="str">
        <f>IF(D1790=Listes!$B$6,"SWARMING",IF(OR(D1790=Listes!$B$1,D1790=Listes!$B$2,D1790=Listes!$B$5),2,IF(OR(D1790=Listes!$B$3,D1790=Listes!$B$4),1,"erreur colonne D")))</f>
        <v>SWARMING</v>
      </c>
      <c r="P1790" s="15" t="e">
        <f>IF(OR(W1790="Hiver",W1790="Transit"),VLOOKUP(E1790,IC!A:E,4,FALSE),IF(W1790="été",VLOOKUP(E1790,IC!A:E,3,FALSE),"erreur"))</f>
        <v>#N/A</v>
      </c>
      <c r="Q1790" s="15" t="e">
        <f>IF(P1790="NR",0,IF(F1790&lt;5,0,IF(P1790=1,VLOOKUP(F1790,IC!$G$1:$I$8,3,TRUE),
IF(P1790=2,VLOOKUP(F1790,IC!$K$1:$M$8,3,TRUE),
IF(P1790=3,VLOOKUP(F1790,IC!$O$1:$Q$8,3,TRUE),IF(P1790=4,VLOOKUP(F1790,IC!$S$2:$U$9,3,TRUE),
"erreur"))))))</f>
        <v>#N/A</v>
      </c>
      <c r="R1790" s="16" t="e">
        <f>IF(OR(V1790="NA",V1790="Transit",V1790&lt;Listes!$F$1),"non applicable",F1790/V1790)</f>
        <v>#N/A</v>
      </c>
      <c r="S1790" s="16" t="e">
        <f>IF(W1790="Transit","Non applicable",IF(AND(W1790="été",T1790&gt;Listes!F1789),F1790/T1790,IF(AND(W1790="Hiver",Hierarchisation!U1790&gt;Listes!F1789),F1790/U1790,"non applicable")))</f>
        <v>#N/A</v>
      </c>
      <c r="T1790" s="17" t="e">
        <f>IF(K1790="Centre",VLOOKUP(E1790,effectifs_ete,3,FALSE),IF(Hierarchisation!K1790="Grand Nord",VLOOKUP(Hierarchisation!E1790,effectifs_ete,4,FALSE),IF(Hierarchisation!K1790="Nord Est",VLOOKUP(Hierarchisation!E1790,effectifs_ete,5,FALSE),IF(Hierarchisation!K1790="Nord Ouest",VLOOKUP(Hierarchisation!E1790,effectifs_ete,6,FALSE),IF(Hierarchisation!K1790="Sud Est",VLOOKUP(Hierarchisation!E1790,effectifs_ete,7,FALSE),IF(Hierarchisation!K1790="Sud Ouest",VLOOKUP(Hierarchisation!E1790,effectifs_ete,8,FALSE),"Erreur Région"))))))</f>
        <v>#N/A</v>
      </c>
      <c r="U1790" s="17" t="e">
        <f>IF(K1790="Centre",VLOOKUP(E1790,effectifs_hiver,3,FALSE),IF(Hierarchisation!K1790="Grand Nord",VLOOKUP(Hierarchisation!E1790,effectifs_hiver,4,FALSE),IF(Hierarchisation!K1790="Nord Est",VLOOKUP(Hierarchisation!E1790,effectifs_hiver,5,FALSE),IF(Hierarchisation!K1790="Nord Ouest",VLOOKUP(Hierarchisation!E1790,effectifs_hiver,6,FALSE),IF(Hierarchisation!K1790="Sud Est",VLOOKUP(Hierarchisation!E1790,effectifs_hiver,7,FALSE),IF(Hierarchisation!K1790="Sud Ouest",VLOOKUP(Hierarchisation!E1790,effectifs_hiver,8,FALSE),"Erreur Région"))))))</f>
        <v>#N/A</v>
      </c>
      <c r="V1790" s="17" t="e">
        <f>IF(W1790="Transit","Transit",IF(W1790="hiver",VLOOKUP(E1790,'EFFECTIFS Hiver'!$A:$I,9,FALSE),IF(W1790="été",VLOOKUP(E1790,'EFFECTIFS Eté'!$A:$I,9,FALSE),"Erreur saison")))</f>
        <v>#N/A</v>
      </c>
      <c r="W1790" s="18" t="e">
        <f>VLOOKUP(D1790,Listes!B:C,2,FALSE)</f>
        <v>#N/A</v>
      </c>
    </row>
    <row r="1791" spans="1:23" ht="15.75" customHeight="1">
      <c r="A1791" s="11"/>
      <c r="B1791" s="11"/>
      <c r="C1791" s="11"/>
      <c r="D1791" s="11"/>
      <c r="E1791" s="11"/>
      <c r="F1791" s="11"/>
      <c r="G1791" s="11" t="e">
        <f>VLOOKUP(E1791,TAXONS!B:C,2,FALSE)</f>
        <v>#N/A</v>
      </c>
      <c r="H1791" s="13">
        <f t="shared" si="138"/>
        <v>0</v>
      </c>
      <c r="I1791" s="12" t="e">
        <f t="shared" si="139"/>
        <v>#N/A</v>
      </c>
      <c r="J1791" s="14" t="e">
        <f t="shared" si="140"/>
        <v>#N/A</v>
      </c>
      <c r="K1791" s="15" t="e">
        <f>VLOOKUP(B1791,REGIONS!A:D,4,FALSE)</f>
        <v>#N/A</v>
      </c>
      <c r="L1791" s="19" t="e">
        <f>VLOOKUP(G1791,Sensibilité!$A:$L,12,FALSE)</f>
        <v>#N/A</v>
      </c>
      <c r="M1791" s="19" t="e">
        <f t="shared" si="141"/>
        <v>#N/A</v>
      </c>
      <c r="N1791" s="19" t="e">
        <f t="shared" si="142"/>
        <v>#N/A</v>
      </c>
      <c r="O1791" s="15" t="str">
        <f>IF(D1791=Listes!$B$6,"SWARMING",IF(OR(D1791=Listes!$B$1,D1791=Listes!$B$2,D1791=Listes!$B$5),2,IF(OR(D1791=Listes!$B$3,D1791=Listes!$B$4),1,"erreur colonne D")))</f>
        <v>SWARMING</v>
      </c>
      <c r="P1791" s="15" t="e">
        <f>IF(OR(W1791="Hiver",W1791="Transit"),VLOOKUP(E1791,IC!A:E,4,FALSE),IF(W1791="été",VLOOKUP(E1791,IC!A:E,3,FALSE),"erreur"))</f>
        <v>#N/A</v>
      </c>
      <c r="Q1791" s="15" t="e">
        <f>IF(P1791="NR",0,IF(F1791&lt;5,0,IF(P1791=1,VLOOKUP(F1791,IC!$G$1:$I$8,3,TRUE),
IF(P1791=2,VLOOKUP(F1791,IC!$K$1:$M$8,3,TRUE),
IF(P1791=3,VLOOKUP(F1791,IC!$O$1:$Q$8,3,TRUE),IF(P1791=4,VLOOKUP(F1791,IC!$S$2:$U$9,3,TRUE),
"erreur"))))))</f>
        <v>#N/A</v>
      </c>
      <c r="R1791" s="16" t="e">
        <f>IF(OR(V1791="NA",V1791="Transit",V1791&lt;Listes!$F$1),"non applicable",F1791/V1791)</f>
        <v>#N/A</v>
      </c>
      <c r="S1791" s="16" t="e">
        <f>IF(W1791="Transit","Non applicable",IF(AND(W1791="été",T1791&gt;Listes!F1790),F1791/T1791,IF(AND(W1791="Hiver",Hierarchisation!U1791&gt;Listes!F1790),F1791/U1791,"non applicable")))</f>
        <v>#N/A</v>
      </c>
      <c r="T1791" s="17" t="e">
        <f>IF(K1791="Centre",VLOOKUP(E1791,effectifs_ete,3,FALSE),IF(Hierarchisation!K1791="Grand Nord",VLOOKUP(Hierarchisation!E1791,effectifs_ete,4,FALSE),IF(Hierarchisation!K1791="Nord Est",VLOOKUP(Hierarchisation!E1791,effectifs_ete,5,FALSE),IF(Hierarchisation!K1791="Nord Ouest",VLOOKUP(Hierarchisation!E1791,effectifs_ete,6,FALSE),IF(Hierarchisation!K1791="Sud Est",VLOOKUP(Hierarchisation!E1791,effectifs_ete,7,FALSE),IF(Hierarchisation!K1791="Sud Ouest",VLOOKUP(Hierarchisation!E1791,effectifs_ete,8,FALSE),"Erreur Région"))))))</f>
        <v>#N/A</v>
      </c>
      <c r="U1791" s="17" t="e">
        <f>IF(K1791="Centre",VLOOKUP(E1791,effectifs_hiver,3,FALSE),IF(Hierarchisation!K1791="Grand Nord",VLOOKUP(Hierarchisation!E1791,effectifs_hiver,4,FALSE),IF(Hierarchisation!K1791="Nord Est",VLOOKUP(Hierarchisation!E1791,effectifs_hiver,5,FALSE),IF(Hierarchisation!K1791="Nord Ouest",VLOOKUP(Hierarchisation!E1791,effectifs_hiver,6,FALSE),IF(Hierarchisation!K1791="Sud Est",VLOOKUP(Hierarchisation!E1791,effectifs_hiver,7,FALSE),IF(Hierarchisation!K1791="Sud Ouest",VLOOKUP(Hierarchisation!E1791,effectifs_hiver,8,FALSE),"Erreur Région"))))))</f>
        <v>#N/A</v>
      </c>
      <c r="V1791" s="17" t="e">
        <f>IF(W1791="Transit","Transit",IF(W1791="hiver",VLOOKUP(E1791,'EFFECTIFS Hiver'!$A:$I,9,FALSE),IF(W1791="été",VLOOKUP(E1791,'EFFECTIFS Eté'!$A:$I,9,FALSE),"Erreur saison")))</f>
        <v>#N/A</v>
      </c>
      <c r="W1791" s="18" t="e">
        <f>VLOOKUP(D1791,Listes!B:C,2,FALSE)</f>
        <v>#N/A</v>
      </c>
    </row>
    <row r="1792" spans="1:23" ht="15.75" customHeight="1">
      <c r="A1792" s="11"/>
      <c r="B1792" s="11"/>
      <c r="C1792" s="11"/>
      <c r="D1792" s="11"/>
      <c r="E1792" s="11"/>
      <c r="F1792" s="11"/>
      <c r="G1792" s="11" t="e">
        <f>VLOOKUP(E1792,TAXONS!B:C,2,FALSE)</f>
        <v>#N/A</v>
      </c>
      <c r="H1792" s="13">
        <f t="shared" si="138"/>
        <v>0</v>
      </c>
      <c r="I1792" s="12" t="e">
        <f t="shared" si="139"/>
        <v>#N/A</v>
      </c>
      <c r="J1792" s="14" t="e">
        <f t="shared" si="140"/>
        <v>#N/A</v>
      </c>
      <c r="K1792" s="15" t="e">
        <f>VLOOKUP(B1792,REGIONS!A:D,4,FALSE)</f>
        <v>#N/A</v>
      </c>
      <c r="L1792" s="19" t="e">
        <f>VLOOKUP(G1792,Sensibilité!$A:$L,12,FALSE)</f>
        <v>#N/A</v>
      </c>
      <c r="M1792" s="19" t="e">
        <f t="shared" si="141"/>
        <v>#N/A</v>
      </c>
      <c r="N1792" s="19" t="e">
        <f t="shared" si="142"/>
        <v>#N/A</v>
      </c>
      <c r="O1792" s="15" t="str">
        <f>IF(D1792=Listes!$B$6,"SWARMING",IF(OR(D1792=Listes!$B$1,D1792=Listes!$B$2,D1792=Listes!$B$5),2,IF(OR(D1792=Listes!$B$3,D1792=Listes!$B$4),1,"erreur colonne D")))</f>
        <v>SWARMING</v>
      </c>
      <c r="P1792" s="15" t="e">
        <f>IF(OR(W1792="Hiver",W1792="Transit"),VLOOKUP(E1792,IC!A:E,4,FALSE),IF(W1792="été",VLOOKUP(E1792,IC!A:E,3,FALSE),"erreur"))</f>
        <v>#N/A</v>
      </c>
      <c r="Q1792" s="15" t="e">
        <f>IF(P1792="NR",0,IF(F1792&lt;5,0,IF(P1792=1,VLOOKUP(F1792,IC!$G$1:$I$8,3,TRUE),
IF(P1792=2,VLOOKUP(F1792,IC!$K$1:$M$8,3,TRUE),
IF(P1792=3,VLOOKUP(F1792,IC!$O$1:$Q$8,3,TRUE),IF(P1792=4,VLOOKUP(F1792,IC!$S$2:$U$9,3,TRUE),
"erreur"))))))</f>
        <v>#N/A</v>
      </c>
      <c r="R1792" s="16" t="e">
        <f>IF(OR(V1792="NA",V1792="Transit",V1792&lt;Listes!$F$1),"non applicable",F1792/V1792)</f>
        <v>#N/A</v>
      </c>
      <c r="S1792" s="16" t="e">
        <f>IF(W1792="Transit","Non applicable",IF(AND(W1792="été",T1792&gt;Listes!F1791),F1792/T1792,IF(AND(W1792="Hiver",Hierarchisation!U1792&gt;Listes!F1791),F1792/U1792,"non applicable")))</f>
        <v>#N/A</v>
      </c>
      <c r="T1792" s="17" t="e">
        <f>IF(K1792="Centre",VLOOKUP(E1792,effectifs_ete,3,FALSE),IF(Hierarchisation!K1792="Grand Nord",VLOOKUP(Hierarchisation!E1792,effectifs_ete,4,FALSE),IF(Hierarchisation!K1792="Nord Est",VLOOKUP(Hierarchisation!E1792,effectifs_ete,5,FALSE),IF(Hierarchisation!K1792="Nord Ouest",VLOOKUP(Hierarchisation!E1792,effectifs_ete,6,FALSE),IF(Hierarchisation!K1792="Sud Est",VLOOKUP(Hierarchisation!E1792,effectifs_ete,7,FALSE),IF(Hierarchisation!K1792="Sud Ouest",VLOOKUP(Hierarchisation!E1792,effectifs_ete,8,FALSE),"Erreur Région"))))))</f>
        <v>#N/A</v>
      </c>
      <c r="U1792" s="17" t="e">
        <f>IF(K1792="Centre",VLOOKUP(E1792,effectifs_hiver,3,FALSE),IF(Hierarchisation!K1792="Grand Nord",VLOOKUP(Hierarchisation!E1792,effectifs_hiver,4,FALSE),IF(Hierarchisation!K1792="Nord Est",VLOOKUP(Hierarchisation!E1792,effectifs_hiver,5,FALSE),IF(Hierarchisation!K1792="Nord Ouest",VLOOKUP(Hierarchisation!E1792,effectifs_hiver,6,FALSE),IF(Hierarchisation!K1792="Sud Est",VLOOKUP(Hierarchisation!E1792,effectifs_hiver,7,FALSE),IF(Hierarchisation!K1792="Sud Ouest",VLOOKUP(Hierarchisation!E1792,effectifs_hiver,8,FALSE),"Erreur Région"))))))</f>
        <v>#N/A</v>
      </c>
      <c r="V1792" s="17" t="e">
        <f>IF(W1792="Transit","Transit",IF(W1792="hiver",VLOOKUP(E1792,'EFFECTIFS Hiver'!$A:$I,9,FALSE),IF(W1792="été",VLOOKUP(E1792,'EFFECTIFS Eté'!$A:$I,9,FALSE),"Erreur saison")))</f>
        <v>#N/A</v>
      </c>
      <c r="W1792" s="18" t="e">
        <f>VLOOKUP(D1792,Listes!B:C,2,FALSE)</f>
        <v>#N/A</v>
      </c>
    </row>
    <row r="1793" spans="1:23" ht="15.75" customHeight="1">
      <c r="A1793" s="11"/>
      <c r="B1793" s="11"/>
      <c r="C1793" s="11"/>
      <c r="D1793" s="11"/>
      <c r="E1793" s="11"/>
      <c r="F1793" s="11"/>
      <c r="G1793" s="11" t="e">
        <f>VLOOKUP(E1793,TAXONS!B:C,2,FALSE)</f>
        <v>#N/A</v>
      </c>
      <c r="H1793" s="13">
        <f t="shared" si="138"/>
        <v>0</v>
      </c>
      <c r="I1793" s="12" t="e">
        <f t="shared" si="139"/>
        <v>#N/A</v>
      </c>
      <c r="J1793" s="14" t="e">
        <f t="shared" si="140"/>
        <v>#N/A</v>
      </c>
      <c r="K1793" s="15" t="e">
        <f>VLOOKUP(B1793,REGIONS!A:D,4,FALSE)</f>
        <v>#N/A</v>
      </c>
      <c r="L1793" s="19" t="e">
        <f>VLOOKUP(G1793,Sensibilité!$A:$L,12,FALSE)</f>
        <v>#N/A</v>
      </c>
      <c r="M1793" s="19" t="e">
        <f t="shared" si="141"/>
        <v>#N/A</v>
      </c>
      <c r="N1793" s="19" t="e">
        <f t="shared" si="142"/>
        <v>#N/A</v>
      </c>
      <c r="O1793" s="15" t="str">
        <f>IF(D1793=Listes!$B$6,"SWARMING",IF(OR(D1793=Listes!$B$1,D1793=Listes!$B$2,D1793=Listes!$B$5),2,IF(OR(D1793=Listes!$B$3,D1793=Listes!$B$4),1,"erreur colonne D")))</f>
        <v>SWARMING</v>
      </c>
      <c r="P1793" s="15" t="e">
        <f>IF(OR(W1793="Hiver",W1793="Transit"),VLOOKUP(E1793,IC!A:E,4,FALSE),IF(W1793="été",VLOOKUP(E1793,IC!A:E,3,FALSE),"erreur"))</f>
        <v>#N/A</v>
      </c>
      <c r="Q1793" s="15" t="e">
        <f>IF(P1793="NR",0,IF(F1793&lt;5,0,IF(P1793=1,VLOOKUP(F1793,IC!$G$1:$I$8,3,TRUE),
IF(P1793=2,VLOOKUP(F1793,IC!$K$1:$M$8,3,TRUE),
IF(P1793=3,VLOOKUP(F1793,IC!$O$1:$Q$8,3,TRUE),IF(P1793=4,VLOOKUP(F1793,IC!$S$2:$U$9,3,TRUE),
"erreur"))))))</f>
        <v>#N/A</v>
      </c>
      <c r="R1793" s="16" t="e">
        <f>IF(OR(V1793="NA",V1793="Transit",V1793&lt;Listes!$F$1),"non applicable",F1793/V1793)</f>
        <v>#N/A</v>
      </c>
      <c r="S1793" s="16" t="e">
        <f>IF(W1793="Transit","Non applicable",IF(AND(W1793="été",T1793&gt;Listes!F1792),F1793/T1793,IF(AND(W1793="Hiver",Hierarchisation!U1793&gt;Listes!F1792),F1793/U1793,"non applicable")))</f>
        <v>#N/A</v>
      </c>
      <c r="T1793" s="17" t="e">
        <f>IF(K1793="Centre",VLOOKUP(E1793,effectifs_ete,3,FALSE),IF(Hierarchisation!K1793="Grand Nord",VLOOKUP(Hierarchisation!E1793,effectifs_ete,4,FALSE),IF(Hierarchisation!K1793="Nord Est",VLOOKUP(Hierarchisation!E1793,effectifs_ete,5,FALSE),IF(Hierarchisation!K1793="Nord Ouest",VLOOKUP(Hierarchisation!E1793,effectifs_ete,6,FALSE),IF(Hierarchisation!K1793="Sud Est",VLOOKUP(Hierarchisation!E1793,effectifs_ete,7,FALSE),IF(Hierarchisation!K1793="Sud Ouest",VLOOKUP(Hierarchisation!E1793,effectifs_ete,8,FALSE),"Erreur Région"))))))</f>
        <v>#N/A</v>
      </c>
      <c r="U1793" s="17" t="e">
        <f>IF(K1793="Centre",VLOOKUP(E1793,effectifs_hiver,3,FALSE),IF(Hierarchisation!K1793="Grand Nord",VLOOKUP(Hierarchisation!E1793,effectifs_hiver,4,FALSE),IF(Hierarchisation!K1793="Nord Est",VLOOKUP(Hierarchisation!E1793,effectifs_hiver,5,FALSE),IF(Hierarchisation!K1793="Nord Ouest",VLOOKUP(Hierarchisation!E1793,effectifs_hiver,6,FALSE),IF(Hierarchisation!K1793="Sud Est",VLOOKUP(Hierarchisation!E1793,effectifs_hiver,7,FALSE),IF(Hierarchisation!K1793="Sud Ouest",VLOOKUP(Hierarchisation!E1793,effectifs_hiver,8,FALSE),"Erreur Région"))))))</f>
        <v>#N/A</v>
      </c>
      <c r="V1793" s="17" t="e">
        <f>IF(W1793="Transit","Transit",IF(W1793="hiver",VLOOKUP(E1793,'EFFECTIFS Hiver'!$A:$I,9,FALSE),IF(W1793="été",VLOOKUP(E1793,'EFFECTIFS Eté'!$A:$I,9,FALSE),"Erreur saison")))</f>
        <v>#N/A</v>
      </c>
      <c r="W1793" s="18" t="e">
        <f>VLOOKUP(D1793,Listes!B:C,2,FALSE)</f>
        <v>#N/A</v>
      </c>
    </row>
    <row r="1794" spans="1:23" ht="15.75" customHeight="1">
      <c r="A1794" s="11"/>
      <c r="B1794" s="11"/>
      <c r="C1794" s="11"/>
      <c r="D1794" s="11"/>
      <c r="E1794" s="11"/>
      <c r="F1794" s="11"/>
      <c r="G1794" s="11" t="e">
        <f>VLOOKUP(E1794,TAXONS!B:C,2,FALSE)</f>
        <v>#N/A</v>
      </c>
      <c r="H1794" s="13">
        <f t="shared" si="138"/>
        <v>0</v>
      </c>
      <c r="I1794" s="12" t="e">
        <f t="shared" si="139"/>
        <v>#N/A</v>
      </c>
      <c r="J1794" s="14" t="e">
        <f t="shared" si="140"/>
        <v>#N/A</v>
      </c>
      <c r="K1794" s="15" t="e">
        <f>VLOOKUP(B1794,REGIONS!A:D,4,FALSE)</f>
        <v>#N/A</v>
      </c>
      <c r="L1794" s="19" t="e">
        <f>VLOOKUP(G1794,Sensibilité!$A:$L,12,FALSE)</f>
        <v>#N/A</v>
      </c>
      <c r="M1794" s="19" t="e">
        <f t="shared" si="141"/>
        <v>#N/A</v>
      </c>
      <c r="N1794" s="19" t="e">
        <f t="shared" si="142"/>
        <v>#N/A</v>
      </c>
      <c r="O1794" s="15" t="str">
        <f>IF(D1794=Listes!$B$6,"SWARMING",IF(OR(D1794=Listes!$B$1,D1794=Listes!$B$2,D1794=Listes!$B$5),2,IF(OR(D1794=Listes!$B$3,D1794=Listes!$B$4),1,"erreur colonne D")))</f>
        <v>SWARMING</v>
      </c>
      <c r="P1794" s="15" t="e">
        <f>IF(OR(W1794="Hiver",W1794="Transit"),VLOOKUP(E1794,IC!A:E,4,FALSE),IF(W1794="été",VLOOKUP(E1794,IC!A:E,3,FALSE),"erreur"))</f>
        <v>#N/A</v>
      </c>
      <c r="Q1794" s="15" t="e">
        <f>IF(P1794="NR",0,IF(F1794&lt;5,0,IF(P1794=1,VLOOKUP(F1794,IC!$G$1:$I$8,3,TRUE),
IF(P1794=2,VLOOKUP(F1794,IC!$K$1:$M$8,3,TRUE),
IF(P1794=3,VLOOKUP(F1794,IC!$O$1:$Q$8,3,TRUE),IF(P1794=4,VLOOKUP(F1794,IC!$S$2:$U$9,3,TRUE),
"erreur"))))))</f>
        <v>#N/A</v>
      </c>
      <c r="R1794" s="16" t="e">
        <f>IF(OR(V1794="NA",V1794="Transit",V1794&lt;Listes!$F$1),"non applicable",F1794/V1794)</f>
        <v>#N/A</v>
      </c>
      <c r="S1794" s="16" t="e">
        <f>IF(W1794="Transit","Non applicable",IF(AND(W1794="été",T1794&gt;Listes!F1793),F1794/T1794,IF(AND(W1794="Hiver",Hierarchisation!U1794&gt;Listes!F1793),F1794/U1794,"non applicable")))</f>
        <v>#N/A</v>
      </c>
      <c r="T1794" s="17" t="e">
        <f>IF(K1794="Centre",VLOOKUP(E1794,effectifs_ete,3,FALSE),IF(Hierarchisation!K1794="Grand Nord",VLOOKUP(Hierarchisation!E1794,effectifs_ete,4,FALSE),IF(Hierarchisation!K1794="Nord Est",VLOOKUP(Hierarchisation!E1794,effectifs_ete,5,FALSE),IF(Hierarchisation!K1794="Nord Ouest",VLOOKUP(Hierarchisation!E1794,effectifs_ete,6,FALSE),IF(Hierarchisation!K1794="Sud Est",VLOOKUP(Hierarchisation!E1794,effectifs_ete,7,FALSE),IF(Hierarchisation!K1794="Sud Ouest",VLOOKUP(Hierarchisation!E1794,effectifs_ete,8,FALSE),"Erreur Région"))))))</f>
        <v>#N/A</v>
      </c>
      <c r="U1794" s="17" t="e">
        <f>IF(K1794="Centre",VLOOKUP(E1794,effectifs_hiver,3,FALSE),IF(Hierarchisation!K1794="Grand Nord",VLOOKUP(Hierarchisation!E1794,effectifs_hiver,4,FALSE),IF(Hierarchisation!K1794="Nord Est",VLOOKUP(Hierarchisation!E1794,effectifs_hiver,5,FALSE),IF(Hierarchisation!K1794="Nord Ouest",VLOOKUP(Hierarchisation!E1794,effectifs_hiver,6,FALSE),IF(Hierarchisation!K1794="Sud Est",VLOOKUP(Hierarchisation!E1794,effectifs_hiver,7,FALSE),IF(Hierarchisation!K1794="Sud Ouest",VLOOKUP(Hierarchisation!E1794,effectifs_hiver,8,FALSE),"Erreur Région"))))))</f>
        <v>#N/A</v>
      </c>
      <c r="V1794" s="17" t="e">
        <f>IF(W1794="Transit","Transit",IF(W1794="hiver",VLOOKUP(E1794,'EFFECTIFS Hiver'!$A:$I,9,FALSE),IF(W1794="été",VLOOKUP(E1794,'EFFECTIFS Eté'!$A:$I,9,FALSE),"Erreur saison")))</f>
        <v>#N/A</v>
      </c>
      <c r="W1794" s="18" t="e">
        <f>VLOOKUP(D1794,Listes!B:C,2,FALSE)</f>
        <v>#N/A</v>
      </c>
    </row>
    <row r="1795" spans="1:23" ht="15.75" customHeight="1">
      <c r="A1795" s="11"/>
      <c r="B1795" s="11"/>
      <c r="C1795" s="11"/>
      <c r="D1795" s="11"/>
      <c r="E1795" s="11"/>
      <c r="F1795" s="11"/>
      <c r="G1795" s="11" t="e">
        <f>VLOOKUP(E1795,TAXONS!B:C,2,FALSE)</f>
        <v>#N/A</v>
      </c>
      <c r="H1795" s="13">
        <f t="shared" ref="H1795:H1858" si="143">IF(F1795&lt;5,0,N1795*(O1795*Q1795))</f>
        <v>0</v>
      </c>
      <c r="I1795" s="12" t="e">
        <f t="shared" ref="I1795:I1858" si="144">IF(OR(W1795="transit",R1795="non applicable"),"Non applicable",IF(R1795&gt;10%,"International",IF(R1795&gt;5%,"National",IF(S1795="non applicable","non applicable",IF(S1795&gt;2%,"Régional","non représentatif")))))</f>
        <v>#N/A</v>
      </c>
      <c r="J1795" s="14" t="e">
        <f t="shared" ref="J1795:J1858" si="145">IF(P1795="NR","Données non représentatives au National",IF(I1795="Non applicable","Données non représentatives au National ou régional",IF(I1795="non représentatif","effectif non représentatif au niveau national ou régional","--")))</f>
        <v>#N/A</v>
      </c>
      <c r="K1795" s="15" t="e">
        <f>VLOOKUP(B1795,REGIONS!A:D,4,FALSE)</f>
        <v>#N/A</v>
      </c>
      <c r="L1795" s="19" t="e">
        <f>VLOOKUP(G1795,Sensibilité!$A:$L,12,FALSE)</f>
        <v>#N/A</v>
      </c>
      <c r="M1795" s="19" t="e">
        <f t="shared" ref="M1795:M1858" si="146">IF(K1795="Grand Nord",VLOOKUP(G1795,responsabilite,2,FALSE),IF(K1795="Nord Ouest",VLOOKUP(G1795,responsabilite,3,FALSE),IF(K1795="Nord Est",VLOOKUP(G1795,responsabilite,4,FALSE),IF(K1795="Centre",VLOOKUP(G1795,responsabilite,5,FALSE),IF(K1795="Sud Ouest",VLOOKUP(G1795,responsabilite,6,FALSE),IF(K1795="Sud Est",VLOOKUP(G1795,responsabilite,7,FALSE),"erreur"))))))</f>
        <v>#N/A</v>
      </c>
      <c r="N1795" s="19" t="e">
        <f t="shared" ref="N1795:N1858" si="147">L1795+M1795</f>
        <v>#N/A</v>
      </c>
      <c r="O1795" s="15" t="str">
        <f>IF(D1795=Listes!$B$6,"SWARMING",IF(OR(D1795=Listes!$B$1,D1795=Listes!$B$2,D1795=Listes!$B$5),2,IF(OR(D1795=Listes!$B$3,D1795=Listes!$B$4),1,"erreur colonne D")))</f>
        <v>SWARMING</v>
      </c>
      <c r="P1795" s="15" t="e">
        <f>IF(OR(W1795="Hiver",W1795="Transit"),VLOOKUP(E1795,IC!A:E,4,FALSE),IF(W1795="été",VLOOKUP(E1795,IC!A:E,3,FALSE),"erreur"))</f>
        <v>#N/A</v>
      </c>
      <c r="Q1795" s="15" t="e">
        <f>IF(P1795="NR",0,IF(F1795&lt;5,0,IF(P1795=1,VLOOKUP(F1795,IC!$G$1:$I$8,3,TRUE),
IF(P1795=2,VLOOKUP(F1795,IC!$K$1:$M$8,3,TRUE),
IF(P1795=3,VLOOKUP(F1795,IC!$O$1:$Q$8,3,TRUE),IF(P1795=4,VLOOKUP(F1795,IC!$S$2:$U$9,3,TRUE),
"erreur"))))))</f>
        <v>#N/A</v>
      </c>
      <c r="R1795" s="16" t="e">
        <f>IF(OR(V1795="NA",V1795="Transit",V1795&lt;Listes!$F$1),"non applicable",F1795/V1795)</f>
        <v>#N/A</v>
      </c>
      <c r="S1795" s="16" t="e">
        <f>IF(W1795="Transit","Non applicable",IF(AND(W1795="été",T1795&gt;Listes!F1794),F1795/T1795,IF(AND(W1795="Hiver",Hierarchisation!U1795&gt;Listes!F1794),F1795/U1795,"non applicable")))</f>
        <v>#N/A</v>
      </c>
      <c r="T1795" s="17" t="e">
        <f>IF(K1795="Centre",VLOOKUP(E1795,effectifs_ete,3,FALSE),IF(Hierarchisation!K1795="Grand Nord",VLOOKUP(Hierarchisation!E1795,effectifs_ete,4,FALSE),IF(Hierarchisation!K1795="Nord Est",VLOOKUP(Hierarchisation!E1795,effectifs_ete,5,FALSE),IF(Hierarchisation!K1795="Nord Ouest",VLOOKUP(Hierarchisation!E1795,effectifs_ete,6,FALSE),IF(Hierarchisation!K1795="Sud Est",VLOOKUP(Hierarchisation!E1795,effectifs_ete,7,FALSE),IF(Hierarchisation!K1795="Sud Ouest",VLOOKUP(Hierarchisation!E1795,effectifs_ete,8,FALSE),"Erreur Région"))))))</f>
        <v>#N/A</v>
      </c>
      <c r="U1795" s="17" t="e">
        <f>IF(K1795="Centre",VLOOKUP(E1795,effectifs_hiver,3,FALSE),IF(Hierarchisation!K1795="Grand Nord",VLOOKUP(Hierarchisation!E1795,effectifs_hiver,4,FALSE),IF(Hierarchisation!K1795="Nord Est",VLOOKUP(Hierarchisation!E1795,effectifs_hiver,5,FALSE),IF(Hierarchisation!K1795="Nord Ouest",VLOOKUP(Hierarchisation!E1795,effectifs_hiver,6,FALSE),IF(Hierarchisation!K1795="Sud Est",VLOOKUP(Hierarchisation!E1795,effectifs_hiver,7,FALSE),IF(Hierarchisation!K1795="Sud Ouest",VLOOKUP(Hierarchisation!E1795,effectifs_hiver,8,FALSE),"Erreur Région"))))))</f>
        <v>#N/A</v>
      </c>
      <c r="V1795" s="17" t="e">
        <f>IF(W1795="Transit","Transit",IF(W1795="hiver",VLOOKUP(E1795,'EFFECTIFS Hiver'!$A:$I,9,FALSE),IF(W1795="été",VLOOKUP(E1795,'EFFECTIFS Eté'!$A:$I,9,FALSE),"Erreur saison")))</f>
        <v>#N/A</v>
      </c>
      <c r="W1795" s="18" t="e">
        <f>VLOOKUP(D1795,Listes!B:C,2,FALSE)</f>
        <v>#N/A</v>
      </c>
    </row>
    <row r="1796" spans="1:23" ht="15.75" customHeight="1">
      <c r="A1796" s="11"/>
      <c r="B1796" s="11"/>
      <c r="C1796" s="11"/>
      <c r="D1796" s="11"/>
      <c r="E1796" s="11"/>
      <c r="F1796" s="11"/>
      <c r="G1796" s="11" t="e">
        <f>VLOOKUP(E1796,TAXONS!B:C,2,FALSE)</f>
        <v>#N/A</v>
      </c>
      <c r="H1796" s="13">
        <f t="shared" si="143"/>
        <v>0</v>
      </c>
      <c r="I1796" s="12" t="e">
        <f t="shared" si="144"/>
        <v>#N/A</v>
      </c>
      <c r="J1796" s="14" t="e">
        <f t="shared" si="145"/>
        <v>#N/A</v>
      </c>
      <c r="K1796" s="15" t="e">
        <f>VLOOKUP(B1796,REGIONS!A:D,4,FALSE)</f>
        <v>#N/A</v>
      </c>
      <c r="L1796" s="19" t="e">
        <f>VLOOKUP(G1796,Sensibilité!$A:$L,12,FALSE)</f>
        <v>#N/A</v>
      </c>
      <c r="M1796" s="19" t="e">
        <f t="shared" si="146"/>
        <v>#N/A</v>
      </c>
      <c r="N1796" s="19" t="e">
        <f t="shared" si="147"/>
        <v>#N/A</v>
      </c>
      <c r="O1796" s="15" t="str">
        <f>IF(D1796=Listes!$B$6,"SWARMING",IF(OR(D1796=Listes!$B$1,D1796=Listes!$B$2,D1796=Listes!$B$5),2,IF(OR(D1796=Listes!$B$3,D1796=Listes!$B$4),1,"erreur colonne D")))</f>
        <v>SWARMING</v>
      </c>
      <c r="P1796" s="15" t="e">
        <f>IF(OR(W1796="Hiver",W1796="Transit"),VLOOKUP(E1796,IC!A:E,4,FALSE),IF(W1796="été",VLOOKUP(E1796,IC!A:E,3,FALSE),"erreur"))</f>
        <v>#N/A</v>
      </c>
      <c r="Q1796" s="15" t="e">
        <f>IF(P1796="NR",0,IF(F1796&lt;5,0,IF(P1796=1,VLOOKUP(F1796,IC!$G$1:$I$8,3,TRUE),
IF(P1796=2,VLOOKUP(F1796,IC!$K$1:$M$8,3,TRUE),
IF(P1796=3,VLOOKUP(F1796,IC!$O$1:$Q$8,3,TRUE),IF(P1796=4,VLOOKUP(F1796,IC!$S$2:$U$9,3,TRUE),
"erreur"))))))</f>
        <v>#N/A</v>
      </c>
      <c r="R1796" s="16" t="e">
        <f>IF(OR(V1796="NA",V1796="Transit",V1796&lt;Listes!$F$1),"non applicable",F1796/V1796)</f>
        <v>#N/A</v>
      </c>
      <c r="S1796" s="16" t="e">
        <f>IF(W1796="Transit","Non applicable",IF(AND(W1796="été",T1796&gt;Listes!F1795),F1796/T1796,IF(AND(W1796="Hiver",Hierarchisation!U1796&gt;Listes!F1795),F1796/U1796,"non applicable")))</f>
        <v>#N/A</v>
      </c>
      <c r="T1796" s="17" t="e">
        <f>IF(K1796="Centre",VLOOKUP(E1796,effectifs_ete,3,FALSE),IF(Hierarchisation!K1796="Grand Nord",VLOOKUP(Hierarchisation!E1796,effectifs_ete,4,FALSE),IF(Hierarchisation!K1796="Nord Est",VLOOKUP(Hierarchisation!E1796,effectifs_ete,5,FALSE),IF(Hierarchisation!K1796="Nord Ouest",VLOOKUP(Hierarchisation!E1796,effectifs_ete,6,FALSE),IF(Hierarchisation!K1796="Sud Est",VLOOKUP(Hierarchisation!E1796,effectifs_ete,7,FALSE),IF(Hierarchisation!K1796="Sud Ouest",VLOOKUP(Hierarchisation!E1796,effectifs_ete,8,FALSE),"Erreur Région"))))))</f>
        <v>#N/A</v>
      </c>
      <c r="U1796" s="17" t="e">
        <f>IF(K1796="Centre",VLOOKUP(E1796,effectifs_hiver,3,FALSE),IF(Hierarchisation!K1796="Grand Nord",VLOOKUP(Hierarchisation!E1796,effectifs_hiver,4,FALSE),IF(Hierarchisation!K1796="Nord Est",VLOOKUP(Hierarchisation!E1796,effectifs_hiver,5,FALSE),IF(Hierarchisation!K1796="Nord Ouest",VLOOKUP(Hierarchisation!E1796,effectifs_hiver,6,FALSE),IF(Hierarchisation!K1796="Sud Est",VLOOKUP(Hierarchisation!E1796,effectifs_hiver,7,FALSE),IF(Hierarchisation!K1796="Sud Ouest",VLOOKUP(Hierarchisation!E1796,effectifs_hiver,8,FALSE),"Erreur Région"))))))</f>
        <v>#N/A</v>
      </c>
      <c r="V1796" s="17" t="e">
        <f>IF(W1796="Transit","Transit",IF(W1796="hiver",VLOOKUP(E1796,'EFFECTIFS Hiver'!$A:$I,9,FALSE),IF(W1796="été",VLOOKUP(E1796,'EFFECTIFS Eté'!$A:$I,9,FALSE),"Erreur saison")))</f>
        <v>#N/A</v>
      </c>
      <c r="W1796" s="18" t="e">
        <f>VLOOKUP(D1796,Listes!B:C,2,FALSE)</f>
        <v>#N/A</v>
      </c>
    </row>
    <row r="1797" spans="1:23" ht="15.75" customHeight="1">
      <c r="A1797" s="11"/>
      <c r="B1797" s="11"/>
      <c r="C1797" s="11"/>
      <c r="D1797" s="11"/>
      <c r="E1797" s="11"/>
      <c r="F1797" s="11"/>
      <c r="G1797" s="11" t="e">
        <f>VLOOKUP(E1797,TAXONS!B:C,2,FALSE)</f>
        <v>#N/A</v>
      </c>
      <c r="H1797" s="13">
        <f t="shared" si="143"/>
        <v>0</v>
      </c>
      <c r="I1797" s="12" t="e">
        <f t="shared" si="144"/>
        <v>#N/A</v>
      </c>
      <c r="J1797" s="14" t="e">
        <f t="shared" si="145"/>
        <v>#N/A</v>
      </c>
      <c r="K1797" s="15" t="e">
        <f>VLOOKUP(B1797,REGIONS!A:D,4,FALSE)</f>
        <v>#N/A</v>
      </c>
      <c r="L1797" s="19" t="e">
        <f>VLOOKUP(G1797,Sensibilité!$A:$L,12,FALSE)</f>
        <v>#N/A</v>
      </c>
      <c r="M1797" s="19" t="e">
        <f t="shared" si="146"/>
        <v>#N/A</v>
      </c>
      <c r="N1797" s="19" t="e">
        <f t="shared" si="147"/>
        <v>#N/A</v>
      </c>
      <c r="O1797" s="15" t="str">
        <f>IF(D1797=Listes!$B$6,"SWARMING",IF(OR(D1797=Listes!$B$1,D1797=Listes!$B$2,D1797=Listes!$B$5),2,IF(OR(D1797=Listes!$B$3,D1797=Listes!$B$4),1,"erreur colonne D")))</f>
        <v>SWARMING</v>
      </c>
      <c r="P1797" s="15" t="e">
        <f>IF(OR(W1797="Hiver",W1797="Transit"),VLOOKUP(E1797,IC!A:E,4,FALSE),IF(W1797="été",VLOOKUP(E1797,IC!A:E,3,FALSE),"erreur"))</f>
        <v>#N/A</v>
      </c>
      <c r="Q1797" s="15" t="e">
        <f>IF(P1797="NR",0,IF(F1797&lt;5,0,IF(P1797=1,VLOOKUP(F1797,IC!$G$1:$I$8,3,TRUE),
IF(P1797=2,VLOOKUP(F1797,IC!$K$1:$M$8,3,TRUE),
IF(P1797=3,VLOOKUP(F1797,IC!$O$1:$Q$8,3,TRUE),IF(P1797=4,VLOOKUP(F1797,IC!$S$2:$U$9,3,TRUE),
"erreur"))))))</f>
        <v>#N/A</v>
      </c>
      <c r="R1797" s="16" t="e">
        <f>IF(OR(V1797="NA",V1797="Transit",V1797&lt;Listes!$F$1),"non applicable",F1797/V1797)</f>
        <v>#N/A</v>
      </c>
      <c r="S1797" s="16" t="e">
        <f>IF(W1797="Transit","Non applicable",IF(AND(W1797="été",T1797&gt;Listes!F1796),F1797/T1797,IF(AND(W1797="Hiver",Hierarchisation!U1797&gt;Listes!F1796),F1797/U1797,"non applicable")))</f>
        <v>#N/A</v>
      </c>
      <c r="T1797" s="17" t="e">
        <f>IF(K1797="Centre",VLOOKUP(E1797,effectifs_ete,3,FALSE),IF(Hierarchisation!K1797="Grand Nord",VLOOKUP(Hierarchisation!E1797,effectifs_ete,4,FALSE),IF(Hierarchisation!K1797="Nord Est",VLOOKUP(Hierarchisation!E1797,effectifs_ete,5,FALSE),IF(Hierarchisation!K1797="Nord Ouest",VLOOKUP(Hierarchisation!E1797,effectifs_ete,6,FALSE),IF(Hierarchisation!K1797="Sud Est",VLOOKUP(Hierarchisation!E1797,effectifs_ete,7,FALSE),IF(Hierarchisation!K1797="Sud Ouest",VLOOKUP(Hierarchisation!E1797,effectifs_ete,8,FALSE),"Erreur Région"))))))</f>
        <v>#N/A</v>
      </c>
      <c r="U1797" s="17" t="e">
        <f>IF(K1797="Centre",VLOOKUP(E1797,effectifs_hiver,3,FALSE),IF(Hierarchisation!K1797="Grand Nord",VLOOKUP(Hierarchisation!E1797,effectifs_hiver,4,FALSE),IF(Hierarchisation!K1797="Nord Est",VLOOKUP(Hierarchisation!E1797,effectifs_hiver,5,FALSE),IF(Hierarchisation!K1797="Nord Ouest",VLOOKUP(Hierarchisation!E1797,effectifs_hiver,6,FALSE),IF(Hierarchisation!K1797="Sud Est",VLOOKUP(Hierarchisation!E1797,effectifs_hiver,7,FALSE),IF(Hierarchisation!K1797="Sud Ouest",VLOOKUP(Hierarchisation!E1797,effectifs_hiver,8,FALSE),"Erreur Région"))))))</f>
        <v>#N/A</v>
      </c>
      <c r="V1797" s="17" t="e">
        <f>IF(W1797="Transit","Transit",IF(W1797="hiver",VLOOKUP(E1797,'EFFECTIFS Hiver'!$A:$I,9,FALSE),IF(W1797="été",VLOOKUP(E1797,'EFFECTIFS Eté'!$A:$I,9,FALSE),"Erreur saison")))</f>
        <v>#N/A</v>
      </c>
      <c r="W1797" s="18" t="e">
        <f>VLOOKUP(D1797,Listes!B:C,2,FALSE)</f>
        <v>#N/A</v>
      </c>
    </row>
    <row r="1798" spans="1:23" ht="15.75" customHeight="1">
      <c r="A1798" s="11"/>
      <c r="B1798" s="11"/>
      <c r="C1798" s="11"/>
      <c r="D1798" s="11"/>
      <c r="E1798" s="11"/>
      <c r="F1798" s="11"/>
      <c r="G1798" s="11" t="e">
        <f>VLOOKUP(E1798,TAXONS!B:C,2,FALSE)</f>
        <v>#N/A</v>
      </c>
      <c r="H1798" s="13">
        <f t="shared" si="143"/>
        <v>0</v>
      </c>
      <c r="I1798" s="12" t="e">
        <f t="shared" si="144"/>
        <v>#N/A</v>
      </c>
      <c r="J1798" s="14" t="e">
        <f t="shared" si="145"/>
        <v>#N/A</v>
      </c>
      <c r="K1798" s="15" t="e">
        <f>VLOOKUP(B1798,REGIONS!A:D,4,FALSE)</f>
        <v>#N/A</v>
      </c>
      <c r="L1798" s="19" t="e">
        <f>VLOOKUP(G1798,Sensibilité!$A:$L,12,FALSE)</f>
        <v>#N/A</v>
      </c>
      <c r="M1798" s="19" t="e">
        <f t="shared" si="146"/>
        <v>#N/A</v>
      </c>
      <c r="N1798" s="19" t="e">
        <f t="shared" si="147"/>
        <v>#N/A</v>
      </c>
      <c r="O1798" s="15" t="str">
        <f>IF(D1798=Listes!$B$6,"SWARMING",IF(OR(D1798=Listes!$B$1,D1798=Listes!$B$2,D1798=Listes!$B$5),2,IF(OR(D1798=Listes!$B$3,D1798=Listes!$B$4),1,"erreur colonne D")))</f>
        <v>SWARMING</v>
      </c>
      <c r="P1798" s="15" t="e">
        <f>IF(OR(W1798="Hiver",W1798="Transit"),VLOOKUP(E1798,IC!A:E,4,FALSE),IF(W1798="été",VLOOKUP(E1798,IC!A:E,3,FALSE),"erreur"))</f>
        <v>#N/A</v>
      </c>
      <c r="Q1798" s="15" t="e">
        <f>IF(P1798="NR",0,IF(F1798&lt;5,0,IF(P1798=1,VLOOKUP(F1798,IC!$G$1:$I$8,3,TRUE),
IF(P1798=2,VLOOKUP(F1798,IC!$K$1:$M$8,3,TRUE),
IF(P1798=3,VLOOKUP(F1798,IC!$O$1:$Q$8,3,TRUE),IF(P1798=4,VLOOKUP(F1798,IC!$S$2:$U$9,3,TRUE),
"erreur"))))))</f>
        <v>#N/A</v>
      </c>
      <c r="R1798" s="16" t="e">
        <f>IF(OR(V1798="NA",V1798="Transit",V1798&lt;Listes!$F$1),"non applicable",F1798/V1798)</f>
        <v>#N/A</v>
      </c>
      <c r="S1798" s="16" t="e">
        <f>IF(W1798="Transit","Non applicable",IF(AND(W1798="été",T1798&gt;Listes!F1797),F1798/T1798,IF(AND(W1798="Hiver",Hierarchisation!U1798&gt;Listes!F1797),F1798/U1798,"non applicable")))</f>
        <v>#N/A</v>
      </c>
      <c r="T1798" s="17" t="e">
        <f>IF(K1798="Centre",VLOOKUP(E1798,effectifs_ete,3,FALSE),IF(Hierarchisation!K1798="Grand Nord",VLOOKUP(Hierarchisation!E1798,effectifs_ete,4,FALSE),IF(Hierarchisation!K1798="Nord Est",VLOOKUP(Hierarchisation!E1798,effectifs_ete,5,FALSE),IF(Hierarchisation!K1798="Nord Ouest",VLOOKUP(Hierarchisation!E1798,effectifs_ete,6,FALSE),IF(Hierarchisation!K1798="Sud Est",VLOOKUP(Hierarchisation!E1798,effectifs_ete,7,FALSE),IF(Hierarchisation!K1798="Sud Ouest",VLOOKUP(Hierarchisation!E1798,effectifs_ete,8,FALSE),"Erreur Région"))))))</f>
        <v>#N/A</v>
      </c>
      <c r="U1798" s="17" t="e">
        <f>IF(K1798="Centre",VLOOKUP(E1798,effectifs_hiver,3,FALSE),IF(Hierarchisation!K1798="Grand Nord",VLOOKUP(Hierarchisation!E1798,effectifs_hiver,4,FALSE),IF(Hierarchisation!K1798="Nord Est",VLOOKUP(Hierarchisation!E1798,effectifs_hiver,5,FALSE),IF(Hierarchisation!K1798="Nord Ouest",VLOOKUP(Hierarchisation!E1798,effectifs_hiver,6,FALSE),IF(Hierarchisation!K1798="Sud Est",VLOOKUP(Hierarchisation!E1798,effectifs_hiver,7,FALSE),IF(Hierarchisation!K1798="Sud Ouest",VLOOKUP(Hierarchisation!E1798,effectifs_hiver,8,FALSE),"Erreur Région"))))))</f>
        <v>#N/A</v>
      </c>
      <c r="V1798" s="17" t="e">
        <f>IF(W1798="Transit","Transit",IF(W1798="hiver",VLOOKUP(E1798,'EFFECTIFS Hiver'!$A:$I,9,FALSE),IF(W1798="été",VLOOKUP(E1798,'EFFECTIFS Eté'!$A:$I,9,FALSE),"Erreur saison")))</f>
        <v>#N/A</v>
      </c>
      <c r="W1798" s="18" t="e">
        <f>VLOOKUP(D1798,Listes!B:C,2,FALSE)</f>
        <v>#N/A</v>
      </c>
    </row>
    <row r="1799" spans="1:23" ht="15.75" customHeight="1">
      <c r="A1799" s="11"/>
      <c r="B1799" s="11"/>
      <c r="C1799" s="11"/>
      <c r="D1799" s="11"/>
      <c r="E1799" s="11"/>
      <c r="F1799" s="11"/>
      <c r="G1799" s="11" t="e">
        <f>VLOOKUP(E1799,TAXONS!B:C,2,FALSE)</f>
        <v>#N/A</v>
      </c>
      <c r="H1799" s="13">
        <f t="shared" si="143"/>
        <v>0</v>
      </c>
      <c r="I1799" s="12" t="e">
        <f t="shared" si="144"/>
        <v>#N/A</v>
      </c>
      <c r="J1799" s="14" t="e">
        <f t="shared" si="145"/>
        <v>#N/A</v>
      </c>
      <c r="K1799" s="15" t="e">
        <f>VLOOKUP(B1799,REGIONS!A:D,4,FALSE)</f>
        <v>#N/A</v>
      </c>
      <c r="L1799" s="19" t="e">
        <f>VLOOKUP(G1799,Sensibilité!$A:$L,12,FALSE)</f>
        <v>#N/A</v>
      </c>
      <c r="M1799" s="19" t="e">
        <f t="shared" si="146"/>
        <v>#N/A</v>
      </c>
      <c r="N1799" s="19" t="e">
        <f t="shared" si="147"/>
        <v>#N/A</v>
      </c>
      <c r="O1799" s="15" t="str">
        <f>IF(D1799=Listes!$B$6,"SWARMING",IF(OR(D1799=Listes!$B$1,D1799=Listes!$B$2,D1799=Listes!$B$5),2,IF(OR(D1799=Listes!$B$3,D1799=Listes!$B$4),1,"erreur colonne D")))</f>
        <v>SWARMING</v>
      </c>
      <c r="P1799" s="15" t="e">
        <f>IF(OR(W1799="Hiver",W1799="Transit"),VLOOKUP(E1799,IC!A:E,4,FALSE),IF(W1799="été",VLOOKUP(E1799,IC!A:E,3,FALSE),"erreur"))</f>
        <v>#N/A</v>
      </c>
      <c r="Q1799" s="15" t="e">
        <f>IF(P1799="NR",0,IF(F1799&lt;5,0,IF(P1799=1,VLOOKUP(F1799,IC!$G$1:$I$8,3,TRUE),
IF(P1799=2,VLOOKUP(F1799,IC!$K$1:$M$8,3,TRUE),
IF(P1799=3,VLOOKUP(F1799,IC!$O$1:$Q$8,3,TRUE),IF(P1799=4,VLOOKUP(F1799,IC!$S$2:$U$9,3,TRUE),
"erreur"))))))</f>
        <v>#N/A</v>
      </c>
      <c r="R1799" s="16" t="e">
        <f>IF(OR(V1799="NA",V1799="Transit",V1799&lt;Listes!$F$1),"non applicable",F1799/V1799)</f>
        <v>#N/A</v>
      </c>
      <c r="S1799" s="16" t="e">
        <f>IF(W1799="Transit","Non applicable",IF(AND(W1799="été",T1799&gt;Listes!F1798),F1799/T1799,IF(AND(W1799="Hiver",Hierarchisation!U1799&gt;Listes!F1798),F1799/U1799,"non applicable")))</f>
        <v>#N/A</v>
      </c>
      <c r="T1799" s="17" t="e">
        <f>IF(K1799="Centre",VLOOKUP(E1799,effectifs_ete,3,FALSE),IF(Hierarchisation!K1799="Grand Nord",VLOOKUP(Hierarchisation!E1799,effectifs_ete,4,FALSE),IF(Hierarchisation!K1799="Nord Est",VLOOKUP(Hierarchisation!E1799,effectifs_ete,5,FALSE),IF(Hierarchisation!K1799="Nord Ouest",VLOOKUP(Hierarchisation!E1799,effectifs_ete,6,FALSE),IF(Hierarchisation!K1799="Sud Est",VLOOKUP(Hierarchisation!E1799,effectifs_ete,7,FALSE),IF(Hierarchisation!K1799="Sud Ouest",VLOOKUP(Hierarchisation!E1799,effectifs_ete,8,FALSE),"Erreur Région"))))))</f>
        <v>#N/A</v>
      </c>
      <c r="U1799" s="17" t="e">
        <f>IF(K1799="Centre",VLOOKUP(E1799,effectifs_hiver,3,FALSE),IF(Hierarchisation!K1799="Grand Nord",VLOOKUP(Hierarchisation!E1799,effectifs_hiver,4,FALSE),IF(Hierarchisation!K1799="Nord Est",VLOOKUP(Hierarchisation!E1799,effectifs_hiver,5,FALSE),IF(Hierarchisation!K1799="Nord Ouest",VLOOKUP(Hierarchisation!E1799,effectifs_hiver,6,FALSE),IF(Hierarchisation!K1799="Sud Est",VLOOKUP(Hierarchisation!E1799,effectifs_hiver,7,FALSE),IF(Hierarchisation!K1799="Sud Ouest",VLOOKUP(Hierarchisation!E1799,effectifs_hiver,8,FALSE),"Erreur Région"))))))</f>
        <v>#N/A</v>
      </c>
      <c r="V1799" s="17" t="e">
        <f>IF(W1799="Transit","Transit",IF(W1799="hiver",VLOOKUP(E1799,'EFFECTIFS Hiver'!$A:$I,9,FALSE),IF(W1799="été",VLOOKUP(E1799,'EFFECTIFS Eté'!$A:$I,9,FALSE),"Erreur saison")))</f>
        <v>#N/A</v>
      </c>
      <c r="W1799" s="18" t="e">
        <f>VLOOKUP(D1799,Listes!B:C,2,FALSE)</f>
        <v>#N/A</v>
      </c>
    </row>
    <row r="1800" spans="1:23" ht="15.75" customHeight="1">
      <c r="A1800" s="11"/>
      <c r="B1800" s="11"/>
      <c r="C1800" s="11"/>
      <c r="D1800" s="11"/>
      <c r="E1800" s="11"/>
      <c r="F1800" s="11"/>
      <c r="G1800" s="11" t="e">
        <f>VLOOKUP(E1800,TAXONS!B:C,2,FALSE)</f>
        <v>#N/A</v>
      </c>
      <c r="H1800" s="13">
        <f t="shared" si="143"/>
        <v>0</v>
      </c>
      <c r="I1800" s="12" t="e">
        <f t="shared" si="144"/>
        <v>#N/A</v>
      </c>
      <c r="J1800" s="14" t="e">
        <f t="shared" si="145"/>
        <v>#N/A</v>
      </c>
      <c r="K1800" s="15" t="e">
        <f>VLOOKUP(B1800,REGIONS!A:D,4,FALSE)</f>
        <v>#N/A</v>
      </c>
      <c r="L1800" s="19" t="e">
        <f>VLOOKUP(G1800,Sensibilité!$A:$L,12,FALSE)</f>
        <v>#N/A</v>
      </c>
      <c r="M1800" s="19" t="e">
        <f t="shared" si="146"/>
        <v>#N/A</v>
      </c>
      <c r="N1800" s="19" t="e">
        <f t="shared" si="147"/>
        <v>#N/A</v>
      </c>
      <c r="O1800" s="15" t="str">
        <f>IF(D1800=Listes!$B$6,"SWARMING",IF(OR(D1800=Listes!$B$1,D1800=Listes!$B$2,D1800=Listes!$B$5),2,IF(OR(D1800=Listes!$B$3,D1800=Listes!$B$4),1,"erreur colonne D")))</f>
        <v>SWARMING</v>
      </c>
      <c r="P1800" s="15" t="e">
        <f>IF(OR(W1800="Hiver",W1800="Transit"),VLOOKUP(E1800,IC!A:E,4,FALSE),IF(W1800="été",VLOOKUP(E1800,IC!A:E,3,FALSE),"erreur"))</f>
        <v>#N/A</v>
      </c>
      <c r="Q1800" s="15" t="e">
        <f>IF(P1800="NR",0,IF(F1800&lt;5,0,IF(P1800=1,VLOOKUP(F1800,IC!$G$1:$I$8,3,TRUE),
IF(P1800=2,VLOOKUP(F1800,IC!$K$1:$M$8,3,TRUE),
IF(P1800=3,VLOOKUP(F1800,IC!$O$1:$Q$8,3,TRUE),IF(P1800=4,VLOOKUP(F1800,IC!$S$2:$U$9,3,TRUE),
"erreur"))))))</f>
        <v>#N/A</v>
      </c>
      <c r="R1800" s="16" t="e">
        <f>IF(OR(V1800="NA",V1800="Transit",V1800&lt;Listes!$F$1),"non applicable",F1800/V1800)</f>
        <v>#N/A</v>
      </c>
      <c r="S1800" s="16" t="e">
        <f>IF(W1800="Transit","Non applicable",IF(AND(W1800="été",T1800&gt;Listes!F1799),F1800/T1800,IF(AND(W1800="Hiver",Hierarchisation!U1800&gt;Listes!F1799),F1800/U1800,"non applicable")))</f>
        <v>#N/A</v>
      </c>
      <c r="T1800" s="17" t="e">
        <f>IF(K1800="Centre",VLOOKUP(E1800,effectifs_ete,3,FALSE),IF(Hierarchisation!K1800="Grand Nord",VLOOKUP(Hierarchisation!E1800,effectifs_ete,4,FALSE),IF(Hierarchisation!K1800="Nord Est",VLOOKUP(Hierarchisation!E1800,effectifs_ete,5,FALSE),IF(Hierarchisation!K1800="Nord Ouest",VLOOKUP(Hierarchisation!E1800,effectifs_ete,6,FALSE),IF(Hierarchisation!K1800="Sud Est",VLOOKUP(Hierarchisation!E1800,effectifs_ete,7,FALSE),IF(Hierarchisation!K1800="Sud Ouest",VLOOKUP(Hierarchisation!E1800,effectifs_ete,8,FALSE),"Erreur Région"))))))</f>
        <v>#N/A</v>
      </c>
      <c r="U1800" s="17" t="e">
        <f>IF(K1800="Centre",VLOOKUP(E1800,effectifs_hiver,3,FALSE),IF(Hierarchisation!K1800="Grand Nord",VLOOKUP(Hierarchisation!E1800,effectifs_hiver,4,FALSE),IF(Hierarchisation!K1800="Nord Est",VLOOKUP(Hierarchisation!E1800,effectifs_hiver,5,FALSE),IF(Hierarchisation!K1800="Nord Ouest",VLOOKUP(Hierarchisation!E1800,effectifs_hiver,6,FALSE),IF(Hierarchisation!K1800="Sud Est",VLOOKUP(Hierarchisation!E1800,effectifs_hiver,7,FALSE),IF(Hierarchisation!K1800="Sud Ouest",VLOOKUP(Hierarchisation!E1800,effectifs_hiver,8,FALSE),"Erreur Région"))))))</f>
        <v>#N/A</v>
      </c>
      <c r="V1800" s="17" t="e">
        <f>IF(W1800="Transit","Transit",IF(W1800="hiver",VLOOKUP(E1800,'EFFECTIFS Hiver'!$A:$I,9,FALSE),IF(W1800="été",VLOOKUP(E1800,'EFFECTIFS Eté'!$A:$I,9,FALSE),"Erreur saison")))</f>
        <v>#N/A</v>
      </c>
      <c r="W1800" s="18" t="e">
        <f>VLOOKUP(D1800,Listes!B:C,2,FALSE)</f>
        <v>#N/A</v>
      </c>
    </row>
    <row r="1801" spans="1:23" ht="15.75" customHeight="1">
      <c r="A1801" s="11"/>
      <c r="B1801" s="11"/>
      <c r="C1801" s="11"/>
      <c r="D1801" s="11"/>
      <c r="E1801" s="11"/>
      <c r="F1801" s="11"/>
      <c r="G1801" s="11" t="e">
        <f>VLOOKUP(E1801,TAXONS!B:C,2,FALSE)</f>
        <v>#N/A</v>
      </c>
      <c r="H1801" s="13">
        <f t="shared" si="143"/>
        <v>0</v>
      </c>
      <c r="I1801" s="12" t="e">
        <f t="shared" si="144"/>
        <v>#N/A</v>
      </c>
      <c r="J1801" s="14" t="e">
        <f t="shared" si="145"/>
        <v>#N/A</v>
      </c>
      <c r="K1801" s="15" t="e">
        <f>VLOOKUP(B1801,REGIONS!A:D,4,FALSE)</f>
        <v>#N/A</v>
      </c>
      <c r="L1801" s="19" t="e">
        <f>VLOOKUP(G1801,Sensibilité!$A:$L,12,FALSE)</f>
        <v>#N/A</v>
      </c>
      <c r="M1801" s="19" t="e">
        <f t="shared" si="146"/>
        <v>#N/A</v>
      </c>
      <c r="N1801" s="19" t="e">
        <f t="shared" si="147"/>
        <v>#N/A</v>
      </c>
      <c r="O1801" s="15" t="str">
        <f>IF(D1801=Listes!$B$6,"SWARMING",IF(OR(D1801=Listes!$B$1,D1801=Listes!$B$2,D1801=Listes!$B$5),2,IF(OR(D1801=Listes!$B$3,D1801=Listes!$B$4),1,"erreur colonne D")))</f>
        <v>SWARMING</v>
      </c>
      <c r="P1801" s="15" t="e">
        <f>IF(OR(W1801="Hiver",W1801="Transit"),VLOOKUP(E1801,IC!A:E,4,FALSE),IF(W1801="été",VLOOKUP(E1801,IC!A:E,3,FALSE),"erreur"))</f>
        <v>#N/A</v>
      </c>
      <c r="Q1801" s="15" t="e">
        <f>IF(P1801="NR",0,IF(F1801&lt;5,0,IF(P1801=1,VLOOKUP(F1801,IC!$G$1:$I$8,3,TRUE),
IF(P1801=2,VLOOKUP(F1801,IC!$K$1:$M$8,3,TRUE),
IF(P1801=3,VLOOKUP(F1801,IC!$O$1:$Q$8,3,TRUE),IF(P1801=4,VLOOKUP(F1801,IC!$S$2:$U$9,3,TRUE),
"erreur"))))))</f>
        <v>#N/A</v>
      </c>
      <c r="R1801" s="16" t="e">
        <f>IF(OR(V1801="NA",V1801="Transit",V1801&lt;Listes!$F$1),"non applicable",F1801/V1801)</f>
        <v>#N/A</v>
      </c>
      <c r="S1801" s="16" t="e">
        <f>IF(W1801="Transit","Non applicable",IF(AND(W1801="été",T1801&gt;Listes!F1800),F1801/T1801,IF(AND(W1801="Hiver",Hierarchisation!U1801&gt;Listes!F1800),F1801/U1801,"non applicable")))</f>
        <v>#N/A</v>
      </c>
      <c r="T1801" s="17" t="e">
        <f>IF(K1801="Centre",VLOOKUP(E1801,effectifs_ete,3,FALSE),IF(Hierarchisation!K1801="Grand Nord",VLOOKUP(Hierarchisation!E1801,effectifs_ete,4,FALSE),IF(Hierarchisation!K1801="Nord Est",VLOOKUP(Hierarchisation!E1801,effectifs_ete,5,FALSE),IF(Hierarchisation!K1801="Nord Ouest",VLOOKUP(Hierarchisation!E1801,effectifs_ete,6,FALSE),IF(Hierarchisation!K1801="Sud Est",VLOOKUP(Hierarchisation!E1801,effectifs_ete,7,FALSE),IF(Hierarchisation!K1801="Sud Ouest",VLOOKUP(Hierarchisation!E1801,effectifs_ete,8,FALSE),"Erreur Région"))))))</f>
        <v>#N/A</v>
      </c>
      <c r="U1801" s="17" t="e">
        <f>IF(K1801="Centre",VLOOKUP(E1801,effectifs_hiver,3,FALSE),IF(Hierarchisation!K1801="Grand Nord",VLOOKUP(Hierarchisation!E1801,effectifs_hiver,4,FALSE),IF(Hierarchisation!K1801="Nord Est",VLOOKUP(Hierarchisation!E1801,effectifs_hiver,5,FALSE),IF(Hierarchisation!K1801="Nord Ouest",VLOOKUP(Hierarchisation!E1801,effectifs_hiver,6,FALSE),IF(Hierarchisation!K1801="Sud Est",VLOOKUP(Hierarchisation!E1801,effectifs_hiver,7,FALSE),IF(Hierarchisation!K1801="Sud Ouest",VLOOKUP(Hierarchisation!E1801,effectifs_hiver,8,FALSE),"Erreur Région"))))))</f>
        <v>#N/A</v>
      </c>
      <c r="V1801" s="17" t="e">
        <f>IF(W1801="Transit","Transit",IF(W1801="hiver",VLOOKUP(E1801,'EFFECTIFS Hiver'!$A:$I,9,FALSE),IF(W1801="été",VLOOKUP(E1801,'EFFECTIFS Eté'!$A:$I,9,FALSE),"Erreur saison")))</f>
        <v>#N/A</v>
      </c>
      <c r="W1801" s="18" t="e">
        <f>VLOOKUP(D1801,Listes!B:C,2,FALSE)</f>
        <v>#N/A</v>
      </c>
    </row>
    <row r="1802" spans="1:23" ht="15.75" customHeight="1">
      <c r="A1802" s="11"/>
      <c r="B1802" s="11"/>
      <c r="C1802" s="11"/>
      <c r="D1802" s="11"/>
      <c r="E1802" s="11"/>
      <c r="F1802" s="11"/>
      <c r="G1802" s="11" t="e">
        <f>VLOOKUP(E1802,TAXONS!B:C,2,FALSE)</f>
        <v>#N/A</v>
      </c>
      <c r="H1802" s="13">
        <f t="shared" si="143"/>
        <v>0</v>
      </c>
      <c r="I1802" s="12" t="e">
        <f t="shared" si="144"/>
        <v>#N/A</v>
      </c>
      <c r="J1802" s="14" t="e">
        <f t="shared" si="145"/>
        <v>#N/A</v>
      </c>
      <c r="K1802" s="15" t="e">
        <f>VLOOKUP(B1802,REGIONS!A:D,4,FALSE)</f>
        <v>#N/A</v>
      </c>
      <c r="L1802" s="19" t="e">
        <f>VLOOKUP(G1802,Sensibilité!$A:$L,12,FALSE)</f>
        <v>#N/A</v>
      </c>
      <c r="M1802" s="19" t="e">
        <f t="shared" si="146"/>
        <v>#N/A</v>
      </c>
      <c r="N1802" s="19" t="e">
        <f t="shared" si="147"/>
        <v>#N/A</v>
      </c>
      <c r="O1802" s="15" t="str">
        <f>IF(D1802=Listes!$B$6,"SWARMING",IF(OR(D1802=Listes!$B$1,D1802=Listes!$B$2,D1802=Listes!$B$5),2,IF(OR(D1802=Listes!$B$3,D1802=Listes!$B$4),1,"erreur colonne D")))</f>
        <v>SWARMING</v>
      </c>
      <c r="P1802" s="15" t="e">
        <f>IF(OR(W1802="Hiver",W1802="Transit"),VLOOKUP(E1802,IC!A:E,4,FALSE),IF(W1802="été",VLOOKUP(E1802,IC!A:E,3,FALSE),"erreur"))</f>
        <v>#N/A</v>
      </c>
      <c r="Q1802" s="15" t="e">
        <f>IF(P1802="NR",0,IF(F1802&lt;5,0,IF(P1802=1,VLOOKUP(F1802,IC!$G$1:$I$8,3,TRUE),
IF(P1802=2,VLOOKUP(F1802,IC!$K$1:$M$8,3,TRUE),
IF(P1802=3,VLOOKUP(F1802,IC!$O$1:$Q$8,3,TRUE),IF(P1802=4,VLOOKUP(F1802,IC!$S$2:$U$9,3,TRUE),
"erreur"))))))</f>
        <v>#N/A</v>
      </c>
      <c r="R1802" s="16" t="e">
        <f>IF(OR(V1802="NA",V1802="Transit",V1802&lt;Listes!$F$1),"non applicable",F1802/V1802)</f>
        <v>#N/A</v>
      </c>
      <c r="S1802" s="16" t="e">
        <f>IF(W1802="Transit","Non applicable",IF(AND(W1802="été",T1802&gt;Listes!F1801),F1802/T1802,IF(AND(W1802="Hiver",Hierarchisation!U1802&gt;Listes!F1801),F1802/U1802,"non applicable")))</f>
        <v>#N/A</v>
      </c>
      <c r="T1802" s="17" t="e">
        <f>IF(K1802="Centre",VLOOKUP(E1802,effectifs_ete,3,FALSE),IF(Hierarchisation!K1802="Grand Nord",VLOOKUP(Hierarchisation!E1802,effectifs_ete,4,FALSE),IF(Hierarchisation!K1802="Nord Est",VLOOKUP(Hierarchisation!E1802,effectifs_ete,5,FALSE),IF(Hierarchisation!K1802="Nord Ouest",VLOOKUP(Hierarchisation!E1802,effectifs_ete,6,FALSE),IF(Hierarchisation!K1802="Sud Est",VLOOKUP(Hierarchisation!E1802,effectifs_ete,7,FALSE),IF(Hierarchisation!K1802="Sud Ouest",VLOOKUP(Hierarchisation!E1802,effectifs_ete,8,FALSE),"Erreur Région"))))))</f>
        <v>#N/A</v>
      </c>
      <c r="U1802" s="17" t="e">
        <f>IF(K1802="Centre",VLOOKUP(E1802,effectifs_hiver,3,FALSE),IF(Hierarchisation!K1802="Grand Nord",VLOOKUP(Hierarchisation!E1802,effectifs_hiver,4,FALSE),IF(Hierarchisation!K1802="Nord Est",VLOOKUP(Hierarchisation!E1802,effectifs_hiver,5,FALSE),IF(Hierarchisation!K1802="Nord Ouest",VLOOKUP(Hierarchisation!E1802,effectifs_hiver,6,FALSE),IF(Hierarchisation!K1802="Sud Est",VLOOKUP(Hierarchisation!E1802,effectifs_hiver,7,FALSE),IF(Hierarchisation!K1802="Sud Ouest",VLOOKUP(Hierarchisation!E1802,effectifs_hiver,8,FALSE),"Erreur Région"))))))</f>
        <v>#N/A</v>
      </c>
      <c r="V1802" s="17" t="e">
        <f>IF(W1802="Transit","Transit",IF(W1802="hiver",VLOOKUP(E1802,'EFFECTIFS Hiver'!$A:$I,9,FALSE),IF(W1802="été",VLOOKUP(E1802,'EFFECTIFS Eté'!$A:$I,9,FALSE),"Erreur saison")))</f>
        <v>#N/A</v>
      </c>
      <c r="W1802" s="18" t="e">
        <f>VLOOKUP(D1802,Listes!B:C,2,FALSE)</f>
        <v>#N/A</v>
      </c>
    </row>
    <row r="1803" spans="1:23" ht="15.75" customHeight="1">
      <c r="A1803" s="11"/>
      <c r="B1803" s="11"/>
      <c r="C1803" s="11"/>
      <c r="D1803" s="11"/>
      <c r="E1803" s="11"/>
      <c r="F1803" s="11"/>
      <c r="G1803" s="11" t="e">
        <f>VLOOKUP(E1803,TAXONS!B:C,2,FALSE)</f>
        <v>#N/A</v>
      </c>
      <c r="H1803" s="13">
        <f t="shared" si="143"/>
        <v>0</v>
      </c>
      <c r="I1803" s="12" t="e">
        <f t="shared" si="144"/>
        <v>#N/A</v>
      </c>
      <c r="J1803" s="14" t="e">
        <f t="shared" si="145"/>
        <v>#N/A</v>
      </c>
      <c r="K1803" s="15" t="e">
        <f>VLOOKUP(B1803,REGIONS!A:D,4,FALSE)</f>
        <v>#N/A</v>
      </c>
      <c r="L1803" s="19" t="e">
        <f>VLOOKUP(G1803,Sensibilité!$A:$L,12,FALSE)</f>
        <v>#N/A</v>
      </c>
      <c r="M1803" s="19" t="e">
        <f t="shared" si="146"/>
        <v>#N/A</v>
      </c>
      <c r="N1803" s="19" t="e">
        <f t="shared" si="147"/>
        <v>#N/A</v>
      </c>
      <c r="O1803" s="15" t="str">
        <f>IF(D1803=Listes!$B$6,"SWARMING",IF(OR(D1803=Listes!$B$1,D1803=Listes!$B$2,D1803=Listes!$B$5),2,IF(OR(D1803=Listes!$B$3,D1803=Listes!$B$4),1,"erreur colonne D")))</f>
        <v>SWARMING</v>
      </c>
      <c r="P1803" s="15" t="e">
        <f>IF(OR(W1803="Hiver",W1803="Transit"),VLOOKUP(E1803,IC!A:E,4,FALSE),IF(W1803="été",VLOOKUP(E1803,IC!A:E,3,FALSE),"erreur"))</f>
        <v>#N/A</v>
      </c>
      <c r="Q1803" s="15" t="e">
        <f>IF(P1803="NR",0,IF(F1803&lt;5,0,IF(P1803=1,VLOOKUP(F1803,IC!$G$1:$I$8,3,TRUE),
IF(P1803=2,VLOOKUP(F1803,IC!$K$1:$M$8,3,TRUE),
IF(P1803=3,VLOOKUP(F1803,IC!$O$1:$Q$8,3,TRUE),IF(P1803=4,VLOOKUP(F1803,IC!$S$2:$U$9,3,TRUE),
"erreur"))))))</f>
        <v>#N/A</v>
      </c>
      <c r="R1803" s="16" t="e">
        <f>IF(OR(V1803="NA",V1803="Transit",V1803&lt;Listes!$F$1),"non applicable",F1803/V1803)</f>
        <v>#N/A</v>
      </c>
      <c r="S1803" s="16" t="e">
        <f>IF(W1803="Transit","Non applicable",IF(AND(W1803="été",T1803&gt;Listes!F1802),F1803/T1803,IF(AND(W1803="Hiver",Hierarchisation!U1803&gt;Listes!F1802),F1803/U1803,"non applicable")))</f>
        <v>#N/A</v>
      </c>
      <c r="T1803" s="17" t="e">
        <f>IF(K1803="Centre",VLOOKUP(E1803,effectifs_ete,3,FALSE),IF(Hierarchisation!K1803="Grand Nord",VLOOKUP(Hierarchisation!E1803,effectifs_ete,4,FALSE),IF(Hierarchisation!K1803="Nord Est",VLOOKUP(Hierarchisation!E1803,effectifs_ete,5,FALSE),IF(Hierarchisation!K1803="Nord Ouest",VLOOKUP(Hierarchisation!E1803,effectifs_ete,6,FALSE),IF(Hierarchisation!K1803="Sud Est",VLOOKUP(Hierarchisation!E1803,effectifs_ete,7,FALSE),IF(Hierarchisation!K1803="Sud Ouest",VLOOKUP(Hierarchisation!E1803,effectifs_ete,8,FALSE),"Erreur Région"))))))</f>
        <v>#N/A</v>
      </c>
      <c r="U1803" s="17" t="e">
        <f>IF(K1803="Centre",VLOOKUP(E1803,effectifs_hiver,3,FALSE),IF(Hierarchisation!K1803="Grand Nord",VLOOKUP(Hierarchisation!E1803,effectifs_hiver,4,FALSE),IF(Hierarchisation!K1803="Nord Est",VLOOKUP(Hierarchisation!E1803,effectifs_hiver,5,FALSE),IF(Hierarchisation!K1803="Nord Ouest",VLOOKUP(Hierarchisation!E1803,effectifs_hiver,6,FALSE),IF(Hierarchisation!K1803="Sud Est",VLOOKUP(Hierarchisation!E1803,effectifs_hiver,7,FALSE),IF(Hierarchisation!K1803="Sud Ouest",VLOOKUP(Hierarchisation!E1803,effectifs_hiver,8,FALSE),"Erreur Région"))))))</f>
        <v>#N/A</v>
      </c>
      <c r="V1803" s="17" t="e">
        <f>IF(W1803="Transit","Transit",IF(W1803="hiver",VLOOKUP(E1803,'EFFECTIFS Hiver'!$A:$I,9,FALSE),IF(W1803="été",VLOOKUP(E1803,'EFFECTIFS Eté'!$A:$I,9,FALSE),"Erreur saison")))</f>
        <v>#N/A</v>
      </c>
      <c r="W1803" s="18" t="e">
        <f>VLOOKUP(D1803,Listes!B:C,2,FALSE)</f>
        <v>#N/A</v>
      </c>
    </row>
    <row r="1804" spans="1:23" ht="15.75" customHeight="1">
      <c r="A1804" s="11"/>
      <c r="B1804" s="11"/>
      <c r="C1804" s="11"/>
      <c r="D1804" s="11"/>
      <c r="E1804" s="11"/>
      <c r="F1804" s="11"/>
      <c r="G1804" s="11" t="e">
        <f>VLOOKUP(E1804,TAXONS!B:C,2,FALSE)</f>
        <v>#N/A</v>
      </c>
      <c r="H1804" s="13">
        <f t="shared" si="143"/>
        <v>0</v>
      </c>
      <c r="I1804" s="12" t="e">
        <f t="shared" si="144"/>
        <v>#N/A</v>
      </c>
      <c r="J1804" s="14" t="e">
        <f t="shared" si="145"/>
        <v>#N/A</v>
      </c>
      <c r="K1804" s="15" t="e">
        <f>VLOOKUP(B1804,REGIONS!A:D,4,FALSE)</f>
        <v>#N/A</v>
      </c>
      <c r="L1804" s="19" t="e">
        <f>VLOOKUP(G1804,Sensibilité!$A:$L,12,FALSE)</f>
        <v>#N/A</v>
      </c>
      <c r="M1804" s="19" t="e">
        <f t="shared" si="146"/>
        <v>#N/A</v>
      </c>
      <c r="N1804" s="19" t="e">
        <f t="shared" si="147"/>
        <v>#N/A</v>
      </c>
      <c r="O1804" s="15" t="str">
        <f>IF(D1804=Listes!$B$6,"SWARMING",IF(OR(D1804=Listes!$B$1,D1804=Listes!$B$2,D1804=Listes!$B$5),2,IF(OR(D1804=Listes!$B$3,D1804=Listes!$B$4),1,"erreur colonne D")))</f>
        <v>SWARMING</v>
      </c>
      <c r="P1804" s="15" t="e">
        <f>IF(OR(W1804="Hiver",W1804="Transit"),VLOOKUP(E1804,IC!A:E,4,FALSE),IF(W1804="été",VLOOKUP(E1804,IC!A:E,3,FALSE),"erreur"))</f>
        <v>#N/A</v>
      </c>
      <c r="Q1804" s="15" t="e">
        <f>IF(P1804="NR",0,IF(F1804&lt;5,0,IF(P1804=1,VLOOKUP(F1804,IC!$G$1:$I$8,3,TRUE),
IF(P1804=2,VLOOKUP(F1804,IC!$K$1:$M$8,3,TRUE),
IF(P1804=3,VLOOKUP(F1804,IC!$O$1:$Q$8,3,TRUE),IF(P1804=4,VLOOKUP(F1804,IC!$S$2:$U$9,3,TRUE),
"erreur"))))))</f>
        <v>#N/A</v>
      </c>
      <c r="R1804" s="16" t="e">
        <f>IF(OR(V1804="NA",V1804="Transit",V1804&lt;Listes!$F$1),"non applicable",F1804/V1804)</f>
        <v>#N/A</v>
      </c>
      <c r="S1804" s="16" t="e">
        <f>IF(W1804="Transit","Non applicable",IF(AND(W1804="été",T1804&gt;Listes!F1803),F1804/T1804,IF(AND(W1804="Hiver",Hierarchisation!U1804&gt;Listes!F1803),F1804/U1804,"non applicable")))</f>
        <v>#N/A</v>
      </c>
      <c r="T1804" s="17" t="e">
        <f>IF(K1804="Centre",VLOOKUP(E1804,effectifs_ete,3,FALSE),IF(Hierarchisation!K1804="Grand Nord",VLOOKUP(Hierarchisation!E1804,effectifs_ete,4,FALSE),IF(Hierarchisation!K1804="Nord Est",VLOOKUP(Hierarchisation!E1804,effectifs_ete,5,FALSE),IF(Hierarchisation!K1804="Nord Ouest",VLOOKUP(Hierarchisation!E1804,effectifs_ete,6,FALSE),IF(Hierarchisation!K1804="Sud Est",VLOOKUP(Hierarchisation!E1804,effectifs_ete,7,FALSE),IF(Hierarchisation!K1804="Sud Ouest",VLOOKUP(Hierarchisation!E1804,effectifs_ete,8,FALSE),"Erreur Région"))))))</f>
        <v>#N/A</v>
      </c>
      <c r="U1804" s="17" t="e">
        <f>IF(K1804="Centre",VLOOKUP(E1804,effectifs_hiver,3,FALSE),IF(Hierarchisation!K1804="Grand Nord",VLOOKUP(Hierarchisation!E1804,effectifs_hiver,4,FALSE),IF(Hierarchisation!K1804="Nord Est",VLOOKUP(Hierarchisation!E1804,effectifs_hiver,5,FALSE),IF(Hierarchisation!K1804="Nord Ouest",VLOOKUP(Hierarchisation!E1804,effectifs_hiver,6,FALSE),IF(Hierarchisation!K1804="Sud Est",VLOOKUP(Hierarchisation!E1804,effectifs_hiver,7,FALSE),IF(Hierarchisation!K1804="Sud Ouest",VLOOKUP(Hierarchisation!E1804,effectifs_hiver,8,FALSE),"Erreur Région"))))))</f>
        <v>#N/A</v>
      </c>
      <c r="V1804" s="17" t="e">
        <f>IF(W1804="Transit","Transit",IF(W1804="hiver",VLOOKUP(E1804,'EFFECTIFS Hiver'!$A:$I,9,FALSE),IF(W1804="été",VLOOKUP(E1804,'EFFECTIFS Eté'!$A:$I,9,FALSE),"Erreur saison")))</f>
        <v>#N/A</v>
      </c>
      <c r="W1804" s="18" t="e">
        <f>VLOOKUP(D1804,Listes!B:C,2,FALSE)</f>
        <v>#N/A</v>
      </c>
    </row>
    <row r="1805" spans="1:23" ht="15.75" customHeight="1">
      <c r="A1805" s="11"/>
      <c r="B1805" s="11"/>
      <c r="C1805" s="11"/>
      <c r="D1805" s="11"/>
      <c r="E1805" s="11"/>
      <c r="F1805" s="11"/>
      <c r="G1805" s="11" t="e">
        <f>VLOOKUP(E1805,TAXONS!B:C,2,FALSE)</f>
        <v>#N/A</v>
      </c>
      <c r="H1805" s="13">
        <f t="shared" si="143"/>
        <v>0</v>
      </c>
      <c r="I1805" s="12" t="e">
        <f t="shared" si="144"/>
        <v>#N/A</v>
      </c>
      <c r="J1805" s="14" t="e">
        <f t="shared" si="145"/>
        <v>#N/A</v>
      </c>
      <c r="K1805" s="15" t="e">
        <f>VLOOKUP(B1805,REGIONS!A:D,4,FALSE)</f>
        <v>#N/A</v>
      </c>
      <c r="L1805" s="19" t="e">
        <f>VLOOKUP(G1805,Sensibilité!$A:$L,12,FALSE)</f>
        <v>#N/A</v>
      </c>
      <c r="M1805" s="19" t="e">
        <f t="shared" si="146"/>
        <v>#N/A</v>
      </c>
      <c r="N1805" s="19" t="e">
        <f t="shared" si="147"/>
        <v>#N/A</v>
      </c>
      <c r="O1805" s="15" t="str">
        <f>IF(D1805=Listes!$B$6,"SWARMING",IF(OR(D1805=Listes!$B$1,D1805=Listes!$B$2,D1805=Listes!$B$5),2,IF(OR(D1805=Listes!$B$3,D1805=Listes!$B$4),1,"erreur colonne D")))</f>
        <v>SWARMING</v>
      </c>
      <c r="P1805" s="15" t="e">
        <f>IF(OR(W1805="Hiver",W1805="Transit"),VLOOKUP(E1805,IC!A:E,4,FALSE),IF(W1805="été",VLOOKUP(E1805,IC!A:E,3,FALSE),"erreur"))</f>
        <v>#N/A</v>
      </c>
      <c r="Q1805" s="15" t="e">
        <f>IF(P1805="NR",0,IF(F1805&lt;5,0,IF(P1805=1,VLOOKUP(F1805,IC!$G$1:$I$8,3,TRUE),
IF(P1805=2,VLOOKUP(F1805,IC!$K$1:$M$8,3,TRUE),
IF(P1805=3,VLOOKUP(F1805,IC!$O$1:$Q$8,3,TRUE),IF(P1805=4,VLOOKUP(F1805,IC!$S$2:$U$9,3,TRUE),
"erreur"))))))</f>
        <v>#N/A</v>
      </c>
      <c r="R1805" s="16" t="e">
        <f>IF(OR(V1805="NA",V1805="Transit",V1805&lt;Listes!$F$1),"non applicable",F1805/V1805)</f>
        <v>#N/A</v>
      </c>
      <c r="S1805" s="16" t="e">
        <f>IF(W1805="Transit","Non applicable",IF(AND(W1805="été",T1805&gt;Listes!F1804),F1805/T1805,IF(AND(W1805="Hiver",Hierarchisation!U1805&gt;Listes!F1804),F1805/U1805,"non applicable")))</f>
        <v>#N/A</v>
      </c>
      <c r="T1805" s="17" t="e">
        <f>IF(K1805="Centre",VLOOKUP(E1805,effectifs_ete,3,FALSE),IF(Hierarchisation!K1805="Grand Nord",VLOOKUP(Hierarchisation!E1805,effectifs_ete,4,FALSE),IF(Hierarchisation!K1805="Nord Est",VLOOKUP(Hierarchisation!E1805,effectifs_ete,5,FALSE),IF(Hierarchisation!K1805="Nord Ouest",VLOOKUP(Hierarchisation!E1805,effectifs_ete,6,FALSE),IF(Hierarchisation!K1805="Sud Est",VLOOKUP(Hierarchisation!E1805,effectifs_ete,7,FALSE),IF(Hierarchisation!K1805="Sud Ouest",VLOOKUP(Hierarchisation!E1805,effectifs_ete,8,FALSE),"Erreur Région"))))))</f>
        <v>#N/A</v>
      </c>
      <c r="U1805" s="17" t="e">
        <f>IF(K1805="Centre",VLOOKUP(E1805,effectifs_hiver,3,FALSE),IF(Hierarchisation!K1805="Grand Nord",VLOOKUP(Hierarchisation!E1805,effectifs_hiver,4,FALSE),IF(Hierarchisation!K1805="Nord Est",VLOOKUP(Hierarchisation!E1805,effectifs_hiver,5,FALSE),IF(Hierarchisation!K1805="Nord Ouest",VLOOKUP(Hierarchisation!E1805,effectifs_hiver,6,FALSE),IF(Hierarchisation!K1805="Sud Est",VLOOKUP(Hierarchisation!E1805,effectifs_hiver,7,FALSE),IF(Hierarchisation!K1805="Sud Ouest",VLOOKUP(Hierarchisation!E1805,effectifs_hiver,8,FALSE),"Erreur Région"))))))</f>
        <v>#N/A</v>
      </c>
      <c r="V1805" s="17" t="e">
        <f>IF(W1805="Transit","Transit",IF(W1805="hiver",VLOOKUP(E1805,'EFFECTIFS Hiver'!$A:$I,9,FALSE),IF(W1805="été",VLOOKUP(E1805,'EFFECTIFS Eté'!$A:$I,9,FALSE),"Erreur saison")))</f>
        <v>#N/A</v>
      </c>
      <c r="W1805" s="18" t="e">
        <f>VLOOKUP(D1805,Listes!B:C,2,FALSE)</f>
        <v>#N/A</v>
      </c>
    </row>
    <row r="1806" spans="1:23" ht="15.75" customHeight="1">
      <c r="A1806" s="11"/>
      <c r="B1806" s="11"/>
      <c r="C1806" s="11"/>
      <c r="D1806" s="11"/>
      <c r="E1806" s="11"/>
      <c r="F1806" s="11"/>
      <c r="G1806" s="11" t="e">
        <f>VLOOKUP(E1806,TAXONS!B:C,2,FALSE)</f>
        <v>#N/A</v>
      </c>
      <c r="H1806" s="13">
        <f t="shared" si="143"/>
        <v>0</v>
      </c>
      <c r="I1806" s="12" t="e">
        <f t="shared" si="144"/>
        <v>#N/A</v>
      </c>
      <c r="J1806" s="14" t="e">
        <f t="shared" si="145"/>
        <v>#N/A</v>
      </c>
      <c r="K1806" s="15" t="e">
        <f>VLOOKUP(B1806,REGIONS!A:D,4,FALSE)</f>
        <v>#N/A</v>
      </c>
      <c r="L1806" s="19" t="e">
        <f>VLOOKUP(G1806,Sensibilité!$A:$L,12,FALSE)</f>
        <v>#N/A</v>
      </c>
      <c r="M1806" s="19" t="e">
        <f t="shared" si="146"/>
        <v>#N/A</v>
      </c>
      <c r="N1806" s="19" t="e">
        <f t="shared" si="147"/>
        <v>#N/A</v>
      </c>
      <c r="O1806" s="15" t="str">
        <f>IF(D1806=Listes!$B$6,"SWARMING",IF(OR(D1806=Listes!$B$1,D1806=Listes!$B$2,D1806=Listes!$B$5),2,IF(OR(D1806=Listes!$B$3,D1806=Listes!$B$4),1,"erreur colonne D")))</f>
        <v>SWARMING</v>
      </c>
      <c r="P1806" s="15" t="e">
        <f>IF(OR(W1806="Hiver",W1806="Transit"),VLOOKUP(E1806,IC!A:E,4,FALSE),IF(W1806="été",VLOOKUP(E1806,IC!A:E,3,FALSE),"erreur"))</f>
        <v>#N/A</v>
      </c>
      <c r="Q1806" s="15" t="e">
        <f>IF(P1806="NR",0,IF(F1806&lt;5,0,IF(P1806=1,VLOOKUP(F1806,IC!$G$1:$I$8,3,TRUE),
IF(P1806=2,VLOOKUP(F1806,IC!$K$1:$M$8,3,TRUE),
IF(P1806=3,VLOOKUP(F1806,IC!$O$1:$Q$8,3,TRUE),IF(P1806=4,VLOOKUP(F1806,IC!$S$2:$U$9,3,TRUE),
"erreur"))))))</f>
        <v>#N/A</v>
      </c>
      <c r="R1806" s="16" t="e">
        <f>IF(OR(V1806="NA",V1806="Transit",V1806&lt;Listes!$F$1),"non applicable",F1806/V1806)</f>
        <v>#N/A</v>
      </c>
      <c r="S1806" s="16" t="e">
        <f>IF(W1806="Transit","Non applicable",IF(AND(W1806="été",T1806&gt;Listes!F1805),F1806/T1806,IF(AND(W1806="Hiver",Hierarchisation!U1806&gt;Listes!F1805),F1806/U1806,"non applicable")))</f>
        <v>#N/A</v>
      </c>
      <c r="T1806" s="17" t="e">
        <f>IF(K1806="Centre",VLOOKUP(E1806,effectifs_ete,3,FALSE),IF(Hierarchisation!K1806="Grand Nord",VLOOKUP(Hierarchisation!E1806,effectifs_ete,4,FALSE),IF(Hierarchisation!K1806="Nord Est",VLOOKUP(Hierarchisation!E1806,effectifs_ete,5,FALSE),IF(Hierarchisation!K1806="Nord Ouest",VLOOKUP(Hierarchisation!E1806,effectifs_ete,6,FALSE),IF(Hierarchisation!K1806="Sud Est",VLOOKUP(Hierarchisation!E1806,effectifs_ete,7,FALSE),IF(Hierarchisation!K1806="Sud Ouest",VLOOKUP(Hierarchisation!E1806,effectifs_ete,8,FALSE),"Erreur Région"))))))</f>
        <v>#N/A</v>
      </c>
      <c r="U1806" s="17" t="e">
        <f>IF(K1806="Centre",VLOOKUP(E1806,effectifs_hiver,3,FALSE),IF(Hierarchisation!K1806="Grand Nord",VLOOKUP(Hierarchisation!E1806,effectifs_hiver,4,FALSE),IF(Hierarchisation!K1806="Nord Est",VLOOKUP(Hierarchisation!E1806,effectifs_hiver,5,FALSE),IF(Hierarchisation!K1806="Nord Ouest",VLOOKUP(Hierarchisation!E1806,effectifs_hiver,6,FALSE),IF(Hierarchisation!K1806="Sud Est",VLOOKUP(Hierarchisation!E1806,effectifs_hiver,7,FALSE),IF(Hierarchisation!K1806="Sud Ouest",VLOOKUP(Hierarchisation!E1806,effectifs_hiver,8,FALSE),"Erreur Région"))))))</f>
        <v>#N/A</v>
      </c>
      <c r="V1806" s="17" t="e">
        <f>IF(W1806="Transit","Transit",IF(W1806="hiver",VLOOKUP(E1806,'EFFECTIFS Hiver'!$A:$I,9,FALSE),IF(W1806="été",VLOOKUP(E1806,'EFFECTIFS Eté'!$A:$I,9,FALSE),"Erreur saison")))</f>
        <v>#N/A</v>
      </c>
      <c r="W1806" s="18" t="e">
        <f>VLOOKUP(D1806,Listes!B:C,2,FALSE)</f>
        <v>#N/A</v>
      </c>
    </row>
    <row r="1807" spans="1:23" ht="15.75" customHeight="1">
      <c r="A1807" s="11"/>
      <c r="B1807" s="11"/>
      <c r="C1807" s="11"/>
      <c r="D1807" s="11"/>
      <c r="E1807" s="11"/>
      <c r="F1807" s="11"/>
      <c r="G1807" s="11" t="e">
        <f>VLOOKUP(E1807,TAXONS!B:C,2,FALSE)</f>
        <v>#N/A</v>
      </c>
      <c r="H1807" s="13">
        <f t="shared" si="143"/>
        <v>0</v>
      </c>
      <c r="I1807" s="12" t="e">
        <f t="shared" si="144"/>
        <v>#N/A</v>
      </c>
      <c r="J1807" s="14" t="e">
        <f t="shared" si="145"/>
        <v>#N/A</v>
      </c>
      <c r="K1807" s="15" t="e">
        <f>VLOOKUP(B1807,REGIONS!A:D,4,FALSE)</f>
        <v>#N/A</v>
      </c>
      <c r="L1807" s="19" t="e">
        <f>VLOOKUP(G1807,Sensibilité!$A:$L,12,FALSE)</f>
        <v>#N/A</v>
      </c>
      <c r="M1807" s="19" t="e">
        <f t="shared" si="146"/>
        <v>#N/A</v>
      </c>
      <c r="N1807" s="19" t="e">
        <f t="shared" si="147"/>
        <v>#N/A</v>
      </c>
      <c r="O1807" s="15" t="str">
        <f>IF(D1807=Listes!$B$6,"SWARMING",IF(OR(D1807=Listes!$B$1,D1807=Listes!$B$2,D1807=Listes!$B$5),2,IF(OR(D1807=Listes!$B$3,D1807=Listes!$B$4),1,"erreur colonne D")))</f>
        <v>SWARMING</v>
      </c>
      <c r="P1807" s="15" t="e">
        <f>IF(OR(W1807="Hiver",W1807="Transit"),VLOOKUP(E1807,IC!A:E,4,FALSE),IF(W1807="été",VLOOKUP(E1807,IC!A:E,3,FALSE),"erreur"))</f>
        <v>#N/A</v>
      </c>
      <c r="Q1807" s="15" t="e">
        <f>IF(P1807="NR",0,IF(F1807&lt;5,0,IF(P1807=1,VLOOKUP(F1807,IC!$G$1:$I$8,3,TRUE),
IF(P1807=2,VLOOKUP(F1807,IC!$K$1:$M$8,3,TRUE),
IF(P1807=3,VLOOKUP(F1807,IC!$O$1:$Q$8,3,TRUE),IF(P1807=4,VLOOKUP(F1807,IC!$S$2:$U$9,3,TRUE),
"erreur"))))))</f>
        <v>#N/A</v>
      </c>
      <c r="R1807" s="16" t="e">
        <f>IF(OR(V1807="NA",V1807="Transit",V1807&lt;Listes!$F$1),"non applicable",F1807/V1807)</f>
        <v>#N/A</v>
      </c>
      <c r="S1807" s="16" t="e">
        <f>IF(W1807="Transit","Non applicable",IF(AND(W1807="été",T1807&gt;Listes!F1806),F1807/T1807,IF(AND(W1807="Hiver",Hierarchisation!U1807&gt;Listes!F1806),F1807/U1807,"non applicable")))</f>
        <v>#N/A</v>
      </c>
      <c r="T1807" s="17" t="e">
        <f>IF(K1807="Centre",VLOOKUP(E1807,effectifs_ete,3,FALSE),IF(Hierarchisation!K1807="Grand Nord",VLOOKUP(Hierarchisation!E1807,effectifs_ete,4,FALSE),IF(Hierarchisation!K1807="Nord Est",VLOOKUP(Hierarchisation!E1807,effectifs_ete,5,FALSE),IF(Hierarchisation!K1807="Nord Ouest",VLOOKUP(Hierarchisation!E1807,effectifs_ete,6,FALSE),IF(Hierarchisation!K1807="Sud Est",VLOOKUP(Hierarchisation!E1807,effectifs_ete,7,FALSE),IF(Hierarchisation!K1807="Sud Ouest",VLOOKUP(Hierarchisation!E1807,effectifs_ete,8,FALSE),"Erreur Région"))))))</f>
        <v>#N/A</v>
      </c>
      <c r="U1807" s="17" t="e">
        <f>IF(K1807="Centre",VLOOKUP(E1807,effectifs_hiver,3,FALSE),IF(Hierarchisation!K1807="Grand Nord",VLOOKUP(Hierarchisation!E1807,effectifs_hiver,4,FALSE),IF(Hierarchisation!K1807="Nord Est",VLOOKUP(Hierarchisation!E1807,effectifs_hiver,5,FALSE),IF(Hierarchisation!K1807="Nord Ouest",VLOOKUP(Hierarchisation!E1807,effectifs_hiver,6,FALSE),IF(Hierarchisation!K1807="Sud Est",VLOOKUP(Hierarchisation!E1807,effectifs_hiver,7,FALSE),IF(Hierarchisation!K1807="Sud Ouest",VLOOKUP(Hierarchisation!E1807,effectifs_hiver,8,FALSE),"Erreur Région"))))))</f>
        <v>#N/A</v>
      </c>
      <c r="V1807" s="17" t="e">
        <f>IF(W1807="Transit","Transit",IF(W1807="hiver",VLOOKUP(E1807,'EFFECTIFS Hiver'!$A:$I,9,FALSE),IF(W1807="été",VLOOKUP(E1807,'EFFECTIFS Eté'!$A:$I,9,FALSE),"Erreur saison")))</f>
        <v>#N/A</v>
      </c>
      <c r="W1807" s="18" t="e">
        <f>VLOOKUP(D1807,Listes!B:C,2,FALSE)</f>
        <v>#N/A</v>
      </c>
    </row>
    <row r="1808" spans="1:23" ht="15.75" customHeight="1">
      <c r="A1808" s="11"/>
      <c r="B1808" s="11"/>
      <c r="C1808" s="11"/>
      <c r="D1808" s="11"/>
      <c r="E1808" s="11"/>
      <c r="F1808" s="11"/>
      <c r="G1808" s="11" t="e">
        <f>VLOOKUP(E1808,TAXONS!B:C,2,FALSE)</f>
        <v>#N/A</v>
      </c>
      <c r="H1808" s="13">
        <f t="shared" si="143"/>
        <v>0</v>
      </c>
      <c r="I1808" s="12" t="e">
        <f t="shared" si="144"/>
        <v>#N/A</v>
      </c>
      <c r="J1808" s="14" t="e">
        <f t="shared" si="145"/>
        <v>#N/A</v>
      </c>
      <c r="K1808" s="15" t="e">
        <f>VLOOKUP(B1808,REGIONS!A:D,4,FALSE)</f>
        <v>#N/A</v>
      </c>
      <c r="L1808" s="19" t="e">
        <f>VLOOKUP(G1808,Sensibilité!$A:$L,12,FALSE)</f>
        <v>#N/A</v>
      </c>
      <c r="M1808" s="19" t="e">
        <f t="shared" si="146"/>
        <v>#N/A</v>
      </c>
      <c r="N1808" s="19" t="e">
        <f t="shared" si="147"/>
        <v>#N/A</v>
      </c>
      <c r="O1808" s="15" t="str">
        <f>IF(D1808=Listes!$B$6,"SWARMING",IF(OR(D1808=Listes!$B$1,D1808=Listes!$B$2,D1808=Listes!$B$5),2,IF(OR(D1808=Listes!$B$3,D1808=Listes!$B$4),1,"erreur colonne D")))</f>
        <v>SWARMING</v>
      </c>
      <c r="P1808" s="15" t="e">
        <f>IF(OR(W1808="Hiver",W1808="Transit"),VLOOKUP(E1808,IC!A:E,4,FALSE),IF(W1808="été",VLOOKUP(E1808,IC!A:E,3,FALSE),"erreur"))</f>
        <v>#N/A</v>
      </c>
      <c r="Q1808" s="15" t="e">
        <f>IF(P1808="NR",0,IF(F1808&lt;5,0,IF(P1808=1,VLOOKUP(F1808,IC!$G$1:$I$8,3,TRUE),
IF(P1808=2,VLOOKUP(F1808,IC!$K$1:$M$8,3,TRUE),
IF(P1808=3,VLOOKUP(F1808,IC!$O$1:$Q$8,3,TRUE),IF(P1808=4,VLOOKUP(F1808,IC!$S$2:$U$9,3,TRUE),
"erreur"))))))</f>
        <v>#N/A</v>
      </c>
      <c r="R1808" s="16" t="e">
        <f>IF(OR(V1808="NA",V1808="Transit",V1808&lt;Listes!$F$1),"non applicable",F1808/V1808)</f>
        <v>#N/A</v>
      </c>
      <c r="S1808" s="16" t="e">
        <f>IF(W1808="Transit","Non applicable",IF(AND(W1808="été",T1808&gt;Listes!F1807),F1808/T1808,IF(AND(W1808="Hiver",Hierarchisation!U1808&gt;Listes!F1807),F1808/U1808,"non applicable")))</f>
        <v>#N/A</v>
      </c>
      <c r="T1808" s="17" t="e">
        <f>IF(K1808="Centre",VLOOKUP(E1808,effectifs_ete,3,FALSE),IF(Hierarchisation!K1808="Grand Nord",VLOOKUP(Hierarchisation!E1808,effectifs_ete,4,FALSE),IF(Hierarchisation!K1808="Nord Est",VLOOKUP(Hierarchisation!E1808,effectifs_ete,5,FALSE),IF(Hierarchisation!K1808="Nord Ouest",VLOOKUP(Hierarchisation!E1808,effectifs_ete,6,FALSE),IF(Hierarchisation!K1808="Sud Est",VLOOKUP(Hierarchisation!E1808,effectifs_ete,7,FALSE),IF(Hierarchisation!K1808="Sud Ouest",VLOOKUP(Hierarchisation!E1808,effectifs_ete,8,FALSE),"Erreur Région"))))))</f>
        <v>#N/A</v>
      </c>
      <c r="U1808" s="17" t="e">
        <f>IF(K1808="Centre",VLOOKUP(E1808,effectifs_hiver,3,FALSE),IF(Hierarchisation!K1808="Grand Nord",VLOOKUP(Hierarchisation!E1808,effectifs_hiver,4,FALSE),IF(Hierarchisation!K1808="Nord Est",VLOOKUP(Hierarchisation!E1808,effectifs_hiver,5,FALSE),IF(Hierarchisation!K1808="Nord Ouest",VLOOKUP(Hierarchisation!E1808,effectifs_hiver,6,FALSE),IF(Hierarchisation!K1808="Sud Est",VLOOKUP(Hierarchisation!E1808,effectifs_hiver,7,FALSE),IF(Hierarchisation!K1808="Sud Ouest",VLOOKUP(Hierarchisation!E1808,effectifs_hiver,8,FALSE),"Erreur Région"))))))</f>
        <v>#N/A</v>
      </c>
      <c r="V1808" s="17" t="e">
        <f>IF(W1808="Transit","Transit",IF(W1808="hiver",VLOOKUP(E1808,'EFFECTIFS Hiver'!$A:$I,9,FALSE),IF(W1808="été",VLOOKUP(E1808,'EFFECTIFS Eté'!$A:$I,9,FALSE),"Erreur saison")))</f>
        <v>#N/A</v>
      </c>
      <c r="W1808" s="18" t="e">
        <f>VLOOKUP(D1808,Listes!B:C,2,FALSE)</f>
        <v>#N/A</v>
      </c>
    </row>
    <row r="1809" spans="1:23" ht="15.75" customHeight="1">
      <c r="A1809" s="11"/>
      <c r="B1809" s="11"/>
      <c r="C1809" s="11"/>
      <c r="D1809" s="11"/>
      <c r="E1809" s="11"/>
      <c r="F1809" s="11"/>
      <c r="G1809" s="11" t="e">
        <f>VLOOKUP(E1809,TAXONS!B:C,2,FALSE)</f>
        <v>#N/A</v>
      </c>
      <c r="H1809" s="13">
        <f t="shared" si="143"/>
        <v>0</v>
      </c>
      <c r="I1809" s="12" t="e">
        <f t="shared" si="144"/>
        <v>#N/A</v>
      </c>
      <c r="J1809" s="14" t="e">
        <f t="shared" si="145"/>
        <v>#N/A</v>
      </c>
      <c r="K1809" s="15" t="e">
        <f>VLOOKUP(B1809,REGIONS!A:D,4,FALSE)</f>
        <v>#N/A</v>
      </c>
      <c r="L1809" s="19" t="e">
        <f>VLOOKUP(G1809,Sensibilité!$A:$L,12,FALSE)</f>
        <v>#N/A</v>
      </c>
      <c r="M1809" s="19" t="e">
        <f t="shared" si="146"/>
        <v>#N/A</v>
      </c>
      <c r="N1809" s="19" t="e">
        <f t="shared" si="147"/>
        <v>#N/A</v>
      </c>
      <c r="O1809" s="15" t="str">
        <f>IF(D1809=Listes!$B$6,"SWARMING",IF(OR(D1809=Listes!$B$1,D1809=Listes!$B$2,D1809=Listes!$B$5),2,IF(OR(D1809=Listes!$B$3,D1809=Listes!$B$4),1,"erreur colonne D")))</f>
        <v>SWARMING</v>
      </c>
      <c r="P1809" s="15" t="e">
        <f>IF(OR(W1809="Hiver",W1809="Transit"),VLOOKUP(E1809,IC!A:E,4,FALSE),IF(W1809="été",VLOOKUP(E1809,IC!A:E,3,FALSE),"erreur"))</f>
        <v>#N/A</v>
      </c>
      <c r="Q1809" s="15" t="e">
        <f>IF(P1809="NR",0,IF(F1809&lt;5,0,IF(P1809=1,VLOOKUP(F1809,IC!$G$1:$I$8,3,TRUE),
IF(P1809=2,VLOOKUP(F1809,IC!$K$1:$M$8,3,TRUE),
IF(P1809=3,VLOOKUP(F1809,IC!$O$1:$Q$8,3,TRUE),IF(P1809=4,VLOOKUP(F1809,IC!$S$2:$U$9,3,TRUE),
"erreur"))))))</f>
        <v>#N/A</v>
      </c>
      <c r="R1809" s="16" t="e">
        <f>IF(OR(V1809="NA",V1809="Transit",V1809&lt;Listes!$F$1),"non applicable",F1809/V1809)</f>
        <v>#N/A</v>
      </c>
      <c r="S1809" s="16" t="e">
        <f>IF(W1809="Transit","Non applicable",IF(AND(W1809="été",T1809&gt;Listes!F1808),F1809/T1809,IF(AND(W1809="Hiver",Hierarchisation!U1809&gt;Listes!F1808),F1809/U1809,"non applicable")))</f>
        <v>#N/A</v>
      </c>
      <c r="T1809" s="17" t="e">
        <f>IF(K1809="Centre",VLOOKUP(E1809,effectifs_ete,3,FALSE),IF(Hierarchisation!K1809="Grand Nord",VLOOKUP(Hierarchisation!E1809,effectifs_ete,4,FALSE),IF(Hierarchisation!K1809="Nord Est",VLOOKUP(Hierarchisation!E1809,effectifs_ete,5,FALSE),IF(Hierarchisation!K1809="Nord Ouest",VLOOKUP(Hierarchisation!E1809,effectifs_ete,6,FALSE),IF(Hierarchisation!K1809="Sud Est",VLOOKUP(Hierarchisation!E1809,effectifs_ete,7,FALSE),IF(Hierarchisation!K1809="Sud Ouest",VLOOKUP(Hierarchisation!E1809,effectifs_ete,8,FALSE),"Erreur Région"))))))</f>
        <v>#N/A</v>
      </c>
      <c r="U1809" s="17" t="e">
        <f>IF(K1809="Centre",VLOOKUP(E1809,effectifs_hiver,3,FALSE),IF(Hierarchisation!K1809="Grand Nord",VLOOKUP(Hierarchisation!E1809,effectifs_hiver,4,FALSE),IF(Hierarchisation!K1809="Nord Est",VLOOKUP(Hierarchisation!E1809,effectifs_hiver,5,FALSE),IF(Hierarchisation!K1809="Nord Ouest",VLOOKUP(Hierarchisation!E1809,effectifs_hiver,6,FALSE),IF(Hierarchisation!K1809="Sud Est",VLOOKUP(Hierarchisation!E1809,effectifs_hiver,7,FALSE),IF(Hierarchisation!K1809="Sud Ouest",VLOOKUP(Hierarchisation!E1809,effectifs_hiver,8,FALSE),"Erreur Région"))))))</f>
        <v>#N/A</v>
      </c>
      <c r="V1809" s="17" t="e">
        <f>IF(W1809="Transit","Transit",IF(W1809="hiver",VLOOKUP(E1809,'EFFECTIFS Hiver'!$A:$I,9,FALSE),IF(W1809="été",VLOOKUP(E1809,'EFFECTIFS Eté'!$A:$I,9,FALSE),"Erreur saison")))</f>
        <v>#N/A</v>
      </c>
      <c r="W1809" s="18" t="e">
        <f>VLOOKUP(D1809,Listes!B:C,2,FALSE)</f>
        <v>#N/A</v>
      </c>
    </row>
    <row r="1810" spans="1:23" ht="15.75" customHeight="1">
      <c r="A1810" s="11"/>
      <c r="B1810" s="11"/>
      <c r="C1810" s="11"/>
      <c r="D1810" s="11"/>
      <c r="E1810" s="11"/>
      <c r="F1810" s="11"/>
      <c r="G1810" s="11" t="e">
        <f>VLOOKUP(E1810,TAXONS!B:C,2,FALSE)</f>
        <v>#N/A</v>
      </c>
      <c r="H1810" s="13">
        <f t="shared" si="143"/>
        <v>0</v>
      </c>
      <c r="I1810" s="12" t="e">
        <f t="shared" si="144"/>
        <v>#N/A</v>
      </c>
      <c r="J1810" s="14" t="e">
        <f t="shared" si="145"/>
        <v>#N/A</v>
      </c>
      <c r="K1810" s="15" t="e">
        <f>VLOOKUP(B1810,REGIONS!A:D,4,FALSE)</f>
        <v>#N/A</v>
      </c>
      <c r="L1810" s="19" t="e">
        <f>VLOOKUP(G1810,Sensibilité!$A:$L,12,FALSE)</f>
        <v>#N/A</v>
      </c>
      <c r="M1810" s="19" t="e">
        <f t="shared" si="146"/>
        <v>#N/A</v>
      </c>
      <c r="N1810" s="19" t="e">
        <f t="shared" si="147"/>
        <v>#N/A</v>
      </c>
      <c r="O1810" s="15" t="str">
        <f>IF(D1810=Listes!$B$6,"SWARMING",IF(OR(D1810=Listes!$B$1,D1810=Listes!$B$2,D1810=Listes!$B$5),2,IF(OR(D1810=Listes!$B$3,D1810=Listes!$B$4),1,"erreur colonne D")))</f>
        <v>SWARMING</v>
      </c>
      <c r="P1810" s="15" t="e">
        <f>IF(OR(W1810="Hiver",W1810="Transit"),VLOOKUP(E1810,IC!A:E,4,FALSE),IF(W1810="été",VLOOKUP(E1810,IC!A:E,3,FALSE),"erreur"))</f>
        <v>#N/A</v>
      </c>
      <c r="Q1810" s="15" t="e">
        <f>IF(P1810="NR",0,IF(F1810&lt;5,0,IF(P1810=1,VLOOKUP(F1810,IC!$G$1:$I$8,3,TRUE),
IF(P1810=2,VLOOKUP(F1810,IC!$K$1:$M$8,3,TRUE),
IF(P1810=3,VLOOKUP(F1810,IC!$O$1:$Q$8,3,TRUE),IF(P1810=4,VLOOKUP(F1810,IC!$S$2:$U$9,3,TRUE),
"erreur"))))))</f>
        <v>#N/A</v>
      </c>
      <c r="R1810" s="16" t="e">
        <f>IF(OR(V1810="NA",V1810="Transit",V1810&lt;Listes!$F$1),"non applicable",F1810/V1810)</f>
        <v>#N/A</v>
      </c>
      <c r="S1810" s="16" t="e">
        <f>IF(W1810="Transit","Non applicable",IF(AND(W1810="été",T1810&gt;Listes!F1809),F1810/T1810,IF(AND(W1810="Hiver",Hierarchisation!U1810&gt;Listes!F1809),F1810/U1810,"non applicable")))</f>
        <v>#N/A</v>
      </c>
      <c r="T1810" s="17" t="e">
        <f>IF(K1810="Centre",VLOOKUP(E1810,effectifs_ete,3,FALSE),IF(Hierarchisation!K1810="Grand Nord",VLOOKUP(Hierarchisation!E1810,effectifs_ete,4,FALSE),IF(Hierarchisation!K1810="Nord Est",VLOOKUP(Hierarchisation!E1810,effectifs_ete,5,FALSE),IF(Hierarchisation!K1810="Nord Ouest",VLOOKUP(Hierarchisation!E1810,effectifs_ete,6,FALSE),IF(Hierarchisation!K1810="Sud Est",VLOOKUP(Hierarchisation!E1810,effectifs_ete,7,FALSE),IF(Hierarchisation!K1810="Sud Ouest",VLOOKUP(Hierarchisation!E1810,effectifs_ete,8,FALSE),"Erreur Région"))))))</f>
        <v>#N/A</v>
      </c>
      <c r="U1810" s="17" t="e">
        <f>IF(K1810="Centre",VLOOKUP(E1810,effectifs_hiver,3,FALSE),IF(Hierarchisation!K1810="Grand Nord",VLOOKUP(Hierarchisation!E1810,effectifs_hiver,4,FALSE),IF(Hierarchisation!K1810="Nord Est",VLOOKUP(Hierarchisation!E1810,effectifs_hiver,5,FALSE),IF(Hierarchisation!K1810="Nord Ouest",VLOOKUP(Hierarchisation!E1810,effectifs_hiver,6,FALSE),IF(Hierarchisation!K1810="Sud Est",VLOOKUP(Hierarchisation!E1810,effectifs_hiver,7,FALSE),IF(Hierarchisation!K1810="Sud Ouest",VLOOKUP(Hierarchisation!E1810,effectifs_hiver,8,FALSE),"Erreur Région"))))))</f>
        <v>#N/A</v>
      </c>
      <c r="V1810" s="17" t="e">
        <f>IF(W1810="Transit","Transit",IF(W1810="hiver",VLOOKUP(E1810,'EFFECTIFS Hiver'!$A:$I,9,FALSE),IF(W1810="été",VLOOKUP(E1810,'EFFECTIFS Eté'!$A:$I,9,FALSE),"Erreur saison")))</f>
        <v>#N/A</v>
      </c>
      <c r="W1810" s="18" t="e">
        <f>VLOOKUP(D1810,Listes!B:C,2,FALSE)</f>
        <v>#N/A</v>
      </c>
    </row>
    <row r="1811" spans="1:23" ht="15.75" customHeight="1">
      <c r="A1811" s="11"/>
      <c r="B1811" s="11"/>
      <c r="C1811" s="11"/>
      <c r="D1811" s="11"/>
      <c r="E1811" s="11"/>
      <c r="F1811" s="11"/>
      <c r="G1811" s="11" t="e">
        <f>VLOOKUP(E1811,TAXONS!B:C,2,FALSE)</f>
        <v>#N/A</v>
      </c>
      <c r="H1811" s="13">
        <f t="shared" si="143"/>
        <v>0</v>
      </c>
      <c r="I1811" s="12" t="e">
        <f t="shared" si="144"/>
        <v>#N/A</v>
      </c>
      <c r="J1811" s="14" t="e">
        <f t="shared" si="145"/>
        <v>#N/A</v>
      </c>
      <c r="K1811" s="15" t="e">
        <f>VLOOKUP(B1811,REGIONS!A:D,4,FALSE)</f>
        <v>#N/A</v>
      </c>
      <c r="L1811" s="19" t="e">
        <f>VLOOKUP(G1811,Sensibilité!$A:$L,12,FALSE)</f>
        <v>#N/A</v>
      </c>
      <c r="M1811" s="19" t="e">
        <f t="shared" si="146"/>
        <v>#N/A</v>
      </c>
      <c r="N1811" s="19" t="e">
        <f t="shared" si="147"/>
        <v>#N/A</v>
      </c>
      <c r="O1811" s="15" t="str">
        <f>IF(D1811=Listes!$B$6,"SWARMING",IF(OR(D1811=Listes!$B$1,D1811=Listes!$B$2,D1811=Listes!$B$5),2,IF(OR(D1811=Listes!$B$3,D1811=Listes!$B$4),1,"erreur colonne D")))</f>
        <v>SWARMING</v>
      </c>
      <c r="P1811" s="15" t="e">
        <f>IF(OR(W1811="Hiver",W1811="Transit"),VLOOKUP(E1811,IC!A:E,4,FALSE),IF(W1811="été",VLOOKUP(E1811,IC!A:E,3,FALSE),"erreur"))</f>
        <v>#N/A</v>
      </c>
      <c r="Q1811" s="15" t="e">
        <f>IF(P1811="NR",0,IF(F1811&lt;5,0,IF(P1811=1,VLOOKUP(F1811,IC!$G$1:$I$8,3,TRUE),
IF(P1811=2,VLOOKUP(F1811,IC!$K$1:$M$8,3,TRUE),
IF(P1811=3,VLOOKUP(F1811,IC!$O$1:$Q$8,3,TRUE),IF(P1811=4,VLOOKUP(F1811,IC!$S$2:$U$9,3,TRUE),
"erreur"))))))</f>
        <v>#N/A</v>
      </c>
      <c r="R1811" s="16" t="e">
        <f>IF(OR(V1811="NA",V1811="Transit",V1811&lt;Listes!$F$1),"non applicable",F1811/V1811)</f>
        <v>#N/A</v>
      </c>
      <c r="S1811" s="16" t="e">
        <f>IF(W1811="Transit","Non applicable",IF(AND(W1811="été",T1811&gt;Listes!F1810),F1811/T1811,IF(AND(W1811="Hiver",Hierarchisation!U1811&gt;Listes!F1810),F1811/U1811,"non applicable")))</f>
        <v>#N/A</v>
      </c>
      <c r="T1811" s="17" t="e">
        <f>IF(K1811="Centre",VLOOKUP(E1811,effectifs_ete,3,FALSE),IF(Hierarchisation!K1811="Grand Nord",VLOOKUP(Hierarchisation!E1811,effectifs_ete,4,FALSE),IF(Hierarchisation!K1811="Nord Est",VLOOKUP(Hierarchisation!E1811,effectifs_ete,5,FALSE),IF(Hierarchisation!K1811="Nord Ouest",VLOOKUP(Hierarchisation!E1811,effectifs_ete,6,FALSE),IF(Hierarchisation!K1811="Sud Est",VLOOKUP(Hierarchisation!E1811,effectifs_ete,7,FALSE),IF(Hierarchisation!K1811="Sud Ouest",VLOOKUP(Hierarchisation!E1811,effectifs_ete,8,FALSE),"Erreur Région"))))))</f>
        <v>#N/A</v>
      </c>
      <c r="U1811" s="17" t="e">
        <f>IF(K1811="Centre",VLOOKUP(E1811,effectifs_hiver,3,FALSE),IF(Hierarchisation!K1811="Grand Nord",VLOOKUP(Hierarchisation!E1811,effectifs_hiver,4,FALSE),IF(Hierarchisation!K1811="Nord Est",VLOOKUP(Hierarchisation!E1811,effectifs_hiver,5,FALSE),IF(Hierarchisation!K1811="Nord Ouest",VLOOKUP(Hierarchisation!E1811,effectifs_hiver,6,FALSE),IF(Hierarchisation!K1811="Sud Est",VLOOKUP(Hierarchisation!E1811,effectifs_hiver,7,FALSE),IF(Hierarchisation!K1811="Sud Ouest",VLOOKUP(Hierarchisation!E1811,effectifs_hiver,8,FALSE),"Erreur Région"))))))</f>
        <v>#N/A</v>
      </c>
      <c r="V1811" s="17" t="e">
        <f>IF(W1811="Transit","Transit",IF(W1811="hiver",VLOOKUP(E1811,'EFFECTIFS Hiver'!$A:$I,9,FALSE),IF(W1811="été",VLOOKUP(E1811,'EFFECTIFS Eté'!$A:$I,9,FALSE),"Erreur saison")))</f>
        <v>#N/A</v>
      </c>
      <c r="W1811" s="18" t="e">
        <f>VLOOKUP(D1811,Listes!B:C,2,FALSE)</f>
        <v>#N/A</v>
      </c>
    </row>
    <row r="1812" spans="1:23" ht="15.75" customHeight="1">
      <c r="A1812" s="11"/>
      <c r="B1812" s="11"/>
      <c r="C1812" s="11"/>
      <c r="D1812" s="11"/>
      <c r="E1812" s="11"/>
      <c r="F1812" s="11"/>
      <c r="G1812" s="11" t="e">
        <f>VLOOKUP(E1812,TAXONS!B:C,2,FALSE)</f>
        <v>#N/A</v>
      </c>
      <c r="H1812" s="13">
        <f t="shared" si="143"/>
        <v>0</v>
      </c>
      <c r="I1812" s="12" t="e">
        <f t="shared" si="144"/>
        <v>#N/A</v>
      </c>
      <c r="J1812" s="14" t="e">
        <f t="shared" si="145"/>
        <v>#N/A</v>
      </c>
      <c r="K1812" s="15" t="e">
        <f>VLOOKUP(B1812,REGIONS!A:D,4,FALSE)</f>
        <v>#N/A</v>
      </c>
      <c r="L1812" s="19" t="e">
        <f>VLOOKUP(G1812,Sensibilité!$A:$L,12,FALSE)</f>
        <v>#N/A</v>
      </c>
      <c r="M1812" s="19" t="e">
        <f t="shared" si="146"/>
        <v>#N/A</v>
      </c>
      <c r="N1812" s="19" t="e">
        <f t="shared" si="147"/>
        <v>#N/A</v>
      </c>
      <c r="O1812" s="15" t="str">
        <f>IF(D1812=Listes!$B$6,"SWARMING",IF(OR(D1812=Listes!$B$1,D1812=Listes!$B$2,D1812=Listes!$B$5),2,IF(OR(D1812=Listes!$B$3,D1812=Listes!$B$4),1,"erreur colonne D")))</f>
        <v>SWARMING</v>
      </c>
      <c r="P1812" s="15" t="e">
        <f>IF(OR(W1812="Hiver",W1812="Transit"),VLOOKUP(E1812,IC!A:E,4,FALSE),IF(W1812="été",VLOOKUP(E1812,IC!A:E,3,FALSE),"erreur"))</f>
        <v>#N/A</v>
      </c>
      <c r="Q1812" s="15" t="e">
        <f>IF(P1812="NR",0,IF(F1812&lt;5,0,IF(P1812=1,VLOOKUP(F1812,IC!$G$1:$I$8,3,TRUE),
IF(P1812=2,VLOOKUP(F1812,IC!$K$1:$M$8,3,TRUE),
IF(P1812=3,VLOOKUP(F1812,IC!$O$1:$Q$8,3,TRUE),IF(P1812=4,VLOOKUP(F1812,IC!$S$2:$U$9,3,TRUE),
"erreur"))))))</f>
        <v>#N/A</v>
      </c>
      <c r="R1812" s="16" t="e">
        <f>IF(OR(V1812="NA",V1812="Transit",V1812&lt;Listes!$F$1),"non applicable",F1812/V1812)</f>
        <v>#N/A</v>
      </c>
      <c r="S1812" s="16" t="e">
        <f>IF(W1812="Transit","Non applicable",IF(AND(W1812="été",T1812&gt;Listes!F1811),F1812/T1812,IF(AND(W1812="Hiver",Hierarchisation!U1812&gt;Listes!F1811),F1812/U1812,"non applicable")))</f>
        <v>#N/A</v>
      </c>
      <c r="T1812" s="17" t="e">
        <f>IF(K1812="Centre",VLOOKUP(E1812,effectifs_ete,3,FALSE),IF(Hierarchisation!K1812="Grand Nord",VLOOKUP(Hierarchisation!E1812,effectifs_ete,4,FALSE),IF(Hierarchisation!K1812="Nord Est",VLOOKUP(Hierarchisation!E1812,effectifs_ete,5,FALSE),IF(Hierarchisation!K1812="Nord Ouest",VLOOKUP(Hierarchisation!E1812,effectifs_ete,6,FALSE),IF(Hierarchisation!K1812="Sud Est",VLOOKUP(Hierarchisation!E1812,effectifs_ete,7,FALSE),IF(Hierarchisation!K1812="Sud Ouest",VLOOKUP(Hierarchisation!E1812,effectifs_ete,8,FALSE),"Erreur Région"))))))</f>
        <v>#N/A</v>
      </c>
      <c r="U1812" s="17" t="e">
        <f>IF(K1812="Centre",VLOOKUP(E1812,effectifs_hiver,3,FALSE),IF(Hierarchisation!K1812="Grand Nord",VLOOKUP(Hierarchisation!E1812,effectifs_hiver,4,FALSE),IF(Hierarchisation!K1812="Nord Est",VLOOKUP(Hierarchisation!E1812,effectifs_hiver,5,FALSE),IF(Hierarchisation!K1812="Nord Ouest",VLOOKUP(Hierarchisation!E1812,effectifs_hiver,6,FALSE),IF(Hierarchisation!K1812="Sud Est",VLOOKUP(Hierarchisation!E1812,effectifs_hiver,7,FALSE),IF(Hierarchisation!K1812="Sud Ouest",VLOOKUP(Hierarchisation!E1812,effectifs_hiver,8,FALSE),"Erreur Région"))))))</f>
        <v>#N/A</v>
      </c>
      <c r="V1812" s="17" t="e">
        <f>IF(W1812="Transit","Transit",IF(W1812="hiver",VLOOKUP(E1812,'EFFECTIFS Hiver'!$A:$I,9,FALSE),IF(W1812="été",VLOOKUP(E1812,'EFFECTIFS Eté'!$A:$I,9,FALSE),"Erreur saison")))</f>
        <v>#N/A</v>
      </c>
      <c r="W1812" s="18" t="e">
        <f>VLOOKUP(D1812,Listes!B:C,2,FALSE)</f>
        <v>#N/A</v>
      </c>
    </row>
    <row r="1813" spans="1:23" ht="15.75" customHeight="1">
      <c r="A1813" s="11"/>
      <c r="B1813" s="11"/>
      <c r="C1813" s="11"/>
      <c r="D1813" s="11"/>
      <c r="E1813" s="11"/>
      <c r="F1813" s="11"/>
      <c r="G1813" s="11" t="e">
        <f>VLOOKUP(E1813,TAXONS!B:C,2,FALSE)</f>
        <v>#N/A</v>
      </c>
      <c r="H1813" s="13">
        <f t="shared" si="143"/>
        <v>0</v>
      </c>
      <c r="I1813" s="12" t="e">
        <f t="shared" si="144"/>
        <v>#N/A</v>
      </c>
      <c r="J1813" s="14" t="e">
        <f t="shared" si="145"/>
        <v>#N/A</v>
      </c>
      <c r="K1813" s="15" t="e">
        <f>VLOOKUP(B1813,REGIONS!A:D,4,FALSE)</f>
        <v>#N/A</v>
      </c>
      <c r="L1813" s="19" t="e">
        <f>VLOOKUP(G1813,Sensibilité!$A:$L,12,FALSE)</f>
        <v>#N/A</v>
      </c>
      <c r="M1813" s="19" t="e">
        <f t="shared" si="146"/>
        <v>#N/A</v>
      </c>
      <c r="N1813" s="19" t="e">
        <f t="shared" si="147"/>
        <v>#N/A</v>
      </c>
      <c r="O1813" s="15" t="str">
        <f>IF(D1813=Listes!$B$6,"SWARMING",IF(OR(D1813=Listes!$B$1,D1813=Listes!$B$2,D1813=Listes!$B$5),2,IF(OR(D1813=Listes!$B$3,D1813=Listes!$B$4),1,"erreur colonne D")))</f>
        <v>SWARMING</v>
      </c>
      <c r="P1813" s="15" t="e">
        <f>IF(OR(W1813="Hiver",W1813="Transit"),VLOOKUP(E1813,IC!A:E,4,FALSE),IF(W1813="été",VLOOKUP(E1813,IC!A:E,3,FALSE),"erreur"))</f>
        <v>#N/A</v>
      </c>
      <c r="Q1813" s="15" t="e">
        <f>IF(P1813="NR",0,IF(F1813&lt;5,0,IF(P1813=1,VLOOKUP(F1813,IC!$G$1:$I$8,3,TRUE),
IF(P1813=2,VLOOKUP(F1813,IC!$K$1:$M$8,3,TRUE),
IF(P1813=3,VLOOKUP(F1813,IC!$O$1:$Q$8,3,TRUE),IF(P1813=4,VLOOKUP(F1813,IC!$S$2:$U$9,3,TRUE),
"erreur"))))))</f>
        <v>#N/A</v>
      </c>
      <c r="R1813" s="16" t="e">
        <f>IF(OR(V1813="NA",V1813="Transit",V1813&lt;Listes!$F$1),"non applicable",F1813/V1813)</f>
        <v>#N/A</v>
      </c>
      <c r="S1813" s="16" t="e">
        <f>IF(W1813="Transit","Non applicable",IF(AND(W1813="été",T1813&gt;Listes!F1812),F1813/T1813,IF(AND(W1813="Hiver",Hierarchisation!U1813&gt;Listes!F1812),F1813/U1813,"non applicable")))</f>
        <v>#N/A</v>
      </c>
      <c r="T1813" s="17" t="e">
        <f>IF(K1813="Centre",VLOOKUP(E1813,effectifs_ete,3,FALSE),IF(Hierarchisation!K1813="Grand Nord",VLOOKUP(Hierarchisation!E1813,effectifs_ete,4,FALSE),IF(Hierarchisation!K1813="Nord Est",VLOOKUP(Hierarchisation!E1813,effectifs_ete,5,FALSE),IF(Hierarchisation!K1813="Nord Ouest",VLOOKUP(Hierarchisation!E1813,effectifs_ete,6,FALSE),IF(Hierarchisation!K1813="Sud Est",VLOOKUP(Hierarchisation!E1813,effectifs_ete,7,FALSE),IF(Hierarchisation!K1813="Sud Ouest",VLOOKUP(Hierarchisation!E1813,effectifs_ete,8,FALSE),"Erreur Région"))))))</f>
        <v>#N/A</v>
      </c>
      <c r="U1813" s="17" t="e">
        <f>IF(K1813="Centre",VLOOKUP(E1813,effectifs_hiver,3,FALSE),IF(Hierarchisation!K1813="Grand Nord",VLOOKUP(Hierarchisation!E1813,effectifs_hiver,4,FALSE),IF(Hierarchisation!K1813="Nord Est",VLOOKUP(Hierarchisation!E1813,effectifs_hiver,5,FALSE),IF(Hierarchisation!K1813="Nord Ouest",VLOOKUP(Hierarchisation!E1813,effectifs_hiver,6,FALSE),IF(Hierarchisation!K1813="Sud Est",VLOOKUP(Hierarchisation!E1813,effectifs_hiver,7,FALSE),IF(Hierarchisation!K1813="Sud Ouest",VLOOKUP(Hierarchisation!E1813,effectifs_hiver,8,FALSE),"Erreur Région"))))))</f>
        <v>#N/A</v>
      </c>
      <c r="V1813" s="17" t="e">
        <f>IF(W1813="Transit","Transit",IF(W1813="hiver",VLOOKUP(E1813,'EFFECTIFS Hiver'!$A:$I,9,FALSE),IF(W1813="été",VLOOKUP(E1813,'EFFECTIFS Eté'!$A:$I,9,FALSE),"Erreur saison")))</f>
        <v>#N/A</v>
      </c>
      <c r="W1813" s="18" t="e">
        <f>VLOOKUP(D1813,Listes!B:C,2,FALSE)</f>
        <v>#N/A</v>
      </c>
    </row>
    <row r="1814" spans="1:23" ht="15.75" customHeight="1">
      <c r="A1814" s="11"/>
      <c r="B1814" s="11"/>
      <c r="C1814" s="11"/>
      <c r="D1814" s="11"/>
      <c r="E1814" s="11"/>
      <c r="F1814" s="11"/>
      <c r="G1814" s="11" t="e">
        <f>VLOOKUP(E1814,TAXONS!B:C,2,FALSE)</f>
        <v>#N/A</v>
      </c>
      <c r="H1814" s="13">
        <f t="shared" si="143"/>
        <v>0</v>
      </c>
      <c r="I1814" s="12" t="e">
        <f t="shared" si="144"/>
        <v>#N/A</v>
      </c>
      <c r="J1814" s="14" t="e">
        <f t="shared" si="145"/>
        <v>#N/A</v>
      </c>
      <c r="K1814" s="15" t="e">
        <f>VLOOKUP(B1814,REGIONS!A:D,4,FALSE)</f>
        <v>#N/A</v>
      </c>
      <c r="L1814" s="19" t="e">
        <f>VLOOKUP(G1814,Sensibilité!$A:$L,12,FALSE)</f>
        <v>#N/A</v>
      </c>
      <c r="M1814" s="19" t="e">
        <f t="shared" si="146"/>
        <v>#N/A</v>
      </c>
      <c r="N1814" s="19" t="e">
        <f t="shared" si="147"/>
        <v>#N/A</v>
      </c>
      <c r="O1814" s="15" t="str">
        <f>IF(D1814=Listes!$B$6,"SWARMING",IF(OR(D1814=Listes!$B$1,D1814=Listes!$B$2,D1814=Listes!$B$5),2,IF(OR(D1814=Listes!$B$3,D1814=Listes!$B$4),1,"erreur colonne D")))</f>
        <v>SWARMING</v>
      </c>
      <c r="P1814" s="15" t="e">
        <f>IF(OR(W1814="Hiver",W1814="Transit"),VLOOKUP(E1814,IC!A:E,4,FALSE),IF(W1814="été",VLOOKUP(E1814,IC!A:E,3,FALSE),"erreur"))</f>
        <v>#N/A</v>
      </c>
      <c r="Q1814" s="15" t="e">
        <f>IF(P1814="NR",0,IF(F1814&lt;5,0,IF(P1814=1,VLOOKUP(F1814,IC!$G$1:$I$8,3,TRUE),
IF(P1814=2,VLOOKUP(F1814,IC!$K$1:$M$8,3,TRUE),
IF(P1814=3,VLOOKUP(F1814,IC!$O$1:$Q$8,3,TRUE),IF(P1814=4,VLOOKUP(F1814,IC!$S$2:$U$9,3,TRUE),
"erreur"))))))</f>
        <v>#N/A</v>
      </c>
      <c r="R1814" s="16" t="e">
        <f>IF(OR(V1814="NA",V1814="Transit",V1814&lt;Listes!$F$1),"non applicable",F1814/V1814)</f>
        <v>#N/A</v>
      </c>
      <c r="S1814" s="16" t="e">
        <f>IF(W1814="Transit","Non applicable",IF(AND(W1814="été",T1814&gt;Listes!F1813),F1814/T1814,IF(AND(W1814="Hiver",Hierarchisation!U1814&gt;Listes!F1813),F1814/U1814,"non applicable")))</f>
        <v>#N/A</v>
      </c>
      <c r="T1814" s="17" t="e">
        <f>IF(K1814="Centre",VLOOKUP(E1814,effectifs_ete,3,FALSE),IF(Hierarchisation!K1814="Grand Nord",VLOOKUP(Hierarchisation!E1814,effectifs_ete,4,FALSE),IF(Hierarchisation!K1814="Nord Est",VLOOKUP(Hierarchisation!E1814,effectifs_ete,5,FALSE),IF(Hierarchisation!K1814="Nord Ouest",VLOOKUP(Hierarchisation!E1814,effectifs_ete,6,FALSE),IF(Hierarchisation!K1814="Sud Est",VLOOKUP(Hierarchisation!E1814,effectifs_ete,7,FALSE),IF(Hierarchisation!K1814="Sud Ouest",VLOOKUP(Hierarchisation!E1814,effectifs_ete,8,FALSE),"Erreur Région"))))))</f>
        <v>#N/A</v>
      </c>
      <c r="U1814" s="17" t="e">
        <f>IF(K1814="Centre",VLOOKUP(E1814,effectifs_hiver,3,FALSE),IF(Hierarchisation!K1814="Grand Nord",VLOOKUP(Hierarchisation!E1814,effectifs_hiver,4,FALSE),IF(Hierarchisation!K1814="Nord Est",VLOOKUP(Hierarchisation!E1814,effectifs_hiver,5,FALSE),IF(Hierarchisation!K1814="Nord Ouest",VLOOKUP(Hierarchisation!E1814,effectifs_hiver,6,FALSE),IF(Hierarchisation!K1814="Sud Est",VLOOKUP(Hierarchisation!E1814,effectifs_hiver,7,FALSE),IF(Hierarchisation!K1814="Sud Ouest",VLOOKUP(Hierarchisation!E1814,effectifs_hiver,8,FALSE),"Erreur Région"))))))</f>
        <v>#N/A</v>
      </c>
      <c r="V1814" s="17" t="e">
        <f>IF(W1814="Transit","Transit",IF(W1814="hiver",VLOOKUP(E1814,'EFFECTIFS Hiver'!$A:$I,9,FALSE),IF(W1814="été",VLOOKUP(E1814,'EFFECTIFS Eté'!$A:$I,9,FALSE),"Erreur saison")))</f>
        <v>#N/A</v>
      </c>
      <c r="W1814" s="18" t="e">
        <f>VLOOKUP(D1814,Listes!B:C,2,FALSE)</f>
        <v>#N/A</v>
      </c>
    </row>
    <row r="1815" spans="1:23" ht="15.75" customHeight="1">
      <c r="A1815" s="11"/>
      <c r="B1815" s="11"/>
      <c r="C1815" s="11"/>
      <c r="D1815" s="11"/>
      <c r="E1815" s="11"/>
      <c r="F1815" s="11"/>
      <c r="G1815" s="11" t="e">
        <f>VLOOKUP(E1815,TAXONS!B:C,2,FALSE)</f>
        <v>#N/A</v>
      </c>
      <c r="H1815" s="13">
        <f t="shared" si="143"/>
        <v>0</v>
      </c>
      <c r="I1815" s="12" t="e">
        <f t="shared" si="144"/>
        <v>#N/A</v>
      </c>
      <c r="J1815" s="14" t="e">
        <f t="shared" si="145"/>
        <v>#N/A</v>
      </c>
      <c r="K1815" s="15" t="e">
        <f>VLOOKUP(B1815,REGIONS!A:D,4,FALSE)</f>
        <v>#N/A</v>
      </c>
      <c r="L1815" s="19" t="e">
        <f>VLOOKUP(G1815,Sensibilité!$A:$L,12,FALSE)</f>
        <v>#N/A</v>
      </c>
      <c r="M1815" s="19" t="e">
        <f t="shared" si="146"/>
        <v>#N/A</v>
      </c>
      <c r="N1815" s="19" t="e">
        <f t="shared" si="147"/>
        <v>#N/A</v>
      </c>
      <c r="O1815" s="15" t="str">
        <f>IF(D1815=Listes!$B$6,"SWARMING",IF(OR(D1815=Listes!$B$1,D1815=Listes!$B$2,D1815=Listes!$B$5),2,IF(OR(D1815=Listes!$B$3,D1815=Listes!$B$4),1,"erreur colonne D")))</f>
        <v>SWARMING</v>
      </c>
      <c r="P1815" s="15" t="e">
        <f>IF(OR(W1815="Hiver",W1815="Transit"),VLOOKUP(E1815,IC!A:E,4,FALSE),IF(W1815="été",VLOOKUP(E1815,IC!A:E,3,FALSE),"erreur"))</f>
        <v>#N/A</v>
      </c>
      <c r="Q1815" s="15" t="e">
        <f>IF(P1815="NR",0,IF(F1815&lt;5,0,IF(P1815=1,VLOOKUP(F1815,IC!$G$1:$I$8,3,TRUE),
IF(P1815=2,VLOOKUP(F1815,IC!$K$1:$M$8,3,TRUE),
IF(P1815=3,VLOOKUP(F1815,IC!$O$1:$Q$8,3,TRUE),IF(P1815=4,VLOOKUP(F1815,IC!$S$2:$U$9,3,TRUE),
"erreur"))))))</f>
        <v>#N/A</v>
      </c>
      <c r="R1815" s="16" t="e">
        <f>IF(OR(V1815="NA",V1815="Transit",V1815&lt;Listes!$F$1),"non applicable",F1815/V1815)</f>
        <v>#N/A</v>
      </c>
      <c r="S1815" s="16" t="e">
        <f>IF(W1815="Transit","Non applicable",IF(AND(W1815="été",T1815&gt;Listes!F1814),F1815/T1815,IF(AND(W1815="Hiver",Hierarchisation!U1815&gt;Listes!F1814),F1815/U1815,"non applicable")))</f>
        <v>#N/A</v>
      </c>
      <c r="T1815" s="17" t="e">
        <f>IF(K1815="Centre",VLOOKUP(E1815,effectifs_ete,3,FALSE),IF(Hierarchisation!K1815="Grand Nord",VLOOKUP(Hierarchisation!E1815,effectifs_ete,4,FALSE),IF(Hierarchisation!K1815="Nord Est",VLOOKUP(Hierarchisation!E1815,effectifs_ete,5,FALSE),IF(Hierarchisation!K1815="Nord Ouest",VLOOKUP(Hierarchisation!E1815,effectifs_ete,6,FALSE),IF(Hierarchisation!K1815="Sud Est",VLOOKUP(Hierarchisation!E1815,effectifs_ete,7,FALSE),IF(Hierarchisation!K1815="Sud Ouest",VLOOKUP(Hierarchisation!E1815,effectifs_ete,8,FALSE),"Erreur Région"))))))</f>
        <v>#N/A</v>
      </c>
      <c r="U1815" s="17" t="e">
        <f>IF(K1815="Centre",VLOOKUP(E1815,effectifs_hiver,3,FALSE),IF(Hierarchisation!K1815="Grand Nord",VLOOKUP(Hierarchisation!E1815,effectifs_hiver,4,FALSE),IF(Hierarchisation!K1815="Nord Est",VLOOKUP(Hierarchisation!E1815,effectifs_hiver,5,FALSE),IF(Hierarchisation!K1815="Nord Ouest",VLOOKUP(Hierarchisation!E1815,effectifs_hiver,6,FALSE),IF(Hierarchisation!K1815="Sud Est",VLOOKUP(Hierarchisation!E1815,effectifs_hiver,7,FALSE),IF(Hierarchisation!K1815="Sud Ouest",VLOOKUP(Hierarchisation!E1815,effectifs_hiver,8,FALSE),"Erreur Région"))))))</f>
        <v>#N/A</v>
      </c>
      <c r="V1815" s="17" t="e">
        <f>IF(W1815="Transit","Transit",IF(W1815="hiver",VLOOKUP(E1815,'EFFECTIFS Hiver'!$A:$I,9,FALSE),IF(W1815="été",VLOOKUP(E1815,'EFFECTIFS Eté'!$A:$I,9,FALSE),"Erreur saison")))</f>
        <v>#N/A</v>
      </c>
      <c r="W1815" s="18" t="e">
        <f>VLOOKUP(D1815,Listes!B:C,2,FALSE)</f>
        <v>#N/A</v>
      </c>
    </row>
    <row r="1816" spans="1:23" ht="15.75" customHeight="1">
      <c r="A1816" s="11"/>
      <c r="B1816" s="11"/>
      <c r="C1816" s="11"/>
      <c r="D1816" s="11"/>
      <c r="E1816" s="11"/>
      <c r="F1816" s="11"/>
      <c r="G1816" s="11" t="e">
        <f>VLOOKUP(E1816,TAXONS!B:C,2,FALSE)</f>
        <v>#N/A</v>
      </c>
      <c r="H1816" s="13">
        <f t="shared" si="143"/>
        <v>0</v>
      </c>
      <c r="I1816" s="12" t="e">
        <f t="shared" si="144"/>
        <v>#N/A</v>
      </c>
      <c r="J1816" s="14" t="e">
        <f t="shared" si="145"/>
        <v>#N/A</v>
      </c>
      <c r="K1816" s="15" t="e">
        <f>VLOOKUP(B1816,REGIONS!A:D,4,FALSE)</f>
        <v>#N/A</v>
      </c>
      <c r="L1816" s="19" t="e">
        <f>VLOOKUP(G1816,Sensibilité!$A:$L,12,FALSE)</f>
        <v>#N/A</v>
      </c>
      <c r="M1816" s="19" t="e">
        <f t="shared" si="146"/>
        <v>#N/A</v>
      </c>
      <c r="N1816" s="19" t="e">
        <f t="shared" si="147"/>
        <v>#N/A</v>
      </c>
      <c r="O1816" s="15" t="str">
        <f>IF(D1816=Listes!$B$6,"SWARMING",IF(OR(D1816=Listes!$B$1,D1816=Listes!$B$2,D1816=Listes!$B$5),2,IF(OR(D1816=Listes!$B$3,D1816=Listes!$B$4),1,"erreur colonne D")))</f>
        <v>SWARMING</v>
      </c>
      <c r="P1816" s="15" t="e">
        <f>IF(OR(W1816="Hiver",W1816="Transit"),VLOOKUP(E1816,IC!A:E,4,FALSE),IF(W1816="été",VLOOKUP(E1816,IC!A:E,3,FALSE),"erreur"))</f>
        <v>#N/A</v>
      </c>
      <c r="Q1816" s="15" t="e">
        <f>IF(P1816="NR",0,IF(F1816&lt;5,0,IF(P1816=1,VLOOKUP(F1816,IC!$G$1:$I$8,3,TRUE),
IF(P1816=2,VLOOKUP(F1816,IC!$K$1:$M$8,3,TRUE),
IF(P1816=3,VLOOKUP(F1816,IC!$O$1:$Q$8,3,TRUE),IF(P1816=4,VLOOKUP(F1816,IC!$S$2:$U$9,3,TRUE),
"erreur"))))))</f>
        <v>#N/A</v>
      </c>
      <c r="R1816" s="16" t="e">
        <f>IF(OR(V1816="NA",V1816="Transit",V1816&lt;Listes!$F$1),"non applicable",F1816/V1816)</f>
        <v>#N/A</v>
      </c>
      <c r="S1816" s="16" t="e">
        <f>IF(W1816="Transit","Non applicable",IF(AND(W1816="été",T1816&gt;Listes!F1815),F1816/T1816,IF(AND(W1816="Hiver",Hierarchisation!U1816&gt;Listes!F1815),F1816/U1816,"non applicable")))</f>
        <v>#N/A</v>
      </c>
      <c r="T1816" s="17" t="e">
        <f>IF(K1816="Centre",VLOOKUP(E1816,effectifs_ete,3,FALSE),IF(Hierarchisation!K1816="Grand Nord",VLOOKUP(Hierarchisation!E1816,effectifs_ete,4,FALSE),IF(Hierarchisation!K1816="Nord Est",VLOOKUP(Hierarchisation!E1816,effectifs_ete,5,FALSE),IF(Hierarchisation!K1816="Nord Ouest",VLOOKUP(Hierarchisation!E1816,effectifs_ete,6,FALSE),IF(Hierarchisation!K1816="Sud Est",VLOOKUP(Hierarchisation!E1816,effectifs_ete,7,FALSE),IF(Hierarchisation!K1816="Sud Ouest",VLOOKUP(Hierarchisation!E1816,effectifs_ete,8,FALSE),"Erreur Région"))))))</f>
        <v>#N/A</v>
      </c>
      <c r="U1816" s="17" t="e">
        <f>IF(K1816="Centre",VLOOKUP(E1816,effectifs_hiver,3,FALSE),IF(Hierarchisation!K1816="Grand Nord",VLOOKUP(Hierarchisation!E1816,effectifs_hiver,4,FALSE),IF(Hierarchisation!K1816="Nord Est",VLOOKUP(Hierarchisation!E1816,effectifs_hiver,5,FALSE),IF(Hierarchisation!K1816="Nord Ouest",VLOOKUP(Hierarchisation!E1816,effectifs_hiver,6,FALSE),IF(Hierarchisation!K1816="Sud Est",VLOOKUP(Hierarchisation!E1816,effectifs_hiver,7,FALSE),IF(Hierarchisation!K1816="Sud Ouest",VLOOKUP(Hierarchisation!E1816,effectifs_hiver,8,FALSE),"Erreur Région"))))))</f>
        <v>#N/A</v>
      </c>
      <c r="V1816" s="17" t="e">
        <f>IF(W1816="Transit","Transit",IF(W1816="hiver",VLOOKUP(E1816,'EFFECTIFS Hiver'!$A:$I,9,FALSE),IF(W1816="été",VLOOKUP(E1816,'EFFECTIFS Eté'!$A:$I,9,FALSE),"Erreur saison")))</f>
        <v>#N/A</v>
      </c>
      <c r="W1816" s="18" t="e">
        <f>VLOOKUP(D1816,Listes!B:C,2,FALSE)</f>
        <v>#N/A</v>
      </c>
    </row>
    <row r="1817" spans="1:23" ht="15.75" customHeight="1">
      <c r="A1817" s="11"/>
      <c r="B1817" s="11"/>
      <c r="C1817" s="11"/>
      <c r="D1817" s="11"/>
      <c r="E1817" s="11"/>
      <c r="F1817" s="11"/>
      <c r="G1817" s="11" t="e">
        <f>VLOOKUP(E1817,TAXONS!B:C,2,FALSE)</f>
        <v>#N/A</v>
      </c>
      <c r="H1817" s="13">
        <f t="shared" si="143"/>
        <v>0</v>
      </c>
      <c r="I1817" s="12" t="e">
        <f t="shared" si="144"/>
        <v>#N/A</v>
      </c>
      <c r="J1817" s="14" t="e">
        <f t="shared" si="145"/>
        <v>#N/A</v>
      </c>
      <c r="K1817" s="15" t="e">
        <f>VLOOKUP(B1817,REGIONS!A:D,4,FALSE)</f>
        <v>#N/A</v>
      </c>
      <c r="L1817" s="19" t="e">
        <f>VLOOKUP(G1817,Sensibilité!$A:$L,12,FALSE)</f>
        <v>#N/A</v>
      </c>
      <c r="M1817" s="19" t="e">
        <f t="shared" si="146"/>
        <v>#N/A</v>
      </c>
      <c r="N1817" s="19" t="e">
        <f t="shared" si="147"/>
        <v>#N/A</v>
      </c>
      <c r="O1817" s="15" t="str">
        <f>IF(D1817=Listes!$B$6,"SWARMING",IF(OR(D1817=Listes!$B$1,D1817=Listes!$B$2,D1817=Listes!$B$5),2,IF(OR(D1817=Listes!$B$3,D1817=Listes!$B$4),1,"erreur colonne D")))</f>
        <v>SWARMING</v>
      </c>
      <c r="P1817" s="15" t="e">
        <f>IF(OR(W1817="Hiver",W1817="Transit"),VLOOKUP(E1817,IC!A:E,4,FALSE),IF(W1817="été",VLOOKUP(E1817,IC!A:E,3,FALSE),"erreur"))</f>
        <v>#N/A</v>
      </c>
      <c r="Q1817" s="15" t="e">
        <f>IF(P1817="NR",0,IF(F1817&lt;5,0,IF(P1817=1,VLOOKUP(F1817,IC!$G$1:$I$8,3,TRUE),
IF(P1817=2,VLOOKUP(F1817,IC!$K$1:$M$8,3,TRUE),
IF(P1817=3,VLOOKUP(F1817,IC!$O$1:$Q$8,3,TRUE),IF(P1817=4,VLOOKUP(F1817,IC!$S$2:$U$9,3,TRUE),
"erreur"))))))</f>
        <v>#N/A</v>
      </c>
      <c r="R1817" s="16" t="e">
        <f>IF(OR(V1817="NA",V1817="Transit",V1817&lt;Listes!$F$1),"non applicable",F1817/V1817)</f>
        <v>#N/A</v>
      </c>
      <c r="S1817" s="16" t="e">
        <f>IF(W1817="Transit","Non applicable",IF(AND(W1817="été",T1817&gt;Listes!F1816),F1817/T1817,IF(AND(W1817="Hiver",Hierarchisation!U1817&gt;Listes!F1816),F1817/U1817,"non applicable")))</f>
        <v>#N/A</v>
      </c>
      <c r="T1817" s="17" t="e">
        <f>IF(K1817="Centre",VLOOKUP(E1817,effectifs_ete,3,FALSE),IF(Hierarchisation!K1817="Grand Nord",VLOOKUP(Hierarchisation!E1817,effectifs_ete,4,FALSE),IF(Hierarchisation!K1817="Nord Est",VLOOKUP(Hierarchisation!E1817,effectifs_ete,5,FALSE),IF(Hierarchisation!K1817="Nord Ouest",VLOOKUP(Hierarchisation!E1817,effectifs_ete,6,FALSE),IF(Hierarchisation!K1817="Sud Est",VLOOKUP(Hierarchisation!E1817,effectifs_ete,7,FALSE),IF(Hierarchisation!K1817="Sud Ouest",VLOOKUP(Hierarchisation!E1817,effectifs_ete,8,FALSE),"Erreur Région"))))))</f>
        <v>#N/A</v>
      </c>
      <c r="U1817" s="17" t="e">
        <f>IF(K1817="Centre",VLOOKUP(E1817,effectifs_hiver,3,FALSE),IF(Hierarchisation!K1817="Grand Nord",VLOOKUP(Hierarchisation!E1817,effectifs_hiver,4,FALSE),IF(Hierarchisation!K1817="Nord Est",VLOOKUP(Hierarchisation!E1817,effectifs_hiver,5,FALSE),IF(Hierarchisation!K1817="Nord Ouest",VLOOKUP(Hierarchisation!E1817,effectifs_hiver,6,FALSE),IF(Hierarchisation!K1817="Sud Est",VLOOKUP(Hierarchisation!E1817,effectifs_hiver,7,FALSE),IF(Hierarchisation!K1817="Sud Ouest",VLOOKUP(Hierarchisation!E1817,effectifs_hiver,8,FALSE),"Erreur Région"))))))</f>
        <v>#N/A</v>
      </c>
      <c r="V1817" s="17" t="e">
        <f>IF(W1817="Transit","Transit",IF(W1817="hiver",VLOOKUP(E1817,'EFFECTIFS Hiver'!$A:$I,9,FALSE),IF(W1817="été",VLOOKUP(E1817,'EFFECTIFS Eté'!$A:$I,9,FALSE),"Erreur saison")))</f>
        <v>#N/A</v>
      </c>
      <c r="W1817" s="18" t="e">
        <f>VLOOKUP(D1817,Listes!B:C,2,FALSE)</f>
        <v>#N/A</v>
      </c>
    </row>
    <row r="1818" spans="1:23" ht="15.75" customHeight="1">
      <c r="A1818" s="11"/>
      <c r="B1818" s="11"/>
      <c r="C1818" s="11"/>
      <c r="D1818" s="11"/>
      <c r="E1818" s="11"/>
      <c r="F1818" s="11"/>
      <c r="G1818" s="11" t="e">
        <f>VLOOKUP(E1818,TAXONS!B:C,2,FALSE)</f>
        <v>#N/A</v>
      </c>
      <c r="H1818" s="13">
        <f t="shared" si="143"/>
        <v>0</v>
      </c>
      <c r="I1818" s="12" t="e">
        <f t="shared" si="144"/>
        <v>#N/A</v>
      </c>
      <c r="J1818" s="14" t="e">
        <f t="shared" si="145"/>
        <v>#N/A</v>
      </c>
      <c r="K1818" s="15" t="e">
        <f>VLOOKUP(B1818,REGIONS!A:D,4,FALSE)</f>
        <v>#N/A</v>
      </c>
      <c r="L1818" s="19" t="e">
        <f>VLOOKUP(G1818,Sensibilité!$A:$L,12,FALSE)</f>
        <v>#N/A</v>
      </c>
      <c r="M1818" s="19" t="e">
        <f t="shared" si="146"/>
        <v>#N/A</v>
      </c>
      <c r="N1818" s="19" t="e">
        <f t="shared" si="147"/>
        <v>#N/A</v>
      </c>
      <c r="O1818" s="15" t="str">
        <f>IF(D1818=Listes!$B$6,"SWARMING",IF(OR(D1818=Listes!$B$1,D1818=Listes!$B$2,D1818=Listes!$B$5),2,IF(OR(D1818=Listes!$B$3,D1818=Listes!$B$4),1,"erreur colonne D")))</f>
        <v>SWARMING</v>
      </c>
      <c r="P1818" s="15" t="e">
        <f>IF(OR(W1818="Hiver",W1818="Transit"),VLOOKUP(E1818,IC!A:E,4,FALSE),IF(W1818="été",VLOOKUP(E1818,IC!A:E,3,FALSE),"erreur"))</f>
        <v>#N/A</v>
      </c>
      <c r="Q1818" s="15" t="e">
        <f>IF(P1818="NR",0,IF(F1818&lt;5,0,IF(P1818=1,VLOOKUP(F1818,IC!$G$1:$I$8,3,TRUE),
IF(P1818=2,VLOOKUP(F1818,IC!$K$1:$M$8,3,TRUE),
IF(P1818=3,VLOOKUP(F1818,IC!$O$1:$Q$8,3,TRUE),IF(P1818=4,VLOOKUP(F1818,IC!$S$2:$U$9,3,TRUE),
"erreur"))))))</f>
        <v>#N/A</v>
      </c>
      <c r="R1818" s="16" t="e">
        <f>IF(OR(V1818="NA",V1818="Transit",V1818&lt;Listes!$F$1),"non applicable",F1818/V1818)</f>
        <v>#N/A</v>
      </c>
      <c r="S1818" s="16" t="e">
        <f>IF(W1818="Transit","Non applicable",IF(AND(W1818="été",T1818&gt;Listes!F1817),F1818/T1818,IF(AND(W1818="Hiver",Hierarchisation!U1818&gt;Listes!F1817),F1818/U1818,"non applicable")))</f>
        <v>#N/A</v>
      </c>
      <c r="T1818" s="17" t="e">
        <f>IF(K1818="Centre",VLOOKUP(E1818,effectifs_ete,3,FALSE),IF(Hierarchisation!K1818="Grand Nord",VLOOKUP(Hierarchisation!E1818,effectifs_ete,4,FALSE),IF(Hierarchisation!K1818="Nord Est",VLOOKUP(Hierarchisation!E1818,effectifs_ete,5,FALSE),IF(Hierarchisation!K1818="Nord Ouest",VLOOKUP(Hierarchisation!E1818,effectifs_ete,6,FALSE),IF(Hierarchisation!K1818="Sud Est",VLOOKUP(Hierarchisation!E1818,effectifs_ete,7,FALSE),IF(Hierarchisation!K1818="Sud Ouest",VLOOKUP(Hierarchisation!E1818,effectifs_ete,8,FALSE),"Erreur Région"))))))</f>
        <v>#N/A</v>
      </c>
      <c r="U1818" s="17" t="e">
        <f>IF(K1818="Centre",VLOOKUP(E1818,effectifs_hiver,3,FALSE),IF(Hierarchisation!K1818="Grand Nord",VLOOKUP(Hierarchisation!E1818,effectifs_hiver,4,FALSE),IF(Hierarchisation!K1818="Nord Est",VLOOKUP(Hierarchisation!E1818,effectifs_hiver,5,FALSE),IF(Hierarchisation!K1818="Nord Ouest",VLOOKUP(Hierarchisation!E1818,effectifs_hiver,6,FALSE),IF(Hierarchisation!K1818="Sud Est",VLOOKUP(Hierarchisation!E1818,effectifs_hiver,7,FALSE),IF(Hierarchisation!K1818="Sud Ouest",VLOOKUP(Hierarchisation!E1818,effectifs_hiver,8,FALSE),"Erreur Région"))))))</f>
        <v>#N/A</v>
      </c>
      <c r="V1818" s="17" t="e">
        <f>IF(W1818="Transit","Transit",IF(W1818="hiver",VLOOKUP(E1818,'EFFECTIFS Hiver'!$A:$I,9,FALSE),IF(W1818="été",VLOOKUP(E1818,'EFFECTIFS Eté'!$A:$I,9,FALSE),"Erreur saison")))</f>
        <v>#N/A</v>
      </c>
      <c r="W1818" s="18" t="e">
        <f>VLOOKUP(D1818,Listes!B:C,2,FALSE)</f>
        <v>#N/A</v>
      </c>
    </row>
    <row r="1819" spans="1:23" ht="15.75" customHeight="1">
      <c r="A1819" s="11"/>
      <c r="B1819" s="11"/>
      <c r="C1819" s="11"/>
      <c r="D1819" s="11"/>
      <c r="E1819" s="11"/>
      <c r="F1819" s="11"/>
      <c r="G1819" s="11" t="e">
        <f>VLOOKUP(E1819,TAXONS!B:C,2,FALSE)</f>
        <v>#N/A</v>
      </c>
      <c r="H1819" s="13">
        <f t="shared" si="143"/>
        <v>0</v>
      </c>
      <c r="I1819" s="12" t="e">
        <f t="shared" si="144"/>
        <v>#N/A</v>
      </c>
      <c r="J1819" s="14" t="e">
        <f t="shared" si="145"/>
        <v>#N/A</v>
      </c>
      <c r="K1819" s="15" t="e">
        <f>VLOOKUP(B1819,REGIONS!A:D,4,FALSE)</f>
        <v>#N/A</v>
      </c>
      <c r="L1819" s="19" t="e">
        <f>VLOOKUP(G1819,Sensibilité!$A:$L,12,FALSE)</f>
        <v>#N/A</v>
      </c>
      <c r="M1819" s="19" t="e">
        <f t="shared" si="146"/>
        <v>#N/A</v>
      </c>
      <c r="N1819" s="19" t="e">
        <f t="shared" si="147"/>
        <v>#N/A</v>
      </c>
      <c r="O1819" s="15" t="str">
        <f>IF(D1819=Listes!$B$6,"SWARMING",IF(OR(D1819=Listes!$B$1,D1819=Listes!$B$2,D1819=Listes!$B$5),2,IF(OR(D1819=Listes!$B$3,D1819=Listes!$B$4),1,"erreur colonne D")))</f>
        <v>SWARMING</v>
      </c>
      <c r="P1819" s="15" t="e">
        <f>IF(OR(W1819="Hiver",W1819="Transit"),VLOOKUP(E1819,IC!A:E,4,FALSE),IF(W1819="été",VLOOKUP(E1819,IC!A:E,3,FALSE),"erreur"))</f>
        <v>#N/A</v>
      </c>
      <c r="Q1819" s="15" t="e">
        <f>IF(P1819="NR",0,IF(F1819&lt;5,0,IF(P1819=1,VLOOKUP(F1819,IC!$G$1:$I$8,3,TRUE),
IF(P1819=2,VLOOKUP(F1819,IC!$K$1:$M$8,3,TRUE),
IF(P1819=3,VLOOKUP(F1819,IC!$O$1:$Q$8,3,TRUE),IF(P1819=4,VLOOKUP(F1819,IC!$S$2:$U$9,3,TRUE),
"erreur"))))))</f>
        <v>#N/A</v>
      </c>
      <c r="R1819" s="16" t="e">
        <f>IF(OR(V1819="NA",V1819="Transit",V1819&lt;Listes!$F$1),"non applicable",F1819/V1819)</f>
        <v>#N/A</v>
      </c>
      <c r="S1819" s="16" t="e">
        <f>IF(W1819="Transit","Non applicable",IF(AND(W1819="été",T1819&gt;Listes!F1818),F1819/T1819,IF(AND(W1819="Hiver",Hierarchisation!U1819&gt;Listes!F1818),F1819/U1819,"non applicable")))</f>
        <v>#N/A</v>
      </c>
      <c r="T1819" s="17" t="e">
        <f>IF(K1819="Centre",VLOOKUP(E1819,effectifs_ete,3,FALSE),IF(Hierarchisation!K1819="Grand Nord",VLOOKUP(Hierarchisation!E1819,effectifs_ete,4,FALSE),IF(Hierarchisation!K1819="Nord Est",VLOOKUP(Hierarchisation!E1819,effectifs_ete,5,FALSE),IF(Hierarchisation!K1819="Nord Ouest",VLOOKUP(Hierarchisation!E1819,effectifs_ete,6,FALSE),IF(Hierarchisation!K1819="Sud Est",VLOOKUP(Hierarchisation!E1819,effectifs_ete,7,FALSE),IF(Hierarchisation!K1819="Sud Ouest",VLOOKUP(Hierarchisation!E1819,effectifs_ete,8,FALSE),"Erreur Région"))))))</f>
        <v>#N/A</v>
      </c>
      <c r="U1819" s="17" t="e">
        <f>IF(K1819="Centre",VLOOKUP(E1819,effectifs_hiver,3,FALSE),IF(Hierarchisation!K1819="Grand Nord",VLOOKUP(Hierarchisation!E1819,effectifs_hiver,4,FALSE),IF(Hierarchisation!K1819="Nord Est",VLOOKUP(Hierarchisation!E1819,effectifs_hiver,5,FALSE),IF(Hierarchisation!K1819="Nord Ouest",VLOOKUP(Hierarchisation!E1819,effectifs_hiver,6,FALSE),IF(Hierarchisation!K1819="Sud Est",VLOOKUP(Hierarchisation!E1819,effectifs_hiver,7,FALSE),IF(Hierarchisation!K1819="Sud Ouest",VLOOKUP(Hierarchisation!E1819,effectifs_hiver,8,FALSE),"Erreur Région"))))))</f>
        <v>#N/A</v>
      </c>
      <c r="V1819" s="17" t="e">
        <f>IF(W1819="Transit","Transit",IF(W1819="hiver",VLOOKUP(E1819,'EFFECTIFS Hiver'!$A:$I,9,FALSE),IF(W1819="été",VLOOKUP(E1819,'EFFECTIFS Eté'!$A:$I,9,FALSE),"Erreur saison")))</f>
        <v>#N/A</v>
      </c>
      <c r="W1819" s="18" t="e">
        <f>VLOOKUP(D1819,Listes!B:C,2,FALSE)</f>
        <v>#N/A</v>
      </c>
    </row>
    <row r="1820" spans="1:23" ht="15.75" customHeight="1">
      <c r="A1820" s="11"/>
      <c r="B1820" s="11"/>
      <c r="C1820" s="11"/>
      <c r="D1820" s="11"/>
      <c r="E1820" s="11"/>
      <c r="F1820" s="11"/>
      <c r="G1820" s="11" t="e">
        <f>VLOOKUP(E1820,TAXONS!B:C,2,FALSE)</f>
        <v>#N/A</v>
      </c>
      <c r="H1820" s="13">
        <f t="shared" si="143"/>
        <v>0</v>
      </c>
      <c r="I1820" s="12" t="e">
        <f t="shared" si="144"/>
        <v>#N/A</v>
      </c>
      <c r="J1820" s="14" t="e">
        <f t="shared" si="145"/>
        <v>#N/A</v>
      </c>
      <c r="K1820" s="15" t="e">
        <f>VLOOKUP(B1820,REGIONS!A:D,4,FALSE)</f>
        <v>#N/A</v>
      </c>
      <c r="L1820" s="19" t="e">
        <f>VLOOKUP(G1820,Sensibilité!$A:$L,12,FALSE)</f>
        <v>#N/A</v>
      </c>
      <c r="M1820" s="19" t="e">
        <f t="shared" si="146"/>
        <v>#N/A</v>
      </c>
      <c r="N1820" s="19" t="e">
        <f t="shared" si="147"/>
        <v>#N/A</v>
      </c>
      <c r="O1820" s="15" t="str">
        <f>IF(D1820=Listes!$B$6,"SWARMING",IF(OR(D1820=Listes!$B$1,D1820=Listes!$B$2,D1820=Listes!$B$5),2,IF(OR(D1820=Listes!$B$3,D1820=Listes!$B$4),1,"erreur colonne D")))</f>
        <v>SWARMING</v>
      </c>
      <c r="P1820" s="15" t="e">
        <f>IF(OR(W1820="Hiver",W1820="Transit"),VLOOKUP(E1820,IC!A:E,4,FALSE),IF(W1820="été",VLOOKUP(E1820,IC!A:E,3,FALSE),"erreur"))</f>
        <v>#N/A</v>
      </c>
      <c r="Q1820" s="15" t="e">
        <f>IF(P1820="NR",0,IF(F1820&lt;5,0,IF(P1820=1,VLOOKUP(F1820,IC!$G$1:$I$8,3,TRUE),
IF(P1820=2,VLOOKUP(F1820,IC!$K$1:$M$8,3,TRUE),
IF(P1820=3,VLOOKUP(F1820,IC!$O$1:$Q$8,3,TRUE),IF(P1820=4,VLOOKUP(F1820,IC!$S$2:$U$9,3,TRUE),
"erreur"))))))</f>
        <v>#N/A</v>
      </c>
      <c r="R1820" s="16" t="e">
        <f>IF(OR(V1820="NA",V1820="Transit",V1820&lt;Listes!$F$1),"non applicable",F1820/V1820)</f>
        <v>#N/A</v>
      </c>
      <c r="S1820" s="16" t="e">
        <f>IF(W1820="Transit","Non applicable",IF(AND(W1820="été",T1820&gt;Listes!F1819),F1820/T1820,IF(AND(W1820="Hiver",Hierarchisation!U1820&gt;Listes!F1819),F1820/U1820,"non applicable")))</f>
        <v>#N/A</v>
      </c>
      <c r="T1820" s="17" t="e">
        <f>IF(K1820="Centre",VLOOKUP(E1820,effectifs_ete,3,FALSE),IF(Hierarchisation!K1820="Grand Nord",VLOOKUP(Hierarchisation!E1820,effectifs_ete,4,FALSE),IF(Hierarchisation!K1820="Nord Est",VLOOKUP(Hierarchisation!E1820,effectifs_ete,5,FALSE),IF(Hierarchisation!K1820="Nord Ouest",VLOOKUP(Hierarchisation!E1820,effectifs_ete,6,FALSE),IF(Hierarchisation!K1820="Sud Est",VLOOKUP(Hierarchisation!E1820,effectifs_ete,7,FALSE),IF(Hierarchisation!K1820="Sud Ouest",VLOOKUP(Hierarchisation!E1820,effectifs_ete,8,FALSE),"Erreur Région"))))))</f>
        <v>#N/A</v>
      </c>
      <c r="U1820" s="17" t="e">
        <f>IF(K1820="Centre",VLOOKUP(E1820,effectifs_hiver,3,FALSE),IF(Hierarchisation!K1820="Grand Nord",VLOOKUP(Hierarchisation!E1820,effectifs_hiver,4,FALSE),IF(Hierarchisation!K1820="Nord Est",VLOOKUP(Hierarchisation!E1820,effectifs_hiver,5,FALSE),IF(Hierarchisation!K1820="Nord Ouest",VLOOKUP(Hierarchisation!E1820,effectifs_hiver,6,FALSE),IF(Hierarchisation!K1820="Sud Est",VLOOKUP(Hierarchisation!E1820,effectifs_hiver,7,FALSE),IF(Hierarchisation!K1820="Sud Ouest",VLOOKUP(Hierarchisation!E1820,effectifs_hiver,8,FALSE),"Erreur Région"))))))</f>
        <v>#N/A</v>
      </c>
      <c r="V1820" s="17" t="e">
        <f>IF(W1820="Transit","Transit",IF(W1820="hiver",VLOOKUP(E1820,'EFFECTIFS Hiver'!$A:$I,9,FALSE),IF(W1820="été",VLOOKUP(E1820,'EFFECTIFS Eté'!$A:$I,9,FALSE),"Erreur saison")))</f>
        <v>#N/A</v>
      </c>
      <c r="W1820" s="18" t="e">
        <f>VLOOKUP(D1820,Listes!B:C,2,FALSE)</f>
        <v>#N/A</v>
      </c>
    </row>
    <row r="1821" spans="1:23" ht="15.75" customHeight="1">
      <c r="A1821" s="11"/>
      <c r="B1821" s="11"/>
      <c r="C1821" s="11"/>
      <c r="D1821" s="11"/>
      <c r="E1821" s="11"/>
      <c r="F1821" s="11"/>
      <c r="G1821" s="11" t="e">
        <f>VLOOKUP(E1821,TAXONS!B:C,2,FALSE)</f>
        <v>#N/A</v>
      </c>
      <c r="H1821" s="13">
        <f t="shared" si="143"/>
        <v>0</v>
      </c>
      <c r="I1821" s="12" t="e">
        <f t="shared" si="144"/>
        <v>#N/A</v>
      </c>
      <c r="J1821" s="14" t="e">
        <f t="shared" si="145"/>
        <v>#N/A</v>
      </c>
      <c r="K1821" s="15" t="e">
        <f>VLOOKUP(B1821,REGIONS!A:D,4,FALSE)</f>
        <v>#N/A</v>
      </c>
      <c r="L1821" s="19" t="e">
        <f>VLOOKUP(G1821,Sensibilité!$A:$L,12,FALSE)</f>
        <v>#N/A</v>
      </c>
      <c r="M1821" s="19" t="e">
        <f t="shared" si="146"/>
        <v>#N/A</v>
      </c>
      <c r="N1821" s="19" t="e">
        <f t="shared" si="147"/>
        <v>#N/A</v>
      </c>
      <c r="O1821" s="15" t="str">
        <f>IF(D1821=Listes!$B$6,"SWARMING",IF(OR(D1821=Listes!$B$1,D1821=Listes!$B$2,D1821=Listes!$B$5),2,IF(OR(D1821=Listes!$B$3,D1821=Listes!$B$4),1,"erreur colonne D")))</f>
        <v>SWARMING</v>
      </c>
      <c r="P1821" s="15" t="e">
        <f>IF(OR(W1821="Hiver",W1821="Transit"),VLOOKUP(E1821,IC!A:E,4,FALSE),IF(W1821="été",VLOOKUP(E1821,IC!A:E,3,FALSE),"erreur"))</f>
        <v>#N/A</v>
      </c>
      <c r="Q1821" s="15" t="e">
        <f>IF(P1821="NR",0,IF(F1821&lt;5,0,IF(P1821=1,VLOOKUP(F1821,IC!$G$1:$I$8,3,TRUE),
IF(P1821=2,VLOOKUP(F1821,IC!$K$1:$M$8,3,TRUE),
IF(P1821=3,VLOOKUP(F1821,IC!$O$1:$Q$8,3,TRUE),IF(P1821=4,VLOOKUP(F1821,IC!$S$2:$U$9,3,TRUE),
"erreur"))))))</f>
        <v>#N/A</v>
      </c>
      <c r="R1821" s="16" t="e">
        <f>IF(OR(V1821="NA",V1821="Transit",V1821&lt;Listes!$F$1),"non applicable",F1821/V1821)</f>
        <v>#N/A</v>
      </c>
      <c r="S1821" s="16" t="e">
        <f>IF(W1821="Transit","Non applicable",IF(AND(W1821="été",T1821&gt;Listes!F1820),F1821/T1821,IF(AND(W1821="Hiver",Hierarchisation!U1821&gt;Listes!F1820),F1821/U1821,"non applicable")))</f>
        <v>#N/A</v>
      </c>
      <c r="T1821" s="17" t="e">
        <f>IF(K1821="Centre",VLOOKUP(E1821,effectifs_ete,3,FALSE),IF(Hierarchisation!K1821="Grand Nord",VLOOKUP(Hierarchisation!E1821,effectifs_ete,4,FALSE),IF(Hierarchisation!K1821="Nord Est",VLOOKUP(Hierarchisation!E1821,effectifs_ete,5,FALSE),IF(Hierarchisation!K1821="Nord Ouest",VLOOKUP(Hierarchisation!E1821,effectifs_ete,6,FALSE),IF(Hierarchisation!K1821="Sud Est",VLOOKUP(Hierarchisation!E1821,effectifs_ete,7,FALSE),IF(Hierarchisation!K1821="Sud Ouest",VLOOKUP(Hierarchisation!E1821,effectifs_ete,8,FALSE),"Erreur Région"))))))</f>
        <v>#N/A</v>
      </c>
      <c r="U1821" s="17" t="e">
        <f>IF(K1821="Centre",VLOOKUP(E1821,effectifs_hiver,3,FALSE),IF(Hierarchisation!K1821="Grand Nord",VLOOKUP(Hierarchisation!E1821,effectifs_hiver,4,FALSE),IF(Hierarchisation!K1821="Nord Est",VLOOKUP(Hierarchisation!E1821,effectifs_hiver,5,FALSE),IF(Hierarchisation!K1821="Nord Ouest",VLOOKUP(Hierarchisation!E1821,effectifs_hiver,6,FALSE),IF(Hierarchisation!K1821="Sud Est",VLOOKUP(Hierarchisation!E1821,effectifs_hiver,7,FALSE),IF(Hierarchisation!K1821="Sud Ouest",VLOOKUP(Hierarchisation!E1821,effectifs_hiver,8,FALSE),"Erreur Région"))))))</f>
        <v>#N/A</v>
      </c>
      <c r="V1821" s="17" t="e">
        <f>IF(W1821="Transit","Transit",IF(W1821="hiver",VLOOKUP(E1821,'EFFECTIFS Hiver'!$A:$I,9,FALSE),IF(W1821="été",VLOOKUP(E1821,'EFFECTIFS Eté'!$A:$I,9,FALSE),"Erreur saison")))</f>
        <v>#N/A</v>
      </c>
      <c r="W1821" s="18" t="e">
        <f>VLOOKUP(D1821,Listes!B:C,2,FALSE)</f>
        <v>#N/A</v>
      </c>
    </row>
    <row r="1822" spans="1:23" ht="15.75" customHeight="1">
      <c r="A1822" s="11"/>
      <c r="B1822" s="11"/>
      <c r="C1822" s="11"/>
      <c r="D1822" s="11"/>
      <c r="E1822" s="11"/>
      <c r="F1822" s="11"/>
      <c r="G1822" s="11" t="e">
        <f>VLOOKUP(E1822,TAXONS!B:C,2,FALSE)</f>
        <v>#N/A</v>
      </c>
      <c r="H1822" s="13">
        <f t="shared" si="143"/>
        <v>0</v>
      </c>
      <c r="I1822" s="12" t="e">
        <f t="shared" si="144"/>
        <v>#N/A</v>
      </c>
      <c r="J1822" s="14" t="e">
        <f t="shared" si="145"/>
        <v>#N/A</v>
      </c>
      <c r="K1822" s="15" t="e">
        <f>VLOOKUP(B1822,REGIONS!A:D,4,FALSE)</f>
        <v>#N/A</v>
      </c>
      <c r="L1822" s="19" t="e">
        <f>VLOOKUP(G1822,Sensibilité!$A:$L,12,FALSE)</f>
        <v>#N/A</v>
      </c>
      <c r="M1822" s="19" t="e">
        <f t="shared" si="146"/>
        <v>#N/A</v>
      </c>
      <c r="N1822" s="19" t="e">
        <f t="shared" si="147"/>
        <v>#N/A</v>
      </c>
      <c r="O1822" s="15" t="str">
        <f>IF(D1822=Listes!$B$6,"SWARMING",IF(OR(D1822=Listes!$B$1,D1822=Listes!$B$2,D1822=Listes!$B$5),2,IF(OR(D1822=Listes!$B$3,D1822=Listes!$B$4),1,"erreur colonne D")))</f>
        <v>SWARMING</v>
      </c>
      <c r="P1822" s="15" t="e">
        <f>IF(OR(W1822="Hiver",W1822="Transit"),VLOOKUP(E1822,IC!A:E,4,FALSE),IF(W1822="été",VLOOKUP(E1822,IC!A:E,3,FALSE),"erreur"))</f>
        <v>#N/A</v>
      </c>
      <c r="Q1822" s="15" t="e">
        <f>IF(P1822="NR",0,IF(F1822&lt;5,0,IF(P1822=1,VLOOKUP(F1822,IC!$G$1:$I$8,3,TRUE),
IF(P1822=2,VLOOKUP(F1822,IC!$K$1:$M$8,3,TRUE),
IF(P1822=3,VLOOKUP(F1822,IC!$O$1:$Q$8,3,TRUE),IF(P1822=4,VLOOKUP(F1822,IC!$S$2:$U$9,3,TRUE),
"erreur"))))))</f>
        <v>#N/A</v>
      </c>
      <c r="R1822" s="16" t="e">
        <f>IF(OR(V1822="NA",V1822="Transit",V1822&lt;Listes!$F$1),"non applicable",F1822/V1822)</f>
        <v>#N/A</v>
      </c>
      <c r="S1822" s="16" t="e">
        <f>IF(W1822="Transit","Non applicable",IF(AND(W1822="été",T1822&gt;Listes!F1821),F1822/T1822,IF(AND(W1822="Hiver",Hierarchisation!U1822&gt;Listes!F1821),F1822/U1822,"non applicable")))</f>
        <v>#N/A</v>
      </c>
      <c r="T1822" s="17" t="e">
        <f>IF(K1822="Centre",VLOOKUP(E1822,effectifs_ete,3,FALSE),IF(Hierarchisation!K1822="Grand Nord",VLOOKUP(Hierarchisation!E1822,effectifs_ete,4,FALSE),IF(Hierarchisation!K1822="Nord Est",VLOOKUP(Hierarchisation!E1822,effectifs_ete,5,FALSE),IF(Hierarchisation!K1822="Nord Ouest",VLOOKUP(Hierarchisation!E1822,effectifs_ete,6,FALSE),IF(Hierarchisation!K1822="Sud Est",VLOOKUP(Hierarchisation!E1822,effectifs_ete,7,FALSE),IF(Hierarchisation!K1822="Sud Ouest",VLOOKUP(Hierarchisation!E1822,effectifs_ete,8,FALSE),"Erreur Région"))))))</f>
        <v>#N/A</v>
      </c>
      <c r="U1822" s="17" t="e">
        <f>IF(K1822="Centre",VLOOKUP(E1822,effectifs_hiver,3,FALSE),IF(Hierarchisation!K1822="Grand Nord",VLOOKUP(Hierarchisation!E1822,effectifs_hiver,4,FALSE),IF(Hierarchisation!K1822="Nord Est",VLOOKUP(Hierarchisation!E1822,effectifs_hiver,5,FALSE),IF(Hierarchisation!K1822="Nord Ouest",VLOOKUP(Hierarchisation!E1822,effectifs_hiver,6,FALSE),IF(Hierarchisation!K1822="Sud Est",VLOOKUP(Hierarchisation!E1822,effectifs_hiver,7,FALSE),IF(Hierarchisation!K1822="Sud Ouest",VLOOKUP(Hierarchisation!E1822,effectifs_hiver,8,FALSE),"Erreur Région"))))))</f>
        <v>#N/A</v>
      </c>
      <c r="V1822" s="17" t="e">
        <f>IF(W1822="Transit","Transit",IF(W1822="hiver",VLOOKUP(E1822,'EFFECTIFS Hiver'!$A:$I,9,FALSE),IF(W1822="été",VLOOKUP(E1822,'EFFECTIFS Eté'!$A:$I,9,FALSE),"Erreur saison")))</f>
        <v>#N/A</v>
      </c>
      <c r="W1822" s="18" t="e">
        <f>VLOOKUP(D1822,Listes!B:C,2,FALSE)</f>
        <v>#N/A</v>
      </c>
    </row>
    <row r="1823" spans="1:23" ht="15.75" customHeight="1">
      <c r="A1823" s="11"/>
      <c r="B1823" s="11"/>
      <c r="C1823" s="11"/>
      <c r="D1823" s="11"/>
      <c r="E1823" s="11"/>
      <c r="F1823" s="11"/>
      <c r="G1823" s="11" t="e">
        <f>VLOOKUP(E1823,TAXONS!B:C,2,FALSE)</f>
        <v>#N/A</v>
      </c>
      <c r="H1823" s="13">
        <f t="shared" si="143"/>
        <v>0</v>
      </c>
      <c r="I1823" s="12" t="e">
        <f t="shared" si="144"/>
        <v>#N/A</v>
      </c>
      <c r="J1823" s="14" t="e">
        <f t="shared" si="145"/>
        <v>#N/A</v>
      </c>
      <c r="K1823" s="15" t="e">
        <f>VLOOKUP(B1823,REGIONS!A:D,4,FALSE)</f>
        <v>#N/A</v>
      </c>
      <c r="L1823" s="19" t="e">
        <f>VLOOKUP(G1823,Sensibilité!$A:$L,12,FALSE)</f>
        <v>#N/A</v>
      </c>
      <c r="M1823" s="19" t="e">
        <f t="shared" si="146"/>
        <v>#N/A</v>
      </c>
      <c r="N1823" s="19" t="e">
        <f t="shared" si="147"/>
        <v>#N/A</v>
      </c>
      <c r="O1823" s="15" t="str">
        <f>IF(D1823=Listes!$B$6,"SWARMING",IF(OR(D1823=Listes!$B$1,D1823=Listes!$B$2,D1823=Listes!$B$5),2,IF(OR(D1823=Listes!$B$3,D1823=Listes!$B$4),1,"erreur colonne D")))</f>
        <v>SWARMING</v>
      </c>
      <c r="P1823" s="15" t="e">
        <f>IF(OR(W1823="Hiver",W1823="Transit"),VLOOKUP(E1823,IC!A:E,4,FALSE),IF(W1823="été",VLOOKUP(E1823,IC!A:E,3,FALSE),"erreur"))</f>
        <v>#N/A</v>
      </c>
      <c r="Q1823" s="15" t="e">
        <f>IF(P1823="NR",0,IF(F1823&lt;5,0,IF(P1823=1,VLOOKUP(F1823,IC!$G$1:$I$8,3,TRUE),
IF(P1823=2,VLOOKUP(F1823,IC!$K$1:$M$8,3,TRUE),
IF(P1823=3,VLOOKUP(F1823,IC!$O$1:$Q$8,3,TRUE),IF(P1823=4,VLOOKUP(F1823,IC!$S$2:$U$9,3,TRUE),
"erreur"))))))</f>
        <v>#N/A</v>
      </c>
      <c r="R1823" s="16" t="e">
        <f>IF(OR(V1823="NA",V1823="Transit",V1823&lt;Listes!$F$1),"non applicable",F1823/V1823)</f>
        <v>#N/A</v>
      </c>
      <c r="S1823" s="16" t="e">
        <f>IF(W1823="Transit","Non applicable",IF(AND(W1823="été",T1823&gt;Listes!F1822),F1823/T1823,IF(AND(W1823="Hiver",Hierarchisation!U1823&gt;Listes!F1822),F1823/U1823,"non applicable")))</f>
        <v>#N/A</v>
      </c>
      <c r="T1823" s="17" t="e">
        <f>IF(K1823="Centre",VLOOKUP(E1823,effectifs_ete,3,FALSE),IF(Hierarchisation!K1823="Grand Nord",VLOOKUP(Hierarchisation!E1823,effectifs_ete,4,FALSE),IF(Hierarchisation!K1823="Nord Est",VLOOKUP(Hierarchisation!E1823,effectifs_ete,5,FALSE),IF(Hierarchisation!K1823="Nord Ouest",VLOOKUP(Hierarchisation!E1823,effectifs_ete,6,FALSE),IF(Hierarchisation!K1823="Sud Est",VLOOKUP(Hierarchisation!E1823,effectifs_ete,7,FALSE),IF(Hierarchisation!K1823="Sud Ouest",VLOOKUP(Hierarchisation!E1823,effectifs_ete,8,FALSE),"Erreur Région"))))))</f>
        <v>#N/A</v>
      </c>
      <c r="U1823" s="17" t="e">
        <f>IF(K1823="Centre",VLOOKUP(E1823,effectifs_hiver,3,FALSE),IF(Hierarchisation!K1823="Grand Nord",VLOOKUP(Hierarchisation!E1823,effectifs_hiver,4,FALSE),IF(Hierarchisation!K1823="Nord Est",VLOOKUP(Hierarchisation!E1823,effectifs_hiver,5,FALSE),IF(Hierarchisation!K1823="Nord Ouest",VLOOKUP(Hierarchisation!E1823,effectifs_hiver,6,FALSE),IF(Hierarchisation!K1823="Sud Est",VLOOKUP(Hierarchisation!E1823,effectifs_hiver,7,FALSE),IF(Hierarchisation!K1823="Sud Ouest",VLOOKUP(Hierarchisation!E1823,effectifs_hiver,8,FALSE),"Erreur Région"))))))</f>
        <v>#N/A</v>
      </c>
      <c r="V1823" s="17" t="e">
        <f>IF(W1823="Transit","Transit",IF(W1823="hiver",VLOOKUP(E1823,'EFFECTIFS Hiver'!$A:$I,9,FALSE),IF(W1823="été",VLOOKUP(E1823,'EFFECTIFS Eté'!$A:$I,9,FALSE),"Erreur saison")))</f>
        <v>#N/A</v>
      </c>
      <c r="W1823" s="18" t="e">
        <f>VLOOKUP(D1823,Listes!B:C,2,FALSE)</f>
        <v>#N/A</v>
      </c>
    </row>
    <row r="1824" spans="1:23" ht="15.75" customHeight="1">
      <c r="A1824" s="11"/>
      <c r="B1824" s="11"/>
      <c r="C1824" s="11"/>
      <c r="D1824" s="11"/>
      <c r="E1824" s="11"/>
      <c r="F1824" s="11"/>
      <c r="G1824" s="11" t="e">
        <f>VLOOKUP(E1824,TAXONS!B:C,2,FALSE)</f>
        <v>#N/A</v>
      </c>
      <c r="H1824" s="13">
        <f t="shared" si="143"/>
        <v>0</v>
      </c>
      <c r="I1824" s="12" t="e">
        <f t="shared" si="144"/>
        <v>#N/A</v>
      </c>
      <c r="J1824" s="14" t="e">
        <f t="shared" si="145"/>
        <v>#N/A</v>
      </c>
      <c r="K1824" s="15" t="e">
        <f>VLOOKUP(B1824,REGIONS!A:D,4,FALSE)</f>
        <v>#N/A</v>
      </c>
      <c r="L1824" s="19" t="e">
        <f>VLOOKUP(G1824,Sensibilité!$A:$L,12,FALSE)</f>
        <v>#N/A</v>
      </c>
      <c r="M1824" s="19" t="e">
        <f t="shared" si="146"/>
        <v>#N/A</v>
      </c>
      <c r="N1824" s="19" t="e">
        <f t="shared" si="147"/>
        <v>#N/A</v>
      </c>
      <c r="O1824" s="15" t="str">
        <f>IF(D1824=Listes!$B$6,"SWARMING",IF(OR(D1824=Listes!$B$1,D1824=Listes!$B$2,D1824=Listes!$B$5),2,IF(OR(D1824=Listes!$B$3,D1824=Listes!$B$4),1,"erreur colonne D")))</f>
        <v>SWARMING</v>
      </c>
      <c r="P1824" s="15" t="e">
        <f>IF(OR(W1824="Hiver",W1824="Transit"),VLOOKUP(E1824,IC!A:E,4,FALSE),IF(W1824="été",VLOOKUP(E1824,IC!A:E,3,FALSE),"erreur"))</f>
        <v>#N/A</v>
      </c>
      <c r="Q1824" s="15" t="e">
        <f>IF(P1824="NR",0,IF(F1824&lt;5,0,IF(P1824=1,VLOOKUP(F1824,IC!$G$1:$I$8,3,TRUE),
IF(P1824=2,VLOOKUP(F1824,IC!$K$1:$M$8,3,TRUE),
IF(P1824=3,VLOOKUP(F1824,IC!$O$1:$Q$8,3,TRUE),IF(P1824=4,VLOOKUP(F1824,IC!$S$2:$U$9,3,TRUE),
"erreur"))))))</f>
        <v>#N/A</v>
      </c>
      <c r="R1824" s="16" t="e">
        <f>IF(OR(V1824="NA",V1824="Transit",V1824&lt;Listes!$F$1),"non applicable",F1824/V1824)</f>
        <v>#N/A</v>
      </c>
      <c r="S1824" s="16" t="e">
        <f>IF(W1824="Transit","Non applicable",IF(AND(W1824="été",T1824&gt;Listes!F1823),F1824/T1824,IF(AND(W1824="Hiver",Hierarchisation!U1824&gt;Listes!F1823),F1824/U1824,"non applicable")))</f>
        <v>#N/A</v>
      </c>
      <c r="T1824" s="17" t="e">
        <f>IF(K1824="Centre",VLOOKUP(E1824,effectifs_ete,3,FALSE),IF(Hierarchisation!K1824="Grand Nord",VLOOKUP(Hierarchisation!E1824,effectifs_ete,4,FALSE),IF(Hierarchisation!K1824="Nord Est",VLOOKUP(Hierarchisation!E1824,effectifs_ete,5,FALSE),IF(Hierarchisation!K1824="Nord Ouest",VLOOKUP(Hierarchisation!E1824,effectifs_ete,6,FALSE),IF(Hierarchisation!K1824="Sud Est",VLOOKUP(Hierarchisation!E1824,effectifs_ete,7,FALSE),IF(Hierarchisation!K1824="Sud Ouest",VLOOKUP(Hierarchisation!E1824,effectifs_ete,8,FALSE),"Erreur Région"))))))</f>
        <v>#N/A</v>
      </c>
      <c r="U1824" s="17" t="e">
        <f>IF(K1824="Centre",VLOOKUP(E1824,effectifs_hiver,3,FALSE),IF(Hierarchisation!K1824="Grand Nord",VLOOKUP(Hierarchisation!E1824,effectifs_hiver,4,FALSE),IF(Hierarchisation!K1824="Nord Est",VLOOKUP(Hierarchisation!E1824,effectifs_hiver,5,FALSE),IF(Hierarchisation!K1824="Nord Ouest",VLOOKUP(Hierarchisation!E1824,effectifs_hiver,6,FALSE),IF(Hierarchisation!K1824="Sud Est",VLOOKUP(Hierarchisation!E1824,effectifs_hiver,7,FALSE),IF(Hierarchisation!K1824="Sud Ouest",VLOOKUP(Hierarchisation!E1824,effectifs_hiver,8,FALSE),"Erreur Région"))))))</f>
        <v>#N/A</v>
      </c>
      <c r="V1824" s="17" t="e">
        <f>IF(W1824="Transit","Transit",IF(W1824="hiver",VLOOKUP(E1824,'EFFECTIFS Hiver'!$A:$I,9,FALSE),IF(W1824="été",VLOOKUP(E1824,'EFFECTIFS Eté'!$A:$I,9,FALSE),"Erreur saison")))</f>
        <v>#N/A</v>
      </c>
      <c r="W1824" s="18" t="e">
        <f>VLOOKUP(D1824,Listes!B:C,2,FALSE)</f>
        <v>#N/A</v>
      </c>
    </row>
    <row r="1825" spans="1:23" ht="15.75" customHeight="1">
      <c r="A1825" s="11"/>
      <c r="B1825" s="11"/>
      <c r="C1825" s="11"/>
      <c r="D1825" s="11"/>
      <c r="E1825" s="11"/>
      <c r="F1825" s="11"/>
      <c r="G1825" s="11" t="e">
        <f>VLOOKUP(E1825,TAXONS!B:C,2,FALSE)</f>
        <v>#N/A</v>
      </c>
      <c r="H1825" s="13">
        <f t="shared" si="143"/>
        <v>0</v>
      </c>
      <c r="I1825" s="12" t="e">
        <f t="shared" si="144"/>
        <v>#N/A</v>
      </c>
      <c r="J1825" s="14" t="e">
        <f t="shared" si="145"/>
        <v>#N/A</v>
      </c>
      <c r="K1825" s="15" t="e">
        <f>VLOOKUP(B1825,REGIONS!A:D,4,FALSE)</f>
        <v>#N/A</v>
      </c>
      <c r="L1825" s="19" t="e">
        <f>VLOOKUP(G1825,Sensibilité!$A:$L,12,FALSE)</f>
        <v>#N/A</v>
      </c>
      <c r="M1825" s="19" t="e">
        <f t="shared" si="146"/>
        <v>#N/A</v>
      </c>
      <c r="N1825" s="19" t="e">
        <f t="shared" si="147"/>
        <v>#N/A</v>
      </c>
      <c r="O1825" s="15" t="str">
        <f>IF(D1825=Listes!$B$6,"SWARMING",IF(OR(D1825=Listes!$B$1,D1825=Listes!$B$2,D1825=Listes!$B$5),2,IF(OR(D1825=Listes!$B$3,D1825=Listes!$B$4),1,"erreur colonne D")))</f>
        <v>SWARMING</v>
      </c>
      <c r="P1825" s="15" t="e">
        <f>IF(OR(W1825="Hiver",W1825="Transit"),VLOOKUP(E1825,IC!A:E,4,FALSE),IF(W1825="été",VLOOKUP(E1825,IC!A:E,3,FALSE),"erreur"))</f>
        <v>#N/A</v>
      </c>
      <c r="Q1825" s="15" t="e">
        <f>IF(P1825="NR",0,IF(F1825&lt;5,0,IF(P1825=1,VLOOKUP(F1825,IC!$G$1:$I$8,3,TRUE),
IF(P1825=2,VLOOKUP(F1825,IC!$K$1:$M$8,3,TRUE),
IF(P1825=3,VLOOKUP(F1825,IC!$O$1:$Q$8,3,TRUE),IF(P1825=4,VLOOKUP(F1825,IC!$S$2:$U$9,3,TRUE),
"erreur"))))))</f>
        <v>#N/A</v>
      </c>
      <c r="R1825" s="16" t="e">
        <f>IF(OR(V1825="NA",V1825="Transit",V1825&lt;Listes!$F$1),"non applicable",F1825/V1825)</f>
        <v>#N/A</v>
      </c>
      <c r="S1825" s="16" t="e">
        <f>IF(W1825="Transit","Non applicable",IF(AND(W1825="été",T1825&gt;Listes!F1824),F1825/T1825,IF(AND(W1825="Hiver",Hierarchisation!U1825&gt;Listes!F1824),F1825/U1825,"non applicable")))</f>
        <v>#N/A</v>
      </c>
      <c r="T1825" s="17" t="e">
        <f>IF(K1825="Centre",VLOOKUP(E1825,effectifs_ete,3,FALSE),IF(Hierarchisation!K1825="Grand Nord",VLOOKUP(Hierarchisation!E1825,effectifs_ete,4,FALSE),IF(Hierarchisation!K1825="Nord Est",VLOOKUP(Hierarchisation!E1825,effectifs_ete,5,FALSE),IF(Hierarchisation!K1825="Nord Ouest",VLOOKUP(Hierarchisation!E1825,effectifs_ete,6,FALSE),IF(Hierarchisation!K1825="Sud Est",VLOOKUP(Hierarchisation!E1825,effectifs_ete,7,FALSE),IF(Hierarchisation!K1825="Sud Ouest",VLOOKUP(Hierarchisation!E1825,effectifs_ete,8,FALSE),"Erreur Région"))))))</f>
        <v>#N/A</v>
      </c>
      <c r="U1825" s="17" t="e">
        <f>IF(K1825="Centre",VLOOKUP(E1825,effectifs_hiver,3,FALSE),IF(Hierarchisation!K1825="Grand Nord",VLOOKUP(Hierarchisation!E1825,effectifs_hiver,4,FALSE),IF(Hierarchisation!K1825="Nord Est",VLOOKUP(Hierarchisation!E1825,effectifs_hiver,5,FALSE),IF(Hierarchisation!K1825="Nord Ouest",VLOOKUP(Hierarchisation!E1825,effectifs_hiver,6,FALSE),IF(Hierarchisation!K1825="Sud Est",VLOOKUP(Hierarchisation!E1825,effectifs_hiver,7,FALSE),IF(Hierarchisation!K1825="Sud Ouest",VLOOKUP(Hierarchisation!E1825,effectifs_hiver,8,FALSE),"Erreur Région"))))))</f>
        <v>#N/A</v>
      </c>
      <c r="V1825" s="17" t="e">
        <f>IF(W1825="Transit","Transit",IF(W1825="hiver",VLOOKUP(E1825,'EFFECTIFS Hiver'!$A:$I,9,FALSE),IF(W1825="été",VLOOKUP(E1825,'EFFECTIFS Eté'!$A:$I,9,FALSE),"Erreur saison")))</f>
        <v>#N/A</v>
      </c>
      <c r="W1825" s="18" t="e">
        <f>VLOOKUP(D1825,Listes!B:C,2,FALSE)</f>
        <v>#N/A</v>
      </c>
    </row>
    <row r="1826" spans="1:23" ht="15.75" customHeight="1">
      <c r="A1826" s="11"/>
      <c r="B1826" s="11"/>
      <c r="C1826" s="11"/>
      <c r="D1826" s="11"/>
      <c r="E1826" s="11"/>
      <c r="F1826" s="11"/>
      <c r="G1826" s="11" t="e">
        <f>VLOOKUP(E1826,TAXONS!B:C,2,FALSE)</f>
        <v>#N/A</v>
      </c>
      <c r="H1826" s="13">
        <f t="shared" si="143"/>
        <v>0</v>
      </c>
      <c r="I1826" s="12" t="e">
        <f t="shared" si="144"/>
        <v>#N/A</v>
      </c>
      <c r="J1826" s="14" t="e">
        <f t="shared" si="145"/>
        <v>#N/A</v>
      </c>
      <c r="K1826" s="15" t="e">
        <f>VLOOKUP(B1826,REGIONS!A:D,4,FALSE)</f>
        <v>#N/A</v>
      </c>
      <c r="L1826" s="19" t="e">
        <f>VLOOKUP(G1826,Sensibilité!$A:$L,12,FALSE)</f>
        <v>#N/A</v>
      </c>
      <c r="M1826" s="19" t="e">
        <f t="shared" si="146"/>
        <v>#N/A</v>
      </c>
      <c r="N1826" s="19" t="e">
        <f t="shared" si="147"/>
        <v>#N/A</v>
      </c>
      <c r="O1826" s="15" t="str">
        <f>IF(D1826=Listes!$B$6,"SWARMING",IF(OR(D1826=Listes!$B$1,D1826=Listes!$B$2,D1826=Listes!$B$5),2,IF(OR(D1826=Listes!$B$3,D1826=Listes!$B$4),1,"erreur colonne D")))</f>
        <v>SWARMING</v>
      </c>
      <c r="P1826" s="15" t="e">
        <f>IF(OR(W1826="Hiver",W1826="Transit"),VLOOKUP(E1826,IC!A:E,4,FALSE),IF(W1826="été",VLOOKUP(E1826,IC!A:E,3,FALSE),"erreur"))</f>
        <v>#N/A</v>
      </c>
      <c r="Q1826" s="15" t="e">
        <f>IF(P1826="NR",0,IF(F1826&lt;5,0,IF(P1826=1,VLOOKUP(F1826,IC!$G$1:$I$8,3,TRUE),
IF(P1826=2,VLOOKUP(F1826,IC!$K$1:$M$8,3,TRUE),
IF(P1826=3,VLOOKUP(F1826,IC!$O$1:$Q$8,3,TRUE),IF(P1826=4,VLOOKUP(F1826,IC!$S$2:$U$9,3,TRUE),
"erreur"))))))</f>
        <v>#N/A</v>
      </c>
      <c r="R1826" s="16" t="e">
        <f>IF(OR(V1826="NA",V1826="Transit",V1826&lt;Listes!$F$1),"non applicable",F1826/V1826)</f>
        <v>#N/A</v>
      </c>
      <c r="S1826" s="16" t="e">
        <f>IF(W1826="Transit","Non applicable",IF(AND(W1826="été",T1826&gt;Listes!F1825),F1826/T1826,IF(AND(W1826="Hiver",Hierarchisation!U1826&gt;Listes!F1825),F1826/U1826,"non applicable")))</f>
        <v>#N/A</v>
      </c>
      <c r="T1826" s="17" t="e">
        <f>IF(K1826="Centre",VLOOKUP(E1826,effectifs_ete,3,FALSE),IF(Hierarchisation!K1826="Grand Nord",VLOOKUP(Hierarchisation!E1826,effectifs_ete,4,FALSE),IF(Hierarchisation!K1826="Nord Est",VLOOKUP(Hierarchisation!E1826,effectifs_ete,5,FALSE),IF(Hierarchisation!K1826="Nord Ouest",VLOOKUP(Hierarchisation!E1826,effectifs_ete,6,FALSE),IF(Hierarchisation!K1826="Sud Est",VLOOKUP(Hierarchisation!E1826,effectifs_ete,7,FALSE),IF(Hierarchisation!K1826="Sud Ouest",VLOOKUP(Hierarchisation!E1826,effectifs_ete,8,FALSE),"Erreur Région"))))))</f>
        <v>#N/A</v>
      </c>
      <c r="U1826" s="17" t="e">
        <f>IF(K1826="Centre",VLOOKUP(E1826,effectifs_hiver,3,FALSE),IF(Hierarchisation!K1826="Grand Nord",VLOOKUP(Hierarchisation!E1826,effectifs_hiver,4,FALSE),IF(Hierarchisation!K1826="Nord Est",VLOOKUP(Hierarchisation!E1826,effectifs_hiver,5,FALSE),IF(Hierarchisation!K1826="Nord Ouest",VLOOKUP(Hierarchisation!E1826,effectifs_hiver,6,FALSE),IF(Hierarchisation!K1826="Sud Est",VLOOKUP(Hierarchisation!E1826,effectifs_hiver,7,FALSE),IF(Hierarchisation!K1826="Sud Ouest",VLOOKUP(Hierarchisation!E1826,effectifs_hiver,8,FALSE),"Erreur Région"))))))</f>
        <v>#N/A</v>
      </c>
      <c r="V1826" s="17" t="e">
        <f>IF(W1826="Transit","Transit",IF(W1826="hiver",VLOOKUP(E1826,'EFFECTIFS Hiver'!$A:$I,9,FALSE),IF(W1826="été",VLOOKUP(E1826,'EFFECTIFS Eté'!$A:$I,9,FALSE),"Erreur saison")))</f>
        <v>#N/A</v>
      </c>
      <c r="W1826" s="18" t="e">
        <f>VLOOKUP(D1826,Listes!B:C,2,FALSE)</f>
        <v>#N/A</v>
      </c>
    </row>
    <row r="1827" spans="1:23" ht="15.75" customHeight="1">
      <c r="A1827" s="11"/>
      <c r="B1827" s="11"/>
      <c r="C1827" s="11"/>
      <c r="D1827" s="11"/>
      <c r="E1827" s="11"/>
      <c r="F1827" s="11"/>
      <c r="G1827" s="11" t="e">
        <f>VLOOKUP(E1827,TAXONS!B:C,2,FALSE)</f>
        <v>#N/A</v>
      </c>
      <c r="H1827" s="13">
        <f t="shared" si="143"/>
        <v>0</v>
      </c>
      <c r="I1827" s="12" t="e">
        <f t="shared" si="144"/>
        <v>#N/A</v>
      </c>
      <c r="J1827" s="14" t="e">
        <f t="shared" si="145"/>
        <v>#N/A</v>
      </c>
      <c r="K1827" s="15" t="e">
        <f>VLOOKUP(B1827,REGIONS!A:D,4,FALSE)</f>
        <v>#N/A</v>
      </c>
      <c r="L1827" s="19" t="e">
        <f>VLOOKUP(G1827,Sensibilité!$A:$L,12,FALSE)</f>
        <v>#N/A</v>
      </c>
      <c r="M1827" s="19" t="e">
        <f t="shared" si="146"/>
        <v>#N/A</v>
      </c>
      <c r="N1827" s="19" t="e">
        <f t="shared" si="147"/>
        <v>#N/A</v>
      </c>
      <c r="O1827" s="15" t="str">
        <f>IF(D1827=Listes!$B$6,"SWARMING",IF(OR(D1827=Listes!$B$1,D1827=Listes!$B$2,D1827=Listes!$B$5),2,IF(OR(D1827=Listes!$B$3,D1827=Listes!$B$4),1,"erreur colonne D")))</f>
        <v>SWARMING</v>
      </c>
      <c r="P1827" s="15" t="e">
        <f>IF(OR(W1827="Hiver",W1827="Transit"),VLOOKUP(E1827,IC!A:E,4,FALSE),IF(W1827="été",VLOOKUP(E1827,IC!A:E,3,FALSE),"erreur"))</f>
        <v>#N/A</v>
      </c>
      <c r="Q1827" s="15" t="e">
        <f>IF(P1827="NR",0,IF(F1827&lt;5,0,IF(P1827=1,VLOOKUP(F1827,IC!$G$1:$I$8,3,TRUE),
IF(P1827=2,VLOOKUP(F1827,IC!$K$1:$M$8,3,TRUE),
IF(P1827=3,VLOOKUP(F1827,IC!$O$1:$Q$8,3,TRUE),IF(P1827=4,VLOOKUP(F1827,IC!$S$2:$U$9,3,TRUE),
"erreur"))))))</f>
        <v>#N/A</v>
      </c>
      <c r="R1827" s="16" t="e">
        <f>IF(OR(V1827="NA",V1827="Transit",V1827&lt;Listes!$F$1),"non applicable",F1827/V1827)</f>
        <v>#N/A</v>
      </c>
      <c r="S1827" s="16" t="e">
        <f>IF(W1827="Transit","Non applicable",IF(AND(W1827="été",T1827&gt;Listes!F1826),F1827/T1827,IF(AND(W1827="Hiver",Hierarchisation!U1827&gt;Listes!F1826),F1827/U1827,"non applicable")))</f>
        <v>#N/A</v>
      </c>
      <c r="T1827" s="17" t="e">
        <f>IF(K1827="Centre",VLOOKUP(E1827,effectifs_ete,3,FALSE),IF(Hierarchisation!K1827="Grand Nord",VLOOKUP(Hierarchisation!E1827,effectifs_ete,4,FALSE),IF(Hierarchisation!K1827="Nord Est",VLOOKUP(Hierarchisation!E1827,effectifs_ete,5,FALSE),IF(Hierarchisation!K1827="Nord Ouest",VLOOKUP(Hierarchisation!E1827,effectifs_ete,6,FALSE),IF(Hierarchisation!K1827="Sud Est",VLOOKUP(Hierarchisation!E1827,effectifs_ete,7,FALSE),IF(Hierarchisation!K1827="Sud Ouest",VLOOKUP(Hierarchisation!E1827,effectifs_ete,8,FALSE),"Erreur Région"))))))</f>
        <v>#N/A</v>
      </c>
      <c r="U1827" s="17" t="e">
        <f>IF(K1827="Centre",VLOOKUP(E1827,effectifs_hiver,3,FALSE),IF(Hierarchisation!K1827="Grand Nord",VLOOKUP(Hierarchisation!E1827,effectifs_hiver,4,FALSE),IF(Hierarchisation!K1827="Nord Est",VLOOKUP(Hierarchisation!E1827,effectifs_hiver,5,FALSE),IF(Hierarchisation!K1827="Nord Ouest",VLOOKUP(Hierarchisation!E1827,effectifs_hiver,6,FALSE),IF(Hierarchisation!K1827="Sud Est",VLOOKUP(Hierarchisation!E1827,effectifs_hiver,7,FALSE),IF(Hierarchisation!K1827="Sud Ouest",VLOOKUP(Hierarchisation!E1827,effectifs_hiver,8,FALSE),"Erreur Région"))))))</f>
        <v>#N/A</v>
      </c>
      <c r="V1827" s="17" t="e">
        <f>IF(W1827="Transit","Transit",IF(W1827="hiver",VLOOKUP(E1827,'EFFECTIFS Hiver'!$A:$I,9,FALSE),IF(W1827="été",VLOOKUP(E1827,'EFFECTIFS Eté'!$A:$I,9,FALSE),"Erreur saison")))</f>
        <v>#N/A</v>
      </c>
      <c r="W1827" s="18" t="e">
        <f>VLOOKUP(D1827,Listes!B:C,2,FALSE)</f>
        <v>#N/A</v>
      </c>
    </row>
    <row r="1828" spans="1:23" ht="15.75" customHeight="1">
      <c r="A1828" s="11"/>
      <c r="B1828" s="11"/>
      <c r="C1828" s="11"/>
      <c r="D1828" s="11"/>
      <c r="E1828" s="11"/>
      <c r="F1828" s="11"/>
      <c r="G1828" s="11" t="e">
        <f>VLOOKUP(E1828,TAXONS!B:C,2,FALSE)</f>
        <v>#N/A</v>
      </c>
      <c r="H1828" s="13">
        <f t="shared" si="143"/>
        <v>0</v>
      </c>
      <c r="I1828" s="12" t="e">
        <f t="shared" si="144"/>
        <v>#N/A</v>
      </c>
      <c r="J1828" s="14" t="e">
        <f t="shared" si="145"/>
        <v>#N/A</v>
      </c>
      <c r="K1828" s="15" t="e">
        <f>VLOOKUP(B1828,REGIONS!A:D,4,FALSE)</f>
        <v>#N/A</v>
      </c>
      <c r="L1828" s="19" t="e">
        <f>VLOOKUP(G1828,Sensibilité!$A:$L,12,FALSE)</f>
        <v>#N/A</v>
      </c>
      <c r="M1828" s="19" t="e">
        <f t="shared" si="146"/>
        <v>#N/A</v>
      </c>
      <c r="N1828" s="19" t="e">
        <f t="shared" si="147"/>
        <v>#N/A</v>
      </c>
      <c r="O1828" s="15" t="str">
        <f>IF(D1828=Listes!$B$6,"SWARMING",IF(OR(D1828=Listes!$B$1,D1828=Listes!$B$2,D1828=Listes!$B$5),2,IF(OR(D1828=Listes!$B$3,D1828=Listes!$B$4),1,"erreur colonne D")))</f>
        <v>SWARMING</v>
      </c>
      <c r="P1828" s="15" t="e">
        <f>IF(OR(W1828="Hiver",W1828="Transit"),VLOOKUP(E1828,IC!A:E,4,FALSE),IF(W1828="été",VLOOKUP(E1828,IC!A:E,3,FALSE),"erreur"))</f>
        <v>#N/A</v>
      </c>
      <c r="Q1828" s="15" t="e">
        <f>IF(P1828="NR",0,IF(F1828&lt;5,0,IF(P1828=1,VLOOKUP(F1828,IC!$G$1:$I$8,3,TRUE),
IF(P1828=2,VLOOKUP(F1828,IC!$K$1:$M$8,3,TRUE),
IF(P1828=3,VLOOKUP(F1828,IC!$O$1:$Q$8,3,TRUE),IF(P1828=4,VLOOKUP(F1828,IC!$S$2:$U$9,3,TRUE),
"erreur"))))))</f>
        <v>#N/A</v>
      </c>
      <c r="R1828" s="16" t="e">
        <f>IF(OR(V1828="NA",V1828="Transit",V1828&lt;Listes!$F$1),"non applicable",F1828/V1828)</f>
        <v>#N/A</v>
      </c>
      <c r="S1828" s="16" t="e">
        <f>IF(W1828="Transit","Non applicable",IF(AND(W1828="été",T1828&gt;Listes!F1827),F1828/T1828,IF(AND(W1828="Hiver",Hierarchisation!U1828&gt;Listes!F1827),F1828/U1828,"non applicable")))</f>
        <v>#N/A</v>
      </c>
      <c r="T1828" s="17" t="e">
        <f>IF(K1828="Centre",VLOOKUP(E1828,effectifs_ete,3,FALSE),IF(Hierarchisation!K1828="Grand Nord",VLOOKUP(Hierarchisation!E1828,effectifs_ete,4,FALSE),IF(Hierarchisation!K1828="Nord Est",VLOOKUP(Hierarchisation!E1828,effectifs_ete,5,FALSE),IF(Hierarchisation!K1828="Nord Ouest",VLOOKUP(Hierarchisation!E1828,effectifs_ete,6,FALSE),IF(Hierarchisation!K1828="Sud Est",VLOOKUP(Hierarchisation!E1828,effectifs_ete,7,FALSE),IF(Hierarchisation!K1828="Sud Ouest",VLOOKUP(Hierarchisation!E1828,effectifs_ete,8,FALSE),"Erreur Région"))))))</f>
        <v>#N/A</v>
      </c>
      <c r="U1828" s="17" t="e">
        <f>IF(K1828="Centre",VLOOKUP(E1828,effectifs_hiver,3,FALSE),IF(Hierarchisation!K1828="Grand Nord",VLOOKUP(Hierarchisation!E1828,effectifs_hiver,4,FALSE),IF(Hierarchisation!K1828="Nord Est",VLOOKUP(Hierarchisation!E1828,effectifs_hiver,5,FALSE),IF(Hierarchisation!K1828="Nord Ouest",VLOOKUP(Hierarchisation!E1828,effectifs_hiver,6,FALSE),IF(Hierarchisation!K1828="Sud Est",VLOOKUP(Hierarchisation!E1828,effectifs_hiver,7,FALSE),IF(Hierarchisation!K1828="Sud Ouest",VLOOKUP(Hierarchisation!E1828,effectifs_hiver,8,FALSE),"Erreur Région"))))))</f>
        <v>#N/A</v>
      </c>
      <c r="V1828" s="17" t="e">
        <f>IF(W1828="Transit","Transit",IF(W1828="hiver",VLOOKUP(E1828,'EFFECTIFS Hiver'!$A:$I,9,FALSE),IF(W1828="été",VLOOKUP(E1828,'EFFECTIFS Eté'!$A:$I,9,FALSE),"Erreur saison")))</f>
        <v>#N/A</v>
      </c>
      <c r="W1828" s="18" t="e">
        <f>VLOOKUP(D1828,Listes!B:C,2,FALSE)</f>
        <v>#N/A</v>
      </c>
    </row>
    <row r="1829" spans="1:23" ht="15.75" customHeight="1">
      <c r="A1829" s="11"/>
      <c r="B1829" s="11"/>
      <c r="C1829" s="11"/>
      <c r="D1829" s="11"/>
      <c r="E1829" s="11"/>
      <c r="F1829" s="11"/>
      <c r="G1829" s="11" t="e">
        <f>VLOOKUP(E1829,TAXONS!B:C,2,FALSE)</f>
        <v>#N/A</v>
      </c>
      <c r="H1829" s="13">
        <f t="shared" si="143"/>
        <v>0</v>
      </c>
      <c r="I1829" s="12" t="e">
        <f t="shared" si="144"/>
        <v>#N/A</v>
      </c>
      <c r="J1829" s="14" t="e">
        <f t="shared" si="145"/>
        <v>#N/A</v>
      </c>
      <c r="K1829" s="15" t="e">
        <f>VLOOKUP(B1829,REGIONS!A:D,4,FALSE)</f>
        <v>#N/A</v>
      </c>
      <c r="L1829" s="19" t="e">
        <f>VLOOKUP(G1829,Sensibilité!$A:$L,12,FALSE)</f>
        <v>#N/A</v>
      </c>
      <c r="M1829" s="19" t="e">
        <f t="shared" si="146"/>
        <v>#N/A</v>
      </c>
      <c r="N1829" s="19" t="e">
        <f t="shared" si="147"/>
        <v>#N/A</v>
      </c>
      <c r="O1829" s="15" t="str">
        <f>IF(D1829=Listes!$B$6,"SWARMING",IF(OR(D1829=Listes!$B$1,D1829=Listes!$B$2,D1829=Listes!$B$5),2,IF(OR(D1829=Listes!$B$3,D1829=Listes!$B$4),1,"erreur colonne D")))</f>
        <v>SWARMING</v>
      </c>
      <c r="P1829" s="15" t="e">
        <f>IF(OR(W1829="Hiver",W1829="Transit"),VLOOKUP(E1829,IC!A:E,4,FALSE),IF(W1829="été",VLOOKUP(E1829,IC!A:E,3,FALSE),"erreur"))</f>
        <v>#N/A</v>
      </c>
      <c r="Q1829" s="15" t="e">
        <f>IF(P1829="NR",0,IF(F1829&lt;5,0,IF(P1829=1,VLOOKUP(F1829,IC!$G$1:$I$8,3,TRUE),
IF(P1829=2,VLOOKUP(F1829,IC!$K$1:$M$8,3,TRUE),
IF(P1829=3,VLOOKUP(F1829,IC!$O$1:$Q$8,3,TRUE),IF(P1829=4,VLOOKUP(F1829,IC!$S$2:$U$9,3,TRUE),
"erreur"))))))</f>
        <v>#N/A</v>
      </c>
      <c r="R1829" s="16" t="e">
        <f>IF(OR(V1829="NA",V1829="Transit",V1829&lt;Listes!$F$1),"non applicable",F1829/V1829)</f>
        <v>#N/A</v>
      </c>
      <c r="S1829" s="16" t="e">
        <f>IF(W1829="Transit","Non applicable",IF(AND(W1829="été",T1829&gt;Listes!F1828),F1829/T1829,IF(AND(W1829="Hiver",Hierarchisation!U1829&gt;Listes!F1828),F1829/U1829,"non applicable")))</f>
        <v>#N/A</v>
      </c>
      <c r="T1829" s="17" t="e">
        <f>IF(K1829="Centre",VLOOKUP(E1829,effectifs_ete,3,FALSE),IF(Hierarchisation!K1829="Grand Nord",VLOOKUP(Hierarchisation!E1829,effectifs_ete,4,FALSE),IF(Hierarchisation!K1829="Nord Est",VLOOKUP(Hierarchisation!E1829,effectifs_ete,5,FALSE),IF(Hierarchisation!K1829="Nord Ouest",VLOOKUP(Hierarchisation!E1829,effectifs_ete,6,FALSE),IF(Hierarchisation!K1829="Sud Est",VLOOKUP(Hierarchisation!E1829,effectifs_ete,7,FALSE),IF(Hierarchisation!K1829="Sud Ouest",VLOOKUP(Hierarchisation!E1829,effectifs_ete,8,FALSE),"Erreur Région"))))))</f>
        <v>#N/A</v>
      </c>
      <c r="U1829" s="17" t="e">
        <f>IF(K1829="Centre",VLOOKUP(E1829,effectifs_hiver,3,FALSE),IF(Hierarchisation!K1829="Grand Nord",VLOOKUP(Hierarchisation!E1829,effectifs_hiver,4,FALSE),IF(Hierarchisation!K1829="Nord Est",VLOOKUP(Hierarchisation!E1829,effectifs_hiver,5,FALSE),IF(Hierarchisation!K1829="Nord Ouest",VLOOKUP(Hierarchisation!E1829,effectifs_hiver,6,FALSE),IF(Hierarchisation!K1829="Sud Est",VLOOKUP(Hierarchisation!E1829,effectifs_hiver,7,FALSE),IF(Hierarchisation!K1829="Sud Ouest",VLOOKUP(Hierarchisation!E1829,effectifs_hiver,8,FALSE),"Erreur Région"))))))</f>
        <v>#N/A</v>
      </c>
      <c r="V1829" s="17" t="e">
        <f>IF(W1829="Transit","Transit",IF(W1829="hiver",VLOOKUP(E1829,'EFFECTIFS Hiver'!$A:$I,9,FALSE),IF(W1829="été",VLOOKUP(E1829,'EFFECTIFS Eté'!$A:$I,9,FALSE),"Erreur saison")))</f>
        <v>#N/A</v>
      </c>
      <c r="W1829" s="18" t="e">
        <f>VLOOKUP(D1829,Listes!B:C,2,FALSE)</f>
        <v>#N/A</v>
      </c>
    </row>
    <row r="1830" spans="1:23" ht="15.75" customHeight="1">
      <c r="A1830" s="11"/>
      <c r="B1830" s="11"/>
      <c r="C1830" s="11"/>
      <c r="D1830" s="11"/>
      <c r="E1830" s="11"/>
      <c r="F1830" s="11"/>
      <c r="G1830" s="11" t="e">
        <f>VLOOKUP(E1830,TAXONS!B:C,2,FALSE)</f>
        <v>#N/A</v>
      </c>
      <c r="H1830" s="13">
        <f t="shared" si="143"/>
        <v>0</v>
      </c>
      <c r="I1830" s="12" t="e">
        <f t="shared" si="144"/>
        <v>#N/A</v>
      </c>
      <c r="J1830" s="14" t="e">
        <f t="shared" si="145"/>
        <v>#N/A</v>
      </c>
      <c r="K1830" s="15" t="e">
        <f>VLOOKUP(B1830,REGIONS!A:D,4,FALSE)</f>
        <v>#N/A</v>
      </c>
      <c r="L1830" s="19" t="e">
        <f>VLOOKUP(G1830,Sensibilité!$A:$L,12,FALSE)</f>
        <v>#N/A</v>
      </c>
      <c r="M1830" s="19" t="e">
        <f t="shared" si="146"/>
        <v>#N/A</v>
      </c>
      <c r="N1830" s="19" t="e">
        <f t="shared" si="147"/>
        <v>#N/A</v>
      </c>
      <c r="O1830" s="15" t="str">
        <f>IF(D1830=Listes!$B$6,"SWARMING",IF(OR(D1830=Listes!$B$1,D1830=Listes!$B$2,D1830=Listes!$B$5),2,IF(OR(D1830=Listes!$B$3,D1830=Listes!$B$4),1,"erreur colonne D")))</f>
        <v>SWARMING</v>
      </c>
      <c r="P1830" s="15" t="e">
        <f>IF(OR(W1830="Hiver",W1830="Transit"),VLOOKUP(E1830,IC!A:E,4,FALSE),IF(W1830="été",VLOOKUP(E1830,IC!A:E,3,FALSE),"erreur"))</f>
        <v>#N/A</v>
      </c>
      <c r="Q1830" s="15" t="e">
        <f>IF(P1830="NR",0,IF(F1830&lt;5,0,IF(P1830=1,VLOOKUP(F1830,IC!$G$1:$I$8,3,TRUE),
IF(P1830=2,VLOOKUP(F1830,IC!$K$1:$M$8,3,TRUE),
IF(P1830=3,VLOOKUP(F1830,IC!$O$1:$Q$8,3,TRUE),IF(P1830=4,VLOOKUP(F1830,IC!$S$2:$U$9,3,TRUE),
"erreur"))))))</f>
        <v>#N/A</v>
      </c>
      <c r="R1830" s="16" t="e">
        <f>IF(OR(V1830="NA",V1830="Transit",V1830&lt;Listes!$F$1),"non applicable",F1830/V1830)</f>
        <v>#N/A</v>
      </c>
      <c r="S1830" s="16" t="e">
        <f>IF(W1830="Transit","Non applicable",IF(AND(W1830="été",T1830&gt;Listes!F1829),F1830/T1830,IF(AND(W1830="Hiver",Hierarchisation!U1830&gt;Listes!F1829),F1830/U1830,"non applicable")))</f>
        <v>#N/A</v>
      </c>
      <c r="T1830" s="17" t="e">
        <f>IF(K1830="Centre",VLOOKUP(E1830,effectifs_ete,3,FALSE),IF(Hierarchisation!K1830="Grand Nord",VLOOKUP(Hierarchisation!E1830,effectifs_ete,4,FALSE),IF(Hierarchisation!K1830="Nord Est",VLOOKUP(Hierarchisation!E1830,effectifs_ete,5,FALSE),IF(Hierarchisation!K1830="Nord Ouest",VLOOKUP(Hierarchisation!E1830,effectifs_ete,6,FALSE),IF(Hierarchisation!K1830="Sud Est",VLOOKUP(Hierarchisation!E1830,effectifs_ete,7,FALSE),IF(Hierarchisation!K1830="Sud Ouest",VLOOKUP(Hierarchisation!E1830,effectifs_ete,8,FALSE),"Erreur Région"))))))</f>
        <v>#N/A</v>
      </c>
      <c r="U1830" s="17" t="e">
        <f>IF(K1830="Centre",VLOOKUP(E1830,effectifs_hiver,3,FALSE),IF(Hierarchisation!K1830="Grand Nord",VLOOKUP(Hierarchisation!E1830,effectifs_hiver,4,FALSE),IF(Hierarchisation!K1830="Nord Est",VLOOKUP(Hierarchisation!E1830,effectifs_hiver,5,FALSE),IF(Hierarchisation!K1830="Nord Ouest",VLOOKUP(Hierarchisation!E1830,effectifs_hiver,6,FALSE),IF(Hierarchisation!K1830="Sud Est",VLOOKUP(Hierarchisation!E1830,effectifs_hiver,7,FALSE),IF(Hierarchisation!K1830="Sud Ouest",VLOOKUP(Hierarchisation!E1830,effectifs_hiver,8,FALSE),"Erreur Région"))))))</f>
        <v>#N/A</v>
      </c>
      <c r="V1830" s="17" t="e">
        <f>IF(W1830="Transit","Transit",IF(W1830="hiver",VLOOKUP(E1830,'EFFECTIFS Hiver'!$A:$I,9,FALSE),IF(W1830="été",VLOOKUP(E1830,'EFFECTIFS Eté'!$A:$I,9,FALSE),"Erreur saison")))</f>
        <v>#N/A</v>
      </c>
      <c r="W1830" s="18" t="e">
        <f>VLOOKUP(D1830,Listes!B:C,2,FALSE)</f>
        <v>#N/A</v>
      </c>
    </row>
    <row r="1831" spans="1:23" ht="15.75" customHeight="1">
      <c r="A1831" s="11"/>
      <c r="B1831" s="11"/>
      <c r="C1831" s="11"/>
      <c r="D1831" s="11"/>
      <c r="E1831" s="11"/>
      <c r="F1831" s="11"/>
      <c r="G1831" s="11" t="e">
        <f>VLOOKUP(E1831,TAXONS!B:C,2,FALSE)</f>
        <v>#N/A</v>
      </c>
      <c r="H1831" s="13">
        <f t="shared" si="143"/>
        <v>0</v>
      </c>
      <c r="I1831" s="12" t="e">
        <f t="shared" si="144"/>
        <v>#N/A</v>
      </c>
      <c r="J1831" s="14" t="e">
        <f t="shared" si="145"/>
        <v>#N/A</v>
      </c>
      <c r="K1831" s="15" t="e">
        <f>VLOOKUP(B1831,REGIONS!A:D,4,FALSE)</f>
        <v>#N/A</v>
      </c>
      <c r="L1831" s="19" t="e">
        <f>VLOOKUP(G1831,Sensibilité!$A:$L,12,FALSE)</f>
        <v>#N/A</v>
      </c>
      <c r="M1831" s="19" t="e">
        <f t="shared" si="146"/>
        <v>#N/A</v>
      </c>
      <c r="N1831" s="19" t="e">
        <f t="shared" si="147"/>
        <v>#N/A</v>
      </c>
      <c r="O1831" s="15" t="str">
        <f>IF(D1831=Listes!$B$6,"SWARMING",IF(OR(D1831=Listes!$B$1,D1831=Listes!$B$2,D1831=Listes!$B$5),2,IF(OR(D1831=Listes!$B$3,D1831=Listes!$B$4),1,"erreur colonne D")))</f>
        <v>SWARMING</v>
      </c>
      <c r="P1831" s="15" t="e">
        <f>IF(OR(W1831="Hiver",W1831="Transit"),VLOOKUP(E1831,IC!A:E,4,FALSE),IF(W1831="été",VLOOKUP(E1831,IC!A:E,3,FALSE),"erreur"))</f>
        <v>#N/A</v>
      </c>
      <c r="Q1831" s="15" t="e">
        <f>IF(P1831="NR",0,IF(F1831&lt;5,0,IF(P1831=1,VLOOKUP(F1831,IC!$G$1:$I$8,3,TRUE),
IF(P1831=2,VLOOKUP(F1831,IC!$K$1:$M$8,3,TRUE),
IF(P1831=3,VLOOKUP(F1831,IC!$O$1:$Q$8,3,TRUE),IF(P1831=4,VLOOKUP(F1831,IC!$S$2:$U$9,3,TRUE),
"erreur"))))))</f>
        <v>#N/A</v>
      </c>
      <c r="R1831" s="16" t="e">
        <f>IF(OR(V1831="NA",V1831="Transit",V1831&lt;Listes!$F$1),"non applicable",F1831/V1831)</f>
        <v>#N/A</v>
      </c>
      <c r="S1831" s="16" t="e">
        <f>IF(W1831="Transit","Non applicable",IF(AND(W1831="été",T1831&gt;Listes!F1830),F1831/T1831,IF(AND(W1831="Hiver",Hierarchisation!U1831&gt;Listes!F1830),F1831/U1831,"non applicable")))</f>
        <v>#N/A</v>
      </c>
      <c r="T1831" s="17" t="e">
        <f>IF(K1831="Centre",VLOOKUP(E1831,effectifs_ete,3,FALSE),IF(Hierarchisation!K1831="Grand Nord",VLOOKUP(Hierarchisation!E1831,effectifs_ete,4,FALSE),IF(Hierarchisation!K1831="Nord Est",VLOOKUP(Hierarchisation!E1831,effectifs_ete,5,FALSE),IF(Hierarchisation!K1831="Nord Ouest",VLOOKUP(Hierarchisation!E1831,effectifs_ete,6,FALSE),IF(Hierarchisation!K1831="Sud Est",VLOOKUP(Hierarchisation!E1831,effectifs_ete,7,FALSE),IF(Hierarchisation!K1831="Sud Ouest",VLOOKUP(Hierarchisation!E1831,effectifs_ete,8,FALSE),"Erreur Région"))))))</f>
        <v>#N/A</v>
      </c>
      <c r="U1831" s="17" t="e">
        <f>IF(K1831="Centre",VLOOKUP(E1831,effectifs_hiver,3,FALSE),IF(Hierarchisation!K1831="Grand Nord",VLOOKUP(Hierarchisation!E1831,effectifs_hiver,4,FALSE),IF(Hierarchisation!K1831="Nord Est",VLOOKUP(Hierarchisation!E1831,effectifs_hiver,5,FALSE),IF(Hierarchisation!K1831="Nord Ouest",VLOOKUP(Hierarchisation!E1831,effectifs_hiver,6,FALSE),IF(Hierarchisation!K1831="Sud Est",VLOOKUP(Hierarchisation!E1831,effectifs_hiver,7,FALSE),IF(Hierarchisation!K1831="Sud Ouest",VLOOKUP(Hierarchisation!E1831,effectifs_hiver,8,FALSE),"Erreur Région"))))))</f>
        <v>#N/A</v>
      </c>
      <c r="V1831" s="17" t="e">
        <f>IF(W1831="Transit","Transit",IF(W1831="hiver",VLOOKUP(E1831,'EFFECTIFS Hiver'!$A:$I,9,FALSE),IF(W1831="été",VLOOKUP(E1831,'EFFECTIFS Eté'!$A:$I,9,FALSE),"Erreur saison")))</f>
        <v>#N/A</v>
      </c>
      <c r="W1831" s="18" t="e">
        <f>VLOOKUP(D1831,Listes!B:C,2,FALSE)</f>
        <v>#N/A</v>
      </c>
    </row>
    <row r="1832" spans="1:23" ht="15.75" customHeight="1">
      <c r="A1832" s="11"/>
      <c r="B1832" s="11"/>
      <c r="C1832" s="11"/>
      <c r="D1832" s="11"/>
      <c r="E1832" s="11"/>
      <c r="F1832" s="11"/>
      <c r="G1832" s="11" t="e">
        <f>VLOOKUP(E1832,TAXONS!B:C,2,FALSE)</f>
        <v>#N/A</v>
      </c>
      <c r="H1832" s="13">
        <f t="shared" si="143"/>
        <v>0</v>
      </c>
      <c r="I1832" s="12" t="e">
        <f t="shared" si="144"/>
        <v>#N/A</v>
      </c>
      <c r="J1832" s="14" t="e">
        <f t="shared" si="145"/>
        <v>#N/A</v>
      </c>
      <c r="K1832" s="15" t="e">
        <f>VLOOKUP(B1832,REGIONS!A:D,4,FALSE)</f>
        <v>#N/A</v>
      </c>
      <c r="L1832" s="19" t="e">
        <f>VLOOKUP(G1832,Sensibilité!$A:$L,12,FALSE)</f>
        <v>#N/A</v>
      </c>
      <c r="M1832" s="19" t="e">
        <f t="shared" si="146"/>
        <v>#N/A</v>
      </c>
      <c r="N1832" s="19" t="e">
        <f t="shared" si="147"/>
        <v>#N/A</v>
      </c>
      <c r="O1832" s="15" t="str">
        <f>IF(D1832=Listes!$B$6,"SWARMING",IF(OR(D1832=Listes!$B$1,D1832=Listes!$B$2,D1832=Listes!$B$5),2,IF(OR(D1832=Listes!$B$3,D1832=Listes!$B$4),1,"erreur colonne D")))</f>
        <v>SWARMING</v>
      </c>
      <c r="P1832" s="15" t="e">
        <f>IF(OR(W1832="Hiver",W1832="Transit"),VLOOKUP(E1832,IC!A:E,4,FALSE),IF(W1832="été",VLOOKUP(E1832,IC!A:E,3,FALSE),"erreur"))</f>
        <v>#N/A</v>
      </c>
      <c r="Q1832" s="15" t="e">
        <f>IF(P1832="NR",0,IF(F1832&lt;5,0,IF(P1832=1,VLOOKUP(F1832,IC!$G$1:$I$8,3,TRUE),
IF(P1832=2,VLOOKUP(F1832,IC!$K$1:$M$8,3,TRUE),
IF(P1832=3,VLOOKUP(F1832,IC!$O$1:$Q$8,3,TRUE),IF(P1832=4,VLOOKUP(F1832,IC!$S$2:$U$9,3,TRUE),
"erreur"))))))</f>
        <v>#N/A</v>
      </c>
      <c r="R1832" s="16" t="e">
        <f>IF(OR(V1832="NA",V1832="Transit",V1832&lt;Listes!$F$1),"non applicable",F1832/V1832)</f>
        <v>#N/A</v>
      </c>
      <c r="S1832" s="16" t="e">
        <f>IF(W1832="Transit","Non applicable",IF(AND(W1832="été",T1832&gt;Listes!F1831),F1832/T1832,IF(AND(W1832="Hiver",Hierarchisation!U1832&gt;Listes!F1831),F1832/U1832,"non applicable")))</f>
        <v>#N/A</v>
      </c>
      <c r="T1832" s="17" t="e">
        <f>IF(K1832="Centre",VLOOKUP(E1832,effectifs_ete,3,FALSE),IF(Hierarchisation!K1832="Grand Nord",VLOOKUP(Hierarchisation!E1832,effectifs_ete,4,FALSE),IF(Hierarchisation!K1832="Nord Est",VLOOKUP(Hierarchisation!E1832,effectifs_ete,5,FALSE),IF(Hierarchisation!K1832="Nord Ouest",VLOOKUP(Hierarchisation!E1832,effectifs_ete,6,FALSE),IF(Hierarchisation!K1832="Sud Est",VLOOKUP(Hierarchisation!E1832,effectifs_ete,7,FALSE),IF(Hierarchisation!K1832="Sud Ouest",VLOOKUP(Hierarchisation!E1832,effectifs_ete,8,FALSE),"Erreur Région"))))))</f>
        <v>#N/A</v>
      </c>
      <c r="U1832" s="17" t="e">
        <f>IF(K1832="Centre",VLOOKUP(E1832,effectifs_hiver,3,FALSE),IF(Hierarchisation!K1832="Grand Nord",VLOOKUP(Hierarchisation!E1832,effectifs_hiver,4,FALSE),IF(Hierarchisation!K1832="Nord Est",VLOOKUP(Hierarchisation!E1832,effectifs_hiver,5,FALSE),IF(Hierarchisation!K1832="Nord Ouest",VLOOKUP(Hierarchisation!E1832,effectifs_hiver,6,FALSE),IF(Hierarchisation!K1832="Sud Est",VLOOKUP(Hierarchisation!E1832,effectifs_hiver,7,FALSE),IF(Hierarchisation!K1832="Sud Ouest",VLOOKUP(Hierarchisation!E1832,effectifs_hiver,8,FALSE),"Erreur Région"))))))</f>
        <v>#N/A</v>
      </c>
      <c r="V1832" s="17" t="e">
        <f>IF(W1832="Transit","Transit",IF(W1832="hiver",VLOOKUP(E1832,'EFFECTIFS Hiver'!$A:$I,9,FALSE),IF(W1832="été",VLOOKUP(E1832,'EFFECTIFS Eté'!$A:$I,9,FALSE),"Erreur saison")))</f>
        <v>#N/A</v>
      </c>
      <c r="W1832" s="18" t="e">
        <f>VLOOKUP(D1832,Listes!B:C,2,FALSE)</f>
        <v>#N/A</v>
      </c>
    </row>
    <row r="1833" spans="1:23" ht="15.75" customHeight="1">
      <c r="A1833" s="11"/>
      <c r="B1833" s="11"/>
      <c r="C1833" s="11"/>
      <c r="D1833" s="11"/>
      <c r="E1833" s="11"/>
      <c r="F1833" s="11"/>
      <c r="G1833" s="11" t="e">
        <f>VLOOKUP(E1833,TAXONS!B:C,2,FALSE)</f>
        <v>#N/A</v>
      </c>
      <c r="H1833" s="13">
        <f t="shared" si="143"/>
        <v>0</v>
      </c>
      <c r="I1833" s="12" t="e">
        <f t="shared" si="144"/>
        <v>#N/A</v>
      </c>
      <c r="J1833" s="14" t="e">
        <f t="shared" si="145"/>
        <v>#N/A</v>
      </c>
      <c r="K1833" s="15" t="e">
        <f>VLOOKUP(B1833,REGIONS!A:D,4,FALSE)</f>
        <v>#N/A</v>
      </c>
      <c r="L1833" s="19" t="e">
        <f>VLOOKUP(G1833,Sensibilité!$A:$L,12,FALSE)</f>
        <v>#N/A</v>
      </c>
      <c r="M1833" s="19" t="e">
        <f t="shared" si="146"/>
        <v>#N/A</v>
      </c>
      <c r="N1833" s="19" t="e">
        <f t="shared" si="147"/>
        <v>#N/A</v>
      </c>
      <c r="O1833" s="15" t="str">
        <f>IF(D1833=Listes!$B$6,"SWARMING",IF(OR(D1833=Listes!$B$1,D1833=Listes!$B$2,D1833=Listes!$B$5),2,IF(OR(D1833=Listes!$B$3,D1833=Listes!$B$4),1,"erreur colonne D")))</f>
        <v>SWARMING</v>
      </c>
      <c r="P1833" s="15" t="e">
        <f>IF(OR(W1833="Hiver",W1833="Transit"),VLOOKUP(E1833,IC!A:E,4,FALSE),IF(W1833="été",VLOOKUP(E1833,IC!A:E,3,FALSE),"erreur"))</f>
        <v>#N/A</v>
      </c>
      <c r="Q1833" s="15" t="e">
        <f>IF(P1833="NR",0,IF(F1833&lt;5,0,IF(P1833=1,VLOOKUP(F1833,IC!$G$1:$I$8,3,TRUE),
IF(P1833=2,VLOOKUP(F1833,IC!$K$1:$M$8,3,TRUE),
IF(P1833=3,VLOOKUP(F1833,IC!$O$1:$Q$8,3,TRUE),IF(P1833=4,VLOOKUP(F1833,IC!$S$2:$U$9,3,TRUE),
"erreur"))))))</f>
        <v>#N/A</v>
      </c>
      <c r="R1833" s="16" t="e">
        <f>IF(OR(V1833="NA",V1833="Transit",V1833&lt;Listes!$F$1),"non applicable",F1833/V1833)</f>
        <v>#N/A</v>
      </c>
      <c r="S1833" s="16" t="e">
        <f>IF(W1833="Transit","Non applicable",IF(AND(W1833="été",T1833&gt;Listes!F1832),F1833/T1833,IF(AND(W1833="Hiver",Hierarchisation!U1833&gt;Listes!F1832),F1833/U1833,"non applicable")))</f>
        <v>#N/A</v>
      </c>
      <c r="T1833" s="17" t="e">
        <f>IF(K1833="Centre",VLOOKUP(E1833,effectifs_ete,3,FALSE),IF(Hierarchisation!K1833="Grand Nord",VLOOKUP(Hierarchisation!E1833,effectifs_ete,4,FALSE),IF(Hierarchisation!K1833="Nord Est",VLOOKUP(Hierarchisation!E1833,effectifs_ete,5,FALSE),IF(Hierarchisation!K1833="Nord Ouest",VLOOKUP(Hierarchisation!E1833,effectifs_ete,6,FALSE),IF(Hierarchisation!K1833="Sud Est",VLOOKUP(Hierarchisation!E1833,effectifs_ete,7,FALSE),IF(Hierarchisation!K1833="Sud Ouest",VLOOKUP(Hierarchisation!E1833,effectifs_ete,8,FALSE),"Erreur Région"))))))</f>
        <v>#N/A</v>
      </c>
      <c r="U1833" s="17" t="e">
        <f>IF(K1833="Centre",VLOOKUP(E1833,effectifs_hiver,3,FALSE),IF(Hierarchisation!K1833="Grand Nord",VLOOKUP(Hierarchisation!E1833,effectifs_hiver,4,FALSE),IF(Hierarchisation!K1833="Nord Est",VLOOKUP(Hierarchisation!E1833,effectifs_hiver,5,FALSE),IF(Hierarchisation!K1833="Nord Ouest",VLOOKUP(Hierarchisation!E1833,effectifs_hiver,6,FALSE),IF(Hierarchisation!K1833="Sud Est",VLOOKUP(Hierarchisation!E1833,effectifs_hiver,7,FALSE),IF(Hierarchisation!K1833="Sud Ouest",VLOOKUP(Hierarchisation!E1833,effectifs_hiver,8,FALSE),"Erreur Région"))))))</f>
        <v>#N/A</v>
      </c>
      <c r="V1833" s="17" t="e">
        <f>IF(W1833="Transit","Transit",IF(W1833="hiver",VLOOKUP(E1833,'EFFECTIFS Hiver'!$A:$I,9,FALSE),IF(W1833="été",VLOOKUP(E1833,'EFFECTIFS Eté'!$A:$I,9,FALSE),"Erreur saison")))</f>
        <v>#N/A</v>
      </c>
      <c r="W1833" s="18" t="e">
        <f>VLOOKUP(D1833,Listes!B:C,2,FALSE)</f>
        <v>#N/A</v>
      </c>
    </row>
    <row r="1834" spans="1:23" ht="15.75" customHeight="1">
      <c r="A1834" s="11"/>
      <c r="B1834" s="11"/>
      <c r="C1834" s="11"/>
      <c r="D1834" s="11"/>
      <c r="E1834" s="11"/>
      <c r="F1834" s="11"/>
      <c r="G1834" s="11" t="e">
        <f>VLOOKUP(E1834,TAXONS!B:C,2,FALSE)</f>
        <v>#N/A</v>
      </c>
      <c r="H1834" s="13">
        <f t="shared" si="143"/>
        <v>0</v>
      </c>
      <c r="I1834" s="12" t="e">
        <f t="shared" si="144"/>
        <v>#N/A</v>
      </c>
      <c r="J1834" s="14" t="e">
        <f t="shared" si="145"/>
        <v>#N/A</v>
      </c>
      <c r="K1834" s="15" t="e">
        <f>VLOOKUP(B1834,REGIONS!A:D,4,FALSE)</f>
        <v>#N/A</v>
      </c>
      <c r="L1834" s="19" t="e">
        <f>VLOOKUP(G1834,Sensibilité!$A:$L,12,FALSE)</f>
        <v>#N/A</v>
      </c>
      <c r="M1834" s="19" t="e">
        <f t="shared" si="146"/>
        <v>#N/A</v>
      </c>
      <c r="N1834" s="19" t="e">
        <f t="shared" si="147"/>
        <v>#N/A</v>
      </c>
      <c r="O1834" s="15" t="str">
        <f>IF(D1834=Listes!$B$6,"SWARMING",IF(OR(D1834=Listes!$B$1,D1834=Listes!$B$2,D1834=Listes!$B$5),2,IF(OR(D1834=Listes!$B$3,D1834=Listes!$B$4),1,"erreur colonne D")))</f>
        <v>SWARMING</v>
      </c>
      <c r="P1834" s="15" t="e">
        <f>IF(OR(W1834="Hiver",W1834="Transit"),VLOOKUP(E1834,IC!A:E,4,FALSE),IF(W1834="été",VLOOKUP(E1834,IC!A:E,3,FALSE),"erreur"))</f>
        <v>#N/A</v>
      </c>
      <c r="Q1834" s="15" t="e">
        <f>IF(P1834="NR",0,IF(F1834&lt;5,0,IF(P1834=1,VLOOKUP(F1834,IC!$G$1:$I$8,3,TRUE),
IF(P1834=2,VLOOKUP(F1834,IC!$K$1:$M$8,3,TRUE),
IF(P1834=3,VLOOKUP(F1834,IC!$O$1:$Q$8,3,TRUE),IF(P1834=4,VLOOKUP(F1834,IC!$S$2:$U$9,3,TRUE),
"erreur"))))))</f>
        <v>#N/A</v>
      </c>
      <c r="R1834" s="16" t="e">
        <f>IF(OR(V1834="NA",V1834="Transit",V1834&lt;Listes!$F$1),"non applicable",F1834/V1834)</f>
        <v>#N/A</v>
      </c>
      <c r="S1834" s="16" t="e">
        <f>IF(W1834="Transit","Non applicable",IF(AND(W1834="été",T1834&gt;Listes!F1833),F1834/T1834,IF(AND(W1834="Hiver",Hierarchisation!U1834&gt;Listes!F1833),F1834/U1834,"non applicable")))</f>
        <v>#N/A</v>
      </c>
      <c r="T1834" s="17" t="e">
        <f>IF(K1834="Centre",VLOOKUP(E1834,effectifs_ete,3,FALSE),IF(Hierarchisation!K1834="Grand Nord",VLOOKUP(Hierarchisation!E1834,effectifs_ete,4,FALSE),IF(Hierarchisation!K1834="Nord Est",VLOOKUP(Hierarchisation!E1834,effectifs_ete,5,FALSE),IF(Hierarchisation!K1834="Nord Ouest",VLOOKUP(Hierarchisation!E1834,effectifs_ete,6,FALSE),IF(Hierarchisation!K1834="Sud Est",VLOOKUP(Hierarchisation!E1834,effectifs_ete,7,FALSE),IF(Hierarchisation!K1834="Sud Ouest",VLOOKUP(Hierarchisation!E1834,effectifs_ete,8,FALSE),"Erreur Région"))))))</f>
        <v>#N/A</v>
      </c>
      <c r="U1834" s="17" t="e">
        <f>IF(K1834="Centre",VLOOKUP(E1834,effectifs_hiver,3,FALSE),IF(Hierarchisation!K1834="Grand Nord",VLOOKUP(Hierarchisation!E1834,effectifs_hiver,4,FALSE),IF(Hierarchisation!K1834="Nord Est",VLOOKUP(Hierarchisation!E1834,effectifs_hiver,5,FALSE),IF(Hierarchisation!K1834="Nord Ouest",VLOOKUP(Hierarchisation!E1834,effectifs_hiver,6,FALSE),IF(Hierarchisation!K1834="Sud Est",VLOOKUP(Hierarchisation!E1834,effectifs_hiver,7,FALSE),IF(Hierarchisation!K1834="Sud Ouest",VLOOKUP(Hierarchisation!E1834,effectifs_hiver,8,FALSE),"Erreur Région"))))))</f>
        <v>#N/A</v>
      </c>
      <c r="V1834" s="17" t="e">
        <f>IF(W1834="Transit","Transit",IF(W1834="hiver",VLOOKUP(E1834,'EFFECTIFS Hiver'!$A:$I,9,FALSE),IF(W1834="été",VLOOKUP(E1834,'EFFECTIFS Eté'!$A:$I,9,FALSE),"Erreur saison")))</f>
        <v>#N/A</v>
      </c>
      <c r="W1834" s="18" t="e">
        <f>VLOOKUP(D1834,Listes!B:C,2,FALSE)</f>
        <v>#N/A</v>
      </c>
    </row>
    <row r="1835" spans="1:23" ht="15.75" customHeight="1">
      <c r="A1835" s="11"/>
      <c r="B1835" s="11"/>
      <c r="C1835" s="11"/>
      <c r="D1835" s="11"/>
      <c r="E1835" s="11"/>
      <c r="F1835" s="11"/>
      <c r="G1835" s="11" t="e">
        <f>VLOOKUP(E1835,TAXONS!B:C,2,FALSE)</f>
        <v>#N/A</v>
      </c>
      <c r="H1835" s="13">
        <f t="shared" si="143"/>
        <v>0</v>
      </c>
      <c r="I1835" s="12" t="e">
        <f t="shared" si="144"/>
        <v>#N/A</v>
      </c>
      <c r="J1835" s="14" t="e">
        <f t="shared" si="145"/>
        <v>#N/A</v>
      </c>
      <c r="K1835" s="15" t="e">
        <f>VLOOKUP(B1835,REGIONS!A:D,4,FALSE)</f>
        <v>#N/A</v>
      </c>
      <c r="L1835" s="19" t="e">
        <f>VLOOKUP(G1835,Sensibilité!$A:$L,12,FALSE)</f>
        <v>#N/A</v>
      </c>
      <c r="M1835" s="19" t="e">
        <f t="shared" si="146"/>
        <v>#N/A</v>
      </c>
      <c r="N1835" s="19" t="e">
        <f t="shared" si="147"/>
        <v>#N/A</v>
      </c>
      <c r="O1835" s="15" t="str">
        <f>IF(D1835=Listes!$B$6,"SWARMING",IF(OR(D1835=Listes!$B$1,D1835=Listes!$B$2,D1835=Listes!$B$5),2,IF(OR(D1835=Listes!$B$3,D1835=Listes!$B$4),1,"erreur colonne D")))</f>
        <v>SWARMING</v>
      </c>
      <c r="P1835" s="15" t="e">
        <f>IF(OR(W1835="Hiver",W1835="Transit"),VLOOKUP(E1835,IC!A:E,4,FALSE),IF(W1835="été",VLOOKUP(E1835,IC!A:E,3,FALSE),"erreur"))</f>
        <v>#N/A</v>
      </c>
      <c r="Q1835" s="15" t="e">
        <f>IF(P1835="NR",0,IF(F1835&lt;5,0,IF(P1835=1,VLOOKUP(F1835,IC!$G$1:$I$8,3,TRUE),
IF(P1835=2,VLOOKUP(F1835,IC!$K$1:$M$8,3,TRUE),
IF(P1835=3,VLOOKUP(F1835,IC!$O$1:$Q$8,3,TRUE),IF(P1835=4,VLOOKUP(F1835,IC!$S$2:$U$9,3,TRUE),
"erreur"))))))</f>
        <v>#N/A</v>
      </c>
      <c r="R1835" s="16" t="e">
        <f>IF(OR(V1835="NA",V1835="Transit",V1835&lt;Listes!$F$1),"non applicable",F1835/V1835)</f>
        <v>#N/A</v>
      </c>
      <c r="S1835" s="16" t="e">
        <f>IF(W1835="Transit","Non applicable",IF(AND(W1835="été",T1835&gt;Listes!F1834),F1835/T1835,IF(AND(W1835="Hiver",Hierarchisation!U1835&gt;Listes!F1834),F1835/U1835,"non applicable")))</f>
        <v>#N/A</v>
      </c>
      <c r="T1835" s="17" t="e">
        <f>IF(K1835="Centre",VLOOKUP(E1835,effectifs_ete,3,FALSE),IF(Hierarchisation!K1835="Grand Nord",VLOOKUP(Hierarchisation!E1835,effectifs_ete,4,FALSE),IF(Hierarchisation!K1835="Nord Est",VLOOKUP(Hierarchisation!E1835,effectifs_ete,5,FALSE),IF(Hierarchisation!K1835="Nord Ouest",VLOOKUP(Hierarchisation!E1835,effectifs_ete,6,FALSE),IF(Hierarchisation!K1835="Sud Est",VLOOKUP(Hierarchisation!E1835,effectifs_ete,7,FALSE),IF(Hierarchisation!K1835="Sud Ouest",VLOOKUP(Hierarchisation!E1835,effectifs_ete,8,FALSE),"Erreur Région"))))))</f>
        <v>#N/A</v>
      </c>
      <c r="U1835" s="17" t="e">
        <f>IF(K1835="Centre",VLOOKUP(E1835,effectifs_hiver,3,FALSE),IF(Hierarchisation!K1835="Grand Nord",VLOOKUP(Hierarchisation!E1835,effectifs_hiver,4,FALSE),IF(Hierarchisation!K1835="Nord Est",VLOOKUP(Hierarchisation!E1835,effectifs_hiver,5,FALSE),IF(Hierarchisation!K1835="Nord Ouest",VLOOKUP(Hierarchisation!E1835,effectifs_hiver,6,FALSE),IF(Hierarchisation!K1835="Sud Est",VLOOKUP(Hierarchisation!E1835,effectifs_hiver,7,FALSE),IF(Hierarchisation!K1835="Sud Ouest",VLOOKUP(Hierarchisation!E1835,effectifs_hiver,8,FALSE),"Erreur Région"))))))</f>
        <v>#N/A</v>
      </c>
      <c r="V1835" s="17" t="e">
        <f>IF(W1835="Transit","Transit",IF(W1835="hiver",VLOOKUP(E1835,'EFFECTIFS Hiver'!$A:$I,9,FALSE),IF(W1835="été",VLOOKUP(E1835,'EFFECTIFS Eté'!$A:$I,9,FALSE),"Erreur saison")))</f>
        <v>#N/A</v>
      </c>
      <c r="W1835" s="18" t="e">
        <f>VLOOKUP(D1835,Listes!B:C,2,FALSE)</f>
        <v>#N/A</v>
      </c>
    </row>
    <row r="1836" spans="1:23" ht="15.75" customHeight="1">
      <c r="A1836" s="11"/>
      <c r="B1836" s="11"/>
      <c r="C1836" s="11"/>
      <c r="D1836" s="11"/>
      <c r="E1836" s="11"/>
      <c r="F1836" s="11"/>
      <c r="G1836" s="11" t="e">
        <f>VLOOKUP(E1836,TAXONS!B:C,2,FALSE)</f>
        <v>#N/A</v>
      </c>
      <c r="H1836" s="13">
        <f t="shared" si="143"/>
        <v>0</v>
      </c>
      <c r="I1836" s="12" t="e">
        <f t="shared" si="144"/>
        <v>#N/A</v>
      </c>
      <c r="J1836" s="14" t="e">
        <f t="shared" si="145"/>
        <v>#N/A</v>
      </c>
      <c r="K1836" s="15" t="e">
        <f>VLOOKUP(B1836,REGIONS!A:D,4,FALSE)</f>
        <v>#N/A</v>
      </c>
      <c r="L1836" s="19" t="e">
        <f>VLOOKUP(G1836,Sensibilité!$A:$L,12,FALSE)</f>
        <v>#N/A</v>
      </c>
      <c r="M1836" s="19" t="e">
        <f t="shared" si="146"/>
        <v>#N/A</v>
      </c>
      <c r="N1836" s="19" t="e">
        <f t="shared" si="147"/>
        <v>#N/A</v>
      </c>
      <c r="O1836" s="15" t="str">
        <f>IF(D1836=Listes!$B$6,"SWARMING",IF(OR(D1836=Listes!$B$1,D1836=Listes!$B$2,D1836=Listes!$B$5),2,IF(OR(D1836=Listes!$B$3,D1836=Listes!$B$4),1,"erreur colonne D")))</f>
        <v>SWARMING</v>
      </c>
      <c r="P1836" s="15" t="e">
        <f>IF(OR(W1836="Hiver",W1836="Transit"),VLOOKUP(E1836,IC!A:E,4,FALSE),IF(W1836="été",VLOOKUP(E1836,IC!A:E,3,FALSE),"erreur"))</f>
        <v>#N/A</v>
      </c>
      <c r="Q1836" s="15" t="e">
        <f>IF(P1836="NR",0,IF(F1836&lt;5,0,IF(P1836=1,VLOOKUP(F1836,IC!$G$1:$I$8,3,TRUE),
IF(P1836=2,VLOOKUP(F1836,IC!$K$1:$M$8,3,TRUE),
IF(P1836=3,VLOOKUP(F1836,IC!$O$1:$Q$8,3,TRUE),IF(P1836=4,VLOOKUP(F1836,IC!$S$2:$U$9,3,TRUE),
"erreur"))))))</f>
        <v>#N/A</v>
      </c>
      <c r="R1836" s="16" t="e">
        <f>IF(OR(V1836="NA",V1836="Transit",V1836&lt;Listes!$F$1),"non applicable",F1836/V1836)</f>
        <v>#N/A</v>
      </c>
      <c r="S1836" s="16" t="e">
        <f>IF(W1836="Transit","Non applicable",IF(AND(W1836="été",T1836&gt;Listes!F1835),F1836/T1836,IF(AND(W1836="Hiver",Hierarchisation!U1836&gt;Listes!F1835),F1836/U1836,"non applicable")))</f>
        <v>#N/A</v>
      </c>
      <c r="T1836" s="17" t="e">
        <f>IF(K1836="Centre",VLOOKUP(E1836,effectifs_ete,3,FALSE),IF(Hierarchisation!K1836="Grand Nord",VLOOKUP(Hierarchisation!E1836,effectifs_ete,4,FALSE),IF(Hierarchisation!K1836="Nord Est",VLOOKUP(Hierarchisation!E1836,effectifs_ete,5,FALSE),IF(Hierarchisation!K1836="Nord Ouest",VLOOKUP(Hierarchisation!E1836,effectifs_ete,6,FALSE),IF(Hierarchisation!K1836="Sud Est",VLOOKUP(Hierarchisation!E1836,effectifs_ete,7,FALSE),IF(Hierarchisation!K1836="Sud Ouest",VLOOKUP(Hierarchisation!E1836,effectifs_ete,8,FALSE),"Erreur Région"))))))</f>
        <v>#N/A</v>
      </c>
      <c r="U1836" s="17" t="e">
        <f>IF(K1836="Centre",VLOOKUP(E1836,effectifs_hiver,3,FALSE),IF(Hierarchisation!K1836="Grand Nord",VLOOKUP(Hierarchisation!E1836,effectifs_hiver,4,FALSE),IF(Hierarchisation!K1836="Nord Est",VLOOKUP(Hierarchisation!E1836,effectifs_hiver,5,FALSE),IF(Hierarchisation!K1836="Nord Ouest",VLOOKUP(Hierarchisation!E1836,effectifs_hiver,6,FALSE),IF(Hierarchisation!K1836="Sud Est",VLOOKUP(Hierarchisation!E1836,effectifs_hiver,7,FALSE),IF(Hierarchisation!K1836="Sud Ouest",VLOOKUP(Hierarchisation!E1836,effectifs_hiver,8,FALSE),"Erreur Région"))))))</f>
        <v>#N/A</v>
      </c>
      <c r="V1836" s="17" t="e">
        <f>IF(W1836="Transit","Transit",IF(W1836="hiver",VLOOKUP(E1836,'EFFECTIFS Hiver'!$A:$I,9,FALSE),IF(W1836="été",VLOOKUP(E1836,'EFFECTIFS Eté'!$A:$I,9,FALSE),"Erreur saison")))</f>
        <v>#N/A</v>
      </c>
      <c r="W1836" s="18" t="e">
        <f>VLOOKUP(D1836,Listes!B:C,2,FALSE)</f>
        <v>#N/A</v>
      </c>
    </row>
    <row r="1837" spans="1:23" ht="15.75" customHeight="1">
      <c r="A1837" s="11"/>
      <c r="B1837" s="11"/>
      <c r="C1837" s="11"/>
      <c r="D1837" s="11"/>
      <c r="E1837" s="11"/>
      <c r="F1837" s="11"/>
      <c r="G1837" s="11" t="e">
        <f>VLOOKUP(E1837,TAXONS!B:C,2,FALSE)</f>
        <v>#N/A</v>
      </c>
      <c r="H1837" s="13">
        <f t="shared" si="143"/>
        <v>0</v>
      </c>
      <c r="I1837" s="12" t="e">
        <f t="shared" si="144"/>
        <v>#N/A</v>
      </c>
      <c r="J1837" s="14" t="e">
        <f t="shared" si="145"/>
        <v>#N/A</v>
      </c>
      <c r="K1837" s="15" t="e">
        <f>VLOOKUP(B1837,REGIONS!A:D,4,FALSE)</f>
        <v>#N/A</v>
      </c>
      <c r="L1837" s="19" t="e">
        <f>VLOOKUP(G1837,Sensibilité!$A:$L,12,FALSE)</f>
        <v>#N/A</v>
      </c>
      <c r="M1837" s="19" t="e">
        <f t="shared" si="146"/>
        <v>#N/A</v>
      </c>
      <c r="N1837" s="19" t="e">
        <f t="shared" si="147"/>
        <v>#N/A</v>
      </c>
      <c r="O1837" s="15" t="str">
        <f>IF(D1837=Listes!$B$6,"SWARMING",IF(OR(D1837=Listes!$B$1,D1837=Listes!$B$2,D1837=Listes!$B$5),2,IF(OR(D1837=Listes!$B$3,D1837=Listes!$B$4),1,"erreur colonne D")))</f>
        <v>SWARMING</v>
      </c>
      <c r="P1837" s="15" t="e">
        <f>IF(OR(W1837="Hiver",W1837="Transit"),VLOOKUP(E1837,IC!A:E,4,FALSE),IF(W1837="été",VLOOKUP(E1837,IC!A:E,3,FALSE),"erreur"))</f>
        <v>#N/A</v>
      </c>
      <c r="Q1837" s="15" t="e">
        <f>IF(P1837="NR",0,IF(F1837&lt;5,0,IF(P1837=1,VLOOKUP(F1837,IC!$G$1:$I$8,3,TRUE),
IF(P1837=2,VLOOKUP(F1837,IC!$K$1:$M$8,3,TRUE),
IF(P1837=3,VLOOKUP(F1837,IC!$O$1:$Q$8,3,TRUE),IF(P1837=4,VLOOKUP(F1837,IC!$S$2:$U$9,3,TRUE),
"erreur"))))))</f>
        <v>#N/A</v>
      </c>
      <c r="R1837" s="16" t="e">
        <f>IF(OR(V1837="NA",V1837="Transit",V1837&lt;Listes!$F$1),"non applicable",F1837/V1837)</f>
        <v>#N/A</v>
      </c>
      <c r="S1837" s="16" t="e">
        <f>IF(W1837="Transit","Non applicable",IF(AND(W1837="été",T1837&gt;Listes!F1836),F1837/T1837,IF(AND(W1837="Hiver",Hierarchisation!U1837&gt;Listes!F1836),F1837/U1837,"non applicable")))</f>
        <v>#N/A</v>
      </c>
      <c r="T1837" s="17" t="e">
        <f>IF(K1837="Centre",VLOOKUP(E1837,effectifs_ete,3,FALSE),IF(Hierarchisation!K1837="Grand Nord",VLOOKUP(Hierarchisation!E1837,effectifs_ete,4,FALSE),IF(Hierarchisation!K1837="Nord Est",VLOOKUP(Hierarchisation!E1837,effectifs_ete,5,FALSE),IF(Hierarchisation!K1837="Nord Ouest",VLOOKUP(Hierarchisation!E1837,effectifs_ete,6,FALSE),IF(Hierarchisation!K1837="Sud Est",VLOOKUP(Hierarchisation!E1837,effectifs_ete,7,FALSE),IF(Hierarchisation!K1837="Sud Ouest",VLOOKUP(Hierarchisation!E1837,effectifs_ete,8,FALSE),"Erreur Région"))))))</f>
        <v>#N/A</v>
      </c>
      <c r="U1837" s="17" t="e">
        <f>IF(K1837="Centre",VLOOKUP(E1837,effectifs_hiver,3,FALSE),IF(Hierarchisation!K1837="Grand Nord",VLOOKUP(Hierarchisation!E1837,effectifs_hiver,4,FALSE),IF(Hierarchisation!K1837="Nord Est",VLOOKUP(Hierarchisation!E1837,effectifs_hiver,5,FALSE),IF(Hierarchisation!K1837="Nord Ouest",VLOOKUP(Hierarchisation!E1837,effectifs_hiver,6,FALSE),IF(Hierarchisation!K1837="Sud Est",VLOOKUP(Hierarchisation!E1837,effectifs_hiver,7,FALSE),IF(Hierarchisation!K1837="Sud Ouest",VLOOKUP(Hierarchisation!E1837,effectifs_hiver,8,FALSE),"Erreur Région"))))))</f>
        <v>#N/A</v>
      </c>
      <c r="V1837" s="17" t="e">
        <f>IF(W1837="Transit","Transit",IF(W1837="hiver",VLOOKUP(E1837,'EFFECTIFS Hiver'!$A:$I,9,FALSE),IF(W1837="été",VLOOKUP(E1837,'EFFECTIFS Eté'!$A:$I,9,FALSE),"Erreur saison")))</f>
        <v>#N/A</v>
      </c>
      <c r="W1837" s="18" t="e">
        <f>VLOOKUP(D1837,Listes!B:C,2,FALSE)</f>
        <v>#N/A</v>
      </c>
    </row>
    <row r="1838" spans="1:23" ht="15.75" customHeight="1">
      <c r="A1838" s="11"/>
      <c r="B1838" s="11"/>
      <c r="C1838" s="11"/>
      <c r="D1838" s="11"/>
      <c r="E1838" s="11"/>
      <c r="F1838" s="11"/>
      <c r="G1838" s="11" t="e">
        <f>VLOOKUP(E1838,TAXONS!B:C,2,FALSE)</f>
        <v>#N/A</v>
      </c>
      <c r="H1838" s="13">
        <f t="shared" si="143"/>
        <v>0</v>
      </c>
      <c r="I1838" s="12" t="e">
        <f t="shared" si="144"/>
        <v>#N/A</v>
      </c>
      <c r="J1838" s="14" t="e">
        <f t="shared" si="145"/>
        <v>#N/A</v>
      </c>
      <c r="K1838" s="15" t="e">
        <f>VLOOKUP(B1838,REGIONS!A:D,4,FALSE)</f>
        <v>#N/A</v>
      </c>
      <c r="L1838" s="19" t="e">
        <f>VLOOKUP(G1838,Sensibilité!$A:$L,12,FALSE)</f>
        <v>#N/A</v>
      </c>
      <c r="M1838" s="19" t="e">
        <f t="shared" si="146"/>
        <v>#N/A</v>
      </c>
      <c r="N1838" s="19" t="e">
        <f t="shared" si="147"/>
        <v>#N/A</v>
      </c>
      <c r="O1838" s="15" t="str">
        <f>IF(D1838=Listes!$B$6,"SWARMING",IF(OR(D1838=Listes!$B$1,D1838=Listes!$B$2,D1838=Listes!$B$5),2,IF(OR(D1838=Listes!$B$3,D1838=Listes!$B$4),1,"erreur colonne D")))</f>
        <v>SWARMING</v>
      </c>
      <c r="P1838" s="15" t="e">
        <f>IF(OR(W1838="Hiver",W1838="Transit"),VLOOKUP(E1838,IC!A:E,4,FALSE),IF(W1838="été",VLOOKUP(E1838,IC!A:E,3,FALSE),"erreur"))</f>
        <v>#N/A</v>
      </c>
      <c r="Q1838" s="15" t="e">
        <f>IF(P1838="NR",0,IF(F1838&lt;5,0,IF(P1838=1,VLOOKUP(F1838,IC!$G$1:$I$8,3,TRUE),
IF(P1838=2,VLOOKUP(F1838,IC!$K$1:$M$8,3,TRUE),
IF(P1838=3,VLOOKUP(F1838,IC!$O$1:$Q$8,3,TRUE),IF(P1838=4,VLOOKUP(F1838,IC!$S$2:$U$9,3,TRUE),
"erreur"))))))</f>
        <v>#N/A</v>
      </c>
      <c r="R1838" s="16" t="e">
        <f>IF(OR(V1838="NA",V1838="Transit",V1838&lt;Listes!$F$1),"non applicable",F1838/V1838)</f>
        <v>#N/A</v>
      </c>
      <c r="S1838" s="16" t="e">
        <f>IF(W1838="Transit","Non applicable",IF(AND(W1838="été",T1838&gt;Listes!F1837),F1838/T1838,IF(AND(W1838="Hiver",Hierarchisation!U1838&gt;Listes!F1837),F1838/U1838,"non applicable")))</f>
        <v>#N/A</v>
      </c>
      <c r="T1838" s="17" t="e">
        <f>IF(K1838="Centre",VLOOKUP(E1838,effectifs_ete,3,FALSE),IF(Hierarchisation!K1838="Grand Nord",VLOOKUP(Hierarchisation!E1838,effectifs_ete,4,FALSE),IF(Hierarchisation!K1838="Nord Est",VLOOKUP(Hierarchisation!E1838,effectifs_ete,5,FALSE),IF(Hierarchisation!K1838="Nord Ouest",VLOOKUP(Hierarchisation!E1838,effectifs_ete,6,FALSE),IF(Hierarchisation!K1838="Sud Est",VLOOKUP(Hierarchisation!E1838,effectifs_ete,7,FALSE),IF(Hierarchisation!K1838="Sud Ouest",VLOOKUP(Hierarchisation!E1838,effectifs_ete,8,FALSE),"Erreur Région"))))))</f>
        <v>#N/A</v>
      </c>
      <c r="U1838" s="17" t="e">
        <f>IF(K1838="Centre",VLOOKUP(E1838,effectifs_hiver,3,FALSE),IF(Hierarchisation!K1838="Grand Nord",VLOOKUP(Hierarchisation!E1838,effectifs_hiver,4,FALSE),IF(Hierarchisation!K1838="Nord Est",VLOOKUP(Hierarchisation!E1838,effectifs_hiver,5,FALSE),IF(Hierarchisation!K1838="Nord Ouest",VLOOKUP(Hierarchisation!E1838,effectifs_hiver,6,FALSE),IF(Hierarchisation!K1838="Sud Est",VLOOKUP(Hierarchisation!E1838,effectifs_hiver,7,FALSE),IF(Hierarchisation!K1838="Sud Ouest",VLOOKUP(Hierarchisation!E1838,effectifs_hiver,8,FALSE),"Erreur Région"))))))</f>
        <v>#N/A</v>
      </c>
      <c r="V1838" s="17" t="e">
        <f>IF(W1838="Transit","Transit",IF(W1838="hiver",VLOOKUP(E1838,'EFFECTIFS Hiver'!$A:$I,9,FALSE),IF(W1838="été",VLOOKUP(E1838,'EFFECTIFS Eté'!$A:$I,9,FALSE),"Erreur saison")))</f>
        <v>#N/A</v>
      </c>
      <c r="W1838" s="18" t="e">
        <f>VLOOKUP(D1838,Listes!B:C,2,FALSE)</f>
        <v>#N/A</v>
      </c>
    </row>
    <row r="1839" spans="1:23" ht="15.75" customHeight="1">
      <c r="A1839" s="11"/>
      <c r="B1839" s="11"/>
      <c r="C1839" s="11"/>
      <c r="D1839" s="11"/>
      <c r="E1839" s="11"/>
      <c r="F1839" s="11"/>
      <c r="G1839" s="11" t="e">
        <f>VLOOKUP(E1839,TAXONS!B:C,2,FALSE)</f>
        <v>#N/A</v>
      </c>
      <c r="H1839" s="13">
        <f t="shared" si="143"/>
        <v>0</v>
      </c>
      <c r="I1839" s="12" t="e">
        <f t="shared" si="144"/>
        <v>#N/A</v>
      </c>
      <c r="J1839" s="14" t="e">
        <f t="shared" si="145"/>
        <v>#N/A</v>
      </c>
      <c r="K1839" s="15" t="e">
        <f>VLOOKUP(B1839,REGIONS!A:D,4,FALSE)</f>
        <v>#N/A</v>
      </c>
      <c r="L1839" s="19" t="e">
        <f>VLOOKUP(G1839,Sensibilité!$A:$L,12,FALSE)</f>
        <v>#N/A</v>
      </c>
      <c r="M1839" s="19" t="e">
        <f t="shared" si="146"/>
        <v>#N/A</v>
      </c>
      <c r="N1839" s="19" t="e">
        <f t="shared" si="147"/>
        <v>#N/A</v>
      </c>
      <c r="O1839" s="15" t="str">
        <f>IF(D1839=Listes!$B$6,"SWARMING",IF(OR(D1839=Listes!$B$1,D1839=Listes!$B$2,D1839=Listes!$B$5),2,IF(OR(D1839=Listes!$B$3,D1839=Listes!$B$4),1,"erreur colonne D")))</f>
        <v>SWARMING</v>
      </c>
      <c r="P1839" s="15" t="e">
        <f>IF(OR(W1839="Hiver",W1839="Transit"),VLOOKUP(E1839,IC!A:E,4,FALSE),IF(W1839="été",VLOOKUP(E1839,IC!A:E,3,FALSE),"erreur"))</f>
        <v>#N/A</v>
      </c>
      <c r="Q1839" s="15" t="e">
        <f>IF(P1839="NR",0,IF(F1839&lt;5,0,IF(P1839=1,VLOOKUP(F1839,IC!$G$1:$I$8,3,TRUE),
IF(P1839=2,VLOOKUP(F1839,IC!$K$1:$M$8,3,TRUE),
IF(P1839=3,VLOOKUP(F1839,IC!$O$1:$Q$8,3,TRUE),IF(P1839=4,VLOOKUP(F1839,IC!$S$2:$U$9,3,TRUE),
"erreur"))))))</f>
        <v>#N/A</v>
      </c>
      <c r="R1839" s="16" t="e">
        <f>IF(OR(V1839="NA",V1839="Transit",V1839&lt;Listes!$F$1),"non applicable",F1839/V1839)</f>
        <v>#N/A</v>
      </c>
      <c r="S1839" s="16" t="e">
        <f>IF(W1839="Transit","Non applicable",IF(AND(W1839="été",T1839&gt;Listes!F1838),F1839/T1839,IF(AND(W1839="Hiver",Hierarchisation!U1839&gt;Listes!F1838),F1839/U1839,"non applicable")))</f>
        <v>#N/A</v>
      </c>
      <c r="T1839" s="17" t="e">
        <f>IF(K1839="Centre",VLOOKUP(E1839,effectifs_ete,3,FALSE),IF(Hierarchisation!K1839="Grand Nord",VLOOKUP(Hierarchisation!E1839,effectifs_ete,4,FALSE),IF(Hierarchisation!K1839="Nord Est",VLOOKUP(Hierarchisation!E1839,effectifs_ete,5,FALSE),IF(Hierarchisation!K1839="Nord Ouest",VLOOKUP(Hierarchisation!E1839,effectifs_ete,6,FALSE),IF(Hierarchisation!K1839="Sud Est",VLOOKUP(Hierarchisation!E1839,effectifs_ete,7,FALSE),IF(Hierarchisation!K1839="Sud Ouest",VLOOKUP(Hierarchisation!E1839,effectifs_ete,8,FALSE),"Erreur Région"))))))</f>
        <v>#N/A</v>
      </c>
      <c r="U1839" s="17" t="e">
        <f>IF(K1839="Centre",VLOOKUP(E1839,effectifs_hiver,3,FALSE),IF(Hierarchisation!K1839="Grand Nord",VLOOKUP(Hierarchisation!E1839,effectifs_hiver,4,FALSE),IF(Hierarchisation!K1839="Nord Est",VLOOKUP(Hierarchisation!E1839,effectifs_hiver,5,FALSE),IF(Hierarchisation!K1839="Nord Ouest",VLOOKUP(Hierarchisation!E1839,effectifs_hiver,6,FALSE),IF(Hierarchisation!K1839="Sud Est",VLOOKUP(Hierarchisation!E1839,effectifs_hiver,7,FALSE),IF(Hierarchisation!K1839="Sud Ouest",VLOOKUP(Hierarchisation!E1839,effectifs_hiver,8,FALSE),"Erreur Région"))))))</f>
        <v>#N/A</v>
      </c>
      <c r="V1839" s="17" t="e">
        <f>IF(W1839="Transit","Transit",IF(W1839="hiver",VLOOKUP(E1839,'EFFECTIFS Hiver'!$A:$I,9,FALSE),IF(W1839="été",VLOOKUP(E1839,'EFFECTIFS Eté'!$A:$I,9,FALSE),"Erreur saison")))</f>
        <v>#N/A</v>
      </c>
      <c r="W1839" s="18" t="e">
        <f>VLOOKUP(D1839,Listes!B:C,2,FALSE)</f>
        <v>#N/A</v>
      </c>
    </row>
    <row r="1840" spans="1:23" ht="15.75" customHeight="1">
      <c r="A1840" s="11"/>
      <c r="B1840" s="11"/>
      <c r="C1840" s="11"/>
      <c r="D1840" s="11"/>
      <c r="E1840" s="11"/>
      <c r="F1840" s="11"/>
      <c r="G1840" s="11" t="e">
        <f>VLOOKUP(E1840,TAXONS!B:C,2,FALSE)</f>
        <v>#N/A</v>
      </c>
      <c r="H1840" s="13">
        <f t="shared" si="143"/>
        <v>0</v>
      </c>
      <c r="I1840" s="12" t="e">
        <f t="shared" si="144"/>
        <v>#N/A</v>
      </c>
      <c r="J1840" s="14" t="e">
        <f t="shared" si="145"/>
        <v>#N/A</v>
      </c>
      <c r="K1840" s="15" t="e">
        <f>VLOOKUP(B1840,REGIONS!A:D,4,FALSE)</f>
        <v>#N/A</v>
      </c>
      <c r="L1840" s="19" t="e">
        <f>VLOOKUP(G1840,Sensibilité!$A:$L,12,FALSE)</f>
        <v>#N/A</v>
      </c>
      <c r="M1840" s="19" t="e">
        <f t="shared" si="146"/>
        <v>#N/A</v>
      </c>
      <c r="N1840" s="19" t="e">
        <f t="shared" si="147"/>
        <v>#N/A</v>
      </c>
      <c r="O1840" s="15" t="str">
        <f>IF(D1840=Listes!$B$6,"SWARMING",IF(OR(D1840=Listes!$B$1,D1840=Listes!$B$2,D1840=Listes!$B$5),2,IF(OR(D1840=Listes!$B$3,D1840=Listes!$B$4),1,"erreur colonne D")))</f>
        <v>SWARMING</v>
      </c>
      <c r="P1840" s="15" t="e">
        <f>IF(OR(W1840="Hiver",W1840="Transit"),VLOOKUP(E1840,IC!A:E,4,FALSE),IF(W1840="été",VLOOKUP(E1840,IC!A:E,3,FALSE),"erreur"))</f>
        <v>#N/A</v>
      </c>
      <c r="Q1840" s="15" t="e">
        <f>IF(P1840="NR",0,IF(F1840&lt;5,0,IF(P1840=1,VLOOKUP(F1840,IC!$G$1:$I$8,3,TRUE),
IF(P1840=2,VLOOKUP(F1840,IC!$K$1:$M$8,3,TRUE),
IF(P1840=3,VLOOKUP(F1840,IC!$O$1:$Q$8,3,TRUE),IF(P1840=4,VLOOKUP(F1840,IC!$S$2:$U$9,3,TRUE),
"erreur"))))))</f>
        <v>#N/A</v>
      </c>
      <c r="R1840" s="16" t="e">
        <f>IF(OR(V1840="NA",V1840="Transit",V1840&lt;Listes!$F$1),"non applicable",F1840/V1840)</f>
        <v>#N/A</v>
      </c>
      <c r="S1840" s="16" t="e">
        <f>IF(W1840="Transit","Non applicable",IF(AND(W1840="été",T1840&gt;Listes!F1839),F1840/T1840,IF(AND(W1840="Hiver",Hierarchisation!U1840&gt;Listes!F1839),F1840/U1840,"non applicable")))</f>
        <v>#N/A</v>
      </c>
      <c r="T1840" s="17" t="e">
        <f>IF(K1840="Centre",VLOOKUP(E1840,effectifs_ete,3,FALSE),IF(Hierarchisation!K1840="Grand Nord",VLOOKUP(Hierarchisation!E1840,effectifs_ete,4,FALSE),IF(Hierarchisation!K1840="Nord Est",VLOOKUP(Hierarchisation!E1840,effectifs_ete,5,FALSE),IF(Hierarchisation!K1840="Nord Ouest",VLOOKUP(Hierarchisation!E1840,effectifs_ete,6,FALSE),IF(Hierarchisation!K1840="Sud Est",VLOOKUP(Hierarchisation!E1840,effectifs_ete,7,FALSE),IF(Hierarchisation!K1840="Sud Ouest",VLOOKUP(Hierarchisation!E1840,effectifs_ete,8,FALSE),"Erreur Région"))))))</f>
        <v>#N/A</v>
      </c>
      <c r="U1840" s="17" t="e">
        <f>IF(K1840="Centre",VLOOKUP(E1840,effectifs_hiver,3,FALSE),IF(Hierarchisation!K1840="Grand Nord",VLOOKUP(Hierarchisation!E1840,effectifs_hiver,4,FALSE),IF(Hierarchisation!K1840="Nord Est",VLOOKUP(Hierarchisation!E1840,effectifs_hiver,5,FALSE),IF(Hierarchisation!K1840="Nord Ouest",VLOOKUP(Hierarchisation!E1840,effectifs_hiver,6,FALSE),IF(Hierarchisation!K1840="Sud Est",VLOOKUP(Hierarchisation!E1840,effectifs_hiver,7,FALSE),IF(Hierarchisation!K1840="Sud Ouest",VLOOKUP(Hierarchisation!E1840,effectifs_hiver,8,FALSE),"Erreur Région"))))))</f>
        <v>#N/A</v>
      </c>
      <c r="V1840" s="17" t="e">
        <f>IF(W1840="Transit","Transit",IF(W1840="hiver",VLOOKUP(E1840,'EFFECTIFS Hiver'!$A:$I,9,FALSE),IF(W1840="été",VLOOKUP(E1840,'EFFECTIFS Eté'!$A:$I,9,FALSE),"Erreur saison")))</f>
        <v>#N/A</v>
      </c>
      <c r="W1840" s="18" t="e">
        <f>VLOOKUP(D1840,Listes!B:C,2,FALSE)</f>
        <v>#N/A</v>
      </c>
    </row>
    <row r="1841" spans="1:23" ht="15.75" customHeight="1">
      <c r="A1841" s="11"/>
      <c r="B1841" s="11"/>
      <c r="C1841" s="11"/>
      <c r="D1841" s="11"/>
      <c r="E1841" s="11"/>
      <c r="F1841" s="11"/>
      <c r="G1841" s="11" t="e">
        <f>VLOOKUP(E1841,TAXONS!B:C,2,FALSE)</f>
        <v>#N/A</v>
      </c>
      <c r="H1841" s="13">
        <f t="shared" si="143"/>
        <v>0</v>
      </c>
      <c r="I1841" s="12" t="e">
        <f t="shared" si="144"/>
        <v>#N/A</v>
      </c>
      <c r="J1841" s="14" t="e">
        <f t="shared" si="145"/>
        <v>#N/A</v>
      </c>
      <c r="K1841" s="15" t="e">
        <f>VLOOKUP(B1841,REGIONS!A:D,4,FALSE)</f>
        <v>#N/A</v>
      </c>
      <c r="L1841" s="19" t="e">
        <f>VLOOKUP(G1841,Sensibilité!$A:$L,12,FALSE)</f>
        <v>#N/A</v>
      </c>
      <c r="M1841" s="19" t="e">
        <f t="shared" si="146"/>
        <v>#N/A</v>
      </c>
      <c r="N1841" s="19" t="e">
        <f t="shared" si="147"/>
        <v>#N/A</v>
      </c>
      <c r="O1841" s="15" t="str">
        <f>IF(D1841=Listes!$B$6,"SWARMING",IF(OR(D1841=Listes!$B$1,D1841=Listes!$B$2,D1841=Listes!$B$5),2,IF(OR(D1841=Listes!$B$3,D1841=Listes!$B$4),1,"erreur colonne D")))</f>
        <v>SWARMING</v>
      </c>
      <c r="P1841" s="15" t="e">
        <f>IF(OR(W1841="Hiver",W1841="Transit"),VLOOKUP(E1841,IC!A:E,4,FALSE),IF(W1841="été",VLOOKUP(E1841,IC!A:E,3,FALSE),"erreur"))</f>
        <v>#N/A</v>
      </c>
      <c r="Q1841" s="15" t="e">
        <f>IF(P1841="NR",0,IF(F1841&lt;5,0,IF(P1841=1,VLOOKUP(F1841,IC!$G$1:$I$8,3,TRUE),
IF(P1841=2,VLOOKUP(F1841,IC!$K$1:$M$8,3,TRUE),
IF(P1841=3,VLOOKUP(F1841,IC!$O$1:$Q$8,3,TRUE),IF(P1841=4,VLOOKUP(F1841,IC!$S$2:$U$9,3,TRUE),
"erreur"))))))</f>
        <v>#N/A</v>
      </c>
      <c r="R1841" s="16" t="e">
        <f>IF(OR(V1841="NA",V1841="Transit",V1841&lt;Listes!$F$1),"non applicable",F1841/V1841)</f>
        <v>#N/A</v>
      </c>
      <c r="S1841" s="16" t="e">
        <f>IF(W1841="Transit","Non applicable",IF(AND(W1841="été",T1841&gt;Listes!F1840),F1841/T1841,IF(AND(W1841="Hiver",Hierarchisation!U1841&gt;Listes!F1840),F1841/U1841,"non applicable")))</f>
        <v>#N/A</v>
      </c>
      <c r="T1841" s="17" t="e">
        <f>IF(K1841="Centre",VLOOKUP(E1841,effectifs_ete,3,FALSE),IF(Hierarchisation!K1841="Grand Nord",VLOOKUP(Hierarchisation!E1841,effectifs_ete,4,FALSE),IF(Hierarchisation!K1841="Nord Est",VLOOKUP(Hierarchisation!E1841,effectifs_ete,5,FALSE),IF(Hierarchisation!K1841="Nord Ouest",VLOOKUP(Hierarchisation!E1841,effectifs_ete,6,FALSE),IF(Hierarchisation!K1841="Sud Est",VLOOKUP(Hierarchisation!E1841,effectifs_ete,7,FALSE),IF(Hierarchisation!K1841="Sud Ouest",VLOOKUP(Hierarchisation!E1841,effectifs_ete,8,FALSE),"Erreur Région"))))))</f>
        <v>#N/A</v>
      </c>
      <c r="U1841" s="17" t="e">
        <f>IF(K1841="Centre",VLOOKUP(E1841,effectifs_hiver,3,FALSE),IF(Hierarchisation!K1841="Grand Nord",VLOOKUP(Hierarchisation!E1841,effectifs_hiver,4,FALSE),IF(Hierarchisation!K1841="Nord Est",VLOOKUP(Hierarchisation!E1841,effectifs_hiver,5,FALSE),IF(Hierarchisation!K1841="Nord Ouest",VLOOKUP(Hierarchisation!E1841,effectifs_hiver,6,FALSE),IF(Hierarchisation!K1841="Sud Est",VLOOKUP(Hierarchisation!E1841,effectifs_hiver,7,FALSE),IF(Hierarchisation!K1841="Sud Ouest",VLOOKUP(Hierarchisation!E1841,effectifs_hiver,8,FALSE),"Erreur Région"))))))</f>
        <v>#N/A</v>
      </c>
      <c r="V1841" s="17" t="e">
        <f>IF(W1841="Transit","Transit",IF(W1841="hiver",VLOOKUP(E1841,'EFFECTIFS Hiver'!$A:$I,9,FALSE),IF(W1841="été",VLOOKUP(E1841,'EFFECTIFS Eté'!$A:$I,9,FALSE),"Erreur saison")))</f>
        <v>#N/A</v>
      </c>
      <c r="W1841" s="18" t="e">
        <f>VLOOKUP(D1841,Listes!B:C,2,FALSE)</f>
        <v>#N/A</v>
      </c>
    </row>
    <row r="1842" spans="1:23" ht="15.75" customHeight="1">
      <c r="A1842" s="11"/>
      <c r="B1842" s="11"/>
      <c r="C1842" s="11"/>
      <c r="D1842" s="11"/>
      <c r="E1842" s="11"/>
      <c r="F1842" s="11"/>
      <c r="G1842" s="11" t="e">
        <f>VLOOKUP(E1842,TAXONS!B:C,2,FALSE)</f>
        <v>#N/A</v>
      </c>
      <c r="H1842" s="13">
        <f t="shared" si="143"/>
        <v>0</v>
      </c>
      <c r="I1842" s="12" t="e">
        <f t="shared" si="144"/>
        <v>#N/A</v>
      </c>
      <c r="J1842" s="14" t="e">
        <f t="shared" si="145"/>
        <v>#N/A</v>
      </c>
      <c r="K1842" s="15" t="e">
        <f>VLOOKUP(B1842,REGIONS!A:D,4,FALSE)</f>
        <v>#N/A</v>
      </c>
      <c r="L1842" s="19" t="e">
        <f>VLOOKUP(G1842,Sensibilité!$A:$L,12,FALSE)</f>
        <v>#N/A</v>
      </c>
      <c r="M1842" s="19" t="e">
        <f t="shared" si="146"/>
        <v>#N/A</v>
      </c>
      <c r="N1842" s="19" t="e">
        <f t="shared" si="147"/>
        <v>#N/A</v>
      </c>
      <c r="O1842" s="15" t="str">
        <f>IF(D1842=Listes!$B$6,"SWARMING",IF(OR(D1842=Listes!$B$1,D1842=Listes!$B$2,D1842=Listes!$B$5),2,IF(OR(D1842=Listes!$B$3,D1842=Listes!$B$4),1,"erreur colonne D")))</f>
        <v>SWARMING</v>
      </c>
      <c r="P1842" s="15" t="e">
        <f>IF(OR(W1842="Hiver",W1842="Transit"),VLOOKUP(E1842,IC!A:E,4,FALSE),IF(W1842="été",VLOOKUP(E1842,IC!A:E,3,FALSE),"erreur"))</f>
        <v>#N/A</v>
      </c>
      <c r="Q1842" s="15" t="e">
        <f>IF(P1842="NR",0,IF(F1842&lt;5,0,IF(P1842=1,VLOOKUP(F1842,IC!$G$1:$I$8,3,TRUE),
IF(P1842=2,VLOOKUP(F1842,IC!$K$1:$M$8,3,TRUE),
IF(P1842=3,VLOOKUP(F1842,IC!$O$1:$Q$8,3,TRUE),IF(P1842=4,VLOOKUP(F1842,IC!$S$2:$U$9,3,TRUE),
"erreur"))))))</f>
        <v>#N/A</v>
      </c>
      <c r="R1842" s="16" t="e">
        <f>IF(OR(V1842="NA",V1842="Transit",V1842&lt;Listes!$F$1),"non applicable",F1842/V1842)</f>
        <v>#N/A</v>
      </c>
      <c r="S1842" s="16" t="e">
        <f>IF(W1842="Transit","Non applicable",IF(AND(W1842="été",T1842&gt;Listes!F1841),F1842/T1842,IF(AND(W1842="Hiver",Hierarchisation!U1842&gt;Listes!F1841),F1842/U1842,"non applicable")))</f>
        <v>#N/A</v>
      </c>
      <c r="T1842" s="17" t="e">
        <f>IF(K1842="Centre",VLOOKUP(E1842,effectifs_ete,3,FALSE),IF(Hierarchisation!K1842="Grand Nord",VLOOKUP(Hierarchisation!E1842,effectifs_ete,4,FALSE),IF(Hierarchisation!K1842="Nord Est",VLOOKUP(Hierarchisation!E1842,effectifs_ete,5,FALSE),IF(Hierarchisation!K1842="Nord Ouest",VLOOKUP(Hierarchisation!E1842,effectifs_ete,6,FALSE),IF(Hierarchisation!K1842="Sud Est",VLOOKUP(Hierarchisation!E1842,effectifs_ete,7,FALSE),IF(Hierarchisation!K1842="Sud Ouest",VLOOKUP(Hierarchisation!E1842,effectifs_ete,8,FALSE),"Erreur Région"))))))</f>
        <v>#N/A</v>
      </c>
      <c r="U1842" s="17" t="e">
        <f>IF(K1842="Centre",VLOOKUP(E1842,effectifs_hiver,3,FALSE),IF(Hierarchisation!K1842="Grand Nord",VLOOKUP(Hierarchisation!E1842,effectifs_hiver,4,FALSE),IF(Hierarchisation!K1842="Nord Est",VLOOKUP(Hierarchisation!E1842,effectifs_hiver,5,FALSE),IF(Hierarchisation!K1842="Nord Ouest",VLOOKUP(Hierarchisation!E1842,effectifs_hiver,6,FALSE),IF(Hierarchisation!K1842="Sud Est",VLOOKUP(Hierarchisation!E1842,effectifs_hiver,7,FALSE),IF(Hierarchisation!K1842="Sud Ouest",VLOOKUP(Hierarchisation!E1842,effectifs_hiver,8,FALSE),"Erreur Région"))))))</f>
        <v>#N/A</v>
      </c>
      <c r="V1842" s="17" t="e">
        <f>IF(W1842="Transit","Transit",IF(W1842="hiver",VLOOKUP(E1842,'EFFECTIFS Hiver'!$A:$I,9,FALSE),IF(W1842="été",VLOOKUP(E1842,'EFFECTIFS Eté'!$A:$I,9,FALSE),"Erreur saison")))</f>
        <v>#N/A</v>
      </c>
      <c r="W1842" s="18" t="e">
        <f>VLOOKUP(D1842,Listes!B:C,2,FALSE)</f>
        <v>#N/A</v>
      </c>
    </row>
    <row r="1843" spans="1:23" ht="15.75" customHeight="1">
      <c r="A1843" s="11"/>
      <c r="B1843" s="11"/>
      <c r="C1843" s="11"/>
      <c r="D1843" s="11"/>
      <c r="E1843" s="11"/>
      <c r="F1843" s="11"/>
      <c r="G1843" s="11" t="e">
        <f>VLOOKUP(E1843,TAXONS!B:C,2,FALSE)</f>
        <v>#N/A</v>
      </c>
      <c r="H1843" s="13">
        <f t="shared" si="143"/>
        <v>0</v>
      </c>
      <c r="I1843" s="12" t="e">
        <f t="shared" si="144"/>
        <v>#N/A</v>
      </c>
      <c r="J1843" s="14" t="e">
        <f t="shared" si="145"/>
        <v>#N/A</v>
      </c>
      <c r="K1843" s="15" t="e">
        <f>VLOOKUP(B1843,REGIONS!A:D,4,FALSE)</f>
        <v>#N/A</v>
      </c>
      <c r="L1843" s="19" t="e">
        <f>VLOOKUP(G1843,Sensibilité!$A:$L,12,FALSE)</f>
        <v>#N/A</v>
      </c>
      <c r="M1843" s="19" t="e">
        <f t="shared" si="146"/>
        <v>#N/A</v>
      </c>
      <c r="N1843" s="19" t="e">
        <f t="shared" si="147"/>
        <v>#N/A</v>
      </c>
      <c r="O1843" s="15" t="str">
        <f>IF(D1843=Listes!$B$6,"SWARMING",IF(OR(D1843=Listes!$B$1,D1843=Listes!$B$2,D1843=Listes!$B$5),2,IF(OR(D1843=Listes!$B$3,D1843=Listes!$B$4),1,"erreur colonne D")))</f>
        <v>SWARMING</v>
      </c>
      <c r="P1843" s="15" t="e">
        <f>IF(OR(W1843="Hiver",W1843="Transit"),VLOOKUP(E1843,IC!A:E,4,FALSE),IF(W1843="été",VLOOKUP(E1843,IC!A:E,3,FALSE),"erreur"))</f>
        <v>#N/A</v>
      </c>
      <c r="Q1843" s="15" t="e">
        <f>IF(P1843="NR",0,IF(F1843&lt;5,0,IF(P1843=1,VLOOKUP(F1843,IC!$G$1:$I$8,3,TRUE),
IF(P1843=2,VLOOKUP(F1843,IC!$K$1:$M$8,3,TRUE),
IF(P1843=3,VLOOKUP(F1843,IC!$O$1:$Q$8,3,TRUE),IF(P1843=4,VLOOKUP(F1843,IC!$S$2:$U$9,3,TRUE),
"erreur"))))))</f>
        <v>#N/A</v>
      </c>
      <c r="R1843" s="16" t="e">
        <f>IF(OR(V1843="NA",V1843="Transit",V1843&lt;Listes!$F$1),"non applicable",F1843/V1843)</f>
        <v>#N/A</v>
      </c>
      <c r="S1843" s="16" t="e">
        <f>IF(W1843="Transit","Non applicable",IF(AND(W1843="été",T1843&gt;Listes!F1842),F1843/T1843,IF(AND(W1843="Hiver",Hierarchisation!U1843&gt;Listes!F1842),F1843/U1843,"non applicable")))</f>
        <v>#N/A</v>
      </c>
      <c r="T1843" s="17" t="e">
        <f>IF(K1843="Centre",VLOOKUP(E1843,effectifs_ete,3,FALSE),IF(Hierarchisation!K1843="Grand Nord",VLOOKUP(Hierarchisation!E1843,effectifs_ete,4,FALSE),IF(Hierarchisation!K1843="Nord Est",VLOOKUP(Hierarchisation!E1843,effectifs_ete,5,FALSE),IF(Hierarchisation!K1843="Nord Ouest",VLOOKUP(Hierarchisation!E1843,effectifs_ete,6,FALSE),IF(Hierarchisation!K1843="Sud Est",VLOOKUP(Hierarchisation!E1843,effectifs_ete,7,FALSE),IF(Hierarchisation!K1843="Sud Ouest",VLOOKUP(Hierarchisation!E1843,effectifs_ete,8,FALSE),"Erreur Région"))))))</f>
        <v>#N/A</v>
      </c>
      <c r="U1843" s="17" t="e">
        <f>IF(K1843="Centre",VLOOKUP(E1843,effectifs_hiver,3,FALSE),IF(Hierarchisation!K1843="Grand Nord",VLOOKUP(Hierarchisation!E1843,effectifs_hiver,4,FALSE),IF(Hierarchisation!K1843="Nord Est",VLOOKUP(Hierarchisation!E1843,effectifs_hiver,5,FALSE),IF(Hierarchisation!K1843="Nord Ouest",VLOOKUP(Hierarchisation!E1843,effectifs_hiver,6,FALSE),IF(Hierarchisation!K1843="Sud Est",VLOOKUP(Hierarchisation!E1843,effectifs_hiver,7,FALSE),IF(Hierarchisation!K1843="Sud Ouest",VLOOKUP(Hierarchisation!E1843,effectifs_hiver,8,FALSE),"Erreur Région"))))))</f>
        <v>#N/A</v>
      </c>
      <c r="V1843" s="17" t="e">
        <f>IF(W1843="Transit","Transit",IF(W1843="hiver",VLOOKUP(E1843,'EFFECTIFS Hiver'!$A:$I,9,FALSE),IF(W1843="été",VLOOKUP(E1843,'EFFECTIFS Eté'!$A:$I,9,FALSE),"Erreur saison")))</f>
        <v>#N/A</v>
      </c>
      <c r="W1843" s="18" t="e">
        <f>VLOOKUP(D1843,Listes!B:C,2,FALSE)</f>
        <v>#N/A</v>
      </c>
    </row>
    <row r="1844" spans="1:23" ht="15.75" customHeight="1">
      <c r="A1844" s="11"/>
      <c r="B1844" s="11"/>
      <c r="C1844" s="11"/>
      <c r="D1844" s="11"/>
      <c r="E1844" s="11"/>
      <c r="F1844" s="11"/>
      <c r="G1844" s="11" t="e">
        <f>VLOOKUP(E1844,TAXONS!B:C,2,FALSE)</f>
        <v>#N/A</v>
      </c>
      <c r="H1844" s="13">
        <f t="shared" si="143"/>
        <v>0</v>
      </c>
      <c r="I1844" s="12" t="e">
        <f t="shared" si="144"/>
        <v>#N/A</v>
      </c>
      <c r="J1844" s="14" t="e">
        <f t="shared" si="145"/>
        <v>#N/A</v>
      </c>
      <c r="K1844" s="15" t="e">
        <f>VLOOKUP(B1844,REGIONS!A:D,4,FALSE)</f>
        <v>#N/A</v>
      </c>
      <c r="L1844" s="19" t="e">
        <f>VLOOKUP(G1844,Sensibilité!$A:$L,12,FALSE)</f>
        <v>#N/A</v>
      </c>
      <c r="M1844" s="19" t="e">
        <f t="shared" si="146"/>
        <v>#N/A</v>
      </c>
      <c r="N1844" s="19" t="e">
        <f t="shared" si="147"/>
        <v>#N/A</v>
      </c>
      <c r="O1844" s="15" t="str">
        <f>IF(D1844=Listes!$B$6,"SWARMING",IF(OR(D1844=Listes!$B$1,D1844=Listes!$B$2,D1844=Listes!$B$5),2,IF(OR(D1844=Listes!$B$3,D1844=Listes!$B$4),1,"erreur colonne D")))</f>
        <v>SWARMING</v>
      </c>
      <c r="P1844" s="15" t="e">
        <f>IF(OR(W1844="Hiver",W1844="Transit"),VLOOKUP(E1844,IC!A:E,4,FALSE),IF(W1844="été",VLOOKUP(E1844,IC!A:E,3,FALSE),"erreur"))</f>
        <v>#N/A</v>
      </c>
      <c r="Q1844" s="15" t="e">
        <f>IF(P1844="NR",0,IF(F1844&lt;5,0,IF(P1844=1,VLOOKUP(F1844,IC!$G$1:$I$8,3,TRUE),
IF(P1844=2,VLOOKUP(F1844,IC!$K$1:$M$8,3,TRUE),
IF(P1844=3,VLOOKUP(F1844,IC!$O$1:$Q$8,3,TRUE),IF(P1844=4,VLOOKUP(F1844,IC!$S$2:$U$9,3,TRUE),
"erreur"))))))</f>
        <v>#N/A</v>
      </c>
      <c r="R1844" s="16" t="e">
        <f>IF(OR(V1844="NA",V1844="Transit",V1844&lt;Listes!$F$1),"non applicable",F1844/V1844)</f>
        <v>#N/A</v>
      </c>
      <c r="S1844" s="16" t="e">
        <f>IF(W1844="Transit","Non applicable",IF(AND(W1844="été",T1844&gt;Listes!F1843),F1844/T1844,IF(AND(W1844="Hiver",Hierarchisation!U1844&gt;Listes!F1843),F1844/U1844,"non applicable")))</f>
        <v>#N/A</v>
      </c>
      <c r="T1844" s="17" t="e">
        <f>IF(K1844="Centre",VLOOKUP(E1844,effectifs_ete,3,FALSE),IF(Hierarchisation!K1844="Grand Nord",VLOOKUP(Hierarchisation!E1844,effectifs_ete,4,FALSE),IF(Hierarchisation!K1844="Nord Est",VLOOKUP(Hierarchisation!E1844,effectifs_ete,5,FALSE),IF(Hierarchisation!K1844="Nord Ouest",VLOOKUP(Hierarchisation!E1844,effectifs_ete,6,FALSE),IF(Hierarchisation!K1844="Sud Est",VLOOKUP(Hierarchisation!E1844,effectifs_ete,7,FALSE),IF(Hierarchisation!K1844="Sud Ouest",VLOOKUP(Hierarchisation!E1844,effectifs_ete,8,FALSE),"Erreur Région"))))))</f>
        <v>#N/A</v>
      </c>
      <c r="U1844" s="17" t="e">
        <f>IF(K1844="Centre",VLOOKUP(E1844,effectifs_hiver,3,FALSE),IF(Hierarchisation!K1844="Grand Nord",VLOOKUP(Hierarchisation!E1844,effectifs_hiver,4,FALSE),IF(Hierarchisation!K1844="Nord Est",VLOOKUP(Hierarchisation!E1844,effectifs_hiver,5,FALSE),IF(Hierarchisation!K1844="Nord Ouest",VLOOKUP(Hierarchisation!E1844,effectifs_hiver,6,FALSE),IF(Hierarchisation!K1844="Sud Est",VLOOKUP(Hierarchisation!E1844,effectifs_hiver,7,FALSE),IF(Hierarchisation!K1844="Sud Ouest",VLOOKUP(Hierarchisation!E1844,effectifs_hiver,8,FALSE),"Erreur Région"))))))</f>
        <v>#N/A</v>
      </c>
      <c r="V1844" s="17" t="e">
        <f>IF(W1844="Transit","Transit",IF(W1844="hiver",VLOOKUP(E1844,'EFFECTIFS Hiver'!$A:$I,9,FALSE),IF(W1844="été",VLOOKUP(E1844,'EFFECTIFS Eté'!$A:$I,9,FALSE),"Erreur saison")))</f>
        <v>#N/A</v>
      </c>
      <c r="W1844" s="18" t="e">
        <f>VLOOKUP(D1844,Listes!B:C,2,FALSE)</f>
        <v>#N/A</v>
      </c>
    </row>
    <row r="1845" spans="1:23" ht="15.75" customHeight="1">
      <c r="A1845" s="11"/>
      <c r="B1845" s="11"/>
      <c r="C1845" s="11"/>
      <c r="D1845" s="11"/>
      <c r="E1845" s="11"/>
      <c r="F1845" s="11"/>
      <c r="G1845" s="11" t="e">
        <f>VLOOKUP(E1845,TAXONS!B:C,2,FALSE)</f>
        <v>#N/A</v>
      </c>
      <c r="H1845" s="13">
        <f t="shared" si="143"/>
        <v>0</v>
      </c>
      <c r="I1845" s="12" t="e">
        <f t="shared" si="144"/>
        <v>#N/A</v>
      </c>
      <c r="J1845" s="14" t="e">
        <f t="shared" si="145"/>
        <v>#N/A</v>
      </c>
      <c r="K1845" s="15" t="e">
        <f>VLOOKUP(B1845,REGIONS!A:D,4,FALSE)</f>
        <v>#N/A</v>
      </c>
      <c r="L1845" s="19" t="e">
        <f>VLOOKUP(G1845,Sensibilité!$A:$L,12,FALSE)</f>
        <v>#N/A</v>
      </c>
      <c r="M1845" s="19" t="e">
        <f t="shared" si="146"/>
        <v>#N/A</v>
      </c>
      <c r="N1845" s="19" t="e">
        <f t="shared" si="147"/>
        <v>#N/A</v>
      </c>
      <c r="O1845" s="15" t="str">
        <f>IF(D1845=Listes!$B$6,"SWARMING",IF(OR(D1845=Listes!$B$1,D1845=Listes!$B$2,D1845=Listes!$B$5),2,IF(OR(D1845=Listes!$B$3,D1845=Listes!$B$4),1,"erreur colonne D")))</f>
        <v>SWARMING</v>
      </c>
      <c r="P1845" s="15" t="e">
        <f>IF(OR(W1845="Hiver",W1845="Transit"),VLOOKUP(E1845,IC!A:E,4,FALSE),IF(W1845="été",VLOOKUP(E1845,IC!A:E,3,FALSE),"erreur"))</f>
        <v>#N/A</v>
      </c>
      <c r="Q1845" s="15" t="e">
        <f>IF(P1845="NR",0,IF(F1845&lt;5,0,IF(P1845=1,VLOOKUP(F1845,IC!$G$1:$I$8,3,TRUE),
IF(P1845=2,VLOOKUP(F1845,IC!$K$1:$M$8,3,TRUE),
IF(P1845=3,VLOOKUP(F1845,IC!$O$1:$Q$8,3,TRUE),IF(P1845=4,VLOOKUP(F1845,IC!$S$2:$U$9,3,TRUE),
"erreur"))))))</f>
        <v>#N/A</v>
      </c>
      <c r="R1845" s="16" t="e">
        <f>IF(OR(V1845="NA",V1845="Transit",V1845&lt;Listes!$F$1),"non applicable",F1845/V1845)</f>
        <v>#N/A</v>
      </c>
      <c r="S1845" s="16" t="e">
        <f>IF(W1845="Transit","Non applicable",IF(AND(W1845="été",T1845&gt;Listes!F1844),F1845/T1845,IF(AND(W1845="Hiver",Hierarchisation!U1845&gt;Listes!F1844),F1845/U1845,"non applicable")))</f>
        <v>#N/A</v>
      </c>
      <c r="T1845" s="17" t="e">
        <f>IF(K1845="Centre",VLOOKUP(E1845,effectifs_ete,3,FALSE),IF(Hierarchisation!K1845="Grand Nord",VLOOKUP(Hierarchisation!E1845,effectifs_ete,4,FALSE),IF(Hierarchisation!K1845="Nord Est",VLOOKUP(Hierarchisation!E1845,effectifs_ete,5,FALSE),IF(Hierarchisation!K1845="Nord Ouest",VLOOKUP(Hierarchisation!E1845,effectifs_ete,6,FALSE),IF(Hierarchisation!K1845="Sud Est",VLOOKUP(Hierarchisation!E1845,effectifs_ete,7,FALSE),IF(Hierarchisation!K1845="Sud Ouest",VLOOKUP(Hierarchisation!E1845,effectifs_ete,8,FALSE),"Erreur Région"))))))</f>
        <v>#N/A</v>
      </c>
      <c r="U1845" s="17" t="e">
        <f>IF(K1845="Centre",VLOOKUP(E1845,effectifs_hiver,3,FALSE),IF(Hierarchisation!K1845="Grand Nord",VLOOKUP(Hierarchisation!E1845,effectifs_hiver,4,FALSE),IF(Hierarchisation!K1845="Nord Est",VLOOKUP(Hierarchisation!E1845,effectifs_hiver,5,FALSE),IF(Hierarchisation!K1845="Nord Ouest",VLOOKUP(Hierarchisation!E1845,effectifs_hiver,6,FALSE),IF(Hierarchisation!K1845="Sud Est",VLOOKUP(Hierarchisation!E1845,effectifs_hiver,7,FALSE),IF(Hierarchisation!K1845="Sud Ouest",VLOOKUP(Hierarchisation!E1845,effectifs_hiver,8,FALSE),"Erreur Région"))))))</f>
        <v>#N/A</v>
      </c>
      <c r="V1845" s="17" t="e">
        <f>IF(W1845="Transit","Transit",IF(W1845="hiver",VLOOKUP(E1845,'EFFECTIFS Hiver'!$A:$I,9,FALSE),IF(W1845="été",VLOOKUP(E1845,'EFFECTIFS Eté'!$A:$I,9,FALSE),"Erreur saison")))</f>
        <v>#N/A</v>
      </c>
      <c r="W1845" s="18" t="e">
        <f>VLOOKUP(D1845,Listes!B:C,2,FALSE)</f>
        <v>#N/A</v>
      </c>
    </row>
    <row r="1846" spans="1:23" ht="15.75" customHeight="1">
      <c r="A1846" s="11"/>
      <c r="B1846" s="11"/>
      <c r="C1846" s="11"/>
      <c r="D1846" s="11"/>
      <c r="E1846" s="11"/>
      <c r="F1846" s="11"/>
      <c r="G1846" s="11" t="e">
        <f>VLOOKUP(E1846,TAXONS!B:C,2,FALSE)</f>
        <v>#N/A</v>
      </c>
      <c r="H1846" s="13">
        <f t="shared" si="143"/>
        <v>0</v>
      </c>
      <c r="I1846" s="12" t="e">
        <f t="shared" si="144"/>
        <v>#N/A</v>
      </c>
      <c r="J1846" s="14" t="e">
        <f t="shared" si="145"/>
        <v>#N/A</v>
      </c>
      <c r="K1846" s="15" t="e">
        <f>VLOOKUP(B1846,REGIONS!A:D,4,FALSE)</f>
        <v>#N/A</v>
      </c>
      <c r="L1846" s="19" t="e">
        <f>VLOOKUP(G1846,Sensibilité!$A:$L,12,FALSE)</f>
        <v>#N/A</v>
      </c>
      <c r="M1846" s="19" t="e">
        <f t="shared" si="146"/>
        <v>#N/A</v>
      </c>
      <c r="N1846" s="19" t="e">
        <f t="shared" si="147"/>
        <v>#N/A</v>
      </c>
      <c r="O1846" s="15" t="str">
        <f>IF(D1846=Listes!$B$6,"SWARMING",IF(OR(D1846=Listes!$B$1,D1846=Listes!$B$2,D1846=Listes!$B$5),2,IF(OR(D1846=Listes!$B$3,D1846=Listes!$B$4),1,"erreur colonne D")))</f>
        <v>SWARMING</v>
      </c>
      <c r="P1846" s="15" t="e">
        <f>IF(OR(W1846="Hiver",W1846="Transit"),VLOOKUP(E1846,IC!A:E,4,FALSE),IF(W1846="été",VLOOKUP(E1846,IC!A:E,3,FALSE),"erreur"))</f>
        <v>#N/A</v>
      </c>
      <c r="Q1846" s="15" t="e">
        <f>IF(P1846="NR",0,IF(F1846&lt;5,0,IF(P1846=1,VLOOKUP(F1846,IC!$G$1:$I$8,3,TRUE),
IF(P1846=2,VLOOKUP(F1846,IC!$K$1:$M$8,3,TRUE),
IF(P1846=3,VLOOKUP(F1846,IC!$O$1:$Q$8,3,TRUE),IF(P1846=4,VLOOKUP(F1846,IC!$S$2:$U$9,3,TRUE),
"erreur"))))))</f>
        <v>#N/A</v>
      </c>
      <c r="R1846" s="16" t="e">
        <f>IF(OR(V1846="NA",V1846="Transit",V1846&lt;Listes!$F$1),"non applicable",F1846/V1846)</f>
        <v>#N/A</v>
      </c>
      <c r="S1846" s="16" t="e">
        <f>IF(W1846="Transit","Non applicable",IF(AND(W1846="été",T1846&gt;Listes!F1845),F1846/T1846,IF(AND(W1846="Hiver",Hierarchisation!U1846&gt;Listes!F1845),F1846/U1846,"non applicable")))</f>
        <v>#N/A</v>
      </c>
      <c r="T1846" s="17" t="e">
        <f>IF(K1846="Centre",VLOOKUP(E1846,effectifs_ete,3,FALSE),IF(Hierarchisation!K1846="Grand Nord",VLOOKUP(Hierarchisation!E1846,effectifs_ete,4,FALSE),IF(Hierarchisation!K1846="Nord Est",VLOOKUP(Hierarchisation!E1846,effectifs_ete,5,FALSE),IF(Hierarchisation!K1846="Nord Ouest",VLOOKUP(Hierarchisation!E1846,effectifs_ete,6,FALSE),IF(Hierarchisation!K1846="Sud Est",VLOOKUP(Hierarchisation!E1846,effectifs_ete,7,FALSE),IF(Hierarchisation!K1846="Sud Ouest",VLOOKUP(Hierarchisation!E1846,effectifs_ete,8,FALSE),"Erreur Région"))))))</f>
        <v>#N/A</v>
      </c>
      <c r="U1846" s="17" t="e">
        <f>IF(K1846="Centre",VLOOKUP(E1846,effectifs_hiver,3,FALSE),IF(Hierarchisation!K1846="Grand Nord",VLOOKUP(Hierarchisation!E1846,effectifs_hiver,4,FALSE),IF(Hierarchisation!K1846="Nord Est",VLOOKUP(Hierarchisation!E1846,effectifs_hiver,5,FALSE),IF(Hierarchisation!K1846="Nord Ouest",VLOOKUP(Hierarchisation!E1846,effectifs_hiver,6,FALSE),IF(Hierarchisation!K1846="Sud Est",VLOOKUP(Hierarchisation!E1846,effectifs_hiver,7,FALSE),IF(Hierarchisation!K1846="Sud Ouest",VLOOKUP(Hierarchisation!E1846,effectifs_hiver,8,FALSE),"Erreur Région"))))))</f>
        <v>#N/A</v>
      </c>
      <c r="V1846" s="17" t="e">
        <f>IF(W1846="Transit","Transit",IF(W1846="hiver",VLOOKUP(E1846,'EFFECTIFS Hiver'!$A:$I,9,FALSE),IF(W1846="été",VLOOKUP(E1846,'EFFECTIFS Eté'!$A:$I,9,FALSE),"Erreur saison")))</f>
        <v>#N/A</v>
      </c>
      <c r="W1846" s="18" t="e">
        <f>VLOOKUP(D1846,Listes!B:C,2,FALSE)</f>
        <v>#N/A</v>
      </c>
    </row>
    <row r="1847" spans="1:23" ht="15.75" customHeight="1">
      <c r="A1847" s="11"/>
      <c r="B1847" s="11"/>
      <c r="C1847" s="11"/>
      <c r="D1847" s="11"/>
      <c r="E1847" s="11"/>
      <c r="F1847" s="11"/>
      <c r="G1847" s="11" t="e">
        <f>VLOOKUP(E1847,TAXONS!B:C,2,FALSE)</f>
        <v>#N/A</v>
      </c>
      <c r="H1847" s="13">
        <f t="shared" si="143"/>
        <v>0</v>
      </c>
      <c r="I1847" s="12" t="e">
        <f t="shared" si="144"/>
        <v>#N/A</v>
      </c>
      <c r="J1847" s="14" t="e">
        <f t="shared" si="145"/>
        <v>#N/A</v>
      </c>
      <c r="K1847" s="15" t="e">
        <f>VLOOKUP(B1847,REGIONS!A:D,4,FALSE)</f>
        <v>#N/A</v>
      </c>
      <c r="L1847" s="19" t="e">
        <f>VLOOKUP(G1847,Sensibilité!$A:$L,12,FALSE)</f>
        <v>#N/A</v>
      </c>
      <c r="M1847" s="19" t="e">
        <f t="shared" si="146"/>
        <v>#N/A</v>
      </c>
      <c r="N1847" s="19" t="e">
        <f t="shared" si="147"/>
        <v>#N/A</v>
      </c>
      <c r="O1847" s="15" t="str">
        <f>IF(D1847=Listes!$B$6,"SWARMING",IF(OR(D1847=Listes!$B$1,D1847=Listes!$B$2,D1847=Listes!$B$5),2,IF(OR(D1847=Listes!$B$3,D1847=Listes!$B$4),1,"erreur colonne D")))</f>
        <v>SWARMING</v>
      </c>
      <c r="P1847" s="15" t="e">
        <f>IF(OR(W1847="Hiver",W1847="Transit"),VLOOKUP(E1847,IC!A:E,4,FALSE),IF(W1847="été",VLOOKUP(E1847,IC!A:E,3,FALSE),"erreur"))</f>
        <v>#N/A</v>
      </c>
      <c r="Q1847" s="15" t="e">
        <f>IF(P1847="NR",0,IF(F1847&lt;5,0,IF(P1847=1,VLOOKUP(F1847,IC!$G$1:$I$8,3,TRUE),
IF(P1847=2,VLOOKUP(F1847,IC!$K$1:$M$8,3,TRUE),
IF(P1847=3,VLOOKUP(F1847,IC!$O$1:$Q$8,3,TRUE),IF(P1847=4,VLOOKUP(F1847,IC!$S$2:$U$9,3,TRUE),
"erreur"))))))</f>
        <v>#N/A</v>
      </c>
      <c r="R1847" s="16" t="e">
        <f>IF(OR(V1847="NA",V1847="Transit",V1847&lt;Listes!$F$1),"non applicable",F1847/V1847)</f>
        <v>#N/A</v>
      </c>
      <c r="S1847" s="16" t="e">
        <f>IF(W1847="Transit","Non applicable",IF(AND(W1847="été",T1847&gt;Listes!F1846),F1847/T1847,IF(AND(W1847="Hiver",Hierarchisation!U1847&gt;Listes!F1846),F1847/U1847,"non applicable")))</f>
        <v>#N/A</v>
      </c>
      <c r="T1847" s="17" t="e">
        <f>IF(K1847="Centre",VLOOKUP(E1847,effectifs_ete,3,FALSE),IF(Hierarchisation!K1847="Grand Nord",VLOOKUP(Hierarchisation!E1847,effectifs_ete,4,FALSE),IF(Hierarchisation!K1847="Nord Est",VLOOKUP(Hierarchisation!E1847,effectifs_ete,5,FALSE),IF(Hierarchisation!K1847="Nord Ouest",VLOOKUP(Hierarchisation!E1847,effectifs_ete,6,FALSE),IF(Hierarchisation!K1847="Sud Est",VLOOKUP(Hierarchisation!E1847,effectifs_ete,7,FALSE),IF(Hierarchisation!K1847="Sud Ouest",VLOOKUP(Hierarchisation!E1847,effectifs_ete,8,FALSE),"Erreur Région"))))))</f>
        <v>#N/A</v>
      </c>
      <c r="U1847" s="17" t="e">
        <f>IF(K1847="Centre",VLOOKUP(E1847,effectifs_hiver,3,FALSE),IF(Hierarchisation!K1847="Grand Nord",VLOOKUP(Hierarchisation!E1847,effectifs_hiver,4,FALSE),IF(Hierarchisation!K1847="Nord Est",VLOOKUP(Hierarchisation!E1847,effectifs_hiver,5,FALSE),IF(Hierarchisation!K1847="Nord Ouest",VLOOKUP(Hierarchisation!E1847,effectifs_hiver,6,FALSE),IF(Hierarchisation!K1847="Sud Est",VLOOKUP(Hierarchisation!E1847,effectifs_hiver,7,FALSE),IF(Hierarchisation!K1847="Sud Ouest",VLOOKUP(Hierarchisation!E1847,effectifs_hiver,8,FALSE),"Erreur Région"))))))</f>
        <v>#N/A</v>
      </c>
      <c r="V1847" s="17" t="e">
        <f>IF(W1847="Transit","Transit",IF(W1847="hiver",VLOOKUP(E1847,'EFFECTIFS Hiver'!$A:$I,9,FALSE),IF(W1847="été",VLOOKUP(E1847,'EFFECTIFS Eté'!$A:$I,9,FALSE),"Erreur saison")))</f>
        <v>#N/A</v>
      </c>
      <c r="W1847" s="18" t="e">
        <f>VLOOKUP(D1847,Listes!B:C,2,FALSE)</f>
        <v>#N/A</v>
      </c>
    </row>
    <row r="1848" spans="1:23" ht="15.75" customHeight="1">
      <c r="A1848" s="11"/>
      <c r="B1848" s="11"/>
      <c r="C1848" s="11"/>
      <c r="D1848" s="11"/>
      <c r="E1848" s="11"/>
      <c r="F1848" s="11"/>
      <c r="G1848" s="11" t="e">
        <f>VLOOKUP(E1848,TAXONS!B:C,2,FALSE)</f>
        <v>#N/A</v>
      </c>
      <c r="H1848" s="13">
        <f t="shared" si="143"/>
        <v>0</v>
      </c>
      <c r="I1848" s="12" t="e">
        <f t="shared" si="144"/>
        <v>#N/A</v>
      </c>
      <c r="J1848" s="14" t="e">
        <f t="shared" si="145"/>
        <v>#N/A</v>
      </c>
      <c r="K1848" s="15" t="e">
        <f>VLOOKUP(B1848,REGIONS!A:D,4,FALSE)</f>
        <v>#N/A</v>
      </c>
      <c r="L1848" s="19" t="e">
        <f>VLOOKUP(G1848,Sensibilité!$A:$L,12,FALSE)</f>
        <v>#N/A</v>
      </c>
      <c r="M1848" s="19" t="e">
        <f t="shared" si="146"/>
        <v>#N/A</v>
      </c>
      <c r="N1848" s="19" t="e">
        <f t="shared" si="147"/>
        <v>#N/A</v>
      </c>
      <c r="O1848" s="15" t="str">
        <f>IF(D1848=Listes!$B$6,"SWARMING",IF(OR(D1848=Listes!$B$1,D1848=Listes!$B$2,D1848=Listes!$B$5),2,IF(OR(D1848=Listes!$B$3,D1848=Listes!$B$4),1,"erreur colonne D")))</f>
        <v>SWARMING</v>
      </c>
      <c r="P1848" s="15" t="e">
        <f>IF(OR(W1848="Hiver",W1848="Transit"),VLOOKUP(E1848,IC!A:E,4,FALSE),IF(W1848="été",VLOOKUP(E1848,IC!A:E,3,FALSE),"erreur"))</f>
        <v>#N/A</v>
      </c>
      <c r="Q1848" s="15" t="e">
        <f>IF(P1848="NR",0,IF(F1848&lt;5,0,IF(P1848=1,VLOOKUP(F1848,IC!$G$1:$I$8,3,TRUE),
IF(P1848=2,VLOOKUP(F1848,IC!$K$1:$M$8,3,TRUE),
IF(P1848=3,VLOOKUP(F1848,IC!$O$1:$Q$8,3,TRUE),IF(P1848=4,VLOOKUP(F1848,IC!$S$2:$U$9,3,TRUE),
"erreur"))))))</f>
        <v>#N/A</v>
      </c>
      <c r="R1848" s="16" t="e">
        <f>IF(OR(V1848="NA",V1848="Transit",V1848&lt;Listes!$F$1),"non applicable",F1848/V1848)</f>
        <v>#N/A</v>
      </c>
      <c r="S1848" s="16" t="e">
        <f>IF(W1848="Transit","Non applicable",IF(AND(W1848="été",T1848&gt;Listes!F1847),F1848/T1848,IF(AND(W1848="Hiver",Hierarchisation!U1848&gt;Listes!F1847),F1848/U1848,"non applicable")))</f>
        <v>#N/A</v>
      </c>
      <c r="T1848" s="17" t="e">
        <f>IF(K1848="Centre",VLOOKUP(E1848,effectifs_ete,3,FALSE),IF(Hierarchisation!K1848="Grand Nord",VLOOKUP(Hierarchisation!E1848,effectifs_ete,4,FALSE),IF(Hierarchisation!K1848="Nord Est",VLOOKUP(Hierarchisation!E1848,effectifs_ete,5,FALSE),IF(Hierarchisation!K1848="Nord Ouest",VLOOKUP(Hierarchisation!E1848,effectifs_ete,6,FALSE),IF(Hierarchisation!K1848="Sud Est",VLOOKUP(Hierarchisation!E1848,effectifs_ete,7,FALSE),IF(Hierarchisation!K1848="Sud Ouest",VLOOKUP(Hierarchisation!E1848,effectifs_ete,8,FALSE),"Erreur Région"))))))</f>
        <v>#N/A</v>
      </c>
      <c r="U1848" s="17" t="e">
        <f>IF(K1848="Centre",VLOOKUP(E1848,effectifs_hiver,3,FALSE),IF(Hierarchisation!K1848="Grand Nord",VLOOKUP(Hierarchisation!E1848,effectifs_hiver,4,FALSE),IF(Hierarchisation!K1848="Nord Est",VLOOKUP(Hierarchisation!E1848,effectifs_hiver,5,FALSE),IF(Hierarchisation!K1848="Nord Ouest",VLOOKUP(Hierarchisation!E1848,effectifs_hiver,6,FALSE),IF(Hierarchisation!K1848="Sud Est",VLOOKUP(Hierarchisation!E1848,effectifs_hiver,7,FALSE),IF(Hierarchisation!K1848="Sud Ouest",VLOOKUP(Hierarchisation!E1848,effectifs_hiver,8,FALSE),"Erreur Région"))))))</f>
        <v>#N/A</v>
      </c>
      <c r="V1848" s="17" t="e">
        <f>IF(W1848="Transit","Transit",IF(W1848="hiver",VLOOKUP(E1848,'EFFECTIFS Hiver'!$A:$I,9,FALSE),IF(W1848="été",VLOOKUP(E1848,'EFFECTIFS Eté'!$A:$I,9,FALSE),"Erreur saison")))</f>
        <v>#N/A</v>
      </c>
      <c r="W1848" s="18" t="e">
        <f>VLOOKUP(D1848,Listes!B:C,2,FALSE)</f>
        <v>#N/A</v>
      </c>
    </row>
    <row r="1849" spans="1:23" ht="15.75" customHeight="1">
      <c r="A1849" s="11"/>
      <c r="B1849" s="11"/>
      <c r="C1849" s="11"/>
      <c r="D1849" s="11"/>
      <c r="E1849" s="11"/>
      <c r="F1849" s="11"/>
      <c r="G1849" s="11" t="e">
        <f>VLOOKUP(E1849,TAXONS!B:C,2,FALSE)</f>
        <v>#N/A</v>
      </c>
      <c r="H1849" s="13">
        <f t="shared" si="143"/>
        <v>0</v>
      </c>
      <c r="I1849" s="12" t="e">
        <f t="shared" si="144"/>
        <v>#N/A</v>
      </c>
      <c r="J1849" s="14" t="e">
        <f t="shared" si="145"/>
        <v>#N/A</v>
      </c>
      <c r="K1849" s="15" t="e">
        <f>VLOOKUP(B1849,REGIONS!A:D,4,FALSE)</f>
        <v>#N/A</v>
      </c>
      <c r="L1849" s="19" t="e">
        <f>VLOOKUP(G1849,Sensibilité!$A:$L,12,FALSE)</f>
        <v>#N/A</v>
      </c>
      <c r="M1849" s="19" t="e">
        <f t="shared" si="146"/>
        <v>#N/A</v>
      </c>
      <c r="N1849" s="19" t="e">
        <f t="shared" si="147"/>
        <v>#N/A</v>
      </c>
      <c r="O1849" s="15" t="str">
        <f>IF(D1849=Listes!$B$6,"SWARMING",IF(OR(D1849=Listes!$B$1,D1849=Listes!$B$2,D1849=Listes!$B$5),2,IF(OR(D1849=Listes!$B$3,D1849=Listes!$B$4),1,"erreur colonne D")))</f>
        <v>SWARMING</v>
      </c>
      <c r="P1849" s="15" t="e">
        <f>IF(OR(W1849="Hiver",W1849="Transit"),VLOOKUP(E1849,IC!A:E,4,FALSE),IF(W1849="été",VLOOKUP(E1849,IC!A:E,3,FALSE),"erreur"))</f>
        <v>#N/A</v>
      </c>
      <c r="Q1849" s="15" t="e">
        <f>IF(P1849="NR",0,IF(F1849&lt;5,0,IF(P1849=1,VLOOKUP(F1849,IC!$G$1:$I$8,3,TRUE),
IF(P1849=2,VLOOKUP(F1849,IC!$K$1:$M$8,3,TRUE),
IF(P1849=3,VLOOKUP(F1849,IC!$O$1:$Q$8,3,TRUE),IF(P1849=4,VLOOKUP(F1849,IC!$S$2:$U$9,3,TRUE),
"erreur"))))))</f>
        <v>#N/A</v>
      </c>
      <c r="R1849" s="16" t="e">
        <f>IF(OR(V1849="NA",V1849="Transit",V1849&lt;Listes!$F$1),"non applicable",F1849/V1849)</f>
        <v>#N/A</v>
      </c>
      <c r="S1849" s="16" t="e">
        <f>IF(W1849="Transit","Non applicable",IF(AND(W1849="été",T1849&gt;Listes!F1848),F1849/T1849,IF(AND(W1849="Hiver",Hierarchisation!U1849&gt;Listes!F1848),F1849/U1849,"non applicable")))</f>
        <v>#N/A</v>
      </c>
      <c r="T1849" s="17" t="e">
        <f>IF(K1849="Centre",VLOOKUP(E1849,effectifs_ete,3,FALSE),IF(Hierarchisation!K1849="Grand Nord",VLOOKUP(Hierarchisation!E1849,effectifs_ete,4,FALSE),IF(Hierarchisation!K1849="Nord Est",VLOOKUP(Hierarchisation!E1849,effectifs_ete,5,FALSE),IF(Hierarchisation!K1849="Nord Ouest",VLOOKUP(Hierarchisation!E1849,effectifs_ete,6,FALSE),IF(Hierarchisation!K1849="Sud Est",VLOOKUP(Hierarchisation!E1849,effectifs_ete,7,FALSE),IF(Hierarchisation!K1849="Sud Ouest",VLOOKUP(Hierarchisation!E1849,effectifs_ete,8,FALSE),"Erreur Région"))))))</f>
        <v>#N/A</v>
      </c>
      <c r="U1849" s="17" t="e">
        <f>IF(K1849="Centre",VLOOKUP(E1849,effectifs_hiver,3,FALSE),IF(Hierarchisation!K1849="Grand Nord",VLOOKUP(Hierarchisation!E1849,effectifs_hiver,4,FALSE),IF(Hierarchisation!K1849="Nord Est",VLOOKUP(Hierarchisation!E1849,effectifs_hiver,5,FALSE),IF(Hierarchisation!K1849="Nord Ouest",VLOOKUP(Hierarchisation!E1849,effectifs_hiver,6,FALSE),IF(Hierarchisation!K1849="Sud Est",VLOOKUP(Hierarchisation!E1849,effectifs_hiver,7,FALSE),IF(Hierarchisation!K1849="Sud Ouest",VLOOKUP(Hierarchisation!E1849,effectifs_hiver,8,FALSE),"Erreur Région"))))))</f>
        <v>#N/A</v>
      </c>
      <c r="V1849" s="17" t="e">
        <f>IF(W1849="Transit","Transit",IF(W1849="hiver",VLOOKUP(E1849,'EFFECTIFS Hiver'!$A:$I,9,FALSE),IF(W1849="été",VLOOKUP(E1849,'EFFECTIFS Eté'!$A:$I,9,FALSE),"Erreur saison")))</f>
        <v>#N/A</v>
      </c>
      <c r="W1849" s="18" t="e">
        <f>VLOOKUP(D1849,Listes!B:C,2,FALSE)</f>
        <v>#N/A</v>
      </c>
    </row>
    <row r="1850" spans="1:23" ht="15.75" customHeight="1">
      <c r="A1850" s="11"/>
      <c r="B1850" s="11"/>
      <c r="C1850" s="11"/>
      <c r="D1850" s="11"/>
      <c r="E1850" s="11"/>
      <c r="F1850" s="11"/>
      <c r="G1850" s="11" t="e">
        <f>VLOOKUP(E1850,TAXONS!B:C,2,FALSE)</f>
        <v>#N/A</v>
      </c>
      <c r="H1850" s="13">
        <f t="shared" si="143"/>
        <v>0</v>
      </c>
      <c r="I1850" s="12" t="e">
        <f t="shared" si="144"/>
        <v>#N/A</v>
      </c>
      <c r="J1850" s="14" t="e">
        <f t="shared" si="145"/>
        <v>#N/A</v>
      </c>
      <c r="K1850" s="15" t="e">
        <f>VLOOKUP(B1850,REGIONS!A:D,4,FALSE)</f>
        <v>#N/A</v>
      </c>
      <c r="L1850" s="19" t="e">
        <f>VLOOKUP(G1850,Sensibilité!$A:$L,12,FALSE)</f>
        <v>#N/A</v>
      </c>
      <c r="M1850" s="19" t="e">
        <f t="shared" si="146"/>
        <v>#N/A</v>
      </c>
      <c r="N1850" s="19" t="e">
        <f t="shared" si="147"/>
        <v>#N/A</v>
      </c>
      <c r="O1850" s="15" t="str">
        <f>IF(D1850=Listes!$B$6,"SWARMING",IF(OR(D1850=Listes!$B$1,D1850=Listes!$B$2,D1850=Listes!$B$5),2,IF(OR(D1850=Listes!$B$3,D1850=Listes!$B$4),1,"erreur colonne D")))</f>
        <v>SWARMING</v>
      </c>
      <c r="P1850" s="15" t="e">
        <f>IF(OR(W1850="Hiver",W1850="Transit"),VLOOKUP(E1850,IC!A:E,4,FALSE),IF(W1850="été",VLOOKUP(E1850,IC!A:E,3,FALSE),"erreur"))</f>
        <v>#N/A</v>
      </c>
      <c r="Q1850" s="15" t="e">
        <f>IF(P1850="NR",0,IF(F1850&lt;5,0,IF(P1850=1,VLOOKUP(F1850,IC!$G$1:$I$8,3,TRUE),
IF(P1850=2,VLOOKUP(F1850,IC!$K$1:$M$8,3,TRUE),
IF(P1850=3,VLOOKUP(F1850,IC!$O$1:$Q$8,3,TRUE),IF(P1850=4,VLOOKUP(F1850,IC!$S$2:$U$9,3,TRUE),
"erreur"))))))</f>
        <v>#N/A</v>
      </c>
      <c r="R1850" s="16" t="e">
        <f>IF(OR(V1850="NA",V1850="Transit",V1850&lt;Listes!$F$1),"non applicable",F1850/V1850)</f>
        <v>#N/A</v>
      </c>
      <c r="S1850" s="16" t="e">
        <f>IF(W1850="Transit","Non applicable",IF(AND(W1850="été",T1850&gt;Listes!F1849),F1850/T1850,IF(AND(W1850="Hiver",Hierarchisation!U1850&gt;Listes!F1849),F1850/U1850,"non applicable")))</f>
        <v>#N/A</v>
      </c>
      <c r="T1850" s="17" t="e">
        <f>IF(K1850="Centre",VLOOKUP(E1850,effectifs_ete,3,FALSE),IF(Hierarchisation!K1850="Grand Nord",VLOOKUP(Hierarchisation!E1850,effectifs_ete,4,FALSE),IF(Hierarchisation!K1850="Nord Est",VLOOKUP(Hierarchisation!E1850,effectifs_ete,5,FALSE),IF(Hierarchisation!K1850="Nord Ouest",VLOOKUP(Hierarchisation!E1850,effectifs_ete,6,FALSE),IF(Hierarchisation!K1850="Sud Est",VLOOKUP(Hierarchisation!E1850,effectifs_ete,7,FALSE),IF(Hierarchisation!K1850="Sud Ouest",VLOOKUP(Hierarchisation!E1850,effectifs_ete,8,FALSE),"Erreur Région"))))))</f>
        <v>#N/A</v>
      </c>
      <c r="U1850" s="17" t="e">
        <f>IF(K1850="Centre",VLOOKUP(E1850,effectifs_hiver,3,FALSE),IF(Hierarchisation!K1850="Grand Nord",VLOOKUP(Hierarchisation!E1850,effectifs_hiver,4,FALSE),IF(Hierarchisation!K1850="Nord Est",VLOOKUP(Hierarchisation!E1850,effectifs_hiver,5,FALSE),IF(Hierarchisation!K1850="Nord Ouest",VLOOKUP(Hierarchisation!E1850,effectifs_hiver,6,FALSE),IF(Hierarchisation!K1850="Sud Est",VLOOKUP(Hierarchisation!E1850,effectifs_hiver,7,FALSE),IF(Hierarchisation!K1850="Sud Ouest",VLOOKUP(Hierarchisation!E1850,effectifs_hiver,8,FALSE),"Erreur Région"))))))</f>
        <v>#N/A</v>
      </c>
      <c r="V1850" s="17" t="e">
        <f>IF(W1850="Transit","Transit",IF(W1850="hiver",VLOOKUP(E1850,'EFFECTIFS Hiver'!$A:$I,9,FALSE),IF(W1850="été",VLOOKUP(E1850,'EFFECTIFS Eté'!$A:$I,9,FALSE),"Erreur saison")))</f>
        <v>#N/A</v>
      </c>
      <c r="W1850" s="18" t="e">
        <f>VLOOKUP(D1850,Listes!B:C,2,FALSE)</f>
        <v>#N/A</v>
      </c>
    </row>
    <row r="1851" spans="1:23" ht="15.75" customHeight="1">
      <c r="A1851" s="11"/>
      <c r="B1851" s="11"/>
      <c r="C1851" s="11"/>
      <c r="D1851" s="11"/>
      <c r="E1851" s="11"/>
      <c r="F1851" s="11"/>
      <c r="G1851" s="11" t="e">
        <f>VLOOKUP(E1851,TAXONS!B:C,2,FALSE)</f>
        <v>#N/A</v>
      </c>
      <c r="H1851" s="13">
        <f t="shared" si="143"/>
        <v>0</v>
      </c>
      <c r="I1851" s="12" t="e">
        <f t="shared" si="144"/>
        <v>#N/A</v>
      </c>
      <c r="J1851" s="14" t="e">
        <f t="shared" si="145"/>
        <v>#N/A</v>
      </c>
      <c r="K1851" s="15" t="e">
        <f>VLOOKUP(B1851,REGIONS!A:D,4,FALSE)</f>
        <v>#N/A</v>
      </c>
      <c r="L1851" s="19" t="e">
        <f>VLOOKUP(G1851,Sensibilité!$A:$L,12,FALSE)</f>
        <v>#N/A</v>
      </c>
      <c r="M1851" s="19" t="e">
        <f t="shared" si="146"/>
        <v>#N/A</v>
      </c>
      <c r="N1851" s="19" t="e">
        <f t="shared" si="147"/>
        <v>#N/A</v>
      </c>
      <c r="O1851" s="15" t="str">
        <f>IF(D1851=Listes!$B$6,"SWARMING",IF(OR(D1851=Listes!$B$1,D1851=Listes!$B$2,D1851=Listes!$B$5),2,IF(OR(D1851=Listes!$B$3,D1851=Listes!$B$4),1,"erreur colonne D")))</f>
        <v>SWARMING</v>
      </c>
      <c r="P1851" s="15" t="e">
        <f>IF(OR(W1851="Hiver",W1851="Transit"),VLOOKUP(E1851,IC!A:E,4,FALSE),IF(W1851="été",VLOOKUP(E1851,IC!A:E,3,FALSE),"erreur"))</f>
        <v>#N/A</v>
      </c>
      <c r="Q1851" s="15" t="e">
        <f>IF(P1851="NR",0,IF(F1851&lt;5,0,IF(P1851=1,VLOOKUP(F1851,IC!$G$1:$I$8,3,TRUE),
IF(P1851=2,VLOOKUP(F1851,IC!$K$1:$M$8,3,TRUE),
IF(P1851=3,VLOOKUP(F1851,IC!$O$1:$Q$8,3,TRUE),IF(P1851=4,VLOOKUP(F1851,IC!$S$2:$U$9,3,TRUE),
"erreur"))))))</f>
        <v>#N/A</v>
      </c>
      <c r="R1851" s="16" t="e">
        <f>IF(OR(V1851="NA",V1851="Transit",V1851&lt;Listes!$F$1),"non applicable",F1851/V1851)</f>
        <v>#N/A</v>
      </c>
      <c r="S1851" s="16" t="e">
        <f>IF(W1851="Transit","Non applicable",IF(AND(W1851="été",T1851&gt;Listes!F1850),F1851/T1851,IF(AND(W1851="Hiver",Hierarchisation!U1851&gt;Listes!F1850),F1851/U1851,"non applicable")))</f>
        <v>#N/A</v>
      </c>
      <c r="T1851" s="17" t="e">
        <f>IF(K1851="Centre",VLOOKUP(E1851,effectifs_ete,3,FALSE),IF(Hierarchisation!K1851="Grand Nord",VLOOKUP(Hierarchisation!E1851,effectifs_ete,4,FALSE),IF(Hierarchisation!K1851="Nord Est",VLOOKUP(Hierarchisation!E1851,effectifs_ete,5,FALSE),IF(Hierarchisation!K1851="Nord Ouest",VLOOKUP(Hierarchisation!E1851,effectifs_ete,6,FALSE),IF(Hierarchisation!K1851="Sud Est",VLOOKUP(Hierarchisation!E1851,effectifs_ete,7,FALSE),IF(Hierarchisation!K1851="Sud Ouest",VLOOKUP(Hierarchisation!E1851,effectifs_ete,8,FALSE),"Erreur Région"))))))</f>
        <v>#N/A</v>
      </c>
      <c r="U1851" s="17" t="e">
        <f>IF(K1851="Centre",VLOOKUP(E1851,effectifs_hiver,3,FALSE),IF(Hierarchisation!K1851="Grand Nord",VLOOKUP(Hierarchisation!E1851,effectifs_hiver,4,FALSE),IF(Hierarchisation!K1851="Nord Est",VLOOKUP(Hierarchisation!E1851,effectifs_hiver,5,FALSE),IF(Hierarchisation!K1851="Nord Ouest",VLOOKUP(Hierarchisation!E1851,effectifs_hiver,6,FALSE),IF(Hierarchisation!K1851="Sud Est",VLOOKUP(Hierarchisation!E1851,effectifs_hiver,7,FALSE),IF(Hierarchisation!K1851="Sud Ouest",VLOOKUP(Hierarchisation!E1851,effectifs_hiver,8,FALSE),"Erreur Région"))))))</f>
        <v>#N/A</v>
      </c>
      <c r="V1851" s="17" t="e">
        <f>IF(W1851="Transit","Transit",IF(W1851="hiver",VLOOKUP(E1851,'EFFECTIFS Hiver'!$A:$I,9,FALSE),IF(W1851="été",VLOOKUP(E1851,'EFFECTIFS Eté'!$A:$I,9,FALSE),"Erreur saison")))</f>
        <v>#N/A</v>
      </c>
      <c r="W1851" s="18" t="e">
        <f>VLOOKUP(D1851,Listes!B:C,2,FALSE)</f>
        <v>#N/A</v>
      </c>
    </row>
    <row r="1852" spans="1:23" ht="15.75" customHeight="1">
      <c r="A1852" s="11"/>
      <c r="B1852" s="11"/>
      <c r="C1852" s="11"/>
      <c r="D1852" s="11"/>
      <c r="E1852" s="11"/>
      <c r="F1852" s="11"/>
      <c r="G1852" s="11" t="e">
        <f>VLOOKUP(E1852,TAXONS!B:C,2,FALSE)</f>
        <v>#N/A</v>
      </c>
      <c r="H1852" s="13">
        <f t="shared" si="143"/>
        <v>0</v>
      </c>
      <c r="I1852" s="12" t="e">
        <f t="shared" si="144"/>
        <v>#N/A</v>
      </c>
      <c r="J1852" s="14" t="e">
        <f t="shared" si="145"/>
        <v>#N/A</v>
      </c>
      <c r="K1852" s="15" t="e">
        <f>VLOOKUP(B1852,REGIONS!A:D,4,FALSE)</f>
        <v>#N/A</v>
      </c>
      <c r="L1852" s="19" t="e">
        <f>VLOOKUP(G1852,Sensibilité!$A:$L,12,FALSE)</f>
        <v>#N/A</v>
      </c>
      <c r="M1852" s="19" t="e">
        <f t="shared" si="146"/>
        <v>#N/A</v>
      </c>
      <c r="N1852" s="19" t="e">
        <f t="shared" si="147"/>
        <v>#N/A</v>
      </c>
      <c r="O1852" s="15" t="str">
        <f>IF(D1852=Listes!$B$6,"SWARMING",IF(OR(D1852=Listes!$B$1,D1852=Listes!$B$2,D1852=Listes!$B$5),2,IF(OR(D1852=Listes!$B$3,D1852=Listes!$B$4),1,"erreur colonne D")))</f>
        <v>SWARMING</v>
      </c>
      <c r="P1852" s="15" t="e">
        <f>IF(OR(W1852="Hiver",W1852="Transit"),VLOOKUP(E1852,IC!A:E,4,FALSE),IF(W1852="été",VLOOKUP(E1852,IC!A:E,3,FALSE),"erreur"))</f>
        <v>#N/A</v>
      </c>
      <c r="Q1852" s="15" t="e">
        <f>IF(P1852="NR",0,IF(F1852&lt;5,0,IF(P1852=1,VLOOKUP(F1852,IC!$G$1:$I$8,3,TRUE),
IF(P1852=2,VLOOKUP(F1852,IC!$K$1:$M$8,3,TRUE),
IF(P1852=3,VLOOKUP(F1852,IC!$O$1:$Q$8,3,TRUE),IF(P1852=4,VLOOKUP(F1852,IC!$S$2:$U$9,3,TRUE),
"erreur"))))))</f>
        <v>#N/A</v>
      </c>
      <c r="R1852" s="16" t="e">
        <f>IF(OR(V1852="NA",V1852="Transit",V1852&lt;Listes!$F$1),"non applicable",F1852/V1852)</f>
        <v>#N/A</v>
      </c>
      <c r="S1852" s="16" t="e">
        <f>IF(W1852="Transit","Non applicable",IF(AND(W1852="été",T1852&gt;Listes!F1851),F1852/T1852,IF(AND(W1852="Hiver",Hierarchisation!U1852&gt;Listes!F1851),F1852/U1852,"non applicable")))</f>
        <v>#N/A</v>
      </c>
      <c r="T1852" s="17" t="e">
        <f>IF(K1852="Centre",VLOOKUP(E1852,effectifs_ete,3,FALSE),IF(Hierarchisation!K1852="Grand Nord",VLOOKUP(Hierarchisation!E1852,effectifs_ete,4,FALSE),IF(Hierarchisation!K1852="Nord Est",VLOOKUP(Hierarchisation!E1852,effectifs_ete,5,FALSE),IF(Hierarchisation!K1852="Nord Ouest",VLOOKUP(Hierarchisation!E1852,effectifs_ete,6,FALSE),IF(Hierarchisation!K1852="Sud Est",VLOOKUP(Hierarchisation!E1852,effectifs_ete,7,FALSE),IF(Hierarchisation!K1852="Sud Ouest",VLOOKUP(Hierarchisation!E1852,effectifs_ete,8,FALSE),"Erreur Région"))))))</f>
        <v>#N/A</v>
      </c>
      <c r="U1852" s="17" t="e">
        <f>IF(K1852="Centre",VLOOKUP(E1852,effectifs_hiver,3,FALSE),IF(Hierarchisation!K1852="Grand Nord",VLOOKUP(Hierarchisation!E1852,effectifs_hiver,4,FALSE),IF(Hierarchisation!K1852="Nord Est",VLOOKUP(Hierarchisation!E1852,effectifs_hiver,5,FALSE),IF(Hierarchisation!K1852="Nord Ouest",VLOOKUP(Hierarchisation!E1852,effectifs_hiver,6,FALSE),IF(Hierarchisation!K1852="Sud Est",VLOOKUP(Hierarchisation!E1852,effectifs_hiver,7,FALSE),IF(Hierarchisation!K1852="Sud Ouest",VLOOKUP(Hierarchisation!E1852,effectifs_hiver,8,FALSE),"Erreur Région"))))))</f>
        <v>#N/A</v>
      </c>
      <c r="V1852" s="17" t="e">
        <f>IF(W1852="Transit","Transit",IF(W1852="hiver",VLOOKUP(E1852,'EFFECTIFS Hiver'!$A:$I,9,FALSE),IF(W1852="été",VLOOKUP(E1852,'EFFECTIFS Eté'!$A:$I,9,FALSE),"Erreur saison")))</f>
        <v>#N/A</v>
      </c>
      <c r="W1852" s="18" t="e">
        <f>VLOOKUP(D1852,Listes!B:C,2,FALSE)</f>
        <v>#N/A</v>
      </c>
    </row>
    <row r="1853" spans="1:23" ht="15.75" customHeight="1">
      <c r="A1853" s="11"/>
      <c r="B1853" s="11"/>
      <c r="C1853" s="11"/>
      <c r="D1853" s="11"/>
      <c r="E1853" s="11"/>
      <c r="F1853" s="11"/>
      <c r="G1853" s="11" t="e">
        <f>VLOOKUP(E1853,TAXONS!B:C,2,FALSE)</f>
        <v>#N/A</v>
      </c>
      <c r="H1853" s="13">
        <f t="shared" si="143"/>
        <v>0</v>
      </c>
      <c r="I1853" s="12" t="e">
        <f t="shared" si="144"/>
        <v>#N/A</v>
      </c>
      <c r="J1853" s="14" t="e">
        <f t="shared" si="145"/>
        <v>#N/A</v>
      </c>
      <c r="K1853" s="15" t="e">
        <f>VLOOKUP(B1853,REGIONS!A:D,4,FALSE)</f>
        <v>#N/A</v>
      </c>
      <c r="L1853" s="19" t="e">
        <f>VLOOKUP(G1853,Sensibilité!$A:$L,12,FALSE)</f>
        <v>#N/A</v>
      </c>
      <c r="M1853" s="19" t="e">
        <f t="shared" si="146"/>
        <v>#N/A</v>
      </c>
      <c r="N1853" s="19" t="e">
        <f t="shared" si="147"/>
        <v>#N/A</v>
      </c>
      <c r="O1853" s="15" t="str">
        <f>IF(D1853=Listes!$B$6,"SWARMING",IF(OR(D1853=Listes!$B$1,D1853=Listes!$B$2,D1853=Listes!$B$5),2,IF(OR(D1853=Listes!$B$3,D1853=Listes!$B$4),1,"erreur colonne D")))</f>
        <v>SWARMING</v>
      </c>
      <c r="P1853" s="15" t="e">
        <f>IF(OR(W1853="Hiver",W1853="Transit"),VLOOKUP(E1853,IC!A:E,4,FALSE),IF(W1853="été",VLOOKUP(E1853,IC!A:E,3,FALSE),"erreur"))</f>
        <v>#N/A</v>
      </c>
      <c r="Q1853" s="15" t="e">
        <f>IF(P1853="NR",0,IF(F1853&lt;5,0,IF(P1853=1,VLOOKUP(F1853,IC!$G$1:$I$8,3,TRUE),
IF(P1853=2,VLOOKUP(F1853,IC!$K$1:$M$8,3,TRUE),
IF(P1853=3,VLOOKUP(F1853,IC!$O$1:$Q$8,3,TRUE),IF(P1853=4,VLOOKUP(F1853,IC!$S$2:$U$9,3,TRUE),
"erreur"))))))</f>
        <v>#N/A</v>
      </c>
      <c r="R1853" s="16" t="e">
        <f>IF(OR(V1853="NA",V1853="Transit",V1853&lt;Listes!$F$1),"non applicable",F1853/V1853)</f>
        <v>#N/A</v>
      </c>
      <c r="S1853" s="16" t="e">
        <f>IF(W1853="Transit","Non applicable",IF(AND(W1853="été",T1853&gt;Listes!F1852),F1853/T1853,IF(AND(W1853="Hiver",Hierarchisation!U1853&gt;Listes!F1852),F1853/U1853,"non applicable")))</f>
        <v>#N/A</v>
      </c>
      <c r="T1853" s="17" t="e">
        <f>IF(K1853="Centre",VLOOKUP(E1853,effectifs_ete,3,FALSE),IF(Hierarchisation!K1853="Grand Nord",VLOOKUP(Hierarchisation!E1853,effectifs_ete,4,FALSE),IF(Hierarchisation!K1853="Nord Est",VLOOKUP(Hierarchisation!E1853,effectifs_ete,5,FALSE),IF(Hierarchisation!K1853="Nord Ouest",VLOOKUP(Hierarchisation!E1853,effectifs_ete,6,FALSE),IF(Hierarchisation!K1853="Sud Est",VLOOKUP(Hierarchisation!E1853,effectifs_ete,7,FALSE),IF(Hierarchisation!K1853="Sud Ouest",VLOOKUP(Hierarchisation!E1853,effectifs_ete,8,FALSE),"Erreur Région"))))))</f>
        <v>#N/A</v>
      </c>
      <c r="U1853" s="17" t="e">
        <f>IF(K1853="Centre",VLOOKUP(E1853,effectifs_hiver,3,FALSE),IF(Hierarchisation!K1853="Grand Nord",VLOOKUP(Hierarchisation!E1853,effectifs_hiver,4,FALSE),IF(Hierarchisation!K1853="Nord Est",VLOOKUP(Hierarchisation!E1853,effectifs_hiver,5,FALSE),IF(Hierarchisation!K1853="Nord Ouest",VLOOKUP(Hierarchisation!E1853,effectifs_hiver,6,FALSE),IF(Hierarchisation!K1853="Sud Est",VLOOKUP(Hierarchisation!E1853,effectifs_hiver,7,FALSE),IF(Hierarchisation!K1853="Sud Ouest",VLOOKUP(Hierarchisation!E1853,effectifs_hiver,8,FALSE),"Erreur Région"))))))</f>
        <v>#N/A</v>
      </c>
      <c r="V1853" s="17" t="e">
        <f>IF(W1853="Transit","Transit",IF(W1853="hiver",VLOOKUP(E1853,'EFFECTIFS Hiver'!$A:$I,9,FALSE),IF(W1853="été",VLOOKUP(E1853,'EFFECTIFS Eté'!$A:$I,9,FALSE),"Erreur saison")))</f>
        <v>#N/A</v>
      </c>
      <c r="W1853" s="18" t="e">
        <f>VLOOKUP(D1853,Listes!B:C,2,FALSE)</f>
        <v>#N/A</v>
      </c>
    </row>
    <row r="1854" spans="1:23" ht="15.75" customHeight="1">
      <c r="A1854" s="11"/>
      <c r="B1854" s="11"/>
      <c r="C1854" s="11"/>
      <c r="D1854" s="11"/>
      <c r="E1854" s="11"/>
      <c r="F1854" s="11"/>
      <c r="G1854" s="11" t="e">
        <f>VLOOKUP(E1854,TAXONS!B:C,2,FALSE)</f>
        <v>#N/A</v>
      </c>
      <c r="H1854" s="13">
        <f t="shared" si="143"/>
        <v>0</v>
      </c>
      <c r="I1854" s="12" t="e">
        <f t="shared" si="144"/>
        <v>#N/A</v>
      </c>
      <c r="J1854" s="14" t="e">
        <f t="shared" si="145"/>
        <v>#N/A</v>
      </c>
      <c r="K1854" s="15" t="e">
        <f>VLOOKUP(B1854,REGIONS!A:D,4,FALSE)</f>
        <v>#N/A</v>
      </c>
      <c r="L1854" s="19" t="e">
        <f>VLOOKUP(G1854,Sensibilité!$A:$L,12,FALSE)</f>
        <v>#N/A</v>
      </c>
      <c r="M1854" s="19" t="e">
        <f t="shared" si="146"/>
        <v>#N/A</v>
      </c>
      <c r="N1854" s="19" t="e">
        <f t="shared" si="147"/>
        <v>#N/A</v>
      </c>
      <c r="O1854" s="15" t="str">
        <f>IF(D1854=Listes!$B$6,"SWARMING",IF(OR(D1854=Listes!$B$1,D1854=Listes!$B$2,D1854=Listes!$B$5),2,IF(OR(D1854=Listes!$B$3,D1854=Listes!$B$4),1,"erreur colonne D")))</f>
        <v>SWARMING</v>
      </c>
      <c r="P1854" s="15" t="e">
        <f>IF(OR(W1854="Hiver",W1854="Transit"),VLOOKUP(E1854,IC!A:E,4,FALSE),IF(W1854="été",VLOOKUP(E1854,IC!A:E,3,FALSE),"erreur"))</f>
        <v>#N/A</v>
      </c>
      <c r="Q1854" s="15" t="e">
        <f>IF(P1854="NR",0,IF(F1854&lt;5,0,IF(P1854=1,VLOOKUP(F1854,IC!$G$1:$I$8,3,TRUE),
IF(P1854=2,VLOOKUP(F1854,IC!$K$1:$M$8,3,TRUE),
IF(P1854=3,VLOOKUP(F1854,IC!$O$1:$Q$8,3,TRUE),IF(P1854=4,VLOOKUP(F1854,IC!$S$2:$U$9,3,TRUE),
"erreur"))))))</f>
        <v>#N/A</v>
      </c>
      <c r="R1854" s="16" t="e">
        <f>IF(OR(V1854="NA",V1854="Transit",V1854&lt;Listes!$F$1),"non applicable",F1854/V1854)</f>
        <v>#N/A</v>
      </c>
      <c r="S1854" s="16" t="e">
        <f>IF(W1854="Transit","Non applicable",IF(AND(W1854="été",T1854&gt;Listes!F1853),F1854/T1854,IF(AND(W1854="Hiver",Hierarchisation!U1854&gt;Listes!F1853),F1854/U1854,"non applicable")))</f>
        <v>#N/A</v>
      </c>
      <c r="T1854" s="17" t="e">
        <f>IF(K1854="Centre",VLOOKUP(E1854,effectifs_ete,3,FALSE),IF(Hierarchisation!K1854="Grand Nord",VLOOKUP(Hierarchisation!E1854,effectifs_ete,4,FALSE),IF(Hierarchisation!K1854="Nord Est",VLOOKUP(Hierarchisation!E1854,effectifs_ete,5,FALSE),IF(Hierarchisation!K1854="Nord Ouest",VLOOKUP(Hierarchisation!E1854,effectifs_ete,6,FALSE),IF(Hierarchisation!K1854="Sud Est",VLOOKUP(Hierarchisation!E1854,effectifs_ete,7,FALSE),IF(Hierarchisation!K1854="Sud Ouest",VLOOKUP(Hierarchisation!E1854,effectifs_ete,8,FALSE),"Erreur Région"))))))</f>
        <v>#N/A</v>
      </c>
      <c r="U1854" s="17" t="e">
        <f>IF(K1854="Centre",VLOOKUP(E1854,effectifs_hiver,3,FALSE),IF(Hierarchisation!K1854="Grand Nord",VLOOKUP(Hierarchisation!E1854,effectifs_hiver,4,FALSE),IF(Hierarchisation!K1854="Nord Est",VLOOKUP(Hierarchisation!E1854,effectifs_hiver,5,FALSE),IF(Hierarchisation!K1854="Nord Ouest",VLOOKUP(Hierarchisation!E1854,effectifs_hiver,6,FALSE),IF(Hierarchisation!K1854="Sud Est",VLOOKUP(Hierarchisation!E1854,effectifs_hiver,7,FALSE),IF(Hierarchisation!K1854="Sud Ouest",VLOOKUP(Hierarchisation!E1854,effectifs_hiver,8,FALSE),"Erreur Région"))))))</f>
        <v>#N/A</v>
      </c>
      <c r="V1854" s="17" t="e">
        <f>IF(W1854="Transit","Transit",IF(W1854="hiver",VLOOKUP(E1854,'EFFECTIFS Hiver'!$A:$I,9,FALSE),IF(W1854="été",VLOOKUP(E1854,'EFFECTIFS Eté'!$A:$I,9,FALSE),"Erreur saison")))</f>
        <v>#N/A</v>
      </c>
      <c r="W1854" s="18" t="e">
        <f>VLOOKUP(D1854,Listes!B:C,2,FALSE)</f>
        <v>#N/A</v>
      </c>
    </row>
    <row r="1855" spans="1:23" ht="15.75" customHeight="1">
      <c r="A1855" s="11"/>
      <c r="B1855" s="11"/>
      <c r="C1855" s="11"/>
      <c r="D1855" s="11"/>
      <c r="E1855" s="11"/>
      <c r="F1855" s="11"/>
      <c r="G1855" s="11" t="e">
        <f>VLOOKUP(E1855,TAXONS!B:C,2,FALSE)</f>
        <v>#N/A</v>
      </c>
      <c r="H1855" s="13">
        <f t="shared" si="143"/>
        <v>0</v>
      </c>
      <c r="I1855" s="12" t="e">
        <f t="shared" si="144"/>
        <v>#N/A</v>
      </c>
      <c r="J1855" s="14" t="e">
        <f t="shared" si="145"/>
        <v>#N/A</v>
      </c>
      <c r="K1855" s="15" t="e">
        <f>VLOOKUP(B1855,REGIONS!A:D,4,FALSE)</f>
        <v>#N/A</v>
      </c>
      <c r="L1855" s="19" t="e">
        <f>VLOOKUP(G1855,Sensibilité!$A:$L,12,FALSE)</f>
        <v>#N/A</v>
      </c>
      <c r="M1855" s="19" t="e">
        <f t="shared" si="146"/>
        <v>#N/A</v>
      </c>
      <c r="N1855" s="19" t="e">
        <f t="shared" si="147"/>
        <v>#N/A</v>
      </c>
      <c r="O1855" s="15" t="str">
        <f>IF(D1855=Listes!$B$6,"SWARMING",IF(OR(D1855=Listes!$B$1,D1855=Listes!$B$2,D1855=Listes!$B$5),2,IF(OR(D1855=Listes!$B$3,D1855=Listes!$B$4),1,"erreur colonne D")))</f>
        <v>SWARMING</v>
      </c>
      <c r="P1855" s="15" t="e">
        <f>IF(OR(W1855="Hiver",W1855="Transit"),VLOOKUP(E1855,IC!A:E,4,FALSE),IF(W1855="été",VLOOKUP(E1855,IC!A:E,3,FALSE),"erreur"))</f>
        <v>#N/A</v>
      </c>
      <c r="Q1855" s="15" t="e">
        <f>IF(P1855="NR",0,IF(F1855&lt;5,0,IF(P1855=1,VLOOKUP(F1855,IC!$G$1:$I$8,3,TRUE),
IF(P1855=2,VLOOKUP(F1855,IC!$K$1:$M$8,3,TRUE),
IF(P1855=3,VLOOKUP(F1855,IC!$O$1:$Q$8,3,TRUE),IF(P1855=4,VLOOKUP(F1855,IC!$S$2:$U$9,3,TRUE),
"erreur"))))))</f>
        <v>#N/A</v>
      </c>
      <c r="R1855" s="16" t="e">
        <f>IF(OR(V1855="NA",V1855="Transit",V1855&lt;Listes!$F$1),"non applicable",F1855/V1855)</f>
        <v>#N/A</v>
      </c>
      <c r="S1855" s="16" t="e">
        <f>IF(W1855="Transit","Non applicable",IF(AND(W1855="été",T1855&gt;Listes!F1854),F1855/T1855,IF(AND(W1855="Hiver",Hierarchisation!U1855&gt;Listes!F1854),F1855/U1855,"non applicable")))</f>
        <v>#N/A</v>
      </c>
      <c r="T1855" s="17" t="e">
        <f>IF(K1855="Centre",VLOOKUP(E1855,effectifs_ete,3,FALSE),IF(Hierarchisation!K1855="Grand Nord",VLOOKUP(Hierarchisation!E1855,effectifs_ete,4,FALSE),IF(Hierarchisation!K1855="Nord Est",VLOOKUP(Hierarchisation!E1855,effectifs_ete,5,FALSE),IF(Hierarchisation!K1855="Nord Ouest",VLOOKUP(Hierarchisation!E1855,effectifs_ete,6,FALSE),IF(Hierarchisation!K1855="Sud Est",VLOOKUP(Hierarchisation!E1855,effectifs_ete,7,FALSE),IF(Hierarchisation!K1855="Sud Ouest",VLOOKUP(Hierarchisation!E1855,effectifs_ete,8,FALSE),"Erreur Région"))))))</f>
        <v>#N/A</v>
      </c>
      <c r="U1855" s="17" t="e">
        <f>IF(K1855="Centre",VLOOKUP(E1855,effectifs_hiver,3,FALSE),IF(Hierarchisation!K1855="Grand Nord",VLOOKUP(Hierarchisation!E1855,effectifs_hiver,4,FALSE),IF(Hierarchisation!K1855="Nord Est",VLOOKUP(Hierarchisation!E1855,effectifs_hiver,5,FALSE),IF(Hierarchisation!K1855="Nord Ouest",VLOOKUP(Hierarchisation!E1855,effectifs_hiver,6,FALSE),IF(Hierarchisation!K1855="Sud Est",VLOOKUP(Hierarchisation!E1855,effectifs_hiver,7,FALSE),IF(Hierarchisation!K1855="Sud Ouest",VLOOKUP(Hierarchisation!E1855,effectifs_hiver,8,FALSE),"Erreur Région"))))))</f>
        <v>#N/A</v>
      </c>
      <c r="V1855" s="17" t="e">
        <f>IF(W1855="Transit","Transit",IF(W1855="hiver",VLOOKUP(E1855,'EFFECTIFS Hiver'!$A:$I,9,FALSE),IF(W1855="été",VLOOKUP(E1855,'EFFECTIFS Eté'!$A:$I,9,FALSE),"Erreur saison")))</f>
        <v>#N/A</v>
      </c>
      <c r="W1855" s="18" t="e">
        <f>VLOOKUP(D1855,Listes!B:C,2,FALSE)</f>
        <v>#N/A</v>
      </c>
    </row>
    <row r="1856" spans="1:23" ht="15.75" customHeight="1">
      <c r="A1856" s="11"/>
      <c r="B1856" s="11"/>
      <c r="C1856" s="11"/>
      <c r="D1856" s="11"/>
      <c r="E1856" s="11"/>
      <c r="F1856" s="11"/>
      <c r="G1856" s="11" t="e">
        <f>VLOOKUP(E1856,TAXONS!B:C,2,FALSE)</f>
        <v>#N/A</v>
      </c>
      <c r="H1856" s="13">
        <f t="shared" si="143"/>
        <v>0</v>
      </c>
      <c r="I1856" s="12" t="e">
        <f t="shared" si="144"/>
        <v>#N/A</v>
      </c>
      <c r="J1856" s="14" t="e">
        <f t="shared" si="145"/>
        <v>#N/A</v>
      </c>
      <c r="K1856" s="15" t="e">
        <f>VLOOKUP(B1856,REGIONS!A:D,4,FALSE)</f>
        <v>#N/A</v>
      </c>
      <c r="L1856" s="19" t="e">
        <f>VLOOKUP(G1856,Sensibilité!$A:$L,12,FALSE)</f>
        <v>#N/A</v>
      </c>
      <c r="M1856" s="19" t="e">
        <f t="shared" si="146"/>
        <v>#N/A</v>
      </c>
      <c r="N1856" s="19" t="e">
        <f t="shared" si="147"/>
        <v>#N/A</v>
      </c>
      <c r="O1856" s="15" t="str">
        <f>IF(D1856=Listes!$B$6,"SWARMING",IF(OR(D1856=Listes!$B$1,D1856=Listes!$B$2,D1856=Listes!$B$5),2,IF(OR(D1856=Listes!$B$3,D1856=Listes!$B$4),1,"erreur colonne D")))</f>
        <v>SWARMING</v>
      </c>
      <c r="P1856" s="15" t="e">
        <f>IF(OR(W1856="Hiver",W1856="Transit"),VLOOKUP(E1856,IC!A:E,4,FALSE),IF(W1856="été",VLOOKUP(E1856,IC!A:E,3,FALSE),"erreur"))</f>
        <v>#N/A</v>
      </c>
      <c r="Q1856" s="15" t="e">
        <f>IF(P1856="NR",0,IF(F1856&lt;5,0,IF(P1856=1,VLOOKUP(F1856,IC!$G$1:$I$8,3,TRUE),
IF(P1856=2,VLOOKUP(F1856,IC!$K$1:$M$8,3,TRUE),
IF(P1856=3,VLOOKUP(F1856,IC!$O$1:$Q$8,3,TRUE),IF(P1856=4,VLOOKUP(F1856,IC!$S$2:$U$9,3,TRUE),
"erreur"))))))</f>
        <v>#N/A</v>
      </c>
      <c r="R1856" s="16" t="e">
        <f>IF(OR(V1856="NA",V1856="Transit",V1856&lt;Listes!$F$1),"non applicable",F1856/V1856)</f>
        <v>#N/A</v>
      </c>
      <c r="S1856" s="16" t="e">
        <f>IF(W1856="Transit","Non applicable",IF(AND(W1856="été",T1856&gt;Listes!F1855),F1856/T1856,IF(AND(W1856="Hiver",Hierarchisation!U1856&gt;Listes!F1855),F1856/U1856,"non applicable")))</f>
        <v>#N/A</v>
      </c>
      <c r="T1856" s="17" t="e">
        <f>IF(K1856="Centre",VLOOKUP(E1856,effectifs_ete,3,FALSE),IF(Hierarchisation!K1856="Grand Nord",VLOOKUP(Hierarchisation!E1856,effectifs_ete,4,FALSE),IF(Hierarchisation!K1856="Nord Est",VLOOKUP(Hierarchisation!E1856,effectifs_ete,5,FALSE),IF(Hierarchisation!K1856="Nord Ouest",VLOOKUP(Hierarchisation!E1856,effectifs_ete,6,FALSE),IF(Hierarchisation!K1856="Sud Est",VLOOKUP(Hierarchisation!E1856,effectifs_ete,7,FALSE),IF(Hierarchisation!K1856="Sud Ouest",VLOOKUP(Hierarchisation!E1856,effectifs_ete,8,FALSE),"Erreur Région"))))))</f>
        <v>#N/A</v>
      </c>
      <c r="U1856" s="17" t="e">
        <f>IF(K1856="Centre",VLOOKUP(E1856,effectifs_hiver,3,FALSE),IF(Hierarchisation!K1856="Grand Nord",VLOOKUP(Hierarchisation!E1856,effectifs_hiver,4,FALSE),IF(Hierarchisation!K1856="Nord Est",VLOOKUP(Hierarchisation!E1856,effectifs_hiver,5,FALSE),IF(Hierarchisation!K1856="Nord Ouest",VLOOKUP(Hierarchisation!E1856,effectifs_hiver,6,FALSE),IF(Hierarchisation!K1856="Sud Est",VLOOKUP(Hierarchisation!E1856,effectifs_hiver,7,FALSE),IF(Hierarchisation!K1856="Sud Ouest",VLOOKUP(Hierarchisation!E1856,effectifs_hiver,8,FALSE),"Erreur Région"))))))</f>
        <v>#N/A</v>
      </c>
      <c r="V1856" s="17" t="e">
        <f>IF(W1856="Transit","Transit",IF(W1856="hiver",VLOOKUP(E1856,'EFFECTIFS Hiver'!$A:$I,9,FALSE),IF(W1856="été",VLOOKUP(E1856,'EFFECTIFS Eté'!$A:$I,9,FALSE),"Erreur saison")))</f>
        <v>#N/A</v>
      </c>
      <c r="W1856" s="18" t="e">
        <f>VLOOKUP(D1856,Listes!B:C,2,FALSE)</f>
        <v>#N/A</v>
      </c>
    </row>
    <row r="1857" spans="1:23" ht="15.75" customHeight="1">
      <c r="A1857" s="11"/>
      <c r="B1857" s="11"/>
      <c r="C1857" s="11"/>
      <c r="D1857" s="11"/>
      <c r="E1857" s="11"/>
      <c r="F1857" s="11"/>
      <c r="G1857" s="11" t="e">
        <f>VLOOKUP(E1857,TAXONS!B:C,2,FALSE)</f>
        <v>#N/A</v>
      </c>
      <c r="H1857" s="13">
        <f t="shared" si="143"/>
        <v>0</v>
      </c>
      <c r="I1857" s="12" t="e">
        <f t="shared" si="144"/>
        <v>#N/A</v>
      </c>
      <c r="J1857" s="14" t="e">
        <f t="shared" si="145"/>
        <v>#N/A</v>
      </c>
      <c r="K1857" s="15" t="e">
        <f>VLOOKUP(B1857,REGIONS!A:D,4,FALSE)</f>
        <v>#N/A</v>
      </c>
      <c r="L1857" s="19" t="e">
        <f>VLOOKUP(G1857,Sensibilité!$A:$L,12,FALSE)</f>
        <v>#N/A</v>
      </c>
      <c r="M1857" s="19" t="e">
        <f t="shared" si="146"/>
        <v>#N/A</v>
      </c>
      <c r="N1857" s="19" t="e">
        <f t="shared" si="147"/>
        <v>#N/A</v>
      </c>
      <c r="O1857" s="15" t="str">
        <f>IF(D1857=Listes!$B$6,"SWARMING",IF(OR(D1857=Listes!$B$1,D1857=Listes!$B$2,D1857=Listes!$B$5),2,IF(OR(D1857=Listes!$B$3,D1857=Listes!$B$4),1,"erreur colonne D")))</f>
        <v>SWARMING</v>
      </c>
      <c r="P1857" s="15" t="e">
        <f>IF(OR(W1857="Hiver",W1857="Transit"),VLOOKUP(E1857,IC!A:E,4,FALSE),IF(W1857="été",VLOOKUP(E1857,IC!A:E,3,FALSE),"erreur"))</f>
        <v>#N/A</v>
      </c>
      <c r="Q1857" s="15" t="e">
        <f>IF(P1857="NR",0,IF(F1857&lt;5,0,IF(P1857=1,VLOOKUP(F1857,IC!$G$1:$I$8,3,TRUE),
IF(P1857=2,VLOOKUP(F1857,IC!$K$1:$M$8,3,TRUE),
IF(P1857=3,VLOOKUP(F1857,IC!$O$1:$Q$8,3,TRUE),IF(P1857=4,VLOOKUP(F1857,IC!$S$2:$U$9,3,TRUE),
"erreur"))))))</f>
        <v>#N/A</v>
      </c>
      <c r="R1857" s="16" t="e">
        <f>IF(OR(V1857="NA",V1857="Transit",V1857&lt;Listes!$F$1),"non applicable",F1857/V1857)</f>
        <v>#N/A</v>
      </c>
      <c r="S1857" s="16" t="e">
        <f>IF(W1857="Transit","Non applicable",IF(AND(W1857="été",T1857&gt;Listes!F1856),F1857/T1857,IF(AND(W1857="Hiver",Hierarchisation!U1857&gt;Listes!F1856),F1857/U1857,"non applicable")))</f>
        <v>#N/A</v>
      </c>
      <c r="T1857" s="17" t="e">
        <f>IF(K1857="Centre",VLOOKUP(E1857,effectifs_ete,3,FALSE),IF(Hierarchisation!K1857="Grand Nord",VLOOKUP(Hierarchisation!E1857,effectifs_ete,4,FALSE),IF(Hierarchisation!K1857="Nord Est",VLOOKUP(Hierarchisation!E1857,effectifs_ete,5,FALSE),IF(Hierarchisation!K1857="Nord Ouest",VLOOKUP(Hierarchisation!E1857,effectifs_ete,6,FALSE),IF(Hierarchisation!K1857="Sud Est",VLOOKUP(Hierarchisation!E1857,effectifs_ete,7,FALSE),IF(Hierarchisation!K1857="Sud Ouest",VLOOKUP(Hierarchisation!E1857,effectifs_ete,8,FALSE),"Erreur Région"))))))</f>
        <v>#N/A</v>
      </c>
      <c r="U1857" s="17" t="e">
        <f>IF(K1857="Centre",VLOOKUP(E1857,effectifs_hiver,3,FALSE),IF(Hierarchisation!K1857="Grand Nord",VLOOKUP(Hierarchisation!E1857,effectifs_hiver,4,FALSE),IF(Hierarchisation!K1857="Nord Est",VLOOKUP(Hierarchisation!E1857,effectifs_hiver,5,FALSE),IF(Hierarchisation!K1857="Nord Ouest",VLOOKUP(Hierarchisation!E1857,effectifs_hiver,6,FALSE),IF(Hierarchisation!K1857="Sud Est",VLOOKUP(Hierarchisation!E1857,effectifs_hiver,7,FALSE),IF(Hierarchisation!K1857="Sud Ouest",VLOOKUP(Hierarchisation!E1857,effectifs_hiver,8,FALSE),"Erreur Région"))))))</f>
        <v>#N/A</v>
      </c>
      <c r="V1857" s="17" t="e">
        <f>IF(W1857="Transit","Transit",IF(W1857="hiver",VLOOKUP(E1857,'EFFECTIFS Hiver'!$A:$I,9,FALSE),IF(W1857="été",VLOOKUP(E1857,'EFFECTIFS Eté'!$A:$I,9,FALSE),"Erreur saison")))</f>
        <v>#N/A</v>
      </c>
      <c r="W1857" s="18" t="e">
        <f>VLOOKUP(D1857,Listes!B:C,2,FALSE)</f>
        <v>#N/A</v>
      </c>
    </row>
    <row r="1858" spans="1:23" ht="15.75" customHeight="1">
      <c r="A1858" s="11"/>
      <c r="B1858" s="11"/>
      <c r="C1858" s="11"/>
      <c r="D1858" s="11"/>
      <c r="E1858" s="11"/>
      <c r="F1858" s="11"/>
      <c r="G1858" s="11" t="e">
        <f>VLOOKUP(E1858,TAXONS!B:C,2,FALSE)</f>
        <v>#N/A</v>
      </c>
      <c r="H1858" s="13">
        <f t="shared" si="143"/>
        <v>0</v>
      </c>
      <c r="I1858" s="12" t="e">
        <f t="shared" si="144"/>
        <v>#N/A</v>
      </c>
      <c r="J1858" s="14" t="e">
        <f t="shared" si="145"/>
        <v>#N/A</v>
      </c>
      <c r="K1858" s="15" t="e">
        <f>VLOOKUP(B1858,REGIONS!A:D,4,FALSE)</f>
        <v>#N/A</v>
      </c>
      <c r="L1858" s="19" t="e">
        <f>VLOOKUP(G1858,Sensibilité!$A:$L,12,FALSE)</f>
        <v>#N/A</v>
      </c>
      <c r="M1858" s="19" t="e">
        <f t="shared" si="146"/>
        <v>#N/A</v>
      </c>
      <c r="N1858" s="19" t="e">
        <f t="shared" si="147"/>
        <v>#N/A</v>
      </c>
      <c r="O1858" s="15" t="str">
        <f>IF(D1858=Listes!$B$6,"SWARMING",IF(OR(D1858=Listes!$B$1,D1858=Listes!$B$2,D1858=Listes!$B$5),2,IF(OR(D1858=Listes!$B$3,D1858=Listes!$B$4),1,"erreur colonne D")))</f>
        <v>SWARMING</v>
      </c>
      <c r="P1858" s="15" t="e">
        <f>IF(OR(W1858="Hiver",W1858="Transit"),VLOOKUP(E1858,IC!A:E,4,FALSE),IF(W1858="été",VLOOKUP(E1858,IC!A:E,3,FALSE),"erreur"))</f>
        <v>#N/A</v>
      </c>
      <c r="Q1858" s="15" t="e">
        <f>IF(P1858="NR",0,IF(F1858&lt;5,0,IF(P1858=1,VLOOKUP(F1858,IC!$G$1:$I$8,3,TRUE),
IF(P1858=2,VLOOKUP(F1858,IC!$K$1:$M$8,3,TRUE),
IF(P1858=3,VLOOKUP(F1858,IC!$O$1:$Q$8,3,TRUE),IF(P1858=4,VLOOKUP(F1858,IC!$S$2:$U$9,3,TRUE),
"erreur"))))))</f>
        <v>#N/A</v>
      </c>
      <c r="R1858" s="16" t="e">
        <f>IF(OR(V1858="NA",V1858="Transit",V1858&lt;Listes!$F$1),"non applicable",F1858/V1858)</f>
        <v>#N/A</v>
      </c>
      <c r="S1858" s="16" t="e">
        <f>IF(W1858="Transit","Non applicable",IF(AND(W1858="été",T1858&gt;Listes!F1857),F1858/T1858,IF(AND(W1858="Hiver",Hierarchisation!U1858&gt;Listes!F1857),F1858/U1858,"non applicable")))</f>
        <v>#N/A</v>
      </c>
      <c r="T1858" s="17" t="e">
        <f>IF(K1858="Centre",VLOOKUP(E1858,effectifs_ete,3,FALSE),IF(Hierarchisation!K1858="Grand Nord",VLOOKUP(Hierarchisation!E1858,effectifs_ete,4,FALSE),IF(Hierarchisation!K1858="Nord Est",VLOOKUP(Hierarchisation!E1858,effectifs_ete,5,FALSE),IF(Hierarchisation!K1858="Nord Ouest",VLOOKUP(Hierarchisation!E1858,effectifs_ete,6,FALSE),IF(Hierarchisation!K1858="Sud Est",VLOOKUP(Hierarchisation!E1858,effectifs_ete,7,FALSE),IF(Hierarchisation!K1858="Sud Ouest",VLOOKUP(Hierarchisation!E1858,effectifs_ete,8,FALSE),"Erreur Région"))))))</f>
        <v>#N/A</v>
      </c>
      <c r="U1858" s="17" t="e">
        <f>IF(K1858="Centre",VLOOKUP(E1858,effectifs_hiver,3,FALSE),IF(Hierarchisation!K1858="Grand Nord",VLOOKUP(Hierarchisation!E1858,effectifs_hiver,4,FALSE),IF(Hierarchisation!K1858="Nord Est",VLOOKUP(Hierarchisation!E1858,effectifs_hiver,5,FALSE),IF(Hierarchisation!K1858="Nord Ouest",VLOOKUP(Hierarchisation!E1858,effectifs_hiver,6,FALSE),IF(Hierarchisation!K1858="Sud Est",VLOOKUP(Hierarchisation!E1858,effectifs_hiver,7,FALSE),IF(Hierarchisation!K1858="Sud Ouest",VLOOKUP(Hierarchisation!E1858,effectifs_hiver,8,FALSE),"Erreur Région"))))))</f>
        <v>#N/A</v>
      </c>
      <c r="V1858" s="17" t="e">
        <f>IF(W1858="Transit","Transit",IF(W1858="hiver",VLOOKUP(E1858,'EFFECTIFS Hiver'!$A:$I,9,FALSE),IF(W1858="été",VLOOKUP(E1858,'EFFECTIFS Eté'!$A:$I,9,FALSE),"Erreur saison")))</f>
        <v>#N/A</v>
      </c>
      <c r="W1858" s="18" t="e">
        <f>VLOOKUP(D1858,Listes!B:C,2,FALSE)</f>
        <v>#N/A</v>
      </c>
    </row>
    <row r="1859" spans="1:23" ht="15.75" customHeight="1">
      <c r="A1859" s="11"/>
      <c r="B1859" s="11"/>
      <c r="C1859" s="11"/>
      <c r="D1859" s="11"/>
      <c r="E1859" s="11"/>
      <c r="F1859" s="11"/>
      <c r="G1859" s="11" t="e">
        <f>VLOOKUP(E1859,TAXONS!B:C,2,FALSE)</f>
        <v>#N/A</v>
      </c>
      <c r="H1859" s="13">
        <f t="shared" ref="H1859:H1922" si="148">IF(F1859&lt;5,0,N1859*(O1859*Q1859))</f>
        <v>0</v>
      </c>
      <c r="I1859" s="12" t="e">
        <f t="shared" ref="I1859:I1922" si="149">IF(OR(W1859="transit",R1859="non applicable"),"Non applicable",IF(R1859&gt;10%,"International",IF(R1859&gt;5%,"National",IF(S1859="non applicable","non applicable",IF(S1859&gt;2%,"Régional","non représentatif")))))</f>
        <v>#N/A</v>
      </c>
      <c r="J1859" s="14" t="e">
        <f t="shared" ref="J1859:J1922" si="150">IF(P1859="NR","Données non représentatives au National",IF(I1859="Non applicable","Données non représentatives au National ou régional",IF(I1859="non représentatif","effectif non représentatif au niveau national ou régional","--")))</f>
        <v>#N/A</v>
      </c>
      <c r="K1859" s="15" t="e">
        <f>VLOOKUP(B1859,REGIONS!A:D,4,FALSE)</f>
        <v>#N/A</v>
      </c>
      <c r="L1859" s="19" t="e">
        <f>VLOOKUP(G1859,Sensibilité!$A:$L,12,FALSE)</f>
        <v>#N/A</v>
      </c>
      <c r="M1859" s="19" t="e">
        <f t="shared" ref="M1859:M1922" si="151">IF(K1859="Grand Nord",VLOOKUP(G1859,responsabilite,2,FALSE),IF(K1859="Nord Ouest",VLOOKUP(G1859,responsabilite,3,FALSE),IF(K1859="Nord Est",VLOOKUP(G1859,responsabilite,4,FALSE),IF(K1859="Centre",VLOOKUP(G1859,responsabilite,5,FALSE),IF(K1859="Sud Ouest",VLOOKUP(G1859,responsabilite,6,FALSE),IF(K1859="Sud Est",VLOOKUP(G1859,responsabilite,7,FALSE),"erreur"))))))</f>
        <v>#N/A</v>
      </c>
      <c r="N1859" s="19" t="e">
        <f t="shared" ref="N1859:N1922" si="152">L1859+M1859</f>
        <v>#N/A</v>
      </c>
      <c r="O1859" s="15" t="str">
        <f>IF(D1859=Listes!$B$6,"SWARMING",IF(OR(D1859=Listes!$B$1,D1859=Listes!$B$2,D1859=Listes!$B$5),2,IF(OR(D1859=Listes!$B$3,D1859=Listes!$B$4),1,"erreur colonne D")))</f>
        <v>SWARMING</v>
      </c>
      <c r="P1859" s="15" t="e">
        <f>IF(OR(W1859="Hiver",W1859="Transit"),VLOOKUP(E1859,IC!A:E,4,FALSE),IF(W1859="été",VLOOKUP(E1859,IC!A:E,3,FALSE),"erreur"))</f>
        <v>#N/A</v>
      </c>
      <c r="Q1859" s="15" t="e">
        <f>IF(P1859="NR",0,IF(F1859&lt;5,0,IF(P1859=1,VLOOKUP(F1859,IC!$G$1:$I$8,3,TRUE),
IF(P1859=2,VLOOKUP(F1859,IC!$K$1:$M$8,3,TRUE),
IF(P1859=3,VLOOKUP(F1859,IC!$O$1:$Q$8,3,TRUE),IF(P1859=4,VLOOKUP(F1859,IC!$S$2:$U$9,3,TRUE),
"erreur"))))))</f>
        <v>#N/A</v>
      </c>
      <c r="R1859" s="16" t="e">
        <f>IF(OR(V1859="NA",V1859="Transit",V1859&lt;Listes!$F$1),"non applicable",F1859/V1859)</f>
        <v>#N/A</v>
      </c>
      <c r="S1859" s="16" t="e">
        <f>IF(W1859="Transit","Non applicable",IF(AND(W1859="été",T1859&gt;Listes!F1858),F1859/T1859,IF(AND(W1859="Hiver",Hierarchisation!U1859&gt;Listes!F1858),F1859/U1859,"non applicable")))</f>
        <v>#N/A</v>
      </c>
      <c r="T1859" s="17" t="e">
        <f>IF(K1859="Centre",VLOOKUP(E1859,effectifs_ete,3,FALSE),IF(Hierarchisation!K1859="Grand Nord",VLOOKUP(Hierarchisation!E1859,effectifs_ete,4,FALSE),IF(Hierarchisation!K1859="Nord Est",VLOOKUP(Hierarchisation!E1859,effectifs_ete,5,FALSE),IF(Hierarchisation!K1859="Nord Ouest",VLOOKUP(Hierarchisation!E1859,effectifs_ete,6,FALSE),IF(Hierarchisation!K1859="Sud Est",VLOOKUP(Hierarchisation!E1859,effectifs_ete,7,FALSE),IF(Hierarchisation!K1859="Sud Ouest",VLOOKUP(Hierarchisation!E1859,effectifs_ete,8,FALSE),"Erreur Région"))))))</f>
        <v>#N/A</v>
      </c>
      <c r="U1859" s="17" t="e">
        <f>IF(K1859="Centre",VLOOKUP(E1859,effectifs_hiver,3,FALSE),IF(Hierarchisation!K1859="Grand Nord",VLOOKUP(Hierarchisation!E1859,effectifs_hiver,4,FALSE),IF(Hierarchisation!K1859="Nord Est",VLOOKUP(Hierarchisation!E1859,effectifs_hiver,5,FALSE),IF(Hierarchisation!K1859="Nord Ouest",VLOOKUP(Hierarchisation!E1859,effectifs_hiver,6,FALSE),IF(Hierarchisation!K1859="Sud Est",VLOOKUP(Hierarchisation!E1859,effectifs_hiver,7,FALSE),IF(Hierarchisation!K1859="Sud Ouest",VLOOKUP(Hierarchisation!E1859,effectifs_hiver,8,FALSE),"Erreur Région"))))))</f>
        <v>#N/A</v>
      </c>
      <c r="V1859" s="17" t="e">
        <f>IF(W1859="Transit","Transit",IF(W1859="hiver",VLOOKUP(E1859,'EFFECTIFS Hiver'!$A:$I,9,FALSE),IF(W1859="été",VLOOKUP(E1859,'EFFECTIFS Eté'!$A:$I,9,FALSE),"Erreur saison")))</f>
        <v>#N/A</v>
      </c>
      <c r="W1859" s="18" t="e">
        <f>VLOOKUP(D1859,Listes!B:C,2,FALSE)</f>
        <v>#N/A</v>
      </c>
    </row>
    <row r="1860" spans="1:23" ht="15.75" customHeight="1">
      <c r="A1860" s="11"/>
      <c r="B1860" s="11"/>
      <c r="C1860" s="11"/>
      <c r="D1860" s="11"/>
      <c r="E1860" s="11"/>
      <c r="F1860" s="11"/>
      <c r="G1860" s="11" t="e">
        <f>VLOOKUP(E1860,TAXONS!B:C,2,FALSE)</f>
        <v>#N/A</v>
      </c>
      <c r="H1860" s="13">
        <f t="shared" si="148"/>
        <v>0</v>
      </c>
      <c r="I1860" s="12" t="e">
        <f t="shared" si="149"/>
        <v>#N/A</v>
      </c>
      <c r="J1860" s="14" t="e">
        <f t="shared" si="150"/>
        <v>#N/A</v>
      </c>
      <c r="K1860" s="15" t="e">
        <f>VLOOKUP(B1860,REGIONS!A:D,4,FALSE)</f>
        <v>#N/A</v>
      </c>
      <c r="L1860" s="19" t="e">
        <f>VLOOKUP(G1860,Sensibilité!$A:$L,12,FALSE)</f>
        <v>#N/A</v>
      </c>
      <c r="M1860" s="19" t="e">
        <f t="shared" si="151"/>
        <v>#N/A</v>
      </c>
      <c r="N1860" s="19" t="e">
        <f t="shared" si="152"/>
        <v>#N/A</v>
      </c>
      <c r="O1860" s="15" t="str">
        <f>IF(D1860=Listes!$B$6,"SWARMING",IF(OR(D1860=Listes!$B$1,D1860=Listes!$B$2,D1860=Listes!$B$5),2,IF(OR(D1860=Listes!$B$3,D1860=Listes!$B$4),1,"erreur colonne D")))</f>
        <v>SWARMING</v>
      </c>
      <c r="P1860" s="15" t="e">
        <f>IF(OR(W1860="Hiver",W1860="Transit"),VLOOKUP(E1860,IC!A:E,4,FALSE),IF(W1860="été",VLOOKUP(E1860,IC!A:E,3,FALSE),"erreur"))</f>
        <v>#N/A</v>
      </c>
      <c r="Q1860" s="15" t="e">
        <f>IF(P1860="NR",0,IF(F1860&lt;5,0,IF(P1860=1,VLOOKUP(F1860,IC!$G$1:$I$8,3,TRUE),
IF(P1860=2,VLOOKUP(F1860,IC!$K$1:$M$8,3,TRUE),
IF(P1860=3,VLOOKUP(F1860,IC!$O$1:$Q$8,3,TRUE),IF(P1860=4,VLOOKUP(F1860,IC!$S$2:$U$9,3,TRUE),
"erreur"))))))</f>
        <v>#N/A</v>
      </c>
      <c r="R1860" s="16" t="e">
        <f>IF(OR(V1860="NA",V1860="Transit",V1860&lt;Listes!$F$1),"non applicable",F1860/V1860)</f>
        <v>#N/A</v>
      </c>
      <c r="S1860" s="16" t="e">
        <f>IF(W1860="Transit","Non applicable",IF(AND(W1860="été",T1860&gt;Listes!F1859),F1860/T1860,IF(AND(W1860="Hiver",Hierarchisation!U1860&gt;Listes!F1859),F1860/U1860,"non applicable")))</f>
        <v>#N/A</v>
      </c>
      <c r="T1860" s="17" t="e">
        <f>IF(K1860="Centre",VLOOKUP(E1860,effectifs_ete,3,FALSE),IF(Hierarchisation!K1860="Grand Nord",VLOOKUP(Hierarchisation!E1860,effectifs_ete,4,FALSE),IF(Hierarchisation!K1860="Nord Est",VLOOKUP(Hierarchisation!E1860,effectifs_ete,5,FALSE),IF(Hierarchisation!K1860="Nord Ouest",VLOOKUP(Hierarchisation!E1860,effectifs_ete,6,FALSE),IF(Hierarchisation!K1860="Sud Est",VLOOKUP(Hierarchisation!E1860,effectifs_ete,7,FALSE),IF(Hierarchisation!K1860="Sud Ouest",VLOOKUP(Hierarchisation!E1860,effectifs_ete,8,FALSE),"Erreur Région"))))))</f>
        <v>#N/A</v>
      </c>
      <c r="U1860" s="17" t="e">
        <f>IF(K1860="Centre",VLOOKUP(E1860,effectifs_hiver,3,FALSE),IF(Hierarchisation!K1860="Grand Nord",VLOOKUP(Hierarchisation!E1860,effectifs_hiver,4,FALSE),IF(Hierarchisation!K1860="Nord Est",VLOOKUP(Hierarchisation!E1860,effectifs_hiver,5,FALSE),IF(Hierarchisation!K1860="Nord Ouest",VLOOKUP(Hierarchisation!E1860,effectifs_hiver,6,FALSE),IF(Hierarchisation!K1860="Sud Est",VLOOKUP(Hierarchisation!E1860,effectifs_hiver,7,FALSE),IF(Hierarchisation!K1860="Sud Ouest",VLOOKUP(Hierarchisation!E1860,effectifs_hiver,8,FALSE),"Erreur Région"))))))</f>
        <v>#N/A</v>
      </c>
      <c r="V1860" s="17" t="e">
        <f>IF(W1860="Transit","Transit",IF(W1860="hiver",VLOOKUP(E1860,'EFFECTIFS Hiver'!$A:$I,9,FALSE),IF(W1860="été",VLOOKUP(E1860,'EFFECTIFS Eté'!$A:$I,9,FALSE),"Erreur saison")))</f>
        <v>#N/A</v>
      </c>
      <c r="W1860" s="18" t="e">
        <f>VLOOKUP(D1860,Listes!B:C,2,FALSE)</f>
        <v>#N/A</v>
      </c>
    </row>
    <row r="1861" spans="1:23" ht="15.75" customHeight="1">
      <c r="A1861" s="11"/>
      <c r="B1861" s="11"/>
      <c r="C1861" s="11"/>
      <c r="D1861" s="11"/>
      <c r="E1861" s="11"/>
      <c r="F1861" s="11"/>
      <c r="G1861" s="11" t="e">
        <f>VLOOKUP(E1861,TAXONS!B:C,2,FALSE)</f>
        <v>#N/A</v>
      </c>
      <c r="H1861" s="13">
        <f t="shared" si="148"/>
        <v>0</v>
      </c>
      <c r="I1861" s="12" t="e">
        <f t="shared" si="149"/>
        <v>#N/A</v>
      </c>
      <c r="J1861" s="14" t="e">
        <f t="shared" si="150"/>
        <v>#N/A</v>
      </c>
      <c r="K1861" s="15" t="e">
        <f>VLOOKUP(B1861,REGIONS!A:D,4,FALSE)</f>
        <v>#N/A</v>
      </c>
      <c r="L1861" s="19" t="e">
        <f>VLOOKUP(G1861,Sensibilité!$A:$L,12,FALSE)</f>
        <v>#N/A</v>
      </c>
      <c r="M1861" s="19" t="e">
        <f t="shared" si="151"/>
        <v>#N/A</v>
      </c>
      <c r="N1861" s="19" t="e">
        <f t="shared" si="152"/>
        <v>#N/A</v>
      </c>
      <c r="O1861" s="15" t="str">
        <f>IF(D1861=Listes!$B$6,"SWARMING",IF(OR(D1861=Listes!$B$1,D1861=Listes!$B$2,D1861=Listes!$B$5),2,IF(OR(D1861=Listes!$B$3,D1861=Listes!$B$4),1,"erreur colonne D")))</f>
        <v>SWARMING</v>
      </c>
      <c r="P1861" s="15" t="e">
        <f>IF(OR(W1861="Hiver",W1861="Transit"),VLOOKUP(E1861,IC!A:E,4,FALSE),IF(W1861="été",VLOOKUP(E1861,IC!A:E,3,FALSE),"erreur"))</f>
        <v>#N/A</v>
      </c>
      <c r="Q1861" s="15" t="e">
        <f>IF(P1861="NR",0,IF(F1861&lt;5,0,IF(P1861=1,VLOOKUP(F1861,IC!$G$1:$I$8,3,TRUE),
IF(P1861=2,VLOOKUP(F1861,IC!$K$1:$M$8,3,TRUE),
IF(P1861=3,VLOOKUP(F1861,IC!$O$1:$Q$8,3,TRUE),IF(P1861=4,VLOOKUP(F1861,IC!$S$2:$U$9,3,TRUE),
"erreur"))))))</f>
        <v>#N/A</v>
      </c>
      <c r="R1861" s="16" t="e">
        <f>IF(OR(V1861="NA",V1861="Transit",V1861&lt;Listes!$F$1),"non applicable",F1861/V1861)</f>
        <v>#N/A</v>
      </c>
      <c r="S1861" s="16" t="e">
        <f>IF(W1861="Transit","Non applicable",IF(AND(W1861="été",T1861&gt;Listes!F1860),F1861/T1861,IF(AND(W1861="Hiver",Hierarchisation!U1861&gt;Listes!F1860),F1861/U1861,"non applicable")))</f>
        <v>#N/A</v>
      </c>
      <c r="T1861" s="17" t="e">
        <f>IF(K1861="Centre",VLOOKUP(E1861,effectifs_ete,3,FALSE),IF(Hierarchisation!K1861="Grand Nord",VLOOKUP(Hierarchisation!E1861,effectifs_ete,4,FALSE),IF(Hierarchisation!K1861="Nord Est",VLOOKUP(Hierarchisation!E1861,effectifs_ete,5,FALSE),IF(Hierarchisation!K1861="Nord Ouest",VLOOKUP(Hierarchisation!E1861,effectifs_ete,6,FALSE),IF(Hierarchisation!K1861="Sud Est",VLOOKUP(Hierarchisation!E1861,effectifs_ete,7,FALSE),IF(Hierarchisation!K1861="Sud Ouest",VLOOKUP(Hierarchisation!E1861,effectifs_ete,8,FALSE),"Erreur Région"))))))</f>
        <v>#N/A</v>
      </c>
      <c r="U1861" s="17" t="e">
        <f>IF(K1861="Centre",VLOOKUP(E1861,effectifs_hiver,3,FALSE),IF(Hierarchisation!K1861="Grand Nord",VLOOKUP(Hierarchisation!E1861,effectifs_hiver,4,FALSE),IF(Hierarchisation!K1861="Nord Est",VLOOKUP(Hierarchisation!E1861,effectifs_hiver,5,FALSE),IF(Hierarchisation!K1861="Nord Ouest",VLOOKUP(Hierarchisation!E1861,effectifs_hiver,6,FALSE),IF(Hierarchisation!K1861="Sud Est",VLOOKUP(Hierarchisation!E1861,effectifs_hiver,7,FALSE),IF(Hierarchisation!K1861="Sud Ouest",VLOOKUP(Hierarchisation!E1861,effectifs_hiver,8,FALSE),"Erreur Région"))))))</f>
        <v>#N/A</v>
      </c>
      <c r="V1861" s="17" t="e">
        <f>IF(W1861="Transit","Transit",IF(W1861="hiver",VLOOKUP(E1861,'EFFECTIFS Hiver'!$A:$I,9,FALSE),IF(W1861="été",VLOOKUP(E1861,'EFFECTIFS Eté'!$A:$I,9,FALSE),"Erreur saison")))</f>
        <v>#N/A</v>
      </c>
      <c r="W1861" s="18" t="e">
        <f>VLOOKUP(D1861,Listes!B:C,2,FALSE)</f>
        <v>#N/A</v>
      </c>
    </row>
    <row r="1862" spans="1:23" ht="15.75" customHeight="1">
      <c r="A1862" s="11"/>
      <c r="B1862" s="11"/>
      <c r="C1862" s="11"/>
      <c r="D1862" s="11"/>
      <c r="E1862" s="11"/>
      <c r="F1862" s="11"/>
      <c r="G1862" s="11" t="e">
        <f>VLOOKUP(E1862,TAXONS!B:C,2,FALSE)</f>
        <v>#N/A</v>
      </c>
      <c r="H1862" s="13">
        <f t="shared" si="148"/>
        <v>0</v>
      </c>
      <c r="I1862" s="12" t="e">
        <f t="shared" si="149"/>
        <v>#N/A</v>
      </c>
      <c r="J1862" s="14" t="e">
        <f t="shared" si="150"/>
        <v>#N/A</v>
      </c>
      <c r="K1862" s="15" t="e">
        <f>VLOOKUP(B1862,REGIONS!A:D,4,FALSE)</f>
        <v>#N/A</v>
      </c>
      <c r="L1862" s="19" t="e">
        <f>VLOOKUP(G1862,Sensibilité!$A:$L,12,FALSE)</f>
        <v>#N/A</v>
      </c>
      <c r="M1862" s="19" t="e">
        <f t="shared" si="151"/>
        <v>#N/A</v>
      </c>
      <c r="N1862" s="19" t="e">
        <f t="shared" si="152"/>
        <v>#N/A</v>
      </c>
      <c r="O1862" s="15" t="str">
        <f>IF(D1862=Listes!$B$6,"SWARMING",IF(OR(D1862=Listes!$B$1,D1862=Listes!$B$2,D1862=Listes!$B$5),2,IF(OR(D1862=Listes!$B$3,D1862=Listes!$B$4),1,"erreur colonne D")))</f>
        <v>SWARMING</v>
      </c>
      <c r="P1862" s="15" t="e">
        <f>IF(OR(W1862="Hiver",W1862="Transit"),VLOOKUP(E1862,IC!A:E,4,FALSE),IF(W1862="été",VLOOKUP(E1862,IC!A:E,3,FALSE),"erreur"))</f>
        <v>#N/A</v>
      </c>
      <c r="Q1862" s="15" t="e">
        <f>IF(P1862="NR",0,IF(F1862&lt;5,0,IF(P1862=1,VLOOKUP(F1862,IC!$G$1:$I$8,3,TRUE),
IF(P1862=2,VLOOKUP(F1862,IC!$K$1:$M$8,3,TRUE),
IF(P1862=3,VLOOKUP(F1862,IC!$O$1:$Q$8,3,TRUE),IF(P1862=4,VLOOKUP(F1862,IC!$S$2:$U$9,3,TRUE),
"erreur"))))))</f>
        <v>#N/A</v>
      </c>
      <c r="R1862" s="16" t="e">
        <f>IF(OR(V1862="NA",V1862="Transit",V1862&lt;Listes!$F$1),"non applicable",F1862/V1862)</f>
        <v>#N/A</v>
      </c>
      <c r="S1862" s="16" t="e">
        <f>IF(W1862="Transit","Non applicable",IF(AND(W1862="été",T1862&gt;Listes!F1861),F1862/T1862,IF(AND(W1862="Hiver",Hierarchisation!U1862&gt;Listes!F1861),F1862/U1862,"non applicable")))</f>
        <v>#N/A</v>
      </c>
      <c r="T1862" s="17" t="e">
        <f>IF(K1862="Centre",VLOOKUP(E1862,effectifs_ete,3,FALSE),IF(Hierarchisation!K1862="Grand Nord",VLOOKUP(Hierarchisation!E1862,effectifs_ete,4,FALSE),IF(Hierarchisation!K1862="Nord Est",VLOOKUP(Hierarchisation!E1862,effectifs_ete,5,FALSE),IF(Hierarchisation!K1862="Nord Ouest",VLOOKUP(Hierarchisation!E1862,effectifs_ete,6,FALSE),IF(Hierarchisation!K1862="Sud Est",VLOOKUP(Hierarchisation!E1862,effectifs_ete,7,FALSE),IF(Hierarchisation!K1862="Sud Ouest",VLOOKUP(Hierarchisation!E1862,effectifs_ete,8,FALSE),"Erreur Région"))))))</f>
        <v>#N/A</v>
      </c>
      <c r="U1862" s="17" t="e">
        <f>IF(K1862="Centre",VLOOKUP(E1862,effectifs_hiver,3,FALSE),IF(Hierarchisation!K1862="Grand Nord",VLOOKUP(Hierarchisation!E1862,effectifs_hiver,4,FALSE),IF(Hierarchisation!K1862="Nord Est",VLOOKUP(Hierarchisation!E1862,effectifs_hiver,5,FALSE),IF(Hierarchisation!K1862="Nord Ouest",VLOOKUP(Hierarchisation!E1862,effectifs_hiver,6,FALSE),IF(Hierarchisation!K1862="Sud Est",VLOOKUP(Hierarchisation!E1862,effectifs_hiver,7,FALSE),IF(Hierarchisation!K1862="Sud Ouest",VLOOKUP(Hierarchisation!E1862,effectifs_hiver,8,FALSE),"Erreur Région"))))))</f>
        <v>#N/A</v>
      </c>
      <c r="V1862" s="17" t="e">
        <f>IF(W1862="Transit","Transit",IF(W1862="hiver",VLOOKUP(E1862,'EFFECTIFS Hiver'!$A:$I,9,FALSE),IF(W1862="été",VLOOKUP(E1862,'EFFECTIFS Eté'!$A:$I,9,FALSE),"Erreur saison")))</f>
        <v>#N/A</v>
      </c>
      <c r="W1862" s="18" t="e">
        <f>VLOOKUP(D1862,Listes!B:C,2,FALSE)</f>
        <v>#N/A</v>
      </c>
    </row>
    <row r="1863" spans="1:23" ht="15.75" customHeight="1">
      <c r="A1863" s="11"/>
      <c r="B1863" s="11"/>
      <c r="C1863" s="11"/>
      <c r="D1863" s="11"/>
      <c r="E1863" s="11"/>
      <c r="F1863" s="11"/>
      <c r="G1863" s="11" t="e">
        <f>VLOOKUP(E1863,TAXONS!B:C,2,FALSE)</f>
        <v>#N/A</v>
      </c>
      <c r="H1863" s="13">
        <f t="shared" si="148"/>
        <v>0</v>
      </c>
      <c r="I1863" s="12" t="e">
        <f t="shared" si="149"/>
        <v>#N/A</v>
      </c>
      <c r="J1863" s="14" t="e">
        <f t="shared" si="150"/>
        <v>#N/A</v>
      </c>
      <c r="K1863" s="15" t="e">
        <f>VLOOKUP(B1863,REGIONS!A:D,4,FALSE)</f>
        <v>#N/A</v>
      </c>
      <c r="L1863" s="19" t="e">
        <f>VLOOKUP(G1863,Sensibilité!$A:$L,12,FALSE)</f>
        <v>#N/A</v>
      </c>
      <c r="M1863" s="19" t="e">
        <f t="shared" si="151"/>
        <v>#N/A</v>
      </c>
      <c r="N1863" s="19" t="e">
        <f t="shared" si="152"/>
        <v>#N/A</v>
      </c>
      <c r="O1863" s="15" t="str">
        <f>IF(D1863=Listes!$B$6,"SWARMING",IF(OR(D1863=Listes!$B$1,D1863=Listes!$B$2,D1863=Listes!$B$5),2,IF(OR(D1863=Listes!$B$3,D1863=Listes!$B$4),1,"erreur colonne D")))</f>
        <v>SWARMING</v>
      </c>
      <c r="P1863" s="15" t="e">
        <f>IF(OR(W1863="Hiver",W1863="Transit"),VLOOKUP(E1863,IC!A:E,4,FALSE),IF(W1863="été",VLOOKUP(E1863,IC!A:E,3,FALSE),"erreur"))</f>
        <v>#N/A</v>
      </c>
      <c r="Q1863" s="15" t="e">
        <f>IF(P1863="NR",0,IF(F1863&lt;5,0,IF(P1863=1,VLOOKUP(F1863,IC!$G$1:$I$8,3,TRUE),
IF(P1863=2,VLOOKUP(F1863,IC!$K$1:$M$8,3,TRUE),
IF(P1863=3,VLOOKUP(F1863,IC!$O$1:$Q$8,3,TRUE),IF(P1863=4,VLOOKUP(F1863,IC!$S$2:$U$9,3,TRUE),
"erreur"))))))</f>
        <v>#N/A</v>
      </c>
      <c r="R1863" s="16" t="e">
        <f>IF(OR(V1863="NA",V1863="Transit",V1863&lt;Listes!$F$1),"non applicable",F1863/V1863)</f>
        <v>#N/A</v>
      </c>
      <c r="S1863" s="16" t="e">
        <f>IF(W1863="Transit","Non applicable",IF(AND(W1863="été",T1863&gt;Listes!F1862),F1863/T1863,IF(AND(W1863="Hiver",Hierarchisation!U1863&gt;Listes!F1862),F1863/U1863,"non applicable")))</f>
        <v>#N/A</v>
      </c>
      <c r="T1863" s="17" t="e">
        <f>IF(K1863="Centre",VLOOKUP(E1863,effectifs_ete,3,FALSE),IF(Hierarchisation!K1863="Grand Nord",VLOOKUP(Hierarchisation!E1863,effectifs_ete,4,FALSE),IF(Hierarchisation!K1863="Nord Est",VLOOKUP(Hierarchisation!E1863,effectifs_ete,5,FALSE),IF(Hierarchisation!K1863="Nord Ouest",VLOOKUP(Hierarchisation!E1863,effectifs_ete,6,FALSE),IF(Hierarchisation!K1863="Sud Est",VLOOKUP(Hierarchisation!E1863,effectifs_ete,7,FALSE),IF(Hierarchisation!K1863="Sud Ouest",VLOOKUP(Hierarchisation!E1863,effectifs_ete,8,FALSE),"Erreur Région"))))))</f>
        <v>#N/A</v>
      </c>
      <c r="U1863" s="17" t="e">
        <f>IF(K1863="Centre",VLOOKUP(E1863,effectifs_hiver,3,FALSE),IF(Hierarchisation!K1863="Grand Nord",VLOOKUP(Hierarchisation!E1863,effectifs_hiver,4,FALSE),IF(Hierarchisation!K1863="Nord Est",VLOOKUP(Hierarchisation!E1863,effectifs_hiver,5,FALSE),IF(Hierarchisation!K1863="Nord Ouest",VLOOKUP(Hierarchisation!E1863,effectifs_hiver,6,FALSE),IF(Hierarchisation!K1863="Sud Est",VLOOKUP(Hierarchisation!E1863,effectifs_hiver,7,FALSE),IF(Hierarchisation!K1863="Sud Ouest",VLOOKUP(Hierarchisation!E1863,effectifs_hiver,8,FALSE),"Erreur Région"))))))</f>
        <v>#N/A</v>
      </c>
      <c r="V1863" s="17" t="e">
        <f>IF(W1863="Transit","Transit",IF(W1863="hiver",VLOOKUP(E1863,'EFFECTIFS Hiver'!$A:$I,9,FALSE),IF(W1863="été",VLOOKUP(E1863,'EFFECTIFS Eté'!$A:$I,9,FALSE),"Erreur saison")))</f>
        <v>#N/A</v>
      </c>
      <c r="W1863" s="18" t="e">
        <f>VLOOKUP(D1863,Listes!B:C,2,FALSE)</f>
        <v>#N/A</v>
      </c>
    </row>
    <row r="1864" spans="1:23" ht="15.75" customHeight="1">
      <c r="A1864" s="11"/>
      <c r="B1864" s="11"/>
      <c r="C1864" s="11"/>
      <c r="D1864" s="11"/>
      <c r="E1864" s="11"/>
      <c r="F1864" s="11"/>
      <c r="G1864" s="11" t="e">
        <f>VLOOKUP(E1864,TAXONS!B:C,2,FALSE)</f>
        <v>#N/A</v>
      </c>
      <c r="H1864" s="13">
        <f t="shared" si="148"/>
        <v>0</v>
      </c>
      <c r="I1864" s="12" t="e">
        <f t="shared" si="149"/>
        <v>#N/A</v>
      </c>
      <c r="J1864" s="14" t="e">
        <f t="shared" si="150"/>
        <v>#N/A</v>
      </c>
      <c r="K1864" s="15" t="e">
        <f>VLOOKUP(B1864,REGIONS!A:D,4,FALSE)</f>
        <v>#N/A</v>
      </c>
      <c r="L1864" s="19" t="e">
        <f>VLOOKUP(G1864,Sensibilité!$A:$L,12,FALSE)</f>
        <v>#N/A</v>
      </c>
      <c r="M1864" s="19" t="e">
        <f t="shared" si="151"/>
        <v>#N/A</v>
      </c>
      <c r="N1864" s="19" t="e">
        <f t="shared" si="152"/>
        <v>#N/A</v>
      </c>
      <c r="O1864" s="15" t="str">
        <f>IF(D1864=Listes!$B$6,"SWARMING",IF(OR(D1864=Listes!$B$1,D1864=Listes!$B$2,D1864=Listes!$B$5),2,IF(OR(D1864=Listes!$B$3,D1864=Listes!$B$4),1,"erreur colonne D")))</f>
        <v>SWARMING</v>
      </c>
      <c r="P1864" s="15" t="e">
        <f>IF(OR(W1864="Hiver",W1864="Transit"),VLOOKUP(E1864,IC!A:E,4,FALSE),IF(W1864="été",VLOOKUP(E1864,IC!A:E,3,FALSE),"erreur"))</f>
        <v>#N/A</v>
      </c>
      <c r="Q1864" s="15" t="e">
        <f>IF(P1864="NR",0,IF(F1864&lt;5,0,IF(P1864=1,VLOOKUP(F1864,IC!$G$1:$I$8,3,TRUE),
IF(P1864=2,VLOOKUP(F1864,IC!$K$1:$M$8,3,TRUE),
IF(P1864=3,VLOOKUP(F1864,IC!$O$1:$Q$8,3,TRUE),IF(P1864=4,VLOOKUP(F1864,IC!$S$2:$U$9,3,TRUE),
"erreur"))))))</f>
        <v>#N/A</v>
      </c>
      <c r="R1864" s="16" t="e">
        <f>IF(OR(V1864="NA",V1864="Transit",V1864&lt;Listes!$F$1),"non applicable",F1864/V1864)</f>
        <v>#N/A</v>
      </c>
      <c r="S1864" s="16" t="e">
        <f>IF(W1864="Transit","Non applicable",IF(AND(W1864="été",T1864&gt;Listes!F1863),F1864/T1864,IF(AND(W1864="Hiver",Hierarchisation!U1864&gt;Listes!F1863),F1864/U1864,"non applicable")))</f>
        <v>#N/A</v>
      </c>
      <c r="T1864" s="17" t="e">
        <f>IF(K1864="Centre",VLOOKUP(E1864,effectifs_ete,3,FALSE),IF(Hierarchisation!K1864="Grand Nord",VLOOKUP(Hierarchisation!E1864,effectifs_ete,4,FALSE),IF(Hierarchisation!K1864="Nord Est",VLOOKUP(Hierarchisation!E1864,effectifs_ete,5,FALSE),IF(Hierarchisation!K1864="Nord Ouest",VLOOKUP(Hierarchisation!E1864,effectifs_ete,6,FALSE),IF(Hierarchisation!K1864="Sud Est",VLOOKUP(Hierarchisation!E1864,effectifs_ete,7,FALSE),IF(Hierarchisation!K1864="Sud Ouest",VLOOKUP(Hierarchisation!E1864,effectifs_ete,8,FALSE),"Erreur Région"))))))</f>
        <v>#N/A</v>
      </c>
      <c r="U1864" s="17" t="e">
        <f>IF(K1864="Centre",VLOOKUP(E1864,effectifs_hiver,3,FALSE),IF(Hierarchisation!K1864="Grand Nord",VLOOKUP(Hierarchisation!E1864,effectifs_hiver,4,FALSE),IF(Hierarchisation!K1864="Nord Est",VLOOKUP(Hierarchisation!E1864,effectifs_hiver,5,FALSE),IF(Hierarchisation!K1864="Nord Ouest",VLOOKUP(Hierarchisation!E1864,effectifs_hiver,6,FALSE),IF(Hierarchisation!K1864="Sud Est",VLOOKUP(Hierarchisation!E1864,effectifs_hiver,7,FALSE),IF(Hierarchisation!K1864="Sud Ouest",VLOOKUP(Hierarchisation!E1864,effectifs_hiver,8,FALSE),"Erreur Région"))))))</f>
        <v>#N/A</v>
      </c>
      <c r="V1864" s="17" t="e">
        <f>IF(W1864="Transit","Transit",IF(W1864="hiver",VLOOKUP(E1864,'EFFECTIFS Hiver'!$A:$I,9,FALSE),IF(W1864="été",VLOOKUP(E1864,'EFFECTIFS Eté'!$A:$I,9,FALSE),"Erreur saison")))</f>
        <v>#N/A</v>
      </c>
      <c r="W1864" s="18" t="e">
        <f>VLOOKUP(D1864,Listes!B:C,2,FALSE)</f>
        <v>#N/A</v>
      </c>
    </row>
    <row r="1865" spans="1:23" ht="15.75" customHeight="1">
      <c r="A1865" s="11"/>
      <c r="B1865" s="11"/>
      <c r="C1865" s="11"/>
      <c r="D1865" s="11"/>
      <c r="E1865" s="11"/>
      <c r="F1865" s="11"/>
      <c r="G1865" s="11" t="e">
        <f>VLOOKUP(E1865,TAXONS!B:C,2,FALSE)</f>
        <v>#N/A</v>
      </c>
      <c r="H1865" s="13">
        <f t="shared" si="148"/>
        <v>0</v>
      </c>
      <c r="I1865" s="12" t="e">
        <f t="shared" si="149"/>
        <v>#N/A</v>
      </c>
      <c r="J1865" s="14" t="e">
        <f t="shared" si="150"/>
        <v>#N/A</v>
      </c>
      <c r="K1865" s="15" t="e">
        <f>VLOOKUP(B1865,REGIONS!A:D,4,FALSE)</f>
        <v>#N/A</v>
      </c>
      <c r="L1865" s="19" t="e">
        <f>VLOOKUP(G1865,Sensibilité!$A:$L,12,FALSE)</f>
        <v>#N/A</v>
      </c>
      <c r="M1865" s="19" t="e">
        <f t="shared" si="151"/>
        <v>#N/A</v>
      </c>
      <c r="N1865" s="19" t="e">
        <f t="shared" si="152"/>
        <v>#N/A</v>
      </c>
      <c r="O1865" s="15" t="str">
        <f>IF(D1865=Listes!$B$6,"SWARMING",IF(OR(D1865=Listes!$B$1,D1865=Listes!$B$2,D1865=Listes!$B$5),2,IF(OR(D1865=Listes!$B$3,D1865=Listes!$B$4),1,"erreur colonne D")))</f>
        <v>SWARMING</v>
      </c>
      <c r="P1865" s="15" t="e">
        <f>IF(OR(W1865="Hiver",W1865="Transit"),VLOOKUP(E1865,IC!A:E,4,FALSE),IF(W1865="été",VLOOKUP(E1865,IC!A:E,3,FALSE),"erreur"))</f>
        <v>#N/A</v>
      </c>
      <c r="Q1865" s="15" t="e">
        <f>IF(P1865="NR",0,IF(F1865&lt;5,0,IF(P1865=1,VLOOKUP(F1865,IC!$G$1:$I$8,3,TRUE),
IF(P1865=2,VLOOKUP(F1865,IC!$K$1:$M$8,3,TRUE),
IF(P1865=3,VLOOKUP(F1865,IC!$O$1:$Q$8,3,TRUE),IF(P1865=4,VLOOKUP(F1865,IC!$S$2:$U$9,3,TRUE),
"erreur"))))))</f>
        <v>#N/A</v>
      </c>
      <c r="R1865" s="16" t="e">
        <f>IF(OR(V1865="NA",V1865="Transit",V1865&lt;Listes!$F$1),"non applicable",F1865/V1865)</f>
        <v>#N/A</v>
      </c>
      <c r="S1865" s="16" t="e">
        <f>IF(W1865="Transit","Non applicable",IF(AND(W1865="été",T1865&gt;Listes!F1864),F1865/T1865,IF(AND(W1865="Hiver",Hierarchisation!U1865&gt;Listes!F1864),F1865/U1865,"non applicable")))</f>
        <v>#N/A</v>
      </c>
      <c r="T1865" s="17" t="e">
        <f>IF(K1865="Centre",VLOOKUP(E1865,effectifs_ete,3,FALSE),IF(Hierarchisation!K1865="Grand Nord",VLOOKUP(Hierarchisation!E1865,effectifs_ete,4,FALSE),IF(Hierarchisation!K1865="Nord Est",VLOOKUP(Hierarchisation!E1865,effectifs_ete,5,FALSE),IF(Hierarchisation!K1865="Nord Ouest",VLOOKUP(Hierarchisation!E1865,effectifs_ete,6,FALSE),IF(Hierarchisation!K1865="Sud Est",VLOOKUP(Hierarchisation!E1865,effectifs_ete,7,FALSE),IF(Hierarchisation!K1865="Sud Ouest",VLOOKUP(Hierarchisation!E1865,effectifs_ete,8,FALSE),"Erreur Région"))))))</f>
        <v>#N/A</v>
      </c>
      <c r="U1865" s="17" t="e">
        <f>IF(K1865="Centre",VLOOKUP(E1865,effectifs_hiver,3,FALSE),IF(Hierarchisation!K1865="Grand Nord",VLOOKUP(Hierarchisation!E1865,effectifs_hiver,4,FALSE),IF(Hierarchisation!K1865="Nord Est",VLOOKUP(Hierarchisation!E1865,effectifs_hiver,5,FALSE),IF(Hierarchisation!K1865="Nord Ouest",VLOOKUP(Hierarchisation!E1865,effectifs_hiver,6,FALSE),IF(Hierarchisation!K1865="Sud Est",VLOOKUP(Hierarchisation!E1865,effectifs_hiver,7,FALSE),IF(Hierarchisation!K1865="Sud Ouest",VLOOKUP(Hierarchisation!E1865,effectifs_hiver,8,FALSE),"Erreur Région"))))))</f>
        <v>#N/A</v>
      </c>
      <c r="V1865" s="17" t="e">
        <f>IF(W1865="Transit","Transit",IF(W1865="hiver",VLOOKUP(E1865,'EFFECTIFS Hiver'!$A:$I,9,FALSE),IF(W1865="été",VLOOKUP(E1865,'EFFECTIFS Eté'!$A:$I,9,FALSE),"Erreur saison")))</f>
        <v>#N/A</v>
      </c>
      <c r="W1865" s="18" t="e">
        <f>VLOOKUP(D1865,Listes!B:C,2,FALSE)</f>
        <v>#N/A</v>
      </c>
    </row>
    <row r="1866" spans="1:23" ht="15.75" customHeight="1">
      <c r="A1866" s="11"/>
      <c r="B1866" s="11"/>
      <c r="C1866" s="11"/>
      <c r="D1866" s="11"/>
      <c r="E1866" s="11"/>
      <c r="F1866" s="11"/>
      <c r="G1866" s="11" t="e">
        <f>VLOOKUP(E1866,TAXONS!B:C,2,FALSE)</f>
        <v>#N/A</v>
      </c>
      <c r="H1866" s="13">
        <f t="shared" si="148"/>
        <v>0</v>
      </c>
      <c r="I1866" s="12" t="e">
        <f t="shared" si="149"/>
        <v>#N/A</v>
      </c>
      <c r="J1866" s="14" t="e">
        <f t="shared" si="150"/>
        <v>#N/A</v>
      </c>
      <c r="K1866" s="15" t="e">
        <f>VLOOKUP(B1866,REGIONS!A:D,4,FALSE)</f>
        <v>#N/A</v>
      </c>
      <c r="L1866" s="19" t="e">
        <f>VLOOKUP(G1866,Sensibilité!$A:$L,12,FALSE)</f>
        <v>#N/A</v>
      </c>
      <c r="M1866" s="19" t="e">
        <f t="shared" si="151"/>
        <v>#N/A</v>
      </c>
      <c r="N1866" s="19" t="e">
        <f t="shared" si="152"/>
        <v>#N/A</v>
      </c>
      <c r="O1866" s="15" t="str">
        <f>IF(D1866=Listes!$B$6,"SWARMING",IF(OR(D1866=Listes!$B$1,D1866=Listes!$B$2,D1866=Listes!$B$5),2,IF(OR(D1866=Listes!$B$3,D1866=Listes!$B$4),1,"erreur colonne D")))</f>
        <v>SWARMING</v>
      </c>
      <c r="P1866" s="15" t="e">
        <f>IF(OR(W1866="Hiver",W1866="Transit"),VLOOKUP(E1866,IC!A:E,4,FALSE),IF(W1866="été",VLOOKUP(E1866,IC!A:E,3,FALSE),"erreur"))</f>
        <v>#N/A</v>
      </c>
      <c r="Q1866" s="15" t="e">
        <f>IF(P1866="NR",0,IF(F1866&lt;5,0,IF(P1866=1,VLOOKUP(F1866,IC!$G$1:$I$8,3,TRUE),
IF(P1866=2,VLOOKUP(F1866,IC!$K$1:$M$8,3,TRUE),
IF(P1866=3,VLOOKUP(F1866,IC!$O$1:$Q$8,3,TRUE),IF(P1866=4,VLOOKUP(F1866,IC!$S$2:$U$9,3,TRUE),
"erreur"))))))</f>
        <v>#N/A</v>
      </c>
      <c r="R1866" s="16" t="e">
        <f>IF(OR(V1866="NA",V1866="Transit",V1866&lt;Listes!$F$1),"non applicable",F1866/V1866)</f>
        <v>#N/A</v>
      </c>
      <c r="S1866" s="16" t="e">
        <f>IF(W1866="Transit","Non applicable",IF(AND(W1866="été",T1866&gt;Listes!F1865),F1866/T1866,IF(AND(W1866="Hiver",Hierarchisation!U1866&gt;Listes!F1865),F1866/U1866,"non applicable")))</f>
        <v>#N/A</v>
      </c>
      <c r="T1866" s="17" t="e">
        <f>IF(K1866="Centre",VLOOKUP(E1866,effectifs_ete,3,FALSE),IF(Hierarchisation!K1866="Grand Nord",VLOOKUP(Hierarchisation!E1866,effectifs_ete,4,FALSE),IF(Hierarchisation!K1866="Nord Est",VLOOKUP(Hierarchisation!E1866,effectifs_ete,5,FALSE),IF(Hierarchisation!K1866="Nord Ouest",VLOOKUP(Hierarchisation!E1866,effectifs_ete,6,FALSE),IF(Hierarchisation!K1866="Sud Est",VLOOKUP(Hierarchisation!E1866,effectifs_ete,7,FALSE),IF(Hierarchisation!K1866="Sud Ouest",VLOOKUP(Hierarchisation!E1866,effectifs_ete,8,FALSE),"Erreur Région"))))))</f>
        <v>#N/A</v>
      </c>
      <c r="U1866" s="17" t="e">
        <f>IF(K1866="Centre",VLOOKUP(E1866,effectifs_hiver,3,FALSE),IF(Hierarchisation!K1866="Grand Nord",VLOOKUP(Hierarchisation!E1866,effectifs_hiver,4,FALSE),IF(Hierarchisation!K1866="Nord Est",VLOOKUP(Hierarchisation!E1866,effectifs_hiver,5,FALSE),IF(Hierarchisation!K1866="Nord Ouest",VLOOKUP(Hierarchisation!E1866,effectifs_hiver,6,FALSE),IF(Hierarchisation!K1866="Sud Est",VLOOKUP(Hierarchisation!E1866,effectifs_hiver,7,FALSE),IF(Hierarchisation!K1866="Sud Ouest",VLOOKUP(Hierarchisation!E1866,effectifs_hiver,8,FALSE),"Erreur Région"))))))</f>
        <v>#N/A</v>
      </c>
      <c r="V1866" s="17" t="e">
        <f>IF(W1866="Transit","Transit",IF(W1866="hiver",VLOOKUP(E1866,'EFFECTIFS Hiver'!$A:$I,9,FALSE),IF(W1866="été",VLOOKUP(E1866,'EFFECTIFS Eté'!$A:$I,9,FALSE),"Erreur saison")))</f>
        <v>#N/A</v>
      </c>
      <c r="W1866" s="18" t="e">
        <f>VLOOKUP(D1866,Listes!B:C,2,FALSE)</f>
        <v>#N/A</v>
      </c>
    </row>
    <row r="1867" spans="1:23" ht="15.75" customHeight="1">
      <c r="A1867" s="11"/>
      <c r="B1867" s="11"/>
      <c r="C1867" s="11"/>
      <c r="D1867" s="11"/>
      <c r="E1867" s="11"/>
      <c r="F1867" s="11"/>
      <c r="G1867" s="11" t="e">
        <f>VLOOKUP(E1867,TAXONS!B:C,2,FALSE)</f>
        <v>#N/A</v>
      </c>
      <c r="H1867" s="13">
        <f t="shared" si="148"/>
        <v>0</v>
      </c>
      <c r="I1867" s="12" t="e">
        <f t="shared" si="149"/>
        <v>#N/A</v>
      </c>
      <c r="J1867" s="14" t="e">
        <f t="shared" si="150"/>
        <v>#N/A</v>
      </c>
      <c r="K1867" s="15" t="e">
        <f>VLOOKUP(B1867,REGIONS!A:D,4,FALSE)</f>
        <v>#N/A</v>
      </c>
      <c r="L1867" s="19" t="e">
        <f>VLOOKUP(G1867,Sensibilité!$A:$L,12,FALSE)</f>
        <v>#N/A</v>
      </c>
      <c r="M1867" s="19" t="e">
        <f t="shared" si="151"/>
        <v>#N/A</v>
      </c>
      <c r="N1867" s="19" t="e">
        <f t="shared" si="152"/>
        <v>#N/A</v>
      </c>
      <c r="O1867" s="15" t="str">
        <f>IF(D1867=Listes!$B$6,"SWARMING",IF(OR(D1867=Listes!$B$1,D1867=Listes!$B$2,D1867=Listes!$B$5),2,IF(OR(D1867=Listes!$B$3,D1867=Listes!$B$4),1,"erreur colonne D")))</f>
        <v>SWARMING</v>
      </c>
      <c r="P1867" s="15" t="e">
        <f>IF(OR(W1867="Hiver",W1867="Transit"),VLOOKUP(E1867,IC!A:E,4,FALSE),IF(W1867="été",VLOOKUP(E1867,IC!A:E,3,FALSE),"erreur"))</f>
        <v>#N/A</v>
      </c>
      <c r="Q1867" s="15" t="e">
        <f>IF(P1867="NR",0,IF(F1867&lt;5,0,IF(P1867=1,VLOOKUP(F1867,IC!$G$1:$I$8,3,TRUE),
IF(P1867=2,VLOOKUP(F1867,IC!$K$1:$M$8,3,TRUE),
IF(P1867=3,VLOOKUP(F1867,IC!$O$1:$Q$8,3,TRUE),IF(P1867=4,VLOOKUP(F1867,IC!$S$2:$U$9,3,TRUE),
"erreur"))))))</f>
        <v>#N/A</v>
      </c>
      <c r="R1867" s="16" t="e">
        <f>IF(OR(V1867="NA",V1867="Transit",V1867&lt;Listes!$F$1),"non applicable",F1867/V1867)</f>
        <v>#N/A</v>
      </c>
      <c r="S1867" s="16" t="e">
        <f>IF(W1867="Transit","Non applicable",IF(AND(W1867="été",T1867&gt;Listes!F1866),F1867/T1867,IF(AND(W1867="Hiver",Hierarchisation!U1867&gt;Listes!F1866),F1867/U1867,"non applicable")))</f>
        <v>#N/A</v>
      </c>
      <c r="T1867" s="17" t="e">
        <f>IF(K1867="Centre",VLOOKUP(E1867,effectifs_ete,3,FALSE),IF(Hierarchisation!K1867="Grand Nord",VLOOKUP(Hierarchisation!E1867,effectifs_ete,4,FALSE),IF(Hierarchisation!K1867="Nord Est",VLOOKUP(Hierarchisation!E1867,effectifs_ete,5,FALSE),IF(Hierarchisation!K1867="Nord Ouest",VLOOKUP(Hierarchisation!E1867,effectifs_ete,6,FALSE),IF(Hierarchisation!K1867="Sud Est",VLOOKUP(Hierarchisation!E1867,effectifs_ete,7,FALSE),IF(Hierarchisation!K1867="Sud Ouest",VLOOKUP(Hierarchisation!E1867,effectifs_ete,8,FALSE),"Erreur Région"))))))</f>
        <v>#N/A</v>
      </c>
      <c r="U1867" s="17" t="e">
        <f>IF(K1867="Centre",VLOOKUP(E1867,effectifs_hiver,3,FALSE),IF(Hierarchisation!K1867="Grand Nord",VLOOKUP(Hierarchisation!E1867,effectifs_hiver,4,FALSE),IF(Hierarchisation!K1867="Nord Est",VLOOKUP(Hierarchisation!E1867,effectifs_hiver,5,FALSE),IF(Hierarchisation!K1867="Nord Ouest",VLOOKUP(Hierarchisation!E1867,effectifs_hiver,6,FALSE),IF(Hierarchisation!K1867="Sud Est",VLOOKUP(Hierarchisation!E1867,effectifs_hiver,7,FALSE),IF(Hierarchisation!K1867="Sud Ouest",VLOOKUP(Hierarchisation!E1867,effectifs_hiver,8,FALSE),"Erreur Région"))))))</f>
        <v>#N/A</v>
      </c>
      <c r="V1867" s="17" t="e">
        <f>IF(W1867="Transit","Transit",IF(W1867="hiver",VLOOKUP(E1867,'EFFECTIFS Hiver'!$A:$I,9,FALSE),IF(W1867="été",VLOOKUP(E1867,'EFFECTIFS Eté'!$A:$I,9,FALSE),"Erreur saison")))</f>
        <v>#N/A</v>
      </c>
      <c r="W1867" s="18" t="e">
        <f>VLOOKUP(D1867,Listes!B:C,2,FALSE)</f>
        <v>#N/A</v>
      </c>
    </row>
    <row r="1868" spans="1:23" ht="15.75" customHeight="1">
      <c r="A1868" s="11"/>
      <c r="B1868" s="11"/>
      <c r="C1868" s="11"/>
      <c r="D1868" s="11"/>
      <c r="E1868" s="11"/>
      <c r="F1868" s="11"/>
      <c r="G1868" s="11" t="e">
        <f>VLOOKUP(E1868,TAXONS!B:C,2,FALSE)</f>
        <v>#N/A</v>
      </c>
      <c r="H1868" s="13">
        <f t="shared" si="148"/>
        <v>0</v>
      </c>
      <c r="I1868" s="12" t="e">
        <f t="shared" si="149"/>
        <v>#N/A</v>
      </c>
      <c r="J1868" s="14" t="e">
        <f t="shared" si="150"/>
        <v>#N/A</v>
      </c>
      <c r="K1868" s="15" t="e">
        <f>VLOOKUP(B1868,REGIONS!A:D,4,FALSE)</f>
        <v>#N/A</v>
      </c>
      <c r="L1868" s="19" t="e">
        <f>VLOOKUP(G1868,Sensibilité!$A:$L,12,FALSE)</f>
        <v>#N/A</v>
      </c>
      <c r="M1868" s="19" t="e">
        <f t="shared" si="151"/>
        <v>#N/A</v>
      </c>
      <c r="N1868" s="19" t="e">
        <f t="shared" si="152"/>
        <v>#N/A</v>
      </c>
      <c r="O1868" s="15" t="str">
        <f>IF(D1868=Listes!$B$6,"SWARMING",IF(OR(D1868=Listes!$B$1,D1868=Listes!$B$2,D1868=Listes!$B$5),2,IF(OR(D1868=Listes!$B$3,D1868=Listes!$B$4),1,"erreur colonne D")))</f>
        <v>SWARMING</v>
      </c>
      <c r="P1868" s="15" t="e">
        <f>IF(OR(W1868="Hiver",W1868="Transit"),VLOOKUP(E1868,IC!A:E,4,FALSE),IF(W1868="été",VLOOKUP(E1868,IC!A:E,3,FALSE),"erreur"))</f>
        <v>#N/A</v>
      </c>
      <c r="Q1868" s="15" t="e">
        <f>IF(P1868="NR",0,IF(F1868&lt;5,0,IF(P1868=1,VLOOKUP(F1868,IC!$G$1:$I$8,3,TRUE),
IF(P1868=2,VLOOKUP(F1868,IC!$K$1:$M$8,3,TRUE),
IF(P1868=3,VLOOKUP(F1868,IC!$O$1:$Q$8,3,TRUE),IF(P1868=4,VLOOKUP(F1868,IC!$S$2:$U$9,3,TRUE),
"erreur"))))))</f>
        <v>#N/A</v>
      </c>
      <c r="R1868" s="16" t="e">
        <f>IF(OR(V1868="NA",V1868="Transit",V1868&lt;Listes!$F$1),"non applicable",F1868/V1868)</f>
        <v>#N/A</v>
      </c>
      <c r="S1868" s="16" t="e">
        <f>IF(W1868="Transit","Non applicable",IF(AND(W1868="été",T1868&gt;Listes!F1867),F1868/T1868,IF(AND(W1868="Hiver",Hierarchisation!U1868&gt;Listes!F1867),F1868/U1868,"non applicable")))</f>
        <v>#N/A</v>
      </c>
      <c r="T1868" s="17" t="e">
        <f>IF(K1868="Centre",VLOOKUP(E1868,effectifs_ete,3,FALSE),IF(Hierarchisation!K1868="Grand Nord",VLOOKUP(Hierarchisation!E1868,effectifs_ete,4,FALSE),IF(Hierarchisation!K1868="Nord Est",VLOOKUP(Hierarchisation!E1868,effectifs_ete,5,FALSE),IF(Hierarchisation!K1868="Nord Ouest",VLOOKUP(Hierarchisation!E1868,effectifs_ete,6,FALSE),IF(Hierarchisation!K1868="Sud Est",VLOOKUP(Hierarchisation!E1868,effectifs_ete,7,FALSE),IF(Hierarchisation!K1868="Sud Ouest",VLOOKUP(Hierarchisation!E1868,effectifs_ete,8,FALSE),"Erreur Région"))))))</f>
        <v>#N/A</v>
      </c>
      <c r="U1868" s="17" t="e">
        <f>IF(K1868="Centre",VLOOKUP(E1868,effectifs_hiver,3,FALSE),IF(Hierarchisation!K1868="Grand Nord",VLOOKUP(Hierarchisation!E1868,effectifs_hiver,4,FALSE),IF(Hierarchisation!K1868="Nord Est",VLOOKUP(Hierarchisation!E1868,effectifs_hiver,5,FALSE),IF(Hierarchisation!K1868="Nord Ouest",VLOOKUP(Hierarchisation!E1868,effectifs_hiver,6,FALSE),IF(Hierarchisation!K1868="Sud Est",VLOOKUP(Hierarchisation!E1868,effectifs_hiver,7,FALSE),IF(Hierarchisation!K1868="Sud Ouest",VLOOKUP(Hierarchisation!E1868,effectifs_hiver,8,FALSE),"Erreur Région"))))))</f>
        <v>#N/A</v>
      </c>
      <c r="V1868" s="17" t="e">
        <f>IF(W1868="Transit","Transit",IF(W1868="hiver",VLOOKUP(E1868,'EFFECTIFS Hiver'!$A:$I,9,FALSE),IF(W1868="été",VLOOKUP(E1868,'EFFECTIFS Eté'!$A:$I,9,FALSE),"Erreur saison")))</f>
        <v>#N/A</v>
      </c>
      <c r="W1868" s="18" t="e">
        <f>VLOOKUP(D1868,Listes!B:C,2,FALSE)</f>
        <v>#N/A</v>
      </c>
    </row>
    <row r="1869" spans="1:23" ht="15.75" customHeight="1">
      <c r="A1869" s="11"/>
      <c r="B1869" s="11"/>
      <c r="C1869" s="11"/>
      <c r="D1869" s="11"/>
      <c r="E1869" s="11"/>
      <c r="F1869" s="11"/>
      <c r="G1869" s="11" t="e">
        <f>VLOOKUP(E1869,TAXONS!B:C,2,FALSE)</f>
        <v>#N/A</v>
      </c>
      <c r="H1869" s="13">
        <f t="shared" si="148"/>
        <v>0</v>
      </c>
      <c r="I1869" s="12" t="e">
        <f t="shared" si="149"/>
        <v>#N/A</v>
      </c>
      <c r="J1869" s="14" t="e">
        <f t="shared" si="150"/>
        <v>#N/A</v>
      </c>
      <c r="K1869" s="15" t="e">
        <f>VLOOKUP(B1869,REGIONS!A:D,4,FALSE)</f>
        <v>#N/A</v>
      </c>
      <c r="L1869" s="19" t="e">
        <f>VLOOKUP(G1869,Sensibilité!$A:$L,12,FALSE)</f>
        <v>#N/A</v>
      </c>
      <c r="M1869" s="19" t="e">
        <f t="shared" si="151"/>
        <v>#N/A</v>
      </c>
      <c r="N1869" s="19" t="e">
        <f t="shared" si="152"/>
        <v>#N/A</v>
      </c>
      <c r="O1869" s="15" t="str">
        <f>IF(D1869=Listes!$B$6,"SWARMING",IF(OR(D1869=Listes!$B$1,D1869=Listes!$B$2,D1869=Listes!$B$5),2,IF(OR(D1869=Listes!$B$3,D1869=Listes!$B$4),1,"erreur colonne D")))</f>
        <v>SWARMING</v>
      </c>
      <c r="P1869" s="15" t="e">
        <f>IF(OR(W1869="Hiver",W1869="Transit"),VLOOKUP(E1869,IC!A:E,4,FALSE),IF(W1869="été",VLOOKUP(E1869,IC!A:E,3,FALSE),"erreur"))</f>
        <v>#N/A</v>
      </c>
      <c r="Q1869" s="15" t="e">
        <f>IF(P1869="NR",0,IF(F1869&lt;5,0,IF(P1869=1,VLOOKUP(F1869,IC!$G$1:$I$8,3,TRUE),
IF(P1869=2,VLOOKUP(F1869,IC!$K$1:$M$8,3,TRUE),
IF(P1869=3,VLOOKUP(F1869,IC!$O$1:$Q$8,3,TRUE),IF(P1869=4,VLOOKUP(F1869,IC!$S$2:$U$9,3,TRUE),
"erreur"))))))</f>
        <v>#N/A</v>
      </c>
      <c r="R1869" s="16" t="e">
        <f>IF(OR(V1869="NA",V1869="Transit",V1869&lt;Listes!$F$1),"non applicable",F1869/V1869)</f>
        <v>#N/A</v>
      </c>
      <c r="S1869" s="16" t="e">
        <f>IF(W1869="Transit","Non applicable",IF(AND(W1869="été",T1869&gt;Listes!F1868),F1869/T1869,IF(AND(W1869="Hiver",Hierarchisation!U1869&gt;Listes!F1868),F1869/U1869,"non applicable")))</f>
        <v>#N/A</v>
      </c>
      <c r="T1869" s="17" t="e">
        <f>IF(K1869="Centre",VLOOKUP(E1869,effectifs_ete,3,FALSE),IF(Hierarchisation!K1869="Grand Nord",VLOOKUP(Hierarchisation!E1869,effectifs_ete,4,FALSE),IF(Hierarchisation!K1869="Nord Est",VLOOKUP(Hierarchisation!E1869,effectifs_ete,5,FALSE),IF(Hierarchisation!K1869="Nord Ouest",VLOOKUP(Hierarchisation!E1869,effectifs_ete,6,FALSE),IF(Hierarchisation!K1869="Sud Est",VLOOKUP(Hierarchisation!E1869,effectifs_ete,7,FALSE),IF(Hierarchisation!K1869="Sud Ouest",VLOOKUP(Hierarchisation!E1869,effectifs_ete,8,FALSE),"Erreur Région"))))))</f>
        <v>#N/A</v>
      </c>
      <c r="U1869" s="17" t="e">
        <f>IF(K1869="Centre",VLOOKUP(E1869,effectifs_hiver,3,FALSE),IF(Hierarchisation!K1869="Grand Nord",VLOOKUP(Hierarchisation!E1869,effectifs_hiver,4,FALSE),IF(Hierarchisation!K1869="Nord Est",VLOOKUP(Hierarchisation!E1869,effectifs_hiver,5,FALSE),IF(Hierarchisation!K1869="Nord Ouest",VLOOKUP(Hierarchisation!E1869,effectifs_hiver,6,FALSE),IF(Hierarchisation!K1869="Sud Est",VLOOKUP(Hierarchisation!E1869,effectifs_hiver,7,FALSE),IF(Hierarchisation!K1869="Sud Ouest",VLOOKUP(Hierarchisation!E1869,effectifs_hiver,8,FALSE),"Erreur Région"))))))</f>
        <v>#N/A</v>
      </c>
      <c r="V1869" s="17" t="e">
        <f>IF(W1869="Transit","Transit",IF(W1869="hiver",VLOOKUP(E1869,'EFFECTIFS Hiver'!$A:$I,9,FALSE),IF(W1869="été",VLOOKUP(E1869,'EFFECTIFS Eté'!$A:$I,9,FALSE),"Erreur saison")))</f>
        <v>#N/A</v>
      </c>
      <c r="W1869" s="18" t="e">
        <f>VLOOKUP(D1869,Listes!B:C,2,FALSE)</f>
        <v>#N/A</v>
      </c>
    </row>
    <row r="1870" spans="1:23" ht="15.75" customHeight="1">
      <c r="A1870" s="11"/>
      <c r="B1870" s="11"/>
      <c r="C1870" s="11"/>
      <c r="D1870" s="11"/>
      <c r="E1870" s="11"/>
      <c r="F1870" s="11"/>
      <c r="G1870" s="11" t="e">
        <f>VLOOKUP(E1870,TAXONS!B:C,2,FALSE)</f>
        <v>#N/A</v>
      </c>
      <c r="H1870" s="13">
        <f t="shared" si="148"/>
        <v>0</v>
      </c>
      <c r="I1870" s="12" t="e">
        <f t="shared" si="149"/>
        <v>#N/A</v>
      </c>
      <c r="J1870" s="14" t="e">
        <f t="shared" si="150"/>
        <v>#N/A</v>
      </c>
      <c r="K1870" s="15" t="e">
        <f>VLOOKUP(B1870,REGIONS!A:D,4,FALSE)</f>
        <v>#N/A</v>
      </c>
      <c r="L1870" s="19" t="e">
        <f>VLOOKUP(G1870,Sensibilité!$A:$L,12,FALSE)</f>
        <v>#N/A</v>
      </c>
      <c r="M1870" s="19" t="e">
        <f t="shared" si="151"/>
        <v>#N/A</v>
      </c>
      <c r="N1870" s="19" t="e">
        <f t="shared" si="152"/>
        <v>#N/A</v>
      </c>
      <c r="O1870" s="15" t="str">
        <f>IF(D1870=Listes!$B$6,"SWARMING",IF(OR(D1870=Listes!$B$1,D1870=Listes!$B$2,D1870=Listes!$B$5),2,IF(OR(D1870=Listes!$B$3,D1870=Listes!$B$4),1,"erreur colonne D")))</f>
        <v>SWARMING</v>
      </c>
      <c r="P1870" s="15" t="e">
        <f>IF(OR(W1870="Hiver",W1870="Transit"),VLOOKUP(E1870,IC!A:E,4,FALSE),IF(W1870="été",VLOOKUP(E1870,IC!A:E,3,FALSE),"erreur"))</f>
        <v>#N/A</v>
      </c>
      <c r="Q1870" s="15" t="e">
        <f>IF(P1870="NR",0,IF(F1870&lt;5,0,IF(P1870=1,VLOOKUP(F1870,IC!$G$1:$I$8,3,TRUE),
IF(P1870=2,VLOOKUP(F1870,IC!$K$1:$M$8,3,TRUE),
IF(P1870=3,VLOOKUP(F1870,IC!$O$1:$Q$8,3,TRUE),IF(P1870=4,VLOOKUP(F1870,IC!$S$2:$U$9,3,TRUE),
"erreur"))))))</f>
        <v>#N/A</v>
      </c>
      <c r="R1870" s="16" t="e">
        <f>IF(OR(V1870="NA",V1870="Transit",V1870&lt;Listes!$F$1),"non applicable",F1870/V1870)</f>
        <v>#N/A</v>
      </c>
      <c r="S1870" s="16" t="e">
        <f>IF(W1870="Transit","Non applicable",IF(AND(W1870="été",T1870&gt;Listes!F1869),F1870/T1870,IF(AND(W1870="Hiver",Hierarchisation!U1870&gt;Listes!F1869),F1870/U1870,"non applicable")))</f>
        <v>#N/A</v>
      </c>
      <c r="T1870" s="17" t="e">
        <f>IF(K1870="Centre",VLOOKUP(E1870,effectifs_ete,3,FALSE),IF(Hierarchisation!K1870="Grand Nord",VLOOKUP(Hierarchisation!E1870,effectifs_ete,4,FALSE),IF(Hierarchisation!K1870="Nord Est",VLOOKUP(Hierarchisation!E1870,effectifs_ete,5,FALSE),IF(Hierarchisation!K1870="Nord Ouest",VLOOKUP(Hierarchisation!E1870,effectifs_ete,6,FALSE),IF(Hierarchisation!K1870="Sud Est",VLOOKUP(Hierarchisation!E1870,effectifs_ete,7,FALSE),IF(Hierarchisation!K1870="Sud Ouest",VLOOKUP(Hierarchisation!E1870,effectifs_ete,8,FALSE),"Erreur Région"))))))</f>
        <v>#N/A</v>
      </c>
      <c r="U1870" s="17" t="e">
        <f>IF(K1870="Centre",VLOOKUP(E1870,effectifs_hiver,3,FALSE),IF(Hierarchisation!K1870="Grand Nord",VLOOKUP(Hierarchisation!E1870,effectifs_hiver,4,FALSE),IF(Hierarchisation!K1870="Nord Est",VLOOKUP(Hierarchisation!E1870,effectifs_hiver,5,FALSE),IF(Hierarchisation!K1870="Nord Ouest",VLOOKUP(Hierarchisation!E1870,effectifs_hiver,6,FALSE),IF(Hierarchisation!K1870="Sud Est",VLOOKUP(Hierarchisation!E1870,effectifs_hiver,7,FALSE),IF(Hierarchisation!K1870="Sud Ouest",VLOOKUP(Hierarchisation!E1870,effectifs_hiver,8,FALSE),"Erreur Région"))))))</f>
        <v>#N/A</v>
      </c>
      <c r="V1870" s="17" t="e">
        <f>IF(W1870="Transit","Transit",IF(W1870="hiver",VLOOKUP(E1870,'EFFECTIFS Hiver'!$A:$I,9,FALSE),IF(W1870="été",VLOOKUP(E1870,'EFFECTIFS Eté'!$A:$I,9,FALSE),"Erreur saison")))</f>
        <v>#N/A</v>
      </c>
      <c r="W1870" s="18" t="e">
        <f>VLOOKUP(D1870,Listes!B:C,2,FALSE)</f>
        <v>#N/A</v>
      </c>
    </row>
    <row r="1871" spans="1:23" ht="15.75" customHeight="1">
      <c r="A1871" s="11"/>
      <c r="B1871" s="11"/>
      <c r="C1871" s="11"/>
      <c r="D1871" s="11"/>
      <c r="E1871" s="11"/>
      <c r="F1871" s="11"/>
      <c r="G1871" s="11" t="e">
        <f>VLOOKUP(E1871,TAXONS!B:C,2,FALSE)</f>
        <v>#N/A</v>
      </c>
      <c r="H1871" s="13">
        <f t="shared" si="148"/>
        <v>0</v>
      </c>
      <c r="I1871" s="12" t="e">
        <f t="shared" si="149"/>
        <v>#N/A</v>
      </c>
      <c r="J1871" s="14" t="e">
        <f t="shared" si="150"/>
        <v>#N/A</v>
      </c>
      <c r="K1871" s="15" t="e">
        <f>VLOOKUP(B1871,REGIONS!A:D,4,FALSE)</f>
        <v>#N/A</v>
      </c>
      <c r="L1871" s="19" t="e">
        <f>VLOOKUP(G1871,Sensibilité!$A:$L,12,FALSE)</f>
        <v>#N/A</v>
      </c>
      <c r="M1871" s="19" t="e">
        <f t="shared" si="151"/>
        <v>#N/A</v>
      </c>
      <c r="N1871" s="19" t="e">
        <f t="shared" si="152"/>
        <v>#N/A</v>
      </c>
      <c r="O1871" s="15" t="str">
        <f>IF(D1871=Listes!$B$6,"SWARMING",IF(OR(D1871=Listes!$B$1,D1871=Listes!$B$2,D1871=Listes!$B$5),2,IF(OR(D1871=Listes!$B$3,D1871=Listes!$B$4),1,"erreur colonne D")))</f>
        <v>SWARMING</v>
      </c>
      <c r="P1871" s="15" t="e">
        <f>IF(OR(W1871="Hiver",W1871="Transit"),VLOOKUP(E1871,IC!A:E,4,FALSE),IF(W1871="été",VLOOKUP(E1871,IC!A:E,3,FALSE),"erreur"))</f>
        <v>#N/A</v>
      </c>
      <c r="Q1871" s="15" t="e">
        <f>IF(P1871="NR",0,IF(F1871&lt;5,0,IF(P1871=1,VLOOKUP(F1871,IC!$G$1:$I$8,3,TRUE),
IF(P1871=2,VLOOKUP(F1871,IC!$K$1:$M$8,3,TRUE),
IF(P1871=3,VLOOKUP(F1871,IC!$O$1:$Q$8,3,TRUE),IF(P1871=4,VLOOKUP(F1871,IC!$S$2:$U$9,3,TRUE),
"erreur"))))))</f>
        <v>#N/A</v>
      </c>
      <c r="R1871" s="16" t="e">
        <f>IF(OR(V1871="NA",V1871="Transit",V1871&lt;Listes!$F$1),"non applicable",F1871/V1871)</f>
        <v>#N/A</v>
      </c>
      <c r="S1871" s="16" t="e">
        <f>IF(W1871="Transit","Non applicable",IF(AND(W1871="été",T1871&gt;Listes!F1870),F1871/T1871,IF(AND(W1871="Hiver",Hierarchisation!U1871&gt;Listes!F1870),F1871/U1871,"non applicable")))</f>
        <v>#N/A</v>
      </c>
      <c r="T1871" s="17" t="e">
        <f>IF(K1871="Centre",VLOOKUP(E1871,effectifs_ete,3,FALSE),IF(Hierarchisation!K1871="Grand Nord",VLOOKUP(Hierarchisation!E1871,effectifs_ete,4,FALSE),IF(Hierarchisation!K1871="Nord Est",VLOOKUP(Hierarchisation!E1871,effectifs_ete,5,FALSE),IF(Hierarchisation!K1871="Nord Ouest",VLOOKUP(Hierarchisation!E1871,effectifs_ete,6,FALSE),IF(Hierarchisation!K1871="Sud Est",VLOOKUP(Hierarchisation!E1871,effectifs_ete,7,FALSE),IF(Hierarchisation!K1871="Sud Ouest",VLOOKUP(Hierarchisation!E1871,effectifs_ete,8,FALSE),"Erreur Région"))))))</f>
        <v>#N/A</v>
      </c>
      <c r="U1871" s="17" t="e">
        <f>IF(K1871="Centre",VLOOKUP(E1871,effectifs_hiver,3,FALSE),IF(Hierarchisation!K1871="Grand Nord",VLOOKUP(Hierarchisation!E1871,effectifs_hiver,4,FALSE),IF(Hierarchisation!K1871="Nord Est",VLOOKUP(Hierarchisation!E1871,effectifs_hiver,5,FALSE),IF(Hierarchisation!K1871="Nord Ouest",VLOOKUP(Hierarchisation!E1871,effectifs_hiver,6,FALSE),IF(Hierarchisation!K1871="Sud Est",VLOOKUP(Hierarchisation!E1871,effectifs_hiver,7,FALSE),IF(Hierarchisation!K1871="Sud Ouest",VLOOKUP(Hierarchisation!E1871,effectifs_hiver,8,FALSE),"Erreur Région"))))))</f>
        <v>#N/A</v>
      </c>
      <c r="V1871" s="17" t="e">
        <f>IF(W1871="Transit","Transit",IF(W1871="hiver",VLOOKUP(E1871,'EFFECTIFS Hiver'!$A:$I,9,FALSE),IF(W1871="été",VLOOKUP(E1871,'EFFECTIFS Eté'!$A:$I,9,FALSE),"Erreur saison")))</f>
        <v>#N/A</v>
      </c>
      <c r="W1871" s="18" t="e">
        <f>VLOOKUP(D1871,Listes!B:C,2,FALSE)</f>
        <v>#N/A</v>
      </c>
    </row>
    <row r="1872" spans="1:23" ht="15.75" customHeight="1">
      <c r="A1872" s="11"/>
      <c r="B1872" s="11"/>
      <c r="C1872" s="11"/>
      <c r="D1872" s="11"/>
      <c r="E1872" s="11"/>
      <c r="F1872" s="11"/>
      <c r="G1872" s="11" t="e">
        <f>VLOOKUP(E1872,TAXONS!B:C,2,FALSE)</f>
        <v>#N/A</v>
      </c>
      <c r="H1872" s="13">
        <f t="shared" si="148"/>
        <v>0</v>
      </c>
      <c r="I1872" s="12" t="e">
        <f t="shared" si="149"/>
        <v>#N/A</v>
      </c>
      <c r="J1872" s="14" t="e">
        <f t="shared" si="150"/>
        <v>#N/A</v>
      </c>
      <c r="K1872" s="15" t="e">
        <f>VLOOKUP(B1872,REGIONS!A:D,4,FALSE)</f>
        <v>#N/A</v>
      </c>
      <c r="L1872" s="19" t="e">
        <f>VLOOKUP(G1872,Sensibilité!$A:$L,12,FALSE)</f>
        <v>#N/A</v>
      </c>
      <c r="M1872" s="19" t="e">
        <f t="shared" si="151"/>
        <v>#N/A</v>
      </c>
      <c r="N1872" s="19" t="e">
        <f t="shared" si="152"/>
        <v>#N/A</v>
      </c>
      <c r="O1872" s="15" t="str">
        <f>IF(D1872=Listes!$B$6,"SWARMING",IF(OR(D1872=Listes!$B$1,D1872=Listes!$B$2,D1872=Listes!$B$5),2,IF(OR(D1872=Listes!$B$3,D1872=Listes!$B$4),1,"erreur colonne D")))</f>
        <v>SWARMING</v>
      </c>
      <c r="P1872" s="15" t="e">
        <f>IF(OR(W1872="Hiver",W1872="Transit"),VLOOKUP(E1872,IC!A:E,4,FALSE),IF(W1872="été",VLOOKUP(E1872,IC!A:E,3,FALSE),"erreur"))</f>
        <v>#N/A</v>
      </c>
      <c r="Q1872" s="15" t="e">
        <f>IF(P1872="NR",0,IF(F1872&lt;5,0,IF(P1872=1,VLOOKUP(F1872,IC!$G$1:$I$8,3,TRUE),
IF(P1872=2,VLOOKUP(F1872,IC!$K$1:$M$8,3,TRUE),
IF(P1872=3,VLOOKUP(F1872,IC!$O$1:$Q$8,3,TRUE),IF(P1872=4,VLOOKUP(F1872,IC!$S$2:$U$9,3,TRUE),
"erreur"))))))</f>
        <v>#N/A</v>
      </c>
      <c r="R1872" s="16" t="e">
        <f>IF(OR(V1872="NA",V1872="Transit",V1872&lt;Listes!$F$1),"non applicable",F1872/V1872)</f>
        <v>#N/A</v>
      </c>
      <c r="S1872" s="16" t="e">
        <f>IF(W1872="Transit","Non applicable",IF(AND(W1872="été",T1872&gt;Listes!F1871),F1872/T1872,IF(AND(W1872="Hiver",Hierarchisation!U1872&gt;Listes!F1871),F1872/U1872,"non applicable")))</f>
        <v>#N/A</v>
      </c>
      <c r="T1872" s="17" t="e">
        <f>IF(K1872="Centre",VLOOKUP(E1872,effectifs_ete,3,FALSE),IF(Hierarchisation!K1872="Grand Nord",VLOOKUP(Hierarchisation!E1872,effectifs_ete,4,FALSE),IF(Hierarchisation!K1872="Nord Est",VLOOKUP(Hierarchisation!E1872,effectifs_ete,5,FALSE),IF(Hierarchisation!K1872="Nord Ouest",VLOOKUP(Hierarchisation!E1872,effectifs_ete,6,FALSE),IF(Hierarchisation!K1872="Sud Est",VLOOKUP(Hierarchisation!E1872,effectifs_ete,7,FALSE),IF(Hierarchisation!K1872="Sud Ouest",VLOOKUP(Hierarchisation!E1872,effectifs_ete,8,FALSE),"Erreur Région"))))))</f>
        <v>#N/A</v>
      </c>
      <c r="U1872" s="17" t="e">
        <f>IF(K1872="Centre",VLOOKUP(E1872,effectifs_hiver,3,FALSE),IF(Hierarchisation!K1872="Grand Nord",VLOOKUP(Hierarchisation!E1872,effectifs_hiver,4,FALSE),IF(Hierarchisation!K1872="Nord Est",VLOOKUP(Hierarchisation!E1872,effectifs_hiver,5,FALSE),IF(Hierarchisation!K1872="Nord Ouest",VLOOKUP(Hierarchisation!E1872,effectifs_hiver,6,FALSE),IF(Hierarchisation!K1872="Sud Est",VLOOKUP(Hierarchisation!E1872,effectifs_hiver,7,FALSE),IF(Hierarchisation!K1872="Sud Ouest",VLOOKUP(Hierarchisation!E1872,effectifs_hiver,8,FALSE),"Erreur Région"))))))</f>
        <v>#N/A</v>
      </c>
      <c r="V1872" s="17" t="e">
        <f>IF(W1872="Transit","Transit",IF(W1872="hiver",VLOOKUP(E1872,'EFFECTIFS Hiver'!$A:$I,9,FALSE),IF(W1872="été",VLOOKUP(E1872,'EFFECTIFS Eté'!$A:$I,9,FALSE),"Erreur saison")))</f>
        <v>#N/A</v>
      </c>
      <c r="W1872" s="18" t="e">
        <f>VLOOKUP(D1872,Listes!B:C,2,FALSE)</f>
        <v>#N/A</v>
      </c>
    </row>
    <row r="1873" spans="1:23" ht="15.75" customHeight="1">
      <c r="A1873" s="11"/>
      <c r="B1873" s="11"/>
      <c r="C1873" s="11"/>
      <c r="D1873" s="11"/>
      <c r="E1873" s="11"/>
      <c r="F1873" s="11"/>
      <c r="G1873" s="11" t="e">
        <f>VLOOKUP(E1873,TAXONS!B:C,2,FALSE)</f>
        <v>#N/A</v>
      </c>
      <c r="H1873" s="13">
        <f t="shared" si="148"/>
        <v>0</v>
      </c>
      <c r="I1873" s="12" t="e">
        <f t="shared" si="149"/>
        <v>#N/A</v>
      </c>
      <c r="J1873" s="14" t="e">
        <f t="shared" si="150"/>
        <v>#N/A</v>
      </c>
      <c r="K1873" s="15" t="e">
        <f>VLOOKUP(B1873,REGIONS!A:D,4,FALSE)</f>
        <v>#N/A</v>
      </c>
      <c r="L1873" s="19" t="e">
        <f>VLOOKUP(G1873,Sensibilité!$A:$L,12,FALSE)</f>
        <v>#N/A</v>
      </c>
      <c r="M1873" s="19" t="e">
        <f t="shared" si="151"/>
        <v>#N/A</v>
      </c>
      <c r="N1873" s="19" t="e">
        <f t="shared" si="152"/>
        <v>#N/A</v>
      </c>
      <c r="O1873" s="15" t="str">
        <f>IF(D1873=Listes!$B$6,"SWARMING",IF(OR(D1873=Listes!$B$1,D1873=Listes!$B$2,D1873=Listes!$B$5),2,IF(OR(D1873=Listes!$B$3,D1873=Listes!$B$4),1,"erreur colonne D")))</f>
        <v>SWARMING</v>
      </c>
      <c r="P1873" s="15" t="e">
        <f>IF(OR(W1873="Hiver",W1873="Transit"),VLOOKUP(E1873,IC!A:E,4,FALSE),IF(W1873="été",VLOOKUP(E1873,IC!A:E,3,FALSE),"erreur"))</f>
        <v>#N/A</v>
      </c>
      <c r="Q1873" s="15" t="e">
        <f>IF(P1873="NR",0,IF(F1873&lt;5,0,IF(P1873=1,VLOOKUP(F1873,IC!$G$1:$I$8,3,TRUE),
IF(P1873=2,VLOOKUP(F1873,IC!$K$1:$M$8,3,TRUE),
IF(P1873=3,VLOOKUP(F1873,IC!$O$1:$Q$8,3,TRUE),IF(P1873=4,VLOOKUP(F1873,IC!$S$2:$U$9,3,TRUE),
"erreur"))))))</f>
        <v>#N/A</v>
      </c>
      <c r="R1873" s="16" t="e">
        <f>IF(OR(V1873="NA",V1873="Transit",V1873&lt;Listes!$F$1),"non applicable",F1873/V1873)</f>
        <v>#N/A</v>
      </c>
      <c r="S1873" s="16" t="e">
        <f>IF(W1873="Transit","Non applicable",IF(AND(W1873="été",T1873&gt;Listes!F1872),F1873/T1873,IF(AND(W1873="Hiver",Hierarchisation!U1873&gt;Listes!F1872),F1873/U1873,"non applicable")))</f>
        <v>#N/A</v>
      </c>
      <c r="T1873" s="17" t="e">
        <f>IF(K1873="Centre",VLOOKUP(E1873,effectifs_ete,3,FALSE),IF(Hierarchisation!K1873="Grand Nord",VLOOKUP(Hierarchisation!E1873,effectifs_ete,4,FALSE),IF(Hierarchisation!K1873="Nord Est",VLOOKUP(Hierarchisation!E1873,effectifs_ete,5,FALSE),IF(Hierarchisation!K1873="Nord Ouest",VLOOKUP(Hierarchisation!E1873,effectifs_ete,6,FALSE),IF(Hierarchisation!K1873="Sud Est",VLOOKUP(Hierarchisation!E1873,effectifs_ete,7,FALSE),IF(Hierarchisation!K1873="Sud Ouest",VLOOKUP(Hierarchisation!E1873,effectifs_ete,8,FALSE),"Erreur Région"))))))</f>
        <v>#N/A</v>
      </c>
      <c r="U1873" s="17" t="e">
        <f>IF(K1873="Centre",VLOOKUP(E1873,effectifs_hiver,3,FALSE),IF(Hierarchisation!K1873="Grand Nord",VLOOKUP(Hierarchisation!E1873,effectifs_hiver,4,FALSE),IF(Hierarchisation!K1873="Nord Est",VLOOKUP(Hierarchisation!E1873,effectifs_hiver,5,FALSE),IF(Hierarchisation!K1873="Nord Ouest",VLOOKUP(Hierarchisation!E1873,effectifs_hiver,6,FALSE),IF(Hierarchisation!K1873="Sud Est",VLOOKUP(Hierarchisation!E1873,effectifs_hiver,7,FALSE),IF(Hierarchisation!K1873="Sud Ouest",VLOOKUP(Hierarchisation!E1873,effectifs_hiver,8,FALSE),"Erreur Région"))))))</f>
        <v>#N/A</v>
      </c>
      <c r="V1873" s="17" t="e">
        <f>IF(W1873="Transit","Transit",IF(W1873="hiver",VLOOKUP(E1873,'EFFECTIFS Hiver'!$A:$I,9,FALSE),IF(W1873="été",VLOOKUP(E1873,'EFFECTIFS Eté'!$A:$I,9,FALSE),"Erreur saison")))</f>
        <v>#N/A</v>
      </c>
      <c r="W1873" s="18" t="e">
        <f>VLOOKUP(D1873,Listes!B:C,2,FALSE)</f>
        <v>#N/A</v>
      </c>
    </row>
    <row r="1874" spans="1:23" ht="15.75" customHeight="1">
      <c r="A1874" s="11"/>
      <c r="B1874" s="11"/>
      <c r="C1874" s="11"/>
      <c r="D1874" s="11"/>
      <c r="E1874" s="11"/>
      <c r="F1874" s="11"/>
      <c r="G1874" s="11" t="e">
        <f>VLOOKUP(E1874,TAXONS!B:C,2,FALSE)</f>
        <v>#N/A</v>
      </c>
      <c r="H1874" s="13">
        <f t="shared" si="148"/>
        <v>0</v>
      </c>
      <c r="I1874" s="12" t="e">
        <f t="shared" si="149"/>
        <v>#N/A</v>
      </c>
      <c r="J1874" s="14" t="e">
        <f t="shared" si="150"/>
        <v>#N/A</v>
      </c>
      <c r="K1874" s="15" t="e">
        <f>VLOOKUP(B1874,REGIONS!A:D,4,FALSE)</f>
        <v>#N/A</v>
      </c>
      <c r="L1874" s="19" t="e">
        <f>VLOOKUP(G1874,Sensibilité!$A:$L,12,FALSE)</f>
        <v>#N/A</v>
      </c>
      <c r="M1874" s="19" t="e">
        <f t="shared" si="151"/>
        <v>#N/A</v>
      </c>
      <c r="N1874" s="19" t="e">
        <f t="shared" si="152"/>
        <v>#N/A</v>
      </c>
      <c r="O1874" s="15" t="str">
        <f>IF(D1874=Listes!$B$6,"SWARMING",IF(OR(D1874=Listes!$B$1,D1874=Listes!$B$2,D1874=Listes!$B$5),2,IF(OR(D1874=Listes!$B$3,D1874=Listes!$B$4),1,"erreur colonne D")))</f>
        <v>SWARMING</v>
      </c>
      <c r="P1874" s="15" t="e">
        <f>IF(OR(W1874="Hiver",W1874="Transit"),VLOOKUP(E1874,IC!A:E,4,FALSE),IF(W1874="été",VLOOKUP(E1874,IC!A:E,3,FALSE),"erreur"))</f>
        <v>#N/A</v>
      </c>
      <c r="Q1874" s="15" t="e">
        <f>IF(P1874="NR",0,IF(F1874&lt;5,0,IF(P1874=1,VLOOKUP(F1874,IC!$G$1:$I$8,3,TRUE),
IF(P1874=2,VLOOKUP(F1874,IC!$K$1:$M$8,3,TRUE),
IF(P1874=3,VLOOKUP(F1874,IC!$O$1:$Q$8,3,TRUE),IF(P1874=4,VLOOKUP(F1874,IC!$S$2:$U$9,3,TRUE),
"erreur"))))))</f>
        <v>#N/A</v>
      </c>
      <c r="R1874" s="16" t="e">
        <f>IF(OR(V1874="NA",V1874="Transit",V1874&lt;Listes!$F$1),"non applicable",F1874/V1874)</f>
        <v>#N/A</v>
      </c>
      <c r="S1874" s="16" t="e">
        <f>IF(W1874="Transit","Non applicable",IF(AND(W1874="été",T1874&gt;Listes!F1873),F1874/T1874,IF(AND(W1874="Hiver",Hierarchisation!U1874&gt;Listes!F1873),F1874/U1874,"non applicable")))</f>
        <v>#N/A</v>
      </c>
      <c r="T1874" s="17" t="e">
        <f>IF(K1874="Centre",VLOOKUP(E1874,effectifs_ete,3,FALSE),IF(Hierarchisation!K1874="Grand Nord",VLOOKUP(Hierarchisation!E1874,effectifs_ete,4,FALSE),IF(Hierarchisation!K1874="Nord Est",VLOOKUP(Hierarchisation!E1874,effectifs_ete,5,FALSE),IF(Hierarchisation!K1874="Nord Ouest",VLOOKUP(Hierarchisation!E1874,effectifs_ete,6,FALSE),IF(Hierarchisation!K1874="Sud Est",VLOOKUP(Hierarchisation!E1874,effectifs_ete,7,FALSE),IF(Hierarchisation!K1874="Sud Ouest",VLOOKUP(Hierarchisation!E1874,effectifs_ete,8,FALSE),"Erreur Région"))))))</f>
        <v>#N/A</v>
      </c>
      <c r="U1874" s="17" t="e">
        <f>IF(K1874="Centre",VLOOKUP(E1874,effectifs_hiver,3,FALSE),IF(Hierarchisation!K1874="Grand Nord",VLOOKUP(Hierarchisation!E1874,effectifs_hiver,4,FALSE),IF(Hierarchisation!K1874="Nord Est",VLOOKUP(Hierarchisation!E1874,effectifs_hiver,5,FALSE),IF(Hierarchisation!K1874="Nord Ouest",VLOOKUP(Hierarchisation!E1874,effectifs_hiver,6,FALSE),IF(Hierarchisation!K1874="Sud Est",VLOOKUP(Hierarchisation!E1874,effectifs_hiver,7,FALSE),IF(Hierarchisation!K1874="Sud Ouest",VLOOKUP(Hierarchisation!E1874,effectifs_hiver,8,FALSE),"Erreur Région"))))))</f>
        <v>#N/A</v>
      </c>
      <c r="V1874" s="17" t="e">
        <f>IF(W1874="Transit","Transit",IF(W1874="hiver",VLOOKUP(E1874,'EFFECTIFS Hiver'!$A:$I,9,FALSE),IF(W1874="été",VLOOKUP(E1874,'EFFECTIFS Eté'!$A:$I,9,FALSE),"Erreur saison")))</f>
        <v>#N/A</v>
      </c>
      <c r="W1874" s="18" t="e">
        <f>VLOOKUP(D1874,Listes!B:C,2,FALSE)</f>
        <v>#N/A</v>
      </c>
    </row>
    <row r="1875" spans="1:23" ht="15.75" customHeight="1">
      <c r="A1875" s="11"/>
      <c r="B1875" s="11"/>
      <c r="C1875" s="11"/>
      <c r="D1875" s="11"/>
      <c r="E1875" s="11"/>
      <c r="F1875" s="11"/>
      <c r="G1875" s="11" t="e">
        <f>VLOOKUP(E1875,TAXONS!B:C,2,FALSE)</f>
        <v>#N/A</v>
      </c>
      <c r="H1875" s="13">
        <f t="shared" si="148"/>
        <v>0</v>
      </c>
      <c r="I1875" s="12" t="e">
        <f t="shared" si="149"/>
        <v>#N/A</v>
      </c>
      <c r="J1875" s="14" t="e">
        <f t="shared" si="150"/>
        <v>#N/A</v>
      </c>
      <c r="K1875" s="15" t="e">
        <f>VLOOKUP(B1875,REGIONS!A:D,4,FALSE)</f>
        <v>#N/A</v>
      </c>
      <c r="L1875" s="19" t="e">
        <f>VLOOKUP(G1875,Sensibilité!$A:$L,12,FALSE)</f>
        <v>#N/A</v>
      </c>
      <c r="M1875" s="19" t="e">
        <f t="shared" si="151"/>
        <v>#N/A</v>
      </c>
      <c r="N1875" s="19" t="e">
        <f t="shared" si="152"/>
        <v>#N/A</v>
      </c>
      <c r="O1875" s="15" t="str">
        <f>IF(D1875=Listes!$B$6,"SWARMING",IF(OR(D1875=Listes!$B$1,D1875=Listes!$B$2,D1875=Listes!$B$5),2,IF(OR(D1875=Listes!$B$3,D1875=Listes!$B$4),1,"erreur colonne D")))</f>
        <v>SWARMING</v>
      </c>
      <c r="P1875" s="15" t="e">
        <f>IF(OR(W1875="Hiver",W1875="Transit"),VLOOKUP(E1875,IC!A:E,4,FALSE),IF(W1875="été",VLOOKUP(E1875,IC!A:E,3,FALSE),"erreur"))</f>
        <v>#N/A</v>
      </c>
      <c r="Q1875" s="15" t="e">
        <f>IF(P1875="NR",0,IF(F1875&lt;5,0,IF(P1875=1,VLOOKUP(F1875,IC!$G$1:$I$8,3,TRUE),
IF(P1875=2,VLOOKUP(F1875,IC!$K$1:$M$8,3,TRUE),
IF(P1875=3,VLOOKUP(F1875,IC!$O$1:$Q$8,3,TRUE),IF(P1875=4,VLOOKUP(F1875,IC!$S$2:$U$9,3,TRUE),
"erreur"))))))</f>
        <v>#N/A</v>
      </c>
      <c r="R1875" s="16" t="e">
        <f>IF(OR(V1875="NA",V1875="Transit",V1875&lt;Listes!$F$1),"non applicable",F1875/V1875)</f>
        <v>#N/A</v>
      </c>
      <c r="S1875" s="16" t="e">
        <f>IF(W1875="Transit","Non applicable",IF(AND(W1875="été",T1875&gt;Listes!F1874),F1875/T1875,IF(AND(W1875="Hiver",Hierarchisation!U1875&gt;Listes!F1874),F1875/U1875,"non applicable")))</f>
        <v>#N/A</v>
      </c>
      <c r="T1875" s="17" t="e">
        <f>IF(K1875="Centre",VLOOKUP(E1875,effectifs_ete,3,FALSE),IF(Hierarchisation!K1875="Grand Nord",VLOOKUP(Hierarchisation!E1875,effectifs_ete,4,FALSE),IF(Hierarchisation!K1875="Nord Est",VLOOKUP(Hierarchisation!E1875,effectifs_ete,5,FALSE),IF(Hierarchisation!K1875="Nord Ouest",VLOOKUP(Hierarchisation!E1875,effectifs_ete,6,FALSE),IF(Hierarchisation!K1875="Sud Est",VLOOKUP(Hierarchisation!E1875,effectifs_ete,7,FALSE),IF(Hierarchisation!K1875="Sud Ouest",VLOOKUP(Hierarchisation!E1875,effectifs_ete,8,FALSE),"Erreur Région"))))))</f>
        <v>#N/A</v>
      </c>
      <c r="U1875" s="17" t="e">
        <f>IF(K1875="Centre",VLOOKUP(E1875,effectifs_hiver,3,FALSE),IF(Hierarchisation!K1875="Grand Nord",VLOOKUP(Hierarchisation!E1875,effectifs_hiver,4,FALSE),IF(Hierarchisation!K1875="Nord Est",VLOOKUP(Hierarchisation!E1875,effectifs_hiver,5,FALSE),IF(Hierarchisation!K1875="Nord Ouest",VLOOKUP(Hierarchisation!E1875,effectifs_hiver,6,FALSE),IF(Hierarchisation!K1875="Sud Est",VLOOKUP(Hierarchisation!E1875,effectifs_hiver,7,FALSE),IF(Hierarchisation!K1875="Sud Ouest",VLOOKUP(Hierarchisation!E1875,effectifs_hiver,8,FALSE),"Erreur Région"))))))</f>
        <v>#N/A</v>
      </c>
      <c r="V1875" s="17" t="e">
        <f>IF(W1875="Transit","Transit",IF(W1875="hiver",VLOOKUP(E1875,'EFFECTIFS Hiver'!$A:$I,9,FALSE),IF(W1875="été",VLOOKUP(E1875,'EFFECTIFS Eté'!$A:$I,9,FALSE),"Erreur saison")))</f>
        <v>#N/A</v>
      </c>
      <c r="W1875" s="18" t="e">
        <f>VLOOKUP(D1875,Listes!B:C,2,FALSE)</f>
        <v>#N/A</v>
      </c>
    </row>
    <row r="1876" spans="1:23" ht="15.75" customHeight="1">
      <c r="A1876" s="11"/>
      <c r="B1876" s="11"/>
      <c r="C1876" s="11"/>
      <c r="D1876" s="11"/>
      <c r="E1876" s="11"/>
      <c r="F1876" s="11"/>
      <c r="G1876" s="11" t="e">
        <f>VLOOKUP(E1876,TAXONS!B:C,2,FALSE)</f>
        <v>#N/A</v>
      </c>
      <c r="H1876" s="13">
        <f t="shared" si="148"/>
        <v>0</v>
      </c>
      <c r="I1876" s="12" t="e">
        <f t="shared" si="149"/>
        <v>#N/A</v>
      </c>
      <c r="J1876" s="14" t="e">
        <f t="shared" si="150"/>
        <v>#N/A</v>
      </c>
      <c r="K1876" s="15" t="e">
        <f>VLOOKUP(B1876,REGIONS!A:D,4,FALSE)</f>
        <v>#N/A</v>
      </c>
      <c r="L1876" s="19" t="e">
        <f>VLOOKUP(G1876,Sensibilité!$A:$L,12,FALSE)</f>
        <v>#N/A</v>
      </c>
      <c r="M1876" s="19" t="e">
        <f t="shared" si="151"/>
        <v>#N/A</v>
      </c>
      <c r="N1876" s="19" t="e">
        <f t="shared" si="152"/>
        <v>#N/A</v>
      </c>
      <c r="O1876" s="15" t="str">
        <f>IF(D1876=Listes!$B$6,"SWARMING",IF(OR(D1876=Listes!$B$1,D1876=Listes!$B$2,D1876=Listes!$B$5),2,IF(OR(D1876=Listes!$B$3,D1876=Listes!$B$4),1,"erreur colonne D")))</f>
        <v>SWARMING</v>
      </c>
      <c r="P1876" s="15" t="e">
        <f>IF(OR(W1876="Hiver",W1876="Transit"),VLOOKUP(E1876,IC!A:E,4,FALSE),IF(W1876="été",VLOOKUP(E1876,IC!A:E,3,FALSE),"erreur"))</f>
        <v>#N/A</v>
      </c>
      <c r="Q1876" s="15" t="e">
        <f>IF(P1876="NR",0,IF(F1876&lt;5,0,IF(P1876=1,VLOOKUP(F1876,IC!$G$1:$I$8,3,TRUE),
IF(P1876=2,VLOOKUP(F1876,IC!$K$1:$M$8,3,TRUE),
IF(P1876=3,VLOOKUP(F1876,IC!$O$1:$Q$8,3,TRUE),IF(P1876=4,VLOOKUP(F1876,IC!$S$2:$U$9,3,TRUE),
"erreur"))))))</f>
        <v>#N/A</v>
      </c>
      <c r="R1876" s="16" t="e">
        <f>IF(OR(V1876="NA",V1876="Transit",V1876&lt;Listes!$F$1),"non applicable",F1876/V1876)</f>
        <v>#N/A</v>
      </c>
      <c r="S1876" s="16" t="e">
        <f>IF(W1876="Transit","Non applicable",IF(AND(W1876="été",T1876&gt;Listes!F1875),F1876/T1876,IF(AND(W1876="Hiver",Hierarchisation!U1876&gt;Listes!F1875),F1876/U1876,"non applicable")))</f>
        <v>#N/A</v>
      </c>
      <c r="T1876" s="17" t="e">
        <f>IF(K1876="Centre",VLOOKUP(E1876,effectifs_ete,3,FALSE),IF(Hierarchisation!K1876="Grand Nord",VLOOKUP(Hierarchisation!E1876,effectifs_ete,4,FALSE),IF(Hierarchisation!K1876="Nord Est",VLOOKUP(Hierarchisation!E1876,effectifs_ete,5,FALSE),IF(Hierarchisation!K1876="Nord Ouest",VLOOKUP(Hierarchisation!E1876,effectifs_ete,6,FALSE),IF(Hierarchisation!K1876="Sud Est",VLOOKUP(Hierarchisation!E1876,effectifs_ete,7,FALSE),IF(Hierarchisation!K1876="Sud Ouest",VLOOKUP(Hierarchisation!E1876,effectifs_ete,8,FALSE),"Erreur Région"))))))</f>
        <v>#N/A</v>
      </c>
      <c r="U1876" s="17" t="e">
        <f>IF(K1876="Centre",VLOOKUP(E1876,effectifs_hiver,3,FALSE),IF(Hierarchisation!K1876="Grand Nord",VLOOKUP(Hierarchisation!E1876,effectifs_hiver,4,FALSE),IF(Hierarchisation!K1876="Nord Est",VLOOKUP(Hierarchisation!E1876,effectifs_hiver,5,FALSE),IF(Hierarchisation!K1876="Nord Ouest",VLOOKUP(Hierarchisation!E1876,effectifs_hiver,6,FALSE),IF(Hierarchisation!K1876="Sud Est",VLOOKUP(Hierarchisation!E1876,effectifs_hiver,7,FALSE),IF(Hierarchisation!K1876="Sud Ouest",VLOOKUP(Hierarchisation!E1876,effectifs_hiver,8,FALSE),"Erreur Région"))))))</f>
        <v>#N/A</v>
      </c>
      <c r="V1876" s="17" t="e">
        <f>IF(W1876="Transit","Transit",IF(W1876="hiver",VLOOKUP(E1876,'EFFECTIFS Hiver'!$A:$I,9,FALSE),IF(W1876="été",VLOOKUP(E1876,'EFFECTIFS Eté'!$A:$I,9,FALSE),"Erreur saison")))</f>
        <v>#N/A</v>
      </c>
      <c r="W1876" s="18" t="e">
        <f>VLOOKUP(D1876,Listes!B:C,2,FALSE)</f>
        <v>#N/A</v>
      </c>
    </row>
    <row r="1877" spans="1:23" ht="15.75" customHeight="1">
      <c r="A1877" s="11"/>
      <c r="B1877" s="11"/>
      <c r="C1877" s="11"/>
      <c r="D1877" s="11"/>
      <c r="E1877" s="11"/>
      <c r="F1877" s="11"/>
      <c r="G1877" s="11" t="e">
        <f>VLOOKUP(E1877,TAXONS!B:C,2,FALSE)</f>
        <v>#N/A</v>
      </c>
      <c r="H1877" s="13">
        <f t="shared" si="148"/>
        <v>0</v>
      </c>
      <c r="I1877" s="12" t="e">
        <f t="shared" si="149"/>
        <v>#N/A</v>
      </c>
      <c r="J1877" s="14" t="e">
        <f t="shared" si="150"/>
        <v>#N/A</v>
      </c>
      <c r="K1877" s="15" t="e">
        <f>VLOOKUP(B1877,REGIONS!A:D,4,FALSE)</f>
        <v>#N/A</v>
      </c>
      <c r="L1877" s="19" t="e">
        <f>VLOOKUP(G1877,Sensibilité!$A:$L,12,FALSE)</f>
        <v>#N/A</v>
      </c>
      <c r="M1877" s="19" t="e">
        <f t="shared" si="151"/>
        <v>#N/A</v>
      </c>
      <c r="N1877" s="19" t="e">
        <f t="shared" si="152"/>
        <v>#N/A</v>
      </c>
      <c r="O1877" s="15" t="str">
        <f>IF(D1877=Listes!$B$6,"SWARMING",IF(OR(D1877=Listes!$B$1,D1877=Listes!$B$2,D1877=Listes!$B$5),2,IF(OR(D1877=Listes!$B$3,D1877=Listes!$B$4),1,"erreur colonne D")))</f>
        <v>SWARMING</v>
      </c>
      <c r="P1877" s="15" t="e">
        <f>IF(OR(W1877="Hiver",W1877="Transit"),VLOOKUP(E1877,IC!A:E,4,FALSE),IF(W1877="été",VLOOKUP(E1877,IC!A:E,3,FALSE),"erreur"))</f>
        <v>#N/A</v>
      </c>
      <c r="Q1877" s="15" t="e">
        <f>IF(P1877="NR",0,IF(F1877&lt;5,0,IF(P1877=1,VLOOKUP(F1877,IC!$G$1:$I$8,3,TRUE),
IF(P1877=2,VLOOKUP(F1877,IC!$K$1:$M$8,3,TRUE),
IF(P1877=3,VLOOKUP(F1877,IC!$O$1:$Q$8,3,TRUE),IF(P1877=4,VLOOKUP(F1877,IC!$S$2:$U$9,3,TRUE),
"erreur"))))))</f>
        <v>#N/A</v>
      </c>
      <c r="R1877" s="16" t="e">
        <f>IF(OR(V1877="NA",V1877="Transit",V1877&lt;Listes!$F$1),"non applicable",F1877/V1877)</f>
        <v>#N/A</v>
      </c>
      <c r="S1877" s="16" t="e">
        <f>IF(W1877="Transit","Non applicable",IF(AND(W1877="été",T1877&gt;Listes!F1876),F1877/T1877,IF(AND(W1877="Hiver",Hierarchisation!U1877&gt;Listes!F1876),F1877/U1877,"non applicable")))</f>
        <v>#N/A</v>
      </c>
      <c r="T1877" s="17" t="e">
        <f>IF(K1877="Centre",VLOOKUP(E1877,effectifs_ete,3,FALSE),IF(Hierarchisation!K1877="Grand Nord",VLOOKUP(Hierarchisation!E1877,effectifs_ete,4,FALSE),IF(Hierarchisation!K1877="Nord Est",VLOOKUP(Hierarchisation!E1877,effectifs_ete,5,FALSE),IF(Hierarchisation!K1877="Nord Ouest",VLOOKUP(Hierarchisation!E1877,effectifs_ete,6,FALSE),IF(Hierarchisation!K1877="Sud Est",VLOOKUP(Hierarchisation!E1877,effectifs_ete,7,FALSE),IF(Hierarchisation!K1877="Sud Ouest",VLOOKUP(Hierarchisation!E1877,effectifs_ete,8,FALSE),"Erreur Région"))))))</f>
        <v>#N/A</v>
      </c>
      <c r="U1877" s="17" t="e">
        <f>IF(K1877="Centre",VLOOKUP(E1877,effectifs_hiver,3,FALSE),IF(Hierarchisation!K1877="Grand Nord",VLOOKUP(Hierarchisation!E1877,effectifs_hiver,4,FALSE),IF(Hierarchisation!K1877="Nord Est",VLOOKUP(Hierarchisation!E1877,effectifs_hiver,5,FALSE),IF(Hierarchisation!K1877="Nord Ouest",VLOOKUP(Hierarchisation!E1877,effectifs_hiver,6,FALSE),IF(Hierarchisation!K1877="Sud Est",VLOOKUP(Hierarchisation!E1877,effectifs_hiver,7,FALSE),IF(Hierarchisation!K1877="Sud Ouest",VLOOKUP(Hierarchisation!E1877,effectifs_hiver,8,FALSE),"Erreur Région"))))))</f>
        <v>#N/A</v>
      </c>
      <c r="V1877" s="17" t="e">
        <f>IF(W1877="Transit","Transit",IF(W1877="hiver",VLOOKUP(E1877,'EFFECTIFS Hiver'!$A:$I,9,FALSE),IF(W1877="été",VLOOKUP(E1877,'EFFECTIFS Eté'!$A:$I,9,FALSE),"Erreur saison")))</f>
        <v>#N/A</v>
      </c>
      <c r="W1877" s="18" t="e">
        <f>VLOOKUP(D1877,Listes!B:C,2,FALSE)</f>
        <v>#N/A</v>
      </c>
    </row>
    <row r="1878" spans="1:23" ht="15.75" customHeight="1">
      <c r="A1878" s="11"/>
      <c r="B1878" s="11"/>
      <c r="C1878" s="11"/>
      <c r="D1878" s="11"/>
      <c r="E1878" s="11"/>
      <c r="F1878" s="11"/>
      <c r="G1878" s="11" t="e">
        <f>VLOOKUP(E1878,TAXONS!B:C,2,FALSE)</f>
        <v>#N/A</v>
      </c>
      <c r="H1878" s="13">
        <f t="shared" si="148"/>
        <v>0</v>
      </c>
      <c r="I1878" s="12" t="e">
        <f t="shared" si="149"/>
        <v>#N/A</v>
      </c>
      <c r="J1878" s="14" t="e">
        <f t="shared" si="150"/>
        <v>#N/A</v>
      </c>
      <c r="K1878" s="15" t="e">
        <f>VLOOKUP(B1878,REGIONS!A:D,4,FALSE)</f>
        <v>#N/A</v>
      </c>
      <c r="L1878" s="19" t="e">
        <f>VLOOKUP(G1878,Sensibilité!$A:$L,12,FALSE)</f>
        <v>#N/A</v>
      </c>
      <c r="M1878" s="19" t="e">
        <f t="shared" si="151"/>
        <v>#N/A</v>
      </c>
      <c r="N1878" s="19" t="e">
        <f t="shared" si="152"/>
        <v>#N/A</v>
      </c>
      <c r="O1878" s="15" t="str">
        <f>IF(D1878=Listes!$B$6,"SWARMING",IF(OR(D1878=Listes!$B$1,D1878=Listes!$B$2,D1878=Listes!$B$5),2,IF(OR(D1878=Listes!$B$3,D1878=Listes!$B$4),1,"erreur colonne D")))</f>
        <v>SWARMING</v>
      </c>
      <c r="P1878" s="15" t="e">
        <f>IF(OR(W1878="Hiver",W1878="Transit"),VLOOKUP(E1878,IC!A:E,4,FALSE),IF(W1878="été",VLOOKUP(E1878,IC!A:E,3,FALSE),"erreur"))</f>
        <v>#N/A</v>
      </c>
      <c r="Q1878" s="15" t="e">
        <f>IF(P1878="NR",0,IF(F1878&lt;5,0,IF(P1878=1,VLOOKUP(F1878,IC!$G$1:$I$8,3,TRUE),
IF(P1878=2,VLOOKUP(F1878,IC!$K$1:$M$8,3,TRUE),
IF(P1878=3,VLOOKUP(F1878,IC!$O$1:$Q$8,3,TRUE),IF(P1878=4,VLOOKUP(F1878,IC!$S$2:$U$9,3,TRUE),
"erreur"))))))</f>
        <v>#N/A</v>
      </c>
      <c r="R1878" s="16" t="e">
        <f>IF(OR(V1878="NA",V1878="Transit",V1878&lt;Listes!$F$1),"non applicable",F1878/V1878)</f>
        <v>#N/A</v>
      </c>
      <c r="S1878" s="16" t="e">
        <f>IF(W1878="Transit","Non applicable",IF(AND(W1878="été",T1878&gt;Listes!F1877),F1878/T1878,IF(AND(W1878="Hiver",Hierarchisation!U1878&gt;Listes!F1877),F1878/U1878,"non applicable")))</f>
        <v>#N/A</v>
      </c>
      <c r="T1878" s="17" t="e">
        <f>IF(K1878="Centre",VLOOKUP(E1878,effectifs_ete,3,FALSE),IF(Hierarchisation!K1878="Grand Nord",VLOOKUP(Hierarchisation!E1878,effectifs_ete,4,FALSE),IF(Hierarchisation!K1878="Nord Est",VLOOKUP(Hierarchisation!E1878,effectifs_ete,5,FALSE),IF(Hierarchisation!K1878="Nord Ouest",VLOOKUP(Hierarchisation!E1878,effectifs_ete,6,FALSE),IF(Hierarchisation!K1878="Sud Est",VLOOKUP(Hierarchisation!E1878,effectifs_ete,7,FALSE),IF(Hierarchisation!K1878="Sud Ouest",VLOOKUP(Hierarchisation!E1878,effectifs_ete,8,FALSE),"Erreur Région"))))))</f>
        <v>#N/A</v>
      </c>
      <c r="U1878" s="17" t="e">
        <f>IF(K1878="Centre",VLOOKUP(E1878,effectifs_hiver,3,FALSE),IF(Hierarchisation!K1878="Grand Nord",VLOOKUP(Hierarchisation!E1878,effectifs_hiver,4,FALSE),IF(Hierarchisation!K1878="Nord Est",VLOOKUP(Hierarchisation!E1878,effectifs_hiver,5,FALSE),IF(Hierarchisation!K1878="Nord Ouest",VLOOKUP(Hierarchisation!E1878,effectifs_hiver,6,FALSE),IF(Hierarchisation!K1878="Sud Est",VLOOKUP(Hierarchisation!E1878,effectifs_hiver,7,FALSE),IF(Hierarchisation!K1878="Sud Ouest",VLOOKUP(Hierarchisation!E1878,effectifs_hiver,8,FALSE),"Erreur Région"))))))</f>
        <v>#N/A</v>
      </c>
      <c r="V1878" s="17" t="e">
        <f>IF(W1878="Transit","Transit",IF(W1878="hiver",VLOOKUP(E1878,'EFFECTIFS Hiver'!$A:$I,9,FALSE),IF(W1878="été",VLOOKUP(E1878,'EFFECTIFS Eté'!$A:$I,9,FALSE),"Erreur saison")))</f>
        <v>#N/A</v>
      </c>
      <c r="W1878" s="18" t="e">
        <f>VLOOKUP(D1878,Listes!B:C,2,FALSE)</f>
        <v>#N/A</v>
      </c>
    </row>
    <row r="1879" spans="1:23" ht="15.75" customHeight="1">
      <c r="A1879" s="11"/>
      <c r="B1879" s="11"/>
      <c r="C1879" s="11"/>
      <c r="D1879" s="11"/>
      <c r="E1879" s="11"/>
      <c r="F1879" s="11"/>
      <c r="G1879" s="11" t="e">
        <f>VLOOKUP(E1879,TAXONS!B:C,2,FALSE)</f>
        <v>#N/A</v>
      </c>
      <c r="H1879" s="13">
        <f t="shared" si="148"/>
        <v>0</v>
      </c>
      <c r="I1879" s="12" t="e">
        <f t="shared" si="149"/>
        <v>#N/A</v>
      </c>
      <c r="J1879" s="14" t="e">
        <f t="shared" si="150"/>
        <v>#N/A</v>
      </c>
      <c r="K1879" s="15" t="e">
        <f>VLOOKUP(B1879,REGIONS!A:D,4,FALSE)</f>
        <v>#N/A</v>
      </c>
      <c r="L1879" s="19" t="e">
        <f>VLOOKUP(G1879,Sensibilité!$A:$L,12,FALSE)</f>
        <v>#N/A</v>
      </c>
      <c r="M1879" s="19" t="e">
        <f t="shared" si="151"/>
        <v>#N/A</v>
      </c>
      <c r="N1879" s="19" t="e">
        <f t="shared" si="152"/>
        <v>#N/A</v>
      </c>
      <c r="O1879" s="15" t="str">
        <f>IF(D1879=Listes!$B$6,"SWARMING",IF(OR(D1879=Listes!$B$1,D1879=Listes!$B$2,D1879=Listes!$B$5),2,IF(OR(D1879=Listes!$B$3,D1879=Listes!$B$4),1,"erreur colonne D")))</f>
        <v>SWARMING</v>
      </c>
      <c r="P1879" s="15" t="e">
        <f>IF(OR(W1879="Hiver",W1879="Transit"),VLOOKUP(E1879,IC!A:E,4,FALSE),IF(W1879="été",VLOOKUP(E1879,IC!A:E,3,FALSE),"erreur"))</f>
        <v>#N/A</v>
      </c>
      <c r="Q1879" s="15" t="e">
        <f>IF(P1879="NR",0,IF(F1879&lt;5,0,IF(P1879=1,VLOOKUP(F1879,IC!$G$1:$I$8,3,TRUE),
IF(P1879=2,VLOOKUP(F1879,IC!$K$1:$M$8,3,TRUE),
IF(P1879=3,VLOOKUP(F1879,IC!$O$1:$Q$8,3,TRUE),IF(P1879=4,VLOOKUP(F1879,IC!$S$2:$U$9,3,TRUE),
"erreur"))))))</f>
        <v>#N/A</v>
      </c>
      <c r="R1879" s="16" t="e">
        <f>IF(OR(V1879="NA",V1879="Transit",V1879&lt;Listes!$F$1),"non applicable",F1879/V1879)</f>
        <v>#N/A</v>
      </c>
      <c r="S1879" s="16" t="e">
        <f>IF(W1879="Transit","Non applicable",IF(AND(W1879="été",T1879&gt;Listes!F1878),F1879/T1879,IF(AND(W1879="Hiver",Hierarchisation!U1879&gt;Listes!F1878),F1879/U1879,"non applicable")))</f>
        <v>#N/A</v>
      </c>
      <c r="T1879" s="17" t="e">
        <f>IF(K1879="Centre",VLOOKUP(E1879,effectifs_ete,3,FALSE),IF(Hierarchisation!K1879="Grand Nord",VLOOKUP(Hierarchisation!E1879,effectifs_ete,4,FALSE),IF(Hierarchisation!K1879="Nord Est",VLOOKUP(Hierarchisation!E1879,effectifs_ete,5,FALSE),IF(Hierarchisation!K1879="Nord Ouest",VLOOKUP(Hierarchisation!E1879,effectifs_ete,6,FALSE),IF(Hierarchisation!K1879="Sud Est",VLOOKUP(Hierarchisation!E1879,effectifs_ete,7,FALSE),IF(Hierarchisation!K1879="Sud Ouest",VLOOKUP(Hierarchisation!E1879,effectifs_ete,8,FALSE),"Erreur Région"))))))</f>
        <v>#N/A</v>
      </c>
      <c r="U1879" s="17" t="e">
        <f>IF(K1879="Centre",VLOOKUP(E1879,effectifs_hiver,3,FALSE),IF(Hierarchisation!K1879="Grand Nord",VLOOKUP(Hierarchisation!E1879,effectifs_hiver,4,FALSE),IF(Hierarchisation!K1879="Nord Est",VLOOKUP(Hierarchisation!E1879,effectifs_hiver,5,FALSE),IF(Hierarchisation!K1879="Nord Ouest",VLOOKUP(Hierarchisation!E1879,effectifs_hiver,6,FALSE),IF(Hierarchisation!K1879="Sud Est",VLOOKUP(Hierarchisation!E1879,effectifs_hiver,7,FALSE),IF(Hierarchisation!K1879="Sud Ouest",VLOOKUP(Hierarchisation!E1879,effectifs_hiver,8,FALSE),"Erreur Région"))))))</f>
        <v>#N/A</v>
      </c>
      <c r="V1879" s="17" t="e">
        <f>IF(W1879="Transit","Transit",IF(W1879="hiver",VLOOKUP(E1879,'EFFECTIFS Hiver'!$A:$I,9,FALSE),IF(W1879="été",VLOOKUP(E1879,'EFFECTIFS Eté'!$A:$I,9,FALSE),"Erreur saison")))</f>
        <v>#N/A</v>
      </c>
      <c r="W1879" s="18" t="e">
        <f>VLOOKUP(D1879,Listes!B:C,2,FALSE)</f>
        <v>#N/A</v>
      </c>
    </row>
    <row r="1880" spans="1:23" ht="15.75" customHeight="1">
      <c r="A1880" s="11"/>
      <c r="B1880" s="11"/>
      <c r="C1880" s="11"/>
      <c r="D1880" s="11"/>
      <c r="E1880" s="11"/>
      <c r="F1880" s="11"/>
      <c r="G1880" s="11" t="e">
        <f>VLOOKUP(E1880,TAXONS!B:C,2,FALSE)</f>
        <v>#N/A</v>
      </c>
      <c r="H1880" s="13">
        <f t="shared" si="148"/>
        <v>0</v>
      </c>
      <c r="I1880" s="12" t="e">
        <f t="shared" si="149"/>
        <v>#N/A</v>
      </c>
      <c r="J1880" s="14" t="e">
        <f t="shared" si="150"/>
        <v>#N/A</v>
      </c>
      <c r="K1880" s="15" t="e">
        <f>VLOOKUP(B1880,REGIONS!A:D,4,FALSE)</f>
        <v>#N/A</v>
      </c>
      <c r="L1880" s="19" t="e">
        <f>VLOOKUP(G1880,Sensibilité!$A:$L,12,FALSE)</f>
        <v>#N/A</v>
      </c>
      <c r="M1880" s="19" t="e">
        <f t="shared" si="151"/>
        <v>#N/A</v>
      </c>
      <c r="N1880" s="19" t="e">
        <f t="shared" si="152"/>
        <v>#N/A</v>
      </c>
      <c r="O1880" s="15" t="str">
        <f>IF(D1880=Listes!$B$6,"SWARMING",IF(OR(D1880=Listes!$B$1,D1880=Listes!$B$2,D1880=Listes!$B$5),2,IF(OR(D1880=Listes!$B$3,D1880=Listes!$B$4),1,"erreur colonne D")))</f>
        <v>SWARMING</v>
      </c>
      <c r="P1880" s="15" t="e">
        <f>IF(OR(W1880="Hiver",W1880="Transit"),VLOOKUP(E1880,IC!A:E,4,FALSE),IF(W1880="été",VLOOKUP(E1880,IC!A:E,3,FALSE),"erreur"))</f>
        <v>#N/A</v>
      </c>
      <c r="Q1880" s="15" t="e">
        <f>IF(P1880="NR",0,IF(F1880&lt;5,0,IF(P1880=1,VLOOKUP(F1880,IC!$G$1:$I$8,3,TRUE),
IF(P1880=2,VLOOKUP(F1880,IC!$K$1:$M$8,3,TRUE),
IF(P1880=3,VLOOKUP(F1880,IC!$O$1:$Q$8,3,TRUE),IF(P1880=4,VLOOKUP(F1880,IC!$S$2:$U$9,3,TRUE),
"erreur"))))))</f>
        <v>#N/A</v>
      </c>
      <c r="R1880" s="16" t="e">
        <f>IF(OR(V1880="NA",V1880="Transit",V1880&lt;Listes!$F$1),"non applicable",F1880/V1880)</f>
        <v>#N/A</v>
      </c>
      <c r="S1880" s="16" t="e">
        <f>IF(W1880="Transit","Non applicable",IF(AND(W1880="été",T1880&gt;Listes!F1879),F1880/T1880,IF(AND(W1880="Hiver",Hierarchisation!U1880&gt;Listes!F1879),F1880/U1880,"non applicable")))</f>
        <v>#N/A</v>
      </c>
      <c r="T1880" s="17" t="e">
        <f>IF(K1880="Centre",VLOOKUP(E1880,effectifs_ete,3,FALSE),IF(Hierarchisation!K1880="Grand Nord",VLOOKUP(Hierarchisation!E1880,effectifs_ete,4,FALSE),IF(Hierarchisation!K1880="Nord Est",VLOOKUP(Hierarchisation!E1880,effectifs_ete,5,FALSE),IF(Hierarchisation!K1880="Nord Ouest",VLOOKUP(Hierarchisation!E1880,effectifs_ete,6,FALSE),IF(Hierarchisation!K1880="Sud Est",VLOOKUP(Hierarchisation!E1880,effectifs_ete,7,FALSE),IF(Hierarchisation!K1880="Sud Ouest",VLOOKUP(Hierarchisation!E1880,effectifs_ete,8,FALSE),"Erreur Région"))))))</f>
        <v>#N/A</v>
      </c>
      <c r="U1880" s="17" t="e">
        <f>IF(K1880="Centre",VLOOKUP(E1880,effectifs_hiver,3,FALSE),IF(Hierarchisation!K1880="Grand Nord",VLOOKUP(Hierarchisation!E1880,effectifs_hiver,4,FALSE),IF(Hierarchisation!K1880="Nord Est",VLOOKUP(Hierarchisation!E1880,effectifs_hiver,5,FALSE),IF(Hierarchisation!K1880="Nord Ouest",VLOOKUP(Hierarchisation!E1880,effectifs_hiver,6,FALSE),IF(Hierarchisation!K1880="Sud Est",VLOOKUP(Hierarchisation!E1880,effectifs_hiver,7,FALSE),IF(Hierarchisation!K1880="Sud Ouest",VLOOKUP(Hierarchisation!E1880,effectifs_hiver,8,FALSE),"Erreur Région"))))))</f>
        <v>#N/A</v>
      </c>
      <c r="V1880" s="17" t="e">
        <f>IF(W1880="Transit","Transit",IF(W1880="hiver",VLOOKUP(E1880,'EFFECTIFS Hiver'!$A:$I,9,FALSE),IF(W1880="été",VLOOKUP(E1880,'EFFECTIFS Eté'!$A:$I,9,FALSE),"Erreur saison")))</f>
        <v>#N/A</v>
      </c>
      <c r="W1880" s="18" t="e">
        <f>VLOOKUP(D1880,Listes!B:C,2,FALSE)</f>
        <v>#N/A</v>
      </c>
    </row>
    <row r="1881" spans="1:23" ht="15.75" customHeight="1">
      <c r="A1881" s="11"/>
      <c r="B1881" s="11"/>
      <c r="C1881" s="11"/>
      <c r="D1881" s="11"/>
      <c r="E1881" s="11"/>
      <c r="F1881" s="11"/>
      <c r="G1881" s="11" t="e">
        <f>VLOOKUP(E1881,TAXONS!B:C,2,FALSE)</f>
        <v>#N/A</v>
      </c>
      <c r="H1881" s="13">
        <f t="shared" si="148"/>
        <v>0</v>
      </c>
      <c r="I1881" s="12" t="e">
        <f t="shared" si="149"/>
        <v>#N/A</v>
      </c>
      <c r="J1881" s="14" t="e">
        <f t="shared" si="150"/>
        <v>#N/A</v>
      </c>
      <c r="K1881" s="15" t="e">
        <f>VLOOKUP(B1881,REGIONS!A:D,4,FALSE)</f>
        <v>#N/A</v>
      </c>
      <c r="L1881" s="19" t="e">
        <f>VLOOKUP(G1881,Sensibilité!$A:$L,12,FALSE)</f>
        <v>#N/A</v>
      </c>
      <c r="M1881" s="19" t="e">
        <f t="shared" si="151"/>
        <v>#N/A</v>
      </c>
      <c r="N1881" s="19" t="e">
        <f t="shared" si="152"/>
        <v>#N/A</v>
      </c>
      <c r="O1881" s="15" t="str">
        <f>IF(D1881=Listes!$B$6,"SWARMING",IF(OR(D1881=Listes!$B$1,D1881=Listes!$B$2,D1881=Listes!$B$5),2,IF(OR(D1881=Listes!$B$3,D1881=Listes!$B$4),1,"erreur colonne D")))</f>
        <v>SWARMING</v>
      </c>
      <c r="P1881" s="15" t="e">
        <f>IF(OR(W1881="Hiver",W1881="Transit"),VLOOKUP(E1881,IC!A:E,4,FALSE),IF(W1881="été",VLOOKUP(E1881,IC!A:E,3,FALSE),"erreur"))</f>
        <v>#N/A</v>
      </c>
      <c r="Q1881" s="15" t="e">
        <f>IF(P1881="NR",0,IF(F1881&lt;5,0,IF(P1881=1,VLOOKUP(F1881,IC!$G$1:$I$8,3,TRUE),
IF(P1881=2,VLOOKUP(F1881,IC!$K$1:$M$8,3,TRUE),
IF(P1881=3,VLOOKUP(F1881,IC!$O$1:$Q$8,3,TRUE),IF(P1881=4,VLOOKUP(F1881,IC!$S$2:$U$9,3,TRUE),
"erreur"))))))</f>
        <v>#N/A</v>
      </c>
      <c r="R1881" s="16" t="e">
        <f>IF(OR(V1881="NA",V1881="Transit",V1881&lt;Listes!$F$1),"non applicable",F1881/V1881)</f>
        <v>#N/A</v>
      </c>
      <c r="S1881" s="16" t="e">
        <f>IF(W1881="Transit","Non applicable",IF(AND(W1881="été",T1881&gt;Listes!F1880),F1881/T1881,IF(AND(W1881="Hiver",Hierarchisation!U1881&gt;Listes!F1880),F1881/U1881,"non applicable")))</f>
        <v>#N/A</v>
      </c>
      <c r="T1881" s="17" t="e">
        <f>IF(K1881="Centre",VLOOKUP(E1881,effectifs_ete,3,FALSE),IF(Hierarchisation!K1881="Grand Nord",VLOOKUP(Hierarchisation!E1881,effectifs_ete,4,FALSE),IF(Hierarchisation!K1881="Nord Est",VLOOKUP(Hierarchisation!E1881,effectifs_ete,5,FALSE),IF(Hierarchisation!K1881="Nord Ouest",VLOOKUP(Hierarchisation!E1881,effectifs_ete,6,FALSE),IF(Hierarchisation!K1881="Sud Est",VLOOKUP(Hierarchisation!E1881,effectifs_ete,7,FALSE),IF(Hierarchisation!K1881="Sud Ouest",VLOOKUP(Hierarchisation!E1881,effectifs_ete,8,FALSE),"Erreur Région"))))))</f>
        <v>#N/A</v>
      </c>
      <c r="U1881" s="17" t="e">
        <f>IF(K1881="Centre",VLOOKUP(E1881,effectifs_hiver,3,FALSE),IF(Hierarchisation!K1881="Grand Nord",VLOOKUP(Hierarchisation!E1881,effectifs_hiver,4,FALSE),IF(Hierarchisation!K1881="Nord Est",VLOOKUP(Hierarchisation!E1881,effectifs_hiver,5,FALSE),IF(Hierarchisation!K1881="Nord Ouest",VLOOKUP(Hierarchisation!E1881,effectifs_hiver,6,FALSE),IF(Hierarchisation!K1881="Sud Est",VLOOKUP(Hierarchisation!E1881,effectifs_hiver,7,FALSE),IF(Hierarchisation!K1881="Sud Ouest",VLOOKUP(Hierarchisation!E1881,effectifs_hiver,8,FALSE),"Erreur Région"))))))</f>
        <v>#N/A</v>
      </c>
      <c r="V1881" s="17" t="e">
        <f>IF(W1881="Transit","Transit",IF(W1881="hiver",VLOOKUP(E1881,'EFFECTIFS Hiver'!$A:$I,9,FALSE),IF(W1881="été",VLOOKUP(E1881,'EFFECTIFS Eté'!$A:$I,9,FALSE),"Erreur saison")))</f>
        <v>#N/A</v>
      </c>
      <c r="W1881" s="18" t="e">
        <f>VLOOKUP(D1881,Listes!B:C,2,FALSE)</f>
        <v>#N/A</v>
      </c>
    </row>
    <row r="1882" spans="1:23" ht="15.75" customHeight="1">
      <c r="A1882" s="11"/>
      <c r="B1882" s="11"/>
      <c r="C1882" s="11"/>
      <c r="D1882" s="11"/>
      <c r="E1882" s="11"/>
      <c r="F1882" s="11"/>
      <c r="G1882" s="11" t="e">
        <f>VLOOKUP(E1882,TAXONS!B:C,2,FALSE)</f>
        <v>#N/A</v>
      </c>
      <c r="H1882" s="13">
        <f t="shared" si="148"/>
        <v>0</v>
      </c>
      <c r="I1882" s="12" t="e">
        <f t="shared" si="149"/>
        <v>#N/A</v>
      </c>
      <c r="J1882" s="14" t="e">
        <f t="shared" si="150"/>
        <v>#N/A</v>
      </c>
      <c r="K1882" s="15" t="e">
        <f>VLOOKUP(B1882,REGIONS!A:D,4,FALSE)</f>
        <v>#N/A</v>
      </c>
      <c r="L1882" s="19" t="e">
        <f>VLOOKUP(G1882,Sensibilité!$A:$L,12,FALSE)</f>
        <v>#N/A</v>
      </c>
      <c r="M1882" s="19" t="e">
        <f t="shared" si="151"/>
        <v>#N/A</v>
      </c>
      <c r="N1882" s="19" t="e">
        <f t="shared" si="152"/>
        <v>#N/A</v>
      </c>
      <c r="O1882" s="15" t="str">
        <f>IF(D1882=Listes!$B$6,"SWARMING",IF(OR(D1882=Listes!$B$1,D1882=Listes!$B$2,D1882=Listes!$B$5),2,IF(OR(D1882=Listes!$B$3,D1882=Listes!$B$4),1,"erreur colonne D")))</f>
        <v>SWARMING</v>
      </c>
      <c r="P1882" s="15" t="e">
        <f>IF(OR(W1882="Hiver",W1882="Transit"),VLOOKUP(E1882,IC!A:E,4,FALSE),IF(W1882="été",VLOOKUP(E1882,IC!A:E,3,FALSE),"erreur"))</f>
        <v>#N/A</v>
      </c>
      <c r="Q1882" s="15" t="e">
        <f>IF(P1882="NR",0,IF(F1882&lt;5,0,IF(P1882=1,VLOOKUP(F1882,IC!$G$1:$I$8,3,TRUE),
IF(P1882=2,VLOOKUP(F1882,IC!$K$1:$M$8,3,TRUE),
IF(P1882=3,VLOOKUP(F1882,IC!$O$1:$Q$8,3,TRUE),IF(P1882=4,VLOOKUP(F1882,IC!$S$2:$U$9,3,TRUE),
"erreur"))))))</f>
        <v>#N/A</v>
      </c>
      <c r="R1882" s="16" t="e">
        <f>IF(OR(V1882="NA",V1882="Transit",V1882&lt;Listes!$F$1),"non applicable",F1882/V1882)</f>
        <v>#N/A</v>
      </c>
      <c r="S1882" s="16" t="e">
        <f>IF(W1882="Transit","Non applicable",IF(AND(W1882="été",T1882&gt;Listes!F1881),F1882/T1882,IF(AND(W1882="Hiver",Hierarchisation!U1882&gt;Listes!F1881),F1882/U1882,"non applicable")))</f>
        <v>#N/A</v>
      </c>
      <c r="T1882" s="17" t="e">
        <f>IF(K1882="Centre",VLOOKUP(E1882,effectifs_ete,3,FALSE),IF(Hierarchisation!K1882="Grand Nord",VLOOKUP(Hierarchisation!E1882,effectifs_ete,4,FALSE),IF(Hierarchisation!K1882="Nord Est",VLOOKUP(Hierarchisation!E1882,effectifs_ete,5,FALSE),IF(Hierarchisation!K1882="Nord Ouest",VLOOKUP(Hierarchisation!E1882,effectifs_ete,6,FALSE),IF(Hierarchisation!K1882="Sud Est",VLOOKUP(Hierarchisation!E1882,effectifs_ete,7,FALSE),IF(Hierarchisation!K1882="Sud Ouest",VLOOKUP(Hierarchisation!E1882,effectifs_ete,8,FALSE),"Erreur Région"))))))</f>
        <v>#N/A</v>
      </c>
      <c r="U1882" s="17" t="e">
        <f>IF(K1882="Centre",VLOOKUP(E1882,effectifs_hiver,3,FALSE),IF(Hierarchisation!K1882="Grand Nord",VLOOKUP(Hierarchisation!E1882,effectifs_hiver,4,FALSE),IF(Hierarchisation!K1882="Nord Est",VLOOKUP(Hierarchisation!E1882,effectifs_hiver,5,FALSE),IF(Hierarchisation!K1882="Nord Ouest",VLOOKUP(Hierarchisation!E1882,effectifs_hiver,6,FALSE),IF(Hierarchisation!K1882="Sud Est",VLOOKUP(Hierarchisation!E1882,effectifs_hiver,7,FALSE),IF(Hierarchisation!K1882="Sud Ouest",VLOOKUP(Hierarchisation!E1882,effectifs_hiver,8,FALSE),"Erreur Région"))))))</f>
        <v>#N/A</v>
      </c>
      <c r="V1882" s="17" t="e">
        <f>IF(W1882="Transit","Transit",IF(W1882="hiver",VLOOKUP(E1882,'EFFECTIFS Hiver'!$A:$I,9,FALSE),IF(W1882="été",VLOOKUP(E1882,'EFFECTIFS Eté'!$A:$I,9,FALSE),"Erreur saison")))</f>
        <v>#N/A</v>
      </c>
      <c r="W1882" s="18" t="e">
        <f>VLOOKUP(D1882,Listes!B:C,2,FALSE)</f>
        <v>#N/A</v>
      </c>
    </row>
    <row r="1883" spans="1:23" ht="15.75" customHeight="1">
      <c r="A1883" s="11"/>
      <c r="B1883" s="11"/>
      <c r="C1883" s="11"/>
      <c r="D1883" s="11"/>
      <c r="E1883" s="11"/>
      <c r="F1883" s="11"/>
      <c r="G1883" s="11" t="e">
        <f>VLOOKUP(E1883,TAXONS!B:C,2,FALSE)</f>
        <v>#N/A</v>
      </c>
      <c r="H1883" s="13">
        <f t="shared" si="148"/>
        <v>0</v>
      </c>
      <c r="I1883" s="12" t="e">
        <f t="shared" si="149"/>
        <v>#N/A</v>
      </c>
      <c r="J1883" s="14" t="e">
        <f t="shared" si="150"/>
        <v>#N/A</v>
      </c>
      <c r="K1883" s="15" t="e">
        <f>VLOOKUP(B1883,REGIONS!A:D,4,FALSE)</f>
        <v>#N/A</v>
      </c>
      <c r="L1883" s="19" t="e">
        <f>VLOOKUP(G1883,Sensibilité!$A:$L,12,FALSE)</f>
        <v>#N/A</v>
      </c>
      <c r="M1883" s="19" t="e">
        <f t="shared" si="151"/>
        <v>#N/A</v>
      </c>
      <c r="N1883" s="19" t="e">
        <f t="shared" si="152"/>
        <v>#N/A</v>
      </c>
      <c r="O1883" s="15" t="str">
        <f>IF(D1883=Listes!$B$6,"SWARMING",IF(OR(D1883=Listes!$B$1,D1883=Listes!$B$2,D1883=Listes!$B$5),2,IF(OR(D1883=Listes!$B$3,D1883=Listes!$B$4),1,"erreur colonne D")))</f>
        <v>SWARMING</v>
      </c>
      <c r="P1883" s="15" t="e">
        <f>IF(OR(W1883="Hiver",W1883="Transit"),VLOOKUP(E1883,IC!A:E,4,FALSE),IF(W1883="été",VLOOKUP(E1883,IC!A:E,3,FALSE),"erreur"))</f>
        <v>#N/A</v>
      </c>
      <c r="Q1883" s="15" t="e">
        <f>IF(P1883="NR",0,IF(F1883&lt;5,0,IF(P1883=1,VLOOKUP(F1883,IC!$G$1:$I$8,3,TRUE),
IF(P1883=2,VLOOKUP(F1883,IC!$K$1:$M$8,3,TRUE),
IF(P1883=3,VLOOKUP(F1883,IC!$O$1:$Q$8,3,TRUE),IF(P1883=4,VLOOKUP(F1883,IC!$S$2:$U$9,3,TRUE),
"erreur"))))))</f>
        <v>#N/A</v>
      </c>
      <c r="R1883" s="16" t="e">
        <f>IF(OR(V1883="NA",V1883="Transit",V1883&lt;Listes!$F$1),"non applicable",F1883/V1883)</f>
        <v>#N/A</v>
      </c>
      <c r="S1883" s="16" t="e">
        <f>IF(W1883="Transit","Non applicable",IF(AND(W1883="été",T1883&gt;Listes!F1882),F1883/T1883,IF(AND(W1883="Hiver",Hierarchisation!U1883&gt;Listes!F1882),F1883/U1883,"non applicable")))</f>
        <v>#N/A</v>
      </c>
      <c r="T1883" s="17" t="e">
        <f>IF(K1883="Centre",VLOOKUP(E1883,effectifs_ete,3,FALSE),IF(Hierarchisation!K1883="Grand Nord",VLOOKUP(Hierarchisation!E1883,effectifs_ete,4,FALSE),IF(Hierarchisation!K1883="Nord Est",VLOOKUP(Hierarchisation!E1883,effectifs_ete,5,FALSE),IF(Hierarchisation!K1883="Nord Ouest",VLOOKUP(Hierarchisation!E1883,effectifs_ete,6,FALSE),IF(Hierarchisation!K1883="Sud Est",VLOOKUP(Hierarchisation!E1883,effectifs_ete,7,FALSE),IF(Hierarchisation!K1883="Sud Ouest",VLOOKUP(Hierarchisation!E1883,effectifs_ete,8,FALSE),"Erreur Région"))))))</f>
        <v>#N/A</v>
      </c>
      <c r="U1883" s="17" t="e">
        <f>IF(K1883="Centre",VLOOKUP(E1883,effectifs_hiver,3,FALSE),IF(Hierarchisation!K1883="Grand Nord",VLOOKUP(Hierarchisation!E1883,effectifs_hiver,4,FALSE),IF(Hierarchisation!K1883="Nord Est",VLOOKUP(Hierarchisation!E1883,effectifs_hiver,5,FALSE),IF(Hierarchisation!K1883="Nord Ouest",VLOOKUP(Hierarchisation!E1883,effectifs_hiver,6,FALSE),IF(Hierarchisation!K1883="Sud Est",VLOOKUP(Hierarchisation!E1883,effectifs_hiver,7,FALSE),IF(Hierarchisation!K1883="Sud Ouest",VLOOKUP(Hierarchisation!E1883,effectifs_hiver,8,FALSE),"Erreur Région"))))))</f>
        <v>#N/A</v>
      </c>
      <c r="V1883" s="17" t="e">
        <f>IF(W1883="Transit","Transit",IF(W1883="hiver",VLOOKUP(E1883,'EFFECTIFS Hiver'!$A:$I,9,FALSE),IF(W1883="été",VLOOKUP(E1883,'EFFECTIFS Eté'!$A:$I,9,FALSE),"Erreur saison")))</f>
        <v>#N/A</v>
      </c>
      <c r="W1883" s="18" t="e">
        <f>VLOOKUP(D1883,Listes!B:C,2,FALSE)</f>
        <v>#N/A</v>
      </c>
    </row>
    <row r="1884" spans="1:23" ht="15.75" customHeight="1">
      <c r="A1884" s="11"/>
      <c r="B1884" s="11"/>
      <c r="C1884" s="11"/>
      <c r="D1884" s="11"/>
      <c r="E1884" s="11"/>
      <c r="F1884" s="11"/>
      <c r="G1884" s="11" t="e">
        <f>VLOOKUP(E1884,TAXONS!B:C,2,FALSE)</f>
        <v>#N/A</v>
      </c>
      <c r="H1884" s="13">
        <f t="shared" si="148"/>
        <v>0</v>
      </c>
      <c r="I1884" s="12" t="e">
        <f t="shared" si="149"/>
        <v>#N/A</v>
      </c>
      <c r="J1884" s="14" t="e">
        <f t="shared" si="150"/>
        <v>#N/A</v>
      </c>
      <c r="K1884" s="15" t="e">
        <f>VLOOKUP(B1884,REGIONS!A:D,4,FALSE)</f>
        <v>#N/A</v>
      </c>
      <c r="L1884" s="19" t="e">
        <f>VLOOKUP(G1884,Sensibilité!$A:$L,12,FALSE)</f>
        <v>#N/A</v>
      </c>
      <c r="M1884" s="19" t="e">
        <f t="shared" si="151"/>
        <v>#N/A</v>
      </c>
      <c r="N1884" s="19" t="e">
        <f t="shared" si="152"/>
        <v>#N/A</v>
      </c>
      <c r="O1884" s="15" t="str">
        <f>IF(D1884=Listes!$B$6,"SWARMING",IF(OR(D1884=Listes!$B$1,D1884=Listes!$B$2,D1884=Listes!$B$5),2,IF(OR(D1884=Listes!$B$3,D1884=Listes!$B$4),1,"erreur colonne D")))</f>
        <v>SWARMING</v>
      </c>
      <c r="P1884" s="15" t="e">
        <f>IF(OR(W1884="Hiver",W1884="Transit"),VLOOKUP(E1884,IC!A:E,4,FALSE),IF(W1884="été",VLOOKUP(E1884,IC!A:E,3,FALSE),"erreur"))</f>
        <v>#N/A</v>
      </c>
      <c r="Q1884" s="15" t="e">
        <f>IF(P1884="NR",0,IF(F1884&lt;5,0,IF(P1884=1,VLOOKUP(F1884,IC!$G$1:$I$8,3,TRUE),
IF(P1884=2,VLOOKUP(F1884,IC!$K$1:$M$8,3,TRUE),
IF(P1884=3,VLOOKUP(F1884,IC!$O$1:$Q$8,3,TRUE),IF(P1884=4,VLOOKUP(F1884,IC!$S$2:$U$9,3,TRUE),
"erreur"))))))</f>
        <v>#N/A</v>
      </c>
      <c r="R1884" s="16" t="e">
        <f>IF(OR(V1884="NA",V1884="Transit",V1884&lt;Listes!$F$1),"non applicable",F1884/V1884)</f>
        <v>#N/A</v>
      </c>
      <c r="S1884" s="16" t="e">
        <f>IF(W1884="Transit","Non applicable",IF(AND(W1884="été",T1884&gt;Listes!F1883),F1884/T1884,IF(AND(W1884="Hiver",Hierarchisation!U1884&gt;Listes!F1883),F1884/U1884,"non applicable")))</f>
        <v>#N/A</v>
      </c>
      <c r="T1884" s="17" t="e">
        <f>IF(K1884="Centre",VLOOKUP(E1884,effectifs_ete,3,FALSE),IF(Hierarchisation!K1884="Grand Nord",VLOOKUP(Hierarchisation!E1884,effectifs_ete,4,FALSE),IF(Hierarchisation!K1884="Nord Est",VLOOKUP(Hierarchisation!E1884,effectifs_ete,5,FALSE),IF(Hierarchisation!K1884="Nord Ouest",VLOOKUP(Hierarchisation!E1884,effectifs_ete,6,FALSE),IF(Hierarchisation!K1884="Sud Est",VLOOKUP(Hierarchisation!E1884,effectifs_ete,7,FALSE),IF(Hierarchisation!K1884="Sud Ouest",VLOOKUP(Hierarchisation!E1884,effectifs_ete,8,FALSE),"Erreur Région"))))))</f>
        <v>#N/A</v>
      </c>
      <c r="U1884" s="17" t="e">
        <f>IF(K1884="Centre",VLOOKUP(E1884,effectifs_hiver,3,FALSE),IF(Hierarchisation!K1884="Grand Nord",VLOOKUP(Hierarchisation!E1884,effectifs_hiver,4,FALSE),IF(Hierarchisation!K1884="Nord Est",VLOOKUP(Hierarchisation!E1884,effectifs_hiver,5,FALSE),IF(Hierarchisation!K1884="Nord Ouest",VLOOKUP(Hierarchisation!E1884,effectifs_hiver,6,FALSE),IF(Hierarchisation!K1884="Sud Est",VLOOKUP(Hierarchisation!E1884,effectifs_hiver,7,FALSE),IF(Hierarchisation!K1884="Sud Ouest",VLOOKUP(Hierarchisation!E1884,effectifs_hiver,8,FALSE),"Erreur Région"))))))</f>
        <v>#N/A</v>
      </c>
      <c r="V1884" s="17" t="e">
        <f>IF(W1884="Transit","Transit",IF(W1884="hiver",VLOOKUP(E1884,'EFFECTIFS Hiver'!$A:$I,9,FALSE),IF(W1884="été",VLOOKUP(E1884,'EFFECTIFS Eté'!$A:$I,9,FALSE),"Erreur saison")))</f>
        <v>#N/A</v>
      </c>
      <c r="W1884" s="18" t="e">
        <f>VLOOKUP(D1884,Listes!B:C,2,FALSE)</f>
        <v>#N/A</v>
      </c>
    </row>
    <row r="1885" spans="1:23" ht="15.75" customHeight="1">
      <c r="A1885" s="11"/>
      <c r="B1885" s="11"/>
      <c r="C1885" s="11"/>
      <c r="D1885" s="11"/>
      <c r="E1885" s="11"/>
      <c r="F1885" s="11"/>
      <c r="G1885" s="11" t="e">
        <f>VLOOKUP(E1885,TAXONS!B:C,2,FALSE)</f>
        <v>#N/A</v>
      </c>
      <c r="H1885" s="13">
        <f t="shared" si="148"/>
        <v>0</v>
      </c>
      <c r="I1885" s="12" t="e">
        <f t="shared" si="149"/>
        <v>#N/A</v>
      </c>
      <c r="J1885" s="14" t="e">
        <f t="shared" si="150"/>
        <v>#N/A</v>
      </c>
      <c r="K1885" s="15" t="e">
        <f>VLOOKUP(B1885,REGIONS!A:D,4,FALSE)</f>
        <v>#N/A</v>
      </c>
      <c r="L1885" s="19" t="e">
        <f>VLOOKUP(G1885,Sensibilité!$A:$L,12,FALSE)</f>
        <v>#N/A</v>
      </c>
      <c r="M1885" s="19" t="e">
        <f t="shared" si="151"/>
        <v>#N/A</v>
      </c>
      <c r="N1885" s="19" t="e">
        <f t="shared" si="152"/>
        <v>#N/A</v>
      </c>
      <c r="O1885" s="15" t="str">
        <f>IF(D1885=Listes!$B$6,"SWARMING",IF(OR(D1885=Listes!$B$1,D1885=Listes!$B$2,D1885=Listes!$B$5),2,IF(OR(D1885=Listes!$B$3,D1885=Listes!$B$4),1,"erreur colonne D")))</f>
        <v>SWARMING</v>
      </c>
      <c r="P1885" s="15" t="e">
        <f>IF(OR(W1885="Hiver",W1885="Transit"),VLOOKUP(E1885,IC!A:E,4,FALSE),IF(W1885="été",VLOOKUP(E1885,IC!A:E,3,FALSE),"erreur"))</f>
        <v>#N/A</v>
      </c>
      <c r="Q1885" s="15" t="e">
        <f>IF(P1885="NR",0,IF(F1885&lt;5,0,IF(P1885=1,VLOOKUP(F1885,IC!$G$1:$I$8,3,TRUE),
IF(P1885=2,VLOOKUP(F1885,IC!$K$1:$M$8,3,TRUE),
IF(P1885=3,VLOOKUP(F1885,IC!$O$1:$Q$8,3,TRUE),IF(P1885=4,VLOOKUP(F1885,IC!$S$2:$U$9,3,TRUE),
"erreur"))))))</f>
        <v>#N/A</v>
      </c>
      <c r="R1885" s="16" t="e">
        <f>IF(OR(V1885="NA",V1885="Transit",V1885&lt;Listes!$F$1),"non applicable",F1885/V1885)</f>
        <v>#N/A</v>
      </c>
      <c r="S1885" s="16" t="e">
        <f>IF(W1885="Transit","Non applicable",IF(AND(W1885="été",T1885&gt;Listes!F1884),F1885/T1885,IF(AND(W1885="Hiver",Hierarchisation!U1885&gt;Listes!F1884),F1885/U1885,"non applicable")))</f>
        <v>#N/A</v>
      </c>
      <c r="T1885" s="17" t="e">
        <f>IF(K1885="Centre",VLOOKUP(E1885,effectifs_ete,3,FALSE),IF(Hierarchisation!K1885="Grand Nord",VLOOKUP(Hierarchisation!E1885,effectifs_ete,4,FALSE),IF(Hierarchisation!K1885="Nord Est",VLOOKUP(Hierarchisation!E1885,effectifs_ete,5,FALSE),IF(Hierarchisation!K1885="Nord Ouest",VLOOKUP(Hierarchisation!E1885,effectifs_ete,6,FALSE),IF(Hierarchisation!K1885="Sud Est",VLOOKUP(Hierarchisation!E1885,effectifs_ete,7,FALSE),IF(Hierarchisation!K1885="Sud Ouest",VLOOKUP(Hierarchisation!E1885,effectifs_ete,8,FALSE),"Erreur Région"))))))</f>
        <v>#N/A</v>
      </c>
      <c r="U1885" s="17" t="e">
        <f>IF(K1885="Centre",VLOOKUP(E1885,effectifs_hiver,3,FALSE),IF(Hierarchisation!K1885="Grand Nord",VLOOKUP(Hierarchisation!E1885,effectifs_hiver,4,FALSE),IF(Hierarchisation!K1885="Nord Est",VLOOKUP(Hierarchisation!E1885,effectifs_hiver,5,FALSE),IF(Hierarchisation!K1885="Nord Ouest",VLOOKUP(Hierarchisation!E1885,effectifs_hiver,6,FALSE),IF(Hierarchisation!K1885="Sud Est",VLOOKUP(Hierarchisation!E1885,effectifs_hiver,7,FALSE),IF(Hierarchisation!K1885="Sud Ouest",VLOOKUP(Hierarchisation!E1885,effectifs_hiver,8,FALSE),"Erreur Région"))))))</f>
        <v>#N/A</v>
      </c>
      <c r="V1885" s="17" t="e">
        <f>IF(W1885="Transit","Transit",IF(W1885="hiver",VLOOKUP(E1885,'EFFECTIFS Hiver'!$A:$I,9,FALSE),IF(W1885="été",VLOOKUP(E1885,'EFFECTIFS Eté'!$A:$I,9,FALSE),"Erreur saison")))</f>
        <v>#N/A</v>
      </c>
      <c r="W1885" s="18" t="e">
        <f>VLOOKUP(D1885,Listes!B:C,2,FALSE)</f>
        <v>#N/A</v>
      </c>
    </row>
    <row r="1886" spans="1:23" ht="15.75" customHeight="1">
      <c r="A1886" s="11"/>
      <c r="B1886" s="11"/>
      <c r="C1886" s="11"/>
      <c r="D1886" s="11"/>
      <c r="E1886" s="11"/>
      <c r="F1886" s="11"/>
      <c r="G1886" s="11" t="e">
        <f>VLOOKUP(E1886,TAXONS!B:C,2,FALSE)</f>
        <v>#N/A</v>
      </c>
      <c r="H1886" s="13">
        <f t="shared" si="148"/>
        <v>0</v>
      </c>
      <c r="I1886" s="12" t="e">
        <f t="shared" si="149"/>
        <v>#N/A</v>
      </c>
      <c r="J1886" s="14" t="e">
        <f t="shared" si="150"/>
        <v>#N/A</v>
      </c>
      <c r="K1886" s="15" t="e">
        <f>VLOOKUP(B1886,REGIONS!A:D,4,FALSE)</f>
        <v>#N/A</v>
      </c>
      <c r="L1886" s="19" t="e">
        <f>VLOOKUP(G1886,Sensibilité!$A:$L,12,FALSE)</f>
        <v>#N/A</v>
      </c>
      <c r="M1886" s="19" t="e">
        <f t="shared" si="151"/>
        <v>#N/A</v>
      </c>
      <c r="N1886" s="19" t="e">
        <f t="shared" si="152"/>
        <v>#N/A</v>
      </c>
      <c r="O1886" s="15" t="str">
        <f>IF(D1886=Listes!$B$6,"SWARMING",IF(OR(D1886=Listes!$B$1,D1886=Listes!$B$2,D1886=Listes!$B$5),2,IF(OR(D1886=Listes!$B$3,D1886=Listes!$B$4),1,"erreur colonne D")))</f>
        <v>SWARMING</v>
      </c>
      <c r="P1886" s="15" t="e">
        <f>IF(OR(W1886="Hiver",W1886="Transit"),VLOOKUP(E1886,IC!A:E,4,FALSE),IF(W1886="été",VLOOKUP(E1886,IC!A:E,3,FALSE),"erreur"))</f>
        <v>#N/A</v>
      </c>
      <c r="Q1886" s="15" t="e">
        <f>IF(P1886="NR",0,IF(F1886&lt;5,0,IF(P1886=1,VLOOKUP(F1886,IC!$G$1:$I$8,3,TRUE),
IF(P1886=2,VLOOKUP(F1886,IC!$K$1:$M$8,3,TRUE),
IF(P1886=3,VLOOKUP(F1886,IC!$O$1:$Q$8,3,TRUE),IF(P1886=4,VLOOKUP(F1886,IC!$S$2:$U$9,3,TRUE),
"erreur"))))))</f>
        <v>#N/A</v>
      </c>
      <c r="R1886" s="16" t="e">
        <f>IF(OR(V1886="NA",V1886="Transit",V1886&lt;Listes!$F$1),"non applicable",F1886/V1886)</f>
        <v>#N/A</v>
      </c>
      <c r="S1886" s="16" t="e">
        <f>IF(W1886="Transit","Non applicable",IF(AND(W1886="été",T1886&gt;Listes!F1885),F1886/T1886,IF(AND(W1886="Hiver",Hierarchisation!U1886&gt;Listes!F1885),F1886/U1886,"non applicable")))</f>
        <v>#N/A</v>
      </c>
      <c r="T1886" s="17" t="e">
        <f>IF(K1886="Centre",VLOOKUP(E1886,effectifs_ete,3,FALSE),IF(Hierarchisation!K1886="Grand Nord",VLOOKUP(Hierarchisation!E1886,effectifs_ete,4,FALSE),IF(Hierarchisation!K1886="Nord Est",VLOOKUP(Hierarchisation!E1886,effectifs_ete,5,FALSE),IF(Hierarchisation!K1886="Nord Ouest",VLOOKUP(Hierarchisation!E1886,effectifs_ete,6,FALSE),IF(Hierarchisation!K1886="Sud Est",VLOOKUP(Hierarchisation!E1886,effectifs_ete,7,FALSE),IF(Hierarchisation!K1886="Sud Ouest",VLOOKUP(Hierarchisation!E1886,effectifs_ete,8,FALSE),"Erreur Région"))))))</f>
        <v>#N/A</v>
      </c>
      <c r="U1886" s="17" t="e">
        <f>IF(K1886="Centre",VLOOKUP(E1886,effectifs_hiver,3,FALSE),IF(Hierarchisation!K1886="Grand Nord",VLOOKUP(Hierarchisation!E1886,effectifs_hiver,4,FALSE),IF(Hierarchisation!K1886="Nord Est",VLOOKUP(Hierarchisation!E1886,effectifs_hiver,5,FALSE),IF(Hierarchisation!K1886="Nord Ouest",VLOOKUP(Hierarchisation!E1886,effectifs_hiver,6,FALSE),IF(Hierarchisation!K1886="Sud Est",VLOOKUP(Hierarchisation!E1886,effectifs_hiver,7,FALSE),IF(Hierarchisation!K1886="Sud Ouest",VLOOKUP(Hierarchisation!E1886,effectifs_hiver,8,FALSE),"Erreur Région"))))))</f>
        <v>#N/A</v>
      </c>
      <c r="V1886" s="17" t="e">
        <f>IF(W1886="Transit","Transit",IF(W1886="hiver",VLOOKUP(E1886,'EFFECTIFS Hiver'!$A:$I,9,FALSE),IF(W1886="été",VLOOKUP(E1886,'EFFECTIFS Eté'!$A:$I,9,FALSE),"Erreur saison")))</f>
        <v>#N/A</v>
      </c>
      <c r="W1886" s="18" t="e">
        <f>VLOOKUP(D1886,Listes!B:C,2,FALSE)</f>
        <v>#N/A</v>
      </c>
    </row>
    <row r="1887" spans="1:23" ht="15.75" customHeight="1">
      <c r="A1887" s="11"/>
      <c r="B1887" s="11"/>
      <c r="C1887" s="11"/>
      <c r="D1887" s="11"/>
      <c r="E1887" s="11"/>
      <c r="F1887" s="11"/>
      <c r="G1887" s="11" t="e">
        <f>VLOOKUP(E1887,TAXONS!B:C,2,FALSE)</f>
        <v>#N/A</v>
      </c>
      <c r="H1887" s="13">
        <f t="shared" si="148"/>
        <v>0</v>
      </c>
      <c r="I1887" s="12" t="e">
        <f t="shared" si="149"/>
        <v>#N/A</v>
      </c>
      <c r="J1887" s="14" t="e">
        <f t="shared" si="150"/>
        <v>#N/A</v>
      </c>
      <c r="K1887" s="15" t="e">
        <f>VLOOKUP(B1887,REGIONS!A:D,4,FALSE)</f>
        <v>#N/A</v>
      </c>
      <c r="L1887" s="19" t="e">
        <f>VLOOKUP(G1887,Sensibilité!$A:$L,12,FALSE)</f>
        <v>#N/A</v>
      </c>
      <c r="M1887" s="19" t="e">
        <f t="shared" si="151"/>
        <v>#N/A</v>
      </c>
      <c r="N1887" s="19" t="e">
        <f t="shared" si="152"/>
        <v>#N/A</v>
      </c>
      <c r="O1887" s="15" t="str">
        <f>IF(D1887=Listes!$B$6,"SWARMING",IF(OR(D1887=Listes!$B$1,D1887=Listes!$B$2,D1887=Listes!$B$5),2,IF(OR(D1887=Listes!$B$3,D1887=Listes!$B$4),1,"erreur colonne D")))</f>
        <v>SWARMING</v>
      </c>
      <c r="P1887" s="15" t="e">
        <f>IF(OR(W1887="Hiver",W1887="Transit"),VLOOKUP(E1887,IC!A:E,4,FALSE),IF(W1887="été",VLOOKUP(E1887,IC!A:E,3,FALSE),"erreur"))</f>
        <v>#N/A</v>
      </c>
      <c r="Q1887" s="15" t="e">
        <f>IF(P1887="NR",0,IF(F1887&lt;5,0,IF(P1887=1,VLOOKUP(F1887,IC!$G$1:$I$8,3,TRUE),
IF(P1887=2,VLOOKUP(F1887,IC!$K$1:$M$8,3,TRUE),
IF(P1887=3,VLOOKUP(F1887,IC!$O$1:$Q$8,3,TRUE),IF(P1887=4,VLOOKUP(F1887,IC!$S$2:$U$9,3,TRUE),
"erreur"))))))</f>
        <v>#N/A</v>
      </c>
      <c r="R1887" s="16" t="e">
        <f>IF(OR(V1887="NA",V1887="Transit",V1887&lt;Listes!$F$1),"non applicable",F1887/V1887)</f>
        <v>#N/A</v>
      </c>
      <c r="S1887" s="16" t="e">
        <f>IF(W1887="Transit","Non applicable",IF(AND(W1887="été",T1887&gt;Listes!F1886),F1887/T1887,IF(AND(W1887="Hiver",Hierarchisation!U1887&gt;Listes!F1886),F1887/U1887,"non applicable")))</f>
        <v>#N/A</v>
      </c>
      <c r="T1887" s="17" t="e">
        <f>IF(K1887="Centre",VLOOKUP(E1887,effectifs_ete,3,FALSE),IF(Hierarchisation!K1887="Grand Nord",VLOOKUP(Hierarchisation!E1887,effectifs_ete,4,FALSE),IF(Hierarchisation!K1887="Nord Est",VLOOKUP(Hierarchisation!E1887,effectifs_ete,5,FALSE),IF(Hierarchisation!K1887="Nord Ouest",VLOOKUP(Hierarchisation!E1887,effectifs_ete,6,FALSE),IF(Hierarchisation!K1887="Sud Est",VLOOKUP(Hierarchisation!E1887,effectifs_ete,7,FALSE),IF(Hierarchisation!K1887="Sud Ouest",VLOOKUP(Hierarchisation!E1887,effectifs_ete,8,FALSE),"Erreur Région"))))))</f>
        <v>#N/A</v>
      </c>
      <c r="U1887" s="17" t="e">
        <f>IF(K1887="Centre",VLOOKUP(E1887,effectifs_hiver,3,FALSE),IF(Hierarchisation!K1887="Grand Nord",VLOOKUP(Hierarchisation!E1887,effectifs_hiver,4,FALSE),IF(Hierarchisation!K1887="Nord Est",VLOOKUP(Hierarchisation!E1887,effectifs_hiver,5,FALSE),IF(Hierarchisation!K1887="Nord Ouest",VLOOKUP(Hierarchisation!E1887,effectifs_hiver,6,FALSE),IF(Hierarchisation!K1887="Sud Est",VLOOKUP(Hierarchisation!E1887,effectifs_hiver,7,FALSE),IF(Hierarchisation!K1887="Sud Ouest",VLOOKUP(Hierarchisation!E1887,effectifs_hiver,8,FALSE),"Erreur Région"))))))</f>
        <v>#N/A</v>
      </c>
      <c r="V1887" s="17" t="e">
        <f>IF(W1887="Transit","Transit",IF(W1887="hiver",VLOOKUP(E1887,'EFFECTIFS Hiver'!$A:$I,9,FALSE),IF(W1887="été",VLOOKUP(E1887,'EFFECTIFS Eté'!$A:$I,9,FALSE),"Erreur saison")))</f>
        <v>#N/A</v>
      </c>
      <c r="W1887" s="18" t="e">
        <f>VLOOKUP(D1887,Listes!B:C,2,FALSE)</f>
        <v>#N/A</v>
      </c>
    </row>
    <row r="1888" spans="1:23" ht="15.75" customHeight="1">
      <c r="A1888" s="11"/>
      <c r="B1888" s="11"/>
      <c r="C1888" s="11"/>
      <c r="D1888" s="11"/>
      <c r="E1888" s="11"/>
      <c r="F1888" s="11"/>
      <c r="G1888" s="11" t="e">
        <f>VLOOKUP(E1888,TAXONS!B:C,2,FALSE)</f>
        <v>#N/A</v>
      </c>
      <c r="H1888" s="13">
        <f t="shared" si="148"/>
        <v>0</v>
      </c>
      <c r="I1888" s="12" t="e">
        <f t="shared" si="149"/>
        <v>#N/A</v>
      </c>
      <c r="J1888" s="14" t="e">
        <f t="shared" si="150"/>
        <v>#N/A</v>
      </c>
      <c r="K1888" s="15" t="e">
        <f>VLOOKUP(B1888,REGIONS!A:D,4,FALSE)</f>
        <v>#N/A</v>
      </c>
      <c r="L1888" s="19" t="e">
        <f>VLOOKUP(G1888,Sensibilité!$A:$L,12,FALSE)</f>
        <v>#N/A</v>
      </c>
      <c r="M1888" s="19" t="e">
        <f t="shared" si="151"/>
        <v>#N/A</v>
      </c>
      <c r="N1888" s="19" t="e">
        <f t="shared" si="152"/>
        <v>#N/A</v>
      </c>
      <c r="O1888" s="15" t="str">
        <f>IF(D1888=Listes!$B$6,"SWARMING",IF(OR(D1888=Listes!$B$1,D1888=Listes!$B$2,D1888=Listes!$B$5),2,IF(OR(D1888=Listes!$B$3,D1888=Listes!$B$4),1,"erreur colonne D")))</f>
        <v>SWARMING</v>
      </c>
      <c r="P1888" s="15" t="e">
        <f>IF(OR(W1888="Hiver",W1888="Transit"),VLOOKUP(E1888,IC!A:E,4,FALSE),IF(W1888="été",VLOOKUP(E1888,IC!A:E,3,FALSE),"erreur"))</f>
        <v>#N/A</v>
      </c>
      <c r="Q1888" s="15" t="e">
        <f>IF(P1888="NR",0,IF(F1888&lt;5,0,IF(P1888=1,VLOOKUP(F1888,IC!$G$1:$I$8,3,TRUE),
IF(P1888=2,VLOOKUP(F1888,IC!$K$1:$M$8,3,TRUE),
IF(P1888=3,VLOOKUP(F1888,IC!$O$1:$Q$8,3,TRUE),IF(P1888=4,VLOOKUP(F1888,IC!$S$2:$U$9,3,TRUE),
"erreur"))))))</f>
        <v>#N/A</v>
      </c>
      <c r="R1888" s="16" t="e">
        <f>IF(OR(V1888="NA",V1888="Transit",V1888&lt;Listes!$F$1),"non applicable",F1888/V1888)</f>
        <v>#N/A</v>
      </c>
      <c r="S1888" s="16" t="e">
        <f>IF(W1888="Transit","Non applicable",IF(AND(W1888="été",T1888&gt;Listes!F1887),F1888/T1888,IF(AND(W1888="Hiver",Hierarchisation!U1888&gt;Listes!F1887),F1888/U1888,"non applicable")))</f>
        <v>#N/A</v>
      </c>
      <c r="T1888" s="17" t="e">
        <f>IF(K1888="Centre",VLOOKUP(E1888,effectifs_ete,3,FALSE),IF(Hierarchisation!K1888="Grand Nord",VLOOKUP(Hierarchisation!E1888,effectifs_ete,4,FALSE),IF(Hierarchisation!K1888="Nord Est",VLOOKUP(Hierarchisation!E1888,effectifs_ete,5,FALSE),IF(Hierarchisation!K1888="Nord Ouest",VLOOKUP(Hierarchisation!E1888,effectifs_ete,6,FALSE),IF(Hierarchisation!K1888="Sud Est",VLOOKUP(Hierarchisation!E1888,effectifs_ete,7,FALSE),IF(Hierarchisation!K1888="Sud Ouest",VLOOKUP(Hierarchisation!E1888,effectifs_ete,8,FALSE),"Erreur Région"))))))</f>
        <v>#N/A</v>
      </c>
      <c r="U1888" s="17" t="e">
        <f>IF(K1888="Centre",VLOOKUP(E1888,effectifs_hiver,3,FALSE),IF(Hierarchisation!K1888="Grand Nord",VLOOKUP(Hierarchisation!E1888,effectifs_hiver,4,FALSE),IF(Hierarchisation!K1888="Nord Est",VLOOKUP(Hierarchisation!E1888,effectifs_hiver,5,FALSE),IF(Hierarchisation!K1888="Nord Ouest",VLOOKUP(Hierarchisation!E1888,effectifs_hiver,6,FALSE),IF(Hierarchisation!K1888="Sud Est",VLOOKUP(Hierarchisation!E1888,effectifs_hiver,7,FALSE),IF(Hierarchisation!K1888="Sud Ouest",VLOOKUP(Hierarchisation!E1888,effectifs_hiver,8,FALSE),"Erreur Région"))))))</f>
        <v>#N/A</v>
      </c>
      <c r="V1888" s="17" t="e">
        <f>IF(W1888="Transit","Transit",IF(W1888="hiver",VLOOKUP(E1888,'EFFECTIFS Hiver'!$A:$I,9,FALSE),IF(W1888="été",VLOOKUP(E1888,'EFFECTIFS Eté'!$A:$I,9,FALSE),"Erreur saison")))</f>
        <v>#N/A</v>
      </c>
      <c r="W1888" s="18" t="e">
        <f>VLOOKUP(D1888,Listes!B:C,2,FALSE)</f>
        <v>#N/A</v>
      </c>
    </row>
    <row r="1889" spans="1:23" ht="15.75" customHeight="1">
      <c r="A1889" s="11"/>
      <c r="B1889" s="11"/>
      <c r="C1889" s="11"/>
      <c r="D1889" s="11"/>
      <c r="E1889" s="11"/>
      <c r="F1889" s="11"/>
      <c r="G1889" s="11" t="e">
        <f>VLOOKUP(E1889,TAXONS!B:C,2,FALSE)</f>
        <v>#N/A</v>
      </c>
      <c r="H1889" s="13">
        <f t="shared" si="148"/>
        <v>0</v>
      </c>
      <c r="I1889" s="12" t="e">
        <f t="shared" si="149"/>
        <v>#N/A</v>
      </c>
      <c r="J1889" s="14" t="e">
        <f t="shared" si="150"/>
        <v>#N/A</v>
      </c>
      <c r="K1889" s="15" t="e">
        <f>VLOOKUP(B1889,REGIONS!A:D,4,FALSE)</f>
        <v>#N/A</v>
      </c>
      <c r="L1889" s="19" t="e">
        <f>VLOOKUP(G1889,Sensibilité!$A:$L,12,FALSE)</f>
        <v>#N/A</v>
      </c>
      <c r="M1889" s="19" t="e">
        <f t="shared" si="151"/>
        <v>#N/A</v>
      </c>
      <c r="N1889" s="19" t="e">
        <f t="shared" si="152"/>
        <v>#N/A</v>
      </c>
      <c r="O1889" s="15" t="str">
        <f>IF(D1889=Listes!$B$6,"SWARMING",IF(OR(D1889=Listes!$B$1,D1889=Listes!$B$2,D1889=Listes!$B$5),2,IF(OR(D1889=Listes!$B$3,D1889=Listes!$B$4),1,"erreur colonne D")))</f>
        <v>SWARMING</v>
      </c>
      <c r="P1889" s="15" t="e">
        <f>IF(OR(W1889="Hiver",W1889="Transit"),VLOOKUP(E1889,IC!A:E,4,FALSE),IF(W1889="été",VLOOKUP(E1889,IC!A:E,3,FALSE),"erreur"))</f>
        <v>#N/A</v>
      </c>
      <c r="Q1889" s="15" t="e">
        <f>IF(P1889="NR",0,IF(F1889&lt;5,0,IF(P1889=1,VLOOKUP(F1889,IC!$G$1:$I$8,3,TRUE),
IF(P1889=2,VLOOKUP(F1889,IC!$K$1:$M$8,3,TRUE),
IF(P1889=3,VLOOKUP(F1889,IC!$O$1:$Q$8,3,TRUE),IF(P1889=4,VLOOKUP(F1889,IC!$S$2:$U$9,3,TRUE),
"erreur"))))))</f>
        <v>#N/A</v>
      </c>
      <c r="R1889" s="16" t="e">
        <f>IF(OR(V1889="NA",V1889="Transit",V1889&lt;Listes!$F$1),"non applicable",F1889/V1889)</f>
        <v>#N/A</v>
      </c>
      <c r="S1889" s="16" t="e">
        <f>IF(W1889="Transit","Non applicable",IF(AND(W1889="été",T1889&gt;Listes!F1888),F1889/T1889,IF(AND(W1889="Hiver",Hierarchisation!U1889&gt;Listes!F1888),F1889/U1889,"non applicable")))</f>
        <v>#N/A</v>
      </c>
      <c r="T1889" s="17" t="e">
        <f>IF(K1889="Centre",VLOOKUP(E1889,effectifs_ete,3,FALSE),IF(Hierarchisation!K1889="Grand Nord",VLOOKUP(Hierarchisation!E1889,effectifs_ete,4,FALSE),IF(Hierarchisation!K1889="Nord Est",VLOOKUP(Hierarchisation!E1889,effectifs_ete,5,FALSE),IF(Hierarchisation!K1889="Nord Ouest",VLOOKUP(Hierarchisation!E1889,effectifs_ete,6,FALSE),IF(Hierarchisation!K1889="Sud Est",VLOOKUP(Hierarchisation!E1889,effectifs_ete,7,FALSE),IF(Hierarchisation!K1889="Sud Ouest",VLOOKUP(Hierarchisation!E1889,effectifs_ete,8,FALSE),"Erreur Région"))))))</f>
        <v>#N/A</v>
      </c>
      <c r="U1889" s="17" t="e">
        <f>IF(K1889="Centre",VLOOKUP(E1889,effectifs_hiver,3,FALSE),IF(Hierarchisation!K1889="Grand Nord",VLOOKUP(Hierarchisation!E1889,effectifs_hiver,4,FALSE),IF(Hierarchisation!K1889="Nord Est",VLOOKUP(Hierarchisation!E1889,effectifs_hiver,5,FALSE),IF(Hierarchisation!K1889="Nord Ouest",VLOOKUP(Hierarchisation!E1889,effectifs_hiver,6,FALSE),IF(Hierarchisation!K1889="Sud Est",VLOOKUP(Hierarchisation!E1889,effectifs_hiver,7,FALSE),IF(Hierarchisation!K1889="Sud Ouest",VLOOKUP(Hierarchisation!E1889,effectifs_hiver,8,FALSE),"Erreur Région"))))))</f>
        <v>#N/A</v>
      </c>
      <c r="V1889" s="17" t="e">
        <f>IF(W1889="Transit","Transit",IF(W1889="hiver",VLOOKUP(E1889,'EFFECTIFS Hiver'!$A:$I,9,FALSE),IF(W1889="été",VLOOKUP(E1889,'EFFECTIFS Eté'!$A:$I,9,FALSE),"Erreur saison")))</f>
        <v>#N/A</v>
      </c>
      <c r="W1889" s="18" t="e">
        <f>VLOOKUP(D1889,Listes!B:C,2,FALSE)</f>
        <v>#N/A</v>
      </c>
    </row>
    <row r="1890" spans="1:23" ht="15.75" customHeight="1">
      <c r="A1890" s="11"/>
      <c r="B1890" s="11"/>
      <c r="C1890" s="11"/>
      <c r="D1890" s="11"/>
      <c r="E1890" s="11"/>
      <c r="F1890" s="11"/>
      <c r="G1890" s="11" t="e">
        <f>VLOOKUP(E1890,TAXONS!B:C,2,FALSE)</f>
        <v>#N/A</v>
      </c>
      <c r="H1890" s="13">
        <f t="shared" si="148"/>
        <v>0</v>
      </c>
      <c r="I1890" s="12" t="e">
        <f t="shared" si="149"/>
        <v>#N/A</v>
      </c>
      <c r="J1890" s="14" t="e">
        <f t="shared" si="150"/>
        <v>#N/A</v>
      </c>
      <c r="K1890" s="15" t="e">
        <f>VLOOKUP(B1890,REGIONS!A:D,4,FALSE)</f>
        <v>#N/A</v>
      </c>
      <c r="L1890" s="19" t="e">
        <f>VLOOKUP(G1890,Sensibilité!$A:$L,12,FALSE)</f>
        <v>#N/A</v>
      </c>
      <c r="M1890" s="19" t="e">
        <f t="shared" si="151"/>
        <v>#N/A</v>
      </c>
      <c r="N1890" s="19" t="e">
        <f t="shared" si="152"/>
        <v>#N/A</v>
      </c>
      <c r="O1890" s="15" t="str">
        <f>IF(D1890=Listes!$B$6,"SWARMING",IF(OR(D1890=Listes!$B$1,D1890=Listes!$B$2,D1890=Listes!$B$5),2,IF(OR(D1890=Listes!$B$3,D1890=Listes!$B$4),1,"erreur colonne D")))</f>
        <v>SWARMING</v>
      </c>
      <c r="P1890" s="15" t="e">
        <f>IF(OR(W1890="Hiver",W1890="Transit"),VLOOKUP(E1890,IC!A:E,4,FALSE),IF(W1890="été",VLOOKUP(E1890,IC!A:E,3,FALSE),"erreur"))</f>
        <v>#N/A</v>
      </c>
      <c r="Q1890" s="15" t="e">
        <f>IF(P1890="NR",0,IF(F1890&lt;5,0,IF(P1890=1,VLOOKUP(F1890,IC!$G$1:$I$8,3,TRUE),
IF(P1890=2,VLOOKUP(F1890,IC!$K$1:$M$8,3,TRUE),
IF(P1890=3,VLOOKUP(F1890,IC!$O$1:$Q$8,3,TRUE),IF(P1890=4,VLOOKUP(F1890,IC!$S$2:$U$9,3,TRUE),
"erreur"))))))</f>
        <v>#N/A</v>
      </c>
      <c r="R1890" s="16" t="e">
        <f>IF(OR(V1890="NA",V1890="Transit",V1890&lt;Listes!$F$1),"non applicable",F1890/V1890)</f>
        <v>#N/A</v>
      </c>
      <c r="S1890" s="16" t="e">
        <f>IF(W1890="Transit","Non applicable",IF(AND(W1890="été",T1890&gt;Listes!F1889),F1890/T1890,IF(AND(W1890="Hiver",Hierarchisation!U1890&gt;Listes!F1889),F1890/U1890,"non applicable")))</f>
        <v>#N/A</v>
      </c>
      <c r="T1890" s="17" t="e">
        <f>IF(K1890="Centre",VLOOKUP(E1890,effectifs_ete,3,FALSE),IF(Hierarchisation!K1890="Grand Nord",VLOOKUP(Hierarchisation!E1890,effectifs_ete,4,FALSE),IF(Hierarchisation!K1890="Nord Est",VLOOKUP(Hierarchisation!E1890,effectifs_ete,5,FALSE),IF(Hierarchisation!K1890="Nord Ouest",VLOOKUP(Hierarchisation!E1890,effectifs_ete,6,FALSE),IF(Hierarchisation!K1890="Sud Est",VLOOKUP(Hierarchisation!E1890,effectifs_ete,7,FALSE),IF(Hierarchisation!K1890="Sud Ouest",VLOOKUP(Hierarchisation!E1890,effectifs_ete,8,FALSE),"Erreur Région"))))))</f>
        <v>#N/A</v>
      </c>
      <c r="U1890" s="17" t="e">
        <f>IF(K1890="Centre",VLOOKUP(E1890,effectifs_hiver,3,FALSE),IF(Hierarchisation!K1890="Grand Nord",VLOOKUP(Hierarchisation!E1890,effectifs_hiver,4,FALSE),IF(Hierarchisation!K1890="Nord Est",VLOOKUP(Hierarchisation!E1890,effectifs_hiver,5,FALSE),IF(Hierarchisation!K1890="Nord Ouest",VLOOKUP(Hierarchisation!E1890,effectifs_hiver,6,FALSE),IF(Hierarchisation!K1890="Sud Est",VLOOKUP(Hierarchisation!E1890,effectifs_hiver,7,FALSE),IF(Hierarchisation!K1890="Sud Ouest",VLOOKUP(Hierarchisation!E1890,effectifs_hiver,8,FALSE),"Erreur Région"))))))</f>
        <v>#N/A</v>
      </c>
      <c r="V1890" s="17" t="e">
        <f>IF(W1890="Transit","Transit",IF(W1890="hiver",VLOOKUP(E1890,'EFFECTIFS Hiver'!$A:$I,9,FALSE),IF(W1890="été",VLOOKUP(E1890,'EFFECTIFS Eté'!$A:$I,9,FALSE),"Erreur saison")))</f>
        <v>#N/A</v>
      </c>
      <c r="W1890" s="18" t="e">
        <f>VLOOKUP(D1890,Listes!B:C,2,FALSE)</f>
        <v>#N/A</v>
      </c>
    </row>
    <row r="1891" spans="1:23" ht="15.75" customHeight="1">
      <c r="A1891" s="11"/>
      <c r="B1891" s="11"/>
      <c r="C1891" s="11"/>
      <c r="D1891" s="11"/>
      <c r="E1891" s="11"/>
      <c r="F1891" s="11"/>
      <c r="G1891" s="11" t="e">
        <f>VLOOKUP(E1891,TAXONS!B:C,2,FALSE)</f>
        <v>#N/A</v>
      </c>
      <c r="H1891" s="13">
        <f t="shared" si="148"/>
        <v>0</v>
      </c>
      <c r="I1891" s="12" t="e">
        <f t="shared" si="149"/>
        <v>#N/A</v>
      </c>
      <c r="J1891" s="14" t="e">
        <f t="shared" si="150"/>
        <v>#N/A</v>
      </c>
      <c r="K1891" s="15" t="e">
        <f>VLOOKUP(B1891,REGIONS!A:D,4,FALSE)</f>
        <v>#N/A</v>
      </c>
      <c r="L1891" s="19" t="e">
        <f>VLOOKUP(G1891,Sensibilité!$A:$L,12,FALSE)</f>
        <v>#N/A</v>
      </c>
      <c r="M1891" s="19" t="e">
        <f t="shared" si="151"/>
        <v>#N/A</v>
      </c>
      <c r="N1891" s="19" t="e">
        <f t="shared" si="152"/>
        <v>#N/A</v>
      </c>
      <c r="O1891" s="15" t="str">
        <f>IF(D1891=Listes!$B$6,"SWARMING",IF(OR(D1891=Listes!$B$1,D1891=Listes!$B$2,D1891=Listes!$B$5),2,IF(OR(D1891=Listes!$B$3,D1891=Listes!$B$4),1,"erreur colonne D")))</f>
        <v>SWARMING</v>
      </c>
      <c r="P1891" s="15" t="e">
        <f>IF(OR(W1891="Hiver",W1891="Transit"),VLOOKUP(E1891,IC!A:E,4,FALSE),IF(W1891="été",VLOOKUP(E1891,IC!A:E,3,FALSE),"erreur"))</f>
        <v>#N/A</v>
      </c>
      <c r="Q1891" s="15" t="e">
        <f>IF(P1891="NR",0,IF(F1891&lt;5,0,IF(P1891=1,VLOOKUP(F1891,IC!$G$1:$I$8,3,TRUE),
IF(P1891=2,VLOOKUP(F1891,IC!$K$1:$M$8,3,TRUE),
IF(P1891=3,VLOOKUP(F1891,IC!$O$1:$Q$8,3,TRUE),IF(P1891=4,VLOOKUP(F1891,IC!$S$2:$U$9,3,TRUE),
"erreur"))))))</f>
        <v>#N/A</v>
      </c>
      <c r="R1891" s="16" t="e">
        <f>IF(OR(V1891="NA",V1891="Transit",V1891&lt;Listes!$F$1),"non applicable",F1891/V1891)</f>
        <v>#N/A</v>
      </c>
      <c r="S1891" s="16" t="e">
        <f>IF(W1891="Transit","Non applicable",IF(AND(W1891="été",T1891&gt;Listes!F1890),F1891/T1891,IF(AND(W1891="Hiver",Hierarchisation!U1891&gt;Listes!F1890),F1891/U1891,"non applicable")))</f>
        <v>#N/A</v>
      </c>
      <c r="T1891" s="17" t="e">
        <f>IF(K1891="Centre",VLOOKUP(E1891,effectifs_ete,3,FALSE),IF(Hierarchisation!K1891="Grand Nord",VLOOKUP(Hierarchisation!E1891,effectifs_ete,4,FALSE),IF(Hierarchisation!K1891="Nord Est",VLOOKUP(Hierarchisation!E1891,effectifs_ete,5,FALSE),IF(Hierarchisation!K1891="Nord Ouest",VLOOKUP(Hierarchisation!E1891,effectifs_ete,6,FALSE),IF(Hierarchisation!K1891="Sud Est",VLOOKUP(Hierarchisation!E1891,effectifs_ete,7,FALSE),IF(Hierarchisation!K1891="Sud Ouest",VLOOKUP(Hierarchisation!E1891,effectifs_ete,8,FALSE),"Erreur Région"))))))</f>
        <v>#N/A</v>
      </c>
      <c r="U1891" s="17" t="e">
        <f>IF(K1891="Centre",VLOOKUP(E1891,effectifs_hiver,3,FALSE),IF(Hierarchisation!K1891="Grand Nord",VLOOKUP(Hierarchisation!E1891,effectifs_hiver,4,FALSE),IF(Hierarchisation!K1891="Nord Est",VLOOKUP(Hierarchisation!E1891,effectifs_hiver,5,FALSE),IF(Hierarchisation!K1891="Nord Ouest",VLOOKUP(Hierarchisation!E1891,effectifs_hiver,6,FALSE),IF(Hierarchisation!K1891="Sud Est",VLOOKUP(Hierarchisation!E1891,effectifs_hiver,7,FALSE),IF(Hierarchisation!K1891="Sud Ouest",VLOOKUP(Hierarchisation!E1891,effectifs_hiver,8,FALSE),"Erreur Région"))))))</f>
        <v>#N/A</v>
      </c>
      <c r="V1891" s="17" t="e">
        <f>IF(W1891="Transit","Transit",IF(W1891="hiver",VLOOKUP(E1891,'EFFECTIFS Hiver'!$A:$I,9,FALSE),IF(W1891="été",VLOOKUP(E1891,'EFFECTIFS Eté'!$A:$I,9,FALSE),"Erreur saison")))</f>
        <v>#N/A</v>
      </c>
      <c r="W1891" s="18" t="e">
        <f>VLOOKUP(D1891,Listes!B:C,2,FALSE)</f>
        <v>#N/A</v>
      </c>
    </row>
    <row r="1892" spans="1:23" ht="15.75" customHeight="1">
      <c r="A1892" s="11"/>
      <c r="B1892" s="11"/>
      <c r="C1892" s="11"/>
      <c r="D1892" s="11"/>
      <c r="E1892" s="11"/>
      <c r="F1892" s="11"/>
      <c r="G1892" s="11" t="e">
        <f>VLOOKUP(E1892,TAXONS!B:C,2,FALSE)</f>
        <v>#N/A</v>
      </c>
      <c r="H1892" s="13">
        <f t="shared" si="148"/>
        <v>0</v>
      </c>
      <c r="I1892" s="12" t="e">
        <f t="shared" si="149"/>
        <v>#N/A</v>
      </c>
      <c r="J1892" s="14" t="e">
        <f t="shared" si="150"/>
        <v>#N/A</v>
      </c>
      <c r="K1892" s="15" t="e">
        <f>VLOOKUP(B1892,REGIONS!A:D,4,FALSE)</f>
        <v>#N/A</v>
      </c>
      <c r="L1892" s="19" t="e">
        <f>VLOOKUP(G1892,Sensibilité!$A:$L,12,FALSE)</f>
        <v>#N/A</v>
      </c>
      <c r="M1892" s="19" t="e">
        <f t="shared" si="151"/>
        <v>#N/A</v>
      </c>
      <c r="N1892" s="19" t="e">
        <f t="shared" si="152"/>
        <v>#N/A</v>
      </c>
      <c r="O1892" s="15" t="str">
        <f>IF(D1892=Listes!$B$6,"SWARMING",IF(OR(D1892=Listes!$B$1,D1892=Listes!$B$2,D1892=Listes!$B$5),2,IF(OR(D1892=Listes!$B$3,D1892=Listes!$B$4),1,"erreur colonne D")))</f>
        <v>SWARMING</v>
      </c>
      <c r="P1892" s="15" t="e">
        <f>IF(OR(W1892="Hiver",W1892="Transit"),VLOOKUP(E1892,IC!A:E,4,FALSE),IF(W1892="été",VLOOKUP(E1892,IC!A:E,3,FALSE),"erreur"))</f>
        <v>#N/A</v>
      </c>
      <c r="Q1892" s="15" t="e">
        <f>IF(P1892="NR",0,IF(F1892&lt;5,0,IF(P1892=1,VLOOKUP(F1892,IC!$G$1:$I$8,3,TRUE),
IF(P1892=2,VLOOKUP(F1892,IC!$K$1:$M$8,3,TRUE),
IF(P1892=3,VLOOKUP(F1892,IC!$O$1:$Q$8,3,TRUE),IF(P1892=4,VLOOKUP(F1892,IC!$S$2:$U$9,3,TRUE),
"erreur"))))))</f>
        <v>#N/A</v>
      </c>
      <c r="R1892" s="16" t="e">
        <f>IF(OR(V1892="NA",V1892="Transit",V1892&lt;Listes!$F$1),"non applicable",F1892/V1892)</f>
        <v>#N/A</v>
      </c>
      <c r="S1892" s="16" t="e">
        <f>IF(W1892="Transit","Non applicable",IF(AND(W1892="été",T1892&gt;Listes!F1891),F1892/T1892,IF(AND(W1892="Hiver",Hierarchisation!U1892&gt;Listes!F1891),F1892/U1892,"non applicable")))</f>
        <v>#N/A</v>
      </c>
      <c r="T1892" s="17" t="e">
        <f>IF(K1892="Centre",VLOOKUP(E1892,effectifs_ete,3,FALSE),IF(Hierarchisation!K1892="Grand Nord",VLOOKUP(Hierarchisation!E1892,effectifs_ete,4,FALSE),IF(Hierarchisation!K1892="Nord Est",VLOOKUP(Hierarchisation!E1892,effectifs_ete,5,FALSE),IF(Hierarchisation!K1892="Nord Ouest",VLOOKUP(Hierarchisation!E1892,effectifs_ete,6,FALSE),IF(Hierarchisation!K1892="Sud Est",VLOOKUP(Hierarchisation!E1892,effectifs_ete,7,FALSE),IF(Hierarchisation!K1892="Sud Ouest",VLOOKUP(Hierarchisation!E1892,effectifs_ete,8,FALSE),"Erreur Région"))))))</f>
        <v>#N/A</v>
      </c>
      <c r="U1892" s="17" t="e">
        <f>IF(K1892="Centre",VLOOKUP(E1892,effectifs_hiver,3,FALSE),IF(Hierarchisation!K1892="Grand Nord",VLOOKUP(Hierarchisation!E1892,effectifs_hiver,4,FALSE),IF(Hierarchisation!K1892="Nord Est",VLOOKUP(Hierarchisation!E1892,effectifs_hiver,5,FALSE),IF(Hierarchisation!K1892="Nord Ouest",VLOOKUP(Hierarchisation!E1892,effectifs_hiver,6,FALSE),IF(Hierarchisation!K1892="Sud Est",VLOOKUP(Hierarchisation!E1892,effectifs_hiver,7,FALSE),IF(Hierarchisation!K1892="Sud Ouest",VLOOKUP(Hierarchisation!E1892,effectifs_hiver,8,FALSE),"Erreur Région"))))))</f>
        <v>#N/A</v>
      </c>
      <c r="V1892" s="17" t="e">
        <f>IF(W1892="Transit","Transit",IF(W1892="hiver",VLOOKUP(E1892,'EFFECTIFS Hiver'!$A:$I,9,FALSE),IF(W1892="été",VLOOKUP(E1892,'EFFECTIFS Eté'!$A:$I,9,FALSE),"Erreur saison")))</f>
        <v>#N/A</v>
      </c>
      <c r="W1892" s="18" t="e">
        <f>VLOOKUP(D1892,Listes!B:C,2,FALSE)</f>
        <v>#N/A</v>
      </c>
    </row>
    <row r="1893" spans="1:23" ht="15.75" customHeight="1">
      <c r="A1893" s="11"/>
      <c r="B1893" s="11"/>
      <c r="C1893" s="11"/>
      <c r="D1893" s="11"/>
      <c r="E1893" s="11"/>
      <c r="F1893" s="11"/>
      <c r="G1893" s="11" t="e">
        <f>VLOOKUP(E1893,TAXONS!B:C,2,FALSE)</f>
        <v>#N/A</v>
      </c>
      <c r="H1893" s="13">
        <f t="shared" si="148"/>
        <v>0</v>
      </c>
      <c r="I1893" s="12" t="e">
        <f t="shared" si="149"/>
        <v>#N/A</v>
      </c>
      <c r="J1893" s="14" t="e">
        <f t="shared" si="150"/>
        <v>#N/A</v>
      </c>
      <c r="K1893" s="15" t="e">
        <f>VLOOKUP(B1893,REGIONS!A:D,4,FALSE)</f>
        <v>#N/A</v>
      </c>
      <c r="L1893" s="19" t="e">
        <f>VLOOKUP(G1893,Sensibilité!$A:$L,12,FALSE)</f>
        <v>#N/A</v>
      </c>
      <c r="M1893" s="19" t="e">
        <f t="shared" si="151"/>
        <v>#N/A</v>
      </c>
      <c r="N1893" s="19" t="e">
        <f t="shared" si="152"/>
        <v>#N/A</v>
      </c>
      <c r="O1893" s="15" t="str">
        <f>IF(D1893=Listes!$B$6,"SWARMING",IF(OR(D1893=Listes!$B$1,D1893=Listes!$B$2,D1893=Listes!$B$5),2,IF(OR(D1893=Listes!$B$3,D1893=Listes!$B$4),1,"erreur colonne D")))</f>
        <v>SWARMING</v>
      </c>
      <c r="P1893" s="15" t="e">
        <f>IF(OR(W1893="Hiver",W1893="Transit"),VLOOKUP(E1893,IC!A:E,4,FALSE),IF(W1893="été",VLOOKUP(E1893,IC!A:E,3,FALSE),"erreur"))</f>
        <v>#N/A</v>
      </c>
      <c r="Q1893" s="15" t="e">
        <f>IF(P1893="NR",0,IF(F1893&lt;5,0,IF(P1893=1,VLOOKUP(F1893,IC!$G$1:$I$8,3,TRUE),
IF(P1893=2,VLOOKUP(F1893,IC!$K$1:$M$8,3,TRUE),
IF(P1893=3,VLOOKUP(F1893,IC!$O$1:$Q$8,3,TRUE),IF(P1893=4,VLOOKUP(F1893,IC!$S$2:$U$9,3,TRUE),
"erreur"))))))</f>
        <v>#N/A</v>
      </c>
      <c r="R1893" s="16" t="e">
        <f>IF(OR(V1893="NA",V1893="Transit",V1893&lt;Listes!$F$1),"non applicable",F1893/V1893)</f>
        <v>#N/A</v>
      </c>
      <c r="S1893" s="16" t="e">
        <f>IF(W1893="Transit","Non applicable",IF(AND(W1893="été",T1893&gt;Listes!F1892),F1893/T1893,IF(AND(W1893="Hiver",Hierarchisation!U1893&gt;Listes!F1892),F1893/U1893,"non applicable")))</f>
        <v>#N/A</v>
      </c>
      <c r="T1893" s="17" t="e">
        <f>IF(K1893="Centre",VLOOKUP(E1893,effectifs_ete,3,FALSE),IF(Hierarchisation!K1893="Grand Nord",VLOOKUP(Hierarchisation!E1893,effectifs_ete,4,FALSE),IF(Hierarchisation!K1893="Nord Est",VLOOKUP(Hierarchisation!E1893,effectifs_ete,5,FALSE),IF(Hierarchisation!K1893="Nord Ouest",VLOOKUP(Hierarchisation!E1893,effectifs_ete,6,FALSE),IF(Hierarchisation!K1893="Sud Est",VLOOKUP(Hierarchisation!E1893,effectifs_ete,7,FALSE),IF(Hierarchisation!K1893="Sud Ouest",VLOOKUP(Hierarchisation!E1893,effectifs_ete,8,FALSE),"Erreur Région"))))))</f>
        <v>#N/A</v>
      </c>
      <c r="U1893" s="17" t="e">
        <f>IF(K1893="Centre",VLOOKUP(E1893,effectifs_hiver,3,FALSE),IF(Hierarchisation!K1893="Grand Nord",VLOOKUP(Hierarchisation!E1893,effectifs_hiver,4,FALSE),IF(Hierarchisation!K1893="Nord Est",VLOOKUP(Hierarchisation!E1893,effectifs_hiver,5,FALSE),IF(Hierarchisation!K1893="Nord Ouest",VLOOKUP(Hierarchisation!E1893,effectifs_hiver,6,FALSE),IF(Hierarchisation!K1893="Sud Est",VLOOKUP(Hierarchisation!E1893,effectifs_hiver,7,FALSE),IF(Hierarchisation!K1893="Sud Ouest",VLOOKUP(Hierarchisation!E1893,effectifs_hiver,8,FALSE),"Erreur Région"))))))</f>
        <v>#N/A</v>
      </c>
      <c r="V1893" s="17" t="e">
        <f>IF(W1893="Transit","Transit",IF(W1893="hiver",VLOOKUP(E1893,'EFFECTIFS Hiver'!$A:$I,9,FALSE),IF(W1893="été",VLOOKUP(E1893,'EFFECTIFS Eté'!$A:$I,9,FALSE),"Erreur saison")))</f>
        <v>#N/A</v>
      </c>
      <c r="W1893" s="18" t="e">
        <f>VLOOKUP(D1893,Listes!B:C,2,FALSE)</f>
        <v>#N/A</v>
      </c>
    </row>
    <row r="1894" spans="1:23" ht="15.75" customHeight="1">
      <c r="A1894" s="11"/>
      <c r="B1894" s="11"/>
      <c r="C1894" s="11"/>
      <c r="D1894" s="11"/>
      <c r="E1894" s="11"/>
      <c r="F1894" s="11"/>
      <c r="G1894" s="11" t="e">
        <f>VLOOKUP(E1894,TAXONS!B:C,2,FALSE)</f>
        <v>#N/A</v>
      </c>
      <c r="H1894" s="13">
        <f t="shared" si="148"/>
        <v>0</v>
      </c>
      <c r="I1894" s="12" t="e">
        <f t="shared" si="149"/>
        <v>#N/A</v>
      </c>
      <c r="J1894" s="14" t="e">
        <f t="shared" si="150"/>
        <v>#N/A</v>
      </c>
      <c r="K1894" s="15" t="e">
        <f>VLOOKUP(B1894,REGIONS!A:D,4,FALSE)</f>
        <v>#N/A</v>
      </c>
      <c r="L1894" s="19" t="e">
        <f>VLOOKUP(G1894,Sensibilité!$A:$L,12,FALSE)</f>
        <v>#N/A</v>
      </c>
      <c r="M1894" s="19" t="e">
        <f t="shared" si="151"/>
        <v>#N/A</v>
      </c>
      <c r="N1894" s="19" t="e">
        <f t="shared" si="152"/>
        <v>#N/A</v>
      </c>
      <c r="O1894" s="15" t="str">
        <f>IF(D1894=Listes!$B$6,"SWARMING",IF(OR(D1894=Listes!$B$1,D1894=Listes!$B$2,D1894=Listes!$B$5),2,IF(OR(D1894=Listes!$B$3,D1894=Listes!$B$4),1,"erreur colonne D")))</f>
        <v>SWARMING</v>
      </c>
      <c r="P1894" s="15" t="e">
        <f>IF(OR(W1894="Hiver",W1894="Transit"),VLOOKUP(E1894,IC!A:E,4,FALSE),IF(W1894="été",VLOOKUP(E1894,IC!A:E,3,FALSE),"erreur"))</f>
        <v>#N/A</v>
      </c>
      <c r="Q1894" s="15" t="e">
        <f>IF(P1894="NR",0,IF(F1894&lt;5,0,IF(P1894=1,VLOOKUP(F1894,IC!$G$1:$I$8,3,TRUE),
IF(P1894=2,VLOOKUP(F1894,IC!$K$1:$M$8,3,TRUE),
IF(P1894=3,VLOOKUP(F1894,IC!$O$1:$Q$8,3,TRUE),IF(P1894=4,VLOOKUP(F1894,IC!$S$2:$U$9,3,TRUE),
"erreur"))))))</f>
        <v>#N/A</v>
      </c>
      <c r="R1894" s="16" t="e">
        <f>IF(OR(V1894="NA",V1894="Transit",V1894&lt;Listes!$F$1),"non applicable",F1894/V1894)</f>
        <v>#N/A</v>
      </c>
      <c r="S1894" s="16" t="e">
        <f>IF(W1894="Transit","Non applicable",IF(AND(W1894="été",T1894&gt;Listes!F1893),F1894/T1894,IF(AND(W1894="Hiver",Hierarchisation!U1894&gt;Listes!F1893),F1894/U1894,"non applicable")))</f>
        <v>#N/A</v>
      </c>
      <c r="T1894" s="17" t="e">
        <f>IF(K1894="Centre",VLOOKUP(E1894,effectifs_ete,3,FALSE),IF(Hierarchisation!K1894="Grand Nord",VLOOKUP(Hierarchisation!E1894,effectifs_ete,4,FALSE),IF(Hierarchisation!K1894="Nord Est",VLOOKUP(Hierarchisation!E1894,effectifs_ete,5,FALSE),IF(Hierarchisation!K1894="Nord Ouest",VLOOKUP(Hierarchisation!E1894,effectifs_ete,6,FALSE),IF(Hierarchisation!K1894="Sud Est",VLOOKUP(Hierarchisation!E1894,effectifs_ete,7,FALSE),IF(Hierarchisation!K1894="Sud Ouest",VLOOKUP(Hierarchisation!E1894,effectifs_ete,8,FALSE),"Erreur Région"))))))</f>
        <v>#N/A</v>
      </c>
      <c r="U1894" s="17" t="e">
        <f>IF(K1894="Centre",VLOOKUP(E1894,effectifs_hiver,3,FALSE),IF(Hierarchisation!K1894="Grand Nord",VLOOKUP(Hierarchisation!E1894,effectifs_hiver,4,FALSE),IF(Hierarchisation!K1894="Nord Est",VLOOKUP(Hierarchisation!E1894,effectifs_hiver,5,FALSE),IF(Hierarchisation!K1894="Nord Ouest",VLOOKUP(Hierarchisation!E1894,effectifs_hiver,6,FALSE),IF(Hierarchisation!K1894="Sud Est",VLOOKUP(Hierarchisation!E1894,effectifs_hiver,7,FALSE),IF(Hierarchisation!K1894="Sud Ouest",VLOOKUP(Hierarchisation!E1894,effectifs_hiver,8,FALSE),"Erreur Région"))))))</f>
        <v>#N/A</v>
      </c>
      <c r="V1894" s="17" t="e">
        <f>IF(W1894="Transit","Transit",IF(W1894="hiver",VLOOKUP(E1894,'EFFECTIFS Hiver'!$A:$I,9,FALSE),IF(W1894="été",VLOOKUP(E1894,'EFFECTIFS Eté'!$A:$I,9,FALSE),"Erreur saison")))</f>
        <v>#N/A</v>
      </c>
      <c r="W1894" s="18" t="e">
        <f>VLOOKUP(D1894,Listes!B:C,2,FALSE)</f>
        <v>#N/A</v>
      </c>
    </row>
    <row r="1895" spans="1:23" ht="15.75" customHeight="1">
      <c r="A1895" s="11"/>
      <c r="B1895" s="11"/>
      <c r="C1895" s="11"/>
      <c r="D1895" s="11"/>
      <c r="E1895" s="11"/>
      <c r="F1895" s="11"/>
      <c r="G1895" s="11" t="e">
        <f>VLOOKUP(E1895,TAXONS!B:C,2,FALSE)</f>
        <v>#N/A</v>
      </c>
      <c r="H1895" s="13">
        <f t="shared" si="148"/>
        <v>0</v>
      </c>
      <c r="I1895" s="12" t="e">
        <f t="shared" si="149"/>
        <v>#N/A</v>
      </c>
      <c r="J1895" s="14" t="e">
        <f t="shared" si="150"/>
        <v>#N/A</v>
      </c>
      <c r="K1895" s="15" t="e">
        <f>VLOOKUP(B1895,REGIONS!A:D,4,FALSE)</f>
        <v>#N/A</v>
      </c>
      <c r="L1895" s="19" t="e">
        <f>VLOOKUP(G1895,Sensibilité!$A:$L,12,FALSE)</f>
        <v>#N/A</v>
      </c>
      <c r="M1895" s="19" t="e">
        <f t="shared" si="151"/>
        <v>#N/A</v>
      </c>
      <c r="N1895" s="19" t="e">
        <f t="shared" si="152"/>
        <v>#N/A</v>
      </c>
      <c r="O1895" s="15" t="str">
        <f>IF(D1895=Listes!$B$6,"SWARMING",IF(OR(D1895=Listes!$B$1,D1895=Listes!$B$2,D1895=Listes!$B$5),2,IF(OR(D1895=Listes!$B$3,D1895=Listes!$B$4),1,"erreur colonne D")))</f>
        <v>SWARMING</v>
      </c>
      <c r="P1895" s="15" t="e">
        <f>IF(OR(W1895="Hiver",W1895="Transit"),VLOOKUP(E1895,IC!A:E,4,FALSE),IF(W1895="été",VLOOKUP(E1895,IC!A:E,3,FALSE),"erreur"))</f>
        <v>#N/A</v>
      </c>
      <c r="Q1895" s="15" t="e">
        <f>IF(P1895="NR",0,IF(F1895&lt;5,0,IF(P1895=1,VLOOKUP(F1895,IC!$G$1:$I$8,3,TRUE),
IF(P1895=2,VLOOKUP(F1895,IC!$K$1:$M$8,3,TRUE),
IF(P1895=3,VLOOKUP(F1895,IC!$O$1:$Q$8,3,TRUE),IF(P1895=4,VLOOKUP(F1895,IC!$S$2:$U$9,3,TRUE),
"erreur"))))))</f>
        <v>#N/A</v>
      </c>
      <c r="R1895" s="16" t="e">
        <f>IF(OR(V1895="NA",V1895="Transit",V1895&lt;Listes!$F$1),"non applicable",F1895/V1895)</f>
        <v>#N/A</v>
      </c>
      <c r="S1895" s="16" t="e">
        <f>IF(W1895="Transit","Non applicable",IF(AND(W1895="été",T1895&gt;Listes!F1894),F1895/T1895,IF(AND(W1895="Hiver",Hierarchisation!U1895&gt;Listes!F1894),F1895/U1895,"non applicable")))</f>
        <v>#N/A</v>
      </c>
      <c r="T1895" s="17" t="e">
        <f>IF(K1895="Centre",VLOOKUP(E1895,effectifs_ete,3,FALSE),IF(Hierarchisation!K1895="Grand Nord",VLOOKUP(Hierarchisation!E1895,effectifs_ete,4,FALSE),IF(Hierarchisation!K1895="Nord Est",VLOOKUP(Hierarchisation!E1895,effectifs_ete,5,FALSE),IF(Hierarchisation!K1895="Nord Ouest",VLOOKUP(Hierarchisation!E1895,effectifs_ete,6,FALSE),IF(Hierarchisation!K1895="Sud Est",VLOOKUP(Hierarchisation!E1895,effectifs_ete,7,FALSE),IF(Hierarchisation!K1895="Sud Ouest",VLOOKUP(Hierarchisation!E1895,effectifs_ete,8,FALSE),"Erreur Région"))))))</f>
        <v>#N/A</v>
      </c>
      <c r="U1895" s="17" t="e">
        <f>IF(K1895="Centre",VLOOKUP(E1895,effectifs_hiver,3,FALSE),IF(Hierarchisation!K1895="Grand Nord",VLOOKUP(Hierarchisation!E1895,effectifs_hiver,4,FALSE),IF(Hierarchisation!K1895="Nord Est",VLOOKUP(Hierarchisation!E1895,effectifs_hiver,5,FALSE),IF(Hierarchisation!K1895="Nord Ouest",VLOOKUP(Hierarchisation!E1895,effectifs_hiver,6,FALSE),IF(Hierarchisation!K1895="Sud Est",VLOOKUP(Hierarchisation!E1895,effectifs_hiver,7,FALSE),IF(Hierarchisation!K1895="Sud Ouest",VLOOKUP(Hierarchisation!E1895,effectifs_hiver,8,FALSE),"Erreur Région"))))))</f>
        <v>#N/A</v>
      </c>
      <c r="V1895" s="17" t="e">
        <f>IF(W1895="Transit","Transit",IF(W1895="hiver",VLOOKUP(E1895,'EFFECTIFS Hiver'!$A:$I,9,FALSE),IF(W1895="été",VLOOKUP(E1895,'EFFECTIFS Eté'!$A:$I,9,FALSE),"Erreur saison")))</f>
        <v>#N/A</v>
      </c>
      <c r="W1895" s="18" t="e">
        <f>VLOOKUP(D1895,Listes!B:C,2,FALSE)</f>
        <v>#N/A</v>
      </c>
    </row>
    <row r="1896" spans="1:23" ht="15.75" customHeight="1">
      <c r="A1896" s="11"/>
      <c r="B1896" s="11"/>
      <c r="C1896" s="11"/>
      <c r="D1896" s="11"/>
      <c r="E1896" s="11"/>
      <c r="F1896" s="11"/>
      <c r="G1896" s="11" t="e">
        <f>VLOOKUP(E1896,TAXONS!B:C,2,FALSE)</f>
        <v>#N/A</v>
      </c>
      <c r="H1896" s="13">
        <f t="shared" si="148"/>
        <v>0</v>
      </c>
      <c r="I1896" s="12" t="e">
        <f t="shared" si="149"/>
        <v>#N/A</v>
      </c>
      <c r="J1896" s="14" t="e">
        <f t="shared" si="150"/>
        <v>#N/A</v>
      </c>
      <c r="K1896" s="15" t="e">
        <f>VLOOKUP(B1896,REGIONS!A:D,4,FALSE)</f>
        <v>#N/A</v>
      </c>
      <c r="L1896" s="19" t="e">
        <f>VLOOKUP(G1896,Sensibilité!$A:$L,12,FALSE)</f>
        <v>#N/A</v>
      </c>
      <c r="M1896" s="19" t="e">
        <f t="shared" si="151"/>
        <v>#N/A</v>
      </c>
      <c r="N1896" s="19" t="e">
        <f t="shared" si="152"/>
        <v>#N/A</v>
      </c>
      <c r="O1896" s="15" t="str">
        <f>IF(D1896=Listes!$B$6,"SWARMING",IF(OR(D1896=Listes!$B$1,D1896=Listes!$B$2,D1896=Listes!$B$5),2,IF(OR(D1896=Listes!$B$3,D1896=Listes!$B$4),1,"erreur colonne D")))</f>
        <v>SWARMING</v>
      </c>
      <c r="P1896" s="15" t="e">
        <f>IF(OR(W1896="Hiver",W1896="Transit"),VLOOKUP(E1896,IC!A:E,4,FALSE),IF(W1896="été",VLOOKUP(E1896,IC!A:E,3,FALSE),"erreur"))</f>
        <v>#N/A</v>
      </c>
      <c r="Q1896" s="15" t="e">
        <f>IF(P1896="NR",0,IF(F1896&lt;5,0,IF(P1896=1,VLOOKUP(F1896,IC!$G$1:$I$8,3,TRUE),
IF(P1896=2,VLOOKUP(F1896,IC!$K$1:$M$8,3,TRUE),
IF(P1896=3,VLOOKUP(F1896,IC!$O$1:$Q$8,3,TRUE),IF(P1896=4,VLOOKUP(F1896,IC!$S$2:$U$9,3,TRUE),
"erreur"))))))</f>
        <v>#N/A</v>
      </c>
      <c r="R1896" s="16" t="e">
        <f>IF(OR(V1896="NA",V1896="Transit",V1896&lt;Listes!$F$1),"non applicable",F1896/V1896)</f>
        <v>#N/A</v>
      </c>
      <c r="S1896" s="16" t="e">
        <f>IF(W1896="Transit","Non applicable",IF(AND(W1896="été",T1896&gt;Listes!F1895),F1896/T1896,IF(AND(W1896="Hiver",Hierarchisation!U1896&gt;Listes!F1895),F1896/U1896,"non applicable")))</f>
        <v>#N/A</v>
      </c>
      <c r="T1896" s="17" t="e">
        <f>IF(K1896="Centre",VLOOKUP(E1896,effectifs_ete,3,FALSE),IF(Hierarchisation!K1896="Grand Nord",VLOOKUP(Hierarchisation!E1896,effectifs_ete,4,FALSE),IF(Hierarchisation!K1896="Nord Est",VLOOKUP(Hierarchisation!E1896,effectifs_ete,5,FALSE),IF(Hierarchisation!K1896="Nord Ouest",VLOOKUP(Hierarchisation!E1896,effectifs_ete,6,FALSE),IF(Hierarchisation!K1896="Sud Est",VLOOKUP(Hierarchisation!E1896,effectifs_ete,7,FALSE),IF(Hierarchisation!K1896="Sud Ouest",VLOOKUP(Hierarchisation!E1896,effectifs_ete,8,FALSE),"Erreur Région"))))))</f>
        <v>#N/A</v>
      </c>
      <c r="U1896" s="17" t="e">
        <f>IF(K1896="Centre",VLOOKUP(E1896,effectifs_hiver,3,FALSE),IF(Hierarchisation!K1896="Grand Nord",VLOOKUP(Hierarchisation!E1896,effectifs_hiver,4,FALSE),IF(Hierarchisation!K1896="Nord Est",VLOOKUP(Hierarchisation!E1896,effectifs_hiver,5,FALSE),IF(Hierarchisation!K1896="Nord Ouest",VLOOKUP(Hierarchisation!E1896,effectifs_hiver,6,FALSE),IF(Hierarchisation!K1896="Sud Est",VLOOKUP(Hierarchisation!E1896,effectifs_hiver,7,FALSE),IF(Hierarchisation!K1896="Sud Ouest",VLOOKUP(Hierarchisation!E1896,effectifs_hiver,8,FALSE),"Erreur Région"))))))</f>
        <v>#N/A</v>
      </c>
      <c r="V1896" s="17" t="e">
        <f>IF(W1896="Transit","Transit",IF(W1896="hiver",VLOOKUP(E1896,'EFFECTIFS Hiver'!$A:$I,9,FALSE),IF(W1896="été",VLOOKUP(E1896,'EFFECTIFS Eté'!$A:$I,9,FALSE),"Erreur saison")))</f>
        <v>#N/A</v>
      </c>
      <c r="W1896" s="18" t="e">
        <f>VLOOKUP(D1896,Listes!B:C,2,FALSE)</f>
        <v>#N/A</v>
      </c>
    </row>
    <row r="1897" spans="1:23" ht="15.75" customHeight="1">
      <c r="A1897" s="11"/>
      <c r="B1897" s="11"/>
      <c r="C1897" s="11"/>
      <c r="D1897" s="11"/>
      <c r="E1897" s="11"/>
      <c r="F1897" s="11"/>
      <c r="G1897" s="11" t="e">
        <f>VLOOKUP(E1897,TAXONS!B:C,2,FALSE)</f>
        <v>#N/A</v>
      </c>
      <c r="H1897" s="13">
        <f t="shared" si="148"/>
        <v>0</v>
      </c>
      <c r="I1897" s="12" t="e">
        <f t="shared" si="149"/>
        <v>#N/A</v>
      </c>
      <c r="J1897" s="14" t="e">
        <f t="shared" si="150"/>
        <v>#N/A</v>
      </c>
      <c r="K1897" s="15" t="e">
        <f>VLOOKUP(B1897,REGIONS!A:D,4,FALSE)</f>
        <v>#N/A</v>
      </c>
      <c r="L1897" s="19" t="e">
        <f>VLOOKUP(G1897,Sensibilité!$A:$L,12,FALSE)</f>
        <v>#N/A</v>
      </c>
      <c r="M1897" s="19" t="e">
        <f t="shared" si="151"/>
        <v>#N/A</v>
      </c>
      <c r="N1897" s="19" t="e">
        <f t="shared" si="152"/>
        <v>#N/A</v>
      </c>
      <c r="O1897" s="15" t="str">
        <f>IF(D1897=Listes!$B$6,"SWARMING",IF(OR(D1897=Listes!$B$1,D1897=Listes!$B$2,D1897=Listes!$B$5),2,IF(OR(D1897=Listes!$B$3,D1897=Listes!$B$4),1,"erreur colonne D")))</f>
        <v>SWARMING</v>
      </c>
      <c r="P1897" s="15" t="e">
        <f>IF(OR(W1897="Hiver",W1897="Transit"),VLOOKUP(E1897,IC!A:E,4,FALSE),IF(W1897="été",VLOOKUP(E1897,IC!A:E,3,FALSE),"erreur"))</f>
        <v>#N/A</v>
      </c>
      <c r="Q1897" s="15" t="e">
        <f>IF(P1897="NR",0,IF(F1897&lt;5,0,IF(P1897=1,VLOOKUP(F1897,IC!$G$1:$I$8,3,TRUE),
IF(P1897=2,VLOOKUP(F1897,IC!$K$1:$M$8,3,TRUE),
IF(P1897=3,VLOOKUP(F1897,IC!$O$1:$Q$8,3,TRUE),IF(P1897=4,VLOOKUP(F1897,IC!$S$2:$U$9,3,TRUE),
"erreur"))))))</f>
        <v>#N/A</v>
      </c>
      <c r="R1897" s="16" t="e">
        <f>IF(OR(V1897="NA",V1897="Transit",V1897&lt;Listes!$F$1),"non applicable",F1897/V1897)</f>
        <v>#N/A</v>
      </c>
      <c r="S1897" s="16" t="e">
        <f>IF(W1897="Transit","Non applicable",IF(AND(W1897="été",T1897&gt;Listes!F1896),F1897/T1897,IF(AND(W1897="Hiver",Hierarchisation!U1897&gt;Listes!F1896),F1897/U1897,"non applicable")))</f>
        <v>#N/A</v>
      </c>
      <c r="T1897" s="17" t="e">
        <f>IF(K1897="Centre",VLOOKUP(E1897,effectifs_ete,3,FALSE),IF(Hierarchisation!K1897="Grand Nord",VLOOKUP(Hierarchisation!E1897,effectifs_ete,4,FALSE),IF(Hierarchisation!K1897="Nord Est",VLOOKUP(Hierarchisation!E1897,effectifs_ete,5,FALSE),IF(Hierarchisation!K1897="Nord Ouest",VLOOKUP(Hierarchisation!E1897,effectifs_ete,6,FALSE),IF(Hierarchisation!K1897="Sud Est",VLOOKUP(Hierarchisation!E1897,effectifs_ete,7,FALSE),IF(Hierarchisation!K1897="Sud Ouest",VLOOKUP(Hierarchisation!E1897,effectifs_ete,8,FALSE),"Erreur Région"))))))</f>
        <v>#N/A</v>
      </c>
      <c r="U1897" s="17" t="e">
        <f>IF(K1897="Centre",VLOOKUP(E1897,effectifs_hiver,3,FALSE),IF(Hierarchisation!K1897="Grand Nord",VLOOKUP(Hierarchisation!E1897,effectifs_hiver,4,FALSE),IF(Hierarchisation!K1897="Nord Est",VLOOKUP(Hierarchisation!E1897,effectifs_hiver,5,FALSE),IF(Hierarchisation!K1897="Nord Ouest",VLOOKUP(Hierarchisation!E1897,effectifs_hiver,6,FALSE),IF(Hierarchisation!K1897="Sud Est",VLOOKUP(Hierarchisation!E1897,effectifs_hiver,7,FALSE),IF(Hierarchisation!K1897="Sud Ouest",VLOOKUP(Hierarchisation!E1897,effectifs_hiver,8,FALSE),"Erreur Région"))))))</f>
        <v>#N/A</v>
      </c>
      <c r="V1897" s="17" t="e">
        <f>IF(W1897="Transit","Transit",IF(W1897="hiver",VLOOKUP(E1897,'EFFECTIFS Hiver'!$A:$I,9,FALSE),IF(W1897="été",VLOOKUP(E1897,'EFFECTIFS Eté'!$A:$I,9,FALSE),"Erreur saison")))</f>
        <v>#N/A</v>
      </c>
      <c r="W1897" s="18" t="e">
        <f>VLOOKUP(D1897,Listes!B:C,2,FALSE)</f>
        <v>#N/A</v>
      </c>
    </row>
    <row r="1898" spans="1:23" ht="15.75" customHeight="1">
      <c r="A1898" s="11"/>
      <c r="B1898" s="11"/>
      <c r="C1898" s="11"/>
      <c r="D1898" s="11"/>
      <c r="E1898" s="11"/>
      <c r="F1898" s="11"/>
      <c r="G1898" s="11" t="e">
        <f>VLOOKUP(E1898,TAXONS!B:C,2,FALSE)</f>
        <v>#N/A</v>
      </c>
      <c r="H1898" s="13">
        <f t="shared" si="148"/>
        <v>0</v>
      </c>
      <c r="I1898" s="12" t="e">
        <f t="shared" si="149"/>
        <v>#N/A</v>
      </c>
      <c r="J1898" s="14" t="e">
        <f t="shared" si="150"/>
        <v>#N/A</v>
      </c>
      <c r="K1898" s="15" t="e">
        <f>VLOOKUP(B1898,REGIONS!A:D,4,FALSE)</f>
        <v>#N/A</v>
      </c>
      <c r="L1898" s="19" t="e">
        <f>VLOOKUP(G1898,Sensibilité!$A:$L,12,FALSE)</f>
        <v>#N/A</v>
      </c>
      <c r="M1898" s="19" t="e">
        <f t="shared" si="151"/>
        <v>#N/A</v>
      </c>
      <c r="N1898" s="19" t="e">
        <f t="shared" si="152"/>
        <v>#N/A</v>
      </c>
      <c r="O1898" s="15" t="str">
        <f>IF(D1898=Listes!$B$6,"SWARMING",IF(OR(D1898=Listes!$B$1,D1898=Listes!$B$2,D1898=Listes!$B$5),2,IF(OR(D1898=Listes!$B$3,D1898=Listes!$B$4),1,"erreur colonne D")))</f>
        <v>SWARMING</v>
      </c>
      <c r="P1898" s="15" t="e">
        <f>IF(OR(W1898="Hiver",W1898="Transit"),VLOOKUP(E1898,IC!A:E,4,FALSE),IF(W1898="été",VLOOKUP(E1898,IC!A:E,3,FALSE),"erreur"))</f>
        <v>#N/A</v>
      </c>
      <c r="Q1898" s="15" t="e">
        <f>IF(P1898="NR",0,IF(F1898&lt;5,0,IF(P1898=1,VLOOKUP(F1898,IC!$G$1:$I$8,3,TRUE),
IF(P1898=2,VLOOKUP(F1898,IC!$K$1:$M$8,3,TRUE),
IF(P1898=3,VLOOKUP(F1898,IC!$O$1:$Q$8,3,TRUE),IF(P1898=4,VLOOKUP(F1898,IC!$S$2:$U$9,3,TRUE),
"erreur"))))))</f>
        <v>#N/A</v>
      </c>
      <c r="R1898" s="16" t="e">
        <f>IF(OR(V1898="NA",V1898="Transit",V1898&lt;Listes!$F$1),"non applicable",F1898/V1898)</f>
        <v>#N/A</v>
      </c>
      <c r="S1898" s="16" t="e">
        <f>IF(W1898="Transit","Non applicable",IF(AND(W1898="été",T1898&gt;Listes!F1897),F1898/T1898,IF(AND(W1898="Hiver",Hierarchisation!U1898&gt;Listes!F1897),F1898/U1898,"non applicable")))</f>
        <v>#N/A</v>
      </c>
      <c r="T1898" s="17" t="e">
        <f>IF(K1898="Centre",VLOOKUP(E1898,effectifs_ete,3,FALSE),IF(Hierarchisation!K1898="Grand Nord",VLOOKUP(Hierarchisation!E1898,effectifs_ete,4,FALSE),IF(Hierarchisation!K1898="Nord Est",VLOOKUP(Hierarchisation!E1898,effectifs_ete,5,FALSE),IF(Hierarchisation!K1898="Nord Ouest",VLOOKUP(Hierarchisation!E1898,effectifs_ete,6,FALSE),IF(Hierarchisation!K1898="Sud Est",VLOOKUP(Hierarchisation!E1898,effectifs_ete,7,FALSE),IF(Hierarchisation!K1898="Sud Ouest",VLOOKUP(Hierarchisation!E1898,effectifs_ete,8,FALSE),"Erreur Région"))))))</f>
        <v>#N/A</v>
      </c>
      <c r="U1898" s="17" t="e">
        <f>IF(K1898="Centre",VLOOKUP(E1898,effectifs_hiver,3,FALSE),IF(Hierarchisation!K1898="Grand Nord",VLOOKUP(Hierarchisation!E1898,effectifs_hiver,4,FALSE),IF(Hierarchisation!K1898="Nord Est",VLOOKUP(Hierarchisation!E1898,effectifs_hiver,5,FALSE),IF(Hierarchisation!K1898="Nord Ouest",VLOOKUP(Hierarchisation!E1898,effectifs_hiver,6,FALSE),IF(Hierarchisation!K1898="Sud Est",VLOOKUP(Hierarchisation!E1898,effectifs_hiver,7,FALSE),IF(Hierarchisation!K1898="Sud Ouest",VLOOKUP(Hierarchisation!E1898,effectifs_hiver,8,FALSE),"Erreur Région"))))))</f>
        <v>#N/A</v>
      </c>
      <c r="V1898" s="17" t="e">
        <f>IF(W1898="Transit","Transit",IF(W1898="hiver",VLOOKUP(E1898,'EFFECTIFS Hiver'!$A:$I,9,FALSE),IF(W1898="été",VLOOKUP(E1898,'EFFECTIFS Eté'!$A:$I,9,FALSE),"Erreur saison")))</f>
        <v>#N/A</v>
      </c>
      <c r="W1898" s="18" t="e">
        <f>VLOOKUP(D1898,Listes!B:C,2,FALSE)</f>
        <v>#N/A</v>
      </c>
    </row>
    <row r="1899" spans="1:23" ht="15.75" customHeight="1">
      <c r="A1899" s="11"/>
      <c r="B1899" s="11"/>
      <c r="C1899" s="11"/>
      <c r="D1899" s="11"/>
      <c r="E1899" s="11"/>
      <c r="F1899" s="11"/>
      <c r="G1899" s="11" t="e">
        <f>VLOOKUP(E1899,TAXONS!B:C,2,FALSE)</f>
        <v>#N/A</v>
      </c>
      <c r="H1899" s="13">
        <f t="shared" si="148"/>
        <v>0</v>
      </c>
      <c r="I1899" s="12" t="e">
        <f t="shared" si="149"/>
        <v>#N/A</v>
      </c>
      <c r="J1899" s="14" t="e">
        <f t="shared" si="150"/>
        <v>#N/A</v>
      </c>
      <c r="K1899" s="15" t="e">
        <f>VLOOKUP(B1899,REGIONS!A:D,4,FALSE)</f>
        <v>#N/A</v>
      </c>
      <c r="L1899" s="19" t="e">
        <f>VLOOKUP(G1899,Sensibilité!$A:$L,12,FALSE)</f>
        <v>#N/A</v>
      </c>
      <c r="M1899" s="19" t="e">
        <f t="shared" si="151"/>
        <v>#N/A</v>
      </c>
      <c r="N1899" s="19" t="e">
        <f t="shared" si="152"/>
        <v>#N/A</v>
      </c>
      <c r="O1899" s="15" t="str">
        <f>IF(D1899=Listes!$B$6,"SWARMING",IF(OR(D1899=Listes!$B$1,D1899=Listes!$B$2,D1899=Listes!$B$5),2,IF(OR(D1899=Listes!$B$3,D1899=Listes!$B$4),1,"erreur colonne D")))</f>
        <v>SWARMING</v>
      </c>
      <c r="P1899" s="15" t="e">
        <f>IF(OR(W1899="Hiver",W1899="Transit"),VLOOKUP(E1899,IC!A:E,4,FALSE),IF(W1899="été",VLOOKUP(E1899,IC!A:E,3,FALSE),"erreur"))</f>
        <v>#N/A</v>
      </c>
      <c r="Q1899" s="15" t="e">
        <f>IF(P1899="NR",0,IF(F1899&lt;5,0,IF(P1899=1,VLOOKUP(F1899,IC!$G$1:$I$8,3,TRUE),
IF(P1899=2,VLOOKUP(F1899,IC!$K$1:$M$8,3,TRUE),
IF(P1899=3,VLOOKUP(F1899,IC!$O$1:$Q$8,3,TRUE),IF(P1899=4,VLOOKUP(F1899,IC!$S$2:$U$9,3,TRUE),
"erreur"))))))</f>
        <v>#N/A</v>
      </c>
      <c r="R1899" s="16" t="e">
        <f>IF(OR(V1899="NA",V1899="Transit",V1899&lt;Listes!$F$1),"non applicable",F1899/V1899)</f>
        <v>#N/A</v>
      </c>
      <c r="S1899" s="16" t="e">
        <f>IF(W1899="Transit","Non applicable",IF(AND(W1899="été",T1899&gt;Listes!F1898),F1899/T1899,IF(AND(W1899="Hiver",Hierarchisation!U1899&gt;Listes!F1898),F1899/U1899,"non applicable")))</f>
        <v>#N/A</v>
      </c>
      <c r="T1899" s="17" t="e">
        <f>IF(K1899="Centre",VLOOKUP(E1899,effectifs_ete,3,FALSE),IF(Hierarchisation!K1899="Grand Nord",VLOOKUP(Hierarchisation!E1899,effectifs_ete,4,FALSE),IF(Hierarchisation!K1899="Nord Est",VLOOKUP(Hierarchisation!E1899,effectifs_ete,5,FALSE),IF(Hierarchisation!K1899="Nord Ouest",VLOOKUP(Hierarchisation!E1899,effectifs_ete,6,FALSE),IF(Hierarchisation!K1899="Sud Est",VLOOKUP(Hierarchisation!E1899,effectifs_ete,7,FALSE),IF(Hierarchisation!K1899="Sud Ouest",VLOOKUP(Hierarchisation!E1899,effectifs_ete,8,FALSE),"Erreur Région"))))))</f>
        <v>#N/A</v>
      </c>
      <c r="U1899" s="17" t="e">
        <f>IF(K1899="Centre",VLOOKUP(E1899,effectifs_hiver,3,FALSE),IF(Hierarchisation!K1899="Grand Nord",VLOOKUP(Hierarchisation!E1899,effectifs_hiver,4,FALSE),IF(Hierarchisation!K1899="Nord Est",VLOOKUP(Hierarchisation!E1899,effectifs_hiver,5,FALSE),IF(Hierarchisation!K1899="Nord Ouest",VLOOKUP(Hierarchisation!E1899,effectifs_hiver,6,FALSE),IF(Hierarchisation!K1899="Sud Est",VLOOKUP(Hierarchisation!E1899,effectifs_hiver,7,FALSE),IF(Hierarchisation!K1899="Sud Ouest",VLOOKUP(Hierarchisation!E1899,effectifs_hiver,8,FALSE),"Erreur Région"))))))</f>
        <v>#N/A</v>
      </c>
      <c r="V1899" s="17" t="e">
        <f>IF(W1899="Transit","Transit",IF(W1899="hiver",VLOOKUP(E1899,'EFFECTIFS Hiver'!$A:$I,9,FALSE),IF(W1899="été",VLOOKUP(E1899,'EFFECTIFS Eté'!$A:$I,9,FALSE),"Erreur saison")))</f>
        <v>#N/A</v>
      </c>
      <c r="W1899" s="18" t="e">
        <f>VLOOKUP(D1899,Listes!B:C,2,FALSE)</f>
        <v>#N/A</v>
      </c>
    </row>
    <row r="1900" spans="1:23" ht="15.75" customHeight="1">
      <c r="A1900" s="11"/>
      <c r="B1900" s="11"/>
      <c r="C1900" s="11"/>
      <c r="D1900" s="11"/>
      <c r="E1900" s="11"/>
      <c r="F1900" s="11"/>
      <c r="G1900" s="11" t="e">
        <f>VLOOKUP(E1900,TAXONS!B:C,2,FALSE)</f>
        <v>#N/A</v>
      </c>
      <c r="H1900" s="13">
        <f t="shared" si="148"/>
        <v>0</v>
      </c>
      <c r="I1900" s="12" t="e">
        <f t="shared" si="149"/>
        <v>#N/A</v>
      </c>
      <c r="J1900" s="14" t="e">
        <f t="shared" si="150"/>
        <v>#N/A</v>
      </c>
      <c r="K1900" s="15" t="e">
        <f>VLOOKUP(B1900,REGIONS!A:D,4,FALSE)</f>
        <v>#N/A</v>
      </c>
      <c r="L1900" s="19" t="e">
        <f>VLOOKUP(G1900,Sensibilité!$A:$L,12,FALSE)</f>
        <v>#N/A</v>
      </c>
      <c r="M1900" s="19" t="e">
        <f t="shared" si="151"/>
        <v>#N/A</v>
      </c>
      <c r="N1900" s="19" t="e">
        <f t="shared" si="152"/>
        <v>#N/A</v>
      </c>
      <c r="O1900" s="15" t="str">
        <f>IF(D1900=Listes!$B$6,"SWARMING",IF(OR(D1900=Listes!$B$1,D1900=Listes!$B$2,D1900=Listes!$B$5),2,IF(OR(D1900=Listes!$B$3,D1900=Listes!$B$4),1,"erreur colonne D")))</f>
        <v>SWARMING</v>
      </c>
      <c r="P1900" s="15" t="e">
        <f>IF(OR(W1900="Hiver",W1900="Transit"),VLOOKUP(E1900,IC!A:E,4,FALSE),IF(W1900="été",VLOOKUP(E1900,IC!A:E,3,FALSE),"erreur"))</f>
        <v>#N/A</v>
      </c>
      <c r="Q1900" s="15" t="e">
        <f>IF(P1900="NR",0,IF(F1900&lt;5,0,IF(P1900=1,VLOOKUP(F1900,IC!$G$1:$I$8,3,TRUE),
IF(P1900=2,VLOOKUP(F1900,IC!$K$1:$M$8,3,TRUE),
IF(P1900=3,VLOOKUP(F1900,IC!$O$1:$Q$8,3,TRUE),IF(P1900=4,VLOOKUP(F1900,IC!$S$2:$U$9,3,TRUE),
"erreur"))))))</f>
        <v>#N/A</v>
      </c>
      <c r="R1900" s="16" t="e">
        <f>IF(OR(V1900="NA",V1900="Transit",V1900&lt;Listes!$F$1),"non applicable",F1900/V1900)</f>
        <v>#N/A</v>
      </c>
      <c r="S1900" s="16" t="e">
        <f>IF(W1900="Transit","Non applicable",IF(AND(W1900="été",T1900&gt;Listes!F1899),F1900/T1900,IF(AND(W1900="Hiver",Hierarchisation!U1900&gt;Listes!F1899),F1900/U1900,"non applicable")))</f>
        <v>#N/A</v>
      </c>
      <c r="T1900" s="17" t="e">
        <f>IF(K1900="Centre",VLOOKUP(E1900,effectifs_ete,3,FALSE),IF(Hierarchisation!K1900="Grand Nord",VLOOKUP(Hierarchisation!E1900,effectifs_ete,4,FALSE),IF(Hierarchisation!K1900="Nord Est",VLOOKUP(Hierarchisation!E1900,effectifs_ete,5,FALSE),IF(Hierarchisation!K1900="Nord Ouest",VLOOKUP(Hierarchisation!E1900,effectifs_ete,6,FALSE),IF(Hierarchisation!K1900="Sud Est",VLOOKUP(Hierarchisation!E1900,effectifs_ete,7,FALSE),IF(Hierarchisation!K1900="Sud Ouest",VLOOKUP(Hierarchisation!E1900,effectifs_ete,8,FALSE),"Erreur Région"))))))</f>
        <v>#N/A</v>
      </c>
      <c r="U1900" s="17" t="e">
        <f>IF(K1900="Centre",VLOOKUP(E1900,effectifs_hiver,3,FALSE),IF(Hierarchisation!K1900="Grand Nord",VLOOKUP(Hierarchisation!E1900,effectifs_hiver,4,FALSE),IF(Hierarchisation!K1900="Nord Est",VLOOKUP(Hierarchisation!E1900,effectifs_hiver,5,FALSE),IF(Hierarchisation!K1900="Nord Ouest",VLOOKUP(Hierarchisation!E1900,effectifs_hiver,6,FALSE),IF(Hierarchisation!K1900="Sud Est",VLOOKUP(Hierarchisation!E1900,effectifs_hiver,7,FALSE),IF(Hierarchisation!K1900="Sud Ouest",VLOOKUP(Hierarchisation!E1900,effectifs_hiver,8,FALSE),"Erreur Région"))))))</f>
        <v>#N/A</v>
      </c>
      <c r="V1900" s="17" t="e">
        <f>IF(W1900="Transit","Transit",IF(W1900="hiver",VLOOKUP(E1900,'EFFECTIFS Hiver'!$A:$I,9,FALSE),IF(W1900="été",VLOOKUP(E1900,'EFFECTIFS Eté'!$A:$I,9,FALSE),"Erreur saison")))</f>
        <v>#N/A</v>
      </c>
      <c r="W1900" s="18" t="e">
        <f>VLOOKUP(D1900,Listes!B:C,2,FALSE)</f>
        <v>#N/A</v>
      </c>
    </row>
    <row r="1901" spans="1:23" ht="15.75" customHeight="1">
      <c r="A1901" s="11"/>
      <c r="B1901" s="11"/>
      <c r="C1901" s="11"/>
      <c r="D1901" s="11"/>
      <c r="E1901" s="11"/>
      <c r="F1901" s="11"/>
      <c r="G1901" s="11" t="e">
        <f>VLOOKUP(E1901,TAXONS!B:C,2,FALSE)</f>
        <v>#N/A</v>
      </c>
      <c r="H1901" s="13">
        <f t="shared" si="148"/>
        <v>0</v>
      </c>
      <c r="I1901" s="12" t="e">
        <f t="shared" si="149"/>
        <v>#N/A</v>
      </c>
      <c r="J1901" s="14" t="e">
        <f t="shared" si="150"/>
        <v>#N/A</v>
      </c>
      <c r="K1901" s="15" t="e">
        <f>VLOOKUP(B1901,REGIONS!A:D,4,FALSE)</f>
        <v>#N/A</v>
      </c>
      <c r="L1901" s="19" t="e">
        <f>VLOOKUP(G1901,Sensibilité!$A:$L,12,FALSE)</f>
        <v>#N/A</v>
      </c>
      <c r="M1901" s="19" t="e">
        <f t="shared" si="151"/>
        <v>#N/A</v>
      </c>
      <c r="N1901" s="19" t="e">
        <f t="shared" si="152"/>
        <v>#N/A</v>
      </c>
      <c r="O1901" s="15" t="str">
        <f>IF(D1901=Listes!$B$6,"SWARMING",IF(OR(D1901=Listes!$B$1,D1901=Listes!$B$2,D1901=Listes!$B$5),2,IF(OR(D1901=Listes!$B$3,D1901=Listes!$B$4),1,"erreur colonne D")))</f>
        <v>SWARMING</v>
      </c>
      <c r="P1901" s="15" t="e">
        <f>IF(OR(W1901="Hiver",W1901="Transit"),VLOOKUP(E1901,IC!A:E,4,FALSE),IF(W1901="été",VLOOKUP(E1901,IC!A:E,3,FALSE),"erreur"))</f>
        <v>#N/A</v>
      </c>
      <c r="Q1901" s="15" t="e">
        <f>IF(P1901="NR",0,IF(F1901&lt;5,0,IF(P1901=1,VLOOKUP(F1901,IC!$G$1:$I$8,3,TRUE),
IF(P1901=2,VLOOKUP(F1901,IC!$K$1:$M$8,3,TRUE),
IF(P1901=3,VLOOKUP(F1901,IC!$O$1:$Q$8,3,TRUE),IF(P1901=4,VLOOKUP(F1901,IC!$S$2:$U$9,3,TRUE),
"erreur"))))))</f>
        <v>#N/A</v>
      </c>
      <c r="R1901" s="16" t="e">
        <f>IF(OR(V1901="NA",V1901="Transit",V1901&lt;Listes!$F$1),"non applicable",F1901/V1901)</f>
        <v>#N/A</v>
      </c>
      <c r="S1901" s="16" t="e">
        <f>IF(W1901="Transit","Non applicable",IF(AND(W1901="été",T1901&gt;Listes!F1900),F1901/T1901,IF(AND(W1901="Hiver",Hierarchisation!U1901&gt;Listes!F1900),F1901/U1901,"non applicable")))</f>
        <v>#N/A</v>
      </c>
      <c r="T1901" s="17" t="e">
        <f>IF(K1901="Centre",VLOOKUP(E1901,effectifs_ete,3,FALSE),IF(Hierarchisation!K1901="Grand Nord",VLOOKUP(Hierarchisation!E1901,effectifs_ete,4,FALSE),IF(Hierarchisation!K1901="Nord Est",VLOOKUP(Hierarchisation!E1901,effectifs_ete,5,FALSE),IF(Hierarchisation!K1901="Nord Ouest",VLOOKUP(Hierarchisation!E1901,effectifs_ete,6,FALSE),IF(Hierarchisation!K1901="Sud Est",VLOOKUP(Hierarchisation!E1901,effectifs_ete,7,FALSE),IF(Hierarchisation!K1901="Sud Ouest",VLOOKUP(Hierarchisation!E1901,effectifs_ete,8,FALSE),"Erreur Région"))))))</f>
        <v>#N/A</v>
      </c>
      <c r="U1901" s="17" t="e">
        <f>IF(K1901="Centre",VLOOKUP(E1901,effectifs_hiver,3,FALSE),IF(Hierarchisation!K1901="Grand Nord",VLOOKUP(Hierarchisation!E1901,effectifs_hiver,4,FALSE),IF(Hierarchisation!K1901="Nord Est",VLOOKUP(Hierarchisation!E1901,effectifs_hiver,5,FALSE),IF(Hierarchisation!K1901="Nord Ouest",VLOOKUP(Hierarchisation!E1901,effectifs_hiver,6,FALSE),IF(Hierarchisation!K1901="Sud Est",VLOOKUP(Hierarchisation!E1901,effectifs_hiver,7,FALSE),IF(Hierarchisation!K1901="Sud Ouest",VLOOKUP(Hierarchisation!E1901,effectifs_hiver,8,FALSE),"Erreur Région"))))))</f>
        <v>#N/A</v>
      </c>
      <c r="V1901" s="17" t="e">
        <f>IF(W1901="Transit","Transit",IF(W1901="hiver",VLOOKUP(E1901,'EFFECTIFS Hiver'!$A:$I,9,FALSE),IF(W1901="été",VLOOKUP(E1901,'EFFECTIFS Eté'!$A:$I,9,FALSE),"Erreur saison")))</f>
        <v>#N/A</v>
      </c>
      <c r="W1901" s="18" t="e">
        <f>VLOOKUP(D1901,Listes!B:C,2,FALSE)</f>
        <v>#N/A</v>
      </c>
    </row>
    <row r="1902" spans="1:23" ht="15.75" customHeight="1">
      <c r="A1902" s="11"/>
      <c r="B1902" s="11"/>
      <c r="C1902" s="11"/>
      <c r="D1902" s="11"/>
      <c r="E1902" s="11"/>
      <c r="F1902" s="11"/>
      <c r="G1902" s="11" t="e">
        <f>VLOOKUP(E1902,TAXONS!B:C,2,FALSE)</f>
        <v>#N/A</v>
      </c>
      <c r="H1902" s="13">
        <f t="shared" si="148"/>
        <v>0</v>
      </c>
      <c r="I1902" s="12" t="e">
        <f t="shared" si="149"/>
        <v>#N/A</v>
      </c>
      <c r="J1902" s="14" t="e">
        <f t="shared" si="150"/>
        <v>#N/A</v>
      </c>
      <c r="K1902" s="15" t="e">
        <f>VLOOKUP(B1902,REGIONS!A:D,4,FALSE)</f>
        <v>#N/A</v>
      </c>
      <c r="L1902" s="19" t="e">
        <f>VLOOKUP(G1902,Sensibilité!$A:$L,12,FALSE)</f>
        <v>#N/A</v>
      </c>
      <c r="M1902" s="19" t="e">
        <f t="shared" si="151"/>
        <v>#N/A</v>
      </c>
      <c r="N1902" s="19" t="e">
        <f t="shared" si="152"/>
        <v>#N/A</v>
      </c>
      <c r="O1902" s="15" t="str">
        <f>IF(D1902=Listes!$B$6,"SWARMING",IF(OR(D1902=Listes!$B$1,D1902=Listes!$B$2,D1902=Listes!$B$5),2,IF(OR(D1902=Listes!$B$3,D1902=Listes!$B$4),1,"erreur colonne D")))</f>
        <v>SWARMING</v>
      </c>
      <c r="P1902" s="15" t="e">
        <f>IF(OR(W1902="Hiver",W1902="Transit"),VLOOKUP(E1902,IC!A:E,4,FALSE),IF(W1902="été",VLOOKUP(E1902,IC!A:E,3,FALSE),"erreur"))</f>
        <v>#N/A</v>
      </c>
      <c r="Q1902" s="15" t="e">
        <f>IF(P1902="NR",0,IF(F1902&lt;5,0,IF(P1902=1,VLOOKUP(F1902,IC!$G$1:$I$8,3,TRUE),
IF(P1902=2,VLOOKUP(F1902,IC!$K$1:$M$8,3,TRUE),
IF(P1902=3,VLOOKUP(F1902,IC!$O$1:$Q$8,3,TRUE),IF(P1902=4,VLOOKUP(F1902,IC!$S$2:$U$9,3,TRUE),
"erreur"))))))</f>
        <v>#N/A</v>
      </c>
      <c r="R1902" s="16" t="e">
        <f>IF(OR(V1902="NA",V1902="Transit",V1902&lt;Listes!$F$1),"non applicable",F1902/V1902)</f>
        <v>#N/A</v>
      </c>
      <c r="S1902" s="16" t="e">
        <f>IF(W1902="Transit","Non applicable",IF(AND(W1902="été",T1902&gt;Listes!F1901),F1902/T1902,IF(AND(W1902="Hiver",Hierarchisation!U1902&gt;Listes!F1901),F1902/U1902,"non applicable")))</f>
        <v>#N/A</v>
      </c>
      <c r="T1902" s="17" t="e">
        <f>IF(K1902="Centre",VLOOKUP(E1902,effectifs_ete,3,FALSE),IF(Hierarchisation!K1902="Grand Nord",VLOOKUP(Hierarchisation!E1902,effectifs_ete,4,FALSE),IF(Hierarchisation!K1902="Nord Est",VLOOKUP(Hierarchisation!E1902,effectifs_ete,5,FALSE),IF(Hierarchisation!K1902="Nord Ouest",VLOOKUP(Hierarchisation!E1902,effectifs_ete,6,FALSE),IF(Hierarchisation!K1902="Sud Est",VLOOKUP(Hierarchisation!E1902,effectifs_ete,7,FALSE),IF(Hierarchisation!K1902="Sud Ouest",VLOOKUP(Hierarchisation!E1902,effectifs_ete,8,FALSE),"Erreur Région"))))))</f>
        <v>#N/A</v>
      </c>
      <c r="U1902" s="17" t="e">
        <f>IF(K1902="Centre",VLOOKUP(E1902,effectifs_hiver,3,FALSE),IF(Hierarchisation!K1902="Grand Nord",VLOOKUP(Hierarchisation!E1902,effectifs_hiver,4,FALSE),IF(Hierarchisation!K1902="Nord Est",VLOOKUP(Hierarchisation!E1902,effectifs_hiver,5,FALSE),IF(Hierarchisation!K1902="Nord Ouest",VLOOKUP(Hierarchisation!E1902,effectifs_hiver,6,FALSE),IF(Hierarchisation!K1902="Sud Est",VLOOKUP(Hierarchisation!E1902,effectifs_hiver,7,FALSE),IF(Hierarchisation!K1902="Sud Ouest",VLOOKUP(Hierarchisation!E1902,effectifs_hiver,8,FALSE),"Erreur Région"))))))</f>
        <v>#N/A</v>
      </c>
      <c r="V1902" s="17" t="e">
        <f>IF(W1902="Transit","Transit",IF(W1902="hiver",VLOOKUP(E1902,'EFFECTIFS Hiver'!$A:$I,9,FALSE),IF(W1902="été",VLOOKUP(E1902,'EFFECTIFS Eté'!$A:$I,9,FALSE),"Erreur saison")))</f>
        <v>#N/A</v>
      </c>
      <c r="W1902" s="18" t="e">
        <f>VLOOKUP(D1902,Listes!B:C,2,FALSE)</f>
        <v>#N/A</v>
      </c>
    </row>
    <row r="1903" spans="1:23" ht="15.75" customHeight="1">
      <c r="A1903" s="11"/>
      <c r="B1903" s="11"/>
      <c r="C1903" s="11"/>
      <c r="D1903" s="11"/>
      <c r="E1903" s="11"/>
      <c r="F1903" s="11"/>
      <c r="G1903" s="11" t="e">
        <f>VLOOKUP(E1903,TAXONS!B:C,2,FALSE)</f>
        <v>#N/A</v>
      </c>
      <c r="H1903" s="13">
        <f t="shared" si="148"/>
        <v>0</v>
      </c>
      <c r="I1903" s="12" t="e">
        <f t="shared" si="149"/>
        <v>#N/A</v>
      </c>
      <c r="J1903" s="14" t="e">
        <f t="shared" si="150"/>
        <v>#N/A</v>
      </c>
      <c r="K1903" s="15" t="e">
        <f>VLOOKUP(B1903,REGIONS!A:D,4,FALSE)</f>
        <v>#N/A</v>
      </c>
      <c r="L1903" s="19" t="e">
        <f>VLOOKUP(G1903,Sensibilité!$A:$L,12,FALSE)</f>
        <v>#N/A</v>
      </c>
      <c r="M1903" s="19" t="e">
        <f t="shared" si="151"/>
        <v>#N/A</v>
      </c>
      <c r="N1903" s="19" t="e">
        <f t="shared" si="152"/>
        <v>#N/A</v>
      </c>
      <c r="O1903" s="15" t="str">
        <f>IF(D1903=Listes!$B$6,"SWARMING",IF(OR(D1903=Listes!$B$1,D1903=Listes!$B$2,D1903=Listes!$B$5),2,IF(OR(D1903=Listes!$B$3,D1903=Listes!$B$4),1,"erreur colonne D")))</f>
        <v>SWARMING</v>
      </c>
      <c r="P1903" s="15" t="e">
        <f>IF(OR(W1903="Hiver",W1903="Transit"),VLOOKUP(E1903,IC!A:E,4,FALSE),IF(W1903="été",VLOOKUP(E1903,IC!A:E,3,FALSE),"erreur"))</f>
        <v>#N/A</v>
      </c>
      <c r="Q1903" s="15" t="e">
        <f>IF(P1903="NR",0,IF(F1903&lt;5,0,IF(P1903=1,VLOOKUP(F1903,IC!$G$1:$I$8,3,TRUE),
IF(P1903=2,VLOOKUP(F1903,IC!$K$1:$M$8,3,TRUE),
IF(P1903=3,VLOOKUP(F1903,IC!$O$1:$Q$8,3,TRUE),IF(P1903=4,VLOOKUP(F1903,IC!$S$2:$U$9,3,TRUE),
"erreur"))))))</f>
        <v>#N/A</v>
      </c>
      <c r="R1903" s="16" t="e">
        <f>IF(OR(V1903="NA",V1903="Transit",V1903&lt;Listes!$F$1),"non applicable",F1903/V1903)</f>
        <v>#N/A</v>
      </c>
      <c r="S1903" s="16" t="e">
        <f>IF(W1903="Transit","Non applicable",IF(AND(W1903="été",T1903&gt;Listes!F1902),F1903/T1903,IF(AND(W1903="Hiver",Hierarchisation!U1903&gt;Listes!F1902),F1903/U1903,"non applicable")))</f>
        <v>#N/A</v>
      </c>
      <c r="T1903" s="17" t="e">
        <f>IF(K1903="Centre",VLOOKUP(E1903,effectifs_ete,3,FALSE),IF(Hierarchisation!K1903="Grand Nord",VLOOKUP(Hierarchisation!E1903,effectifs_ete,4,FALSE),IF(Hierarchisation!K1903="Nord Est",VLOOKUP(Hierarchisation!E1903,effectifs_ete,5,FALSE),IF(Hierarchisation!K1903="Nord Ouest",VLOOKUP(Hierarchisation!E1903,effectifs_ete,6,FALSE),IF(Hierarchisation!K1903="Sud Est",VLOOKUP(Hierarchisation!E1903,effectifs_ete,7,FALSE),IF(Hierarchisation!K1903="Sud Ouest",VLOOKUP(Hierarchisation!E1903,effectifs_ete,8,FALSE),"Erreur Région"))))))</f>
        <v>#N/A</v>
      </c>
      <c r="U1903" s="17" t="e">
        <f>IF(K1903="Centre",VLOOKUP(E1903,effectifs_hiver,3,FALSE),IF(Hierarchisation!K1903="Grand Nord",VLOOKUP(Hierarchisation!E1903,effectifs_hiver,4,FALSE),IF(Hierarchisation!K1903="Nord Est",VLOOKUP(Hierarchisation!E1903,effectifs_hiver,5,FALSE),IF(Hierarchisation!K1903="Nord Ouest",VLOOKUP(Hierarchisation!E1903,effectifs_hiver,6,FALSE),IF(Hierarchisation!K1903="Sud Est",VLOOKUP(Hierarchisation!E1903,effectifs_hiver,7,FALSE),IF(Hierarchisation!K1903="Sud Ouest",VLOOKUP(Hierarchisation!E1903,effectifs_hiver,8,FALSE),"Erreur Région"))))))</f>
        <v>#N/A</v>
      </c>
      <c r="V1903" s="17" t="e">
        <f>IF(W1903="Transit","Transit",IF(W1903="hiver",VLOOKUP(E1903,'EFFECTIFS Hiver'!$A:$I,9,FALSE),IF(W1903="été",VLOOKUP(E1903,'EFFECTIFS Eté'!$A:$I,9,FALSE),"Erreur saison")))</f>
        <v>#N/A</v>
      </c>
      <c r="W1903" s="18" t="e">
        <f>VLOOKUP(D1903,Listes!B:C,2,FALSE)</f>
        <v>#N/A</v>
      </c>
    </row>
    <row r="1904" spans="1:23" ht="15.75" customHeight="1">
      <c r="A1904" s="11"/>
      <c r="B1904" s="11"/>
      <c r="C1904" s="11"/>
      <c r="D1904" s="11"/>
      <c r="E1904" s="11"/>
      <c r="F1904" s="11"/>
      <c r="G1904" s="11" t="e">
        <f>VLOOKUP(E1904,TAXONS!B:C,2,FALSE)</f>
        <v>#N/A</v>
      </c>
      <c r="H1904" s="13">
        <f t="shared" si="148"/>
        <v>0</v>
      </c>
      <c r="I1904" s="12" t="e">
        <f t="shared" si="149"/>
        <v>#N/A</v>
      </c>
      <c r="J1904" s="14" t="e">
        <f t="shared" si="150"/>
        <v>#N/A</v>
      </c>
      <c r="K1904" s="15" t="e">
        <f>VLOOKUP(B1904,REGIONS!A:D,4,FALSE)</f>
        <v>#N/A</v>
      </c>
      <c r="L1904" s="19" t="e">
        <f>VLOOKUP(G1904,Sensibilité!$A:$L,12,FALSE)</f>
        <v>#N/A</v>
      </c>
      <c r="M1904" s="19" t="e">
        <f t="shared" si="151"/>
        <v>#N/A</v>
      </c>
      <c r="N1904" s="19" t="e">
        <f t="shared" si="152"/>
        <v>#N/A</v>
      </c>
      <c r="O1904" s="15" t="str">
        <f>IF(D1904=Listes!$B$6,"SWARMING",IF(OR(D1904=Listes!$B$1,D1904=Listes!$B$2,D1904=Listes!$B$5),2,IF(OR(D1904=Listes!$B$3,D1904=Listes!$B$4),1,"erreur colonne D")))</f>
        <v>SWARMING</v>
      </c>
      <c r="P1904" s="15" t="e">
        <f>IF(OR(W1904="Hiver",W1904="Transit"),VLOOKUP(E1904,IC!A:E,4,FALSE),IF(W1904="été",VLOOKUP(E1904,IC!A:E,3,FALSE),"erreur"))</f>
        <v>#N/A</v>
      </c>
      <c r="Q1904" s="15" t="e">
        <f>IF(P1904="NR",0,IF(F1904&lt;5,0,IF(P1904=1,VLOOKUP(F1904,IC!$G$1:$I$8,3,TRUE),
IF(P1904=2,VLOOKUP(F1904,IC!$K$1:$M$8,3,TRUE),
IF(P1904=3,VLOOKUP(F1904,IC!$O$1:$Q$8,3,TRUE),IF(P1904=4,VLOOKUP(F1904,IC!$S$2:$U$9,3,TRUE),
"erreur"))))))</f>
        <v>#N/A</v>
      </c>
      <c r="R1904" s="16" t="e">
        <f>IF(OR(V1904="NA",V1904="Transit",V1904&lt;Listes!$F$1),"non applicable",F1904/V1904)</f>
        <v>#N/A</v>
      </c>
      <c r="S1904" s="16" t="e">
        <f>IF(W1904="Transit","Non applicable",IF(AND(W1904="été",T1904&gt;Listes!F1903),F1904/T1904,IF(AND(W1904="Hiver",Hierarchisation!U1904&gt;Listes!F1903),F1904/U1904,"non applicable")))</f>
        <v>#N/A</v>
      </c>
      <c r="T1904" s="17" t="e">
        <f>IF(K1904="Centre",VLOOKUP(E1904,effectifs_ete,3,FALSE),IF(Hierarchisation!K1904="Grand Nord",VLOOKUP(Hierarchisation!E1904,effectifs_ete,4,FALSE),IF(Hierarchisation!K1904="Nord Est",VLOOKUP(Hierarchisation!E1904,effectifs_ete,5,FALSE),IF(Hierarchisation!K1904="Nord Ouest",VLOOKUP(Hierarchisation!E1904,effectifs_ete,6,FALSE),IF(Hierarchisation!K1904="Sud Est",VLOOKUP(Hierarchisation!E1904,effectifs_ete,7,FALSE),IF(Hierarchisation!K1904="Sud Ouest",VLOOKUP(Hierarchisation!E1904,effectifs_ete,8,FALSE),"Erreur Région"))))))</f>
        <v>#N/A</v>
      </c>
      <c r="U1904" s="17" t="e">
        <f>IF(K1904="Centre",VLOOKUP(E1904,effectifs_hiver,3,FALSE),IF(Hierarchisation!K1904="Grand Nord",VLOOKUP(Hierarchisation!E1904,effectifs_hiver,4,FALSE),IF(Hierarchisation!K1904="Nord Est",VLOOKUP(Hierarchisation!E1904,effectifs_hiver,5,FALSE),IF(Hierarchisation!K1904="Nord Ouest",VLOOKUP(Hierarchisation!E1904,effectifs_hiver,6,FALSE),IF(Hierarchisation!K1904="Sud Est",VLOOKUP(Hierarchisation!E1904,effectifs_hiver,7,FALSE),IF(Hierarchisation!K1904="Sud Ouest",VLOOKUP(Hierarchisation!E1904,effectifs_hiver,8,FALSE),"Erreur Région"))))))</f>
        <v>#N/A</v>
      </c>
      <c r="V1904" s="17" t="e">
        <f>IF(W1904="Transit","Transit",IF(W1904="hiver",VLOOKUP(E1904,'EFFECTIFS Hiver'!$A:$I,9,FALSE),IF(W1904="été",VLOOKUP(E1904,'EFFECTIFS Eté'!$A:$I,9,FALSE),"Erreur saison")))</f>
        <v>#N/A</v>
      </c>
      <c r="W1904" s="18" t="e">
        <f>VLOOKUP(D1904,Listes!B:C,2,FALSE)</f>
        <v>#N/A</v>
      </c>
    </row>
    <row r="1905" spans="1:23" ht="15.75" customHeight="1">
      <c r="A1905" s="11"/>
      <c r="B1905" s="11"/>
      <c r="C1905" s="11"/>
      <c r="D1905" s="11"/>
      <c r="E1905" s="11"/>
      <c r="F1905" s="11"/>
      <c r="G1905" s="11" t="e">
        <f>VLOOKUP(E1905,TAXONS!B:C,2,FALSE)</f>
        <v>#N/A</v>
      </c>
      <c r="H1905" s="13">
        <f t="shared" si="148"/>
        <v>0</v>
      </c>
      <c r="I1905" s="12" t="e">
        <f t="shared" si="149"/>
        <v>#N/A</v>
      </c>
      <c r="J1905" s="14" t="e">
        <f t="shared" si="150"/>
        <v>#N/A</v>
      </c>
      <c r="K1905" s="15" t="e">
        <f>VLOOKUP(B1905,REGIONS!A:D,4,FALSE)</f>
        <v>#N/A</v>
      </c>
      <c r="L1905" s="19" t="e">
        <f>VLOOKUP(G1905,Sensibilité!$A:$L,12,FALSE)</f>
        <v>#N/A</v>
      </c>
      <c r="M1905" s="19" t="e">
        <f t="shared" si="151"/>
        <v>#N/A</v>
      </c>
      <c r="N1905" s="19" t="e">
        <f t="shared" si="152"/>
        <v>#N/A</v>
      </c>
      <c r="O1905" s="15" t="str">
        <f>IF(D1905=Listes!$B$6,"SWARMING",IF(OR(D1905=Listes!$B$1,D1905=Listes!$B$2,D1905=Listes!$B$5),2,IF(OR(D1905=Listes!$B$3,D1905=Listes!$B$4),1,"erreur colonne D")))</f>
        <v>SWARMING</v>
      </c>
      <c r="P1905" s="15" t="e">
        <f>IF(OR(W1905="Hiver",W1905="Transit"),VLOOKUP(E1905,IC!A:E,4,FALSE),IF(W1905="été",VLOOKUP(E1905,IC!A:E,3,FALSE),"erreur"))</f>
        <v>#N/A</v>
      </c>
      <c r="Q1905" s="15" t="e">
        <f>IF(P1905="NR",0,IF(F1905&lt;5,0,IF(P1905=1,VLOOKUP(F1905,IC!$G$1:$I$8,3,TRUE),
IF(P1905=2,VLOOKUP(F1905,IC!$K$1:$M$8,3,TRUE),
IF(P1905=3,VLOOKUP(F1905,IC!$O$1:$Q$8,3,TRUE),IF(P1905=4,VLOOKUP(F1905,IC!$S$2:$U$9,3,TRUE),
"erreur"))))))</f>
        <v>#N/A</v>
      </c>
      <c r="R1905" s="16" t="e">
        <f>IF(OR(V1905="NA",V1905="Transit",V1905&lt;Listes!$F$1),"non applicable",F1905/V1905)</f>
        <v>#N/A</v>
      </c>
      <c r="S1905" s="16" t="e">
        <f>IF(W1905="Transit","Non applicable",IF(AND(W1905="été",T1905&gt;Listes!F1904),F1905/T1905,IF(AND(W1905="Hiver",Hierarchisation!U1905&gt;Listes!F1904),F1905/U1905,"non applicable")))</f>
        <v>#N/A</v>
      </c>
      <c r="T1905" s="17" t="e">
        <f>IF(K1905="Centre",VLOOKUP(E1905,effectifs_ete,3,FALSE),IF(Hierarchisation!K1905="Grand Nord",VLOOKUP(Hierarchisation!E1905,effectifs_ete,4,FALSE),IF(Hierarchisation!K1905="Nord Est",VLOOKUP(Hierarchisation!E1905,effectifs_ete,5,FALSE),IF(Hierarchisation!K1905="Nord Ouest",VLOOKUP(Hierarchisation!E1905,effectifs_ete,6,FALSE),IF(Hierarchisation!K1905="Sud Est",VLOOKUP(Hierarchisation!E1905,effectifs_ete,7,FALSE),IF(Hierarchisation!K1905="Sud Ouest",VLOOKUP(Hierarchisation!E1905,effectifs_ete,8,FALSE),"Erreur Région"))))))</f>
        <v>#N/A</v>
      </c>
      <c r="U1905" s="17" t="e">
        <f>IF(K1905="Centre",VLOOKUP(E1905,effectifs_hiver,3,FALSE),IF(Hierarchisation!K1905="Grand Nord",VLOOKUP(Hierarchisation!E1905,effectifs_hiver,4,FALSE),IF(Hierarchisation!K1905="Nord Est",VLOOKUP(Hierarchisation!E1905,effectifs_hiver,5,FALSE),IF(Hierarchisation!K1905="Nord Ouest",VLOOKUP(Hierarchisation!E1905,effectifs_hiver,6,FALSE),IF(Hierarchisation!K1905="Sud Est",VLOOKUP(Hierarchisation!E1905,effectifs_hiver,7,FALSE),IF(Hierarchisation!K1905="Sud Ouest",VLOOKUP(Hierarchisation!E1905,effectifs_hiver,8,FALSE),"Erreur Région"))))))</f>
        <v>#N/A</v>
      </c>
      <c r="V1905" s="17" t="e">
        <f>IF(W1905="Transit","Transit",IF(W1905="hiver",VLOOKUP(E1905,'EFFECTIFS Hiver'!$A:$I,9,FALSE),IF(W1905="été",VLOOKUP(E1905,'EFFECTIFS Eté'!$A:$I,9,FALSE),"Erreur saison")))</f>
        <v>#N/A</v>
      </c>
      <c r="W1905" s="18" t="e">
        <f>VLOOKUP(D1905,Listes!B:C,2,FALSE)</f>
        <v>#N/A</v>
      </c>
    </row>
    <row r="1906" spans="1:23" ht="15.75" customHeight="1">
      <c r="A1906" s="11"/>
      <c r="B1906" s="11"/>
      <c r="C1906" s="11"/>
      <c r="D1906" s="11"/>
      <c r="E1906" s="11"/>
      <c r="F1906" s="11"/>
      <c r="G1906" s="11" t="e">
        <f>VLOOKUP(E1906,TAXONS!B:C,2,FALSE)</f>
        <v>#N/A</v>
      </c>
      <c r="H1906" s="13">
        <f t="shared" si="148"/>
        <v>0</v>
      </c>
      <c r="I1906" s="12" t="e">
        <f t="shared" si="149"/>
        <v>#N/A</v>
      </c>
      <c r="J1906" s="14" t="e">
        <f t="shared" si="150"/>
        <v>#N/A</v>
      </c>
      <c r="K1906" s="15" t="e">
        <f>VLOOKUP(B1906,REGIONS!A:D,4,FALSE)</f>
        <v>#N/A</v>
      </c>
      <c r="L1906" s="19" t="e">
        <f>VLOOKUP(G1906,Sensibilité!$A:$L,12,FALSE)</f>
        <v>#N/A</v>
      </c>
      <c r="M1906" s="19" t="e">
        <f t="shared" si="151"/>
        <v>#N/A</v>
      </c>
      <c r="N1906" s="19" t="e">
        <f t="shared" si="152"/>
        <v>#N/A</v>
      </c>
      <c r="O1906" s="15" t="str">
        <f>IF(D1906=Listes!$B$6,"SWARMING",IF(OR(D1906=Listes!$B$1,D1906=Listes!$B$2,D1906=Listes!$B$5),2,IF(OR(D1906=Listes!$B$3,D1906=Listes!$B$4),1,"erreur colonne D")))</f>
        <v>SWARMING</v>
      </c>
      <c r="P1906" s="15" t="e">
        <f>IF(OR(W1906="Hiver",W1906="Transit"),VLOOKUP(E1906,IC!A:E,4,FALSE),IF(W1906="été",VLOOKUP(E1906,IC!A:E,3,FALSE),"erreur"))</f>
        <v>#N/A</v>
      </c>
      <c r="Q1906" s="15" t="e">
        <f>IF(P1906="NR",0,IF(F1906&lt;5,0,IF(P1906=1,VLOOKUP(F1906,IC!$G$1:$I$8,3,TRUE),
IF(P1906=2,VLOOKUP(F1906,IC!$K$1:$M$8,3,TRUE),
IF(P1906=3,VLOOKUP(F1906,IC!$O$1:$Q$8,3,TRUE),IF(P1906=4,VLOOKUP(F1906,IC!$S$2:$U$9,3,TRUE),
"erreur"))))))</f>
        <v>#N/A</v>
      </c>
      <c r="R1906" s="16" t="e">
        <f>IF(OR(V1906="NA",V1906="Transit",V1906&lt;Listes!$F$1),"non applicable",F1906/V1906)</f>
        <v>#N/A</v>
      </c>
      <c r="S1906" s="16" t="e">
        <f>IF(W1906="Transit","Non applicable",IF(AND(W1906="été",T1906&gt;Listes!F1905),F1906/T1906,IF(AND(W1906="Hiver",Hierarchisation!U1906&gt;Listes!F1905),F1906/U1906,"non applicable")))</f>
        <v>#N/A</v>
      </c>
      <c r="T1906" s="17" t="e">
        <f>IF(K1906="Centre",VLOOKUP(E1906,effectifs_ete,3,FALSE),IF(Hierarchisation!K1906="Grand Nord",VLOOKUP(Hierarchisation!E1906,effectifs_ete,4,FALSE),IF(Hierarchisation!K1906="Nord Est",VLOOKUP(Hierarchisation!E1906,effectifs_ete,5,FALSE),IF(Hierarchisation!K1906="Nord Ouest",VLOOKUP(Hierarchisation!E1906,effectifs_ete,6,FALSE),IF(Hierarchisation!K1906="Sud Est",VLOOKUP(Hierarchisation!E1906,effectifs_ete,7,FALSE),IF(Hierarchisation!K1906="Sud Ouest",VLOOKUP(Hierarchisation!E1906,effectifs_ete,8,FALSE),"Erreur Région"))))))</f>
        <v>#N/A</v>
      </c>
      <c r="U1906" s="17" t="e">
        <f>IF(K1906="Centre",VLOOKUP(E1906,effectifs_hiver,3,FALSE),IF(Hierarchisation!K1906="Grand Nord",VLOOKUP(Hierarchisation!E1906,effectifs_hiver,4,FALSE),IF(Hierarchisation!K1906="Nord Est",VLOOKUP(Hierarchisation!E1906,effectifs_hiver,5,FALSE),IF(Hierarchisation!K1906="Nord Ouest",VLOOKUP(Hierarchisation!E1906,effectifs_hiver,6,FALSE),IF(Hierarchisation!K1906="Sud Est",VLOOKUP(Hierarchisation!E1906,effectifs_hiver,7,FALSE),IF(Hierarchisation!K1906="Sud Ouest",VLOOKUP(Hierarchisation!E1906,effectifs_hiver,8,FALSE),"Erreur Région"))))))</f>
        <v>#N/A</v>
      </c>
      <c r="V1906" s="17" t="e">
        <f>IF(W1906="Transit","Transit",IF(W1906="hiver",VLOOKUP(E1906,'EFFECTIFS Hiver'!$A:$I,9,FALSE),IF(W1906="été",VLOOKUP(E1906,'EFFECTIFS Eté'!$A:$I,9,FALSE),"Erreur saison")))</f>
        <v>#N/A</v>
      </c>
      <c r="W1906" s="18" t="e">
        <f>VLOOKUP(D1906,Listes!B:C,2,FALSE)</f>
        <v>#N/A</v>
      </c>
    </row>
    <row r="1907" spans="1:23" ht="15.75" customHeight="1">
      <c r="A1907" s="11"/>
      <c r="B1907" s="11"/>
      <c r="C1907" s="11"/>
      <c r="D1907" s="11"/>
      <c r="E1907" s="11"/>
      <c r="F1907" s="11"/>
      <c r="G1907" s="11" t="e">
        <f>VLOOKUP(E1907,TAXONS!B:C,2,FALSE)</f>
        <v>#N/A</v>
      </c>
      <c r="H1907" s="13">
        <f t="shared" si="148"/>
        <v>0</v>
      </c>
      <c r="I1907" s="12" t="e">
        <f t="shared" si="149"/>
        <v>#N/A</v>
      </c>
      <c r="J1907" s="14" t="e">
        <f t="shared" si="150"/>
        <v>#N/A</v>
      </c>
      <c r="K1907" s="15" t="e">
        <f>VLOOKUP(B1907,REGIONS!A:D,4,FALSE)</f>
        <v>#N/A</v>
      </c>
      <c r="L1907" s="19" t="e">
        <f>VLOOKUP(G1907,Sensibilité!$A:$L,12,FALSE)</f>
        <v>#N/A</v>
      </c>
      <c r="M1907" s="19" t="e">
        <f t="shared" si="151"/>
        <v>#N/A</v>
      </c>
      <c r="N1907" s="19" t="e">
        <f t="shared" si="152"/>
        <v>#N/A</v>
      </c>
      <c r="O1907" s="15" t="str">
        <f>IF(D1907=Listes!$B$6,"SWARMING",IF(OR(D1907=Listes!$B$1,D1907=Listes!$B$2,D1907=Listes!$B$5),2,IF(OR(D1907=Listes!$B$3,D1907=Listes!$B$4),1,"erreur colonne D")))</f>
        <v>SWARMING</v>
      </c>
      <c r="P1907" s="15" t="e">
        <f>IF(OR(W1907="Hiver",W1907="Transit"),VLOOKUP(E1907,IC!A:E,4,FALSE),IF(W1907="été",VLOOKUP(E1907,IC!A:E,3,FALSE),"erreur"))</f>
        <v>#N/A</v>
      </c>
      <c r="Q1907" s="15" t="e">
        <f>IF(P1907="NR",0,IF(F1907&lt;5,0,IF(P1907=1,VLOOKUP(F1907,IC!$G$1:$I$8,3,TRUE),
IF(P1907=2,VLOOKUP(F1907,IC!$K$1:$M$8,3,TRUE),
IF(P1907=3,VLOOKUP(F1907,IC!$O$1:$Q$8,3,TRUE),IF(P1907=4,VLOOKUP(F1907,IC!$S$2:$U$9,3,TRUE),
"erreur"))))))</f>
        <v>#N/A</v>
      </c>
      <c r="R1907" s="16" t="e">
        <f>IF(OR(V1907="NA",V1907="Transit",V1907&lt;Listes!$F$1),"non applicable",F1907/V1907)</f>
        <v>#N/A</v>
      </c>
      <c r="S1907" s="16" t="e">
        <f>IF(W1907="Transit","Non applicable",IF(AND(W1907="été",T1907&gt;Listes!F1906),F1907/T1907,IF(AND(W1907="Hiver",Hierarchisation!U1907&gt;Listes!F1906),F1907/U1907,"non applicable")))</f>
        <v>#N/A</v>
      </c>
      <c r="T1907" s="17" t="e">
        <f>IF(K1907="Centre",VLOOKUP(E1907,effectifs_ete,3,FALSE),IF(Hierarchisation!K1907="Grand Nord",VLOOKUP(Hierarchisation!E1907,effectifs_ete,4,FALSE),IF(Hierarchisation!K1907="Nord Est",VLOOKUP(Hierarchisation!E1907,effectifs_ete,5,FALSE),IF(Hierarchisation!K1907="Nord Ouest",VLOOKUP(Hierarchisation!E1907,effectifs_ete,6,FALSE),IF(Hierarchisation!K1907="Sud Est",VLOOKUP(Hierarchisation!E1907,effectifs_ete,7,FALSE),IF(Hierarchisation!K1907="Sud Ouest",VLOOKUP(Hierarchisation!E1907,effectifs_ete,8,FALSE),"Erreur Région"))))))</f>
        <v>#N/A</v>
      </c>
      <c r="U1907" s="17" t="e">
        <f>IF(K1907="Centre",VLOOKUP(E1907,effectifs_hiver,3,FALSE),IF(Hierarchisation!K1907="Grand Nord",VLOOKUP(Hierarchisation!E1907,effectifs_hiver,4,FALSE),IF(Hierarchisation!K1907="Nord Est",VLOOKUP(Hierarchisation!E1907,effectifs_hiver,5,FALSE),IF(Hierarchisation!K1907="Nord Ouest",VLOOKUP(Hierarchisation!E1907,effectifs_hiver,6,FALSE),IF(Hierarchisation!K1907="Sud Est",VLOOKUP(Hierarchisation!E1907,effectifs_hiver,7,FALSE),IF(Hierarchisation!K1907="Sud Ouest",VLOOKUP(Hierarchisation!E1907,effectifs_hiver,8,FALSE),"Erreur Région"))))))</f>
        <v>#N/A</v>
      </c>
      <c r="V1907" s="17" t="e">
        <f>IF(W1907="Transit","Transit",IF(W1907="hiver",VLOOKUP(E1907,'EFFECTIFS Hiver'!$A:$I,9,FALSE),IF(W1907="été",VLOOKUP(E1907,'EFFECTIFS Eté'!$A:$I,9,FALSE),"Erreur saison")))</f>
        <v>#N/A</v>
      </c>
      <c r="W1907" s="18" t="e">
        <f>VLOOKUP(D1907,Listes!B:C,2,FALSE)</f>
        <v>#N/A</v>
      </c>
    </row>
    <row r="1908" spans="1:23" ht="15.75" customHeight="1">
      <c r="A1908" s="11"/>
      <c r="B1908" s="11"/>
      <c r="C1908" s="11"/>
      <c r="D1908" s="11"/>
      <c r="E1908" s="11"/>
      <c r="F1908" s="11"/>
      <c r="G1908" s="11" t="e">
        <f>VLOOKUP(E1908,TAXONS!B:C,2,FALSE)</f>
        <v>#N/A</v>
      </c>
      <c r="H1908" s="13">
        <f t="shared" si="148"/>
        <v>0</v>
      </c>
      <c r="I1908" s="12" t="e">
        <f t="shared" si="149"/>
        <v>#N/A</v>
      </c>
      <c r="J1908" s="14" t="e">
        <f t="shared" si="150"/>
        <v>#N/A</v>
      </c>
      <c r="K1908" s="15" t="e">
        <f>VLOOKUP(B1908,REGIONS!A:D,4,FALSE)</f>
        <v>#N/A</v>
      </c>
      <c r="L1908" s="19" t="e">
        <f>VLOOKUP(G1908,Sensibilité!$A:$L,12,FALSE)</f>
        <v>#N/A</v>
      </c>
      <c r="M1908" s="19" t="e">
        <f t="shared" si="151"/>
        <v>#N/A</v>
      </c>
      <c r="N1908" s="19" t="e">
        <f t="shared" si="152"/>
        <v>#N/A</v>
      </c>
      <c r="O1908" s="15" t="str">
        <f>IF(D1908=Listes!$B$6,"SWARMING",IF(OR(D1908=Listes!$B$1,D1908=Listes!$B$2,D1908=Listes!$B$5),2,IF(OR(D1908=Listes!$B$3,D1908=Listes!$B$4),1,"erreur colonne D")))</f>
        <v>SWARMING</v>
      </c>
      <c r="P1908" s="15" t="e">
        <f>IF(OR(W1908="Hiver",W1908="Transit"),VLOOKUP(E1908,IC!A:E,4,FALSE),IF(W1908="été",VLOOKUP(E1908,IC!A:E,3,FALSE),"erreur"))</f>
        <v>#N/A</v>
      </c>
      <c r="Q1908" s="15" t="e">
        <f>IF(P1908="NR",0,IF(F1908&lt;5,0,IF(P1908=1,VLOOKUP(F1908,IC!$G$1:$I$8,3,TRUE),
IF(P1908=2,VLOOKUP(F1908,IC!$K$1:$M$8,3,TRUE),
IF(P1908=3,VLOOKUP(F1908,IC!$O$1:$Q$8,3,TRUE),IF(P1908=4,VLOOKUP(F1908,IC!$S$2:$U$9,3,TRUE),
"erreur"))))))</f>
        <v>#N/A</v>
      </c>
      <c r="R1908" s="16" t="e">
        <f>IF(OR(V1908="NA",V1908="Transit",V1908&lt;Listes!$F$1),"non applicable",F1908/V1908)</f>
        <v>#N/A</v>
      </c>
      <c r="S1908" s="16" t="e">
        <f>IF(W1908="Transit","Non applicable",IF(AND(W1908="été",T1908&gt;Listes!F1907),F1908/T1908,IF(AND(W1908="Hiver",Hierarchisation!U1908&gt;Listes!F1907),F1908/U1908,"non applicable")))</f>
        <v>#N/A</v>
      </c>
      <c r="T1908" s="17" t="e">
        <f>IF(K1908="Centre",VLOOKUP(E1908,effectifs_ete,3,FALSE),IF(Hierarchisation!K1908="Grand Nord",VLOOKUP(Hierarchisation!E1908,effectifs_ete,4,FALSE),IF(Hierarchisation!K1908="Nord Est",VLOOKUP(Hierarchisation!E1908,effectifs_ete,5,FALSE),IF(Hierarchisation!K1908="Nord Ouest",VLOOKUP(Hierarchisation!E1908,effectifs_ete,6,FALSE),IF(Hierarchisation!K1908="Sud Est",VLOOKUP(Hierarchisation!E1908,effectifs_ete,7,FALSE),IF(Hierarchisation!K1908="Sud Ouest",VLOOKUP(Hierarchisation!E1908,effectifs_ete,8,FALSE),"Erreur Région"))))))</f>
        <v>#N/A</v>
      </c>
      <c r="U1908" s="17" t="e">
        <f>IF(K1908="Centre",VLOOKUP(E1908,effectifs_hiver,3,FALSE),IF(Hierarchisation!K1908="Grand Nord",VLOOKUP(Hierarchisation!E1908,effectifs_hiver,4,FALSE),IF(Hierarchisation!K1908="Nord Est",VLOOKUP(Hierarchisation!E1908,effectifs_hiver,5,FALSE),IF(Hierarchisation!K1908="Nord Ouest",VLOOKUP(Hierarchisation!E1908,effectifs_hiver,6,FALSE),IF(Hierarchisation!K1908="Sud Est",VLOOKUP(Hierarchisation!E1908,effectifs_hiver,7,FALSE),IF(Hierarchisation!K1908="Sud Ouest",VLOOKUP(Hierarchisation!E1908,effectifs_hiver,8,FALSE),"Erreur Région"))))))</f>
        <v>#N/A</v>
      </c>
      <c r="V1908" s="17" t="e">
        <f>IF(W1908="Transit","Transit",IF(W1908="hiver",VLOOKUP(E1908,'EFFECTIFS Hiver'!$A:$I,9,FALSE),IF(W1908="été",VLOOKUP(E1908,'EFFECTIFS Eté'!$A:$I,9,FALSE),"Erreur saison")))</f>
        <v>#N/A</v>
      </c>
      <c r="W1908" s="18" t="e">
        <f>VLOOKUP(D1908,Listes!B:C,2,FALSE)</f>
        <v>#N/A</v>
      </c>
    </row>
    <row r="1909" spans="1:23" ht="15.75" customHeight="1">
      <c r="A1909" s="11"/>
      <c r="B1909" s="11"/>
      <c r="C1909" s="11"/>
      <c r="D1909" s="11"/>
      <c r="E1909" s="11"/>
      <c r="F1909" s="11"/>
      <c r="G1909" s="11" t="e">
        <f>VLOOKUP(E1909,TAXONS!B:C,2,FALSE)</f>
        <v>#N/A</v>
      </c>
      <c r="H1909" s="13">
        <f t="shared" si="148"/>
        <v>0</v>
      </c>
      <c r="I1909" s="12" t="e">
        <f t="shared" si="149"/>
        <v>#N/A</v>
      </c>
      <c r="J1909" s="14" t="e">
        <f t="shared" si="150"/>
        <v>#N/A</v>
      </c>
      <c r="K1909" s="15" t="e">
        <f>VLOOKUP(B1909,REGIONS!A:D,4,FALSE)</f>
        <v>#N/A</v>
      </c>
      <c r="L1909" s="19" t="e">
        <f>VLOOKUP(G1909,Sensibilité!$A:$L,12,FALSE)</f>
        <v>#N/A</v>
      </c>
      <c r="M1909" s="19" t="e">
        <f t="shared" si="151"/>
        <v>#N/A</v>
      </c>
      <c r="N1909" s="19" t="e">
        <f t="shared" si="152"/>
        <v>#N/A</v>
      </c>
      <c r="O1909" s="15" t="str">
        <f>IF(D1909=Listes!$B$6,"SWARMING",IF(OR(D1909=Listes!$B$1,D1909=Listes!$B$2,D1909=Listes!$B$5),2,IF(OR(D1909=Listes!$B$3,D1909=Listes!$B$4),1,"erreur colonne D")))</f>
        <v>SWARMING</v>
      </c>
      <c r="P1909" s="15" t="e">
        <f>IF(OR(W1909="Hiver",W1909="Transit"),VLOOKUP(E1909,IC!A:E,4,FALSE),IF(W1909="été",VLOOKUP(E1909,IC!A:E,3,FALSE),"erreur"))</f>
        <v>#N/A</v>
      </c>
      <c r="Q1909" s="15" t="e">
        <f>IF(P1909="NR",0,IF(F1909&lt;5,0,IF(P1909=1,VLOOKUP(F1909,IC!$G$1:$I$8,3,TRUE),
IF(P1909=2,VLOOKUP(F1909,IC!$K$1:$M$8,3,TRUE),
IF(P1909=3,VLOOKUP(F1909,IC!$O$1:$Q$8,3,TRUE),IF(P1909=4,VLOOKUP(F1909,IC!$S$2:$U$9,3,TRUE),
"erreur"))))))</f>
        <v>#N/A</v>
      </c>
      <c r="R1909" s="16" t="e">
        <f>IF(OR(V1909="NA",V1909="Transit",V1909&lt;Listes!$F$1),"non applicable",F1909/V1909)</f>
        <v>#N/A</v>
      </c>
      <c r="S1909" s="16" t="e">
        <f>IF(W1909="Transit","Non applicable",IF(AND(W1909="été",T1909&gt;Listes!F1908),F1909/T1909,IF(AND(W1909="Hiver",Hierarchisation!U1909&gt;Listes!F1908),F1909/U1909,"non applicable")))</f>
        <v>#N/A</v>
      </c>
      <c r="T1909" s="17" t="e">
        <f>IF(K1909="Centre",VLOOKUP(E1909,effectifs_ete,3,FALSE),IF(Hierarchisation!K1909="Grand Nord",VLOOKUP(Hierarchisation!E1909,effectifs_ete,4,FALSE),IF(Hierarchisation!K1909="Nord Est",VLOOKUP(Hierarchisation!E1909,effectifs_ete,5,FALSE),IF(Hierarchisation!K1909="Nord Ouest",VLOOKUP(Hierarchisation!E1909,effectifs_ete,6,FALSE),IF(Hierarchisation!K1909="Sud Est",VLOOKUP(Hierarchisation!E1909,effectifs_ete,7,FALSE),IF(Hierarchisation!K1909="Sud Ouest",VLOOKUP(Hierarchisation!E1909,effectifs_ete,8,FALSE),"Erreur Région"))))))</f>
        <v>#N/A</v>
      </c>
      <c r="U1909" s="17" t="e">
        <f>IF(K1909="Centre",VLOOKUP(E1909,effectifs_hiver,3,FALSE),IF(Hierarchisation!K1909="Grand Nord",VLOOKUP(Hierarchisation!E1909,effectifs_hiver,4,FALSE),IF(Hierarchisation!K1909="Nord Est",VLOOKUP(Hierarchisation!E1909,effectifs_hiver,5,FALSE),IF(Hierarchisation!K1909="Nord Ouest",VLOOKUP(Hierarchisation!E1909,effectifs_hiver,6,FALSE),IF(Hierarchisation!K1909="Sud Est",VLOOKUP(Hierarchisation!E1909,effectifs_hiver,7,FALSE),IF(Hierarchisation!K1909="Sud Ouest",VLOOKUP(Hierarchisation!E1909,effectifs_hiver,8,FALSE),"Erreur Région"))))))</f>
        <v>#N/A</v>
      </c>
      <c r="V1909" s="17" t="e">
        <f>IF(W1909="Transit","Transit",IF(W1909="hiver",VLOOKUP(E1909,'EFFECTIFS Hiver'!$A:$I,9,FALSE),IF(W1909="été",VLOOKUP(E1909,'EFFECTIFS Eté'!$A:$I,9,FALSE),"Erreur saison")))</f>
        <v>#N/A</v>
      </c>
      <c r="W1909" s="18" t="e">
        <f>VLOOKUP(D1909,Listes!B:C,2,FALSE)</f>
        <v>#N/A</v>
      </c>
    </row>
    <row r="1910" spans="1:23" ht="15.75" customHeight="1">
      <c r="A1910" s="11"/>
      <c r="B1910" s="11"/>
      <c r="C1910" s="11"/>
      <c r="D1910" s="11"/>
      <c r="E1910" s="11"/>
      <c r="F1910" s="11"/>
      <c r="G1910" s="11" t="e">
        <f>VLOOKUP(E1910,TAXONS!B:C,2,FALSE)</f>
        <v>#N/A</v>
      </c>
      <c r="H1910" s="13">
        <f t="shared" si="148"/>
        <v>0</v>
      </c>
      <c r="I1910" s="12" t="e">
        <f t="shared" si="149"/>
        <v>#N/A</v>
      </c>
      <c r="J1910" s="14" t="e">
        <f t="shared" si="150"/>
        <v>#N/A</v>
      </c>
      <c r="K1910" s="15" t="e">
        <f>VLOOKUP(B1910,REGIONS!A:D,4,FALSE)</f>
        <v>#N/A</v>
      </c>
      <c r="L1910" s="19" t="e">
        <f>VLOOKUP(G1910,Sensibilité!$A:$L,12,FALSE)</f>
        <v>#N/A</v>
      </c>
      <c r="M1910" s="19" t="e">
        <f t="shared" si="151"/>
        <v>#N/A</v>
      </c>
      <c r="N1910" s="19" t="e">
        <f t="shared" si="152"/>
        <v>#N/A</v>
      </c>
      <c r="O1910" s="15" t="str">
        <f>IF(D1910=Listes!$B$6,"SWARMING",IF(OR(D1910=Listes!$B$1,D1910=Listes!$B$2,D1910=Listes!$B$5),2,IF(OR(D1910=Listes!$B$3,D1910=Listes!$B$4),1,"erreur colonne D")))</f>
        <v>SWARMING</v>
      </c>
      <c r="P1910" s="15" t="e">
        <f>IF(OR(W1910="Hiver",W1910="Transit"),VLOOKUP(E1910,IC!A:E,4,FALSE),IF(W1910="été",VLOOKUP(E1910,IC!A:E,3,FALSE),"erreur"))</f>
        <v>#N/A</v>
      </c>
      <c r="Q1910" s="15" t="e">
        <f>IF(P1910="NR",0,IF(F1910&lt;5,0,IF(P1910=1,VLOOKUP(F1910,IC!$G$1:$I$8,3,TRUE),
IF(P1910=2,VLOOKUP(F1910,IC!$K$1:$M$8,3,TRUE),
IF(P1910=3,VLOOKUP(F1910,IC!$O$1:$Q$8,3,TRUE),IF(P1910=4,VLOOKUP(F1910,IC!$S$2:$U$9,3,TRUE),
"erreur"))))))</f>
        <v>#N/A</v>
      </c>
      <c r="R1910" s="16" t="e">
        <f>IF(OR(V1910="NA",V1910="Transit",V1910&lt;Listes!$F$1),"non applicable",F1910/V1910)</f>
        <v>#N/A</v>
      </c>
      <c r="S1910" s="16" t="e">
        <f>IF(W1910="Transit","Non applicable",IF(AND(W1910="été",T1910&gt;Listes!F1909),F1910/T1910,IF(AND(W1910="Hiver",Hierarchisation!U1910&gt;Listes!F1909),F1910/U1910,"non applicable")))</f>
        <v>#N/A</v>
      </c>
      <c r="T1910" s="17" t="e">
        <f>IF(K1910="Centre",VLOOKUP(E1910,effectifs_ete,3,FALSE),IF(Hierarchisation!K1910="Grand Nord",VLOOKUP(Hierarchisation!E1910,effectifs_ete,4,FALSE),IF(Hierarchisation!K1910="Nord Est",VLOOKUP(Hierarchisation!E1910,effectifs_ete,5,FALSE),IF(Hierarchisation!K1910="Nord Ouest",VLOOKUP(Hierarchisation!E1910,effectifs_ete,6,FALSE),IF(Hierarchisation!K1910="Sud Est",VLOOKUP(Hierarchisation!E1910,effectifs_ete,7,FALSE),IF(Hierarchisation!K1910="Sud Ouest",VLOOKUP(Hierarchisation!E1910,effectifs_ete,8,FALSE),"Erreur Région"))))))</f>
        <v>#N/A</v>
      </c>
      <c r="U1910" s="17" t="e">
        <f>IF(K1910="Centre",VLOOKUP(E1910,effectifs_hiver,3,FALSE),IF(Hierarchisation!K1910="Grand Nord",VLOOKUP(Hierarchisation!E1910,effectifs_hiver,4,FALSE),IF(Hierarchisation!K1910="Nord Est",VLOOKUP(Hierarchisation!E1910,effectifs_hiver,5,FALSE),IF(Hierarchisation!K1910="Nord Ouest",VLOOKUP(Hierarchisation!E1910,effectifs_hiver,6,FALSE),IF(Hierarchisation!K1910="Sud Est",VLOOKUP(Hierarchisation!E1910,effectifs_hiver,7,FALSE),IF(Hierarchisation!K1910="Sud Ouest",VLOOKUP(Hierarchisation!E1910,effectifs_hiver,8,FALSE),"Erreur Région"))))))</f>
        <v>#N/A</v>
      </c>
      <c r="V1910" s="17" t="e">
        <f>IF(W1910="Transit","Transit",IF(W1910="hiver",VLOOKUP(E1910,'EFFECTIFS Hiver'!$A:$I,9,FALSE),IF(W1910="été",VLOOKUP(E1910,'EFFECTIFS Eté'!$A:$I,9,FALSE),"Erreur saison")))</f>
        <v>#N/A</v>
      </c>
      <c r="W1910" s="18" t="e">
        <f>VLOOKUP(D1910,Listes!B:C,2,FALSE)</f>
        <v>#N/A</v>
      </c>
    </row>
    <row r="1911" spans="1:23" ht="15.75" customHeight="1">
      <c r="A1911" s="11"/>
      <c r="B1911" s="11"/>
      <c r="C1911" s="11"/>
      <c r="D1911" s="11"/>
      <c r="E1911" s="11"/>
      <c r="F1911" s="11"/>
      <c r="G1911" s="11" t="e">
        <f>VLOOKUP(E1911,TAXONS!B:C,2,FALSE)</f>
        <v>#N/A</v>
      </c>
      <c r="H1911" s="13">
        <f t="shared" si="148"/>
        <v>0</v>
      </c>
      <c r="I1911" s="12" t="e">
        <f t="shared" si="149"/>
        <v>#N/A</v>
      </c>
      <c r="J1911" s="14" t="e">
        <f t="shared" si="150"/>
        <v>#N/A</v>
      </c>
      <c r="K1911" s="15" t="e">
        <f>VLOOKUP(B1911,REGIONS!A:D,4,FALSE)</f>
        <v>#N/A</v>
      </c>
      <c r="L1911" s="19" t="e">
        <f>VLOOKUP(G1911,Sensibilité!$A:$L,12,FALSE)</f>
        <v>#N/A</v>
      </c>
      <c r="M1911" s="19" t="e">
        <f t="shared" si="151"/>
        <v>#N/A</v>
      </c>
      <c r="N1911" s="19" t="e">
        <f t="shared" si="152"/>
        <v>#N/A</v>
      </c>
      <c r="O1911" s="15" t="str">
        <f>IF(D1911=Listes!$B$6,"SWARMING",IF(OR(D1911=Listes!$B$1,D1911=Listes!$B$2,D1911=Listes!$B$5),2,IF(OR(D1911=Listes!$B$3,D1911=Listes!$B$4),1,"erreur colonne D")))</f>
        <v>SWARMING</v>
      </c>
      <c r="P1911" s="15" t="e">
        <f>IF(OR(W1911="Hiver",W1911="Transit"),VLOOKUP(E1911,IC!A:E,4,FALSE),IF(W1911="été",VLOOKUP(E1911,IC!A:E,3,FALSE),"erreur"))</f>
        <v>#N/A</v>
      </c>
      <c r="Q1911" s="15" t="e">
        <f>IF(P1911="NR",0,IF(F1911&lt;5,0,IF(P1911=1,VLOOKUP(F1911,IC!$G$1:$I$8,3,TRUE),
IF(P1911=2,VLOOKUP(F1911,IC!$K$1:$M$8,3,TRUE),
IF(P1911=3,VLOOKUP(F1911,IC!$O$1:$Q$8,3,TRUE),IF(P1911=4,VLOOKUP(F1911,IC!$S$2:$U$9,3,TRUE),
"erreur"))))))</f>
        <v>#N/A</v>
      </c>
      <c r="R1911" s="16" t="e">
        <f>IF(OR(V1911="NA",V1911="Transit",V1911&lt;Listes!$F$1),"non applicable",F1911/V1911)</f>
        <v>#N/A</v>
      </c>
      <c r="S1911" s="16" t="e">
        <f>IF(W1911="Transit","Non applicable",IF(AND(W1911="été",T1911&gt;Listes!F1910),F1911/T1911,IF(AND(W1911="Hiver",Hierarchisation!U1911&gt;Listes!F1910),F1911/U1911,"non applicable")))</f>
        <v>#N/A</v>
      </c>
      <c r="T1911" s="17" t="e">
        <f>IF(K1911="Centre",VLOOKUP(E1911,effectifs_ete,3,FALSE),IF(Hierarchisation!K1911="Grand Nord",VLOOKUP(Hierarchisation!E1911,effectifs_ete,4,FALSE),IF(Hierarchisation!K1911="Nord Est",VLOOKUP(Hierarchisation!E1911,effectifs_ete,5,FALSE),IF(Hierarchisation!K1911="Nord Ouest",VLOOKUP(Hierarchisation!E1911,effectifs_ete,6,FALSE),IF(Hierarchisation!K1911="Sud Est",VLOOKUP(Hierarchisation!E1911,effectifs_ete,7,FALSE),IF(Hierarchisation!K1911="Sud Ouest",VLOOKUP(Hierarchisation!E1911,effectifs_ete,8,FALSE),"Erreur Région"))))))</f>
        <v>#N/A</v>
      </c>
      <c r="U1911" s="17" t="e">
        <f>IF(K1911="Centre",VLOOKUP(E1911,effectifs_hiver,3,FALSE),IF(Hierarchisation!K1911="Grand Nord",VLOOKUP(Hierarchisation!E1911,effectifs_hiver,4,FALSE),IF(Hierarchisation!K1911="Nord Est",VLOOKUP(Hierarchisation!E1911,effectifs_hiver,5,FALSE),IF(Hierarchisation!K1911="Nord Ouest",VLOOKUP(Hierarchisation!E1911,effectifs_hiver,6,FALSE),IF(Hierarchisation!K1911="Sud Est",VLOOKUP(Hierarchisation!E1911,effectifs_hiver,7,FALSE),IF(Hierarchisation!K1911="Sud Ouest",VLOOKUP(Hierarchisation!E1911,effectifs_hiver,8,FALSE),"Erreur Région"))))))</f>
        <v>#N/A</v>
      </c>
      <c r="V1911" s="17" t="e">
        <f>IF(W1911="Transit","Transit",IF(W1911="hiver",VLOOKUP(E1911,'EFFECTIFS Hiver'!$A:$I,9,FALSE),IF(W1911="été",VLOOKUP(E1911,'EFFECTIFS Eté'!$A:$I,9,FALSE),"Erreur saison")))</f>
        <v>#N/A</v>
      </c>
      <c r="W1911" s="18" t="e">
        <f>VLOOKUP(D1911,Listes!B:C,2,FALSE)</f>
        <v>#N/A</v>
      </c>
    </row>
    <row r="1912" spans="1:23" ht="15.75" customHeight="1">
      <c r="A1912" s="11"/>
      <c r="B1912" s="11"/>
      <c r="C1912" s="11"/>
      <c r="D1912" s="11"/>
      <c r="E1912" s="11"/>
      <c r="F1912" s="11"/>
      <c r="G1912" s="11" t="e">
        <f>VLOOKUP(E1912,TAXONS!B:C,2,FALSE)</f>
        <v>#N/A</v>
      </c>
      <c r="H1912" s="13">
        <f t="shared" si="148"/>
        <v>0</v>
      </c>
      <c r="I1912" s="12" t="e">
        <f t="shared" si="149"/>
        <v>#N/A</v>
      </c>
      <c r="J1912" s="14" t="e">
        <f t="shared" si="150"/>
        <v>#N/A</v>
      </c>
      <c r="K1912" s="15" t="e">
        <f>VLOOKUP(B1912,REGIONS!A:D,4,FALSE)</f>
        <v>#N/A</v>
      </c>
      <c r="L1912" s="19" t="e">
        <f>VLOOKUP(G1912,Sensibilité!$A:$L,12,FALSE)</f>
        <v>#N/A</v>
      </c>
      <c r="M1912" s="19" t="e">
        <f t="shared" si="151"/>
        <v>#N/A</v>
      </c>
      <c r="N1912" s="19" t="e">
        <f t="shared" si="152"/>
        <v>#N/A</v>
      </c>
      <c r="O1912" s="15" t="str">
        <f>IF(D1912=Listes!$B$6,"SWARMING",IF(OR(D1912=Listes!$B$1,D1912=Listes!$B$2,D1912=Listes!$B$5),2,IF(OR(D1912=Listes!$B$3,D1912=Listes!$B$4),1,"erreur colonne D")))</f>
        <v>SWARMING</v>
      </c>
      <c r="P1912" s="15" t="e">
        <f>IF(OR(W1912="Hiver",W1912="Transit"),VLOOKUP(E1912,IC!A:E,4,FALSE),IF(W1912="été",VLOOKUP(E1912,IC!A:E,3,FALSE),"erreur"))</f>
        <v>#N/A</v>
      </c>
      <c r="Q1912" s="15" t="e">
        <f>IF(P1912="NR",0,IF(F1912&lt;5,0,IF(P1912=1,VLOOKUP(F1912,IC!$G$1:$I$8,3,TRUE),
IF(P1912=2,VLOOKUP(F1912,IC!$K$1:$M$8,3,TRUE),
IF(P1912=3,VLOOKUP(F1912,IC!$O$1:$Q$8,3,TRUE),IF(P1912=4,VLOOKUP(F1912,IC!$S$2:$U$9,3,TRUE),
"erreur"))))))</f>
        <v>#N/A</v>
      </c>
      <c r="R1912" s="16" t="e">
        <f>IF(OR(V1912="NA",V1912="Transit",V1912&lt;Listes!$F$1),"non applicable",F1912/V1912)</f>
        <v>#N/A</v>
      </c>
      <c r="S1912" s="16" t="e">
        <f>IF(W1912="Transit","Non applicable",IF(AND(W1912="été",T1912&gt;Listes!F1911),F1912/T1912,IF(AND(W1912="Hiver",Hierarchisation!U1912&gt;Listes!F1911),F1912/U1912,"non applicable")))</f>
        <v>#N/A</v>
      </c>
      <c r="T1912" s="17" t="e">
        <f>IF(K1912="Centre",VLOOKUP(E1912,effectifs_ete,3,FALSE),IF(Hierarchisation!K1912="Grand Nord",VLOOKUP(Hierarchisation!E1912,effectifs_ete,4,FALSE),IF(Hierarchisation!K1912="Nord Est",VLOOKUP(Hierarchisation!E1912,effectifs_ete,5,FALSE),IF(Hierarchisation!K1912="Nord Ouest",VLOOKUP(Hierarchisation!E1912,effectifs_ete,6,FALSE),IF(Hierarchisation!K1912="Sud Est",VLOOKUP(Hierarchisation!E1912,effectifs_ete,7,FALSE),IF(Hierarchisation!K1912="Sud Ouest",VLOOKUP(Hierarchisation!E1912,effectifs_ete,8,FALSE),"Erreur Région"))))))</f>
        <v>#N/A</v>
      </c>
      <c r="U1912" s="17" t="e">
        <f>IF(K1912="Centre",VLOOKUP(E1912,effectifs_hiver,3,FALSE),IF(Hierarchisation!K1912="Grand Nord",VLOOKUP(Hierarchisation!E1912,effectifs_hiver,4,FALSE),IF(Hierarchisation!K1912="Nord Est",VLOOKUP(Hierarchisation!E1912,effectifs_hiver,5,FALSE),IF(Hierarchisation!K1912="Nord Ouest",VLOOKUP(Hierarchisation!E1912,effectifs_hiver,6,FALSE),IF(Hierarchisation!K1912="Sud Est",VLOOKUP(Hierarchisation!E1912,effectifs_hiver,7,FALSE),IF(Hierarchisation!K1912="Sud Ouest",VLOOKUP(Hierarchisation!E1912,effectifs_hiver,8,FALSE),"Erreur Région"))))))</f>
        <v>#N/A</v>
      </c>
      <c r="V1912" s="17" t="e">
        <f>IF(W1912="Transit","Transit",IF(W1912="hiver",VLOOKUP(E1912,'EFFECTIFS Hiver'!$A:$I,9,FALSE),IF(W1912="été",VLOOKUP(E1912,'EFFECTIFS Eté'!$A:$I,9,FALSE),"Erreur saison")))</f>
        <v>#N/A</v>
      </c>
      <c r="W1912" s="18" t="e">
        <f>VLOOKUP(D1912,Listes!B:C,2,FALSE)</f>
        <v>#N/A</v>
      </c>
    </row>
    <row r="1913" spans="1:23" ht="15.75" customHeight="1">
      <c r="A1913" s="11"/>
      <c r="B1913" s="11"/>
      <c r="C1913" s="11"/>
      <c r="D1913" s="11"/>
      <c r="E1913" s="11"/>
      <c r="F1913" s="11"/>
      <c r="G1913" s="11" t="e">
        <f>VLOOKUP(E1913,TAXONS!B:C,2,FALSE)</f>
        <v>#N/A</v>
      </c>
      <c r="H1913" s="13">
        <f t="shared" si="148"/>
        <v>0</v>
      </c>
      <c r="I1913" s="12" t="e">
        <f t="shared" si="149"/>
        <v>#N/A</v>
      </c>
      <c r="J1913" s="14" t="e">
        <f t="shared" si="150"/>
        <v>#N/A</v>
      </c>
      <c r="K1913" s="15" t="e">
        <f>VLOOKUP(B1913,REGIONS!A:D,4,FALSE)</f>
        <v>#N/A</v>
      </c>
      <c r="L1913" s="19" t="e">
        <f>VLOOKUP(G1913,Sensibilité!$A:$L,12,FALSE)</f>
        <v>#N/A</v>
      </c>
      <c r="M1913" s="19" t="e">
        <f t="shared" si="151"/>
        <v>#N/A</v>
      </c>
      <c r="N1913" s="19" t="e">
        <f t="shared" si="152"/>
        <v>#N/A</v>
      </c>
      <c r="O1913" s="15" t="str">
        <f>IF(D1913=Listes!$B$6,"SWARMING",IF(OR(D1913=Listes!$B$1,D1913=Listes!$B$2,D1913=Listes!$B$5),2,IF(OR(D1913=Listes!$B$3,D1913=Listes!$B$4),1,"erreur colonne D")))</f>
        <v>SWARMING</v>
      </c>
      <c r="P1913" s="15" t="e">
        <f>IF(OR(W1913="Hiver",W1913="Transit"),VLOOKUP(E1913,IC!A:E,4,FALSE),IF(W1913="été",VLOOKUP(E1913,IC!A:E,3,FALSE),"erreur"))</f>
        <v>#N/A</v>
      </c>
      <c r="Q1913" s="15" t="e">
        <f>IF(P1913="NR",0,IF(F1913&lt;5,0,IF(P1913=1,VLOOKUP(F1913,IC!$G$1:$I$8,3,TRUE),
IF(P1913=2,VLOOKUP(F1913,IC!$K$1:$M$8,3,TRUE),
IF(P1913=3,VLOOKUP(F1913,IC!$O$1:$Q$8,3,TRUE),IF(P1913=4,VLOOKUP(F1913,IC!$S$2:$U$9,3,TRUE),
"erreur"))))))</f>
        <v>#N/A</v>
      </c>
      <c r="R1913" s="16" t="e">
        <f>IF(OR(V1913="NA",V1913="Transit",V1913&lt;Listes!$F$1),"non applicable",F1913/V1913)</f>
        <v>#N/A</v>
      </c>
      <c r="S1913" s="16" t="e">
        <f>IF(W1913="Transit","Non applicable",IF(AND(W1913="été",T1913&gt;Listes!F1912),F1913/T1913,IF(AND(W1913="Hiver",Hierarchisation!U1913&gt;Listes!F1912),F1913/U1913,"non applicable")))</f>
        <v>#N/A</v>
      </c>
      <c r="T1913" s="17" t="e">
        <f>IF(K1913="Centre",VLOOKUP(E1913,effectifs_ete,3,FALSE),IF(Hierarchisation!K1913="Grand Nord",VLOOKUP(Hierarchisation!E1913,effectifs_ete,4,FALSE),IF(Hierarchisation!K1913="Nord Est",VLOOKUP(Hierarchisation!E1913,effectifs_ete,5,FALSE),IF(Hierarchisation!K1913="Nord Ouest",VLOOKUP(Hierarchisation!E1913,effectifs_ete,6,FALSE),IF(Hierarchisation!K1913="Sud Est",VLOOKUP(Hierarchisation!E1913,effectifs_ete,7,FALSE),IF(Hierarchisation!K1913="Sud Ouest",VLOOKUP(Hierarchisation!E1913,effectifs_ete,8,FALSE),"Erreur Région"))))))</f>
        <v>#N/A</v>
      </c>
      <c r="U1913" s="17" t="e">
        <f>IF(K1913="Centre",VLOOKUP(E1913,effectifs_hiver,3,FALSE),IF(Hierarchisation!K1913="Grand Nord",VLOOKUP(Hierarchisation!E1913,effectifs_hiver,4,FALSE),IF(Hierarchisation!K1913="Nord Est",VLOOKUP(Hierarchisation!E1913,effectifs_hiver,5,FALSE),IF(Hierarchisation!K1913="Nord Ouest",VLOOKUP(Hierarchisation!E1913,effectifs_hiver,6,FALSE),IF(Hierarchisation!K1913="Sud Est",VLOOKUP(Hierarchisation!E1913,effectifs_hiver,7,FALSE),IF(Hierarchisation!K1913="Sud Ouest",VLOOKUP(Hierarchisation!E1913,effectifs_hiver,8,FALSE),"Erreur Région"))))))</f>
        <v>#N/A</v>
      </c>
      <c r="V1913" s="17" t="e">
        <f>IF(W1913="Transit","Transit",IF(W1913="hiver",VLOOKUP(E1913,'EFFECTIFS Hiver'!$A:$I,9,FALSE),IF(W1913="été",VLOOKUP(E1913,'EFFECTIFS Eté'!$A:$I,9,FALSE),"Erreur saison")))</f>
        <v>#N/A</v>
      </c>
      <c r="W1913" s="18" t="e">
        <f>VLOOKUP(D1913,Listes!B:C,2,FALSE)</f>
        <v>#N/A</v>
      </c>
    </row>
    <row r="1914" spans="1:23" ht="15.75" customHeight="1">
      <c r="A1914" s="11"/>
      <c r="B1914" s="11"/>
      <c r="C1914" s="11"/>
      <c r="D1914" s="11"/>
      <c r="E1914" s="11"/>
      <c r="F1914" s="11"/>
      <c r="G1914" s="11" t="e">
        <f>VLOOKUP(E1914,TAXONS!B:C,2,FALSE)</f>
        <v>#N/A</v>
      </c>
      <c r="H1914" s="13">
        <f t="shared" si="148"/>
        <v>0</v>
      </c>
      <c r="I1914" s="12" t="e">
        <f t="shared" si="149"/>
        <v>#N/A</v>
      </c>
      <c r="J1914" s="14" t="e">
        <f t="shared" si="150"/>
        <v>#N/A</v>
      </c>
      <c r="K1914" s="15" t="e">
        <f>VLOOKUP(B1914,REGIONS!A:D,4,FALSE)</f>
        <v>#N/A</v>
      </c>
      <c r="L1914" s="19" t="e">
        <f>VLOOKUP(G1914,Sensibilité!$A:$L,12,FALSE)</f>
        <v>#N/A</v>
      </c>
      <c r="M1914" s="19" t="e">
        <f t="shared" si="151"/>
        <v>#N/A</v>
      </c>
      <c r="N1914" s="19" t="e">
        <f t="shared" si="152"/>
        <v>#N/A</v>
      </c>
      <c r="O1914" s="15" t="str">
        <f>IF(D1914=Listes!$B$6,"SWARMING",IF(OR(D1914=Listes!$B$1,D1914=Listes!$B$2,D1914=Listes!$B$5),2,IF(OR(D1914=Listes!$B$3,D1914=Listes!$B$4),1,"erreur colonne D")))</f>
        <v>SWARMING</v>
      </c>
      <c r="P1914" s="15" t="e">
        <f>IF(OR(W1914="Hiver",W1914="Transit"),VLOOKUP(E1914,IC!A:E,4,FALSE),IF(W1914="été",VLOOKUP(E1914,IC!A:E,3,FALSE),"erreur"))</f>
        <v>#N/A</v>
      </c>
      <c r="Q1914" s="15" t="e">
        <f>IF(P1914="NR",0,IF(F1914&lt;5,0,IF(P1914=1,VLOOKUP(F1914,IC!$G$1:$I$8,3,TRUE),
IF(P1914=2,VLOOKUP(F1914,IC!$K$1:$M$8,3,TRUE),
IF(P1914=3,VLOOKUP(F1914,IC!$O$1:$Q$8,3,TRUE),IF(P1914=4,VLOOKUP(F1914,IC!$S$2:$U$9,3,TRUE),
"erreur"))))))</f>
        <v>#N/A</v>
      </c>
      <c r="R1914" s="16" t="e">
        <f>IF(OR(V1914="NA",V1914="Transit",V1914&lt;Listes!$F$1),"non applicable",F1914/V1914)</f>
        <v>#N/A</v>
      </c>
      <c r="S1914" s="16" t="e">
        <f>IF(W1914="Transit","Non applicable",IF(AND(W1914="été",T1914&gt;Listes!F1913),F1914/T1914,IF(AND(W1914="Hiver",Hierarchisation!U1914&gt;Listes!F1913),F1914/U1914,"non applicable")))</f>
        <v>#N/A</v>
      </c>
      <c r="T1914" s="17" t="e">
        <f>IF(K1914="Centre",VLOOKUP(E1914,effectifs_ete,3,FALSE),IF(Hierarchisation!K1914="Grand Nord",VLOOKUP(Hierarchisation!E1914,effectifs_ete,4,FALSE),IF(Hierarchisation!K1914="Nord Est",VLOOKUP(Hierarchisation!E1914,effectifs_ete,5,FALSE),IF(Hierarchisation!K1914="Nord Ouest",VLOOKUP(Hierarchisation!E1914,effectifs_ete,6,FALSE),IF(Hierarchisation!K1914="Sud Est",VLOOKUP(Hierarchisation!E1914,effectifs_ete,7,FALSE),IF(Hierarchisation!K1914="Sud Ouest",VLOOKUP(Hierarchisation!E1914,effectifs_ete,8,FALSE),"Erreur Région"))))))</f>
        <v>#N/A</v>
      </c>
      <c r="U1914" s="17" t="e">
        <f>IF(K1914="Centre",VLOOKUP(E1914,effectifs_hiver,3,FALSE),IF(Hierarchisation!K1914="Grand Nord",VLOOKUP(Hierarchisation!E1914,effectifs_hiver,4,FALSE),IF(Hierarchisation!K1914="Nord Est",VLOOKUP(Hierarchisation!E1914,effectifs_hiver,5,FALSE),IF(Hierarchisation!K1914="Nord Ouest",VLOOKUP(Hierarchisation!E1914,effectifs_hiver,6,FALSE),IF(Hierarchisation!K1914="Sud Est",VLOOKUP(Hierarchisation!E1914,effectifs_hiver,7,FALSE),IF(Hierarchisation!K1914="Sud Ouest",VLOOKUP(Hierarchisation!E1914,effectifs_hiver,8,FALSE),"Erreur Région"))))))</f>
        <v>#N/A</v>
      </c>
      <c r="V1914" s="17" t="e">
        <f>IF(W1914="Transit","Transit",IF(W1914="hiver",VLOOKUP(E1914,'EFFECTIFS Hiver'!$A:$I,9,FALSE),IF(W1914="été",VLOOKUP(E1914,'EFFECTIFS Eté'!$A:$I,9,FALSE),"Erreur saison")))</f>
        <v>#N/A</v>
      </c>
      <c r="W1914" s="18" t="e">
        <f>VLOOKUP(D1914,Listes!B:C,2,FALSE)</f>
        <v>#N/A</v>
      </c>
    </row>
    <row r="1915" spans="1:23" ht="15.75" customHeight="1">
      <c r="A1915" s="11"/>
      <c r="B1915" s="11"/>
      <c r="C1915" s="11"/>
      <c r="D1915" s="11"/>
      <c r="E1915" s="11"/>
      <c r="F1915" s="11"/>
      <c r="G1915" s="11" t="e">
        <f>VLOOKUP(E1915,TAXONS!B:C,2,FALSE)</f>
        <v>#N/A</v>
      </c>
      <c r="H1915" s="13">
        <f t="shared" si="148"/>
        <v>0</v>
      </c>
      <c r="I1915" s="12" t="e">
        <f t="shared" si="149"/>
        <v>#N/A</v>
      </c>
      <c r="J1915" s="14" t="e">
        <f t="shared" si="150"/>
        <v>#N/A</v>
      </c>
      <c r="K1915" s="15" t="e">
        <f>VLOOKUP(B1915,REGIONS!A:D,4,FALSE)</f>
        <v>#N/A</v>
      </c>
      <c r="L1915" s="19" t="e">
        <f>VLOOKUP(G1915,Sensibilité!$A:$L,12,FALSE)</f>
        <v>#N/A</v>
      </c>
      <c r="M1915" s="19" t="e">
        <f t="shared" si="151"/>
        <v>#N/A</v>
      </c>
      <c r="N1915" s="19" t="e">
        <f t="shared" si="152"/>
        <v>#N/A</v>
      </c>
      <c r="O1915" s="15" t="str">
        <f>IF(D1915=Listes!$B$6,"SWARMING",IF(OR(D1915=Listes!$B$1,D1915=Listes!$B$2,D1915=Listes!$B$5),2,IF(OR(D1915=Listes!$B$3,D1915=Listes!$B$4),1,"erreur colonne D")))</f>
        <v>SWARMING</v>
      </c>
      <c r="P1915" s="15" t="e">
        <f>IF(OR(W1915="Hiver",W1915="Transit"),VLOOKUP(E1915,IC!A:E,4,FALSE),IF(W1915="été",VLOOKUP(E1915,IC!A:E,3,FALSE),"erreur"))</f>
        <v>#N/A</v>
      </c>
      <c r="Q1915" s="15" t="e">
        <f>IF(P1915="NR",0,IF(F1915&lt;5,0,IF(P1915=1,VLOOKUP(F1915,IC!$G$1:$I$8,3,TRUE),
IF(P1915=2,VLOOKUP(F1915,IC!$K$1:$M$8,3,TRUE),
IF(P1915=3,VLOOKUP(F1915,IC!$O$1:$Q$8,3,TRUE),IF(P1915=4,VLOOKUP(F1915,IC!$S$2:$U$9,3,TRUE),
"erreur"))))))</f>
        <v>#N/A</v>
      </c>
      <c r="R1915" s="16" t="e">
        <f>IF(OR(V1915="NA",V1915="Transit",V1915&lt;Listes!$F$1),"non applicable",F1915/V1915)</f>
        <v>#N/A</v>
      </c>
      <c r="S1915" s="16" t="e">
        <f>IF(W1915="Transit","Non applicable",IF(AND(W1915="été",T1915&gt;Listes!F1914),F1915/T1915,IF(AND(W1915="Hiver",Hierarchisation!U1915&gt;Listes!F1914),F1915/U1915,"non applicable")))</f>
        <v>#N/A</v>
      </c>
      <c r="T1915" s="17" t="e">
        <f>IF(K1915="Centre",VLOOKUP(E1915,effectifs_ete,3,FALSE),IF(Hierarchisation!K1915="Grand Nord",VLOOKUP(Hierarchisation!E1915,effectifs_ete,4,FALSE),IF(Hierarchisation!K1915="Nord Est",VLOOKUP(Hierarchisation!E1915,effectifs_ete,5,FALSE),IF(Hierarchisation!K1915="Nord Ouest",VLOOKUP(Hierarchisation!E1915,effectifs_ete,6,FALSE),IF(Hierarchisation!K1915="Sud Est",VLOOKUP(Hierarchisation!E1915,effectifs_ete,7,FALSE),IF(Hierarchisation!K1915="Sud Ouest",VLOOKUP(Hierarchisation!E1915,effectifs_ete,8,FALSE),"Erreur Région"))))))</f>
        <v>#N/A</v>
      </c>
      <c r="U1915" s="17" t="e">
        <f>IF(K1915="Centre",VLOOKUP(E1915,effectifs_hiver,3,FALSE),IF(Hierarchisation!K1915="Grand Nord",VLOOKUP(Hierarchisation!E1915,effectifs_hiver,4,FALSE),IF(Hierarchisation!K1915="Nord Est",VLOOKUP(Hierarchisation!E1915,effectifs_hiver,5,FALSE),IF(Hierarchisation!K1915="Nord Ouest",VLOOKUP(Hierarchisation!E1915,effectifs_hiver,6,FALSE),IF(Hierarchisation!K1915="Sud Est",VLOOKUP(Hierarchisation!E1915,effectifs_hiver,7,FALSE),IF(Hierarchisation!K1915="Sud Ouest",VLOOKUP(Hierarchisation!E1915,effectifs_hiver,8,FALSE),"Erreur Région"))))))</f>
        <v>#N/A</v>
      </c>
      <c r="V1915" s="17" t="e">
        <f>IF(W1915="Transit","Transit",IF(W1915="hiver",VLOOKUP(E1915,'EFFECTIFS Hiver'!$A:$I,9,FALSE),IF(W1915="été",VLOOKUP(E1915,'EFFECTIFS Eté'!$A:$I,9,FALSE),"Erreur saison")))</f>
        <v>#N/A</v>
      </c>
      <c r="W1915" s="18" t="e">
        <f>VLOOKUP(D1915,Listes!B:C,2,FALSE)</f>
        <v>#N/A</v>
      </c>
    </row>
    <row r="1916" spans="1:23" ht="15.75" customHeight="1">
      <c r="A1916" s="11"/>
      <c r="B1916" s="11"/>
      <c r="C1916" s="11"/>
      <c r="D1916" s="11"/>
      <c r="E1916" s="11"/>
      <c r="F1916" s="11"/>
      <c r="G1916" s="11" t="e">
        <f>VLOOKUP(E1916,TAXONS!B:C,2,FALSE)</f>
        <v>#N/A</v>
      </c>
      <c r="H1916" s="13">
        <f t="shared" si="148"/>
        <v>0</v>
      </c>
      <c r="I1916" s="12" t="e">
        <f t="shared" si="149"/>
        <v>#N/A</v>
      </c>
      <c r="J1916" s="14" t="e">
        <f t="shared" si="150"/>
        <v>#N/A</v>
      </c>
      <c r="K1916" s="15" t="e">
        <f>VLOOKUP(B1916,REGIONS!A:D,4,FALSE)</f>
        <v>#N/A</v>
      </c>
      <c r="L1916" s="19" t="e">
        <f>VLOOKUP(G1916,Sensibilité!$A:$L,12,FALSE)</f>
        <v>#N/A</v>
      </c>
      <c r="M1916" s="19" t="e">
        <f t="shared" si="151"/>
        <v>#N/A</v>
      </c>
      <c r="N1916" s="19" t="e">
        <f t="shared" si="152"/>
        <v>#N/A</v>
      </c>
      <c r="O1916" s="15" t="str">
        <f>IF(D1916=Listes!$B$6,"SWARMING",IF(OR(D1916=Listes!$B$1,D1916=Listes!$B$2,D1916=Listes!$B$5),2,IF(OR(D1916=Listes!$B$3,D1916=Listes!$B$4),1,"erreur colonne D")))</f>
        <v>SWARMING</v>
      </c>
      <c r="P1916" s="15" t="e">
        <f>IF(OR(W1916="Hiver",W1916="Transit"),VLOOKUP(E1916,IC!A:E,4,FALSE),IF(W1916="été",VLOOKUP(E1916,IC!A:E,3,FALSE),"erreur"))</f>
        <v>#N/A</v>
      </c>
      <c r="Q1916" s="15" t="e">
        <f>IF(P1916="NR",0,IF(F1916&lt;5,0,IF(P1916=1,VLOOKUP(F1916,IC!$G$1:$I$8,3,TRUE),
IF(P1916=2,VLOOKUP(F1916,IC!$K$1:$M$8,3,TRUE),
IF(P1916=3,VLOOKUP(F1916,IC!$O$1:$Q$8,3,TRUE),IF(P1916=4,VLOOKUP(F1916,IC!$S$2:$U$9,3,TRUE),
"erreur"))))))</f>
        <v>#N/A</v>
      </c>
      <c r="R1916" s="16" t="e">
        <f>IF(OR(V1916="NA",V1916="Transit",V1916&lt;Listes!$F$1),"non applicable",F1916/V1916)</f>
        <v>#N/A</v>
      </c>
      <c r="S1916" s="16" t="e">
        <f>IF(W1916="Transit","Non applicable",IF(AND(W1916="été",T1916&gt;Listes!F1915),F1916/T1916,IF(AND(W1916="Hiver",Hierarchisation!U1916&gt;Listes!F1915),F1916/U1916,"non applicable")))</f>
        <v>#N/A</v>
      </c>
      <c r="T1916" s="17" t="e">
        <f>IF(K1916="Centre",VLOOKUP(E1916,effectifs_ete,3,FALSE),IF(Hierarchisation!K1916="Grand Nord",VLOOKUP(Hierarchisation!E1916,effectifs_ete,4,FALSE),IF(Hierarchisation!K1916="Nord Est",VLOOKUP(Hierarchisation!E1916,effectifs_ete,5,FALSE),IF(Hierarchisation!K1916="Nord Ouest",VLOOKUP(Hierarchisation!E1916,effectifs_ete,6,FALSE),IF(Hierarchisation!K1916="Sud Est",VLOOKUP(Hierarchisation!E1916,effectifs_ete,7,FALSE),IF(Hierarchisation!K1916="Sud Ouest",VLOOKUP(Hierarchisation!E1916,effectifs_ete,8,FALSE),"Erreur Région"))))))</f>
        <v>#N/A</v>
      </c>
      <c r="U1916" s="17" t="e">
        <f>IF(K1916="Centre",VLOOKUP(E1916,effectifs_hiver,3,FALSE),IF(Hierarchisation!K1916="Grand Nord",VLOOKUP(Hierarchisation!E1916,effectifs_hiver,4,FALSE),IF(Hierarchisation!K1916="Nord Est",VLOOKUP(Hierarchisation!E1916,effectifs_hiver,5,FALSE),IF(Hierarchisation!K1916="Nord Ouest",VLOOKUP(Hierarchisation!E1916,effectifs_hiver,6,FALSE),IF(Hierarchisation!K1916="Sud Est",VLOOKUP(Hierarchisation!E1916,effectifs_hiver,7,FALSE),IF(Hierarchisation!K1916="Sud Ouest",VLOOKUP(Hierarchisation!E1916,effectifs_hiver,8,FALSE),"Erreur Région"))))))</f>
        <v>#N/A</v>
      </c>
      <c r="V1916" s="17" t="e">
        <f>IF(W1916="Transit","Transit",IF(W1916="hiver",VLOOKUP(E1916,'EFFECTIFS Hiver'!$A:$I,9,FALSE),IF(W1916="été",VLOOKUP(E1916,'EFFECTIFS Eté'!$A:$I,9,FALSE),"Erreur saison")))</f>
        <v>#N/A</v>
      </c>
      <c r="W1916" s="18" t="e">
        <f>VLOOKUP(D1916,Listes!B:C,2,FALSE)</f>
        <v>#N/A</v>
      </c>
    </row>
    <row r="1917" spans="1:23" ht="15.75" customHeight="1">
      <c r="A1917" s="11"/>
      <c r="B1917" s="11"/>
      <c r="C1917" s="11"/>
      <c r="D1917" s="11"/>
      <c r="E1917" s="11"/>
      <c r="F1917" s="11"/>
      <c r="G1917" s="11" t="e">
        <f>VLOOKUP(E1917,TAXONS!B:C,2,FALSE)</f>
        <v>#N/A</v>
      </c>
      <c r="H1917" s="13">
        <f t="shared" si="148"/>
        <v>0</v>
      </c>
      <c r="I1917" s="12" t="e">
        <f t="shared" si="149"/>
        <v>#N/A</v>
      </c>
      <c r="J1917" s="14" t="e">
        <f t="shared" si="150"/>
        <v>#N/A</v>
      </c>
      <c r="K1917" s="15" t="e">
        <f>VLOOKUP(B1917,REGIONS!A:D,4,FALSE)</f>
        <v>#N/A</v>
      </c>
      <c r="L1917" s="19" t="e">
        <f>VLOOKUP(G1917,Sensibilité!$A:$L,12,FALSE)</f>
        <v>#N/A</v>
      </c>
      <c r="M1917" s="19" t="e">
        <f t="shared" si="151"/>
        <v>#N/A</v>
      </c>
      <c r="N1917" s="19" t="e">
        <f t="shared" si="152"/>
        <v>#N/A</v>
      </c>
      <c r="O1917" s="15" t="str">
        <f>IF(D1917=Listes!$B$6,"SWARMING",IF(OR(D1917=Listes!$B$1,D1917=Listes!$B$2,D1917=Listes!$B$5),2,IF(OR(D1917=Listes!$B$3,D1917=Listes!$B$4),1,"erreur colonne D")))</f>
        <v>SWARMING</v>
      </c>
      <c r="P1917" s="15" t="e">
        <f>IF(OR(W1917="Hiver",W1917="Transit"),VLOOKUP(E1917,IC!A:E,4,FALSE),IF(W1917="été",VLOOKUP(E1917,IC!A:E,3,FALSE),"erreur"))</f>
        <v>#N/A</v>
      </c>
      <c r="Q1917" s="15" t="e">
        <f>IF(P1917="NR",0,IF(F1917&lt;5,0,IF(P1917=1,VLOOKUP(F1917,IC!$G$1:$I$8,3,TRUE),
IF(P1917=2,VLOOKUP(F1917,IC!$K$1:$M$8,3,TRUE),
IF(P1917=3,VLOOKUP(F1917,IC!$O$1:$Q$8,3,TRUE),IF(P1917=4,VLOOKUP(F1917,IC!$S$2:$U$9,3,TRUE),
"erreur"))))))</f>
        <v>#N/A</v>
      </c>
      <c r="R1917" s="16" t="e">
        <f>IF(OR(V1917="NA",V1917="Transit",V1917&lt;Listes!$F$1),"non applicable",F1917/V1917)</f>
        <v>#N/A</v>
      </c>
      <c r="S1917" s="16" t="e">
        <f>IF(W1917="Transit","Non applicable",IF(AND(W1917="été",T1917&gt;Listes!F1916),F1917/T1917,IF(AND(W1917="Hiver",Hierarchisation!U1917&gt;Listes!F1916),F1917/U1917,"non applicable")))</f>
        <v>#N/A</v>
      </c>
      <c r="T1917" s="17" t="e">
        <f>IF(K1917="Centre",VLOOKUP(E1917,effectifs_ete,3,FALSE),IF(Hierarchisation!K1917="Grand Nord",VLOOKUP(Hierarchisation!E1917,effectifs_ete,4,FALSE),IF(Hierarchisation!K1917="Nord Est",VLOOKUP(Hierarchisation!E1917,effectifs_ete,5,FALSE),IF(Hierarchisation!K1917="Nord Ouest",VLOOKUP(Hierarchisation!E1917,effectifs_ete,6,FALSE),IF(Hierarchisation!K1917="Sud Est",VLOOKUP(Hierarchisation!E1917,effectifs_ete,7,FALSE),IF(Hierarchisation!K1917="Sud Ouest",VLOOKUP(Hierarchisation!E1917,effectifs_ete,8,FALSE),"Erreur Région"))))))</f>
        <v>#N/A</v>
      </c>
      <c r="U1917" s="17" t="e">
        <f>IF(K1917="Centre",VLOOKUP(E1917,effectifs_hiver,3,FALSE),IF(Hierarchisation!K1917="Grand Nord",VLOOKUP(Hierarchisation!E1917,effectifs_hiver,4,FALSE),IF(Hierarchisation!K1917="Nord Est",VLOOKUP(Hierarchisation!E1917,effectifs_hiver,5,FALSE),IF(Hierarchisation!K1917="Nord Ouest",VLOOKUP(Hierarchisation!E1917,effectifs_hiver,6,FALSE),IF(Hierarchisation!K1917="Sud Est",VLOOKUP(Hierarchisation!E1917,effectifs_hiver,7,FALSE),IF(Hierarchisation!K1917="Sud Ouest",VLOOKUP(Hierarchisation!E1917,effectifs_hiver,8,FALSE),"Erreur Région"))))))</f>
        <v>#N/A</v>
      </c>
      <c r="V1917" s="17" t="e">
        <f>IF(W1917="Transit","Transit",IF(W1917="hiver",VLOOKUP(E1917,'EFFECTIFS Hiver'!$A:$I,9,FALSE),IF(W1917="été",VLOOKUP(E1917,'EFFECTIFS Eté'!$A:$I,9,FALSE),"Erreur saison")))</f>
        <v>#N/A</v>
      </c>
      <c r="W1917" s="18" t="e">
        <f>VLOOKUP(D1917,Listes!B:C,2,FALSE)</f>
        <v>#N/A</v>
      </c>
    </row>
    <row r="1918" spans="1:23" ht="15.75" customHeight="1">
      <c r="A1918" s="11"/>
      <c r="B1918" s="11"/>
      <c r="C1918" s="11"/>
      <c r="D1918" s="11"/>
      <c r="E1918" s="11"/>
      <c r="F1918" s="11"/>
      <c r="G1918" s="11" t="e">
        <f>VLOOKUP(E1918,TAXONS!B:C,2,FALSE)</f>
        <v>#N/A</v>
      </c>
      <c r="H1918" s="13">
        <f t="shared" si="148"/>
        <v>0</v>
      </c>
      <c r="I1918" s="12" t="e">
        <f t="shared" si="149"/>
        <v>#N/A</v>
      </c>
      <c r="J1918" s="14" t="e">
        <f t="shared" si="150"/>
        <v>#N/A</v>
      </c>
      <c r="K1918" s="15" t="e">
        <f>VLOOKUP(B1918,REGIONS!A:D,4,FALSE)</f>
        <v>#N/A</v>
      </c>
      <c r="L1918" s="19" t="e">
        <f>VLOOKUP(G1918,Sensibilité!$A:$L,12,FALSE)</f>
        <v>#N/A</v>
      </c>
      <c r="M1918" s="19" t="e">
        <f t="shared" si="151"/>
        <v>#N/A</v>
      </c>
      <c r="N1918" s="19" t="e">
        <f t="shared" si="152"/>
        <v>#N/A</v>
      </c>
      <c r="O1918" s="15" t="str">
        <f>IF(D1918=Listes!$B$6,"SWARMING",IF(OR(D1918=Listes!$B$1,D1918=Listes!$B$2,D1918=Listes!$B$5),2,IF(OR(D1918=Listes!$B$3,D1918=Listes!$B$4),1,"erreur colonne D")))</f>
        <v>SWARMING</v>
      </c>
      <c r="P1918" s="15" t="e">
        <f>IF(OR(W1918="Hiver",W1918="Transit"),VLOOKUP(E1918,IC!A:E,4,FALSE),IF(W1918="été",VLOOKUP(E1918,IC!A:E,3,FALSE),"erreur"))</f>
        <v>#N/A</v>
      </c>
      <c r="Q1918" s="15" t="e">
        <f>IF(P1918="NR",0,IF(F1918&lt;5,0,IF(P1918=1,VLOOKUP(F1918,IC!$G$1:$I$8,3,TRUE),
IF(P1918=2,VLOOKUP(F1918,IC!$K$1:$M$8,3,TRUE),
IF(P1918=3,VLOOKUP(F1918,IC!$O$1:$Q$8,3,TRUE),IF(P1918=4,VLOOKUP(F1918,IC!$S$2:$U$9,3,TRUE),
"erreur"))))))</f>
        <v>#N/A</v>
      </c>
      <c r="R1918" s="16" t="e">
        <f>IF(OR(V1918="NA",V1918="Transit",V1918&lt;Listes!$F$1),"non applicable",F1918/V1918)</f>
        <v>#N/A</v>
      </c>
      <c r="S1918" s="16" t="e">
        <f>IF(W1918="Transit","Non applicable",IF(AND(W1918="été",T1918&gt;Listes!F1917),F1918/T1918,IF(AND(W1918="Hiver",Hierarchisation!U1918&gt;Listes!F1917),F1918/U1918,"non applicable")))</f>
        <v>#N/A</v>
      </c>
      <c r="T1918" s="17" t="e">
        <f>IF(K1918="Centre",VLOOKUP(E1918,effectifs_ete,3,FALSE),IF(Hierarchisation!K1918="Grand Nord",VLOOKUP(Hierarchisation!E1918,effectifs_ete,4,FALSE),IF(Hierarchisation!K1918="Nord Est",VLOOKUP(Hierarchisation!E1918,effectifs_ete,5,FALSE),IF(Hierarchisation!K1918="Nord Ouest",VLOOKUP(Hierarchisation!E1918,effectifs_ete,6,FALSE),IF(Hierarchisation!K1918="Sud Est",VLOOKUP(Hierarchisation!E1918,effectifs_ete,7,FALSE),IF(Hierarchisation!K1918="Sud Ouest",VLOOKUP(Hierarchisation!E1918,effectifs_ete,8,FALSE),"Erreur Région"))))))</f>
        <v>#N/A</v>
      </c>
      <c r="U1918" s="17" t="e">
        <f>IF(K1918="Centre",VLOOKUP(E1918,effectifs_hiver,3,FALSE),IF(Hierarchisation!K1918="Grand Nord",VLOOKUP(Hierarchisation!E1918,effectifs_hiver,4,FALSE),IF(Hierarchisation!K1918="Nord Est",VLOOKUP(Hierarchisation!E1918,effectifs_hiver,5,FALSE),IF(Hierarchisation!K1918="Nord Ouest",VLOOKUP(Hierarchisation!E1918,effectifs_hiver,6,FALSE),IF(Hierarchisation!K1918="Sud Est",VLOOKUP(Hierarchisation!E1918,effectifs_hiver,7,FALSE),IF(Hierarchisation!K1918="Sud Ouest",VLOOKUP(Hierarchisation!E1918,effectifs_hiver,8,FALSE),"Erreur Région"))))))</f>
        <v>#N/A</v>
      </c>
      <c r="V1918" s="17" t="e">
        <f>IF(W1918="Transit","Transit",IF(W1918="hiver",VLOOKUP(E1918,'EFFECTIFS Hiver'!$A:$I,9,FALSE),IF(W1918="été",VLOOKUP(E1918,'EFFECTIFS Eté'!$A:$I,9,FALSE),"Erreur saison")))</f>
        <v>#N/A</v>
      </c>
      <c r="W1918" s="18" t="e">
        <f>VLOOKUP(D1918,Listes!B:C,2,FALSE)</f>
        <v>#N/A</v>
      </c>
    </row>
    <row r="1919" spans="1:23" ht="15.75" customHeight="1">
      <c r="A1919" s="11"/>
      <c r="B1919" s="11"/>
      <c r="C1919" s="11"/>
      <c r="D1919" s="11"/>
      <c r="E1919" s="11"/>
      <c r="F1919" s="11"/>
      <c r="G1919" s="11" t="e">
        <f>VLOOKUP(E1919,TAXONS!B:C,2,FALSE)</f>
        <v>#N/A</v>
      </c>
      <c r="H1919" s="13">
        <f t="shared" si="148"/>
        <v>0</v>
      </c>
      <c r="I1919" s="12" t="e">
        <f t="shared" si="149"/>
        <v>#N/A</v>
      </c>
      <c r="J1919" s="14" t="e">
        <f t="shared" si="150"/>
        <v>#N/A</v>
      </c>
      <c r="K1919" s="15" t="e">
        <f>VLOOKUP(B1919,REGIONS!A:D,4,FALSE)</f>
        <v>#N/A</v>
      </c>
      <c r="L1919" s="19" t="e">
        <f>VLOOKUP(G1919,Sensibilité!$A:$L,12,FALSE)</f>
        <v>#N/A</v>
      </c>
      <c r="M1919" s="19" t="e">
        <f t="shared" si="151"/>
        <v>#N/A</v>
      </c>
      <c r="N1919" s="19" t="e">
        <f t="shared" si="152"/>
        <v>#N/A</v>
      </c>
      <c r="O1919" s="15" t="str">
        <f>IF(D1919=Listes!$B$6,"SWARMING",IF(OR(D1919=Listes!$B$1,D1919=Listes!$B$2,D1919=Listes!$B$5),2,IF(OR(D1919=Listes!$B$3,D1919=Listes!$B$4),1,"erreur colonne D")))</f>
        <v>SWARMING</v>
      </c>
      <c r="P1919" s="15" t="e">
        <f>IF(OR(W1919="Hiver",W1919="Transit"),VLOOKUP(E1919,IC!A:E,4,FALSE),IF(W1919="été",VLOOKUP(E1919,IC!A:E,3,FALSE),"erreur"))</f>
        <v>#N/A</v>
      </c>
      <c r="Q1919" s="15" t="e">
        <f>IF(P1919="NR",0,IF(F1919&lt;5,0,IF(P1919=1,VLOOKUP(F1919,IC!$G$1:$I$8,3,TRUE),
IF(P1919=2,VLOOKUP(F1919,IC!$K$1:$M$8,3,TRUE),
IF(P1919=3,VLOOKUP(F1919,IC!$O$1:$Q$8,3,TRUE),IF(P1919=4,VLOOKUP(F1919,IC!$S$2:$U$9,3,TRUE),
"erreur"))))))</f>
        <v>#N/A</v>
      </c>
      <c r="R1919" s="16" t="e">
        <f>IF(OR(V1919="NA",V1919="Transit",V1919&lt;Listes!$F$1),"non applicable",F1919/V1919)</f>
        <v>#N/A</v>
      </c>
      <c r="S1919" s="16" t="e">
        <f>IF(W1919="Transit","Non applicable",IF(AND(W1919="été",T1919&gt;Listes!F1918),F1919/T1919,IF(AND(W1919="Hiver",Hierarchisation!U1919&gt;Listes!F1918),F1919/U1919,"non applicable")))</f>
        <v>#N/A</v>
      </c>
      <c r="T1919" s="17" t="e">
        <f>IF(K1919="Centre",VLOOKUP(E1919,effectifs_ete,3,FALSE),IF(Hierarchisation!K1919="Grand Nord",VLOOKUP(Hierarchisation!E1919,effectifs_ete,4,FALSE),IF(Hierarchisation!K1919="Nord Est",VLOOKUP(Hierarchisation!E1919,effectifs_ete,5,FALSE),IF(Hierarchisation!K1919="Nord Ouest",VLOOKUP(Hierarchisation!E1919,effectifs_ete,6,FALSE),IF(Hierarchisation!K1919="Sud Est",VLOOKUP(Hierarchisation!E1919,effectifs_ete,7,FALSE),IF(Hierarchisation!K1919="Sud Ouest",VLOOKUP(Hierarchisation!E1919,effectifs_ete,8,FALSE),"Erreur Région"))))))</f>
        <v>#N/A</v>
      </c>
      <c r="U1919" s="17" t="e">
        <f>IF(K1919="Centre",VLOOKUP(E1919,effectifs_hiver,3,FALSE),IF(Hierarchisation!K1919="Grand Nord",VLOOKUP(Hierarchisation!E1919,effectifs_hiver,4,FALSE),IF(Hierarchisation!K1919="Nord Est",VLOOKUP(Hierarchisation!E1919,effectifs_hiver,5,FALSE),IF(Hierarchisation!K1919="Nord Ouest",VLOOKUP(Hierarchisation!E1919,effectifs_hiver,6,FALSE),IF(Hierarchisation!K1919="Sud Est",VLOOKUP(Hierarchisation!E1919,effectifs_hiver,7,FALSE),IF(Hierarchisation!K1919="Sud Ouest",VLOOKUP(Hierarchisation!E1919,effectifs_hiver,8,FALSE),"Erreur Région"))))))</f>
        <v>#N/A</v>
      </c>
      <c r="V1919" s="17" t="e">
        <f>IF(W1919="Transit","Transit",IF(W1919="hiver",VLOOKUP(E1919,'EFFECTIFS Hiver'!$A:$I,9,FALSE),IF(W1919="été",VLOOKUP(E1919,'EFFECTIFS Eté'!$A:$I,9,FALSE),"Erreur saison")))</f>
        <v>#N/A</v>
      </c>
      <c r="W1919" s="18" t="e">
        <f>VLOOKUP(D1919,Listes!B:C,2,FALSE)</f>
        <v>#N/A</v>
      </c>
    </row>
    <row r="1920" spans="1:23" ht="15.75" customHeight="1">
      <c r="A1920" s="11"/>
      <c r="B1920" s="11"/>
      <c r="C1920" s="11"/>
      <c r="D1920" s="11"/>
      <c r="E1920" s="11"/>
      <c r="F1920" s="11"/>
      <c r="G1920" s="11" t="e">
        <f>VLOOKUP(E1920,TAXONS!B:C,2,FALSE)</f>
        <v>#N/A</v>
      </c>
      <c r="H1920" s="13">
        <f t="shared" si="148"/>
        <v>0</v>
      </c>
      <c r="I1920" s="12" t="e">
        <f t="shared" si="149"/>
        <v>#N/A</v>
      </c>
      <c r="J1920" s="14" t="e">
        <f t="shared" si="150"/>
        <v>#N/A</v>
      </c>
      <c r="K1920" s="15" t="e">
        <f>VLOOKUP(B1920,REGIONS!A:D,4,FALSE)</f>
        <v>#N/A</v>
      </c>
      <c r="L1920" s="19" t="e">
        <f>VLOOKUP(G1920,Sensibilité!$A:$L,12,FALSE)</f>
        <v>#N/A</v>
      </c>
      <c r="M1920" s="19" t="e">
        <f t="shared" si="151"/>
        <v>#N/A</v>
      </c>
      <c r="N1920" s="19" t="e">
        <f t="shared" si="152"/>
        <v>#N/A</v>
      </c>
      <c r="O1920" s="15" t="str">
        <f>IF(D1920=Listes!$B$6,"SWARMING",IF(OR(D1920=Listes!$B$1,D1920=Listes!$B$2,D1920=Listes!$B$5),2,IF(OR(D1920=Listes!$B$3,D1920=Listes!$B$4),1,"erreur colonne D")))</f>
        <v>SWARMING</v>
      </c>
      <c r="P1920" s="15" t="e">
        <f>IF(OR(W1920="Hiver",W1920="Transit"),VLOOKUP(E1920,IC!A:E,4,FALSE),IF(W1920="été",VLOOKUP(E1920,IC!A:E,3,FALSE),"erreur"))</f>
        <v>#N/A</v>
      </c>
      <c r="Q1920" s="15" t="e">
        <f>IF(P1920="NR",0,IF(F1920&lt;5,0,IF(P1920=1,VLOOKUP(F1920,IC!$G$1:$I$8,3,TRUE),
IF(P1920=2,VLOOKUP(F1920,IC!$K$1:$M$8,3,TRUE),
IF(P1920=3,VLOOKUP(F1920,IC!$O$1:$Q$8,3,TRUE),IF(P1920=4,VLOOKUP(F1920,IC!$S$2:$U$9,3,TRUE),
"erreur"))))))</f>
        <v>#N/A</v>
      </c>
      <c r="R1920" s="16" t="e">
        <f>IF(OR(V1920="NA",V1920="Transit",V1920&lt;Listes!$F$1),"non applicable",F1920/V1920)</f>
        <v>#N/A</v>
      </c>
      <c r="S1920" s="16" t="e">
        <f>IF(W1920="Transit","Non applicable",IF(AND(W1920="été",T1920&gt;Listes!F1919),F1920/T1920,IF(AND(W1920="Hiver",Hierarchisation!U1920&gt;Listes!F1919),F1920/U1920,"non applicable")))</f>
        <v>#N/A</v>
      </c>
      <c r="T1920" s="17" t="e">
        <f>IF(K1920="Centre",VLOOKUP(E1920,effectifs_ete,3,FALSE),IF(Hierarchisation!K1920="Grand Nord",VLOOKUP(Hierarchisation!E1920,effectifs_ete,4,FALSE),IF(Hierarchisation!K1920="Nord Est",VLOOKUP(Hierarchisation!E1920,effectifs_ete,5,FALSE),IF(Hierarchisation!K1920="Nord Ouest",VLOOKUP(Hierarchisation!E1920,effectifs_ete,6,FALSE),IF(Hierarchisation!K1920="Sud Est",VLOOKUP(Hierarchisation!E1920,effectifs_ete,7,FALSE),IF(Hierarchisation!K1920="Sud Ouest",VLOOKUP(Hierarchisation!E1920,effectifs_ete,8,FALSE),"Erreur Région"))))))</f>
        <v>#N/A</v>
      </c>
      <c r="U1920" s="17" t="e">
        <f>IF(K1920="Centre",VLOOKUP(E1920,effectifs_hiver,3,FALSE),IF(Hierarchisation!K1920="Grand Nord",VLOOKUP(Hierarchisation!E1920,effectifs_hiver,4,FALSE),IF(Hierarchisation!K1920="Nord Est",VLOOKUP(Hierarchisation!E1920,effectifs_hiver,5,FALSE),IF(Hierarchisation!K1920="Nord Ouest",VLOOKUP(Hierarchisation!E1920,effectifs_hiver,6,FALSE),IF(Hierarchisation!K1920="Sud Est",VLOOKUP(Hierarchisation!E1920,effectifs_hiver,7,FALSE),IF(Hierarchisation!K1920="Sud Ouest",VLOOKUP(Hierarchisation!E1920,effectifs_hiver,8,FALSE),"Erreur Région"))))))</f>
        <v>#N/A</v>
      </c>
      <c r="V1920" s="17" t="e">
        <f>IF(W1920="Transit","Transit",IF(W1920="hiver",VLOOKUP(E1920,'EFFECTIFS Hiver'!$A:$I,9,FALSE),IF(W1920="été",VLOOKUP(E1920,'EFFECTIFS Eté'!$A:$I,9,FALSE),"Erreur saison")))</f>
        <v>#N/A</v>
      </c>
      <c r="W1920" s="18" t="e">
        <f>VLOOKUP(D1920,Listes!B:C,2,FALSE)</f>
        <v>#N/A</v>
      </c>
    </row>
    <row r="1921" spans="1:23" ht="15.75" customHeight="1">
      <c r="A1921" s="11"/>
      <c r="B1921" s="11"/>
      <c r="C1921" s="11"/>
      <c r="D1921" s="11"/>
      <c r="E1921" s="11"/>
      <c r="F1921" s="11"/>
      <c r="G1921" s="11" t="e">
        <f>VLOOKUP(E1921,TAXONS!B:C,2,FALSE)</f>
        <v>#N/A</v>
      </c>
      <c r="H1921" s="13">
        <f t="shared" si="148"/>
        <v>0</v>
      </c>
      <c r="I1921" s="12" t="e">
        <f t="shared" si="149"/>
        <v>#N/A</v>
      </c>
      <c r="J1921" s="14" t="e">
        <f t="shared" si="150"/>
        <v>#N/A</v>
      </c>
      <c r="K1921" s="15" t="e">
        <f>VLOOKUP(B1921,REGIONS!A:D,4,FALSE)</f>
        <v>#N/A</v>
      </c>
      <c r="L1921" s="19" t="e">
        <f>VLOOKUP(G1921,Sensibilité!$A:$L,12,FALSE)</f>
        <v>#N/A</v>
      </c>
      <c r="M1921" s="19" t="e">
        <f t="shared" si="151"/>
        <v>#N/A</v>
      </c>
      <c r="N1921" s="19" t="e">
        <f t="shared" si="152"/>
        <v>#N/A</v>
      </c>
      <c r="O1921" s="15" t="str">
        <f>IF(D1921=Listes!$B$6,"SWARMING",IF(OR(D1921=Listes!$B$1,D1921=Listes!$B$2,D1921=Listes!$B$5),2,IF(OR(D1921=Listes!$B$3,D1921=Listes!$B$4),1,"erreur colonne D")))</f>
        <v>SWARMING</v>
      </c>
      <c r="P1921" s="15" t="e">
        <f>IF(OR(W1921="Hiver",W1921="Transit"),VLOOKUP(E1921,IC!A:E,4,FALSE),IF(W1921="été",VLOOKUP(E1921,IC!A:E,3,FALSE),"erreur"))</f>
        <v>#N/A</v>
      </c>
      <c r="Q1921" s="15" t="e">
        <f>IF(P1921="NR",0,IF(F1921&lt;5,0,IF(P1921=1,VLOOKUP(F1921,IC!$G$1:$I$8,3,TRUE),
IF(P1921=2,VLOOKUP(F1921,IC!$K$1:$M$8,3,TRUE),
IF(P1921=3,VLOOKUP(F1921,IC!$O$1:$Q$8,3,TRUE),IF(P1921=4,VLOOKUP(F1921,IC!$S$2:$U$9,3,TRUE),
"erreur"))))))</f>
        <v>#N/A</v>
      </c>
      <c r="R1921" s="16" t="e">
        <f>IF(OR(V1921="NA",V1921="Transit",V1921&lt;Listes!$F$1),"non applicable",F1921/V1921)</f>
        <v>#N/A</v>
      </c>
      <c r="S1921" s="16" t="e">
        <f>IF(W1921="Transit","Non applicable",IF(AND(W1921="été",T1921&gt;Listes!F1920),F1921/T1921,IF(AND(W1921="Hiver",Hierarchisation!U1921&gt;Listes!F1920),F1921/U1921,"non applicable")))</f>
        <v>#N/A</v>
      </c>
      <c r="T1921" s="17" t="e">
        <f>IF(K1921="Centre",VLOOKUP(E1921,effectifs_ete,3,FALSE),IF(Hierarchisation!K1921="Grand Nord",VLOOKUP(Hierarchisation!E1921,effectifs_ete,4,FALSE),IF(Hierarchisation!K1921="Nord Est",VLOOKUP(Hierarchisation!E1921,effectifs_ete,5,FALSE),IF(Hierarchisation!K1921="Nord Ouest",VLOOKUP(Hierarchisation!E1921,effectifs_ete,6,FALSE),IF(Hierarchisation!K1921="Sud Est",VLOOKUP(Hierarchisation!E1921,effectifs_ete,7,FALSE),IF(Hierarchisation!K1921="Sud Ouest",VLOOKUP(Hierarchisation!E1921,effectifs_ete,8,FALSE),"Erreur Région"))))))</f>
        <v>#N/A</v>
      </c>
      <c r="U1921" s="17" t="e">
        <f>IF(K1921="Centre",VLOOKUP(E1921,effectifs_hiver,3,FALSE),IF(Hierarchisation!K1921="Grand Nord",VLOOKUP(Hierarchisation!E1921,effectifs_hiver,4,FALSE),IF(Hierarchisation!K1921="Nord Est",VLOOKUP(Hierarchisation!E1921,effectifs_hiver,5,FALSE),IF(Hierarchisation!K1921="Nord Ouest",VLOOKUP(Hierarchisation!E1921,effectifs_hiver,6,FALSE),IF(Hierarchisation!K1921="Sud Est",VLOOKUP(Hierarchisation!E1921,effectifs_hiver,7,FALSE),IF(Hierarchisation!K1921="Sud Ouest",VLOOKUP(Hierarchisation!E1921,effectifs_hiver,8,FALSE),"Erreur Région"))))))</f>
        <v>#N/A</v>
      </c>
      <c r="V1921" s="17" t="e">
        <f>IF(W1921="Transit","Transit",IF(W1921="hiver",VLOOKUP(E1921,'EFFECTIFS Hiver'!$A:$I,9,FALSE),IF(W1921="été",VLOOKUP(E1921,'EFFECTIFS Eté'!$A:$I,9,FALSE),"Erreur saison")))</f>
        <v>#N/A</v>
      </c>
      <c r="W1921" s="18" t="e">
        <f>VLOOKUP(D1921,Listes!B:C,2,FALSE)</f>
        <v>#N/A</v>
      </c>
    </row>
    <row r="1922" spans="1:23" ht="15.75" customHeight="1">
      <c r="A1922" s="11"/>
      <c r="B1922" s="11"/>
      <c r="C1922" s="11"/>
      <c r="D1922" s="11"/>
      <c r="E1922" s="11"/>
      <c r="F1922" s="11"/>
      <c r="G1922" s="11" t="e">
        <f>VLOOKUP(E1922,TAXONS!B:C,2,FALSE)</f>
        <v>#N/A</v>
      </c>
      <c r="H1922" s="13">
        <f t="shared" si="148"/>
        <v>0</v>
      </c>
      <c r="I1922" s="12" t="e">
        <f t="shared" si="149"/>
        <v>#N/A</v>
      </c>
      <c r="J1922" s="14" t="e">
        <f t="shared" si="150"/>
        <v>#N/A</v>
      </c>
      <c r="K1922" s="15" t="e">
        <f>VLOOKUP(B1922,REGIONS!A:D,4,FALSE)</f>
        <v>#N/A</v>
      </c>
      <c r="L1922" s="19" t="e">
        <f>VLOOKUP(G1922,Sensibilité!$A:$L,12,FALSE)</f>
        <v>#N/A</v>
      </c>
      <c r="M1922" s="19" t="e">
        <f t="shared" si="151"/>
        <v>#N/A</v>
      </c>
      <c r="N1922" s="19" t="e">
        <f t="shared" si="152"/>
        <v>#N/A</v>
      </c>
      <c r="O1922" s="15" t="str">
        <f>IF(D1922=Listes!$B$6,"SWARMING",IF(OR(D1922=Listes!$B$1,D1922=Listes!$B$2,D1922=Listes!$B$5),2,IF(OR(D1922=Listes!$B$3,D1922=Listes!$B$4),1,"erreur colonne D")))</f>
        <v>SWARMING</v>
      </c>
      <c r="P1922" s="15" t="e">
        <f>IF(OR(W1922="Hiver",W1922="Transit"),VLOOKUP(E1922,IC!A:E,4,FALSE),IF(W1922="été",VLOOKUP(E1922,IC!A:E,3,FALSE),"erreur"))</f>
        <v>#N/A</v>
      </c>
      <c r="Q1922" s="15" t="e">
        <f>IF(P1922="NR",0,IF(F1922&lt;5,0,IF(P1922=1,VLOOKUP(F1922,IC!$G$1:$I$8,3,TRUE),
IF(P1922=2,VLOOKUP(F1922,IC!$K$1:$M$8,3,TRUE),
IF(P1922=3,VLOOKUP(F1922,IC!$O$1:$Q$8,3,TRUE),IF(P1922=4,VLOOKUP(F1922,IC!$S$2:$U$9,3,TRUE),
"erreur"))))))</f>
        <v>#N/A</v>
      </c>
      <c r="R1922" s="16" t="e">
        <f>IF(OR(V1922="NA",V1922="Transit",V1922&lt;Listes!$F$1),"non applicable",F1922/V1922)</f>
        <v>#N/A</v>
      </c>
      <c r="S1922" s="16" t="e">
        <f>IF(W1922="Transit","Non applicable",IF(AND(W1922="été",T1922&gt;Listes!F1921),F1922/T1922,IF(AND(W1922="Hiver",Hierarchisation!U1922&gt;Listes!F1921),F1922/U1922,"non applicable")))</f>
        <v>#N/A</v>
      </c>
      <c r="T1922" s="17" t="e">
        <f>IF(K1922="Centre",VLOOKUP(E1922,effectifs_ete,3,FALSE),IF(Hierarchisation!K1922="Grand Nord",VLOOKUP(Hierarchisation!E1922,effectifs_ete,4,FALSE),IF(Hierarchisation!K1922="Nord Est",VLOOKUP(Hierarchisation!E1922,effectifs_ete,5,FALSE),IF(Hierarchisation!K1922="Nord Ouest",VLOOKUP(Hierarchisation!E1922,effectifs_ete,6,FALSE),IF(Hierarchisation!K1922="Sud Est",VLOOKUP(Hierarchisation!E1922,effectifs_ete,7,FALSE),IF(Hierarchisation!K1922="Sud Ouest",VLOOKUP(Hierarchisation!E1922,effectifs_ete,8,FALSE),"Erreur Région"))))))</f>
        <v>#N/A</v>
      </c>
      <c r="U1922" s="17" t="e">
        <f>IF(K1922="Centre",VLOOKUP(E1922,effectifs_hiver,3,FALSE),IF(Hierarchisation!K1922="Grand Nord",VLOOKUP(Hierarchisation!E1922,effectifs_hiver,4,FALSE),IF(Hierarchisation!K1922="Nord Est",VLOOKUP(Hierarchisation!E1922,effectifs_hiver,5,FALSE),IF(Hierarchisation!K1922="Nord Ouest",VLOOKUP(Hierarchisation!E1922,effectifs_hiver,6,FALSE),IF(Hierarchisation!K1922="Sud Est",VLOOKUP(Hierarchisation!E1922,effectifs_hiver,7,FALSE),IF(Hierarchisation!K1922="Sud Ouest",VLOOKUP(Hierarchisation!E1922,effectifs_hiver,8,FALSE),"Erreur Région"))))))</f>
        <v>#N/A</v>
      </c>
      <c r="V1922" s="17" t="e">
        <f>IF(W1922="Transit","Transit",IF(W1922="hiver",VLOOKUP(E1922,'EFFECTIFS Hiver'!$A:$I,9,FALSE),IF(W1922="été",VLOOKUP(E1922,'EFFECTIFS Eté'!$A:$I,9,FALSE),"Erreur saison")))</f>
        <v>#N/A</v>
      </c>
      <c r="W1922" s="18" t="e">
        <f>VLOOKUP(D1922,Listes!B:C,2,FALSE)</f>
        <v>#N/A</v>
      </c>
    </row>
    <row r="1923" spans="1:23" ht="15.75" customHeight="1">
      <c r="A1923" s="11"/>
      <c r="B1923" s="11"/>
      <c r="C1923" s="11"/>
      <c r="D1923" s="11"/>
      <c r="E1923" s="11"/>
      <c r="F1923" s="11"/>
      <c r="G1923" s="11" t="e">
        <f>VLOOKUP(E1923,TAXONS!B:C,2,FALSE)</f>
        <v>#N/A</v>
      </c>
      <c r="H1923" s="13">
        <f t="shared" ref="H1923:H1986" si="153">IF(F1923&lt;5,0,N1923*(O1923*Q1923))</f>
        <v>0</v>
      </c>
      <c r="I1923" s="12" t="e">
        <f t="shared" ref="I1923:I1986" si="154">IF(OR(W1923="transit",R1923="non applicable"),"Non applicable",IF(R1923&gt;10%,"International",IF(R1923&gt;5%,"National",IF(S1923="non applicable","non applicable",IF(S1923&gt;2%,"Régional","non représentatif")))))</f>
        <v>#N/A</v>
      </c>
      <c r="J1923" s="14" t="e">
        <f t="shared" ref="J1923:J1986" si="155">IF(P1923="NR","Données non représentatives au National",IF(I1923="Non applicable","Données non représentatives au National ou régional",IF(I1923="non représentatif","effectif non représentatif au niveau national ou régional","--")))</f>
        <v>#N/A</v>
      </c>
      <c r="K1923" s="15" t="e">
        <f>VLOOKUP(B1923,REGIONS!A:D,4,FALSE)</f>
        <v>#N/A</v>
      </c>
      <c r="L1923" s="19" t="e">
        <f>VLOOKUP(G1923,Sensibilité!$A:$L,12,FALSE)</f>
        <v>#N/A</v>
      </c>
      <c r="M1923" s="19" t="e">
        <f t="shared" ref="M1923:M1986" si="156">IF(K1923="Grand Nord",VLOOKUP(G1923,responsabilite,2,FALSE),IF(K1923="Nord Ouest",VLOOKUP(G1923,responsabilite,3,FALSE),IF(K1923="Nord Est",VLOOKUP(G1923,responsabilite,4,FALSE),IF(K1923="Centre",VLOOKUP(G1923,responsabilite,5,FALSE),IF(K1923="Sud Ouest",VLOOKUP(G1923,responsabilite,6,FALSE),IF(K1923="Sud Est",VLOOKUP(G1923,responsabilite,7,FALSE),"erreur"))))))</f>
        <v>#N/A</v>
      </c>
      <c r="N1923" s="19" t="e">
        <f t="shared" ref="N1923:N1986" si="157">L1923+M1923</f>
        <v>#N/A</v>
      </c>
      <c r="O1923" s="15" t="str">
        <f>IF(D1923=Listes!$B$6,"SWARMING",IF(OR(D1923=Listes!$B$1,D1923=Listes!$B$2,D1923=Listes!$B$5),2,IF(OR(D1923=Listes!$B$3,D1923=Listes!$B$4),1,"erreur colonne D")))</f>
        <v>SWARMING</v>
      </c>
      <c r="P1923" s="15" t="e">
        <f>IF(OR(W1923="Hiver",W1923="Transit"),VLOOKUP(E1923,IC!A:E,4,FALSE),IF(W1923="été",VLOOKUP(E1923,IC!A:E,3,FALSE),"erreur"))</f>
        <v>#N/A</v>
      </c>
      <c r="Q1923" s="15" t="e">
        <f>IF(P1923="NR",0,IF(F1923&lt;5,0,IF(P1923=1,VLOOKUP(F1923,IC!$G$1:$I$8,3,TRUE),
IF(P1923=2,VLOOKUP(F1923,IC!$K$1:$M$8,3,TRUE),
IF(P1923=3,VLOOKUP(F1923,IC!$O$1:$Q$8,3,TRUE),IF(P1923=4,VLOOKUP(F1923,IC!$S$2:$U$9,3,TRUE),
"erreur"))))))</f>
        <v>#N/A</v>
      </c>
      <c r="R1923" s="16" t="e">
        <f>IF(OR(V1923="NA",V1923="Transit",V1923&lt;Listes!$F$1),"non applicable",F1923/V1923)</f>
        <v>#N/A</v>
      </c>
      <c r="S1923" s="16" t="e">
        <f>IF(W1923="Transit","Non applicable",IF(AND(W1923="été",T1923&gt;Listes!F1922),F1923/T1923,IF(AND(W1923="Hiver",Hierarchisation!U1923&gt;Listes!F1922),F1923/U1923,"non applicable")))</f>
        <v>#N/A</v>
      </c>
      <c r="T1923" s="17" t="e">
        <f>IF(K1923="Centre",VLOOKUP(E1923,effectifs_ete,3,FALSE),IF(Hierarchisation!K1923="Grand Nord",VLOOKUP(Hierarchisation!E1923,effectifs_ete,4,FALSE),IF(Hierarchisation!K1923="Nord Est",VLOOKUP(Hierarchisation!E1923,effectifs_ete,5,FALSE),IF(Hierarchisation!K1923="Nord Ouest",VLOOKUP(Hierarchisation!E1923,effectifs_ete,6,FALSE),IF(Hierarchisation!K1923="Sud Est",VLOOKUP(Hierarchisation!E1923,effectifs_ete,7,FALSE),IF(Hierarchisation!K1923="Sud Ouest",VLOOKUP(Hierarchisation!E1923,effectifs_ete,8,FALSE),"Erreur Région"))))))</f>
        <v>#N/A</v>
      </c>
      <c r="U1923" s="17" t="e">
        <f>IF(K1923="Centre",VLOOKUP(E1923,effectifs_hiver,3,FALSE),IF(Hierarchisation!K1923="Grand Nord",VLOOKUP(Hierarchisation!E1923,effectifs_hiver,4,FALSE),IF(Hierarchisation!K1923="Nord Est",VLOOKUP(Hierarchisation!E1923,effectifs_hiver,5,FALSE),IF(Hierarchisation!K1923="Nord Ouest",VLOOKUP(Hierarchisation!E1923,effectifs_hiver,6,FALSE),IF(Hierarchisation!K1923="Sud Est",VLOOKUP(Hierarchisation!E1923,effectifs_hiver,7,FALSE),IF(Hierarchisation!K1923="Sud Ouest",VLOOKUP(Hierarchisation!E1923,effectifs_hiver,8,FALSE),"Erreur Région"))))))</f>
        <v>#N/A</v>
      </c>
      <c r="V1923" s="17" t="e">
        <f>IF(W1923="Transit","Transit",IF(W1923="hiver",VLOOKUP(E1923,'EFFECTIFS Hiver'!$A:$I,9,FALSE),IF(W1923="été",VLOOKUP(E1923,'EFFECTIFS Eté'!$A:$I,9,FALSE),"Erreur saison")))</f>
        <v>#N/A</v>
      </c>
      <c r="W1923" s="18" t="e">
        <f>VLOOKUP(D1923,Listes!B:C,2,FALSE)</f>
        <v>#N/A</v>
      </c>
    </row>
    <row r="1924" spans="1:23" ht="15.75" customHeight="1">
      <c r="A1924" s="11"/>
      <c r="B1924" s="11"/>
      <c r="C1924" s="11"/>
      <c r="D1924" s="11"/>
      <c r="E1924" s="11"/>
      <c r="F1924" s="11"/>
      <c r="G1924" s="11" t="e">
        <f>VLOOKUP(E1924,TAXONS!B:C,2,FALSE)</f>
        <v>#N/A</v>
      </c>
      <c r="H1924" s="13">
        <f t="shared" si="153"/>
        <v>0</v>
      </c>
      <c r="I1924" s="12" t="e">
        <f t="shared" si="154"/>
        <v>#N/A</v>
      </c>
      <c r="J1924" s="14" t="e">
        <f t="shared" si="155"/>
        <v>#N/A</v>
      </c>
      <c r="K1924" s="15" t="e">
        <f>VLOOKUP(B1924,REGIONS!A:D,4,FALSE)</f>
        <v>#N/A</v>
      </c>
      <c r="L1924" s="19" t="e">
        <f>VLOOKUP(G1924,Sensibilité!$A:$L,12,FALSE)</f>
        <v>#N/A</v>
      </c>
      <c r="M1924" s="19" t="e">
        <f t="shared" si="156"/>
        <v>#N/A</v>
      </c>
      <c r="N1924" s="19" t="e">
        <f t="shared" si="157"/>
        <v>#N/A</v>
      </c>
      <c r="O1924" s="15" t="str">
        <f>IF(D1924=Listes!$B$6,"SWARMING",IF(OR(D1924=Listes!$B$1,D1924=Listes!$B$2,D1924=Listes!$B$5),2,IF(OR(D1924=Listes!$B$3,D1924=Listes!$B$4),1,"erreur colonne D")))</f>
        <v>SWARMING</v>
      </c>
      <c r="P1924" s="15" t="e">
        <f>IF(OR(W1924="Hiver",W1924="Transit"),VLOOKUP(E1924,IC!A:E,4,FALSE),IF(W1924="été",VLOOKUP(E1924,IC!A:E,3,FALSE),"erreur"))</f>
        <v>#N/A</v>
      </c>
      <c r="Q1924" s="15" t="e">
        <f>IF(P1924="NR",0,IF(F1924&lt;5,0,IF(P1924=1,VLOOKUP(F1924,IC!$G$1:$I$8,3,TRUE),
IF(P1924=2,VLOOKUP(F1924,IC!$K$1:$M$8,3,TRUE),
IF(P1924=3,VLOOKUP(F1924,IC!$O$1:$Q$8,3,TRUE),IF(P1924=4,VLOOKUP(F1924,IC!$S$2:$U$9,3,TRUE),
"erreur"))))))</f>
        <v>#N/A</v>
      </c>
      <c r="R1924" s="16" t="e">
        <f>IF(OR(V1924="NA",V1924="Transit",V1924&lt;Listes!$F$1),"non applicable",F1924/V1924)</f>
        <v>#N/A</v>
      </c>
      <c r="S1924" s="16" t="e">
        <f>IF(W1924="Transit","Non applicable",IF(AND(W1924="été",T1924&gt;Listes!F1923),F1924/T1924,IF(AND(W1924="Hiver",Hierarchisation!U1924&gt;Listes!F1923),F1924/U1924,"non applicable")))</f>
        <v>#N/A</v>
      </c>
      <c r="T1924" s="17" t="e">
        <f>IF(K1924="Centre",VLOOKUP(E1924,effectifs_ete,3,FALSE),IF(Hierarchisation!K1924="Grand Nord",VLOOKUP(Hierarchisation!E1924,effectifs_ete,4,FALSE),IF(Hierarchisation!K1924="Nord Est",VLOOKUP(Hierarchisation!E1924,effectifs_ete,5,FALSE),IF(Hierarchisation!K1924="Nord Ouest",VLOOKUP(Hierarchisation!E1924,effectifs_ete,6,FALSE),IF(Hierarchisation!K1924="Sud Est",VLOOKUP(Hierarchisation!E1924,effectifs_ete,7,FALSE),IF(Hierarchisation!K1924="Sud Ouest",VLOOKUP(Hierarchisation!E1924,effectifs_ete,8,FALSE),"Erreur Région"))))))</f>
        <v>#N/A</v>
      </c>
      <c r="U1924" s="17" t="e">
        <f>IF(K1924="Centre",VLOOKUP(E1924,effectifs_hiver,3,FALSE),IF(Hierarchisation!K1924="Grand Nord",VLOOKUP(Hierarchisation!E1924,effectifs_hiver,4,FALSE),IF(Hierarchisation!K1924="Nord Est",VLOOKUP(Hierarchisation!E1924,effectifs_hiver,5,FALSE),IF(Hierarchisation!K1924="Nord Ouest",VLOOKUP(Hierarchisation!E1924,effectifs_hiver,6,FALSE),IF(Hierarchisation!K1924="Sud Est",VLOOKUP(Hierarchisation!E1924,effectifs_hiver,7,FALSE),IF(Hierarchisation!K1924="Sud Ouest",VLOOKUP(Hierarchisation!E1924,effectifs_hiver,8,FALSE),"Erreur Région"))))))</f>
        <v>#N/A</v>
      </c>
      <c r="V1924" s="17" t="e">
        <f>IF(W1924="Transit","Transit",IF(W1924="hiver",VLOOKUP(E1924,'EFFECTIFS Hiver'!$A:$I,9,FALSE),IF(W1924="été",VLOOKUP(E1924,'EFFECTIFS Eté'!$A:$I,9,FALSE),"Erreur saison")))</f>
        <v>#N/A</v>
      </c>
      <c r="W1924" s="18" t="e">
        <f>VLOOKUP(D1924,Listes!B:C,2,FALSE)</f>
        <v>#N/A</v>
      </c>
    </row>
    <row r="1925" spans="1:23" ht="15.75" customHeight="1">
      <c r="A1925" s="11"/>
      <c r="B1925" s="11"/>
      <c r="C1925" s="11"/>
      <c r="D1925" s="11"/>
      <c r="E1925" s="11"/>
      <c r="F1925" s="11"/>
      <c r="G1925" s="11" t="e">
        <f>VLOOKUP(E1925,TAXONS!B:C,2,FALSE)</f>
        <v>#N/A</v>
      </c>
      <c r="H1925" s="13">
        <f t="shared" si="153"/>
        <v>0</v>
      </c>
      <c r="I1925" s="12" t="e">
        <f t="shared" si="154"/>
        <v>#N/A</v>
      </c>
      <c r="J1925" s="14" t="e">
        <f t="shared" si="155"/>
        <v>#N/A</v>
      </c>
      <c r="K1925" s="15" t="e">
        <f>VLOOKUP(B1925,REGIONS!A:D,4,FALSE)</f>
        <v>#N/A</v>
      </c>
      <c r="L1925" s="19" t="e">
        <f>VLOOKUP(G1925,Sensibilité!$A:$L,12,FALSE)</f>
        <v>#N/A</v>
      </c>
      <c r="M1925" s="19" t="e">
        <f t="shared" si="156"/>
        <v>#N/A</v>
      </c>
      <c r="N1925" s="19" t="e">
        <f t="shared" si="157"/>
        <v>#N/A</v>
      </c>
      <c r="O1925" s="15" t="str">
        <f>IF(D1925=Listes!$B$6,"SWARMING",IF(OR(D1925=Listes!$B$1,D1925=Listes!$B$2,D1925=Listes!$B$5),2,IF(OR(D1925=Listes!$B$3,D1925=Listes!$B$4),1,"erreur colonne D")))</f>
        <v>SWARMING</v>
      </c>
      <c r="P1925" s="15" t="e">
        <f>IF(OR(W1925="Hiver",W1925="Transit"),VLOOKUP(E1925,IC!A:E,4,FALSE),IF(W1925="été",VLOOKUP(E1925,IC!A:E,3,FALSE),"erreur"))</f>
        <v>#N/A</v>
      </c>
      <c r="Q1925" s="15" t="e">
        <f>IF(P1925="NR",0,IF(F1925&lt;5,0,IF(P1925=1,VLOOKUP(F1925,IC!$G$1:$I$8,3,TRUE),
IF(P1925=2,VLOOKUP(F1925,IC!$K$1:$M$8,3,TRUE),
IF(P1925=3,VLOOKUP(F1925,IC!$O$1:$Q$8,3,TRUE),IF(P1925=4,VLOOKUP(F1925,IC!$S$2:$U$9,3,TRUE),
"erreur"))))))</f>
        <v>#N/A</v>
      </c>
      <c r="R1925" s="16" t="e">
        <f>IF(OR(V1925="NA",V1925="Transit",V1925&lt;Listes!$F$1),"non applicable",F1925/V1925)</f>
        <v>#N/A</v>
      </c>
      <c r="S1925" s="16" t="e">
        <f>IF(W1925="Transit","Non applicable",IF(AND(W1925="été",T1925&gt;Listes!F1924),F1925/T1925,IF(AND(W1925="Hiver",Hierarchisation!U1925&gt;Listes!F1924),F1925/U1925,"non applicable")))</f>
        <v>#N/A</v>
      </c>
      <c r="T1925" s="17" t="e">
        <f>IF(K1925="Centre",VLOOKUP(E1925,effectifs_ete,3,FALSE),IF(Hierarchisation!K1925="Grand Nord",VLOOKUP(Hierarchisation!E1925,effectifs_ete,4,FALSE),IF(Hierarchisation!K1925="Nord Est",VLOOKUP(Hierarchisation!E1925,effectifs_ete,5,FALSE),IF(Hierarchisation!K1925="Nord Ouest",VLOOKUP(Hierarchisation!E1925,effectifs_ete,6,FALSE),IF(Hierarchisation!K1925="Sud Est",VLOOKUP(Hierarchisation!E1925,effectifs_ete,7,FALSE),IF(Hierarchisation!K1925="Sud Ouest",VLOOKUP(Hierarchisation!E1925,effectifs_ete,8,FALSE),"Erreur Région"))))))</f>
        <v>#N/A</v>
      </c>
      <c r="U1925" s="17" t="e">
        <f>IF(K1925="Centre",VLOOKUP(E1925,effectifs_hiver,3,FALSE),IF(Hierarchisation!K1925="Grand Nord",VLOOKUP(Hierarchisation!E1925,effectifs_hiver,4,FALSE),IF(Hierarchisation!K1925="Nord Est",VLOOKUP(Hierarchisation!E1925,effectifs_hiver,5,FALSE),IF(Hierarchisation!K1925="Nord Ouest",VLOOKUP(Hierarchisation!E1925,effectifs_hiver,6,FALSE),IF(Hierarchisation!K1925="Sud Est",VLOOKUP(Hierarchisation!E1925,effectifs_hiver,7,FALSE),IF(Hierarchisation!K1925="Sud Ouest",VLOOKUP(Hierarchisation!E1925,effectifs_hiver,8,FALSE),"Erreur Région"))))))</f>
        <v>#N/A</v>
      </c>
      <c r="V1925" s="17" t="e">
        <f>IF(W1925="Transit","Transit",IF(W1925="hiver",VLOOKUP(E1925,'EFFECTIFS Hiver'!$A:$I,9,FALSE),IF(W1925="été",VLOOKUP(E1925,'EFFECTIFS Eté'!$A:$I,9,FALSE),"Erreur saison")))</f>
        <v>#N/A</v>
      </c>
      <c r="W1925" s="18" t="e">
        <f>VLOOKUP(D1925,Listes!B:C,2,FALSE)</f>
        <v>#N/A</v>
      </c>
    </row>
    <row r="1926" spans="1:23" ht="15.75" customHeight="1">
      <c r="A1926" s="11"/>
      <c r="B1926" s="11"/>
      <c r="C1926" s="11"/>
      <c r="D1926" s="11"/>
      <c r="E1926" s="11"/>
      <c r="F1926" s="11"/>
      <c r="G1926" s="11" t="e">
        <f>VLOOKUP(E1926,TAXONS!B:C,2,FALSE)</f>
        <v>#N/A</v>
      </c>
      <c r="H1926" s="13">
        <f t="shared" si="153"/>
        <v>0</v>
      </c>
      <c r="I1926" s="12" t="e">
        <f t="shared" si="154"/>
        <v>#N/A</v>
      </c>
      <c r="J1926" s="14" t="e">
        <f t="shared" si="155"/>
        <v>#N/A</v>
      </c>
      <c r="K1926" s="15" t="e">
        <f>VLOOKUP(B1926,REGIONS!A:D,4,FALSE)</f>
        <v>#N/A</v>
      </c>
      <c r="L1926" s="19" t="e">
        <f>VLOOKUP(G1926,Sensibilité!$A:$L,12,FALSE)</f>
        <v>#N/A</v>
      </c>
      <c r="M1926" s="19" t="e">
        <f t="shared" si="156"/>
        <v>#N/A</v>
      </c>
      <c r="N1926" s="19" t="e">
        <f t="shared" si="157"/>
        <v>#N/A</v>
      </c>
      <c r="O1926" s="15" t="str">
        <f>IF(D1926=Listes!$B$6,"SWARMING",IF(OR(D1926=Listes!$B$1,D1926=Listes!$B$2,D1926=Listes!$B$5),2,IF(OR(D1926=Listes!$B$3,D1926=Listes!$B$4),1,"erreur colonne D")))</f>
        <v>SWARMING</v>
      </c>
      <c r="P1926" s="15" t="e">
        <f>IF(OR(W1926="Hiver",W1926="Transit"),VLOOKUP(E1926,IC!A:E,4,FALSE),IF(W1926="été",VLOOKUP(E1926,IC!A:E,3,FALSE),"erreur"))</f>
        <v>#N/A</v>
      </c>
      <c r="Q1926" s="15" t="e">
        <f>IF(P1926="NR",0,IF(F1926&lt;5,0,IF(P1926=1,VLOOKUP(F1926,IC!$G$1:$I$8,3,TRUE),
IF(P1926=2,VLOOKUP(F1926,IC!$K$1:$M$8,3,TRUE),
IF(P1926=3,VLOOKUP(F1926,IC!$O$1:$Q$8,3,TRUE),IF(P1926=4,VLOOKUP(F1926,IC!$S$2:$U$9,3,TRUE),
"erreur"))))))</f>
        <v>#N/A</v>
      </c>
      <c r="R1926" s="16" t="e">
        <f>IF(OR(V1926="NA",V1926="Transit",V1926&lt;Listes!$F$1),"non applicable",F1926/V1926)</f>
        <v>#N/A</v>
      </c>
      <c r="S1926" s="16" t="e">
        <f>IF(W1926="Transit","Non applicable",IF(AND(W1926="été",T1926&gt;Listes!F1925),F1926/T1926,IF(AND(W1926="Hiver",Hierarchisation!U1926&gt;Listes!F1925),F1926/U1926,"non applicable")))</f>
        <v>#N/A</v>
      </c>
      <c r="T1926" s="17" t="e">
        <f>IF(K1926="Centre",VLOOKUP(E1926,effectifs_ete,3,FALSE),IF(Hierarchisation!K1926="Grand Nord",VLOOKUP(Hierarchisation!E1926,effectifs_ete,4,FALSE),IF(Hierarchisation!K1926="Nord Est",VLOOKUP(Hierarchisation!E1926,effectifs_ete,5,FALSE),IF(Hierarchisation!K1926="Nord Ouest",VLOOKUP(Hierarchisation!E1926,effectifs_ete,6,FALSE),IF(Hierarchisation!K1926="Sud Est",VLOOKUP(Hierarchisation!E1926,effectifs_ete,7,FALSE),IF(Hierarchisation!K1926="Sud Ouest",VLOOKUP(Hierarchisation!E1926,effectifs_ete,8,FALSE),"Erreur Région"))))))</f>
        <v>#N/A</v>
      </c>
      <c r="U1926" s="17" t="e">
        <f>IF(K1926="Centre",VLOOKUP(E1926,effectifs_hiver,3,FALSE),IF(Hierarchisation!K1926="Grand Nord",VLOOKUP(Hierarchisation!E1926,effectifs_hiver,4,FALSE),IF(Hierarchisation!K1926="Nord Est",VLOOKUP(Hierarchisation!E1926,effectifs_hiver,5,FALSE),IF(Hierarchisation!K1926="Nord Ouest",VLOOKUP(Hierarchisation!E1926,effectifs_hiver,6,FALSE),IF(Hierarchisation!K1926="Sud Est",VLOOKUP(Hierarchisation!E1926,effectifs_hiver,7,FALSE),IF(Hierarchisation!K1926="Sud Ouest",VLOOKUP(Hierarchisation!E1926,effectifs_hiver,8,FALSE),"Erreur Région"))))))</f>
        <v>#N/A</v>
      </c>
      <c r="V1926" s="17" t="e">
        <f>IF(W1926="Transit","Transit",IF(W1926="hiver",VLOOKUP(E1926,'EFFECTIFS Hiver'!$A:$I,9,FALSE),IF(W1926="été",VLOOKUP(E1926,'EFFECTIFS Eté'!$A:$I,9,FALSE),"Erreur saison")))</f>
        <v>#N/A</v>
      </c>
      <c r="W1926" s="18" t="e">
        <f>VLOOKUP(D1926,Listes!B:C,2,FALSE)</f>
        <v>#N/A</v>
      </c>
    </row>
    <row r="1927" spans="1:23" ht="15.75" customHeight="1">
      <c r="A1927" s="11"/>
      <c r="B1927" s="11"/>
      <c r="C1927" s="11"/>
      <c r="D1927" s="11"/>
      <c r="E1927" s="11"/>
      <c r="F1927" s="11"/>
      <c r="G1927" s="11" t="e">
        <f>VLOOKUP(E1927,TAXONS!B:C,2,FALSE)</f>
        <v>#N/A</v>
      </c>
      <c r="H1927" s="13">
        <f t="shared" si="153"/>
        <v>0</v>
      </c>
      <c r="I1927" s="12" t="e">
        <f t="shared" si="154"/>
        <v>#N/A</v>
      </c>
      <c r="J1927" s="14" t="e">
        <f t="shared" si="155"/>
        <v>#N/A</v>
      </c>
      <c r="K1927" s="15" t="e">
        <f>VLOOKUP(B1927,REGIONS!A:D,4,FALSE)</f>
        <v>#N/A</v>
      </c>
      <c r="L1927" s="19" t="e">
        <f>VLOOKUP(G1927,Sensibilité!$A:$L,12,FALSE)</f>
        <v>#N/A</v>
      </c>
      <c r="M1927" s="19" t="e">
        <f t="shared" si="156"/>
        <v>#N/A</v>
      </c>
      <c r="N1927" s="19" t="e">
        <f t="shared" si="157"/>
        <v>#N/A</v>
      </c>
      <c r="O1927" s="15" t="str">
        <f>IF(D1927=Listes!$B$6,"SWARMING",IF(OR(D1927=Listes!$B$1,D1927=Listes!$B$2,D1927=Listes!$B$5),2,IF(OR(D1927=Listes!$B$3,D1927=Listes!$B$4),1,"erreur colonne D")))</f>
        <v>SWARMING</v>
      </c>
      <c r="P1927" s="15" t="e">
        <f>IF(OR(W1927="Hiver",W1927="Transit"),VLOOKUP(E1927,IC!A:E,4,FALSE),IF(W1927="été",VLOOKUP(E1927,IC!A:E,3,FALSE),"erreur"))</f>
        <v>#N/A</v>
      </c>
      <c r="Q1927" s="15" t="e">
        <f>IF(P1927="NR",0,IF(F1927&lt;5,0,IF(P1927=1,VLOOKUP(F1927,IC!$G$1:$I$8,3,TRUE),
IF(P1927=2,VLOOKUP(F1927,IC!$K$1:$M$8,3,TRUE),
IF(P1927=3,VLOOKUP(F1927,IC!$O$1:$Q$8,3,TRUE),IF(P1927=4,VLOOKUP(F1927,IC!$S$2:$U$9,3,TRUE),
"erreur"))))))</f>
        <v>#N/A</v>
      </c>
      <c r="R1927" s="16" t="e">
        <f>IF(OR(V1927="NA",V1927="Transit",V1927&lt;Listes!$F$1),"non applicable",F1927/V1927)</f>
        <v>#N/A</v>
      </c>
      <c r="S1927" s="16" t="e">
        <f>IF(W1927="Transit","Non applicable",IF(AND(W1927="été",T1927&gt;Listes!F1926),F1927/T1927,IF(AND(W1927="Hiver",Hierarchisation!U1927&gt;Listes!F1926),F1927/U1927,"non applicable")))</f>
        <v>#N/A</v>
      </c>
      <c r="T1927" s="17" t="e">
        <f>IF(K1927="Centre",VLOOKUP(E1927,effectifs_ete,3,FALSE),IF(Hierarchisation!K1927="Grand Nord",VLOOKUP(Hierarchisation!E1927,effectifs_ete,4,FALSE),IF(Hierarchisation!K1927="Nord Est",VLOOKUP(Hierarchisation!E1927,effectifs_ete,5,FALSE),IF(Hierarchisation!K1927="Nord Ouest",VLOOKUP(Hierarchisation!E1927,effectifs_ete,6,FALSE),IF(Hierarchisation!K1927="Sud Est",VLOOKUP(Hierarchisation!E1927,effectifs_ete,7,FALSE),IF(Hierarchisation!K1927="Sud Ouest",VLOOKUP(Hierarchisation!E1927,effectifs_ete,8,FALSE),"Erreur Région"))))))</f>
        <v>#N/A</v>
      </c>
      <c r="U1927" s="17" t="e">
        <f>IF(K1927="Centre",VLOOKUP(E1927,effectifs_hiver,3,FALSE),IF(Hierarchisation!K1927="Grand Nord",VLOOKUP(Hierarchisation!E1927,effectifs_hiver,4,FALSE),IF(Hierarchisation!K1927="Nord Est",VLOOKUP(Hierarchisation!E1927,effectifs_hiver,5,FALSE),IF(Hierarchisation!K1927="Nord Ouest",VLOOKUP(Hierarchisation!E1927,effectifs_hiver,6,FALSE),IF(Hierarchisation!K1927="Sud Est",VLOOKUP(Hierarchisation!E1927,effectifs_hiver,7,FALSE),IF(Hierarchisation!K1927="Sud Ouest",VLOOKUP(Hierarchisation!E1927,effectifs_hiver,8,FALSE),"Erreur Région"))))))</f>
        <v>#N/A</v>
      </c>
      <c r="V1927" s="17" t="e">
        <f>IF(W1927="Transit","Transit",IF(W1927="hiver",VLOOKUP(E1927,'EFFECTIFS Hiver'!$A:$I,9,FALSE),IF(W1927="été",VLOOKUP(E1927,'EFFECTIFS Eté'!$A:$I,9,FALSE),"Erreur saison")))</f>
        <v>#N/A</v>
      </c>
      <c r="W1927" s="18" t="e">
        <f>VLOOKUP(D1927,Listes!B:C,2,FALSE)</f>
        <v>#N/A</v>
      </c>
    </row>
    <row r="1928" spans="1:23" ht="15.75" customHeight="1">
      <c r="A1928" s="11"/>
      <c r="B1928" s="11"/>
      <c r="C1928" s="11"/>
      <c r="D1928" s="11"/>
      <c r="E1928" s="11"/>
      <c r="F1928" s="11"/>
      <c r="G1928" s="11" t="e">
        <f>VLOOKUP(E1928,TAXONS!B:C,2,FALSE)</f>
        <v>#N/A</v>
      </c>
      <c r="H1928" s="13">
        <f t="shared" si="153"/>
        <v>0</v>
      </c>
      <c r="I1928" s="12" t="e">
        <f t="shared" si="154"/>
        <v>#N/A</v>
      </c>
      <c r="J1928" s="14" t="e">
        <f t="shared" si="155"/>
        <v>#N/A</v>
      </c>
      <c r="K1928" s="15" t="e">
        <f>VLOOKUP(B1928,REGIONS!A:D,4,FALSE)</f>
        <v>#N/A</v>
      </c>
      <c r="L1928" s="19" t="e">
        <f>VLOOKUP(G1928,Sensibilité!$A:$L,12,FALSE)</f>
        <v>#N/A</v>
      </c>
      <c r="M1928" s="19" t="e">
        <f t="shared" si="156"/>
        <v>#N/A</v>
      </c>
      <c r="N1928" s="19" t="e">
        <f t="shared" si="157"/>
        <v>#N/A</v>
      </c>
      <c r="O1928" s="15" t="str">
        <f>IF(D1928=Listes!$B$6,"SWARMING",IF(OR(D1928=Listes!$B$1,D1928=Listes!$B$2,D1928=Listes!$B$5),2,IF(OR(D1928=Listes!$B$3,D1928=Listes!$B$4),1,"erreur colonne D")))</f>
        <v>SWARMING</v>
      </c>
      <c r="P1928" s="15" t="e">
        <f>IF(OR(W1928="Hiver",W1928="Transit"),VLOOKUP(E1928,IC!A:E,4,FALSE),IF(W1928="été",VLOOKUP(E1928,IC!A:E,3,FALSE),"erreur"))</f>
        <v>#N/A</v>
      </c>
      <c r="Q1928" s="15" t="e">
        <f>IF(P1928="NR",0,IF(F1928&lt;5,0,IF(P1928=1,VLOOKUP(F1928,IC!$G$1:$I$8,3,TRUE),
IF(P1928=2,VLOOKUP(F1928,IC!$K$1:$M$8,3,TRUE),
IF(P1928=3,VLOOKUP(F1928,IC!$O$1:$Q$8,3,TRUE),IF(P1928=4,VLOOKUP(F1928,IC!$S$2:$U$9,3,TRUE),
"erreur"))))))</f>
        <v>#N/A</v>
      </c>
      <c r="R1928" s="16" t="e">
        <f>IF(OR(V1928="NA",V1928="Transit",V1928&lt;Listes!$F$1),"non applicable",F1928/V1928)</f>
        <v>#N/A</v>
      </c>
      <c r="S1928" s="16" t="e">
        <f>IF(W1928="Transit","Non applicable",IF(AND(W1928="été",T1928&gt;Listes!F1927),F1928/T1928,IF(AND(W1928="Hiver",Hierarchisation!U1928&gt;Listes!F1927),F1928/U1928,"non applicable")))</f>
        <v>#N/A</v>
      </c>
      <c r="T1928" s="17" t="e">
        <f>IF(K1928="Centre",VLOOKUP(E1928,effectifs_ete,3,FALSE),IF(Hierarchisation!K1928="Grand Nord",VLOOKUP(Hierarchisation!E1928,effectifs_ete,4,FALSE),IF(Hierarchisation!K1928="Nord Est",VLOOKUP(Hierarchisation!E1928,effectifs_ete,5,FALSE),IF(Hierarchisation!K1928="Nord Ouest",VLOOKUP(Hierarchisation!E1928,effectifs_ete,6,FALSE),IF(Hierarchisation!K1928="Sud Est",VLOOKUP(Hierarchisation!E1928,effectifs_ete,7,FALSE),IF(Hierarchisation!K1928="Sud Ouest",VLOOKUP(Hierarchisation!E1928,effectifs_ete,8,FALSE),"Erreur Région"))))))</f>
        <v>#N/A</v>
      </c>
      <c r="U1928" s="17" t="e">
        <f>IF(K1928="Centre",VLOOKUP(E1928,effectifs_hiver,3,FALSE),IF(Hierarchisation!K1928="Grand Nord",VLOOKUP(Hierarchisation!E1928,effectifs_hiver,4,FALSE),IF(Hierarchisation!K1928="Nord Est",VLOOKUP(Hierarchisation!E1928,effectifs_hiver,5,FALSE),IF(Hierarchisation!K1928="Nord Ouest",VLOOKUP(Hierarchisation!E1928,effectifs_hiver,6,FALSE),IF(Hierarchisation!K1928="Sud Est",VLOOKUP(Hierarchisation!E1928,effectifs_hiver,7,FALSE),IF(Hierarchisation!K1928="Sud Ouest",VLOOKUP(Hierarchisation!E1928,effectifs_hiver,8,FALSE),"Erreur Région"))))))</f>
        <v>#N/A</v>
      </c>
      <c r="V1928" s="17" t="e">
        <f>IF(W1928="Transit","Transit",IF(W1928="hiver",VLOOKUP(E1928,'EFFECTIFS Hiver'!$A:$I,9,FALSE),IF(W1928="été",VLOOKUP(E1928,'EFFECTIFS Eté'!$A:$I,9,FALSE),"Erreur saison")))</f>
        <v>#N/A</v>
      </c>
      <c r="W1928" s="18" t="e">
        <f>VLOOKUP(D1928,Listes!B:C,2,FALSE)</f>
        <v>#N/A</v>
      </c>
    </row>
    <row r="1929" spans="1:23" ht="15.75" customHeight="1">
      <c r="A1929" s="11"/>
      <c r="B1929" s="11"/>
      <c r="C1929" s="11"/>
      <c r="D1929" s="11"/>
      <c r="E1929" s="11"/>
      <c r="F1929" s="11"/>
      <c r="G1929" s="11" t="e">
        <f>VLOOKUP(E1929,TAXONS!B:C,2,FALSE)</f>
        <v>#N/A</v>
      </c>
      <c r="H1929" s="13">
        <f t="shared" si="153"/>
        <v>0</v>
      </c>
      <c r="I1929" s="12" t="e">
        <f t="shared" si="154"/>
        <v>#N/A</v>
      </c>
      <c r="J1929" s="14" t="e">
        <f t="shared" si="155"/>
        <v>#N/A</v>
      </c>
      <c r="K1929" s="15" t="e">
        <f>VLOOKUP(B1929,REGIONS!A:D,4,FALSE)</f>
        <v>#N/A</v>
      </c>
      <c r="L1929" s="19" t="e">
        <f>VLOOKUP(G1929,Sensibilité!$A:$L,12,FALSE)</f>
        <v>#N/A</v>
      </c>
      <c r="M1929" s="19" t="e">
        <f t="shared" si="156"/>
        <v>#N/A</v>
      </c>
      <c r="N1929" s="19" t="e">
        <f t="shared" si="157"/>
        <v>#N/A</v>
      </c>
      <c r="O1929" s="15" t="str">
        <f>IF(D1929=Listes!$B$6,"SWARMING",IF(OR(D1929=Listes!$B$1,D1929=Listes!$B$2,D1929=Listes!$B$5),2,IF(OR(D1929=Listes!$B$3,D1929=Listes!$B$4),1,"erreur colonne D")))</f>
        <v>SWARMING</v>
      </c>
      <c r="P1929" s="15" t="e">
        <f>IF(OR(W1929="Hiver",W1929="Transit"),VLOOKUP(E1929,IC!A:E,4,FALSE),IF(W1929="été",VLOOKUP(E1929,IC!A:E,3,FALSE),"erreur"))</f>
        <v>#N/A</v>
      </c>
      <c r="Q1929" s="15" t="e">
        <f>IF(P1929="NR",0,IF(F1929&lt;5,0,IF(P1929=1,VLOOKUP(F1929,IC!$G$1:$I$8,3,TRUE),
IF(P1929=2,VLOOKUP(F1929,IC!$K$1:$M$8,3,TRUE),
IF(P1929=3,VLOOKUP(F1929,IC!$O$1:$Q$8,3,TRUE),IF(P1929=4,VLOOKUP(F1929,IC!$S$2:$U$9,3,TRUE),
"erreur"))))))</f>
        <v>#N/A</v>
      </c>
      <c r="R1929" s="16" t="e">
        <f>IF(OR(V1929="NA",V1929="Transit",V1929&lt;Listes!$F$1),"non applicable",F1929/V1929)</f>
        <v>#N/A</v>
      </c>
      <c r="S1929" s="16" t="e">
        <f>IF(W1929="Transit","Non applicable",IF(AND(W1929="été",T1929&gt;Listes!F1928),F1929/T1929,IF(AND(W1929="Hiver",Hierarchisation!U1929&gt;Listes!F1928),F1929/U1929,"non applicable")))</f>
        <v>#N/A</v>
      </c>
      <c r="T1929" s="17" t="e">
        <f>IF(K1929="Centre",VLOOKUP(E1929,effectifs_ete,3,FALSE),IF(Hierarchisation!K1929="Grand Nord",VLOOKUP(Hierarchisation!E1929,effectifs_ete,4,FALSE),IF(Hierarchisation!K1929="Nord Est",VLOOKUP(Hierarchisation!E1929,effectifs_ete,5,FALSE),IF(Hierarchisation!K1929="Nord Ouest",VLOOKUP(Hierarchisation!E1929,effectifs_ete,6,FALSE),IF(Hierarchisation!K1929="Sud Est",VLOOKUP(Hierarchisation!E1929,effectifs_ete,7,FALSE),IF(Hierarchisation!K1929="Sud Ouest",VLOOKUP(Hierarchisation!E1929,effectifs_ete,8,FALSE),"Erreur Région"))))))</f>
        <v>#N/A</v>
      </c>
      <c r="U1929" s="17" t="e">
        <f>IF(K1929="Centre",VLOOKUP(E1929,effectifs_hiver,3,FALSE),IF(Hierarchisation!K1929="Grand Nord",VLOOKUP(Hierarchisation!E1929,effectifs_hiver,4,FALSE),IF(Hierarchisation!K1929="Nord Est",VLOOKUP(Hierarchisation!E1929,effectifs_hiver,5,FALSE),IF(Hierarchisation!K1929="Nord Ouest",VLOOKUP(Hierarchisation!E1929,effectifs_hiver,6,FALSE),IF(Hierarchisation!K1929="Sud Est",VLOOKUP(Hierarchisation!E1929,effectifs_hiver,7,FALSE),IF(Hierarchisation!K1929="Sud Ouest",VLOOKUP(Hierarchisation!E1929,effectifs_hiver,8,FALSE),"Erreur Région"))))))</f>
        <v>#N/A</v>
      </c>
      <c r="V1929" s="17" t="e">
        <f>IF(W1929="Transit","Transit",IF(W1929="hiver",VLOOKUP(E1929,'EFFECTIFS Hiver'!$A:$I,9,FALSE),IF(W1929="été",VLOOKUP(E1929,'EFFECTIFS Eté'!$A:$I,9,FALSE),"Erreur saison")))</f>
        <v>#N/A</v>
      </c>
      <c r="W1929" s="18" t="e">
        <f>VLOOKUP(D1929,Listes!B:C,2,FALSE)</f>
        <v>#N/A</v>
      </c>
    </row>
    <row r="1930" spans="1:23" ht="15.75" customHeight="1">
      <c r="A1930" s="11"/>
      <c r="B1930" s="11"/>
      <c r="C1930" s="11"/>
      <c r="D1930" s="11"/>
      <c r="E1930" s="11"/>
      <c r="F1930" s="11"/>
      <c r="G1930" s="11" t="e">
        <f>VLOOKUP(E1930,TAXONS!B:C,2,FALSE)</f>
        <v>#N/A</v>
      </c>
      <c r="H1930" s="13">
        <f t="shared" si="153"/>
        <v>0</v>
      </c>
      <c r="I1930" s="12" t="e">
        <f t="shared" si="154"/>
        <v>#N/A</v>
      </c>
      <c r="J1930" s="14" t="e">
        <f t="shared" si="155"/>
        <v>#N/A</v>
      </c>
      <c r="K1930" s="15" t="e">
        <f>VLOOKUP(B1930,REGIONS!A:D,4,FALSE)</f>
        <v>#N/A</v>
      </c>
      <c r="L1930" s="19" t="e">
        <f>VLOOKUP(G1930,Sensibilité!$A:$L,12,FALSE)</f>
        <v>#N/A</v>
      </c>
      <c r="M1930" s="19" t="e">
        <f t="shared" si="156"/>
        <v>#N/A</v>
      </c>
      <c r="N1930" s="19" t="e">
        <f t="shared" si="157"/>
        <v>#N/A</v>
      </c>
      <c r="O1930" s="15" t="str">
        <f>IF(D1930=Listes!$B$6,"SWARMING",IF(OR(D1930=Listes!$B$1,D1930=Listes!$B$2,D1930=Listes!$B$5),2,IF(OR(D1930=Listes!$B$3,D1930=Listes!$B$4),1,"erreur colonne D")))</f>
        <v>SWARMING</v>
      </c>
      <c r="P1930" s="15" t="e">
        <f>IF(OR(W1930="Hiver",W1930="Transit"),VLOOKUP(E1930,IC!A:E,4,FALSE),IF(W1930="été",VLOOKUP(E1930,IC!A:E,3,FALSE),"erreur"))</f>
        <v>#N/A</v>
      </c>
      <c r="Q1930" s="15" t="e">
        <f>IF(P1930="NR",0,IF(F1930&lt;5,0,IF(P1930=1,VLOOKUP(F1930,IC!$G$1:$I$8,3,TRUE),
IF(P1930=2,VLOOKUP(F1930,IC!$K$1:$M$8,3,TRUE),
IF(P1930=3,VLOOKUP(F1930,IC!$O$1:$Q$8,3,TRUE),IF(P1930=4,VLOOKUP(F1930,IC!$S$2:$U$9,3,TRUE),
"erreur"))))))</f>
        <v>#N/A</v>
      </c>
      <c r="R1930" s="16" t="e">
        <f>IF(OR(V1930="NA",V1930="Transit",V1930&lt;Listes!$F$1),"non applicable",F1930/V1930)</f>
        <v>#N/A</v>
      </c>
      <c r="S1930" s="16" t="e">
        <f>IF(W1930="Transit","Non applicable",IF(AND(W1930="été",T1930&gt;Listes!F1929),F1930/T1930,IF(AND(W1930="Hiver",Hierarchisation!U1930&gt;Listes!F1929),F1930/U1930,"non applicable")))</f>
        <v>#N/A</v>
      </c>
      <c r="T1930" s="17" t="e">
        <f>IF(K1930="Centre",VLOOKUP(E1930,effectifs_ete,3,FALSE),IF(Hierarchisation!K1930="Grand Nord",VLOOKUP(Hierarchisation!E1930,effectifs_ete,4,FALSE),IF(Hierarchisation!K1930="Nord Est",VLOOKUP(Hierarchisation!E1930,effectifs_ete,5,FALSE),IF(Hierarchisation!K1930="Nord Ouest",VLOOKUP(Hierarchisation!E1930,effectifs_ete,6,FALSE),IF(Hierarchisation!K1930="Sud Est",VLOOKUP(Hierarchisation!E1930,effectifs_ete,7,FALSE),IF(Hierarchisation!K1930="Sud Ouest",VLOOKUP(Hierarchisation!E1930,effectifs_ete,8,FALSE),"Erreur Région"))))))</f>
        <v>#N/A</v>
      </c>
      <c r="U1930" s="17" t="e">
        <f>IF(K1930="Centre",VLOOKUP(E1930,effectifs_hiver,3,FALSE),IF(Hierarchisation!K1930="Grand Nord",VLOOKUP(Hierarchisation!E1930,effectifs_hiver,4,FALSE),IF(Hierarchisation!K1930="Nord Est",VLOOKUP(Hierarchisation!E1930,effectifs_hiver,5,FALSE),IF(Hierarchisation!K1930="Nord Ouest",VLOOKUP(Hierarchisation!E1930,effectifs_hiver,6,FALSE),IF(Hierarchisation!K1930="Sud Est",VLOOKUP(Hierarchisation!E1930,effectifs_hiver,7,FALSE),IF(Hierarchisation!K1930="Sud Ouest",VLOOKUP(Hierarchisation!E1930,effectifs_hiver,8,FALSE),"Erreur Région"))))))</f>
        <v>#N/A</v>
      </c>
      <c r="V1930" s="17" t="e">
        <f>IF(W1930="Transit","Transit",IF(W1930="hiver",VLOOKUP(E1930,'EFFECTIFS Hiver'!$A:$I,9,FALSE),IF(W1930="été",VLOOKUP(E1930,'EFFECTIFS Eté'!$A:$I,9,FALSE),"Erreur saison")))</f>
        <v>#N/A</v>
      </c>
      <c r="W1930" s="18" t="e">
        <f>VLOOKUP(D1930,Listes!B:C,2,FALSE)</f>
        <v>#N/A</v>
      </c>
    </row>
    <row r="1931" spans="1:23" ht="15.75" customHeight="1">
      <c r="A1931" s="11"/>
      <c r="B1931" s="11"/>
      <c r="C1931" s="11"/>
      <c r="D1931" s="11"/>
      <c r="E1931" s="11"/>
      <c r="F1931" s="11"/>
      <c r="G1931" s="11" t="e">
        <f>VLOOKUP(E1931,TAXONS!B:C,2,FALSE)</f>
        <v>#N/A</v>
      </c>
      <c r="H1931" s="13">
        <f t="shared" si="153"/>
        <v>0</v>
      </c>
      <c r="I1931" s="12" t="e">
        <f t="shared" si="154"/>
        <v>#N/A</v>
      </c>
      <c r="J1931" s="14" t="e">
        <f t="shared" si="155"/>
        <v>#N/A</v>
      </c>
      <c r="K1931" s="15" t="e">
        <f>VLOOKUP(B1931,REGIONS!A:D,4,FALSE)</f>
        <v>#N/A</v>
      </c>
      <c r="L1931" s="19" t="e">
        <f>VLOOKUP(G1931,Sensibilité!$A:$L,12,FALSE)</f>
        <v>#N/A</v>
      </c>
      <c r="M1931" s="19" t="e">
        <f t="shared" si="156"/>
        <v>#N/A</v>
      </c>
      <c r="N1931" s="19" t="e">
        <f t="shared" si="157"/>
        <v>#N/A</v>
      </c>
      <c r="O1931" s="15" t="str">
        <f>IF(D1931=Listes!$B$6,"SWARMING",IF(OR(D1931=Listes!$B$1,D1931=Listes!$B$2,D1931=Listes!$B$5),2,IF(OR(D1931=Listes!$B$3,D1931=Listes!$B$4),1,"erreur colonne D")))</f>
        <v>SWARMING</v>
      </c>
      <c r="P1931" s="15" t="e">
        <f>IF(OR(W1931="Hiver",W1931="Transit"),VLOOKUP(E1931,IC!A:E,4,FALSE),IF(W1931="été",VLOOKUP(E1931,IC!A:E,3,FALSE),"erreur"))</f>
        <v>#N/A</v>
      </c>
      <c r="Q1931" s="15" t="e">
        <f>IF(P1931="NR",0,IF(F1931&lt;5,0,IF(P1931=1,VLOOKUP(F1931,IC!$G$1:$I$8,3,TRUE),
IF(P1931=2,VLOOKUP(F1931,IC!$K$1:$M$8,3,TRUE),
IF(P1931=3,VLOOKUP(F1931,IC!$O$1:$Q$8,3,TRUE),IF(P1931=4,VLOOKUP(F1931,IC!$S$2:$U$9,3,TRUE),
"erreur"))))))</f>
        <v>#N/A</v>
      </c>
      <c r="R1931" s="16" t="e">
        <f>IF(OR(V1931="NA",V1931="Transit",V1931&lt;Listes!$F$1),"non applicable",F1931/V1931)</f>
        <v>#N/A</v>
      </c>
      <c r="S1931" s="16" t="e">
        <f>IF(W1931="Transit","Non applicable",IF(AND(W1931="été",T1931&gt;Listes!F1930),F1931/T1931,IF(AND(W1931="Hiver",Hierarchisation!U1931&gt;Listes!F1930),F1931/U1931,"non applicable")))</f>
        <v>#N/A</v>
      </c>
      <c r="T1931" s="17" t="e">
        <f>IF(K1931="Centre",VLOOKUP(E1931,effectifs_ete,3,FALSE),IF(Hierarchisation!K1931="Grand Nord",VLOOKUP(Hierarchisation!E1931,effectifs_ete,4,FALSE),IF(Hierarchisation!K1931="Nord Est",VLOOKUP(Hierarchisation!E1931,effectifs_ete,5,FALSE),IF(Hierarchisation!K1931="Nord Ouest",VLOOKUP(Hierarchisation!E1931,effectifs_ete,6,FALSE),IF(Hierarchisation!K1931="Sud Est",VLOOKUP(Hierarchisation!E1931,effectifs_ete,7,FALSE),IF(Hierarchisation!K1931="Sud Ouest",VLOOKUP(Hierarchisation!E1931,effectifs_ete,8,FALSE),"Erreur Région"))))))</f>
        <v>#N/A</v>
      </c>
      <c r="U1931" s="17" t="e">
        <f>IF(K1931="Centre",VLOOKUP(E1931,effectifs_hiver,3,FALSE),IF(Hierarchisation!K1931="Grand Nord",VLOOKUP(Hierarchisation!E1931,effectifs_hiver,4,FALSE),IF(Hierarchisation!K1931="Nord Est",VLOOKUP(Hierarchisation!E1931,effectifs_hiver,5,FALSE),IF(Hierarchisation!K1931="Nord Ouest",VLOOKUP(Hierarchisation!E1931,effectifs_hiver,6,FALSE),IF(Hierarchisation!K1931="Sud Est",VLOOKUP(Hierarchisation!E1931,effectifs_hiver,7,FALSE),IF(Hierarchisation!K1931="Sud Ouest",VLOOKUP(Hierarchisation!E1931,effectifs_hiver,8,FALSE),"Erreur Région"))))))</f>
        <v>#N/A</v>
      </c>
      <c r="V1931" s="17" t="e">
        <f>IF(W1931="Transit","Transit",IF(W1931="hiver",VLOOKUP(E1931,'EFFECTIFS Hiver'!$A:$I,9,FALSE),IF(W1931="été",VLOOKUP(E1931,'EFFECTIFS Eté'!$A:$I,9,FALSE),"Erreur saison")))</f>
        <v>#N/A</v>
      </c>
      <c r="W1931" s="18" t="e">
        <f>VLOOKUP(D1931,Listes!B:C,2,FALSE)</f>
        <v>#N/A</v>
      </c>
    </row>
    <row r="1932" spans="1:23" ht="15.75" customHeight="1">
      <c r="A1932" s="11"/>
      <c r="B1932" s="11"/>
      <c r="C1932" s="11"/>
      <c r="D1932" s="11"/>
      <c r="E1932" s="11"/>
      <c r="F1932" s="11"/>
      <c r="G1932" s="11" t="e">
        <f>VLOOKUP(E1932,TAXONS!B:C,2,FALSE)</f>
        <v>#N/A</v>
      </c>
      <c r="H1932" s="13">
        <f t="shared" si="153"/>
        <v>0</v>
      </c>
      <c r="I1932" s="12" t="e">
        <f t="shared" si="154"/>
        <v>#N/A</v>
      </c>
      <c r="J1932" s="14" t="e">
        <f t="shared" si="155"/>
        <v>#N/A</v>
      </c>
      <c r="K1932" s="15" t="e">
        <f>VLOOKUP(B1932,REGIONS!A:D,4,FALSE)</f>
        <v>#N/A</v>
      </c>
      <c r="L1932" s="19" t="e">
        <f>VLOOKUP(G1932,Sensibilité!$A:$L,12,FALSE)</f>
        <v>#N/A</v>
      </c>
      <c r="M1932" s="19" t="e">
        <f t="shared" si="156"/>
        <v>#N/A</v>
      </c>
      <c r="N1932" s="19" t="e">
        <f t="shared" si="157"/>
        <v>#N/A</v>
      </c>
      <c r="O1932" s="15" t="str">
        <f>IF(D1932=Listes!$B$6,"SWARMING",IF(OR(D1932=Listes!$B$1,D1932=Listes!$B$2,D1932=Listes!$B$5),2,IF(OR(D1932=Listes!$B$3,D1932=Listes!$B$4),1,"erreur colonne D")))</f>
        <v>SWARMING</v>
      </c>
      <c r="P1932" s="15" t="e">
        <f>IF(OR(W1932="Hiver",W1932="Transit"),VLOOKUP(E1932,IC!A:E,4,FALSE),IF(W1932="été",VLOOKUP(E1932,IC!A:E,3,FALSE),"erreur"))</f>
        <v>#N/A</v>
      </c>
      <c r="Q1932" s="15" t="e">
        <f>IF(P1932="NR",0,IF(F1932&lt;5,0,IF(P1932=1,VLOOKUP(F1932,IC!$G$1:$I$8,3,TRUE),
IF(P1932=2,VLOOKUP(F1932,IC!$K$1:$M$8,3,TRUE),
IF(P1932=3,VLOOKUP(F1932,IC!$O$1:$Q$8,3,TRUE),IF(P1932=4,VLOOKUP(F1932,IC!$S$2:$U$9,3,TRUE),
"erreur"))))))</f>
        <v>#N/A</v>
      </c>
      <c r="R1932" s="16" t="e">
        <f>IF(OR(V1932="NA",V1932="Transit",V1932&lt;Listes!$F$1),"non applicable",F1932/V1932)</f>
        <v>#N/A</v>
      </c>
      <c r="S1932" s="16" t="e">
        <f>IF(W1932="Transit","Non applicable",IF(AND(W1932="été",T1932&gt;Listes!F1931),F1932/T1932,IF(AND(W1932="Hiver",Hierarchisation!U1932&gt;Listes!F1931),F1932/U1932,"non applicable")))</f>
        <v>#N/A</v>
      </c>
      <c r="T1932" s="17" t="e">
        <f>IF(K1932="Centre",VLOOKUP(E1932,effectifs_ete,3,FALSE),IF(Hierarchisation!K1932="Grand Nord",VLOOKUP(Hierarchisation!E1932,effectifs_ete,4,FALSE),IF(Hierarchisation!K1932="Nord Est",VLOOKUP(Hierarchisation!E1932,effectifs_ete,5,FALSE),IF(Hierarchisation!K1932="Nord Ouest",VLOOKUP(Hierarchisation!E1932,effectifs_ete,6,FALSE),IF(Hierarchisation!K1932="Sud Est",VLOOKUP(Hierarchisation!E1932,effectifs_ete,7,FALSE),IF(Hierarchisation!K1932="Sud Ouest",VLOOKUP(Hierarchisation!E1932,effectifs_ete,8,FALSE),"Erreur Région"))))))</f>
        <v>#N/A</v>
      </c>
      <c r="U1932" s="17" t="e">
        <f>IF(K1932="Centre",VLOOKUP(E1932,effectifs_hiver,3,FALSE),IF(Hierarchisation!K1932="Grand Nord",VLOOKUP(Hierarchisation!E1932,effectifs_hiver,4,FALSE),IF(Hierarchisation!K1932="Nord Est",VLOOKUP(Hierarchisation!E1932,effectifs_hiver,5,FALSE),IF(Hierarchisation!K1932="Nord Ouest",VLOOKUP(Hierarchisation!E1932,effectifs_hiver,6,FALSE),IF(Hierarchisation!K1932="Sud Est",VLOOKUP(Hierarchisation!E1932,effectifs_hiver,7,FALSE),IF(Hierarchisation!K1932="Sud Ouest",VLOOKUP(Hierarchisation!E1932,effectifs_hiver,8,FALSE),"Erreur Région"))))))</f>
        <v>#N/A</v>
      </c>
      <c r="V1932" s="17" t="e">
        <f>IF(W1932="Transit","Transit",IF(W1932="hiver",VLOOKUP(E1932,'EFFECTIFS Hiver'!$A:$I,9,FALSE),IF(W1932="été",VLOOKUP(E1932,'EFFECTIFS Eté'!$A:$I,9,FALSE),"Erreur saison")))</f>
        <v>#N/A</v>
      </c>
      <c r="W1932" s="18" t="e">
        <f>VLOOKUP(D1932,Listes!B:C,2,FALSE)</f>
        <v>#N/A</v>
      </c>
    </row>
    <row r="1933" spans="1:23" ht="15.75" customHeight="1">
      <c r="A1933" s="11"/>
      <c r="B1933" s="11"/>
      <c r="C1933" s="11"/>
      <c r="D1933" s="11"/>
      <c r="E1933" s="11"/>
      <c r="F1933" s="11"/>
      <c r="G1933" s="11" t="e">
        <f>VLOOKUP(E1933,TAXONS!B:C,2,FALSE)</f>
        <v>#N/A</v>
      </c>
      <c r="H1933" s="13">
        <f t="shared" si="153"/>
        <v>0</v>
      </c>
      <c r="I1933" s="12" t="e">
        <f t="shared" si="154"/>
        <v>#N/A</v>
      </c>
      <c r="J1933" s="14" t="e">
        <f t="shared" si="155"/>
        <v>#N/A</v>
      </c>
      <c r="K1933" s="15" t="e">
        <f>VLOOKUP(B1933,REGIONS!A:D,4,FALSE)</f>
        <v>#N/A</v>
      </c>
      <c r="L1933" s="19" t="e">
        <f>VLOOKUP(G1933,Sensibilité!$A:$L,12,FALSE)</f>
        <v>#N/A</v>
      </c>
      <c r="M1933" s="19" t="e">
        <f t="shared" si="156"/>
        <v>#N/A</v>
      </c>
      <c r="N1933" s="19" t="e">
        <f t="shared" si="157"/>
        <v>#N/A</v>
      </c>
      <c r="O1933" s="15" t="str">
        <f>IF(D1933=Listes!$B$6,"SWARMING",IF(OR(D1933=Listes!$B$1,D1933=Listes!$B$2,D1933=Listes!$B$5),2,IF(OR(D1933=Listes!$B$3,D1933=Listes!$B$4),1,"erreur colonne D")))</f>
        <v>SWARMING</v>
      </c>
      <c r="P1933" s="15" t="e">
        <f>IF(OR(W1933="Hiver",W1933="Transit"),VLOOKUP(E1933,IC!A:E,4,FALSE),IF(W1933="été",VLOOKUP(E1933,IC!A:E,3,FALSE),"erreur"))</f>
        <v>#N/A</v>
      </c>
      <c r="Q1933" s="15" t="e">
        <f>IF(P1933="NR",0,IF(F1933&lt;5,0,IF(P1933=1,VLOOKUP(F1933,IC!$G$1:$I$8,3,TRUE),
IF(P1933=2,VLOOKUP(F1933,IC!$K$1:$M$8,3,TRUE),
IF(P1933=3,VLOOKUP(F1933,IC!$O$1:$Q$8,3,TRUE),IF(P1933=4,VLOOKUP(F1933,IC!$S$2:$U$9,3,TRUE),
"erreur"))))))</f>
        <v>#N/A</v>
      </c>
      <c r="R1933" s="16" t="e">
        <f>IF(OR(V1933="NA",V1933="Transit",V1933&lt;Listes!$F$1),"non applicable",F1933/V1933)</f>
        <v>#N/A</v>
      </c>
      <c r="S1933" s="16" t="e">
        <f>IF(W1933="Transit","Non applicable",IF(AND(W1933="été",T1933&gt;Listes!F1932),F1933/T1933,IF(AND(W1933="Hiver",Hierarchisation!U1933&gt;Listes!F1932),F1933/U1933,"non applicable")))</f>
        <v>#N/A</v>
      </c>
      <c r="T1933" s="17" t="e">
        <f>IF(K1933="Centre",VLOOKUP(E1933,effectifs_ete,3,FALSE),IF(Hierarchisation!K1933="Grand Nord",VLOOKUP(Hierarchisation!E1933,effectifs_ete,4,FALSE),IF(Hierarchisation!K1933="Nord Est",VLOOKUP(Hierarchisation!E1933,effectifs_ete,5,FALSE),IF(Hierarchisation!K1933="Nord Ouest",VLOOKUP(Hierarchisation!E1933,effectifs_ete,6,FALSE),IF(Hierarchisation!K1933="Sud Est",VLOOKUP(Hierarchisation!E1933,effectifs_ete,7,FALSE),IF(Hierarchisation!K1933="Sud Ouest",VLOOKUP(Hierarchisation!E1933,effectifs_ete,8,FALSE),"Erreur Région"))))))</f>
        <v>#N/A</v>
      </c>
      <c r="U1933" s="17" t="e">
        <f>IF(K1933="Centre",VLOOKUP(E1933,effectifs_hiver,3,FALSE),IF(Hierarchisation!K1933="Grand Nord",VLOOKUP(Hierarchisation!E1933,effectifs_hiver,4,FALSE),IF(Hierarchisation!K1933="Nord Est",VLOOKUP(Hierarchisation!E1933,effectifs_hiver,5,FALSE),IF(Hierarchisation!K1933="Nord Ouest",VLOOKUP(Hierarchisation!E1933,effectifs_hiver,6,FALSE),IF(Hierarchisation!K1933="Sud Est",VLOOKUP(Hierarchisation!E1933,effectifs_hiver,7,FALSE),IF(Hierarchisation!K1933="Sud Ouest",VLOOKUP(Hierarchisation!E1933,effectifs_hiver,8,FALSE),"Erreur Région"))))))</f>
        <v>#N/A</v>
      </c>
      <c r="V1933" s="17" t="e">
        <f>IF(W1933="Transit","Transit",IF(W1933="hiver",VLOOKUP(E1933,'EFFECTIFS Hiver'!$A:$I,9,FALSE),IF(W1933="été",VLOOKUP(E1933,'EFFECTIFS Eté'!$A:$I,9,FALSE),"Erreur saison")))</f>
        <v>#N/A</v>
      </c>
      <c r="W1933" s="18" t="e">
        <f>VLOOKUP(D1933,Listes!B:C,2,FALSE)</f>
        <v>#N/A</v>
      </c>
    </row>
    <row r="1934" spans="1:23" ht="15.75" customHeight="1">
      <c r="A1934" s="11"/>
      <c r="B1934" s="11"/>
      <c r="C1934" s="11"/>
      <c r="D1934" s="11"/>
      <c r="E1934" s="11"/>
      <c r="F1934" s="11"/>
      <c r="G1934" s="11" t="e">
        <f>VLOOKUP(E1934,TAXONS!B:C,2,FALSE)</f>
        <v>#N/A</v>
      </c>
      <c r="H1934" s="13">
        <f t="shared" si="153"/>
        <v>0</v>
      </c>
      <c r="I1934" s="12" t="e">
        <f t="shared" si="154"/>
        <v>#N/A</v>
      </c>
      <c r="J1934" s="14" t="e">
        <f t="shared" si="155"/>
        <v>#N/A</v>
      </c>
      <c r="K1934" s="15" t="e">
        <f>VLOOKUP(B1934,REGIONS!A:D,4,FALSE)</f>
        <v>#N/A</v>
      </c>
      <c r="L1934" s="19" t="e">
        <f>VLOOKUP(G1934,Sensibilité!$A:$L,12,FALSE)</f>
        <v>#N/A</v>
      </c>
      <c r="M1934" s="19" t="e">
        <f t="shared" si="156"/>
        <v>#N/A</v>
      </c>
      <c r="N1934" s="19" t="e">
        <f t="shared" si="157"/>
        <v>#N/A</v>
      </c>
      <c r="O1934" s="15" t="str">
        <f>IF(D1934=Listes!$B$6,"SWARMING",IF(OR(D1934=Listes!$B$1,D1934=Listes!$B$2,D1934=Listes!$B$5),2,IF(OR(D1934=Listes!$B$3,D1934=Listes!$B$4),1,"erreur colonne D")))</f>
        <v>SWARMING</v>
      </c>
      <c r="P1934" s="15" t="e">
        <f>IF(OR(W1934="Hiver",W1934="Transit"),VLOOKUP(E1934,IC!A:E,4,FALSE),IF(W1934="été",VLOOKUP(E1934,IC!A:E,3,FALSE),"erreur"))</f>
        <v>#N/A</v>
      </c>
      <c r="Q1934" s="15" t="e">
        <f>IF(P1934="NR",0,IF(F1934&lt;5,0,IF(P1934=1,VLOOKUP(F1934,IC!$G$1:$I$8,3,TRUE),
IF(P1934=2,VLOOKUP(F1934,IC!$K$1:$M$8,3,TRUE),
IF(P1934=3,VLOOKUP(F1934,IC!$O$1:$Q$8,3,TRUE),IF(P1934=4,VLOOKUP(F1934,IC!$S$2:$U$9,3,TRUE),
"erreur"))))))</f>
        <v>#N/A</v>
      </c>
      <c r="R1934" s="16" t="e">
        <f>IF(OR(V1934="NA",V1934="Transit",V1934&lt;Listes!$F$1),"non applicable",F1934/V1934)</f>
        <v>#N/A</v>
      </c>
      <c r="S1934" s="16" t="e">
        <f>IF(W1934="Transit","Non applicable",IF(AND(W1934="été",T1934&gt;Listes!F1933),F1934/T1934,IF(AND(W1934="Hiver",Hierarchisation!U1934&gt;Listes!F1933),F1934/U1934,"non applicable")))</f>
        <v>#N/A</v>
      </c>
      <c r="T1934" s="17" t="e">
        <f>IF(K1934="Centre",VLOOKUP(E1934,effectifs_ete,3,FALSE),IF(Hierarchisation!K1934="Grand Nord",VLOOKUP(Hierarchisation!E1934,effectifs_ete,4,FALSE),IF(Hierarchisation!K1934="Nord Est",VLOOKUP(Hierarchisation!E1934,effectifs_ete,5,FALSE),IF(Hierarchisation!K1934="Nord Ouest",VLOOKUP(Hierarchisation!E1934,effectifs_ete,6,FALSE),IF(Hierarchisation!K1934="Sud Est",VLOOKUP(Hierarchisation!E1934,effectifs_ete,7,FALSE),IF(Hierarchisation!K1934="Sud Ouest",VLOOKUP(Hierarchisation!E1934,effectifs_ete,8,FALSE),"Erreur Région"))))))</f>
        <v>#N/A</v>
      </c>
      <c r="U1934" s="17" t="e">
        <f>IF(K1934="Centre",VLOOKUP(E1934,effectifs_hiver,3,FALSE),IF(Hierarchisation!K1934="Grand Nord",VLOOKUP(Hierarchisation!E1934,effectifs_hiver,4,FALSE),IF(Hierarchisation!K1934="Nord Est",VLOOKUP(Hierarchisation!E1934,effectifs_hiver,5,FALSE),IF(Hierarchisation!K1934="Nord Ouest",VLOOKUP(Hierarchisation!E1934,effectifs_hiver,6,FALSE),IF(Hierarchisation!K1934="Sud Est",VLOOKUP(Hierarchisation!E1934,effectifs_hiver,7,FALSE),IF(Hierarchisation!K1934="Sud Ouest",VLOOKUP(Hierarchisation!E1934,effectifs_hiver,8,FALSE),"Erreur Région"))))))</f>
        <v>#N/A</v>
      </c>
      <c r="V1934" s="17" t="e">
        <f>IF(W1934="Transit","Transit",IF(W1934="hiver",VLOOKUP(E1934,'EFFECTIFS Hiver'!$A:$I,9,FALSE),IF(W1934="été",VLOOKUP(E1934,'EFFECTIFS Eté'!$A:$I,9,FALSE),"Erreur saison")))</f>
        <v>#N/A</v>
      </c>
      <c r="W1934" s="18" t="e">
        <f>VLOOKUP(D1934,Listes!B:C,2,FALSE)</f>
        <v>#N/A</v>
      </c>
    </row>
    <row r="1935" spans="1:23" ht="15.75" customHeight="1">
      <c r="A1935" s="11"/>
      <c r="B1935" s="11"/>
      <c r="C1935" s="11"/>
      <c r="D1935" s="11"/>
      <c r="E1935" s="11"/>
      <c r="F1935" s="11"/>
      <c r="G1935" s="11" t="e">
        <f>VLOOKUP(E1935,TAXONS!B:C,2,FALSE)</f>
        <v>#N/A</v>
      </c>
      <c r="H1935" s="13">
        <f t="shared" si="153"/>
        <v>0</v>
      </c>
      <c r="I1935" s="12" t="e">
        <f t="shared" si="154"/>
        <v>#N/A</v>
      </c>
      <c r="J1935" s="14" t="e">
        <f t="shared" si="155"/>
        <v>#N/A</v>
      </c>
      <c r="K1935" s="15" t="e">
        <f>VLOOKUP(B1935,REGIONS!A:D,4,FALSE)</f>
        <v>#N/A</v>
      </c>
      <c r="L1935" s="19" t="e">
        <f>VLOOKUP(G1935,Sensibilité!$A:$L,12,FALSE)</f>
        <v>#N/A</v>
      </c>
      <c r="M1935" s="19" t="e">
        <f t="shared" si="156"/>
        <v>#N/A</v>
      </c>
      <c r="N1935" s="19" t="e">
        <f t="shared" si="157"/>
        <v>#N/A</v>
      </c>
      <c r="O1935" s="15" t="str">
        <f>IF(D1935=Listes!$B$6,"SWARMING",IF(OR(D1935=Listes!$B$1,D1935=Listes!$B$2,D1935=Listes!$B$5),2,IF(OR(D1935=Listes!$B$3,D1935=Listes!$B$4),1,"erreur colonne D")))</f>
        <v>SWARMING</v>
      </c>
      <c r="P1935" s="15" t="e">
        <f>IF(OR(W1935="Hiver",W1935="Transit"),VLOOKUP(E1935,IC!A:E,4,FALSE),IF(W1935="été",VLOOKUP(E1935,IC!A:E,3,FALSE),"erreur"))</f>
        <v>#N/A</v>
      </c>
      <c r="Q1935" s="15" t="e">
        <f>IF(P1935="NR",0,IF(F1935&lt;5,0,IF(P1935=1,VLOOKUP(F1935,IC!$G$1:$I$8,3,TRUE),
IF(P1935=2,VLOOKUP(F1935,IC!$K$1:$M$8,3,TRUE),
IF(P1935=3,VLOOKUP(F1935,IC!$O$1:$Q$8,3,TRUE),IF(P1935=4,VLOOKUP(F1935,IC!$S$2:$U$9,3,TRUE),
"erreur"))))))</f>
        <v>#N/A</v>
      </c>
      <c r="R1935" s="16" t="e">
        <f>IF(OR(V1935="NA",V1935="Transit",V1935&lt;Listes!$F$1),"non applicable",F1935/V1935)</f>
        <v>#N/A</v>
      </c>
      <c r="S1935" s="16" t="e">
        <f>IF(W1935="Transit","Non applicable",IF(AND(W1935="été",T1935&gt;Listes!F1934),F1935/T1935,IF(AND(W1935="Hiver",Hierarchisation!U1935&gt;Listes!F1934),F1935/U1935,"non applicable")))</f>
        <v>#N/A</v>
      </c>
      <c r="T1935" s="17" t="e">
        <f>IF(K1935="Centre",VLOOKUP(E1935,effectifs_ete,3,FALSE),IF(Hierarchisation!K1935="Grand Nord",VLOOKUP(Hierarchisation!E1935,effectifs_ete,4,FALSE),IF(Hierarchisation!K1935="Nord Est",VLOOKUP(Hierarchisation!E1935,effectifs_ete,5,FALSE),IF(Hierarchisation!K1935="Nord Ouest",VLOOKUP(Hierarchisation!E1935,effectifs_ete,6,FALSE),IF(Hierarchisation!K1935="Sud Est",VLOOKUP(Hierarchisation!E1935,effectifs_ete,7,FALSE),IF(Hierarchisation!K1935="Sud Ouest",VLOOKUP(Hierarchisation!E1935,effectifs_ete,8,FALSE),"Erreur Région"))))))</f>
        <v>#N/A</v>
      </c>
      <c r="U1935" s="17" t="e">
        <f>IF(K1935="Centre",VLOOKUP(E1935,effectifs_hiver,3,FALSE),IF(Hierarchisation!K1935="Grand Nord",VLOOKUP(Hierarchisation!E1935,effectifs_hiver,4,FALSE),IF(Hierarchisation!K1935="Nord Est",VLOOKUP(Hierarchisation!E1935,effectifs_hiver,5,FALSE),IF(Hierarchisation!K1935="Nord Ouest",VLOOKUP(Hierarchisation!E1935,effectifs_hiver,6,FALSE),IF(Hierarchisation!K1935="Sud Est",VLOOKUP(Hierarchisation!E1935,effectifs_hiver,7,FALSE),IF(Hierarchisation!K1935="Sud Ouest",VLOOKUP(Hierarchisation!E1935,effectifs_hiver,8,FALSE),"Erreur Région"))))))</f>
        <v>#N/A</v>
      </c>
      <c r="V1935" s="17" t="e">
        <f>IF(W1935="Transit","Transit",IF(W1935="hiver",VLOOKUP(E1935,'EFFECTIFS Hiver'!$A:$I,9,FALSE),IF(W1935="été",VLOOKUP(E1935,'EFFECTIFS Eté'!$A:$I,9,FALSE),"Erreur saison")))</f>
        <v>#N/A</v>
      </c>
      <c r="W1935" s="18" t="e">
        <f>VLOOKUP(D1935,Listes!B:C,2,FALSE)</f>
        <v>#N/A</v>
      </c>
    </row>
    <row r="1936" spans="1:23" ht="15.75" customHeight="1">
      <c r="A1936" s="11"/>
      <c r="B1936" s="11"/>
      <c r="C1936" s="11"/>
      <c r="D1936" s="11"/>
      <c r="E1936" s="11"/>
      <c r="F1936" s="11"/>
      <c r="G1936" s="11" t="e">
        <f>VLOOKUP(E1936,TAXONS!B:C,2,FALSE)</f>
        <v>#N/A</v>
      </c>
      <c r="H1936" s="13">
        <f t="shared" si="153"/>
        <v>0</v>
      </c>
      <c r="I1936" s="12" t="e">
        <f t="shared" si="154"/>
        <v>#N/A</v>
      </c>
      <c r="J1936" s="14" t="e">
        <f t="shared" si="155"/>
        <v>#N/A</v>
      </c>
      <c r="K1936" s="15" t="e">
        <f>VLOOKUP(B1936,REGIONS!A:D,4,FALSE)</f>
        <v>#N/A</v>
      </c>
      <c r="L1936" s="19" t="e">
        <f>VLOOKUP(G1936,Sensibilité!$A:$L,12,FALSE)</f>
        <v>#N/A</v>
      </c>
      <c r="M1936" s="19" t="e">
        <f t="shared" si="156"/>
        <v>#N/A</v>
      </c>
      <c r="N1936" s="19" t="e">
        <f t="shared" si="157"/>
        <v>#N/A</v>
      </c>
      <c r="O1936" s="15" t="str">
        <f>IF(D1936=Listes!$B$6,"SWARMING",IF(OR(D1936=Listes!$B$1,D1936=Listes!$B$2,D1936=Listes!$B$5),2,IF(OR(D1936=Listes!$B$3,D1936=Listes!$B$4),1,"erreur colonne D")))</f>
        <v>SWARMING</v>
      </c>
      <c r="P1936" s="15" t="e">
        <f>IF(OR(W1936="Hiver",W1936="Transit"),VLOOKUP(E1936,IC!A:E,4,FALSE),IF(W1936="été",VLOOKUP(E1936,IC!A:E,3,FALSE),"erreur"))</f>
        <v>#N/A</v>
      </c>
      <c r="Q1936" s="15" t="e">
        <f>IF(P1936="NR",0,IF(F1936&lt;5,0,IF(P1936=1,VLOOKUP(F1936,IC!$G$1:$I$8,3,TRUE),
IF(P1936=2,VLOOKUP(F1936,IC!$K$1:$M$8,3,TRUE),
IF(P1936=3,VLOOKUP(F1936,IC!$O$1:$Q$8,3,TRUE),IF(P1936=4,VLOOKUP(F1936,IC!$S$2:$U$9,3,TRUE),
"erreur"))))))</f>
        <v>#N/A</v>
      </c>
      <c r="R1936" s="16" t="e">
        <f>IF(OR(V1936="NA",V1936="Transit",V1936&lt;Listes!$F$1),"non applicable",F1936/V1936)</f>
        <v>#N/A</v>
      </c>
      <c r="S1936" s="16" t="e">
        <f>IF(W1936="Transit","Non applicable",IF(AND(W1936="été",T1936&gt;Listes!F1935),F1936/T1936,IF(AND(W1936="Hiver",Hierarchisation!U1936&gt;Listes!F1935),F1936/U1936,"non applicable")))</f>
        <v>#N/A</v>
      </c>
      <c r="T1936" s="17" t="e">
        <f>IF(K1936="Centre",VLOOKUP(E1936,effectifs_ete,3,FALSE),IF(Hierarchisation!K1936="Grand Nord",VLOOKUP(Hierarchisation!E1936,effectifs_ete,4,FALSE),IF(Hierarchisation!K1936="Nord Est",VLOOKUP(Hierarchisation!E1936,effectifs_ete,5,FALSE),IF(Hierarchisation!K1936="Nord Ouest",VLOOKUP(Hierarchisation!E1936,effectifs_ete,6,FALSE),IF(Hierarchisation!K1936="Sud Est",VLOOKUP(Hierarchisation!E1936,effectifs_ete,7,FALSE),IF(Hierarchisation!K1936="Sud Ouest",VLOOKUP(Hierarchisation!E1936,effectifs_ete,8,FALSE),"Erreur Région"))))))</f>
        <v>#N/A</v>
      </c>
      <c r="U1936" s="17" t="e">
        <f>IF(K1936="Centre",VLOOKUP(E1936,effectifs_hiver,3,FALSE),IF(Hierarchisation!K1936="Grand Nord",VLOOKUP(Hierarchisation!E1936,effectifs_hiver,4,FALSE),IF(Hierarchisation!K1936="Nord Est",VLOOKUP(Hierarchisation!E1936,effectifs_hiver,5,FALSE),IF(Hierarchisation!K1936="Nord Ouest",VLOOKUP(Hierarchisation!E1936,effectifs_hiver,6,FALSE),IF(Hierarchisation!K1936="Sud Est",VLOOKUP(Hierarchisation!E1936,effectifs_hiver,7,FALSE),IF(Hierarchisation!K1936="Sud Ouest",VLOOKUP(Hierarchisation!E1936,effectifs_hiver,8,FALSE),"Erreur Région"))))))</f>
        <v>#N/A</v>
      </c>
      <c r="V1936" s="17" t="e">
        <f>IF(W1936="Transit","Transit",IF(W1936="hiver",VLOOKUP(E1936,'EFFECTIFS Hiver'!$A:$I,9,FALSE),IF(W1936="été",VLOOKUP(E1936,'EFFECTIFS Eté'!$A:$I,9,FALSE),"Erreur saison")))</f>
        <v>#N/A</v>
      </c>
      <c r="W1936" s="18" t="e">
        <f>VLOOKUP(D1936,Listes!B:C,2,FALSE)</f>
        <v>#N/A</v>
      </c>
    </row>
    <row r="1937" spans="1:23" ht="15.75" customHeight="1">
      <c r="A1937" s="11"/>
      <c r="B1937" s="11"/>
      <c r="C1937" s="11"/>
      <c r="D1937" s="11"/>
      <c r="E1937" s="11"/>
      <c r="F1937" s="11"/>
      <c r="G1937" s="11" t="e">
        <f>VLOOKUP(E1937,TAXONS!B:C,2,FALSE)</f>
        <v>#N/A</v>
      </c>
      <c r="H1937" s="13">
        <f t="shared" si="153"/>
        <v>0</v>
      </c>
      <c r="I1937" s="12" t="e">
        <f t="shared" si="154"/>
        <v>#N/A</v>
      </c>
      <c r="J1937" s="14" t="e">
        <f t="shared" si="155"/>
        <v>#N/A</v>
      </c>
      <c r="K1937" s="15" t="e">
        <f>VLOOKUP(B1937,REGIONS!A:D,4,FALSE)</f>
        <v>#N/A</v>
      </c>
      <c r="L1937" s="19" t="e">
        <f>VLOOKUP(G1937,Sensibilité!$A:$L,12,FALSE)</f>
        <v>#N/A</v>
      </c>
      <c r="M1937" s="19" t="e">
        <f t="shared" si="156"/>
        <v>#N/A</v>
      </c>
      <c r="N1937" s="19" t="e">
        <f t="shared" si="157"/>
        <v>#N/A</v>
      </c>
      <c r="O1937" s="15" t="str">
        <f>IF(D1937=Listes!$B$6,"SWARMING",IF(OR(D1937=Listes!$B$1,D1937=Listes!$B$2,D1937=Listes!$B$5),2,IF(OR(D1937=Listes!$B$3,D1937=Listes!$B$4),1,"erreur colonne D")))</f>
        <v>SWARMING</v>
      </c>
      <c r="P1937" s="15" t="e">
        <f>IF(OR(W1937="Hiver",W1937="Transit"),VLOOKUP(E1937,IC!A:E,4,FALSE),IF(W1937="été",VLOOKUP(E1937,IC!A:E,3,FALSE),"erreur"))</f>
        <v>#N/A</v>
      </c>
      <c r="Q1937" s="15" t="e">
        <f>IF(P1937="NR",0,IF(F1937&lt;5,0,IF(P1937=1,VLOOKUP(F1937,IC!$G$1:$I$8,3,TRUE),
IF(P1937=2,VLOOKUP(F1937,IC!$K$1:$M$8,3,TRUE),
IF(P1937=3,VLOOKUP(F1937,IC!$O$1:$Q$8,3,TRUE),IF(P1937=4,VLOOKUP(F1937,IC!$S$2:$U$9,3,TRUE),
"erreur"))))))</f>
        <v>#N/A</v>
      </c>
      <c r="R1937" s="16" t="e">
        <f>IF(OR(V1937="NA",V1937="Transit",V1937&lt;Listes!$F$1),"non applicable",F1937/V1937)</f>
        <v>#N/A</v>
      </c>
      <c r="S1937" s="16" t="e">
        <f>IF(W1937="Transit","Non applicable",IF(AND(W1937="été",T1937&gt;Listes!F1936),F1937/T1937,IF(AND(W1937="Hiver",Hierarchisation!U1937&gt;Listes!F1936),F1937/U1937,"non applicable")))</f>
        <v>#N/A</v>
      </c>
      <c r="T1937" s="17" t="e">
        <f>IF(K1937="Centre",VLOOKUP(E1937,effectifs_ete,3,FALSE),IF(Hierarchisation!K1937="Grand Nord",VLOOKUP(Hierarchisation!E1937,effectifs_ete,4,FALSE),IF(Hierarchisation!K1937="Nord Est",VLOOKUP(Hierarchisation!E1937,effectifs_ete,5,FALSE),IF(Hierarchisation!K1937="Nord Ouest",VLOOKUP(Hierarchisation!E1937,effectifs_ete,6,FALSE),IF(Hierarchisation!K1937="Sud Est",VLOOKUP(Hierarchisation!E1937,effectifs_ete,7,FALSE),IF(Hierarchisation!K1937="Sud Ouest",VLOOKUP(Hierarchisation!E1937,effectifs_ete,8,FALSE),"Erreur Région"))))))</f>
        <v>#N/A</v>
      </c>
      <c r="U1937" s="17" t="e">
        <f>IF(K1937="Centre",VLOOKUP(E1937,effectifs_hiver,3,FALSE),IF(Hierarchisation!K1937="Grand Nord",VLOOKUP(Hierarchisation!E1937,effectifs_hiver,4,FALSE),IF(Hierarchisation!K1937="Nord Est",VLOOKUP(Hierarchisation!E1937,effectifs_hiver,5,FALSE),IF(Hierarchisation!K1937="Nord Ouest",VLOOKUP(Hierarchisation!E1937,effectifs_hiver,6,FALSE),IF(Hierarchisation!K1937="Sud Est",VLOOKUP(Hierarchisation!E1937,effectifs_hiver,7,FALSE),IF(Hierarchisation!K1937="Sud Ouest",VLOOKUP(Hierarchisation!E1937,effectifs_hiver,8,FALSE),"Erreur Région"))))))</f>
        <v>#N/A</v>
      </c>
      <c r="V1937" s="17" t="e">
        <f>IF(W1937="Transit","Transit",IF(W1937="hiver",VLOOKUP(E1937,'EFFECTIFS Hiver'!$A:$I,9,FALSE),IF(W1937="été",VLOOKUP(E1937,'EFFECTIFS Eté'!$A:$I,9,FALSE),"Erreur saison")))</f>
        <v>#N/A</v>
      </c>
      <c r="W1937" s="18" t="e">
        <f>VLOOKUP(D1937,Listes!B:C,2,FALSE)</f>
        <v>#N/A</v>
      </c>
    </row>
    <row r="1938" spans="1:23" ht="15.75" customHeight="1">
      <c r="A1938" s="11"/>
      <c r="B1938" s="11"/>
      <c r="C1938" s="11"/>
      <c r="D1938" s="11"/>
      <c r="E1938" s="11"/>
      <c r="F1938" s="11"/>
      <c r="G1938" s="11" t="e">
        <f>VLOOKUP(E1938,TAXONS!B:C,2,FALSE)</f>
        <v>#N/A</v>
      </c>
      <c r="H1938" s="13">
        <f t="shared" si="153"/>
        <v>0</v>
      </c>
      <c r="I1938" s="12" t="e">
        <f t="shared" si="154"/>
        <v>#N/A</v>
      </c>
      <c r="J1938" s="14" t="e">
        <f t="shared" si="155"/>
        <v>#N/A</v>
      </c>
      <c r="K1938" s="15" t="e">
        <f>VLOOKUP(B1938,REGIONS!A:D,4,FALSE)</f>
        <v>#N/A</v>
      </c>
      <c r="L1938" s="19" t="e">
        <f>VLOOKUP(G1938,Sensibilité!$A:$L,12,FALSE)</f>
        <v>#N/A</v>
      </c>
      <c r="M1938" s="19" t="e">
        <f t="shared" si="156"/>
        <v>#N/A</v>
      </c>
      <c r="N1938" s="19" t="e">
        <f t="shared" si="157"/>
        <v>#N/A</v>
      </c>
      <c r="O1938" s="15" t="str">
        <f>IF(D1938=Listes!$B$6,"SWARMING",IF(OR(D1938=Listes!$B$1,D1938=Listes!$B$2,D1938=Listes!$B$5),2,IF(OR(D1938=Listes!$B$3,D1938=Listes!$B$4),1,"erreur colonne D")))</f>
        <v>SWARMING</v>
      </c>
      <c r="P1938" s="15" t="e">
        <f>IF(OR(W1938="Hiver",W1938="Transit"),VLOOKUP(E1938,IC!A:E,4,FALSE),IF(W1938="été",VLOOKUP(E1938,IC!A:E,3,FALSE),"erreur"))</f>
        <v>#N/A</v>
      </c>
      <c r="Q1938" s="15" t="e">
        <f>IF(P1938="NR",0,IF(F1938&lt;5,0,IF(P1938=1,VLOOKUP(F1938,IC!$G$1:$I$8,3,TRUE),
IF(P1938=2,VLOOKUP(F1938,IC!$K$1:$M$8,3,TRUE),
IF(P1938=3,VLOOKUP(F1938,IC!$O$1:$Q$8,3,TRUE),IF(P1938=4,VLOOKUP(F1938,IC!$S$2:$U$9,3,TRUE),
"erreur"))))))</f>
        <v>#N/A</v>
      </c>
      <c r="R1938" s="16" t="e">
        <f>IF(OR(V1938="NA",V1938="Transit",V1938&lt;Listes!$F$1),"non applicable",F1938/V1938)</f>
        <v>#N/A</v>
      </c>
      <c r="S1938" s="16" t="e">
        <f>IF(W1938="Transit","Non applicable",IF(AND(W1938="été",T1938&gt;Listes!F1937),F1938/T1938,IF(AND(W1938="Hiver",Hierarchisation!U1938&gt;Listes!F1937),F1938/U1938,"non applicable")))</f>
        <v>#N/A</v>
      </c>
      <c r="T1938" s="17" t="e">
        <f>IF(K1938="Centre",VLOOKUP(E1938,effectifs_ete,3,FALSE),IF(Hierarchisation!K1938="Grand Nord",VLOOKUP(Hierarchisation!E1938,effectifs_ete,4,FALSE),IF(Hierarchisation!K1938="Nord Est",VLOOKUP(Hierarchisation!E1938,effectifs_ete,5,FALSE),IF(Hierarchisation!K1938="Nord Ouest",VLOOKUP(Hierarchisation!E1938,effectifs_ete,6,FALSE),IF(Hierarchisation!K1938="Sud Est",VLOOKUP(Hierarchisation!E1938,effectifs_ete,7,FALSE),IF(Hierarchisation!K1938="Sud Ouest",VLOOKUP(Hierarchisation!E1938,effectifs_ete,8,FALSE),"Erreur Région"))))))</f>
        <v>#N/A</v>
      </c>
      <c r="U1938" s="17" t="e">
        <f>IF(K1938="Centre",VLOOKUP(E1938,effectifs_hiver,3,FALSE),IF(Hierarchisation!K1938="Grand Nord",VLOOKUP(Hierarchisation!E1938,effectifs_hiver,4,FALSE),IF(Hierarchisation!K1938="Nord Est",VLOOKUP(Hierarchisation!E1938,effectifs_hiver,5,FALSE),IF(Hierarchisation!K1938="Nord Ouest",VLOOKUP(Hierarchisation!E1938,effectifs_hiver,6,FALSE),IF(Hierarchisation!K1938="Sud Est",VLOOKUP(Hierarchisation!E1938,effectifs_hiver,7,FALSE),IF(Hierarchisation!K1938="Sud Ouest",VLOOKUP(Hierarchisation!E1938,effectifs_hiver,8,FALSE),"Erreur Région"))))))</f>
        <v>#N/A</v>
      </c>
      <c r="V1938" s="17" t="e">
        <f>IF(W1938="Transit","Transit",IF(W1938="hiver",VLOOKUP(E1938,'EFFECTIFS Hiver'!$A:$I,9,FALSE),IF(W1938="été",VLOOKUP(E1938,'EFFECTIFS Eté'!$A:$I,9,FALSE),"Erreur saison")))</f>
        <v>#N/A</v>
      </c>
      <c r="W1938" s="18" t="e">
        <f>VLOOKUP(D1938,Listes!B:C,2,FALSE)</f>
        <v>#N/A</v>
      </c>
    </row>
    <row r="1939" spans="1:23" ht="15.75" customHeight="1">
      <c r="A1939" s="11"/>
      <c r="B1939" s="11"/>
      <c r="C1939" s="11"/>
      <c r="D1939" s="11"/>
      <c r="E1939" s="11"/>
      <c r="F1939" s="11"/>
      <c r="G1939" s="11" t="e">
        <f>VLOOKUP(E1939,TAXONS!B:C,2,FALSE)</f>
        <v>#N/A</v>
      </c>
      <c r="H1939" s="13">
        <f t="shared" si="153"/>
        <v>0</v>
      </c>
      <c r="I1939" s="12" t="e">
        <f t="shared" si="154"/>
        <v>#N/A</v>
      </c>
      <c r="J1939" s="14" t="e">
        <f t="shared" si="155"/>
        <v>#N/A</v>
      </c>
      <c r="K1939" s="15" t="e">
        <f>VLOOKUP(B1939,REGIONS!A:D,4,FALSE)</f>
        <v>#N/A</v>
      </c>
      <c r="L1939" s="19" t="e">
        <f>VLOOKUP(G1939,Sensibilité!$A:$L,12,FALSE)</f>
        <v>#N/A</v>
      </c>
      <c r="M1939" s="19" t="e">
        <f t="shared" si="156"/>
        <v>#N/A</v>
      </c>
      <c r="N1939" s="19" t="e">
        <f t="shared" si="157"/>
        <v>#N/A</v>
      </c>
      <c r="O1939" s="15" t="str">
        <f>IF(D1939=Listes!$B$6,"SWARMING",IF(OR(D1939=Listes!$B$1,D1939=Listes!$B$2,D1939=Listes!$B$5),2,IF(OR(D1939=Listes!$B$3,D1939=Listes!$B$4),1,"erreur colonne D")))</f>
        <v>SWARMING</v>
      </c>
      <c r="P1939" s="15" t="e">
        <f>IF(OR(W1939="Hiver",W1939="Transit"),VLOOKUP(E1939,IC!A:E,4,FALSE),IF(W1939="été",VLOOKUP(E1939,IC!A:E,3,FALSE),"erreur"))</f>
        <v>#N/A</v>
      </c>
      <c r="Q1939" s="15" t="e">
        <f>IF(P1939="NR",0,IF(F1939&lt;5,0,IF(P1939=1,VLOOKUP(F1939,IC!$G$1:$I$8,3,TRUE),
IF(P1939=2,VLOOKUP(F1939,IC!$K$1:$M$8,3,TRUE),
IF(P1939=3,VLOOKUP(F1939,IC!$O$1:$Q$8,3,TRUE),IF(P1939=4,VLOOKUP(F1939,IC!$S$2:$U$9,3,TRUE),
"erreur"))))))</f>
        <v>#N/A</v>
      </c>
      <c r="R1939" s="16" t="e">
        <f>IF(OR(V1939="NA",V1939="Transit",V1939&lt;Listes!$F$1),"non applicable",F1939/V1939)</f>
        <v>#N/A</v>
      </c>
      <c r="S1939" s="16" t="e">
        <f>IF(W1939="Transit","Non applicable",IF(AND(W1939="été",T1939&gt;Listes!F1938),F1939/T1939,IF(AND(W1939="Hiver",Hierarchisation!U1939&gt;Listes!F1938),F1939/U1939,"non applicable")))</f>
        <v>#N/A</v>
      </c>
      <c r="T1939" s="17" t="e">
        <f>IF(K1939="Centre",VLOOKUP(E1939,effectifs_ete,3,FALSE),IF(Hierarchisation!K1939="Grand Nord",VLOOKUP(Hierarchisation!E1939,effectifs_ete,4,FALSE),IF(Hierarchisation!K1939="Nord Est",VLOOKUP(Hierarchisation!E1939,effectifs_ete,5,FALSE),IF(Hierarchisation!K1939="Nord Ouest",VLOOKUP(Hierarchisation!E1939,effectifs_ete,6,FALSE),IF(Hierarchisation!K1939="Sud Est",VLOOKUP(Hierarchisation!E1939,effectifs_ete,7,FALSE),IF(Hierarchisation!K1939="Sud Ouest",VLOOKUP(Hierarchisation!E1939,effectifs_ete,8,FALSE),"Erreur Région"))))))</f>
        <v>#N/A</v>
      </c>
      <c r="U1939" s="17" t="e">
        <f>IF(K1939="Centre",VLOOKUP(E1939,effectifs_hiver,3,FALSE),IF(Hierarchisation!K1939="Grand Nord",VLOOKUP(Hierarchisation!E1939,effectifs_hiver,4,FALSE),IF(Hierarchisation!K1939="Nord Est",VLOOKUP(Hierarchisation!E1939,effectifs_hiver,5,FALSE),IF(Hierarchisation!K1939="Nord Ouest",VLOOKUP(Hierarchisation!E1939,effectifs_hiver,6,FALSE),IF(Hierarchisation!K1939="Sud Est",VLOOKUP(Hierarchisation!E1939,effectifs_hiver,7,FALSE),IF(Hierarchisation!K1939="Sud Ouest",VLOOKUP(Hierarchisation!E1939,effectifs_hiver,8,FALSE),"Erreur Région"))))))</f>
        <v>#N/A</v>
      </c>
      <c r="V1939" s="17" t="e">
        <f>IF(W1939="Transit","Transit",IF(W1939="hiver",VLOOKUP(E1939,'EFFECTIFS Hiver'!$A:$I,9,FALSE),IF(W1939="été",VLOOKUP(E1939,'EFFECTIFS Eté'!$A:$I,9,FALSE),"Erreur saison")))</f>
        <v>#N/A</v>
      </c>
      <c r="W1939" s="18" t="e">
        <f>VLOOKUP(D1939,Listes!B:C,2,FALSE)</f>
        <v>#N/A</v>
      </c>
    </row>
    <row r="1940" spans="1:23" ht="15.75" customHeight="1">
      <c r="A1940" s="11"/>
      <c r="B1940" s="11"/>
      <c r="C1940" s="11"/>
      <c r="D1940" s="11"/>
      <c r="E1940" s="11"/>
      <c r="F1940" s="11"/>
      <c r="G1940" s="11" t="e">
        <f>VLOOKUP(E1940,TAXONS!B:C,2,FALSE)</f>
        <v>#N/A</v>
      </c>
      <c r="H1940" s="13">
        <f t="shared" si="153"/>
        <v>0</v>
      </c>
      <c r="I1940" s="12" t="e">
        <f t="shared" si="154"/>
        <v>#N/A</v>
      </c>
      <c r="J1940" s="14" t="e">
        <f t="shared" si="155"/>
        <v>#N/A</v>
      </c>
      <c r="K1940" s="15" t="e">
        <f>VLOOKUP(B1940,REGIONS!A:D,4,FALSE)</f>
        <v>#N/A</v>
      </c>
      <c r="L1940" s="19" t="e">
        <f>VLOOKUP(G1940,Sensibilité!$A:$L,12,FALSE)</f>
        <v>#N/A</v>
      </c>
      <c r="M1940" s="19" t="e">
        <f t="shared" si="156"/>
        <v>#N/A</v>
      </c>
      <c r="N1940" s="19" t="e">
        <f t="shared" si="157"/>
        <v>#N/A</v>
      </c>
      <c r="O1940" s="15" t="str">
        <f>IF(D1940=Listes!$B$6,"SWARMING",IF(OR(D1940=Listes!$B$1,D1940=Listes!$B$2,D1940=Listes!$B$5),2,IF(OR(D1940=Listes!$B$3,D1940=Listes!$B$4),1,"erreur colonne D")))</f>
        <v>SWARMING</v>
      </c>
      <c r="P1940" s="15" t="e">
        <f>IF(OR(W1940="Hiver",W1940="Transit"),VLOOKUP(E1940,IC!A:E,4,FALSE),IF(W1940="été",VLOOKUP(E1940,IC!A:E,3,FALSE),"erreur"))</f>
        <v>#N/A</v>
      </c>
      <c r="Q1940" s="15" t="e">
        <f>IF(P1940="NR",0,IF(F1940&lt;5,0,IF(P1940=1,VLOOKUP(F1940,IC!$G$1:$I$8,3,TRUE),
IF(P1940=2,VLOOKUP(F1940,IC!$K$1:$M$8,3,TRUE),
IF(P1940=3,VLOOKUP(F1940,IC!$O$1:$Q$8,3,TRUE),IF(P1940=4,VLOOKUP(F1940,IC!$S$2:$U$9,3,TRUE),
"erreur"))))))</f>
        <v>#N/A</v>
      </c>
      <c r="R1940" s="16" t="e">
        <f>IF(OR(V1940="NA",V1940="Transit",V1940&lt;Listes!$F$1),"non applicable",F1940/V1940)</f>
        <v>#N/A</v>
      </c>
      <c r="S1940" s="16" t="e">
        <f>IF(W1940="Transit","Non applicable",IF(AND(W1940="été",T1940&gt;Listes!F1939),F1940/T1940,IF(AND(W1940="Hiver",Hierarchisation!U1940&gt;Listes!F1939),F1940/U1940,"non applicable")))</f>
        <v>#N/A</v>
      </c>
      <c r="T1940" s="17" t="e">
        <f>IF(K1940="Centre",VLOOKUP(E1940,effectifs_ete,3,FALSE),IF(Hierarchisation!K1940="Grand Nord",VLOOKUP(Hierarchisation!E1940,effectifs_ete,4,FALSE),IF(Hierarchisation!K1940="Nord Est",VLOOKUP(Hierarchisation!E1940,effectifs_ete,5,FALSE),IF(Hierarchisation!K1940="Nord Ouest",VLOOKUP(Hierarchisation!E1940,effectifs_ete,6,FALSE),IF(Hierarchisation!K1940="Sud Est",VLOOKUP(Hierarchisation!E1940,effectifs_ete,7,FALSE),IF(Hierarchisation!K1940="Sud Ouest",VLOOKUP(Hierarchisation!E1940,effectifs_ete,8,FALSE),"Erreur Région"))))))</f>
        <v>#N/A</v>
      </c>
      <c r="U1940" s="17" t="e">
        <f>IF(K1940="Centre",VLOOKUP(E1940,effectifs_hiver,3,FALSE),IF(Hierarchisation!K1940="Grand Nord",VLOOKUP(Hierarchisation!E1940,effectifs_hiver,4,FALSE),IF(Hierarchisation!K1940="Nord Est",VLOOKUP(Hierarchisation!E1940,effectifs_hiver,5,FALSE),IF(Hierarchisation!K1940="Nord Ouest",VLOOKUP(Hierarchisation!E1940,effectifs_hiver,6,FALSE),IF(Hierarchisation!K1940="Sud Est",VLOOKUP(Hierarchisation!E1940,effectifs_hiver,7,FALSE),IF(Hierarchisation!K1940="Sud Ouest",VLOOKUP(Hierarchisation!E1940,effectifs_hiver,8,FALSE),"Erreur Région"))))))</f>
        <v>#N/A</v>
      </c>
      <c r="V1940" s="17" t="e">
        <f>IF(W1940="Transit","Transit",IF(W1940="hiver",VLOOKUP(E1940,'EFFECTIFS Hiver'!$A:$I,9,FALSE),IF(W1940="été",VLOOKUP(E1940,'EFFECTIFS Eté'!$A:$I,9,FALSE),"Erreur saison")))</f>
        <v>#N/A</v>
      </c>
      <c r="W1940" s="18" t="e">
        <f>VLOOKUP(D1940,Listes!B:C,2,FALSE)</f>
        <v>#N/A</v>
      </c>
    </row>
    <row r="1941" spans="1:23" ht="15.75" customHeight="1">
      <c r="A1941" s="11"/>
      <c r="B1941" s="11"/>
      <c r="C1941" s="11"/>
      <c r="D1941" s="11"/>
      <c r="E1941" s="11"/>
      <c r="F1941" s="11"/>
      <c r="G1941" s="11" t="e">
        <f>VLOOKUP(E1941,TAXONS!B:C,2,FALSE)</f>
        <v>#N/A</v>
      </c>
      <c r="H1941" s="13">
        <f t="shared" si="153"/>
        <v>0</v>
      </c>
      <c r="I1941" s="12" t="e">
        <f t="shared" si="154"/>
        <v>#N/A</v>
      </c>
      <c r="J1941" s="14" t="e">
        <f t="shared" si="155"/>
        <v>#N/A</v>
      </c>
      <c r="K1941" s="15" t="e">
        <f>VLOOKUP(B1941,REGIONS!A:D,4,FALSE)</f>
        <v>#N/A</v>
      </c>
      <c r="L1941" s="19" t="e">
        <f>VLOOKUP(G1941,Sensibilité!$A:$L,12,FALSE)</f>
        <v>#N/A</v>
      </c>
      <c r="M1941" s="19" t="e">
        <f t="shared" si="156"/>
        <v>#N/A</v>
      </c>
      <c r="N1941" s="19" t="e">
        <f t="shared" si="157"/>
        <v>#N/A</v>
      </c>
      <c r="O1941" s="15" t="str">
        <f>IF(D1941=Listes!$B$6,"SWARMING",IF(OR(D1941=Listes!$B$1,D1941=Listes!$B$2,D1941=Listes!$B$5),2,IF(OR(D1941=Listes!$B$3,D1941=Listes!$B$4),1,"erreur colonne D")))</f>
        <v>SWARMING</v>
      </c>
      <c r="P1941" s="15" t="e">
        <f>IF(OR(W1941="Hiver",W1941="Transit"),VLOOKUP(E1941,IC!A:E,4,FALSE),IF(W1941="été",VLOOKUP(E1941,IC!A:E,3,FALSE),"erreur"))</f>
        <v>#N/A</v>
      </c>
      <c r="Q1941" s="15" t="e">
        <f>IF(P1941="NR",0,IF(F1941&lt;5,0,IF(P1941=1,VLOOKUP(F1941,IC!$G$1:$I$8,3,TRUE),
IF(P1941=2,VLOOKUP(F1941,IC!$K$1:$M$8,3,TRUE),
IF(P1941=3,VLOOKUP(F1941,IC!$O$1:$Q$8,3,TRUE),IF(P1941=4,VLOOKUP(F1941,IC!$S$2:$U$9,3,TRUE),
"erreur"))))))</f>
        <v>#N/A</v>
      </c>
      <c r="R1941" s="16" t="e">
        <f>IF(OR(V1941="NA",V1941="Transit",V1941&lt;Listes!$F$1),"non applicable",F1941/V1941)</f>
        <v>#N/A</v>
      </c>
      <c r="S1941" s="16" t="e">
        <f>IF(W1941="Transit","Non applicable",IF(AND(W1941="été",T1941&gt;Listes!F1940),F1941/T1941,IF(AND(W1941="Hiver",Hierarchisation!U1941&gt;Listes!F1940),F1941/U1941,"non applicable")))</f>
        <v>#N/A</v>
      </c>
      <c r="T1941" s="17" t="e">
        <f>IF(K1941="Centre",VLOOKUP(E1941,effectifs_ete,3,FALSE),IF(Hierarchisation!K1941="Grand Nord",VLOOKUP(Hierarchisation!E1941,effectifs_ete,4,FALSE),IF(Hierarchisation!K1941="Nord Est",VLOOKUP(Hierarchisation!E1941,effectifs_ete,5,FALSE),IF(Hierarchisation!K1941="Nord Ouest",VLOOKUP(Hierarchisation!E1941,effectifs_ete,6,FALSE),IF(Hierarchisation!K1941="Sud Est",VLOOKUP(Hierarchisation!E1941,effectifs_ete,7,FALSE),IF(Hierarchisation!K1941="Sud Ouest",VLOOKUP(Hierarchisation!E1941,effectifs_ete,8,FALSE),"Erreur Région"))))))</f>
        <v>#N/A</v>
      </c>
      <c r="U1941" s="17" t="e">
        <f>IF(K1941="Centre",VLOOKUP(E1941,effectifs_hiver,3,FALSE),IF(Hierarchisation!K1941="Grand Nord",VLOOKUP(Hierarchisation!E1941,effectifs_hiver,4,FALSE),IF(Hierarchisation!K1941="Nord Est",VLOOKUP(Hierarchisation!E1941,effectifs_hiver,5,FALSE),IF(Hierarchisation!K1941="Nord Ouest",VLOOKUP(Hierarchisation!E1941,effectifs_hiver,6,FALSE),IF(Hierarchisation!K1941="Sud Est",VLOOKUP(Hierarchisation!E1941,effectifs_hiver,7,FALSE),IF(Hierarchisation!K1941="Sud Ouest",VLOOKUP(Hierarchisation!E1941,effectifs_hiver,8,FALSE),"Erreur Région"))))))</f>
        <v>#N/A</v>
      </c>
      <c r="V1941" s="17" t="e">
        <f>IF(W1941="Transit","Transit",IF(W1941="hiver",VLOOKUP(E1941,'EFFECTIFS Hiver'!$A:$I,9,FALSE),IF(W1941="été",VLOOKUP(E1941,'EFFECTIFS Eté'!$A:$I,9,FALSE),"Erreur saison")))</f>
        <v>#N/A</v>
      </c>
      <c r="W1941" s="18" t="e">
        <f>VLOOKUP(D1941,Listes!B:C,2,FALSE)</f>
        <v>#N/A</v>
      </c>
    </row>
    <row r="1942" spans="1:23" ht="15.75" customHeight="1">
      <c r="A1942" s="11"/>
      <c r="B1942" s="11"/>
      <c r="C1942" s="11"/>
      <c r="D1942" s="11"/>
      <c r="E1942" s="11"/>
      <c r="F1942" s="11"/>
      <c r="G1942" s="11" t="e">
        <f>VLOOKUP(E1942,TAXONS!B:C,2,FALSE)</f>
        <v>#N/A</v>
      </c>
      <c r="H1942" s="13">
        <f t="shared" si="153"/>
        <v>0</v>
      </c>
      <c r="I1942" s="12" t="e">
        <f t="shared" si="154"/>
        <v>#N/A</v>
      </c>
      <c r="J1942" s="14" t="e">
        <f t="shared" si="155"/>
        <v>#N/A</v>
      </c>
      <c r="K1942" s="15" t="e">
        <f>VLOOKUP(B1942,REGIONS!A:D,4,FALSE)</f>
        <v>#N/A</v>
      </c>
      <c r="L1942" s="19" t="e">
        <f>VLOOKUP(G1942,Sensibilité!$A:$L,12,FALSE)</f>
        <v>#N/A</v>
      </c>
      <c r="M1942" s="19" t="e">
        <f t="shared" si="156"/>
        <v>#N/A</v>
      </c>
      <c r="N1942" s="19" t="e">
        <f t="shared" si="157"/>
        <v>#N/A</v>
      </c>
      <c r="O1942" s="15" t="str">
        <f>IF(D1942=Listes!$B$6,"SWARMING",IF(OR(D1942=Listes!$B$1,D1942=Listes!$B$2,D1942=Listes!$B$5),2,IF(OR(D1942=Listes!$B$3,D1942=Listes!$B$4),1,"erreur colonne D")))</f>
        <v>SWARMING</v>
      </c>
      <c r="P1942" s="15" t="e">
        <f>IF(OR(W1942="Hiver",W1942="Transit"),VLOOKUP(E1942,IC!A:E,4,FALSE),IF(W1942="été",VLOOKUP(E1942,IC!A:E,3,FALSE),"erreur"))</f>
        <v>#N/A</v>
      </c>
      <c r="Q1942" s="15" t="e">
        <f>IF(P1942="NR",0,IF(F1942&lt;5,0,IF(P1942=1,VLOOKUP(F1942,IC!$G$1:$I$8,3,TRUE),
IF(P1942=2,VLOOKUP(F1942,IC!$K$1:$M$8,3,TRUE),
IF(P1942=3,VLOOKUP(F1942,IC!$O$1:$Q$8,3,TRUE),IF(P1942=4,VLOOKUP(F1942,IC!$S$2:$U$9,3,TRUE),
"erreur"))))))</f>
        <v>#N/A</v>
      </c>
      <c r="R1942" s="16" t="e">
        <f>IF(OR(V1942="NA",V1942="Transit",V1942&lt;Listes!$F$1),"non applicable",F1942/V1942)</f>
        <v>#N/A</v>
      </c>
      <c r="S1942" s="16" t="e">
        <f>IF(W1942="Transit","Non applicable",IF(AND(W1942="été",T1942&gt;Listes!F1941),F1942/T1942,IF(AND(W1942="Hiver",Hierarchisation!U1942&gt;Listes!F1941),F1942/U1942,"non applicable")))</f>
        <v>#N/A</v>
      </c>
      <c r="T1942" s="17" t="e">
        <f>IF(K1942="Centre",VLOOKUP(E1942,effectifs_ete,3,FALSE),IF(Hierarchisation!K1942="Grand Nord",VLOOKUP(Hierarchisation!E1942,effectifs_ete,4,FALSE),IF(Hierarchisation!K1942="Nord Est",VLOOKUP(Hierarchisation!E1942,effectifs_ete,5,FALSE),IF(Hierarchisation!K1942="Nord Ouest",VLOOKUP(Hierarchisation!E1942,effectifs_ete,6,FALSE),IF(Hierarchisation!K1942="Sud Est",VLOOKUP(Hierarchisation!E1942,effectifs_ete,7,FALSE),IF(Hierarchisation!K1942="Sud Ouest",VLOOKUP(Hierarchisation!E1942,effectifs_ete,8,FALSE),"Erreur Région"))))))</f>
        <v>#N/A</v>
      </c>
      <c r="U1942" s="17" t="e">
        <f>IF(K1942="Centre",VLOOKUP(E1942,effectifs_hiver,3,FALSE),IF(Hierarchisation!K1942="Grand Nord",VLOOKUP(Hierarchisation!E1942,effectifs_hiver,4,FALSE),IF(Hierarchisation!K1942="Nord Est",VLOOKUP(Hierarchisation!E1942,effectifs_hiver,5,FALSE),IF(Hierarchisation!K1942="Nord Ouest",VLOOKUP(Hierarchisation!E1942,effectifs_hiver,6,FALSE),IF(Hierarchisation!K1942="Sud Est",VLOOKUP(Hierarchisation!E1942,effectifs_hiver,7,FALSE),IF(Hierarchisation!K1942="Sud Ouest",VLOOKUP(Hierarchisation!E1942,effectifs_hiver,8,FALSE),"Erreur Région"))))))</f>
        <v>#N/A</v>
      </c>
      <c r="V1942" s="17" t="e">
        <f>IF(W1942="Transit","Transit",IF(W1942="hiver",VLOOKUP(E1942,'EFFECTIFS Hiver'!$A:$I,9,FALSE),IF(W1942="été",VLOOKUP(E1942,'EFFECTIFS Eté'!$A:$I,9,FALSE),"Erreur saison")))</f>
        <v>#N/A</v>
      </c>
      <c r="W1942" s="18" t="e">
        <f>VLOOKUP(D1942,Listes!B:C,2,FALSE)</f>
        <v>#N/A</v>
      </c>
    </row>
    <row r="1943" spans="1:23" ht="15.75" customHeight="1">
      <c r="A1943" s="11"/>
      <c r="B1943" s="11"/>
      <c r="C1943" s="11"/>
      <c r="D1943" s="11"/>
      <c r="E1943" s="11"/>
      <c r="F1943" s="11"/>
      <c r="G1943" s="11" t="e">
        <f>VLOOKUP(E1943,TAXONS!B:C,2,FALSE)</f>
        <v>#N/A</v>
      </c>
      <c r="H1943" s="13">
        <f t="shared" si="153"/>
        <v>0</v>
      </c>
      <c r="I1943" s="12" t="e">
        <f t="shared" si="154"/>
        <v>#N/A</v>
      </c>
      <c r="J1943" s="14" t="e">
        <f t="shared" si="155"/>
        <v>#N/A</v>
      </c>
      <c r="K1943" s="15" t="e">
        <f>VLOOKUP(B1943,REGIONS!A:D,4,FALSE)</f>
        <v>#N/A</v>
      </c>
      <c r="L1943" s="19" t="e">
        <f>VLOOKUP(G1943,Sensibilité!$A:$L,12,FALSE)</f>
        <v>#N/A</v>
      </c>
      <c r="M1943" s="19" t="e">
        <f t="shared" si="156"/>
        <v>#N/A</v>
      </c>
      <c r="N1943" s="19" t="e">
        <f t="shared" si="157"/>
        <v>#N/A</v>
      </c>
      <c r="O1943" s="15" t="str">
        <f>IF(D1943=Listes!$B$6,"SWARMING",IF(OR(D1943=Listes!$B$1,D1943=Listes!$B$2,D1943=Listes!$B$5),2,IF(OR(D1943=Listes!$B$3,D1943=Listes!$B$4),1,"erreur colonne D")))</f>
        <v>SWARMING</v>
      </c>
      <c r="P1943" s="15" t="e">
        <f>IF(OR(W1943="Hiver",W1943="Transit"),VLOOKUP(E1943,IC!A:E,4,FALSE),IF(W1943="été",VLOOKUP(E1943,IC!A:E,3,FALSE),"erreur"))</f>
        <v>#N/A</v>
      </c>
      <c r="Q1943" s="15" t="e">
        <f>IF(P1943="NR",0,IF(F1943&lt;5,0,IF(P1943=1,VLOOKUP(F1943,IC!$G$1:$I$8,3,TRUE),
IF(P1943=2,VLOOKUP(F1943,IC!$K$1:$M$8,3,TRUE),
IF(P1943=3,VLOOKUP(F1943,IC!$O$1:$Q$8,3,TRUE),IF(P1943=4,VLOOKUP(F1943,IC!$S$2:$U$9,3,TRUE),
"erreur"))))))</f>
        <v>#N/A</v>
      </c>
      <c r="R1943" s="16" t="e">
        <f>IF(OR(V1943="NA",V1943="Transit",V1943&lt;Listes!$F$1),"non applicable",F1943/V1943)</f>
        <v>#N/A</v>
      </c>
      <c r="S1943" s="16" t="e">
        <f>IF(W1943="Transit","Non applicable",IF(AND(W1943="été",T1943&gt;Listes!F1942),F1943/T1943,IF(AND(W1943="Hiver",Hierarchisation!U1943&gt;Listes!F1942),F1943/U1943,"non applicable")))</f>
        <v>#N/A</v>
      </c>
      <c r="T1943" s="17" t="e">
        <f>IF(K1943="Centre",VLOOKUP(E1943,effectifs_ete,3,FALSE),IF(Hierarchisation!K1943="Grand Nord",VLOOKUP(Hierarchisation!E1943,effectifs_ete,4,FALSE),IF(Hierarchisation!K1943="Nord Est",VLOOKUP(Hierarchisation!E1943,effectifs_ete,5,FALSE),IF(Hierarchisation!K1943="Nord Ouest",VLOOKUP(Hierarchisation!E1943,effectifs_ete,6,FALSE),IF(Hierarchisation!K1943="Sud Est",VLOOKUP(Hierarchisation!E1943,effectifs_ete,7,FALSE),IF(Hierarchisation!K1943="Sud Ouest",VLOOKUP(Hierarchisation!E1943,effectifs_ete,8,FALSE),"Erreur Région"))))))</f>
        <v>#N/A</v>
      </c>
      <c r="U1943" s="17" t="e">
        <f>IF(K1943="Centre",VLOOKUP(E1943,effectifs_hiver,3,FALSE),IF(Hierarchisation!K1943="Grand Nord",VLOOKUP(Hierarchisation!E1943,effectifs_hiver,4,FALSE),IF(Hierarchisation!K1943="Nord Est",VLOOKUP(Hierarchisation!E1943,effectifs_hiver,5,FALSE),IF(Hierarchisation!K1943="Nord Ouest",VLOOKUP(Hierarchisation!E1943,effectifs_hiver,6,FALSE),IF(Hierarchisation!K1943="Sud Est",VLOOKUP(Hierarchisation!E1943,effectifs_hiver,7,FALSE),IF(Hierarchisation!K1943="Sud Ouest",VLOOKUP(Hierarchisation!E1943,effectifs_hiver,8,FALSE),"Erreur Région"))))))</f>
        <v>#N/A</v>
      </c>
      <c r="V1943" s="17" t="e">
        <f>IF(W1943="Transit","Transit",IF(W1943="hiver",VLOOKUP(E1943,'EFFECTIFS Hiver'!$A:$I,9,FALSE),IF(W1943="été",VLOOKUP(E1943,'EFFECTIFS Eté'!$A:$I,9,FALSE),"Erreur saison")))</f>
        <v>#N/A</v>
      </c>
      <c r="W1943" s="18" t="e">
        <f>VLOOKUP(D1943,Listes!B:C,2,FALSE)</f>
        <v>#N/A</v>
      </c>
    </row>
    <row r="1944" spans="1:23" ht="15.75" customHeight="1">
      <c r="A1944" s="11"/>
      <c r="B1944" s="11"/>
      <c r="C1944" s="11"/>
      <c r="D1944" s="11"/>
      <c r="E1944" s="11"/>
      <c r="F1944" s="11"/>
      <c r="G1944" s="11" t="e">
        <f>VLOOKUP(E1944,TAXONS!B:C,2,FALSE)</f>
        <v>#N/A</v>
      </c>
      <c r="H1944" s="13">
        <f t="shared" si="153"/>
        <v>0</v>
      </c>
      <c r="I1944" s="12" t="e">
        <f t="shared" si="154"/>
        <v>#N/A</v>
      </c>
      <c r="J1944" s="14" t="e">
        <f t="shared" si="155"/>
        <v>#N/A</v>
      </c>
      <c r="K1944" s="15" t="e">
        <f>VLOOKUP(B1944,REGIONS!A:D,4,FALSE)</f>
        <v>#N/A</v>
      </c>
      <c r="L1944" s="19" t="e">
        <f>VLOOKUP(G1944,Sensibilité!$A:$L,12,FALSE)</f>
        <v>#N/A</v>
      </c>
      <c r="M1944" s="19" t="e">
        <f t="shared" si="156"/>
        <v>#N/A</v>
      </c>
      <c r="N1944" s="19" t="e">
        <f t="shared" si="157"/>
        <v>#N/A</v>
      </c>
      <c r="O1944" s="15" t="str">
        <f>IF(D1944=Listes!$B$6,"SWARMING",IF(OR(D1944=Listes!$B$1,D1944=Listes!$B$2,D1944=Listes!$B$5),2,IF(OR(D1944=Listes!$B$3,D1944=Listes!$B$4),1,"erreur colonne D")))</f>
        <v>SWARMING</v>
      </c>
      <c r="P1944" s="15" t="e">
        <f>IF(OR(W1944="Hiver",W1944="Transit"),VLOOKUP(E1944,IC!A:E,4,FALSE),IF(W1944="été",VLOOKUP(E1944,IC!A:E,3,FALSE),"erreur"))</f>
        <v>#N/A</v>
      </c>
      <c r="Q1944" s="15" t="e">
        <f>IF(P1944="NR",0,IF(F1944&lt;5,0,IF(P1944=1,VLOOKUP(F1944,IC!$G$1:$I$8,3,TRUE),
IF(P1944=2,VLOOKUP(F1944,IC!$K$1:$M$8,3,TRUE),
IF(P1944=3,VLOOKUP(F1944,IC!$O$1:$Q$8,3,TRUE),IF(P1944=4,VLOOKUP(F1944,IC!$S$2:$U$9,3,TRUE),
"erreur"))))))</f>
        <v>#N/A</v>
      </c>
      <c r="R1944" s="16" t="e">
        <f>IF(OR(V1944="NA",V1944="Transit",V1944&lt;Listes!$F$1),"non applicable",F1944/V1944)</f>
        <v>#N/A</v>
      </c>
      <c r="S1944" s="16" t="e">
        <f>IF(W1944="Transit","Non applicable",IF(AND(W1944="été",T1944&gt;Listes!F1943),F1944/T1944,IF(AND(W1944="Hiver",Hierarchisation!U1944&gt;Listes!F1943),F1944/U1944,"non applicable")))</f>
        <v>#N/A</v>
      </c>
      <c r="T1944" s="17" t="e">
        <f>IF(K1944="Centre",VLOOKUP(E1944,effectifs_ete,3,FALSE),IF(Hierarchisation!K1944="Grand Nord",VLOOKUP(Hierarchisation!E1944,effectifs_ete,4,FALSE),IF(Hierarchisation!K1944="Nord Est",VLOOKUP(Hierarchisation!E1944,effectifs_ete,5,FALSE),IF(Hierarchisation!K1944="Nord Ouest",VLOOKUP(Hierarchisation!E1944,effectifs_ete,6,FALSE),IF(Hierarchisation!K1944="Sud Est",VLOOKUP(Hierarchisation!E1944,effectifs_ete,7,FALSE),IF(Hierarchisation!K1944="Sud Ouest",VLOOKUP(Hierarchisation!E1944,effectifs_ete,8,FALSE),"Erreur Région"))))))</f>
        <v>#N/A</v>
      </c>
      <c r="U1944" s="17" t="e">
        <f>IF(K1944="Centre",VLOOKUP(E1944,effectifs_hiver,3,FALSE),IF(Hierarchisation!K1944="Grand Nord",VLOOKUP(Hierarchisation!E1944,effectifs_hiver,4,FALSE),IF(Hierarchisation!K1944="Nord Est",VLOOKUP(Hierarchisation!E1944,effectifs_hiver,5,FALSE),IF(Hierarchisation!K1944="Nord Ouest",VLOOKUP(Hierarchisation!E1944,effectifs_hiver,6,FALSE),IF(Hierarchisation!K1944="Sud Est",VLOOKUP(Hierarchisation!E1944,effectifs_hiver,7,FALSE),IF(Hierarchisation!K1944="Sud Ouest",VLOOKUP(Hierarchisation!E1944,effectifs_hiver,8,FALSE),"Erreur Région"))))))</f>
        <v>#N/A</v>
      </c>
      <c r="V1944" s="17" t="e">
        <f>IF(W1944="Transit","Transit",IF(W1944="hiver",VLOOKUP(E1944,'EFFECTIFS Hiver'!$A:$I,9,FALSE),IF(W1944="été",VLOOKUP(E1944,'EFFECTIFS Eté'!$A:$I,9,FALSE),"Erreur saison")))</f>
        <v>#N/A</v>
      </c>
      <c r="W1944" s="18" t="e">
        <f>VLOOKUP(D1944,Listes!B:C,2,FALSE)</f>
        <v>#N/A</v>
      </c>
    </row>
    <row r="1945" spans="1:23" ht="15.75" customHeight="1">
      <c r="A1945" s="11"/>
      <c r="B1945" s="11"/>
      <c r="C1945" s="11"/>
      <c r="D1945" s="11"/>
      <c r="E1945" s="11"/>
      <c r="F1945" s="11"/>
      <c r="G1945" s="11" t="e">
        <f>VLOOKUP(E1945,TAXONS!B:C,2,FALSE)</f>
        <v>#N/A</v>
      </c>
      <c r="H1945" s="13">
        <f t="shared" si="153"/>
        <v>0</v>
      </c>
      <c r="I1945" s="12" t="e">
        <f t="shared" si="154"/>
        <v>#N/A</v>
      </c>
      <c r="J1945" s="14" t="e">
        <f t="shared" si="155"/>
        <v>#N/A</v>
      </c>
      <c r="K1945" s="15" t="e">
        <f>VLOOKUP(B1945,REGIONS!A:D,4,FALSE)</f>
        <v>#N/A</v>
      </c>
      <c r="L1945" s="19" t="e">
        <f>VLOOKUP(G1945,Sensibilité!$A:$L,12,FALSE)</f>
        <v>#N/A</v>
      </c>
      <c r="M1945" s="19" t="e">
        <f t="shared" si="156"/>
        <v>#N/A</v>
      </c>
      <c r="N1945" s="19" t="e">
        <f t="shared" si="157"/>
        <v>#N/A</v>
      </c>
      <c r="O1945" s="15" t="str">
        <f>IF(D1945=Listes!$B$6,"SWARMING",IF(OR(D1945=Listes!$B$1,D1945=Listes!$B$2,D1945=Listes!$B$5),2,IF(OR(D1945=Listes!$B$3,D1945=Listes!$B$4),1,"erreur colonne D")))</f>
        <v>SWARMING</v>
      </c>
      <c r="P1945" s="15" t="e">
        <f>IF(OR(W1945="Hiver",W1945="Transit"),VLOOKUP(E1945,IC!A:E,4,FALSE),IF(W1945="été",VLOOKUP(E1945,IC!A:E,3,FALSE),"erreur"))</f>
        <v>#N/A</v>
      </c>
      <c r="Q1945" s="15" t="e">
        <f>IF(P1945="NR",0,IF(F1945&lt;5,0,IF(P1945=1,VLOOKUP(F1945,IC!$G$1:$I$8,3,TRUE),
IF(P1945=2,VLOOKUP(F1945,IC!$K$1:$M$8,3,TRUE),
IF(P1945=3,VLOOKUP(F1945,IC!$O$1:$Q$8,3,TRUE),IF(P1945=4,VLOOKUP(F1945,IC!$S$2:$U$9,3,TRUE),
"erreur"))))))</f>
        <v>#N/A</v>
      </c>
      <c r="R1945" s="16" t="e">
        <f>IF(OR(V1945="NA",V1945="Transit",V1945&lt;Listes!$F$1),"non applicable",F1945/V1945)</f>
        <v>#N/A</v>
      </c>
      <c r="S1945" s="16" t="e">
        <f>IF(W1945="Transit","Non applicable",IF(AND(W1945="été",T1945&gt;Listes!F1944),F1945/T1945,IF(AND(W1945="Hiver",Hierarchisation!U1945&gt;Listes!F1944),F1945/U1945,"non applicable")))</f>
        <v>#N/A</v>
      </c>
      <c r="T1945" s="17" t="e">
        <f>IF(K1945="Centre",VLOOKUP(E1945,effectifs_ete,3,FALSE),IF(Hierarchisation!K1945="Grand Nord",VLOOKUP(Hierarchisation!E1945,effectifs_ete,4,FALSE),IF(Hierarchisation!K1945="Nord Est",VLOOKUP(Hierarchisation!E1945,effectifs_ete,5,FALSE),IF(Hierarchisation!K1945="Nord Ouest",VLOOKUP(Hierarchisation!E1945,effectifs_ete,6,FALSE),IF(Hierarchisation!K1945="Sud Est",VLOOKUP(Hierarchisation!E1945,effectifs_ete,7,FALSE),IF(Hierarchisation!K1945="Sud Ouest",VLOOKUP(Hierarchisation!E1945,effectifs_ete,8,FALSE),"Erreur Région"))))))</f>
        <v>#N/A</v>
      </c>
      <c r="U1945" s="17" t="e">
        <f>IF(K1945="Centre",VLOOKUP(E1945,effectifs_hiver,3,FALSE),IF(Hierarchisation!K1945="Grand Nord",VLOOKUP(Hierarchisation!E1945,effectifs_hiver,4,FALSE),IF(Hierarchisation!K1945="Nord Est",VLOOKUP(Hierarchisation!E1945,effectifs_hiver,5,FALSE),IF(Hierarchisation!K1945="Nord Ouest",VLOOKUP(Hierarchisation!E1945,effectifs_hiver,6,FALSE),IF(Hierarchisation!K1945="Sud Est",VLOOKUP(Hierarchisation!E1945,effectifs_hiver,7,FALSE),IF(Hierarchisation!K1945="Sud Ouest",VLOOKUP(Hierarchisation!E1945,effectifs_hiver,8,FALSE),"Erreur Région"))))))</f>
        <v>#N/A</v>
      </c>
      <c r="V1945" s="17" t="e">
        <f>IF(W1945="Transit","Transit",IF(W1945="hiver",VLOOKUP(E1945,'EFFECTIFS Hiver'!$A:$I,9,FALSE),IF(W1945="été",VLOOKUP(E1945,'EFFECTIFS Eté'!$A:$I,9,FALSE),"Erreur saison")))</f>
        <v>#N/A</v>
      </c>
      <c r="W1945" s="18" t="e">
        <f>VLOOKUP(D1945,Listes!B:C,2,FALSE)</f>
        <v>#N/A</v>
      </c>
    </row>
    <row r="1946" spans="1:23" ht="15.75" customHeight="1">
      <c r="A1946" s="11"/>
      <c r="B1946" s="11"/>
      <c r="C1946" s="11"/>
      <c r="D1946" s="11"/>
      <c r="E1946" s="11"/>
      <c r="F1946" s="11"/>
      <c r="G1946" s="11" t="e">
        <f>VLOOKUP(E1946,TAXONS!B:C,2,FALSE)</f>
        <v>#N/A</v>
      </c>
      <c r="H1946" s="13">
        <f t="shared" si="153"/>
        <v>0</v>
      </c>
      <c r="I1946" s="12" t="e">
        <f t="shared" si="154"/>
        <v>#N/A</v>
      </c>
      <c r="J1946" s="14" t="e">
        <f t="shared" si="155"/>
        <v>#N/A</v>
      </c>
      <c r="K1946" s="15" t="e">
        <f>VLOOKUP(B1946,REGIONS!A:D,4,FALSE)</f>
        <v>#N/A</v>
      </c>
      <c r="L1946" s="19" t="e">
        <f>VLOOKUP(G1946,Sensibilité!$A:$L,12,FALSE)</f>
        <v>#N/A</v>
      </c>
      <c r="M1946" s="19" t="e">
        <f t="shared" si="156"/>
        <v>#N/A</v>
      </c>
      <c r="N1946" s="19" t="e">
        <f t="shared" si="157"/>
        <v>#N/A</v>
      </c>
      <c r="O1946" s="15" t="str">
        <f>IF(D1946=Listes!$B$6,"SWARMING",IF(OR(D1946=Listes!$B$1,D1946=Listes!$B$2,D1946=Listes!$B$5),2,IF(OR(D1946=Listes!$B$3,D1946=Listes!$B$4),1,"erreur colonne D")))</f>
        <v>SWARMING</v>
      </c>
      <c r="P1946" s="15" t="e">
        <f>IF(OR(W1946="Hiver",W1946="Transit"),VLOOKUP(E1946,IC!A:E,4,FALSE),IF(W1946="été",VLOOKUP(E1946,IC!A:E,3,FALSE),"erreur"))</f>
        <v>#N/A</v>
      </c>
      <c r="Q1946" s="15" t="e">
        <f>IF(P1946="NR",0,IF(F1946&lt;5,0,IF(P1946=1,VLOOKUP(F1946,IC!$G$1:$I$8,3,TRUE),
IF(P1946=2,VLOOKUP(F1946,IC!$K$1:$M$8,3,TRUE),
IF(P1946=3,VLOOKUP(F1946,IC!$O$1:$Q$8,3,TRUE),IF(P1946=4,VLOOKUP(F1946,IC!$S$2:$U$9,3,TRUE),
"erreur"))))))</f>
        <v>#N/A</v>
      </c>
      <c r="R1946" s="16" t="e">
        <f>IF(OR(V1946="NA",V1946="Transit",V1946&lt;Listes!$F$1),"non applicable",F1946/V1946)</f>
        <v>#N/A</v>
      </c>
      <c r="S1946" s="16" t="e">
        <f>IF(W1946="Transit","Non applicable",IF(AND(W1946="été",T1946&gt;Listes!F1945),F1946/T1946,IF(AND(W1946="Hiver",Hierarchisation!U1946&gt;Listes!F1945),F1946/U1946,"non applicable")))</f>
        <v>#N/A</v>
      </c>
      <c r="T1946" s="17" t="e">
        <f>IF(K1946="Centre",VLOOKUP(E1946,effectifs_ete,3,FALSE),IF(Hierarchisation!K1946="Grand Nord",VLOOKUP(Hierarchisation!E1946,effectifs_ete,4,FALSE),IF(Hierarchisation!K1946="Nord Est",VLOOKUP(Hierarchisation!E1946,effectifs_ete,5,FALSE),IF(Hierarchisation!K1946="Nord Ouest",VLOOKUP(Hierarchisation!E1946,effectifs_ete,6,FALSE),IF(Hierarchisation!K1946="Sud Est",VLOOKUP(Hierarchisation!E1946,effectifs_ete,7,FALSE),IF(Hierarchisation!K1946="Sud Ouest",VLOOKUP(Hierarchisation!E1946,effectifs_ete,8,FALSE),"Erreur Région"))))))</f>
        <v>#N/A</v>
      </c>
      <c r="U1946" s="17" t="e">
        <f>IF(K1946="Centre",VLOOKUP(E1946,effectifs_hiver,3,FALSE),IF(Hierarchisation!K1946="Grand Nord",VLOOKUP(Hierarchisation!E1946,effectifs_hiver,4,FALSE),IF(Hierarchisation!K1946="Nord Est",VLOOKUP(Hierarchisation!E1946,effectifs_hiver,5,FALSE),IF(Hierarchisation!K1946="Nord Ouest",VLOOKUP(Hierarchisation!E1946,effectifs_hiver,6,FALSE),IF(Hierarchisation!K1946="Sud Est",VLOOKUP(Hierarchisation!E1946,effectifs_hiver,7,FALSE),IF(Hierarchisation!K1946="Sud Ouest",VLOOKUP(Hierarchisation!E1946,effectifs_hiver,8,FALSE),"Erreur Région"))))))</f>
        <v>#N/A</v>
      </c>
      <c r="V1946" s="17" t="e">
        <f>IF(W1946="Transit","Transit",IF(W1946="hiver",VLOOKUP(E1946,'EFFECTIFS Hiver'!$A:$I,9,FALSE),IF(W1946="été",VLOOKUP(E1946,'EFFECTIFS Eté'!$A:$I,9,FALSE),"Erreur saison")))</f>
        <v>#N/A</v>
      </c>
      <c r="W1946" s="18" t="e">
        <f>VLOOKUP(D1946,Listes!B:C,2,FALSE)</f>
        <v>#N/A</v>
      </c>
    </row>
    <row r="1947" spans="1:23" ht="15.75" customHeight="1">
      <c r="A1947" s="11"/>
      <c r="B1947" s="11"/>
      <c r="C1947" s="11"/>
      <c r="D1947" s="11"/>
      <c r="E1947" s="11"/>
      <c r="F1947" s="11"/>
      <c r="G1947" s="11" t="e">
        <f>VLOOKUP(E1947,TAXONS!B:C,2,FALSE)</f>
        <v>#N/A</v>
      </c>
      <c r="H1947" s="13">
        <f t="shared" si="153"/>
        <v>0</v>
      </c>
      <c r="I1947" s="12" t="e">
        <f t="shared" si="154"/>
        <v>#N/A</v>
      </c>
      <c r="J1947" s="14" t="e">
        <f t="shared" si="155"/>
        <v>#N/A</v>
      </c>
      <c r="K1947" s="15" t="e">
        <f>VLOOKUP(B1947,REGIONS!A:D,4,FALSE)</f>
        <v>#N/A</v>
      </c>
      <c r="L1947" s="19" t="e">
        <f>VLOOKUP(G1947,Sensibilité!$A:$L,12,FALSE)</f>
        <v>#N/A</v>
      </c>
      <c r="M1947" s="19" t="e">
        <f t="shared" si="156"/>
        <v>#N/A</v>
      </c>
      <c r="N1947" s="19" t="e">
        <f t="shared" si="157"/>
        <v>#N/A</v>
      </c>
      <c r="O1947" s="15" t="str">
        <f>IF(D1947=Listes!$B$6,"SWARMING",IF(OR(D1947=Listes!$B$1,D1947=Listes!$B$2,D1947=Listes!$B$5),2,IF(OR(D1947=Listes!$B$3,D1947=Listes!$B$4),1,"erreur colonne D")))</f>
        <v>SWARMING</v>
      </c>
      <c r="P1947" s="15" t="e">
        <f>IF(OR(W1947="Hiver",W1947="Transit"),VLOOKUP(E1947,IC!A:E,4,FALSE),IF(W1947="été",VLOOKUP(E1947,IC!A:E,3,FALSE),"erreur"))</f>
        <v>#N/A</v>
      </c>
      <c r="Q1947" s="15" t="e">
        <f>IF(P1947="NR",0,IF(F1947&lt;5,0,IF(P1947=1,VLOOKUP(F1947,IC!$G$1:$I$8,3,TRUE),
IF(P1947=2,VLOOKUP(F1947,IC!$K$1:$M$8,3,TRUE),
IF(P1947=3,VLOOKUP(F1947,IC!$O$1:$Q$8,3,TRUE),IF(P1947=4,VLOOKUP(F1947,IC!$S$2:$U$9,3,TRUE),
"erreur"))))))</f>
        <v>#N/A</v>
      </c>
      <c r="R1947" s="16" t="e">
        <f>IF(OR(V1947="NA",V1947="Transit",V1947&lt;Listes!$F$1),"non applicable",F1947/V1947)</f>
        <v>#N/A</v>
      </c>
      <c r="S1947" s="16" t="e">
        <f>IF(W1947="Transit","Non applicable",IF(AND(W1947="été",T1947&gt;Listes!F1946),F1947/T1947,IF(AND(W1947="Hiver",Hierarchisation!U1947&gt;Listes!F1946),F1947/U1947,"non applicable")))</f>
        <v>#N/A</v>
      </c>
      <c r="T1947" s="17" t="e">
        <f>IF(K1947="Centre",VLOOKUP(E1947,effectifs_ete,3,FALSE),IF(Hierarchisation!K1947="Grand Nord",VLOOKUP(Hierarchisation!E1947,effectifs_ete,4,FALSE),IF(Hierarchisation!K1947="Nord Est",VLOOKUP(Hierarchisation!E1947,effectifs_ete,5,FALSE),IF(Hierarchisation!K1947="Nord Ouest",VLOOKUP(Hierarchisation!E1947,effectifs_ete,6,FALSE),IF(Hierarchisation!K1947="Sud Est",VLOOKUP(Hierarchisation!E1947,effectifs_ete,7,FALSE),IF(Hierarchisation!K1947="Sud Ouest",VLOOKUP(Hierarchisation!E1947,effectifs_ete,8,FALSE),"Erreur Région"))))))</f>
        <v>#N/A</v>
      </c>
      <c r="U1947" s="17" t="e">
        <f>IF(K1947="Centre",VLOOKUP(E1947,effectifs_hiver,3,FALSE),IF(Hierarchisation!K1947="Grand Nord",VLOOKUP(Hierarchisation!E1947,effectifs_hiver,4,FALSE),IF(Hierarchisation!K1947="Nord Est",VLOOKUP(Hierarchisation!E1947,effectifs_hiver,5,FALSE),IF(Hierarchisation!K1947="Nord Ouest",VLOOKUP(Hierarchisation!E1947,effectifs_hiver,6,FALSE),IF(Hierarchisation!K1947="Sud Est",VLOOKUP(Hierarchisation!E1947,effectifs_hiver,7,FALSE),IF(Hierarchisation!K1947="Sud Ouest",VLOOKUP(Hierarchisation!E1947,effectifs_hiver,8,FALSE),"Erreur Région"))))))</f>
        <v>#N/A</v>
      </c>
      <c r="V1947" s="17" t="e">
        <f>IF(W1947="Transit","Transit",IF(W1947="hiver",VLOOKUP(E1947,'EFFECTIFS Hiver'!$A:$I,9,FALSE),IF(W1947="été",VLOOKUP(E1947,'EFFECTIFS Eté'!$A:$I,9,FALSE),"Erreur saison")))</f>
        <v>#N/A</v>
      </c>
      <c r="W1947" s="18" t="e">
        <f>VLOOKUP(D1947,Listes!B:C,2,FALSE)</f>
        <v>#N/A</v>
      </c>
    </row>
    <row r="1948" spans="1:23" ht="15.75" customHeight="1">
      <c r="A1948" s="11"/>
      <c r="B1948" s="11"/>
      <c r="C1948" s="11"/>
      <c r="D1948" s="11"/>
      <c r="E1948" s="11"/>
      <c r="F1948" s="11"/>
      <c r="G1948" s="11" t="e">
        <f>VLOOKUP(E1948,TAXONS!B:C,2,FALSE)</f>
        <v>#N/A</v>
      </c>
      <c r="H1948" s="13">
        <f t="shared" si="153"/>
        <v>0</v>
      </c>
      <c r="I1948" s="12" t="e">
        <f t="shared" si="154"/>
        <v>#N/A</v>
      </c>
      <c r="J1948" s="14" t="e">
        <f t="shared" si="155"/>
        <v>#N/A</v>
      </c>
      <c r="K1948" s="15" t="e">
        <f>VLOOKUP(B1948,REGIONS!A:D,4,FALSE)</f>
        <v>#N/A</v>
      </c>
      <c r="L1948" s="19" t="e">
        <f>VLOOKUP(G1948,Sensibilité!$A:$L,12,FALSE)</f>
        <v>#N/A</v>
      </c>
      <c r="M1948" s="19" t="e">
        <f t="shared" si="156"/>
        <v>#N/A</v>
      </c>
      <c r="N1948" s="19" t="e">
        <f t="shared" si="157"/>
        <v>#N/A</v>
      </c>
      <c r="O1948" s="15" t="str">
        <f>IF(D1948=Listes!$B$6,"SWARMING",IF(OR(D1948=Listes!$B$1,D1948=Listes!$B$2,D1948=Listes!$B$5),2,IF(OR(D1948=Listes!$B$3,D1948=Listes!$B$4),1,"erreur colonne D")))</f>
        <v>SWARMING</v>
      </c>
      <c r="P1948" s="15" t="e">
        <f>IF(OR(W1948="Hiver",W1948="Transit"),VLOOKUP(E1948,IC!A:E,4,FALSE),IF(W1948="été",VLOOKUP(E1948,IC!A:E,3,FALSE),"erreur"))</f>
        <v>#N/A</v>
      </c>
      <c r="Q1948" s="15" t="e">
        <f>IF(P1948="NR",0,IF(F1948&lt;5,0,IF(P1948=1,VLOOKUP(F1948,IC!$G$1:$I$8,3,TRUE),
IF(P1948=2,VLOOKUP(F1948,IC!$K$1:$M$8,3,TRUE),
IF(P1948=3,VLOOKUP(F1948,IC!$O$1:$Q$8,3,TRUE),IF(P1948=4,VLOOKUP(F1948,IC!$S$2:$U$9,3,TRUE),
"erreur"))))))</f>
        <v>#N/A</v>
      </c>
      <c r="R1948" s="16" t="e">
        <f>IF(OR(V1948="NA",V1948="Transit",V1948&lt;Listes!$F$1),"non applicable",F1948/V1948)</f>
        <v>#N/A</v>
      </c>
      <c r="S1948" s="16" t="e">
        <f>IF(W1948="Transit","Non applicable",IF(AND(W1948="été",T1948&gt;Listes!F1947),F1948/T1948,IF(AND(W1948="Hiver",Hierarchisation!U1948&gt;Listes!F1947),F1948/U1948,"non applicable")))</f>
        <v>#N/A</v>
      </c>
      <c r="T1948" s="17" t="e">
        <f>IF(K1948="Centre",VLOOKUP(E1948,effectifs_ete,3,FALSE),IF(Hierarchisation!K1948="Grand Nord",VLOOKUP(Hierarchisation!E1948,effectifs_ete,4,FALSE),IF(Hierarchisation!K1948="Nord Est",VLOOKUP(Hierarchisation!E1948,effectifs_ete,5,FALSE),IF(Hierarchisation!K1948="Nord Ouest",VLOOKUP(Hierarchisation!E1948,effectifs_ete,6,FALSE),IF(Hierarchisation!K1948="Sud Est",VLOOKUP(Hierarchisation!E1948,effectifs_ete,7,FALSE),IF(Hierarchisation!K1948="Sud Ouest",VLOOKUP(Hierarchisation!E1948,effectifs_ete,8,FALSE),"Erreur Région"))))))</f>
        <v>#N/A</v>
      </c>
      <c r="U1948" s="17" t="e">
        <f>IF(K1948="Centre",VLOOKUP(E1948,effectifs_hiver,3,FALSE),IF(Hierarchisation!K1948="Grand Nord",VLOOKUP(Hierarchisation!E1948,effectifs_hiver,4,FALSE),IF(Hierarchisation!K1948="Nord Est",VLOOKUP(Hierarchisation!E1948,effectifs_hiver,5,FALSE),IF(Hierarchisation!K1948="Nord Ouest",VLOOKUP(Hierarchisation!E1948,effectifs_hiver,6,FALSE),IF(Hierarchisation!K1948="Sud Est",VLOOKUP(Hierarchisation!E1948,effectifs_hiver,7,FALSE),IF(Hierarchisation!K1948="Sud Ouest",VLOOKUP(Hierarchisation!E1948,effectifs_hiver,8,FALSE),"Erreur Région"))))))</f>
        <v>#N/A</v>
      </c>
      <c r="V1948" s="17" t="e">
        <f>IF(W1948="Transit","Transit",IF(W1948="hiver",VLOOKUP(E1948,'EFFECTIFS Hiver'!$A:$I,9,FALSE),IF(W1948="été",VLOOKUP(E1948,'EFFECTIFS Eté'!$A:$I,9,FALSE),"Erreur saison")))</f>
        <v>#N/A</v>
      </c>
      <c r="W1948" s="18" t="e">
        <f>VLOOKUP(D1948,Listes!B:C,2,FALSE)</f>
        <v>#N/A</v>
      </c>
    </row>
    <row r="1949" spans="1:23" ht="15.75" customHeight="1">
      <c r="A1949" s="11"/>
      <c r="B1949" s="11"/>
      <c r="C1949" s="11"/>
      <c r="D1949" s="11"/>
      <c r="E1949" s="11"/>
      <c r="F1949" s="11"/>
      <c r="G1949" s="11" t="e">
        <f>VLOOKUP(E1949,TAXONS!B:C,2,FALSE)</f>
        <v>#N/A</v>
      </c>
      <c r="H1949" s="13">
        <f t="shared" si="153"/>
        <v>0</v>
      </c>
      <c r="I1949" s="12" t="e">
        <f t="shared" si="154"/>
        <v>#N/A</v>
      </c>
      <c r="J1949" s="14" t="e">
        <f t="shared" si="155"/>
        <v>#N/A</v>
      </c>
      <c r="K1949" s="15" t="e">
        <f>VLOOKUP(B1949,REGIONS!A:D,4,FALSE)</f>
        <v>#N/A</v>
      </c>
      <c r="L1949" s="19" t="e">
        <f>VLOOKUP(G1949,Sensibilité!$A:$L,12,FALSE)</f>
        <v>#N/A</v>
      </c>
      <c r="M1949" s="19" t="e">
        <f t="shared" si="156"/>
        <v>#N/A</v>
      </c>
      <c r="N1949" s="19" t="e">
        <f t="shared" si="157"/>
        <v>#N/A</v>
      </c>
      <c r="O1949" s="15" t="str">
        <f>IF(D1949=Listes!$B$6,"SWARMING",IF(OR(D1949=Listes!$B$1,D1949=Listes!$B$2,D1949=Listes!$B$5),2,IF(OR(D1949=Listes!$B$3,D1949=Listes!$B$4),1,"erreur colonne D")))</f>
        <v>SWARMING</v>
      </c>
      <c r="P1949" s="15" t="e">
        <f>IF(OR(W1949="Hiver",W1949="Transit"),VLOOKUP(E1949,IC!A:E,4,FALSE),IF(W1949="été",VLOOKUP(E1949,IC!A:E,3,FALSE),"erreur"))</f>
        <v>#N/A</v>
      </c>
      <c r="Q1949" s="15" t="e">
        <f>IF(P1949="NR",0,IF(F1949&lt;5,0,IF(P1949=1,VLOOKUP(F1949,IC!$G$1:$I$8,3,TRUE),
IF(P1949=2,VLOOKUP(F1949,IC!$K$1:$M$8,3,TRUE),
IF(P1949=3,VLOOKUP(F1949,IC!$O$1:$Q$8,3,TRUE),IF(P1949=4,VLOOKUP(F1949,IC!$S$2:$U$9,3,TRUE),
"erreur"))))))</f>
        <v>#N/A</v>
      </c>
      <c r="R1949" s="16" t="e">
        <f>IF(OR(V1949="NA",V1949="Transit",V1949&lt;Listes!$F$1),"non applicable",F1949/V1949)</f>
        <v>#N/A</v>
      </c>
      <c r="S1949" s="16" t="e">
        <f>IF(W1949="Transit","Non applicable",IF(AND(W1949="été",T1949&gt;Listes!F1948),F1949/T1949,IF(AND(W1949="Hiver",Hierarchisation!U1949&gt;Listes!F1948),F1949/U1949,"non applicable")))</f>
        <v>#N/A</v>
      </c>
      <c r="T1949" s="17" t="e">
        <f>IF(K1949="Centre",VLOOKUP(E1949,effectifs_ete,3,FALSE),IF(Hierarchisation!K1949="Grand Nord",VLOOKUP(Hierarchisation!E1949,effectifs_ete,4,FALSE),IF(Hierarchisation!K1949="Nord Est",VLOOKUP(Hierarchisation!E1949,effectifs_ete,5,FALSE),IF(Hierarchisation!K1949="Nord Ouest",VLOOKUP(Hierarchisation!E1949,effectifs_ete,6,FALSE),IF(Hierarchisation!K1949="Sud Est",VLOOKUP(Hierarchisation!E1949,effectifs_ete,7,FALSE),IF(Hierarchisation!K1949="Sud Ouest",VLOOKUP(Hierarchisation!E1949,effectifs_ete,8,FALSE),"Erreur Région"))))))</f>
        <v>#N/A</v>
      </c>
      <c r="U1949" s="17" t="e">
        <f>IF(K1949="Centre",VLOOKUP(E1949,effectifs_hiver,3,FALSE),IF(Hierarchisation!K1949="Grand Nord",VLOOKUP(Hierarchisation!E1949,effectifs_hiver,4,FALSE),IF(Hierarchisation!K1949="Nord Est",VLOOKUP(Hierarchisation!E1949,effectifs_hiver,5,FALSE),IF(Hierarchisation!K1949="Nord Ouest",VLOOKUP(Hierarchisation!E1949,effectifs_hiver,6,FALSE),IF(Hierarchisation!K1949="Sud Est",VLOOKUP(Hierarchisation!E1949,effectifs_hiver,7,FALSE),IF(Hierarchisation!K1949="Sud Ouest",VLOOKUP(Hierarchisation!E1949,effectifs_hiver,8,FALSE),"Erreur Région"))))))</f>
        <v>#N/A</v>
      </c>
      <c r="V1949" s="17" t="e">
        <f>IF(W1949="Transit","Transit",IF(W1949="hiver",VLOOKUP(E1949,'EFFECTIFS Hiver'!$A:$I,9,FALSE),IF(W1949="été",VLOOKUP(E1949,'EFFECTIFS Eté'!$A:$I,9,FALSE),"Erreur saison")))</f>
        <v>#N/A</v>
      </c>
      <c r="W1949" s="18" t="e">
        <f>VLOOKUP(D1949,Listes!B:C,2,FALSE)</f>
        <v>#N/A</v>
      </c>
    </row>
    <row r="1950" spans="1:23" ht="15.75" customHeight="1">
      <c r="A1950" s="11"/>
      <c r="B1950" s="11"/>
      <c r="C1950" s="11"/>
      <c r="D1950" s="11"/>
      <c r="E1950" s="11"/>
      <c r="F1950" s="11"/>
      <c r="G1950" s="11" t="e">
        <f>VLOOKUP(E1950,TAXONS!B:C,2,FALSE)</f>
        <v>#N/A</v>
      </c>
      <c r="H1950" s="13">
        <f t="shared" si="153"/>
        <v>0</v>
      </c>
      <c r="I1950" s="12" t="e">
        <f t="shared" si="154"/>
        <v>#N/A</v>
      </c>
      <c r="J1950" s="14" t="e">
        <f t="shared" si="155"/>
        <v>#N/A</v>
      </c>
      <c r="K1950" s="15" t="e">
        <f>VLOOKUP(B1950,REGIONS!A:D,4,FALSE)</f>
        <v>#N/A</v>
      </c>
      <c r="L1950" s="19" t="e">
        <f>VLOOKUP(G1950,Sensibilité!$A:$L,12,FALSE)</f>
        <v>#N/A</v>
      </c>
      <c r="M1950" s="19" t="e">
        <f t="shared" si="156"/>
        <v>#N/A</v>
      </c>
      <c r="N1950" s="19" t="e">
        <f t="shared" si="157"/>
        <v>#N/A</v>
      </c>
      <c r="O1950" s="15" t="str">
        <f>IF(D1950=Listes!$B$6,"SWARMING",IF(OR(D1950=Listes!$B$1,D1950=Listes!$B$2,D1950=Listes!$B$5),2,IF(OR(D1950=Listes!$B$3,D1950=Listes!$B$4),1,"erreur colonne D")))</f>
        <v>SWARMING</v>
      </c>
      <c r="P1950" s="15" t="e">
        <f>IF(OR(W1950="Hiver",W1950="Transit"),VLOOKUP(E1950,IC!A:E,4,FALSE),IF(W1950="été",VLOOKUP(E1950,IC!A:E,3,FALSE),"erreur"))</f>
        <v>#N/A</v>
      </c>
      <c r="Q1950" s="15" t="e">
        <f>IF(P1950="NR",0,IF(F1950&lt;5,0,IF(P1950=1,VLOOKUP(F1950,IC!$G$1:$I$8,3,TRUE),
IF(P1950=2,VLOOKUP(F1950,IC!$K$1:$M$8,3,TRUE),
IF(P1950=3,VLOOKUP(F1950,IC!$O$1:$Q$8,3,TRUE),IF(P1950=4,VLOOKUP(F1950,IC!$S$2:$U$9,3,TRUE),
"erreur"))))))</f>
        <v>#N/A</v>
      </c>
      <c r="R1950" s="16" t="e">
        <f>IF(OR(V1950="NA",V1950="Transit",V1950&lt;Listes!$F$1),"non applicable",F1950/V1950)</f>
        <v>#N/A</v>
      </c>
      <c r="S1950" s="16" t="e">
        <f>IF(W1950="Transit","Non applicable",IF(AND(W1950="été",T1950&gt;Listes!F1949),F1950/T1950,IF(AND(W1950="Hiver",Hierarchisation!U1950&gt;Listes!F1949),F1950/U1950,"non applicable")))</f>
        <v>#N/A</v>
      </c>
      <c r="T1950" s="17" t="e">
        <f>IF(K1950="Centre",VLOOKUP(E1950,effectifs_ete,3,FALSE),IF(Hierarchisation!K1950="Grand Nord",VLOOKUP(Hierarchisation!E1950,effectifs_ete,4,FALSE),IF(Hierarchisation!K1950="Nord Est",VLOOKUP(Hierarchisation!E1950,effectifs_ete,5,FALSE),IF(Hierarchisation!K1950="Nord Ouest",VLOOKUP(Hierarchisation!E1950,effectifs_ete,6,FALSE),IF(Hierarchisation!K1950="Sud Est",VLOOKUP(Hierarchisation!E1950,effectifs_ete,7,FALSE),IF(Hierarchisation!K1950="Sud Ouest",VLOOKUP(Hierarchisation!E1950,effectifs_ete,8,FALSE),"Erreur Région"))))))</f>
        <v>#N/A</v>
      </c>
      <c r="U1950" s="17" t="e">
        <f>IF(K1950="Centre",VLOOKUP(E1950,effectifs_hiver,3,FALSE),IF(Hierarchisation!K1950="Grand Nord",VLOOKUP(Hierarchisation!E1950,effectifs_hiver,4,FALSE),IF(Hierarchisation!K1950="Nord Est",VLOOKUP(Hierarchisation!E1950,effectifs_hiver,5,FALSE),IF(Hierarchisation!K1950="Nord Ouest",VLOOKUP(Hierarchisation!E1950,effectifs_hiver,6,FALSE),IF(Hierarchisation!K1950="Sud Est",VLOOKUP(Hierarchisation!E1950,effectifs_hiver,7,FALSE),IF(Hierarchisation!K1950="Sud Ouest",VLOOKUP(Hierarchisation!E1950,effectifs_hiver,8,FALSE),"Erreur Région"))))))</f>
        <v>#N/A</v>
      </c>
      <c r="V1950" s="17" t="e">
        <f>IF(W1950="Transit","Transit",IF(W1950="hiver",VLOOKUP(E1950,'EFFECTIFS Hiver'!$A:$I,9,FALSE),IF(W1950="été",VLOOKUP(E1950,'EFFECTIFS Eté'!$A:$I,9,FALSE),"Erreur saison")))</f>
        <v>#N/A</v>
      </c>
      <c r="W1950" s="18" t="e">
        <f>VLOOKUP(D1950,Listes!B:C,2,FALSE)</f>
        <v>#N/A</v>
      </c>
    </row>
    <row r="1951" spans="1:23" ht="15.75" customHeight="1">
      <c r="A1951" s="11"/>
      <c r="B1951" s="11"/>
      <c r="C1951" s="11"/>
      <c r="D1951" s="11"/>
      <c r="E1951" s="11"/>
      <c r="F1951" s="11"/>
      <c r="G1951" s="11" t="e">
        <f>VLOOKUP(E1951,TAXONS!B:C,2,FALSE)</f>
        <v>#N/A</v>
      </c>
      <c r="H1951" s="13">
        <f t="shared" si="153"/>
        <v>0</v>
      </c>
      <c r="I1951" s="12" t="e">
        <f t="shared" si="154"/>
        <v>#N/A</v>
      </c>
      <c r="J1951" s="14" t="e">
        <f t="shared" si="155"/>
        <v>#N/A</v>
      </c>
      <c r="K1951" s="15" t="e">
        <f>VLOOKUP(B1951,REGIONS!A:D,4,FALSE)</f>
        <v>#N/A</v>
      </c>
      <c r="L1951" s="19" t="e">
        <f>VLOOKUP(G1951,Sensibilité!$A:$L,12,FALSE)</f>
        <v>#N/A</v>
      </c>
      <c r="M1951" s="19" t="e">
        <f t="shared" si="156"/>
        <v>#N/A</v>
      </c>
      <c r="N1951" s="19" t="e">
        <f t="shared" si="157"/>
        <v>#N/A</v>
      </c>
      <c r="O1951" s="15" t="str">
        <f>IF(D1951=Listes!$B$6,"SWARMING",IF(OR(D1951=Listes!$B$1,D1951=Listes!$B$2,D1951=Listes!$B$5),2,IF(OR(D1951=Listes!$B$3,D1951=Listes!$B$4),1,"erreur colonne D")))</f>
        <v>SWARMING</v>
      </c>
      <c r="P1951" s="15" t="e">
        <f>IF(OR(W1951="Hiver",W1951="Transit"),VLOOKUP(E1951,IC!A:E,4,FALSE),IF(W1951="été",VLOOKUP(E1951,IC!A:E,3,FALSE),"erreur"))</f>
        <v>#N/A</v>
      </c>
      <c r="Q1951" s="15" t="e">
        <f>IF(P1951="NR",0,IF(F1951&lt;5,0,IF(P1951=1,VLOOKUP(F1951,IC!$G$1:$I$8,3,TRUE),
IF(P1951=2,VLOOKUP(F1951,IC!$K$1:$M$8,3,TRUE),
IF(P1951=3,VLOOKUP(F1951,IC!$O$1:$Q$8,3,TRUE),IF(P1951=4,VLOOKUP(F1951,IC!$S$2:$U$9,3,TRUE),
"erreur"))))))</f>
        <v>#N/A</v>
      </c>
      <c r="R1951" s="16" t="e">
        <f>IF(OR(V1951="NA",V1951="Transit",V1951&lt;Listes!$F$1),"non applicable",F1951/V1951)</f>
        <v>#N/A</v>
      </c>
      <c r="S1951" s="16" t="e">
        <f>IF(W1951="Transit","Non applicable",IF(AND(W1951="été",T1951&gt;Listes!F1950),F1951/T1951,IF(AND(W1951="Hiver",Hierarchisation!U1951&gt;Listes!F1950),F1951/U1951,"non applicable")))</f>
        <v>#N/A</v>
      </c>
      <c r="T1951" s="17" t="e">
        <f>IF(K1951="Centre",VLOOKUP(E1951,effectifs_ete,3,FALSE),IF(Hierarchisation!K1951="Grand Nord",VLOOKUP(Hierarchisation!E1951,effectifs_ete,4,FALSE),IF(Hierarchisation!K1951="Nord Est",VLOOKUP(Hierarchisation!E1951,effectifs_ete,5,FALSE),IF(Hierarchisation!K1951="Nord Ouest",VLOOKUP(Hierarchisation!E1951,effectifs_ete,6,FALSE),IF(Hierarchisation!K1951="Sud Est",VLOOKUP(Hierarchisation!E1951,effectifs_ete,7,FALSE),IF(Hierarchisation!K1951="Sud Ouest",VLOOKUP(Hierarchisation!E1951,effectifs_ete,8,FALSE),"Erreur Région"))))))</f>
        <v>#N/A</v>
      </c>
      <c r="U1951" s="17" t="e">
        <f>IF(K1951="Centre",VLOOKUP(E1951,effectifs_hiver,3,FALSE),IF(Hierarchisation!K1951="Grand Nord",VLOOKUP(Hierarchisation!E1951,effectifs_hiver,4,FALSE),IF(Hierarchisation!K1951="Nord Est",VLOOKUP(Hierarchisation!E1951,effectifs_hiver,5,FALSE),IF(Hierarchisation!K1951="Nord Ouest",VLOOKUP(Hierarchisation!E1951,effectifs_hiver,6,FALSE),IF(Hierarchisation!K1951="Sud Est",VLOOKUP(Hierarchisation!E1951,effectifs_hiver,7,FALSE),IF(Hierarchisation!K1951="Sud Ouest",VLOOKUP(Hierarchisation!E1951,effectifs_hiver,8,FALSE),"Erreur Région"))))))</f>
        <v>#N/A</v>
      </c>
      <c r="V1951" s="17" t="e">
        <f>IF(W1951="Transit","Transit",IF(W1951="hiver",VLOOKUP(E1951,'EFFECTIFS Hiver'!$A:$I,9,FALSE),IF(W1951="été",VLOOKUP(E1951,'EFFECTIFS Eté'!$A:$I,9,FALSE),"Erreur saison")))</f>
        <v>#N/A</v>
      </c>
      <c r="W1951" s="18" t="e">
        <f>VLOOKUP(D1951,Listes!B:C,2,FALSE)</f>
        <v>#N/A</v>
      </c>
    </row>
    <row r="1952" spans="1:23" ht="15.75" customHeight="1">
      <c r="A1952" s="11"/>
      <c r="B1952" s="11"/>
      <c r="C1952" s="11"/>
      <c r="D1952" s="11"/>
      <c r="E1952" s="11"/>
      <c r="F1952" s="11"/>
      <c r="G1952" s="11" t="e">
        <f>VLOOKUP(E1952,TAXONS!B:C,2,FALSE)</f>
        <v>#N/A</v>
      </c>
      <c r="H1952" s="13">
        <f t="shared" si="153"/>
        <v>0</v>
      </c>
      <c r="I1952" s="12" t="e">
        <f t="shared" si="154"/>
        <v>#N/A</v>
      </c>
      <c r="J1952" s="14" t="e">
        <f t="shared" si="155"/>
        <v>#N/A</v>
      </c>
      <c r="K1952" s="15" t="e">
        <f>VLOOKUP(B1952,REGIONS!A:D,4,FALSE)</f>
        <v>#N/A</v>
      </c>
      <c r="L1952" s="19" t="e">
        <f>VLOOKUP(G1952,Sensibilité!$A:$L,12,FALSE)</f>
        <v>#N/A</v>
      </c>
      <c r="M1952" s="19" t="e">
        <f t="shared" si="156"/>
        <v>#N/A</v>
      </c>
      <c r="N1952" s="19" t="e">
        <f t="shared" si="157"/>
        <v>#N/A</v>
      </c>
      <c r="O1952" s="15" t="str">
        <f>IF(D1952=Listes!$B$6,"SWARMING",IF(OR(D1952=Listes!$B$1,D1952=Listes!$B$2,D1952=Listes!$B$5),2,IF(OR(D1952=Listes!$B$3,D1952=Listes!$B$4),1,"erreur colonne D")))</f>
        <v>SWARMING</v>
      </c>
      <c r="P1952" s="15" t="e">
        <f>IF(OR(W1952="Hiver",W1952="Transit"),VLOOKUP(E1952,IC!A:E,4,FALSE),IF(W1952="été",VLOOKUP(E1952,IC!A:E,3,FALSE),"erreur"))</f>
        <v>#N/A</v>
      </c>
      <c r="Q1952" s="15" t="e">
        <f>IF(P1952="NR",0,IF(F1952&lt;5,0,IF(P1952=1,VLOOKUP(F1952,IC!$G$1:$I$8,3,TRUE),
IF(P1952=2,VLOOKUP(F1952,IC!$K$1:$M$8,3,TRUE),
IF(P1952=3,VLOOKUP(F1952,IC!$O$1:$Q$8,3,TRUE),IF(P1952=4,VLOOKUP(F1952,IC!$S$2:$U$9,3,TRUE),
"erreur"))))))</f>
        <v>#N/A</v>
      </c>
      <c r="R1952" s="16" t="e">
        <f>IF(OR(V1952="NA",V1952="Transit",V1952&lt;Listes!$F$1),"non applicable",F1952/V1952)</f>
        <v>#N/A</v>
      </c>
      <c r="S1952" s="16" t="e">
        <f>IF(W1952="Transit","Non applicable",IF(AND(W1952="été",T1952&gt;Listes!F1951),F1952/T1952,IF(AND(W1952="Hiver",Hierarchisation!U1952&gt;Listes!F1951),F1952/U1952,"non applicable")))</f>
        <v>#N/A</v>
      </c>
      <c r="T1952" s="17" t="e">
        <f>IF(K1952="Centre",VLOOKUP(E1952,effectifs_ete,3,FALSE),IF(Hierarchisation!K1952="Grand Nord",VLOOKUP(Hierarchisation!E1952,effectifs_ete,4,FALSE),IF(Hierarchisation!K1952="Nord Est",VLOOKUP(Hierarchisation!E1952,effectifs_ete,5,FALSE),IF(Hierarchisation!K1952="Nord Ouest",VLOOKUP(Hierarchisation!E1952,effectifs_ete,6,FALSE),IF(Hierarchisation!K1952="Sud Est",VLOOKUP(Hierarchisation!E1952,effectifs_ete,7,FALSE),IF(Hierarchisation!K1952="Sud Ouest",VLOOKUP(Hierarchisation!E1952,effectifs_ete,8,FALSE),"Erreur Région"))))))</f>
        <v>#N/A</v>
      </c>
      <c r="U1952" s="17" t="e">
        <f>IF(K1952="Centre",VLOOKUP(E1952,effectifs_hiver,3,FALSE),IF(Hierarchisation!K1952="Grand Nord",VLOOKUP(Hierarchisation!E1952,effectifs_hiver,4,FALSE),IF(Hierarchisation!K1952="Nord Est",VLOOKUP(Hierarchisation!E1952,effectifs_hiver,5,FALSE),IF(Hierarchisation!K1952="Nord Ouest",VLOOKUP(Hierarchisation!E1952,effectifs_hiver,6,FALSE),IF(Hierarchisation!K1952="Sud Est",VLOOKUP(Hierarchisation!E1952,effectifs_hiver,7,FALSE),IF(Hierarchisation!K1952="Sud Ouest",VLOOKUP(Hierarchisation!E1952,effectifs_hiver,8,FALSE),"Erreur Région"))))))</f>
        <v>#N/A</v>
      </c>
      <c r="V1952" s="17" t="e">
        <f>IF(W1952="Transit","Transit",IF(W1952="hiver",VLOOKUP(E1952,'EFFECTIFS Hiver'!$A:$I,9,FALSE),IF(W1952="été",VLOOKUP(E1952,'EFFECTIFS Eté'!$A:$I,9,FALSE),"Erreur saison")))</f>
        <v>#N/A</v>
      </c>
      <c r="W1952" s="18" t="e">
        <f>VLOOKUP(D1952,Listes!B:C,2,FALSE)</f>
        <v>#N/A</v>
      </c>
    </row>
    <row r="1953" spans="1:23" ht="15.75" customHeight="1">
      <c r="A1953" s="11"/>
      <c r="B1953" s="11"/>
      <c r="C1953" s="11"/>
      <c r="D1953" s="11"/>
      <c r="E1953" s="11"/>
      <c r="F1953" s="11"/>
      <c r="G1953" s="11" t="e">
        <f>VLOOKUP(E1953,TAXONS!B:C,2,FALSE)</f>
        <v>#N/A</v>
      </c>
      <c r="H1953" s="13">
        <f t="shared" si="153"/>
        <v>0</v>
      </c>
      <c r="I1953" s="12" t="e">
        <f t="shared" si="154"/>
        <v>#N/A</v>
      </c>
      <c r="J1953" s="14" t="e">
        <f t="shared" si="155"/>
        <v>#N/A</v>
      </c>
      <c r="K1953" s="15" t="e">
        <f>VLOOKUP(B1953,REGIONS!A:D,4,FALSE)</f>
        <v>#N/A</v>
      </c>
      <c r="L1953" s="19" t="e">
        <f>VLOOKUP(G1953,Sensibilité!$A:$L,12,FALSE)</f>
        <v>#N/A</v>
      </c>
      <c r="M1953" s="19" t="e">
        <f t="shared" si="156"/>
        <v>#N/A</v>
      </c>
      <c r="N1953" s="19" t="e">
        <f t="shared" si="157"/>
        <v>#N/A</v>
      </c>
      <c r="O1953" s="15" t="str">
        <f>IF(D1953=Listes!$B$6,"SWARMING",IF(OR(D1953=Listes!$B$1,D1953=Listes!$B$2,D1953=Listes!$B$5),2,IF(OR(D1953=Listes!$B$3,D1953=Listes!$B$4),1,"erreur colonne D")))</f>
        <v>SWARMING</v>
      </c>
      <c r="P1953" s="15" t="e">
        <f>IF(OR(W1953="Hiver",W1953="Transit"),VLOOKUP(E1953,IC!A:E,4,FALSE),IF(W1953="été",VLOOKUP(E1953,IC!A:E,3,FALSE),"erreur"))</f>
        <v>#N/A</v>
      </c>
      <c r="Q1953" s="15" t="e">
        <f>IF(P1953="NR",0,IF(F1953&lt;5,0,IF(P1953=1,VLOOKUP(F1953,IC!$G$1:$I$8,3,TRUE),
IF(P1953=2,VLOOKUP(F1953,IC!$K$1:$M$8,3,TRUE),
IF(P1953=3,VLOOKUP(F1953,IC!$O$1:$Q$8,3,TRUE),IF(P1953=4,VLOOKUP(F1953,IC!$S$2:$U$9,3,TRUE),
"erreur"))))))</f>
        <v>#N/A</v>
      </c>
      <c r="R1953" s="16" t="e">
        <f>IF(OR(V1953="NA",V1953="Transit",V1953&lt;Listes!$F$1),"non applicable",F1953/V1953)</f>
        <v>#N/A</v>
      </c>
      <c r="S1953" s="16" t="e">
        <f>IF(W1953="Transit","Non applicable",IF(AND(W1953="été",T1953&gt;Listes!F1952),F1953/T1953,IF(AND(W1953="Hiver",Hierarchisation!U1953&gt;Listes!F1952),F1953/U1953,"non applicable")))</f>
        <v>#N/A</v>
      </c>
      <c r="T1953" s="17" t="e">
        <f>IF(K1953="Centre",VLOOKUP(E1953,effectifs_ete,3,FALSE),IF(Hierarchisation!K1953="Grand Nord",VLOOKUP(Hierarchisation!E1953,effectifs_ete,4,FALSE),IF(Hierarchisation!K1953="Nord Est",VLOOKUP(Hierarchisation!E1953,effectifs_ete,5,FALSE),IF(Hierarchisation!K1953="Nord Ouest",VLOOKUP(Hierarchisation!E1953,effectifs_ete,6,FALSE),IF(Hierarchisation!K1953="Sud Est",VLOOKUP(Hierarchisation!E1953,effectifs_ete,7,FALSE),IF(Hierarchisation!K1953="Sud Ouest",VLOOKUP(Hierarchisation!E1953,effectifs_ete,8,FALSE),"Erreur Région"))))))</f>
        <v>#N/A</v>
      </c>
      <c r="U1953" s="17" t="e">
        <f>IF(K1953="Centre",VLOOKUP(E1953,effectifs_hiver,3,FALSE),IF(Hierarchisation!K1953="Grand Nord",VLOOKUP(Hierarchisation!E1953,effectifs_hiver,4,FALSE),IF(Hierarchisation!K1953="Nord Est",VLOOKUP(Hierarchisation!E1953,effectifs_hiver,5,FALSE),IF(Hierarchisation!K1953="Nord Ouest",VLOOKUP(Hierarchisation!E1953,effectifs_hiver,6,FALSE),IF(Hierarchisation!K1953="Sud Est",VLOOKUP(Hierarchisation!E1953,effectifs_hiver,7,FALSE),IF(Hierarchisation!K1953="Sud Ouest",VLOOKUP(Hierarchisation!E1953,effectifs_hiver,8,FALSE),"Erreur Région"))))))</f>
        <v>#N/A</v>
      </c>
      <c r="V1953" s="17" t="e">
        <f>IF(W1953="Transit","Transit",IF(W1953="hiver",VLOOKUP(E1953,'EFFECTIFS Hiver'!$A:$I,9,FALSE),IF(W1953="été",VLOOKUP(E1953,'EFFECTIFS Eté'!$A:$I,9,FALSE),"Erreur saison")))</f>
        <v>#N/A</v>
      </c>
      <c r="W1953" s="18" t="e">
        <f>VLOOKUP(D1953,Listes!B:C,2,FALSE)</f>
        <v>#N/A</v>
      </c>
    </row>
    <row r="1954" spans="1:23" ht="15.75" customHeight="1">
      <c r="A1954" s="11"/>
      <c r="B1954" s="11"/>
      <c r="C1954" s="11"/>
      <c r="D1954" s="11"/>
      <c r="E1954" s="11"/>
      <c r="F1954" s="11"/>
      <c r="G1954" s="11" t="e">
        <f>VLOOKUP(E1954,TAXONS!B:C,2,FALSE)</f>
        <v>#N/A</v>
      </c>
      <c r="H1954" s="13">
        <f t="shared" si="153"/>
        <v>0</v>
      </c>
      <c r="I1954" s="12" t="e">
        <f t="shared" si="154"/>
        <v>#N/A</v>
      </c>
      <c r="J1954" s="14" t="e">
        <f t="shared" si="155"/>
        <v>#N/A</v>
      </c>
      <c r="K1954" s="15" t="e">
        <f>VLOOKUP(B1954,REGIONS!A:D,4,FALSE)</f>
        <v>#N/A</v>
      </c>
      <c r="L1954" s="19" t="e">
        <f>VLOOKUP(G1954,Sensibilité!$A:$L,12,FALSE)</f>
        <v>#N/A</v>
      </c>
      <c r="M1954" s="19" t="e">
        <f t="shared" si="156"/>
        <v>#N/A</v>
      </c>
      <c r="N1954" s="19" t="e">
        <f t="shared" si="157"/>
        <v>#N/A</v>
      </c>
      <c r="O1954" s="15" t="str">
        <f>IF(D1954=Listes!$B$6,"SWARMING",IF(OR(D1954=Listes!$B$1,D1954=Listes!$B$2,D1954=Listes!$B$5),2,IF(OR(D1954=Listes!$B$3,D1954=Listes!$B$4),1,"erreur colonne D")))</f>
        <v>SWARMING</v>
      </c>
      <c r="P1954" s="15" t="e">
        <f>IF(OR(W1954="Hiver",W1954="Transit"),VLOOKUP(E1954,IC!A:E,4,FALSE),IF(W1954="été",VLOOKUP(E1954,IC!A:E,3,FALSE),"erreur"))</f>
        <v>#N/A</v>
      </c>
      <c r="Q1954" s="15" t="e">
        <f>IF(P1954="NR",0,IF(F1954&lt;5,0,IF(P1954=1,VLOOKUP(F1954,IC!$G$1:$I$8,3,TRUE),
IF(P1954=2,VLOOKUP(F1954,IC!$K$1:$M$8,3,TRUE),
IF(P1954=3,VLOOKUP(F1954,IC!$O$1:$Q$8,3,TRUE),IF(P1954=4,VLOOKUP(F1954,IC!$S$2:$U$9,3,TRUE),
"erreur"))))))</f>
        <v>#N/A</v>
      </c>
      <c r="R1954" s="16" t="e">
        <f>IF(OR(V1954="NA",V1954="Transit",V1954&lt;Listes!$F$1),"non applicable",F1954/V1954)</f>
        <v>#N/A</v>
      </c>
      <c r="S1954" s="16" t="e">
        <f>IF(W1954="Transit","Non applicable",IF(AND(W1954="été",T1954&gt;Listes!F1953),F1954/T1954,IF(AND(W1954="Hiver",Hierarchisation!U1954&gt;Listes!F1953),F1954/U1954,"non applicable")))</f>
        <v>#N/A</v>
      </c>
      <c r="T1954" s="17" t="e">
        <f>IF(K1954="Centre",VLOOKUP(E1954,effectifs_ete,3,FALSE),IF(Hierarchisation!K1954="Grand Nord",VLOOKUP(Hierarchisation!E1954,effectifs_ete,4,FALSE),IF(Hierarchisation!K1954="Nord Est",VLOOKUP(Hierarchisation!E1954,effectifs_ete,5,FALSE),IF(Hierarchisation!K1954="Nord Ouest",VLOOKUP(Hierarchisation!E1954,effectifs_ete,6,FALSE),IF(Hierarchisation!K1954="Sud Est",VLOOKUP(Hierarchisation!E1954,effectifs_ete,7,FALSE),IF(Hierarchisation!K1954="Sud Ouest",VLOOKUP(Hierarchisation!E1954,effectifs_ete,8,FALSE),"Erreur Région"))))))</f>
        <v>#N/A</v>
      </c>
      <c r="U1954" s="17" t="e">
        <f>IF(K1954="Centre",VLOOKUP(E1954,effectifs_hiver,3,FALSE),IF(Hierarchisation!K1954="Grand Nord",VLOOKUP(Hierarchisation!E1954,effectifs_hiver,4,FALSE),IF(Hierarchisation!K1954="Nord Est",VLOOKUP(Hierarchisation!E1954,effectifs_hiver,5,FALSE),IF(Hierarchisation!K1954="Nord Ouest",VLOOKUP(Hierarchisation!E1954,effectifs_hiver,6,FALSE),IF(Hierarchisation!K1954="Sud Est",VLOOKUP(Hierarchisation!E1954,effectifs_hiver,7,FALSE),IF(Hierarchisation!K1954="Sud Ouest",VLOOKUP(Hierarchisation!E1954,effectifs_hiver,8,FALSE),"Erreur Région"))))))</f>
        <v>#N/A</v>
      </c>
      <c r="V1954" s="17" t="e">
        <f>IF(W1954="Transit","Transit",IF(W1954="hiver",VLOOKUP(E1954,'EFFECTIFS Hiver'!$A:$I,9,FALSE),IF(W1954="été",VLOOKUP(E1954,'EFFECTIFS Eté'!$A:$I,9,FALSE),"Erreur saison")))</f>
        <v>#N/A</v>
      </c>
      <c r="W1954" s="18" t="e">
        <f>VLOOKUP(D1954,Listes!B:C,2,FALSE)</f>
        <v>#N/A</v>
      </c>
    </row>
    <row r="1955" spans="1:23" ht="15.75" customHeight="1">
      <c r="A1955" s="11"/>
      <c r="B1955" s="11"/>
      <c r="C1955" s="11"/>
      <c r="D1955" s="11"/>
      <c r="E1955" s="11"/>
      <c r="F1955" s="11"/>
      <c r="G1955" s="11" t="e">
        <f>VLOOKUP(E1955,TAXONS!B:C,2,FALSE)</f>
        <v>#N/A</v>
      </c>
      <c r="H1955" s="13">
        <f t="shared" si="153"/>
        <v>0</v>
      </c>
      <c r="I1955" s="12" t="e">
        <f t="shared" si="154"/>
        <v>#N/A</v>
      </c>
      <c r="J1955" s="14" t="e">
        <f t="shared" si="155"/>
        <v>#N/A</v>
      </c>
      <c r="K1955" s="15" t="e">
        <f>VLOOKUP(B1955,REGIONS!A:D,4,FALSE)</f>
        <v>#N/A</v>
      </c>
      <c r="L1955" s="19" t="e">
        <f>VLOOKUP(G1955,Sensibilité!$A:$L,12,FALSE)</f>
        <v>#N/A</v>
      </c>
      <c r="M1955" s="19" t="e">
        <f t="shared" si="156"/>
        <v>#N/A</v>
      </c>
      <c r="N1955" s="19" t="e">
        <f t="shared" si="157"/>
        <v>#N/A</v>
      </c>
      <c r="O1955" s="15" t="str">
        <f>IF(D1955=Listes!$B$6,"SWARMING",IF(OR(D1955=Listes!$B$1,D1955=Listes!$B$2,D1955=Listes!$B$5),2,IF(OR(D1955=Listes!$B$3,D1955=Listes!$B$4),1,"erreur colonne D")))</f>
        <v>SWARMING</v>
      </c>
      <c r="P1955" s="15" t="e">
        <f>IF(OR(W1955="Hiver",W1955="Transit"),VLOOKUP(E1955,IC!A:E,4,FALSE),IF(W1955="été",VLOOKUP(E1955,IC!A:E,3,FALSE),"erreur"))</f>
        <v>#N/A</v>
      </c>
      <c r="Q1955" s="15" t="e">
        <f>IF(P1955="NR",0,IF(F1955&lt;5,0,IF(P1955=1,VLOOKUP(F1955,IC!$G$1:$I$8,3,TRUE),
IF(P1955=2,VLOOKUP(F1955,IC!$K$1:$M$8,3,TRUE),
IF(P1955=3,VLOOKUP(F1955,IC!$O$1:$Q$8,3,TRUE),IF(P1955=4,VLOOKUP(F1955,IC!$S$2:$U$9,3,TRUE),
"erreur"))))))</f>
        <v>#N/A</v>
      </c>
      <c r="R1955" s="16" t="e">
        <f>IF(OR(V1955="NA",V1955="Transit",V1955&lt;Listes!$F$1),"non applicable",F1955/V1955)</f>
        <v>#N/A</v>
      </c>
      <c r="S1955" s="16" t="e">
        <f>IF(W1955="Transit","Non applicable",IF(AND(W1955="été",T1955&gt;Listes!F1954),F1955/T1955,IF(AND(W1955="Hiver",Hierarchisation!U1955&gt;Listes!F1954),F1955/U1955,"non applicable")))</f>
        <v>#N/A</v>
      </c>
      <c r="T1955" s="17" t="e">
        <f>IF(K1955="Centre",VLOOKUP(E1955,effectifs_ete,3,FALSE),IF(Hierarchisation!K1955="Grand Nord",VLOOKUP(Hierarchisation!E1955,effectifs_ete,4,FALSE),IF(Hierarchisation!K1955="Nord Est",VLOOKUP(Hierarchisation!E1955,effectifs_ete,5,FALSE),IF(Hierarchisation!K1955="Nord Ouest",VLOOKUP(Hierarchisation!E1955,effectifs_ete,6,FALSE),IF(Hierarchisation!K1955="Sud Est",VLOOKUP(Hierarchisation!E1955,effectifs_ete,7,FALSE),IF(Hierarchisation!K1955="Sud Ouest",VLOOKUP(Hierarchisation!E1955,effectifs_ete,8,FALSE),"Erreur Région"))))))</f>
        <v>#N/A</v>
      </c>
      <c r="U1955" s="17" t="e">
        <f>IF(K1955="Centre",VLOOKUP(E1955,effectifs_hiver,3,FALSE),IF(Hierarchisation!K1955="Grand Nord",VLOOKUP(Hierarchisation!E1955,effectifs_hiver,4,FALSE),IF(Hierarchisation!K1955="Nord Est",VLOOKUP(Hierarchisation!E1955,effectifs_hiver,5,FALSE),IF(Hierarchisation!K1955="Nord Ouest",VLOOKUP(Hierarchisation!E1955,effectifs_hiver,6,FALSE),IF(Hierarchisation!K1955="Sud Est",VLOOKUP(Hierarchisation!E1955,effectifs_hiver,7,FALSE),IF(Hierarchisation!K1955="Sud Ouest",VLOOKUP(Hierarchisation!E1955,effectifs_hiver,8,FALSE),"Erreur Région"))))))</f>
        <v>#N/A</v>
      </c>
      <c r="V1955" s="17" t="e">
        <f>IF(W1955="Transit","Transit",IF(W1955="hiver",VLOOKUP(E1955,'EFFECTIFS Hiver'!$A:$I,9,FALSE),IF(W1955="été",VLOOKUP(E1955,'EFFECTIFS Eté'!$A:$I,9,FALSE),"Erreur saison")))</f>
        <v>#N/A</v>
      </c>
      <c r="W1955" s="18" t="e">
        <f>VLOOKUP(D1955,Listes!B:C,2,FALSE)</f>
        <v>#N/A</v>
      </c>
    </row>
    <row r="1956" spans="1:23" ht="15.75" customHeight="1">
      <c r="A1956" s="11"/>
      <c r="B1956" s="11"/>
      <c r="C1956" s="11"/>
      <c r="D1956" s="11"/>
      <c r="E1956" s="11"/>
      <c r="F1956" s="11"/>
      <c r="G1956" s="11" t="e">
        <f>VLOOKUP(E1956,TAXONS!B:C,2,FALSE)</f>
        <v>#N/A</v>
      </c>
      <c r="H1956" s="13">
        <f t="shared" si="153"/>
        <v>0</v>
      </c>
      <c r="I1956" s="12" t="e">
        <f t="shared" si="154"/>
        <v>#N/A</v>
      </c>
      <c r="J1956" s="14" t="e">
        <f t="shared" si="155"/>
        <v>#N/A</v>
      </c>
      <c r="K1956" s="15" t="e">
        <f>VLOOKUP(B1956,REGIONS!A:D,4,FALSE)</f>
        <v>#N/A</v>
      </c>
      <c r="L1956" s="19" t="e">
        <f>VLOOKUP(G1956,Sensibilité!$A:$L,12,FALSE)</f>
        <v>#N/A</v>
      </c>
      <c r="M1956" s="19" t="e">
        <f t="shared" si="156"/>
        <v>#N/A</v>
      </c>
      <c r="N1956" s="19" t="e">
        <f t="shared" si="157"/>
        <v>#N/A</v>
      </c>
      <c r="O1956" s="15" t="str">
        <f>IF(D1956=Listes!$B$6,"SWARMING",IF(OR(D1956=Listes!$B$1,D1956=Listes!$B$2,D1956=Listes!$B$5),2,IF(OR(D1956=Listes!$B$3,D1956=Listes!$B$4),1,"erreur colonne D")))</f>
        <v>SWARMING</v>
      </c>
      <c r="P1956" s="15" t="e">
        <f>IF(OR(W1956="Hiver",W1956="Transit"),VLOOKUP(E1956,IC!A:E,4,FALSE),IF(W1956="été",VLOOKUP(E1956,IC!A:E,3,FALSE),"erreur"))</f>
        <v>#N/A</v>
      </c>
      <c r="Q1956" s="15" t="e">
        <f>IF(P1956="NR",0,IF(F1956&lt;5,0,IF(P1956=1,VLOOKUP(F1956,IC!$G$1:$I$8,3,TRUE),
IF(P1956=2,VLOOKUP(F1956,IC!$K$1:$M$8,3,TRUE),
IF(P1956=3,VLOOKUP(F1956,IC!$O$1:$Q$8,3,TRUE),IF(P1956=4,VLOOKUP(F1956,IC!$S$2:$U$9,3,TRUE),
"erreur"))))))</f>
        <v>#N/A</v>
      </c>
      <c r="R1956" s="16" t="e">
        <f>IF(OR(V1956="NA",V1956="Transit",V1956&lt;Listes!$F$1),"non applicable",F1956/V1956)</f>
        <v>#N/A</v>
      </c>
      <c r="S1956" s="16" t="e">
        <f>IF(W1956="Transit","Non applicable",IF(AND(W1956="été",T1956&gt;Listes!F1955),F1956/T1956,IF(AND(W1956="Hiver",Hierarchisation!U1956&gt;Listes!F1955),F1956/U1956,"non applicable")))</f>
        <v>#N/A</v>
      </c>
      <c r="T1956" s="17" t="e">
        <f>IF(K1956="Centre",VLOOKUP(E1956,effectifs_ete,3,FALSE),IF(Hierarchisation!K1956="Grand Nord",VLOOKUP(Hierarchisation!E1956,effectifs_ete,4,FALSE),IF(Hierarchisation!K1956="Nord Est",VLOOKUP(Hierarchisation!E1956,effectifs_ete,5,FALSE),IF(Hierarchisation!K1956="Nord Ouest",VLOOKUP(Hierarchisation!E1956,effectifs_ete,6,FALSE),IF(Hierarchisation!K1956="Sud Est",VLOOKUP(Hierarchisation!E1956,effectifs_ete,7,FALSE),IF(Hierarchisation!K1956="Sud Ouest",VLOOKUP(Hierarchisation!E1956,effectifs_ete,8,FALSE),"Erreur Région"))))))</f>
        <v>#N/A</v>
      </c>
      <c r="U1956" s="17" t="e">
        <f>IF(K1956="Centre",VLOOKUP(E1956,effectifs_hiver,3,FALSE),IF(Hierarchisation!K1956="Grand Nord",VLOOKUP(Hierarchisation!E1956,effectifs_hiver,4,FALSE),IF(Hierarchisation!K1956="Nord Est",VLOOKUP(Hierarchisation!E1956,effectifs_hiver,5,FALSE),IF(Hierarchisation!K1956="Nord Ouest",VLOOKUP(Hierarchisation!E1956,effectifs_hiver,6,FALSE),IF(Hierarchisation!K1956="Sud Est",VLOOKUP(Hierarchisation!E1956,effectifs_hiver,7,FALSE),IF(Hierarchisation!K1956="Sud Ouest",VLOOKUP(Hierarchisation!E1956,effectifs_hiver,8,FALSE),"Erreur Région"))))))</f>
        <v>#N/A</v>
      </c>
      <c r="V1956" s="17" t="e">
        <f>IF(W1956="Transit","Transit",IF(W1956="hiver",VLOOKUP(E1956,'EFFECTIFS Hiver'!$A:$I,9,FALSE),IF(W1956="été",VLOOKUP(E1956,'EFFECTIFS Eté'!$A:$I,9,FALSE),"Erreur saison")))</f>
        <v>#N/A</v>
      </c>
      <c r="W1956" s="18" t="e">
        <f>VLOOKUP(D1956,Listes!B:C,2,FALSE)</f>
        <v>#N/A</v>
      </c>
    </row>
    <row r="1957" spans="1:23" ht="15.75" customHeight="1">
      <c r="A1957" s="11"/>
      <c r="B1957" s="11"/>
      <c r="C1957" s="11"/>
      <c r="D1957" s="11"/>
      <c r="E1957" s="11"/>
      <c r="F1957" s="11"/>
      <c r="G1957" s="11" t="e">
        <f>VLOOKUP(E1957,TAXONS!B:C,2,FALSE)</f>
        <v>#N/A</v>
      </c>
      <c r="H1957" s="13">
        <f t="shared" si="153"/>
        <v>0</v>
      </c>
      <c r="I1957" s="12" t="e">
        <f t="shared" si="154"/>
        <v>#N/A</v>
      </c>
      <c r="J1957" s="14" t="e">
        <f t="shared" si="155"/>
        <v>#N/A</v>
      </c>
      <c r="K1957" s="15" t="e">
        <f>VLOOKUP(B1957,REGIONS!A:D,4,FALSE)</f>
        <v>#N/A</v>
      </c>
      <c r="L1957" s="19" t="e">
        <f>VLOOKUP(G1957,Sensibilité!$A:$L,12,FALSE)</f>
        <v>#N/A</v>
      </c>
      <c r="M1957" s="19" t="e">
        <f t="shared" si="156"/>
        <v>#N/A</v>
      </c>
      <c r="N1957" s="19" t="e">
        <f t="shared" si="157"/>
        <v>#N/A</v>
      </c>
      <c r="O1957" s="15" t="str">
        <f>IF(D1957=Listes!$B$6,"SWARMING",IF(OR(D1957=Listes!$B$1,D1957=Listes!$B$2,D1957=Listes!$B$5),2,IF(OR(D1957=Listes!$B$3,D1957=Listes!$B$4),1,"erreur colonne D")))</f>
        <v>SWARMING</v>
      </c>
      <c r="P1957" s="15" t="e">
        <f>IF(OR(W1957="Hiver",W1957="Transit"),VLOOKUP(E1957,IC!A:E,4,FALSE),IF(W1957="été",VLOOKUP(E1957,IC!A:E,3,FALSE),"erreur"))</f>
        <v>#N/A</v>
      </c>
      <c r="Q1957" s="15" t="e">
        <f>IF(P1957="NR",0,IF(F1957&lt;5,0,IF(P1957=1,VLOOKUP(F1957,IC!$G$1:$I$8,3,TRUE),
IF(P1957=2,VLOOKUP(F1957,IC!$K$1:$M$8,3,TRUE),
IF(P1957=3,VLOOKUP(F1957,IC!$O$1:$Q$8,3,TRUE),IF(P1957=4,VLOOKUP(F1957,IC!$S$2:$U$9,3,TRUE),
"erreur"))))))</f>
        <v>#N/A</v>
      </c>
      <c r="R1957" s="16" t="e">
        <f>IF(OR(V1957="NA",V1957="Transit",V1957&lt;Listes!$F$1),"non applicable",F1957/V1957)</f>
        <v>#N/A</v>
      </c>
      <c r="S1957" s="16" t="e">
        <f>IF(W1957="Transit","Non applicable",IF(AND(W1957="été",T1957&gt;Listes!F1956),F1957/T1957,IF(AND(W1957="Hiver",Hierarchisation!U1957&gt;Listes!F1956),F1957/U1957,"non applicable")))</f>
        <v>#N/A</v>
      </c>
      <c r="T1957" s="17" t="e">
        <f>IF(K1957="Centre",VLOOKUP(E1957,effectifs_ete,3,FALSE),IF(Hierarchisation!K1957="Grand Nord",VLOOKUP(Hierarchisation!E1957,effectifs_ete,4,FALSE),IF(Hierarchisation!K1957="Nord Est",VLOOKUP(Hierarchisation!E1957,effectifs_ete,5,FALSE),IF(Hierarchisation!K1957="Nord Ouest",VLOOKUP(Hierarchisation!E1957,effectifs_ete,6,FALSE),IF(Hierarchisation!K1957="Sud Est",VLOOKUP(Hierarchisation!E1957,effectifs_ete,7,FALSE),IF(Hierarchisation!K1957="Sud Ouest",VLOOKUP(Hierarchisation!E1957,effectifs_ete,8,FALSE),"Erreur Région"))))))</f>
        <v>#N/A</v>
      </c>
      <c r="U1957" s="17" t="e">
        <f>IF(K1957="Centre",VLOOKUP(E1957,effectifs_hiver,3,FALSE),IF(Hierarchisation!K1957="Grand Nord",VLOOKUP(Hierarchisation!E1957,effectifs_hiver,4,FALSE),IF(Hierarchisation!K1957="Nord Est",VLOOKUP(Hierarchisation!E1957,effectifs_hiver,5,FALSE),IF(Hierarchisation!K1957="Nord Ouest",VLOOKUP(Hierarchisation!E1957,effectifs_hiver,6,FALSE),IF(Hierarchisation!K1957="Sud Est",VLOOKUP(Hierarchisation!E1957,effectifs_hiver,7,FALSE),IF(Hierarchisation!K1957="Sud Ouest",VLOOKUP(Hierarchisation!E1957,effectifs_hiver,8,FALSE),"Erreur Région"))))))</f>
        <v>#N/A</v>
      </c>
      <c r="V1957" s="17" t="e">
        <f>IF(W1957="Transit","Transit",IF(W1957="hiver",VLOOKUP(E1957,'EFFECTIFS Hiver'!$A:$I,9,FALSE),IF(W1957="été",VLOOKUP(E1957,'EFFECTIFS Eté'!$A:$I,9,FALSE),"Erreur saison")))</f>
        <v>#N/A</v>
      </c>
      <c r="W1957" s="18" t="e">
        <f>VLOOKUP(D1957,Listes!B:C,2,FALSE)</f>
        <v>#N/A</v>
      </c>
    </row>
    <row r="1958" spans="1:23" ht="15.75" customHeight="1">
      <c r="A1958" s="11"/>
      <c r="B1958" s="11"/>
      <c r="C1958" s="11"/>
      <c r="D1958" s="11"/>
      <c r="E1958" s="11"/>
      <c r="F1958" s="11"/>
      <c r="G1958" s="11" t="e">
        <f>VLOOKUP(E1958,TAXONS!B:C,2,FALSE)</f>
        <v>#N/A</v>
      </c>
      <c r="H1958" s="13">
        <f t="shared" si="153"/>
        <v>0</v>
      </c>
      <c r="I1958" s="12" t="e">
        <f t="shared" si="154"/>
        <v>#N/A</v>
      </c>
      <c r="J1958" s="14" t="e">
        <f t="shared" si="155"/>
        <v>#N/A</v>
      </c>
      <c r="K1958" s="15" t="e">
        <f>VLOOKUP(B1958,REGIONS!A:D,4,FALSE)</f>
        <v>#N/A</v>
      </c>
      <c r="L1958" s="19" t="e">
        <f>VLOOKUP(G1958,Sensibilité!$A:$L,12,FALSE)</f>
        <v>#N/A</v>
      </c>
      <c r="M1958" s="19" t="e">
        <f t="shared" si="156"/>
        <v>#N/A</v>
      </c>
      <c r="N1958" s="19" t="e">
        <f t="shared" si="157"/>
        <v>#N/A</v>
      </c>
      <c r="O1958" s="15" t="str">
        <f>IF(D1958=Listes!$B$6,"SWARMING",IF(OR(D1958=Listes!$B$1,D1958=Listes!$B$2,D1958=Listes!$B$5),2,IF(OR(D1958=Listes!$B$3,D1958=Listes!$B$4),1,"erreur colonne D")))</f>
        <v>SWARMING</v>
      </c>
      <c r="P1958" s="15" t="e">
        <f>IF(OR(W1958="Hiver",W1958="Transit"),VLOOKUP(E1958,IC!A:E,4,FALSE),IF(W1958="été",VLOOKUP(E1958,IC!A:E,3,FALSE),"erreur"))</f>
        <v>#N/A</v>
      </c>
      <c r="Q1958" s="15" t="e">
        <f>IF(P1958="NR",0,IF(F1958&lt;5,0,IF(P1958=1,VLOOKUP(F1958,IC!$G$1:$I$8,3,TRUE),
IF(P1958=2,VLOOKUP(F1958,IC!$K$1:$M$8,3,TRUE),
IF(P1958=3,VLOOKUP(F1958,IC!$O$1:$Q$8,3,TRUE),IF(P1958=4,VLOOKUP(F1958,IC!$S$2:$U$9,3,TRUE),
"erreur"))))))</f>
        <v>#N/A</v>
      </c>
      <c r="R1958" s="16" t="e">
        <f>IF(OR(V1958="NA",V1958="Transit",V1958&lt;Listes!$F$1),"non applicable",F1958/V1958)</f>
        <v>#N/A</v>
      </c>
      <c r="S1958" s="16" t="e">
        <f>IF(W1958="Transit","Non applicable",IF(AND(W1958="été",T1958&gt;Listes!F1957),F1958/T1958,IF(AND(W1958="Hiver",Hierarchisation!U1958&gt;Listes!F1957),F1958/U1958,"non applicable")))</f>
        <v>#N/A</v>
      </c>
      <c r="T1958" s="17" t="e">
        <f>IF(K1958="Centre",VLOOKUP(E1958,effectifs_ete,3,FALSE),IF(Hierarchisation!K1958="Grand Nord",VLOOKUP(Hierarchisation!E1958,effectifs_ete,4,FALSE),IF(Hierarchisation!K1958="Nord Est",VLOOKUP(Hierarchisation!E1958,effectifs_ete,5,FALSE),IF(Hierarchisation!K1958="Nord Ouest",VLOOKUP(Hierarchisation!E1958,effectifs_ete,6,FALSE),IF(Hierarchisation!K1958="Sud Est",VLOOKUP(Hierarchisation!E1958,effectifs_ete,7,FALSE),IF(Hierarchisation!K1958="Sud Ouest",VLOOKUP(Hierarchisation!E1958,effectifs_ete,8,FALSE),"Erreur Région"))))))</f>
        <v>#N/A</v>
      </c>
      <c r="U1958" s="17" t="e">
        <f>IF(K1958="Centre",VLOOKUP(E1958,effectifs_hiver,3,FALSE),IF(Hierarchisation!K1958="Grand Nord",VLOOKUP(Hierarchisation!E1958,effectifs_hiver,4,FALSE),IF(Hierarchisation!K1958="Nord Est",VLOOKUP(Hierarchisation!E1958,effectifs_hiver,5,FALSE),IF(Hierarchisation!K1958="Nord Ouest",VLOOKUP(Hierarchisation!E1958,effectifs_hiver,6,FALSE),IF(Hierarchisation!K1958="Sud Est",VLOOKUP(Hierarchisation!E1958,effectifs_hiver,7,FALSE),IF(Hierarchisation!K1958="Sud Ouest",VLOOKUP(Hierarchisation!E1958,effectifs_hiver,8,FALSE),"Erreur Région"))))))</f>
        <v>#N/A</v>
      </c>
      <c r="V1958" s="17" t="e">
        <f>IF(W1958="Transit","Transit",IF(W1958="hiver",VLOOKUP(E1958,'EFFECTIFS Hiver'!$A:$I,9,FALSE),IF(W1958="été",VLOOKUP(E1958,'EFFECTIFS Eté'!$A:$I,9,FALSE),"Erreur saison")))</f>
        <v>#N/A</v>
      </c>
      <c r="W1958" s="18" t="e">
        <f>VLOOKUP(D1958,Listes!B:C,2,FALSE)</f>
        <v>#N/A</v>
      </c>
    </row>
    <row r="1959" spans="1:23" ht="15.75" customHeight="1">
      <c r="A1959" s="11"/>
      <c r="B1959" s="11"/>
      <c r="C1959" s="11"/>
      <c r="D1959" s="11"/>
      <c r="E1959" s="11"/>
      <c r="F1959" s="11"/>
      <c r="G1959" s="11" t="e">
        <f>VLOOKUP(E1959,TAXONS!B:C,2,FALSE)</f>
        <v>#N/A</v>
      </c>
      <c r="H1959" s="13">
        <f t="shared" si="153"/>
        <v>0</v>
      </c>
      <c r="I1959" s="12" t="e">
        <f t="shared" si="154"/>
        <v>#N/A</v>
      </c>
      <c r="J1959" s="14" t="e">
        <f t="shared" si="155"/>
        <v>#N/A</v>
      </c>
      <c r="K1959" s="15" t="e">
        <f>VLOOKUP(B1959,REGIONS!A:D,4,FALSE)</f>
        <v>#N/A</v>
      </c>
      <c r="L1959" s="19" t="e">
        <f>VLOOKUP(G1959,Sensibilité!$A:$L,12,FALSE)</f>
        <v>#N/A</v>
      </c>
      <c r="M1959" s="19" t="e">
        <f t="shared" si="156"/>
        <v>#N/A</v>
      </c>
      <c r="N1959" s="19" t="e">
        <f t="shared" si="157"/>
        <v>#N/A</v>
      </c>
      <c r="O1959" s="15" t="str">
        <f>IF(D1959=Listes!$B$6,"SWARMING",IF(OR(D1959=Listes!$B$1,D1959=Listes!$B$2,D1959=Listes!$B$5),2,IF(OR(D1959=Listes!$B$3,D1959=Listes!$B$4),1,"erreur colonne D")))</f>
        <v>SWARMING</v>
      </c>
      <c r="P1959" s="15" t="e">
        <f>IF(OR(W1959="Hiver",W1959="Transit"),VLOOKUP(E1959,IC!A:E,4,FALSE),IF(W1959="été",VLOOKUP(E1959,IC!A:E,3,FALSE),"erreur"))</f>
        <v>#N/A</v>
      </c>
      <c r="Q1959" s="15" t="e">
        <f>IF(P1959="NR",0,IF(F1959&lt;5,0,IF(P1959=1,VLOOKUP(F1959,IC!$G$1:$I$8,3,TRUE),
IF(P1959=2,VLOOKUP(F1959,IC!$K$1:$M$8,3,TRUE),
IF(P1959=3,VLOOKUP(F1959,IC!$O$1:$Q$8,3,TRUE),IF(P1959=4,VLOOKUP(F1959,IC!$S$2:$U$9,3,TRUE),
"erreur"))))))</f>
        <v>#N/A</v>
      </c>
      <c r="R1959" s="16" t="e">
        <f>IF(OR(V1959="NA",V1959="Transit",V1959&lt;Listes!$F$1),"non applicable",F1959/V1959)</f>
        <v>#N/A</v>
      </c>
      <c r="S1959" s="16" t="e">
        <f>IF(W1959="Transit","Non applicable",IF(AND(W1959="été",T1959&gt;Listes!F1958),F1959/T1959,IF(AND(W1959="Hiver",Hierarchisation!U1959&gt;Listes!F1958),F1959/U1959,"non applicable")))</f>
        <v>#N/A</v>
      </c>
      <c r="T1959" s="17" t="e">
        <f>IF(K1959="Centre",VLOOKUP(E1959,effectifs_ete,3,FALSE),IF(Hierarchisation!K1959="Grand Nord",VLOOKUP(Hierarchisation!E1959,effectifs_ete,4,FALSE),IF(Hierarchisation!K1959="Nord Est",VLOOKUP(Hierarchisation!E1959,effectifs_ete,5,FALSE),IF(Hierarchisation!K1959="Nord Ouest",VLOOKUP(Hierarchisation!E1959,effectifs_ete,6,FALSE),IF(Hierarchisation!K1959="Sud Est",VLOOKUP(Hierarchisation!E1959,effectifs_ete,7,FALSE),IF(Hierarchisation!K1959="Sud Ouest",VLOOKUP(Hierarchisation!E1959,effectifs_ete,8,FALSE),"Erreur Région"))))))</f>
        <v>#N/A</v>
      </c>
      <c r="U1959" s="17" t="e">
        <f>IF(K1959="Centre",VLOOKUP(E1959,effectifs_hiver,3,FALSE),IF(Hierarchisation!K1959="Grand Nord",VLOOKUP(Hierarchisation!E1959,effectifs_hiver,4,FALSE),IF(Hierarchisation!K1959="Nord Est",VLOOKUP(Hierarchisation!E1959,effectifs_hiver,5,FALSE),IF(Hierarchisation!K1959="Nord Ouest",VLOOKUP(Hierarchisation!E1959,effectifs_hiver,6,FALSE),IF(Hierarchisation!K1959="Sud Est",VLOOKUP(Hierarchisation!E1959,effectifs_hiver,7,FALSE),IF(Hierarchisation!K1959="Sud Ouest",VLOOKUP(Hierarchisation!E1959,effectifs_hiver,8,FALSE),"Erreur Région"))))))</f>
        <v>#N/A</v>
      </c>
      <c r="V1959" s="17" t="e">
        <f>IF(W1959="Transit","Transit",IF(W1959="hiver",VLOOKUP(E1959,'EFFECTIFS Hiver'!$A:$I,9,FALSE),IF(W1959="été",VLOOKUP(E1959,'EFFECTIFS Eté'!$A:$I,9,FALSE),"Erreur saison")))</f>
        <v>#N/A</v>
      </c>
      <c r="W1959" s="18" t="e">
        <f>VLOOKUP(D1959,Listes!B:C,2,FALSE)</f>
        <v>#N/A</v>
      </c>
    </row>
    <row r="1960" spans="1:23" ht="15.75" customHeight="1">
      <c r="A1960" s="11"/>
      <c r="B1960" s="11"/>
      <c r="C1960" s="11"/>
      <c r="D1960" s="11"/>
      <c r="E1960" s="11"/>
      <c r="F1960" s="11"/>
      <c r="G1960" s="11" t="e">
        <f>VLOOKUP(E1960,TAXONS!B:C,2,FALSE)</f>
        <v>#N/A</v>
      </c>
      <c r="H1960" s="13">
        <f t="shared" si="153"/>
        <v>0</v>
      </c>
      <c r="I1960" s="12" t="e">
        <f t="shared" si="154"/>
        <v>#N/A</v>
      </c>
      <c r="J1960" s="14" t="e">
        <f t="shared" si="155"/>
        <v>#N/A</v>
      </c>
      <c r="K1960" s="15" t="e">
        <f>VLOOKUP(B1960,REGIONS!A:D,4,FALSE)</f>
        <v>#N/A</v>
      </c>
      <c r="L1960" s="19" t="e">
        <f>VLOOKUP(G1960,Sensibilité!$A:$L,12,FALSE)</f>
        <v>#N/A</v>
      </c>
      <c r="M1960" s="19" t="e">
        <f t="shared" si="156"/>
        <v>#N/A</v>
      </c>
      <c r="N1960" s="19" t="e">
        <f t="shared" si="157"/>
        <v>#N/A</v>
      </c>
      <c r="O1960" s="15" t="str">
        <f>IF(D1960=Listes!$B$6,"SWARMING",IF(OR(D1960=Listes!$B$1,D1960=Listes!$B$2,D1960=Listes!$B$5),2,IF(OR(D1960=Listes!$B$3,D1960=Listes!$B$4),1,"erreur colonne D")))</f>
        <v>SWARMING</v>
      </c>
      <c r="P1960" s="15" t="e">
        <f>IF(OR(W1960="Hiver",W1960="Transit"),VLOOKUP(E1960,IC!A:E,4,FALSE),IF(W1960="été",VLOOKUP(E1960,IC!A:E,3,FALSE),"erreur"))</f>
        <v>#N/A</v>
      </c>
      <c r="Q1960" s="15" t="e">
        <f>IF(P1960="NR",0,IF(F1960&lt;5,0,IF(P1960=1,VLOOKUP(F1960,IC!$G$1:$I$8,3,TRUE),
IF(P1960=2,VLOOKUP(F1960,IC!$K$1:$M$8,3,TRUE),
IF(P1960=3,VLOOKUP(F1960,IC!$O$1:$Q$8,3,TRUE),IF(P1960=4,VLOOKUP(F1960,IC!$S$2:$U$9,3,TRUE),
"erreur"))))))</f>
        <v>#N/A</v>
      </c>
      <c r="R1960" s="16" t="e">
        <f>IF(OR(V1960="NA",V1960="Transit",V1960&lt;Listes!$F$1),"non applicable",F1960/V1960)</f>
        <v>#N/A</v>
      </c>
      <c r="S1960" s="16" t="e">
        <f>IF(W1960="Transit","Non applicable",IF(AND(W1960="été",T1960&gt;Listes!F1959),F1960/T1960,IF(AND(W1960="Hiver",Hierarchisation!U1960&gt;Listes!F1959),F1960/U1960,"non applicable")))</f>
        <v>#N/A</v>
      </c>
      <c r="T1960" s="17" t="e">
        <f>IF(K1960="Centre",VLOOKUP(E1960,effectifs_ete,3,FALSE),IF(Hierarchisation!K1960="Grand Nord",VLOOKUP(Hierarchisation!E1960,effectifs_ete,4,FALSE),IF(Hierarchisation!K1960="Nord Est",VLOOKUP(Hierarchisation!E1960,effectifs_ete,5,FALSE),IF(Hierarchisation!K1960="Nord Ouest",VLOOKUP(Hierarchisation!E1960,effectifs_ete,6,FALSE),IF(Hierarchisation!K1960="Sud Est",VLOOKUP(Hierarchisation!E1960,effectifs_ete,7,FALSE),IF(Hierarchisation!K1960="Sud Ouest",VLOOKUP(Hierarchisation!E1960,effectifs_ete,8,FALSE),"Erreur Région"))))))</f>
        <v>#N/A</v>
      </c>
      <c r="U1960" s="17" t="e">
        <f>IF(K1960="Centre",VLOOKUP(E1960,effectifs_hiver,3,FALSE),IF(Hierarchisation!K1960="Grand Nord",VLOOKUP(Hierarchisation!E1960,effectifs_hiver,4,FALSE),IF(Hierarchisation!K1960="Nord Est",VLOOKUP(Hierarchisation!E1960,effectifs_hiver,5,FALSE),IF(Hierarchisation!K1960="Nord Ouest",VLOOKUP(Hierarchisation!E1960,effectifs_hiver,6,FALSE),IF(Hierarchisation!K1960="Sud Est",VLOOKUP(Hierarchisation!E1960,effectifs_hiver,7,FALSE),IF(Hierarchisation!K1960="Sud Ouest",VLOOKUP(Hierarchisation!E1960,effectifs_hiver,8,FALSE),"Erreur Région"))))))</f>
        <v>#N/A</v>
      </c>
      <c r="V1960" s="17" t="e">
        <f>IF(W1960="Transit","Transit",IF(W1960="hiver",VLOOKUP(E1960,'EFFECTIFS Hiver'!$A:$I,9,FALSE),IF(W1960="été",VLOOKUP(E1960,'EFFECTIFS Eté'!$A:$I,9,FALSE),"Erreur saison")))</f>
        <v>#N/A</v>
      </c>
      <c r="W1960" s="18" t="e">
        <f>VLOOKUP(D1960,Listes!B:C,2,FALSE)</f>
        <v>#N/A</v>
      </c>
    </row>
    <row r="1961" spans="1:23" ht="15.75" customHeight="1">
      <c r="A1961" s="11"/>
      <c r="B1961" s="11"/>
      <c r="C1961" s="11"/>
      <c r="D1961" s="11"/>
      <c r="E1961" s="11"/>
      <c r="F1961" s="11"/>
      <c r="G1961" s="11" t="e">
        <f>VLOOKUP(E1961,TAXONS!B:C,2,FALSE)</f>
        <v>#N/A</v>
      </c>
      <c r="H1961" s="13">
        <f t="shared" si="153"/>
        <v>0</v>
      </c>
      <c r="I1961" s="12" t="e">
        <f t="shared" si="154"/>
        <v>#N/A</v>
      </c>
      <c r="J1961" s="14" t="e">
        <f t="shared" si="155"/>
        <v>#N/A</v>
      </c>
      <c r="K1961" s="15" t="e">
        <f>VLOOKUP(B1961,REGIONS!A:D,4,FALSE)</f>
        <v>#N/A</v>
      </c>
      <c r="L1961" s="19" t="e">
        <f>VLOOKUP(G1961,Sensibilité!$A:$L,12,FALSE)</f>
        <v>#N/A</v>
      </c>
      <c r="M1961" s="19" t="e">
        <f t="shared" si="156"/>
        <v>#N/A</v>
      </c>
      <c r="N1961" s="19" t="e">
        <f t="shared" si="157"/>
        <v>#N/A</v>
      </c>
      <c r="O1961" s="15" t="str">
        <f>IF(D1961=Listes!$B$6,"SWARMING",IF(OR(D1961=Listes!$B$1,D1961=Listes!$B$2,D1961=Listes!$B$5),2,IF(OR(D1961=Listes!$B$3,D1961=Listes!$B$4),1,"erreur colonne D")))</f>
        <v>SWARMING</v>
      </c>
      <c r="P1961" s="15" t="e">
        <f>IF(OR(W1961="Hiver",W1961="Transit"),VLOOKUP(E1961,IC!A:E,4,FALSE),IF(W1961="été",VLOOKUP(E1961,IC!A:E,3,FALSE),"erreur"))</f>
        <v>#N/A</v>
      </c>
      <c r="Q1961" s="15" t="e">
        <f>IF(P1961="NR",0,IF(F1961&lt;5,0,IF(P1961=1,VLOOKUP(F1961,IC!$G$1:$I$8,3,TRUE),
IF(P1961=2,VLOOKUP(F1961,IC!$K$1:$M$8,3,TRUE),
IF(P1961=3,VLOOKUP(F1961,IC!$O$1:$Q$8,3,TRUE),IF(P1961=4,VLOOKUP(F1961,IC!$S$2:$U$9,3,TRUE),
"erreur"))))))</f>
        <v>#N/A</v>
      </c>
      <c r="R1961" s="16" t="e">
        <f>IF(OR(V1961="NA",V1961="Transit",V1961&lt;Listes!$F$1),"non applicable",F1961/V1961)</f>
        <v>#N/A</v>
      </c>
      <c r="S1961" s="16" t="e">
        <f>IF(W1961="Transit","Non applicable",IF(AND(W1961="été",T1961&gt;Listes!F1960),F1961/T1961,IF(AND(W1961="Hiver",Hierarchisation!U1961&gt;Listes!F1960),F1961/U1961,"non applicable")))</f>
        <v>#N/A</v>
      </c>
      <c r="T1961" s="17" t="e">
        <f>IF(K1961="Centre",VLOOKUP(E1961,effectifs_ete,3,FALSE),IF(Hierarchisation!K1961="Grand Nord",VLOOKUP(Hierarchisation!E1961,effectifs_ete,4,FALSE),IF(Hierarchisation!K1961="Nord Est",VLOOKUP(Hierarchisation!E1961,effectifs_ete,5,FALSE),IF(Hierarchisation!K1961="Nord Ouest",VLOOKUP(Hierarchisation!E1961,effectifs_ete,6,FALSE),IF(Hierarchisation!K1961="Sud Est",VLOOKUP(Hierarchisation!E1961,effectifs_ete,7,FALSE),IF(Hierarchisation!K1961="Sud Ouest",VLOOKUP(Hierarchisation!E1961,effectifs_ete,8,FALSE),"Erreur Région"))))))</f>
        <v>#N/A</v>
      </c>
      <c r="U1961" s="17" t="e">
        <f>IF(K1961="Centre",VLOOKUP(E1961,effectifs_hiver,3,FALSE),IF(Hierarchisation!K1961="Grand Nord",VLOOKUP(Hierarchisation!E1961,effectifs_hiver,4,FALSE),IF(Hierarchisation!K1961="Nord Est",VLOOKUP(Hierarchisation!E1961,effectifs_hiver,5,FALSE),IF(Hierarchisation!K1961="Nord Ouest",VLOOKUP(Hierarchisation!E1961,effectifs_hiver,6,FALSE),IF(Hierarchisation!K1961="Sud Est",VLOOKUP(Hierarchisation!E1961,effectifs_hiver,7,FALSE),IF(Hierarchisation!K1961="Sud Ouest",VLOOKUP(Hierarchisation!E1961,effectifs_hiver,8,FALSE),"Erreur Région"))))))</f>
        <v>#N/A</v>
      </c>
      <c r="V1961" s="17" t="e">
        <f>IF(W1961="Transit","Transit",IF(W1961="hiver",VLOOKUP(E1961,'EFFECTIFS Hiver'!$A:$I,9,FALSE),IF(W1961="été",VLOOKUP(E1961,'EFFECTIFS Eté'!$A:$I,9,FALSE),"Erreur saison")))</f>
        <v>#N/A</v>
      </c>
      <c r="W1961" s="18" t="e">
        <f>VLOOKUP(D1961,Listes!B:C,2,FALSE)</f>
        <v>#N/A</v>
      </c>
    </row>
    <row r="1962" spans="1:23" ht="15.75" customHeight="1">
      <c r="A1962" s="11"/>
      <c r="B1962" s="11"/>
      <c r="C1962" s="11"/>
      <c r="D1962" s="11"/>
      <c r="E1962" s="11"/>
      <c r="F1962" s="11"/>
      <c r="G1962" s="11" t="e">
        <f>VLOOKUP(E1962,TAXONS!B:C,2,FALSE)</f>
        <v>#N/A</v>
      </c>
      <c r="H1962" s="13">
        <f t="shared" si="153"/>
        <v>0</v>
      </c>
      <c r="I1962" s="12" t="e">
        <f t="shared" si="154"/>
        <v>#N/A</v>
      </c>
      <c r="J1962" s="14" t="e">
        <f t="shared" si="155"/>
        <v>#N/A</v>
      </c>
      <c r="K1962" s="15" t="e">
        <f>VLOOKUP(B1962,REGIONS!A:D,4,FALSE)</f>
        <v>#N/A</v>
      </c>
      <c r="L1962" s="19" t="e">
        <f>VLOOKUP(G1962,Sensibilité!$A:$L,12,FALSE)</f>
        <v>#N/A</v>
      </c>
      <c r="M1962" s="19" t="e">
        <f t="shared" si="156"/>
        <v>#N/A</v>
      </c>
      <c r="N1962" s="19" t="e">
        <f t="shared" si="157"/>
        <v>#N/A</v>
      </c>
      <c r="O1962" s="15" t="str">
        <f>IF(D1962=Listes!$B$6,"SWARMING",IF(OR(D1962=Listes!$B$1,D1962=Listes!$B$2,D1962=Listes!$B$5),2,IF(OR(D1962=Listes!$B$3,D1962=Listes!$B$4),1,"erreur colonne D")))</f>
        <v>SWARMING</v>
      </c>
      <c r="P1962" s="15" t="e">
        <f>IF(OR(W1962="Hiver",W1962="Transit"),VLOOKUP(E1962,IC!A:E,4,FALSE),IF(W1962="été",VLOOKUP(E1962,IC!A:E,3,FALSE),"erreur"))</f>
        <v>#N/A</v>
      </c>
      <c r="Q1962" s="15" t="e">
        <f>IF(P1962="NR",0,IF(F1962&lt;5,0,IF(P1962=1,VLOOKUP(F1962,IC!$G$1:$I$8,3,TRUE),
IF(P1962=2,VLOOKUP(F1962,IC!$K$1:$M$8,3,TRUE),
IF(P1962=3,VLOOKUP(F1962,IC!$O$1:$Q$8,3,TRUE),IF(P1962=4,VLOOKUP(F1962,IC!$S$2:$U$9,3,TRUE),
"erreur"))))))</f>
        <v>#N/A</v>
      </c>
      <c r="R1962" s="16" t="e">
        <f>IF(OR(V1962="NA",V1962="Transit",V1962&lt;Listes!$F$1),"non applicable",F1962/V1962)</f>
        <v>#N/A</v>
      </c>
      <c r="S1962" s="16" t="e">
        <f>IF(W1962="Transit","Non applicable",IF(AND(W1962="été",T1962&gt;Listes!F1961),F1962/T1962,IF(AND(W1962="Hiver",Hierarchisation!U1962&gt;Listes!F1961),F1962/U1962,"non applicable")))</f>
        <v>#N/A</v>
      </c>
      <c r="T1962" s="17" t="e">
        <f>IF(K1962="Centre",VLOOKUP(E1962,effectifs_ete,3,FALSE),IF(Hierarchisation!K1962="Grand Nord",VLOOKUP(Hierarchisation!E1962,effectifs_ete,4,FALSE),IF(Hierarchisation!K1962="Nord Est",VLOOKUP(Hierarchisation!E1962,effectifs_ete,5,FALSE),IF(Hierarchisation!K1962="Nord Ouest",VLOOKUP(Hierarchisation!E1962,effectifs_ete,6,FALSE),IF(Hierarchisation!K1962="Sud Est",VLOOKUP(Hierarchisation!E1962,effectifs_ete,7,FALSE),IF(Hierarchisation!K1962="Sud Ouest",VLOOKUP(Hierarchisation!E1962,effectifs_ete,8,FALSE),"Erreur Région"))))))</f>
        <v>#N/A</v>
      </c>
      <c r="U1962" s="17" t="e">
        <f>IF(K1962="Centre",VLOOKUP(E1962,effectifs_hiver,3,FALSE),IF(Hierarchisation!K1962="Grand Nord",VLOOKUP(Hierarchisation!E1962,effectifs_hiver,4,FALSE),IF(Hierarchisation!K1962="Nord Est",VLOOKUP(Hierarchisation!E1962,effectifs_hiver,5,FALSE),IF(Hierarchisation!K1962="Nord Ouest",VLOOKUP(Hierarchisation!E1962,effectifs_hiver,6,FALSE),IF(Hierarchisation!K1962="Sud Est",VLOOKUP(Hierarchisation!E1962,effectifs_hiver,7,FALSE),IF(Hierarchisation!K1962="Sud Ouest",VLOOKUP(Hierarchisation!E1962,effectifs_hiver,8,FALSE),"Erreur Région"))))))</f>
        <v>#N/A</v>
      </c>
      <c r="V1962" s="17" t="e">
        <f>IF(W1962="Transit","Transit",IF(W1962="hiver",VLOOKUP(E1962,'EFFECTIFS Hiver'!$A:$I,9,FALSE),IF(W1962="été",VLOOKUP(E1962,'EFFECTIFS Eté'!$A:$I,9,FALSE),"Erreur saison")))</f>
        <v>#N/A</v>
      </c>
      <c r="W1962" s="18" t="e">
        <f>VLOOKUP(D1962,Listes!B:C,2,FALSE)</f>
        <v>#N/A</v>
      </c>
    </row>
    <row r="1963" spans="1:23" ht="15.75" customHeight="1">
      <c r="A1963" s="11"/>
      <c r="B1963" s="11"/>
      <c r="C1963" s="11"/>
      <c r="D1963" s="11"/>
      <c r="E1963" s="11"/>
      <c r="F1963" s="11"/>
      <c r="G1963" s="11" t="e">
        <f>VLOOKUP(E1963,TAXONS!B:C,2,FALSE)</f>
        <v>#N/A</v>
      </c>
      <c r="H1963" s="13">
        <f t="shared" si="153"/>
        <v>0</v>
      </c>
      <c r="I1963" s="12" t="e">
        <f t="shared" si="154"/>
        <v>#N/A</v>
      </c>
      <c r="J1963" s="14" t="e">
        <f t="shared" si="155"/>
        <v>#N/A</v>
      </c>
      <c r="K1963" s="15" t="e">
        <f>VLOOKUP(B1963,REGIONS!A:D,4,FALSE)</f>
        <v>#N/A</v>
      </c>
      <c r="L1963" s="19" t="e">
        <f>VLOOKUP(G1963,Sensibilité!$A:$L,12,FALSE)</f>
        <v>#N/A</v>
      </c>
      <c r="M1963" s="19" t="e">
        <f t="shared" si="156"/>
        <v>#N/A</v>
      </c>
      <c r="N1963" s="19" t="e">
        <f t="shared" si="157"/>
        <v>#N/A</v>
      </c>
      <c r="O1963" s="15" t="str">
        <f>IF(D1963=Listes!$B$6,"SWARMING",IF(OR(D1963=Listes!$B$1,D1963=Listes!$B$2,D1963=Listes!$B$5),2,IF(OR(D1963=Listes!$B$3,D1963=Listes!$B$4),1,"erreur colonne D")))</f>
        <v>SWARMING</v>
      </c>
      <c r="P1963" s="15" t="e">
        <f>IF(OR(W1963="Hiver",W1963="Transit"),VLOOKUP(E1963,IC!A:E,4,FALSE),IF(W1963="été",VLOOKUP(E1963,IC!A:E,3,FALSE),"erreur"))</f>
        <v>#N/A</v>
      </c>
      <c r="Q1963" s="15" t="e">
        <f>IF(P1963="NR",0,IF(F1963&lt;5,0,IF(P1963=1,VLOOKUP(F1963,IC!$G$1:$I$8,3,TRUE),
IF(P1963=2,VLOOKUP(F1963,IC!$K$1:$M$8,3,TRUE),
IF(P1963=3,VLOOKUP(F1963,IC!$O$1:$Q$8,3,TRUE),IF(P1963=4,VLOOKUP(F1963,IC!$S$2:$U$9,3,TRUE),
"erreur"))))))</f>
        <v>#N/A</v>
      </c>
      <c r="R1963" s="16" t="e">
        <f>IF(OR(V1963="NA",V1963="Transit",V1963&lt;Listes!$F$1),"non applicable",F1963/V1963)</f>
        <v>#N/A</v>
      </c>
      <c r="S1963" s="16" t="e">
        <f>IF(W1963="Transit","Non applicable",IF(AND(W1963="été",T1963&gt;Listes!F1962),F1963/T1963,IF(AND(W1963="Hiver",Hierarchisation!U1963&gt;Listes!F1962),F1963/U1963,"non applicable")))</f>
        <v>#N/A</v>
      </c>
      <c r="T1963" s="17" t="e">
        <f>IF(K1963="Centre",VLOOKUP(E1963,effectifs_ete,3,FALSE),IF(Hierarchisation!K1963="Grand Nord",VLOOKUP(Hierarchisation!E1963,effectifs_ete,4,FALSE),IF(Hierarchisation!K1963="Nord Est",VLOOKUP(Hierarchisation!E1963,effectifs_ete,5,FALSE),IF(Hierarchisation!K1963="Nord Ouest",VLOOKUP(Hierarchisation!E1963,effectifs_ete,6,FALSE),IF(Hierarchisation!K1963="Sud Est",VLOOKUP(Hierarchisation!E1963,effectifs_ete,7,FALSE),IF(Hierarchisation!K1963="Sud Ouest",VLOOKUP(Hierarchisation!E1963,effectifs_ete,8,FALSE),"Erreur Région"))))))</f>
        <v>#N/A</v>
      </c>
      <c r="U1963" s="17" t="e">
        <f>IF(K1963="Centre",VLOOKUP(E1963,effectifs_hiver,3,FALSE),IF(Hierarchisation!K1963="Grand Nord",VLOOKUP(Hierarchisation!E1963,effectifs_hiver,4,FALSE),IF(Hierarchisation!K1963="Nord Est",VLOOKUP(Hierarchisation!E1963,effectifs_hiver,5,FALSE),IF(Hierarchisation!K1963="Nord Ouest",VLOOKUP(Hierarchisation!E1963,effectifs_hiver,6,FALSE),IF(Hierarchisation!K1963="Sud Est",VLOOKUP(Hierarchisation!E1963,effectifs_hiver,7,FALSE),IF(Hierarchisation!K1963="Sud Ouest",VLOOKUP(Hierarchisation!E1963,effectifs_hiver,8,FALSE),"Erreur Région"))))))</f>
        <v>#N/A</v>
      </c>
      <c r="V1963" s="17" t="e">
        <f>IF(W1963="Transit","Transit",IF(W1963="hiver",VLOOKUP(E1963,'EFFECTIFS Hiver'!$A:$I,9,FALSE),IF(W1963="été",VLOOKUP(E1963,'EFFECTIFS Eté'!$A:$I,9,FALSE),"Erreur saison")))</f>
        <v>#N/A</v>
      </c>
      <c r="W1963" s="18" t="e">
        <f>VLOOKUP(D1963,Listes!B:C,2,FALSE)</f>
        <v>#N/A</v>
      </c>
    </row>
    <row r="1964" spans="1:23" ht="15.75" customHeight="1">
      <c r="A1964" s="11"/>
      <c r="B1964" s="11"/>
      <c r="C1964" s="11"/>
      <c r="D1964" s="11"/>
      <c r="E1964" s="11"/>
      <c r="F1964" s="11"/>
      <c r="G1964" s="11" t="e">
        <f>VLOOKUP(E1964,TAXONS!B:C,2,FALSE)</f>
        <v>#N/A</v>
      </c>
      <c r="H1964" s="13">
        <f t="shared" si="153"/>
        <v>0</v>
      </c>
      <c r="I1964" s="12" t="e">
        <f t="shared" si="154"/>
        <v>#N/A</v>
      </c>
      <c r="J1964" s="14" t="e">
        <f t="shared" si="155"/>
        <v>#N/A</v>
      </c>
      <c r="K1964" s="15" t="e">
        <f>VLOOKUP(B1964,REGIONS!A:D,4,FALSE)</f>
        <v>#N/A</v>
      </c>
      <c r="L1964" s="19" t="e">
        <f>VLOOKUP(G1964,Sensibilité!$A:$L,12,FALSE)</f>
        <v>#N/A</v>
      </c>
      <c r="M1964" s="19" t="e">
        <f t="shared" si="156"/>
        <v>#N/A</v>
      </c>
      <c r="N1964" s="19" t="e">
        <f t="shared" si="157"/>
        <v>#N/A</v>
      </c>
      <c r="O1964" s="15" t="str">
        <f>IF(D1964=Listes!$B$6,"SWARMING",IF(OR(D1964=Listes!$B$1,D1964=Listes!$B$2,D1964=Listes!$B$5),2,IF(OR(D1964=Listes!$B$3,D1964=Listes!$B$4),1,"erreur colonne D")))</f>
        <v>SWARMING</v>
      </c>
      <c r="P1964" s="15" t="e">
        <f>IF(OR(W1964="Hiver",W1964="Transit"),VLOOKUP(E1964,IC!A:E,4,FALSE),IF(W1964="été",VLOOKUP(E1964,IC!A:E,3,FALSE),"erreur"))</f>
        <v>#N/A</v>
      </c>
      <c r="Q1964" s="15" t="e">
        <f>IF(P1964="NR",0,IF(F1964&lt;5,0,IF(P1964=1,VLOOKUP(F1964,IC!$G$1:$I$8,3,TRUE),
IF(P1964=2,VLOOKUP(F1964,IC!$K$1:$M$8,3,TRUE),
IF(P1964=3,VLOOKUP(F1964,IC!$O$1:$Q$8,3,TRUE),IF(P1964=4,VLOOKUP(F1964,IC!$S$2:$U$9,3,TRUE),
"erreur"))))))</f>
        <v>#N/A</v>
      </c>
      <c r="R1964" s="16" t="e">
        <f>IF(OR(V1964="NA",V1964="Transit",V1964&lt;Listes!$F$1),"non applicable",F1964/V1964)</f>
        <v>#N/A</v>
      </c>
      <c r="S1964" s="16" t="e">
        <f>IF(W1964="Transit","Non applicable",IF(AND(W1964="été",T1964&gt;Listes!F1963),F1964/T1964,IF(AND(W1964="Hiver",Hierarchisation!U1964&gt;Listes!F1963),F1964/U1964,"non applicable")))</f>
        <v>#N/A</v>
      </c>
      <c r="T1964" s="17" t="e">
        <f>IF(K1964="Centre",VLOOKUP(E1964,effectifs_ete,3,FALSE),IF(Hierarchisation!K1964="Grand Nord",VLOOKUP(Hierarchisation!E1964,effectifs_ete,4,FALSE),IF(Hierarchisation!K1964="Nord Est",VLOOKUP(Hierarchisation!E1964,effectifs_ete,5,FALSE),IF(Hierarchisation!K1964="Nord Ouest",VLOOKUP(Hierarchisation!E1964,effectifs_ete,6,FALSE),IF(Hierarchisation!K1964="Sud Est",VLOOKUP(Hierarchisation!E1964,effectifs_ete,7,FALSE),IF(Hierarchisation!K1964="Sud Ouest",VLOOKUP(Hierarchisation!E1964,effectifs_ete,8,FALSE),"Erreur Région"))))))</f>
        <v>#N/A</v>
      </c>
      <c r="U1964" s="17" t="e">
        <f>IF(K1964="Centre",VLOOKUP(E1964,effectifs_hiver,3,FALSE),IF(Hierarchisation!K1964="Grand Nord",VLOOKUP(Hierarchisation!E1964,effectifs_hiver,4,FALSE),IF(Hierarchisation!K1964="Nord Est",VLOOKUP(Hierarchisation!E1964,effectifs_hiver,5,FALSE),IF(Hierarchisation!K1964="Nord Ouest",VLOOKUP(Hierarchisation!E1964,effectifs_hiver,6,FALSE),IF(Hierarchisation!K1964="Sud Est",VLOOKUP(Hierarchisation!E1964,effectifs_hiver,7,FALSE),IF(Hierarchisation!K1964="Sud Ouest",VLOOKUP(Hierarchisation!E1964,effectifs_hiver,8,FALSE),"Erreur Région"))))))</f>
        <v>#N/A</v>
      </c>
      <c r="V1964" s="17" t="e">
        <f>IF(W1964="Transit","Transit",IF(W1964="hiver",VLOOKUP(E1964,'EFFECTIFS Hiver'!$A:$I,9,FALSE),IF(W1964="été",VLOOKUP(E1964,'EFFECTIFS Eté'!$A:$I,9,FALSE),"Erreur saison")))</f>
        <v>#N/A</v>
      </c>
      <c r="W1964" s="18" t="e">
        <f>VLOOKUP(D1964,Listes!B:C,2,FALSE)</f>
        <v>#N/A</v>
      </c>
    </row>
    <row r="1965" spans="1:23" ht="15.75" customHeight="1">
      <c r="A1965" s="11"/>
      <c r="B1965" s="11"/>
      <c r="C1965" s="11"/>
      <c r="D1965" s="11"/>
      <c r="E1965" s="11"/>
      <c r="F1965" s="11"/>
      <c r="G1965" s="11" t="e">
        <f>VLOOKUP(E1965,TAXONS!B:C,2,FALSE)</f>
        <v>#N/A</v>
      </c>
      <c r="H1965" s="13">
        <f t="shared" si="153"/>
        <v>0</v>
      </c>
      <c r="I1965" s="12" t="e">
        <f t="shared" si="154"/>
        <v>#N/A</v>
      </c>
      <c r="J1965" s="14" t="e">
        <f t="shared" si="155"/>
        <v>#N/A</v>
      </c>
      <c r="K1965" s="15" t="e">
        <f>VLOOKUP(B1965,REGIONS!A:D,4,FALSE)</f>
        <v>#N/A</v>
      </c>
      <c r="L1965" s="19" t="e">
        <f>VLOOKUP(G1965,Sensibilité!$A:$L,12,FALSE)</f>
        <v>#N/A</v>
      </c>
      <c r="M1965" s="19" t="e">
        <f t="shared" si="156"/>
        <v>#N/A</v>
      </c>
      <c r="N1965" s="19" t="e">
        <f t="shared" si="157"/>
        <v>#N/A</v>
      </c>
      <c r="O1965" s="15" t="str">
        <f>IF(D1965=Listes!$B$6,"SWARMING",IF(OR(D1965=Listes!$B$1,D1965=Listes!$B$2,D1965=Listes!$B$5),2,IF(OR(D1965=Listes!$B$3,D1965=Listes!$B$4),1,"erreur colonne D")))</f>
        <v>SWARMING</v>
      </c>
      <c r="P1965" s="15" t="e">
        <f>IF(OR(W1965="Hiver",W1965="Transit"),VLOOKUP(E1965,IC!A:E,4,FALSE),IF(W1965="été",VLOOKUP(E1965,IC!A:E,3,FALSE),"erreur"))</f>
        <v>#N/A</v>
      </c>
      <c r="Q1965" s="15" t="e">
        <f>IF(P1965="NR",0,IF(F1965&lt;5,0,IF(P1965=1,VLOOKUP(F1965,IC!$G$1:$I$8,3,TRUE),
IF(P1965=2,VLOOKUP(F1965,IC!$K$1:$M$8,3,TRUE),
IF(P1965=3,VLOOKUP(F1965,IC!$O$1:$Q$8,3,TRUE),IF(P1965=4,VLOOKUP(F1965,IC!$S$2:$U$9,3,TRUE),
"erreur"))))))</f>
        <v>#N/A</v>
      </c>
      <c r="R1965" s="16" t="e">
        <f>IF(OR(V1965="NA",V1965="Transit",V1965&lt;Listes!$F$1),"non applicable",F1965/V1965)</f>
        <v>#N/A</v>
      </c>
      <c r="S1965" s="16" t="e">
        <f>IF(W1965="Transit","Non applicable",IF(AND(W1965="été",T1965&gt;Listes!F1964),F1965/T1965,IF(AND(W1965="Hiver",Hierarchisation!U1965&gt;Listes!F1964),F1965/U1965,"non applicable")))</f>
        <v>#N/A</v>
      </c>
      <c r="T1965" s="17" t="e">
        <f>IF(K1965="Centre",VLOOKUP(E1965,effectifs_ete,3,FALSE),IF(Hierarchisation!K1965="Grand Nord",VLOOKUP(Hierarchisation!E1965,effectifs_ete,4,FALSE),IF(Hierarchisation!K1965="Nord Est",VLOOKUP(Hierarchisation!E1965,effectifs_ete,5,FALSE),IF(Hierarchisation!K1965="Nord Ouest",VLOOKUP(Hierarchisation!E1965,effectifs_ete,6,FALSE),IF(Hierarchisation!K1965="Sud Est",VLOOKUP(Hierarchisation!E1965,effectifs_ete,7,FALSE),IF(Hierarchisation!K1965="Sud Ouest",VLOOKUP(Hierarchisation!E1965,effectifs_ete,8,FALSE),"Erreur Région"))))))</f>
        <v>#N/A</v>
      </c>
      <c r="U1965" s="17" t="e">
        <f>IF(K1965="Centre",VLOOKUP(E1965,effectifs_hiver,3,FALSE),IF(Hierarchisation!K1965="Grand Nord",VLOOKUP(Hierarchisation!E1965,effectifs_hiver,4,FALSE),IF(Hierarchisation!K1965="Nord Est",VLOOKUP(Hierarchisation!E1965,effectifs_hiver,5,FALSE),IF(Hierarchisation!K1965="Nord Ouest",VLOOKUP(Hierarchisation!E1965,effectifs_hiver,6,FALSE),IF(Hierarchisation!K1965="Sud Est",VLOOKUP(Hierarchisation!E1965,effectifs_hiver,7,FALSE),IF(Hierarchisation!K1965="Sud Ouest",VLOOKUP(Hierarchisation!E1965,effectifs_hiver,8,FALSE),"Erreur Région"))))))</f>
        <v>#N/A</v>
      </c>
      <c r="V1965" s="17" t="e">
        <f>IF(W1965="Transit","Transit",IF(W1965="hiver",VLOOKUP(E1965,'EFFECTIFS Hiver'!$A:$I,9,FALSE),IF(W1965="été",VLOOKUP(E1965,'EFFECTIFS Eté'!$A:$I,9,FALSE),"Erreur saison")))</f>
        <v>#N/A</v>
      </c>
      <c r="W1965" s="18" t="e">
        <f>VLOOKUP(D1965,Listes!B:C,2,FALSE)</f>
        <v>#N/A</v>
      </c>
    </row>
    <row r="1966" spans="1:23" ht="15.75" customHeight="1">
      <c r="A1966" s="11"/>
      <c r="B1966" s="11"/>
      <c r="C1966" s="11"/>
      <c r="D1966" s="11"/>
      <c r="E1966" s="11"/>
      <c r="F1966" s="11"/>
      <c r="G1966" s="11" t="e">
        <f>VLOOKUP(E1966,TAXONS!B:C,2,FALSE)</f>
        <v>#N/A</v>
      </c>
      <c r="H1966" s="13">
        <f t="shared" si="153"/>
        <v>0</v>
      </c>
      <c r="I1966" s="12" t="e">
        <f t="shared" si="154"/>
        <v>#N/A</v>
      </c>
      <c r="J1966" s="14" t="e">
        <f t="shared" si="155"/>
        <v>#N/A</v>
      </c>
      <c r="K1966" s="15" t="e">
        <f>VLOOKUP(B1966,REGIONS!A:D,4,FALSE)</f>
        <v>#N/A</v>
      </c>
      <c r="L1966" s="19" t="e">
        <f>VLOOKUP(G1966,Sensibilité!$A:$L,12,FALSE)</f>
        <v>#N/A</v>
      </c>
      <c r="M1966" s="19" t="e">
        <f t="shared" si="156"/>
        <v>#N/A</v>
      </c>
      <c r="N1966" s="19" t="e">
        <f t="shared" si="157"/>
        <v>#N/A</v>
      </c>
      <c r="O1966" s="15" t="str">
        <f>IF(D1966=Listes!$B$6,"SWARMING",IF(OR(D1966=Listes!$B$1,D1966=Listes!$B$2,D1966=Listes!$B$5),2,IF(OR(D1966=Listes!$B$3,D1966=Listes!$B$4),1,"erreur colonne D")))</f>
        <v>SWARMING</v>
      </c>
      <c r="P1966" s="15" t="e">
        <f>IF(OR(W1966="Hiver",W1966="Transit"),VLOOKUP(E1966,IC!A:E,4,FALSE),IF(W1966="été",VLOOKUP(E1966,IC!A:E,3,FALSE),"erreur"))</f>
        <v>#N/A</v>
      </c>
      <c r="Q1966" s="15" t="e">
        <f>IF(P1966="NR",0,IF(F1966&lt;5,0,IF(P1966=1,VLOOKUP(F1966,IC!$G$1:$I$8,3,TRUE),
IF(P1966=2,VLOOKUP(F1966,IC!$K$1:$M$8,3,TRUE),
IF(P1966=3,VLOOKUP(F1966,IC!$O$1:$Q$8,3,TRUE),IF(P1966=4,VLOOKUP(F1966,IC!$S$2:$U$9,3,TRUE),
"erreur"))))))</f>
        <v>#N/A</v>
      </c>
      <c r="R1966" s="16" t="e">
        <f>IF(OR(V1966="NA",V1966="Transit",V1966&lt;Listes!$F$1),"non applicable",F1966/V1966)</f>
        <v>#N/A</v>
      </c>
      <c r="S1966" s="16" t="e">
        <f>IF(W1966="Transit","Non applicable",IF(AND(W1966="été",T1966&gt;Listes!F1965),F1966/T1966,IF(AND(W1966="Hiver",Hierarchisation!U1966&gt;Listes!F1965),F1966/U1966,"non applicable")))</f>
        <v>#N/A</v>
      </c>
      <c r="T1966" s="17" t="e">
        <f>IF(K1966="Centre",VLOOKUP(E1966,effectifs_ete,3,FALSE),IF(Hierarchisation!K1966="Grand Nord",VLOOKUP(Hierarchisation!E1966,effectifs_ete,4,FALSE),IF(Hierarchisation!K1966="Nord Est",VLOOKUP(Hierarchisation!E1966,effectifs_ete,5,FALSE),IF(Hierarchisation!K1966="Nord Ouest",VLOOKUP(Hierarchisation!E1966,effectifs_ete,6,FALSE),IF(Hierarchisation!K1966="Sud Est",VLOOKUP(Hierarchisation!E1966,effectifs_ete,7,FALSE),IF(Hierarchisation!K1966="Sud Ouest",VLOOKUP(Hierarchisation!E1966,effectifs_ete,8,FALSE),"Erreur Région"))))))</f>
        <v>#N/A</v>
      </c>
      <c r="U1966" s="17" t="e">
        <f>IF(K1966="Centre",VLOOKUP(E1966,effectifs_hiver,3,FALSE),IF(Hierarchisation!K1966="Grand Nord",VLOOKUP(Hierarchisation!E1966,effectifs_hiver,4,FALSE),IF(Hierarchisation!K1966="Nord Est",VLOOKUP(Hierarchisation!E1966,effectifs_hiver,5,FALSE),IF(Hierarchisation!K1966="Nord Ouest",VLOOKUP(Hierarchisation!E1966,effectifs_hiver,6,FALSE),IF(Hierarchisation!K1966="Sud Est",VLOOKUP(Hierarchisation!E1966,effectifs_hiver,7,FALSE),IF(Hierarchisation!K1966="Sud Ouest",VLOOKUP(Hierarchisation!E1966,effectifs_hiver,8,FALSE),"Erreur Région"))))))</f>
        <v>#N/A</v>
      </c>
      <c r="V1966" s="17" t="e">
        <f>IF(W1966="Transit","Transit",IF(W1966="hiver",VLOOKUP(E1966,'EFFECTIFS Hiver'!$A:$I,9,FALSE),IF(W1966="été",VLOOKUP(E1966,'EFFECTIFS Eté'!$A:$I,9,FALSE),"Erreur saison")))</f>
        <v>#N/A</v>
      </c>
      <c r="W1966" s="18" t="e">
        <f>VLOOKUP(D1966,Listes!B:C,2,FALSE)</f>
        <v>#N/A</v>
      </c>
    </row>
    <row r="1967" spans="1:23" ht="15.75" customHeight="1">
      <c r="A1967" s="11"/>
      <c r="B1967" s="11"/>
      <c r="C1967" s="11"/>
      <c r="D1967" s="11"/>
      <c r="E1967" s="11"/>
      <c r="F1967" s="11"/>
      <c r="G1967" s="11" t="e">
        <f>VLOOKUP(E1967,TAXONS!B:C,2,FALSE)</f>
        <v>#N/A</v>
      </c>
      <c r="H1967" s="13">
        <f t="shared" si="153"/>
        <v>0</v>
      </c>
      <c r="I1967" s="12" t="e">
        <f t="shared" si="154"/>
        <v>#N/A</v>
      </c>
      <c r="J1967" s="14" t="e">
        <f t="shared" si="155"/>
        <v>#N/A</v>
      </c>
      <c r="K1967" s="15" t="e">
        <f>VLOOKUP(B1967,REGIONS!A:D,4,FALSE)</f>
        <v>#N/A</v>
      </c>
      <c r="L1967" s="19" t="e">
        <f>VLOOKUP(G1967,Sensibilité!$A:$L,12,FALSE)</f>
        <v>#N/A</v>
      </c>
      <c r="M1967" s="19" t="e">
        <f t="shared" si="156"/>
        <v>#N/A</v>
      </c>
      <c r="N1967" s="19" t="e">
        <f t="shared" si="157"/>
        <v>#N/A</v>
      </c>
      <c r="O1967" s="15" t="str">
        <f>IF(D1967=Listes!$B$6,"SWARMING",IF(OR(D1967=Listes!$B$1,D1967=Listes!$B$2,D1967=Listes!$B$5),2,IF(OR(D1967=Listes!$B$3,D1967=Listes!$B$4),1,"erreur colonne D")))</f>
        <v>SWARMING</v>
      </c>
      <c r="P1967" s="15" t="e">
        <f>IF(OR(W1967="Hiver",W1967="Transit"),VLOOKUP(E1967,IC!A:E,4,FALSE),IF(W1967="été",VLOOKUP(E1967,IC!A:E,3,FALSE),"erreur"))</f>
        <v>#N/A</v>
      </c>
      <c r="Q1967" s="15" t="e">
        <f>IF(P1967="NR",0,IF(F1967&lt;5,0,IF(P1967=1,VLOOKUP(F1967,IC!$G$1:$I$8,3,TRUE),
IF(P1967=2,VLOOKUP(F1967,IC!$K$1:$M$8,3,TRUE),
IF(P1967=3,VLOOKUP(F1967,IC!$O$1:$Q$8,3,TRUE),IF(P1967=4,VLOOKUP(F1967,IC!$S$2:$U$9,3,TRUE),
"erreur"))))))</f>
        <v>#N/A</v>
      </c>
      <c r="R1967" s="16" t="e">
        <f>IF(OR(V1967="NA",V1967="Transit",V1967&lt;Listes!$F$1),"non applicable",F1967/V1967)</f>
        <v>#N/A</v>
      </c>
      <c r="S1967" s="16" t="e">
        <f>IF(W1967="Transit","Non applicable",IF(AND(W1967="été",T1967&gt;Listes!F1966),F1967/T1967,IF(AND(W1967="Hiver",Hierarchisation!U1967&gt;Listes!F1966),F1967/U1967,"non applicable")))</f>
        <v>#N/A</v>
      </c>
      <c r="T1967" s="17" t="e">
        <f>IF(K1967="Centre",VLOOKUP(E1967,effectifs_ete,3,FALSE),IF(Hierarchisation!K1967="Grand Nord",VLOOKUP(Hierarchisation!E1967,effectifs_ete,4,FALSE),IF(Hierarchisation!K1967="Nord Est",VLOOKUP(Hierarchisation!E1967,effectifs_ete,5,FALSE),IF(Hierarchisation!K1967="Nord Ouest",VLOOKUP(Hierarchisation!E1967,effectifs_ete,6,FALSE),IF(Hierarchisation!K1967="Sud Est",VLOOKUP(Hierarchisation!E1967,effectifs_ete,7,FALSE),IF(Hierarchisation!K1967="Sud Ouest",VLOOKUP(Hierarchisation!E1967,effectifs_ete,8,FALSE),"Erreur Région"))))))</f>
        <v>#N/A</v>
      </c>
      <c r="U1967" s="17" t="e">
        <f>IF(K1967="Centre",VLOOKUP(E1967,effectifs_hiver,3,FALSE),IF(Hierarchisation!K1967="Grand Nord",VLOOKUP(Hierarchisation!E1967,effectifs_hiver,4,FALSE),IF(Hierarchisation!K1967="Nord Est",VLOOKUP(Hierarchisation!E1967,effectifs_hiver,5,FALSE),IF(Hierarchisation!K1967="Nord Ouest",VLOOKUP(Hierarchisation!E1967,effectifs_hiver,6,FALSE),IF(Hierarchisation!K1967="Sud Est",VLOOKUP(Hierarchisation!E1967,effectifs_hiver,7,FALSE),IF(Hierarchisation!K1967="Sud Ouest",VLOOKUP(Hierarchisation!E1967,effectifs_hiver,8,FALSE),"Erreur Région"))))))</f>
        <v>#N/A</v>
      </c>
      <c r="V1967" s="17" t="e">
        <f>IF(W1967="Transit","Transit",IF(W1967="hiver",VLOOKUP(E1967,'EFFECTIFS Hiver'!$A:$I,9,FALSE),IF(W1967="été",VLOOKUP(E1967,'EFFECTIFS Eté'!$A:$I,9,FALSE),"Erreur saison")))</f>
        <v>#N/A</v>
      </c>
      <c r="W1967" s="18" t="e">
        <f>VLOOKUP(D1967,Listes!B:C,2,FALSE)</f>
        <v>#N/A</v>
      </c>
    </row>
    <row r="1968" spans="1:23" ht="15.75" customHeight="1">
      <c r="A1968" s="11"/>
      <c r="B1968" s="11"/>
      <c r="C1968" s="11"/>
      <c r="D1968" s="11"/>
      <c r="E1968" s="11"/>
      <c r="F1968" s="11"/>
      <c r="G1968" s="11" t="e">
        <f>VLOOKUP(E1968,TAXONS!B:C,2,FALSE)</f>
        <v>#N/A</v>
      </c>
      <c r="H1968" s="13">
        <f t="shared" si="153"/>
        <v>0</v>
      </c>
      <c r="I1968" s="12" t="e">
        <f t="shared" si="154"/>
        <v>#N/A</v>
      </c>
      <c r="J1968" s="14" t="e">
        <f t="shared" si="155"/>
        <v>#N/A</v>
      </c>
      <c r="K1968" s="15" t="e">
        <f>VLOOKUP(B1968,REGIONS!A:D,4,FALSE)</f>
        <v>#N/A</v>
      </c>
      <c r="L1968" s="19" t="e">
        <f>VLOOKUP(G1968,Sensibilité!$A:$L,12,FALSE)</f>
        <v>#N/A</v>
      </c>
      <c r="M1968" s="19" t="e">
        <f t="shared" si="156"/>
        <v>#N/A</v>
      </c>
      <c r="N1968" s="19" t="e">
        <f t="shared" si="157"/>
        <v>#N/A</v>
      </c>
      <c r="O1968" s="15" t="str">
        <f>IF(D1968=Listes!$B$6,"SWARMING",IF(OR(D1968=Listes!$B$1,D1968=Listes!$B$2,D1968=Listes!$B$5),2,IF(OR(D1968=Listes!$B$3,D1968=Listes!$B$4),1,"erreur colonne D")))</f>
        <v>SWARMING</v>
      </c>
      <c r="P1968" s="15" t="e">
        <f>IF(OR(W1968="Hiver",W1968="Transit"),VLOOKUP(E1968,IC!A:E,4,FALSE),IF(W1968="été",VLOOKUP(E1968,IC!A:E,3,FALSE),"erreur"))</f>
        <v>#N/A</v>
      </c>
      <c r="Q1968" s="15" t="e">
        <f>IF(P1968="NR",0,IF(F1968&lt;5,0,IF(P1968=1,VLOOKUP(F1968,IC!$G$1:$I$8,3,TRUE),
IF(P1968=2,VLOOKUP(F1968,IC!$K$1:$M$8,3,TRUE),
IF(P1968=3,VLOOKUP(F1968,IC!$O$1:$Q$8,3,TRUE),IF(P1968=4,VLOOKUP(F1968,IC!$S$2:$U$9,3,TRUE),
"erreur"))))))</f>
        <v>#N/A</v>
      </c>
      <c r="R1968" s="16" t="e">
        <f>IF(OR(V1968="NA",V1968="Transit",V1968&lt;Listes!$F$1),"non applicable",F1968/V1968)</f>
        <v>#N/A</v>
      </c>
      <c r="S1968" s="16" t="e">
        <f>IF(W1968="Transit","Non applicable",IF(AND(W1968="été",T1968&gt;Listes!F1967),F1968/T1968,IF(AND(W1968="Hiver",Hierarchisation!U1968&gt;Listes!F1967),F1968/U1968,"non applicable")))</f>
        <v>#N/A</v>
      </c>
      <c r="T1968" s="17" t="e">
        <f>IF(K1968="Centre",VLOOKUP(E1968,effectifs_ete,3,FALSE),IF(Hierarchisation!K1968="Grand Nord",VLOOKUP(Hierarchisation!E1968,effectifs_ete,4,FALSE),IF(Hierarchisation!K1968="Nord Est",VLOOKUP(Hierarchisation!E1968,effectifs_ete,5,FALSE),IF(Hierarchisation!K1968="Nord Ouest",VLOOKUP(Hierarchisation!E1968,effectifs_ete,6,FALSE),IF(Hierarchisation!K1968="Sud Est",VLOOKUP(Hierarchisation!E1968,effectifs_ete,7,FALSE),IF(Hierarchisation!K1968="Sud Ouest",VLOOKUP(Hierarchisation!E1968,effectifs_ete,8,FALSE),"Erreur Région"))))))</f>
        <v>#N/A</v>
      </c>
      <c r="U1968" s="17" t="e">
        <f>IF(K1968="Centre",VLOOKUP(E1968,effectifs_hiver,3,FALSE),IF(Hierarchisation!K1968="Grand Nord",VLOOKUP(Hierarchisation!E1968,effectifs_hiver,4,FALSE),IF(Hierarchisation!K1968="Nord Est",VLOOKUP(Hierarchisation!E1968,effectifs_hiver,5,FALSE),IF(Hierarchisation!K1968="Nord Ouest",VLOOKUP(Hierarchisation!E1968,effectifs_hiver,6,FALSE),IF(Hierarchisation!K1968="Sud Est",VLOOKUP(Hierarchisation!E1968,effectifs_hiver,7,FALSE),IF(Hierarchisation!K1968="Sud Ouest",VLOOKUP(Hierarchisation!E1968,effectifs_hiver,8,FALSE),"Erreur Région"))))))</f>
        <v>#N/A</v>
      </c>
      <c r="V1968" s="17" t="e">
        <f>IF(W1968="Transit","Transit",IF(W1968="hiver",VLOOKUP(E1968,'EFFECTIFS Hiver'!$A:$I,9,FALSE),IF(W1968="été",VLOOKUP(E1968,'EFFECTIFS Eté'!$A:$I,9,FALSE),"Erreur saison")))</f>
        <v>#N/A</v>
      </c>
      <c r="W1968" s="18" t="e">
        <f>VLOOKUP(D1968,Listes!B:C,2,FALSE)</f>
        <v>#N/A</v>
      </c>
    </row>
    <row r="1969" spans="1:23" ht="15.75" customHeight="1">
      <c r="A1969" s="11"/>
      <c r="B1969" s="11"/>
      <c r="C1969" s="11"/>
      <c r="D1969" s="11"/>
      <c r="E1969" s="11"/>
      <c r="F1969" s="11"/>
      <c r="G1969" s="11" t="e">
        <f>VLOOKUP(E1969,TAXONS!B:C,2,FALSE)</f>
        <v>#N/A</v>
      </c>
      <c r="H1969" s="13">
        <f t="shared" si="153"/>
        <v>0</v>
      </c>
      <c r="I1969" s="12" t="e">
        <f t="shared" si="154"/>
        <v>#N/A</v>
      </c>
      <c r="J1969" s="14" t="e">
        <f t="shared" si="155"/>
        <v>#N/A</v>
      </c>
      <c r="K1969" s="15" t="e">
        <f>VLOOKUP(B1969,REGIONS!A:D,4,FALSE)</f>
        <v>#N/A</v>
      </c>
      <c r="L1969" s="19" t="e">
        <f>VLOOKUP(G1969,Sensibilité!$A:$L,12,FALSE)</f>
        <v>#N/A</v>
      </c>
      <c r="M1969" s="19" t="e">
        <f t="shared" si="156"/>
        <v>#N/A</v>
      </c>
      <c r="N1969" s="19" t="e">
        <f t="shared" si="157"/>
        <v>#N/A</v>
      </c>
      <c r="O1969" s="15" t="str">
        <f>IF(D1969=Listes!$B$6,"SWARMING",IF(OR(D1969=Listes!$B$1,D1969=Listes!$B$2,D1969=Listes!$B$5),2,IF(OR(D1969=Listes!$B$3,D1969=Listes!$B$4),1,"erreur colonne D")))</f>
        <v>SWARMING</v>
      </c>
      <c r="P1969" s="15" t="e">
        <f>IF(OR(W1969="Hiver",W1969="Transit"),VLOOKUP(E1969,IC!A:E,4,FALSE),IF(W1969="été",VLOOKUP(E1969,IC!A:E,3,FALSE),"erreur"))</f>
        <v>#N/A</v>
      </c>
      <c r="Q1969" s="15" t="e">
        <f>IF(P1969="NR",0,IF(F1969&lt;5,0,IF(P1969=1,VLOOKUP(F1969,IC!$G$1:$I$8,3,TRUE),
IF(P1969=2,VLOOKUP(F1969,IC!$K$1:$M$8,3,TRUE),
IF(P1969=3,VLOOKUP(F1969,IC!$O$1:$Q$8,3,TRUE),IF(P1969=4,VLOOKUP(F1969,IC!$S$2:$U$9,3,TRUE),
"erreur"))))))</f>
        <v>#N/A</v>
      </c>
      <c r="R1969" s="16" t="e">
        <f>IF(OR(V1969="NA",V1969="Transit",V1969&lt;Listes!$F$1),"non applicable",F1969/V1969)</f>
        <v>#N/A</v>
      </c>
      <c r="S1969" s="16" t="e">
        <f>IF(W1969="Transit","Non applicable",IF(AND(W1969="été",T1969&gt;Listes!F1968),F1969/T1969,IF(AND(W1969="Hiver",Hierarchisation!U1969&gt;Listes!F1968),F1969/U1969,"non applicable")))</f>
        <v>#N/A</v>
      </c>
      <c r="T1969" s="17" t="e">
        <f>IF(K1969="Centre",VLOOKUP(E1969,effectifs_ete,3,FALSE),IF(Hierarchisation!K1969="Grand Nord",VLOOKUP(Hierarchisation!E1969,effectifs_ete,4,FALSE),IF(Hierarchisation!K1969="Nord Est",VLOOKUP(Hierarchisation!E1969,effectifs_ete,5,FALSE),IF(Hierarchisation!K1969="Nord Ouest",VLOOKUP(Hierarchisation!E1969,effectifs_ete,6,FALSE),IF(Hierarchisation!K1969="Sud Est",VLOOKUP(Hierarchisation!E1969,effectifs_ete,7,FALSE),IF(Hierarchisation!K1969="Sud Ouest",VLOOKUP(Hierarchisation!E1969,effectifs_ete,8,FALSE),"Erreur Région"))))))</f>
        <v>#N/A</v>
      </c>
      <c r="U1969" s="17" t="e">
        <f>IF(K1969="Centre",VLOOKUP(E1969,effectifs_hiver,3,FALSE),IF(Hierarchisation!K1969="Grand Nord",VLOOKUP(Hierarchisation!E1969,effectifs_hiver,4,FALSE),IF(Hierarchisation!K1969="Nord Est",VLOOKUP(Hierarchisation!E1969,effectifs_hiver,5,FALSE),IF(Hierarchisation!K1969="Nord Ouest",VLOOKUP(Hierarchisation!E1969,effectifs_hiver,6,FALSE),IF(Hierarchisation!K1969="Sud Est",VLOOKUP(Hierarchisation!E1969,effectifs_hiver,7,FALSE),IF(Hierarchisation!K1969="Sud Ouest",VLOOKUP(Hierarchisation!E1969,effectifs_hiver,8,FALSE),"Erreur Région"))))))</f>
        <v>#N/A</v>
      </c>
      <c r="V1969" s="17" t="e">
        <f>IF(W1969="Transit","Transit",IF(W1969="hiver",VLOOKUP(E1969,'EFFECTIFS Hiver'!$A:$I,9,FALSE),IF(W1969="été",VLOOKUP(E1969,'EFFECTIFS Eté'!$A:$I,9,FALSE),"Erreur saison")))</f>
        <v>#N/A</v>
      </c>
      <c r="W1969" s="18" t="e">
        <f>VLOOKUP(D1969,Listes!B:C,2,FALSE)</f>
        <v>#N/A</v>
      </c>
    </row>
    <row r="1970" spans="1:23" ht="15.75" customHeight="1">
      <c r="A1970" s="11"/>
      <c r="B1970" s="11"/>
      <c r="C1970" s="11"/>
      <c r="D1970" s="11"/>
      <c r="E1970" s="11"/>
      <c r="F1970" s="11"/>
      <c r="G1970" s="11" t="e">
        <f>VLOOKUP(E1970,TAXONS!B:C,2,FALSE)</f>
        <v>#N/A</v>
      </c>
      <c r="H1970" s="13">
        <f t="shared" si="153"/>
        <v>0</v>
      </c>
      <c r="I1970" s="12" t="e">
        <f t="shared" si="154"/>
        <v>#N/A</v>
      </c>
      <c r="J1970" s="14" t="e">
        <f t="shared" si="155"/>
        <v>#N/A</v>
      </c>
      <c r="K1970" s="15" t="e">
        <f>VLOOKUP(B1970,REGIONS!A:D,4,FALSE)</f>
        <v>#N/A</v>
      </c>
      <c r="L1970" s="19" t="e">
        <f>VLOOKUP(G1970,Sensibilité!$A:$L,12,FALSE)</f>
        <v>#N/A</v>
      </c>
      <c r="M1970" s="19" t="e">
        <f t="shared" si="156"/>
        <v>#N/A</v>
      </c>
      <c r="N1970" s="19" t="e">
        <f t="shared" si="157"/>
        <v>#N/A</v>
      </c>
      <c r="O1970" s="15" t="str">
        <f>IF(D1970=Listes!$B$6,"SWARMING",IF(OR(D1970=Listes!$B$1,D1970=Listes!$B$2,D1970=Listes!$B$5),2,IF(OR(D1970=Listes!$B$3,D1970=Listes!$B$4),1,"erreur colonne D")))</f>
        <v>SWARMING</v>
      </c>
      <c r="P1970" s="15" t="e">
        <f>IF(OR(W1970="Hiver",W1970="Transit"),VLOOKUP(E1970,IC!A:E,4,FALSE),IF(W1970="été",VLOOKUP(E1970,IC!A:E,3,FALSE),"erreur"))</f>
        <v>#N/A</v>
      </c>
      <c r="Q1970" s="15" t="e">
        <f>IF(P1970="NR",0,IF(F1970&lt;5,0,IF(P1970=1,VLOOKUP(F1970,IC!$G$1:$I$8,3,TRUE),
IF(P1970=2,VLOOKUP(F1970,IC!$K$1:$M$8,3,TRUE),
IF(P1970=3,VLOOKUP(F1970,IC!$O$1:$Q$8,3,TRUE),IF(P1970=4,VLOOKUP(F1970,IC!$S$2:$U$9,3,TRUE),
"erreur"))))))</f>
        <v>#N/A</v>
      </c>
      <c r="R1970" s="16" t="e">
        <f>IF(OR(V1970="NA",V1970="Transit",V1970&lt;Listes!$F$1),"non applicable",F1970/V1970)</f>
        <v>#N/A</v>
      </c>
      <c r="S1970" s="16" t="e">
        <f>IF(W1970="Transit","Non applicable",IF(AND(W1970="été",T1970&gt;Listes!F1969),F1970/T1970,IF(AND(W1970="Hiver",Hierarchisation!U1970&gt;Listes!F1969),F1970/U1970,"non applicable")))</f>
        <v>#N/A</v>
      </c>
      <c r="T1970" s="17" t="e">
        <f>IF(K1970="Centre",VLOOKUP(E1970,effectifs_ete,3,FALSE),IF(Hierarchisation!K1970="Grand Nord",VLOOKUP(Hierarchisation!E1970,effectifs_ete,4,FALSE),IF(Hierarchisation!K1970="Nord Est",VLOOKUP(Hierarchisation!E1970,effectifs_ete,5,FALSE),IF(Hierarchisation!K1970="Nord Ouest",VLOOKUP(Hierarchisation!E1970,effectifs_ete,6,FALSE),IF(Hierarchisation!K1970="Sud Est",VLOOKUP(Hierarchisation!E1970,effectifs_ete,7,FALSE),IF(Hierarchisation!K1970="Sud Ouest",VLOOKUP(Hierarchisation!E1970,effectifs_ete,8,FALSE),"Erreur Région"))))))</f>
        <v>#N/A</v>
      </c>
      <c r="U1970" s="17" t="e">
        <f>IF(K1970="Centre",VLOOKUP(E1970,effectifs_hiver,3,FALSE),IF(Hierarchisation!K1970="Grand Nord",VLOOKUP(Hierarchisation!E1970,effectifs_hiver,4,FALSE),IF(Hierarchisation!K1970="Nord Est",VLOOKUP(Hierarchisation!E1970,effectifs_hiver,5,FALSE),IF(Hierarchisation!K1970="Nord Ouest",VLOOKUP(Hierarchisation!E1970,effectifs_hiver,6,FALSE),IF(Hierarchisation!K1970="Sud Est",VLOOKUP(Hierarchisation!E1970,effectifs_hiver,7,FALSE),IF(Hierarchisation!K1970="Sud Ouest",VLOOKUP(Hierarchisation!E1970,effectifs_hiver,8,FALSE),"Erreur Région"))))))</f>
        <v>#N/A</v>
      </c>
      <c r="V1970" s="17" t="e">
        <f>IF(W1970="Transit","Transit",IF(W1970="hiver",VLOOKUP(E1970,'EFFECTIFS Hiver'!$A:$I,9,FALSE),IF(W1970="été",VLOOKUP(E1970,'EFFECTIFS Eté'!$A:$I,9,FALSE),"Erreur saison")))</f>
        <v>#N/A</v>
      </c>
      <c r="W1970" s="18" t="e">
        <f>VLOOKUP(D1970,Listes!B:C,2,FALSE)</f>
        <v>#N/A</v>
      </c>
    </row>
    <row r="1971" spans="1:23" ht="15.75" customHeight="1">
      <c r="A1971" s="11"/>
      <c r="B1971" s="11"/>
      <c r="C1971" s="11"/>
      <c r="D1971" s="11"/>
      <c r="E1971" s="11"/>
      <c r="F1971" s="11"/>
      <c r="G1971" s="11" t="e">
        <f>VLOOKUP(E1971,TAXONS!B:C,2,FALSE)</f>
        <v>#N/A</v>
      </c>
      <c r="H1971" s="13">
        <f t="shared" si="153"/>
        <v>0</v>
      </c>
      <c r="I1971" s="12" t="e">
        <f t="shared" si="154"/>
        <v>#N/A</v>
      </c>
      <c r="J1971" s="14" t="e">
        <f t="shared" si="155"/>
        <v>#N/A</v>
      </c>
      <c r="K1971" s="15" t="e">
        <f>VLOOKUP(B1971,REGIONS!A:D,4,FALSE)</f>
        <v>#N/A</v>
      </c>
      <c r="L1971" s="19" t="e">
        <f>VLOOKUP(G1971,Sensibilité!$A:$L,12,FALSE)</f>
        <v>#N/A</v>
      </c>
      <c r="M1971" s="19" t="e">
        <f t="shared" si="156"/>
        <v>#N/A</v>
      </c>
      <c r="N1971" s="19" t="e">
        <f t="shared" si="157"/>
        <v>#N/A</v>
      </c>
      <c r="O1971" s="15" t="str">
        <f>IF(D1971=Listes!$B$6,"SWARMING",IF(OR(D1971=Listes!$B$1,D1971=Listes!$B$2,D1971=Listes!$B$5),2,IF(OR(D1971=Listes!$B$3,D1971=Listes!$B$4),1,"erreur colonne D")))</f>
        <v>SWARMING</v>
      </c>
      <c r="P1971" s="15" t="e">
        <f>IF(OR(W1971="Hiver",W1971="Transit"),VLOOKUP(E1971,IC!A:E,4,FALSE),IF(W1971="été",VLOOKUP(E1971,IC!A:E,3,FALSE),"erreur"))</f>
        <v>#N/A</v>
      </c>
      <c r="Q1971" s="15" t="e">
        <f>IF(P1971="NR",0,IF(F1971&lt;5,0,IF(P1971=1,VLOOKUP(F1971,IC!$G$1:$I$8,3,TRUE),
IF(P1971=2,VLOOKUP(F1971,IC!$K$1:$M$8,3,TRUE),
IF(P1971=3,VLOOKUP(F1971,IC!$O$1:$Q$8,3,TRUE),IF(P1971=4,VLOOKUP(F1971,IC!$S$2:$U$9,3,TRUE),
"erreur"))))))</f>
        <v>#N/A</v>
      </c>
      <c r="R1971" s="16" t="e">
        <f>IF(OR(V1971="NA",V1971="Transit",V1971&lt;Listes!$F$1),"non applicable",F1971/V1971)</f>
        <v>#N/A</v>
      </c>
      <c r="S1971" s="16" t="e">
        <f>IF(W1971="Transit","Non applicable",IF(AND(W1971="été",T1971&gt;Listes!F1970),F1971/T1971,IF(AND(W1971="Hiver",Hierarchisation!U1971&gt;Listes!F1970),F1971/U1971,"non applicable")))</f>
        <v>#N/A</v>
      </c>
      <c r="T1971" s="17" t="e">
        <f>IF(K1971="Centre",VLOOKUP(E1971,effectifs_ete,3,FALSE),IF(Hierarchisation!K1971="Grand Nord",VLOOKUP(Hierarchisation!E1971,effectifs_ete,4,FALSE),IF(Hierarchisation!K1971="Nord Est",VLOOKUP(Hierarchisation!E1971,effectifs_ete,5,FALSE),IF(Hierarchisation!K1971="Nord Ouest",VLOOKUP(Hierarchisation!E1971,effectifs_ete,6,FALSE),IF(Hierarchisation!K1971="Sud Est",VLOOKUP(Hierarchisation!E1971,effectifs_ete,7,FALSE),IF(Hierarchisation!K1971="Sud Ouest",VLOOKUP(Hierarchisation!E1971,effectifs_ete,8,FALSE),"Erreur Région"))))))</f>
        <v>#N/A</v>
      </c>
      <c r="U1971" s="17" t="e">
        <f>IF(K1971="Centre",VLOOKUP(E1971,effectifs_hiver,3,FALSE),IF(Hierarchisation!K1971="Grand Nord",VLOOKUP(Hierarchisation!E1971,effectifs_hiver,4,FALSE),IF(Hierarchisation!K1971="Nord Est",VLOOKUP(Hierarchisation!E1971,effectifs_hiver,5,FALSE),IF(Hierarchisation!K1971="Nord Ouest",VLOOKUP(Hierarchisation!E1971,effectifs_hiver,6,FALSE),IF(Hierarchisation!K1971="Sud Est",VLOOKUP(Hierarchisation!E1971,effectifs_hiver,7,FALSE),IF(Hierarchisation!K1971="Sud Ouest",VLOOKUP(Hierarchisation!E1971,effectifs_hiver,8,FALSE),"Erreur Région"))))))</f>
        <v>#N/A</v>
      </c>
      <c r="V1971" s="17" t="e">
        <f>IF(W1971="Transit","Transit",IF(W1971="hiver",VLOOKUP(E1971,'EFFECTIFS Hiver'!$A:$I,9,FALSE),IF(W1971="été",VLOOKUP(E1971,'EFFECTIFS Eté'!$A:$I,9,FALSE),"Erreur saison")))</f>
        <v>#N/A</v>
      </c>
      <c r="W1971" s="18" t="e">
        <f>VLOOKUP(D1971,Listes!B:C,2,FALSE)</f>
        <v>#N/A</v>
      </c>
    </row>
    <row r="1972" spans="1:23" ht="15.75" customHeight="1">
      <c r="A1972" s="11"/>
      <c r="B1972" s="11"/>
      <c r="C1972" s="11"/>
      <c r="D1972" s="11"/>
      <c r="E1972" s="11"/>
      <c r="F1972" s="11"/>
      <c r="G1972" s="11" t="e">
        <f>VLOOKUP(E1972,TAXONS!B:C,2,FALSE)</f>
        <v>#N/A</v>
      </c>
      <c r="H1972" s="13">
        <f t="shared" si="153"/>
        <v>0</v>
      </c>
      <c r="I1972" s="12" t="e">
        <f t="shared" si="154"/>
        <v>#N/A</v>
      </c>
      <c r="J1972" s="14" t="e">
        <f t="shared" si="155"/>
        <v>#N/A</v>
      </c>
      <c r="K1972" s="15" t="e">
        <f>VLOOKUP(B1972,REGIONS!A:D,4,FALSE)</f>
        <v>#N/A</v>
      </c>
      <c r="L1972" s="19" t="e">
        <f>VLOOKUP(G1972,Sensibilité!$A:$L,12,FALSE)</f>
        <v>#N/A</v>
      </c>
      <c r="M1972" s="19" t="e">
        <f t="shared" si="156"/>
        <v>#N/A</v>
      </c>
      <c r="N1972" s="19" t="e">
        <f t="shared" si="157"/>
        <v>#N/A</v>
      </c>
      <c r="O1972" s="15" t="str">
        <f>IF(D1972=Listes!$B$6,"SWARMING",IF(OR(D1972=Listes!$B$1,D1972=Listes!$B$2,D1972=Listes!$B$5),2,IF(OR(D1972=Listes!$B$3,D1972=Listes!$B$4),1,"erreur colonne D")))</f>
        <v>SWARMING</v>
      </c>
      <c r="P1972" s="15" t="e">
        <f>IF(OR(W1972="Hiver",W1972="Transit"),VLOOKUP(E1972,IC!A:E,4,FALSE),IF(W1972="été",VLOOKUP(E1972,IC!A:E,3,FALSE),"erreur"))</f>
        <v>#N/A</v>
      </c>
      <c r="Q1972" s="15" t="e">
        <f>IF(P1972="NR",0,IF(F1972&lt;5,0,IF(P1972=1,VLOOKUP(F1972,IC!$G$1:$I$8,3,TRUE),
IF(P1972=2,VLOOKUP(F1972,IC!$K$1:$M$8,3,TRUE),
IF(P1972=3,VLOOKUP(F1972,IC!$O$1:$Q$8,3,TRUE),IF(P1972=4,VLOOKUP(F1972,IC!$S$2:$U$9,3,TRUE),
"erreur"))))))</f>
        <v>#N/A</v>
      </c>
      <c r="R1972" s="16" t="e">
        <f>IF(OR(V1972="NA",V1972="Transit",V1972&lt;Listes!$F$1),"non applicable",F1972/V1972)</f>
        <v>#N/A</v>
      </c>
      <c r="S1972" s="16" t="e">
        <f>IF(W1972="Transit","Non applicable",IF(AND(W1972="été",T1972&gt;Listes!F1971),F1972/T1972,IF(AND(W1972="Hiver",Hierarchisation!U1972&gt;Listes!F1971),F1972/U1972,"non applicable")))</f>
        <v>#N/A</v>
      </c>
      <c r="T1972" s="17" t="e">
        <f>IF(K1972="Centre",VLOOKUP(E1972,effectifs_ete,3,FALSE),IF(Hierarchisation!K1972="Grand Nord",VLOOKUP(Hierarchisation!E1972,effectifs_ete,4,FALSE),IF(Hierarchisation!K1972="Nord Est",VLOOKUP(Hierarchisation!E1972,effectifs_ete,5,FALSE),IF(Hierarchisation!K1972="Nord Ouest",VLOOKUP(Hierarchisation!E1972,effectifs_ete,6,FALSE),IF(Hierarchisation!K1972="Sud Est",VLOOKUP(Hierarchisation!E1972,effectifs_ete,7,FALSE),IF(Hierarchisation!K1972="Sud Ouest",VLOOKUP(Hierarchisation!E1972,effectifs_ete,8,FALSE),"Erreur Région"))))))</f>
        <v>#N/A</v>
      </c>
      <c r="U1972" s="17" t="e">
        <f>IF(K1972="Centre",VLOOKUP(E1972,effectifs_hiver,3,FALSE),IF(Hierarchisation!K1972="Grand Nord",VLOOKUP(Hierarchisation!E1972,effectifs_hiver,4,FALSE),IF(Hierarchisation!K1972="Nord Est",VLOOKUP(Hierarchisation!E1972,effectifs_hiver,5,FALSE),IF(Hierarchisation!K1972="Nord Ouest",VLOOKUP(Hierarchisation!E1972,effectifs_hiver,6,FALSE),IF(Hierarchisation!K1972="Sud Est",VLOOKUP(Hierarchisation!E1972,effectifs_hiver,7,FALSE),IF(Hierarchisation!K1972="Sud Ouest",VLOOKUP(Hierarchisation!E1972,effectifs_hiver,8,FALSE),"Erreur Région"))))))</f>
        <v>#N/A</v>
      </c>
      <c r="V1972" s="17" t="e">
        <f>IF(W1972="Transit","Transit",IF(W1972="hiver",VLOOKUP(E1972,'EFFECTIFS Hiver'!$A:$I,9,FALSE),IF(W1972="été",VLOOKUP(E1972,'EFFECTIFS Eté'!$A:$I,9,FALSE),"Erreur saison")))</f>
        <v>#N/A</v>
      </c>
      <c r="W1972" s="18" t="e">
        <f>VLOOKUP(D1972,Listes!B:C,2,FALSE)</f>
        <v>#N/A</v>
      </c>
    </row>
    <row r="1973" spans="1:23" ht="15.75" customHeight="1">
      <c r="A1973" s="11"/>
      <c r="B1973" s="11"/>
      <c r="C1973" s="11"/>
      <c r="D1973" s="11"/>
      <c r="E1973" s="11"/>
      <c r="F1973" s="11"/>
      <c r="G1973" s="11" t="e">
        <f>VLOOKUP(E1973,TAXONS!B:C,2,FALSE)</f>
        <v>#N/A</v>
      </c>
      <c r="H1973" s="13">
        <f t="shared" si="153"/>
        <v>0</v>
      </c>
      <c r="I1973" s="12" t="e">
        <f t="shared" si="154"/>
        <v>#N/A</v>
      </c>
      <c r="J1973" s="14" t="e">
        <f t="shared" si="155"/>
        <v>#N/A</v>
      </c>
      <c r="K1973" s="15" t="e">
        <f>VLOOKUP(B1973,REGIONS!A:D,4,FALSE)</f>
        <v>#N/A</v>
      </c>
      <c r="L1973" s="19" t="e">
        <f>VLOOKUP(G1973,Sensibilité!$A:$L,12,FALSE)</f>
        <v>#N/A</v>
      </c>
      <c r="M1973" s="19" t="e">
        <f t="shared" si="156"/>
        <v>#N/A</v>
      </c>
      <c r="N1973" s="19" t="e">
        <f t="shared" si="157"/>
        <v>#N/A</v>
      </c>
      <c r="O1973" s="15" t="str">
        <f>IF(D1973=Listes!$B$6,"SWARMING",IF(OR(D1973=Listes!$B$1,D1973=Listes!$B$2,D1973=Listes!$B$5),2,IF(OR(D1973=Listes!$B$3,D1973=Listes!$B$4),1,"erreur colonne D")))</f>
        <v>SWARMING</v>
      </c>
      <c r="P1973" s="15" t="e">
        <f>IF(OR(W1973="Hiver",W1973="Transit"),VLOOKUP(E1973,IC!A:E,4,FALSE),IF(W1973="été",VLOOKUP(E1973,IC!A:E,3,FALSE),"erreur"))</f>
        <v>#N/A</v>
      </c>
      <c r="Q1973" s="15" t="e">
        <f>IF(P1973="NR",0,IF(F1973&lt;5,0,IF(P1973=1,VLOOKUP(F1973,IC!$G$1:$I$8,3,TRUE),
IF(P1973=2,VLOOKUP(F1973,IC!$K$1:$M$8,3,TRUE),
IF(P1973=3,VLOOKUP(F1973,IC!$O$1:$Q$8,3,TRUE),IF(P1973=4,VLOOKUP(F1973,IC!$S$2:$U$9,3,TRUE),
"erreur"))))))</f>
        <v>#N/A</v>
      </c>
      <c r="R1973" s="16" t="e">
        <f>IF(OR(V1973="NA",V1973="Transit",V1973&lt;Listes!$F$1),"non applicable",F1973/V1973)</f>
        <v>#N/A</v>
      </c>
      <c r="S1973" s="16" t="e">
        <f>IF(W1973="Transit","Non applicable",IF(AND(W1973="été",T1973&gt;Listes!F1972),F1973/T1973,IF(AND(W1973="Hiver",Hierarchisation!U1973&gt;Listes!F1972),F1973/U1973,"non applicable")))</f>
        <v>#N/A</v>
      </c>
      <c r="T1973" s="17" t="e">
        <f>IF(K1973="Centre",VLOOKUP(E1973,effectifs_ete,3,FALSE),IF(Hierarchisation!K1973="Grand Nord",VLOOKUP(Hierarchisation!E1973,effectifs_ete,4,FALSE),IF(Hierarchisation!K1973="Nord Est",VLOOKUP(Hierarchisation!E1973,effectifs_ete,5,FALSE),IF(Hierarchisation!K1973="Nord Ouest",VLOOKUP(Hierarchisation!E1973,effectifs_ete,6,FALSE),IF(Hierarchisation!K1973="Sud Est",VLOOKUP(Hierarchisation!E1973,effectifs_ete,7,FALSE),IF(Hierarchisation!K1973="Sud Ouest",VLOOKUP(Hierarchisation!E1973,effectifs_ete,8,FALSE),"Erreur Région"))))))</f>
        <v>#N/A</v>
      </c>
      <c r="U1973" s="17" t="e">
        <f>IF(K1973="Centre",VLOOKUP(E1973,effectifs_hiver,3,FALSE),IF(Hierarchisation!K1973="Grand Nord",VLOOKUP(Hierarchisation!E1973,effectifs_hiver,4,FALSE),IF(Hierarchisation!K1973="Nord Est",VLOOKUP(Hierarchisation!E1973,effectifs_hiver,5,FALSE),IF(Hierarchisation!K1973="Nord Ouest",VLOOKUP(Hierarchisation!E1973,effectifs_hiver,6,FALSE),IF(Hierarchisation!K1973="Sud Est",VLOOKUP(Hierarchisation!E1973,effectifs_hiver,7,FALSE),IF(Hierarchisation!K1973="Sud Ouest",VLOOKUP(Hierarchisation!E1973,effectifs_hiver,8,FALSE),"Erreur Région"))))))</f>
        <v>#N/A</v>
      </c>
      <c r="V1973" s="17" t="e">
        <f>IF(W1973="Transit","Transit",IF(W1973="hiver",VLOOKUP(E1973,'EFFECTIFS Hiver'!$A:$I,9,FALSE),IF(W1973="été",VLOOKUP(E1973,'EFFECTIFS Eté'!$A:$I,9,FALSE),"Erreur saison")))</f>
        <v>#N/A</v>
      </c>
      <c r="W1973" s="18" t="e">
        <f>VLOOKUP(D1973,Listes!B:C,2,FALSE)</f>
        <v>#N/A</v>
      </c>
    </row>
    <row r="1974" spans="1:23" ht="15.75" customHeight="1">
      <c r="A1974" s="11"/>
      <c r="B1974" s="11"/>
      <c r="C1974" s="11"/>
      <c r="D1974" s="11"/>
      <c r="E1974" s="11"/>
      <c r="F1974" s="11"/>
      <c r="G1974" s="11" t="e">
        <f>VLOOKUP(E1974,TAXONS!B:C,2,FALSE)</f>
        <v>#N/A</v>
      </c>
      <c r="H1974" s="13">
        <f t="shared" si="153"/>
        <v>0</v>
      </c>
      <c r="I1974" s="12" t="e">
        <f t="shared" si="154"/>
        <v>#N/A</v>
      </c>
      <c r="J1974" s="14" t="e">
        <f t="shared" si="155"/>
        <v>#N/A</v>
      </c>
      <c r="K1974" s="15" t="e">
        <f>VLOOKUP(B1974,REGIONS!A:D,4,FALSE)</f>
        <v>#N/A</v>
      </c>
      <c r="L1974" s="19" t="e">
        <f>VLOOKUP(G1974,Sensibilité!$A:$L,12,FALSE)</f>
        <v>#N/A</v>
      </c>
      <c r="M1974" s="19" t="e">
        <f t="shared" si="156"/>
        <v>#N/A</v>
      </c>
      <c r="N1974" s="19" t="e">
        <f t="shared" si="157"/>
        <v>#N/A</v>
      </c>
      <c r="O1974" s="15" t="str">
        <f>IF(D1974=Listes!$B$6,"SWARMING",IF(OR(D1974=Listes!$B$1,D1974=Listes!$B$2,D1974=Listes!$B$5),2,IF(OR(D1974=Listes!$B$3,D1974=Listes!$B$4),1,"erreur colonne D")))</f>
        <v>SWARMING</v>
      </c>
      <c r="P1974" s="15" t="e">
        <f>IF(OR(W1974="Hiver",W1974="Transit"),VLOOKUP(E1974,IC!A:E,4,FALSE),IF(W1974="été",VLOOKUP(E1974,IC!A:E,3,FALSE),"erreur"))</f>
        <v>#N/A</v>
      </c>
      <c r="Q1974" s="15" t="e">
        <f>IF(P1974="NR",0,IF(F1974&lt;5,0,IF(P1974=1,VLOOKUP(F1974,IC!$G$1:$I$8,3,TRUE),
IF(P1974=2,VLOOKUP(F1974,IC!$K$1:$M$8,3,TRUE),
IF(P1974=3,VLOOKUP(F1974,IC!$O$1:$Q$8,3,TRUE),IF(P1974=4,VLOOKUP(F1974,IC!$S$2:$U$9,3,TRUE),
"erreur"))))))</f>
        <v>#N/A</v>
      </c>
      <c r="R1974" s="16" t="e">
        <f>IF(OR(V1974="NA",V1974="Transit",V1974&lt;Listes!$F$1),"non applicable",F1974/V1974)</f>
        <v>#N/A</v>
      </c>
      <c r="S1974" s="16" t="e">
        <f>IF(W1974="Transit","Non applicable",IF(AND(W1974="été",T1974&gt;Listes!F1973),F1974/T1974,IF(AND(W1974="Hiver",Hierarchisation!U1974&gt;Listes!F1973),F1974/U1974,"non applicable")))</f>
        <v>#N/A</v>
      </c>
      <c r="T1974" s="17" t="e">
        <f>IF(K1974="Centre",VLOOKUP(E1974,effectifs_ete,3,FALSE),IF(Hierarchisation!K1974="Grand Nord",VLOOKUP(Hierarchisation!E1974,effectifs_ete,4,FALSE),IF(Hierarchisation!K1974="Nord Est",VLOOKUP(Hierarchisation!E1974,effectifs_ete,5,FALSE),IF(Hierarchisation!K1974="Nord Ouest",VLOOKUP(Hierarchisation!E1974,effectifs_ete,6,FALSE),IF(Hierarchisation!K1974="Sud Est",VLOOKUP(Hierarchisation!E1974,effectifs_ete,7,FALSE),IF(Hierarchisation!K1974="Sud Ouest",VLOOKUP(Hierarchisation!E1974,effectifs_ete,8,FALSE),"Erreur Région"))))))</f>
        <v>#N/A</v>
      </c>
      <c r="U1974" s="17" t="e">
        <f>IF(K1974="Centre",VLOOKUP(E1974,effectifs_hiver,3,FALSE),IF(Hierarchisation!K1974="Grand Nord",VLOOKUP(Hierarchisation!E1974,effectifs_hiver,4,FALSE),IF(Hierarchisation!K1974="Nord Est",VLOOKUP(Hierarchisation!E1974,effectifs_hiver,5,FALSE),IF(Hierarchisation!K1974="Nord Ouest",VLOOKUP(Hierarchisation!E1974,effectifs_hiver,6,FALSE),IF(Hierarchisation!K1974="Sud Est",VLOOKUP(Hierarchisation!E1974,effectifs_hiver,7,FALSE),IF(Hierarchisation!K1974="Sud Ouest",VLOOKUP(Hierarchisation!E1974,effectifs_hiver,8,FALSE),"Erreur Région"))))))</f>
        <v>#N/A</v>
      </c>
      <c r="V1974" s="17" t="e">
        <f>IF(W1974="Transit","Transit",IF(W1974="hiver",VLOOKUP(E1974,'EFFECTIFS Hiver'!$A:$I,9,FALSE),IF(W1974="été",VLOOKUP(E1974,'EFFECTIFS Eté'!$A:$I,9,FALSE),"Erreur saison")))</f>
        <v>#N/A</v>
      </c>
      <c r="W1974" s="18" t="e">
        <f>VLOOKUP(D1974,Listes!B:C,2,FALSE)</f>
        <v>#N/A</v>
      </c>
    </row>
    <row r="1975" spans="1:23" ht="15.75" customHeight="1">
      <c r="A1975" s="11"/>
      <c r="B1975" s="11"/>
      <c r="C1975" s="11"/>
      <c r="D1975" s="11"/>
      <c r="E1975" s="11"/>
      <c r="F1975" s="11"/>
      <c r="G1975" s="11" t="e">
        <f>VLOOKUP(E1975,TAXONS!B:C,2,FALSE)</f>
        <v>#N/A</v>
      </c>
      <c r="H1975" s="13">
        <f t="shared" si="153"/>
        <v>0</v>
      </c>
      <c r="I1975" s="12" t="e">
        <f t="shared" si="154"/>
        <v>#N/A</v>
      </c>
      <c r="J1975" s="14" t="e">
        <f t="shared" si="155"/>
        <v>#N/A</v>
      </c>
      <c r="K1975" s="15" t="e">
        <f>VLOOKUP(B1975,REGIONS!A:D,4,FALSE)</f>
        <v>#N/A</v>
      </c>
      <c r="L1975" s="19" t="e">
        <f>VLOOKUP(G1975,Sensibilité!$A:$L,12,FALSE)</f>
        <v>#N/A</v>
      </c>
      <c r="M1975" s="19" t="e">
        <f t="shared" si="156"/>
        <v>#N/A</v>
      </c>
      <c r="N1975" s="19" t="e">
        <f t="shared" si="157"/>
        <v>#N/A</v>
      </c>
      <c r="O1975" s="15" t="str">
        <f>IF(D1975=Listes!$B$6,"SWARMING",IF(OR(D1975=Listes!$B$1,D1975=Listes!$B$2,D1975=Listes!$B$5),2,IF(OR(D1975=Listes!$B$3,D1975=Listes!$B$4),1,"erreur colonne D")))</f>
        <v>SWARMING</v>
      </c>
      <c r="P1975" s="15" t="e">
        <f>IF(OR(W1975="Hiver",W1975="Transit"),VLOOKUP(E1975,IC!A:E,4,FALSE),IF(W1975="été",VLOOKUP(E1975,IC!A:E,3,FALSE),"erreur"))</f>
        <v>#N/A</v>
      </c>
      <c r="Q1975" s="15" t="e">
        <f>IF(P1975="NR",0,IF(F1975&lt;5,0,IF(P1975=1,VLOOKUP(F1975,IC!$G$1:$I$8,3,TRUE),
IF(P1975=2,VLOOKUP(F1975,IC!$K$1:$M$8,3,TRUE),
IF(P1975=3,VLOOKUP(F1975,IC!$O$1:$Q$8,3,TRUE),IF(P1975=4,VLOOKUP(F1975,IC!$S$2:$U$9,3,TRUE),
"erreur"))))))</f>
        <v>#N/A</v>
      </c>
      <c r="R1975" s="16" t="e">
        <f>IF(OR(V1975="NA",V1975="Transit",V1975&lt;Listes!$F$1),"non applicable",F1975/V1975)</f>
        <v>#N/A</v>
      </c>
      <c r="S1975" s="16" t="e">
        <f>IF(W1975="Transit","Non applicable",IF(AND(W1975="été",T1975&gt;Listes!F1974),F1975/T1975,IF(AND(W1975="Hiver",Hierarchisation!U1975&gt;Listes!F1974),F1975/U1975,"non applicable")))</f>
        <v>#N/A</v>
      </c>
      <c r="T1975" s="17" t="e">
        <f>IF(K1975="Centre",VLOOKUP(E1975,effectifs_ete,3,FALSE),IF(Hierarchisation!K1975="Grand Nord",VLOOKUP(Hierarchisation!E1975,effectifs_ete,4,FALSE),IF(Hierarchisation!K1975="Nord Est",VLOOKUP(Hierarchisation!E1975,effectifs_ete,5,FALSE),IF(Hierarchisation!K1975="Nord Ouest",VLOOKUP(Hierarchisation!E1975,effectifs_ete,6,FALSE),IF(Hierarchisation!K1975="Sud Est",VLOOKUP(Hierarchisation!E1975,effectifs_ete,7,FALSE),IF(Hierarchisation!K1975="Sud Ouest",VLOOKUP(Hierarchisation!E1975,effectifs_ete,8,FALSE),"Erreur Région"))))))</f>
        <v>#N/A</v>
      </c>
      <c r="U1975" s="17" t="e">
        <f>IF(K1975="Centre",VLOOKUP(E1975,effectifs_hiver,3,FALSE),IF(Hierarchisation!K1975="Grand Nord",VLOOKUP(Hierarchisation!E1975,effectifs_hiver,4,FALSE),IF(Hierarchisation!K1975="Nord Est",VLOOKUP(Hierarchisation!E1975,effectifs_hiver,5,FALSE),IF(Hierarchisation!K1975="Nord Ouest",VLOOKUP(Hierarchisation!E1975,effectifs_hiver,6,FALSE),IF(Hierarchisation!K1975="Sud Est",VLOOKUP(Hierarchisation!E1975,effectifs_hiver,7,FALSE),IF(Hierarchisation!K1975="Sud Ouest",VLOOKUP(Hierarchisation!E1975,effectifs_hiver,8,FALSE),"Erreur Région"))))))</f>
        <v>#N/A</v>
      </c>
      <c r="V1975" s="17" t="e">
        <f>IF(W1975="Transit","Transit",IF(W1975="hiver",VLOOKUP(E1975,'EFFECTIFS Hiver'!$A:$I,9,FALSE),IF(W1975="été",VLOOKUP(E1975,'EFFECTIFS Eté'!$A:$I,9,FALSE),"Erreur saison")))</f>
        <v>#N/A</v>
      </c>
      <c r="W1975" s="18" t="e">
        <f>VLOOKUP(D1975,Listes!B:C,2,FALSE)</f>
        <v>#N/A</v>
      </c>
    </row>
    <row r="1976" spans="1:23" ht="15.75" customHeight="1">
      <c r="A1976" s="11"/>
      <c r="B1976" s="11"/>
      <c r="C1976" s="11"/>
      <c r="D1976" s="11"/>
      <c r="E1976" s="11"/>
      <c r="F1976" s="11"/>
      <c r="G1976" s="11" t="e">
        <f>VLOOKUP(E1976,TAXONS!B:C,2,FALSE)</f>
        <v>#N/A</v>
      </c>
      <c r="H1976" s="13">
        <f t="shared" si="153"/>
        <v>0</v>
      </c>
      <c r="I1976" s="12" t="e">
        <f t="shared" si="154"/>
        <v>#N/A</v>
      </c>
      <c r="J1976" s="14" t="e">
        <f t="shared" si="155"/>
        <v>#N/A</v>
      </c>
      <c r="K1976" s="15" t="e">
        <f>VLOOKUP(B1976,REGIONS!A:D,4,FALSE)</f>
        <v>#N/A</v>
      </c>
      <c r="L1976" s="19" t="e">
        <f>VLOOKUP(G1976,Sensibilité!$A:$L,12,FALSE)</f>
        <v>#N/A</v>
      </c>
      <c r="M1976" s="19" t="e">
        <f t="shared" si="156"/>
        <v>#N/A</v>
      </c>
      <c r="N1976" s="19" t="e">
        <f t="shared" si="157"/>
        <v>#N/A</v>
      </c>
      <c r="O1976" s="15" t="str">
        <f>IF(D1976=Listes!$B$6,"SWARMING",IF(OR(D1976=Listes!$B$1,D1976=Listes!$B$2,D1976=Listes!$B$5),2,IF(OR(D1976=Listes!$B$3,D1976=Listes!$B$4),1,"erreur colonne D")))</f>
        <v>SWARMING</v>
      </c>
      <c r="P1976" s="15" t="e">
        <f>IF(OR(W1976="Hiver",W1976="Transit"),VLOOKUP(E1976,IC!A:E,4,FALSE),IF(W1976="été",VLOOKUP(E1976,IC!A:E,3,FALSE),"erreur"))</f>
        <v>#N/A</v>
      </c>
      <c r="Q1976" s="15" t="e">
        <f>IF(P1976="NR",0,IF(F1976&lt;5,0,IF(P1976=1,VLOOKUP(F1976,IC!$G$1:$I$8,3,TRUE),
IF(P1976=2,VLOOKUP(F1976,IC!$K$1:$M$8,3,TRUE),
IF(P1976=3,VLOOKUP(F1976,IC!$O$1:$Q$8,3,TRUE),IF(P1976=4,VLOOKUP(F1976,IC!$S$2:$U$9,3,TRUE),
"erreur"))))))</f>
        <v>#N/A</v>
      </c>
      <c r="R1976" s="16" t="e">
        <f>IF(OR(V1976="NA",V1976="Transit",V1976&lt;Listes!$F$1),"non applicable",F1976/V1976)</f>
        <v>#N/A</v>
      </c>
      <c r="S1976" s="16" t="e">
        <f>IF(W1976="Transit","Non applicable",IF(AND(W1976="été",T1976&gt;Listes!F1975),F1976/T1976,IF(AND(W1976="Hiver",Hierarchisation!U1976&gt;Listes!F1975),F1976/U1976,"non applicable")))</f>
        <v>#N/A</v>
      </c>
      <c r="T1976" s="17" t="e">
        <f>IF(K1976="Centre",VLOOKUP(E1976,effectifs_ete,3,FALSE),IF(Hierarchisation!K1976="Grand Nord",VLOOKUP(Hierarchisation!E1976,effectifs_ete,4,FALSE),IF(Hierarchisation!K1976="Nord Est",VLOOKUP(Hierarchisation!E1976,effectifs_ete,5,FALSE),IF(Hierarchisation!K1976="Nord Ouest",VLOOKUP(Hierarchisation!E1976,effectifs_ete,6,FALSE),IF(Hierarchisation!K1976="Sud Est",VLOOKUP(Hierarchisation!E1976,effectifs_ete,7,FALSE),IF(Hierarchisation!K1976="Sud Ouest",VLOOKUP(Hierarchisation!E1976,effectifs_ete,8,FALSE),"Erreur Région"))))))</f>
        <v>#N/A</v>
      </c>
      <c r="U1976" s="17" t="e">
        <f>IF(K1976="Centre",VLOOKUP(E1976,effectifs_hiver,3,FALSE),IF(Hierarchisation!K1976="Grand Nord",VLOOKUP(Hierarchisation!E1976,effectifs_hiver,4,FALSE),IF(Hierarchisation!K1976="Nord Est",VLOOKUP(Hierarchisation!E1976,effectifs_hiver,5,FALSE),IF(Hierarchisation!K1976="Nord Ouest",VLOOKUP(Hierarchisation!E1976,effectifs_hiver,6,FALSE),IF(Hierarchisation!K1976="Sud Est",VLOOKUP(Hierarchisation!E1976,effectifs_hiver,7,FALSE),IF(Hierarchisation!K1976="Sud Ouest",VLOOKUP(Hierarchisation!E1976,effectifs_hiver,8,FALSE),"Erreur Région"))))))</f>
        <v>#N/A</v>
      </c>
      <c r="V1976" s="17" t="e">
        <f>IF(W1976="Transit","Transit",IF(W1976="hiver",VLOOKUP(E1976,'EFFECTIFS Hiver'!$A:$I,9,FALSE),IF(W1976="été",VLOOKUP(E1976,'EFFECTIFS Eté'!$A:$I,9,FALSE),"Erreur saison")))</f>
        <v>#N/A</v>
      </c>
      <c r="W1976" s="18" t="e">
        <f>VLOOKUP(D1976,Listes!B:C,2,FALSE)</f>
        <v>#N/A</v>
      </c>
    </row>
    <row r="1977" spans="1:23" ht="15.75" customHeight="1">
      <c r="A1977" s="11"/>
      <c r="B1977" s="11"/>
      <c r="C1977" s="11"/>
      <c r="D1977" s="11"/>
      <c r="E1977" s="11"/>
      <c r="F1977" s="11"/>
      <c r="G1977" s="11" t="e">
        <f>VLOOKUP(E1977,TAXONS!B:C,2,FALSE)</f>
        <v>#N/A</v>
      </c>
      <c r="H1977" s="13">
        <f t="shared" si="153"/>
        <v>0</v>
      </c>
      <c r="I1977" s="12" t="e">
        <f t="shared" si="154"/>
        <v>#N/A</v>
      </c>
      <c r="J1977" s="14" t="e">
        <f t="shared" si="155"/>
        <v>#N/A</v>
      </c>
      <c r="K1977" s="15" t="e">
        <f>VLOOKUP(B1977,REGIONS!A:D,4,FALSE)</f>
        <v>#N/A</v>
      </c>
      <c r="L1977" s="19" t="e">
        <f>VLOOKUP(G1977,Sensibilité!$A:$L,12,FALSE)</f>
        <v>#N/A</v>
      </c>
      <c r="M1977" s="19" t="e">
        <f t="shared" si="156"/>
        <v>#N/A</v>
      </c>
      <c r="N1977" s="19" t="e">
        <f t="shared" si="157"/>
        <v>#N/A</v>
      </c>
      <c r="O1977" s="15" t="str">
        <f>IF(D1977=Listes!$B$6,"SWARMING",IF(OR(D1977=Listes!$B$1,D1977=Listes!$B$2,D1977=Listes!$B$5),2,IF(OR(D1977=Listes!$B$3,D1977=Listes!$B$4),1,"erreur colonne D")))</f>
        <v>SWARMING</v>
      </c>
      <c r="P1977" s="15" t="e">
        <f>IF(OR(W1977="Hiver",W1977="Transit"),VLOOKUP(E1977,IC!A:E,4,FALSE),IF(W1977="été",VLOOKUP(E1977,IC!A:E,3,FALSE),"erreur"))</f>
        <v>#N/A</v>
      </c>
      <c r="Q1977" s="15" t="e">
        <f>IF(P1977="NR",0,IF(F1977&lt;5,0,IF(P1977=1,VLOOKUP(F1977,IC!$G$1:$I$8,3,TRUE),
IF(P1977=2,VLOOKUP(F1977,IC!$K$1:$M$8,3,TRUE),
IF(P1977=3,VLOOKUP(F1977,IC!$O$1:$Q$8,3,TRUE),IF(P1977=4,VLOOKUP(F1977,IC!$S$2:$U$9,3,TRUE),
"erreur"))))))</f>
        <v>#N/A</v>
      </c>
      <c r="R1977" s="16" t="e">
        <f>IF(OR(V1977="NA",V1977="Transit",V1977&lt;Listes!$F$1),"non applicable",F1977/V1977)</f>
        <v>#N/A</v>
      </c>
      <c r="S1977" s="16" t="e">
        <f>IF(W1977="Transit","Non applicable",IF(AND(W1977="été",T1977&gt;Listes!F1976),F1977/T1977,IF(AND(W1977="Hiver",Hierarchisation!U1977&gt;Listes!F1976),F1977/U1977,"non applicable")))</f>
        <v>#N/A</v>
      </c>
      <c r="T1977" s="17" t="e">
        <f>IF(K1977="Centre",VLOOKUP(E1977,effectifs_ete,3,FALSE),IF(Hierarchisation!K1977="Grand Nord",VLOOKUP(Hierarchisation!E1977,effectifs_ete,4,FALSE),IF(Hierarchisation!K1977="Nord Est",VLOOKUP(Hierarchisation!E1977,effectifs_ete,5,FALSE),IF(Hierarchisation!K1977="Nord Ouest",VLOOKUP(Hierarchisation!E1977,effectifs_ete,6,FALSE),IF(Hierarchisation!K1977="Sud Est",VLOOKUP(Hierarchisation!E1977,effectifs_ete,7,FALSE),IF(Hierarchisation!K1977="Sud Ouest",VLOOKUP(Hierarchisation!E1977,effectifs_ete,8,FALSE),"Erreur Région"))))))</f>
        <v>#N/A</v>
      </c>
      <c r="U1977" s="17" t="e">
        <f>IF(K1977="Centre",VLOOKUP(E1977,effectifs_hiver,3,FALSE),IF(Hierarchisation!K1977="Grand Nord",VLOOKUP(Hierarchisation!E1977,effectifs_hiver,4,FALSE),IF(Hierarchisation!K1977="Nord Est",VLOOKUP(Hierarchisation!E1977,effectifs_hiver,5,FALSE),IF(Hierarchisation!K1977="Nord Ouest",VLOOKUP(Hierarchisation!E1977,effectifs_hiver,6,FALSE),IF(Hierarchisation!K1977="Sud Est",VLOOKUP(Hierarchisation!E1977,effectifs_hiver,7,FALSE),IF(Hierarchisation!K1977="Sud Ouest",VLOOKUP(Hierarchisation!E1977,effectifs_hiver,8,FALSE),"Erreur Région"))))))</f>
        <v>#N/A</v>
      </c>
      <c r="V1977" s="17" t="e">
        <f>IF(W1977="Transit","Transit",IF(W1977="hiver",VLOOKUP(E1977,'EFFECTIFS Hiver'!$A:$I,9,FALSE),IF(W1977="été",VLOOKUP(E1977,'EFFECTIFS Eté'!$A:$I,9,FALSE),"Erreur saison")))</f>
        <v>#N/A</v>
      </c>
      <c r="W1977" s="18" t="e">
        <f>VLOOKUP(D1977,Listes!B:C,2,FALSE)</f>
        <v>#N/A</v>
      </c>
    </row>
    <row r="1978" spans="1:23" ht="15.75" customHeight="1">
      <c r="A1978" s="11"/>
      <c r="B1978" s="11"/>
      <c r="C1978" s="11"/>
      <c r="D1978" s="11"/>
      <c r="E1978" s="11"/>
      <c r="F1978" s="11"/>
      <c r="G1978" s="11" t="e">
        <f>VLOOKUP(E1978,TAXONS!B:C,2,FALSE)</f>
        <v>#N/A</v>
      </c>
      <c r="H1978" s="13">
        <f t="shared" si="153"/>
        <v>0</v>
      </c>
      <c r="I1978" s="12" t="e">
        <f t="shared" si="154"/>
        <v>#N/A</v>
      </c>
      <c r="J1978" s="14" t="e">
        <f t="shared" si="155"/>
        <v>#N/A</v>
      </c>
      <c r="K1978" s="15" t="e">
        <f>VLOOKUP(B1978,REGIONS!A:D,4,FALSE)</f>
        <v>#N/A</v>
      </c>
      <c r="L1978" s="19" t="e">
        <f>VLOOKUP(G1978,Sensibilité!$A:$L,12,FALSE)</f>
        <v>#N/A</v>
      </c>
      <c r="M1978" s="19" t="e">
        <f t="shared" si="156"/>
        <v>#N/A</v>
      </c>
      <c r="N1978" s="19" t="e">
        <f t="shared" si="157"/>
        <v>#N/A</v>
      </c>
      <c r="O1978" s="15" t="str">
        <f>IF(D1978=Listes!$B$6,"SWARMING",IF(OR(D1978=Listes!$B$1,D1978=Listes!$B$2,D1978=Listes!$B$5),2,IF(OR(D1978=Listes!$B$3,D1978=Listes!$B$4),1,"erreur colonne D")))</f>
        <v>SWARMING</v>
      </c>
      <c r="P1978" s="15" t="e">
        <f>IF(OR(W1978="Hiver",W1978="Transit"),VLOOKUP(E1978,IC!A:E,4,FALSE),IF(W1978="été",VLOOKUP(E1978,IC!A:E,3,FALSE),"erreur"))</f>
        <v>#N/A</v>
      </c>
      <c r="Q1978" s="15" t="e">
        <f>IF(P1978="NR",0,IF(F1978&lt;5,0,IF(P1978=1,VLOOKUP(F1978,IC!$G$1:$I$8,3,TRUE),
IF(P1978=2,VLOOKUP(F1978,IC!$K$1:$M$8,3,TRUE),
IF(P1978=3,VLOOKUP(F1978,IC!$O$1:$Q$8,3,TRUE),IF(P1978=4,VLOOKUP(F1978,IC!$S$2:$U$9,3,TRUE),
"erreur"))))))</f>
        <v>#N/A</v>
      </c>
      <c r="R1978" s="16" t="e">
        <f>IF(OR(V1978="NA",V1978="Transit",V1978&lt;Listes!$F$1),"non applicable",F1978/V1978)</f>
        <v>#N/A</v>
      </c>
      <c r="S1978" s="16" t="e">
        <f>IF(W1978="Transit","Non applicable",IF(AND(W1978="été",T1978&gt;Listes!F1977),F1978/T1978,IF(AND(W1978="Hiver",Hierarchisation!U1978&gt;Listes!F1977),F1978/U1978,"non applicable")))</f>
        <v>#N/A</v>
      </c>
      <c r="T1978" s="17" t="e">
        <f>IF(K1978="Centre",VLOOKUP(E1978,effectifs_ete,3,FALSE),IF(Hierarchisation!K1978="Grand Nord",VLOOKUP(Hierarchisation!E1978,effectifs_ete,4,FALSE),IF(Hierarchisation!K1978="Nord Est",VLOOKUP(Hierarchisation!E1978,effectifs_ete,5,FALSE),IF(Hierarchisation!K1978="Nord Ouest",VLOOKUP(Hierarchisation!E1978,effectifs_ete,6,FALSE),IF(Hierarchisation!K1978="Sud Est",VLOOKUP(Hierarchisation!E1978,effectifs_ete,7,FALSE),IF(Hierarchisation!K1978="Sud Ouest",VLOOKUP(Hierarchisation!E1978,effectifs_ete,8,FALSE),"Erreur Région"))))))</f>
        <v>#N/A</v>
      </c>
      <c r="U1978" s="17" t="e">
        <f>IF(K1978="Centre",VLOOKUP(E1978,effectifs_hiver,3,FALSE),IF(Hierarchisation!K1978="Grand Nord",VLOOKUP(Hierarchisation!E1978,effectifs_hiver,4,FALSE),IF(Hierarchisation!K1978="Nord Est",VLOOKUP(Hierarchisation!E1978,effectifs_hiver,5,FALSE),IF(Hierarchisation!K1978="Nord Ouest",VLOOKUP(Hierarchisation!E1978,effectifs_hiver,6,FALSE),IF(Hierarchisation!K1978="Sud Est",VLOOKUP(Hierarchisation!E1978,effectifs_hiver,7,FALSE),IF(Hierarchisation!K1978="Sud Ouest",VLOOKUP(Hierarchisation!E1978,effectifs_hiver,8,FALSE),"Erreur Région"))))))</f>
        <v>#N/A</v>
      </c>
      <c r="V1978" s="17" t="e">
        <f>IF(W1978="Transit","Transit",IF(W1978="hiver",VLOOKUP(E1978,'EFFECTIFS Hiver'!$A:$I,9,FALSE),IF(W1978="été",VLOOKUP(E1978,'EFFECTIFS Eté'!$A:$I,9,FALSE),"Erreur saison")))</f>
        <v>#N/A</v>
      </c>
      <c r="W1978" s="18" t="e">
        <f>VLOOKUP(D1978,Listes!B:C,2,FALSE)</f>
        <v>#N/A</v>
      </c>
    </row>
    <row r="1979" spans="1:23" ht="15.75" customHeight="1">
      <c r="A1979" s="11"/>
      <c r="B1979" s="11"/>
      <c r="C1979" s="11"/>
      <c r="D1979" s="11"/>
      <c r="E1979" s="11"/>
      <c r="F1979" s="11"/>
      <c r="G1979" s="11" t="e">
        <f>VLOOKUP(E1979,TAXONS!B:C,2,FALSE)</f>
        <v>#N/A</v>
      </c>
      <c r="H1979" s="13">
        <f t="shared" si="153"/>
        <v>0</v>
      </c>
      <c r="I1979" s="12" t="e">
        <f t="shared" si="154"/>
        <v>#N/A</v>
      </c>
      <c r="J1979" s="14" t="e">
        <f t="shared" si="155"/>
        <v>#N/A</v>
      </c>
      <c r="K1979" s="15" t="e">
        <f>VLOOKUP(B1979,REGIONS!A:D,4,FALSE)</f>
        <v>#N/A</v>
      </c>
      <c r="L1979" s="19" t="e">
        <f>VLOOKUP(G1979,Sensibilité!$A:$L,12,FALSE)</f>
        <v>#N/A</v>
      </c>
      <c r="M1979" s="19" t="e">
        <f t="shared" si="156"/>
        <v>#N/A</v>
      </c>
      <c r="N1979" s="19" t="e">
        <f t="shared" si="157"/>
        <v>#N/A</v>
      </c>
      <c r="O1979" s="15" t="str">
        <f>IF(D1979=Listes!$B$6,"SWARMING",IF(OR(D1979=Listes!$B$1,D1979=Listes!$B$2,D1979=Listes!$B$5),2,IF(OR(D1979=Listes!$B$3,D1979=Listes!$B$4),1,"erreur colonne D")))</f>
        <v>SWARMING</v>
      </c>
      <c r="P1979" s="15" t="e">
        <f>IF(OR(W1979="Hiver",W1979="Transit"),VLOOKUP(E1979,IC!A:E,4,FALSE),IF(W1979="été",VLOOKUP(E1979,IC!A:E,3,FALSE),"erreur"))</f>
        <v>#N/A</v>
      </c>
      <c r="Q1979" s="15" t="e">
        <f>IF(P1979="NR",0,IF(F1979&lt;5,0,IF(P1979=1,VLOOKUP(F1979,IC!$G$1:$I$8,3,TRUE),
IF(P1979=2,VLOOKUP(F1979,IC!$K$1:$M$8,3,TRUE),
IF(P1979=3,VLOOKUP(F1979,IC!$O$1:$Q$8,3,TRUE),IF(P1979=4,VLOOKUP(F1979,IC!$S$2:$U$9,3,TRUE),
"erreur"))))))</f>
        <v>#N/A</v>
      </c>
      <c r="R1979" s="16" t="e">
        <f>IF(OR(V1979="NA",V1979="Transit",V1979&lt;Listes!$F$1),"non applicable",F1979/V1979)</f>
        <v>#N/A</v>
      </c>
      <c r="S1979" s="16" t="e">
        <f>IF(W1979="Transit","Non applicable",IF(AND(W1979="été",T1979&gt;Listes!F1978),F1979/T1979,IF(AND(W1979="Hiver",Hierarchisation!U1979&gt;Listes!F1978),F1979/U1979,"non applicable")))</f>
        <v>#N/A</v>
      </c>
      <c r="T1979" s="17" t="e">
        <f>IF(K1979="Centre",VLOOKUP(E1979,effectifs_ete,3,FALSE),IF(Hierarchisation!K1979="Grand Nord",VLOOKUP(Hierarchisation!E1979,effectifs_ete,4,FALSE),IF(Hierarchisation!K1979="Nord Est",VLOOKUP(Hierarchisation!E1979,effectifs_ete,5,FALSE),IF(Hierarchisation!K1979="Nord Ouest",VLOOKUP(Hierarchisation!E1979,effectifs_ete,6,FALSE),IF(Hierarchisation!K1979="Sud Est",VLOOKUP(Hierarchisation!E1979,effectifs_ete,7,FALSE),IF(Hierarchisation!K1979="Sud Ouest",VLOOKUP(Hierarchisation!E1979,effectifs_ete,8,FALSE),"Erreur Région"))))))</f>
        <v>#N/A</v>
      </c>
      <c r="U1979" s="17" t="e">
        <f>IF(K1979="Centre",VLOOKUP(E1979,effectifs_hiver,3,FALSE),IF(Hierarchisation!K1979="Grand Nord",VLOOKUP(Hierarchisation!E1979,effectifs_hiver,4,FALSE),IF(Hierarchisation!K1979="Nord Est",VLOOKUP(Hierarchisation!E1979,effectifs_hiver,5,FALSE),IF(Hierarchisation!K1979="Nord Ouest",VLOOKUP(Hierarchisation!E1979,effectifs_hiver,6,FALSE),IF(Hierarchisation!K1979="Sud Est",VLOOKUP(Hierarchisation!E1979,effectifs_hiver,7,FALSE),IF(Hierarchisation!K1979="Sud Ouest",VLOOKUP(Hierarchisation!E1979,effectifs_hiver,8,FALSE),"Erreur Région"))))))</f>
        <v>#N/A</v>
      </c>
      <c r="V1979" s="17" t="e">
        <f>IF(W1979="Transit","Transit",IF(W1979="hiver",VLOOKUP(E1979,'EFFECTIFS Hiver'!$A:$I,9,FALSE),IF(W1979="été",VLOOKUP(E1979,'EFFECTIFS Eté'!$A:$I,9,FALSE),"Erreur saison")))</f>
        <v>#N/A</v>
      </c>
      <c r="W1979" s="18" t="e">
        <f>VLOOKUP(D1979,Listes!B:C,2,FALSE)</f>
        <v>#N/A</v>
      </c>
    </row>
    <row r="1980" spans="1:23" ht="15.75" customHeight="1">
      <c r="A1980" s="11"/>
      <c r="B1980" s="11"/>
      <c r="C1980" s="11"/>
      <c r="D1980" s="11"/>
      <c r="E1980" s="11"/>
      <c r="F1980" s="11"/>
      <c r="G1980" s="11" t="e">
        <f>VLOOKUP(E1980,TAXONS!B:C,2,FALSE)</f>
        <v>#N/A</v>
      </c>
      <c r="H1980" s="13">
        <f t="shared" si="153"/>
        <v>0</v>
      </c>
      <c r="I1980" s="12" t="e">
        <f t="shared" si="154"/>
        <v>#N/A</v>
      </c>
      <c r="J1980" s="14" t="e">
        <f t="shared" si="155"/>
        <v>#N/A</v>
      </c>
      <c r="K1980" s="15" t="e">
        <f>VLOOKUP(B1980,REGIONS!A:D,4,FALSE)</f>
        <v>#N/A</v>
      </c>
      <c r="L1980" s="19" t="e">
        <f>VLOOKUP(G1980,Sensibilité!$A:$L,12,FALSE)</f>
        <v>#N/A</v>
      </c>
      <c r="M1980" s="19" t="e">
        <f t="shared" si="156"/>
        <v>#N/A</v>
      </c>
      <c r="N1980" s="19" t="e">
        <f t="shared" si="157"/>
        <v>#N/A</v>
      </c>
      <c r="O1980" s="15" t="str">
        <f>IF(D1980=Listes!$B$6,"SWARMING",IF(OR(D1980=Listes!$B$1,D1980=Listes!$B$2,D1980=Listes!$B$5),2,IF(OR(D1980=Listes!$B$3,D1980=Listes!$B$4),1,"erreur colonne D")))</f>
        <v>SWARMING</v>
      </c>
      <c r="P1980" s="15" t="e">
        <f>IF(OR(W1980="Hiver",W1980="Transit"),VLOOKUP(E1980,IC!A:E,4,FALSE),IF(W1980="été",VLOOKUP(E1980,IC!A:E,3,FALSE),"erreur"))</f>
        <v>#N/A</v>
      </c>
      <c r="Q1980" s="15" t="e">
        <f>IF(P1980="NR",0,IF(F1980&lt;5,0,IF(P1980=1,VLOOKUP(F1980,IC!$G$1:$I$8,3,TRUE),
IF(P1980=2,VLOOKUP(F1980,IC!$K$1:$M$8,3,TRUE),
IF(P1980=3,VLOOKUP(F1980,IC!$O$1:$Q$8,3,TRUE),IF(P1980=4,VLOOKUP(F1980,IC!$S$2:$U$9,3,TRUE),
"erreur"))))))</f>
        <v>#N/A</v>
      </c>
      <c r="R1980" s="16" t="e">
        <f>IF(OR(V1980="NA",V1980="Transit",V1980&lt;Listes!$F$1),"non applicable",F1980/V1980)</f>
        <v>#N/A</v>
      </c>
      <c r="S1980" s="16" t="e">
        <f>IF(W1980="Transit","Non applicable",IF(AND(W1980="été",T1980&gt;Listes!F1979),F1980/T1980,IF(AND(W1980="Hiver",Hierarchisation!U1980&gt;Listes!F1979),F1980/U1980,"non applicable")))</f>
        <v>#N/A</v>
      </c>
      <c r="T1980" s="17" t="e">
        <f>IF(K1980="Centre",VLOOKUP(E1980,effectifs_ete,3,FALSE),IF(Hierarchisation!K1980="Grand Nord",VLOOKUP(Hierarchisation!E1980,effectifs_ete,4,FALSE),IF(Hierarchisation!K1980="Nord Est",VLOOKUP(Hierarchisation!E1980,effectifs_ete,5,FALSE),IF(Hierarchisation!K1980="Nord Ouest",VLOOKUP(Hierarchisation!E1980,effectifs_ete,6,FALSE),IF(Hierarchisation!K1980="Sud Est",VLOOKUP(Hierarchisation!E1980,effectifs_ete,7,FALSE),IF(Hierarchisation!K1980="Sud Ouest",VLOOKUP(Hierarchisation!E1980,effectifs_ete,8,FALSE),"Erreur Région"))))))</f>
        <v>#N/A</v>
      </c>
      <c r="U1980" s="17" t="e">
        <f>IF(K1980="Centre",VLOOKUP(E1980,effectifs_hiver,3,FALSE),IF(Hierarchisation!K1980="Grand Nord",VLOOKUP(Hierarchisation!E1980,effectifs_hiver,4,FALSE),IF(Hierarchisation!K1980="Nord Est",VLOOKUP(Hierarchisation!E1980,effectifs_hiver,5,FALSE),IF(Hierarchisation!K1980="Nord Ouest",VLOOKUP(Hierarchisation!E1980,effectifs_hiver,6,FALSE),IF(Hierarchisation!K1980="Sud Est",VLOOKUP(Hierarchisation!E1980,effectifs_hiver,7,FALSE),IF(Hierarchisation!K1980="Sud Ouest",VLOOKUP(Hierarchisation!E1980,effectifs_hiver,8,FALSE),"Erreur Région"))))))</f>
        <v>#N/A</v>
      </c>
      <c r="V1980" s="17" t="e">
        <f>IF(W1980="Transit","Transit",IF(W1980="hiver",VLOOKUP(E1980,'EFFECTIFS Hiver'!$A:$I,9,FALSE),IF(W1980="été",VLOOKUP(E1980,'EFFECTIFS Eté'!$A:$I,9,FALSE),"Erreur saison")))</f>
        <v>#N/A</v>
      </c>
      <c r="W1980" s="18" t="e">
        <f>VLOOKUP(D1980,Listes!B:C,2,FALSE)</f>
        <v>#N/A</v>
      </c>
    </row>
    <row r="1981" spans="1:23" ht="15.75" customHeight="1">
      <c r="A1981" s="11"/>
      <c r="B1981" s="11"/>
      <c r="C1981" s="11"/>
      <c r="D1981" s="11"/>
      <c r="E1981" s="11"/>
      <c r="F1981" s="11"/>
      <c r="G1981" s="11" t="e">
        <f>VLOOKUP(E1981,TAXONS!B:C,2,FALSE)</f>
        <v>#N/A</v>
      </c>
      <c r="H1981" s="13">
        <f t="shared" si="153"/>
        <v>0</v>
      </c>
      <c r="I1981" s="12" t="e">
        <f t="shared" si="154"/>
        <v>#N/A</v>
      </c>
      <c r="J1981" s="14" t="e">
        <f t="shared" si="155"/>
        <v>#N/A</v>
      </c>
      <c r="K1981" s="15" t="e">
        <f>VLOOKUP(B1981,REGIONS!A:D,4,FALSE)</f>
        <v>#N/A</v>
      </c>
      <c r="L1981" s="19" t="e">
        <f>VLOOKUP(G1981,Sensibilité!$A:$L,12,FALSE)</f>
        <v>#N/A</v>
      </c>
      <c r="M1981" s="19" t="e">
        <f t="shared" si="156"/>
        <v>#N/A</v>
      </c>
      <c r="N1981" s="19" t="e">
        <f t="shared" si="157"/>
        <v>#N/A</v>
      </c>
      <c r="O1981" s="15" t="str">
        <f>IF(D1981=Listes!$B$6,"SWARMING",IF(OR(D1981=Listes!$B$1,D1981=Listes!$B$2,D1981=Listes!$B$5),2,IF(OR(D1981=Listes!$B$3,D1981=Listes!$B$4),1,"erreur colonne D")))</f>
        <v>SWARMING</v>
      </c>
      <c r="P1981" s="15" t="e">
        <f>IF(OR(W1981="Hiver",W1981="Transit"),VLOOKUP(E1981,IC!A:E,4,FALSE),IF(W1981="été",VLOOKUP(E1981,IC!A:E,3,FALSE),"erreur"))</f>
        <v>#N/A</v>
      </c>
      <c r="Q1981" s="15" t="e">
        <f>IF(P1981="NR",0,IF(F1981&lt;5,0,IF(P1981=1,VLOOKUP(F1981,IC!$G$1:$I$8,3,TRUE),
IF(P1981=2,VLOOKUP(F1981,IC!$K$1:$M$8,3,TRUE),
IF(P1981=3,VLOOKUP(F1981,IC!$O$1:$Q$8,3,TRUE),IF(P1981=4,VLOOKUP(F1981,IC!$S$2:$U$9,3,TRUE),
"erreur"))))))</f>
        <v>#N/A</v>
      </c>
      <c r="R1981" s="16" t="e">
        <f>IF(OR(V1981="NA",V1981="Transit",V1981&lt;Listes!$F$1),"non applicable",F1981/V1981)</f>
        <v>#N/A</v>
      </c>
      <c r="S1981" s="16" t="e">
        <f>IF(W1981="Transit","Non applicable",IF(AND(W1981="été",T1981&gt;Listes!F1980),F1981/T1981,IF(AND(W1981="Hiver",Hierarchisation!U1981&gt;Listes!F1980),F1981/U1981,"non applicable")))</f>
        <v>#N/A</v>
      </c>
      <c r="T1981" s="17" t="e">
        <f>IF(K1981="Centre",VLOOKUP(E1981,effectifs_ete,3,FALSE),IF(Hierarchisation!K1981="Grand Nord",VLOOKUP(Hierarchisation!E1981,effectifs_ete,4,FALSE),IF(Hierarchisation!K1981="Nord Est",VLOOKUP(Hierarchisation!E1981,effectifs_ete,5,FALSE),IF(Hierarchisation!K1981="Nord Ouest",VLOOKUP(Hierarchisation!E1981,effectifs_ete,6,FALSE),IF(Hierarchisation!K1981="Sud Est",VLOOKUP(Hierarchisation!E1981,effectifs_ete,7,FALSE),IF(Hierarchisation!K1981="Sud Ouest",VLOOKUP(Hierarchisation!E1981,effectifs_ete,8,FALSE),"Erreur Région"))))))</f>
        <v>#N/A</v>
      </c>
      <c r="U1981" s="17" t="e">
        <f>IF(K1981="Centre",VLOOKUP(E1981,effectifs_hiver,3,FALSE),IF(Hierarchisation!K1981="Grand Nord",VLOOKUP(Hierarchisation!E1981,effectifs_hiver,4,FALSE),IF(Hierarchisation!K1981="Nord Est",VLOOKUP(Hierarchisation!E1981,effectifs_hiver,5,FALSE),IF(Hierarchisation!K1981="Nord Ouest",VLOOKUP(Hierarchisation!E1981,effectifs_hiver,6,FALSE),IF(Hierarchisation!K1981="Sud Est",VLOOKUP(Hierarchisation!E1981,effectifs_hiver,7,FALSE),IF(Hierarchisation!K1981="Sud Ouest",VLOOKUP(Hierarchisation!E1981,effectifs_hiver,8,FALSE),"Erreur Région"))))))</f>
        <v>#N/A</v>
      </c>
      <c r="V1981" s="17" t="e">
        <f>IF(W1981="Transit","Transit",IF(W1981="hiver",VLOOKUP(E1981,'EFFECTIFS Hiver'!$A:$I,9,FALSE),IF(W1981="été",VLOOKUP(E1981,'EFFECTIFS Eté'!$A:$I,9,FALSE),"Erreur saison")))</f>
        <v>#N/A</v>
      </c>
      <c r="W1981" s="18" t="e">
        <f>VLOOKUP(D1981,Listes!B:C,2,FALSE)</f>
        <v>#N/A</v>
      </c>
    </row>
    <row r="1982" spans="1:23" ht="15.75" customHeight="1">
      <c r="A1982" s="11"/>
      <c r="B1982" s="11"/>
      <c r="C1982" s="11"/>
      <c r="D1982" s="11"/>
      <c r="E1982" s="11"/>
      <c r="F1982" s="11"/>
      <c r="G1982" s="11" t="e">
        <f>VLOOKUP(E1982,TAXONS!B:C,2,FALSE)</f>
        <v>#N/A</v>
      </c>
      <c r="H1982" s="13">
        <f t="shared" si="153"/>
        <v>0</v>
      </c>
      <c r="I1982" s="12" t="e">
        <f t="shared" si="154"/>
        <v>#N/A</v>
      </c>
      <c r="J1982" s="14" t="e">
        <f t="shared" si="155"/>
        <v>#N/A</v>
      </c>
      <c r="K1982" s="15" t="e">
        <f>VLOOKUP(B1982,REGIONS!A:D,4,FALSE)</f>
        <v>#N/A</v>
      </c>
      <c r="L1982" s="19" t="e">
        <f>VLOOKUP(G1982,Sensibilité!$A:$L,12,FALSE)</f>
        <v>#N/A</v>
      </c>
      <c r="M1982" s="19" t="e">
        <f t="shared" si="156"/>
        <v>#N/A</v>
      </c>
      <c r="N1982" s="19" t="e">
        <f t="shared" si="157"/>
        <v>#N/A</v>
      </c>
      <c r="O1982" s="15" t="str">
        <f>IF(D1982=Listes!$B$6,"SWARMING",IF(OR(D1982=Listes!$B$1,D1982=Listes!$B$2,D1982=Listes!$B$5),2,IF(OR(D1982=Listes!$B$3,D1982=Listes!$B$4),1,"erreur colonne D")))</f>
        <v>SWARMING</v>
      </c>
      <c r="P1982" s="15" t="e">
        <f>IF(OR(W1982="Hiver",W1982="Transit"),VLOOKUP(E1982,IC!A:E,4,FALSE),IF(W1982="été",VLOOKUP(E1982,IC!A:E,3,FALSE),"erreur"))</f>
        <v>#N/A</v>
      </c>
      <c r="Q1982" s="15" t="e">
        <f>IF(P1982="NR",0,IF(F1982&lt;5,0,IF(P1982=1,VLOOKUP(F1982,IC!$G$1:$I$8,3,TRUE),
IF(P1982=2,VLOOKUP(F1982,IC!$K$1:$M$8,3,TRUE),
IF(P1982=3,VLOOKUP(F1982,IC!$O$1:$Q$8,3,TRUE),IF(P1982=4,VLOOKUP(F1982,IC!$S$2:$U$9,3,TRUE),
"erreur"))))))</f>
        <v>#N/A</v>
      </c>
      <c r="R1982" s="16" t="e">
        <f>IF(OR(V1982="NA",V1982="Transit",V1982&lt;Listes!$F$1),"non applicable",F1982/V1982)</f>
        <v>#N/A</v>
      </c>
      <c r="S1982" s="16" t="e">
        <f>IF(W1982="Transit","Non applicable",IF(AND(W1982="été",T1982&gt;Listes!F1981),F1982/T1982,IF(AND(W1982="Hiver",Hierarchisation!U1982&gt;Listes!F1981),F1982/U1982,"non applicable")))</f>
        <v>#N/A</v>
      </c>
      <c r="T1982" s="17" t="e">
        <f>IF(K1982="Centre",VLOOKUP(E1982,effectifs_ete,3,FALSE),IF(Hierarchisation!K1982="Grand Nord",VLOOKUP(Hierarchisation!E1982,effectifs_ete,4,FALSE),IF(Hierarchisation!K1982="Nord Est",VLOOKUP(Hierarchisation!E1982,effectifs_ete,5,FALSE),IF(Hierarchisation!K1982="Nord Ouest",VLOOKUP(Hierarchisation!E1982,effectifs_ete,6,FALSE),IF(Hierarchisation!K1982="Sud Est",VLOOKUP(Hierarchisation!E1982,effectifs_ete,7,FALSE),IF(Hierarchisation!K1982="Sud Ouest",VLOOKUP(Hierarchisation!E1982,effectifs_ete,8,FALSE),"Erreur Région"))))))</f>
        <v>#N/A</v>
      </c>
      <c r="U1982" s="17" t="e">
        <f>IF(K1982="Centre",VLOOKUP(E1982,effectifs_hiver,3,FALSE),IF(Hierarchisation!K1982="Grand Nord",VLOOKUP(Hierarchisation!E1982,effectifs_hiver,4,FALSE),IF(Hierarchisation!K1982="Nord Est",VLOOKUP(Hierarchisation!E1982,effectifs_hiver,5,FALSE),IF(Hierarchisation!K1982="Nord Ouest",VLOOKUP(Hierarchisation!E1982,effectifs_hiver,6,FALSE),IF(Hierarchisation!K1982="Sud Est",VLOOKUP(Hierarchisation!E1982,effectifs_hiver,7,FALSE),IF(Hierarchisation!K1982="Sud Ouest",VLOOKUP(Hierarchisation!E1982,effectifs_hiver,8,FALSE),"Erreur Région"))))))</f>
        <v>#N/A</v>
      </c>
      <c r="V1982" s="17" t="e">
        <f>IF(W1982="Transit","Transit",IF(W1982="hiver",VLOOKUP(E1982,'EFFECTIFS Hiver'!$A:$I,9,FALSE),IF(W1982="été",VLOOKUP(E1982,'EFFECTIFS Eté'!$A:$I,9,FALSE),"Erreur saison")))</f>
        <v>#N/A</v>
      </c>
      <c r="W1982" s="18" t="e">
        <f>VLOOKUP(D1982,Listes!B:C,2,FALSE)</f>
        <v>#N/A</v>
      </c>
    </row>
    <row r="1983" spans="1:23" ht="15.75" customHeight="1">
      <c r="A1983" s="11"/>
      <c r="B1983" s="11"/>
      <c r="C1983" s="11"/>
      <c r="D1983" s="11"/>
      <c r="E1983" s="11"/>
      <c r="F1983" s="11"/>
      <c r="G1983" s="11" t="e">
        <f>VLOOKUP(E1983,TAXONS!B:C,2,FALSE)</f>
        <v>#N/A</v>
      </c>
      <c r="H1983" s="13">
        <f t="shared" si="153"/>
        <v>0</v>
      </c>
      <c r="I1983" s="12" t="e">
        <f t="shared" si="154"/>
        <v>#N/A</v>
      </c>
      <c r="J1983" s="14" t="e">
        <f t="shared" si="155"/>
        <v>#N/A</v>
      </c>
      <c r="K1983" s="15" t="e">
        <f>VLOOKUP(B1983,REGIONS!A:D,4,FALSE)</f>
        <v>#N/A</v>
      </c>
      <c r="L1983" s="19" t="e">
        <f>VLOOKUP(G1983,Sensibilité!$A:$L,12,FALSE)</f>
        <v>#N/A</v>
      </c>
      <c r="M1983" s="19" t="e">
        <f t="shared" si="156"/>
        <v>#N/A</v>
      </c>
      <c r="N1983" s="19" t="e">
        <f t="shared" si="157"/>
        <v>#N/A</v>
      </c>
      <c r="O1983" s="15" t="str">
        <f>IF(D1983=Listes!$B$6,"SWARMING",IF(OR(D1983=Listes!$B$1,D1983=Listes!$B$2,D1983=Listes!$B$5),2,IF(OR(D1983=Listes!$B$3,D1983=Listes!$B$4),1,"erreur colonne D")))</f>
        <v>SWARMING</v>
      </c>
      <c r="P1983" s="15" t="e">
        <f>IF(OR(W1983="Hiver",W1983="Transit"),VLOOKUP(E1983,IC!A:E,4,FALSE),IF(W1983="été",VLOOKUP(E1983,IC!A:E,3,FALSE),"erreur"))</f>
        <v>#N/A</v>
      </c>
      <c r="Q1983" s="15" t="e">
        <f>IF(P1983="NR",0,IF(F1983&lt;5,0,IF(P1983=1,VLOOKUP(F1983,IC!$G$1:$I$8,3,TRUE),
IF(P1983=2,VLOOKUP(F1983,IC!$K$1:$M$8,3,TRUE),
IF(P1983=3,VLOOKUP(F1983,IC!$O$1:$Q$8,3,TRUE),IF(P1983=4,VLOOKUP(F1983,IC!$S$2:$U$9,3,TRUE),
"erreur"))))))</f>
        <v>#N/A</v>
      </c>
      <c r="R1983" s="16" t="e">
        <f>IF(OR(V1983="NA",V1983="Transit",V1983&lt;Listes!$F$1),"non applicable",F1983/V1983)</f>
        <v>#N/A</v>
      </c>
      <c r="S1983" s="16" t="e">
        <f>IF(W1983="Transit","Non applicable",IF(AND(W1983="été",T1983&gt;Listes!F1982),F1983/T1983,IF(AND(W1983="Hiver",Hierarchisation!U1983&gt;Listes!F1982),F1983/U1983,"non applicable")))</f>
        <v>#N/A</v>
      </c>
      <c r="T1983" s="17" t="e">
        <f>IF(K1983="Centre",VLOOKUP(E1983,effectifs_ete,3,FALSE),IF(Hierarchisation!K1983="Grand Nord",VLOOKUP(Hierarchisation!E1983,effectifs_ete,4,FALSE),IF(Hierarchisation!K1983="Nord Est",VLOOKUP(Hierarchisation!E1983,effectifs_ete,5,FALSE),IF(Hierarchisation!K1983="Nord Ouest",VLOOKUP(Hierarchisation!E1983,effectifs_ete,6,FALSE),IF(Hierarchisation!K1983="Sud Est",VLOOKUP(Hierarchisation!E1983,effectifs_ete,7,FALSE),IF(Hierarchisation!K1983="Sud Ouest",VLOOKUP(Hierarchisation!E1983,effectifs_ete,8,FALSE),"Erreur Région"))))))</f>
        <v>#N/A</v>
      </c>
      <c r="U1983" s="17" t="e">
        <f>IF(K1983="Centre",VLOOKUP(E1983,effectifs_hiver,3,FALSE),IF(Hierarchisation!K1983="Grand Nord",VLOOKUP(Hierarchisation!E1983,effectifs_hiver,4,FALSE),IF(Hierarchisation!K1983="Nord Est",VLOOKUP(Hierarchisation!E1983,effectifs_hiver,5,FALSE),IF(Hierarchisation!K1983="Nord Ouest",VLOOKUP(Hierarchisation!E1983,effectifs_hiver,6,FALSE),IF(Hierarchisation!K1983="Sud Est",VLOOKUP(Hierarchisation!E1983,effectifs_hiver,7,FALSE),IF(Hierarchisation!K1983="Sud Ouest",VLOOKUP(Hierarchisation!E1983,effectifs_hiver,8,FALSE),"Erreur Région"))))))</f>
        <v>#N/A</v>
      </c>
      <c r="V1983" s="17" t="e">
        <f>IF(W1983="Transit","Transit",IF(W1983="hiver",VLOOKUP(E1983,'EFFECTIFS Hiver'!$A:$I,9,FALSE),IF(W1983="été",VLOOKUP(E1983,'EFFECTIFS Eté'!$A:$I,9,FALSE),"Erreur saison")))</f>
        <v>#N/A</v>
      </c>
      <c r="W1983" s="18" t="e">
        <f>VLOOKUP(D1983,Listes!B:C,2,FALSE)</f>
        <v>#N/A</v>
      </c>
    </row>
    <row r="1984" spans="1:23" ht="15.75" customHeight="1">
      <c r="A1984" s="11"/>
      <c r="B1984" s="11"/>
      <c r="C1984" s="11"/>
      <c r="D1984" s="11"/>
      <c r="E1984" s="11"/>
      <c r="F1984" s="11"/>
      <c r="G1984" s="11" t="e">
        <f>VLOOKUP(E1984,TAXONS!B:C,2,FALSE)</f>
        <v>#N/A</v>
      </c>
      <c r="H1984" s="13">
        <f t="shared" si="153"/>
        <v>0</v>
      </c>
      <c r="I1984" s="12" t="e">
        <f t="shared" si="154"/>
        <v>#N/A</v>
      </c>
      <c r="J1984" s="14" t="e">
        <f t="shared" si="155"/>
        <v>#N/A</v>
      </c>
      <c r="K1984" s="15" t="e">
        <f>VLOOKUP(B1984,REGIONS!A:D,4,FALSE)</f>
        <v>#N/A</v>
      </c>
      <c r="L1984" s="19" t="e">
        <f>VLOOKUP(G1984,Sensibilité!$A:$L,12,FALSE)</f>
        <v>#N/A</v>
      </c>
      <c r="M1984" s="19" t="e">
        <f t="shared" si="156"/>
        <v>#N/A</v>
      </c>
      <c r="N1984" s="19" t="e">
        <f t="shared" si="157"/>
        <v>#N/A</v>
      </c>
      <c r="O1984" s="15" t="str">
        <f>IF(D1984=Listes!$B$6,"SWARMING",IF(OR(D1984=Listes!$B$1,D1984=Listes!$B$2,D1984=Listes!$B$5),2,IF(OR(D1984=Listes!$B$3,D1984=Listes!$B$4),1,"erreur colonne D")))</f>
        <v>SWARMING</v>
      </c>
      <c r="P1984" s="15" t="e">
        <f>IF(OR(W1984="Hiver",W1984="Transit"),VLOOKUP(E1984,IC!A:E,4,FALSE),IF(W1984="été",VLOOKUP(E1984,IC!A:E,3,FALSE),"erreur"))</f>
        <v>#N/A</v>
      </c>
      <c r="Q1984" s="15" t="e">
        <f>IF(P1984="NR",0,IF(F1984&lt;5,0,IF(P1984=1,VLOOKUP(F1984,IC!$G$1:$I$8,3,TRUE),
IF(P1984=2,VLOOKUP(F1984,IC!$K$1:$M$8,3,TRUE),
IF(P1984=3,VLOOKUP(F1984,IC!$O$1:$Q$8,3,TRUE),IF(P1984=4,VLOOKUP(F1984,IC!$S$2:$U$9,3,TRUE),
"erreur"))))))</f>
        <v>#N/A</v>
      </c>
      <c r="R1984" s="16" t="e">
        <f>IF(OR(V1984="NA",V1984="Transit",V1984&lt;Listes!$F$1),"non applicable",F1984/V1984)</f>
        <v>#N/A</v>
      </c>
      <c r="S1984" s="16" t="e">
        <f>IF(W1984="Transit","Non applicable",IF(AND(W1984="été",T1984&gt;Listes!F1983),F1984/T1984,IF(AND(W1984="Hiver",Hierarchisation!U1984&gt;Listes!F1983),F1984/U1984,"non applicable")))</f>
        <v>#N/A</v>
      </c>
      <c r="T1984" s="17" t="e">
        <f>IF(K1984="Centre",VLOOKUP(E1984,effectifs_ete,3,FALSE),IF(Hierarchisation!K1984="Grand Nord",VLOOKUP(Hierarchisation!E1984,effectifs_ete,4,FALSE),IF(Hierarchisation!K1984="Nord Est",VLOOKUP(Hierarchisation!E1984,effectifs_ete,5,FALSE),IF(Hierarchisation!K1984="Nord Ouest",VLOOKUP(Hierarchisation!E1984,effectifs_ete,6,FALSE),IF(Hierarchisation!K1984="Sud Est",VLOOKUP(Hierarchisation!E1984,effectifs_ete,7,FALSE),IF(Hierarchisation!K1984="Sud Ouest",VLOOKUP(Hierarchisation!E1984,effectifs_ete,8,FALSE),"Erreur Région"))))))</f>
        <v>#N/A</v>
      </c>
      <c r="U1984" s="17" t="e">
        <f>IF(K1984="Centre",VLOOKUP(E1984,effectifs_hiver,3,FALSE),IF(Hierarchisation!K1984="Grand Nord",VLOOKUP(Hierarchisation!E1984,effectifs_hiver,4,FALSE),IF(Hierarchisation!K1984="Nord Est",VLOOKUP(Hierarchisation!E1984,effectifs_hiver,5,FALSE),IF(Hierarchisation!K1984="Nord Ouest",VLOOKUP(Hierarchisation!E1984,effectifs_hiver,6,FALSE),IF(Hierarchisation!K1984="Sud Est",VLOOKUP(Hierarchisation!E1984,effectifs_hiver,7,FALSE),IF(Hierarchisation!K1984="Sud Ouest",VLOOKUP(Hierarchisation!E1984,effectifs_hiver,8,FALSE),"Erreur Région"))))))</f>
        <v>#N/A</v>
      </c>
      <c r="V1984" s="17" t="e">
        <f>IF(W1984="Transit","Transit",IF(W1984="hiver",VLOOKUP(E1984,'EFFECTIFS Hiver'!$A:$I,9,FALSE),IF(W1984="été",VLOOKUP(E1984,'EFFECTIFS Eté'!$A:$I,9,FALSE),"Erreur saison")))</f>
        <v>#N/A</v>
      </c>
      <c r="W1984" s="18" t="e">
        <f>VLOOKUP(D1984,Listes!B:C,2,FALSE)</f>
        <v>#N/A</v>
      </c>
    </row>
    <row r="1985" spans="1:23" ht="15.75" customHeight="1">
      <c r="A1985" s="11"/>
      <c r="B1985" s="11"/>
      <c r="C1985" s="11"/>
      <c r="D1985" s="11"/>
      <c r="E1985" s="11"/>
      <c r="F1985" s="11"/>
      <c r="G1985" s="11" t="e">
        <f>VLOOKUP(E1985,TAXONS!B:C,2,FALSE)</f>
        <v>#N/A</v>
      </c>
      <c r="H1985" s="13">
        <f t="shared" si="153"/>
        <v>0</v>
      </c>
      <c r="I1985" s="12" t="e">
        <f t="shared" si="154"/>
        <v>#N/A</v>
      </c>
      <c r="J1985" s="14" t="e">
        <f t="shared" si="155"/>
        <v>#N/A</v>
      </c>
      <c r="K1985" s="15" t="e">
        <f>VLOOKUP(B1985,REGIONS!A:D,4,FALSE)</f>
        <v>#N/A</v>
      </c>
      <c r="L1985" s="19" t="e">
        <f>VLOOKUP(G1985,Sensibilité!$A:$L,12,FALSE)</f>
        <v>#N/A</v>
      </c>
      <c r="M1985" s="19" t="e">
        <f t="shared" si="156"/>
        <v>#N/A</v>
      </c>
      <c r="N1985" s="19" t="e">
        <f t="shared" si="157"/>
        <v>#N/A</v>
      </c>
      <c r="O1985" s="15" t="str">
        <f>IF(D1985=Listes!$B$6,"SWARMING",IF(OR(D1985=Listes!$B$1,D1985=Listes!$B$2,D1985=Listes!$B$5),2,IF(OR(D1985=Listes!$B$3,D1985=Listes!$B$4),1,"erreur colonne D")))</f>
        <v>SWARMING</v>
      </c>
      <c r="P1985" s="15" t="e">
        <f>IF(OR(W1985="Hiver",W1985="Transit"),VLOOKUP(E1985,IC!A:E,4,FALSE),IF(W1985="été",VLOOKUP(E1985,IC!A:E,3,FALSE),"erreur"))</f>
        <v>#N/A</v>
      </c>
      <c r="Q1985" s="15" t="e">
        <f>IF(P1985="NR",0,IF(F1985&lt;5,0,IF(P1985=1,VLOOKUP(F1985,IC!$G$1:$I$8,3,TRUE),
IF(P1985=2,VLOOKUP(F1985,IC!$K$1:$M$8,3,TRUE),
IF(P1985=3,VLOOKUP(F1985,IC!$O$1:$Q$8,3,TRUE),IF(P1985=4,VLOOKUP(F1985,IC!$S$2:$U$9,3,TRUE),
"erreur"))))))</f>
        <v>#N/A</v>
      </c>
      <c r="R1985" s="16" t="e">
        <f>IF(OR(V1985="NA",V1985="Transit",V1985&lt;Listes!$F$1),"non applicable",F1985/V1985)</f>
        <v>#N/A</v>
      </c>
      <c r="S1985" s="16" t="e">
        <f>IF(W1985="Transit","Non applicable",IF(AND(W1985="été",T1985&gt;Listes!F1984),F1985/T1985,IF(AND(W1985="Hiver",Hierarchisation!U1985&gt;Listes!F1984),F1985/U1985,"non applicable")))</f>
        <v>#N/A</v>
      </c>
      <c r="T1985" s="17" t="e">
        <f>IF(K1985="Centre",VLOOKUP(E1985,effectifs_ete,3,FALSE),IF(Hierarchisation!K1985="Grand Nord",VLOOKUP(Hierarchisation!E1985,effectifs_ete,4,FALSE),IF(Hierarchisation!K1985="Nord Est",VLOOKUP(Hierarchisation!E1985,effectifs_ete,5,FALSE),IF(Hierarchisation!K1985="Nord Ouest",VLOOKUP(Hierarchisation!E1985,effectifs_ete,6,FALSE),IF(Hierarchisation!K1985="Sud Est",VLOOKUP(Hierarchisation!E1985,effectifs_ete,7,FALSE),IF(Hierarchisation!K1985="Sud Ouest",VLOOKUP(Hierarchisation!E1985,effectifs_ete,8,FALSE),"Erreur Région"))))))</f>
        <v>#N/A</v>
      </c>
      <c r="U1985" s="17" t="e">
        <f>IF(K1985="Centre",VLOOKUP(E1985,effectifs_hiver,3,FALSE),IF(Hierarchisation!K1985="Grand Nord",VLOOKUP(Hierarchisation!E1985,effectifs_hiver,4,FALSE),IF(Hierarchisation!K1985="Nord Est",VLOOKUP(Hierarchisation!E1985,effectifs_hiver,5,FALSE),IF(Hierarchisation!K1985="Nord Ouest",VLOOKUP(Hierarchisation!E1985,effectifs_hiver,6,FALSE),IF(Hierarchisation!K1985="Sud Est",VLOOKUP(Hierarchisation!E1985,effectifs_hiver,7,FALSE),IF(Hierarchisation!K1985="Sud Ouest",VLOOKUP(Hierarchisation!E1985,effectifs_hiver,8,FALSE),"Erreur Région"))))))</f>
        <v>#N/A</v>
      </c>
      <c r="V1985" s="17" t="e">
        <f>IF(W1985="Transit","Transit",IF(W1985="hiver",VLOOKUP(E1985,'EFFECTIFS Hiver'!$A:$I,9,FALSE),IF(W1985="été",VLOOKUP(E1985,'EFFECTIFS Eté'!$A:$I,9,FALSE),"Erreur saison")))</f>
        <v>#N/A</v>
      </c>
      <c r="W1985" s="18" t="e">
        <f>VLOOKUP(D1985,Listes!B:C,2,FALSE)</f>
        <v>#N/A</v>
      </c>
    </row>
    <row r="1986" spans="1:23" ht="15.75" customHeight="1">
      <c r="A1986" s="11"/>
      <c r="B1986" s="11"/>
      <c r="C1986" s="11"/>
      <c r="D1986" s="11"/>
      <c r="E1986" s="11"/>
      <c r="F1986" s="11"/>
      <c r="G1986" s="11" t="e">
        <f>VLOOKUP(E1986,TAXONS!B:C,2,FALSE)</f>
        <v>#N/A</v>
      </c>
      <c r="H1986" s="13">
        <f t="shared" si="153"/>
        <v>0</v>
      </c>
      <c r="I1986" s="12" t="e">
        <f t="shared" si="154"/>
        <v>#N/A</v>
      </c>
      <c r="J1986" s="14" t="e">
        <f t="shared" si="155"/>
        <v>#N/A</v>
      </c>
      <c r="K1986" s="15" t="e">
        <f>VLOOKUP(B1986,REGIONS!A:D,4,FALSE)</f>
        <v>#N/A</v>
      </c>
      <c r="L1986" s="19" t="e">
        <f>VLOOKUP(G1986,Sensibilité!$A:$L,12,FALSE)</f>
        <v>#N/A</v>
      </c>
      <c r="M1986" s="19" t="e">
        <f t="shared" si="156"/>
        <v>#N/A</v>
      </c>
      <c r="N1986" s="19" t="e">
        <f t="shared" si="157"/>
        <v>#N/A</v>
      </c>
      <c r="O1986" s="15" t="str">
        <f>IF(D1986=Listes!$B$6,"SWARMING",IF(OR(D1986=Listes!$B$1,D1986=Listes!$B$2,D1986=Listes!$B$5),2,IF(OR(D1986=Listes!$B$3,D1986=Listes!$B$4),1,"erreur colonne D")))</f>
        <v>SWARMING</v>
      </c>
      <c r="P1986" s="15" t="e">
        <f>IF(OR(W1986="Hiver",W1986="Transit"),VLOOKUP(E1986,IC!A:E,4,FALSE),IF(W1986="été",VLOOKUP(E1986,IC!A:E,3,FALSE),"erreur"))</f>
        <v>#N/A</v>
      </c>
      <c r="Q1986" s="15" t="e">
        <f>IF(P1986="NR",0,IF(F1986&lt;5,0,IF(P1986=1,VLOOKUP(F1986,IC!$G$1:$I$8,3,TRUE),
IF(P1986=2,VLOOKUP(F1986,IC!$K$1:$M$8,3,TRUE),
IF(P1986=3,VLOOKUP(F1986,IC!$O$1:$Q$8,3,TRUE),IF(P1986=4,VLOOKUP(F1986,IC!$S$2:$U$9,3,TRUE),
"erreur"))))))</f>
        <v>#N/A</v>
      </c>
      <c r="R1986" s="16" t="e">
        <f>IF(OR(V1986="NA",V1986="Transit",V1986&lt;Listes!$F$1),"non applicable",F1986/V1986)</f>
        <v>#N/A</v>
      </c>
      <c r="S1986" s="16" t="e">
        <f>IF(W1986="Transit","Non applicable",IF(AND(W1986="été",T1986&gt;Listes!F1985),F1986/T1986,IF(AND(W1986="Hiver",Hierarchisation!U1986&gt;Listes!F1985),F1986/U1986,"non applicable")))</f>
        <v>#N/A</v>
      </c>
      <c r="T1986" s="17" t="e">
        <f>IF(K1986="Centre",VLOOKUP(E1986,effectifs_ete,3,FALSE),IF(Hierarchisation!K1986="Grand Nord",VLOOKUP(Hierarchisation!E1986,effectifs_ete,4,FALSE),IF(Hierarchisation!K1986="Nord Est",VLOOKUP(Hierarchisation!E1986,effectifs_ete,5,FALSE),IF(Hierarchisation!K1986="Nord Ouest",VLOOKUP(Hierarchisation!E1986,effectifs_ete,6,FALSE),IF(Hierarchisation!K1986="Sud Est",VLOOKUP(Hierarchisation!E1986,effectifs_ete,7,FALSE),IF(Hierarchisation!K1986="Sud Ouest",VLOOKUP(Hierarchisation!E1986,effectifs_ete,8,FALSE),"Erreur Région"))))))</f>
        <v>#N/A</v>
      </c>
      <c r="U1986" s="17" t="e">
        <f>IF(K1986="Centre",VLOOKUP(E1986,effectifs_hiver,3,FALSE),IF(Hierarchisation!K1986="Grand Nord",VLOOKUP(Hierarchisation!E1986,effectifs_hiver,4,FALSE),IF(Hierarchisation!K1986="Nord Est",VLOOKUP(Hierarchisation!E1986,effectifs_hiver,5,FALSE),IF(Hierarchisation!K1986="Nord Ouest",VLOOKUP(Hierarchisation!E1986,effectifs_hiver,6,FALSE),IF(Hierarchisation!K1986="Sud Est",VLOOKUP(Hierarchisation!E1986,effectifs_hiver,7,FALSE),IF(Hierarchisation!K1986="Sud Ouest",VLOOKUP(Hierarchisation!E1986,effectifs_hiver,8,FALSE),"Erreur Région"))))))</f>
        <v>#N/A</v>
      </c>
      <c r="V1986" s="17" t="e">
        <f>IF(W1986="Transit","Transit",IF(W1986="hiver",VLOOKUP(E1986,'EFFECTIFS Hiver'!$A:$I,9,FALSE),IF(W1986="été",VLOOKUP(E1986,'EFFECTIFS Eté'!$A:$I,9,FALSE),"Erreur saison")))</f>
        <v>#N/A</v>
      </c>
      <c r="W1986" s="18" t="e">
        <f>VLOOKUP(D1986,Listes!B:C,2,FALSE)</f>
        <v>#N/A</v>
      </c>
    </row>
    <row r="1987" spans="1:23" ht="15.75" customHeight="1">
      <c r="A1987" s="11"/>
      <c r="B1987" s="11"/>
      <c r="C1987" s="11"/>
      <c r="D1987" s="11"/>
      <c r="E1987" s="11"/>
      <c r="F1987" s="11"/>
      <c r="G1987" s="11" t="e">
        <f>VLOOKUP(E1987,TAXONS!B:C,2,FALSE)</f>
        <v>#N/A</v>
      </c>
      <c r="H1987" s="13">
        <f t="shared" ref="H1987:H2050" si="158">IF(F1987&lt;5,0,N1987*(O1987*Q1987))</f>
        <v>0</v>
      </c>
      <c r="I1987" s="12" t="e">
        <f t="shared" ref="I1987:I2050" si="159">IF(OR(W1987="transit",R1987="non applicable"),"Non applicable",IF(R1987&gt;10%,"International",IF(R1987&gt;5%,"National",IF(S1987="non applicable","non applicable",IF(S1987&gt;2%,"Régional","non représentatif")))))</f>
        <v>#N/A</v>
      </c>
      <c r="J1987" s="14" t="e">
        <f t="shared" ref="J1987:J2050" si="160">IF(P1987="NR","Données non représentatives au National",IF(I1987="Non applicable","Données non représentatives au National ou régional",IF(I1987="non représentatif","effectif non représentatif au niveau national ou régional","--")))</f>
        <v>#N/A</v>
      </c>
      <c r="K1987" s="15" t="e">
        <f>VLOOKUP(B1987,REGIONS!A:D,4,FALSE)</f>
        <v>#N/A</v>
      </c>
      <c r="L1987" s="19" t="e">
        <f>VLOOKUP(G1987,Sensibilité!$A:$L,12,FALSE)</f>
        <v>#N/A</v>
      </c>
      <c r="M1987" s="19" t="e">
        <f t="shared" ref="M1987:M2050" si="161">IF(K1987="Grand Nord",VLOOKUP(G1987,responsabilite,2,FALSE),IF(K1987="Nord Ouest",VLOOKUP(G1987,responsabilite,3,FALSE),IF(K1987="Nord Est",VLOOKUP(G1987,responsabilite,4,FALSE),IF(K1987="Centre",VLOOKUP(G1987,responsabilite,5,FALSE),IF(K1987="Sud Ouest",VLOOKUP(G1987,responsabilite,6,FALSE),IF(K1987="Sud Est",VLOOKUP(G1987,responsabilite,7,FALSE),"erreur"))))))</f>
        <v>#N/A</v>
      </c>
      <c r="N1987" s="19" t="e">
        <f t="shared" ref="N1987:N2050" si="162">L1987+M1987</f>
        <v>#N/A</v>
      </c>
      <c r="O1987" s="15" t="str">
        <f>IF(D1987=Listes!$B$6,"SWARMING",IF(OR(D1987=Listes!$B$1,D1987=Listes!$B$2,D1987=Listes!$B$5),2,IF(OR(D1987=Listes!$B$3,D1987=Listes!$B$4),1,"erreur colonne D")))</f>
        <v>SWARMING</v>
      </c>
      <c r="P1987" s="15" t="e">
        <f>IF(OR(W1987="Hiver",W1987="Transit"),VLOOKUP(E1987,IC!A:E,4,FALSE),IF(W1987="été",VLOOKUP(E1987,IC!A:E,3,FALSE),"erreur"))</f>
        <v>#N/A</v>
      </c>
      <c r="Q1987" s="15" t="e">
        <f>IF(P1987="NR",0,IF(F1987&lt;5,0,IF(P1987=1,VLOOKUP(F1987,IC!$G$1:$I$8,3,TRUE),
IF(P1987=2,VLOOKUP(F1987,IC!$K$1:$M$8,3,TRUE),
IF(P1987=3,VLOOKUP(F1987,IC!$O$1:$Q$8,3,TRUE),IF(P1987=4,VLOOKUP(F1987,IC!$S$2:$U$9,3,TRUE),
"erreur"))))))</f>
        <v>#N/A</v>
      </c>
      <c r="R1987" s="16" t="e">
        <f>IF(OR(V1987="NA",V1987="Transit",V1987&lt;Listes!$F$1),"non applicable",F1987/V1987)</f>
        <v>#N/A</v>
      </c>
      <c r="S1987" s="16" t="e">
        <f>IF(W1987="Transit","Non applicable",IF(AND(W1987="été",T1987&gt;Listes!F1986),F1987/T1987,IF(AND(W1987="Hiver",Hierarchisation!U1987&gt;Listes!F1986),F1987/U1987,"non applicable")))</f>
        <v>#N/A</v>
      </c>
      <c r="T1987" s="17" t="e">
        <f>IF(K1987="Centre",VLOOKUP(E1987,effectifs_ete,3,FALSE),IF(Hierarchisation!K1987="Grand Nord",VLOOKUP(Hierarchisation!E1987,effectifs_ete,4,FALSE),IF(Hierarchisation!K1987="Nord Est",VLOOKUP(Hierarchisation!E1987,effectifs_ete,5,FALSE),IF(Hierarchisation!K1987="Nord Ouest",VLOOKUP(Hierarchisation!E1987,effectifs_ete,6,FALSE),IF(Hierarchisation!K1987="Sud Est",VLOOKUP(Hierarchisation!E1987,effectifs_ete,7,FALSE),IF(Hierarchisation!K1987="Sud Ouest",VLOOKUP(Hierarchisation!E1987,effectifs_ete,8,FALSE),"Erreur Région"))))))</f>
        <v>#N/A</v>
      </c>
      <c r="U1987" s="17" t="e">
        <f>IF(K1987="Centre",VLOOKUP(E1987,effectifs_hiver,3,FALSE),IF(Hierarchisation!K1987="Grand Nord",VLOOKUP(Hierarchisation!E1987,effectifs_hiver,4,FALSE),IF(Hierarchisation!K1987="Nord Est",VLOOKUP(Hierarchisation!E1987,effectifs_hiver,5,FALSE),IF(Hierarchisation!K1987="Nord Ouest",VLOOKUP(Hierarchisation!E1987,effectifs_hiver,6,FALSE),IF(Hierarchisation!K1987="Sud Est",VLOOKUP(Hierarchisation!E1987,effectifs_hiver,7,FALSE),IF(Hierarchisation!K1987="Sud Ouest",VLOOKUP(Hierarchisation!E1987,effectifs_hiver,8,FALSE),"Erreur Région"))))))</f>
        <v>#N/A</v>
      </c>
      <c r="V1987" s="17" t="e">
        <f>IF(W1987="Transit","Transit",IF(W1987="hiver",VLOOKUP(E1987,'EFFECTIFS Hiver'!$A:$I,9,FALSE),IF(W1987="été",VLOOKUP(E1987,'EFFECTIFS Eté'!$A:$I,9,FALSE),"Erreur saison")))</f>
        <v>#N/A</v>
      </c>
      <c r="W1987" s="18" t="e">
        <f>VLOOKUP(D1987,Listes!B:C,2,FALSE)</f>
        <v>#N/A</v>
      </c>
    </row>
    <row r="1988" spans="1:23" ht="15.75" customHeight="1">
      <c r="A1988" s="11"/>
      <c r="B1988" s="11"/>
      <c r="C1988" s="11"/>
      <c r="D1988" s="11"/>
      <c r="E1988" s="11"/>
      <c r="F1988" s="11"/>
      <c r="G1988" s="11" t="e">
        <f>VLOOKUP(E1988,TAXONS!B:C,2,FALSE)</f>
        <v>#N/A</v>
      </c>
      <c r="H1988" s="13">
        <f t="shared" si="158"/>
        <v>0</v>
      </c>
      <c r="I1988" s="12" t="e">
        <f t="shared" si="159"/>
        <v>#N/A</v>
      </c>
      <c r="J1988" s="14" t="e">
        <f t="shared" si="160"/>
        <v>#N/A</v>
      </c>
      <c r="K1988" s="15" t="e">
        <f>VLOOKUP(B1988,REGIONS!A:D,4,FALSE)</f>
        <v>#N/A</v>
      </c>
      <c r="L1988" s="19" t="e">
        <f>VLOOKUP(G1988,Sensibilité!$A:$L,12,FALSE)</f>
        <v>#N/A</v>
      </c>
      <c r="M1988" s="19" t="e">
        <f t="shared" si="161"/>
        <v>#N/A</v>
      </c>
      <c r="N1988" s="19" t="e">
        <f t="shared" si="162"/>
        <v>#N/A</v>
      </c>
      <c r="O1988" s="15" t="str">
        <f>IF(D1988=Listes!$B$6,"SWARMING",IF(OR(D1988=Listes!$B$1,D1988=Listes!$B$2,D1988=Listes!$B$5),2,IF(OR(D1988=Listes!$B$3,D1988=Listes!$B$4),1,"erreur colonne D")))</f>
        <v>SWARMING</v>
      </c>
      <c r="P1988" s="15" t="e">
        <f>IF(OR(W1988="Hiver",W1988="Transit"),VLOOKUP(E1988,IC!A:E,4,FALSE),IF(W1988="été",VLOOKUP(E1988,IC!A:E,3,FALSE),"erreur"))</f>
        <v>#N/A</v>
      </c>
      <c r="Q1988" s="15" t="e">
        <f>IF(P1988="NR",0,IF(F1988&lt;5,0,IF(P1988=1,VLOOKUP(F1988,IC!$G$1:$I$8,3,TRUE),
IF(P1988=2,VLOOKUP(F1988,IC!$K$1:$M$8,3,TRUE),
IF(P1988=3,VLOOKUP(F1988,IC!$O$1:$Q$8,3,TRUE),IF(P1988=4,VLOOKUP(F1988,IC!$S$2:$U$9,3,TRUE),
"erreur"))))))</f>
        <v>#N/A</v>
      </c>
      <c r="R1988" s="16" t="e">
        <f>IF(OR(V1988="NA",V1988="Transit",V1988&lt;Listes!$F$1),"non applicable",F1988/V1988)</f>
        <v>#N/A</v>
      </c>
      <c r="S1988" s="16" t="e">
        <f>IF(W1988="Transit","Non applicable",IF(AND(W1988="été",T1988&gt;Listes!F1987),F1988/T1988,IF(AND(W1988="Hiver",Hierarchisation!U1988&gt;Listes!F1987),F1988/U1988,"non applicable")))</f>
        <v>#N/A</v>
      </c>
      <c r="T1988" s="17" t="e">
        <f>IF(K1988="Centre",VLOOKUP(E1988,effectifs_ete,3,FALSE),IF(Hierarchisation!K1988="Grand Nord",VLOOKUP(Hierarchisation!E1988,effectifs_ete,4,FALSE),IF(Hierarchisation!K1988="Nord Est",VLOOKUP(Hierarchisation!E1988,effectifs_ete,5,FALSE),IF(Hierarchisation!K1988="Nord Ouest",VLOOKUP(Hierarchisation!E1988,effectifs_ete,6,FALSE),IF(Hierarchisation!K1988="Sud Est",VLOOKUP(Hierarchisation!E1988,effectifs_ete,7,FALSE),IF(Hierarchisation!K1988="Sud Ouest",VLOOKUP(Hierarchisation!E1988,effectifs_ete,8,FALSE),"Erreur Région"))))))</f>
        <v>#N/A</v>
      </c>
      <c r="U1988" s="17" t="e">
        <f>IF(K1988="Centre",VLOOKUP(E1988,effectifs_hiver,3,FALSE),IF(Hierarchisation!K1988="Grand Nord",VLOOKUP(Hierarchisation!E1988,effectifs_hiver,4,FALSE),IF(Hierarchisation!K1988="Nord Est",VLOOKUP(Hierarchisation!E1988,effectifs_hiver,5,FALSE),IF(Hierarchisation!K1988="Nord Ouest",VLOOKUP(Hierarchisation!E1988,effectifs_hiver,6,FALSE),IF(Hierarchisation!K1988="Sud Est",VLOOKUP(Hierarchisation!E1988,effectifs_hiver,7,FALSE),IF(Hierarchisation!K1988="Sud Ouest",VLOOKUP(Hierarchisation!E1988,effectifs_hiver,8,FALSE),"Erreur Région"))))))</f>
        <v>#N/A</v>
      </c>
      <c r="V1988" s="17" t="e">
        <f>IF(W1988="Transit","Transit",IF(W1988="hiver",VLOOKUP(E1988,'EFFECTIFS Hiver'!$A:$I,9,FALSE),IF(W1988="été",VLOOKUP(E1988,'EFFECTIFS Eté'!$A:$I,9,FALSE),"Erreur saison")))</f>
        <v>#N/A</v>
      </c>
      <c r="W1988" s="18" t="e">
        <f>VLOOKUP(D1988,Listes!B:C,2,FALSE)</f>
        <v>#N/A</v>
      </c>
    </row>
    <row r="1989" spans="1:23" ht="15.75" customHeight="1">
      <c r="A1989" s="11"/>
      <c r="B1989" s="11"/>
      <c r="C1989" s="11"/>
      <c r="D1989" s="11"/>
      <c r="E1989" s="11"/>
      <c r="F1989" s="11"/>
      <c r="G1989" s="11" t="e">
        <f>VLOOKUP(E1989,TAXONS!B:C,2,FALSE)</f>
        <v>#N/A</v>
      </c>
      <c r="H1989" s="13">
        <f t="shared" si="158"/>
        <v>0</v>
      </c>
      <c r="I1989" s="12" t="e">
        <f t="shared" si="159"/>
        <v>#N/A</v>
      </c>
      <c r="J1989" s="14" t="e">
        <f t="shared" si="160"/>
        <v>#N/A</v>
      </c>
      <c r="K1989" s="15" t="e">
        <f>VLOOKUP(B1989,REGIONS!A:D,4,FALSE)</f>
        <v>#N/A</v>
      </c>
      <c r="L1989" s="19" t="e">
        <f>VLOOKUP(G1989,Sensibilité!$A:$L,12,FALSE)</f>
        <v>#N/A</v>
      </c>
      <c r="M1989" s="19" t="e">
        <f t="shared" si="161"/>
        <v>#N/A</v>
      </c>
      <c r="N1989" s="19" t="e">
        <f t="shared" si="162"/>
        <v>#N/A</v>
      </c>
      <c r="O1989" s="15" t="str">
        <f>IF(D1989=Listes!$B$6,"SWARMING",IF(OR(D1989=Listes!$B$1,D1989=Listes!$B$2,D1989=Listes!$B$5),2,IF(OR(D1989=Listes!$B$3,D1989=Listes!$B$4),1,"erreur colonne D")))</f>
        <v>SWARMING</v>
      </c>
      <c r="P1989" s="15" t="e">
        <f>IF(OR(W1989="Hiver",W1989="Transit"),VLOOKUP(E1989,IC!A:E,4,FALSE),IF(W1989="été",VLOOKUP(E1989,IC!A:E,3,FALSE),"erreur"))</f>
        <v>#N/A</v>
      </c>
      <c r="Q1989" s="15" t="e">
        <f>IF(P1989="NR",0,IF(F1989&lt;5,0,IF(P1989=1,VLOOKUP(F1989,IC!$G$1:$I$8,3,TRUE),
IF(P1989=2,VLOOKUP(F1989,IC!$K$1:$M$8,3,TRUE),
IF(P1989=3,VLOOKUP(F1989,IC!$O$1:$Q$8,3,TRUE),IF(P1989=4,VLOOKUP(F1989,IC!$S$2:$U$9,3,TRUE),
"erreur"))))))</f>
        <v>#N/A</v>
      </c>
      <c r="R1989" s="16" t="e">
        <f>IF(OR(V1989="NA",V1989="Transit",V1989&lt;Listes!$F$1),"non applicable",F1989/V1989)</f>
        <v>#N/A</v>
      </c>
      <c r="S1989" s="16" t="e">
        <f>IF(W1989="Transit","Non applicable",IF(AND(W1989="été",T1989&gt;Listes!F1988),F1989/T1989,IF(AND(W1989="Hiver",Hierarchisation!U1989&gt;Listes!F1988),F1989/U1989,"non applicable")))</f>
        <v>#N/A</v>
      </c>
      <c r="T1989" s="17" t="e">
        <f>IF(K1989="Centre",VLOOKUP(E1989,effectifs_ete,3,FALSE),IF(Hierarchisation!K1989="Grand Nord",VLOOKUP(Hierarchisation!E1989,effectifs_ete,4,FALSE),IF(Hierarchisation!K1989="Nord Est",VLOOKUP(Hierarchisation!E1989,effectifs_ete,5,FALSE),IF(Hierarchisation!K1989="Nord Ouest",VLOOKUP(Hierarchisation!E1989,effectifs_ete,6,FALSE),IF(Hierarchisation!K1989="Sud Est",VLOOKUP(Hierarchisation!E1989,effectifs_ete,7,FALSE),IF(Hierarchisation!K1989="Sud Ouest",VLOOKUP(Hierarchisation!E1989,effectifs_ete,8,FALSE),"Erreur Région"))))))</f>
        <v>#N/A</v>
      </c>
      <c r="U1989" s="17" t="e">
        <f>IF(K1989="Centre",VLOOKUP(E1989,effectifs_hiver,3,FALSE),IF(Hierarchisation!K1989="Grand Nord",VLOOKUP(Hierarchisation!E1989,effectifs_hiver,4,FALSE),IF(Hierarchisation!K1989="Nord Est",VLOOKUP(Hierarchisation!E1989,effectifs_hiver,5,FALSE),IF(Hierarchisation!K1989="Nord Ouest",VLOOKUP(Hierarchisation!E1989,effectifs_hiver,6,FALSE),IF(Hierarchisation!K1989="Sud Est",VLOOKUP(Hierarchisation!E1989,effectifs_hiver,7,FALSE),IF(Hierarchisation!K1989="Sud Ouest",VLOOKUP(Hierarchisation!E1989,effectifs_hiver,8,FALSE),"Erreur Région"))))))</f>
        <v>#N/A</v>
      </c>
      <c r="V1989" s="17" t="e">
        <f>IF(W1989="Transit","Transit",IF(W1989="hiver",VLOOKUP(E1989,'EFFECTIFS Hiver'!$A:$I,9,FALSE),IF(W1989="été",VLOOKUP(E1989,'EFFECTIFS Eté'!$A:$I,9,FALSE),"Erreur saison")))</f>
        <v>#N/A</v>
      </c>
      <c r="W1989" s="18" t="e">
        <f>VLOOKUP(D1989,Listes!B:C,2,FALSE)</f>
        <v>#N/A</v>
      </c>
    </row>
    <row r="1990" spans="1:23" ht="15.75" customHeight="1">
      <c r="A1990" s="11"/>
      <c r="B1990" s="11"/>
      <c r="C1990" s="11"/>
      <c r="D1990" s="11"/>
      <c r="E1990" s="11"/>
      <c r="F1990" s="11"/>
      <c r="G1990" s="11" t="e">
        <f>VLOOKUP(E1990,TAXONS!B:C,2,FALSE)</f>
        <v>#N/A</v>
      </c>
      <c r="H1990" s="13">
        <f t="shared" si="158"/>
        <v>0</v>
      </c>
      <c r="I1990" s="12" t="e">
        <f t="shared" si="159"/>
        <v>#N/A</v>
      </c>
      <c r="J1990" s="14" t="e">
        <f t="shared" si="160"/>
        <v>#N/A</v>
      </c>
      <c r="K1990" s="15" t="e">
        <f>VLOOKUP(B1990,REGIONS!A:D,4,FALSE)</f>
        <v>#N/A</v>
      </c>
      <c r="L1990" s="19" t="e">
        <f>VLOOKUP(G1990,Sensibilité!$A:$L,12,FALSE)</f>
        <v>#N/A</v>
      </c>
      <c r="M1990" s="19" t="e">
        <f t="shared" si="161"/>
        <v>#N/A</v>
      </c>
      <c r="N1990" s="19" t="e">
        <f t="shared" si="162"/>
        <v>#N/A</v>
      </c>
      <c r="O1990" s="15" t="str">
        <f>IF(D1990=Listes!$B$6,"SWARMING",IF(OR(D1990=Listes!$B$1,D1990=Listes!$B$2,D1990=Listes!$B$5),2,IF(OR(D1990=Listes!$B$3,D1990=Listes!$B$4),1,"erreur colonne D")))</f>
        <v>SWARMING</v>
      </c>
      <c r="P1990" s="15" t="e">
        <f>IF(OR(W1990="Hiver",W1990="Transit"),VLOOKUP(E1990,IC!A:E,4,FALSE),IF(W1990="été",VLOOKUP(E1990,IC!A:E,3,FALSE),"erreur"))</f>
        <v>#N/A</v>
      </c>
      <c r="Q1990" s="15" t="e">
        <f>IF(P1990="NR",0,IF(F1990&lt;5,0,IF(P1990=1,VLOOKUP(F1990,IC!$G$1:$I$8,3,TRUE),
IF(P1990=2,VLOOKUP(F1990,IC!$K$1:$M$8,3,TRUE),
IF(P1990=3,VLOOKUP(F1990,IC!$O$1:$Q$8,3,TRUE),IF(P1990=4,VLOOKUP(F1990,IC!$S$2:$U$9,3,TRUE),
"erreur"))))))</f>
        <v>#N/A</v>
      </c>
      <c r="R1990" s="16" t="e">
        <f>IF(OR(V1990="NA",V1990="Transit",V1990&lt;Listes!$F$1),"non applicable",F1990/V1990)</f>
        <v>#N/A</v>
      </c>
      <c r="S1990" s="16" t="e">
        <f>IF(W1990="Transit","Non applicable",IF(AND(W1990="été",T1990&gt;Listes!F1989),F1990/T1990,IF(AND(W1990="Hiver",Hierarchisation!U1990&gt;Listes!F1989),F1990/U1990,"non applicable")))</f>
        <v>#N/A</v>
      </c>
      <c r="T1990" s="17" t="e">
        <f>IF(K1990="Centre",VLOOKUP(E1990,effectifs_ete,3,FALSE),IF(Hierarchisation!K1990="Grand Nord",VLOOKUP(Hierarchisation!E1990,effectifs_ete,4,FALSE),IF(Hierarchisation!K1990="Nord Est",VLOOKUP(Hierarchisation!E1990,effectifs_ete,5,FALSE),IF(Hierarchisation!K1990="Nord Ouest",VLOOKUP(Hierarchisation!E1990,effectifs_ete,6,FALSE),IF(Hierarchisation!K1990="Sud Est",VLOOKUP(Hierarchisation!E1990,effectifs_ete,7,FALSE),IF(Hierarchisation!K1990="Sud Ouest",VLOOKUP(Hierarchisation!E1990,effectifs_ete,8,FALSE),"Erreur Région"))))))</f>
        <v>#N/A</v>
      </c>
      <c r="U1990" s="17" t="e">
        <f>IF(K1990="Centre",VLOOKUP(E1990,effectifs_hiver,3,FALSE),IF(Hierarchisation!K1990="Grand Nord",VLOOKUP(Hierarchisation!E1990,effectifs_hiver,4,FALSE),IF(Hierarchisation!K1990="Nord Est",VLOOKUP(Hierarchisation!E1990,effectifs_hiver,5,FALSE),IF(Hierarchisation!K1990="Nord Ouest",VLOOKUP(Hierarchisation!E1990,effectifs_hiver,6,FALSE),IF(Hierarchisation!K1990="Sud Est",VLOOKUP(Hierarchisation!E1990,effectifs_hiver,7,FALSE),IF(Hierarchisation!K1990="Sud Ouest",VLOOKUP(Hierarchisation!E1990,effectifs_hiver,8,FALSE),"Erreur Région"))))))</f>
        <v>#N/A</v>
      </c>
      <c r="V1990" s="17" t="e">
        <f>IF(W1990="Transit","Transit",IF(W1990="hiver",VLOOKUP(E1990,'EFFECTIFS Hiver'!$A:$I,9,FALSE),IF(W1990="été",VLOOKUP(E1990,'EFFECTIFS Eté'!$A:$I,9,FALSE),"Erreur saison")))</f>
        <v>#N/A</v>
      </c>
      <c r="W1990" s="18" t="e">
        <f>VLOOKUP(D1990,Listes!B:C,2,FALSE)</f>
        <v>#N/A</v>
      </c>
    </row>
    <row r="1991" spans="1:23" ht="15.75" customHeight="1">
      <c r="A1991" s="11"/>
      <c r="B1991" s="11"/>
      <c r="C1991" s="11"/>
      <c r="D1991" s="11"/>
      <c r="E1991" s="11"/>
      <c r="F1991" s="11"/>
      <c r="G1991" s="11" t="e">
        <f>VLOOKUP(E1991,TAXONS!B:C,2,FALSE)</f>
        <v>#N/A</v>
      </c>
      <c r="H1991" s="13">
        <f t="shared" si="158"/>
        <v>0</v>
      </c>
      <c r="I1991" s="12" t="e">
        <f t="shared" si="159"/>
        <v>#N/A</v>
      </c>
      <c r="J1991" s="14" t="e">
        <f t="shared" si="160"/>
        <v>#N/A</v>
      </c>
      <c r="K1991" s="15" t="e">
        <f>VLOOKUP(B1991,REGIONS!A:D,4,FALSE)</f>
        <v>#N/A</v>
      </c>
      <c r="L1991" s="19" t="e">
        <f>VLOOKUP(G1991,Sensibilité!$A:$L,12,FALSE)</f>
        <v>#N/A</v>
      </c>
      <c r="M1991" s="19" t="e">
        <f t="shared" si="161"/>
        <v>#N/A</v>
      </c>
      <c r="N1991" s="19" t="e">
        <f t="shared" si="162"/>
        <v>#N/A</v>
      </c>
      <c r="O1991" s="15" t="str">
        <f>IF(D1991=Listes!$B$6,"SWARMING",IF(OR(D1991=Listes!$B$1,D1991=Listes!$B$2,D1991=Listes!$B$5),2,IF(OR(D1991=Listes!$B$3,D1991=Listes!$B$4),1,"erreur colonne D")))</f>
        <v>SWARMING</v>
      </c>
      <c r="P1991" s="15" t="e">
        <f>IF(OR(W1991="Hiver",W1991="Transit"),VLOOKUP(E1991,IC!A:E,4,FALSE),IF(W1991="été",VLOOKUP(E1991,IC!A:E,3,FALSE),"erreur"))</f>
        <v>#N/A</v>
      </c>
      <c r="Q1991" s="15" t="e">
        <f>IF(P1991="NR",0,IF(F1991&lt;5,0,IF(P1991=1,VLOOKUP(F1991,IC!$G$1:$I$8,3,TRUE),
IF(P1991=2,VLOOKUP(F1991,IC!$K$1:$M$8,3,TRUE),
IF(P1991=3,VLOOKUP(F1991,IC!$O$1:$Q$8,3,TRUE),IF(P1991=4,VLOOKUP(F1991,IC!$S$2:$U$9,3,TRUE),
"erreur"))))))</f>
        <v>#N/A</v>
      </c>
      <c r="R1991" s="16" t="e">
        <f>IF(OR(V1991="NA",V1991="Transit",V1991&lt;Listes!$F$1),"non applicable",F1991/V1991)</f>
        <v>#N/A</v>
      </c>
      <c r="S1991" s="16" t="e">
        <f>IF(W1991="Transit","Non applicable",IF(AND(W1991="été",T1991&gt;Listes!F1990),F1991/T1991,IF(AND(W1991="Hiver",Hierarchisation!U1991&gt;Listes!F1990),F1991/U1991,"non applicable")))</f>
        <v>#N/A</v>
      </c>
      <c r="T1991" s="17" t="e">
        <f>IF(K1991="Centre",VLOOKUP(E1991,effectifs_ete,3,FALSE),IF(Hierarchisation!K1991="Grand Nord",VLOOKUP(Hierarchisation!E1991,effectifs_ete,4,FALSE),IF(Hierarchisation!K1991="Nord Est",VLOOKUP(Hierarchisation!E1991,effectifs_ete,5,FALSE),IF(Hierarchisation!K1991="Nord Ouest",VLOOKUP(Hierarchisation!E1991,effectifs_ete,6,FALSE),IF(Hierarchisation!K1991="Sud Est",VLOOKUP(Hierarchisation!E1991,effectifs_ete,7,FALSE),IF(Hierarchisation!K1991="Sud Ouest",VLOOKUP(Hierarchisation!E1991,effectifs_ete,8,FALSE),"Erreur Région"))))))</f>
        <v>#N/A</v>
      </c>
      <c r="U1991" s="17" t="e">
        <f>IF(K1991="Centre",VLOOKUP(E1991,effectifs_hiver,3,FALSE),IF(Hierarchisation!K1991="Grand Nord",VLOOKUP(Hierarchisation!E1991,effectifs_hiver,4,FALSE),IF(Hierarchisation!K1991="Nord Est",VLOOKUP(Hierarchisation!E1991,effectifs_hiver,5,FALSE),IF(Hierarchisation!K1991="Nord Ouest",VLOOKUP(Hierarchisation!E1991,effectifs_hiver,6,FALSE),IF(Hierarchisation!K1991="Sud Est",VLOOKUP(Hierarchisation!E1991,effectifs_hiver,7,FALSE),IF(Hierarchisation!K1991="Sud Ouest",VLOOKUP(Hierarchisation!E1991,effectifs_hiver,8,FALSE),"Erreur Région"))))))</f>
        <v>#N/A</v>
      </c>
      <c r="V1991" s="17" t="e">
        <f>IF(W1991="Transit","Transit",IF(W1991="hiver",VLOOKUP(E1991,'EFFECTIFS Hiver'!$A:$I,9,FALSE),IF(W1991="été",VLOOKUP(E1991,'EFFECTIFS Eté'!$A:$I,9,FALSE),"Erreur saison")))</f>
        <v>#N/A</v>
      </c>
      <c r="W1991" s="18" t="e">
        <f>VLOOKUP(D1991,Listes!B:C,2,FALSE)</f>
        <v>#N/A</v>
      </c>
    </row>
    <row r="1992" spans="1:23" ht="15.75" customHeight="1">
      <c r="A1992" s="11"/>
      <c r="B1992" s="11"/>
      <c r="C1992" s="11"/>
      <c r="D1992" s="11"/>
      <c r="E1992" s="11"/>
      <c r="F1992" s="11"/>
      <c r="G1992" s="11" t="e">
        <f>VLOOKUP(E1992,TAXONS!B:C,2,FALSE)</f>
        <v>#N/A</v>
      </c>
      <c r="H1992" s="13">
        <f t="shared" si="158"/>
        <v>0</v>
      </c>
      <c r="I1992" s="12" t="e">
        <f t="shared" si="159"/>
        <v>#N/A</v>
      </c>
      <c r="J1992" s="14" t="e">
        <f t="shared" si="160"/>
        <v>#N/A</v>
      </c>
      <c r="K1992" s="15" t="e">
        <f>VLOOKUP(B1992,REGIONS!A:D,4,FALSE)</f>
        <v>#N/A</v>
      </c>
      <c r="L1992" s="19" t="e">
        <f>VLOOKUP(G1992,Sensibilité!$A:$L,12,FALSE)</f>
        <v>#N/A</v>
      </c>
      <c r="M1992" s="19" t="e">
        <f t="shared" si="161"/>
        <v>#N/A</v>
      </c>
      <c r="N1992" s="19" t="e">
        <f t="shared" si="162"/>
        <v>#N/A</v>
      </c>
      <c r="O1992" s="15" t="str">
        <f>IF(D1992=Listes!$B$6,"SWARMING",IF(OR(D1992=Listes!$B$1,D1992=Listes!$B$2,D1992=Listes!$B$5),2,IF(OR(D1992=Listes!$B$3,D1992=Listes!$B$4),1,"erreur colonne D")))</f>
        <v>SWARMING</v>
      </c>
      <c r="P1992" s="15" t="e">
        <f>IF(OR(W1992="Hiver",W1992="Transit"),VLOOKUP(E1992,IC!A:E,4,FALSE),IF(W1992="été",VLOOKUP(E1992,IC!A:E,3,FALSE),"erreur"))</f>
        <v>#N/A</v>
      </c>
      <c r="Q1992" s="15" t="e">
        <f>IF(P1992="NR",0,IF(F1992&lt;5,0,IF(P1992=1,VLOOKUP(F1992,IC!$G$1:$I$8,3,TRUE),
IF(P1992=2,VLOOKUP(F1992,IC!$K$1:$M$8,3,TRUE),
IF(P1992=3,VLOOKUP(F1992,IC!$O$1:$Q$8,3,TRUE),IF(P1992=4,VLOOKUP(F1992,IC!$S$2:$U$9,3,TRUE),
"erreur"))))))</f>
        <v>#N/A</v>
      </c>
      <c r="R1992" s="16" t="e">
        <f>IF(OR(V1992="NA",V1992="Transit",V1992&lt;Listes!$F$1),"non applicable",F1992/V1992)</f>
        <v>#N/A</v>
      </c>
      <c r="S1992" s="16" t="e">
        <f>IF(W1992="Transit","Non applicable",IF(AND(W1992="été",T1992&gt;Listes!F1991),F1992/T1992,IF(AND(W1992="Hiver",Hierarchisation!U1992&gt;Listes!F1991),F1992/U1992,"non applicable")))</f>
        <v>#N/A</v>
      </c>
      <c r="T1992" s="17" t="e">
        <f>IF(K1992="Centre",VLOOKUP(E1992,effectifs_ete,3,FALSE),IF(Hierarchisation!K1992="Grand Nord",VLOOKUP(Hierarchisation!E1992,effectifs_ete,4,FALSE),IF(Hierarchisation!K1992="Nord Est",VLOOKUP(Hierarchisation!E1992,effectifs_ete,5,FALSE),IF(Hierarchisation!K1992="Nord Ouest",VLOOKUP(Hierarchisation!E1992,effectifs_ete,6,FALSE),IF(Hierarchisation!K1992="Sud Est",VLOOKUP(Hierarchisation!E1992,effectifs_ete,7,FALSE),IF(Hierarchisation!K1992="Sud Ouest",VLOOKUP(Hierarchisation!E1992,effectifs_ete,8,FALSE),"Erreur Région"))))))</f>
        <v>#N/A</v>
      </c>
      <c r="U1992" s="17" t="e">
        <f>IF(K1992="Centre",VLOOKUP(E1992,effectifs_hiver,3,FALSE),IF(Hierarchisation!K1992="Grand Nord",VLOOKUP(Hierarchisation!E1992,effectifs_hiver,4,FALSE),IF(Hierarchisation!K1992="Nord Est",VLOOKUP(Hierarchisation!E1992,effectifs_hiver,5,FALSE),IF(Hierarchisation!K1992="Nord Ouest",VLOOKUP(Hierarchisation!E1992,effectifs_hiver,6,FALSE),IF(Hierarchisation!K1992="Sud Est",VLOOKUP(Hierarchisation!E1992,effectifs_hiver,7,FALSE),IF(Hierarchisation!K1992="Sud Ouest",VLOOKUP(Hierarchisation!E1992,effectifs_hiver,8,FALSE),"Erreur Région"))))))</f>
        <v>#N/A</v>
      </c>
      <c r="V1992" s="17" t="e">
        <f>IF(W1992="Transit","Transit",IF(W1992="hiver",VLOOKUP(E1992,'EFFECTIFS Hiver'!$A:$I,9,FALSE),IF(W1992="été",VLOOKUP(E1992,'EFFECTIFS Eté'!$A:$I,9,FALSE),"Erreur saison")))</f>
        <v>#N/A</v>
      </c>
      <c r="W1992" s="18" t="e">
        <f>VLOOKUP(D1992,Listes!B:C,2,FALSE)</f>
        <v>#N/A</v>
      </c>
    </row>
    <row r="1993" spans="1:23" ht="15.75" customHeight="1">
      <c r="A1993" s="11"/>
      <c r="B1993" s="11"/>
      <c r="C1993" s="11"/>
      <c r="D1993" s="11"/>
      <c r="E1993" s="11"/>
      <c r="F1993" s="11"/>
      <c r="G1993" s="11" t="e">
        <f>VLOOKUP(E1993,TAXONS!B:C,2,FALSE)</f>
        <v>#N/A</v>
      </c>
      <c r="H1993" s="13">
        <f t="shared" si="158"/>
        <v>0</v>
      </c>
      <c r="I1993" s="12" t="e">
        <f t="shared" si="159"/>
        <v>#N/A</v>
      </c>
      <c r="J1993" s="14" t="e">
        <f t="shared" si="160"/>
        <v>#N/A</v>
      </c>
      <c r="K1993" s="15" t="e">
        <f>VLOOKUP(B1993,REGIONS!A:D,4,FALSE)</f>
        <v>#N/A</v>
      </c>
      <c r="L1993" s="19" t="e">
        <f>VLOOKUP(G1993,Sensibilité!$A:$L,12,FALSE)</f>
        <v>#N/A</v>
      </c>
      <c r="M1993" s="19" t="e">
        <f t="shared" si="161"/>
        <v>#N/A</v>
      </c>
      <c r="N1993" s="19" t="e">
        <f t="shared" si="162"/>
        <v>#N/A</v>
      </c>
      <c r="O1993" s="15" t="str">
        <f>IF(D1993=Listes!$B$6,"SWARMING",IF(OR(D1993=Listes!$B$1,D1993=Listes!$B$2,D1993=Listes!$B$5),2,IF(OR(D1993=Listes!$B$3,D1993=Listes!$B$4),1,"erreur colonne D")))</f>
        <v>SWARMING</v>
      </c>
      <c r="P1993" s="15" t="e">
        <f>IF(OR(W1993="Hiver",W1993="Transit"),VLOOKUP(E1993,IC!A:E,4,FALSE),IF(W1993="été",VLOOKUP(E1993,IC!A:E,3,FALSE),"erreur"))</f>
        <v>#N/A</v>
      </c>
      <c r="Q1993" s="15" t="e">
        <f>IF(P1993="NR",0,IF(F1993&lt;5,0,IF(P1993=1,VLOOKUP(F1993,IC!$G$1:$I$8,3,TRUE),
IF(P1993=2,VLOOKUP(F1993,IC!$K$1:$M$8,3,TRUE),
IF(P1993=3,VLOOKUP(F1993,IC!$O$1:$Q$8,3,TRUE),IF(P1993=4,VLOOKUP(F1993,IC!$S$2:$U$9,3,TRUE),
"erreur"))))))</f>
        <v>#N/A</v>
      </c>
      <c r="R1993" s="16" t="e">
        <f>IF(OR(V1993="NA",V1993="Transit",V1993&lt;Listes!$F$1),"non applicable",F1993/V1993)</f>
        <v>#N/A</v>
      </c>
      <c r="S1993" s="16" t="e">
        <f>IF(W1993="Transit","Non applicable",IF(AND(W1993="été",T1993&gt;Listes!F1992),F1993/T1993,IF(AND(W1993="Hiver",Hierarchisation!U1993&gt;Listes!F1992),F1993/U1993,"non applicable")))</f>
        <v>#N/A</v>
      </c>
      <c r="T1993" s="17" t="e">
        <f>IF(K1993="Centre",VLOOKUP(E1993,effectifs_ete,3,FALSE),IF(Hierarchisation!K1993="Grand Nord",VLOOKUP(Hierarchisation!E1993,effectifs_ete,4,FALSE),IF(Hierarchisation!K1993="Nord Est",VLOOKUP(Hierarchisation!E1993,effectifs_ete,5,FALSE),IF(Hierarchisation!K1993="Nord Ouest",VLOOKUP(Hierarchisation!E1993,effectifs_ete,6,FALSE),IF(Hierarchisation!K1993="Sud Est",VLOOKUP(Hierarchisation!E1993,effectifs_ete,7,FALSE),IF(Hierarchisation!K1993="Sud Ouest",VLOOKUP(Hierarchisation!E1993,effectifs_ete,8,FALSE),"Erreur Région"))))))</f>
        <v>#N/A</v>
      </c>
      <c r="U1993" s="17" t="e">
        <f>IF(K1993="Centre",VLOOKUP(E1993,effectifs_hiver,3,FALSE),IF(Hierarchisation!K1993="Grand Nord",VLOOKUP(Hierarchisation!E1993,effectifs_hiver,4,FALSE),IF(Hierarchisation!K1993="Nord Est",VLOOKUP(Hierarchisation!E1993,effectifs_hiver,5,FALSE),IF(Hierarchisation!K1993="Nord Ouest",VLOOKUP(Hierarchisation!E1993,effectifs_hiver,6,FALSE),IF(Hierarchisation!K1993="Sud Est",VLOOKUP(Hierarchisation!E1993,effectifs_hiver,7,FALSE),IF(Hierarchisation!K1993="Sud Ouest",VLOOKUP(Hierarchisation!E1993,effectifs_hiver,8,FALSE),"Erreur Région"))))))</f>
        <v>#N/A</v>
      </c>
      <c r="V1993" s="17" t="e">
        <f>IF(W1993="Transit","Transit",IF(W1993="hiver",VLOOKUP(E1993,'EFFECTIFS Hiver'!$A:$I,9,FALSE),IF(W1993="été",VLOOKUP(E1993,'EFFECTIFS Eté'!$A:$I,9,FALSE),"Erreur saison")))</f>
        <v>#N/A</v>
      </c>
      <c r="W1993" s="18" t="e">
        <f>VLOOKUP(D1993,Listes!B:C,2,FALSE)</f>
        <v>#N/A</v>
      </c>
    </row>
    <row r="1994" spans="1:23" ht="15.75" customHeight="1">
      <c r="A1994" s="11"/>
      <c r="B1994" s="11"/>
      <c r="C1994" s="11"/>
      <c r="D1994" s="11"/>
      <c r="E1994" s="11"/>
      <c r="F1994" s="11"/>
      <c r="G1994" s="11" t="e">
        <f>VLOOKUP(E1994,TAXONS!B:C,2,FALSE)</f>
        <v>#N/A</v>
      </c>
      <c r="H1994" s="13">
        <f t="shared" si="158"/>
        <v>0</v>
      </c>
      <c r="I1994" s="12" t="e">
        <f t="shared" si="159"/>
        <v>#N/A</v>
      </c>
      <c r="J1994" s="14" t="e">
        <f t="shared" si="160"/>
        <v>#N/A</v>
      </c>
      <c r="K1994" s="15" t="e">
        <f>VLOOKUP(B1994,REGIONS!A:D,4,FALSE)</f>
        <v>#N/A</v>
      </c>
      <c r="L1994" s="19" t="e">
        <f>VLOOKUP(G1994,Sensibilité!$A:$L,12,FALSE)</f>
        <v>#N/A</v>
      </c>
      <c r="M1994" s="19" t="e">
        <f t="shared" si="161"/>
        <v>#N/A</v>
      </c>
      <c r="N1994" s="19" t="e">
        <f t="shared" si="162"/>
        <v>#N/A</v>
      </c>
      <c r="O1994" s="15" t="str">
        <f>IF(D1994=Listes!$B$6,"SWARMING",IF(OR(D1994=Listes!$B$1,D1994=Listes!$B$2,D1994=Listes!$B$5),2,IF(OR(D1994=Listes!$B$3,D1994=Listes!$B$4),1,"erreur colonne D")))</f>
        <v>SWARMING</v>
      </c>
      <c r="P1994" s="15" t="e">
        <f>IF(OR(W1994="Hiver",W1994="Transit"),VLOOKUP(E1994,IC!A:E,4,FALSE),IF(W1994="été",VLOOKUP(E1994,IC!A:E,3,FALSE),"erreur"))</f>
        <v>#N/A</v>
      </c>
      <c r="Q1994" s="15" t="e">
        <f>IF(P1994="NR",0,IF(F1994&lt;5,0,IF(P1994=1,VLOOKUP(F1994,IC!$G$1:$I$8,3,TRUE),
IF(P1994=2,VLOOKUP(F1994,IC!$K$1:$M$8,3,TRUE),
IF(P1994=3,VLOOKUP(F1994,IC!$O$1:$Q$8,3,TRUE),IF(P1994=4,VLOOKUP(F1994,IC!$S$2:$U$9,3,TRUE),
"erreur"))))))</f>
        <v>#N/A</v>
      </c>
      <c r="R1994" s="16" t="e">
        <f>IF(OR(V1994="NA",V1994="Transit",V1994&lt;Listes!$F$1),"non applicable",F1994/V1994)</f>
        <v>#N/A</v>
      </c>
      <c r="S1994" s="16" t="e">
        <f>IF(W1994="Transit","Non applicable",IF(AND(W1994="été",T1994&gt;Listes!F1993),F1994/T1994,IF(AND(W1994="Hiver",Hierarchisation!U1994&gt;Listes!F1993),F1994/U1994,"non applicable")))</f>
        <v>#N/A</v>
      </c>
      <c r="T1994" s="17" t="e">
        <f>IF(K1994="Centre",VLOOKUP(E1994,effectifs_ete,3,FALSE),IF(Hierarchisation!K1994="Grand Nord",VLOOKUP(Hierarchisation!E1994,effectifs_ete,4,FALSE),IF(Hierarchisation!K1994="Nord Est",VLOOKUP(Hierarchisation!E1994,effectifs_ete,5,FALSE),IF(Hierarchisation!K1994="Nord Ouest",VLOOKUP(Hierarchisation!E1994,effectifs_ete,6,FALSE),IF(Hierarchisation!K1994="Sud Est",VLOOKUP(Hierarchisation!E1994,effectifs_ete,7,FALSE),IF(Hierarchisation!K1994="Sud Ouest",VLOOKUP(Hierarchisation!E1994,effectifs_ete,8,FALSE),"Erreur Région"))))))</f>
        <v>#N/A</v>
      </c>
      <c r="U1994" s="17" t="e">
        <f>IF(K1994="Centre",VLOOKUP(E1994,effectifs_hiver,3,FALSE),IF(Hierarchisation!K1994="Grand Nord",VLOOKUP(Hierarchisation!E1994,effectifs_hiver,4,FALSE),IF(Hierarchisation!K1994="Nord Est",VLOOKUP(Hierarchisation!E1994,effectifs_hiver,5,FALSE),IF(Hierarchisation!K1994="Nord Ouest",VLOOKUP(Hierarchisation!E1994,effectifs_hiver,6,FALSE),IF(Hierarchisation!K1994="Sud Est",VLOOKUP(Hierarchisation!E1994,effectifs_hiver,7,FALSE),IF(Hierarchisation!K1994="Sud Ouest",VLOOKUP(Hierarchisation!E1994,effectifs_hiver,8,FALSE),"Erreur Région"))))))</f>
        <v>#N/A</v>
      </c>
      <c r="V1994" s="17" t="e">
        <f>IF(W1994="Transit","Transit",IF(W1994="hiver",VLOOKUP(E1994,'EFFECTIFS Hiver'!$A:$I,9,FALSE),IF(W1994="été",VLOOKUP(E1994,'EFFECTIFS Eté'!$A:$I,9,FALSE),"Erreur saison")))</f>
        <v>#N/A</v>
      </c>
      <c r="W1994" s="18" t="e">
        <f>VLOOKUP(D1994,Listes!B:C,2,FALSE)</f>
        <v>#N/A</v>
      </c>
    </row>
    <row r="1995" spans="1:23" ht="15.75" customHeight="1">
      <c r="A1995" s="11"/>
      <c r="B1995" s="11"/>
      <c r="C1995" s="11"/>
      <c r="D1995" s="11"/>
      <c r="E1995" s="11"/>
      <c r="F1995" s="11"/>
      <c r="G1995" s="11" t="e">
        <f>VLOOKUP(E1995,TAXONS!B:C,2,FALSE)</f>
        <v>#N/A</v>
      </c>
      <c r="H1995" s="13">
        <f t="shared" si="158"/>
        <v>0</v>
      </c>
      <c r="I1995" s="12" t="e">
        <f t="shared" si="159"/>
        <v>#N/A</v>
      </c>
      <c r="J1995" s="14" t="e">
        <f t="shared" si="160"/>
        <v>#N/A</v>
      </c>
      <c r="K1995" s="15" t="e">
        <f>VLOOKUP(B1995,REGIONS!A:D,4,FALSE)</f>
        <v>#N/A</v>
      </c>
      <c r="L1995" s="19" t="e">
        <f>VLOOKUP(G1995,Sensibilité!$A:$L,12,FALSE)</f>
        <v>#N/A</v>
      </c>
      <c r="M1995" s="19" t="e">
        <f t="shared" si="161"/>
        <v>#N/A</v>
      </c>
      <c r="N1995" s="19" t="e">
        <f t="shared" si="162"/>
        <v>#N/A</v>
      </c>
      <c r="O1995" s="15" t="str">
        <f>IF(D1995=Listes!$B$6,"SWARMING",IF(OR(D1995=Listes!$B$1,D1995=Listes!$B$2,D1995=Listes!$B$5),2,IF(OR(D1995=Listes!$B$3,D1995=Listes!$B$4),1,"erreur colonne D")))</f>
        <v>SWARMING</v>
      </c>
      <c r="P1995" s="15" t="e">
        <f>IF(OR(W1995="Hiver",W1995="Transit"),VLOOKUP(E1995,IC!A:E,4,FALSE),IF(W1995="été",VLOOKUP(E1995,IC!A:E,3,FALSE),"erreur"))</f>
        <v>#N/A</v>
      </c>
      <c r="Q1995" s="15" t="e">
        <f>IF(P1995="NR",0,IF(F1995&lt;5,0,IF(P1995=1,VLOOKUP(F1995,IC!$G$1:$I$8,3,TRUE),
IF(P1995=2,VLOOKUP(F1995,IC!$K$1:$M$8,3,TRUE),
IF(P1995=3,VLOOKUP(F1995,IC!$O$1:$Q$8,3,TRUE),IF(P1995=4,VLOOKUP(F1995,IC!$S$2:$U$9,3,TRUE),
"erreur"))))))</f>
        <v>#N/A</v>
      </c>
      <c r="R1995" s="16" t="e">
        <f>IF(OR(V1995="NA",V1995="Transit",V1995&lt;Listes!$F$1),"non applicable",F1995/V1995)</f>
        <v>#N/A</v>
      </c>
      <c r="S1995" s="16" t="e">
        <f>IF(W1995="Transit","Non applicable",IF(AND(W1995="été",T1995&gt;Listes!F1994),F1995/T1995,IF(AND(W1995="Hiver",Hierarchisation!U1995&gt;Listes!F1994),F1995/U1995,"non applicable")))</f>
        <v>#N/A</v>
      </c>
      <c r="T1995" s="17" t="e">
        <f>IF(K1995="Centre",VLOOKUP(E1995,effectifs_ete,3,FALSE),IF(Hierarchisation!K1995="Grand Nord",VLOOKUP(Hierarchisation!E1995,effectifs_ete,4,FALSE),IF(Hierarchisation!K1995="Nord Est",VLOOKUP(Hierarchisation!E1995,effectifs_ete,5,FALSE),IF(Hierarchisation!K1995="Nord Ouest",VLOOKUP(Hierarchisation!E1995,effectifs_ete,6,FALSE),IF(Hierarchisation!K1995="Sud Est",VLOOKUP(Hierarchisation!E1995,effectifs_ete,7,FALSE),IF(Hierarchisation!K1995="Sud Ouest",VLOOKUP(Hierarchisation!E1995,effectifs_ete,8,FALSE),"Erreur Région"))))))</f>
        <v>#N/A</v>
      </c>
      <c r="U1995" s="17" t="e">
        <f>IF(K1995="Centre",VLOOKUP(E1995,effectifs_hiver,3,FALSE),IF(Hierarchisation!K1995="Grand Nord",VLOOKUP(Hierarchisation!E1995,effectifs_hiver,4,FALSE),IF(Hierarchisation!K1995="Nord Est",VLOOKUP(Hierarchisation!E1995,effectifs_hiver,5,FALSE),IF(Hierarchisation!K1995="Nord Ouest",VLOOKUP(Hierarchisation!E1995,effectifs_hiver,6,FALSE),IF(Hierarchisation!K1995="Sud Est",VLOOKUP(Hierarchisation!E1995,effectifs_hiver,7,FALSE),IF(Hierarchisation!K1995="Sud Ouest",VLOOKUP(Hierarchisation!E1995,effectifs_hiver,8,FALSE),"Erreur Région"))))))</f>
        <v>#N/A</v>
      </c>
      <c r="V1995" s="17" t="e">
        <f>IF(W1995="Transit","Transit",IF(W1995="hiver",VLOOKUP(E1995,'EFFECTIFS Hiver'!$A:$I,9,FALSE),IF(W1995="été",VLOOKUP(E1995,'EFFECTIFS Eté'!$A:$I,9,FALSE),"Erreur saison")))</f>
        <v>#N/A</v>
      </c>
      <c r="W1995" s="18" t="e">
        <f>VLOOKUP(D1995,Listes!B:C,2,FALSE)</f>
        <v>#N/A</v>
      </c>
    </row>
    <row r="1996" spans="1:23" ht="15.75" customHeight="1">
      <c r="A1996" s="11"/>
      <c r="B1996" s="11"/>
      <c r="C1996" s="11"/>
      <c r="D1996" s="11"/>
      <c r="E1996" s="11"/>
      <c r="F1996" s="11"/>
      <c r="G1996" s="11" t="e">
        <f>VLOOKUP(E1996,TAXONS!B:C,2,FALSE)</f>
        <v>#N/A</v>
      </c>
      <c r="H1996" s="13">
        <f t="shared" si="158"/>
        <v>0</v>
      </c>
      <c r="I1996" s="12" t="e">
        <f t="shared" si="159"/>
        <v>#N/A</v>
      </c>
      <c r="J1996" s="14" t="e">
        <f t="shared" si="160"/>
        <v>#N/A</v>
      </c>
      <c r="K1996" s="15" t="e">
        <f>VLOOKUP(B1996,REGIONS!A:D,4,FALSE)</f>
        <v>#N/A</v>
      </c>
      <c r="L1996" s="19" t="e">
        <f>VLOOKUP(G1996,Sensibilité!$A:$L,12,FALSE)</f>
        <v>#N/A</v>
      </c>
      <c r="M1996" s="19" t="e">
        <f t="shared" si="161"/>
        <v>#N/A</v>
      </c>
      <c r="N1996" s="19" t="e">
        <f t="shared" si="162"/>
        <v>#N/A</v>
      </c>
      <c r="O1996" s="15" t="str">
        <f>IF(D1996=Listes!$B$6,"SWARMING",IF(OR(D1996=Listes!$B$1,D1996=Listes!$B$2,D1996=Listes!$B$5),2,IF(OR(D1996=Listes!$B$3,D1996=Listes!$B$4),1,"erreur colonne D")))</f>
        <v>SWARMING</v>
      </c>
      <c r="P1996" s="15" t="e">
        <f>IF(OR(W1996="Hiver",W1996="Transit"),VLOOKUP(E1996,IC!A:E,4,FALSE),IF(W1996="été",VLOOKUP(E1996,IC!A:E,3,FALSE),"erreur"))</f>
        <v>#N/A</v>
      </c>
      <c r="Q1996" s="15" t="e">
        <f>IF(P1996="NR",0,IF(F1996&lt;5,0,IF(P1996=1,VLOOKUP(F1996,IC!$G$1:$I$8,3,TRUE),
IF(P1996=2,VLOOKUP(F1996,IC!$K$1:$M$8,3,TRUE),
IF(P1996=3,VLOOKUP(F1996,IC!$O$1:$Q$8,3,TRUE),IF(P1996=4,VLOOKUP(F1996,IC!$S$2:$U$9,3,TRUE),
"erreur"))))))</f>
        <v>#N/A</v>
      </c>
      <c r="R1996" s="16" t="e">
        <f>IF(OR(V1996="NA",V1996="Transit",V1996&lt;Listes!$F$1),"non applicable",F1996/V1996)</f>
        <v>#N/A</v>
      </c>
      <c r="S1996" s="16" t="e">
        <f>IF(W1996="Transit","Non applicable",IF(AND(W1996="été",T1996&gt;Listes!F1995),F1996/T1996,IF(AND(W1996="Hiver",Hierarchisation!U1996&gt;Listes!F1995),F1996/U1996,"non applicable")))</f>
        <v>#N/A</v>
      </c>
      <c r="T1996" s="17" t="e">
        <f>IF(K1996="Centre",VLOOKUP(E1996,effectifs_ete,3,FALSE),IF(Hierarchisation!K1996="Grand Nord",VLOOKUP(Hierarchisation!E1996,effectifs_ete,4,FALSE),IF(Hierarchisation!K1996="Nord Est",VLOOKUP(Hierarchisation!E1996,effectifs_ete,5,FALSE),IF(Hierarchisation!K1996="Nord Ouest",VLOOKUP(Hierarchisation!E1996,effectifs_ete,6,FALSE),IF(Hierarchisation!K1996="Sud Est",VLOOKUP(Hierarchisation!E1996,effectifs_ete,7,FALSE),IF(Hierarchisation!K1996="Sud Ouest",VLOOKUP(Hierarchisation!E1996,effectifs_ete,8,FALSE),"Erreur Région"))))))</f>
        <v>#N/A</v>
      </c>
      <c r="U1996" s="17" t="e">
        <f>IF(K1996="Centre",VLOOKUP(E1996,effectifs_hiver,3,FALSE),IF(Hierarchisation!K1996="Grand Nord",VLOOKUP(Hierarchisation!E1996,effectifs_hiver,4,FALSE),IF(Hierarchisation!K1996="Nord Est",VLOOKUP(Hierarchisation!E1996,effectifs_hiver,5,FALSE),IF(Hierarchisation!K1996="Nord Ouest",VLOOKUP(Hierarchisation!E1996,effectifs_hiver,6,FALSE),IF(Hierarchisation!K1996="Sud Est",VLOOKUP(Hierarchisation!E1996,effectifs_hiver,7,FALSE),IF(Hierarchisation!K1996="Sud Ouest",VLOOKUP(Hierarchisation!E1996,effectifs_hiver,8,FALSE),"Erreur Région"))))))</f>
        <v>#N/A</v>
      </c>
      <c r="V1996" s="17" t="e">
        <f>IF(W1996="Transit","Transit",IF(W1996="hiver",VLOOKUP(E1996,'EFFECTIFS Hiver'!$A:$I,9,FALSE),IF(W1996="été",VLOOKUP(E1996,'EFFECTIFS Eté'!$A:$I,9,FALSE),"Erreur saison")))</f>
        <v>#N/A</v>
      </c>
      <c r="W1996" s="18" t="e">
        <f>VLOOKUP(D1996,Listes!B:C,2,FALSE)</f>
        <v>#N/A</v>
      </c>
    </row>
    <row r="1997" spans="1:23" ht="15.75" customHeight="1">
      <c r="A1997" s="11"/>
      <c r="B1997" s="11"/>
      <c r="C1997" s="11"/>
      <c r="D1997" s="11"/>
      <c r="E1997" s="11"/>
      <c r="F1997" s="11"/>
      <c r="G1997" s="11" t="e">
        <f>VLOOKUP(E1997,TAXONS!B:C,2,FALSE)</f>
        <v>#N/A</v>
      </c>
      <c r="H1997" s="13">
        <f t="shared" si="158"/>
        <v>0</v>
      </c>
      <c r="I1997" s="12" t="e">
        <f t="shared" si="159"/>
        <v>#N/A</v>
      </c>
      <c r="J1997" s="14" t="e">
        <f t="shared" si="160"/>
        <v>#N/A</v>
      </c>
      <c r="K1997" s="15" t="e">
        <f>VLOOKUP(B1997,REGIONS!A:D,4,FALSE)</f>
        <v>#N/A</v>
      </c>
      <c r="L1997" s="19" t="e">
        <f>VLOOKUP(G1997,Sensibilité!$A:$L,12,FALSE)</f>
        <v>#N/A</v>
      </c>
      <c r="M1997" s="19" t="e">
        <f t="shared" si="161"/>
        <v>#N/A</v>
      </c>
      <c r="N1997" s="19" t="e">
        <f t="shared" si="162"/>
        <v>#N/A</v>
      </c>
      <c r="O1997" s="15" t="str">
        <f>IF(D1997=Listes!$B$6,"SWARMING",IF(OR(D1997=Listes!$B$1,D1997=Listes!$B$2,D1997=Listes!$B$5),2,IF(OR(D1997=Listes!$B$3,D1997=Listes!$B$4),1,"erreur colonne D")))</f>
        <v>SWARMING</v>
      </c>
      <c r="P1997" s="15" t="e">
        <f>IF(OR(W1997="Hiver",W1997="Transit"),VLOOKUP(E1997,IC!A:E,4,FALSE),IF(W1997="été",VLOOKUP(E1997,IC!A:E,3,FALSE),"erreur"))</f>
        <v>#N/A</v>
      </c>
      <c r="Q1997" s="15" t="e">
        <f>IF(P1997="NR",0,IF(F1997&lt;5,0,IF(P1997=1,VLOOKUP(F1997,IC!$G$1:$I$8,3,TRUE),
IF(P1997=2,VLOOKUP(F1997,IC!$K$1:$M$8,3,TRUE),
IF(P1997=3,VLOOKUP(F1997,IC!$O$1:$Q$8,3,TRUE),IF(P1997=4,VLOOKUP(F1997,IC!$S$2:$U$9,3,TRUE),
"erreur"))))))</f>
        <v>#N/A</v>
      </c>
      <c r="R1997" s="16" t="e">
        <f>IF(OR(V1997="NA",V1997="Transit",V1997&lt;Listes!$F$1),"non applicable",F1997/V1997)</f>
        <v>#N/A</v>
      </c>
      <c r="S1997" s="16" t="e">
        <f>IF(W1997="Transit","Non applicable",IF(AND(W1997="été",T1997&gt;Listes!F1996),F1997/T1997,IF(AND(W1997="Hiver",Hierarchisation!U1997&gt;Listes!F1996),F1997/U1997,"non applicable")))</f>
        <v>#N/A</v>
      </c>
      <c r="T1997" s="17" t="e">
        <f>IF(K1997="Centre",VLOOKUP(E1997,effectifs_ete,3,FALSE),IF(Hierarchisation!K1997="Grand Nord",VLOOKUP(Hierarchisation!E1997,effectifs_ete,4,FALSE),IF(Hierarchisation!K1997="Nord Est",VLOOKUP(Hierarchisation!E1997,effectifs_ete,5,FALSE),IF(Hierarchisation!K1997="Nord Ouest",VLOOKUP(Hierarchisation!E1997,effectifs_ete,6,FALSE),IF(Hierarchisation!K1997="Sud Est",VLOOKUP(Hierarchisation!E1997,effectifs_ete,7,FALSE),IF(Hierarchisation!K1997="Sud Ouest",VLOOKUP(Hierarchisation!E1997,effectifs_ete,8,FALSE),"Erreur Région"))))))</f>
        <v>#N/A</v>
      </c>
      <c r="U1997" s="17" t="e">
        <f>IF(K1997="Centre",VLOOKUP(E1997,effectifs_hiver,3,FALSE),IF(Hierarchisation!K1997="Grand Nord",VLOOKUP(Hierarchisation!E1997,effectifs_hiver,4,FALSE),IF(Hierarchisation!K1997="Nord Est",VLOOKUP(Hierarchisation!E1997,effectifs_hiver,5,FALSE),IF(Hierarchisation!K1997="Nord Ouest",VLOOKUP(Hierarchisation!E1997,effectifs_hiver,6,FALSE),IF(Hierarchisation!K1997="Sud Est",VLOOKUP(Hierarchisation!E1997,effectifs_hiver,7,FALSE),IF(Hierarchisation!K1997="Sud Ouest",VLOOKUP(Hierarchisation!E1997,effectifs_hiver,8,FALSE),"Erreur Région"))))))</f>
        <v>#N/A</v>
      </c>
      <c r="V1997" s="17" t="e">
        <f>IF(W1997="Transit","Transit",IF(W1997="hiver",VLOOKUP(E1997,'EFFECTIFS Hiver'!$A:$I,9,FALSE),IF(W1997="été",VLOOKUP(E1997,'EFFECTIFS Eté'!$A:$I,9,FALSE),"Erreur saison")))</f>
        <v>#N/A</v>
      </c>
      <c r="W1997" s="18" t="e">
        <f>VLOOKUP(D1997,Listes!B:C,2,FALSE)</f>
        <v>#N/A</v>
      </c>
    </row>
    <row r="1998" spans="1:23" ht="15.75" customHeight="1">
      <c r="A1998" s="11"/>
      <c r="B1998" s="11"/>
      <c r="C1998" s="11"/>
      <c r="D1998" s="11"/>
      <c r="E1998" s="11"/>
      <c r="F1998" s="11"/>
      <c r="G1998" s="11" t="e">
        <f>VLOOKUP(E1998,TAXONS!B:C,2,FALSE)</f>
        <v>#N/A</v>
      </c>
      <c r="H1998" s="13">
        <f t="shared" si="158"/>
        <v>0</v>
      </c>
      <c r="I1998" s="12" t="e">
        <f t="shared" si="159"/>
        <v>#N/A</v>
      </c>
      <c r="J1998" s="14" t="e">
        <f t="shared" si="160"/>
        <v>#N/A</v>
      </c>
      <c r="K1998" s="15" t="e">
        <f>VLOOKUP(B1998,REGIONS!A:D,4,FALSE)</f>
        <v>#N/A</v>
      </c>
      <c r="L1998" s="19" t="e">
        <f>VLOOKUP(G1998,Sensibilité!$A:$L,12,FALSE)</f>
        <v>#N/A</v>
      </c>
      <c r="M1998" s="19" t="e">
        <f t="shared" si="161"/>
        <v>#N/A</v>
      </c>
      <c r="N1998" s="19" t="e">
        <f t="shared" si="162"/>
        <v>#N/A</v>
      </c>
      <c r="O1998" s="15" t="str">
        <f>IF(D1998=Listes!$B$6,"SWARMING",IF(OR(D1998=Listes!$B$1,D1998=Listes!$B$2,D1998=Listes!$B$5),2,IF(OR(D1998=Listes!$B$3,D1998=Listes!$B$4),1,"erreur colonne D")))</f>
        <v>SWARMING</v>
      </c>
      <c r="P1998" s="15" t="e">
        <f>IF(OR(W1998="Hiver",W1998="Transit"),VLOOKUP(E1998,IC!A:E,4,FALSE),IF(W1998="été",VLOOKUP(E1998,IC!A:E,3,FALSE),"erreur"))</f>
        <v>#N/A</v>
      </c>
      <c r="Q1998" s="15" t="e">
        <f>IF(P1998="NR",0,IF(F1998&lt;5,0,IF(P1998=1,VLOOKUP(F1998,IC!$G$1:$I$8,3,TRUE),
IF(P1998=2,VLOOKUP(F1998,IC!$K$1:$M$8,3,TRUE),
IF(P1998=3,VLOOKUP(F1998,IC!$O$1:$Q$8,3,TRUE),IF(P1998=4,VLOOKUP(F1998,IC!$S$2:$U$9,3,TRUE),
"erreur"))))))</f>
        <v>#N/A</v>
      </c>
      <c r="R1998" s="16" t="e">
        <f>IF(OR(V1998="NA",V1998="Transit",V1998&lt;Listes!$F$1),"non applicable",F1998/V1998)</f>
        <v>#N/A</v>
      </c>
      <c r="S1998" s="16" t="e">
        <f>IF(W1998="Transit","Non applicable",IF(AND(W1998="été",T1998&gt;Listes!F1997),F1998/T1998,IF(AND(W1998="Hiver",Hierarchisation!U1998&gt;Listes!F1997),F1998/U1998,"non applicable")))</f>
        <v>#N/A</v>
      </c>
      <c r="T1998" s="17" t="e">
        <f>IF(K1998="Centre",VLOOKUP(E1998,effectifs_ete,3,FALSE),IF(Hierarchisation!K1998="Grand Nord",VLOOKUP(Hierarchisation!E1998,effectifs_ete,4,FALSE),IF(Hierarchisation!K1998="Nord Est",VLOOKUP(Hierarchisation!E1998,effectifs_ete,5,FALSE),IF(Hierarchisation!K1998="Nord Ouest",VLOOKUP(Hierarchisation!E1998,effectifs_ete,6,FALSE),IF(Hierarchisation!K1998="Sud Est",VLOOKUP(Hierarchisation!E1998,effectifs_ete,7,FALSE),IF(Hierarchisation!K1998="Sud Ouest",VLOOKUP(Hierarchisation!E1998,effectifs_ete,8,FALSE),"Erreur Région"))))))</f>
        <v>#N/A</v>
      </c>
      <c r="U1998" s="17" t="e">
        <f>IF(K1998="Centre",VLOOKUP(E1998,effectifs_hiver,3,FALSE),IF(Hierarchisation!K1998="Grand Nord",VLOOKUP(Hierarchisation!E1998,effectifs_hiver,4,FALSE),IF(Hierarchisation!K1998="Nord Est",VLOOKUP(Hierarchisation!E1998,effectifs_hiver,5,FALSE),IF(Hierarchisation!K1998="Nord Ouest",VLOOKUP(Hierarchisation!E1998,effectifs_hiver,6,FALSE),IF(Hierarchisation!K1998="Sud Est",VLOOKUP(Hierarchisation!E1998,effectifs_hiver,7,FALSE),IF(Hierarchisation!K1998="Sud Ouest",VLOOKUP(Hierarchisation!E1998,effectifs_hiver,8,FALSE),"Erreur Région"))))))</f>
        <v>#N/A</v>
      </c>
      <c r="V1998" s="17" t="e">
        <f>IF(W1998="Transit","Transit",IF(W1998="hiver",VLOOKUP(E1998,'EFFECTIFS Hiver'!$A:$I,9,FALSE),IF(W1998="été",VLOOKUP(E1998,'EFFECTIFS Eté'!$A:$I,9,FALSE),"Erreur saison")))</f>
        <v>#N/A</v>
      </c>
      <c r="W1998" s="18" t="e">
        <f>VLOOKUP(D1998,Listes!B:C,2,FALSE)</f>
        <v>#N/A</v>
      </c>
    </row>
    <row r="1999" spans="1:23" ht="15.75" customHeight="1">
      <c r="A1999" s="11"/>
      <c r="B1999" s="11"/>
      <c r="C1999" s="11"/>
      <c r="D1999" s="11"/>
      <c r="E1999" s="11"/>
      <c r="F1999" s="11"/>
      <c r="G1999" s="11" t="e">
        <f>VLOOKUP(E1999,TAXONS!B:C,2,FALSE)</f>
        <v>#N/A</v>
      </c>
      <c r="H1999" s="13">
        <f t="shared" si="158"/>
        <v>0</v>
      </c>
      <c r="I1999" s="12" t="e">
        <f t="shared" si="159"/>
        <v>#N/A</v>
      </c>
      <c r="J1999" s="14" t="e">
        <f t="shared" si="160"/>
        <v>#N/A</v>
      </c>
      <c r="K1999" s="15" t="e">
        <f>VLOOKUP(B1999,REGIONS!A:D,4,FALSE)</f>
        <v>#N/A</v>
      </c>
      <c r="L1999" s="19" t="e">
        <f>VLOOKUP(G1999,Sensibilité!$A:$L,12,FALSE)</f>
        <v>#N/A</v>
      </c>
      <c r="M1999" s="19" t="e">
        <f t="shared" si="161"/>
        <v>#N/A</v>
      </c>
      <c r="N1999" s="19" t="e">
        <f t="shared" si="162"/>
        <v>#N/A</v>
      </c>
      <c r="O1999" s="15" t="str">
        <f>IF(D1999=Listes!$B$6,"SWARMING",IF(OR(D1999=Listes!$B$1,D1999=Listes!$B$2,D1999=Listes!$B$5),2,IF(OR(D1999=Listes!$B$3,D1999=Listes!$B$4),1,"erreur colonne D")))</f>
        <v>SWARMING</v>
      </c>
      <c r="P1999" s="15" t="e">
        <f>IF(OR(W1999="Hiver",W1999="Transit"),VLOOKUP(E1999,IC!A:E,4,FALSE),IF(W1999="été",VLOOKUP(E1999,IC!A:E,3,FALSE),"erreur"))</f>
        <v>#N/A</v>
      </c>
      <c r="Q1999" s="15" t="e">
        <f>IF(P1999="NR",0,IF(F1999&lt;5,0,IF(P1999=1,VLOOKUP(F1999,IC!$G$1:$I$8,3,TRUE),
IF(P1999=2,VLOOKUP(F1999,IC!$K$1:$M$8,3,TRUE),
IF(P1999=3,VLOOKUP(F1999,IC!$O$1:$Q$8,3,TRUE),IF(P1999=4,VLOOKUP(F1999,IC!$S$2:$U$9,3,TRUE),
"erreur"))))))</f>
        <v>#N/A</v>
      </c>
      <c r="R1999" s="16" t="e">
        <f>IF(OR(V1999="NA",V1999="Transit",V1999&lt;Listes!$F$1),"non applicable",F1999/V1999)</f>
        <v>#N/A</v>
      </c>
      <c r="S1999" s="16" t="e">
        <f>IF(W1999="Transit","Non applicable",IF(AND(W1999="été",T1999&gt;Listes!F1998),F1999/T1999,IF(AND(W1999="Hiver",Hierarchisation!U1999&gt;Listes!F1998),F1999/U1999,"non applicable")))</f>
        <v>#N/A</v>
      </c>
      <c r="T1999" s="17" t="e">
        <f>IF(K1999="Centre",VLOOKUP(E1999,effectifs_ete,3,FALSE),IF(Hierarchisation!K1999="Grand Nord",VLOOKUP(Hierarchisation!E1999,effectifs_ete,4,FALSE),IF(Hierarchisation!K1999="Nord Est",VLOOKUP(Hierarchisation!E1999,effectifs_ete,5,FALSE),IF(Hierarchisation!K1999="Nord Ouest",VLOOKUP(Hierarchisation!E1999,effectifs_ete,6,FALSE),IF(Hierarchisation!K1999="Sud Est",VLOOKUP(Hierarchisation!E1999,effectifs_ete,7,FALSE),IF(Hierarchisation!K1999="Sud Ouest",VLOOKUP(Hierarchisation!E1999,effectifs_ete,8,FALSE),"Erreur Région"))))))</f>
        <v>#N/A</v>
      </c>
      <c r="U1999" s="17" t="e">
        <f>IF(K1999="Centre",VLOOKUP(E1999,effectifs_hiver,3,FALSE),IF(Hierarchisation!K1999="Grand Nord",VLOOKUP(Hierarchisation!E1999,effectifs_hiver,4,FALSE),IF(Hierarchisation!K1999="Nord Est",VLOOKUP(Hierarchisation!E1999,effectifs_hiver,5,FALSE),IF(Hierarchisation!K1999="Nord Ouest",VLOOKUP(Hierarchisation!E1999,effectifs_hiver,6,FALSE),IF(Hierarchisation!K1999="Sud Est",VLOOKUP(Hierarchisation!E1999,effectifs_hiver,7,FALSE),IF(Hierarchisation!K1999="Sud Ouest",VLOOKUP(Hierarchisation!E1999,effectifs_hiver,8,FALSE),"Erreur Région"))))))</f>
        <v>#N/A</v>
      </c>
      <c r="V1999" s="17" t="e">
        <f>IF(W1999="Transit","Transit",IF(W1999="hiver",VLOOKUP(E1999,'EFFECTIFS Hiver'!$A:$I,9,FALSE),IF(W1999="été",VLOOKUP(E1999,'EFFECTIFS Eté'!$A:$I,9,FALSE),"Erreur saison")))</f>
        <v>#N/A</v>
      </c>
      <c r="W1999" s="18" t="e">
        <f>VLOOKUP(D1999,Listes!B:C,2,FALSE)</f>
        <v>#N/A</v>
      </c>
    </row>
    <row r="2000" spans="1:23" ht="15.75" customHeight="1">
      <c r="A2000" s="11"/>
      <c r="B2000" s="11"/>
      <c r="C2000" s="11"/>
      <c r="D2000" s="11"/>
      <c r="E2000" s="11"/>
      <c r="F2000" s="11"/>
      <c r="G2000" s="11" t="e">
        <f>VLOOKUP(E2000,TAXONS!B:C,2,FALSE)</f>
        <v>#N/A</v>
      </c>
      <c r="H2000" s="13">
        <f t="shared" si="158"/>
        <v>0</v>
      </c>
      <c r="I2000" s="12" t="e">
        <f t="shared" si="159"/>
        <v>#N/A</v>
      </c>
      <c r="J2000" s="14" t="e">
        <f t="shared" si="160"/>
        <v>#N/A</v>
      </c>
      <c r="K2000" s="15" t="e">
        <f>VLOOKUP(B2000,REGIONS!A:D,4,FALSE)</f>
        <v>#N/A</v>
      </c>
      <c r="L2000" s="19" t="e">
        <f>VLOOKUP(G2000,Sensibilité!$A:$L,12,FALSE)</f>
        <v>#N/A</v>
      </c>
      <c r="M2000" s="19" t="e">
        <f t="shared" si="161"/>
        <v>#N/A</v>
      </c>
      <c r="N2000" s="19" t="e">
        <f t="shared" si="162"/>
        <v>#N/A</v>
      </c>
      <c r="O2000" s="15" t="str">
        <f>IF(D2000=Listes!$B$6,"SWARMING",IF(OR(D2000=Listes!$B$1,D2000=Listes!$B$2,D2000=Listes!$B$5),2,IF(OR(D2000=Listes!$B$3,D2000=Listes!$B$4),1,"erreur colonne D")))</f>
        <v>SWARMING</v>
      </c>
      <c r="P2000" s="15" t="e">
        <f>IF(OR(W2000="Hiver",W2000="Transit"),VLOOKUP(E2000,IC!A:E,4,FALSE),IF(W2000="été",VLOOKUP(E2000,IC!A:E,3,FALSE),"erreur"))</f>
        <v>#N/A</v>
      </c>
      <c r="Q2000" s="15" t="e">
        <f>IF(P2000="NR",0,IF(F2000&lt;5,0,IF(P2000=1,VLOOKUP(F2000,IC!$G$1:$I$8,3,TRUE),
IF(P2000=2,VLOOKUP(F2000,IC!$K$1:$M$8,3,TRUE),
IF(P2000=3,VLOOKUP(F2000,IC!$O$1:$Q$8,3,TRUE),IF(P2000=4,VLOOKUP(F2000,IC!$S$2:$U$9,3,TRUE),
"erreur"))))))</f>
        <v>#N/A</v>
      </c>
      <c r="R2000" s="16" t="e">
        <f>IF(OR(V2000="NA",V2000="Transit",V2000&lt;Listes!$F$1),"non applicable",F2000/V2000)</f>
        <v>#N/A</v>
      </c>
      <c r="S2000" s="16" t="e">
        <f>IF(W2000="Transit","Non applicable",IF(AND(W2000="été",T2000&gt;Listes!F1999),F2000/T2000,IF(AND(W2000="Hiver",Hierarchisation!U2000&gt;Listes!F1999),F2000/U2000,"non applicable")))</f>
        <v>#N/A</v>
      </c>
      <c r="T2000" s="17" t="e">
        <f>IF(K2000="Centre",VLOOKUP(E2000,effectifs_ete,3,FALSE),IF(Hierarchisation!K2000="Grand Nord",VLOOKUP(Hierarchisation!E2000,effectifs_ete,4,FALSE),IF(Hierarchisation!K2000="Nord Est",VLOOKUP(Hierarchisation!E2000,effectifs_ete,5,FALSE),IF(Hierarchisation!K2000="Nord Ouest",VLOOKUP(Hierarchisation!E2000,effectifs_ete,6,FALSE),IF(Hierarchisation!K2000="Sud Est",VLOOKUP(Hierarchisation!E2000,effectifs_ete,7,FALSE),IF(Hierarchisation!K2000="Sud Ouest",VLOOKUP(Hierarchisation!E2000,effectifs_ete,8,FALSE),"Erreur Région"))))))</f>
        <v>#N/A</v>
      </c>
      <c r="U2000" s="17" t="e">
        <f>IF(K2000="Centre",VLOOKUP(E2000,effectifs_hiver,3,FALSE),IF(Hierarchisation!K2000="Grand Nord",VLOOKUP(Hierarchisation!E2000,effectifs_hiver,4,FALSE),IF(Hierarchisation!K2000="Nord Est",VLOOKUP(Hierarchisation!E2000,effectifs_hiver,5,FALSE),IF(Hierarchisation!K2000="Nord Ouest",VLOOKUP(Hierarchisation!E2000,effectifs_hiver,6,FALSE),IF(Hierarchisation!K2000="Sud Est",VLOOKUP(Hierarchisation!E2000,effectifs_hiver,7,FALSE),IF(Hierarchisation!K2000="Sud Ouest",VLOOKUP(Hierarchisation!E2000,effectifs_hiver,8,FALSE),"Erreur Région"))))))</f>
        <v>#N/A</v>
      </c>
      <c r="V2000" s="17" t="e">
        <f>IF(W2000="Transit","Transit",IF(W2000="hiver",VLOOKUP(E2000,'EFFECTIFS Hiver'!$A:$I,9,FALSE),IF(W2000="été",VLOOKUP(E2000,'EFFECTIFS Eté'!$A:$I,9,FALSE),"Erreur saison")))</f>
        <v>#N/A</v>
      </c>
      <c r="W2000" s="18" t="e">
        <f>VLOOKUP(D2000,Listes!B:C,2,FALSE)</f>
        <v>#N/A</v>
      </c>
    </row>
    <row r="2001" spans="1:23" ht="15.75" customHeight="1">
      <c r="A2001" s="11"/>
      <c r="B2001" s="11"/>
      <c r="C2001" s="11"/>
      <c r="D2001" s="11"/>
      <c r="E2001" s="11"/>
      <c r="F2001" s="11"/>
      <c r="G2001" s="11" t="e">
        <f>VLOOKUP(E2001,TAXONS!B:C,2,FALSE)</f>
        <v>#N/A</v>
      </c>
      <c r="H2001" s="13">
        <f t="shared" si="158"/>
        <v>0</v>
      </c>
      <c r="I2001" s="12" t="e">
        <f t="shared" si="159"/>
        <v>#N/A</v>
      </c>
      <c r="J2001" s="14" t="e">
        <f t="shared" si="160"/>
        <v>#N/A</v>
      </c>
      <c r="K2001" s="15" t="e">
        <f>VLOOKUP(B2001,REGIONS!A:D,4,FALSE)</f>
        <v>#N/A</v>
      </c>
      <c r="L2001" s="19" t="e">
        <f>VLOOKUP(G2001,Sensibilité!$A:$L,12,FALSE)</f>
        <v>#N/A</v>
      </c>
      <c r="M2001" s="19" t="e">
        <f t="shared" si="161"/>
        <v>#N/A</v>
      </c>
      <c r="N2001" s="19" t="e">
        <f t="shared" si="162"/>
        <v>#N/A</v>
      </c>
      <c r="O2001" s="15" t="str">
        <f>IF(D2001=Listes!$B$6,"SWARMING",IF(OR(D2001=Listes!$B$1,D2001=Listes!$B$2,D2001=Listes!$B$5),2,IF(OR(D2001=Listes!$B$3,D2001=Listes!$B$4),1,"erreur colonne D")))</f>
        <v>SWARMING</v>
      </c>
      <c r="P2001" s="15" t="e">
        <f>IF(OR(W2001="Hiver",W2001="Transit"),VLOOKUP(E2001,IC!A:E,4,FALSE),IF(W2001="été",VLOOKUP(E2001,IC!A:E,3,FALSE),"erreur"))</f>
        <v>#N/A</v>
      </c>
      <c r="Q2001" s="15" t="e">
        <f>IF(P2001="NR",0,IF(F2001&lt;5,0,IF(P2001=1,VLOOKUP(F2001,IC!$G$1:$I$8,3,TRUE),
IF(P2001=2,VLOOKUP(F2001,IC!$K$1:$M$8,3,TRUE),
IF(P2001=3,VLOOKUP(F2001,IC!$O$1:$Q$8,3,TRUE),IF(P2001=4,VLOOKUP(F2001,IC!$S$2:$U$9,3,TRUE),
"erreur"))))))</f>
        <v>#N/A</v>
      </c>
      <c r="R2001" s="16" t="e">
        <f>IF(OR(V2001="NA",V2001="Transit",V2001&lt;Listes!$F$1),"non applicable",F2001/V2001)</f>
        <v>#N/A</v>
      </c>
      <c r="S2001" s="16" t="e">
        <f>IF(W2001="Transit","Non applicable",IF(AND(W2001="été",T2001&gt;Listes!F2000),F2001/T2001,IF(AND(W2001="Hiver",Hierarchisation!U2001&gt;Listes!F2000),F2001/U2001,"non applicable")))</f>
        <v>#N/A</v>
      </c>
      <c r="T2001" s="17" t="e">
        <f>IF(K2001="Centre",VLOOKUP(E2001,effectifs_ete,3,FALSE),IF(Hierarchisation!K2001="Grand Nord",VLOOKUP(Hierarchisation!E2001,effectifs_ete,4,FALSE),IF(Hierarchisation!K2001="Nord Est",VLOOKUP(Hierarchisation!E2001,effectifs_ete,5,FALSE),IF(Hierarchisation!K2001="Nord Ouest",VLOOKUP(Hierarchisation!E2001,effectifs_ete,6,FALSE),IF(Hierarchisation!K2001="Sud Est",VLOOKUP(Hierarchisation!E2001,effectifs_ete,7,FALSE),IF(Hierarchisation!K2001="Sud Ouest",VLOOKUP(Hierarchisation!E2001,effectifs_ete,8,FALSE),"Erreur Région"))))))</f>
        <v>#N/A</v>
      </c>
      <c r="U2001" s="17" t="e">
        <f>IF(K2001="Centre",VLOOKUP(E2001,effectifs_hiver,3,FALSE),IF(Hierarchisation!K2001="Grand Nord",VLOOKUP(Hierarchisation!E2001,effectifs_hiver,4,FALSE),IF(Hierarchisation!K2001="Nord Est",VLOOKUP(Hierarchisation!E2001,effectifs_hiver,5,FALSE),IF(Hierarchisation!K2001="Nord Ouest",VLOOKUP(Hierarchisation!E2001,effectifs_hiver,6,FALSE),IF(Hierarchisation!K2001="Sud Est",VLOOKUP(Hierarchisation!E2001,effectifs_hiver,7,FALSE),IF(Hierarchisation!K2001="Sud Ouest",VLOOKUP(Hierarchisation!E2001,effectifs_hiver,8,FALSE),"Erreur Région"))))))</f>
        <v>#N/A</v>
      </c>
      <c r="V2001" s="17" t="e">
        <f>IF(W2001="Transit","Transit",IF(W2001="hiver",VLOOKUP(E2001,'EFFECTIFS Hiver'!$A:$I,9,FALSE),IF(W2001="été",VLOOKUP(E2001,'EFFECTIFS Eté'!$A:$I,9,FALSE),"Erreur saison")))</f>
        <v>#N/A</v>
      </c>
      <c r="W2001" s="18" t="e">
        <f>VLOOKUP(D2001,Listes!B:C,2,FALSE)</f>
        <v>#N/A</v>
      </c>
    </row>
    <row r="2002" spans="1:23" ht="15.75" customHeight="1">
      <c r="A2002" s="11"/>
      <c r="B2002" s="11"/>
      <c r="C2002" s="11"/>
      <c r="D2002" s="11"/>
      <c r="E2002" s="11"/>
      <c r="F2002" s="11"/>
      <c r="G2002" s="11" t="e">
        <f>VLOOKUP(E2002,TAXONS!B:C,2,FALSE)</f>
        <v>#N/A</v>
      </c>
      <c r="H2002" s="13">
        <f t="shared" si="158"/>
        <v>0</v>
      </c>
      <c r="I2002" s="12" t="e">
        <f t="shared" si="159"/>
        <v>#N/A</v>
      </c>
      <c r="J2002" s="14" t="e">
        <f t="shared" si="160"/>
        <v>#N/A</v>
      </c>
      <c r="K2002" s="15" t="e">
        <f>VLOOKUP(B2002,REGIONS!A:D,4,FALSE)</f>
        <v>#N/A</v>
      </c>
      <c r="L2002" s="19" t="e">
        <f>VLOOKUP(G2002,Sensibilité!$A:$L,12,FALSE)</f>
        <v>#N/A</v>
      </c>
      <c r="M2002" s="19" t="e">
        <f t="shared" si="161"/>
        <v>#N/A</v>
      </c>
      <c r="N2002" s="19" t="e">
        <f t="shared" si="162"/>
        <v>#N/A</v>
      </c>
      <c r="O2002" s="15" t="str">
        <f>IF(D2002=Listes!$B$6,"SWARMING",IF(OR(D2002=Listes!$B$1,D2002=Listes!$B$2,D2002=Listes!$B$5),2,IF(OR(D2002=Listes!$B$3,D2002=Listes!$B$4),1,"erreur colonne D")))</f>
        <v>SWARMING</v>
      </c>
      <c r="P2002" s="15" t="e">
        <f>IF(OR(W2002="Hiver",W2002="Transit"),VLOOKUP(E2002,IC!A:E,4,FALSE),IF(W2002="été",VLOOKUP(E2002,IC!A:E,3,FALSE),"erreur"))</f>
        <v>#N/A</v>
      </c>
      <c r="Q2002" s="15" t="e">
        <f>IF(P2002="NR",0,IF(F2002&lt;5,0,IF(P2002=1,VLOOKUP(F2002,IC!$G$1:$I$8,3,TRUE),
IF(P2002=2,VLOOKUP(F2002,IC!$K$1:$M$8,3,TRUE),
IF(P2002=3,VLOOKUP(F2002,IC!$O$1:$Q$8,3,TRUE),IF(P2002=4,VLOOKUP(F2002,IC!$S$2:$U$9,3,TRUE),
"erreur"))))))</f>
        <v>#N/A</v>
      </c>
      <c r="R2002" s="16" t="e">
        <f>IF(OR(V2002="NA",V2002="Transit",V2002&lt;Listes!$F$1),"non applicable",F2002/V2002)</f>
        <v>#N/A</v>
      </c>
      <c r="S2002" s="16" t="e">
        <f>IF(W2002="Transit","Non applicable",IF(AND(W2002="été",T2002&gt;Listes!F2001),F2002/T2002,IF(AND(W2002="Hiver",Hierarchisation!U2002&gt;Listes!F2001),F2002/U2002,"non applicable")))</f>
        <v>#N/A</v>
      </c>
      <c r="T2002" s="17" t="e">
        <f>IF(K2002="Centre",VLOOKUP(E2002,effectifs_ete,3,FALSE),IF(Hierarchisation!K2002="Grand Nord",VLOOKUP(Hierarchisation!E2002,effectifs_ete,4,FALSE),IF(Hierarchisation!K2002="Nord Est",VLOOKUP(Hierarchisation!E2002,effectifs_ete,5,FALSE),IF(Hierarchisation!K2002="Nord Ouest",VLOOKUP(Hierarchisation!E2002,effectifs_ete,6,FALSE),IF(Hierarchisation!K2002="Sud Est",VLOOKUP(Hierarchisation!E2002,effectifs_ete,7,FALSE),IF(Hierarchisation!K2002="Sud Ouest",VLOOKUP(Hierarchisation!E2002,effectifs_ete,8,FALSE),"Erreur Région"))))))</f>
        <v>#N/A</v>
      </c>
      <c r="U2002" s="17" t="e">
        <f>IF(K2002="Centre",VLOOKUP(E2002,effectifs_hiver,3,FALSE),IF(Hierarchisation!K2002="Grand Nord",VLOOKUP(Hierarchisation!E2002,effectifs_hiver,4,FALSE),IF(Hierarchisation!K2002="Nord Est",VLOOKUP(Hierarchisation!E2002,effectifs_hiver,5,FALSE),IF(Hierarchisation!K2002="Nord Ouest",VLOOKUP(Hierarchisation!E2002,effectifs_hiver,6,FALSE),IF(Hierarchisation!K2002="Sud Est",VLOOKUP(Hierarchisation!E2002,effectifs_hiver,7,FALSE),IF(Hierarchisation!K2002="Sud Ouest",VLOOKUP(Hierarchisation!E2002,effectifs_hiver,8,FALSE),"Erreur Région"))))))</f>
        <v>#N/A</v>
      </c>
      <c r="V2002" s="17" t="e">
        <f>IF(W2002="Transit","Transit",IF(W2002="hiver",VLOOKUP(E2002,'EFFECTIFS Hiver'!$A:$I,9,FALSE),IF(W2002="été",VLOOKUP(E2002,'EFFECTIFS Eté'!$A:$I,9,FALSE),"Erreur saison")))</f>
        <v>#N/A</v>
      </c>
      <c r="W2002" s="18" t="e">
        <f>VLOOKUP(D2002,Listes!B:C,2,FALSE)</f>
        <v>#N/A</v>
      </c>
    </row>
    <row r="2003" spans="1:23" ht="15.75" customHeight="1">
      <c r="A2003" s="11"/>
      <c r="B2003" s="11"/>
      <c r="C2003" s="11"/>
      <c r="D2003" s="11"/>
      <c r="E2003" s="11"/>
      <c r="F2003" s="11"/>
      <c r="G2003" s="11" t="e">
        <f>VLOOKUP(E2003,TAXONS!B:C,2,FALSE)</f>
        <v>#N/A</v>
      </c>
      <c r="H2003" s="13">
        <f t="shared" si="158"/>
        <v>0</v>
      </c>
      <c r="I2003" s="12" t="e">
        <f t="shared" si="159"/>
        <v>#N/A</v>
      </c>
      <c r="J2003" s="14" t="e">
        <f t="shared" si="160"/>
        <v>#N/A</v>
      </c>
      <c r="K2003" s="15" t="e">
        <f>VLOOKUP(B2003,REGIONS!A:D,4,FALSE)</f>
        <v>#N/A</v>
      </c>
      <c r="L2003" s="19" t="e">
        <f>VLOOKUP(G2003,Sensibilité!$A:$L,12,FALSE)</f>
        <v>#N/A</v>
      </c>
      <c r="M2003" s="19" t="e">
        <f t="shared" si="161"/>
        <v>#N/A</v>
      </c>
      <c r="N2003" s="19" t="e">
        <f t="shared" si="162"/>
        <v>#N/A</v>
      </c>
      <c r="O2003" s="15" t="str">
        <f>IF(D2003=Listes!$B$6,"SWARMING",IF(OR(D2003=Listes!$B$1,D2003=Listes!$B$2,D2003=Listes!$B$5),2,IF(OR(D2003=Listes!$B$3,D2003=Listes!$B$4),1,"erreur colonne D")))</f>
        <v>SWARMING</v>
      </c>
      <c r="P2003" s="15" t="e">
        <f>IF(OR(W2003="Hiver",W2003="Transit"),VLOOKUP(E2003,IC!A:E,4,FALSE),IF(W2003="été",VLOOKUP(E2003,IC!A:E,3,FALSE),"erreur"))</f>
        <v>#N/A</v>
      </c>
      <c r="Q2003" s="15" t="e">
        <f>IF(P2003="NR",0,IF(F2003&lt;5,0,IF(P2003=1,VLOOKUP(F2003,IC!$G$1:$I$8,3,TRUE),
IF(P2003=2,VLOOKUP(F2003,IC!$K$1:$M$8,3,TRUE),
IF(P2003=3,VLOOKUP(F2003,IC!$O$1:$Q$8,3,TRUE),IF(P2003=4,VLOOKUP(F2003,IC!$S$2:$U$9,3,TRUE),
"erreur"))))))</f>
        <v>#N/A</v>
      </c>
      <c r="R2003" s="16" t="e">
        <f>IF(OR(V2003="NA",V2003="Transit",V2003&lt;Listes!$F$1),"non applicable",F2003/V2003)</f>
        <v>#N/A</v>
      </c>
      <c r="S2003" s="16" t="e">
        <f>IF(W2003="Transit","Non applicable",IF(AND(W2003="été",T2003&gt;Listes!F2002),F2003/T2003,IF(AND(W2003="Hiver",Hierarchisation!U2003&gt;Listes!F2002),F2003/U2003,"non applicable")))</f>
        <v>#N/A</v>
      </c>
      <c r="T2003" s="17" t="e">
        <f>IF(K2003="Centre",VLOOKUP(E2003,effectifs_ete,3,FALSE),IF(Hierarchisation!K2003="Grand Nord",VLOOKUP(Hierarchisation!E2003,effectifs_ete,4,FALSE),IF(Hierarchisation!K2003="Nord Est",VLOOKUP(Hierarchisation!E2003,effectifs_ete,5,FALSE),IF(Hierarchisation!K2003="Nord Ouest",VLOOKUP(Hierarchisation!E2003,effectifs_ete,6,FALSE),IF(Hierarchisation!K2003="Sud Est",VLOOKUP(Hierarchisation!E2003,effectifs_ete,7,FALSE),IF(Hierarchisation!K2003="Sud Ouest",VLOOKUP(Hierarchisation!E2003,effectifs_ete,8,FALSE),"Erreur Région"))))))</f>
        <v>#N/A</v>
      </c>
      <c r="U2003" s="17" t="e">
        <f>IF(K2003="Centre",VLOOKUP(E2003,effectifs_hiver,3,FALSE),IF(Hierarchisation!K2003="Grand Nord",VLOOKUP(Hierarchisation!E2003,effectifs_hiver,4,FALSE),IF(Hierarchisation!K2003="Nord Est",VLOOKUP(Hierarchisation!E2003,effectifs_hiver,5,FALSE),IF(Hierarchisation!K2003="Nord Ouest",VLOOKUP(Hierarchisation!E2003,effectifs_hiver,6,FALSE),IF(Hierarchisation!K2003="Sud Est",VLOOKUP(Hierarchisation!E2003,effectifs_hiver,7,FALSE),IF(Hierarchisation!K2003="Sud Ouest",VLOOKUP(Hierarchisation!E2003,effectifs_hiver,8,FALSE),"Erreur Région"))))))</f>
        <v>#N/A</v>
      </c>
      <c r="V2003" s="17" t="e">
        <f>IF(W2003="Transit","Transit",IF(W2003="hiver",VLOOKUP(E2003,'EFFECTIFS Hiver'!$A:$I,9,FALSE),IF(W2003="été",VLOOKUP(E2003,'EFFECTIFS Eté'!$A:$I,9,FALSE),"Erreur saison")))</f>
        <v>#N/A</v>
      </c>
      <c r="W2003" s="18" t="e">
        <f>VLOOKUP(D2003,Listes!B:C,2,FALSE)</f>
        <v>#N/A</v>
      </c>
    </row>
    <row r="2004" spans="1:23" ht="15.75" customHeight="1">
      <c r="A2004" s="11"/>
      <c r="B2004" s="11"/>
      <c r="C2004" s="11"/>
      <c r="D2004" s="11"/>
      <c r="E2004" s="11"/>
      <c r="F2004" s="11"/>
      <c r="G2004" s="11" t="e">
        <f>VLOOKUP(E2004,TAXONS!B:C,2,FALSE)</f>
        <v>#N/A</v>
      </c>
      <c r="H2004" s="13">
        <f t="shared" si="158"/>
        <v>0</v>
      </c>
      <c r="I2004" s="12" t="e">
        <f t="shared" si="159"/>
        <v>#N/A</v>
      </c>
      <c r="J2004" s="14" t="e">
        <f t="shared" si="160"/>
        <v>#N/A</v>
      </c>
      <c r="K2004" s="15" t="e">
        <f>VLOOKUP(B2004,REGIONS!A:D,4,FALSE)</f>
        <v>#N/A</v>
      </c>
      <c r="L2004" s="19" t="e">
        <f>VLOOKUP(G2004,Sensibilité!$A:$L,12,FALSE)</f>
        <v>#N/A</v>
      </c>
      <c r="M2004" s="19" t="e">
        <f t="shared" si="161"/>
        <v>#N/A</v>
      </c>
      <c r="N2004" s="19" t="e">
        <f t="shared" si="162"/>
        <v>#N/A</v>
      </c>
      <c r="O2004" s="15" t="str">
        <f>IF(D2004=Listes!$B$6,"SWARMING",IF(OR(D2004=Listes!$B$1,D2004=Listes!$B$2,D2004=Listes!$B$5),2,IF(OR(D2004=Listes!$B$3,D2004=Listes!$B$4),1,"erreur colonne D")))</f>
        <v>SWARMING</v>
      </c>
      <c r="P2004" s="15" t="e">
        <f>IF(OR(W2004="Hiver",W2004="Transit"),VLOOKUP(E2004,IC!A:E,4,FALSE),IF(W2004="été",VLOOKUP(E2004,IC!A:E,3,FALSE),"erreur"))</f>
        <v>#N/A</v>
      </c>
      <c r="Q2004" s="15" t="e">
        <f>IF(P2004="NR",0,IF(F2004&lt;5,0,IF(P2004=1,VLOOKUP(F2004,IC!$G$1:$I$8,3,TRUE),
IF(P2004=2,VLOOKUP(F2004,IC!$K$1:$M$8,3,TRUE),
IF(P2004=3,VLOOKUP(F2004,IC!$O$1:$Q$8,3,TRUE),IF(P2004=4,VLOOKUP(F2004,IC!$S$2:$U$9,3,TRUE),
"erreur"))))))</f>
        <v>#N/A</v>
      </c>
      <c r="R2004" s="16" t="e">
        <f>IF(OR(V2004="NA",V2004="Transit",V2004&lt;Listes!$F$1),"non applicable",F2004/V2004)</f>
        <v>#N/A</v>
      </c>
      <c r="S2004" s="16" t="e">
        <f>IF(W2004="Transit","Non applicable",IF(AND(W2004="été",T2004&gt;Listes!F2003),F2004/T2004,IF(AND(W2004="Hiver",Hierarchisation!U2004&gt;Listes!F2003),F2004/U2004,"non applicable")))</f>
        <v>#N/A</v>
      </c>
      <c r="T2004" s="17" t="e">
        <f>IF(K2004="Centre",VLOOKUP(E2004,effectifs_ete,3,FALSE),IF(Hierarchisation!K2004="Grand Nord",VLOOKUP(Hierarchisation!E2004,effectifs_ete,4,FALSE),IF(Hierarchisation!K2004="Nord Est",VLOOKUP(Hierarchisation!E2004,effectifs_ete,5,FALSE),IF(Hierarchisation!K2004="Nord Ouest",VLOOKUP(Hierarchisation!E2004,effectifs_ete,6,FALSE),IF(Hierarchisation!K2004="Sud Est",VLOOKUP(Hierarchisation!E2004,effectifs_ete,7,FALSE),IF(Hierarchisation!K2004="Sud Ouest",VLOOKUP(Hierarchisation!E2004,effectifs_ete,8,FALSE),"Erreur Région"))))))</f>
        <v>#N/A</v>
      </c>
      <c r="U2004" s="17" t="e">
        <f>IF(K2004="Centre",VLOOKUP(E2004,effectifs_hiver,3,FALSE),IF(Hierarchisation!K2004="Grand Nord",VLOOKUP(Hierarchisation!E2004,effectifs_hiver,4,FALSE),IF(Hierarchisation!K2004="Nord Est",VLOOKUP(Hierarchisation!E2004,effectifs_hiver,5,FALSE),IF(Hierarchisation!K2004="Nord Ouest",VLOOKUP(Hierarchisation!E2004,effectifs_hiver,6,FALSE),IF(Hierarchisation!K2004="Sud Est",VLOOKUP(Hierarchisation!E2004,effectifs_hiver,7,FALSE),IF(Hierarchisation!K2004="Sud Ouest",VLOOKUP(Hierarchisation!E2004,effectifs_hiver,8,FALSE),"Erreur Région"))))))</f>
        <v>#N/A</v>
      </c>
      <c r="V2004" s="17" t="e">
        <f>IF(W2004="Transit","Transit",IF(W2004="hiver",VLOOKUP(E2004,'EFFECTIFS Hiver'!$A:$I,9,FALSE),IF(W2004="été",VLOOKUP(E2004,'EFFECTIFS Eté'!$A:$I,9,FALSE),"Erreur saison")))</f>
        <v>#N/A</v>
      </c>
      <c r="W2004" s="18" t="e">
        <f>VLOOKUP(D2004,Listes!B:C,2,FALSE)</f>
        <v>#N/A</v>
      </c>
    </row>
    <row r="2005" spans="1:23" ht="15.75" customHeight="1">
      <c r="A2005" s="11"/>
      <c r="B2005" s="11"/>
      <c r="C2005" s="11"/>
      <c r="D2005" s="11"/>
      <c r="E2005" s="11"/>
      <c r="F2005" s="11"/>
      <c r="G2005" s="11" t="e">
        <f>VLOOKUP(E2005,TAXONS!B:C,2,FALSE)</f>
        <v>#N/A</v>
      </c>
      <c r="H2005" s="13">
        <f t="shared" si="158"/>
        <v>0</v>
      </c>
      <c r="I2005" s="12" t="e">
        <f t="shared" si="159"/>
        <v>#N/A</v>
      </c>
      <c r="J2005" s="14" t="e">
        <f t="shared" si="160"/>
        <v>#N/A</v>
      </c>
      <c r="K2005" s="15" t="e">
        <f>VLOOKUP(B2005,REGIONS!A:D,4,FALSE)</f>
        <v>#N/A</v>
      </c>
      <c r="L2005" s="19" t="e">
        <f>VLOOKUP(G2005,Sensibilité!$A:$L,12,FALSE)</f>
        <v>#N/A</v>
      </c>
      <c r="M2005" s="19" t="e">
        <f t="shared" si="161"/>
        <v>#N/A</v>
      </c>
      <c r="N2005" s="19" t="e">
        <f t="shared" si="162"/>
        <v>#N/A</v>
      </c>
      <c r="O2005" s="15" t="str">
        <f>IF(D2005=Listes!$B$6,"SWARMING",IF(OR(D2005=Listes!$B$1,D2005=Listes!$B$2,D2005=Listes!$B$5),2,IF(OR(D2005=Listes!$B$3,D2005=Listes!$B$4),1,"erreur colonne D")))</f>
        <v>SWARMING</v>
      </c>
      <c r="P2005" s="15" t="e">
        <f>IF(OR(W2005="Hiver",W2005="Transit"),VLOOKUP(E2005,IC!A:E,4,FALSE),IF(W2005="été",VLOOKUP(E2005,IC!A:E,3,FALSE),"erreur"))</f>
        <v>#N/A</v>
      </c>
      <c r="Q2005" s="15" t="e">
        <f>IF(P2005="NR",0,IF(F2005&lt;5,0,IF(P2005=1,VLOOKUP(F2005,IC!$G$1:$I$8,3,TRUE),
IF(P2005=2,VLOOKUP(F2005,IC!$K$1:$M$8,3,TRUE),
IF(P2005=3,VLOOKUP(F2005,IC!$O$1:$Q$8,3,TRUE),IF(P2005=4,VLOOKUP(F2005,IC!$S$2:$U$9,3,TRUE),
"erreur"))))))</f>
        <v>#N/A</v>
      </c>
      <c r="R2005" s="16" t="e">
        <f>IF(OR(V2005="NA",V2005="Transit",V2005&lt;Listes!$F$1),"non applicable",F2005/V2005)</f>
        <v>#N/A</v>
      </c>
      <c r="S2005" s="16" t="e">
        <f>IF(W2005="Transit","Non applicable",IF(AND(W2005="été",T2005&gt;Listes!F2004),F2005/T2005,IF(AND(W2005="Hiver",Hierarchisation!U2005&gt;Listes!F2004),F2005/U2005,"non applicable")))</f>
        <v>#N/A</v>
      </c>
      <c r="T2005" s="17" t="e">
        <f>IF(K2005="Centre",VLOOKUP(E2005,effectifs_ete,3,FALSE),IF(Hierarchisation!K2005="Grand Nord",VLOOKUP(Hierarchisation!E2005,effectifs_ete,4,FALSE),IF(Hierarchisation!K2005="Nord Est",VLOOKUP(Hierarchisation!E2005,effectifs_ete,5,FALSE),IF(Hierarchisation!K2005="Nord Ouest",VLOOKUP(Hierarchisation!E2005,effectifs_ete,6,FALSE),IF(Hierarchisation!K2005="Sud Est",VLOOKUP(Hierarchisation!E2005,effectifs_ete,7,FALSE),IF(Hierarchisation!K2005="Sud Ouest",VLOOKUP(Hierarchisation!E2005,effectifs_ete,8,FALSE),"Erreur Région"))))))</f>
        <v>#N/A</v>
      </c>
      <c r="U2005" s="17" t="e">
        <f>IF(K2005="Centre",VLOOKUP(E2005,effectifs_hiver,3,FALSE),IF(Hierarchisation!K2005="Grand Nord",VLOOKUP(Hierarchisation!E2005,effectifs_hiver,4,FALSE),IF(Hierarchisation!K2005="Nord Est",VLOOKUP(Hierarchisation!E2005,effectifs_hiver,5,FALSE),IF(Hierarchisation!K2005="Nord Ouest",VLOOKUP(Hierarchisation!E2005,effectifs_hiver,6,FALSE),IF(Hierarchisation!K2005="Sud Est",VLOOKUP(Hierarchisation!E2005,effectifs_hiver,7,FALSE),IF(Hierarchisation!K2005="Sud Ouest",VLOOKUP(Hierarchisation!E2005,effectifs_hiver,8,FALSE),"Erreur Région"))))))</f>
        <v>#N/A</v>
      </c>
      <c r="V2005" s="17" t="e">
        <f>IF(W2005="Transit","Transit",IF(W2005="hiver",VLOOKUP(E2005,'EFFECTIFS Hiver'!$A:$I,9,FALSE),IF(W2005="été",VLOOKUP(E2005,'EFFECTIFS Eté'!$A:$I,9,FALSE),"Erreur saison")))</f>
        <v>#N/A</v>
      </c>
      <c r="W2005" s="18" t="e">
        <f>VLOOKUP(D2005,Listes!B:C,2,FALSE)</f>
        <v>#N/A</v>
      </c>
    </row>
    <row r="2006" spans="1:23" ht="15.75" customHeight="1">
      <c r="A2006" s="11"/>
      <c r="B2006" s="11"/>
      <c r="C2006" s="11"/>
      <c r="D2006" s="11"/>
      <c r="E2006" s="11"/>
      <c r="F2006" s="11"/>
      <c r="G2006" s="11" t="e">
        <f>VLOOKUP(E2006,TAXONS!B:C,2,FALSE)</f>
        <v>#N/A</v>
      </c>
      <c r="H2006" s="13">
        <f t="shared" si="158"/>
        <v>0</v>
      </c>
      <c r="I2006" s="12" t="e">
        <f t="shared" si="159"/>
        <v>#N/A</v>
      </c>
      <c r="J2006" s="14" t="e">
        <f t="shared" si="160"/>
        <v>#N/A</v>
      </c>
      <c r="K2006" s="15" t="e">
        <f>VLOOKUP(B2006,REGIONS!A:D,4,FALSE)</f>
        <v>#N/A</v>
      </c>
      <c r="L2006" s="19" t="e">
        <f>VLOOKUP(G2006,Sensibilité!$A:$L,12,FALSE)</f>
        <v>#N/A</v>
      </c>
      <c r="M2006" s="19" t="e">
        <f t="shared" si="161"/>
        <v>#N/A</v>
      </c>
      <c r="N2006" s="19" t="e">
        <f t="shared" si="162"/>
        <v>#N/A</v>
      </c>
      <c r="O2006" s="15" t="str">
        <f>IF(D2006=Listes!$B$6,"SWARMING",IF(OR(D2006=Listes!$B$1,D2006=Listes!$B$2,D2006=Listes!$B$5),2,IF(OR(D2006=Listes!$B$3,D2006=Listes!$B$4),1,"erreur colonne D")))</f>
        <v>SWARMING</v>
      </c>
      <c r="P2006" s="15" t="e">
        <f>IF(OR(W2006="Hiver",W2006="Transit"),VLOOKUP(E2006,IC!A:E,4,FALSE),IF(W2006="été",VLOOKUP(E2006,IC!A:E,3,FALSE),"erreur"))</f>
        <v>#N/A</v>
      </c>
      <c r="Q2006" s="15" t="e">
        <f>IF(P2006="NR",0,IF(F2006&lt;5,0,IF(P2006=1,VLOOKUP(F2006,IC!$G$1:$I$8,3,TRUE),
IF(P2006=2,VLOOKUP(F2006,IC!$K$1:$M$8,3,TRUE),
IF(P2006=3,VLOOKUP(F2006,IC!$O$1:$Q$8,3,TRUE),IF(P2006=4,VLOOKUP(F2006,IC!$S$2:$U$9,3,TRUE),
"erreur"))))))</f>
        <v>#N/A</v>
      </c>
      <c r="R2006" s="16" t="e">
        <f>IF(OR(V2006="NA",V2006="Transit",V2006&lt;Listes!$F$1),"non applicable",F2006/V2006)</f>
        <v>#N/A</v>
      </c>
      <c r="S2006" s="16" t="e">
        <f>IF(W2006="Transit","Non applicable",IF(AND(W2006="été",T2006&gt;Listes!F2005),F2006/T2006,IF(AND(W2006="Hiver",Hierarchisation!U2006&gt;Listes!F2005),F2006/U2006,"non applicable")))</f>
        <v>#N/A</v>
      </c>
      <c r="T2006" s="17" t="e">
        <f>IF(K2006="Centre",VLOOKUP(E2006,effectifs_ete,3,FALSE),IF(Hierarchisation!K2006="Grand Nord",VLOOKUP(Hierarchisation!E2006,effectifs_ete,4,FALSE),IF(Hierarchisation!K2006="Nord Est",VLOOKUP(Hierarchisation!E2006,effectifs_ete,5,FALSE),IF(Hierarchisation!K2006="Nord Ouest",VLOOKUP(Hierarchisation!E2006,effectifs_ete,6,FALSE),IF(Hierarchisation!K2006="Sud Est",VLOOKUP(Hierarchisation!E2006,effectifs_ete,7,FALSE),IF(Hierarchisation!K2006="Sud Ouest",VLOOKUP(Hierarchisation!E2006,effectifs_ete,8,FALSE),"Erreur Région"))))))</f>
        <v>#N/A</v>
      </c>
      <c r="U2006" s="17" t="e">
        <f>IF(K2006="Centre",VLOOKUP(E2006,effectifs_hiver,3,FALSE),IF(Hierarchisation!K2006="Grand Nord",VLOOKUP(Hierarchisation!E2006,effectifs_hiver,4,FALSE),IF(Hierarchisation!K2006="Nord Est",VLOOKUP(Hierarchisation!E2006,effectifs_hiver,5,FALSE),IF(Hierarchisation!K2006="Nord Ouest",VLOOKUP(Hierarchisation!E2006,effectifs_hiver,6,FALSE),IF(Hierarchisation!K2006="Sud Est",VLOOKUP(Hierarchisation!E2006,effectifs_hiver,7,FALSE),IF(Hierarchisation!K2006="Sud Ouest",VLOOKUP(Hierarchisation!E2006,effectifs_hiver,8,FALSE),"Erreur Région"))))))</f>
        <v>#N/A</v>
      </c>
      <c r="V2006" s="17" t="e">
        <f>IF(W2006="Transit","Transit",IF(W2006="hiver",VLOOKUP(E2006,'EFFECTIFS Hiver'!$A:$I,9,FALSE),IF(W2006="été",VLOOKUP(E2006,'EFFECTIFS Eté'!$A:$I,9,FALSE),"Erreur saison")))</f>
        <v>#N/A</v>
      </c>
      <c r="W2006" s="18" t="e">
        <f>VLOOKUP(D2006,Listes!B:C,2,FALSE)</f>
        <v>#N/A</v>
      </c>
    </row>
    <row r="2007" spans="1:23" ht="15.75" customHeight="1">
      <c r="A2007" s="11"/>
      <c r="B2007" s="11"/>
      <c r="C2007" s="11"/>
      <c r="D2007" s="11"/>
      <c r="E2007" s="11"/>
      <c r="F2007" s="11"/>
      <c r="G2007" s="11" t="e">
        <f>VLOOKUP(E2007,TAXONS!B:C,2,FALSE)</f>
        <v>#N/A</v>
      </c>
      <c r="H2007" s="13">
        <f t="shared" si="158"/>
        <v>0</v>
      </c>
      <c r="I2007" s="12" t="e">
        <f t="shared" si="159"/>
        <v>#N/A</v>
      </c>
      <c r="J2007" s="14" t="e">
        <f t="shared" si="160"/>
        <v>#N/A</v>
      </c>
      <c r="K2007" s="15" t="e">
        <f>VLOOKUP(B2007,REGIONS!A:D,4,FALSE)</f>
        <v>#N/A</v>
      </c>
      <c r="L2007" s="19" t="e">
        <f>VLOOKUP(G2007,Sensibilité!$A:$L,12,FALSE)</f>
        <v>#N/A</v>
      </c>
      <c r="M2007" s="19" t="e">
        <f t="shared" si="161"/>
        <v>#N/A</v>
      </c>
      <c r="N2007" s="19" t="e">
        <f t="shared" si="162"/>
        <v>#N/A</v>
      </c>
      <c r="O2007" s="15" t="str">
        <f>IF(D2007=Listes!$B$6,"SWARMING",IF(OR(D2007=Listes!$B$1,D2007=Listes!$B$2,D2007=Listes!$B$5),2,IF(OR(D2007=Listes!$B$3,D2007=Listes!$B$4),1,"erreur colonne D")))</f>
        <v>SWARMING</v>
      </c>
      <c r="P2007" s="15" t="e">
        <f>IF(OR(W2007="Hiver",W2007="Transit"),VLOOKUP(E2007,IC!A:E,4,FALSE),IF(W2007="été",VLOOKUP(E2007,IC!A:E,3,FALSE),"erreur"))</f>
        <v>#N/A</v>
      </c>
      <c r="Q2007" s="15" t="e">
        <f>IF(P2007="NR",0,IF(F2007&lt;5,0,IF(P2007=1,VLOOKUP(F2007,IC!$G$1:$I$8,3,TRUE),
IF(P2007=2,VLOOKUP(F2007,IC!$K$1:$M$8,3,TRUE),
IF(P2007=3,VLOOKUP(F2007,IC!$O$1:$Q$8,3,TRUE),IF(P2007=4,VLOOKUP(F2007,IC!$S$2:$U$9,3,TRUE),
"erreur"))))))</f>
        <v>#N/A</v>
      </c>
      <c r="R2007" s="16" t="e">
        <f>IF(OR(V2007="NA",V2007="Transit",V2007&lt;Listes!$F$1),"non applicable",F2007/V2007)</f>
        <v>#N/A</v>
      </c>
      <c r="S2007" s="16" t="e">
        <f>IF(W2007="Transit","Non applicable",IF(AND(W2007="été",T2007&gt;Listes!F2006),F2007/T2007,IF(AND(W2007="Hiver",Hierarchisation!U2007&gt;Listes!F2006),F2007/U2007,"non applicable")))</f>
        <v>#N/A</v>
      </c>
      <c r="T2007" s="17" t="e">
        <f>IF(K2007="Centre",VLOOKUP(E2007,effectifs_ete,3,FALSE),IF(Hierarchisation!K2007="Grand Nord",VLOOKUP(Hierarchisation!E2007,effectifs_ete,4,FALSE),IF(Hierarchisation!K2007="Nord Est",VLOOKUP(Hierarchisation!E2007,effectifs_ete,5,FALSE),IF(Hierarchisation!K2007="Nord Ouest",VLOOKUP(Hierarchisation!E2007,effectifs_ete,6,FALSE),IF(Hierarchisation!K2007="Sud Est",VLOOKUP(Hierarchisation!E2007,effectifs_ete,7,FALSE),IF(Hierarchisation!K2007="Sud Ouest",VLOOKUP(Hierarchisation!E2007,effectifs_ete,8,FALSE),"Erreur Région"))))))</f>
        <v>#N/A</v>
      </c>
      <c r="U2007" s="17" t="e">
        <f>IF(K2007="Centre",VLOOKUP(E2007,effectifs_hiver,3,FALSE),IF(Hierarchisation!K2007="Grand Nord",VLOOKUP(Hierarchisation!E2007,effectifs_hiver,4,FALSE),IF(Hierarchisation!K2007="Nord Est",VLOOKUP(Hierarchisation!E2007,effectifs_hiver,5,FALSE),IF(Hierarchisation!K2007="Nord Ouest",VLOOKUP(Hierarchisation!E2007,effectifs_hiver,6,FALSE),IF(Hierarchisation!K2007="Sud Est",VLOOKUP(Hierarchisation!E2007,effectifs_hiver,7,FALSE),IF(Hierarchisation!K2007="Sud Ouest",VLOOKUP(Hierarchisation!E2007,effectifs_hiver,8,FALSE),"Erreur Région"))))))</f>
        <v>#N/A</v>
      </c>
      <c r="V2007" s="17" t="e">
        <f>IF(W2007="Transit","Transit",IF(W2007="hiver",VLOOKUP(E2007,'EFFECTIFS Hiver'!$A:$I,9,FALSE),IF(W2007="été",VLOOKUP(E2007,'EFFECTIFS Eté'!$A:$I,9,FALSE),"Erreur saison")))</f>
        <v>#N/A</v>
      </c>
      <c r="W2007" s="18" t="e">
        <f>VLOOKUP(D2007,Listes!B:C,2,FALSE)</f>
        <v>#N/A</v>
      </c>
    </row>
    <row r="2008" spans="1:23" ht="15.75" customHeight="1">
      <c r="A2008" s="11"/>
      <c r="B2008" s="11"/>
      <c r="C2008" s="11"/>
      <c r="D2008" s="11"/>
      <c r="E2008" s="11"/>
      <c r="F2008" s="11"/>
      <c r="G2008" s="11" t="e">
        <f>VLOOKUP(E2008,TAXONS!B:C,2,FALSE)</f>
        <v>#N/A</v>
      </c>
      <c r="H2008" s="13">
        <f t="shared" si="158"/>
        <v>0</v>
      </c>
      <c r="I2008" s="12" t="e">
        <f t="shared" si="159"/>
        <v>#N/A</v>
      </c>
      <c r="J2008" s="14" t="e">
        <f t="shared" si="160"/>
        <v>#N/A</v>
      </c>
      <c r="K2008" s="15" t="e">
        <f>VLOOKUP(B2008,REGIONS!A:D,4,FALSE)</f>
        <v>#N/A</v>
      </c>
      <c r="L2008" s="19" t="e">
        <f>VLOOKUP(G2008,Sensibilité!$A:$L,12,FALSE)</f>
        <v>#N/A</v>
      </c>
      <c r="M2008" s="19" t="e">
        <f t="shared" si="161"/>
        <v>#N/A</v>
      </c>
      <c r="N2008" s="19" t="e">
        <f t="shared" si="162"/>
        <v>#N/A</v>
      </c>
      <c r="O2008" s="15" t="str">
        <f>IF(D2008=Listes!$B$6,"SWARMING",IF(OR(D2008=Listes!$B$1,D2008=Listes!$B$2,D2008=Listes!$B$5),2,IF(OR(D2008=Listes!$B$3,D2008=Listes!$B$4),1,"erreur colonne D")))</f>
        <v>SWARMING</v>
      </c>
      <c r="P2008" s="15" t="e">
        <f>IF(OR(W2008="Hiver",W2008="Transit"),VLOOKUP(E2008,IC!A:E,4,FALSE),IF(W2008="été",VLOOKUP(E2008,IC!A:E,3,FALSE),"erreur"))</f>
        <v>#N/A</v>
      </c>
      <c r="Q2008" s="15" t="e">
        <f>IF(P2008="NR",0,IF(F2008&lt;5,0,IF(P2008=1,VLOOKUP(F2008,IC!$G$1:$I$8,3,TRUE),
IF(P2008=2,VLOOKUP(F2008,IC!$K$1:$M$8,3,TRUE),
IF(P2008=3,VLOOKUP(F2008,IC!$O$1:$Q$8,3,TRUE),IF(P2008=4,VLOOKUP(F2008,IC!$S$2:$U$9,3,TRUE),
"erreur"))))))</f>
        <v>#N/A</v>
      </c>
      <c r="R2008" s="16" t="e">
        <f>IF(OR(V2008="NA",V2008="Transit",V2008&lt;Listes!$F$1),"non applicable",F2008/V2008)</f>
        <v>#N/A</v>
      </c>
      <c r="S2008" s="16" t="e">
        <f>IF(W2008="Transit","Non applicable",IF(AND(W2008="été",T2008&gt;Listes!F2007),F2008/T2008,IF(AND(W2008="Hiver",Hierarchisation!U2008&gt;Listes!F2007),F2008/U2008,"non applicable")))</f>
        <v>#N/A</v>
      </c>
      <c r="T2008" s="17" t="e">
        <f>IF(K2008="Centre",VLOOKUP(E2008,effectifs_ete,3,FALSE),IF(Hierarchisation!K2008="Grand Nord",VLOOKUP(Hierarchisation!E2008,effectifs_ete,4,FALSE),IF(Hierarchisation!K2008="Nord Est",VLOOKUP(Hierarchisation!E2008,effectifs_ete,5,FALSE),IF(Hierarchisation!K2008="Nord Ouest",VLOOKUP(Hierarchisation!E2008,effectifs_ete,6,FALSE),IF(Hierarchisation!K2008="Sud Est",VLOOKUP(Hierarchisation!E2008,effectifs_ete,7,FALSE),IF(Hierarchisation!K2008="Sud Ouest",VLOOKUP(Hierarchisation!E2008,effectifs_ete,8,FALSE),"Erreur Région"))))))</f>
        <v>#N/A</v>
      </c>
      <c r="U2008" s="17" t="e">
        <f>IF(K2008="Centre",VLOOKUP(E2008,effectifs_hiver,3,FALSE),IF(Hierarchisation!K2008="Grand Nord",VLOOKUP(Hierarchisation!E2008,effectifs_hiver,4,FALSE),IF(Hierarchisation!K2008="Nord Est",VLOOKUP(Hierarchisation!E2008,effectifs_hiver,5,FALSE),IF(Hierarchisation!K2008="Nord Ouest",VLOOKUP(Hierarchisation!E2008,effectifs_hiver,6,FALSE),IF(Hierarchisation!K2008="Sud Est",VLOOKUP(Hierarchisation!E2008,effectifs_hiver,7,FALSE),IF(Hierarchisation!K2008="Sud Ouest",VLOOKUP(Hierarchisation!E2008,effectifs_hiver,8,FALSE),"Erreur Région"))))))</f>
        <v>#N/A</v>
      </c>
      <c r="V2008" s="17" t="e">
        <f>IF(W2008="Transit","Transit",IF(W2008="hiver",VLOOKUP(E2008,'EFFECTIFS Hiver'!$A:$I,9,FALSE),IF(W2008="été",VLOOKUP(E2008,'EFFECTIFS Eté'!$A:$I,9,FALSE),"Erreur saison")))</f>
        <v>#N/A</v>
      </c>
      <c r="W2008" s="18" t="e">
        <f>VLOOKUP(D2008,Listes!B:C,2,FALSE)</f>
        <v>#N/A</v>
      </c>
    </row>
    <row r="2009" spans="1:23" ht="15.75" customHeight="1">
      <c r="A2009" s="11"/>
      <c r="B2009" s="11"/>
      <c r="C2009" s="11"/>
      <c r="D2009" s="11"/>
      <c r="E2009" s="11"/>
      <c r="F2009" s="11"/>
      <c r="G2009" s="11" t="e">
        <f>VLOOKUP(E2009,TAXONS!B:C,2,FALSE)</f>
        <v>#N/A</v>
      </c>
      <c r="H2009" s="13">
        <f t="shared" si="158"/>
        <v>0</v>
      </c>
      <c r="I2009" s="12" t="e">
        <f t="shared" si="159"/>
        <v>#N/A</v>
      </c>
      <c r="J2009" s="14" t="e">
        <f t="shared" si="160"/>
        <v>#N/A</v>
      </c>
      <c r="K2009" s="15" t="e">
        <f>VLOOKUP(B2009,REGIONS!A:D,4,FALSE)</f>
        <v>#N/A</v>
      </c>
      <c r="L2009" s="19" t="e">
        <f>VLOOKUP(G2009,Sensibilité!$A:$L,12,FALSE)</f>
        <v>#N/A</v>
      </c>
      <c r="M2009" s="19" t="e">
        <f t="shared" si="161"/>
        <v>#N/A</v>
      </c>
      <c r="N2009" s="19" t="e">
        <f t="shared" si="162"/>
        <v>#N/A</v>
      </c>
      <c r="O2009" s="15" t="str">
        <f>IF(D2009=Listes!$B$6,"SWARMING",IF(OR(D2009=Listes!$B$1,D2009=Listes!$B$2,D2009=Listes!$B$5),2,IF(OR(D2009=Listes!$B$3,D2009=Listes!$B$4),1,"erreur colonne D")))</f>
        <v>SWARMING</v>
      </c>
      <c r="P2009" s="15" t="e">
        <f>IF(OR(W2009="Hiver",W2009="Transit"),VLOOKUP(E2009,IC!A:E,4,FALSE),IF(W2009="été",VLOOKUP(E2009,IC!A:E,3,FALSE),"erreur"))</f>
        <v>#N/A</v>
      </c>
      <c r="Q2009" s="15" t="e">
        <f>IF(P2009="NR",0,IF(F2009&lt;5,0,IF(P2009=1,VLOOKUP(F2009,IC!$G$1:$I$8,3,TRUE),
IF(P2009=2,VLOOKUP(F2009,IC!$K$1:$M$8,3,TRUE),
IF(P2009=3,VLOOKUP(F2009,IC!$O$1:$Q$8,3,TRUE),IF(P2009=4,VLOOKUP(F2009,IC!$S$2:$U$9,3,TRUE),
"erreur"))))))</f>
        <v>#N/A</v>
      </c>
      <c r="R2009" s="16" t="e">
        <f>IF(OR(V2009="NA",V2009="Transit",V2009&lt;Listes!$F$1),"non applicable",F2009/V2009)</f>
        <v>#N/A</v>
      </c>
      <c r="S2009" s="16" t="e">
        <f>IF(W2009="Transit","Non applicable",IF(AND(W2009="été",T2009&gt;Listes!F2008),F2009/T2009,IF(AND(W2009="Hiver",Hierarchisation!U2009&gt;Listes!F2008),F2009/U2009,"non applicable")))</f>
        <v>#N/A</v>
      </c>
      <c r="T2009" s="17" t="e">
        <f>IF(K2009="Centre",VLOOKUP(E2009,effectifs_ete,3,FALSE),IF(Hierarchisation!K2009="Grand Nord",VLOOKUP(Hierarchisation!E2009,effectifs_ete,4,FALSE),IF(Hierarchisation!K2009="Nord Est",VLOOKUP(Hierarchisation!E2009,effectifs_ete,5,FALSE),IF(Hierarchisation!K2009="Nord Ouest",VLOOKUP(Hierarchisation!E2009,effectifs_ete,6,FALSE),IF(Hierarchisation!K2009="Sud Est",VLOOKUP(Hierarchisation!E2009,effectifs_ete,7,FALSE),IF(Hierarchisation!K2009="Sud Ouest",VLOOKUP(Hierarchisation!E2009,effectifs_ete,8,FALSE),"Erreur Région"))))))</f>
        <v>#N/A</v>
      </c>
      <c r="U2009" s="17" t="e">
        <f>IF(K2009="Centre",VLOOKUP(E2009,effectifs_hiver,3,FALSE),IF(Hierarchisation!K2009="Grand Nord",VLOOKUP(Hierarchisation!E2009,effectifs_hiver,4,FALSE),IF(Hierarchisation!K2009="Nord Est",VLOOKUP(Hierarchisation!E2009,effectifs_hiver,5,FALSE),IF(Hierarchisation!K2009="Nord Ouest",VLOOKUP(Hierarchisation!E2009,effectifs_hiver,6,FALSE),IF(Hierarchisation!K2009="Sud Est",VLOOKUP(Hierarchisation!E2009,effectifs_hiver,7,FALSE),IF(Hierarchisation!K2009="Sud Ouest",VLOOKUP(Hierarchisation!E2009,effectifs_hiver,8,FALSE),"Erreur Région"))))))</f>
        <v>#N/A</v>
      </c>
      <c r="V2009" s="17" t="e">
        <f>IF(W2009="Transit","Transit",IF(W2009="hiver",VLOOKUP(E2009,'EFFECTIFS Hiver'!$A:$I,9,FALSE),IF(W2009="été",VLOOKUP(E2009,'EFFECTIFS Eté'!$A:$I,9,FALSE),"Erreur saison")))</f>
        <v>#N/A</v>
      </c>
      <c r="W2009" s="18" t="e">
        <f>VLOOKUP(D2009,Listes!B:C,2,FALSE)</f>
        <v>#N/A</v>
      </c>
    </row>
    <row r="2010" spans="1:23" ht="15.75" customHeight="1">
      <c r="A2010" s="11"/>
      <c r="B2010" s="11"/>
      <c r="C2010" s="11"/>
      <c r="D2010" s="11"/>
      <c r="E2010" s="11"/>
      <c r="F2010" s="11"/>
      <c r="G2010" s="11" t="e">
        <f>VLOOKUP(E2010,TAXONS!B:C,2,FALSE)</f>
        <v>#N/A</v>
      </c>
      <c r="H2010" s="13">
        <f t="shared" si="158"/>
        <v>0</v>
      </c>
      <c r="I2010" s="12" t="e">
        <f t="shared" si="159"/>
        <v>#N/A</v>
      </c>
      <c r="J2010" s="14" t="e">
        <f t="shared" si="160"/>
        <v>#N/A</v>
      </c>
      <c r="K2010" s="15" t="e">
        <f>VLOOKUP(B2010,REGIONS!A:D,4,FALSE)</f>
        <v>#N/A</v>
      </c>
      <c r="L2010" s="19" t="e">
        <f>VLOOKUP(G2010,Sensibilité!$A:$L,12,FALSE)</f>
        <v>#N/A</v>
      </c>
      <c r="M2010" s="19" t="e">
        <f t="shared" si="161"/>
        <v>#N/A</v>
      </c>
      <c r="N2010" s="19" t="e">
        <f t="shared" si="162"/>
        <v>#N/A</v>
      </c>
      <c r="O2010" s="15" t="str">
        <f>IF(D2010=Listes!$B$6,"SWARMING",IF(OR(D2010=Listes!$B$1,D2010=Listes!$B$2,D2010=Listes!$B$5),2,IF(OR(D2010=Listes!$B$3,D2010=Listes!$B$4),1,"erreur colonne D")))</f>
        <v>SWARMING</v>
      </c>
      <c r="P2010" s="15" t="e">
        <f>IF(OR(W2010="Hiver",W2010="Transit"),VLOOKUP(E2010,IC!A:E,4,FALSE),IF(W2010="été",VLOOKUP(E2010,IC!A:E,3,FALSE),"erreur"))</f>
        <v>#N/A</v>
      </c>
      <c r="Q2010" s="15" t="e">
        <f>IF(P2010="NR",0,IF(F2010&lt;5,0,IF(P2010=1,VLOOKUP(F2010,IC!$G$1:$I$8,3,TRUE),
IF(P2010=2,VLOOKUP(F2010,IC!$K$1:$M$8,3,TRUE),
IF(P2010=3,VLOOKUP(F2010,IC!$O$1:$Q$8,3,TRUE),IF(P2010=4,VLOOKUP(F2010,IC!$S$2:$U$9,3,TRUE),
"erreur"))))))</f>
        <v>#N/A</v>
      </c>
      <c r="R2010" s="16" t="e">
        <f>IF(OR(V2010="NA",V2010="Transit",V2010&lt;Listes!$F$1),"non applicable",F2010/V2010)</f>
        <v>#N/A</v>
      </c>
      <c r="S2010" s="16" t="e">
        <f>IF(W2010="Transit","Non applicable",IF(AND(W2010="été",T2010&gt;Listes!F2009),F2010/T2010,IF(AND(W2010="Hiver",Hierarchisation!U2010&gt;Listes!F2009),F2010/U2010,"non applicable")))</f>
        <v>#N/A</v>
      </c>
      <c r="T2010" s="17" t="e">
        <f>IF(K2010="Centre",VLOOKUP(E2010,effectifs_ete,3,FALSE),IF(Hierarchisation!K2010="Grand Nord",VLOOKUP(Hierarchisation!E2010,effectifs_ete,4,FALSE),IF(Hierarchisation!K2010="Nord Est",VLOOKUP(Hierarchisation!E2010,effectifs_ete,5,FALSE),IF(Hierarchisation!K2010="Nord Ouest",VLOOKUP(Hierarchisation!E2010,effectifs_ete,6,FALSE),IF(Hierarchisation!K2010="Sud Est",VLOOKUP(Hierarchisation!E2010,effectifs_ete,7,FALSE),IF(Hierarchisation!K2010="Sud Ouest",VLOOKUP(Hierarchisation!E2010,effectifs_ete,8,FALSE),"Erreur Région"))))))</f>
        <v>#N/A</v>
      </c>
      <c r="U2010" s="17" t="e">
        <f>IF(K2010="Centre",VLOOKUP(E2010,effectifs_hiver,3,FALSE),IF(Hierarchisation!K2010="Grand Nord",VLOOKUP(Hierarchisation!E2010,effectifs_hiver,4,FALSE),IF(Hierarchisation!K2010="Nord Est",VLOOKUP(Hierarchisation!E2010,effectifs_hiver,5,FALSE),IF(Hierarchisation!K2010="Nord Ouest",VLOOKUP(Hierarchisation!E2010,effectifs_hiver,6,FALSE),IF(Hierarchisation!K2010="Sud Est",VLOOKUP(Hierarchisation!E2010,effectifs_hiver,7,FALSE),IF(Hierarchisation!K2010="Sud Ouest",VLOOKUP(Hierarchisation!E2010,effectifs_hiver,8,FALSE),"Erreur Région"))))))</f>
        <v>#N/A</v>
      </c>
      <c r="V2010" s="17" t="e">
        <f>IF(W2010="Transit","Transit",IF(W2010="hiver",VLOOKUP(E2010,'EFFECTIFS Hiver'!$A:$I,9,FALSE),IF(W2010="été",VLOOKUP(E2010,'EFFECTIFS Eté'!$A:$I,9,FALSE),"Erreur saison")))</f>
        <v>#N/A</v>
      </c>
      <c r="W2010" s="18" t="e">
        <f>VLOOKUP(D2010,Listes!B:C,2,FALSE)</f>
        <v>#N/A</v>
      </c>
    </row>
    <row r="2011" spans="1:23" ht="15.75" customHeight="1">
      <c r="A2011" s="11"/>
      <c r="B2011" s="11"/>
      <c r="C2011" s="11"/>
      <c r="D2011" s="11"/>
      <c r="E2011" s="11"/>
      <c r="F2011" s="11"/>
      <c r="G2011" s="11" t="e">
        <f>VLOOKUP(E2011,TAXONS!B:C,2,FALSE)</f>
        <v>#N/A</v>
      </c>
      <c r="H2011" s="13">
        <f t="shared" si="158"/>
        <v>0</v>
      </c>
      <c r="I2011" s="12" t="e">
        <f t="shared" si="159"/>
        <v>#N/A</v>
      </c>
      <c r="J2011" s="14" t="e">
        <f t="shared" si="160"/>
        <v>#N/A</v>
      </c>
      <c r="K2011" s="15" t="e">
        <f>VLOOKUP(B2011,REGIONS!A:D,4,FALSE)</f>
        <v>#N/A</v>
      </c>
      <c r="L2011" s="19" t="e">
        <f>VLOOKUP(G2011,Sensibilité!$A:$L,12,FALSE)</f>
        <v>#N/A</v>
      </c>
      <c r="M2011" s="19" t="e">
        <f t="shared" si="161"/>
        <v>#N/A</v>
      </c>
      <c r="N2011" s="19" t="e">
        <f t="shared" si="162"/>
        <v>#N/A</v>
      </c>
      <c r="O2011" s="15" t="str">
        <f>IF(D2011=Listes!$B$6,"SWARMING",IF(OR(D2011=Listes!$B$1,D2011=Listes!$B$2,D2011=Listes!$B$5),2,IF(OR(D2011=Listes!$B$3,D2011=Listes!$B$4),1,"erreur colonne D")))</f>
        <v>SWARMING</v>
      </c>
      <c r="P2011" s="15" t="e">
        <f>IF(OR(W2011="Hiver",W2011="Transit"),VLOOKUP(E2011,IC!A:E,4,FALSE),IF(W2011="été",VLOOKUP(E2011,IC!A:E,3,FALSE),"erreur"))</f>
        <v>#N/A</v>
      </c>
      <c r="Q2011" s="15" t="e">
        <f>IF(P2011="NR",0,IF(F2011&lt;5,0,IF(P2011=1,VLOOKUP(F2011,IC!$G$1:$I$8,3,TRUE),
IF(P2011=2,VLOOKUP(F2011,IC!$K$1:$M$8,3,TRUE),
IF(P2011=3,VLOOKUP(F2011,IC!$O$1:$Q$8,3,TRUE),IF(P2011=4,VLOOKUP(F2011,IC!$S$2:$U$9,3,TRUE),
"erreur"))))))</f>
        <v>#N/A</v>
      </c>
      <c r="R2011" s="16" t="e">
        <f>IF(OR(V2011="NA",V2011="Transit",V2011&lt;Listes!$F$1),"non applicable",F2011/V2011)</f>
        <v>#N/A</v>
      </c>
      <c r="S2011" s="16" t="e">
        <f>IF(W2011="Transit","Non applicable",IF(AND(W2011="été",T2011&gt;Listes!F2010),F2011/T2011,IF(AND(W2011="Hiver",Hierarchisation!U2011&gt;Listes!F2010),F2011/U2011,"non applicable")))</f>
        <v>#N/A</v>
      </c>
      <c r="T2011" s="17" t="e">
        <f>IF(K2011="Centre",VLOOKUP(E2011,effectifs_ete,3,FALSE),IF(Hierarchisation!K2011="Grand Nord",VLOOKUP(Hierarchisation!E2011,effectifs_ete,4,FALSE),IF(Hierarchisation!K2011="Nord Est",VLOOKUP(Hierarchisation!E2011,effectifs_ete,5,FALSE),IF(Hierarchisation!K2011="Nord Ouest",VLOOKUP(Hierarchisation!E2011,effectifs_ete,6,FALSE),IF(Hierarchisation!K2011="Sud Est",VLOOKUP(Hierarchisation!E2011,effectifs_ete,7,FALSE),IF(Hierarchisation!K2011="Sud Ouest",VLOOKUP(Hierarchisation!E2011,effectifs_ete,8,FALSE),"Erreur Région"))))))</f>
        <v>#N/A</v>
      </c>
      <c r="U2011" s="17" t="e">
        <f>IF(K2011="Centre",VLOOKUP(E2011,effectifs_hiver,3,FALSE),IF(Hierarchisation!K2011="Grand Nord",VLOOKUP(Hierarchisation!E2011,effectifs_hiver,4,FALSE),IF(Hierarchisation!K2011="Nord Est",VLOOKUP(Hierarchisation!E2011,effectifs_hiver,5,FALSE),IF(Hierarchisation!K2011="Nord Ouest",VLOOKUP(Hierarchisation!E2011,effectifs_hiver,6,FALSE),IF(Hierarchisation!K2011="Sud Est",VLOOKUP(Hierarchisation!E2011,effectifs_hiver,7,FALSE),IF(Hierarchisation!K2011="Sud Ouest",VLOOKUP(Hierarchisation!E2011,effectifs_hiver,8,FALSE),"Erreur Région"))))))</f>
        <v>#N/A</v>
      </c>
      <c r="V2011" s="17" t="e">
        <f>IF(W2011="Transit","Transit",IF(W2011="hiver",VLOOKUP(E2011,'EFFECTIFS Hiver'!$A:$I,9,FALSE),IF(W2011="été",VLOOKUP(E2011,'EFFECTIFS Eté'!$A:$I,9,FALSE),"Erreur saison")))</f>
        <v>#N/A</v>
      </c>
      <c r="W2011" s="18" t="e">
        <f>VLOOKUP(D2011,Listes!B:C,2,FALSE)</f>
        <v>#N/A</v>
      </c>
    </row>
    <row r="2012" spans="1:23" ht="15.75" customHeight="1">
      <c r="A2012" s="11"/>
      <c r="B2012" s="11"/>
      <c r="C2012" s="11"/>
      <c r="D2012" s="11"/>
      <c r="E2012" s="11"/>
      <c r="F2012" s="11"/>
      <c r="G2012" s="11" t="e">
        <f>VLOOKUP(E2012,TAXONS!B:C,2,FALSE)</f>
        <v>#N/A</v>
      </c>
      <c r="H2012" s="13">
        <f t="shared" si="158"/>
        <v>0</v>
      </c>
      <c r="I2012" s="12" t="e">
        <f t="shared" si="159"/>
        <v>#N/A</v>
      </c>
      <c r="J2012" s="14" t="e">
        <f t="shared" si="160"/>
        <v>#N/A</v>
      </c>
      <c r="K2012" s="15" t="e">
        <f>VLOOKUP(B2012,REGIONS!A:D,4,FALSE)</f>
        <v>#N/A</v>
      </c>
      <c r="L2012" s="19" t="e">
        <f>VLOOKUP(G2012,Sensibilité!$A:$L,12,FALSE)</f>
        <v>#N/A</v>
      </c>
      <c r="M2012" s="19" t="e">
        <f t="shared" si="161"/>
        <v>#N/A</v>
      </c>
      <c r="N2012" s="19" t="e">
        <f t="shared" si="162"/>
        <v>#N/A</v>
      </c>
      <c r="O2012" s="15" t="str">
        <f>IF(D2012=Listes!$B$6,"SWARMING",IF(OR(D2012=Listes!$B$1,D2012=Listes!$B$2,D2012=Listes!$B$5),2,IF(OR(D2012=Listes!$B$3,D2012=Listes!$B$4),1,"erreur colonne D")))</f>
        <v>SWARMING</v>
      </c>
      <c r="P2012" s="15" t="e">
        <f>IF(OR(W2012="Hiver",W2012="Transit"),VLOOKUP(E2012,IC!A:E,4,FALSE),IF(W2012="été",VLOOKUP(E2012,IC!A:E,3,FALSE),"erreur"))</f>
        <v>#N/A</v>
      </c>
      <c r="Q2012" s="15" t="e">
        <f>IF(P2012="NR",0,IF(F2012&lt;5,0,IF(P2012=1,VLOOKUP(F2012,IC!$G$1:$I$8,3,TRUE),
IF(P2012=2,VLOOKUP(F2012,IC!$K$1:$M$8,3,TRUE),
IF(P2012=3,VLOOKUP(F2012,IC!$O$1:$Q$8,3,TRUE),IF(P2012=4,VLOOKUP(F2012,IC!$S$2:$U$9,3,TRUE),
"erreur"))))))</f>
        <v>#N/A</v>
      </c>
      <c r="R2012" s="16" t="e">
        <f>IF(OR(V2012="NA",V2012="Transit",V2012&lt;Listes!$F$1),"non applicable",F2012/V2012)</f>
        <v>#N/A</v>
      </c>
      <c r="S2012" s="16" t="e">
        <f>IF(W2012="Transit","Non applicable",IF(AND(W2012="été",T2012&gt;Listes!F2011),F2012/T2012,IF(AND(W2012="Hiver",Hierarchisation!U2012&gt;Listes!F2011),F2012/U2012,"non applicable")))</f>
        <v>#N/A</v>
      </c>
      <c r="T2012" s="17" t="e">
        <f>IF(K2012="Centre",VLOOKUP(E2012,effectifs_ete,3,FALSE),IF(Hierarchisation!K2012="Grand Nord",VLOOKUP(Hierarchisation!E2012,effectifs_ete,4,FALSE),IF(Hierarchisation!K2012="Nord Est",VLOOKUP(Hierarchisation!E2012,effectifs_ete,5,FALSE),IF(Hierarchisation!K2012="Nord Ouest",VLOOKUP(Hierarchisation!E2012,effectifs_ete,6,FALSE),IF(Hierarchisation!K2012="Sud Est",VLOOKUP(Hierarchisation!E2012,effectifs_ete,7,FALSE),IF(Hierarchisation!K2012="Sud Ouest",VLOOKUP(Hierarchisation!E2012,effectifs_ete,8,FALSE),"Erreur Région"))))))</f>
        <v>#N/A</v>
      </c>
      <c r="U2012" s="17" t="e">
        <f>IF(K2012="Centre",VLOOKUP(E2012,effectifs_hiver,3,FALSE),IF(Hierarchisation!K2012="Grand Nord",VLOOKUP(Hierarchisation!E2012,effectifs_hiver,4,FALSE),IF(Hierarchisation!K2012="Nord Est",VLOOKUP(Hierarchisation!E2012,effectifs_hiver,5,FALSE),IF(Hierarchisation!K2012="Nord Ouest",VLOOKUP(Hierarchisation!E2012,effectifs_hiver,6,FALSE),IF(Hierarchisation!K2012="Sud Est",VLOOKUP(Hierarchisation!E2012,effectifs_hiver,7,FALSE),IF(Hierarchisation!K2012="Sud Ouest",VLOOKUP(Hierarchisation!E2012,effectifs_hiver,8,FALSE),"Erreur Région"))))))</f>
        <v>#N/A</v>
      </c>
      <c r="V2012" s="17" t="e">
        <f>IF(W2012="Transit","Transit",IF(W2012="hiver",VLOOKUP(E2012,'EFFECTIFS Hiver'!$A:$I,9,FALSE),IF(W2012="été",VLOOKUP(E2012,'EFFECTIFS Eté'!$A:$I,9,FALSE),"Erreur saison")))</f>
        <v>#N/A</v>
      </c>
      <c r="W2012" s="18" t="e">
        <f>VLOOKUP(D2012,Listes!B:C,2,FALSE)</f>
        <v>#N/A</v>
      </c>
    </row>
    <row r="2013" spans="1:23" ht="15.75" customHeight="1">
      <c r="A2013" s="11"/>
      <c r="B2013" s="11"/>
      <c r="C2013" s="11"/>
      <c r="D2013" s="11"/>
      <c r="E2013" s="11"/>
      <c r="F2013" s="11"/>
      <c r="G2013" s="11" t="e">
        <f>VLOOKUP(E2013,TAXONS!B:C,2,FALSE)</f>
        <v>#N/A</v>
      </c>
      <c r="H2013" s="13">
        <f t="shared" si="158"/>
        <v>0</v>
      </c>
      <c r="I2013" s="12" t="e">
        <f t="shared" si="159"/>
        <v>#N/A</v>
      </c>
      <c r="J2013" s="14" t="e">
        <f t="shared" si="160"/>
        <v>#N/A</v>
      </c>
      <c r="K2013" s="15" t="e">
        <f>VLOOKUP(B2013,REGIONS!A:D,4,FALSE)</f>
        <v>#N/A</v>
      </c>
      <c r="L2013" s="19" t="e">
        <f>VLOOKUP(G2013,Sensibilité!$A:$L,12,FALSE)</f>
        <v>#N/A</v>
      </c>
      <c r="M2013" s="19" t="e">
        <f t="shared" si="161"/>
        <v>#N/A</v>
      </c>
      <c r="N2013" s="19" t="e">
        <f t="shared" si="162"/>
        <v>#N/A</v>
      </c>
      <c r="O2013" s="15" t="str">
        <f>IF(D2013=Listes!$B$6,"SWARMING",IF(OR(D2013=Listes!$B$1,D2013=Listes!$B$2,D2013=Listes!$B$5),2,IF(OR(D2013=Listes!$B$3,D2013=Listes!$B$4),1,"erreur colonne D")))</f>
        <v>SWARMING</v>
      </c>
      <c r="P2013" s="15" t="e">
        <f>IF(OR(W2013="Hiver",W2013="Transit"),VLOOKUP(E2013,IC!A:E,4,FALSE),IF(W2013="été",VLOOKUP(E2013,IC!A:E,3,FALSE),"erreur"))</f>
        <v>#N/A</v>
      </c>
      <c r="Q2013" s="15" t="e">
        <f>IF(P2013="NR",0,IF(F2013&lt;5,0,IF(P2013=1,VLOOKUP(F2013,IC!$G$1:$I$8,3,TRUE),
IF(P2013=2,VLOOKUP(F2013,IC!$K$1:$M$8,3,TRUE),
IF(P2013=3,VLOOKUP(F2013,IC!$O$1:$Q$8,3,TRUE),IF(P2013=4,VLOOKUP(F2013,IC!$S$2:$U$9,3,TRUE),
"erreur"))))))</f>
        <v>#N/A</v>
      </c>
      <c r="R2013" s="16" t="e">
        <f>IF(OR(V2013="NA",V2013="Transit",V2013&lt;Listes!$F$1),"non applicable",F2013/V2013)</f>
        <v>#N/A</v>
      </c>
      <c r="S2013" s="16" t="e">
        <f>IF(W2013="Transit","Non applicable",IF(AND(W2013="été",T2013&gt;Listes!F2012),F2013/T2013,IF(AND(W2013="Hiver",Hierarchisation!U2013&gt;Listes!F2012),F2013/U2013,"non applicable")))</f>
        <v>#N/A</v>
      </c>
      <c r="T2013" s="17" t="e">
        <f>IF(K2013="Centre",VLOOKUP(E2013,effectifs_ete,3,FALSE),IF(Hierarchisation!K2013="Grand Nord",VLOOKUP(Hierarchisation!E2013,effectifs_ete,4,FALSE),IF(Hierarchisation!K2013="Nord Est",VLOOKUP(Hierarchisation!E2013,effectifs_ete,5,FALSE),IF(Hierarchisation!K2013="Nord Ouest",VLOOKUP(Hierarchisation!E2013,effectifs_ete,6,FALSE),IF(Hierarchisation!K2013="Sud Est",VLOOKUP(Hierarchisation!E2013,effectifs_ete,7,FALSE),IF(Hierarchisation!K2013="Sud Ouest",VLOOKUP(Hierarchisation!E2013,effectifs_ete,8,FALSE),"Erreur Région"))))))</f>
        <v>#N/A</v>
      </c>
      <c r="U2013" s="17" t="e">
        <f>IF(K2013="Centre",VLOOKUP(E2013,effectifs_hiver,3,FALSE),IF(Hierarchisation!K2013="Grand Nord",VLOOKUP(Hierarchisation!E2013,effectifs_hiver,4,FALSE),IF(Hierarchisation!K2013="Nord Est",VLOOKUP(Hierarchisation!E2013,effectifs_hiver,5,FALSE),IF(Hierarchisation!K2013="Nord Ouest",VLOOKUP(Hierarchisation!E2013,effectifs_hiver,6,FALSE),IF(Hierarchisation!K2013="Sud Est",VLOOKUP(Hierarchisation!E2013,effectifs_hiver,7,FALSE),IF(Hierarchisation!K2013="Sud Ouest",VLOOKUP(Hierarchisation!E2013,effectifs_hiver,8,FALSE),"Erreur Région"))))))</f>
        <v>#N/A</v>
      </c>
      <c r="V2013" s="17" t="e">
        <f>IF(W2013="Transit","Transit",IF(W2013="hiver",VLOOKUP(E2013,'EFFECTIFS Hiver'!$A:$I,9,FALSE),IF(W2013="été",VLOOKUP(E2013,'EFFECTIFS Eté'!$A:$I,9,FALSE),"Erreur saison")))</f>
        <v>#N/A</v>
      </c>
      <c r="W2013" s="18" t="e">
        <f>VLOOKUP(D2013,Listes!B:C,2,FALSE)</f>
        <v>#N/A</v>
      </c>
    </row>
    <row r="2014" spans="1:23" ht="15.75" customHeight="1">
      <c r="A2014" s="11"/>
      <c r="B2014" s="11"/>
      <c r="C2014" s="11"/>
      <c r="D2014" s="11"/>
      <c r="E2014" s="11"/>
      <c r="F2014" s="11"/>
      <c r="G2014" s="11" t="e">
        <f>VLOOKUP(E2014,TAXONS!B:C,2,FALSE)</f>
        <v>#N/A</v>
      </c>
      <c r="H2014" s="13">
        <f t="shared" si="158"/>
        <v>0</v>
      </c>
      <c r="I2014" s="12" t="e">
        <f t="shared" si="159"/>
        <v>#N/A</v>
      </c>
      <c r="J2014" s="14" t="e">
        <f t="shared" si="160"/>
        <v>#N/A</v>
      </c>
      <c r="K2014" s="15" t="e">
        <f>VLOOKUP(B2014,REGIONS!A:D,4,FALSE)</f>
        <v>#N/A</v>
      </c>
      <c r="L2014" s="19" t="e">
        <f>VLOOKUP(G2014,Sensibilité!$A:$L,12,FALSE)</f>
        <v>#N/A</v>
      </c>
      <c r="M2014" s="19" t="e">
        <f t="shared" si="161"/>
        <v>#N/A</v>
      </c>
      <c r="N2014" s="19" t="e">
        <f t="shared" si="162"/>
        <v>#N/A</v>
      </c>
      <c r="O2014" s="15" t="str">
        <f>IF(D2014=Listes!$B$6,"SWARMING",IF(OR(D2014=Listes!$B$1,D2014=Listes!$B$2,D2014=Listes!$B$5),2,IF(OR(D2014=Listes!$B$3,D2014=Listes!$B$4),1,"erreur colonne D")))</f>
        <v>SWARMING</v>
      </c>
      <c r="P2014" s="15" t="e">
        <f>IF(OR(W2014="Hiver",W2014="Transit"),VLOOKUP(E2014,IC!A:E,4,FALSE),IF(W2014="été",VLOOKUP(E2014,IC!A:E,3,FALSE),"erreur"))</f>
        <v>#N/A</v>
      </c>
      <c r="Q2014" s="15" t="e">
        <f>IF(P2014="NR",0,IF(F2014&lt;5,0,IF(P2014=1,VLOOKUP(F2014,IC!$G$1:$I$8,3,TRUE),
IF(P2014=2,VLOOKUP(F2014,IC!$K$1:$M$8,3,TRUE),
IF(P2014=3,VLOOKUP(F2014,IC!$O$1:$Q$8,3,TRUE),IF(P2014=4,VLOOKUP(F2014,IC!$S$2:$U$9,3,TRUE),
"erreur"))))))</f>
        <v>#N/A</v>
      </c>
      <c r="R2014" s="16" t="e">
        <f>IF(OR(V2014="NA",V2014="Transit",V2014&lt;Listes!$F$1),"non applicable",F2014/V2014)</f>
        <v>#N/A</v>
      </c>
      <c r="S2014" s="16" t="e">
        <f>IF(W2014="Transit","Non applicable",IF(AND(W2014="été",T2014&gt;Listes!F2013),F2014/T2014,IF(AND(W2014="Hiver",Hierarchisation!U2014&gt;Listes!F2013),F2014/U2014,"non applicable")))</f>
        <v>#N/A</v>
      </c>
      <c r="T2014" s="17" t="e">
        <f>IF(K2014="Centre",VLOOKUP(E2014,effectifs_ete,3,FALSE),IF(Hierarchisation!K2014="Grand Nord",VLOOKUP(Hierarchisation!E2014,effectifs_ete,4,FALSE),IF(Hierarchisation!K2014="Nord Est",VLOOKUP(Hierarchisation!E2014,effectifs_ete,5,FALSE),IF(Hierarchisation!K2014="Nord Ouest",VLOOKUP(Hierarchisation!E2014,effectifs_ete,6,FALSE),IF(Hierarchisation!K2014="Sud Est",VLOOKUP(Hierarchisation!E2014,effectifs_ete,7,FALSE),IF(Hierarchisation!K2014="Sud Ouest",VLOOKUP(Hierarchisation!E2014,effectifs_ete,8,FALSE),"Erreur Région"))))))</f>
        <v>#N/A</v>
      </c>
      <c r="U2014" s="17" t="e">
        <f>IF(K2014="Centre",VLOOKUP(E2014,effectifs_hiver,3,FALSE),IF(Hierarchisation!K2014="Grand Nord",VLOOKUP(Hierarchisation!E2014,effectifs_hiver,4,FALSE),IF(Hierarchisation!K2014="Nord Est",VLOOKUP(Hierarchisation!E2014,effectifs_hiver,5,FALSE),IF(Hierarchisation!K2014="Nord Ouest",VLOOKUP(Hierarchisation!E2014,effectifs_hiver,6,FALSE),IF(Hierarchisation!K2014="Sud Est",VLOOKUP(Hierarchisation!E2014,effectifs_hiver,7,FALSE),IF(Hierarchisation!K2014="Sud Ouest",VLOOKUP(Hierarchisation!E2014,effectifs_hiver,8,FALSE),"Erreur Région"))))))</f>
        <v>#N/A</v>
      </c>
      <c r="V2014" s="17" t="e">
        <f>IF(W2014="Transit","Transit",IF(W2014="hiver",VLOOKUP(E2014,'EFFECTIFS Hiver'!$A:$I,9,FALSE),IF(W2014="été",VLOOKUP(E2014,'EFFECTIFS Eté'!$A:$I,9,FALSE),"Erreur saison")))</f>
        <v>#N/A</v>
      </c>
      <c r="W2014" s="18" t="e">
        <f>VLOOKUP(D2014,Listes!B:C,2,FALSE)</f>
        <v>#N/A</v>
      </c>
    </row>
    <row r="2015" spans="1:23" ht="15.75" customHeight="1">
      <c r="A2015" s="11"/>
      <c r="B2015" s="11"/>
      <c r="C2015" s="11"/>
      <c r="D2015" s="11"/>
      <c r="E2015" s="11"/>
      <c r="F2015" s="11"/>
      <c r="G2015" s="11" t="e">
        <f>VLOOKUP(E2015,TAXONS!B:C,2,FALSE)</f>
        <v>#N/A</v>
      </c>
      <c r="H2015" s="13">
        <f t="shared" si="158"/>
        <v>0</v>
      </c>
      <c r="I2015" s="12" t="e">
        <f t="shared" si="159"/>
        <v>#N/A</v>
      </c>
      <c r="J2015" s="14" t="e">
        <f t="shared" si="160"/>
        <v>#N/A</v>
      </c>
      <c r="K2015" s="15" t="e">
        <f>VLOOKUP(B2015,REGIONS!A:D,4,FALSE)</f>
        <v>#N/A</v>
      </c>
      <c r="L2015" s="19" t="e">
        <f>VLOOKUP(G2015,Sensibilité!$A:$L,12,FALSE)</f>
        <v>#N/A</v>
      </c>
      <c r="M2015" s="19" t="e">
        <f t="shared" si="161"/>
        <v>#N/A</v>
      </c>
      <c r="N2015" s="19" t="e">
        <f t="shared" si="162"/>
        <v>#N/A</v>
      </c>
      <c r="O2015" s="15" t="str">
        <f>IF(D2015=Listes!$B$6,"SWARMING",IF(OR(D2015=Listes!$B$1,D2015=Listes!$B$2,D2015=Listes!$B$5),2,IF(OR(D2015=Listes!$B$3,D2015=Listes!$B$4),1,"erreur colonne D")))</f>
        <v>SWARMING</v>
      </c>
      <c r="P2015" s="15" t="e">
        <f>IF(OR(W2015="Hiver",W2015="Transit"),VLOOKUP(E2015,IC!A:E,4,FALSE),IF(W2015="été",VLOOKUP(E2015,IC!A:E,3,FALSE),"erreur"))</f>
        <v>#N/A</v>
      </c>
      <c r="Q2015" s="15" t="e">
        <f>IF(P2015="NR",0,IF(F2015&lt;5,0,IF(P2015=1,VLOOKUP(F2015,IC!$G$1:$I$8,3,TRUE),
IF(P2015=2,VLOOKUP(F2015,IC!$K$1:$M$8,3,TRUE),
IF(P2015=3,VLOOKUP(F2015,IC!$O$1:$Q$8,3,TRUE),IF(P2015=4,VLOOKUP(F2015,IC!$S$2:$U$9,3,TRUE),
"erreur"))))))</f>
        <v>#N/A</v>
      </c>
      <c r="R2015" s="16" t="e">
        <f>IF(OR(V2015="NA",V2015="Transit",V2015&lt;Listes!$F$1),"non applicable",F2015/V2015)</f>
        <v>#N/A</v>
      </c>
      <c r="S2015" s="16" t="e">
        <f>IF(W2015="Transit","Non applicable",IF(AND(W2015="été",T2015&gt;Listes!F2014),F2015/T2015,IF(AND(W2015="Hiver",Hierarchisation!U2015&gt;Listes!F2014),F2015/U2015,"non applicable")))</f>
        <v>#N/A</v>
      </c>
      <c r="T2015" s="17" t="e">
        <f>IF(K2015="Centre",VLOOKUP(E2015,effectifs_ete,3,FALSE),IF(Hierarchisation!K2015="Grand Nord",VLOOKUP(Hierarchisation!E2015,effectifs_ete,4,FALSE),IF(Hierarchisation!K2015="Nord Est",VLOOKUP(Hierarchisation!E2015,effectifs_ete,5,FALSE),IF(Hierarchisation!K2015="Nord Ouest",VLOOKUP(Hierarchisation!E2015,effectifs_ete,6,FALSE),IF(Hierarchisation!K2015="Sud Est",VLOOKUP(Hierarchisation!E2015,effectifs_ete,7,FALSE),IF(Hierarchisation!K2015="Sud Ouest",VLOOKUP(Hierarchisation!E2015,effectifs_ete,8,FALSE),"Erreur Région"))))))</f>
        <v>#N/A</v>
      </c>
      <c r="U2015" s="17" t="e">
        <f>IF(K2015="Centre",VLOOKUP(E2015,effectifs_hiver,3,FALSE),IF(Hierarchisation!K2015="Grand Nord",VLOOKUP(Hierarchisation!E2015,effectifs_hiver,4,FALSE),IF(Hierarchisation!K2015="Nord Est",VLOOKUP(Hierarchisation!E2015,effectifs_hiver,5,FALSE),IF(Hierarchisation!K2015="Nord Ouest",VLOOKUP(Hierarchisation!E2015,effectifs_hiver,6,FALSE),IF(Hierarchisation!K2015="Sud Est",VLOOKUP(Hierarchisation!E2015,effectifs_hiver,7,FALSE),IF(Hierarchisation!K2015="Sud Ouest",VLOOKUP(Hierarchisation!E2015,effectifs_hiver,8,FALSE),"Erreur Région"))))))</f>
        <v>#N/A</v>
      </c>
      <c r="V2015" s="17" t="e">
        <f>IF(W2015="Transit","Transit",IF(W2015="hiver",VLOOKUP(E2015,'EFFECTIFS Hiver'!$A:$I,9,FALSE),IF(W2015="été",VLOOKUP(E2015,'EFFECTIFS Eté'!$A:$I,9,FALSE),"Erreur saison")))</f>
        <v>#N/A</v>
      </c>
      <c r="W2015" s="18" t="e">
        <f>VLOOKUP(D2015,Listes!B:C,2,FALSE)</f>
        <v>#N/A</v>
      </c>
    </row>
    <row r="2016" spans="1:23" ht="15.75" customHeight="1">
      <c r="A2016" s="11"/>
      <c r="B2016" s="11"/>
      <c r="C2016" s="11"/>
      <c r="D2016" s="11"/>
      <c r="E2016" s="11"/>
      <c r="F2016" s="11"/>
      <c r="G2016" s="11" t="e">
        <f>VLOOKUP(E2016,TAXONS!B:C,2,FALSE)</f>
        <v>#N/A</v>
      </c>
      <c r="H2016" s="13">
        <f t="shared" si="158"/>
        <v>0</v>
      </c>
      <c r="I2016" s="12" t="e">
        <f t="shared" si="159"/>
        <v>#N/A</v>
      </c>
      <c r="J2016" s="14" t="e">
        <f t="shared" si="160"/>
        <v>#N/A</v>
      </c>
      <c r="K2016" s="15" t="e">
        <f>VLOOKUP(B2016,REGIONS!A:D,4,FALSE)</f>
        <v>#N/A</v>
      </c>
      <c r="L2016" s="19" t="e">
        <f>VLOOKUP(G2016,Sensibilité!$A:$L,12,FALSE)</f>
        <v>#N/A</v>
      </c>
      <c r="M2016" s="19" t="e">
        <f t="shared" si="161"/>
        <v>#N/A</v>
      </c>
      <c r="N2016" s="19" t="e">
        <f t="shared" si="162"/>
        <v>#N/A</v>
      </c>
      <c r="O2016" s="15" t="str">
        <f>IF(D2016=Listes!$B$6,"SWARMING",IF(OR(D2016=Listes!$B$1,D2016=Listes!$B$2,D2016=Listes!$B$5),2,IF(OR(D2016=Listes!$B$3,D2016=Listes!$B$4),1,"erreur colonne D")))</f>
        <v>SWARMING</v>
      </c>
      <c r="P2016" s="15" t="e">
        <f>IF(OR(W2016="Hiver",W2016="Transit"),VLOOKUP(E2016,IC!A:E,4,FALSE),IF(W2016="été",VLOOKUP(E2016,IC!A:E,3,FALSE),"erreur"))</f>
        <v>#N/A</v>
      </c>
      <c r="Q2016" s="15" t="e">
        <f>IF(P2016="NR",0,IF(F2016&lt;5,0,IF(P2016=1,VLOOKUP(F2016,IC!$G$1:$I$8,3,TRUE),
IF(P2016=2,VLOOKUP(F2016,IC!$K$1:$M$8,3,TRUE),
IF(P2016=3,VLOOKUP(F2016,IC!$O$1:$Q$8,3,TRUE),IF(P2016=4,VLOOKUP(F2016,IC!$S$2:$U$9,3,TRUE),
"erreur"))))))</f>
        <v>#N/A</v>
      </c>
      <c r="R2016" s="16" t="e">
        <f>IF(OR(V2016="NA",V2016="Transit",V2016&lt;Listes!$F$1),"non applicable",F2016/V2016)</f>
        <v>#N/A</v>
      </c>
      <c r="S2016" s="16" t="e">
        <f>IF(W2016="Transit","Non applicable",IF(AND(W2016="été",T2016&gt;Listes!F2015),F2016/T2016,IF(AND(W2016="Hiver",Hierarchisation!U2016&gt;Listes!F2015),F2016/U2016,"non applicable")))</f>
        <v>#N/A</v>
      </c>
      <c r="T2016" s="17" t="e">
        <f>IF(K2016="Centre",VLOOKUP(E2016,effectifs_ete,3,FALSE),IF(Hierarchisation!K2016="Grand Nord",VLOOKUP(Hierarchisation!E2016,effectifs_ete,4,FALSE),IF(Hierarchisation!K2016="Nord Est",VLOOKUP(Hierarchisation!E2016,effectifs_ete,5,FALSE),IF(Hierarchisation!K2016="Nord Ouest",VLOOKUP(Hierarchisation!E2016,effectifs_ete,6,FALSE),IF(Hierarchisation!K2016="Sud Est",VLOOKUP(Hierarchisation!E2016,effectifs_ete,7,FALSE),IF(Hierarchisation!K2016="Sud Ouest",VLOOKUP(Hierarchisation!E2016,effectifs_ete,8,FALSE),"Erreur Région"))))))</f>
        <v>#N/A</v>
      </c>
      <c r="U2016" s="17" t="e">
        <f>IF(K2016="Centre",VLOOKUP(E2016,effectifs_hiver,3,FALSE),IF(Hierarchisation!K2016="Grand Nord",VLOOKUP(Hierarchisation!E2016,effectifs_hiver,4,FALSE),IF(Hierarchisation!K2016="Nord Est",VLOOKUP(Hierarchisation!E2016,effectifs_hiver,5,FALSE),IF(Hierarchisation!K2016="Nord Ouest",VLOOKUP(Hierarchisation!E2016,effectifs_hiver,6,FALSE),IF(Hierarchisation!K2016="Sud Est",VLOOKUP(Hierarchisation!E2016,effectifs_hiver,7,FALSE),IF(Hierarchisation!K2016="Sud Ouest",VLOOKUP(Hierarchisation!E2016,effectifs_hiver,8,FALSE),"Erreur Région"))))))</f>
        <v>#N/A</v>
      </c>
      <c r="V2016" s="17" t="e">
        <f>IF(W2016="Transit","Transit",IF(W2016="hiver",VLOOKUP(E2016,'EFFECTIFS Hiver'!$A:$I,9,FALSE),IF(W2016="été",VLOOKUP(E2016,'EFFECTIFS Eté'!$A:$I,9,FALSE),"Erreur saison")))</f>
        <v>#N/A</v>
      </c>
      <c r="W2016" s="18" t="e">
        <f>VLOOKUP(D2016,Listes!B:C,2,FALSE)</f>
        <v>#N/A</v>
      </c>
    </row>
    <row r="2017" spans="1:23" ht="15.75" customHeight="1">
      <c r="A2017" s="11"/>
      <c r="B2017" s="11"/>
      <c r="C2017" s="11"/>
      <c r="D2017" s="11"/>
      <c r="E2017" s="11"/>
      <c r="F2017" s="11"/>
      <c r="G2017" s="11" t="e">
        <f>VLOOKUP(E2017,TAXONS!B:C,2,FALSE)</f>
        <v>#N/A</v>
      </c>
      <c r="H2017" s="13">
        <f t="shared" si="158"/>
        <v>0</v>
      </c>
      <c r="I2017" s="12" t="e">
        <f t="shared" si="159"/>
        <v>#N/A</v>
      </c>
      <c r="J2017" s="14" t="e">
        <f t="shared" si="160"/>
        <v>#N/A</v>
      </c>
      <c r="K2017" s="15" t="e">
        <f>VLOOKUP(B2017,REGIONS!A:D,4,FALSE)</f>
        <v>#N/A</v>
      </c>
      <c r="L2017" s="19" t="e">
        <f>VLOOKUP(G2017,Sensibilité!$A:$L,12,FALSE)</f>
        <v>#N/A</v>
      </c>
      <c r="M2017" s="19" t="e">
        <f t="shared" si="161"/>
        <v>#N/A</v>
      </c>
      <c r="N2017" s="19" t="e">
        <f t="shared" si="162"/>
        <v>#N/A</v>
      </c>
      <c r="O2017" s="15" t="str">
        <f>IF(D2017=Listes!$B$6,"SWARMING",IF(OR(D2017=Listes!$B$1,D2017=Listes!$B$2,D2017=Listes!$B$5),2,IF(OR(D2017=Listes!$B$3,D2017=Listes!$B$4),1,"erreur colonne D")))</f>
        <v>SWARMING</v>
      </c>
      <c r="P2017" s="15" t="e">
        <f>IF(OR(W2017="Hiver",W2017="Transit"),VLOOKUP(E2017,IC!A:E,4,FALSE),IF(W2017="été",VLOOKUP(E2017,IC!A:E,3,FALSE),"erreur"))</f>
        <v>#N/A</v>
      </c>
      <c r="Q2017" s="15" t="e">
        <f>IF(P2017="NR",0,IF(F2017&lt;5,0,IF(P2017=1,VLOOKUP(F2017,IC!$G$1:$I$8,3,TRUE),
IF(P2017=2,VLOOKUP(F2017,IC!$K$1:$M$8,3,TRUE),
IF(P2017=3,VLOOKUP(F2017,IC!$O$1:$Q$8,3,TRUE),IF(P2017=4,VLOOKUP(F2017,IC!$S$2:$U$9,3,TRUE),
"erreur"))))))</f>
        <v>#N/A</v>
      </c>
      <c r="R2017" s="16" t="e">
        <f>IF(OR(V2017="NA",V2017="Transit",V2017&lt;Listes!$F$1),"non applicable",F2017/V2017)</f>
        <v>#N/A</v>
      </c>
      <c r="S2017" s="16" t="e">
        <f>IF(W2017="Transit","Non applicable",IF(AND(W2017="été",T2017&gt;Listes!F2016),F2017/T2017,IF(AND(W2017="Hiver",Hierarchisation!U2017&gt;Listes!F2016),F2017/U2017,"non applicable")))</f>
        <v>#N/A</v>
      </c>
      <c r="T2017" s="17" t="e">
        <f>IF(K2017="Centre",VLOOKUP(E2017,effectifs_ete,3,FALSE),IF(Hierarchisation!K2017="Grand Nord",VLOOKUP(Hierarchisation!E2017,effectifs_ete,4,FALSE),IF(Hierarchisation!K2017="Nord Est",VLOOKUP(Hierarchisation!E2017,effectifs_ete,5,FALSE),IF(Hierarchisation!K2017="Nord Ouest",VLOOKUP(Hierarchisation!E2017,effectifs_ete,6,FALSE),IF(Hierarchisation!K2017="Sud Est",VLOOKUP(Hierarchisation!E2017,effectifs_ete,7,FALSE),IF(Hierarchisation!K2017="Sud Ouest",VLOOKUP(Hierarchisation!E2017,effectifs_ete,8,FALSE),"Erreur Région"))))))</f>
        <v>#N/A</v>
      </c>
      <c r="U2017" s="17" t="e">
        <f>IF(K2017="Centre",VLOOKUP(E2017,effectifs_hiver,3,FALSE),IF(Hierarchisation!K2017="Grand Nord",VLOOKUP(Hierarchisation!E2017,effectifs_hiver,4,FALSE),IF(Hierarchisation!K2017="Nord Est",VLOOKUP(Hierarchisation!E2017,effectifs_hiver,5,FALSE),IF(Hierarchisation!K2017="Nord Ouest",VLOOKUP(Hierarchisation!E2017,effectifs_hiver,6,FALSE),IF(Hierarchisation!K2017="Sud Est",VLOOKUP(Hierarchisation!E2017,effectifs_hiver,7,FALSE),IF(Hierarchisation!K2017="Sud Ouest",VLOOKUP(Hierarchisation!E2017,effectifs_hiver,8,FALSE),"Erreur Région"))))))</f>
        <v>#N/A</v>
      </c>
      <c r="V2017" s="17" t="e">
        <f>IF(W2017="Transit","Transit",IF(W2017="hiver",VLOOKUP(E2017,'EFFECTIFS Hiver'!$A:$I,9,FALSE),IF(W2017="été",VLOOKUP(E2017,'EFFECTIFS Eté'!$A:$I,9,FALSE),"Erreur saison")))</f>
        <v>#N/A</v>
      </c>
      <c r="W2017" s="18" t="e">
        <f>VLOOKUP(D2017,Listes!B:C,2,FALSE)</f>
        <v>#N/A</v>
      </c>
    </row>
    <row r="2018" spans="1:23" ht="15.75" customHeight="1">
      <c r="A2018" s="11"/>
      <c r="B2018" s="11"/>
      <c r="C2018" s="11"/>
      <c r="D2018" s="11"/>
      <c r="E2018" s="11"/>
      <c r="F2018" s="11"/>
      <c r="G2018" s="11" t="e">
        <f>VLOOKUP(E2018,TAXONS!B:C,2,FALSE)</f>
        <v>#N/A</v>
      </c>
      <c r="H2018" s="13">
        <f t="shared" si="158"/>
        <v>0</v>
      </c>
      <c r="I2018" s="12" t="e">
        <f t="shared" si="159"/>
        <v>#N/A</v>
      </c>
      <c r="J2018" s="14" t="e">
        <f t="shared" si="160"/>
        <v>#N/A</v>
      </c>
      <c r="K2018" s="15" t="e">
        <f>VLOOKUP(B2018,REGIONS!A:D,4,FALSE)</f>
        <v>#N/A</v>
      </c>
      <c r="L2018" s="19" t="e">
        <f>VLOOKUP(G2018,Sensibilité!$A:$L,12,FALSE)</f>
        <v>#N/A</v>
      </c>
      <c r="M2018" s="19" t="e">
        <f t="shared" si="161"/>
        <v>#N/A</v>
      </c>
      <c r="N2018" s="19" t="e">
        <f t="shared" si="162"/>
        <v>#N/A</v>
      </c>
      <c r="O2018" s="15" t="str">
        <f>IF(D2018=Listes!$B$6,"SWARMING",IF(OR(D2018=Listes!$B$1,D2018=Listes!$B$2,D2018=Listes!$B$5),2,IF(OR(D2018=Listes!$B$3,D2018=Listes!$B$4),1,"erreur colonne D")))</f>
        <v>SWARMING</v>
      </c>
      <c r="P2018" s="15" t="e">
        <f>IF(OR(W2018="Hiver",W2018="Transit"),VLOOKUP(E2018,IC!A:E,4,FALSE),IF(W2018="été",VLOOKUP(E2018,IC!A:E,3,FALSE),"erreur"))</f>
        <v>#N/A</v>
      </c>
      <c r="Q2018" s="15" t="e">
        <f>IF(P2018="NR",0,IF(F2018&lt;5,0,IF(P2018=1,VLOOKUP(F2018,IC!$G$1:$I$8,3,TRUE),
IF(P2018=2,VLOOKUP(F2018,IC!$K$1:$M$8,3,TRUE),
IF(P2018=3,VLOOKUP(F2018,IC!$O$1:$Q$8,3,TRUE),IF(P2018=4,VLOOKUP(F2018,IC!$S$2:$U$9,3,TRUE),
"erreur"))))))</f>
        <v>#N/A</v>
      </c>
      <c r="R2018" s="16" t="e">
        <f>IF(OR(V2018="NA",V2018="Transit",V2018&lt;Listes!$F$1),"non applicable",F2018/V2018)</f>
        <v>#N/A</v>
      </c>
      <c r="S2018" s="16" t="e">
        <f>IF(W2018="Transit","Non applicable",IF(AND(W2018="été",T2018&gt;Listes!F2017),F2018/T2018,IF(AND(W2018="Hiver",Hierarchisation!U2018&gt;Listes!F2017),F2018/U2018,"non applicable")))</f>
        <v>#N/A</v>
      </c>
      <c r="T2018" s="17" t="e">
        <f>IF(K2018="Centre",VLOOKUP(E2018,effectifs_ete,3,FALSE),IF(Hierarchisation!K2018="Grand Nord",VLOOKUP(Hierarchisation!E2018,effectifs_ete,4,FALSE),IF(Hierarchisation!K2018="Nord Est",VLOOKUP(Hierarchisation!E2018,effectifs_ete,5,FALSE),IF(Hierarchisation!K2018="Nord Ouest",VLOOKUP(Hierarchisation!E2018,effectifs_ete,6,FALSE),IF(Hierarchisation!K2018="Sud Est",VLOOKUP(Hierarchisation!E2018,effectifs_ete,7,FALSE),IF(Hierarchisation!K2018="Sud Ouest",VLOOKUP(Hierarchisation!E2018,effectifs_ete,8,FALSE),"Erreur Région"))))))</f>
        <v>#N/A</v>
      </c>
      <c r="U2018" s="17" t="e">
        <f>IF(K2018="Centre",VLOOKUP(E2018,effectifs_hiver,3,FALSE),IF(Hierarchisation!K2018="Grand Nord",VLOOKUP(Hierarchisation!E2018,effectifs_hiver,4,FALSE),IF(Hierarchisation!K2018="Nord Est",VLOOKUP(Hierarchisation!E2018,effectifs_hiver,5,FALSE),IF(Hierarchisation!K2018="Nord Ouest",VLOOKUP(Hierarchisation!E2018,effectifs_hiver,6,FALSE),IF(Hierarchisation!K2018="Sud Est",VLOOKUP(Hierarchisation!E2018,effectifs_hiver,7,FALSE),IF(Hierarchisation!K2018="Sud Ouest",VLOOKUP(Hierarchisation!E2018,effectifs_hiver,8,FALSE),"Erreur Région"))))))</f>
        <v>#N/A</v>
      </c>
      <c r="V2018" s="17" t="e">
        <f>IF(W2018="Transit","Transit",IF(W2018="hiver",VLOOKUP(E2018,'EFFECTIFS Hiver'!$A:$I,9,FALSE),IF(W2018="été",VLOOKUP(E2018,'EFFECTIFS Eté'!$A:$I,9,FALSE),"Erreur saison")))</f>
        <v>#N/A</v>
      </c>
      <c r="W2018" s="18" t="e">
        <f>VLOOKUP(D2018,Listes!B:C,2,FALSE)</f>
        <v>#N/A</v>
      </c>
    </row>
    <row r="2019" spans="1:23" ht="15.75" customHeight="1">
      <c r="A2019" s="11"/>
      <c r="B2019" s="11"/>
      <c r="C2019" s="11"/>
      <c r="D2019" s="11"/>
      <c r="E2019" s="11"/>
      <c r="F2019" s="11"/>
      <c r="G2019" s="11" t="e">
        <f>VLOOKUP(E2019,TAXONS!B:C,2,FALSE)</f>
        <v>#N/A</v>
      </c>
      <c r="H2019" s="13">
        <f t="shared" si="158"/>
        <v>0</v>
      </c>
      <c r="I2019" s="12" t="e">
        <f t="shared" si="159"/>
        <v>#N/A</v>
      </c>
      <c r="J2019" s="14" t="e">
        <f t="shared" si="160"/>
        <v>#N/A</v>
      </c>
      <c r="K2019" s="15" t="e">
        <f>VLOOKUP(B2019,REGIONS!A:D,4,FALSE)</f>
        <v>#N/A</v>
      </c>
      <c r="L2019" s="19" t="e">
        <f>VLOOKUP(G2019,Sensibilité!$A:$L,12,FALSE)</f>
        <v>#N/A</v>
      </c>
      <c r="M2019" s="19" t="e">
        <f t="shared" si="161"/>
        <v>#N/A</v>
      </c>
      <c r="N2019" s="19" t="e">
        <f t="shared" si="162"/>
        <v>#N/A</v>
      </c>
      <c r="O2019" s="15" t="str">
        <f>IF(D2019=Listes!$B$6,"SWARMING",IF(OR(D2019=Listes!$B$1,D2019=Listes!$B$2,D2019=Listes!$B$5),2,IF(OR(D2019=Listes!$B$3,D2019=Listes!$B$4),1,"erreur colonne D")))</f>
        <v>SWARMING</v>
      </c>
      <c r="P2019" s="15" t="e">
        <f>IF(OR(W2019="Hiver",W2019="Transit"),VLOOKUP(E2019,IC!A:E,4,FALSE),IF(W2019="été",VLOOKUP(E2019,IC!A:E,3,FALSE),"erreur"))</f>
        <v>#N/A</v>
      </c>
      <c r="Q2019" s="15" t="e">
        <f>IF(P2019="NR",0,IF(F2019&lt;5,0,IF(P2019=1,VLOOKUP(F2019,IC!$G$1:$I$8,3,TRUE),
IF(P2019=2,VLOOKUP(F2019,IC!$K$1:$M$8,3,TRUE),
IF(P2019=3,VLOOKUP(F2019,IC!$O$1:$Q$8,3,TRUE),IF(P2019=4,VLOOKUP(F2019,IC!$S$2:$U$9,3,TRUE),
"erreur"))))))</f>
        <v>#N/A</v>
      </c>
      <c r="R2019" s="16" t="e">
        <f>IF(OR(V2019="NA",V2019="Transit",V2019&lt;Listes!$F$1),"non applicable",F2019/V2019)</f>
        <v>#N/A</v>
      </c>
      <c r="S2019" s="16" t="e">
        <f>IF(W2019="Transit","Non applicable",IF(AND(W2019="été",T2019&gt;Listes!F2018),F2019/T2019,IF(AND(W2019="Hiver",Hierarchisation!U2019&gt;Listes!F2018),F2019/U2019,"non applicable")))</f>
        <v>#N/A</v>
      </c>
      <c r="T2019" s="17" t="e">
        <f>IF(K2019="Centre",VLOOKUP(E2019,effectifs_ete,3,FALSE),IF(Hierarchisation!K2019="Grand Nord",VLOOKUP(Hierarchisation!E2019,effectifs_ete,4,FALSE),IF(Hierarchisation!K2019="Nord Est",VLOOKUP(Hierarchisation!E2019,effectifs_ete,5,FALSE),IF(Hierarchisation!K2019="Nord Ouest",VLOOKUP(Hierarchisation!E2019,effectifs_ete,6,FALSE),IF(Hierarchisation!K2019="Sud Est",VLOOKUP(Hierarchisation!E2019,effectifs_ete,7,FALSE),IF(Hierarchisation!K2019="Sud Ouest",VLOOKUP(Hierarchisation!E2019,effectifs_ete,8,FALSE),"Erreur Région"))))))</f>
        <v>#N/A</v>
      </c>
      <c r="U2019" s="17" t="e">
        <f>IF(K2019="Centre",VLOOKUP(E2019,effectifs_hiver,3,FALSE),IF(Hierarchisation!K2019="Grand Nord",VLOOKUP(Hierarchisation!E2019,effectifs_hiver,4,FALSE),IF(Hierarchisation!K2019="Nord Est",VLOOKUP(Hierarchisation!E2019,effectifs_hiver,5,FALSE),IF(Hierarchisation!K2019="Nord Ouest",VLOOKUP(Hierarchisation!E2019,effectifs_hiver,6,FALSE),IF(Hierarchisation!K2019="Sud Est",VLOOKUP(Hierarchisation!E2019,effectifs_hiver,7,FALSE),IF(Hierarchisation!K2019="Sud Ouest",VLOOKUP(Hierarchisation!E2019,effectifs_hiver,8,FALSE),"Erreur Région"))))))</f>
        <v>#N/A</v>
      </c>
      <c r="V2019" s="17" t="e">
        <f>IF(W2019="Transit","Transit",IF(W2019="hiver",VLOOKUP(E2019,'EFFECTIFS Hiver'!$A:$I,9,FALSE),IF(W2019="été",VLOOKUP(E2019,'EFFECTIFS Eté'!$A:$I,9,FALSE),"Erreur saison")))</f>
        <v>#N/A</v>
      </c>
      <c r="W2019" s="18" t="e">
        <f>VLOOKUP(D2019,Listes!B:C,2,FALSE)</f>
        <v>#N/A</v>
      </c>
    </row>
    <row r="2020" spans="1:23" ht="15.75" customHeight="1">
      <c r="A2020" s="11"/>
      <c r="B2020" s="11"/>
      <c r="C2020" s="11"/>
      <c r="D2020" s="11"/>
      <c r="E2020" s="11"/>
      <c r="F2020" s="11"/>
      <c r="G2020" s="11" t="e">
        <f>VLOOKUP(E2020,TAXONS!B:C,2,FALSE)</f>
        <v>#N/A</v>
      </c>
      <c r="H2020" s="13">
        <f t="shared" si="158"/>
        <v>0</v>
      </c>
      <c r="I2020" s="12" t="e">
        <f t="shared" si="159"/>
        <v>#N/A</v>
      </c>
      <c r="J2020" s="14" t="e">
        <f t="shared" si="160"/>
        <v>#N/A</v>
      </c>
      <c r="K2020" s="15" t="e">
        <f>VLOOKUP(B2020,REGIONS!A:D,4,FALSE)</f>
        <v>#N/A</v>
      </c>
      <c r="L2020" s="19" t="e">
        <f>VLOOKUP(G2020,Sensibilité!$A:$L,12,FALSE)</f>
        <v>#N/A</v>
      </c>
      <c r="M2020" s="19" t="e">
        <f t="shared" si="161"/>
        <v>#N/A</v>
      </c>
      <c r="N2020" s="19" t="e">
        <f t="shared" si="162"/>
        <v>#N/A</v>
      </c>
      <c r="O2020" s="15" t="str">
        <f>IF(D2020=Listes!$B$6,"SWARMING",IF(OR(D2020=Listes!$B$1,D2020=Listes!$B$2,D2020=Listes!$B$5),2,IF(OR(D2020=Listes!$B$3,D2020=Listes!$B$4),1,"erreur colonne D")))</f>
        <v>SWARMING</v>
      </c>
      <c r="P2020" s="15" t="e">
        <f>IF(OR(W2020="Hiver",W2020="Transit"),VLOOKUP(E2020,IC!A:E,4,FALSE),IF(W2020="été",VLOOKUP(E2020,IC!A:E,3,FALSE),"erreur"))</f>
        <v>#N/A</v>
      </c>
      <c r="Q2020" s="15" t="e">
        <f>IF(P2020="NR",0,IF(F2020&lt;5,0,IF(P2020=1,VLOOKUP(F2020,IC!$G$1:$I$8,3,TRUE),
IF(P2020=2,VLOOKUP(F2020,IC!$K$1:$M$8,3,TRUE),
IF(P2020=3,VLOOKUP(F2020,IC!$O$1:$Q$8,3,TRUE),IF(P2020=4,VLOOKUP(F2020,IC!$S$2:$U$9,3,TRUE),
"erreur"))))))</f>
        <v>#N/A</v>
      </c>
      <c r="R2020" s="16" t="e">
        <f>IF(OR(V2020="NA",V2020="Transit",V2020&lt;Listes!$F$1),"non applicable",F2020/V2020)</f>
        <v>#N/A</v>
      </c>
      <c r="S2020" s="16" t="e">
        <f>IF(W2020="Transit","Non applicable",IF(AND(W2020="été",T2020&gt;Listes!F2019),F2020/T2020,IF(AND(W2020="Hiver",Hierarchisation!U2020&gt;Listes!F2019),F2020/U2020,"non applicable")))</f>
        <v>#N/A</v>
      </c>
      <c r="T2020" s="17" t="e">
        <f>IF(K2020="Centre",VLOOKUP(E2020,effectifs_ete,3,FALSE),IF(Hierarchisation!K2020="Grand Nord",VLOOKUP(Hierarchisation!E2020,effectifs_ete,4,FALSE),IF(Hierarchisation!K2020="Nord Est",VLOOKUP(Hierarchisation!E2020,effectifs_ete,5,FALSE),IF(Hierarchisation!K2020="Nord Ouest",VLOOKUP(Hierarchisation!E2020,effectifs_ete,6,FALSE),IF(Hierarchisation!K2020="Sud Est",VLOOKUP(Hierarchisation!E2020,effectifs_ete,7,FALSE),IF(Hierarchisation!K2020="Sud Ouest",VLOOKUP(Hierarchisation!E2020,effectifs_ete,8,FALSE),"Erreur Région"))))))</f>
        <v>#N/A</v>
      </c>
      <c r="U2020" s="17" t="e">
        <f>IF(K2020="Centre",VLOOKUP(E2020,effectifs_hiver,3,FALSE),IF(Hierarchisation!K2020="Grand Nord",VLOOKUP(Hierarchisation!E2020,effectifs_hiver,4,FALSE),IF(Hierarchisation!K2020="Nord Est",VLOOKUP(Hierarchisation!E2020,effectifs_hiver,5,FALSE),IF(Hierarchisation!K2020="Nord Ouest",VLOOKUP(Hierarchisation!E2020,effectifs_hiver,6,FALSE),IF(Hierarchisation!K2020="Sud Est",VLOOKUP(Hierarchisation!E2020,effectifs_hiver,7,FALSE),IF(Hierarchisation!K2020="Sud Ouest",VLOOKUP(Hierarchisation!E2020,effectifs_hiver,8,FALSE),"Erreur Région"))))))</f>
        <v>#N/A</v>
      </c>
      <c r="V2020" s="17" t="e">
        <f>IF(W2020="Transit","Transit",IF(W2020="hiver",VLOOKUP(E2020,'EFFECTIFS Hiver'!$A:$I,9,FALSE),IF(W2020="été",VLOOKUP(E2020,'EFFECTIFS Eté'!$A:$I,9,FALSE),"Erreur saison")))</f>
        <v>#N/A</v>
      </c>
      <c r="W2020" s="18" t="e">
        <f>VLOOKUP(D2020,Listes!B:C,2,FALSE)</f>
        <v>#N/A</v>
      </c>
    </row>
    <row r="2021" spans="1:23" ht="15.75" customHeight="1">
      <c r="A2021" s="11"/>
      <c r="B2021" s="11"/>
      <c r="C2021" s="11"/>
      <c r="D2021" s="11"/>
      <c r="E2021" s="11"/>
      <c r="F2021" s="11"/>
      <c r="G2021" s="11" t="e">
        <f>VLOOKUP(E2021,TAXONS!B:C,2,FALSE)</f>
        <v>#N/A</v>
      </c>
      <c r="H2021" s="13">
        <f t="shared" si="158"/>
        <v>0</v>
      </c>
      <c r="I2021" s="12" t="e">
        <f t="shared" si="159"/>
        <v>#N/A</v>
      </c>
      <c r="J2021" s="14" t="e">
        <f t="shared" si="160"/>
        <v>#N/A</v>
      </c>
      <c r="K2021" s="15" t="e">
        <f>VLOOKUP(B2021,REGIONS!A:D,4,FALSE)</f>
        <v>#N/A</v>
      </c>
      <c r="L2021" s="19" t="e">
        <f>VLOOKUP(G2021,Sensibilité!$A:$L,12,FALSE)</f>
        <v>#N/A</v>
      </c>
      <c r="M2021" s="19" t="e">
        <f t="shared" si="161"/>
        <v>#N/A</v>
      </c>
      <c r="N2021" s="19" t="e">
        <f t="shared" si="162"/>
        <v>#N/A</v>
      </c>
      <c r="O2021" s="15" t="str">
        <f>IF(D2021=Listes!$B$6,"SWARMING",IF(OR(D2021=Listes!$B$1,D2021=Listes!$B$2,D2021=Listes!$B$5),2,IF(OR(D2021=Listes!$B$3,D2021=Listes!$B$4),1,"erreur colonne D")))</f>
        <v>SWARMING</v>
      </c>
      <c r="P2021" s="15" t="e">
        <f>IF(OR(W2021="Hiver",W2021="Transit"),VLOOKUP(E2021,IC!A:E,4,FALSE),IF(W2021="été",VLOOKUP(E2021,IC!A:E,3,FALSE),"erreur"))</f>
        <v>#N/A</v>
      </c>
      <c r="Q2021" s="15" t="e">
        <f>IF(P2021="NR",0,IF(F2021&lt;5,0,IF(P2021=1,VLOOKUP(F2021,IC!$G$1:$I$8,3,TRUE),
IF(P2021=2,VLOOKUP(F2021,IC!$K$1:$M$8,3,TRUE),
IF(P2021=3,VLOOKUP(F2021,IC!$O$1:$Q$8,3,TRUE),IF(P2021=4,VLOOKUP(F2021,IC!$S$2:$U$9,3,TRUE),
"erreur"))))))</f>
        <v>#N/A</v>
      </c>
      <c r="R2021" s="16" t="e">
        <f>IF(OR(V2021="NA",V2021="Transit",V2021&lt;Listes!$F$1),"non applicable",F2021/V2021)</f>
        <v>#N/A</v>
      </c>
      <c r="S2021" s="16" t="e">
        <f>IF(W2021="Transit","Non applicable",IF(AND(W2021="été",T2021&gt;Listes!F2020),F2021/T2021,IF(AND(W2021="Hiver",Hierarchisation!U2021&gt;Listes!F2020),F2021/U2021,"non applicable")))</f>
        <v>#N/A</v>
      </c>
      <c r="T2021" s="17" t="e">
        <f>IF(K2021="Centre",VLOOKUP(E2021,effectifs_ete,3,FALSE),IF(Hierarchisation!K2021="Grand Nord",VLOOKUP(Hierarchisation!E2021,effectifs_ete,4,FALSE),IF(Hierarchisation!K2021="Nord Est",VLOOKUP(Hierarchisation!E2021,effectifs_ete,5,FALSE),IF(Hierarchisation!K2021="Nord Ouest",VLOOKUP(Hierarchisation!E2021,effectifs_ete,6,FALSE),IF(Hierarchisation!K2021="Sud Est",VLOOKUP(Hierarchisation!E2021,effectifs_ete,7,FALSE),IF(Hierarchisation!K2021="Sud Ouest",VLOOKUP(Hierarchisation!E2021,effectifs_ete,8,FALSE),"Erreur Région"))))))</f>
        <v>#N/A</v>
      </c>
      <c r="U2021" s="17" t="e">
        <f>IF(K2021="Centre",VLOOKUP(E2021,effectifs_hiver,3,FALSE),IF(Hierarchisation!K2021="Grand Nord",VLOOKUP(Hierarchisation!E2021,effectifs_hiver,4,FALSE),IF(Hierarchisation!K2021="Nord Est",VLOOKUP(Hierarchisation!E2021,effectifs_hiver,5,FALSE),IF(Hierarchisation!K2021="Nord Ouest",VLOOKUP(Hierarchisation!E2021,effectifs_hiver,6,FALSE),IF(Hierarchisation!K2021="Sud Est",VLOOKUP(Hierarchisation!E2021,effectifs_hiver,7,FALSE),IF(Hierarchisation!K2021="Sud Ouest",VLOOKUP(Hierarchisation!E2021,effectifs_hiver,8,FALSE),"Erreur Région"))))))</f>
        <v>#N/A</v>
      </c>
      <c r="V2021" s="17" t="e">
        <f>IF(W2021="Transit","Transit",IF(W2021="hiver",VLOOKUP(E2021,'EFFECTIFS Hiver'!$A:$I,9,FALSE),IF(W2021="été",VLOOKUP(E2021,'EFFECTIFS Eté'!$A:$I,9,FALSE),"Erreur saison")))</f>
        <v>#N/A</v>
      </c>
      <c r="W2021" s="18" t="e">
        <f>VLOOKUP(D2021,Listes!B:C,2,FALSE)</f>
        <v>#N/A</v>
      </c>
    </row>
    <row r="2022" spans="1:23" ht="15.75" customHeight="1">
      <c r="A2022" s="11"/>
      <c r="B2022" s="11"/>
      <c r="C2022" s="11"/>
      <c r="D2022" s="11"/>
      <c r="E2022" s="11"/>
      <c r="F2022" s="11"/>
      <c r="G2022" s="11" t="e">
        <f>VLOOKUP(E2022,TAXONS!B:C,2,FALSE)</f>
        <v>#N/A</v>
      </c>
      <c r="H2022" s="13">
        <f t="shared" si="158"/>
        <v>0</v>
      </c>
      <c r="I2022" s="12" t="e">
        <f t="shared" si="159"/>
        <v>#N/A</v>
      </c>
      <c r="J2022" s="14" t="e">
        <f t="shared" si="160"/>
        <v>#N/A</v>
      </c>
      <c r="K2022" s="15" t="e">
        <f>VLOOKUP(B2022,REGIONS!A:D,4,FALSE)</f>
        <v>#N/A</v>
      </c>
      <c r="L2022" s="19" t="e">
        <f>VLOOKUP(G2022,Sensibilité!$A:$L,12,FALSE)</f>
        <v>#N/A</v>
      </c>
      <c r="M2022" s="19" t="e">
        <f t="shared" si="161"/>
        <v>#N/A</v>
      </c>
      <c r="N2022" s="19" t="e">
        <f t="shared" si="162"/>
        <v>#N/A</v>
      </c>
      <c r="O2022" s="15" t="str">
        <f>IF(D2022=Listes!$B$6,"SWARMING",IF(OR(D2022=Listes!$B$1,D2022=Listes!$B$2,D2022=Listes!$B$5),2,IF(OR(D2022=Listes!$B$3,D2022=Listes!$B$4),1,"erreur colonne D")))</f>
        <v>SWARMING</v>
      </c>
      <c r="P2022" s="15" t="e">
        <f>IF(OR(W2022="Hiver",W2022="Transit"),VLOOKUP(E2022,IC!A:E,4,FALSE),IF(W2022="été",VLOOKUP(E2022,IC!A:E,3,FALSE),"erreur"))</f>
        <v>#N/A</v>
      </c>
      <c r="Q2022" s="15" t="e">
        <f>IF(P2022="NR",0,IF(F2022&lt;5,0,IF(P2022=1,VLOOKUP(F2022,IC!$G$1:$I$8,3,TRUE),
IF(P2022=2,VLOOKUP(F2022,IC!$K$1:$M$8,3,TRUE),
IF(P2022=3,VLOOKUP(F2022,IC!$O$1:$Q$8,3,TRUE),IF(P2022=4,VLOOKUP(F2022,IC!$S$2:$U$9,3,TRUE),
"erreur"))))))</f>
        <v>#N/A</v>
      </c>
      <c r="R2022" s="16" t="e">
        <f>IF(OR(V2022="NA",V2022="Transit",V2022&lt;Listes!$F$1),"non applicable",F2022/V2022)</f>
        <v>#N/A</v>
      </c>
      <c r="S2022" s="16" t="e">
        <f>IF(W2022="Transit","Non applicable",IF(AND(W2022="été",T2022&gt;Listes!F2021),F2022/T2022,IF(AND(W2022="Hiver",Hierarchisation!U2022&gt;Listes!F2021),F2022/U2022,"non applicable")))</f>
        <v>#N/A</v>
      </c>
      <c r="T2022" s="17" t="e">
        <f>IF(K2022="Centre",VLOOKUP(E2022,effectifs_ete,3,FALSE),IF(Hierarchisation!K2022="Grand Nord",VLOOKUP(Hierarchisation!E2022,effectifs_ete,4,FALSE),IF(Hierarchisation!K2022="Nord Est",VLOOKUP(Hierarchisation!E2022,effectifs_ete,5,FALSE),IF(Hierarchisation!K2022="Nord Ouest",VLOOKUP(Hierarchisation!E2022,effectifs_ete,6,FALSE),IF(Hierarchisation!K2022="Sud Est",VLOOKUP(Hierarchisation!E2022,effectifs_ete,7,FALSE),IF(Hierarchisation!K2022="Sud Ouest",VLOOKUP(Hierarchisation!E2022,effectifs_ete,8,FALSE),"Erreur Région"))))))</f>
        <v>#N/A</v>
      </c>
      <c r="U2022" s="17" t="e">
        <f>IF(K2022="Centre",VLOOKUP(E2022,effectifs_hiver,3,FALSE),IF(Hierarchisation!K2022="Grand Nord",VLOOKUP(Hierarchisation!E2022,effectifs_hiver,4,FALSE),IF(Hierarchisation!K2022="Nord Est",VLOOKUP(Hierarchisation!E2022,effectifs_hiver,5,FALSE),IF(Hierarchisation!K2022="Nord Ouest",VLOOKUP(Hierarchisation!E2022,effectifs_hiver,6,FALSE),IF(Hierarchisation!K2022="Sud Est",VLOOKUP(Hierarchisation!E2022,effectifs_hiver,7,FALSE),IF(Hierarchisation!K2022="Sud Ouest",VLOOKUP(Hierarchisation!E2022,effectifs_hiver,8,FALSE),"Erreur Région"))))))</f>
        <v>#N/A</v>
      </c>
      <c r="V2022" s="17" t="e">
        <f>IF(W2022="Transit","Transit",IF(W2022="hiver",VLOOKUP(E2022,'EFFECTIFS Hiver'!$A:$I,9,FALSE),IF(W2022="été",VLOOKUP(E2022,'EFFECTIFS Eté'!$A:$I,9,FALSE),"Erreur saison")))</f>
        <v>#N/A</v>
      </c>
      <c r="W2022" s="18" t="e">
        <f>VLOOKUP(D2022,Listes!B:C,2,FALSE)</f>
        <v>#N/A</v>
      </c>
    </row>
    <row r="2023" spans="1:23" ht="15.75" customHeight="1">
      <c r="A2023" s="11"/>
      <c r="B2023" s="11"/>
      <c r="C2023" s="11"/>
      <c r="D2023" s="11"/>
      <c r="E2023" s="11"/>
      <c r="F2023" s="11"/>
      <c r="G2023" s="11" t="e">
        <f>VLOOKUP(E2023,TAXONS!B:C,2,FALSE)</f>
        <v>#N/A</v>
      </c>
      <c r="H2023" s="13">
        <f t="shared" si="158"/>
        <v>0</v>
      </c>
      <c r="I2023" s="12" t="e">
        <f t="shared" si="159"/>
        <v>#N/A</v>
      </c>
      <c r="J2023" s="14" t="e">
        <f t="shared" si="160"/>
        <v>#N/A</v>
      </c>
      <c r="K2023" s="15" t="e">
        <f>VLOOKUP(B2023,REGIONS!A:D,4,FALSE)</f>
        <v>#N/A</v>
      </c>
      <c r="L2023" s="19" t="e">
        <f>VLOOKUP(G2023,Sensibilité!$A:$L,12,FALSE)</f>
        <v>#N/A</v>
      </c>
      <c r="M2023" s="19" t="e">
        <f t="shared" si="161"/>
        <v>#N/A</v>
      </c>
      <c r="N2023" s="19" t="e">
        <f t="shared" si="162"/>
        <v>#N/A</v>
      </c>
      <c r="O2023" s="15" t="str">
        <f>IF(D2023=Listes!$B$6,"SWARMING",IF(OR(D2023=Listes!$B$1,D2023=Listes!$B$2,D2023=Listes!$B$5),2,IF(OR(D2023=Listes!$B$3,D2023=Listes!$B$4),1,"erreur colonne D")))</f>
        <v>SWARMING</v>
      </c>
      <c r="P2023" s="15" t="e">
        <f>IF(OR(W2023="Hiver",W2023="Transit"),VLOOKUP(E2023,IC!A:E,4,FALSE),IF(W2023="été",VLOOKUP(E2023,IC!A:E,3,FALSE),"erreur"))</f>
        <v>#N/A</v>
      </c>
      <c r="Q2023" s="15" t="e">
        <f>IF(P2023="NR",0,IF(F2023&lt;5,0,IF(P2023=1,VLOOKUP(F2023,IC!$G$1:$I$8,3,TRUE),
IF(P2023=2,VLOOKUP(F2023,IC!$K$1:$M$8,3,TRUE),
IF(P2023=3,VLOOKUP(F2023,IC!$O$1:$Q$8,3,TRUE),IF(P2023=4,VLOOKUP(F2023,IC!$S$2:$U$9,3,TRUE),
"erreur"))))))</f>
        <v>#N/A</v>
      </c>
      <c r="R2023" s="16" t="e">
        <f>IF(OR(V2023="NA",V2023="Transit",V2023&lt;Listes!$F$1),"non applicable",F2023/V2023)</f>
        <v>#N/A</v>
      </c>
      <c r="S2023" s="16" t="e">
        <f>IF(W2023="Transit","Non applicable",IF(AND(W2023="été",T2023&gt;Listes!F2022),F2023/T2023,IF(AND(W2023="Hiver",Hierarchisation!U2023&gt;Listes!F2022),F2023/U2023,"non applicable")))</f>
        <v>#N/A</v>
      </c>
      <c r="T2023" s="17" t="e">
        <f>IF(K2023="Centre",VLOOKUP(E2023,effectifs_ete,3,FALSE),IF(Hierarchisation!K2023="Grand Nord",VLOOKUP(Hierarchisation!E2023,effectifs_ete,4,FALSE),IF(Hierarchisation!K2023="Nord Est",VLOOKUP(Hierarchisation!E2023,effectifs_ete,5,FALSE),IF(Hierarchisation!K2023="Nord Ouest",VLOOKUP(Hierarchisation!E2023,effectifs_ete,6,FALSE),IF(Hierarchisation!K2023="Sud Est",VLOOKUP(Hierarchisation!E2023,effectifs_ete,7,FALSE),IF(Hierarchisation!K2023="Sud Ouest",VLOOKUP(Hierarchisation!E2023,effectifs_ete,8,FALSE),"Erreur Région"))))))</f>
        <v>#N/A</v>
      </c>
      <c r="U2023" s="17" t="e">
        <f>IF(K2023="Centre",VLOOKUP(E2023,effectifs_hiver,3,FALSE),IF(Hierarchisation!K2023="Grand Nord",VLOOKUP(Hierarchisation!E2023,effectifs_hiver,4,FALSE),IF(Hierarchisation!K2023="Nord Est",VLOOKUP(Hierarchisation!E2023,effectifs_hiver,5,FALSE),IF(Hierarchisation!K2023="Nord Ouest",VLOOKUP(Hierarchisation!E2023,effectifs_hiver,6,FALSE),IF(Hierarchisation!K2023="Sud Est",VLOOKUP(Hierarchisation!E2023,effectifs_hiver,7,FALSE),IF(Hierarchisation!K2023="Sud Ouest",VLOOKUP(Hierarchisation!E2023,effectifs_hiver,8,FALSE),"Erreur Région"))))))</f>
        <v>#N/A</v>
      </c>
      <c r="V2023" s="17" t="e">
        <f>IF(W2023="Transit","Transit",IF(W2023="hiver",VLOOKUP(E2023,'EFFECTIFS Hiver'!$A:$I,9,FALSE),IF(W2023="été",VLOOKUP(E2023,'EFFECTIFS Eté'!$A:$I,9,FALSE),"Erreur saison")))</f>
        <v>#N/A</v>
      </c>
      <c r="W2023" s="18" t="e">
        <f>VLOOKUP(D2023,Listes!B:C,2,FALSE)</f>
        <v>#N/A</v>
      </c>
    </row>
    <row r="2024" spans="1:23" ht="15.75" customHeight="1">
      <c r="A2024" s="11"/>
      <c r="B2024" s="11"/>
      <c r="C2024" s="11"/>
      <c r="D2024" s="11"/>
      <c r="E2024" s="11"/>
      <c r="F2024" s="11"/>
      <c r="G2024" s="11" t="e">
        <f>VLOOKUP(E2024,TAXONS!B:C,2,FALSE)</f>
        <v>#N/A</v>
      </c>
      <c r="H2024" s="13">
        <f t="shared" si="158"/>
        <v>0</v>
      </c>
      <c r="I2024" s="12" t="e">
        <f t="shared" si="159"/>
        <v>#N/A</v>
      </c>
      <c r="J2024" s="14" t="e">
        <f t="shared" si="160"/>
        <v>#N/A</v>
      </c>
      <c r="K2024" s="15" t="e">
        <f>VLOOKUP(B2024,REGIONS!A:D,4,FALSE)</f>
        <v>#N/A</v>
      </c>
      <c r="L2024" s="19" t="e">
        <f>VLOOKUP(G2024,Sensibilité!$A:$L,12,FALSE)</f>
        <v>#N/A</v>
      </c>
      <c r="M2024" s="19" t="e">
        <f t="shared" si="161"/>
        <v>#N/A</v>
      </c>
      <c r="N2024" s="19" t="e">
        <f t="shared" si="162"/>
        <v>#N/A</v>
      </c>
      <c r="O2024" s="15" t="str">
        <f>IF(D2024=Listes!$B$6,"SWARMING",IF(OR(D2024=Listes!$B$1,D2024=Listes!$B$2,D2024=Listes!$B$5),2,IF(OR(D2024=Listes!$B$3,D2024=Listes!$B$4),1,"erreur colonne D")))</f>
        <v>SWARMING</v>
      </c>
      <c r="P2024" s="15" t="e">
        <f>IF(OR(W2024="Hiver",W2024="Transit"),VLOOKUP(E2024,IC!A:E,4,FALSE),IF(W2024="été",VLOOKUP(E2024,IC!A:E,3,FALSE),"erreur"))</f>
        <v>#N/A</v>
      </c>
      <c r="Q2024" s="15" t="e">
        <f>IF(P2024="NR",0,IF(F2024&lt;5,0,IF(P2024=1,VLOOKUP(F2024,IC!$G$1:$I$8,3,TRUE),
IF(P2024=2,VLOOKUP(F2024,IC!$K$1:$M$8,3,TRUE),
IF(P2024=3,VLOOKUP(F2024,IC!$O$1:$Q$8,3,TRUE),IF(P2024=4,VLOOKUP(F2024,IC!$S$2:$U$9,3,TRUE),
"erreur"))))))</f>
        <v>#N/A</v>
      </c>
      <c r="R2024" s="16" t="e">
        <f>IF(OR(V2024="NA",V2024="Transit",V2024&lt;Listes!$F$1),"non applicable",F2024/V2024)</f>
        <v>#N/A</v>
      </c>
      <c r="S2024" s="16" t="e">
        <f>IF(W2024="Transit","Non applicable",IF(AND(W2024="été",T2024&gt;Listes!F2023),F2024/T2024,IF(AND(W2024="Hiver",Hierarchisation!U2024&gt;Listes!F2023),F2024/U2024,"non applicable")))</f>
        <v>#N/A</v>
      </c>
      <c r="T2024" s="17" t="e">
        <f>IF(K2024="Centre",VLOOKUP(E2024,effectifs_ete,3,FALSE),IF(Hierarchisation!K2024="Grand Nord",VLOOKUP(Hierarchisation!E2024,effectifs_ete,4,FALSE),IF(Hierarchisation!K2024="Nord Est",VLOOKUP(Hierarchisation!E2024,effectifs_ete,5,FALSE),IF(Hierarchisation!K2024="Nord Ouest",VLOOKUP(Hierarchisation!E2024,effectifs_ete,6,FALSE),IF(Hierarchisation!K2024="Sud Est",VLOOKUP(Hierarchisation!E2024,effectifs_ete,7,FALSE),IF(Hierarchisation!K2024="Sud Ouest",VLOOKUP(Hierarchisation!E2024,effectifs_ete,8,FALSE),"Erreur Région"))))))</f>
        <v>#N/A</v>
      </c>
      <c r="U2024" s="17" t="e">
        <f>IF(K2024="Centre",VLOOKUP(E2024,effectifs_hiver,3,FALSE),IF(Hierarchisation!K2024="Grand Nord",VLOOKUP(Hierarchisation!E2024,effectifs_hiver,4,FALSE),IF(Hierarchisation!K2024="Nord Est",VLOOKUP(Hierarchisation!E2024,effectifs_hiver,5,FALSE),IF(Hierarchisation!K2024="Nord Ouest",VLOOKUP(Hierarchisation!E2024,effectifs_hiver,6,FALSE),IF(Hierarchisation!K2024="Sud Est",VLOOKUP(Hierarchisation!E2024,effectifs_hiver,7,FALSE),IF(Hierarchisation!K2024="Sud Ouest",VLOOKUP(Hierarchisation!E2024,effectifs_hiver,8,FALSE),"Erreur Région"))))))</f>
        <v>#N/A</v>
      </c>
      <c r="V2024" s="17" t="e">
        <f>IF(W2024="Transit","Transit",IF(W2024="hiver",VLOOKUP(E2024,'EFFECTIFS Hiver'!$A:$I,9,FALSE),IF(W2024="été",VLOOKUP(E2024,'EFFECTIFS Eté'!$A:$I,9,FALSE),"Erreur saison")))</f>
        <v>#N/A</v>
      </c>
      <c r="W2024" s="18" t="e">
        <f>VLOOKUP(D2024,Listes!B:C,2,FALSE)</f>
        <v>#N/A</v>
      </c>
    </row>
    <row r="2025" spans="1:23" ht="15.75" customHeight="1">
      <c r="A2025" s="11"/>
      <c r="B2025" s="11"/>
      <c r="C2025" s="11"/>
      <c r="D2025" s="11"/>
      <c r="E2025" s="11"/>
      <c r="F2025" s="11"/>
      <c r="G2025" s="11" t="e">
        <f>VLOOKUP(E2025,TAXONS!B:C,2,FALSE)</f>
        <v>#N/A</v>
      </c>
      <c r="H2025" s="13">
        <f t="shared" si="158"/>
        <v>0</v>
      </c>
      <c r="I2025" s="12" t="e">
        <f t="shared" si="159"/>
        <v>#N/A</v>
      </c>
      <c r="J2025" s="14" t="e">
        <f t="shared" si="160"/>
        <v>#N/A</v>
      </c>
      <c r="K2025" s="15" t="e">
        <f>VLOOKUP(B2025,REGIONS!A:D,4,FALSE)</f>
        <v>#N/A</v>
      </c>
      <c r="L2025" s="19" t="e">
        <f>VLOOKUP(G2025,Sensibilité!$A:$L,12,FALSE)</f>
        <v>#N/A</v>
      </c>
      <c r="M2025" s="19" t="e">
        <f t="shared" si="161"/>
        <v>#N/A</v>
      </c>
      <c r="N2025" s="19" t="e">
        <f t="shared" si="162"/>
        <v>#N/A</v>
      </c>
      <c r="O2025" s="15" t="str">
        <f>IF(D2025=Listes!$B$6,"SWARMING",IF(OR(D2025=Listes!$B$1,D2025=Listes!$B$2,D2025=Listes!$B$5),2,IF(OR(D2025=Listes!$B$3,D2025=Listes!$B$4),1,"erreur colonne D")))</f>
        <v>SWARMING</v>
      </c>
      <c r="P2025" s="15" t="e">
        <f>IF(OR(W2025="Hiver",W2025="Transit"),VLOOKUP(E2025,IC!A:E,4,FALSE),IF(W2025="été",VLOOKUP(E2025,IC!A:E,3,FALSE),"erreur"))</f>
        <v>#N/A</v>
      </c>
      <c r="Q2025" s="15" t="e">
        <f>IF(P2025="NR",0,IF(F2025&lt;5,0,IF(P2025=1,VLOOKUP(F2025,IC!$G$1:$I$8,3,TRUE),
IF(P2025=2,VLOOKUP(F2025,IC!$K$1:$M$8,3,TRUE),
IF(P2025=3,VLOOKUP(F2025,IC!$O$1:$Q$8,3,TRUE),IF(P2025=4,VLOOKUP(F2025,IC!$S$2:$U$9,3,TRUE),
"erreur"))))))</f>
        <v>#N/A</v>
      </c>
      <c r="R2025" s="16" t="e">
        <f>IF(OR(V2025="NA",V2025="Transit",V2025&lt;Listes!$F$1),"non applicable",F2025/V2025)</f>
        <v>#N/A</v>
      </c>
      <c r="S2025" s="16" t="e">
        <f>IF(W2025="Transit","Non applicable",IF(AND(W2025="été",T2025&gt;Listes!F2024),F2025/T2025,IF(AND(W2025="Hiver",Hierarchisation!U2025&gt;Listes!F2024),F2025/U2025,"non applicable")))</f>
        <v>#N/A</v>
      </c>
      <c r="T2025" s="17" t="e">
        <f>IF(K2025="Centre",VLOOKUP(E2025,effectifs_ete,3,FALSE),IF(Hierarchisation!K2025="Grand Nord",VLOOKUP(Hierarchisation!E2025,effectifs_ete,4,FALSE),IF(Hierarchisation!K2025="Nord Est",VLOOKUP(Hierarchisation!E2025,effectifs_ete,5,FALSE),IF(Hierarchisation!K2025="Nord Ouest",VLOOKUP(Hierarchisation!E2025,effectifs_ete,6,FALSE),IF(Hierarchisation!K2025="Sud Est",VLOOKUP(Hierarchisation!E2025,effectifs_ete,7,FALSE),IF(Hierarchisation!K2025="Sud Ouest",VLOOKUP(Hierarchisation!E2025,effectifs_ete,8,FALSE),"Erreur Région"))))))</f>
        <v>#N/A</v>
      </c>
      <c r="U2025" s="17" t="e">
        <f>IF(K2025="Centre",VLOOKUP(E2025,effectifs_hiver,3,FALSE),IF(Hierarchisation!K2025="Grand Nord",VLOOKUP(Hierarchisation!E2025,effectifs_hiver,4,FALSE),IF(Hierarchisation!K2025="Nord Est",VLOOKUP(Hierarchisation!E2025,effectifs_hiver,5,FALSE),IF(Hierarchisation!K2025="Nord Ouest",VLOOKUP(Hierarchisation!E2025,effectifs_hiver,6,FALSE),IF(Hierarchisation!K2025="Sud Est",VLOOKUP(Hierarchisation!E2025,effectifs_hiver,7,FALSE),IF(Hierarchisation!K2025="Sud Ouest",VLOOKUP(Hierarchisation!E2025,effectifs_hiver,8,FALSE),"Erreur Région"))))))</f>
        <v>#N/A</v>
      </c>
      <c r="V2025" s="17" t="e">
        <f>IF(W2025="Transit","Transit",IF(W2025="hiver",VLOOKUP(E2025,'EFFECTIFS Hiver'!$A:$I,9,FALSE),IF(W2025="été",VLOOKUP(E2025,'EFFECTIFS Eté'!$A:$I,9,FALSE),"Erreur saison")))</f>
        <v>#N/A</v>
      </c>
      <c r="W2025" s="18" t="e">
        <f>VLOOKUP(D2025,Listes!B:C,2,FALSE)</f>
        <v>#N/A</v>
      </c>
    </row>
    <row r="2026" spans="1:23" ht="15.75" customHeight="1">
      <c r="A2026" s="11"/>
      <c r="B2026" s="11"/>
      <c r="C2026" s="11"/>
      <c r="D2026" s="11"/>
      <c r="E2026" s="11"/>
      <c r="F2026" s="11"/>
      <c r="G2026" s="11" t="e">
        <f>VLOOKUP(E2026,TAXONS!B:C,2,FALSE)</f>
        <v>#N/A</v>
      </c>
      <c r="H2026" s="13">
        <f t="shared" si="158"/>
        <v>0</v>
      </c>
      <c r="I2026" s="12" t="e">
        <f t="shared" si="159"/>
        <v>#N/A</v>
      </c>
      <c r="J2026" s="14" t="e">
        <f t="shared" si="160"/>
        <v>#N/A</v>
      </c>
      <c r="K2026" s="15" t="e">
        <f>VLOOKUP(B2026,REGIONS!A:D,4,FALSE)</f>
        <v>#N/A</v>
      </c>
      <c r="L2026" s="19" t="e">
        <f>VLOOKUP(G2026,Sensibilité!$A:$L,12,FALSE)</f>
        <v>#N/A</v>
      </c>
      <c r="M2026" s="19" t="e">
        <f t="shared" si="161"/>
        <v>#N/A</v>
      </c>
      <c r="N2026" s="19" t="e">
        <f t="shared" si="162"/>
        <v>#N/A</v>
      </c>
      <c r="O2026" s="15" t="str">
        <f>IF(D2026=Listes!$B$6,"SWARMING",IF(OR(D2026=Listes!$B$1,D2026=Listes!$B$2,D2026=Listes!$B$5),2,IF(OR(D2026=Listes!$B$3,D2026=Listes!$B$4),1,"erreur colonne D")))</f>
        <v>SWARMING</v>
      </c>
      <c r="P2026" s="15" t="e">
        <f>IF(OR(W2026="Hiver",W2026="Transit"),VLOOKUP(E2026,IC!A:E,4,FALSE),IF(W2026="été",VLOOKUP(E2026,IC!A:E,3,FALSE),"erreur"))</f>
        <v>#N/A</v>
      </c>
      <c r="Q2026" s="15" t="e">
        <f>IF(P2026="NR",0,IF(F2026&lt;5,0,IF(P2026=1,VLOOKUP(F2026,IC!$G$1:$I$8,3,TRUE),
IF(P2026=2,VLOOKUP(F2026,IC!$K$1:$M$8,3,TRUE),
IF(P2026=3,VLOOKUP(F2026,IC!$O$1:$Q$8,3,TRUE),IF(P2026=4,VLOOKUP(F2026,IC!$S$2:$U$9,3,TRUE),
"erreur"))))))</f>
        <v>#N/A</v>
      </c>
      <c r="R2026" s="16" t="e">
        <f>IF(OR(V2026="NA",V2026="Transit",V2026&lt;Listes!$F$1),"non applicable",F2026/V2026)</f>
        <v>#N/A</v>
      </c>
      <c r="S2026" s="16" t="e">
        <f>IF(W2026="Transit","Non applicable",IF(AND(W2026="été",T2026&gt;Listes!F2025),F2026/T2026,IF(AND(W2026="Hiver",Hierarchisation!U2026&gt;Listes!F2025),F2026/U2026,"non applicable")))</f>
        <v>#N/A</v>
      </c>
      <c r="T2026" s="17" t="e">
        <f>IF(K2026="Centre",VLOOKUP(E2026,effectifs_ete,3,FALSE),IF(Hierarchisation!K2026="Grand Nord",VLOOKUP(Hierarchisation!E2026,effectifs_ete,4,FALSE),IF(Hierarchisation!K2026="Nord Est",VLOOKUP(Hierarchisation!E2026,effectifs_ete,5,FALSE),IF(Hierarchisation!K2026="Nord Ouest",VLOOKUP(Hierarchisation!E2026,effectifs_ete,6,FALSE),IF(Hierarchisation!K2026="Sud Est",VLOOKUP(Hierarchisation!E2026,effectifs_ete,7,FALSE),IF(Hierarchisation!K2026="Sud Ouest",VLOOKUP(Hierarchisation!E2026,effectifs_ete,8,FALSE),"Erreur Région"))))))</f>
        <v>#N/A</v>
      </c>
      <c r="U2026" s="17" t="e">
        <f>IF(K2026="Centre",VLOOKUP(E2026,effectifs_hiver,3,FALSE),IF(Hierarchisation!K2026="Grand Nord",VLOOKUP(Hierarchisation!E2026,effectifs_hiver,4,FALSE),IF(Hierarchisation!K2026="Nord Est",VLOOKUP(Hierarchisation!E2026,effectifs_hiver,5,FALSE),IF(Hierarchisation!K2026="Nord Ouest",VLOOKUP(Hierarchisation!E2026,effectifs_hiver,6,FALSE),IF(Hierarchisation!K2026="Sud Est",VLOOKUP(Hierarchisation!E2026,effectifs_hiver,7,FALSE),IF(Hierarchisation!K2026="Sud Ouest",VLOOKUP(Hierarchisation!E2026,effectifs_hiver,8,FALSE),"Erreur Région"))))))</f>
        <v>#N/A</v>
      </c>
      <c r="V2026" s="17" t="e">
        <f>IF(W2026="Transit","Transit",IF(W2026="hiver",VLOOKUP(E2026,'EFFECTIFS Hiver'!$A:$I,9,FALSE),IF(W2026="été",VLOOKUP(E2026,'EFFECTIFS Eté'!$A:$I,9,FALSE),"Erreur saison")))</f>
        <v>#N/A</v>
      </c>
      <c r="W2026" s="18" t="e">
        <f>VLOOKUP(D2026,Listes!B:C,2,FALSE)</f>
        <v>#N/A</v>
      </c>
    </row>
    <row r="2027" spans="1:23" ht="15.75" customHeight="1">
      <c r="A2027" s="11"/>
      <c r="B2027" s="11"/>
      <c r="C2027" s="11"/>
      <c r="D2027" s="11"/>
      <c r="E2027" s="11"/>
      <c r="F2027" s="11"/>
      <c r="G2027" s="11" t="e">
        <f>VLOOKUP(E2027,TAXONS!B:C,2,FALSE)</f>
        <v>#N/A</v>
      </c>
      <c r="H2027" s="13">
        <f t="shared" si="158"/>
        <v>0</v>
      </c>
      <c r="I2027" s="12" t="e">
        <f t="shared" si="159"/>
        <v>#N/A</v>
      </c>
      <c r="J2027" s="14" t="e">
        <f t="shared" si="160"/>
        <v>#N/A</v>
      </c>
      <c r="K2027" s="15" t="e">
        <f>VLOOKUP(B2027,REGIONS!A:D,4,FALSE)</f>
        <v>#N/A</v>
      </c>
      <c r="L2027" s="19" t="e">
        <f>VLOOKUP(G2027,Sensibilité!$A:$L,12,FALSE)</f>
        <v>#N/A</v>
      </c>
      <c r="M2027" s="19" t="e">
        <f t="shared" si="161"/>
        <v>#N/A</v>
      </c>
      <c r="N2027" s="19" t="e">
        <f t="shared" si="162"/>
        <v>#N/A</v>
      </c>
      <c r="O2027" s="15" t="str">
        <f>IF(D2027=Listes!$B$6,"SWARMING",IF(OR(D2027=Listes!$B$1,D2027=Listes!$B$2,D2027=Listes!$B$5),2,IF(OR(D2027=Listes!$B$3,D2027=Listes!$B$4),1,"erreur colonne D")))</f>
        <v>SWARMING</v>
      </c>
      <c r="P2027" s="15" t="e">
        <f>IF(OR(W2027="Hiver",W2027="Transit"),VLOOKUP(E2027,IC!A:E,4,FALSE),IF(W2027="été",VLOOKUP(E2027,IC!A:E,3,FALSE),"erreur"))</f>
        <v>#N/A</v>
      </c>
      <c r="Q2027" s="15" t="e">
        <f>IF(P2027="NR",0,IF(F2027&lt;5,0,IF(P2027=1,VLOOKUP(F2027,IC!$G$1:$I$8,3,TRUE),
IF(P2027=2,VLOOKUP(F2027,IC!$K$1:$M$8,3,TRUE),
IF(P2027=3,VLOOKUP(F2027,IC!$O$1:$Q$8,3,TRUE),IF(P2027=4,VLOOKUP(F2027,IC!$S$2:$U$9,3,TRUE),
"erreur"))))))</f>
        <v>#N/A</v>
      </c>
      <c r="R2027" s="16" t="e">
        <f>IF(OR(V2027="NA",V2027="Transit",V2027&lt;Listes!$F$1),"non applicable",F2027/V2027)</f>
        <v>#N/A</v>
      </c>
      <c r="S2027" s="16" t="e">
        <f>IF(W2027="Transit","Non applicable",IF(AND(W2027="été",T2027&gt;Listes!F2026),F2027/T2027,IF(AND(W2027="Hiver",Hierarchisation!U2027&gt;Listes!F2026),F2027/U2027,"non applicable")))</f>
        <v>#N/A</v>
      </c>
      <c r="T2027" s="17" t="e">
        <f>IF(K2027="Centre",VLOOKUP(E2027,effectifs_ete,3,FALSE),IF(Hierarchisation!K2027="Grand Nord",VLOOKUP(Hierarchisation!E2027,effectifs_ete,4,FALSE),IF(Hierarchisation!K2027="Nord Est",VLOOKUP(Hierarchisation!E2027,effectifs_ete,5,FALSE),IF(Hierarchisation!K2027="Nord Ouest",VLOOKUP(Hierarchisation!E2027,effectifs_ete,6,FALSE),IF(Hierarchisation!K2027="Sud Est",VLOOKUP(Hierarchisation!E2027,effectifs_ete,7,FALSE),IF(Hierarchisation!K2027="Sud Ouest",VLOOKUP(Hierarchisation!E2027,effectifs_ete,8,FALSE),"Erreur Région"))))))</f>
        <v>#N/A</v>
      </c>
      <c r="U2027" s="17" t="e">
        <f>IF(K2027="Centre",VLOOKUP(E2027,effectifs_hiver,3,FALSE),IF(Hierarchisation!K2027="Grand Nord",VLOOKUP(Hierarchisation!E2027,effectifs_hiver,4,FALSE),IF(Hierarchisation!K2027="Nord Est",VLOOKUP(Hierarchisation!E2027,effectifs_hiver,5,FALSE),IF(Hierarchisation!K2027="Nord Ouest",VLOOKUP(Hierarchisation!E2027,effectifs_hiver,6,FALSE),IF(Hierarchisation!K2027="Sud Est",VLOOKUP(Hierarchisation!E2027,effectifs_hiver,7,FALSE),IF(Hierarchisation!K2027="Sud Ouest",VLOOKUP(Hierarchisation!E2027,effectifs_hiver,8,FALSE),"Erreur Région"))))))</f>
        <v>#N/A</v>
      </c>
      <c r="V2027" s="17" t="e">
        <f>IF(W2027="Transit","Transit",IF(W2027="hiver",VLOOKUP(E2027,'EFFECTIFS Hiver'!$A:$I,9,FALSE),IF(W2027="été",VLOOKUP(E2027,'EFFECTIFS Eté'!$A:$I,9,FALSE),"Erreur saison")))</f>
        <v>#N/A</v>
      </c>
      <c r="W2027" s="18" t="e">
        <f>VLOOKUP(D2027,Listes!B:C,2,FALSE)</f>
        <v>#N/A</v>
      </c>
    </row>
    <row r="2028" spans="1:23" ht="15.75" customHeight="1">
      <c r="A2028" s="11"/>
      <c r="B2028" s="11"/>
      <c r="C2028" s="11"/>
      <c r="D2028" s="11"/>
      <c r="E2028" s="11"/>
      <c r="F2028" s="11"/>
      <c r="G2028" s="11" t="e">
        <f>VLOOKUP(E2028,TAXONS!B:C,2,FALSE)</f>
        <v>#N/A</v>
      </c>
      <c r="H2028" s="13">
        <f t="shared" si="158"/>
        <v>0</v>
      </c>
      <c r="I2028" s="12" t="e">
        <f t="shared" si="159"/>
        <v>#N/A</v>
      </c>
      <c r="J2028" s="14" t="e">
        <f t="shared" si="160"/>
        <v>#N/A</v>
      </c>
      <c r="K2028" s="15" t="e">
        <f>VLOOKUP(B2028,REGIONS!A:D,4,FALSE)</f>
        <v>#N/A</v>
      </c>
      <c r="L2028" s="19" t="e">
        <f>VLOOKUP(G2028,Sensibilité!$A:$L,12,FALSE)</f>
        <v>#N/A</v>
      </c>
      <c r="M2028" s="19" t="e">
        <f t="shared" si="161"/>
        <v>#N/A</v>
      </c>
      <c r="N2028" s="19" t="e">
        <f t="shared" si="162"/>
        <v>#N/A</v>
      </c>
      <c r="O2028" s="15" t="str">
        <f>IF(D2028=Listes!$B$6,"SWARMING",IF(OR(D2028=Listes!$B$1,D2028=Listes!$B$2,D2028=Listes!$B$5),2,IF(OR(D2028=Listes!$B$3,D2028=Listes!$B$4),1,"erreur colonne D")))</f>
        <v>SWARMING</v>
      </c>
      <c r="P2028" s="15" t="e">
        <f>IF(OR(W2028="Hiver",W2028="Transit"),VLOOKUP(E2028,IC!A:E,4,FALSE),IF(W2028="été",VLOOKUP(E2028,IC!A:E,3,FALSE),"erreur"))</f>
        <v>#N/A</v>
      </c>
      <c r="Q2028" s="15" t="e">
        <f>IF(P2028="NR",0,IF(F2028&lt;5,0,IF(P2028=1,VLOOKUP(F2028,IC!$G$1:$I$8,3,TRUE),
IF(P2028=2,VLOOKUP(F2028,IC!$K$1:$M$8,3,TRUE),
IF(P2028=3,VLOOKUP(F2028,IC!$O$1:$Q$8,3,TRUE),IF(P2028=4,VLOOKUP(F2028,IC!$S$2:$U$9,3,TRUE),
"erreur"))))))</f>
        <v>#N/A</v>
      </c>
      <c r="R2028" s="16" t="e">
        <f>IF(OR(V2028="NA",V2028="Transit",V2028&lt;Listes!$F$1),"non applicable",F2028/V2028)</f>
        <v>#N/A</v>
      </c>
      <c r="S2028" s="16" t="e">
        <f>IF(W2028="Transit","Non applicable",IF(AND(W2028="été",T2028&gt;Listes!F2027),F2028/T2028,IF(AND(W2028="Hiver",Hierarchisation!U2028&gt;Listes!F2027),F2028/U2028,"non applicable")))</f>
        <v>#N/A</v>
      </c>
      <c r="T2028" s="17" t="e">
        <f>IF(K2028="Centre",VLOOKUP(E2028,effectifs_ete,3,FALSE),IF(Hierarchisation!K2028="Grand Nord",VLOOKUP(Hierarchisation!E2028,effectifs_ete,4,FALSE),IF(Hierarchisation!K2028="Nord Est",VLOOKUP(Hierarchisation!E2028,effectifs_ete,5,FALSE),IF(Hierarchisation!K2028="Nord Ouest",VLOOKUP(Hierarchisation!E2028,effectifs_ete,6,FALSE),IF(Hierarchisation!K2028="Sud Est",VLOOKUP(Hierarchisation!E2028,effectifs_ete,7,FALSE),IF(Hierarchisation!K2028="Sud Ouest",VLOOKUP(Hierarchisation!E2028,effectifs_ete,8,FALSE),"Erreur Région"))))))</f>
        <v>#N/A</v>
      </c>
      <c r="U2028" s="17" t="e">
        <f>IF(K2028="Centre",VLOOKUP(E2028,effectifs_hiver,3,FALSE),IF(Hierarchisation!K2028="Grand Nord",VLOOKUP(Hierarchisation!E2028,effectifs_hiver,4,FALSE),IF(Hierarchisation!K2028="Nord Est",VLOOKUP(Hierarchisation!E2028,effectifs_hiver,5,FALSE),IF(Hierarchisation!K2028="Nord Ouest",VLOOKUP(Hierarchisation!E2028,effectifs_hiver,6,FALSE),IF(Hierarchisation!K2028="Sud Est",VLOOKUP(Hierarchisation!E2028,effectifs_hiver,7,FALSE),IF(Hierarchisation!K2028="Sud Ouest",VLOOKUP(Hierarchisation!E2028,effectifs_hiver,8,FALSE),"Erreur Région"))))))</f>
        <v>#N/A</v>
      </c>
      <c r="V2028" s="17" t="e">
        <f>IF(W2028="Transit","Transit",IF(W2028="hiver",VLOOKUP(E2028,'EFFECTIFS Hiver'!$A:$I,9,FALSE),IF(W2028="été",VLOOKUP(E2028,'EFFECTIFS Eté'!$A:$I,9,FALSE),"Erreur saison")))</f>
        <v>#N/A</v>
      </c>
      <c r="W2028" s="18" t="e">
        <f>VLOOKUP(D2028,Listes!B:C,2,FALSE)</f>
        <v>#N/A</v>
      </c>
    </row>
    <row r="2029" spans="1:23" ht="15.75" customHeight="1">
      <c r="A2029" s="11"/>
      <c r="B2029" s="11"/>
      <c r="C2029" s="11"/>
      <c r="D2029" s="11"/>
      <c r="E2029" s="11"/>
      <c r="F2029" s="11"/>
      <c r="G2029" s="11" t="e">
        <f>VLOOKUP(E2029,TAXONS!B:C,2,FALSE)</f>
        <v>#N/A</v>
      </c>
      <c r="H2029" s="13">
        <f t="shared" si="158"/>
        <v>0</v>
      </c>
      <c r="I2029" s="12" t="e">
        <f t="shared" si="159"/>
        <v>#N/A</v>
      </c>
      <c r="J2029" s="14" t="e">
        <f t="shared" si="160"/>
        <v>#N/A</v>
      </c>
      <c r="K2029" s="15" t="e">
        <f>VLOOKUP(B2029,REGIONS!A:D,4,FALSE)</f>
        <v>#N/A</v>
      </c>
      <c r="L2029" s="19" t="e">
        <f>VLOOKUP(G2029,Sensibilité!$A:$L,12,FALSE)</f>
        <v>#N/A</v>
      </c>
      <c r="M2029" s="19" t="e">
        <f t="shared" si="161"/>
        <v>#N/A</v>
      </c>
      <c r="N2029" s="19" t="e">
        <f t="shared" si="162"/>
        <v>#N/A</v>
      </c>
      <c r="O2029" s="15" t="str">
        <f>IF(D2029=Listes!$B$6,"SWARMING",IF(OR(D2029=Listes!$B$1,D2029=Listes!$B$2,D2029=Listes!$B$5),2,IF(OR(D2029=Listes!$B$3,D2029=Listes!$B$4),1,"erreur colonne D")))</f>
        <v>SWARMING</v>
      </c>
      <c r="P2029" s="15" t="e">
        <f>IF(OR(W2029="Hiver",W2029="Transit"),VLOOKUP(E2029,IC!A:E,4,FALSE),IF(W2029="été",VLOOKUP(E2029,IC!A:E,3,FALSE),"erreur"))</f>
        <v>#N/A</v>
      </c>
      <c r="Q2029" s="15" t="e">
        <f>IF(P2029="NR",0,IF(F2029&lt;5,0,IF(P2029=1,VLOOKUP(F2029,IC!$G$1:$I$8,3,TRUE),
IF(P2029=2,VLOOKUP(F2029,IC!$K$1:$M$8,3,TRUE),
IF(P2029=3,VLOOKUP(F2029,IC!$O$1:$Q$8,3,TRUE),IF(P2029=4,VLOOKUP(F2029,IC!$S$2:$U$9,3,TRUE),
"erreur"))))))</f>
        <v>#N/A</v>
      </c>
      <c r="R2029" s="16" t="e">
        <f>IF(OR(V2029="NA",V2029="Transit",V2029&lt;Listes!$F$1),"non applicable",F2029/V2029)</f>
        <v>#N/A</v>
      </c>
      <c r="S2029" s="16" t="e">
        <f>IF(W2029="Transit","Non applicable",IF(AND(W2029="été",T2029&gt;Listes!F2028),F2029/T2029,IF(AND(W2029="Hiver",Hierarchisation!U2029&gt;Listes!F2028),F2029/U2029,"non applicable")))</f>
        <v>#N/A</v>
      </c>
      <c r="T2029" s="17" t="e">
        <f>IF(K2029="Centre",VLOOKUP(E2029,effectifs_ete,3,FALSE),IF(Hierarchisation!K2029="Grand Nord",VLOOKUP(Hierarchisation!E2029,effectifs_ete,4,FALSE),IF(Hierarchisation!K2029="Nord Est",VLOOKUP(Hierarchisation!E2029,effectifs_ete,5,FALSE),IF(Hierarchisation!K2029="Nord Ouest",VLOOKUP(Hierarchisation!E2029,effectifs_ete,6,FALSE),IF(Hierarchisation!K2029="Sud Est",VLOOKUP(Hierarchisation!E2029,effectifs_ete,7,FALSE),IF(Hierarchisation!K2029="Sud Ouest",VLOOKUP(Hierarchisation!E2029,effectifs_ete,8,FALSE),"Erreur Région"))))))</f>
        <v>#N/A</v>
      </c>
      <c r="U2029" s="17" t="e">
        <f>IF(K2029="Centre",VLOOKUP(E2029,effectifs_hiver,3,FALSE),IF(Hierarchisation!K2029="Grand Nord",VLOOKUP(Hierarchisation!E2029,effectifs_hiver,4,FALSE),IF(Hierarchisation!K2029="Nord Est",VLOOKUP(Hierarchisation!E2029,effectifs_hiver,5,FALSE),IF(Hierarchisation!K2029="Nord Ouest",VLOOKUP(Hierarchisation!E2029,effectifs_hiver,6,FALSE),IF(Hierarchisation!K2029="Sud Est",VLOOKUP(Hierarchisation!E2029,effectifs_hiver,7,FALSE),IF(Hierarchisation!K2029="Sud Ouest",VLOOKUP(Hierarchisation!E2029,effectifs_hiver,8,FALSE),"Erreur Région"))))))</f>
        <v>#N/A</v>
      </c>
      <c r="V2029" s="17" t="e">
        <f>IF(W2029="Transit","Transit",IF(W2029="hiver",VLOOKUP(E2029,'EFFECTIFS Hiver'!$A:$I,9,FALSE),IF(W2029="été",VLOOKUP(E2029,'EFFECTIFS Eté'!$A:$I,9,FALSE),"Erreur saison")))</f>
        <v>#N/A</v>
      </c>
      <c r="W2029" s="18" t="e">
        <f>VLOOKUP(D2029,Listes!B:C,2,FALSE)</f>
        <v>#N/A</v>
      </c>
    </row>
    <row r="2030" spans="1:23" ht="15.75" customHeight="1">
      <c r="A2030" s="11"/>
      <c r="B2030" s="11"/>
      <c r="C2030" s="11"/>
      <c r="D2030" s="11"/>
      <c r="E2030" s="11"/>
      <c r="F2030" s="11"/>
      <c r="G2030" s="11" t="e">
        <f>VLOOKUP(E2030,TAXONS!B:C,2,FALSE)</f>
        <v>#N/A</v>
      </c>
      <c r="H2030" s="13">
        <f t="shared" si="158"/>
        <v>0</v>
      </c>
      <c r="I2030" s="12" t="e">
        <f t="shared" si="159"/>
        <v>#N/A</v>
      </c>
      <c r="J2030" s="14" t="e">
        <f t="shared" si="160"/>
        <v>#N/A</v>
      </c>
      <c r="K2030" s="15" t="e">
        <f>VLOOKUP(B2030,REGIONS!A:D,4,FALSE)</f>
        <v>#N/A</v>
      </c>
      <c r="L2030" s="19" t="e">
        <f>VLOOKUP(G2030,Sensibilité!$A:$L,12,FALSE)</f>
        <v>#N/A</v>
      </c>
      <c r="M2030" s="19" t="e">
        <f t="shared" si="161"/>
        <v>#N/A</v>
      </c>
      <c r="N2030" s="19" t="e">
        <f t="shared" si="162"/>
        <v>#N/A</v>
      </c>
      <c r="O2030" s="15" t="str">
        <f>IF(D2030=Listes!$B$6,"SWARMING",IF(OR(D2030=Listes!$B$1,D2030=Listes!$B$2,D2030=Listes!$B$5),2,IF(OR(D2030=Listes!$B$3,D2030=Listes!$B$4),1,"erreur colonne D")))</f>
        <v>SWARMING</v>
      </c>
      <c r="P2030" s="15" t="e">
        <f>IF(OR(W2030="Hiver",W2030="Transit"),VLOOKUP(E2030,IC!A:E,4,FALSE),IF(W2030="été",VLOOKUP(E2030,IC!A:E,3,FALSE),"erreur"))</f>
        <v>#N/A</v>
      </c>
      <c r="Q2030" s="15" t="e">
        <f>IF(P2030="NR",0,IF(F2030&lt;5,0,IF(P2030=1,VLOOKUP(F2030,IC!$G$1:$I$8,3,TRUE),
IF(P2030=2,VLOOKUP(F2030,IC!$K$1:$M$8,3,TRUE),
IF(P2030=3,VLOOKUP(F2030,IC!$O$1:$Q$8,3,TRUE),IF(P2030=4,VLOOKUP(F2030,IC!$S$2:$U$9,3,TRUE),
"erreur"))))))</f>
        <v>#N/A</v>
      </c>
      <c r="R2030" s="16" t="e">
        <f>IF(OR(V2030="NA",V2030="Transit",V2030&lt;Listes!$F$1),"non applicable",F2030/V2030)</f>
        <v>#N/A</v>
      </c>
      <c r="S2030" s="16" t="e">
        <f>IF(W2030="Transit","Non applicable",IF(AND(W2030="été",T2030&gt;Listes!F2029),F2030/T2030,IF(AND(W2030="Hiver",Hierarchisation!U2030&gt;Listes!F2029),F2030/U2030,"non applicable")))</f>
        <v>#N/A</v>
      </c>
      <c r="T2030" s="17" t="e">
        <f>IF(K2030="Centre",VLOOKUP(E2030,effectifs_ete,3,FALSE),IF(Hierarchisation!K2030="Grand Nord",VLOOKUP(Hierarchisation!E2030,effectifs_ete,4,FALSE),IF(Hierarchisation!K2030="Nord Est",VLOOKUP(Hierarchisation!E2030,effectifs_ete,5,FALSE),IF(Hierarchisation!K2030="Nord Ouest",VLOOKUP(Hierarchisation!E2030,effectifs_ete,6,FALSE),IF(Hierarchisation!K2030="Sud Est",VLOOKUP(Hierarchisation!E2030,effectifs_ete,7,FALSE),IF(Hierarchisation!K2030="Sud Ouest",VLOOKUP(Hierarchisation!E2030,effectifs_ete,8,FALSE),"Erreur Région"))))))</f>
        <v>#N/A</v>
      </c>
      <c r="U2030" s="17" t="e">
        <f>IF(K2030="Centre",VLOOKUP(E2030,effectifs_hiver,3,FALSE),IF(Hierarchisation!K2030="Grand Nord",VLOOKUP(Hierarchisation!E2030,effectifs_hiver,4,FALSE),IF(Hierarchisation!K2030="Nord Est",VLOOKUP(Hierarchisation!E2030,effectifs_hiver,5,FALSE),IF(Hierarchisation!K2030="Nord Ouest",VLOOKUP(Hierarchisation!E2030,effectifs_hiver,6,FALSE),IF(Hierarchisation!K2030="Sud Est",VLOOKUP(Hierarchisation!E2030,effectifs_hiver,7,FALSE),IF(Hierarchisation!K2030="Sud Ouest",VLOOKUP(Hierarchisation!E2030,effectifs_hiver,8,FALSE),"Erreur Région"))))))</f>
        <v>#N/A</v>
      </c>
      <c r="V2030" s="17" t="e">
        <f>IF(W2030="Transit","Transit",IF(W2030="hiver",VLOOKUP(E2030,'EFFECTIFS Hiver'!$A:$I,9,FALSE),IF(W2030="été",VLOOKUP(E2030,'EFFECTIFS Eté'!$A:$I,9,FALSE),"Erreur saison")))</f>
        <v>#N/A</v>
      </c>
      <c r="W2030" s="18" t="e">
        <f>VLOOKUP(D2030,Listes!B:C,2,FALSE)</f>
        <v>#N/A</v>
      </c>
    </row>
    <row r="2031" spans="1:23" ht="15.75" customHeight="1">
      <c r="A2031" s="11"/>
      <c r="B2031" s="11"/>
      <c r="C2031" s="11"/>
      <c r="D2031" s="11"/>
      <c r="E2031" s="11"/>
      <c r="F2031" s="11"/>
      <c r="G2031" s="11" t="e">
        <f>VLOOKUP(E2031,TAXONS!B:C,2,FALSE)</f>
        <v>#N/A</v>
      </c>
      <c r="H2031" s="13">
        <f t="shared" si="158"/>
        <v>0</v>
      </c>
      <c r="I2031" s="12" t="e">
        <f t="shared" si="159"/>
        <v>#N/A</v>
      </c>
      <c r="J2031" s="14" t="e">
        <f t="shared" si="160"/>
        <v>#N/A</v>
      </c>
      <c r="K2031" s="15" t="e">
        <f>VLOOKUP(B2031,REGIONS!A:D,4,FALSE)</f>
        <v>#N/A</v>
      </c>
      <c r="L2031" s="19" t="e">
        <f>VLOOKUP(G2031,Sensibilité!$A:$L,12,FALSE)</f>
        <v>#N/A</v>
      </c>
      <c r="M2031" s="19" t="e">
        <f t="shared" si="161"/>
        <v>#N/A</v>
      </c>
      <c r="N2031" s="19" t="e">
        <f t="shared" si="162"/>
        <v>#N/A</v>
      </c>
      <c r="O2031" s="15" t="str">
        <f>IF(D2031=Listes!$B$6,"SWARMING",IF(OR(D2031=Listes!$B$1,D2031=Listes!$B$2,D2031=Listes!$B$5),2,IF(OR(D2031=Listes!$B$3,D2031=Listes!$B$4),1,"erreur colonne D")))</f>
        <v>SWARMING</v>
      </c>
      <c r="P2031" s="15" t="e">
        <f>IF(OR(W2031="Hiver",W2031="Transit"),VLOOKUP(E2031,IC!A:E,4,FALSE),IF(W2031="été",VLOOKUP(E2031,IC!A:E,3,FALSE),"erreur"))</f>
        <v>#N/A</v>
      </c>
      <c r="Q2031" s="15" t="e">
        <f>IF(P2031="NR",0,IF(F2031&lt;5,0,IF(P2031=1,VLOOKUP(F2031,IC!$G$1:$I$8,3,TRUE),
IF(P2031=2,VLOOKUP(F2031,IC!$K$1:$M$8,3,TRUE),
IF(P2031=3,VLOOKUP(F2031,IC!$O$1:$Q$8,3,TRUE),IF(P2031=4,VLOOKUP(F2031,IC!$S$2:$U$9,3,TRUE),
"erreur"))))))</f>
        <v>#N/A</v>
      </c>
      <c r="R2031" s="16" t="e">
        <f>IF(OR(V2031="NA",V2031="Transit",V2031&lt;Listes!$F$1),"non applicable",F2031/V2031)</f>
        <v>#N/A</v>
      </c>
      <c r="S2031" s="16" t="e">
        <f>IF(W2031="Transit","Non applicable",IF(AND(W2031="été",T2031&gt;Listes!F2030),F2031/T2031,IF(AND(W2031="Hiver",Hierarchisation!U2031&gt;Listes!F2030),F2031/U2031,"non applicable")))</f>
        <v>#N/A</v>
      </c>
      <c r="T2031" s="17" t="e">
        <f>IF(K2031="Centre",VLOOKUP(E2031,effectifs_ete,3,FALSE),IF(Hierarchisation!K2031="Grand Nord",VLOOKUP(Hierarchisation!E2031,effectifs_ete,4,FALSE),IF(Hierarchisation!K2031="Nord Est",VLOOKUP(Hierarchisation!E2031,effectifs_ete,5,FALSE),IF(Hierarchisation!K2031="Nord Ouest",VLOOKUP(Hierarchisation!E2031,effectifs_ete,6,FALSE),IF(Hierarchisation!K2031="Sud Est",VLOOKUP(Hierarchisation!E2031,effectifs_ete,7,FALSE),IF(Hierarchisation!K2031="Sud Ouest",VLOOKUP(Hierarchisation!E2031,effectifs_ete,8,FALSE),"Erreur Région"))))))</f>
        <v>#N/A</v>
      </c>
      <c r="U2031" s="17" t="e">
        <f>IF(K2031="Centre",VLOOKUP(E2031,effectifs_hiver,3,FALSE),IF(Hierarchisation!K2031="Grand Nord",VLOOKUP(Hierarchisation!E2031,effectifs_hiver,4,FALSE),IF(Hierarchisation!K2031="Nord Est",VLOOKUP(Hierarchisation!E2031,effectifs_hiver,5,FALSE),IF(Hierarchisation!K2031="Nord Ouest",VLOOKUP(Hierarchisation!E2031,effectifs_hiver,6,FALSE),IF(Hierarchisation!K2031="Sud Est",VLOOKUP(Hierarchisation!E2031,effectifs_hiver,7,FALSE),IF(Hierarchisation!K2031="Sud Ouest",VLOOKUP(Hierarchisation!E2031,effectifs_hiver,8,FALSE),"Erreur Région"))))))</f>
        <v>#N/A</v>
      </c>
      <c r="V2031" s="17" t="e">
        <f>IF(W2031="Transit","Transit",IF(W2031="hiver",VLOOKUP(E2031,'EFFECTIFS Hiver'!$A:$I,9,FALSE),IF(W2031="été",VLOOKUP(E2031,'EFFECTIFS Eté'!$A:$I,9,FALSE),"Erreur saison")))</f>
        <v>#N/A</v>
      </c>
      <c r="W2031" s="18" t="e">
        <f>VLOOKUP(D2031,Listes!B:C,2,FALSE)</f>
        <v>#N/A</v>
      </c>
    </row>
    <row r="2032" spans="1:23" ht="15.75" customHeight="1">
      <c r="A2032" s="11"/>
      <c r="B2032" s="11"/>
      <c r="C2032" s="11"/>
      <c r="D2032" s="11"/>
      <c r="E2032" s="11"/>
      <c r="F2032" s="11"/>
      <c r="G2032" s="11" t="e">
        <f>VLOOKUP(E2032,TAXONS!B:C,2,FALSE)</f>
        <v>#N/A</v>
      </c>
      <c r="H2032" s="13">
        <f t="shared" si="158"/>
        <v>0</v>
      </c>
      <c r="I2032" s="12" t="e">
        <f t="shared" si="159"/>
        <v>#N/A</v>
      </c>
      <c r="J2032" s="14" t="e">
        <f t="shared" si="160"/>
        <v>#N/A</v>
      </c>
      <c r="K2032" s="15" t="e">
        <f>VLOOKUP(B2032,REGIONS!A:D,4,FALSE)</f>
        <v>#N/A</v>
      </c>
      <c r="L2032" s="19" t="e">
        <f>VLOOKUP(G2032,Sensibilité!$A:$L,12,FALSE)</f>
        <v>#N/A</v>
      </c>
      <c r="M2032" s="19" t="e">
        <f t="shared" si="161"/>
        <v>#N/A</v>
      </c>
      <c r="N2032" s="19" t="e">
        <f t="shared" si="162"/>
        <v>#N/A</v>
      </c>
      <c r="O2032" s="15" t="str">
        <f>IF(D2032=Listes!$B$6,"SWARMING",IF(OR(D2032=Listes!$B$1,D2032=Listes!$B$2,D2032=Listes!$B$5),2,IF(OR(D2032=Listes!$B$3,D2032=Listes!$B$4),1,"erreur colonne D")))</f>
        <v>SWARMING</v>
      </c>
      <c r="P2032" s="15" t="e">
        <f>IF(OR(W2032="Hiver",W2032="Transit"),VLOOKUP(E2032,IC!A:E,4,FALSE),IF(W2032="été",VLOOKUP(E2032,IC!A:E,3,FALSE),"erreur"))</f>
        <v>#N/A</v>
      </c>
      <c r="Q2032" s="15" t="e">
        <f>IF(P2032="NR",0,IF(F2032&lt;5,0,IF(P2032=1,VLOOKUP(F2032,IC!$G$1:$I$8,3,TRUE),
IF(P2032=2,VLOOKUP(F2032,IC!$K$1:$M$8,3,TRUE),
IF(P2032=3,VLOOKUP(F2032,IC!$O$1:$Q$8,3,TRUE),IF(P2032=4,VLOOKUP(F2032,IC!$S$2:$U$9,3,TRUE),
"erreur"))))))</f>
        <v>#N/A</v>
      </c>
      <c r="R2032" s="16" t="e">
        <f>IF(OR(V2032="NA",V2032="Transit",V2032&lt;Listes!$F$1),"non applicable",F2032/V2032)</f>
        <v>#N/A</v>
      </c>
      <c r="S2032" s="16" t="e">
        <f>IF(W2032="Transit","Non applicable",IF(AND(W2032="été",T2032&gt;Listes!F2031),F2032/T2032,IF(AND(W2032="Hiver",Hierarchisation!U2032&gt;Listes!F2031),F2032/U2032,"non applicable")))</f>
        <v>#N/A</v>
      </c>
      <c r="T2032" s="17" t="e">
        <f>IF(K2032="Centre",VLOOKUP(E2032,effectifs_ete,3,FALSE),IF(Hierarchisation!K2032="Grand Nord",VLOOKUP(Hierarchisation!E2032,effectifs_ete,4,FALSE),IF(Hierarchisation!K2032="Nord Est",VLOOKUP(Hierarchisation!E2032,effectifs_ete,5,FALSE),IF(Hierarchisation!K2032="Nord Ouest",VLOOKUP(Hierarchisation!E2032,effectifs_ete,6,FALSE),IF(Hierarchisation!K2032="Sud Est",VLOOKUP(Hierarchisation!E2032,effectifs_ete,7,FALSE),IF(Hierarchisation!K2032="Sud Ouest",VLOOKUP(Hierarchisation!E2032,effectifs_ete,8,FALSE),"Erreur Région"))))))</f>
        <v>#N/A</v>
      </c>
      <c r="U2032" s="17" t="e">
        <f>IF(K2032="Centre",VLOOKUP(E2032,effectifs_hiver,3,FALSE),IF(Hierarchisation!K2032="Grand Nord",VLOOKUP(Hierarchisation!E2032,effectifs_hiver,4,FALSE),IF(Hierarchisation!K2032="Nord Est",VLOOKUP(Hierarchisation!E2032,effectifs_hiver,5,FALSE),IF(Hierarchisation!K2032="Nord Ouest",VLOOKUP(Hierarchisation!E2032,effectifs_hiver,6,FALSE),IF(Hierarchisation!K2032="Sud Est",VLOOKUP(Hierarchisation!E2032,effectifs_hiver,7,FALSE),IF(Hierarchisation!K2032="Sud Ouest",VLOOKUP(Hierarchisation!E2032,effectifs_hiver,8,FALSE),"Erreur Région"))))))</f>
        <v>#N/A</v>
      </c>
      <c r="V2032" s="17" t="e">
        <f>IF(W2032="Transit","Transit",IF(W2032="hiver",VLOOKUP(E2032,'EFFECTIFS Hiver'!$A:$I,9,FALSE),IF(W2032="été",VLOOKUP(E2032,'EFFECTIFS Eté'!$A:$I,9,FALSE),"Erreur saison")))</f>
        <v>#N/A</v>
      </c>
      <c r="W2032" s="18" t="e">
        <f>VLOOKUP(D2032,Listes!B:C,2,FALSE)</f>
        <v>#N/A</v>
      </c>
    </row>
    <row r="2033" spans="1:23" ht="15.75" customHeight="1">
      <c r="A2033" s="11"/>
      <c r="B2033" s="11"/>
      <c r="C2033" s="11"/>
      <c r="D2033" s="11"/>
      <c r="E2033" s="11"/>
      <c r="F2033" s="11"/>
      <c r="G2033" s="11" t="e">
        <f>VLOOKUP(E2033,TAXONS!B:C,2,FALSE)</f>
        <v>#N/A</v>
      </c>
      <c r="H2033" s="13">
        <f t="shared" si="158"/>
        <v>0</v>
      </c>
      <c r="I2033" s="12" t="e">
        <f t="shared" si="159"/>
        <v>#N/A</v>
      </c>
      <c r="J2033" s="14" t="e">
        <f t="shared" si="160"/>
        <v>#N/A</v>
      </c>
      <c r="K2033" s="15" t="e">
        <f>VLOOKUP(B2033,REGIONS!A:D,4,FALSE)</f>
        <v>#N/A</v>
      </c>
      <c r="L2033" s="19" t="e">
        <f>VLOOKUP(G2033,Sensibilité!$A:$L,12,FALSE)</f>
        <v>#N/A</v>
      </c>
      <c r="M2033" s="19" t="e">
        <f t="shared" si="161"/>
        <v>#N/A</v>
      </c>
      <c r="N2033" s="19" t="e">
        <f t="shared" si="162"/>
        <v>#N/A</v>
      </c>
      <c r="O2033" s="15" t="str">
        <f>IF(D2033=Listes!$B$6,"SWARMING",IF(OR(D2033=Listes!$B$1,D2033=Listes!$B$2,D2033=Listes!$B$5),2,IF(OR(D2033=Listes!$B$3,D2033=Listes!$B$4),1,"erreur colonne D")))</f>
        <v>SWARMING</v>
      </c>
      <c r="P2033" s="15" t="e">
        <f>IF(OR(W2033="Hiver",W2033="Transit"),VLOOKUP(E2033,IC!A:E,4,FALSE),IF(W2033="été",VLOOKUP(E2033,IC!A:E,3,FALSE),"erreur"))</f>
        <v>#N/A</v>
      </c>
      <c r="Q2033" s="15" t="e">
        <f>IF(P2033="NR",0,IF(F2033&lt;5,0,IF(P2033=1,VLOOKUP(F2033,IC!$G$1:$I$8,3,TRUE),
IF(P2033=2,VLOOKUP(F2033,IC!$K$1:$M$8,3,TRUE),
IF(P2033=3,VLOOKUP(F2033,IC!$O$1:$Q$8,3,TRUE),IF(P2033=4,VLOOKUP(F2033,IC!$S$2:$U$9,3,TRUE),
"erreur"))))))</f>
        <v>#N/A</v>
      </c>
      <c r="R2033" s="16" t="e">
        <f>IF(OR(V2033="NA",V2033="Transit",V2033&lt;Listes!$F$1),"non applicable",F2033/V2033)</f>
        <v>#N/A</v>
      </c>
      <c r="S2033" s="16" t="e">
        <f>IF(W2033="Transit","Non applicable",IF(AND(W2033="été",T2033&gt;Listes!F2032),F2033/T2033,IF(AND(W2033="Hiver",Hierarchisation!U2033&gt;Listes!F2032),F2033/U2033,"non applicable")))</f>
        <v>#N/A</v>
      </c>
      <c r="T2033" s="17" t="e">
        <f>IF(K2033="Centre",VLOOKUP(E2033,effectifs_ete,3,FALSE),IF(Hierarchisation!K2033="Grand Nord",VLOOKUP(Hierarchisation!E2033,effectifs_ete,4,FALSE),IF(Hierarchisation!K2033="Nord Est",VLOOKUP(Hierarchisation!E2033,effectifs_ete,5,FALSE),IF(Hierarchisation!K2033="Nord Ouest",VLOOKUP(Hierarchisation!E2033,effectifs_ete,6,FALSE),IF(Hierarchisation!K2033="Sud Est",VLOOKUP(Hierarchisation!E2033,effectifs_ete,7,FALSE),IF(Hierarchisation!K2033="Sud Ouest",VLOOKUP(Hierarchisation!E2033,effectifs_ete,8,FALSE),"Erreur Région"))))))</f>
        <v>#N/A</v>
      </c>
      <c r="U2033" s="17" t="e">
        <f>IF(K2033="Centre",VLOOKUP(E2033,effectifs_hiver,3,FALSE),IF(Hierarchisation!K2033="Grand Nord",VLOOKUP(Hierarchisation!E2033,effectifs_hiver,4,FALSE),IF(Hierarchisation!K2033="Nord Est",VLOOKUP(Hierarchisation!E2033,effectifs_hiver,5,FALSE),IF(Hierarchisation!K2033="Nord Ouest",VLOOKUP(Hierarchisation!E2033,effectifs_hiver,6,FALSE),IF(Hierarchisation!K2033="Sud Est",VLOOKUP(Hierarchisation!E2033,effectifs_hiver,7,FALSE),IF(Hierarchisation!K2033="Sud Ouest",VLOOKUP(Hierarchisation!E2033,effectifs_hiver,8,FALSE),"Erreur Région"))))))</f>
        <v>#N/A</v>
      </c>
      <c r="V2033" s="17" t="e">
        <f>IF(W2033="Transit","Transit",IF(W2033="hiver",VLOOKUP(E2033,'EFFECTIFS Hiver'!$A:$I,9,FALSE),IF(W2033="été",VLOOKUP(E2033,'EFFECTIFS Eté'!$A:$I,9,FALSE),"Erreur saison")))</f>
        <v>#N/A</v>
      </c>
      <c r="W2033" s="18" t="e">
        <f>VLOOKUP(D2033,Listes!B:C,2,FALSE)</f>
        <v>#N/A</v>
      </c>
    </row>
    <row r="2034" spans="1:23" ht="15.75" customHeight="1">
      <c r="A2034" s="11"/>
      <c r="B2034" s="11"/>
      <c r="C2034" s="11"/>
      <c r="D2034" s="11"/>
      <c r="E2034" s="11"/>
      <c r="F2034" s="11"/>
      <c r="G2034" s="11" t="e">
        <f>VLOOKUP(E2034,TAXONS!B:C,2,FALSE)</f>
        <v>#N/A</v>
      </c>
      <c r="H2034" s="13">
        <f t="shared" si="158"/>
        <v>0</v>
      </c>
      <c r="I2034" s="12" t="e">
        <f t="shared" si="159"/>
        <v>#N/A</v>
      </c>
      <c r="J2034" s="14" t="e">
        <f t="shared" si="160"/>
        <v>#N/A</v>
      </c>
      <c r="K2034" s="15" t="e">
        <f>VLOOKUP(B2034,REGIONS!A:D,4,FALSE)</f>
        <v>#N/A</v>
      </c>
      <c r="L2034" s="19" t="e">
        <f>VLOOKUP(G2034,Sensibilité!$A:$L,12,FALSE)</f>
        <v>#N/A</v>
      </c>
      <c r="M2034" s="19" t="e">
        <f t="shared" si="161"/>
        <v>#N/A</v>
      </c>
      <c r="N2034" s="19" t="e">
        <f t="shared" si="162"/>
        <v>#N/A</v>
      </c>
      <c r="O2034" s="15" t="str">
        <f>IF(D2034=Listes!$B$6,"SWARMING",IF(OR(D2034=Listes!$B$1,D2034=Listes!$B$2,D2034=Listes!$B$5),2,IF(OR(D2034=Listes!$B$3,D2034=Listes!$B$4),1,"erreur colonne D")))</f>
        <v>SWARMING</v>
      </c>
      <c r="P2034" s="15" t="e">
        <f>IF(OR(W2034="Hiver",W2034="Transit"),VLOOKUP(E2034,IC!A:E,4,FALSE),IF(W2034="été",VLOOKUP(E2034,IC!A:E,3,FALSE),"erreur"))</f>
        <v>#N/A</v>
      </c>
      <c r="Q2034" s="15" t="e">
        <f>IF(P2034="NR",0,IF(F2034&lt;5,0,IF(P2034=1,VLOOKUP(F2034,IC!$G$1:$I$8,3,TRUE),
IF(P2034=2,VLOOKUP(F2034,IC!$K$1:$M$8,3,TRUE),
IF(P2034=3,VLOOKUP(F2034,IC!$O$1:$Q$8,3,TRUE),IF(P2034=4,VLOOKUP(F2034,IC!$S$2:$U$9,3,TRUE),
"erreur"))))))</f>
        <v>#N/A</v>
      </c>
      <c r="R2034" s="16" t="e">
        <f>IF(OR(V2034="NA",V2034="Transit",V2034&lt;Listes!$F$1),"non applicable",F2034/V2034)</f>
        <v>#N/A</v>
      </c>
      <c r="S2034" s="16" t="e">
        <f>IF(W2034="Transit","Non applicable",IF(AND(W2034="été",T2034&gt;Listes!F2033),F2034/T2034,IF(AND(W2034="Hiver",Hierarchisation!U2034&gt;Listes!F2033),F2034/U2034,"non applicable")))</f>
        <v>#N/A</v>
      </c>
      <c r="T2034" s="17" t="e">
        <f>IF(K2034="Centre",VLOOKUP(E2034,effectifs_ete,3,FALSE),IF(Hierarchisation!K2034="Grand Nord",VLOOKUP(Hierarchisation!E2034,effectifs_ete,4,FALSE),IF(Hierarchisation!K2034="Nord Est",VLOOKUP(Hierarchisation!E2034,effectifs_ete,5,FALSE),IF(Hierarchisation!K2034="Nord Ouest",VLOOKUP(Hierarchisation!E2034,effectifs_ete,6,FALSE),IF(Hierarchisation!K2034="Sud Est",VLOOKUP(Hierarchisation!E2034,effectifs_ete,7,FALSE),IF(Hierarchisation!K2034="Sud Ouest",VLOOKUP(Hierarchisation!E2034,effectifs_ete,8,FALSE),"Erreur Région"))))))</f>
        <v>#N/A</v>
      </c>
      <c r="U2034" s="17" t="e">
        <f>IF(K2034="Centre",VLOOKUP(E2034,effectifs_hiver,3,FALSE),IF(Hierarchisation!K2034="Grand Nord",VLOOKUP(Hierarchisation!E2034,effectifs_hiver,4,FALSE),IF(Hierarchisation!K2034="Nord Est",VLOOKUP(Hierarchisation!E2034,effectifs_hiver,5,FALSE),IF(Hierarchisation!K2034="Nord Ouest",VLOOKUP(Hierarchisation!E2034,effectifs_hiver,6,FALSE),IF(Hierarchisation!K2034="Sud Est",VLOOKUP(Hierarchisation!E2034,effectifs_hiver,7,FALSE),IF(Hierarchisation!K2034="Sud Ouest",VLOOKUP(Hierarchisation!E2034,effectifs_hiver,8,FALSE),"Erreur Région"))))))</f>
        <v>#N/A</v>
      </c>
      <c r="V2034" s="17" t="e">
        <f>IF(W2034="Transit","Transit",IF(W2034="hiver",VLOOKUP(E2034,'EFFECTIFS Hiver'!$A:$I,9,FALSE),IF(W2034="été",VLOOKUP(E2034,'EFFECTIFS Eté'!$A:$I,9,FALSE),"Erreur saison")))</f>
        <v>#N/A</v>
      </c>
      <c r="W2034" s="18" t="e">
        <f>VLOOKUP(D2034,Listes!B:C,2,FALSE)</f>
        <v>#N/A</v>
      </c>
    </row>
    <row r="2035" spans="1:23" ht="15.75" customHeight="1">
      <c r="A2035" s="11"/>
      <c r="B2035" s="11"/>
      <c r="C2035" s="11"/>
      <c r="D2035" s="11"/>
      <c r="E2035" s="11"/>
      <c r="F2035" s="11"/>
      <c r="G2035" s="11" t="e">
        <f>VLOOKUP(E2035,TAXONS!B:C,2,FALSE)</f>
        <v>#N/A</v>
      </c>
      <c r="H2035" s="13">
        <f t="shared" si="158"/>
        <v>0</v>
      </c>
      <c r="I2035" s="12" t="e">
        <f t="shared" si="159"/>
        <v>#N/A</v>
      </c>
      <c r="J2035" s="14" t="e">
        <f t="shared" si="160"/>
        <v>#N/A</v>
      </c>
      <c r="K2035" s="15" t="e">
        <f>VLOOKUP(B2035,REGIONS!A:D,4,FALSE)</f>
        <v>#N/A</v>
      </c>
      <c r="L2035" s="19" t="e">
        <f>VLOOKUP(G2035,Sensibilité!$A:$L,12,FALSE)</f>
        <v>#N/A</v>
      </c>
      <c r="M2035" s="19" t="e">
        <f t="shared" si="161"/>
        <v>#N/A</v>
      </c>
      <c r="N2035" s="19" t="e">
        <f t="shared" si="162"/>
        <v>#N/A</v>
      </c>
      <c r="O2035" s="15" t="str">
        <f>IF(D2035=Listes!$B$6,"SWARMING",IF(OR(D2035=Listes!$B$1,D2035=Listes!$B$2,D2035=Listes!$B$5),2,IF(OR(D2035=Listes!$B$3,D2035=Listes!$B$4),1,"erreur colonne D")))</f>
        <v>SWARMING</v>
      </c>
      <c r="P2035" s="15" t="e">
        <f>IF(OR(W2035="Hiver",W2035="Transit"),VLOOKUP(E2035,IC!A:E,4,FALSE),IF(W2035="été",VLOOKUP(E2035,IC!A:E,3,FALSE),"erreur"))</f>
        <v>#N/A</v>
      </c>
      <c r="Q2035" s="15" t="e">
        <f>IF(P2035="NR",0,IF(F2035&lt;5,0,IF(P2035=1,VLOOKUP(F2035,IC!$G$1:$I$8,3,TRUE),
IF(P2035=2,VLOOKUP(F2035,IC!$K$1:$M$8,3,TRUE),
IF(P2035=3,VLOOKUP(F2035,IC!$O$1:$Q$8,3,TRUE),IF(P2035=4,VLOOKUP(F2035,IC!$S$2:$U$9,3,TRUE),
"erreur"))))))</f>
        <v>#N/A</v>
      </c>
      <c r="R2035" s="16" t="e">
        <f>IF(OR(V2035="NA",V2035="Transit",V2035&lt;Listes!$F$1),"non applicable",F2035/V2035)</f>
        <v>#N/A</v>
      </c>
      <c r="S2035" s="16" t="e">
        <f>IF(W2035="Transit","Non applicable",IF(AND(W2035="été",T2035&gt;Listes!F2034),F2035/T2035,IF(AND(W2035="Hiver",Hierarchisation!U2035&gt;Listes!F2034),F2035/U2035,"non applicable")))</f>
        <v>#N/A</v>
      </c>
      <c r="T2035" s="17" t="e">
        <f>IF(K2035="Centre",VLOOKUP(E2035,effectifs_ete,3,FALSE),IF(Hierarchisation!K2035="Grand Nord",VLOOKUP(Hierarchisation!E2035,effectifs_ete,4,FALSE),IF(Hierarchisation!K2035="Nord Est",VLOOKUP(Hierarchisation!E2035,effectifs_ete,5,FALSE),IF(Hierarchisation!K2035="Nord Ouest",VLOOKUP(Hierarchisation!E2035,effectifs_ete,6,FALSE),IF(Hierarchisation!K2035="Sud Est",VLOOKUP(Hierarchisation!E2035,effectifs_ete,7,FALSE),IF(Hierarchisation!K2035="Sud Ouest",VLOOKUP(Hierarchisation!E2035,effectifs_ete,8,FALSE),"Erreur Région"))))))</f>
        <v>#N/A</v>
      </c>
      <c r="U2035" s="17" t="e">
        <f>IF(K2035="Centre",VLOOKUP(E2035,effectifs_hiver,3,FALSE),IF(Hierarchisation!K2035="Grand Nord",VLOOKUP(Hierarchisation!E2035,effectifs_hiver,4,FALSE),IF(Hierarchisation!K2035="Nord Est",VLOOKUP(Hierarchisation!E2035,effectifs_hiver,5,FALSE),IF(Hierarchisation!K2035="Nord Ouest",VLOOKUP(Hierarchisation!E2035,effectifs_hiver,6,FALSE),IF(Hierarchisation!K2035="Sud Est",VLOOKUP(Hierarchisation!E2035,effectifs_hiver,7,FALSE),IF(Hierarchisation!K2035="Sud Ouest",VLOOKUP(Hierarchisation!E2035,effectifs_hiver,8,FALSE),"Erreur Région"))))))</f>
        <v>#N/A</v>
      </c>
      <c r="V2035" s="17" t="e">
        <f>IF(W2035="Transit","Transit",IF(W2035="hiver",VLOOKUP(E2035,'EFFECTIFS Hiver'!$A:$I,9,FALSE),IF(W2035="été",VLOOKUP(E2035,'EFFECTIFS Eté'!$A:$I,9,FALSE),"Erreur saison")))</f>
        <v>#N/A</v>
      </c>
      <c r="W2035" s="18" t="e">
        <f>VLOOKUP(D2035,Listes!B:C,2,FALSE)</f>
        <v>#N/A</v>
      </c>
    </row>
    <row r="2036" spans="1:23" ht="15.75" customHeight="1">
      <c r="A2036" s="11"/>
      <c r="B2036" s="11"/>
      <c r="C2036" s="11"/>
      <c r="D2036" s="11"/>
      <c r="E2036" s="11"/>
      <c r="F2036" s="11"/>
      <c r="G2036" s="11" t="e">
        <f>VLOOKUP(E2036,TAXONS!B:C,2,FALSE)</f>
        <v>#N/A</v>
      </c>
      <c r="H2036" s="13">
        <f t="shared" si="158"/>
        <v>0</v>
      </c>
      <c r="I2036" s="12" t="e">
        <f t="shared" si="159"/>
        <v>#N/A</v>
      </c>
      <c r="J2036" s="14" t="e">
        <f t="shared" si="160"/>
        <v>#N/A</v>
      </c>
      <c r="K2036" s="15" t="e">
        <f>VLOOKUP(B2036,REGIONS!A:D,4,FALSE)</f>
        <v>#N/A</v>
      </c>
      <c r="L2036" s="19" t="e">
        <f>VLOOKUP(G2036,Sensibilité!$A:$L,12,FALSE)</f>
        <v>#N/A</v>
      </c>
      <c r="M2036" s="19" t="e">
        <f t="shared" si="161"/>
        <v>#N/A</v>
      </c>
      <c r="N2036" s="19" t="e">
        <f t="shared" si="162"/>
        <v>#N/A</v>
      </c>
      <c r="O2036" s="15" t="str">
        <f>IF(D2036=Listes!$B$6,"SWARMING",IF(OR(D2036=Listes!$B$1,D2036=Listes!$B$2,D2036=Listes!$B$5),2,IF(OR(D2036=Listes!$B$3,D2036=Listes!$B$4),1,"erreur colonne D")))</f>
        <v>SWARMING</v>
      </c>
      <c r="P2036" s="15" t="e">
        <f>IF(OR(W2036="Hiver",W2036="Transit"),VLOOKUP(E2036,IC!A:E,4,FALSE),IF(W2036="été",VLOOKUP(E2036,IC!A:E,3,FALSE),"erreur"))</f>
        <v>#N/A</v>
      </c>
      <c r="Q2036" s="15" t="e">
        <f>IF(P2036="NR",0,IF(F2036&lt;5,0,IF(P2036=1,VLOOKUP(F2036,IC!$G$1:$I$8,3,TRUE),
IF(P2036=2,VLOOKUP(F2036,IC!$K$1:$M$8,3,TRUE),
IF(P2036=3,VLOOKUP(F2036,IC!$O$1:$Q$8,3,TRUE),IF(P2036=4,VLOOKUP(F2036,IC!$S$2:$U$9,3,TRUE),
"erreur"))))))</f>
        <v>#N/A</v>
      </c>
      <c r="R2036" s="16" t="e">
        <f>IF(OR(V2036="NA",V2036="Transit",V2036&lt;Listes!$F$1),"non applicable",F2036/V2036)</f>
        <v>#N/A</v>
      </c>
      <c r="S2036" s="16" t="e">
        <f>IF(W2036="Transit","Non applicable",IF(AND(W2036="été",T2036&gt;Listes!F2035),F2036/T2036,IF(AND(W2036="Hiver",Hierarchisation!U2036&gt;Listes!F2035),F2036/U2036,"non applicable")))</f>
        <v>#N/A</v>
      </c>
      <c r="T2036" s="17" t="e">
        <f>IF(K2036="Centre",VLOOKUP(E2036,effectifs_ete,3,FALSE),IF(Hierarchisation!K2036="Grand Nord",VLOOKUP(Hierarchisation!E2036,effectifs_ete,4,FALSE),IF(Hierarchisation!K2036="Nord Est",VLOOKUP(Hierarchisation!E2036,effectifs_ete,5,FALSE),IF(Hierarchisation!K2036="Nord Ouest",VLOOKUP(Hierarchisation!E2036,effectifs_ete,6,FALSE),IF(Hierarchisation!K2036="Sud Est",VLOOKUP(Hierarchisation!E2036,effectifs_ete,7,FALSE),IF(Hierarchisation!K2036="Sud Ouest",VLOOKUP(Hierarchisation!E2036,effectifs_ete,8,FALSE),"Erreur Région"))))))</f>
        <v>#N/A</v>
      </c>
      <c r="U2036" s="17" t="e">
        <f>IF(K2036="Centre",VLOOKUP(E2036,effectifs_hiver,3,FALSE),IF(Hierarchisation!K2036="Grand Nord",VLOOKUP(Hierarchisation!E2036,effectifs_hiver,4,FALSE),IF(Hierarchisation!K2036="Nord Est",VLOOKUP(Hierarchisation!E2036,effectifs_hiver,5,FALSE),IF(Hierarchisation!K2036="Nord Ouest",VLOOKUP(Hierarchisation!E2036,effectifs_hiver,6,FALSE),IF(Hierarchisation!K2036="Sud Est",VLOOKUP(Hierarchisation!E2036,effectifs_hiver,7,FALSE),IF(Hierarchisation!K2036="Sud Ouest",VLOOKUP(Hierarchisation!E2036,effectifs_hiver,8,FALSE),"Erreur Région"))))))</f>
        <v>#N/A</v>
      </c>
      <c r="V2036" s="17" t="e">
        <f>IF(W2036="Transit","Transit",IF(W2036="hiver",VLOOKUP(E2036,'EFFECTIFS Hiver'!$A:$I,9,FALSE),IF(W2036="été",VLOOKUP(E2036,'EFFECTIFS Eté'!$A:$I,9,FALSE),"Erreur saison")))</f>
        <v>#N/A</v>
      </c>
      <c r="W2036" s="18" t="e">
        <f>VLOOKUP(D2036,Listes!B:C,2,FALSE)</f>
        <v>#N/A</v>
      </c>
    </row>
    <row r="2037" spans="1:23" ht="15.75" customHeight="1">
      <c r="A2037" s="11"/>
      <c r="B2037" s="11"/>
      <c r="C2037" s="11"/>
      <c r="D2037" s="11"/>
      <c r="E2037" s="11"/>
      <c r="F2037" s="11"/>
      <c r="G2037" s="11" t="e">
        <f>VLOOKUP(E2037,TAXONS!B:C,2,FALSE)</f>
        <v>#N/A</v>
      </c>
      <c r="H2037" s="13">
        <f t="shared" si="158"/>
        <v>0</v>
      </c>
      <c r="I2037" s="12" t="e">
        <f t="shared" si="159"/>
        <v>#N/A</v>
      </c>
      <c r="J2037" s="14" t="e">
        <f t="shared" si="160"/>
        <v>#N/A</v>
      </c>
      <c r="K2037" s="15" t="e">
        <f>VLOOKUP(B2037,REGIONS!A:D,4,FALSE)</f>
        <v>#N/A</v>
      </c>
      <c r="L2037" s="19" t="e">
        <f>VLOOKUP(G2037,Sensibilité!$A:$L,12,FALSE)</f>
        <v>#N/A</v>
      </c>
      <c r="M2037" s="19" t="e">
        <f t="shared" si="161"/>
        <v>#N/A</v>
      </c>
      <c r="N2037" s="19" t="e">
        <f t="shared" si="162"/>
        <v>#N/A</v>
      </c>
      <c r="O2037" s="15" t="str">
        <f>IF(D2037=Listes!$B$6,"SWARMING",IF(OR(D2037=Listes!$B$1,D2037=Listes!$B$2,D2037=Listes!$B$5),2,IF(OR(D2037=Listes!$B$3,D2037=Listes!$B$4),1,"erreur colonne D")))</f>
        <v>SWARMING</v>
      </c>
      <c r="P2037" s="15" t="e">
        <f>IF(OR(W2037="Hiver",W2037="Transit"),VLOOKUP(E2037,IC!A:E,4,FALSE),IF(W2037="été",VLOOKUP(E2037,IC!A:E,3,FALSE),"erreur"))</f>
        <v>#N/A</v>
      </c>
      <c r="Q2037" s="15" t="e">
        <f>IF(P2037="NR",0,IF(F2037&lt;5,0,IF(P2037=1,VLOOKUP(F2037,IC!$G$1:$I$8,3,TRUE),
IF(P2037=2,VLOOKUP(F2037,IC!$K$1:$M$8,3,TRUE),
IF(P2037=3,VLOOKUP(F2037,IC!$O$1:$Q$8,3,TRUE),IF(P2037=4,VLOOKUP(F2037,IC!$S$2:$U$9,3,TRUE),
"erreur"))))))</f>
        <v>#N/A</v>
      </c>
      <c r="R2037" s="16" t="e">
        <f>IF(OR(V2037="NA",V2037="Transit",V2037&lt;Listes!$F$1),"non applicable",F2037/V2037)</f>
        <v>#N/A</v>
      </c>
      <c r="S2037" s="16" t="e">
        <f>IF(W2037="Transit","Non applicable",IF(AND(W2037="été",T2037&gt;Listes!F2036),F2037/T2037,IF(AND(W2037="Hiver",Hierarchisation!U2037&gt;Listes!F2036),F2037/U2037,"non applicable")))</f>
        <v>#N/A</v>
      </c>
      <c r="T2037" s="17" t="e">
        <f>IF(K2037="Centre",VLOOKUP(E2037,effectifs_ete,3,FALSE),IF(Hierarchisation!K2037="Grand Nord",VLOOKUP(Hierarchisation!E2037,effectifs_ete,4,FALSE),IF(Hierarchisation!K2037="Nord Est",VLOOKUP(Hierarchisation!E2037,effectifs_ete,5,FALSE),IF(Hierarchisation!K2037="Nord Ouest",VLOOKUP(Hierarchisation!E2037,effectifs_ete,6,FALSE),IF(Hierarchisation!K2037="Sud Est",VLOOKUP(Hierarchisation!E2037,effectifs_ete,7,FALSE),IF(Hierarchisation!K2037="Sud Ouest",VLOOKUP(Hierarchisation!E2037,effectifs_ete,8,FALSE),"Erreur Région"))))))</f>
        <v>#N/A</v>
      </c>
      <c r="U2037" s="17" t="e">
        <f>IF(K2037="Centre",VLOOKUP(E2037,effectifs_hiver,3,FALSE),IF(Hierarchisation!K2037="Grand Nord",VLOOKUP(Hierarchisation!E2037,effectifs_hiver,4,FALSE),IF(Hierarchisation!K2037="Nord Est",VLOOKUP(Hierarchisation!E2037,effectifs_hiver,5,FALSE),IF(Hierarchisation!K2037="Nord Ouest",VLOOKUP(Hierarchisation!E2037,effectifs_hiver,6,FALSE),IF(Hierarchisation!K2037="Sud Est",VLOOKUP(Hierarchisation!E2037,effectifs_hiver,7,FALSE),IF(Hierarchisation!K2037="Sud Ouest",VLOOKUP(Hierarchisation!E2037,effectifs_hiver,8,FALSE),"Erreur Région"))))))</f>
        <v>#N/A</v>
      </c>
      <c r="V2037" s="17" t="e">
        <f>IF(W2037="Transit","Transit",IF(W2037="hiver",VLOOKUP(E2037,'EFFECTIFS Hiver'!$A:$I,9,FALSE),IF(W2037="été",VLOOKUP(E2037,'EFFECTIFS Eté'!$A:$I,9,FALSE),"Erreur saison")))</f>
        <v>#N/A</v>
      </c>
      <c r="W2037" s="18" t="e">
        <f>VLOOKUP(D2037,Listes!B:C,2,FALSE)</f>
        <v>#N/A</v>
      </c>
    </row>
    <row r="2038" spans="1:23" ht="15.75" customHeight="1">
      <c r="A2038" s="11"/>
      <c r="B2038" s="11"/>
      <c r="C2038" s="11"/>
      <c r="D2038" s="11"/>
      <c r="E2038" s="11"/>
      <c r="F2038" s="11"/>
      <c r="G2038" s="11" t="e">
        <f>VLOOKUP(E2038,TAXONS!B:C,2,FALSE)</f>
        <v>#N/A</v>
      </c>
      <c r="H2038" s="13">
        <f t="shared" si="158"/>
        <v>0</v>
      </c>
      <c r="I2038" s="12" t="e">
        <f t="shared" si="159"/>
        <v>#N/A</v>
      </c>
      <c r="J2038" s="14" t="e">
        <f t="shared" si="160"/>
        <v>#N/A</v>
      </c>
      <c r="K2038" s="15" t="e">
        <f>VLOOKUP(B2038,REGIONS!A:D,4,FALSE)</f>
        <v>#N/A</v>
      </c>
      <c r="L2038" s="19" t="e">
        <f>VLOOKUP(G2038,Sensibilité!$A:$L,12,FALSE)</f>
        <v>#N/A</v>
      </c>
      <c r="M2038" s="19" t="e">
        <f t="shared" si="161"/>
        <v>#N/A</v>
      </c>
      <c r="N2038" s="19" t="e">
        <f t="shared" si="162"/>
        <v>#N/A</v>
      </c>
      <c r="O2038" s="15" t="str">
        <f>IF(D2038=Listes!$B$6,"SWARMING",IF(OR(D2038=Listes!$B$1,D2038=Listes!$B$2,D2038=Listes!$B$5),2,IF(OR(D2038=Listes!$B$3,D2038=Listes!$B$4),1,"erreur colonne D")))</f>
        <v>SWARMING</v>
      </c>
      <c r="P2038" s="15" t="e">
        <f>IF(OR(W2038="Hiver",W2038="Transit"),VLOOKUP(E2038,IC!A:E,4,FALSE),IF(W2038="été",VLOOKUP(E2038,IC!A:E,3,FALSE),"erreur"))</f>
        <v>#N/A</v>
      </c>
      <c r="Q2038" s="15" t="e">
        <f>IF(P2038="NR",0,IF(F2038&lt;5,0,IF(P2038=1,VLOOKUP(F2038,IC!$G$1:$I$8,3,TRUE),
IF(P2038=2,VLOOKUP(F2038,IC!$K$1:$M$8,3,TRUE),
IF(P2038=3,VLOOKUP(F2038,IC!$O$1:$Q$8,3,TRUE),IF(P2038=4,VLOOKUP(F2038,IC!$S$2:$U$9,3,TRUE),
"erreur"))))))</f>
        <v>#N/A</v>
      </c>
      <c r="R2038" s="16" t="e">
        <f>IF(OR(V2038="NA",V2038="Transit",V2038&lt;Listes!$F$1),"non applicable",F2038/V2038)</f>
        <v>#N/A</v>
      </c>
      <c r="S2038" s="16" t="e">
        <f>IF(W2038="Transit","Non applicable",IF(AND(W2038="été",T2038&gt;Listes!F2037),F2038/T2038,IF(AND(W2038="Hiver",Hierarchisation!U2038&gt;Listes!F2037),F2038/U2038,"non applicable")))</f>
        <v>#N/A</v>
      </c>
      <c r="T2038" s="17" t="e">
        <f>IF(K2038="Centre",VLOOKUP(E2038,effectifs_ete,3,FALSE),IF(Hierarchisation!K2038="Grand Nord",VLOOKUP(Hierarchisation!E2038,effectifs_ete,4,FALSE),IF(Hierarchisation!K2038="Nord Est",VLOOKUP(Hierarchisation!E2038,effectifs_ete,5,FALSE),IF(Hierarchisation!K2038="Nord Ouest",VLOOKUP(Hierarchisation!E2038,effectifs_ete,6,FALSE),IF(Hierarchisation!K2038="Sud Est",VLOOKUP(Hierarchisation!E2038,effectifs_ete,7,FALSE),IF(Hierarchisation!K2038="Sud Ouest",VLOOKUP(Hierarchisation!E2038,effectifs_ete,8,FALSE),"Erreur Région"))))))</f>
        <v>#N/A</v>
      </c>
      <c r="U2038" s="17" t="e">
        <f>IF(K2038="Centre",VLOOKUP(E2038,effectifs_hiver,3,FALSE),IF(Hierarchisation!K2038="Grand Nord",VLOOKUP(Hierarchisation!E2038,effectifs_hiver,4,FALSE),IF(Hierarchisation!K2038="Nord Est",VLOOKUP(Hierarchisation!E2038,effectifs_hiver,5,FALSE),IF(Hierarchisation!K2038="Nord Ouest",VLOOKUP(Hierarchisation!E2038,effectifs_hiver,6,FALSE),IF(Hierarchisation!K2038="Sud Est",VLOOKUP(Hierarchisation!E2038,effectifs_hiver,7,FALSE),IF(Hierarchisation!K2038="Sud Ouest",VLOOKUP(Hierarchisation!E2038,effectifs_hiver,8,FALSE),"Erreur Région"))))))</f>
        <v>#N/A</v>
      </c>
      <c r="V2038" s="17" t="e">
        <f>IF(W2038="Transit","Transit",IF(W2038="hiver",VLOOKUP(E2038,'EFFECTIFS Hiver'!$A:$I,9,FALSE),IF(W2038="été",VLOOKUP(E2038,'EFFECTIFS Eté'!$A:$I,9,FALSE),"Erreur saison")))</f>
        <v>#N/A</v>
      </c>
      <c r="W2038" s="18" t="e">
        <f>VLOOKUP(D2038,Listes!B:C,2,FALSE)</f>
        <v>#N/A</v>
      </c>
    </row>
    <row r="2039" spans="1:23" ht="15.75" customHeight="1">
      <c r="A2039" s="11"/>
      <c r="B2039" s="11"/>
      <c r="C2039" s="11"/>
      <c r="D2039" s="11"/>
      <c r="E2039" s="11"/>
      <c r="F2039" s="11"/>
      <c r="G2039" s="11" t="e">
        <f>VLOOKUP(E2039,TAXONS!B:C,2,FALSE)</f>
        <v>#N/A</v>
      </c>
      <c r="H2039" s="13">
        <f t="shared" si="158"/>
        <v>0</v>
      </c>
      <c r="I2039" s="12" t="e">
        <f t="shared" si="159"/>
        <v>#N/A</v>
      </c>
      <c r="J2039" s="14" t="e">
        <f t="shared" si="160"/>
        <v>#N/A</v>
      </c>
      <c r="K2039" s="15" t="e">
        <f>VLOOKUP(B2039,REGIONS!A:D,4,FALSE)</f>
        <v>#N/A</v>
      </c>
      <c r="L2039" s="19" t="e">
        <f>VLOOKUP(G2039,Sensibilité!$A:$L,12,FALSE)</f>
        <v>#N/A</v>
      </c>
      <c r="M2039" s="19" t="e">
        <f t="shared" si="161"/>
        <v>#N/A</v>
      </c>
      <c r="N2039" s="19" t="e">
        <f t="shared" si="162"/>
        <v>#N/A</v>
      </c>
      <c r="O2039" s="15" t="str">
        <f>IF(D2039=Listes!$B$6,"SWARMING",IF(OR(D2039=Listes!$B$1,D2039=Listes!$B$2,D2039=Listes!$B$5),2,IF(OR(D2039=Listes!$B$3,D2039=Listes!$B$4),1,"erreur colonne D")))</f>
        <v>SWARMING</v>
      </c>
      <c r="P2039" s="15" t="e">
        <f>IF(OR(W2039="Hiver",W2039="Transit"),VLOOKUP(E2039,IC!A:E,4,FALSE),IF(W2039="été",VLOOKUP(E2039,IC!A:E,3,FALSE),"erreur"))</f>
        <v>#N/A</v>
      </c>
      <c r="Q2039" s="15" t="e">
        <f>IF(P2039="NR",0,IF(F2039&lt;5,0,IF(P2039=1,VLOOKUP(F2039,IC!$G$1:$I$8,3,TRUE),
IF(P2039=2,VLOOKUP(F2039,IC!$K$1:$M$8,3,TRUE),
IF(P2039=3,VLOOKUP(F2039,IC!$O$1:$Q$8,3,TRUE),IF(P2039=4,VLOOKUP(F2039,IC!$S$2:$U$9,3,TRUE),
"erreur"))))))</f>
        <v>#N/A</v>
      </c>
      <c r="R2039" s="16" t="e">
        <f>IF(OR(V2039="NA",V2039="Transit",V2039&lt;Listes!$F$1),"non applicable",F2039/V2039)</f>
        <v>#N/A</v>
      </c>
      <c r="S2039" s="16" t="e">
        <f>IF(W2039="Transit","Non applicable",IF(AND(W2039="été",T2039&gt;Listes!F2038),F2039/T2039,IF(AND(W2039="Hiver",Hierarchisation!U2039&gt;Listes!F2038),F2039/U2039,"non applicable")))</f>
        <v>#N/A</v>
      </c>
      <c r="T2039" s="17" t="e">
        <f>IF(K2039="Centre",VLOOKUP(E2039,effectifs_ete,3,FALSE),IF(Hierarchisation!K2039="Grand Nord",VLOOKUP(Hierarchisation!E2039,effectifs_ete,4,FALSE),IF(Hierarchisation!K2039="Nord Est",VLOOKUP(Hierarchisation!E2039,effectifs_ete,5,FALSE),IF(Hierarchisation!K2039="Nord Ouest",VLOOKUP(Hierarchisation!E2039,effectifs_ete,6,FALSE),IF(Hierarchisation!K2039="Sud Est",VLOOKUP(Hierarchisation!E2039,effectifs_ete,7,FALSE),IF(Hierarchisation!K2039="Sud Ouest",VLOOKUP(Hierarchisation!E2039,effectifs_ete,8,FALSE),"Erreur Région"))))))</f>
        <v>#N/A</v>
      </c>
      <c r="U2039" s="17" t="e">
        <f>IF(K2039="Centre",VLOOKUP(E2039,effectifs_hiver,3,FALSE),IF(Hierarchisation!K2039="Grand Nord",VLOOKUP(Hierarchisation!E2039,effectifs_hiver,4,FALSE),IF(Hierarchisation!K2039="Nord Est",VLOOKUP(Hierarchisation!E2039,effectifs_hiver,5,FALSE),IF(Hierarchisation!K2039="Nord Ouest",VLOOKUP(Hierarchisation!E2039,effectifs_hiver,6,FALSE),IF(Hierarchisation!K2039="Sud Est",VLOOKUP(Hierarchisation!E2039,effectifs_hiver,7,FALSE),IF(Hierarchisation!K2039="Sud Ouest",VLOOKUP(Hierarchisation!E2039,effectifs_hiver,8,FALSE),"Erreur Région"))))))</f>
        <v>#N/A</v>
      </c>
      <c r="V2039" s="17" t="e">
        <f>IF(W2039="Transit","Transit",IF(W2039="hiver",VLOOKUP(E2039,'EFFECTIFS Hiver'!$A:$I,9,FALSE),IF(W2039="été",VLOOKUP(E2039,'EFFECTIFS Eté'!$A:$I,9,FALSE),"Erreur saison")))</f>
        <v>#N/A</v>
      </c>
      <c r="W2039" s="18" t="e">
        <f>VLOOKUP(D2039,Listes!B:C,2,FALSE)</f>
        <v>#N/A</v>
      </c>
    </row>
    <row r="2040" spans="1:23" ht="15.75" customHeight="1">
      <c r="A2040" s="11"/>
      <c r="B2040" s="11"/>
      <c r="C2040" s="11"/>
      <c r="D2040" s="11"/>
      <c r="E2040" s="11"/>
      <c r="F2040" s="11"/>
      <c r="G2040" s="11" t="e">
        <f>VLOOKUP(E2040,TAXONS!B:C,2,FALSE)</f>
        <v>#N/A</v>
      </c>
      <c r="H2040" s="13">
        <f t="shared" si="158"/>
        <v>0</v>
      </c>
      <c r="I2040" s="12" t="e">
        <f t="shared" si="159"/>
        <v>#N/A</v>
      </c>
      <c r="J2040" s="14" t="e">
        <f t="shared" si="160"/>
        <v>#N/A</v>
      </c>
      <c r="K2040" s="15" t="e">
        <f>VLOOKUP(B2040,REGIONS!A:D,4,FALSE)</f>
        <v>#N/A</v>
      </c>
      <c r="L2040" s="19" t="e">
        <f>VLOOKUP(G2040,Sensibilité!$A:$L,12,FALSE)</f>
        <v>#N/A</v>
      </c>
      <c r="M2040" s="19" t="e">
        <f t="shared" si="161"/>
        <v>#N/A</v>
      </c>
      <c r="N2040" s="19" t="e">
        <f t="shared" si="162"/>
        <v>#N/A</v>
      </c>
      <c r="O2040" s="15" t="str">
        <f>IF(D2040=Listes!$B$6,"SWARMING",IF(OR(D2040=Listes!$B$1,D2040=Listes!$B$2,D2040=Listes!$B$5),2,IF(OR(D2040=Listes!$B$3,D2040=Listes!$B$4),1,"erreur colonne D")))</f>
        <v>SWARMING</v>
      </c>
      <c r="P2040" s="15" t="e">
        <f>IF(OR(W2040="Hiver",W2040="Transit"),VLOOKUP(E2040,IC!A:E,4,FALSE),IF(W2040="été",VLOOKUP(E2040,IC!A:E,3,FALSE),"erreur"))</f>
        <v>#N/A</v>
      </c>
      <c r="Q2040" s="15" t="e">
        <f>IF(P2040="NR",0,IF(F2040&lt;5,0,IF(P2040=1,VLOOKUP(F2040,IC!$G$1:$I$8,3,TRUE),
IF(P2040=2,VLOOKUP(F2040,IC!$K$1:$M$8,3,TRUE),
IF(P2040=3,VLOOKUP(F2040,IC!$O$1:$Q$8,3,TRUE),IF(P2040=4,VLOOKUP(F2040,IC!$S$2:$U$9,3,TRUE),
"erreur"))))))</f>
        <v>#N/A</v>
      </c>
      <c r="R2040" s="16" t="e">
        <f>IF(OR(V2040="NA",V2040="Transit",V2040&lt;Listes!$F$1),"non applicable",F2040/V2040)</f>
        <v>#N/A</v>
      </c>
      <c r="S2040" s="16" t="e">
        <f>IF(W2040="Transit","Non applicable",IF(AND(W2040="été",T2040&gt;Listes!F2039),F2040/T2040,IF(AND(W2040="Hiver",Hierarchisation!U2040&gt;Listes!F2039),F2040/U2040,"non applicable")))</f>
        <v>#N/A</v>
      </c>
      <c r="T2040" s="17" t="e">
        <f>IF(K2040="Centre",VLOOKUP(E2040,effectifs_ete,3,FALSE),IF(Hierarchisation!K2040="Grand Nord",VLOOKUP(Hierarchisation!E2040,effectifs_ete,4,FALSE),IF(Hierarchisation!K2040="Nord Est",VLOOKUP(Hierarchisation!E2040,effectifs_ete,5,FALSE),IF(Hierarchisation!K2040="Nord Ouest",VLOOKUP(Hierarchisation!E2040,effectifs_ete,6,FALSE),IF(Hierarchisation!K2040="Sud Est",VLOOKUP(Hierarchisation!E2040,effectifs_ete,7,FALSE),IF(Hierarchisation!K2040="Sud Ouest",VLOOKUP(Hierarchisation!E2040,effectifs_ete,8,FALSE),"Erreur Région"))))))</f>
        <v>#N/A</v>
      </c>
      <c r="U2040" s="17" t="e">
        <f>IF(K2040="Centre",VLOOKUP(E2040,effectifs_hiver,3,FALSE),IF(Hierarchisation!K2040="Grand Nord",VLOOKUP(Hierarchisation!E2040,effectifs_hiver,4,FALSE),IF(Hierarchisation!K2040="Nord Est",VLOOKUP(Hierarchisation!E2040,effectifs_hiver,5,FALSE),IF(Hierarchisation!K2040="Nord Ouest",VLOOKUP(Hierarchisation!E2040,effectifs_hiver,6,FALSE),IF(Hierarchisation!K2040="Sud Est",VLOOKUP(Hierarchisation!E2040,effectifs_hiver,7,FALSE),IF(Hierarchisation!K2040="Sud Ouest",VLOOKUP(Hierarchisation!E2040,effectifs_hiver,8,FALSE),"Erreur Région"))))))</f>
        <v>#N/A</v>
      </c>
      <c r="V2040" s="17" t="e">
        <f>IF(W2040="Transit","Transit",IF(W2040="hiver",VLOOKUP(E2040,'EFFECTIFS Hiver'!$A:$I,9,FALSE),IF(W2040="été",VLOOKUP(E2040,'EFFECTIFS Eté'!$A:$I,9,FALSE),"Erreur saison")))</f>
        <v>#N/A</v>
      </c>
      <c r="W2040" s="18" t="e">
        <f>VLOOKUP(D2040,Listes!B:C,2,FALSE)</f>
        <v>#N/A</v>
      </c>
    </row>
    <row r="2041" spans="1:23" ht="15.75" customHeight="1">
      <c r="A2041" s="11"/>
      <c r="B2041" s="11"/>
      <c r="C2041" s="11"/>
      <c r="D2041" s="11"/>
      <c r="E2041" s="11"/>
      <c r="F2041" s="11"/>
      <c r="G2041" s="11" t="e">
        <f>VLOOKUP(E2041,TAXONS!B:C,2,FALSE)</f>
        <v>#N/A</v>
      </c>
      <c r="H2041" s="13">
        <f t="shared" si="158"/>
        <v>0</v>
      </c>
      <c r="I2041" s="12" t="e">
        <f t="shared" si="159"/>
        <v>#N/A</v>
      </c>
      <c r="J2041" s="14" t="e">
        <f t="shared" si="160"/>
        <v>#N/A</v>
      </c>
      <c r="K2041" s="15" t="e">
        <f>VLOOKUP(B2041,REGIONS!A:D,4,FALSE)</f>
        <v>#N/A</v>
      </c>
      <c r="L2041" s="19" t="e">
        <f>VLOOKUP(G2041,Sensibilité!$A:$L,12,FALSE)</f>
        <v>#N/A</v>
      </c>
      <c r="M2041" s="19" t="e">
        <f t="shared" si="161"/>
        <v>#N/A</v>
      </c>
      <c r="N2041" s="19" t="e">
        <f t="shared" si="162"/>
        <v>#N/A</v>
      </c>
      <c r="O2041" s="15" t="str">
        <f>IF(D2041=Listes!$B$6,"SWARMING",IF(OR(D2041=Listes!$B$1,D2041=Listes!$B$2,D2041=Listes!$B$5),2,IF(OR(D2041=Listes!$B$3,D2041=Listes!$B$4),1,"erreur colonne D")))</f>
        <v>SWARMING</v>
      </c>
      <c r="P2041" s="15" t="e">
        <f>IF(OR(W2041="Hiver",W2041="Transit"),VLOOKUP(E2041,IC!A:E,4,FALSE),IF(W2041="été",VLOOKUP(E2041,IC!A:E,3,FALSE),"erreur"))</f>
        <v>#N/A</v>
      </c>
      <c r="Q2041" s="15" t="e">
        <f>IF(P2041="NR",0,IF(F2041&lt;5,0,IF(P2041=1,VLOOKUP(F2041,IC!$G$1:$I$8,3,TRUE),
IF(P2041=2,VLOOKUP(F2041,IC!$K$1:$M$8,3,TRUE),
IF(P2041=3,VLOOKUP(F2041,IC!$O$1:$Q$8,3,TRUE),IF(P2041=4,VLOOKUP(F2041,IC!$S$2:$U$9,3,TRUE),
"erreur"))))))</f>
        <v>#N/A</v>
      </c>
      <c r="R2041" s="16" t="e">
        <f>IF(OR(V2041="NA",V2041="Transit",V2041&lt;Listes!$F$1),"non applicable",F2041/V2041)</f>
        <v>#N/A</v>
      </c>
      <c r="S2041" s="16" t="e">
        <f>IF(W2041="Transit","Non applicable",IF(AND(W2041="été",T2041&gt;Listes!F2040),F2041/T2041,IF(AND(W2041="Hiver",Hierarchisation!U2041&gt;Listes!F2040),F2041/U2041,"non applicable")))</f>
        <v>#N/A</v>
      </c>
      <c r="T2041" s="17" t="e">
        <f>IF(K2041="Centre",VLOOKUP(E2041,effectifs_ete,3,FALSE),IF(Hierarchisation!K2041="Grand Nord",VLOOKUP(Hierarchisation!E2041,effectifs_ete,4,FALSE),IF(Hierarchisation!K2041="Nord Est",VLOOKUP(Hierarchisation!E2041,effectifs_ete,5,FALSE),IF(Hierarchisation!K2041="Nord Ouest",VLOOKUP(Hierarchisation!E2041,effectifs_ete,6,FALSE),IF(Hierarchisation!K2041="Sud Est",VLOOKUP(Hierarchisation!E2041,effectifs_ete,7,FALSE),IF(Hierarchisation!K2041="Sud Ouest",VLOOKUP(Hierarchisation!E2041,effectifs_ete,8,FALSE),"Erreur Région"))))))</f>
        <v>#N/A</v>
      </c>
      <c r="U2041" s="17" t="e">
        <f>IF(K2041="Centre",VLOOKUP(E2041,effectifs_hiver,3,FALSE),IF(Hierarchisation!K2041="Grand Nord",VLOOKUP(Hierarchisation!E2041,effectifs_hiver,4,FALSE),IF(Hierarchisation!K2041="Nord Est",VLOOKUP(Hierarchisation!E2041,effectifs_hiver,5,FALSE),IF(Hierarchisation!K2041="Nord Ouest",VLOOKUP(Hierarchisation!E2041,effectifs_hiver,6,FALSE),IF(Hierarchisation!K2041="Sud Est",VLOOKUP(Hierarchisation!E2041,effectifs_hiver,7,FALSE),IF(Hierarchisation!K2041="Sud Ouest",VLOOKUP(Hierarchisation!E2041,effectifs_hiver,8,FALSE),"Erreur Région"))))))</f>
        <v>#N/A</v>
      </c>
      <c r="V2041" s="17" t="e">
        <f>IF(W2041="Transit","Transit",IF(W2041="hiver",VLOOKUP(E2041,'EFFECTIFS Hiver'!$A:$I,9,FALSE),IF(W2041="été",VLOOKUP(E2041,'EFFECTIFS Eté'!$A:$I,9,FALSE),"Erreur saison")))</f>
        <v>#N/A</v>
      </c>
      <c r="W2041" s="18" t="e">
        <f>VLOOKUP(D2041,Listes!B:C,2,FALSE)</f>
        <v>#N/A</v>
      </c>
    </row>
    <row r="2042" spans="1:23" ht="15.75" customHeight="1">
      <c r="A2042" s="11"/>
      <c r="B2042" s="11"/>
      <c r="C2042" s="11"/>
      <c r="D2042" s="11"/>
      <c r="E2042" s="11"/>
      <c r="F2042" s="11"/>
      <c r="G2042" s="11" t="e">
        <f>VLOOKUP(E2042,TAXONS!B:C,2,FALSE)</f>
        <v>#N/A</v>
      </c>
      <c r="H2042" s="13">
        <f t="shared" si="158"/>
        <v>0</v>
      </c>
      <c r="I2042" s="12" t="e">
        <f t="shared" si="159"/>
        <v>#N/A</v>
      </c>
      <c r="J2042" s="14" t="e">
        <f t="shared" si="160"/>
        <v>#N/A</v>
      </c>
      <c r="K2042" s="15" t="e">
        <f>VLOOKUP(B2042,REGIONS!A:D,4,FALSE)</f>
        <v>#N/A</v>
      </c>
      <c r="L2042" s="19" t="e">
        <f>VLOOKUP(G2042,Sensibilité!$A:$L,12,FALSE)</f>
        <v>#N/A</v>
      </c>
      <c r="M2042" s="19" t="e">
        <f t="shared" si="161"/>
        <v>#N/A</v>
      </c>
      <c r="N2042" s="19" t="e">
        <f t="shared" si="162"/>
        <v>#N/A</v>
      </c>
      <c r="O2042" s="15" t="str">
        <f>IF(D2042=Listes!$B$6,"SWARMING",IF(OR(D2042=Listes!$B$1,D2042=Listes!$B$2,D2042=Listes!$B$5),2,IF(OR(D2042=Listes!$B$3,D2042=Listes!$B$4),1,"erreur colonne D")))</f>
        <v>SWARMING</v>
      </c>
      <c r="P2042" s="15" t="e">
        <f>IF(OR(W2042="Hiver",W2042="Transit"),VLOOKUP(E2042,IC!A:E,4,FALSE),IF(W2042="été",VLOOKUP(E2042,IC!A:E,3,FALSE),"erreur"))</f>
        <v>#N/A</v>
      </c>
      <c r="Q2042" s="15" t="e">
        <f>IF(P2042="NR",0,IF(F2042&lt;5,0,IF(P2042=1,VLOOKUP(F2042,IC!$G$1:$I$8,3,TRUE),
IF(P2042=2,VLOOKUP(F2042,IC!$K$1:$M$8,3,TRUE),
IF(P2042=3,VLOOKUP(F2042,IC!$O$1:$Q$8,3,TRUE),IF(P2042=4,VLOOKUP(F2042,IC!$S$2:$U$9,3,TRUE),
"erreur"))))))</f>
        <v>#N/A</v>
      </c>
      <c r="R2042" s="16" t="e">
        <f>IF(OR(V2042="NA",V2042="Transit",V2042&lt;Listes!$F$1),"non applicable",F2042/V2042)</f>
        <v>#N/A</v>
      </c>
      <c r="S2042" s="16" t="e">
        <f>IF(W2042="Transit","Non applicable",IF(AND(W2042="été",T2042&gt;Listes!F2041),F2042/T2042,IF(AND(W2042="Hiver",Hierarchisation!U2042&gt;Listes!F2041),F2042/U2042,"non applicable")))</f>
        <v>#N/A</v>
      </c>
      <c r="T2042" s="17" t="e">
        <f>IF(K2042="Centre",VLOOKUP(E2042,effectifs_ete,3,FALSE),IF(Hierarchisation!K2042="Grand Nord",VLOOKUP(Hierarchisation!E2042,effectifs_ete,4,FALSE),IF(Hierarchisation!K2042="Nord Est",VLOOKUP(Hierarchisation!E2042,effectifs_ete,5,FALSE),IF(Hierarchisation!K2042="Nord Ouest",VLOOKUP(Hierarchisation!E2042,effectifs_ete,6,FALSE),IF(Hierarchisation!K2042="Sud Est",VLOOKUP(Hierarchisation!E2042,effectifs_ete,7,FALSE),IF(Hierarchisation!K2042="Sud Ouest",VLOOKUP(Hierarchisation!E2042,effectifs_ete,8,FALSE),"Erreur Région"))))))</f>
        <v>#N/A</v>
      </c>
      <c r="U2042" s="17" t="e">
        <f>IF(K2042="Centre",VLOOKUP(E2042,effectifs_hiver,3,FALSE),IF(Hierarchisation!K2042="Grand Nord",VLOOKUP(Hierarchisation!E2042,effectifs_hiver,4,FALSE),IF(Hierarchisation!K2042="Nord Est",VLOOKUP(Hierarchisation!E2042,effectifs_hiver,5,FALSE),IF(Hierarchisation!K2042="Nord Ouest",VLOOKUP(Hierarchisation!E2042,effectifs_hiver,6,FALSE),IF(Hierarchisation!K2042="Sud Est",VLOOKUP(Hierarchisation!E2042,effectifs_hiver,7,FALSE),IF(Hierarchisation!K2042="Sud Ouest",VLOOKUP(Hierarchisation!E2042,effectifs_hiver,8,FALSE),"Erreur Région"))))))</f>
        <v>#N/A</v>
      </c>
      <c r="V2042" s="17" t="e">
        <f>IF(W2042="Transit","Transit",IF(W2042="hiver",VLOOKUP(E2042,'EFFECTIFS Hiver'!$A:$I,9,FALSE),IF(W2042="été",VLOOKUP(E2042,'EFFECTIFS Eté'!$A:$I,9,FALSE),"Erreur saison")))</f>
        <v>#N/A</v>
      </c>
      <c r="W2042" s="18" t="e">
        <f>VLOOKUP(D2042,Listes!B:C,2,FALSE)</f>
        <v>#N/A</v>
      </c>
    </row>
    <row r="2043" spans="1:23" ht="15.75" customHeight="1">
      <c r="A2043" s="11"/>
      <c r="B2043" s="11"/>
      <c r="C2043" s="11"/>
      <c r="D2043" s="11"/>
      <c r="E2043" s="11"/>
      <c r="F2043" s="11"/>
      <c r="G2043" s="11" t="e">
        <f>VLOOKUP(E2043,TAXONS!B:C,2,FALSE)</f>
        <v>#N/A</v>
      </c>
      <c r="H2043" s="13">
        <f t="shared" si="158"/>
        <v>0</v>
      </c>
      <c r="I2043" s="12" t="e">
        <f t="shared" si="159"/>
        <v>#N/A</v>
      </c>
      <c r="J2043" s="14" t="e">
        <f t="shared" si="160"/>
        <v>#N/A</v>
      </c>
      <c r="K2043" s="15" t="e">
        <f>VLOOKUP(B2043,REGIONS!A:D,4,FALSE)</f>
        <v>#N/A</v>
      </c>
      <c r="L2043" s="19" t="e">
        <f>VLOOKUP(G2043,Sensibilité!$A:$L,12,FALSE)</f>
        <v>#N/A</v>
      </c>
      <c r="M2043" s="19" t="e">
        <f t="shared" si="161"/>
        <v>#N/A</v>
      </c>
      <c r="N2043" s="19" t="e">
        <f t="shared" si="162"/>
        <v>#N/A</v>
      </c>
      <c r="O2043" s="15" t="str">
        <f>IF(D2043=Listes!$B$6,"SWARMING",IF(OR(D2043=Listes!$B$1,D2043=Listes!$B$2,D2043=Listes!$B$5),2,IF(OR(D2043=Listes!$B$3,D2043=Listes!$B$4),1,"erreur colonne D")))</f>
        <v>SWARMING</v>
      </c>
      <c r="P2043" s="15" t="e">
        <f>IF(OR(W2043="Hiver",W2043="Transit"),VLOOKUP(E2043,IC!A:E,4,FALSE),IF(W2043="été",VLOOKUP(E2043,IC!A:E,3,FALSE),"erreur"))</f>
        <v>#N/A</v>
      </c>
      <c r="Q2043" s="15" t="e">
        <f>IF(P2043="NR",0,IF(F2043&lt;5,0,IF(P2043=1,VLOOKUP(F2043,IC!$G$1:$I$8,3,TRUE),
IF(P2043=2,VLOOKUP(F2043,IC!$K$1:$M$8,3,TRUE),
IF(P2043=3,VLOOKUP(F2043,IC!$O$1:$Q$8,3,TRUE),IF(P2043=4,VLOOKUP(F2043,IC!$S$2:$U$9,3,TRUE),
"erreur"))))))</f>
        <v>#N/A</v>
      </c>
      <c r="R2043" s="16" t="e">
        <f>IF(OR(V2043="NA",V2043="Transit",V2043&lt;Listes!$F$1),"non applicable",F2043/V2043)</f>
        <v>#N/A</v>
      </c>
      <c r="S2043" s="16" t="e">
        <f>IF(W2043="Transit","Non applicable",IF(AND(W2043="été",T2043&gt;Listes!F2042),F2043/T2043,IF(AND(W2043="Hiver",Hierarchisation!U2043&gt;Listes!F2042),F2043/U2043,"non applicable")))</f>
        <v>#N/A</v>
      </c>
      <c r="T2043" s="17" t="e">
        <f>IF(K2043="Centre",VLOOKUP(E2043,effectifs_ete,3,FALSE),IF(Hierarchisation!K2043="Grand Nord",VLOOKUP(Hierarchisation!E2043,effectifs_ete,4,FALSE),IF(Hierarchisation!K2043="Nord Est",VLOOKUP(Hierarchisation!E2043,effectifs_ete,5,FALSE),IF(Hierarchisation!K2043="Nord Ouest",VLOOKUP(Hierarchisation!E2043,effectifs_ete,6,FALSE),IF(Hierarchisation!K2043="Sud Est",VLOOKUP(Hierarchisation!E2043,effectifs_ete,7,FALSE),IF(Hierarchisation!K2043="Sud Ouest",VLOOKUP(Hierarchisation!E2043,effectifs_ete,8,FALSE),"Erreur Région"))))))</f>
        <v>#N/A</v>
      </c>
      <c r="U2043" s="17" t="e">
        <f>IF(K2043="Centre",VLOOKUP(E2043,effectifs_hiver,3,FALSE),IF(Hierarchisation!K2043="Grand Nord",VLOOKUP(Hierarchisation!E2043,effectifs_hiver,4,FALSE),IF(Hierarchisation!K2043="Nord Est",VLOOKUP(Hierarchisation!E2043,effectifs_hiver,5,FALSE),IF(Hierarchisation!K2043="Nord Ouest",VLOOKUP(Hierarchisation!E2043,effectifs_hiver,6,FALSE),IF(Hierarchisation!K2043="Sud Est",VLOOKUP(Hierarchisation!E2043,effectifs_hiver,7,FALSE),IF(Hierarchisation!K2043="Sud Ouest",VLOOKUP(Hierarchisation!E2043,effectifs_hiver,8,FALSE),"Erreur Région"))))))</f>
        <v>#N/A</v>
      </c>
      <c r="V2043" s="17" t="e">
        <f>IF(W2043="Transit","Transit",IF(W2043="hiver",VLOOKUP(E2043,'EFFECTIFS Hiver'!$A:$I,9,FALSE),IF(W2043="été",VLOOKUP(E2043,'EFFECTIFS Eté'!$A:$I,9,FALSE),"Erreur saison")))</f>
        <v>#N/A</v>
      </c>
      <c r="W2043" s="18" t="e">
        <f>VLOOKUP(D2043,Listes!B:C,2,FALSE)</f>
        <v>#N/A</v>
      </c>
    </row>
    <row r="2044" spans="1:23" ht="15.75" customHeight="1">
      <c r="A2044" s="11"/>
      <c r="B2044" s="11"/>
      <c r="C2044" s="11"/>
      <c r="D2044" s="11"/>
      <c r="E2044" s="11"/>
      <c r="F2044" s="11"/>
      <c r="G2044" s="11" t="e">
        <f>VLOOKUP(E2044,TAXONS!B:C,2,FALSE)</f>
        <v>#N/A</v>
      </c>
      <c r="H2044" s="13">
        <f t="shared" si="158"/>
        <v>0</v>
      </c>
      <c r="I2044" s="12" t="e">
        <f t="shared" si="159"/>
        <v>#N/A</v>
      </c>
      <c r="J2044" s="14" t="e">
        <f t="shared" si="160"/>
        <v>#N/A</v>
      </c>
      <c r="K2044" s="15" t="e">
        <f>VLOOKUP(B2044,REGIONS!A:D,4,FALSE)</f>
        <v>#N/A</v>
      </c>
      <c r="L2044" s="19" t="e">
        <f>VLOOKUP(G2044,Sensibilité!$A:$L,12,FALSE)</f>
        <v>#N/A</v>
      </c>
      <c r="M2044" s="19" t="e">
        <f t="shared" si="161"/>
        <v>#N/A</v>
      </c>
      <c r="N2044" s="19" t="e">
        <f t="shared" si="162"/>
        <v>#N/A</v>
      </c>
      <c r="O2044" s="15" t="str">
        <f>IF(D2044=Listes!$B$6,"SWARMING",IF(OR(D2044=Listes!$B$1,D2044=Listes!$B$2,D2044=Listes!$B$5),2,IF(OR(D2044=Listes!$B$3,D2044=Listes!$B$4),1,"erreur colonne D")))</f>
        <v>SWARMING</v>
      </c>
      <c r="P2044" s="15" t="e">
        <f>IF(OR(W2044="Hiver",W2044="Transit"),VLOOKUP(E2044,IC!A:E,4,FALSE),IF(W2044="été",VLOOKUP(E2044,IC!A:E,3,FALSE),"erreur"))</f>
        <v>#N/A</v>
      </c>
      <c r="Q2044" s="15" t="e">
        <f>IF(P2044="NR",0,IF(F2044&lt;5,0,IF(P2044=1,VLOOKUP(F2044,IC!$G$1:$I$8,3,TRUE),
IF(P2044=2,VLOOKUP(F2044,IC!$K$1:$M$8,3,TRUE),
IF(P2044=3,VLOOKUP(F2044,IC!$O$1:$Q$8,3,TRUE),IF(P2044=4,VLOOKUP(F2044,IC!$S$2:$U$9,3,TRUE),
"erreur"))))))</f>
        <v>#N/A</v>
      </c>
      <c r="R2044" s="16" t="e">
        <f>IF(OR(V2044="NA",V2044="Transit",V2044&lt;Listes!$F$1),"non applicable",F2044/V2044)</f>
        <v>#N/A</v>
      </c>
      <c r="S2044" s="16" t="e">
        <f>IF(W2044="Transit","Non applicable",IF(AND(W2044="été",T2044&gt;Listes!F2043),F2044/T2044,IF(AND(W2044="Hiver",Hierarchisation!U2044&gt;Listes!F2043),F2044/U2044,"non applicable")))</f>
        <v>#N/A</v>
      </c>
      <c r="T2044" s="17" t="e">
        <f>IF(K2044="Centre",VLOOKUP(E2044,effectifs_ete,3,FALSE),IF(Hierarchisation!K2044="Grand Nord",VLOOKUP(Hierarchisation!E2044,effectifs_ete,4,FALSE),IF(Hierarchisation!K2044="Nord Est",VLOOKUP(Hierarchisation!E2044,effectifs_ete,5,FALSE),IF(Hierarchisation!K2044="Nord Ouest",VLOOKUP(Hierarchisation!E2044,effectifs_ete,6,FALSE),IF(Hierarchisation!K2044="Sud Est",VLOOKUP(Hierarchisation!E2044,effectifs_ete,7,FALSE),IF(Hierarchisation!K2044="Sud Ouest",VLOOKUP(Hierarchisation!E2044,effectifs_ete,8,FALSE),"Erreur Région"))))))</f>
        <v>#N/A</v>
      </c>
      <c r="U2044" s="17" t="e">
        <f>IF(K2044="Centre",VLOOKUP(E2044,effectifs_hiver,3,FALSE),IF(Hierarchisation!K2044="Grand Nord",VLOOKUP(Hierarchisation!E2044,effectifs_hiver,4,FALSE),IF(Hierarchisation!K2044="Nord Est",VLOOKUP(Hierarchisation!E2044,effectifs_hiver,5,FALSE),IF(Hierarchisation!K2044="Nord Ouest",VLOOKUP(Hierarchisation!E2044,effectifs_hiver,6,FALSE),IF(Hierarchisation!K2044="Sud Est",VLOOKUP(Hierarchisation!E2044,effectifs_hiver,7,FALSE),IF(Hierarchisation!K2044="Sud Ouest",VLOOKUP(Hierarchisation!E2044,effectifs_hiver,8,FALSE),"Erreur Région"))))))</f>
        <v>#N/A</v>
      </c>
      <c r="V2044" s="17" t="e">
        <f>IF(W2044="Transit","Transit",IF(W2044="hiver",VLOOKUP(E2044,'EFFECTIFS Hiver'!$A:$I,9,FALSE),IF(W2044="été",VLOOKUP(E2044,'EFFECTIFS Eté'!$A:$I,9,FALSE),"Erreur saison")))</f>
        <v>#N/A</v>
      </c>
      <c r="W2044" s="18" t="e">
        <f>VLOOKUP(D2044,Listes!B:C,2,FALSE)</f>
        <v>#N/A</v>
      </c>
    </row>
    <row r="2045" spans="1:23" ht="15.75" customHeight="1">
      <c r="A2045" s="11"/>
      <c r="B2045" s="11"/>
      <c r="C2045" s="11"/>
      <c r="D2045" s="11"/>
      <c r="E2045" s="11"/>
      <c r="F2045" s="11"/>
      <c r="G2045" s="11" t="e">
        <f>VLOOKUP(E2045,TAXONS!B:C,2,FALSE)</f>
        <v>#N/A</v>
      </c>
      <c r="H2045" s="13">
        <f t="shared" si="158"/>
        <v>0</v>
      </c>
      <c r="I2045" s="12" t="e">
        <f t="shared" si="159"/>
        <v>#N/A</v>
      </c>
      <c r="J2045" s="14" t="e">
        <f t="shared" si="160"/>
        <v>#N/A</v>
      </c>
      <c r="K2045" s="15" t="e">
        <f>VLOOKUP(B2045,REGIONS!A:D,4,FALSE)</f>
        <v>#N/A</v>
      </c>
      <c r="L2045" s="19" t="e">
        <f>VLOOKUP(G2045,Sensibilité!$A:$L,12,FALSE)</f>
        <v>#N/A</v>
      </c>
      <c r="M2045" s="19" t="e">
        <f t="shared" si="161"/>
        <v>#N/A</v>
      </c>
      <c r="N2045" s="19" t="e">
        <f t="shared" si="162"/>
        <v>#N/A</v>
      </c>
      <c r="O2045" s="15" t="str">
        <f>IF(D2045=Listes!$B$6,"SWARMING",IF(OR(D2045=Listes!$B$1,D2045=Listes!$B$2,D2045=Listes!$B$5),2,IF(OR(D2045=Listes!$B$3,D2045=Listes!$B$4),1,"erreur colonne D")))</f>
        <v>SWARMING</v>
      </c>
      <c r="P2045" s="15" t="e">
        <f>IF(OR(W2045="Hiver",W2045="Transit"),VLOOKUP(E2045,IC!A:E,4,FALSE),IF(W2045="été",VLOOKUP(E2045,IC!A:E,3,FALSE),"erreur"))</f>
        <v>#N/A</v>
      </c>
      <c r="Q2045" s="15" t="e">
        <f>IF(P2045="NR",0,IF(F2045&lt;5,0,IF(P2045=1,VLOOKUP(F2045,IC!$G$1:$I$8,3,TRUE),
IF(P2045=2,VLOOKUP(F2045,IC!$K$1:$M$8,3,TRUE),
IF(P2045=3,VLOOKUP(F2045,IC!$O$1:$Q$8,3,TRUE),IF(P2045=4,VLOOKUP(F2045,IC!$S$2:$U$9,3,TRUE),
"erreur"))))))</f>
        <v>#N/A</v>
      </c>
      <c r="R2045" s="16" t="e">
        <f>IF(OR(V2045="NA",V2045="Transit",V2045&lt;Listes!$F$1),"non applicable",F2045/V2045)</f>
        <v>#N/A</v>
      </c>
      <c r="S2045" s="16" t="e">
        <f>IF(W2045="Transit","Non applicable",IF(AND(W2045="été",T2045&gt;Listes!F2044),F2045/T2045,IF(AND(W2045="Hiver",Hierarchisation!U2045&gt;Listes!F2044),F2045/U2045,"non applicable")))</f>
        <v>#N/A</v>
      </c>
      <c r="T2045" s="17" t="e">
        <f>IF(K2045="Centre",VLOOKUP(E2045,effectifs_ete,3,FALSE),IF(Hierarchisation!K2045="Grand Nord",VLOOKUP(Hierarchisation!E2045,effectifs_ete,4,FALSE),IF(Hierarchisation!K2045="Nord Est",VLOOKUP(Hierarchisation!E2045,effectifs_ete,5,FALSE),IF(Hierarchisation!K2045="Nord Ouest",VLOOKUP(Hierarchisation!E2045,effectifs_ete,6,FALSE),IF(Hierarchisation!K2045="Sud Est",VLOOKUP(Hierarchisation!E2045,effectifs_ete,7,FALSE),IF(Hierarchisation!K2045="Sud Ouest",VLOOKUP(Hierarchisation!E2045,effectifs_ete,8,FALSE),"Erreur Région"))))))</f>
        <v>#N/A</v>
      </c>
      <c r="U2045" s="17" t="e">
        <f>IF(K2045="Centre",VLOOKUP(E2045,effectifs_hiver,3,FALSE),IF(Hierarchisation!K2045="Grand Nord",VLOOKUP(Hierarchisation!E2045,effectifs_hiver,4,FALSE),IF(Hierarchisation!K2045="Nord Est",VLOOKUP(Hierarchisation!E2045,effectifs_hiver,5,FALSE),IF(Hierarchisation!K2045="Nord Ouest",VLOOKUP(Hierarchisation!E2045,effectifs_hiver,6,FALSE),IF(Hierarchisation!K2045="Sud Est",VLOOKUP(Hierarchisation!E2045,effectifs_hiver,7,FALSE),IF(Hierarchisation!K2045="Sud Ouest",VLOOKUP(Hierarchisation!E2045,effectifs_hiver,8,FALSE),"Erreur Région"))))))</f>
        <v>#N/A</v>
      </c>
      <c r="V2045" s="17" t="e">
        <f>IF(W2045="Transit","Transit",IF(W2045="hiver",VLOOKUP(E2045,'EFFECTIFS Hiver'!$A:$I,9,FALSE),IF(W2045="été",VLOOKUP(E2045,'EFFECTIFS Eté'!$A:$I,9,FALSE),"Erreur saison")))</f>
        <v>#N/A</v>
      </c>
      <c r="W2045" s="18" t="e">
        <f>VLOOKUP(D2045,Listes!B:C,2,FALSE)</f>
        <v>#N/A</v>
      </c>
    </row>
    <row r="2046" spans="1:23" ht="15.75" customHeight="1">
      <c r="A2046" s="11"/>
      <c r="B2046" s="11"/>
      <c r="C2046" s="11"/>
      <c r="D2046" s="11"/>
      <c r="E2046" s="11"/>
      <c r="F2046" s="11"/>
      <c r="G2046" s="11" t="e">
        <f>VLOOKUP(E2046,TAXONS!B:C,2,FALSE)</f>
        <v>#N/A</v>
      </c>
      <c r="H2046" s="13">
        <f t="shared" si="158"/>
        <v>0</v>
      </c>
      <c r="I2046" s="12" t="e">
        <f t="shared" si="159"/>
        <v>#N/A</v>
      </c>
      <c r="J2046" s="14" t="e">
        <f t="shared" si="160"/>
        <v>#N/A</v>
      </c>
      <c r="K2046" s="15" t="e">
        <f>VLOOKUP(B2046,REGIONS!A:D,4,FALSE)</f>
        <v>#N/A</v>
      </c>
      <c r="L2046" s="19" t="e">
        <f>VLOOKUP(G2046,Sensibilité!$A:$L,12,FALSE)</f>
        <v>#N/A</v>
      </c>
      <c r="M2046" s="19" t="e">
        <f t="shared" si="161"/>
        <v>#N/A</v>
      </c>
      <c r="N2046" s="19" t="e">
        <f t="shared" si="162"/>
        <v>#N/A</v>
      </c>
      <c r="O2046" s="15" t="str">
        <f>IF(D2046=Listes!$B$6,"SWARMING",IF(OR(D2046=Listes!$B$1,D2046=Listes!$B$2,D2046=Listes!$B$5),2,IF(OR(D2046=Listes!$B$3,D2046=Listes!$B$4),1,"erreur colonne D")))</f>
        <v>SWARMING</v>
      </c>
      <c r="P2046" s="15" t="e">
        <f>IF(OR(W2046="Hiver",W2046="Transit"),VLOOKUP(E2046,IC!A:E,4,FALSE),IF(W2046="été",VLOOKUP(E2046,IC!A:E,3,FALSE),"erreur"))</f>
        <v>#N/A</v>
      </c>
      <c r="Q2046" s="15" t="e">
        <f>IF(P2046="NR",0,IF(F2046&lt;5,0,IF(P2046=1,VLOOKUP(F2046,IC!$G$1:$I$8,3,TRUE),
IF(P2046=2,VLOOKUP(F2046,IC!$K$1:$M$8,3,TRUE),
IF(P2046=3,VLOOKUP(F2046,IC!$O$1:$Q$8,3,TRUE),IF(P2046=4,VLOOKUP(F2046,IC!$S$2:$U$9,3,TRUE),
"erreur"))))))</f>
        <v>#N/A</v>
      </c>
      <c r="R2046" s="16" t="e">
        <f>IF(OR(V2046="NA",V2046="Transit",V2046&lt;Listes!$F$1),"non applicable",F2046/V2046)</f>
        <v>#N/A</v>
      </c>
      <c r="S2046" s="16" t="e">
        <f>IF(W2046="Transit","Non applicable",IF(AND(W2046="été",T2046&gt;Listes!F2045),F2046/T2046,IF(AND(W2046="Hiver",Hierarchisation!U2046&gt;Listes!F2045),F2046/U2046,"non applicable")))</f>
        <v>#N/A</v>
      </c>
      <c r="T2046" s="17" t="e">
        <f>IF(K2046="Centre",VLOOKUP(E2046,effectifs_ete,3,FALSE),IF(Hierarchisation!K2046="Grand Nord",VLOOKUP(Hierarchisation!E2046,effectifs_ete,4,FALSE),IF(Hierarchisation!K2046="Nord Est",VLOOKUP(Hierarchisation!E2046,effectifs_ete,5,FALSE),IF(Hierarchisation!K2046="Nord Ouest",VLOOKUP(Hierarchisation!E2046,effectifs_ete,6,FALSE),IF(Hierarchisation!K2046="Sud Est",VLOOKUP(Hierarchisation!E2046,effectifs_ete,7,FALSE),IF(Hierarchisation!K2046="Sud Ouest",VLOOKUP(Hierarchisation!E2046,effectifs_ete,8,FALSE),"Erreur Région"))))))</f>
        <v>#N/A</v>
      </c>
      <c r="U2046" s="17" t="e">
        <f>IF(K2046="Centre",VLOOKUP(E2046,effectifs_hiver,3,FALSE),IF(Hierarchisation!K2046="Grand Nord",VLOOKUP(Hierarchisation!E2046,effectifs_hiver,4,FALSE),IF(Hierarchisation!K2046="Nord Est",VLOOKUP(Hierarchisation!E2046,effectifs_hiver,5,FALSE),IF(Hierarchisation!K2046="Nord Ouest",VLOOKUP(Hierarchisation!E2046,effectifs_hiver,6,FALSE),IF(Hierarchisation!K2046="Sud Est",VLOOKUP(Hierarchisation!E2046,effectifs_hiver,7,FALSE),IF(Hierarchisation!K2046="Sud Ouest",VLOOKUP(Hierarchisation!E2046,effectifs_hiver,8,FALSE),"Erreur Région"))))))</f>
        <v>#N/A</v>
      </c>
      <c r="V2046" s="17" t="e">
        <f>IF(W2046="Transit","Transit",IF(W2046="hiver",VLOOKUP(E2046,'EFFECTIFS Hiver'!$A:$I,9,FALSE),IF(W2046="été",VLOOKUP(E2046,'EFFECTIFS Eté'!$A:$I,9,FALSE),"Erreur saison")))</f>
        <v>#N/A</v>
      </c>
      <c r="W2046" s="18" t="e">
        <f>VLOOKUP(D2046,Listes!B:C,2,FALSE)</f>
        <v>#N/A</v>
      </c>
    </row>
    <row r="2047" spans="1:23" ht="15.75" customHeight="1">
      <c r="A2047" s="11"/>
      <c r="B2047" s="11"/>
      <c r="C2047" s="11"/>
      <c r="D2047" s="11"/>
      <c r="E2047" s="11"/>
      <c r="F2047" s="11"/>
      <c r="G2047" s="11" t="e">
        <f>VLOOKUP(E2047,TAXONS!B:C,2,FALSE)</f>
        <v>#N/A</v>
      </c>
      <c r="H2047" s="13">
        <f t="shared" si="158"/>
        <v>0</v>
      </c>
      <c r="I2047" s="12" t="e">
        <f t="shared" si="159"/>
        <v>#N/A</v>
      </c>
      <c r="J2047" s="14" t="e">
        <f t="shared" si="160"/>
        <v>#N/A</v>
      </c>
      <c r="K2047" s="15" t="e">
        <f>VLOOKUP(B2047,REGIONS!A:D,4,FALSE)</f>
        <v>#N/A</v>
      </c>
      <c r="L2047" s="19" t="e">
        <f>VLOOKUP(G2047,Sensibilité!$A:$L,12,FALSE)</f>
        <v>#N/A</v>
      </c>
      <c r="M2047" s="19" t="e">
        <f t="shared" si="161"/>
        <v>#N/A</v>
      </c>
      <c r="N2047" s="19" t="e">
        <f t="shared" si="162"/>
        <v>#N/A</v>
      </c>
      <c r="O2047" s="15" t="str">
        <f>IF(D2047=Listes!$B$6,"SWARMING",IF(OR(D2047=Listes!$B$1,D2047=Listes!$B$2,D2047=Listes!$B$5),2,IF(OR(D2047=Listes!$B$3,D2047=Listes!$B$4),1,"erreur colonne D")))</f>
        <v>SWARMING</v>
      </c>
      <c r="P2047" s="15" t="e">
        <f>IF(OR(W2047="Hiver",W2047="Transit"),VLOOKUP(E2047,IC!A:E,4,FALSE),IF(W2047="été",VLOOKUP(E2047,IC!A:E,3,FALSE),"erreur"))</f>
        <v>#N/A</v>
      </c>
      <c r="Q2047" s="15" t="e">
        <f>IF(P2047="NR",0,IF(F2047&lt;5,0,IF(P2047=1,VLOOKUP(F2047,IC!$G$1:$I$8,3,TRUE),
IF(P2047=2,VLOOKUP(F2047,IC!$K$1:$M$8,3,TRUE),
IF(P2047=3,VLOOKUP(F2047,IC!$O$1:$Q$8,3,TRUE),IF(P2047=4,VLOOKUP(F2047,IC!$S$2:$U$9,3,TRUE),
"erreur"))))))</f>
        <v>#N/A</v>
      </c>
      <c r="R2047" s="16" t="e">
        <f>IF(OR(V2047="NA",V2047="Transit",V2047&lt;Listes!$F$1),"non applicable",F2047/V2047)</f>
        <v>#N/A</v>
      </c>
      <c r="S2047" s="16" t="e">
        <f>IF(W2047="Transit","Non applicable",IF(AND(W2047="été",T2047&gt;Listes!F2046),F2047/T2047,IF(AND(W2047="Hiver",Hierarchisation!U2047&gt;Listes!F2046),F2047/U2047,"non applicable")))</f>
        <v>#N/A</v>
      </c>
      <c r="T2047" s="17" t="e">
        <f>IF(K2047="Centre",VLOOKUP(E2047,effectifs_ete,3,FALSE),IF(Hierarchisation!K2047="Grand Nord",VLOOKUP(Hierarchisation!E2047,effectifs_ete,4,FALSE),IF(Hierarchisation!K2047="Nord Est",VLOOKUP(Hierarchisation!E2047,effectifs_ete,5,FALSE),IF(Hierarchisation!K2047="Nord Ouest",VLOOKUP(Hierarchisation!E2047,effectifs_ete,6,FALSE),IF(Hierarchisation!K2047="Sud Est",VLOOKUP(Hierarchisation!E2047,effectifs_ete,7,FALSE),IF(Hierarchisation!K2047="Sud Ouest",VLOOKUP(Hierarchisation!E2047,effectifs_ete,8,FALSE),"Erreur Région"))))))</f>
        <v>#N/A</v>
      </c>
      <c r="U2047" s="17" t="e">
        <f>IF(K2047="Centre",VLOOKUP(E2047,effectifs_hiver,3,FALSE),IF(Hierarchisation!K2047="Grand Nord",VLOOKUP(Hierarchisation!E2047,effectifs_hiver,4,FALSE),IF(Hierarchisation!K2047="Nord Est",VLOOKUP(Hierarchisation!E2047,effectifs_hiver,5,FALSE),IF(Hierarchisation!K2047="Nord Ouest",VLOOKUP(Hierarchisation!E2047,effectifs_hiver,6,FALSE),IF(Hierarchisation!K2047="Sud Est",VLOOKUP(Hierarchisation!E2047,effectifs_hiver,7,FALSE),IF(Hierarchisation!K2047="Sud Ouest",VLOOKUP(Hierarchisation!E2047,effectifs_hiver,8,FALSE),"Erreur Région"))))))</f>
        <v>#N/A</v>
      </c>
      <c r="V2047" s="17" t="e">
        <f>IF(W2047="Transit","Transit",IF(W2047="hiver",VLOOKUP(E2047,'EFFECTIFS Hiver'!$A:$I,9,FALSE),IF(W2047="été",VLOOKUP(E2047,'EFFECTIFS Eté'!$A:$I,9,FALSE),"Erreur saison")))</f>
        <v>#N/A</v>
      </c>
      <c r="W2047" s="18" t="e">
        <f>VLOOKUP(D2047,Listes!B:C,2,FALSE)</f>
        <v>#N/A</v>
      </c>
    </row>
    <row r="2048" spans="1:23" ht="15.75" customHeight="1">
      <c r="A2048" s="11"/>
      <c r="B2048" s="11"/>
      <c r="C2048" s="11"/>
      <c r="D2048" s="11"/>
      <c r="E2048" s="11"/>
      <c r="F2048" s="11"/>
      <c r="G2048" s="11" t="e">
        <f>VLOOKUP(E2048,TAXONS!B:C,2,FALSE)</f>
        <v>#N/A</v>
      </c>
      <c r="H2048" s="13">
        <f t="shared" si="158"/>
        <v>0</v>
      </c>
      <c r="I2048" s="12" t="e">
        <f t="shared" si="159"/>
        <v>#N/A</v>
      </c>
      <c r="J2048" s="14" t="e">
        <f t="shared" si="160"/>
        <v>#N/A</v>
      </c>
      <c r="K2048" s="15" t="e">
        <f>VLOOKUP(B2048,REGIONS!A:D,4,FALSE)</f>
        <v>#N/A</v>
      </c>
      <c r="L2048" s="19" t="e">
        <f>VLOOKUP(G2048,Sensibilité!$A:$L,12,FALSE)</f>
        <v>#N/A</v>
      </c>
      <c r="M2048" s="19" t="e">
        <f t="shared" si="161"/>
        <v>#N/A</v>
      </c>
      <c r="N2048" s="19" t="e">
        <f t="shared" si="162"/>
        <v>#N/A</v>
      </c>
      <c r="O2048" s="15" t="str">
        <f>IF(D2048=Listes!$B$6,"SWARMING",IF(OR(D2048=Listes!$B$1,D2048=Listes!$B$2,D2048=Listes!$B$5),2,IF(OR(D2048=Listes!$B$3,D2048=Listes!$B$4),1,"erreur colonne D")))</f>
        <v>SWARMING</v>
      </c>
      <c r="P2048" s="15" t="e">
        <f>IF(OR(W2048="Hiver",W2048="Transit"),VLOOKUP(E2048,IC!A:E,4,FALSE),IF(W2048="été",VLOOKUP(E2048,IC!A:E,3,FALSE),"erreur"))</f>
        <v>#N/A</v>
      </c>
      <c r="Q2048" s="15" t="e">
        <f>IF(P2048="NR",0,IF(F2048&lt;5,0,IF(P2048=1,VLOOKUP(F2048,IC!$G$1:$I$8,3,TRUE),
IF(P2048=2,VLOOKUP(F2048,IC!$K$1:$M$8,3,TRUE),
IF(P2048=3,VLOOKUP(F2048,IC!$O$1:$Q$8,3,TRUE),IF(P2048=4,VLOOKUP(F2048,IC!$S$2:$U$9,3,TRUE),
"erreur"))))))</f>
        <v>#N/A</v>
      </c>
      <c r="R2048" s="16" t="e">
        <f>IF(OR(V2048="NA",V2048="Transit",V2048&lt;Listes!$F$1),"non applicable",F2048/V2048)</f>
        <v>#N/A</v>
      </c>
      <c r="S2048" s="16" t="e">
        <f>IF(W2048="Transit","Non applicable",IF(AND(W2048="été",T2048&gt;Listes!F2047),F2048/T2048,IF(AND(W2048="Hiver",Hierarchisation!U2048&gt;Listes!F2047),F2048/U2048,"non applicable")))</f>
        <v>#N/A</v>
      </c>
      <c r="T2048" s="17" t="e">
        <f>IF(K2048="Centre",VLOOKUP(E2048,effectifs_ete,3,FALSE),IF(Hierarchisation!K2048="Grand Nord",VLOOKUP(Hierarchisation!E2048,effectifs_ete,4,FALSE),IF(Hierarchisation!K2048="Nord Est",VLOOKUP(Hierarchisation!E2048,effectifs_ete,5,FALSE),IF(Hierarchisation!K2048="Nord Ouest",VLOOKUP(Hierarchisation!E2048,effectifs_ete,6,FALSE),IF(Hierarchisation!K2048="Sud Est",VLOOKUP(Hierarchisation!E2048,effectifs_ete,7,FALSE),IF(Hierarchisation!K2048="Sud Ouest",VLOOKUP(Hierarchisation!E2048,effectifs_ete,8,FALSE),"Erreur Région"))))))</f>
        <v>#N/A</v>
      </c>
      <c r="U2048" s="17" t="e">
        <f>IF(K2048="Centre",VLOOKUP(E2048,effectifs_hiver,3,FALSE),IF(Hierarchisation!K2048="Grand Nord",VLOOKUP(Hierarchisation!E2048,effectifs_hiver,4,FALSE),IF(Hierarchisation!K2048="Nord Est",VLOOKUP(Hierarchisation!E2048,effectifs_hiver,5,FALSE),IF(Hierarchisation!K2048="Nord Ouest",VLOOKUP(Hierarchisation!E2048,effectifs_hiver,6,FALSE),IF(Hierarchisation!K2048="Sud Est",VLOOKUP(Hierarchisation!E2048,effectifs_hiver,7,FALSE),IF(Hierarchisation!K2048="Sud Ouest",VLOOKUP(Hierarchisation!E2048,effectifs_hiver,8,FALSE),"Erreur Région"))))))</f>
        <v>#N/A</v>
      </c>
      <c r="V2048" s="17" t="e">
        <f>IF(W2048="Transit","Transit",IF(W2048="hiver",VLOOKUP(E2048,'EFFECTIFS Hiver'!$A:$I,9,FALSE),IF(W2048="été",VLOOKUP(E2048,'EFFECTIFS Eté'!$A:$I,9,FALSE),"Erreur saison")))</f>
        <v>#N/A</v>
      </c>
      <c r="W2048" s="18" t="e">
        <f>VLOOKUP(D2048,Listes!B:C,2,FALSE)</f>
        <v>#N/A</v>
      </c>
    </row>
    <row r="2049" spans="1:23" ht="15.75" customHeight="1">
      <c r="A2049" s="11"/>
      <c r="B2049" s="11"/>
      <c r="C2049" s="11"/>
      <c r="D2049" s="11"/>
      <c r="E2049" s="11"/>
      <c r="F2049" s="11"/>
      <c r="G2049" s="11" t="e">
        <f>VLOOKUP(E2049,TAXONS!B:C,2,FALSE)</f>
        <v>#N/A</v>
      </c>
      <c r="H2049" s="13">
        <f t="shared" si="158"/>
        <v>0</v>
      </c>
      <c r="I2049" s="12" t="e">
        <f t="shared" si="159"/>
        <v>#N/A</v>
      </c>
      <c r="J2049" s="14" t="e">
        <f t="shared" si="160"/>
        <v>#N/A</v>
      </c>
      <c r="K2049" s="15" t="e">
        <f>VLOOKUP(B2049,REGIONS!A:D,4,FALSE)</f>
        <v>#N/A</v>
      </c>
      <c r="L2049" s="19" t="e">
        <f>VLOOKUP(G2049,Sensibilité!$A:$L,12,FALSE)</f>
        <v>#N/A</v>
      </c>
      <c r="M2049" s="19" t="e">
        <f t="shared" si="161"/>
        <v>#N/A</v>
      </c>
      <c r="N2049" s="19" t="e">
        <f t="shared" si="162"/>
        <v>#N/A</v>
      </c>
      <c r="O2049" s="15" t="str">
        <f>IF(D2049=Listes!$B$6,"SWARMING",IF(OR(D2049=Listes!$B$1,D2049=Listes!$B$2,D2049=Listes!$B$5),2,IF(OR(D2049=Listes!$B$3,D2049=Listes!$B$4),1,"erreur colonne D")))</f>
        <v>SWARMING</v>
      </c>
      <c r="P2049" s="15" t="e">
        <f>IF(OR(W2049="Hiver",W2049="Transit"),VLOOKUP(E2049,IC!A:E,4,FALSE),IF(W2049="été",VLOOKUP(E2049,IC!A:E,3,FALSE),"erreur"))</f>
        <v>#N/A</v>
      </c>
      <c r="Q2049" s="15" t="e">
        <f>IF(P2049="NR",0,IF(F2049&lt;5,0,IF(P2049=1,VLOOKUP(F2049,IC!$G$1:$I$8,3,TRUE),
IF(P2049=2,VLOOKUP(F2049,IC!$K$1:$M$8,3,TRUE),
IF(P2049=3,VLOOKUP(F2049,IC!$O$1:$Q$8,3,TRUE),IF(P2049=4,VLOOKUP(F2049,IC!$S$2:$U$9,3,TRUE),
"erreur"))))))</f>
        <v>#N/A</v>
      </c>
      <c r="R2049" s="16" t="e">
        <f>IF(OR(V2049="NA",V2049="Transit",V2049&lt;Listes!$F$1),"non applicable",F2049/V2049)</f>
        <v>#N/A</v>
      </c>
      <c r="S2049" s="16" t="e">
        <f>IF(W2049="Transit","Non applicable",IF(AND(W2049="été",T2049&gt;Listes!F2048),F2049/T2049,IF(AND(W2049="Hiver",Hierarchisation!U2049&gt;Listes!F2048),F2049/U2049,"non applicable")))</f>
        <v>#N/A</v>
      </c>
      <c r="T2049" s="17" t="e">
        <f>IF(K2049="Centre",VLOOKUP(E2049,effectifs_ete,3,FALSE),IF(Hierarchisation!K2049="Grand Nord",VLOOKUP(Hierarchisation!E2049,effectifs_ete,4,FALSE),IF(Hierarchisation!K2049="Nord Est",VLOOKUP(Hierarchisation!E2049,effectifs_ete,5,FALSE),IF(Hierarchisation!K2049="Nord Ouest",VLOOKUP(Hierarchisation!E2049,effectifs_ete,6,FALSE),IF(Hierarchisation!K2049="Sud Est",VLOOKUP(Hierarchisation!E2049,effectifs_ete,7,FALSE),IF(Hierarchisation!K2049="Sud Ouest",VLOOKUP(Hierarchisation!E2049,effectifs_ete,8,FALSE),"Erreur Région"))))))</f>
        <v>#N/A</v>
      </c>
      <c r="U2049" s="17" t="e">
        <f>IF(K2049="Centre",VLOOKUP(E2049,effectifs_hiver,3,FALSE),IF(Hierarchisation!K2049="Grand Nord",VLOOKUP(Hierarchisation!E2049,effectifs_hiver,4,FALSE),IF(Hierarchisation!K2049="Nord Est",VLOOKUP(Hierarchisation!E2049,effectifs_hiver,5,FALSE),IF(Hierarchisation!K2049="Nord Ouest",VLOOKUP(Hierarchisation!E2049,effectifs_hiver,6,FALSE),IF(Hierarchisation!K2049="Sud Est",VLOOKUP(Hierarchisation!E2049,effectifs_hiver,7,FALSE),IF(Hierarchisation!K2049="Sud Ouest",VLOOKUP(Hierarchisation!E2049,effectifs_hiver,8,FALSE),"Erreur Région"))))))</f>
        <v>#N/A</v>
      </c>
      <c r="V2049" s="17" t="e">
        <f>IF(W2049="Transit","Transit",IF(W2049="hiver",VLOOKUP(E2049,'EFFECTIFS Hiver'!$A:$I,9,FALSE),IF(W2049="été",VLOOKUP(E2049,'EFFECTIFS Eté'!$A:$I,9,FALSE),"Erreur saison")))</f>
        <v>#N/A</v>
      </c>
      <c r="W2049" s="18" t="e">
        <f>VLOOKUP(D2049,Listes!B:C,2,FALSE)</f>
        <v>#N/A</v>
      </c>
    </row>
    <row r="2050" spans="1:23" ht="15.75" customHeight="1">
      <c r="A2050" s="11"/>
      <c r="B2050" s="11"/>
      <c r="C2050" s="11"/>
      <c r="D2050" s="11"/>
      <c r="E2050" s="11"/>
      <c r="F2050" s="11"/>
      <c r="G2050" s="11" t="e">
        <f>VLOOKUP(E2050,TAXONS!B:C,2,FALSE)</f>
        <v>#N/A</v>
      </c>
      <c r="H2050" s="13">
        <f t="shared" si="158"/>
        <v>0</v>
      </c>
      <c r="I2050" s="12" t="e">
        <f t="shared" si="159"/>
        <v>#N/A</v>
      </c>
      <c r="J2050" s="14" t="e">
        <f t="shared" si="160"/>
        <v>#N/A</v>
      </c>
      <c r="K2050" s="15" t="e">
        <f>VLOOKUP(B2050,REGIONS!A:D,4,FALSE)</f>
        <v>#N/A</v>
      </c>
      <c r="L2050" s="19" t="e">
        <f>VLOOKUP(G2050,Sensibilité!$A:$L,12,FALSE)</f>
        <v>#N/A</v>
      </c>
      <c r="M2050" s="19" t="e">
        <f t="shared" si="161"/>
        <v>#N/A</v>
      </c>
      <c r="N2050" s="19" t="e">
        <f t="shared" si="162"/>
        <v>#N/A</v>
      </c>
      <c r="O2050" s="15" t="str">
        <f>IF(D2050=Listes!$B$6,"SWARMING",IF(OR(D2050=Listes!$B$1,D2050=Listes!$B$2,D2050=Listes!$B$5),2,IF(OR(D2050=Listes!$B$3,D2050=Listes!$B$4),1,"erreur colonne D")))</f>
        <v>SWARMING</v>
      </c>
      <c r="P2050" s="15" t="e">
        <f>IF(OR(W2050="Hiver",W2050="Transit"),VLOOKUP(E2050,IC!A:E,4,FALSE),IF(W2050="été",VLOOKUP(E2050,IC!A:E,3,FALSE),"erreur"))</f>
        <v>#N/A</v>
      </c>
      <c r="Q2050" s="15" t="e">
        <f>IF(P2050="NR",0,IF(F2050&lt;5,0,IF(P2050=1,VLOOKUP(F2050,IC!$G$1:$I$8,3,TRUE),
IF(P2050=2,VLOOKUP(F2050,IC!$K$1:$M$8,3,TRUE),
IF(P2050=3,VLOOKUP(F2050,IC!$O$1:$Q$8,3,TRUE),IF(P2050=4,VLOOKUP(F2050,IC!$S$2:$U$9,3,TRUE),
"erreur"))))))</f>
        <v>#N/A</v>
      </c>
      <c r="R2050" s="16" t="e">
        <f>IF(OR(V2050="NA",V2050="Transit",V2050&lt;Listes!$F$1),"non applicable",F2050/V2050)</f>
        <v>#N/A</v>
      </c>
      <c r="S2050" s="16" t="e">
        <f>IF(W2050="Transit","Non applicable",IF(AND(W2050="été",T2050&gt;Listes!F2049),F2050/T2050,IF(AND(W2050="Hiver",Hierarchisation!U2050&gt;Listes!F2049),F2050/U2050,"non applicable")))</f>
        <v>#N/A</v>
      </c>
      <c r="T2050" s="17" t="e">
        <f>IF(K2050="Centre",VLOOKUP(E2050,effectifs_ete,3,FALSE),IF(Hierarchisation!K2050="Grand Nord",VLOOKUP(Hierarchisation!E2050,effectifs_ete,4,FALSE),IF(Hierarchisation!K2050="Nord Est",VLOOKUP(Hierarchisation!E2050,effectifs_ete,5,FALSE),IF(Hierarchisation!K2050="Nord Ouest",VLOOKUP(Hierarchisation!E2050,effectifs_ete,6,FALSE),IF(Hierarchisation!K2050="Sud Est",VLOOKUP(Hierarchisation!E2050,effectifs_ete,7,FALSE),IF(Hierarchisation!K2050="Sud Ouest",VLOOKUP(Hierarchisation!E2050,effectifs_ete,8,FALSE),"Erreur Région"))))))</f>
        <v>#N/A</v>
      </c>
      <c r="U2050" s="17" t="e">
        <f>IF(K2050="Centre",VLOOKUP(E2050,effectifs_hiver,3,FALSE),IF(Hierarchisation!K2050="Grand Nord",VLOOKUP(Hierarchisation!E2050,effectifs_hiver,4,FALSE),IF(Hierarchisation!K2050="Nord Est",VLOOKUP(Hierarchisation!E2050,effectifs_hiver,5,FALSE),IF(Hierarchisation!K2050="Nord Ouest",VLOOKUP(Hierarchisation!E2050,effectifs_hiver,6,FALSE),IF(Hierarchisation!K2050="Sud Est",VLOOKUP(Hierarchisation!E2050,effectifs_hiver,7,FALSE),IF(Hierarchisation!K2050="Sud Ouest",VLOOKUP(Hierarchisation!E2050,effectifs_hiver,8,FALSE),"Erreur Région"))))))</f>
        <v>#N/A</v>
      </c>
      <c r="V2050" s="17" t="e">
        <f>IF(W2050="Transit","Transit",IF(W2050="hiver",VLOOKUP(E2050,'EFFECTIFS Hiver'!$A:$I,9,FALSE),IF(W2050="été",VLOOKUP(E2050,'EFFECTIFS Eté'!$A:$I,9,FALSE),"Erreur saison")))</f>
        <v>#N/A</v>
      </c>
      <c r="W2050" s="18" t="e">
        <f>VLOOKUP(D2050,Listes!B:C,2,FALSE)</f>
        <v>#N/A</v>
      </c>
    </row>
    <row r="2051" spans="1:23" ht="15.75" customHeight="1">
      <c r="A2051" s="11"/>
      <c r="B2051" s="11"/>
      <c r="C2051" s="11"/>
      <c r="D2051" s="11"/>
      <c r="E2051" s="11"/>
      <c r="F2051" s="11"/>
      <c r="G2051" s="11" t="e">
        <f>VLOOKUP(E2051,TAXONS!B:C,2,FALSE)</f>
        <v>#N/A</v>
      </c>
      <c r="H2051" s="13">
        <f t="shared" ref="H2051:H2114" si="163">IF(F2051&lt;5,0,N2051*(O2051*Q2051))</f>
        <v>0</v>
      </c>
      <c r="I2051" s="12" t="e">
        <f t="shared" ref="I2051:I2114" si="164">IF(OR(W2051="transit",R2051="non applicable"),"Non applicable",IF(R2051&gt;10%,"International",IF(R2051&gt;5%,"National",IF(S2051="non applicable","non applicable",IF(S2051&gt;2%,"Régional","non représentatif")))))</f>
        <v>#N/A</v>
      </c>
      <c r="J2051" s="14" t="e">
        <f t="shared" ref="J2051:J2114" si="165">IF(P2051="NR","Données non représentatives au National",IF(I2051="Non applicable","Données non représentatives au National ou régional",IF(I2051="non représentatif","effectif non représentatif au niveau national ou régional","--")))</f>
        <v>#N/A</v>
      </c>
      <c r="K2051" s="15" t="e">
        <f>VLOOKUP(B2051,REGIONS!A:D,4,FALSE)</f>
        <v>#N/A</v>
      </c>
      <c r="L2051" s="19" t="e">
        <f>VLOOKUP(G2051,Sensibilité!$A:$L,12,FALSE)</f>
        <v>#N/A</v>
      </c>
      <c r="M2051" s="19" t="e">
        <f t="shared" ref="M2051:M2114" si="166">IF(K2051="Grand Nord",VLOOKUP(G2051,responsabilite,2,FALSE),IF(K2051="Nord Ouest",VLOOKUP(G2051,responsabilite,3,FALSE),IF(K2051="Nord Est",VLOOKUP(G2051,responsabilite,4,FALSE),IF(K2051="Centre",VLOOKUP(G2051,responsabilite,5,FALSE),IF(K2051="Sud Ouest",VLOOKUP(G2051,responsabilite,6,FALSE),IF(K2051="Sud Est",VLOOKUP(G2051,responsabilite,7,FALSE),"erreur"))))))</f>
        <v>#N/A</v>
      </c>
      <c r="N2051" s="19" t="e">
        <f t="shared" ref="N2051:N2114" si="167">L2051+M2051</f>
        <v>#N/A</v>
      </c>
      <c r="O2051" s="15" t="str">
        <f>IF(D2051=Listes!$B$6,"SWARMING",IF(OR(D2051=Listes!$B$1,D2051=Listes!$B$2,D2051=Listes!$B$5),2,IF(OR(D2051=Listes!$B$3,D2051=Listes!$B$4),1,"erreur colonne D")))</f>
        <v>SWARMING</v>
      </c>
      <c r="P2051" s="15" t="e">
        <f>IF(OR(W2051="Hiver",W2051="Transit"),VLOOKUP(E2051,IC!A:E,4,FALSE),IF(W2051="été",VLOOKUP(E2051,IC!A:E,3,FALSE),"erreur"))</f>
        <v>#N/A</v>
      </c>
      <c r="Q2051" s="15" t="e">
        <f>IF(P2051="NR",0,IF(F2051&lt;5,0,IF(P2051=1,VLOOKUP(F2051,IC!$G$1:$I$8,3,TRUE),
IF(P2051=2,VLOOKUP(F2051,IC!$K$1:$M$8,3,TRUE),
IF(P2051=3,VLOOKUP(F2051,IC!$O$1:$Q$8,3,TRUE),IF(P2051=4,VLOOKUP(F2051,IC!$S$2:$U$9,3,TRUE),
"erreur"))))))</f>
        <v>#N/A</v>
      </c>
      <c r="R2051" s="16" t="e">
        <f>IF(OR(V2051="NA",V2051="Transit",V2051&lt;Listes!$F$1),"non applicable",F2051/V2051)</f>
        <v>#N/A</v>
      </c>
      <c r="S2051" s="16" t="e">
        <f>IF(W2051="Transit","Non applicable",IF(AND(W2051="été",T2051&gt;Listes!F2050),F2051/T2051,IF(AND(W2051="Hiver",Hierarchisation!U2051&gt;Listes!F2050),F2051/U2051,"non applicable")))</f>
        <v>#N/A</v>
      </c>
      <c r="T2051" s="17" t="e">
        <f>IF(K2051="Centre",VLOOKUP(E2051,effectifs_ete,3,FALSE),IF(Hierarchisation!K2051="Grand Nord",VLOOKUP(Hierarchisation!E2051,effectifs_ete,4,FALSE),IF(Hierarchisation!K2051="Nord Est",VLOOKUP(Hierarchisation!E2051,effectifs_ete,5,FALSE),IF(Hierarchisation!K2051="Nord Ouest",VLOOKUP(Hierarchisation!E2051,effectifs_ete,6,FALSE),IF(Hierarchisation!K2051="Sud Est",VLOOKUP(Hierarchisation!E2051,effectifs_ete,7,FALSE),IF(Hierarchisation!K2051="Sud Ouest",VLOOKUP(Hierarchisation!E2051,effectifs_ete,8,FALSE),"Erreur Région"))))))</f>
        <v>#N/A</v>
      </c>
      <c r="U2051" s="17" t="e">
        <f>IF(K2051="Centre",VLOOKUP(E2051,effectifs_hiver,3,FALSE),IF(Hierarchisation!K2051="Grand Nord",VLOOKUP(Hierarchisation!E2051,effectifs_hiver,4,FALSE),IF(Hierarchisation!K2051="Nord Est",VLOOKUP(Hierarchisation!E2051,effectifs_hiver,5,FALSE),IF(Hierarchisation!K2051="Nord Ouest",VLOOKUP(Hierarchisation!E2051,effectifs_hiver,6,FALSE),IF(Hierarchisation!K2051="Sud Est",VLOOKUP(Hierarchisation!E2051,effectifs_hiver,7,FALSE),IF(Hierarchisation!K2051="Sud Ouest",VLOOKUP(Hierarchisation!E2051,effectifs_hiver,8,FALSE),"Erreur Région"))))))</f>
        <v>#N/A</v>
      </c>
      <c r="V2051" s="17" t="e">
        <f>IF(W2051="Transit","Transit",IF(W2051="hiver",VLOOKUP(E2051,'EFFECTIFS Hiver'!$A:$I,9,FALSE),IF(W2051="été",VLOOKUP(E2051,'EFFECTIFS Eté'!$A:$I,9,FALSE),"Erreur saison")))</f>
        <v>#N/A</v>
      </c>
      <c r="W2051" s="18" t="e">
        <f>VLOOKUP(D2051,Listes!B:C,2,FALSE)</f>
        <v>#N/A</v>
      </c>
    </row>
    <row r="2052" spans="1:23" ht="15.75" customHeight="1">
      <c r="A2052" s="11"/>
      <c r="B2052" s="11"/>
      <c r="C2052" s="11"/>
      <c r="D2052" s="11"/>
      <c r="E2052" s="11"/>
      <c r="F2052" s="11"/>
      <c r="G2052" s="11" t="e">
        <f>VLOOKUP(E2052,TAXONS!B:C,2,FALSE)</f>
        <v>#N/A</v>
      </c>
      <c r="H2052" s="13">
        <f t="shared" si="163"/>
        <v>0</v>
      </c>
      <c r="I2052" s="12" t="e">
        <f t="shared" si="164"/>
        <v>#N/A</v>
      </c>
      <c r="J2052" s="14" t="e">
        <f t="shared" si="165"/>
        <v>#N/A</v>
      </c>
      <c r="K2052" s="15" t="e">
        <f>VLOOKUP(B2052,REGIONS!A:D,4,FALSE)</f>
        <v>#N/A</v>
      </c>
      <c r="L2052" s="19" t="e">
        <f>VLOOKUP(G2052,Sensibilité!$A:$L,12,FALSE)</f>
        <v>#N/A</v>
      </c>
      <c r="M2052" s="19" t="e">
        <f t="shared" si="166"/>
        <v>#N/A</v>
      </c>
      <c r="N2052" s="19" t="e">
        <f t="shared" si="167"/>
        <v>#N/A</v>
      </c>
      <c r="O2052" s="15" t="str">
        <f>IF(D2052=Listes!$B$6,"SWARMING",IF(OR(D2052=Listes!$B$1,D2052=Listes!$B$2,D2052=Listes!$B$5),2,IF(OR(D2052=Listes!$B$3,D2052=Listes!$B$4),1,"erreur colonne D")))</f>
        <v>SWARMING</v>
      </c>
      <c r="P2052" s="15" t="e">
        <f>IF(OR(W2052="Hiver",W2052="Transit"),VLOOKUP(E2052,IC!A:E,4,FALSE),IF(W2052="été",VLOOKUP(E2052,IC!A:E,3,FALSE),"erreur"))</f>
        <v>#N/A</v>
      </c>
      <c r="Q2052" s="15" t="e">
        <f>IF(P2052="NR",0,IF(F2052&lt;5,0,IF(P2052=1,VLOOKUP(F2052,IC!$G$1:$I$8,3,TRUE),
IF(P2052=2,VLOOKUP(F2052,IC!$K$1:$M$8,3,TRUE),
IF(P2052=3,VLOOKUP(F2052,IC!$O$1:$Q$8,3,TRUE),IF(P2052=4,VLOOKUP(F2052,IC!$S$2:$U$9,3,TRUE),
"erreur"))))))</f>
        <v>#N/A</v>
      </c>
      <c r="R2052" s="16" t="e">
        <f>IF(OR(V2052="NA",V2052="Transit",V2052&lt;Listes!$F$1),"non applicable",F2052/V2052)</f>
        <v>#N/A</v>
      </c>
      <c r="S2052" s="16" t="e">
        <f>IF(W2052="Transit","Non applicable",IF(AND(W2052="été",T2052&gt;Listes!F2051),F2052/T2052,IF(AND(W2052="Hiver",Hierarchisation!U2052&gt;Listes!F2051),F2052/U2052,"non applicable")))</f>
        <v>#N/A</v>
      </c>
      <c r="T2052" s="17" t="e">
        <f>IF(K2052="Centre",VLOOKUP(E2052,effectifs_ete,3,FALSE),IF(Hierarchisation!K2052="Grand Nord",VLOOKUP(Hierarchisation!E2052,effectifs_ete,4,FALSE),IF(Hierarchisation!K2052="Nord Est",VLOOKUP(Hierarchisation!E2052,effectifs_ete,5,FALSE),IF(Hierarchisation!K2052="Nord Ouest",VLOOKUP(Hierarchisation!E2052,effectifs_ete,6,FALSE),IF(Hierarchisation!K2052="Sud Est",VLOOKUP(Hierarchisation!E2052,effectifs_ete,7,FALSE),IF(Hierarchisation!K2052="Sud Ouest",VLOOKUP(Hierarchisation!E2052,effectifs_ete,8,FALSE),"Erreur Région"))))))</f>
        <v>#N/A</v>
      </c>
      <c r="U2052" s="17" t="e">
        <f>IF(K2052="Centre",VLOOKUP(E2052,effectifs_hiver,3,FALSE),IF(Hierarchisation!K2052="Grand Nord",VLOOKUP(Hierarchisation!E2052,effectifs_hiver,4,FALSE),IF(Hierarchisation!K2052="Nord Est",VLOOKUP(Hierarchisation!E2052,effectifs_hiver,5,FALSE),IF(Hierarchisation!K2052="Nord Ouest",VLOOKUP(Hierarchisation!E2052,effectifs_hiver,6,FALSE),IF(Hierarchisation!K2052="Sud Est",VLOOKUP(Hierarchisation!E2052,effectifs_hiver,7,FALSE),IF(Hierarchisation!K2052="Sud Ouest",VLOOKUP(Hierarchisation!E2052,effectifs_hiver,8,FALSE),"Erreur Région"))))))</f>
        <v>#N/A</v>
      </c>
      <c r="V2052" s="17" t="e">
        <f>IF(W2052="Transit","Transit",IF(W2052="hiver",VLOOKUP(E2052,'EFFECTIFS Hiver'!$A:$I,9,FALSE),IF(W2052="été",VLOOKUP(E2052,'EFFECTIFS Eté'!$A:$I,9,FALSE),"Erreur saison")))</f>
        <v>#N/A</v>
      </c>
      <c r="W2052" s="18" t="e">
        <f>VLOOKUP(D2052,Listes!B:C,2,FALSE)</f>
        <v>#N/A</v>
      </c>
    </row>
    <row r="2053" spans="1:23" ht="15.75" customHeight="1">
      <c r="A2053" s="11"/>
      <c r="B2053" s="11"/>
      <c r="C2053" s="11"/>
      <c r="D2053" s="11"/>
      <c r="E2053" s="11"/>
      <c r="F2053" s="11"/>
      <c r="G2053" s="11" t="e">
        <f>VLOOKUP(E2053,TAXONS!B:C,2,FALSE)</f>
        <v>#N/A</v>
      </c>
      <c r="H2053" s="13">
        <f t="shared" si="163"/>
        <v>0</v>
      </c>
      <c r="I2053" s="12" t="e">
        <f t="shared" si="164"/>
        <v>#N/A</v>
      </c>
      <c r="J2053" s="14" t="e">
        <f t="shared" si="165"/>
        <v>#N/A</v>
      </c>
      <c r="K2053" s="15" t="e">
        <f>VLOOKUP(B2053,REGIONS!A:D,4,FALSE)</f>
        <v>#N/A</v>
      </c>
      <c r="L2053" s="19" t="e">
        <f>VLOOKUP(G2053,Sensibilité!$A:$L,12,FALSE)</f>
        <v>#N/A</v>
      </c>
      <c r="M2053" s="19" t="e">
        <f t="shared" si="166"/>
        <v>#N/A</v>
      </c>
      <c r="N2053" s="19" t="e">
        <f t="shared" si="167"/>
        <v>#N/A</v>
      </c>
      <c r="O2053" s="15" t="str">
        <f>IF(D2053=Listes!$B$6,"SWARMING",IF(OR(D2053=Listes!$B$1,D2053=Listes!$B$2,D2053=Listes!$B$5),2,IF(OR(D2053=Listes!$B$3,D2053=Listes!$B$4),1,"erreur colonne D")))</f>
        <v>SWARMING</v>
      </c>
      <c r="P2053" s="15" t="e">
        <f>IF(OR(W2053="Hiver",W2053="Transit"),VLOOKUP(E2053,IC!A:E,4,FALSE),IF(W2053="été",VLOOKUP(E2053,IC!A:E,3,FALSE),"erreur"))</f>
        <v>#N/A</v>
      </c>
      <c r="Q2053" s="15" t="e">
        <f>IF(P2053="NR",0,IF(F2053&lt;5,0,IF(P2053=1,VLOOKUP(F2053,IC!$G$1:$I$8,3,TRUE),
IF(P2053=2,VLOOKUP(F2053,IC!$K$1:$M$8,3,TRUE),
IF(P2053=3,VLOOKUP(F2053,IC!$O$1:$Q$8,3,TRUE),IF(P2053=4,VLOOKUP(F2053,IC!$S$2:$U$9,3,TRUE),
"erreur"))))))</f>
        <v>#N/A</v>
      </c>
      <c r="R2053" s="16" t="e">
        <f>IF(OR(V2053="NA",V2053="Transit",V2053&lt;Listes!$F$1),"non applicable",F2053/V2053)</f>
        <v>#N/A</v>
      </c>
      <c r="S2053" s="16" t="e">
        <f>IF(W2053="Transit","Non applicable",IF(AND(W2053="été",T2053&gt;Listes!F2052),F2053/T2053,IF(AND(W2053="Hiver",Hierarchisation!U2053&gt;Listes!F2052),F2053/U2053,"non applicable")))</f>
        <v>#N/A</v>
      </c>
      <c r="T2053" s="17" t="e">
        <f>IF(K2053="Centre",VLOOKUP(E2053,effectifs_ete,3,FALSE),IF(Hierarchisation!K2053="Grand Nord",VLOOKUP(Hierarchisation!E2053,effectifs_ete,4,FALSE),IF(Hierarchisation!K2053="Nord Est",VLOOKUP(Hierarchisation!E2053,effectifs_ete,5,FALSE),IF(Hierarchisation!K2053="Nord Ouest",VLOOKUP(Hierarchisation!E2053,effectifs_ete,6,FALSE),IF(Hierarchisation!K2053="Sud Est",VLOOKUP(Hierarchisation!E2053,effectifs_ete,7,FALSE),IF(Hierarchisation!K2053="Sud Ouest",VLOOKUP(Hierarchisation!E2053,effectifs_ete,8,FALSE),"Erreur Région"))))))</f>
        <v>#N/A</v>
      </c>
      <c r="U2053" s="17" t="e">
        <f>IF(K2053="Centre",VLOOKUP(E2053,effectifs_hiver,3,FALSE),IF(Hierarchisation!K2053="Grand Nord",VLOOKUP(Hierarchisation!E2053,effectifs_hiver,4,FALSE),IF(Hierarchisation!K2053="Nord Est",VLOOKUP(Hierarchisation!E2053,effectifs_hiver,5,FALSE),IF(Hierarchisation!K2053="Nord Ouest",VLOOKUP(Hierarchisation!E2053,effectifs_hiver,6,FALSE),IF(Hierarchisation!K2053="Sud Est",VLOOKUP(Hierarchisation!E2053,effectifs_hiver,7,FALSE),IF(Hierarchisation!K2053="Sud Ouest",VLOOKUP(Hierarchisation!E2053,effectifs_hiver,8,FALSE),"Erreur Région"))))))</f>
        <v>#N/A</v>
      </c>
      <c r="V2053" s="17" t="e">
        <f>IF(W2053="Transit","Transit",IF(W2053="hiver",VLOOKUP(E2053,'EFFECTIFS Hiver'!$A:$I,9,FALSE),IF(W2053="été",VLOOKUP(E2053,'EFFECTIFS Eté'!$A:$I,9,FALSE),"Erreur saison")))</f>
        <v>#N/A</v>
      </c>
      <c r="W2053" s="18" t="e">
        <f>VLOOKUP(D2053,Listes!B:C,2,FALSE)</f>
        <v>#N/A</v>
      </c>
    </row>
    <row r="2054" spans="1:23" ht="15.75" customHeight="1">
      <c r="A2054" s="11"/>
      <c r="B2054" s="11"/>
      <c r="C2054" s="11"/>
      <c r="D2054" s="11"/>
      <c r="E2054" s="11"/>
      <c r="F2054" s="11"/>
      <c r="G2054" s="11" t="e">
        <f>VLOOKUP(E2054,TAXONS!B:C,2,FALSE)</f>
        <v>#N/A</v>
      </c>
      <c r="H2054" s="13">
        <f t="shared" si="163"/>
        <v>0</v>
      </c>
      <c r="I2054" s="12" t="e">
        <f t="shared" si="164"/>
        <v>#N/A</v>
      </c>
      <c r="J2054" s="14" t="e">
        <f t="shared" si="165"/>
        <v>#N/A</v>
      </c>
      <c r="K2054" s="15" t="e">
        <f>VLOOKUP(B2054,REGIONS!A:D,4,FALSE)</f>
        <v>#N/A</v>
      </c>
      <c r="L2054" s="19" t="e">
        <f>VLOOKUP(G2054,Sensibilité!$A:$L,12,FALSE)</f>
        <v>#N/A</v>
      </c>
      <c r="M2054" s="19" t="e">
        <f t="shared" si="166"/>
        <v>#N/A</v>
      </c>
      <c r="N2054" s="19" t="e">
        <f t="shared" si="167"/>
        <v>#N/A</v>
      </c>
      <c r="O2054" s="15" t="str">
        <f>IF(D2054=Listes!$B$6,"SWARMING",IF(OR(D2054=Listes!$B$1,D2054=Listes!$B$2,D2054=Listes!$B$5),2,IF(OR(D2054=Listes!$B$3,D2054=Listes!$B$4),1,"erreur colonne D")))</f>
        <v>SWARMING</v>
      </c>
      <c r="P2054" s="15" t="e">
        <f>IF(OR(W2054="Hiver",W2054="Transit"),VLOOKUP(E2054,IC!A:E,4,FALSE),IF(W2054="été",VLOOKUP(E2054,IC!A:E,3,FALSE),"erreur"))</f>
        <v>#N/A</v>
      </c>
      <c r="Q2054" s="15" t="e">
        <f>IF(P2054="NR",0,IF(F2054&lt;5,0,IF(P2054=1,VLOOKUP(F2054,IC!$G$1:$I$8,3,TRUE),
IF(P2054=2,VLOOKUP(F2054,IC!$K$1:$M$8,3,TRUE),
IF(P2054=3,VLOOKUP(F2054,IC!$O$1:$Q$8,3,TRUE),IF(P2054=4,VLOOKUP(F2054,IC!$S$2:$U$9,3,TRUE),
"erreur"))))))</f>
        <v>#N/A</v>
      </c>
      <c r="R2054" s="16" t="e">
        <f>IF(OR(V2054="NA",V2054="Transit",V2054&lt;Listes!$F$1),"non applicable",F2054/V2054)</f>
        <v>#N/A</v>
      </c>
      <c r="S2054" s="16" t="e">
        <f>IF(W2054="Transit","Non applicable",IF(AND(W2054="été",T2054&gt;Listes!F2053),F2054/T2054,IF(AND(W2054="Hiver",Hierarchisation!U2054&gt;Listes!F2053),F2054/U2054,"non applicable")))</f>
        <v>#N/A</v>
      </c>
      <c r="T2054" s="17" t="e">
        <f>IF(K2054="Centre",VLOOKUP(E2054,effectifs_ete,3,FALSE),IF(Hierarchisation!K2054="Grand Nord",VLOOKUP(Hierarchisation!E2054,effectifs_ete,4,FALSE),IF(Hierarchisation!K2054="Nord Est",VLOOKUP(Hierarchisation!E2054,effectifs_ete,5,FALSE),IF(Hierarchisation!K2054="Nord Ouest",VLOOKUP(Hierarchisation!E2054,effectifs_ete,6,FALSE),IF(Hierarchisation!K2054="Sud Est",VLOOKUP(Hierarchisation!E2054,effectifs_ete,7,FALSE),IF(Hierarchisation!K2054="Sud Ouest",VLOOKUP(Hierarchisation!E2054,effectifs_ete,8,FALSE),"Erreur Région"))))))</f>
        <v>#N/A</v>
      </c>
      <c r="U2054" s="17" t="e">
        <f>IF(K2054="Centre",VLOOKUP(E2054,effectifs_hiver,3,FALSE),IF(Hierarchisation!K2054="Grand Nord",VLOOKUP(Hierarchisation!E2054,effectifs_hiver,4,FALSE),IF(Hierarchisation!K2054="Nord Est",VLOOKUP(Hierarchisation!E2054,effectifs_hiver,5,FALSE),IF(Hierarchisation!K2054="Nord Ouest",VLOOKUP(Hierarchisation!E2054,effectifs_hiver,6,FALSE),IF(Hierarchisation!K2054="Sud Est",VLOOKUP(Hierarchisation!E2054,effectifs_hiver,7,FALSE),IF(Hierarchisation!K2054="Sud Ouest",VLOOKUP(Hierarchisation!E2054,effectifs_hiver,8,FALSE),"Erreur Région"))))))</f>
        <v>#N/A</v>
      </c>
      <c r="V2054" s="17" t="e">
        <f>IF(W2054="Transit","Transit",IF(W2054="hiver",VLOOKUP(E2054,'EFFECTIFS Hiver'!$A:$I,9,FALSE),IF(W2054="été",VLOOKUP(E2054,'EFFECTIFS Eté'!$A:$I,9,FALSE),"Erreur saison")))</f>
        <v>#N/A</v>
      </c>
      <c r="W2054" s="18" t="e">
        <f>VLOOKUP(D2054,Listes!B:C,2,FALSE)</f>
        <v>#N/A</v>
      </c>
    </row>
    <row r="2055" spans="1:23" ht="15.75" customHeight="1">
      <c r="A2055" s="11"/>
      <c r="B2055" s="11"/>
      <c r="C2055" s="11"/>
      <c r="D2055" s="11"/>
      <c r="E2055" s="11"/>
      <c r="F2055" s="11"/>
      <c r="G2055" s="11" t="e">
        <f>VLOOKUP(E2055,TAXONS!B:C,2,FALSE)</f>
        <v>#N/A</v>
      </c>
      <c r="H2055" s="13">
        <f t="shared" si="163"/>
        <v>0</v>
      </c>
      <c r="I2055" s="12" t="e">
        <f t="shared" si="164"/>
        <v>#N/A</v>
      </c>
      <c r="J2055" s="14" t="e">
        <f t="shared" si="165"/>
        <v>#N/A</v>
      </c>
      <c r="K2055" s="15" t="e">
        <f>VLOOKUP(B2055,REGIONS!A:D,4,FALSE)</f>
        <v>#N/A</v>
      </c>
      <c r="L2055" s="19" t="e">
        <f>VLOOKUP(G2055,Sensibilité!$A:$L,12,FALSE)</f>
        <v>#N/A</v>
      </c>
      <c r="M2055" s="19" t="e">
        <f t="shared" si="166"/>
        <v>#N/A</v>
      </c>
      <c r="N2055" s="19" t="e">
        <f t="shared" si="167"/>
        <v>#N/A</v>
      </c>
      <c r="O2055" s="15" t="str">
        <f>IF(D2055=Listes!$B$6,"SWARMING",IF(OR(D2055=Listes!$B$1,D2055=Listes!$B$2,D2055=Listes!$B$5),2,IF(OR(D2055=Listes!$B$3,D2055=Listes!$B$4),1,"erreur colonne D")))</f>
        <v>SWARMING</v>
      </c>
      <c r="P2055" s="15" t="e">
        <f>IF(OR(W2055="Hiver",W2055="Transit"),VLOOKUP(E2055,IC!A:E,4,FALSE),IF(W2055="été",VLOOKUP(E2055,IC!A:E,3,FALSE),"erreur"))</f>
        <v>#N/A</v>
      </c>
      <c r="Q2055" s="15" t="e">
        <f>IF(P2055="NR",0,IF(F2055&lt;5,0,IF(P2055=1,VLOOKUP(F2055,IC!$G$1:$I$8,3,TRUE),
IF(P2055=2,VLOOKUP(F2055,IC!$K$1:$M$8,3,TRUE),
IF(P2055=3,VLOOKUP(F2055,IC!$O$1:$Q$8,3,TRUE),IF(P2055=4,VLOOKUP(F2055,IC!$S$2:$U$9,3,TRUE),
"erreur"))))))</f>
        <v>#N/A</v>
      </c>
      <c r="R2055" s="16" t="e">
        <f>IF(OR(V2055="NA",V2055="Transit",V2055&lt;Listes!$F$1),"non applicable",F2055/V2055)</f>
        <v>#N/A</v>
      </c>
      <c r="S2055" s="16" t="e">
        <f>IF(W2055="Transit","Non applicable",IF(AND(W2055="été",T2055&gt;Listes!F2054),F2055/T2055,IF(AND(W2055="Hiver",Hierarchisation!U2055&gt;Listes!F2054),F2055/U2055,"non applicable")))</f>
        <v>#N/A</v>
      </c>
      <c r="T2055" s="17" t="e">
        <f>IF(K2055="Centre",VLOOKUP(E2055,effectifs_ete,3,FALSE),IF(Hierarchisation!K2055="Grand Nord",VLOOKUP(Hierarchisation!E2055,effectifs_ete,4,FALSE),IF(Hierarchisation!K2055="Nord Est",VLOOKUP(Hierarchisation!E2055,effectifs_ete,5,FALSE),IF(Hierarchisation!K2055="Nord Ouest",VLOOKUP(Hierarchisation!E2055,effectifs_ete,6,FALSE),IF(Hierarchisation!K2055="Sud Est",VLOOKUP(Hierarchisation!E2055,effectifs_ete,7,FALSE),IF(Hierarchisation!K2055="Sud Ouest",VLOOKUP(Hierarchisation!E2055,effectifs_ete,8,FALSE),"Erreur Région"))))))</f>
        <v>#N/A</v>
      </c>
      <c r="U2055" s="17" t="e">
        <f>IF(K2055="Centre",VLOOKUP(E2055,effectifs_hiver,3,FALSE),IF(Hierarchisation!K2055="Grand Nord",VLOOKUP(Hierarchisation!E2055,effectifs_hiver,4,FALSE),IF(Hierarchisation!K2055="Nord Est",VLOOKUP(Hierarchisation!E2055,effectifs_hiver,5,FALSE),IF(Hierarchisation!K2055="Nord Ouest",VLOOKUP(Hierarchisation!E2055,effectifs_hiver,6,FALSE),IF(Hierarchisation!K2055="Sud Est",VLOOKUP(Hierarchisation!E2055,effectifs_hiver,7,FALSE),IF(Hierarchisation!K2055="Sud Ouest",VLOOKUP(Hierarchisation!E2055,effectifs_hiver,8,FALSE),"Erreur Région"))))))</f>
        <v>#N/A</v>
      </c>
      <c r="V2055" s="17" t="e">
        <f>IF(W2055="Transit","Transit",IF(W2055="hiver",VLOOKUP(E2055,'EFFECTIFS Hiver'!$A:$I,9,FALSE),IF(W2055="été",VLOOKUP(E2055,'EFFECTIFS Eté'!$A:$I,9,FALSE),"Erreur saison")))</f>
        <v>#N/A</v>
      </c>
      <c r="W2055" s="18" t="e">
        <f>VLOOKUP(D2055,Listes!B:C,2,FALSE)</f>
        <v>#N/A</v>
      </c>
    </row>
    <row r="2056" spans="1:23" ht="15.75" customHeight="1">
      <c r="A2056" s="11"/>
      <c r="B2056" s="11"/>
      <c r="C2056" s="11"/>
      <c r="D2056" s="11"/>
      <c r="E2056" s="11"/>
      <c r="F2056" s="11"/>
      <c r="G2056" s="11" t="e">
        <f>VLOOKUP(E2056,TAXONS!B:C,2,FALSE)</f>
        <v>#N/A</v>
      </c>
      <c r="H2056" s="13">
        <f t="shared" si="163"/>
        <v>0</v>
      </c>
      <c r="I2056" s="12" t="e">
        <f t="shared" si="164"/>
        <v>#N/A</v>
      </c>
      <c r="J2056" s="14" t="e">
        <f t="shared" si="165"/>
        <v>#N/A</v>
      </c>
      <c r="K2056" s="15" t="e">
        <f>VLOOKUP(B2056,REGIONS!A:D,4,FALSE)</f>
        <v>#N/A</v>
      </c>
      <c r="L2056" s="19" t="e">
        <f>VLOOKUP(G2056,Sensibilité!$A:$L,12,FALSE)</f>
        <v>#N/A</v>
      </c>
      <c r="M2056" s="19" t="e">
        <f t="shared" si="166"/>
        <v>#N/A</v>
      </c>
      <c r="N2056" s="19" t="e">
        <f t="shared" si="167"/>
        <v>#N/A</v>
      </c>
      <c r="O2056" s="15" t="str">
        <f>IF(D2056=Listes!$B$6,"SWARMING",IF(OR(D2056=Listes!$B$1,D2056=Listes!$B$2,D2056=Listes!$B$5),2,IF(OR(D2056=Listes!$B$3,D2056=Listes!$B$4),1,"erreur colonne D")))</f>
        <v>SWARMING</v>
      </c>
      <c r="P2056" s="15" t="e">
        <f>IF(OR(W2056="Hiver",W2056="Transit"),VLOOKUP(E2056,IC!A:E,4,FALSE),IF(W2056="été",VLOOKUP(E2056,IC!A:E,3,FALSE),"erreur"))</f>
        <v>#N/A</v>
      </c>
      <c r="Q2056" s="15" t="e">
        <f>IF(P2056="NR",0,IF(F2056&lt;5,0,IF(P2056=1,VLOOKUP(F2056,IC!$G$1:$I$8,3,TRUE),
IF(P2056=2,VLOOKUP(F2056,IC!$K$1:$M$8,3,TRUE),
IF(P2056=3,VLOOKUP(F2056,IC!$O$1:$Q$8,3,TRUE),IF(P2056=4,VLOOKUP(F2056,IC!$S$2:$U$9,3,TRUE),
"erreur"))))))</f>
        <v>#N/A</v>
      </c>
      <c r="R2056" s="16" t="e">
        <f>IF(OR(V2056="NA",V2056="Transit",V2056&lt;Listes!$F$1),"non applicable",F2056/V2056)</f>
        <v>#N/A</v>
      </c>
      <c r="S2056" s="16" t="e">
        <f>IF(W2056="Transit","Non applicable",IF(AND(W2056="été",T2056&gt;Listes!F2055),F2056/T2056,IF(AND(W2056="Hiver",Hierarchisation!U2056&gt;Listes!F2055),F2056/U2056,"non applicable")))</f>
        <v>#N/A</v>
      </c>
      <c r="T2056" s="17" t="e">
        <f>IF(K2056="Centre",VLOOKUP(E2056,effectifs_ete,3,FALSE),IF(Hierarchisation!K2056="Grand Nord",VLOOKUP(Hierarchisation!E2056,effectifs_ete,4,FALSE),IF(Hierarchisation!K2056="Nord Est",VLOOKUP(Hierarchisation!E2056,effectifs_ete,5,FALSE),IF(Hierarchisation!K2056="Nord Ouest",VLOOKUP(Hierarchisation!E2056,effectifs_ete,6,FALSE),IF(Hierarchisation!K2056="Sud Est",VLOOKUP(Hierarchisation!E2056,effectifs_ete,7,FALSE),IF(Hierarchisation!K2056="Sud Ouest",VLOOKUP(Hierarchisation!E2056,effectifs_ete,8,FALSE),"Erreur Région"))))))</f>
        <v>#N/A</v>
      </c>
      <c r="U2056" s="17" t="e">
        <f>IF(K2056="Centre",VLOOKUP(E2056,effectifs_hiver,3,FALSE),IF(Hierarchisation!K2056="Grand Nord",VLOOKUP(Hierarchisation!E2056,effectifs_hiver,4,FALSE),IF(Hierarchisation!K2056="Nord Est",VLOOKUP(Hierarchisation!E2056,effectifs_hiver,5,FALSE),IF(Hierarchisation!K2056="Nord Ouest",VLOOKUP(Hierarchisation!E2056,effectifs_hiver,6,FALSE),IF(Hierarchisation!K2056="Sud Est",VLOOKUP(Hierarchisation!E2056,effectifs_hiver,7,FALSE),IF(Hierarchisation!K2056="Sud Ouest",VLOOKUP(Hierarchisation!E2056,effectifs_hiver,8,FALSE),"Erreur Région"))))))</f>
        <v>#N/A</v>
      </c>
      <c r="V2056" s="17" t="e">
        <f>IF(W2056="Transit","Transit",IF(W2056="hiver",VLOOKUP(E2056,'EFFECTIFS Hiver'!$A:$I,9,FALSE),IF(W2056="été",VLOOKUP(E2056,'EFFECTIFS Eté'!$A:$I,9,FALSE),"Erreur saison")))</f>
        <v>#N/A</v>
      </c>
      <c r="W2056" s="18" t="e">
        <f>VLOOKUP(D2056,Listes!B:C,2,FALSE)</f>
        <v>#N/A</v>
      </c>
    </row>
    <row r="2057" spans="1:23" ht="15.75" customHeight="1">
      <c r="A2057" s="11"/>
      <c r="B2057" s="11"/>
      <c r="C2057" s="11"/>
      <c r="D2057" s="11"/>
      <c r="E2057" s="11"/>
      <c r="F2057" s="11"/>
      <c r="G2057" s="11" t="e">
        <f>VLOOKUP(E2057,TAXONS!B:C,2,FALSE)</f>
        <v>#N/A</v>
      </c>
      <c r="H2057" s="13">
        <f t="shared" si="163"/>
        <v>0</v>
      </c>
      <c r="I2057" s="12" t="e">
        <f t="shared" si="164"/>
        <v>#N/A</v>
      </c>
      <c r="J2057" s="14" t="e">
        <f t="shared" si="165"/>
        <v>#N/A</v>
      </c>
      <c r="K2057" s="15" t="e">
        <f>VLOOKUP(B2057,REGIONS!A:D,4,FALSE)</f>
        <v>#N/A</v>
      </c>
      <c r="L2057" s="19" t="e">
        <f>VLOOKUP(G2057,Sensibilité!$A:$L,12,FALSE)</f>
        <v>#N/A</v>
      </c>
      <c r="M2057" s="19" t="e">
        <f t="shared" si="166"/>
        <v>#N/A</v>
      </c>
      <c r="N2057" s="19" t="e">
        <f t="shared" si="167"/>
        <v>#N/A</v>
      </c>
      <c r="O2057" s="15" t="str">
        <f>IF(D2057=Listes!$B$6,"SWARMING",IF(OR(D2057=Listes!$B$1,D2057=Listes!$B$2,D2057=Listes!$B$5),2,IF(OR(D2057=Listes!$B$3,D2057=Listes!$B$4),1,"erreur colonne D")))</f>
        <v>SWARMING</v>
      </c>
      <c r="P2057" s="15" t="e">
        <f>IF(OR(W2057="Hiver",W2057="Transit"),VLOOKUP(E2057,IC!A:E,4,FALSE),IF(W2057="été",VLOOKUP(E2057,IC!A:E,3,FALSE),"erreur"))</f>
        <v>#N/A</v>
      </c>
      <c r="Q2057" s="15" t="e">
        <f>IF(P2057="NR",0,IF(F2057&lt;5,0,IF(P2057=1,VLOOKUP(F2057,IC!$G$1:$I$8,3,TRUE),
IF(P2057=2,VLOOKUP(F2057,IC!$K$1:$M$8,3,TRUE),
IF(P2057=3,VLOOKUP(F2057,IC!$O$1:$Q$8,3,TRUE),IF(P2057=4,VLOOKUP(F2057,IC!$S$2:$U$9,3,TRUE),
"erreur"))))))</f>
        <v>#N/A</v>
      </c>
      <c r="R2057" s="16" t="e">
        <f>IF(OR(V2057="NA",V2057="Transit",V2057&lt;Listes!$F$1),"non applicable",F2057/V2057)</f>
        <v>#N/A</v>
      </c>
      <c r="S2057" s="16" t="e">
        <f>IF(W2057="Transit","Non applicable",IF(AND(W2057="été",T2057&gt;Listes!F2056),F2057/T2057,IF(AND(W2057="Hiver",Hierarchisation!U2057&gt;Listes!F2056),F2057/U2057,"non applicable")))</f>
        <v>#N/A</v>
      </c>
      <c r="T2057" s="17" t="e">
        <f>IF(K2057="Centre",VLOOKUP(E2057,effectifs_ete,3,FALSE),IF(Hierarchisation!K2057="Grand Nord",VLOOKUP(Hierarchisation!E2057,effectifs_ete,4,FALSE),IF(Hierarchisation!K2057="Nord Est",VLOOKUP(Hierarchisation!E2057,effectifs_ete,5,FALSE),IF(Hierarchisation!K2057="Nord Ouest",VLOOKUP(Hierarchisation!E2057,effectifs_ete,6,FALSE),IF(Hierarchisation!K2057="Sud Est",VLOOKUP(Hierarchisation!E2057,effectifs_ete,7,FALSE),IF(Hierarchisation!K2057="Sud Ouest",VLOOKUP(Hierarchisation!E2057,effectifs_ete,8,FALSE),"Erreur Région"))))))</f>
        <v>#N/A</v>
      </c>
      <c r="U2057" s="17" t="e">
        <f>IF(K2057="Centre",VLOOKUP(E2057,effectifs_hiver,3,FALSE),IF(Hierarchisation!K2057="Grand Nord",VLOOKUP(Hierarchisation!E2057,effectifs_hiver,4,FALSE),IF(Hierarchisation!K2057="Nord Est",VLOOKUP(Hierarchisation!E2057,effectifs_hiver,5,FALSE),IF(Hierarchisation!K2057="Nord Ouest",VLOOKUP(Hierarchisation!E2057,effectifs_hiver,6,FALSE),IF(Hierarchisation!K2057="Sud Est",VLOOKUP(Hierarchisation!E2057,effectifs_hiver,7,FALSE),IF(Hierarchisation!K2057="Sud Ouest",VLOOKUP(Hierarchisation!E2057,effectifs_hiver,8,FALSE),"Erreur Région"))))))</f>
        <v>#N/A</v>
      </c>
      <c r="V2057" s="17" t="e">
        <f>IF(W2057="Transit","Transit",IF(W2057="hiver",VLOOKUP(E2057,'EFFECTIFS Hiver'!$A:$I,9,FALSE),IF(W2057="été",VLOOKUP(E2057,'EFFECTIFS Eté'!$A:$I,9,FALSE),"Erreur saison")))</f>
        <v>#N/A</v>
      </c>
      <c r="W2057" s="18" t="e">
        <f>VLOOKUP(D2057,Listes!B:C,2,FALSE)</f>
        <v>#N/A</v>
      </c>
    </row>
    <row r="2058" spans="1:23" ht="15.75" customHeight="1">
      <c r="A2058" s="11"/>
      <c r="B2058" s="11"/>
      <c r="C2058" s="11"/>
      <c r="D2058" s="11"/>
      <c r="E2058" s="11"/>
      <c r="F2058" s="11"/>
      <c r="G2058" s="11" t="e">
        <f>VLOOKUP(E2058,TAXONS!B:C,2,FALSE)</f>
        <v>#N/A</v>
      </c>
      <c r="H2058" s="13">
        <f t="shared" si="163"/>
        <v>0</v>
      </c>
      <c r="I2058" s="12" t="e">
        <f t="shared" si="164"/>
        <v>#N/A</v>
      </c>
      <c r="J2058" s="14" t="e">
        <f t="shared" si="165"/>
        <v>#N/A</v>
      </c>
      <c r="K2058" s="15" t="e">
        <f>VLOOKUP(B2058,REGIONS!A:D,4,FALSE)</f>
        <v>#N/A</v>
      </c>
      <c r="L2058" s="19" t="e">
        <f>VLOOKUP(G2058,Sensibilité!$A:$L,12,FALSE)</f>
        <v>#N/A</v>
      </c>
      <c r="M2058" s="19" t="e">
        <f t="shared" si="166"/>
        <v>#N/A</v>
      </c>
      <c r="N2058" s="19" t="e">
        <f t="shared" si="167"/>
        <v>#N/A</v>
      </c>
      <c r="O2058" s="15" t="str">
        <f>IF(D2058=Listes!$B$6,"SWARMING",IF(OR(D2058=Listes!$B$1,D2058=Listes!$B$2,D2058=Listes!$B$5),2,IF(OR(D2058=Listes!$B$3,D2058=Listes!$B$4),1,"erreur colonne D")))</f>
        <v>SWARMING</v>
      </c>
      <c r="P2058" s="15" t="e">
        <f>IF(OR(W2058="Hiver",W2058="Transit"),VLOOKUP(E2058,IC!A:E,4,FALSE),IF(W2058="été",VLOOKUP(E2058,IC!A:E,3,FALSE),"erreur"))</f>
        <v>#N/A</v>
      </c>
      <c r="Q2058" s="15" t="e">
        <f>IF(P2058="NR",0,IF(F2058&lt;5,0,IF(P2058=1,VLOOKUP(F2058,IC!$G$1:$I$8,3,TRUE),
IF(P2058=2,VLOOKUP(F2058,IC!$K$1:$M$8,3,TRUE),
IF(P2058=3,VLOOKUP(F2058,IC!$O$1:$Q$8,3,TRUE),IF(P2058=4,VLOOKUP(F2058,IC!$S$2:$U$9,3,TRUE),
"erreur"))))))</f>
        <v>#N/A</v>
      </c>
      <c r="R2058" s="16" t="e">
        <f>IF(OR(V2058="NA",V2058="Transit",V2058&lt;Listes!$F$1),"non applicable",F2058/V2058)</f>
        <v>#N/A</v>
      </c>
      <c r="S2058" s="16" t="e">
        <f>IF(W2058="Transit","Non applicable",IF(AND(W2058="été",T2058&gt;Listes!F2057),F2058/T2058,IF(AND(W2058="Hiver",Hierarchisation!U2058&gt;Listes!F2057),F2058/U2058,"non applicable")))</f>
        <v>#N/A</v>
      </c>
      <c r="T2058" s="17" t="e">
        <f>IF(K2058="Centre",VLOOKUP(E2058,effectifs_ete,3,FALSE),IF(Hierarchisation!K2058="Grand Nord",VLOOKUP(Hierarchisation!E2058,effectifs_ete,4,FALSE),IF(Hierarchisation!K2058="Nord Est",VLOOKUP(Hierarchisation!E2058,effectifs_ete,5,FALSE),IF(Hierarchisation!K2058="Nord Ouest",VLOOKUP(Hierarchisation!E2058,effectifs_ete,6,FALSE),IF(Hierarchisation!K2058="Sud Est",VLOOKUP(Hierarchisation!E2058,effectifs_ete,7,FALSE),IF(Hierarchisation!K2058="Sud Ouest",VLOOKUP(Hierarchisation!E2058,effectifs_ete,8,FALSE),"Erreur Région"))))))</f>
        <v>#N/A</v>
      </c>
      <c r="U2058" s="17" t="e">
        <f>IF(K2058="Centre",VLOOKUP(E2058,effectifs_hiver,3,FALSE),IF(Hierarchisation!K2058="Grand Nord",VLOOKUP(Hierarchisation!E2058,effectifs_hiver,4,FALSE),IF(Hierarchisation!K2058="Nord Est",VLOOKUP(Hierarchisation!E2058,effectifs_hiver,5,FALSE),IF(Hierarchisation!K2058="Nord Ouest",VLOOKUP(Hierarchisation!E2058,effectifs_hiver,6,FALSE),IF(Hierarchisation!K2058="Sud Est",VLOOKUP(Hierarchisation!E2058,effectifs_hiver,7,FALSE),IF(Hierarchisation!K2058="Sud Ouest",VLOOKUP(Hierarchisation!E2058,effectifs_hiver,8,FALSE),"Erreur Région"))))))</f>
        <v>#N/A</v>
      </c>
      <c r="V2058" s="17" t="e">
        <f>IF(W2058="Transit","Transit",IF(W2058="hiver",VLOOKUP(E2058,'EFFECTIFS Hiver'!$A:$I,9,FALSE),IF(W2058="été",VLOOKUP(E2058,'EFFECTIFS Eté'!$A:$I,9,FALSE),"Erreur saison")))</f>
        <v>#N/A</v>
      </c>
      <c r="W2058" s="18" t="e">
        <f>VLOOKUP(D2058,Listes!B:C,2,FALSE)</f>
        <v>#N/A</v>
      </c>
    </row>
    <row r="2059" spans="1:23" ht="15.75" customHeight="1">
      <c r="A2059" s="11"/>
      <c r="B2059" s="11"/>
      <c r="C2059" s="11"/>
      <c r="D2059" s="11"/>
      <c r="E2059" s="11"/>
      <c r="F2059" s="11"/>
      <c r="G2059" s="11" t="e">
        <f>VLOOKUP(E2059,TAXONS!B:C,2,FALSE)</f>
        <v>#N/A</v>
      </c>
      <c r="H2059" s="13">
        <f t="shared" si="163"/>
        <v>0</v>
      </c>
      <c r="I2059" s="12" t="e">
        <f t="shared" si="164"/>
        <v>#N/A</v>
      </c>
      <c r="J2059" s="14" t="e">
        <f t="shared" si="165"/>
        <v>#N/A</v>
      </c>
      <c r="K2059" s="15" t="e">
        <f>VLOOKUP(B2059,REGIONS!A:D,4,FALSE)</f>
        <v>#N/A</v>
      </c>
      <c r="L2059" s="19" t="e">
        <f>VLOOKUP(G2059,Sensibilité!$A:$L,12,FALSE)</f>
        <v>#N/A</v>
      </c>
      <c r="M2059" s="19" t="e">
        <f t="shared" si="166"/>
        <v>#N/A</v>
      </c>
      <c r="N2059" s="19" t="e">
        <f t="shared" si="167"/>
        <v>#N/A</v>
      </c>
      <c r="O2059" s="15" t="str">
        <f>IF(D2059=Listes!$B$6,"SWARMING",IF(OR(D2059=Listes!$B$1,D2059=Listes!$B$2,D2059=Listes!$B$5),2,IF(OR(D2059=Listes!$B$3,D2059=Listes!$B$4),1,"erreur colonne D")))</f>
        <v>SWARMING</v>
      </c>
      <c r="P2059" s="15" t="e">
        <f>IF(OR(W2059="Hiver",W2059="Transit"),VLOOKUP(E2059,IC!A:E,4,FALSE),IF(W2059="été",VLOOKUP(E2059,IC!A:E,3,FALSE),"erreur"))</f>
        <v>#N/A</v>
      </c>
      <c r="Q2059" s="15" t="e">
        <f>IF(P2059="NR",0,IF(F2059&lt;5,0,IF(P2059=1,VLOOKUP(F2059,IC!$G$1:$I$8,3,TRUE),
IF(P2059=2,VLOOKUP(F2059,IC!$K$1:$M$8,3,TRUE),
IF(P2059=3,VLOOKUP(F2059,IC!$O$1:$Q$8,3,TRUE),IF(P2059=4,VLOOKUP(F2059,IC!$S$2:$U$9,3,TRUE),
"erreur"))))))</f>
        <v>#N/A</v>
      </c>
      <c r="R2059" s="16" t="e">
        <f>IF(OR(V2059="NA",V2059="Transit",V2059&lt;Listes!$F$1),"non applicable",F2059/V2059)</f>
        <v>#N/A</v>
      </c>
      <c r="S2059" s="16" t="e">
        <f>IF(W2059="Transit","Non applicable",IF(AND(W2059="été",T2059&gt;Listes!F2058),F2059/T2059,IF(AND(W2059="Hiver",Hierarchisation!U2059&gt;Listes!F2058),F2059/U2059,"non applicable")))</f>
        <v>#N/A</v>
      </c>
      <c r="T2059" s="17" t="e">
        <f>IF(K2059="Centre",VLOOKUP(E2059,effectifs_ete,3,FALSE),IF(Hierarchisation!K2059="Grand Nord",VLOOKUP(Hierarchisation!E2059,effectifs_ete,4,FALSE),IF(Hierarchisation!K2059="Nord Est",VLOOKUP(Hierarchisation!E2059,effectifs_ete,5,FALSE),IF(Hierarchisation!K2059="Nord Ouest",VLOOKUP(Hierarchisation!E2059,effectifs_ete,6,FALSE),IF(Hierarchisation!K2059="Sud Est",VLOOKUP(Hierarchisation!E2059,effectifs_ete,7,FALSE),IF(Hierarchisation!K2059="Sud Ouest",VLOOKUP(Hierarchisation!E2059,effectifs_ete,8,FALSE),"Erreur Région"))))))</f>
        <v>#N/A</v>
      </c>
      <c r="U2059" s="17" t="e">
        <f>IF(K2059="Centre",VLOOKUP(E2059,effectifs_hiver,3,FALSE),IF(Hierarchisation!K2059="Grand Nord",VLOOKUP(Hierarchisation!E2059,effectifs_hiver,4,FALSE),IF(Hierarchisation!K2059="Nord Est",VLOOKUP(Hierarchisation!E2059,effectifs_hiver,5,FALSE),IF(Hierarchisation!K2059="Nord Ouest",VLOOKUP(Hierarchisation!E2059,effectifs_hiver,6,FALSE),IF(Hierarchisation!K2059="Sud Est",VLOOKUP(Hierarchisation!E2059,effectifs_hiver,7,FALSE),IF(Hierarchisation!K2059="Sud Ouest",VLOOKUP(Hierarchisation!E2059,effectifs_hiver,8,FALSE),"Erreur Région"))))))</f>
        <v>#N/A</v>
      </c>
      <c r="V2059" s="17" t="e">
        <f>IF(W2059="Transit","Transit",IF(W2059="hiver",VLOOKUP(E2059,'EFFECTIFS Hiver'!$A:$I,9,FALSE),IF(W2059="été",VLOOKUP(E2059,'EFFECTIFS Eté'!$A:$I,9,FALSE),"Erreur saison")))</f>
        <v>#N/A</v>
      </c>
      <c r="W2059" s="18" t="e">
        <f>VLOOKUP(D2059,Listes!B:C,2,FALSE)</f>
        <v>#N/A</v>
      </c>
    </row>
    <row r="2060" spans="1:23" ht="15.75" customHeight="1">
      <c r="A2060" s="11"/>
      <c r="B2060" s="11"/>
      <c r="C2060" s="11"/>
      <c r="D2060" s="11"/>
      <c r="E2060" s="11"/>
      <c r="F2060" s="11"/>
      <c r="G2060" s="11" t="e">
        <f>VLOOKUP(E2060,TAXONS!B:C,2,FALSE)</f>
        <v>#N/A</v>
      </c>
      <c r="H2060" s="13">
        <f t="shared" si="163"/>
        <v>0</v>
      </c>
      <c r="I2060" s="12" t="e">
        <f t="shared" si="164"/>
        <v>#N/A</v>
      </c>
      <c r="J2060" s="14" t="e">
        <f t="shared" si="165"/>
        <v>#N/A</v>
      </c>
      <c r="K2060" s="15" t="e">
        <f>VLOOKUP(B2060,REGIONS!A:D,4,FALSE)</f>
        <v>#N/A</v>
      </c>
      <c r="L2060" s="19" t="e">
        <f>VLOOKUP(G2060,Sensibilité!$A:$L,12,FALSE)</f>
        <v>#N/A</v>
      </c>
      <c r="M2060" s="19" t="e">
        <f t="shared" si="166"/>
        <v>#N/A</v>
      </c>
      <c r="N2060" s="19" t="e">
        <f t="shared" si="167"/>
        <v>#N/A</v>
      </c>
      <c r="O2060" s="15" t="str">
        <f>IF(D2060=Listes!$B$6,"SWARMING",IF(OR(D2060=Listes!$B$1,D2060=Listes!$B$2,D2060=Listes!$B$5),2,IF(OR(D2060=Listes!$B$3,D2060=Listes!$B$4),1,"erreur colonne D")))</f>
        <v>SWARMING</v>
      </c>
      <c r="P2060" s="15" t="e">
        <f>IF(OR(W2060="Hiver",W2060="Transit"),VLOOKUP(E2060,IC!A:E,4,FALSE),IF(W2060="été",VLOOKUP(E2060,IC!A:E,3,FALSE),"erreur"))</f>
        <v>#N/A</v>
      </c>
      <c r="Q2060" s="15" t="e">
        <f>IF(P2060="NR",0,IF(F2060&lt;5,0,IF(P2060=1,VLOOKUP(F2060,IC!$G$1:$I$8,3,TRUE),
IF(P2060=2,VLOOKUP(F2060,IC!$K$1:$M$8,3,TRUE),
IF(P2060=3,VLOOKUP(F2060,IC!$O$1:$Q$8,3,TRUE),IF(P2060=4,VLOOKUP(F2060,IC!$S$2:$U$9,3,TRUE),
"erreur"))))))</f>
        <v>#N/A</v>
      </c>
      <c r="R2060" s="16" t="e">
        <f>IF(OR(V2060="NA",V2060="Transit",V2060&lt;Listes!$F$1),"non applicable",F2060/V2060)</f>
        <v>#N/A</v>
      </c>
      <c r="S2060" s="16" t="e">
        <f>IF(W2060="Transit","Non applicable",IF(AND(W2060="été",T2060&gt;Listes!F2059),F2060/T2060,IF(AND(W2060="Hiver",Hierarchisation!U2060&gt;Listes!F2059),F2060/U2060,"non applicable")))</f>
        <v>#N/A</v>
      </c>
      <c r="T2060" s="17" t="e">
        <f>IF(K2060="Centre",VLOOKUP(E2060,effectifs_ete,3,FALSE),IF(Hierarchisation!K2060="Grand Nord",VLOOKUP(Hierarchisation!E2060,effectifs_ete,4,FALSE),IF(Hierarchisation!K2060="Nord Est",VLOOKUP(Hierarchisation!E2060,effectifs_ete,5,FALSE),IF(Hierarchisation!K2060="Nord Ouest",VLOOKUP(Hierarchisation!E2060,effectifs_ete,6,FALSE),IF(Hierarchisation!K2060="Sud Est",VLOOKUP(Hierarchisation!E2060,effectifs_ete,7,FALSE),IF(Hierarchisation!K2060="Sud Ouest",VLOOKUP(Hierarchisation!E2060,effectifs_ete,8,FALSE),"Erreur Région"))))))</f>
        <v>#N/A</v>
      </c>
      <c r="U2060" s="17" t="e">
        <f>IF(K2060="Centre",VLOOKUP(E2060,effectifs_hiver,3,FALSE),IF(Hierarchisation!K2060="Grand Nord",VLOOKUP(Hierarchisation!E2060,effectifs_hiver,4,FALSE),IF(Hierarchisation!K2060="Nord Est",VLOOKUP(Hierarchisation!E2060,effectifs_hiver,5,FALSE),IF(Hierarchisation!K2060="Nord Ouest",VLOOKUP(Hierarchisation!E2060,effectifs_hiver,6,FALSE),IF(Hierarchisation!K2060="Sud Est",VLOOKUP(Hierarchisation!E2060,effectifs_hiver,7,FALSE),IF(Hierarchisation!K2060="Sud Ouest",VLOOKUP(Hierarchisation!E2060,effectifs_hiver,8,FALSE),"Erreur Région"))))))</f>
        <v>#N/A</v>
      </c>
      <c r="V2060" s="17" t="e">
        <f>IF(W2060="Transit","Transit",IF(W2060="hiver",VLOOKUP(E2060,'EFFECTIFS Hiver'!$A:$I,9,FALSE),IF(W2060="été",VLOOKUP(E2060,'EFFECTIFS Eté'!$A:$I,9,FALSE),"Erreur saison")))</f>
        <v>#N/A</v>
      </c>
      <c r="W2060" s="18" t="e">
        <f>VLOOKUP(D2060,Listes!B:C,2,FALSE)</f>
        <v>#N/A</v>
      </c>
    </row>
    <row r="2061" spans="1:23" ht="15.75" customHeight="1">
      <c r="A2061" s="11"/>
      <c r="B2061" s="11"/>
      <c r="C2061" s="11"/>
      <c r="D2061" s="11"/>
      <c r="E2061" s="11"/>
      <c r="F2061" s="11"/>
      <c r="G2061" s="11" t="e">
        <f>VLOOKUP(E2061,TAXONS!B:C,2,FALSE)</f>
        <v>#N/A</v>
      </c>
      <c r="H2061" s="13">
        <f t="shared" si="163"/>
        <v>0</v>
      </c>
      <c r="I2061" s="12" t="e">
        <f t="shared" si="164"/>
        <v>#N/A</v>
      </c>
      <c r="J2061" s="14" t="e">
        <f t="shared" si="165"/>
        <v>#N/A</v>
      </c>
      <c r="K2061" s="15" t="e">
        <f>VLOOKUP(B2061,REGIONS!A:D,4,FALSE)</f>
        <v>#N/A</v>
      </c>
      <c r="L2061" s="19" t="e">
        <f>VLOOKUP(G2061,Sensibilité!$A:$L,12,FALSE)</f>
        <v>#N/A</v>
      </c>
      <c r="M2061" s="19" t="e">
        <f t="shared" si="166"/>
        <v>#N/A</v>
      </c>
      <c r="N2061" s="19" t="e">
        <f t="shared" si="167"/>
        <v>#N/A</v>
      </c>
      <c r="O2061" s="15" t="str">
        <f>IF(D2061=Listes!$B$6,"SWARMING",IF(OR(D2061=Listes!$B$1,D2061=Listes!$B$2,D2061=Listes!$B$5),2,IF(OR(D2061=Listes!$B$3,D2061=Listes!$B$4),1,"erreur colonne D")))</f>
        <v>SWARMING</v>
      </c>
      <c r="P2061" s="15" t="e">
        <f>IF(OR(W2061="Hiver",W2061="Transit"),VLOOKUP(E2061,IC!A:E,4,FALSE),IF(W2061="été",VLOOKUP(E2061,IC!A:E,3,FALSE),"erreur"))</f>
        <v>#N/A</v>
      </c>
      <c r="Q2061" s="15" t="e">
        <f>IF(P2061="NR",0,IF(F2061&lt;5,0,IF(P2061=1,VLOOKUP(F2061,IC!$G$1:$I$8,3,TRUE),
IF(P2061=2,VLOOKUP(F2061,IC!$K$1:$M$8,3,TRUE),
IF(P2061=3,VLOOKUP(F2061,IC!$O$1:$Q$8,3,TRUE),IF(P2061=4,VLOOKUP(F2061,IC!$S$2:$U$9,3,TRUE),
"erreur"))))))</f>
        <v>#N/A</v>
      </c>
      <c r="R2061" s="16" t="e">
        <f>IF(OR(V2061="NA",V2061="Transit",V2061&lt;Listes!$F$1),"non applicable",F2061/V2061)</f>
        <v>#N/A</v>
      </c>
      <c r="S2061" s="16" t="e">
        <f>IF(W2061="Transit","Non applicable",IF(AND(W2061="été",T2061&gt;Listes!F2060),F2061/T2061,IF(AND(W2061="Hiver",Hierarchisation!U2061&gt;Listes!F2060),F2061/U2061,"non applicable")))</f>
        <v>#N/A</v>
      </c>
      <c r="T2061" s="17" t="e">
        <f>IF(K2061="Centre",VLOOKUP(E2061,effectifs_ete,3,FALSE),IF(Hierarchisation!K2061="Grand Nord",VLOOKUP(Hierarchisation!E2061,effectifs_ete,4,FALSE),IF(Hierarchisation!K2061="Nord Est",VLOOKUP(Hierarchisation!E2061,effectifs_ete,5,FALSE),IF(Hierarchisation!K2061="Nord Ouest",VLOOKUP(Hierarchisation!E2061,effectifs_ete,6,FALSE),IF(Hierarchisation!K2061="Sud Est",VLOOKUP(Hierarchisation!E2061,effectifs_ete,7,FALSE),IF(Hierarchisation!K2061="Sud Ouest",VLOOKUP(Hierarchisation!E2061,effectifs_ete,8,FALSE),"Erreur Région"))))))</f>
        <v>#N/A</v>
      </c>
      <c r="U2061" s="17" t="e">
        <f>IF(K2061="Centre",VLOOKUP(E2061,effectifs_hiver,3,FALSE),IF(Hierarchisation!K2061="Grand Nord",VLOOKUP(Hierarchisation!E2061,effectifs_hiver,4,FALSE),IF(Hierarchisation!K2061="Nord Est",VLOOKUP(Hierarchisation!E2061,effectifs_hiver,5,FALSE),IF(Hierarchisation!K2061="Nord Ouest",VLOOKUP(Hierarchisation!E2061,effectifs_hiver,6,FALSE),IF(Hierarchisation!K2061="Sud Est",VLOOKUP(Hierarchisation!E2061,effectifs_hiver,7,FALSE),IF(Hierarchisation!K2061="Sud Ouest",VLOOKUP(Hierarchisation!E2061,effectifs_hiver,8,FALSE),"Erreur Région"))))))</f>
        <v>#N/A</v>
      </c>
      <c r="V2061" s="17" t="e">
        <f>IF(W2061="Transit","Transit",IF(W2061="hiver",VLOOKUP(E2061,'EFFECTIFS Hiver'!$A:$I,9,FALSE),IF(W2061="été",VLOOKUP(E2061,'EFFECTIFS Eté'!$A:$I,9,FALSE),"Erreur saison")))</f>
        <v>#N/A</v>
      </c>
      <c r="W2061" s="18" t="e">
        <f>VLOOKUP(D2061,Listes!B:C,2,FALSE)</f>
        <v>#N/A</v>
      </c>
    </row>
    <row r="2062" spans="1:23" ht="15.75" customHeight="1">
      <c r="A2062" s="11"/>
      <c r="B2062" s="11"/>
      <c r="C2062" s="11"/>
      <c r="D2062" s="11"/>
      <c r="E2062" s="11"/>
      <c r="F2062" s="11"/>
      <c r="G2062" s="11" t="e">
        <f>VLOOKUP(E2062,TAXONS!B:C,2,FALSE)</f>
        <v>#N/A</v>
      </c>
      <c r="H2062" s="13">
        <f t="shared" si="163"/>
        <v>0</v>
      </c>
      <c r="I2062" s="12" t="e">
        <f t="shared" si="164"/>
        <v>#N/A</v>
      </c>
      <c r="J2062" s="14" t="e">
        <f t="shared" si="165"/>
        <v>#N/A</v>
      </c>
      <c r="K2062" s="15" t="e">
        <f>VLOOKUP(B2062,REGIONS!A:D,4,FALSE)</f>
        <v>#N/A</v>
      </c>
      <c r="L2062" s="19" t="e">
        <f>VLOOKUP(G2062,Sensibilité!$A:$L,12,FALSE)</f>
        <v>#N/A</v>
      </c>
      <c r="M2062" s="19" t="e">
        <f t="shared" si="166"/>
        <v>#N/A</v>
      </c>
      <c r="N2062" s="19" t="e">
        <f t="shared" si="167"/>
        <v>#N/A</v>
      </c>
      <c r="O2062" s="15" t="str">
        <f>IF(D2062=Listes!$B$6,"SWARMING",IF(OR(D2062=Listes!$B$1,D2062=Listes!$B$2,D2062=Listes!$B$5),2,IF(OR(D2062=Listes!$B$3,D2062=Listes!$B$4),1,"erreur colonne D")))</f>
        <v>SWARMING</v>
      </c>
      <c r="P2062" s="15" t="e">
        <f>IF(OR(W2062="Hiver",W2062="Transit"),VLOOKUP(E2062,IC!A:E,4,FALSE),IF(W2062="été",VLOOKUP(E2062,IC!A:E,3,FALSE),"erreur"))</f>
        <v>#N/A</v>
      </c>
      <c r="Q2062" s="15" t="e">
        <f>IF(P2062="NR",0,IF(F2062&lt;5,0,IF(P2062=1,VLOOKUP(F2062,IC!$G$1:$I$8,3,TRUE),
IF(P2062=2,VLOOKUP(F2062,IC!$K$1:$M$8,3,TRUE),
IF(P2062=3,VLOOKUP(F2062,IC!$O$1:$Q$8,3,TRUE),IF(P2062=4,VLOOKUP(F2062,IC!$S$2:$U$9,3,TRUE),
"erreur"))))))</f>
        <v>#N/A</v>
      </c>
      <c r="R2062" s="16" t="e">
        <f>IF(OR(V2062="NA",V2062="Transit",V2062&lt;Listes!$F$1),"non applicable",F2062/V2062)</f>
        <v>#N/A</v>
      </c>
      <c r="S2062" s="16" t="e">
        <f>IF(W2062="Transit","Non applicable",IF(AND(W2062="été",T2062&gt;Listes!F2061),F2062/T2062,IF(AND(W2062="Hiver",Hierarchisation!U2062&gt;Listes!F2061),F2062/U2062,"non applicable")))</f>
        <v>#N/A</v>
      </c>
      <c r="T2062" s="17" t="e">
        <f>IF(K2062="Centre",VLOOKUP(E2062,effectifs_ete,3,FALSE),IF(Hierarchisation!K2062="Grand Nord",VLOOKUP(Hierarchisation!E2062,effectifs_ete,4,FALSE),IF(Hierarchisation!K2062="Nord Est",VLOOKUP(Hierarchisation!E2062,effectifs_ete,5,FALSE),IF(Hierarchisation!K2062="Nord Ouest",VLOOKUP(Hierarchisation!E2062,effectifs_ete,6,FALSE),IF(Hierarchisation!K2062="Sud Est",VLOOKUP(Hierarchisation!E2062,effectifs_ete,7,FALSE),IF(Hierarchisation!K2062="Sud Ouest",VLOOKUP(Hierarchisation!E2062,effectifs_ete,8,FALSE),"Erreur Région"))))))</f>
        <v>#N/A</v>
      </c>
      <c r="U2062" s="17" t="e">
        <f>IF(K2062="Centre",VLOOKUP(E2062,effectifs_hiver,3,FALSE),IF(Hierarchisation!K2062="Grand Nord",VLOOKUP(Hierarchisation!E2062,effectifs_hiver,4,FALSE),IF(Hierarchisation!K2062="Nord Est",VLOOKUP(Hierarchisation!E2062,effectifs_hiver,5,FALSE),IF(Hierarchisation!K2062="Nord Ouest",VLOOKUP(Hierarchisation!E2062,effectifs_hiver,6,FALSE),IF(Hierarchisation!K2062="Sud Est",VLOOKUP(Hierarchisation!E2062,effectifs_hiver,7,FALSE),IF(Hierarchisation!K2062="Sud Ouest",VLOOKUP(Hierarchisation!E2062,effectifs_hiver,8,FALSE),"Erreur Région"))))))</f>
        <v>#N/A</v>
      </c>
      <c r="V2062" s="17" t="e">
        <f>IF(W2062="Transit","Transit",IF(W2062="hiver",VLOOKUP(E2062,'EFFECTIFS Hiver'!$A:$I,9,FALSE),IF(W2062="été",VLOOKUP(E2062,'EFFECTIFS Eté'!$A:$I,9,FALSE),"Erreur saison")))</f>
        <v>#N/A</v>
      </c>
      <c r="W2062" s="18" t="e">
        <f>VLOOKUP(D2062,Listes!B:C,2,FALSE)</f>
        <v>#N/A</v>
      </c>
    </row>
    <row r="2063" spans="1:23" ht="15.75" customHeight="1">
      <c r="A2063" s="11"/>
      <c r="B2063" s="11"/>
      <c r="C2063" s="11"/>
      <c r="D2063" s="11"/>
      <c r="E2063" s="11"/>
      <c r="F2063" s="11"/>
      <c r="G2063" s="11" t="e">
        <f>VLOOKUP(E2063,TAXONS!B:C,2,FALSE)</f>
        <v>#N/A</v>
      </c>
      <c r="H2063" s="13">
        <f t="shared" si="163"/>
        <v>0</v>
      </c>
      <c r="I2063" s="12" t="e">
        <f t="shared" si="164"/>
        <v>#N/A</v>
      </c>
      <c r="J2063" s="14" t="e">
        <f t="shared" si="165"/>
        <v>#N/A</v>
      </c>
      <c r="K2063" s="15" t="e">
        <f>VLOOKUP(B2063,REGIONS!A:D,4,FALSE)</f>
        <v>#N/A</v>
      </c>
      <c r="L2063" s="19" t="e">
        <f>VLOOKUP(G2063,Sensibilité!$A:$L,12,FALSE)</f>
        <v>#N/A</v>
      </c>
      <c r="M2063" s="19" t="e">
        <f t="shared" si="166"/>
        <v>#N/A</v>
      </c>
      <c r="N2063" s="19" t="e">
        <f t="shared" si="167"/>
        <v>#N/A</v>
      </c>
      <c r="O2063" s="15" t="str">
        <f>IF(D2063=Listes!$B$6,"SWARMING",IF(OR(D2063=Listes!$B$1,D2063=Listes!$B$2,D2063=Listes!$B$5),2,IF(OR(D2063=Listes!$B$3,D2063=Listes!$B$4),1,"erreur colonne D")))</f>
        <v>SWARMING</v>
      </c>
      <c r="P2063" s="15" t="e">
        <f>IF(OR(W2063="Hiver",W2063="Transit"),VLOOKUP(E2063,IC!A:E,4,FALSE),IF(W2063="été",VLOOKUP(E2063,IC!A:E,3,FALSE),"erreur"))</f>
        <v>#N/A</v>
      </c>
      <c r="Q2063" s="15" t="e">
        <f>IF(P2063="NR",0,IF(F2063&lt;5,0,IF(P2063=1,VLOOKUP(F2063,IC!$G$1:$I$8,3,TRUE),
IF(P2063=2,VLOOKUP(F2063,IC!$K$1:$M$8,3,TRUE),
IF(P2063=3,VLOOKUP(F2063,IC!$O$1:$Q$8,3,TRUE),IF(P2063=4,VLOOKUP(F2063,IC!$S$2:$U$9,3,TRUE),
"erreur"))))))</f>
        <v>#N/A</v>
      </c>
      <c r="R2063" s="16" t="e">
        <f>IF(OR(V2063="NA",V2063="Transit",V2063&lt;Listes!$F$1),"non applicable",F2063/V2063)</f>
        <v>#N/A</v>
      </c>
      <c r="S2063" s="16" t="e">
        <f>IF(W2063="Transit","Non applicable",IF(AND(W2063="été",T2063&gt;Listes!F2062),F2063/T2063,IF(AND(W2063="Hiver",Hierarchisation!U2063&gt;Listes!F2062),F2063/U2063,"non applicable")))</f>
        <v>#N/A</v>
      </c>
      <c r="T2063" s="17" t="e">
        <f>IF(K2063="Centre",VLOOKUP(E2063,effectifs_ete,3,FALSE),IF(Hierarchisation!K2063="Grand Nord",VLOOKUP(Hierarchisation!E2063,effectifs_ete,4,FALSE),IF(Hierarchisation!K2063="Nord Est",VLOOKUP(Hierarchisation!E2063,effectifs_ete,5,FALSE),IF(Hierarchisation!K2063="Nord Ouest",VLOOKUP(Hierarchisation!E2063,effectifs_ete,6,FALSE),IF(Hierarchisation!K2063="Sud Est",VLOOKUP(Hierarchisation!E2063,effectifs_ete,7,FALSE),IF(Hierarchisation!K2063="Sud Ouest",VLOOKUP(Hierarchisation!E2063,effectifs_ete,8,FALSE),"Erreur Région"))))))</f>
        <v>#N/A</v>
      </c>
      <c r="U2063" s="17" t="e">
        <f>IF(K2063="Centre",VLOOKUP(E2063,effectifs_hiver,3,FALSE),IF(Hierarchisation!K2063="Grand Nord",VLOOKUP(Hierarchisation!E2063,effectifs_hiver,4,FALSE),IF(Hierarchisation!K2063="Nord Est",VLOOKUP(Hierarchisation!E2063,effectifs_hiver,5,FALSE),IF(Hierarchisation!K2063="Nord Ouest",VLOOKUP(Hierarchisation!E2063,effectifs_hiver,6,FALSE),IF(Hierarchisation!K2063="Sud Est",VLOOKUP(Hierarchisation!E2063,effectifs_hiver,7,FALSE),IF(Hierarchisation!K2063="Sud Ouest",VLOOKUP(Hierarchisation!E2063,effectifs_hiver,8,FALSE),"Erreur Région"))))))</f>
        <v>#N/A</v>
      </c>
      <c r="V2063" s="17" t="e">
        <f>IF(W2063="Transit","Transit",IF(W2063="hiver",VLOOKUP(E2063,'EFFECTIFS Hiver'!$A:$I,9,FALSE),IF(W2063="été",VLOOKUP(E2063,'EFFECTIFS Eté'!$A:$I,9,FALSE),"Erreur saison")))</f>
        <v>#N/A</v>
      </c>
      <c r="W2063" s="18" t="e">
        <f>VLOOKUP(D2063,Listes!B:C,2,FALSE)</f>
        <v>#N/A</v>
      </c>
    </row>
    <row r="2064" spans="1:23" ht="15.75" customHeight="1">
      <c r="A2064" s="11"/>
      <c r="B2064" s="11"/>
      <c r="C2064" s="11"/>
      <c r="D2064" s="11"/>
      <c r="E2064" s="11"/>
      <c r="F2064" s="11"/>
      <c r="G2064" s="11" t="e">
        <f>VLOOKUP(E2064,TAXONS!B:C,2,FALSE)</f>
        <v>#N/A</v>
      </c>
      <c r="H2064" s="13">
        <f t="shared" si="163"/>
        <v>0</v>
      </c>
      <c r="I2064" s="12" t="e">
        <f t="shared" si="164"/>
        <v>#N/A</v>
      </c>
      <c r="J2064" s="14" t="e">
        <f t="shared" si="165"/>
        <v>#N/A</v>
      </c>
      <c r="K2064" s="15" t="e">
        <f>VLOOKUP(B2064,REGIONS!A:D,4,FALSE)</f>
        <v>#N/A</v>
      </c>
      <c r="L2064" s="19" t="e">
        <f>VLOOKUP(G2064,Sensibilité!$A:$L,12,FALSE)</f>
        <v>#N/A</v>
      </c>
      <c r="M2064" s="19" t="e">
        <f t="shared" si="166"/>
        <v>#N/A</v>
      </c>
      <c r="N2064" s="19" t="e">
        <f t="shared" si="167"/>
        <v>#N/A</v>
      </c>
      <c r="O2064" s="15" t="str">
        <f>IF(D2064=Listes!$B$6,"SWARMING",IF(OR(D2064=Listes!$B$1,D2064=Listes!$B$2,D2064=Listes!$B$5),2,IF(OR(D2064=Listes!$B$3,D2064=Listes!$B$4),1,"erreur colonne D")))</f>
        <v>SWARMING</v>
      </c>
      <c r="P2064" s="15" t="e">
        <f>IF(OR(W2064="Hiver",W2064="Transit"),VLOOKUP(E2064,IC!A:E,4,FALSE),IF(W2064="été",VLOOKUP(E2064,IC!A:E,3,FALSE),"erreur"))</f>
        <v>#N/A</v>
      </c>
      <c r="Q2064" s="15" t="e">
        <f>IF(P2064="NR",0,IF(F2064&lt;5,0,IF(P2064=1,VLOOKUP(F2064,IC!$G$1:$I$8,3,TRUE),
IF(P2064=2,VLOOKUP(F2064,IC!$K$1:$M$8,3,TRUE),
IF(P2064=3,VLOOKUP(F2064,IC!$O$1:$Q$8,3,TRUE),IF(P2064=4,VLOOKUP(F2064,IC!$S$2:$U$9,3,TRUE),
"erreur"))))))</f>
        <v>#N/A</v>
      </c>
      <c r="R2064" s="16" t="e">
        <f>IF(OR(V2064="NA",V2064="Transit",V2064&lt;Listes!$F$1),"non applicable",F2064/V2064)</f>
        <v>#N/A</v>
      </c>
      <c r="S2064" s="16" t="e">
        <f>IF(W2064="Transit","Non applicable",IF(AND(W2064="été",T2064&gt;Listes!F2063),F2064/T2064,IF(AND(W2064="Hiver",Hierarchisation!U2064&gt;Listes!F2063),F2064/U2064,"non applicable")))</f>
        <v>#N/A</v>
      </c>
      <c r="T2064" s="17" t="e">
        <f>IF(K2064="Centre",VLOOKUP(E2064,effectifs_ete,3,FALSE),IF(Hierarchisation!K2064="Grand Nord",VLOOKUP(Hierarchisation!E2064,effectifs_ete,4,FALSE),IF(Hierarchisation!K2064="Nord Est",VLOOKUP(Hierarchisation!E2064,effectifs_ete,5,FALSE),IF(Hierarchisation!K2064="Nord Ouest",VLOOKUP(Hierarchisation!E2064,effectifs_ete,6,FALSE),IF(Hierarchisation!K2064="Sud Est",VLOOKUP(Hierarchisation!E2064,effectifs_ete,7,FALSE),IF(Hierarchisation!K2064="Sud Ouest",VLOOKUP(Hierarchisation!E2064,effectifs_ete,8,FALSE),"Erreur Région"))))))</f>
        <v>#N/A</v>
      </c>
      <c r="U2064" s="17" t="e">
        <f>IF(K2064="Centre",VLOOKUP(E2064,effectifs_hiver,3,FALSE),IF(Hierarchisation!K2064="Grand Nord",VLOOKUP(Hierarchisation!E2064,effectifs_hiver,4,FALSE),IF(Hierarchisation!K2064="Nord Est",VLOOKUP(Hierarchisation!E2064,effectifs_hiver,5,FALSE),IF(Hierarchisation!K2064="Nord Ouest",VLOOKUP(Hierarchisation!E2064,effectifs_hiver,6,FALSE),IF(Hierarchisation!K2064="Sud Est",VLOOKUP(Hierarchisation!E2064,effectifs_hiver,7,FALSE),IF(Hierarchisation!K2064="Sud Ouest",VLOOKUP(Hierarchisation!E2064,effectifs_hiver,8,FALSE),"Erreur Région"))))))</f>
        <v>#N/A</v>
      </c>
      <c r="V2064" s="17" t="e">
        <f>IF(W2064="Transit","Transit",IF(W2064="hiver",VLOOKUP(E2064,'EFFECTIFS Hiver'!$A:$I,9,FALSE),IF(W2064="été",VLOOKUP(E2064,'EFFECTIFS Eté'!$A:$I,9,FALSE),"Erreur saison")))</f>
        <v>#N/A</v>
      </c>
      <c r="W2064" s="18" t="e">
        <f>VLOOKUP(D2064,Listes!B:C,2,FALSE)</f>
        <v>#N/A</v>
      </c>
    </row>
    <row r="2065" spans="1:23" ht="15.75" customHeight="1">
      <c r="A2065" s="11"/>
      <c r="B2065" s="11"/>
      <c r="C2065" s="11"/>
      <c r="D2065" s="11"/>
      <c r="E2065" s="11"/>
      <c r="F2065" s="11"/>
      <c r="G2065" s="11" t="e">
        <f>VLOOKUP(E2065,TAXONS!B:C,2,FALSE)</f>
        <v>#N/A</v>
      </c>
      <c r="H2065" s="13">
        <f t="shared" si="163"/>
        <v>0</v>
      </c>
      <c r="I2065" s="12" t="e">
        <f t="shared" si="164"/>
        <v>#N/A</v>
      </c>
      <c r="J2065" s="14" t="e">
        <f t="shared" si="165"/>
        <v>#N/A</v>
      </c>
      <c r="K2065" s="15" t="e">
        <f>VLOOKUP(B2065,REGIONS!A:D,4,FALSE)</f>
        <v>#N/A</v>
      </c>
      <c r="L2065" s="19" t="e">
        <f>VLOOKUP(G2065,Sensibilité!$A:$L,12,FALSE)</f>
        <v>#N/A</v>
      </c>
      <c r="M2065" s="19" t="e">
        <f t="shared" si="166"/>
        <v>#N/A</v>
      </c>
      <c r="N2065" s="19" t="e">
        <f t="shared" si="167"/>
        <v>#N/A</v>
      </c>
      <c r="O2065" s="15" t="str">
        <f>IF(D2065=Listes!$B$6,"SWARMING",IF(OR(D2065=Listes!$B$1,D2065=Listes!$B$2,D2065=Listes!$B$5),2,IF(OR(D2065=Listes!$B$3,D2065=Listes!$B$4),1,"erreur colonne D")))</f>
        <v>SWARMING</v>
      </c>
      <c r="P2065" s="15" t="e">
        <f>IF(OR(W2065="Hiver",W2065="Transit"),VLOOKUP(E2065,IC!A:E,4,FALSE),IF(W2065="été",VLOOKUP(E2065,IC!A:E,3,FALSE),"erreur"))</f>
        <v>#N/A</v>
      </c>
      <c r="Q2065" s="15" t="e">
        <f>IF(P2065="NR",0,IF(F2065&lt;5,0,IF(P2065=1,VLOOKUP(F2065,IC!$G$1:$I$8,3,TRUE),
IF(P2065=2,VLOOKUP(F2065,IC!$K$1:$M$8,3,TRUE),
IF(P2065=3,VLOOKUP(F2065,IC!$O$1:$Q$8,3,TRUE),IF(P2065=4,VLOOKUP(F2065,IC!$S$2:$U$9,3,TRUE),
"erreur"))))))</f>
        <v>#N/A</v>
      </c>
      <c r="R2065" s="16" t="e">
        <f>IF(OR(V2065="NA",V2065="Transit",V2065&lt;Listes!$F$1),"non applicable",F2065/V2065)</f>
        <v>#N/A</v>
      </c>
      <c r="S2065" s="16" t="e">
        <f>IF(W2065="Transit","Non applicable",IF(AND(W2065="été",T2065&gt;Listes!F2064),F2065/T2065,IF(AND(W2065="Hiver",Hierarchisation!U2065&gt;Listes!F2064),F2065/U2065,"non applicable")))</f>
        <v>#N/A</v>
      </c>
      <c r="T2065" s="17" t="e">
        <f>IF(K2065="Centre",VLOOKUP(E2065,effectifs_ete,3,FALSE),IF(Hierarchisation!K2065="Grand Nord",VLOOKUP(Hierarchisation!E2065,effectifs_ete,4,FALSE),IF(Hierarchisation!K2065="Nord Est",VLOOKUP(Hierarchisation!E2065,effectifs_ete,5,FALSE),IF(Hierarchisation!K2065="Nord Ouest",VLOOKUP(Hierarchisation!E2065,effectifs_ete,6,FALSE),IF(Hierarchisation!K2065="Sud Est",VLOOKUP(Hierarchisation!E2065,effectifs_ete,7,FALSE),IF(Hierarchisation!K2065="Sud Ouest",VLOOKUP(Hierarchisation!E2065,effectifs_ete,8,FALSE),"Erreur Région"))))))</f>
        <v>#N/A</v>
      </c>
      <c r="U2065" s="17" t="e">
        <f>IF(K2065="Centre",VLOOKUP(E2065,effectifs_hiver,3,FALSE),IF(Hierarchisation!K2065="Grand Nord",VLOOKUP(Hierarchisation!E2065,effectifs_hiver,4,FALSE),IF(Hierarchisation!K2065="Nord Est",VLOOKUP(Hierarchisation!E2065,effectifs_hiver,5,FALSE),IF(Hierarchisation!K2065="Nord Ouest",VLOOKUP(Hierarchisation!E2065,effectifs_hiver,6,FALSE),IF(Hierarchisation!K2065="Sud Est",VLOOKUP(Hierarchisation!E2065,effectifs_hiver,7,FALSE),IF(Hierarchisation!K2065="Sud Ouest",VLOOKUP(Hierarchisation!E2065,effectifs_hiver,8,FALSE),"Erreur Région"))))))</f>
        <v>#N/A</v>
      </c>
      <c r="V2065" s="17" t="e">
        <f>IF(W2065="Transit","Transit",IF(W2065="hiver",VLOOKUP(E2065,'EFFECTIFS Hiver'!$A:$I,9,FALSE),IF(W2065="été",VLOOKUP(E2065,'EFFECTIFS Eté'!$A:$I,9,FALSE),"Erreur saison")))</f>
        <v>#N/A</v>
      </c>
      <c r="W2065" s="18" t="e">
        <f>VLOOKUP(D2065,Listes!B:C,2,FALSE)</f>
        <v>#N/A</v>
      </c>
    </row>
    <row r="2066" spans="1:23" ht="15.75" customHeight="1">
      <c r="A2066" s="11"/>
      <c r="B2066" s="11"/>
      <c r="C2066" s="11"/>
      <c r="D2066" s="11"/>
      <c r="E2066" s="11"/>
      <c r="F2066" s="11"/>
      <c r="G2066" s="11" t="e">
        <f>VLOOKUP(E2066,TAXONS!B:C,2,FALSE)</f>
        <v>#N/A</v>
      </c>
      <c r="H2066" s="13">
        <f t="shared" si="163"/>
        <v>0</v>
      </c>
      <c r="I2066" s="12" t="e">
        <f t="shared" si="164"/>
        <v>#N/A</v>
      </c>
      <c r="J2066" s="14" t="e">
        <f t="shared" si="165"/>
        <v>#N/A</v>
      </c>
      <c r="K2066" s="15" t="e">
        <f>VLOOKUP(B2066,REGIONS!A:D,4,FALSE)</f>
        <v>#N/A</v>
      </c>
      <c r="L2066" s="19" t="e">
        <f>VLOOKUP(G2066,Sensibilité!$A:$L,12,FALSE)</f>
        <v>#N/A</v>
      </c>
      <c r="M2066" s="19" t="e">
        <f t="shared" si="166"/>
        <v>#N/A</v>
      </c>
      <c r="N2066" s="19" t="e">
        <f t="shared" si="167"/>
        <v>#N/A</v>
      </c>
      <c r="O2066" s="15" t="str">
        <f>IF(D2066=Listes!$B$6,"SWARMING",IF(OR(D2066=Listes!$B$1,D2066=Listes!$B$2,D2066=Listes!$B$5),2,IF(OR(D2066=Listes!$B$3,D2066=Listes!$B$4),1,"erreur colonne D")))</f>
        <v>SWARMING</v>
      </c>
      <c r="P2066" s="15" t="e">
        <f>IF(OR(W2066="Hiver",W2066="Transit"),VLOOKUP(E2066,IC!A:E,4,FALSE),IF(W2066="été",VLOOKUP(E2066,IC!A:E,3,FALSE),"erreur"))</f>
        <v>#N/A</v>
      </c>
      <c r="Q2066" s="15" t="e">
        <f>IF(P2066="NR",0,IF(F2066&lt;5,0,IF(P2066=1,VLOOKUP(F2066,IC!$G$1:$I$8,3,TRUE),
IF(P2066=2,VLOOKUP(F2066,IC!$K$1:$M$8,3,TRUE),
IF(P2066=3,VLOOKUP(F2066,IC!$O$1:$Q$8,3,TRUE),IF(P2066=4,VLOOKUP(F2066,IC!$S$2:$U$9,3,TRUE),
"erreur"))))))</f>
        <v>#N/A</v>
      </c>
      <c r="R2066" s="16" t="e">
        <f>IF(OR(V2066="NA",V2066="Transit",V2066&lt;Listes!$F$1),"non applicable",F2066/V2066)</f>
        <v>#N/A</v>
      </c>
      <c r="S2066" s="16" t="e">
        <f>IF(W2066="Transit","Non applicable",IF(AND(W2066="été",T2066&gt;Listes!F2065),F2066/T2066,IF(AND(W2066="Hiver",Hierarchisation!U2066&gt;Listes!F2065),F2066/U2066,"non applicable")))</f>
        <v>#N/A</v>
      </c>
      <c r="T2066" s="17" t="e">
        <f>IF(K2066="Centre",VLOOKUP(E2066,effectifs_ete,3,FALSE),IF(Hierarchisation!K2066="Grand Nord",VLOOKUP(Hierarchisation!E2066,effectifs_ete,4,FALSE),IF(Hierarchisation!K2066="Nord Est",VLOOKUP(Hierarchisation!E2066,effectifs_ete,5,FALSE),IF(Hierarchisation!K2066="Nord Ouest",VLOOKUP(Hierarchisation!E2066,effectifs_ete,6,FALSE),IF(Hierarchisation!K2066="Sud Est",VLOOKUP(Hierarchisation!E2066,effectifs_ete,7,FALSE),IF(Hierarchisation!K2066="Sud Ouest",VLOOKUP(Hierarchisation!E2066,effectifs_ete,8,FALSE),"Erreur Région"))))))</f>
        <v>#N/A</v>
      </c>
      <c r="U2066" s="17" t="e">
        <f>IF(K2066="Centre",VLOOKUP(E2066,effectifs_hiver,3,FALSE),IF(Hierarchisation!K2066="Grand Nord",VLOOKUP(Hierarchisation!E2066,effectifs_hiver,4,FALSE),IF(Hierarchisation!K2066="Nord Est",VLOOKUP(Hierarchisation!E2066,effectifs_hiver,5,FALSE),IF(Hierarchisation!K2066="Nord Ouest",VLOOKUP(Hierarchisation!E2066,effectifs_hiver,6,FALSE),IF(Hierarchisation!K2066="Sud Est",VLOOKUP(Hierarchisation!E2066,effectifs_hiver,7,FALSE),IF(Hierarchisation!K2066="Sud Ouest",VLOOKUP(Hierarchisation!E2066,effectifs_hiver,8,FALSE),"Erreur Région"))))))</f>
        <v>#N/A</v>
      </c>
      <c r="V2066" s="17" t="e">
        <f>IF(W2066="Transit","Transit",IF(W2066="hiver",VLOOKUP(E2066,'EFFECTIFS Hiver'!$A:$I,9,FALSE),IF(W2066="été",VLOOKUP(E2066,'EFFECTIFS Eté'!$A:$I,9,FALSE),"Erreur saison")))</f>
        <v>#N/A</v>
      </c>
      <c r="W2066" s="18" t="e">
        <f>VLOOKUP(D2066,Listes!B:C,2,FALSE)</f>
        <v>#N/A</v>
      </c>
    </row>
    <row r="2067" spans="1:23" ht="15.75" customHeight="1">
      <c r="A2067" s="11"/>
      <c r="B2067" s="11"/>
      <c r="C2067" s="11"/>
      <c r="D2067" s="11"/>
      <c r="E2067" s="11"/>
      <c r="F2067" s="11"/>
      <c r="G2067" s="11" t="e">
        <f>VLOOKUP(E2067,TAXONS!B:C,2,FALSE)</f>
        <v>#N/A</v>
      </c>
      <c r="H2067" s="13">
        <f t="shared" si="163"/>
        <v>0</v>
      </c>
      <c r="I2067" s="12" t="e">
        <f t="shared" si="164"/>
        <v>#N/A</v>
      </c>
      <c r="J2067" s="14" t="e">
        <f t="shared" si="165"/>
        <v>#N/A</v>
      </c>
      <c r="K2067" s="15" t="e">
        <f>VLOOKUP(B2067,REGIONS!A:D,4,FALSE)</f>
        <v>#N/A</v>
      </c>
      <c r="L2067" s="19" t="e">
        <f>VLOOKUP(G2067,Sensibilité!$A:$L,12,FALSE)</f>
        <v>#N/A</v>
      </c>
      <c r="M2067" s="19" t="e">
        <f t="shared" si="166"/>
        <v>#N/A</v>
      </c>
      <c r="N2067" s="19" t="e">
        <f t="shared" si="167"/>
        <v>#N/A</v>
      </c>
      <c r="O2067" s="15" t="str">
        <f>IF(D2067=Listes!$B$6,"SWARMING",IF(OR(D2067=Listes!$B$1,D2067=Listes!$B$2,D2067=Listes!$B$5),2,IF(OR(D2067=Listes!$B$3,D2067=Listes!$B$4),1,"erreur colonne D")))</f>
        <v>SWARMING</v>
      </c>
      <c r="P2067" s="15" t="e">
        <f>IF(OR(W2067="Hiver",W2067="Transit"),VLOOKUP(E2067,IC!A:E,4,FALSE),IF(W2067="été",VLOOKUP(E2067,IC!A:E,3,FALSE),"erreur"))</f>
        <v>#N/A</v>
      </c>
      <c r="Q2067" s="15" t="e">
        <f>IF(P2067="NR",0,IF(F2067&lt;5,0,IF(P2067=1,VLOOKUP(F2067,IC!$G$1:$I$8,3,TRUE),
IF(P2067=2,VLOOKUP(F2067,IC!$K$1:$M$8,3,TRUE),
IF(P2067=3,VLOOKUP(F2067,IC!$O$1:$Q$8,3,TRUE),IF(P2067=4,VLOOKUP(F2067,IC!$S$2:$U$9,3,TRUE),
"erreur"))))))</f>
        <v>#N/A</v>
      </c>
      <c r="R2067" s="16" t="e">
        <f>IF(OR(V2067="NA",V2067="Transit",V2067&lt;Listes!$F$1),"non applicable",F2067/V2067)</f>
        <v>#N/A</v>
      </c>
      <c r="S2067" s="16" t="e">
        <f>IF(W2067="Transit","Non applicable",IF(AND(W2067="été",T2067&gt;Listes!F2066),F2067/T2067,IF(AND(W2067="Hiver",Hierarchisation!U2067&gt;Listes!F2066),F2067/U2067,"non applicable")))</f>
        <v>#N/A</v>
      </c>
      <c r="T2067" s="17" t="e">
        <f>IF(K2067="Centre",VLOOKUP(E2067,effectifs_ete,3,FALSE),IF(Hierarchisation!K2067="Grand Nord",VLOOKUP(Hierarchisation!E2067,effectifs_ete,4,FALSE),IF(Hierarchisation!K2067="Nord Est",VLOOKUP(Hierarchisation!E2067,effectifs_ete,5,FALSE),IF(Hierarchisation!K2067="Nord Ouest",VLOOKUP(Hierarchisation!E2067,effectifs_ete,6,FALSE),IF(Hierarchisation!K2067="Sud Est",VLOOKUP(Hierarchisation!E2067,effectifs_ete,7,FALSE),IF(Hierarchisation!K2067="Sud Ouest",VLOOKUP(Hierarchisation!E2067,effectifs_ete,8,FALSE),"Erreur Région"))))))</f>
        <v>#N/A</v>
      </c>
      <c r="U2067" s="17" t="e">
        <f>IF(K2067="Centre",VLOOKUP(E2067,effectifs_hiver,3,FALSE),IF(Hierarchisation!K2067="Grand Nord",VLOOKUP(Hierarchisation!E2067,effectifs_hiver,4,FALSE),IF(Hierarchisation!K2067="Nord Est",VLOOKUP(Hierarchisation!E2067,effectifs_hiver,5,FALSE),IF(Hierarchisation!K2067="Nord Ouest",VLOOKUP(Hierarchisation!E2067,effectifs_hiver,6,FALSE),IF(Hierarchisation!K2067="Sud Est",VLOOKUP(Hierarchisation!E2067,effectifs_hiver,7,FALSE),IF(Hierarchisation!K2067="Sud Ouest",VLOOKUP(Hierarchisation!E2067,effectifs_hiver,8,FALSE),"Erreur Région"))))))</f>
        <v>#N/A</v>
      </c>
      <c r="V2067" s="17" t="e">
        <f>IF(W2067="Transit","Transit",IF(W2067="hiver",VLOOKUP(E2067,'EFFECTIFS Hiver'!$A:$I,9,FALSE),IF(W2067="été",VLOOKUP(E2067,'EFFECTIFS Eté'!$A:$I,9,FALSE),"Erreur saison")))</f>
        <v>#N/A</v>
      </c>
      <c r="W2067" s="18" t="e">
        <f>VLOOKUP(D2067,Listes!B:C,2,FALSE)</f>
        <v>#N/A</v>
      </c>
    </row>
    <row r="2068" spans="1:23" ht="15.75" customHeight="1">
      <c r="A2068" s="11"/>
      <c r="B2068" s="11"/>
      <c r="C2068" s="11"/>
      <c r="D2068" s="11"/>
      <c r="E2068" s="11"/>
      <c r="F2068" s="11"/>
      <c r="G2068" s="11" t="e">
        <f>VLOOKUP(E2068,TAXONS!B:C,2,FALSE)</f>
        <v>#N/A</v>
      </c>
      <c r="H2068" s="13">
        <f t="shared" si="163"/>
        <v>0</v>
      </c>
      <c r="I2068" s="12" t="e">
        <f t="shared" si="164"/>
        <v>#N/A</v>
      </c>
      <c r="J2068" s="14" t="e">
        <f t="shared" si="165"/>
        <v>#N/A</v>
      </c>
      <c r="K2068" s="15" t="e">
        <f>VLOOKUP(B2068,REGIONS!A:D,4,FALSE)</f>
        <v>#N/A</v>
      </c>
      <c r="L2068" s="19" t="e">
        <f>VLOOKUP(G2068,Sensibilité!$A:$L,12,FALSE)</f>
        <v>#N/A</v>
      </c>
      <c r="M2068" s="19" t="e">
        <f t="shared" si="166"/>
        <v>#N/A</v>
      </c>
      <c r="N2068" s="19" t="e">
        <f t="shared" si="167"/>
        <v>#N/A</v>
      </c>
      <c r="O2068" s="15" t="str">
        <f>IF(D2068=Listes!$B$6,"SWARMING",IF(OR(D2068=Listes!$B$1,D2068=Listes!$B$2,D2068=Listes!$B$5),2,IF(OR(D2068=Listes!$B$3,D2068=Listes!$B$4),1,"erreur colonne D")))</f>
        <v>SWARMING</v>
      </c>
      <c r="P2068" s="15" t="e">
        <f>IF(OR(W2068="Hiver",W2068="Transit"),VLOOKUP(E2068,IC!A:E,4,FALSE),IF(W2068="été",VLOOKUP(E2068,IC!A:E,3,FALSE),"erreur"))</f>
        <v>#N/A</v>
      </c>
      <c r="Q2068" s="15" t="e">
        <f>IF(P2068="NR",0,IF(F2068&lt;5,0,IF(P2068=1,VLOOKUP(F2068,IC!$G$1:$I$8,3,TRUE),
IF(P2068=2,VLOOKUP(F2068,IC!$K$1:$M$8,3,TRUE),
IF(P2068=3,VLOOKUP(F2068,IC!$O$1:$Q$8,3,TRUE),IF(P2068=4,VLOOKUP(F2068,IC!$S$2:$U$9,3,TRUE),
"erreur"))))))</f>
        <v>#N/A</v>
      </c>
      <c r="R2068" s="16" t="e">
        <f>IF(OR(V2068="NA",V2068="Transit",V2068&lt;Listes!$F$1),"non applicable",F2068/V2068)</f>
        <v>#N/A</v>
      </c>
      <c r="S2068" s="16" t="e">
        <f>IF(W2068="Transit","Non applicable",IF(AND(W2068="été",T2068&gt;Listes!F2067),F2068/T2068,IF(AND(W2068="Hiver",Hierarchisation!U2068&gt;Listes!F2067),F2068/U2068,"non applicable")))</f>
        <v>#N/A</v>
      </c>
      <c r="T2068" s="17" t="e">
        <f>IF(K2068="Centre",VLOOKUP(E2068,effectifs_ete,3,FALSE),IF(Hierarchisation!K2068="Grand Nord",VLOOKUP(Hierarchisation!E2068,effectifs_ete,4,FALSE),IF(Hierarchisation!K2068="Nord Est",VLOOKUP(Hierarchisation!E2068,effectifs_ete,5,FALSE),IF(Hierarchisation!K2068="Nord Ouest",VLOOKUP(Hierarchisation!E2068,effectifs_ete,6,FALSE),IF(Hierarchisation!K2068="Sud Est",VLOOKUP(Hierarchisation!E2068,effectifs_ete,7,FALSE),IF(Hierarchisation!K2068="Sud Ouest",VLOOKUP(Hierarchisation!E2068,effectifs_ete,8,FALSE),"Erreur Région"))))))</f>
        <v>#N/A</v>
      </c>
      <c r="U2068" s="17" t="e">
        <f>IF(K2068="Centre",VLOOKUP(E2068,effectifs_hiver,3,FALSE),IF(Hierarchisation!K2068="Grand Nord",VLOOKUP(Hierarchisation!E2068,effectifs_hiver,4,FALSE),IF(Hierarchisation!K2068="Nord Est",VLOOKUP(Hierarchisation!E2068,effectifs_hiver,5,FALSE),IF(Hierarchisation!K2068="Nord Ouest",VLOOKUP(Hierarchisation!E2068,effectifs_hiver,6,FALSE),IF(Hierarchisation!K2068="Sud Est",VLOOKUP(Hierarchisation!E2068,effectifs_hiver,7,FALSE),IF(Hierarchisation!K2068="Sud Ouest",VLOOKUP(Hierarchisation!E2068,effectifs_hiver,8,FALSE),"Erreur Région"))))))</f>
        <v>#N/A</v>
      </c>
      <c r="V2068" s="17" t="e">
        <f>IF(W2068="Transit","Transit",IF(W2068="hiver",VLOOKUP(E2068,'EFFECTIFS Hiver'!$A:$I,9,FALSE),IF(W2068="été",VLOOKUP(E2068,'EFFECTIFS Eté'!$A:$I,9,FALSE),"Erreur saison")))</f>
        <v>#N/A</v>
      </c>
      <c r="W2068" s="18" t="e">
        <f>VLOOKUP(D2068,Listes!B:C,2,FALSE)</f>
        <v>#N/A</v>
      </c>
    </row>
    <row r="2069" spans="1:23" ht="15.75" customHeight="1">
      <c r="A2069" s="11"/>
      <c r="B2069" s="11"/>
      <c r="C2069" s="11"/>
      <c r="D2069" s="11"/>
      <c r="E2069" s="11"/>
      <c r="F2069" s="11"/>
      <c r="G2069" s="11" t="e">
        <f>VLOOKUP(E2069,TAXONS!B:C,2,FALSE)</f>
        <v>#N/A</v>
      </c>
      <c r="H2069" s="13">
        <f t="shared" si="163"/>
        <v>0</v>
      </c>
      <c r="I2069" s="12" t="e">
        <f t="shared" si="164"/>
        <v>#N/A</v>
      </c>
      <c r="J2069" s="14" t="e">
        <f t="shared" si="165"/>
        <v>#N/A</v>
      </c>
      <c r="K2069" s="15" t="e">
        <f>VLOOKUP(B2069,REGIONS!A:D,4,FALSE)</f>
        <v>#N/A</v>
      </c>
      <c r="L2069" s="19" t="e">
        <f>VLOOKUP(G2069,Sensibilité!$A:$L,12,FALSE)</f>
        <v>#N/A</v>
      </c>
      <c r="M2069" s="19" t="e">
        <f t="shared" si="166"/>
        <v>#N/A</v>
      </c>
      <c r="N2069" s="19" t="e">
        <f t="shared" si="167"/>
        <v>#N/A</v>
      </c>
      <c r="O2069" s="15" t="str">
        <f>IF(D2069=Listes!$B$6,"SWARMING",IF(OR(D2069=Listes!$B$1,D2069=Listes!$B$2,D2069=Listes!$B$5),2,IF(OR(D2069=Listes!$B$3,D2069=Listes!$B$4),1,"erreur colonne D")))</f>
        <v>SWARMING</v>
      </c>
      <c r="P2069" s="15" t="e">
        <f>IF(OR(W2069="Hiver",W2069="Transit"),VLOOKUP(E2069,IC!A:E,4,FALSE),IF(W2069="été",VLOOKUP(E2069,IC!A:E,3,FALSE),"erreur"))</f>
        <v>#N/A</v>
      </c>
      <c r="Q2069" s="15" t="e">
        <f>IF(P2069="NR",0,IF(F2069&lt;5,0,IF(P2069=1,VLOOKUP(F2069,IC!$G$1:$I$8,3,TRUE),
IF(P2069=2,VLOOKUP(F2069,IC!$K$1:$M$8,3,TRUE),
IF(P2069=3,VLOOKUP(F2069,IC!$O$1:$Q$8,3,TRUE),IF(P2069=4,VLOOKUP(F2069,IC!$S$2:$U$9,3,TRUE),
"erreur"))))))</f>
        <v>#N/A</v>
      </c>
      <c r="R2069" s="16" t="e">
        <f>IF(OR(V2069="NA",V2069="Transit",V2069&lt;Listes!$F$1),"non applicable",F2069/V2069)</f>
        <v>#N/A</v>
      </c>
      <c r="S2069" s="16" t="e">
        <f>IF(W2069="Transit","Non applicable",IF(AND(W2069="été",T2069&gt;Listes!F2068),F2069/T2069,IF(AND(W2069="Hiver",Hierarchisation!U2069&gt;Listes!F2068),F2069/U2069,"non applicable")))</f>
        <v>#N/A</v>
      </c>
      <c r="T2069" s="17" t="e">
        <f>IF(K2069="Centre",VLOOKUP(E2069,effectifs_ete,3,FALSE),IF(Hierarchisation!K2069="Grand Nord",VLOOKUP(Hierarchisation!E2069,effectifs_ete,4,FALSE),IF(Hierarchisation!K2069="Nord Est",VLOOKUP(Hierarchisation!E2069,effectifs_ete,5,FALSE),IF(Hierarchisation!K2069="Nord Ouest",VLOOKUP(Hierarchisation!E2069,effectifs_ete,6,FALSE),IF(Hierarchisation!K2069="Sud Est",VLOOKUP(Hierarchisation!E2069,effectifs_ete,7,FALSE),IF(Hierarchisation!K2069="Sud Ouest",VLOOKUP(Hierarchisation!E2069,effectifs_ete,8,FALSE),"Erreur Région"))))))</f>
        <v>#N/A</v>
      </c>
      <c r="U2069" s="17" t="e">
        <f>IF(K2069="Centre",VLOOKUP(E2069,effectifs_hiver,3,FALSE),IF(Hierarchisation!K2069="Grand Nord",VLOOKUP(Hierarchisation!E2069,effectifs_hiver,4,FALSE),IF(Hierarchisation!K2069="Nord Est",VLOOKUP(Hierarchisation!E2069,effectifs_hiver,5,FALSE),IF(Hierarchisation!K2069="Nord Ouest",VLOOKUP(Hierarchisation!E2069,effectifs_hiver,6,FALSE),IF(Hierarchisation!K2069="Sud Est",VLOOKUP(Hierarchisation!E2069,effectifs_hiver,7,FALSE),IF(Hierarchisation!K2069="Sud Ouest",VLOOKUP(Hierarchisation!E2069,effectifs_hiver,8,FALSE),"Erreur Région"))))))</f>
        <v>#N/A</v>
      </c>
      <c r="V2069" s="17" t="e">
        <f>IF(W2069="Transit","Transit",IF(W2069="hiver",VLOOKUP(E2069,'EFFECTIFS Hiver'!$A:$I,9,FALSE),IF(W2069="été",VLOOKUP(E2069,'EFFECTIFS Eté'!$A:$I,9,FALSE),"Erreur saison")))</f>
        <v>#N/A</v>
      </c>
      <c r="W2069" s="18" t="e">
        <f>VLOOKUP(D2069,Listes!B:C,2,FALSE)</f>
        <v>#N/A</v>
      </c>
    </row>
    <row r="2070" spans="1:23" ht="15.75" customHeight="1">
      <c r="A2070" s="11"/>
      <c r="B2070" s="11"/>
      <c r="C2070" s="11"/>
      <c r="D2070" s="11"/>
      <c r="E2070" s="11"/>
      <c r="F2070" s="11"/>
      <c r="G2070" s="11" t="e">
        <f>VLOOKUP(E2070,TAXONS!B:C,2,FALSE)</f>
        <v>#N/A</v>
      </c>
      <c r="H2070" s="13">
        <f t="shared" si="163"/>
        <v>0</v>
      </c>
      <c r="I2070" s="12" t="e">
        <f t="shared" si="164"/>
        <v>#N/A</v>
      </c>
      <c r="J2070" s="14" t="e">
        <f t="shared" si="165"/>
        <v>#N/A</v>
      </c>
      <c r="K2070" s="15" t="e">
        <f>VLOOKUP(B2070,REGIONS!A:D,4,FALSE)</f>
        <v>#N/A</v>
      </c>
      <c r="L2070" s="19" t="e">
        <f>VLOOKUP(G2070,Sensibilité!$A:$L,12,FALSE)</f>
        <v>#N/A</v>
      </c>
      <c r="M2070" s="19" t="e">
        <f t="shared" si="166"/>
        <v>#N/A</v>
      </c>
      <c r="N2070" s="19" t="e">
        <f t="shared" si="167"/>
        <v>#N/A</v>
      </c>
      <c r="O2070" s="15" t="str">
        <f>IF(D2070=Listes!$B$6,"SWARMING",IF(OR(D2070=Listes!$B$1,D2070=Listes!$B$2,D2070=Listes!$B$5),2,IF(OR(D2070=Listes!$B$3,D2070=Listes!$B$4),1,"erreur colonne D")))</f>
        <v>SWARMING</v>
      </c>
      <c r="P2070" s="15" t="e">
        <f>IF(OR(W2070="Hiver",W2070="Transit"),VLOOKUP(E2070,IC!A:E,4,FALSE),IF(W2070="été",VLOOKUP(E2070,IC!A:E,3,FALSE),"erreur"))</f>
        <v>#N/A</v>
      </c>
      <c r="Q2070" s="15" t="e">
        <f>IF(P2070="NR",0,IF(F2070&lt;5,0,IF(P2070=1,VLOOKUP(F2070,IC!$G$1:$I$8,3,TRUE),
IF(P2070=2,VLOOKUP(F2070,IC!$K$1:$M$8,3,TRUE),
IF(P2070=3,VLOOKUP(F2070,IC!$O$1:$Q$8,3,TRUE),IF(P2070=4,VLOOKUP(F2070,IC!$S$2:$U$9,3,TRUE),
"erreur"))))))</f>
        <v>#N/A</v>
      </c>
      <c r="R2070" s="16" t="e">
        <f>IF(OR(V2070="NA",V2070="Transit",V2070&lt;Listes!$F$1),"non applicable",F2070/V2070)</f>
        <v>#N/A</v>
      </c>
      <c r="S2070" s="16" t="e">
        <f>IF(W2070="Transit","Non applicable",IF(AND(W2070="été",T2070&gt;Listes!F2069),F2070/T2070,IF(AND(W2070="Hiver",Hierarchisation!U2070&gt;Listes!F2069),F2070/U2070,"non applicable")))</f>
        <v>#N/A</v>
      </c>
      <c r="T2070" s="17" t="e">
        <f>IF(K2070="Centre",VLOOKUP(E2070,effectifs_ete,3,FALSE),IF(Hierarchisation!K2070="Grand Nord",VLOOKUP(Hierarchisation!E2070,effectifs_ete,4,FALSE),IF(Hierarchisation!K2070="Nord Est",VLOOKUP(Hierarchisation!E2070,effectifs_ete,5,FALSE),IF(Hierarchisation!K2070="Nord Ouest",VLOOKUP(Hierarchisation!E2070,effectifs_ete,6,FALSE),IF(Hierarchisation!K2070="Sud Est",VLOOKUP(Hierarchisation!E2070,effectifs_ete,7,FALSE),IF(Hierarchisation!K2070="Sud Ouest",VLOOKUP(Hierarchisation!E2070,effectifs_ete,8,FALSE),"Erreur Région"))))))</f>
        <v>#N/A</v>
      </c>
      <c r="U2070" s="17" t="e">
        <f>IF(K2070="Centre",VLOOKUP(E2070,effectifs_hiver,3,FALSE),IF(Hierarchisation!K2070="Grand Nord",VLOOKUP(Hierarchisation!E2070,effectifs_hiver,4,FALSE),IF(Hierarchisation!K2070="Nord Est",VLOOKUP(Hierarchisation!E2070,effectifs_hiver,5,FALSE),IF(Hierarchisation!K2070="Nord Ouest",VLOOKUP(Hierarchisation!E2070,effectifs_hiver,6,FALSE),IF(Hierarchisation!K2070="Sud Est",VLOOKUP(Hierarchisation!E2070,effectifs_hiver,7,FALSE),IF(Hierarchisation!K2070="Sud Ouest",VLOOKUP(Hierarchisation!E2070,effectifs_hiver,8,FALSE),"Erreur Région"))))))</f>
        <v>#N/A</v>
      </c>
      <c r="V2070" s="17" t="e">
        <f>IF(W2070="Transit","Transit",IF(W2070="hiver",VLOOKUP(E2070,'EFFECTIFS Hiver'!$A:$I,9,FALSE),IF(W2070="été",VLOOKUP(E2070,'EFFECTIFS Eté'!$A:$I,9,FALSE),"Erreur saison")))</f>
        <v>#N/A</v>
      </c>
      <c r="W2070" s="18" t="e">
        <f>VLOOKUP(D2070,Listes!B:C,2,FALSE)</f>
        <v>#N/A</v>
      </c>
    </row>
    <row r="2071" spans="1:23" ht="15.75" customHeight="1">
      <c r="A2071" s="11"/>
      <c r="B2071" s="11"/>
      <c r="C2071" s="11"/>
      <c r="D2071" s="11"/>
      <c r="E2071" s="11"/>
      <c r="F2071" s="11"/>
      <c r="G2071" s="11" t="e">
        <f>VLOOKUP(E2071,TAXONS!B:C,2,FALSE)</f>
        <v>#N/A</v>
      </c>
      <c r="H2071" s="13">
        <f t="shared" si="163"/>
        <v>0</v>
      </c>
      <c r="I2071" s="12" t="e">
        <f t="shared" si="164"/>
        <v>#N/A</v>
      </c>
      <c r="J2071" s="14" t="e">
        <f t="shared" si="165"/>
        <v>#N/A</v>
      </c>
      <c r="K2071" s="15" t="e">
        <f>VLOOKUP(B2071,REGIONS!A:D,4,FALSE)</f>
        <v>#N/A</v>
      </c>
      <c r="L2071" s="19" t="e">
        <f>VLOOKUP(G2071,Sensibilité!$A:$L,12,FALSE)</f>
        <v>#N/A</v>
      </c>
      <c r="M2071" s="19" t="e">
        <f t="shared" si="166"/>
        <v>#N/A</v>
      </c>
      <c r="N2071" s="19" t="e">
        <f t="shared" si="167"/>
        <v>#N/A</v>
      </c>
      <c r="O2071" s="15" t="str">
        <f>IF(D2071=Listes!$B$6,"SWARMING",IF(OR(D2071=Listes!$B$1,D2071=Listes!$B$2,D2071=Listes!$B$5),2,IF(OR(D2071=Listes!$B$3,D2071=Listes!$B$4),1,"erreur colonne D")))</f>
        <v>SWARMING</v>
      </c>
      <c r="P2071" s="15" t="e">
        <f>IF(OR(W2071="Hiver",W2071="Transit"),VLOOKUP(E2071,IC!A:E,4,FALSE),IF(W2071="été",VLOOKUP(E2071,IC!A:E,3,FALSE),"erreur"))</f>
        <v>#N/A</v>
      </c>
      <c r="Q2071" s="15" t="e">
        <f>IF(P2071="NR",0,IF(F2071&lt;5,0,IF(P2071=1,VLOOKUP(F2071,IC!$G$1:$I$8,3,TRUE),
IF(P2071=2,VLOOKUP(F2071,IC!$K$1:$M$8,3,TRUE),
IF(P2071=3,VLOOKUP(F2071,IC!$O$1:$Q$8,3,TRUE),IF(P2071=4,VLOOKUP(F2071,IC!$S$2:$U$9,3,TRUE),
"erreur"))))))</f>
        <v>#N/A</v>
      </c>
      <c r="R2071" s="16" t="e">
        <f>IF(OR(V2071="NA",V2071="Transit",V2071&lt;Listes!$F$1),"non applicable",F2071/V2071)</f>
        <v>#N/A</v>
      </c>
      <c r="S2071" s="16" t="e">
        <f>IF(W2071="Transit","Non applicable",IF(AND(W2071="été",T2071&gt;Listes!F2070),F2071/T2071,IF(AND(W2071="Hiver",Hierarchisation!U2071&gt;Listes!F2070),F2071/U2071,"non applicable")))</f>
        <v>#N/A</v>
      </c>
      <c r="T2071" s="17" t="e">
        <f>IF(K2071="Centre",VLOOKUP(E2071,effectifs_ete,3,FALSE),IF(Hierarchisation!K2071="Grand Nord",VLOOKUP(Hierarchisation!E2071,effectifs_ete,4,FALSE),IF(Hierarchisation!K2071="Nord Est",VLOOKUP(Hierarchisation!E2071,effectifs_ete,5,FALSE),IF(Hierarchisation!K2071="Nord Ouest",VLOOKUP(Hierarchisation!E2071,effectifs_ete,6,FALSE),IF(Hierarchisation!K2071="Sud Est",VLOOKUP(Hierarchisation!E2071,effectifs_ete,7,FALSE),IF(Hierarchisation!K2071="Sud Ouest",VLOOKUP(Hierarchisation!E2071,effectifs_ete,8,FALSE),"Erreur Région"))))))</f>
        <v>#N/A</v>
      </c>
      <c r="U2071" s="17" t="e">
        <f>IF(K2071="Centre",VLOOKUP(E2071,effectifs_hiver,3,FALSE),IF(Hierarchisation!K2071="Grand Nord",VLOOKUP(Hierarchisation!E2071,effectifs_hiver,4,FALSE),IF(Hierarchisation!K2071="Nord Est",VLOOKUP(Hierarchisation!E2071,effectifs_hiver,5,FALSE),IF(Hierarchisation!K2071="Nord Ouest",VLOOKUP(Hierarchisation!E2071,effectifs_hiver,6,FALSE),IF(Hierarchisation!K2071="Sud Est",VLOOKUP(Hierarchisation!E2071,effectifs_hiver,7,FALSE),IF(Hierarchisation!K2071="Sud Ouest",VLOOKUP(Hierarchisation!E2071,effectifs_hiver,8,FALSE),"Erreur Région"))))))</f>
        <v>#N/A</v>
      </c>
      <c r="V2071" s="17" t="e">
        <f>IF(W2071="Transit","Transit",IF(W2071="hiver",VLOOKUP(E2071,'EFFECTIFS Hiver'!$A:$I,9,FALSE),IF(W2071="été",VLOOKUP(E2071,'EFFECTIFS Eté'!$A:$I,9,FALSE),"Erreur saison")))</f>
        <v>#N/A</v>
      </c>
      <c r="W2071" s="18" t="e">
        <f>VLOOKUP(D2071,Listes!B:C,2,FALSE)</f>
        <v>#N/A</v>
      </c>
    </row>
    <row r="2072" spans="1:23" ht="15.75" customHeight="1">
      <c r="A2072" s="11"/>
      <c r="B2072" s="11"/>
      <c r="C2072" s="11"/>
      <c r="D2072" s="11"/>
      <c r="E2072" s="11"/>
      <c r="F2072" s="11"/>
      <c r="G2072" s="11" t="e">
        <f>VLOOKUP(E2072,TAXONS!B:C,2,FALSE)</f>
        <v>#N/A</v>
      </c>
      <c r="H2072" s="13">
        <f t="shared" si="163"/>
        <v>0</v>
      </c>
      <c r="I2072" s="12" t="e">
        <f t="shared" si="164"/>
        <v>#N/A</v>
      </c>
      <c r="J2072" s="14" t="e">
        <f t="shared" si="165"/>
        <v>#N/A</v>
      </c>
      <c r="K2072" s="15" t="e">
        <f>VLOOKUP(B2072,REGIONS!A:D,4,FALSE)</f>
        <v>#N/A</v>
      </c>
      <c r="L2072" s="19" t="e">
        <f>VLOOKUP(G2072,Sensibilité!$A:$L,12,FALSE)</f>
        <v>#N/A</v>
      </c>
      <c r="M2072" s="19" t="e">
        <f t="shared" si="166"/>
        <v>#N/A</v>
      </c>
      <c r="N2072" s="19" t="e">
        <f t="shared" si="167"/>
        <v>#N/A</v>
      </c>
      <c r="O2072" s="15" t="str">
        <f>IF(D2072=Listes!$B$6,"SWARMING",IF(OR(D2072=Listes!$B$1,D2072=Listes!$B$2,D2072=Listes!$B$5),2,IF(OR(D2072=Listes!$B$3,D2072=Listes!$B$4),1,"erreur colonne D")))</f>
        <v>SWARMING</v>
      </c>
      <c r="P2072" s="15" t="e">
        <f>IF(OR(W2072="Hiver",W2072="Transit"),VLOOKUP(E2072,IC!A:E,4,FALSE),IF(W2072="été",VLOOKUP(E2072,IC!A:E,3,FALSE),"erreur"))</f>
        <v>#N/A</v>
      </c>
      <c r="Q2072" s="15" t="e">
        <f>IF(P2072="NR",0,IF(F2072&lt;5,0,IF(P2072=1,VLOOKUP(F2072,IC!$G$1:$I$8,3,TRUE),
IF(P2072=2,VLOOKUP(F2072,IC!$K$1:$M$8,3,TRUE),
IF(P2072=3,VLOOKUP(F2072,IC!$O$1:$Q$8,3,TRUE),IF(P2072=4,VLOOKUP(F2072,IC!$S$2:$U$9,3,TRUE),
"erreur"))))))</f>
        <v>#N/A</v>
      </c>
      <c r="R2072" s="16" t="e">
        <f>IF(OR(V2072="NA",V2072="Transit",V2072&lt;Listes!$F$1),"non applicable",F2072/V2072)</f>
        <v>#N/A</v>
      </c>
      <c r="S2072" s="16" t="e">
        <f>IF(W2072="Transit","Non applicable",IF(AND(W2072="été",T2072&gt;Listes!F2071),F2072/T2072,IF(AND(W2072="Hiver",Hierarchisation!U2072&gt;Listes!F2071),F2072/U2072,"non applicable")))</f>
        <v>#N/A</v>
      </c>
      <c r="T2072" s="17" t="e">
        <f>IF(K2072="Centre",VLOOKUP(E2072,effectifs_ete,3,FALSE),IF(Hierarchisation!K2072="Grand Nord",VLOOKUP(Hierarchisation!E2072,effectifs_ete,4,FALSE),IF(Hierarchisation!K2072="Nord Est",VLOOKUP(Hierarchisation!E2072,effectifs_ete,5,FALSE),IF(Hierarchisation!K2072="Nord Ouest",VLOOKUP(Hierarchisation!E2072,effectifs_ete,6,FALSE),IF(Hierarchisation!K2072="Sud Est",VLOOKUP(Hierarchisation!E2072,effectifs_ete,7,FALSE),IF(Hierarchisation!K2072="Sud Ouest",VLOOKUP(Hierarchisation!E2072,effectifs_ete,8,FALSE),"Erreur Région"))))))</f>
        <v>#N/A</v>
      </c>
      <c r="U2072" s="17" t="e">
        <f>IF(K2072="Centre",VLOOKUP(E2072,effectifs_hiver,3,FALSE),IF(Hierarchisation!K2072="Grand Nord",VLOOKUP(Hierarchisation!E2072,effectifs_hiver,4,FALSE),IF(Hierarchisation!K2072="Nord Est",VLOOKUP(Hierarchisation!E2072,effectifs_hiver,5,FALSE),IF(Hierarchisation!K2072="Nord Ouest",VLOOKUP(Hierarchisation!E2072,effectifs_hiver,6,FALSE),IF(Hierarchisation!K2072="Sud Est",VLOOKUP(Hierarchisation!E2072,effectifs_hiver,7,FALSE),IF(Hierarchisation!K2072="Sud Ouest",VLOOKUP(Hierarchisation!E2072,effectifs_hiver,8,FALSE),"Erreur Région"))))))</f>
        <v>#N/A</v>
      </c>
      <c r="V2072" s="17" t="e">
        <f>IF(W2072="Transit","Transit",IF(W2072="hiver",VLOOKUP(E2072,'EFFECTIFS Hiver'!$A:$I,9,FALSE),IF(W2072="été",VLOOKUP(E2072,'EFFECTIFS Eté'!$A:$I,9,FALSE),"Erreur saison")))</f>
        <v>#N/A</v>
      </c>
      <c r="W2072" s="18" t="e">
        <f>VLOOKUP(D2072,Listes!B:C,2,FALSE)</f>
        <v>#N/A</v>
      </c>
    </row>
    <row r="2073" spans="1:23" ht="15.75" customHeight="1">
      <c r="A2073" s="11"/>
      <c r="B2073" s="11"/>
      <c r="C2073" s="11"/>
      <c r="D2073" s="11"/>
      <c r="E2073" s="11"/>
      <c r="F2073" s="11"/>
      <c r="G2073" s="11" t="e">
        <f>VLOOKUP(E2073,TAXONS!B:C,2,FALSE)</f>
        <v>#N/A</v>
      </c>
      <c r="H2073" s="13">
        <f t="shared" si="163"/>
        <v>0</v>
      </c>
      <c r="I2073" s="12" t="e">
        <f t="shared" si="164"/>
        <v>#N/A</v>
      </c>
      <c r="J2073" s="14" t="e">
        <f t="shared" si="165"/>
        <v>#N/A</v>
      </c>
      <c r="K2073" s="15" t="e">
        <f>VLOOKUP(B2073,REGIONS!A:D,4,FALSE)</f>
        <v>#N/A</v>
      </c>
      <c r="L2073" s="19" t="e">
        <f>VLOOKUP(G2073,Sensibilité!$A:$L,12,FALSE)</f>
        <v>#N/A</v>
      </c>
      <c r="M2073" s="19" t="e">
        <f t="shared" si="166"/>
        <v>#N/A</v>
      </c>
      <c r="N2073" s="19" t="e">
        <f t="shared" si="167"/>
        <v>#N/A</v>
      </c>
      <c r="O2073" s="15" t="str">
        <f>IF(D2073=Listes!$B$6,"SWARMING",IF(OR(D2073=Listes!$B$1,D2073=Listes!$B$2,D2073=Listes!$B$5),2,IF(OR(D2073=Listes!$B$3,D2073=Listes!$B$4),1,"erreur colonne D")))</f>
        <v>SWARMING</v>
      </c>
      <c r="P2073" s="15" t="e">
        <f>IF(OR(W2073="Hiver",W2073="Transit"),VLOOKUP(E2073,IC!A:E,4,FALSE),IF(W2073="été",VLOOKUP(E2073,IC!A:E,3,FALSE),"erreur"))</f>
        <v>#N/A</v>
      </c>
      <c r="Q2073" s="15" t="e">
        <f>IF(P2073="NR",0,IF(F2073&lt;5,0,IF(P2073=1,VLOOKUP(F2073,IC!$G$1:$I$8,3,TRUE),
IF(P2073=2,VLOOKUP(F2073,IC!$K$1:$M$8,3,TRUE),
IF(P2073=3,VLOOKUP(F2073,IC!$O$1:$Q$8,3,TRUE),IF(P2073=4,VLOOKUP(F2073,IC!$S$2:$U$9,3,TRUE),
"erreur"))))))</f>
        <v>#N/A</v>
      </c>
      <c r="R2073" s="16" t="e">
        <f>IF(OR(V2073="NA",V2073="Transit",V2073&lt;Listes!$F$1),"non applicable",F2073/V2073)</f>
        <v>#N/A</v>
      </c>
      <c r="S2073" s="16" t="e">
        <f>IF(W2073="Transit","Non applicable",IF(AND(W2073="été",T2073&gt;Listes!F2072),F2073/T2073,IF(AND(W2073="Hiver",Hierarchisation!U2073&gt;Listes!F2072),F2073/U2073,"non applicable")))</f>
        <v>#N/A</v>
      </c>
      <c r="T2073" s="17" t="e">
        <f>IF(K2073="Centre",VLOOKUP(E2073,effectifs_ete,3,FALSE),IF(Hierarchisation!K2073="Grand Nord",VLOOKUP(Hierarchisation!E2073,effectifs_ete,4,FALSE),IF(Hierarchisation!K2073="Nord Est",VLOOKUP(Hierarchisation!E2073,effectifs_ete,5,FALSE),IF(Hierarchisation!K2073="Nord Ouest",VLOOKUP(Hierarchisation!E2073,effectifs_ete,6,FALSE),IF(Hierarchisation!K2073="Sud Est",VLOOKUP(Hierarchisation!E2073,effectifs_ete,7,FALSE),IF(Hierarchisation!K2073="Sud Ouest",VLOOKUP(Hierarchisation!E2073,effectifs_ete,8,FALSE),"Erreur Région"))))))</f>
        <v>#N/A</v>
      </c>
      <c r="U2073" s="17" t="e">
        <f>IF(K2073="Centre",VLOOKUP(E2073,effectifs_hiver,3,FALSE),IF(Hierarchisation!K2073="Grand Nord",VLOOKUP(Hierarchisation!E2073,effectifs_hiver,4,FALSE),IF(Hierarchisation!K2073="Nord Est",VLOOKUP(Hierarchisation!E2073,effectifs_hiver,5,FALSE),IF(Hierarchisation!K2073="Nord Ouest",VLOOKUP(Hierarchisation!E2073,effectifs_hiver,6,FALSE),IF(Hierarchisation!K2073="Sud Est",VLOOKUP(Hierarchisation!E2073,effectifs_hiver,7,FALSE),IF(Hierarchisation!K2073="Sud Ouest",VLOOKUP(Hierarchisation!E2073,effectifs_hiver,8,FALSE),"Erreur Région"))))))</f>
        <v>#N/A</v>
      </c>
      <c r="V2073" s="17" t="e">
        <f>IF(W2073="Transit","Transit",IF(W2073="hiver",VLOOKUP(E2073,'EFFECTIFS Hiver'!$A:$I,9,FALSE),IF(W2073="été",VLOOKUP(E2073,'EFFECTIFS Eté'!$A:$I,9,FALSE),"Erreur saison")))</f>
        <v>#N/A</v>
      </c>
      <c r="W2073" s="18" t="e">
        <f>VLOOKUP(D2073,Listes!B:C,2,FALSE)</f>
        <v>#N/A</v>
      </c>
    </row>
    <row r="2074" spans="1:23" ht="15.75" customHeight="1">
      <c r="A2074" s="11"/>
      <c r="B2074" s="11"/>
      <c r="C2074" s="11"/>
      <c r="D2074" s="11"/>
      <c r="E2074" s="11"/>
      <c r="F2074" s="11"/>
      <c r="G2074" s="11" t="e">
        <f>VLOOKUP(E2074,TAXONS!B:C,2,FALSE)</f>
        <v>#N/A</v>
      </c>
      <c r="H2074" s="13">
        <f t="shared" si="163"/>
        <v>0</v>
      </c>
      <c r="I2074" s="12" t="e">
        <f t="shared" si="164"/>
        <v>#N/A</v>
      </c>
      <c r="J2074" s="14" t="e">
        <f t="shared" si="165"/>
        <v>#N/A</v>
      </c>
      <c r="K2074" s="15" t="e">
        <f>VLOOKUP(B2074,REGIONS!A:D,4,FALSE)</f>
        <v>#N/A</v>
      </c>
      <c r="L2074" s="19" t="e">
        <f>VLOOKUP(G2074,Sensibilité!$A:$L,12,FALSE)</f>
        <v>#N/A</v>
      </c>
      <c r="M2074" s="19" t="e">
        <f t="shared" si="166"/>
        <v>#N/A</v>
      </c>
      <c r="N2074" s="19" t="e">
        <f t="shared" si="167"/>
        <v>#N/A</v>
      </c>
      <c r="O2074" s="15" t="str">
        <f>IF(D2074=Listes!$B$6,"SWARMING",IF(OR(D2074=Listes!$B$1,D2074=Listes!$B$2,D2074=Listes!$B$5),2,IF(OR(D2074=Listes!$B$3,D2074=Listes!$B$4),1,"erreur colonne D")))</f>
        <v>SWARMING</v>
      </c>
      <c r="P2074" s="15" t="e">
        <f>IF(OR(W2074="Hiver",W2074="Transit"),VLOOKUP(E2074,IC!A:E,4,FALSE),IF(W2074="été",VLOOKUP(E2074,IC!A:E,3,FALSE),"erreur"))</f>
        <v>#N/A</v>
      </c>
      <c r="Q2074" s="15" t="e">
        <f>IF(P2074="NR",0,IF(F2074&lt;5,0,IF(P2074=1,VLOOKUP(F2074,IC!$G$1:$I$8,3,TRUE),
IF(P2074=2,VLOOKUP(F2074,IC!$K$1:$M$8,3,TRUE),
IF(P2074=3,VLOOKUP(F2074,IC!$O$1:$Q$8,3,TRUE),IF(P2074=4,VLOOKUP(F2074,IC!$S$2:$U$9,3,TRUE),
"erreur"))))))</f>
        <v>#N/A</v>
      </c>
      <c r="R2074" s="16" t="e">
        <f>IF(OR(V2074="NA",V2074="Transit",V2074&lt;Listes!$F$1),"non applicable",F2074/V2074)</f>
        <v>#N/A</v>
      </c>
      <c r="S2074" s="16" t="e">
        <f>IF(W2074="Transit","Non applicable",IF(AND(W2074="été",T2074&gt;Listes!F2073),F2074/T2074,IF(AND(W2074="Hiver",Hierarchisation!U2074&gt;Listes!F2073),F2074/U2074,"non applicable")))</f>
        <v>#N/A</v>
      </c>
      <c r="T2074" s="17" t="e">
        <f>IF(K2074="Centre",VLOOKUP(E2074,effectifs_ete,3,FALSE),IF(Hierarchisation!K2074="Grand Nord",VLOOKUP(Hierarchisation!E2074,effectifs_ete,4,FALSE),IF(Hierarchisation!K2074="Nord Est",VLOOKUP(Hierarchisation!E2074,effectifs_ete,5,FALSE),IF(Hierarchisation!K2074="Nord Ouest",VLOOKUP(Hierarchisation!E2074,effectifs_ete,6,FALSE),IF(Hierarchisation!K2074="Sud Est",VLOOKUP(Hierarchisation!E2074,effectifs_ete,7,FALSE),IF(Hierarchisation!K2074="Sud Ouest",VLOOKUP(Hierarchisation!E2074,effectifs_ete,8,FALSE),"Erreur Région"))))))</f>
        <v>#N/A</v>
      </c>
      <c r="U2074" s="17" t="e">
        <f>IF(K2074="Centre",VLOOKUP(E2074,effectifs_hiver,3,FALSE),IF(Hierarchisation!K2074="Grand Nord",VLOOKUP(Hierarchisation!E2074,effectifs_hiver,4,FALSE),IF(Hierarchisation!K2074="Nord Est",VLOOKUP(Hierarchisation!E2074,effectifs_hiver,5,FALSE),IF(Hierarchisation!K2074="Nord Ouest",VLOOKUP(Hierarchisation!E2074,effectifs_hiver,6,FALSE),IF(Hierarchisation!K2074="Sud Est",VLOOKUP(Hierarchisation!E2074,effectifs_hiver,7,FALSE),IF(Hierarchisation!K2074="Sud Ouest",VLOOKUP(Hierarchisation!E2074,effectifs_hiver,8,FALSE),"Erreur Région"))))))</f>
        <v>#N/A</v>
      </c>
      <c r="V2074" s="17" t="e">
        <f>IF(W2074="Transit","Transit",IF(W2074="hiver",VLOOKUP(E2074,'EFFECTIFS Hiver'!$A:$I,9,FALSE),IF(W2074="été",VLOOKUP(E2074,'EFFECTIFS Eté'!$A:$I,9,FALSE),"Erreur saison")))</f>
        <v>#N/A</v>
      </c>
      <c r="W2074" s="18" t="e">
        <f>VLOOKUP(D2074,Listes!B:C,2,FALSE)</f>
        <v>#N/A</v>
      </c>
    </row>
    <row r="2075" spans="1:23" ht="15.75" customHeight="1">
      <c r="A2075" s="11"/>
      <c r="B2075" s="11"/>
      <c r="C2075" s="11"/>
      <c r="D2075" s="11"/>
      <c r="E2075" s="11"/>
      <c r="F2075" s="11"/>
      <c r="G2075" s="11" t="e">
        <f>VLOOKUP(E2075,TAXONS!B:C,2,FALSE)</f>
        <v>#N/A</v>
      </c>
      <c r="H2075" s="13">
        <f t="shared" si="163"/>
        <v>0</v>
      </c>
      <c r="I2075" s="12" t="e">
        <f t="shared" si="164"/>
        <v>#N/A</v>
      </c>
      <c r="J2075" s="14" t="e">
        <f t="shared" si="165"/>
        <v>#N/A</v>
      </c>
      <c r="K2075" s="15" t="e">
        <f>VLOOKUP(B2075,REGIONS!A:D,4,FALSE)</f>
        <v>#N/A</v>
      </c>
      <c r="L2075" s="19" t="e">
        <f>VLOOKUP(G2075,Sensibilité!$A:$L,12,FALSE)</f>
        <v>#N/A</v>
      </c>
      <c r="M2075" s="19" t="e">
        <f t="shared" si="166"/>
        <v>#N/A</v>
      </c>
      <c r="N2075" s="19" t="e">
        <f t="shared" si="167"/>
        <v>#N/A</v>
      </c>
      <c r="O2075" s="15" t="str">
        <f>IF(D2075=Listes!$B$6,"SWARMING",IF(OR(D2075=Listes!$B$1,D2075=Listes!$B$2,D2075=Listes!$B$5),2,IF(OR(D2075=Listes!$B$3,D2075=Listes!$B$4),1,"erreur colonne D")))</f>
        <v>SWARMING</v>
      </c>
      <c r="P2075" s="15" t="e">
        <f>IF(OR(W2075="Hiver",W2075="Transit"),VLOOKUP(E2075,IC!A:E,4,FALSE),IF(W2075="été",VLOOKUP(E2075,IC!A:E,3,FALSE),"erreur"))</f>
        <v>#N/A</v>
      </c>
      <c r="Q2075" s="15" t="e">
        <f>IF(P2075="NR",0,IF(F2075&lt;5,0,IF(P2075=1,VLOOKUP(F2075,IC!$G$1:$I$8,3,TRUE),
IF(P2075=2,VLOOKUP(F2075,IC!$K$1:$M$8,3,TRUE),
IF(P2075=3,VLOOKUP(F2075,IC!$O$1:$Q$8,3,TRUE),IF(P2075=4,VLOOKUP(F2075,IC!$S$2:$U$9,3,TRUE),
"erreur"))))))</f>
        <v>#N/A</v>
      </c>
      <c r="R2075" s="16" t="e">
        <f>IF(OR(V2075="NA",V2075="Transit",V2075&lt;Listes!$F$1),"non applicable",F2075/V2075)</f>
        <v>#N/A</v>
      </c>
      <c r="S2075" s="16" t="e">
        <f>IF(W2075="Transit","Non applicable",IF(AND(W2075="été",T2075&gt;Listes!F2074),F2075/T2075,IF(AND(W2075="Hiver",Hierarchisation!U2075&gt;Listes!F2074),F2075/U2075,"non applicable")))</f>
        <v>#N/A</v>
      </c>
      <c r="T2075" s="17" t="e">
        <f>IF(K2075="Centre",VLOOKUP(E2075,effectifs_ete,3,FALSE),IF(Hierarchisation!K2075="Grand Nord",VLOOKUP(Hierarchisation!E2075,effectifs_ete,4,FALSE),IF(Hierarchisation!K2075="Nord Est",VLOOKUP(Hierarchisation!E2075,effectifs_ete,5,FALSE),IF(Hierarchisation!K2075="Nord Ouest",VLOOKUP(Hierarchisation!E2075,effectifs_ete,6,FALSE),IF(Hierarchisation!K2075="Sud Est",VLOOKUP(Hierarchisation!E2075,effectifs_ete,7,FALSE),IF(Hierarchisation!K2075="Sud Ouest",VLOOKUP(Hierarchisation!E2075,effectifs_ete,8,FALSE),"Erreur Région"))))))</f>
        <v>#N/A</v>
      </c>
      <c r="U2075" s="17" t="e">
        <f>IF(K2075="Centre",VLOOKUP(E2075,effectifs_hiver,3,FALSE),IF(Hierarchisation!K2075="Grand Nord",VLOOKUP(Hierarchisation!E2075,effectifs_hiver,4,FALSE),IF(Hierarchisation!K2075="Nord Est",VLOOKUP(Hierarchisation!E2075,effectifs_hiver,5,FALSE),IF(Hierarchisation!K2075="Nord Ouest",VLOOKUP(Hierarchisation!E2075,effectifs_hiver,6,FALSE),IF(Hierarchisation!K2075="Sud Est",VLOOKUP(Hierarchisation!E2075,effectifs_hiver,7,FALSE),IF(Hierarchisation!K2075="Sud Ouest",VLOOKUP(Hierarchisation!E2075,effectifs_hiver,8,FALSE),"Erreur Région"))))))</f>
        <v>#N/A</v>
      </c>
      <c r="V2075" s="17" t="e">
        <f>IF(W2075="Transit","Transit",IF(W2075="hiver",VLOOKUP(E2075,'EFFECTIFS Hiver'!$A:$I,9,FALSE),IF(W2075="été",VLOOKUP(E2075,'EFFECTIFS Eté'!$A:$I,9,FALSE),"Erreur saison")))</f>
        <v>#N/A</v>
      </c>
      <c r="W2075" s="18" t="e">
        <f>VLOOKUP(D2075,Listes!B:C,2,FALSE)</f>
        <v>#N/A</v>
      </c>
    </row>
    <row r="2076" spans="1:23" ht="15.75" customHeight="1">
      <c r="A2076" s="11"/>
      <c r="B2076" s="11"/>
      <c r="C2076" s="11"/>
      <c r="D2076" s="11"/>
      <c r="E2076" s="11"/>
      <c r="F2076" s="11"/>
      <c r="G2076" s="11" t="e">
        <f>VLOOKUP(E2076,TAXONS!B:C,2,FALSE)</f>
        <v>#N/A</v>
      </c>
      <c r="H2076" s="13">
        <f t="shared" si="163"/>
        <v>0</v>
      </c>
      <c r="I2076" s="12" t="e">
        <f t="shared" si="164"/>
        <v>#N/A</v>
      </c>
      <c r="J2076" s="14" t="e">
        <f t="shared" si="165"/>
        <v>#N/A</v>
      </c>
      <c r="K2076" s="15" t="e">
        <f>VLOOKUP(B2076,REGIONS!A:D,4,FALSE)</f>
        <v>#N/A</v>
      </c>
      <c r="L2076" s="19" t="e">
        <f>VLOOKUP(G2076,Sensibilité!$A:$L,12,FALSE)</f>
        <v>#N/A</v>
      </c>
      <c r="M2076" s="19" t="e">
        <f t="shared" si="166"/>
        <v>#N/A</v>
      </c>
      <c r="N2076" s="19" t="e">
        <f t="shared" si="167"/>
        <v>#N/A</v>
      </c>
      <c r="O2076" s="15" t="str">
        <f>IF(D2076=Listes!$B$6,"SWARMING",IF(OR(D2076=Listes!$B$1,D2076=Listes!$B$2,D2076=Listes!$B$5),2,IF(OR(D2076=Listes!$B$3,D2076=Listes!$B$4),1,"erreur colonne D")))</f>
        <v>SWARMING</v>
      </c>
      <c r="P2076" s="15" t="e">
        <f>IF(OR(W2076="Hiver",W2076="Transit"),VLOOKUP(E2076,IC!A:E,4,FALSE),IF(W2076="été",VLOOKUP(E2076,IC!A:E,3,FALSE),"erreur"))</f>
        <v>#N/A</v>
      </c>
      <c r="Q2076" s="15" t="e">
        <f>IF(P2076="NR",0,IF(F2076&lt;5,0,IF(P2076=1,VLOOKUP(F2076,IC!$G$1:$I$8,3,TRUE),
IF(P2076=2,VLOOKUP(F2076,IC!$K$1:$M$8,3,TRUE),
IF(P2076=3,VLOOKUP(F2076,IC!$O$1:$Q$8,3,TRUE),IF(P2076=4,VLOOKUP(F2076,IC!$S$2:$U$9,3,TRUE),
"erreur"))))))</f>
        <v>#N/A</v>
      </c>
      <c r="R2076" s="16" t="e">
        <f>IF(OR(V2076="NA",V2076="Transit",V2076&lt;Listes!$F$1),"non applicable",F2076/V2076)</f>
        <v>#N/A</v>
      </c>
      <c r="S2076" s="16" t="e">
        <f>IF(W2076="Transit","Non applicable",IF(AND(W2076="été",T2076&gt;Listes!F2075),F2076/T2076,IF(AND(W2076="Hiver",Hierarchisation!U2076&gt;Listes!F2075),F2076/U2076,"non applicable")))</f>
        <v>#N/A</v>
      </c>
      <c r="T2076" s="17" t="e">
        <f>IF(K2076="Centre",VLOOKUP(E2076,effectifs_ete,3,FALSE),IF(Hierarchisation!K2076="Grand Nord",VLOOKUP(Hierarchisation!E2076,effectifs_ete,4,FALSE),IF(Hierarchisation!K2076="Nord Est",VLOOKUP(Hierarchisation!E2076,effectifs_ete,5,FALSE),IF(Hierarchisation!K2076="Nord Ouest",VLOOKUP(Hierarchisation!E2076,effectifs_ete,6,FALSE),IF(Hierarchisation!K2076="Sud Est",VLOOKUP(Hierarchisation!E2076,effectifs_ete,7,FALSE),IF(Hierarchisation!K2076="Sud Ouest",VLOOKUP(Hierarchisation!E2076,effectifs_ete,8,FALSE),"Erreur Région"))))))</f>
        <v>#N/A</v>
      </c>
      <c r="U2076" s="17" t="e">
        <f>IF(K2076="Centre",VLOOKUP(E2076,effectifs_hiver,3,FALSE),IF(Hierarchisation!K2076="Grand Nord",VLOOKUP(Hierarchisation!E2076,effectifs_hiver,4,FALSE),IF(Hierarchisation!K2076="Nord Est",VLOOKUP(Hierarchisation!E2076,effectifs_hiver,5,FALSE),IF(Hierarchisation!K2076="Nord Ouest",VLOOKUP(Hierarchisation!E2076,effectifs_hiver,6,FALSE),IF(Hierarchisation!K2076="Sud Est",VLOOKUP(Hierarchisation!E2076,effectifs_hiver,7,FALSE),IF(Hierarchisation!K2076="Sud Ouest",VLOOKUP(Hierarchisation!E2076,effectifs_hiver,8,FALSE),"Erreur Région"))))))</f>
        <v>#N/A</v>
      </c>
      <c r="V2076" s="17" t="e">
        <f>IF(W2076="Transit","Transit",IF(W2076="hiver",VLOOKUP(E2076,'EFFECTIFS Hiver'!$A:$I,9,FALSE),IF(W2076="été",VLOOKUP(E2076,'EFFECTIFS Eté'!$A:$I,9,FALSE),"Erreur saison")))</f>
        <v>#N/A</v>
      </c>
      <c r="W2076" s="18" t="e">
        <f>VLOOKUP(D2076,Listes!B:C,2,FALSE)</f>
        <v>#N/A</v>
      </c>
    </row>
    <row r="2077" spans="1:23" ht="15.75" customHeight="1">
      <c r="A2077" s="11"/>
      <c r="B2077" s="11"/>
      <c r="C2077" s="11"/>
      <c r="D2077" s="11"/>
      <c r="E2077" s="11"/>
      <c r="F2077" s="11"/>
      <c r="G2077" s="11" t="e">
        <f>VLOOKUP(E2077,TAXONS!B:C,2,FALSE)</f>
        <v>#N/A</v>
      </c>
      <c r="H2077" s="13">
        <f t="shared" si="163"/>
        <v>0</v>
      </c>
      <c r="I2077" s="12" t="e">
        <f t="shared" si="164"/>
        <v>#N/A</v>
      </c>
      <c r="J2077" s="14" t="e">
        <f t="shared" si="165"/>
        <v>#N/A</v>
      </c>
      <c r="K2077" s="15" t="e">
        <f>VLOOKUP(B2077,REGIONS!A:D,4,FALSE)</f>
        <v>#N/A</v>
      </c>
      <c r="L2077" s="19" t="e">
        <f>VLOOKUP(G2077,Sensibilité!$A:$L,12,FALSE)</f>
        <v>#N/A</v>
      </c>
      <c r="M2077" s="19" t="e">
        <f t="shared" si="166"/>
        <v>#N/A</v>
      </c>
      <c r="N2077" s="19" t="e">
        <f t="shared" si="167"/>
        <v>#N/A</v>
      </c>
      <c r="O2077" s="15" t="str">
        <f>IF(D2077=Listes!$B$6,"SWARMING",IF(OR(D2077=Listes!$B$1,D2077=Listes!$B$2,D2077=Listes!$B$5),2,IF(OR(D2077=Listes!$B$3,D2077=Listes!$B$4),1,"erreur colonne D")))</f>
        <v>SWARMING</v>
      </c>
      <c r="P2077" s="15" t="e">
        <f>IF(OR(W2077="Hiver",W2077="Transit"),VLOOKUP(E2077,IC!A:E,4,FALSE),IF(W2077="été",VLOOKUP(E2077,IC!A:E,3,FALSE),"erreur"))</f>
        <v>#N/A</v>
      </c>
      <c r="Q2077" s="15" t="e">
        <f>IF(P2077="NR",0,IF(F2077&lt;5,0,IF(P2077=1,VLOOKUP(F2077,IC!$G$1:$I$8,3,TRUE),
IF(P2077=2,VLOOKUP(F2077,IC!$K$1:$M$8,3,TRUE),
IF(P2077=3,VLOOKUP(F2077,IC!$O$1:$Q$8,3,TRUE),IF(P2077=4,VLOOKUP(F2077,IC!$S$2:$U$9,3,TRUE),
"erreur"))))))</f>
        <v>#N/A</v>
      </c>
      <c r="R2077" s="16" t="e">
        <f>IF(OR(V2077="NA",V2077="Transit",V2077&lt;Listes!$F$1),"non applicable",F2077/V2077)</f>
        <v>#N/A</v>
      </c>
      <c r="S2077" s="16" t="e">
        <f>IF(W2077="Transit","Non applicable",IF(AND(W2077="été",T2077&gt;Listes!F2076),F2077/T2077,IF(AND(W2077="Hiver",Hierarchisation!U2077&gt;Listes!F2076),F2077/U2077,"non applicable")))</f>
        <v>#N/A</v>
      </c>
      <c r="T2077" s="17" t="e">
        <f>IF(K2077="Centre",VLOOKUP(E2077,effectifs_ete,3,FALSE),IF(Hierarchisation!K2077="Grand Nord",VLOOKUP(Hierarchisation!E2077,effectifs_ete,4,FALSE),IF(Hierarchisation!K2077="Nord Est",VLOOKUP(Hierarchisation!E2077,effectifs_ete,5,FALSE),IF(Hierarchisation!K2077="Nord Ouest",VLOOKUP(Hierarchisation!E2077,effectifs_ete,6,FALSE),IF(Hierarchisation!K2077="Sud Est",VLOOKUP(Hierarchisation!E2077,effectifs_ete,7,FALSE),IF(Hierarchisation!K2077="Sud Ouest",VLOOKUP(Hierarchisation!E2077,effectifs_ete,8,FALSE),"Erreur Région"))))))</f>
        <v>#N/A</v>
      </c>
      <c r="U2077" s="17" t="e">
        <f>IF(K2077="Centre",VLOOKUP(E2077,effectifs_hiver,3,FALSE),IF(Hierarchisation!K2077="Grand Nord",VLOOKUP(Hierarchisation!E2077,effectifs_hiver,4,FALSE),IF(Hierarchisation!K2077="Nord Est",VLOOKUP(Hierarchisation!E2077,effectifs_hiver,5,FALSE),IF(Hierarchisation!K2077="Nord Ouest",VLOOKUP(Hierarchisation!E2077,effectifs_hiver,6,FALSE),IF(Hierarchisation!K2077="Sud Est",VLOOKUP(Hierarchisation!E2077,effectifs_hiver,7,FALSE),IF(Hierarchisation!K2077="Sud Ouest",VLOOKUP(Hierarchisation!E2077,effectifs_hiver,8,FALSE),"Erreur Région"))))))</f>
        <v>#N/A</v>
      </c>
      <c r="V2077" s="17" t="e">
        <f>IF(W2077="Transit","Transit",IF(W2077="hiver",VLOOKUP(E2077,'EFFECTIFS Hiver'!$A:$I,9,FALSE),IF(W2077="été",VLOOKUP(E2077,'EFFECTIFS Eté'!$A:$I,9,FALSE),"Erreur saison")))</f>
        <v>#N/A</v>
      </c>
      <c r="W2077" s="18" t="e">
        <f>VLOOKUP(D2077,Listes!B:C,2,FALSE)</f>
        <v>#N/A</v>
      </c>
    </row>
    <row r="2078" spans="1:23" ht="15.75" customHeight="1">
      <c r="A2078" s="11"/>
      <c r="B2078" s="11"/>
      <c r="C2078" s="11"/>
      <c r="D2078" s="11"/>
      <c r="E2078" s="11"/>
      <c r="F2078" s="11"/>
      <c r="G2078" s="11" t="e">
        <f>VLOOKUP(E2078,TAXONS!B:C,2,FALSE)</f>
        <v>#N/A</v>
      </c>
      <c r="H2078" s="13">
        <f t="shared" si="163"/>
        <v>0</v>
      </c>
      <c r="I2078" s="12" t="e">
        <f t="shared" si="164"/>
        <v>#N/A</v>
      </c>
      <c r="J2078" s="14" t="e">
        <f t="shared" si="165"/>
        <v>#N/A</v>
      </c>
      <c r="K2078" s="15" t="e">
        <f>VLOOKUP(B2078,REGIONS!A:D,4,FALSE)</f>
        <v>#N/A</v>
      </c>
      <c r="L2078" s="19" t="e">
        <f>VLOOKUP(G2078,Sensibilité!$A:$L,12,FALSE)</f>
        <v>#N/A</v>
      </c>
      <c r="M2078" s="19" t="e">
        <f t="shared" si="166"/>
        <v>#N/A</v>
      </c>
      <c r="N2078" s="19" t="e">
        <f t="shared" si="167"/>
        <v>#N/A</v>
      </c>
      <c r="O2078" s="15" t="str">
        <f>IF(D2078=Listes!$B$6,"SWARMING",IF(OR(D2078=Listes!$B$1,D2078=Listes!$B$2,D2078=Listes!$B$5),2,IF(OR(D2078=Listes!$B$3,D2078=Listes!$B$4),1,"erreur colonne D")))</f>
        <v>SWARMING</v>
      </c>
      <c r="P2078" s="15" t="e">
        <f>IF(OR(W2078="Hiver",W2078="Transit"),VLOOKUP(E2078,IC!A:E,4,FALSE),IF(W2078="été",VLOOKUP(E2078,IC!A:E,3,FALSE),"erreur"))</f>
        <v>#N/A</v>
      </c>
      <c r="Q2078" s="15" t="e">
        <f>IF(P2078="NR",0,IF(F2078&lt;5,0,IF(P2078=1,VLOOKUP(F2078,IC!$G$1:$I$8,3,TRUE),
IF(P2078=2,VLOOKUP(F2078,IC!$K$1:$M$8,3,TRUE),
IF(P2078=3,VLOOKUP(F2078,IC!$O$1:$Q$8,3,TRUE),IF(P2078=4,VLOOKUP(F2078,IC!$S$2:$U$9,3,TRUE),
"erreur"))))))</f>
        <v>#N/A</v>
      </c>
      <c r="R2078" s="16" t="e">
        <f>IF(OR(V2078="NA",V2078="Transit",V2078&lt;Listes!$F$1),"non applicable",F2078/V2078)</f>
        <v>#N/A</v>
      </c>
      <c r="S2078" s="16" t="e">
        <f>IF(W2078="Transit","Non applicable",IF(AND(W2078="été",T2078&gt;Listes!F2077),F2078/T2078,IF(AND(W2078="Hiver",Hierarchisation!U2078&gt;Listes!F2077),F2078/U2078,"non applicable")))</f>
        <v>#N/A</v>
      </c>
      <c r="T2078" s="17" t="e">
        <f>IF(K2078="Centre",VLOOKUP(E2078,effectifs_ete,3,FALSE),IF(Hierarchisation!K2078="Grand Nord",VLOOKUP(Hierarchisation!E2078,effectifs_ete,4,FALSE),IF(Hierarchisation!K2078="Nord Est",VLOOKUP(Hierarchisation!E2078,effectifs_ete,5,FALSE),IF(Hierarchisation!K2078="Nord Ouest",VLOOKUP(Hierarchisation!E2078,effectifs_ete,6,FALSE),IF(Hierarchisation!K2078="Sud Est",VLOOKUP(Hierarchisation!E2078,effectifs_ete,7,FALSE),IF(Hierarchisation!K2078="Sud Ouest",VLOOKUP(Hierarchisation!E2078,effectifs_ete,8,FALSE),"Erreur Région"))))))</f>
        <v>#N/A</v>
      </c>
      <c r="U2078" s="17" t="e">
        <f>IF(K2078="Centre",VLOOKUP(E2078,effectifs_hiver,3,FALSE),IF(Hierarchisation!K2078="Grand Nord",VLOOKUP(Hierarchisation!E2078,effectifs_hiver,4,FALSE),IF(Hierarchisation!K2078="Nord Est",VLOOKUP(Hierarchisation!E2078,effectifs_hiver,5,FALSE),IF(Hierarchisation!K2078="Nord Ouest",VLOOKUP(Hierarchisation!E2078,effectifs_hiver,6,FALSE),IF(Hierarchisation!K2078="Sud Est",VLOOKUP(Hierarchisation!E2078,effectifs_hiver,7,FALSE),IF(Hierarchisation!K2078="Sud Ouest",VLOOKUP(Hierarchisation!E2078,effectifs_hiver,8,FALSE),"Erreur Région"))))))</f>
        <v>#N/A</v>
      </c>
      <c r="V2078" s="17" t="e">
        <f>IF(W2078="Transit","Transit",IF(W2078="hiver",VLOOKUP(E2078,'EFFECTIFS Hiver'!$A:$I,9,FALSE),IF(W2078="été",VLOOKUP(E2078,'EFFECTIFS Eté'!$A:$I,9,FALSE),"Erreur saison")))</f>
        <v>#N/A</v>
      </c>
      <c r="W2078" s="18" t="e">
        <f>VLOOKUP(D2078,Listes!B:C,2,FALSE)</f>
        <v>#N/A</v>
      </c>
    </row>
    <row r="2079" spans="1:23" ht="15.75" customHeight="1">
      <c r="A2079" s="11"/>
      <c r="B2079" s="11"/>
      <c r="C2079" s="11"/>
      <c r="D2079" s="11"/>
      <c r="E2079" s="11"/>
      <c r="F2079" s="11"/>
      <c r="G2079" s="11" t="e">
        <f>VLOOKUP(E2079,TAXONS!B:C,2,FALSE)</f>
        <v>#N/A</v>
      </c>
      <c r="H2079" s="13">
        <f t="shared" si="163"/>
        <v>0</v>
      </c>
      <c r="I2079" s="12" t="e">
        <f t="shared" si="164"/>
        <v>#N/A</v>
      </c>
      <c r="J2079" s="14" t="e">
        <f t="shared" si="165"/>
        <v>#N/A</v>
      </c>
      <c r="K2079" s="15" t="e">
        <f>VLOOKUP(B2079,REGIONS!A:D,4,FALSE)</f>
        <v>#N/A</v>
      </c>
      <c r="L2079" s="19" t="e">
        <f>VLOOKUP(G2079,Sensibilité!$A:$L,12,FALSE)</f>
        <v>#N/A</v>
      </c>
      <c r="M2079" s="19" t="e">
        <f t="shared" si="166"/>
        <v>#N/A</v>
      </c>
      <c r="N2079" s="19" t="e">
        <f t="shared" si="167"/>
        <v>#N/A</v>
      </c>
      <c r="O2079" s="15" t="str">
        <f>IF(D2079=Listes!$B$6,"SWARMING",IF(OR(D2079=Listes!$B$1,D2079=Listes!$B$2,D2079=Listes!$B$5),2,IF(OR(D2079=Listes!$B$3,D2079=Listes!$B$4),1,"erreur colonne D")))</f>
        <v>SWARMING</v>
      </c>
      <c r="P2079" s="15" t="e">
        <f>IF(OR(W2079="Hiver",W2079="Transit"),VLOOKUP(E2079,IC!A:E,4,FALSE),IF(W2079="été",VLOOKUP(E2079,IC!A:E,3,FALSE),"erreur"))</f>
        <v>#N/A</v>
      </c>
      <c r="Q2079" s="15" t="e">
        <f>IF(P2079="NR",0,IF(F2079&lt;5,0,IF(P2079=1,VLOOKUP(F2079,IC!$G$1:$I$8,3,TRUE),
IF(P2079=2,VLOOKUP(F2079,IC!$K$1:$M$8,3,TRUE),
IF(P2079=3,VLOOKUP(F2079,IC!$O$1:$Q$8,3,TRUE),IF(P2079=4,VLOOKUP(F2079,IC!$S$2:$U$9,3,TRUE),
"erreur"))))))</f>
        <v>#N/A</v>
      </c>
      <c r="R2079" s="16" t="e">
        <f>IF(OR(V2079="NA",V2079="Transit",V2079&lt;Listes!$F$1),"non applicable",F2079/V2079)</f>
        <v>#N/A</v>
      </c>
      <c r="S2079" s="16" t="e">
        <f>IF(W2079="Transit","Non applicable",IF(AND(W2079="été",T2079&gt;Listes!F2078),F2079/T2079,IF(AND(W2079="Hiver",Hierarchisation!U2079&gt;Listes!F2078),F2079/U2079,"non applicable")))</f>
        <v>#N/A</v>
      </c>
      <c r="T2079" s="17" t="e">
        <f>IF(K2079="Centre",VLOOKUP(E2079,effectifs_ete,3,FALSE),IF(Hierarchisation!K2079="Grand Nord",VLOOKUP(Hierarchisation!E2079,effectifs_ete,4,FALSE),IF(Hierarchisation!K2079="Nord Est",VLOOKUP(Hierarchisation!E2079,effectifs_ete,5,FALSE),IF(Hierarchisation!K2079="Nord Ouest",VLOOKUP(Hierarchisation!E2079,effectifs_ete,6,FALSE),IF(Hierarchisation!K2079="Sud Est",VLOOKUP(Hierarchisation!E2079,effectifs_ete,7,FALSE),IF(Hierarchisation!K2079="Sud Ouest",VLOOKUP(Hierarchisation!E2079,effectifs_ete,8,FALSE),"Erreur Région"))))))</f>
        <v>#N/A</v>
      </c>
      <c r="U2079" s="17" t="e">
        <f>IF(K2079="Centre",VLOOKUP(E2079,effectifs_hiver,3,FALSE),IF(Hierarchisation!K2079="Grand Nord",VLOOKUP(Hierarchisation!E2079,effectifs_hiver,4,FALSE),IF(Hierarchisation!K2079="Nord Est",VLOOKUP(Hierarchisation!E2079,effectifs_hiver,5,FALSE),IF(Hierarchisation!K2079="Nord Ouest",VLOOKUP(Hierarchisation!E2079,effectifs_hiver,6,FALSE),IF(Hierarchisation!K2079="Sud Est",VLOOKUP(Hierarchisation!E2079,effectifs_hiver,7,FALSE),IF(Hierarchisation!K2079="Sud Ouest",VLOOKUP(Hierarchisation!E2079,effectifs_hiver,8,FALSE),"Erreur Région"))))))</f>
        <v>#N/A</v>
      </c>
      <c r="V2079" s="17" t="e">
        <f>IF(W2079="Transit","Transit",IF(W2079="hiver",VLOOKUP(E2079,'EFFECTIFS Hiver'!$A:$I,9,FALSE),IF(W2079="été",VLOOKUP(E2079,'EFFECTIFS Eté'!$A:$I,9,FALSE),"Erreur saison")))</f>
        <v>#N/A</v>
      </c>
      <c r="W2079" s="18" t="e">
        <f>VLOOKUP(D2079,Listes!B:C,2,FALSE)</f>
        <v>#N/A</v>
      </c>
    </row>
    <row r="2080" spans="1:23" ht="15.75" customHeight="1">
      <c r="A2080" s="11"/>
      <c r="B2080" s="11"/>
      <c r="C2080" s="11"/>
      <c r="D2080" s="11"/>
      <c r="E2080" s="11"/>
      <c r="F2080" s="11"/>
      <c r="G2080" s="11" t="e">
        <f>VLOOKUP(E2080,TAXONS!B:C,2,FALSE)</f>
        <v>#N/A</v>
      </c>
      <c r="H2080" s="13">
        <f t="shared" si="163"/>
        <v>0</v>
      </c>
      <c r="I2080" s="12" t="e">
        <f t="shared" si="164"/>
        <v>#N/A</v>
      </c>
      <c r="J2080" s="14" t="e">
        <f t="shared" si="165"/>
        <v>#N/A</v>
      </c>
      <c r="K2080" s="15" t="e">
        <f>VLOOKUP(B2080,REGIONS!A:D,4,FALSE)</f>
        <v>#N/A</v>
      </c>
      <c r="L2080" s="19" t="e">
        <f>VLOOKUP(G2080,Sensibilité!$A:$L,12,FALSE)</f>
        <v>#N/A</v>
      </c>
      <c r="M2080" s="19" t="e">
        <f t="shared" si="166"/>
        <v>#N/A</v>
      </c>
      <c r="N2080" s="19" t="e">
        <f t="shared" si="167"/>
        <v>#N/A</v>
      </c>
      <c r="O2080" s="15" t="str">
        <f>IF(D2080=Listes!$B$6,"SWARMING",IF(OR(D2080=Listes!$B$1,D2080=Listes!$B$2,D2080=Listes!$B$5),2,IF(OR(D2080=Listes!$B$3,D2080=Listes!$B$4),1,"erreur colonne D")))</f>
        <v>SWARMING</v>
      </c>
      <c r="P2080" s="15" t="e">
        <f>IF(OR(W2080="Hiver",W2080="Transit"),VLOOKUP(E2080,IC!A:E,4,FALSE),IF(W2080="été",VLOOKUP(E2080,IC!A:E,3,FALSE),"erreur"))</f>
        <v>#N/A</v>
      </c>
      <c r="Q2080" s="15" t="e">
        <f>IF(P2080="NR",0,IF(F2080&lt;5,0,IF(P2080=1,VLOOKUP(F2080,IC!$G$1:$I$8,3,TRUE),
IF(P2080=2,VLOOKUP(F2080,IC!$K$1:$M$8,3,TRUE),
IF(P2080=3,VLOOKUP(F2080,IC!$O$1:$Q$8,3,TRUE),IF(P2080=4,VLOOKUP(F2080,IC!$S$2:$U$9,3,TRUE),
"erreur"))))))</f>
        <v>#N/A</v>
      </c>
      <c r="R2080" s="16" t="e">
        <f>IF(OR(V2080="NA",V2080="Transit",V2080&lt;Listes!$F$1),"non applicable",F2080/V2080)</f>
        <v>#N/A</v>
      </c>
      <c r="S2080" s="16" t="e">
        <f>IF(W2080="Transit","Non applicable",IF(AND(W2080="été",T2080&gt;Listes!F2079),F2080/T2080,IF(AND(W2080="Hiver",Hierarchisation!U2080&gt;Listes!F2079),F2080/U2080,"non applicable")))</f>
        <v>#N/A</v>
      </c>
      <c r="T2080" s="17" t="e">
        <f>IF(K2080="Centre",VLOOKUP(E2080,effectifs_ete,3,FALSE),IF(Hierarchisation!K2080="Grand Nord",VLOOKUP(Hierarchisation!E2080,effectifs_ete,4,FALSE),IF(Hierarchisation!K2080="Nord Est",VLOOKUP(Hierarchisation!E2080,effectifs_ete,5,FALSE),IF(Hierarchisation!K2080="Nord Ouest",VLOOKUP(Hierarchisation!E2080,effectifs_ete,6,FALSE),IF(Hierarchisation!K2080="Sud Est",VLOOKUP(Hierarchisation!E2080,effectifs_ete,7,FALSE),IF(Hierarchisation!K2080="Sud Ouest",VLOOKUP(Hierarchisation!E2080,effectifs_ete,8,FALSE),"Erreur Région"))))))</f>
        <v>#N/A</v>
      </c>
      <c r="U2080" s="17" t="e">
        <f>IF(K2080="Centre",VLOOKUP(E2080,effectifs_hiver,3,FALSE),IF(Hierarchisation!K2080="Grand Nord",VLOOKUP(Hierarchisation!E2080,effectifs_hiver,4,FALSE),IF(Hierarchisation!K2080="Nord Est",VLOOKUP(Hierarchisation!E2080,effectifs_hiver,5,FALSE),IF(Hierarchisation!K2080="Nord Ouest",VLOOKUP(Hierarchisation!E2080,effectifs_hiver,6,FALSE),IF(Hierarchisation!K2080="Sud Est",VLOOKUP(Hierarchisation!E2080,effectifs_hiver,7,FALSE),IF(Hierarchisation!K2080="Sud Ouest",VLOOKUP(Hierarchisation!E2080,effectifs_hiver,8,FALSE),"Erreur Région"))))))</f>
        <v>#N/A</v>
      </c>
      <c r="V2080" s="17" t="e">
        <f>IF(W2080="Transit","Transit",IF(W2080="hiver",VLOOKUP(E2080,'EFFECTIFS Hiver'!$A:$I,9,FALSE),IF(W2080="été",VLOOKUP(E2080,'EFFECTIFS Eté'!$A:$I,9,FALSE),"Erreur saison")))</f>
        <v>#N/A</v>
      </c>
      <c r="W2080" s="18" t="e">
        <f>VLOOKUP(D2080,Listes!B:C,2,FALSE)</f>
        <v>#N/A</v>
      </c>
    </row>
    <row r="2081" spans="1:23" ht="15.75" customHeight="1">
      <c r="A2081" s="11"/>
      <c r="B2081" s="11"/>
      <c r="C2081" s="11"/>
      <c r="D2081" s="11"/>
      <c r="E2081" s="11"/>
      <c r="F2081" s="11"/>
      <c r="G2081" s="11" t="e">
        <f>VLOOKUP(E2081,TAXONS!B:C,2,FALSE)</f>
        <v>#N/A</v>
      </c>
      <c r="H2081" s="13">
        <f t="shared" si="163"/>
        <v>0</v>
      </c>
      <c r="I2081" s="12" t="e">
        <f t="shared" si="164"/>
        <v>#N/A</v>
      </c>
      <c r="J2081" s="14" t="e">
        <f t="shared" si="165"/>
        <v>#N/A</v>
      </c>
      <c r="K2081" s="15" t="e">
        <f>VLOOKUP(B2081,REGIONS!A:D,4,FALSE)</f>
        <v>#N/A</v>
      </c>
      <c r="L2081" s="19" t="e">
        <f>VLOOKUP(G2081,Sensibilité!$A:$L,12,FALSE)</f>
        <v>#N/A</v>
      </c>
      <c r="M2081" s="19" t="e">
        <f t="shared" si="166"/>
        <v>#N/A</v>
      </c>
      <c r="N2081" s="19" t="e">
        <f t="shared" si="167"/>
        <v>#N/A</v>
      </c>
      <c r="O2081" s="15" t="str">
        <f>IF(D2081=Listes!$B$6,"SWARMING",IF(OR(D2081=Listes!$B$1,D2081=Listes!$B$2,D2081=Listes!$B$5),2,IF(OR(D2081=Listes!$B$3,D2081=Listes!$B$4),1,"erreur colonne D")))</f>
        <v>SWARMING</v>
      </c>
      <c r="P2081" s="15" t="e">
        <f>IF(OR(W2081="Hiver",W2081="Transit"),VLOOKUP(E2081,IC!A:E,4,FALSE),IF(W2081="été",VLOOKUP(E2081,IC!A:E,3,FALSE),"erreur"))</f>
        <v>#N/A</v>
      </c>
      <c r="Q2081" s="15" t="e">
        <f>IF(P2081="NR",0,IF(F2081&lt;5,0,IF(P2081=1,VLOOKUP(F2081,IC!$G$1:$I$8,3,TRUE),
IF(P2081=2,VLOOKUP(F2081,IC!$K$1:$M$8,3,TRUE),
IF(P2081=3,VLOOKUP(F2081,IC!$O$1:$Q$8,3,TRUE),IF(P2081=4,VLOOKUP(F2081,IC!$S$2:$U$9,3,TRUE),
"erreur"))))))</f>
        <v>#N/A</v>
      </c>
      <c r="R2081" s="16" t="e">
        <f>IF(OR(V2081="NA",V2081="Transit",V2081&lt;Listes!$F$1),"non applicable",F2081/V2081)</f>
        <v>#N/A</v>
      </c>
      <c r="S2081" s="16" t="e">
        <f>IF(W2081="Transit","Non applicable",IF(AND(W2081="été",T2081&gt;Listes!F2080),F2081/T2081,IF(AND(W2081="Hiver",Hierarchisation!U2081&gt;Listes!F2080),F2081/U2081,"non applicable")))</f>
        <v>#N/A</v>
      </c>
      <c r="T2081" s="17" t="e">
        <f>IF(K2081="Centre",VLOOKUP(E2081,effectifs_ete,3,FALSE),IF(Hierarchisation!K2081="Grand Nord",VLOOKUP(Hierarchisation!E2081,effectifs_ete,4,FALSE),IF(Hierarchisation!K2081="Nord Est",VLOOKUP(Hierarchisation!E2081,effectifs_ete,5,FALSE),IF(Hierarchisation!K2081="Nord Ouest",VLOOKUP(Hierarchisation!E2081,effectifs_ete,6,FALSE),IF(Hierarchisation!K2081="Sud Est",VLOOKUP(Hierarchisation!E2081,effectifs_ete,7,FALSE),IF(Hierarchisation!K2081="Sud Ouest",VLOOKUP(Hierarchisation!E2081,effectifs_ete,8,FALSE),"Erreur Région"))))))</f>
        <v>#N/A</v>
      </c>
      <c r="U2081" s="17" t="e">
        <f>IF(K2081="Centre",VLOOKUP(E2081,effectifs_hiver,3,FALSE),IF(Hierarchisation!K2081="Grand Nord",VLOOKUP(Hierarchisation!E2081,effectifs_hiver,4,FALSE),IF(Hierarchisation!K2081="Nord Est",VLOOKUP(Hierarchisation!E2081,effectifs_hiver,5,FALSE),IF(Hierarchisation!K2081="Nord Ouest",VLOOKUP(Hierarchisation!E2081,effectifs_hiver,6,FALSE),IF(Hierarchisation!K2081="Sud Est",VLOOKUP(Hierarchisation!E2081,effectifs_hiver,7,FALSE),IF(Hierarchisation!K2081="Sud Ouest",VLOOKUP(Hierarchisation!E2081,effectifs_hiver,8,FALSE),"Erreur Région"))))))</f>
        <v>#N/A</v>
      </c>
      <c r="V2081" s="17" t="e">
        <f>IF(W2081="Transit","Transit",IF(W2081="hiver",VLOOKUP(E2081,'EFFECTIFS Hiver'!$A:$I,9,FALSE),IF(W2081="été",VLOOKUP(E2081,'EFFECTIFS Eté'!$A:$I,9,FALSE),"Erreur saison")))</f>
        <v>#N/A</v>
      </c>
      <c r="W2081" s="18" t="e">
        <f>VLOOKUP(D2081,Listes!B:C,2,FALSE)</f>
        <v>#N/A</v>
      </c>
    </row>
    <row r="2082" spans="1:23" ht="15.75" customHeight="1">
      <c r="A2082" s="11"/>
      <c r="B2082" s="11"/>
      <c r="C2082" s="11"/>
      <c r="D2082" s="11"/>
      <c r="E2082" s="11"/>
      <c r="F2082" s="11"/>
      <c r="G2082" s="11" t="e">
        <f>VLOOKUP(E2082,TAXONS!B:C,2,FALSE)</f>
        <v>#N/A</v>
      </c>
      <c r="H2082" s="13">
        <f t="shared" si="163"/>
        <v>0</v>
      </c>
      <c r="I2082" s="12" t="e">
        <f t="shared" si="164"/>
        <v>#N/A</v>
      </c>
      <c r="J2082" s="14" t="e">
        <f t="shared" si="165"/>
        <v>#N/A</v>
      </c>
      <c r="K2082" s="15" t="e">
        <f>VLOOKUP(B2082,REGIONS!A:D,4,FALSE)</f>
        <v>#N/A</v>
      </c>
      <c r="L2082" s="19" t="e">
        <f>VLOOKUP(G2082,Sensibilité!$A:$L,12,FALSE)</f>
        <v>#N/A</v>
      </c>
      <c r="M2082" s="19" t="e">
        <f t="shared" si="166"/>
        <v>#N/A</v>
      </c>
      <c r="N2082" s="19" t="e">
        <f t="shared" si="167"/>
        <v>#N/A</v>
      </c>
      <c r="O2082" s="15" t="str">
        <f>IF(D2082=Listes!$B$6,"SWARMING",IF(OR(D2082=Listes!$B$1,D2082=Listes!$B$2,D2082=Listes!$B$5),2,IF(OR(D2082=Listes!$B$3,D2082=Listes!$B$4),1,"erreur colonne D")))</f>
        <v>SWARMING</v>
      </c>
      <c r="P2082" s="15" t="e">
        <f>IF(OR(W2082="Hiver",W2082="Transit"),VLOOKUP(E2082,IC!A:E,4,FALSE),IF(W2082="été",VLOOKUP(E2082,IC!A:E,3,FALSE),"erreur"))</f>
        <v>#N/A</v>
      </c>
      <c r="Q2082" s="15" t="e">
        <f>IF(P2082="NR",0,IF(F2082&lt;5,0,IF(P2082=1,VLOOKUP(F2082,IC!$G$1:$I$8,3,TRUE),
IF(P2082=2,VLOOKUP(F2082,IC!$K$1:$M$8,3,TRUE),
IF(P2082=3,VLOOKUP(F2082,IC!$O$1:$Q$8,3,TRUE),IF(P2082=4,VLOOKUP(F2082,IC!$S$2:$U$9,3,TRUE),
"erreur"))))))</f>
        <v>#N/A</v>
      </c>
      <c r="R2082" s="16" t="e">
        <f>IF(OR(V2082="NA",V2082="Transit",V2082&lt;Listes!$F$1),"non applicable",F2082/V2082)</f>
        <v>#N/A</v>
      </c>
      <c r="S2082" s="16" t="e">
        <f>IF(W2082="Transit","Non applicable",IF(AND(W2082="été",T2082&gt;Listes!F2081),F2082/T2082,IF(AND(W2082="Hiver",Hierarchisation!U2082&gt;Listes!F2081),F2082/U2082,"non applicable")))</f>
        <v>#N/A</v>
      </c>
      <c r="T2082" s="17" t="e">
        <f>IF(K2082="Centre",VLOOKUP(E2082,effectifs_ete,3,FALSE),IF(Hierarchisation!K2082="Grand Nord",VLOOKUP(Hierarchisation!E2082,effectifs_ete,4,FALSE),IF(Hierarchisation!K2082="Nord Est",VLOOKUP(Hierarchisation!E2082,effectifs_ete,5,FALSE),IF(Hierarchisation!K2082="Nord Ouest",VLOOKUP(Hierarchisation!E2082,effectifs_ete,6,FALSE),IF(Hierarchisation!K2082="Sud Est",VLOOKUP(Hierarchisation!E2082,effectifs_ete,7,FALSE),IF(Hierarchisation!K2082="Sud Ouest",VLOOKUP(Hierarchisation!E2082,effectifs_ete,8,FALSE),"Erreur Région"))))))</f>
        <v>#N/A</v>
      </c>
      <c r="U2082" s="17" t="e">
        <f>IF(K2082="Centre",VLOOKUP(E2082,effectifs_hiver,3,FALSE),IF(Hierarchisation!K2082="Grand Nord",VLOOKUP(Hierarchisation!E2082,effectifs_hiver,4,FALSE),IF(Hierarchisation!K2082="Nord Est",VLOOKUP(Hierarchisation!E2082,effectifs_hiver,5,FALSE),IF(Hierarchisation!K2082="Nord Ouest",VLOOKUP(Hierarchisation!E2082,effectifs_hiver,6,FALSE),IF(Hierarchisation!K2082="Sud Est",VLOOKUP(Hierarchisation!E2082,effectifs_hiver,7,FALSE),IF(Hierarchisation!K2082="Sud Ouest",VLOOKUP(Hierarchisation!E2082,effectifs_hiver,8,FALSE),"Erreur Région"))))))</f>
        <v>#N/A</v>
      </c>
      <c r="V2082" s="17" t="e">
        <f>IF(W2082="Transit","Transit",IF(W2082="hiver",VLOOKUP(E2082,'EFFECTIFS Hiver'!$A:$I,9,FALSE),IF(W2082="été",VLOOKUP(E2082,'EFFECTIFS Eté'!$A:$I,9,FALSE),"Erreur saison")))</f>
        <v>#N/A</v>
      </c>
      <c r="W2082" s="18" t="e">
        <f>VLOOKUP(D2082,Listes!B:C,2,FALSE)</f>
        <v>#N/A</v>
      </c>
    </row>
    <row r="2083" spans="1:23" ht="15.75" customHeight="1">
      <c r="A2083" s="11"/>
      <c r="B2083" s="11"/>
      <c r="C2083" s="11"/>
      <c r="D2083" s="11"/>
      <c r="E2083" s="11"/>
      <c r="F2083" s="11"/>
      <c r="G2083" s="11" t="e">
        <f>VLOOKUP(E2083,TAXONS!B:C,2,FALSE)</f>
        <v>#N/A</v>
      </c>
      <c r="H2083" s="13">
        <f t="shared" si="163"/>
        <v>0</v>
      </c>
      <c r="I2083" s="12" t="e">
        <f t="shared" si="164"/>
        <v>#N/A</v>
      </c>
      <c r="J2083" s="14" t="e">
        <f t="shared" si="165"/>
        <v>#N/A</v>
      </c>
      <c r="K2083" s="15" t="e">
        <f>VLOOKUP(B2083,REGIONS!A:D,4,FALSE)</f>
        <v>#N/A</v>
      </c>
      <c r="L2083" s="19" t="e">
        <f>VLOOKUP(G2083,Sensibilité!$A:$L,12,FALSE)</f>
        <v>#N/A</v>
      </c>
      <c r="M2083" s="19" t="e">
        <f t="shared" si="166"/>
        <v>#N/A</v>
      </c>
      <c r="N2083" s="19" t="e">
        <f t="shared" si="167"/>
        <v>#N/A</v>
      </c>
      <c r="O2083" s="15" t="str">
        <f>IF(D2083=Listes!$B$6,"SWARMING",IF(OR(D2083=Listes!$B$1,D2083=Listes!$B$2,D2083=Listes!$B$5),2,IF(OR(D2083=Listes!$B$3,D2083=Listes!$B$4),1,"erreur colonne D")))</f>
        <v>SWARMING</v>
      </c>
      <c r="P2083" s="15" t="e">
        <f>IF(OR(W2083="Hiver",W2083="Transit"),VLOOKUP(E2083,IC!A:E,4,FALSE),IF(W2083="été",VLOOKUP(E2083,IC!A:E,3,FALSE),"erreur"))</f>
        <v>#N/A</v>
      </c>
      <c r="Q2083" s="15" t="e">
        <f>IF(P2083="NR",0,IF(F2083&lt;5,0,IF(P2083=1,VLOOKUP(F2083,IC!$G$1:$I$8,3,TRUE),
IF(P2083=2,VLOOKUP(F2083,IC!$K$1:$M$8,3,TRUE),
IF(P2083=3,VLOOKUP(F2083,IC!$O$1:$Q$8,3,TRUE),IF(P2083=4,VLOOKUP(F2083,IC!$S$2:$U$9,3,TRUE),
"erreur"))))))</f>
        <v>#N/A</v>
      </c>
      <c r="R2083" s="16" t="e">
        <f>IF(OR(V2083="NA",V2083="Transit",V2083&lt;Listes!$F$1),"non applicable",F2083/V2083)</f>
        <v>#N/A</v>
      </c>
      <c r="S2083" s="16" t="e">
        <f>IF(W2083="Transit","Non applicable",IF(AND(W2083="été",T2083&gt;Listes!F2082),F2083/T2083,IF(AND(W2083="Hiver",Hierarchisation!U2083&gt;Listes!F2082),F2083/U2083,"non applicable")))</f>
        <v>#N/A</v>
      </c>
      <c r="T2083" s="17" t="e">
        <f>IF(K2083="Centre",VLOOKUP(E2083,effectifs_ete,3,FALSE),IF(Hierarchisation!K2083="Grand Nord",VLOOKUP(Hierarchisation!E2083,effectifs_ete,4,FALSE),IF(Hierarchisation!K2083="Nord Est",VLOOKUP(Hierarchisation!E2083,effectifs_ete,5,FALSE),IF(Hierarchisation!K2083="Nord Ouest",VLOOKUP(Hierarchisation!E2083,effectifs_ete,6,FALSE),IF(Hierarchisation!K2083="Sud Est",VLOOKUP(Hierarchisation!E2083,effectifs_ete,7,FALSE),IF(Hierarchisation!K2083="Sud Ouest",VLOOKUP(Hierarchisation!E2083,effectifs_ete,8,FALSE),"Erreur Région"))))))</f>
        <v>#N/A</v>
      </c>
      <c r="U2083" s="17" t="e">
        <f>IF(K2083="Centre",VLOOKUP(E2083,effectifs_hiver,3,FALSE),IF(Hierarchisation!K2083="Grand Nord",VLOOKUP(Hierarchisation!E2083,effectifs_hiver,4,FALSE),IF(Hierarchisation!K2083="Nord Est",VLOOKUP(Hierarchisation!E2083,effectifs_hiver,5,FALSE),IF(Hierarchisation!K2083="Nord Ouest",VLOOKUP(Hierarchisation!E2083,effectifs_hiver,6,FALSE),IF(Hierarchisation!K2083="Sud Est",VLOOKUP(Hierarchisation!E2083,effectifs_hiver,7,FALSE),IF(Hierarchisation!K2083="Sud Ouest",VLOOKUP(Hierarchisation!E2083,effectifs_hiver,8,FALSE),"Erreur Région"))))))</f>
        <v>#N/A</v>
      </c>
      <c r="V2083" s="17" t="e">
        <f>IF(W2083="Transit","Transit",IF(W2083="hiver",VLOOKUP(E2083,'EFFECTIFS Hiver'!$A:$I,9,FALSE),IF(W2083="été",VLOOKUP(E2083,'EFFECTIFS Eté'!$A:$I,9,FALSE),"Erreur saison")))</f>
        <v>#N/A</v>
      </c>
      <c r="W2083" s="18" t="e">
        <f>VLOOKUP(D2083,Listes!B:C,2,FALSE)</f>
        <v>#N/A</v>
      </c>
    </row>
    <row r="2084" spans="1:23" ht="15.75" customHeight="1">
      <c r="A2084" s="11"/>
      <c r="B2084" s="11"/>
      <c r="C2084" s="11"/>
      <c r="D2084" s="11"/>
      <c r="E2084" s="11"/>
      <c r="F2084" s="11"/>
      <c r="G2084" s="11" t="e">
        <f>VLOOKUP(E2084,TAXONS!B:C,2,FALSE)</f>
        <v>#N/A</v>
      </c>
      <c r="H2084" s="13">
        <f t="shared" si="163"/>
        <v>0</v>
      </c>
      <c r="I2084" s="12" t="e">
        <f t="shared" si="164"/>
        <v>#N/A</v>
      </c>
      <c r="J2084" s="14" t="e">
        <f t="shared" si="165"/>
        <v>#N/A</v>
      </c>
      <c r="K2084" s="15" t="e">
        <f>VLOOKUP(B2084,REGIONS!A:D,4,FALSE)</f>
        <v>#N/A</v>
      </c>
      <c r="L2084" s="19" t="e">
        <f>VLOOKUP(G2084,Sensibilité!$A:$L,12,FALSE)</f>
        <v>#N/A</v>
      </c>
      <c r="M2084" s="19" t="e">
        <f t="shared" si="166"/>
        <v>#N/A</v>
      </c>
      <c r="N2084" s="19" t="e">
        <f t="shared" si="167"/>
        <v>#N/A</v>
      </c>
      <c r="O2084" s="15" t="str">
        <f>IF(D2084=Listes!$B$6,"SWARMING",IF(OR(D2084=Listes!$B$1,D2084=Listes!$B$2,D2084=Listes!$B$5),2,IF(OR(D2084=Listes!$B$3,D2084=Listes!$B$4),1,"erreur colonne D")))</f>
        <v>SWARMING</v>
      </c>
      <c r="P2084" s="15" t="e">
        <f>IF(OR(W2084="Hiver",W2084="Transit"),VLOOKUP(E2084,IC!A:E,4,FALSE),IF(W2084="été",VLOOKUP(E2084,IC!A:E,3,FALSE),"erreur"))</f>
        <v>#N/A</v>
      </c>
      <c r="Q2084" s="15" t="e">
        <f>IF(P2084="NR",0,IF(F2084&lt;5,0,IF(P2084=1,VLOOKUP(F2084,IC!$G$1:$I$8,3,TRUE),
IF(P2084=2,VLOOKUP(F2084,IC!$K$1:$M$8,3,TRUE),
IF(P2084=3,VLOOKUP(F2084,IC!$O$1:$Q$8,3,TRUE),IF(P2084=4,VLOOKUP(F2084,IC!$S$2:$U$9,3,TRUE),
"erreur"))))))</f>
        <v>#N/A</v>
      </c>
      <c r="R2084" s="16" t="e">
        <f>IF(OR(V2084="NA",V2084="Transit",V2084&lt;Listes!$F$1),"non applicable",F2084/V2084)</f>
        <v>#N/A</v>
      </c>
      <c r="S2084" s="16" t="e">
        <f>IF(W2084="Transit","Non applicable",IF(AND(W2084="été",T2084&gt;Listes!F2083),F2084/T2084,IF(AND(W2084="Hiver",Hierarchisation!U2084&gt;Listes!F2083),F2084/U2084,"non applicable")))</f>
        <v>#N/A</v>
      </c>
      <c r="T2084" s="17" t="e">
        <f>IF(K2084="Centre",VLOOKUP(E2084,effectifs_ete,3,FALSE),IF(Hierarchisation!K2084="Grand Nord",VLOOKUP(Hierarchisation!E2084,effectifs_ete,4,FALSE),IF(Hierarchisation!K2084="Nord Est",VLOOKUP(Hierarchisation!E2084,effectifs_ete,5,FALSE),IF(Hierarchisation!K2084="Nord Ouest",VLOOKUP(Hierarchisation!E2084,effectifs_ete,6,FALSE),IF(Hierarchisation!K2084="Sud Est",VLOOKUP(Hierarchisation!E2084,effectifs_ete,7,FALSE),IF(Hierarchisation!K2084="Sud Ouest",VLOOKUP(Hierarchisation!E2084,effectifs_ete,8,FALSE),"Erreur Région"))))))</f>
        <v>#N/A</v>
      </c>
      <c r="U2084" s="17" t="e">
        <f>IF(K2084="Centre",VLOOKUP(E2084,effectifs_hiver,3,FALSE),IF(Hierarchisation!K2084="Grand Nord",VLOOKUP(Hierarchisation!E2084,effectifs_hiver,4,FALSE),IF(Hierarchisation!K2084="Nord Est",VLOOKUP(Hierarchisation!E2084,effectifs_hiver,5,FALSE),IF(Hierarchisation!K2084="Nord Ouest",VLOOKUP(Hierarchisation!E2084,effectifs_hiver,6,FALSE),IF(Hierarchisation!K2084="Sud Est",VLOOKUP(Hierarchisation!E2084,effectifs_hiver,7,FALSE),IF(Hierarchisation!K2084="Sud Ouest",VLOOKUP(Hierarchisation!E2084,effectifs_hiver,8,FALSE),"Erreur Région"))))))</f>
        <v>#N/A</v>
      </c>
      <c r="V2084" s="17" t="e">
        <f>IF(W2084="Transit","Transit",IF(W2084="hiver",VLOOKUP(E2084,'EFFECTIFS Hiver'!$A:$I,9,FALSE),IF(W2084="été",VLOOKUP(E2084,'EFFECTIFS Eté'!$A:$I,9,FALSE),"Erreur saison")))</f>
        <v>#N/A</v>
      </c>
      <c r="W2084" s="18" t="e">
        <f>VLOOKUP(D2084,Listes!B:C,2,FALSE)</f>
        <v>#N/A</v>
      </c>
    </row>
    <row r="2085" spans="1:23" ht="15.75" customHeight="1">
      <c r="A2085" s="11"/>
      <c r="B2085" s="11"/>
      <c r="C2085" s="11"/>
      <c r="D2085" s="11"/>
      <c r="E2085" s="11"/>
      <c r="F2085" s="11"/>
      <c r="G2085" s="11" t="e">
        <f>VLOOKUP(E2085,TAXONS!B:C,2,FALSE)</f>
        <v>#N/A</v>
      </c>
      <c r="H2085" s="13">
        <f t="shared" si="163"/>
        <v>0</v>
      </c>
      <c r="I2085" s="12" t="e">
        <f t="shared" si="164"/>
        <v>#N/A</v>
      </c>
      <c r="J2085" s="14" t="e">
        <f t="shared" si="165"/>
        <v>#N/A</v>
      </c>
      <c r="K2085" s="15" t="e">
        <f>VLOOKUP(B2085,REGIONS!A:D,4,FALSE)</f>
        <v>#N/A</v>
      </c>
      <c r="L2085" s="19" t="e">
        <f>VLOOKUP(G2085,Sensibilité!$A:$L,12,FALSE)</f>
        <v>#N/A</v>
      </c>
      <c r="M2085" s="19" t="e">
        <f t="shared" si="166"/>
        <v>#N/A</v>
      </c>
      <c r="N2085" s="19" t="e">
        <f t="shared" si="167"/>
        <v>#N/A</v>
      </c>
      <c r="O2085" s="15" t="str">
        <f>IF(D2085=Listes!$B$6,"SWARMING",IF(OR(D2085=Listes!$B$1,D2085=Listes!$B$2,D2085=Listes!$B$5),2,IF(OR(D2085=Listes!$B$3,D2085=Listes!$B$4),1,"erreur colonne D")))</f>
        <v>SWARMING</v>
      </c>
      <c r="P2085" s="15" t="e">
        <f>IF(OR(W2085="Hiver",W2085="Transit"),VLOOKUP(E2085,IC!A:E,4,FALSE),IF(W2085="été",VLOOKUP(E2085,IC!A:E,3,FALSE),"erreur"))</f>
        <v>#N/A</v>
      </c>
      <c r="Q2085" s="15" t="e">
        <f>IF(P2085="NR",0,IF(F2085&lt;5,0,IF(P2085=1,VLOOKUP(F2085,IC!$G$1:$I$8,3,TRUE),
IF(P2085=2,VLOOKUP(F2085,IC!$K$1:$M$8,3,TRUE),
IF(P2085=3,VLOOKUP(F2085,IC!$O$1:$Q$8,3,TRUE),IF(P2085=4,VLOOKUP(F2085,IC!$S$2:$U$9,3,TRUE),
"erreur"))))))</f>
        <v>#N/A</v>
      </c>
      <c r="R2085" s="16" t="e">
        <f>IF(OR(V2085="NA",V2085="Transit",V2085&lt;Listes!$F$1),"non applicable",F2085/V2085)</f>
        <v>#N/A</v>
      </c>
      <c r="S2085" s="16" t="e">
        <f>IF(W2085="Transit","Non applicable",IF(AND(W2085="été",T2085&gt;Listes!F2084),F2085/T2085,IF(AND(W2085="Hiver",Hierarchisation!U2085&gt;Listes!F2084),F2085/U2085,"non applicable")))</f>
        <v>#N/A</v>
      </c>
      <c r="T2085" s="17" t="e">
        <f>IF(K2085="Centre",VLOOKUP(E2085,effectifs_ete,3,FALSE),IF(Hierarchisation!K2085="Grand Nord",VLOOKUP(Hierarchisation!E2085,effectifs_ete,4,FALSE),IF(Hierarchisation!K2085="Nord Est",VLOOKUP(Hierarchisation!E2085,effectifs_ete,5,FALSE),IF(Hierarchisation!K2085="Nord Ouest",VLOOKUP(Hierarchisation!E2085,effectifs_ete,6,FALSE),IF(Hierarchisation!K2085="Sud Est",VLOOKUP(Hierarchisation!E2085,effectifs_ete,7,FALSE),IF(Hierarchisation!K2085="Sud Ouest",VLOOKUP(Hierarchisation!E2085,effectifs_ete,8,FALSE),"Erreur Région"))))))</f>
        <v>#N/A</v>
      </c>
      <c r="U2085" s="17" t="e">
        <f>IF(K2085="Centre",VLOOKUP(E2085,effectifs_hiver,3,FALSE),IF(Hierarchisation!K2085="Grand Nord",VLOOKUP(Hierarchisation!E2085,effectifs_hiver,4,FALSE),IF(Hierarchisation!K2085="Nord Est",VLOOKUP(Hierarchisation!E2085,effectifs_hiver,5,FALSE),IF(Hierarchisation!K2085="Nord Ouest",VLOOKUP(Hierarchisation!E2085,effectifs_hiver,6,FALSE),IF(Hierarchisation!K2085="Sud Est",VLOOKUP(Hierarchisation!E2085,effectifs_hiver,7,FALSE),IF(Hierarchisation!K2085="Sud Ouest",VLOOKUP(Hierarchisation!E2085,effectifs_hiver,8,FALSE),"Erreur Région"))))))</f>
        <v>#N/A</v>
      </c>
      <c r="V2085" s="17" t="e">
        <f>IF(W2085="Transit","Transit",IF(W2085="hiver",VLOOKUP(E2085,'EFFECTIFS Hiver'!$A:$I,9,FALSE),IF(W2085="été",VLOOKUP(E2085,'EFFECTIFS Eté'!$A:$I,9,FALSE),"Erreur saison")))</f>
        <v>#N/A</v>
      </c>
      <c r="W2085" s="18" t="e">
        <f>VLOOKUP(D2085,Listes!B:C,2,FALSE)</f>
        <v>#N/A</v>
      </c>
    </row>
    <row r="2086" spans="1:23" ht="15.75" customHeight="1">
      <c r="A2086" s="11"/>
      <c r="B2086" s="11"/>
      <c r="C2086" s="11"/>
      <c r="D2086" s="11"/>
      <c r="E2086" s="11"/>
      <c r="F2086" s="11"/>
      <c r="G2086" s="11" t="e">
        <f>VLOOKUP(E2086,TAXONS!B:C,2,FALSE)</f>
        <v>#N/A</v>
      </c>
      <c r="H2086" s="13">
        <f t="shared" si="163"/>
        <v>0</v>
      </c>
      <c r="I2086" s="12" t="e">
        <f t="shared" si="164"/>
        <v>#N/A</v>
      </c>
      <c r="J2086" s="14" t="e">
        <f t="shared" si="165"/>
        <v>#N/A</v>
      </c>
      <c r="K2086" s="15" t="e">
        <f>VLOOKUP(B2086,REGIONS!A:D,4,FALSE)</f>
        <v>#N/A</v>
      </c>
      <c r="L2086" s="19" t="e">
        <f>VLOOKUP(G2086,Sensibilité!$A:$L,12,FALSE)</f>
        <v>#N/A</v>
      </c>
      <c r="M2086" s="19" t="e">
        <f t="shared" si="166"/>
        <v>#N/A</v>
      </c>
      <c r="N2086" s="19" t="e">
        <f t="shared" si="167"/>
        <v>#N/A</v>
      </c>
      <c r="O2086" s="15" t="str">
        <f>IF(D2086=Listes!$B$6,"SWARMING",IF(OR(D2086=Listes!$B$1,D2086=Listes!$B$2,D2086=Listes!$B$5),2,IF(OR(D2086=Listes!$B$3,D2086=Listes!$B$4),1,"erreur colonne D")))</f>
        <v>SWARMING</v>
      </c>
      <c r="P2086" s="15" t="e">
        <f>IF(OR(W2086="Hiver",W2086="Transit"),VLOOKUP(E2086,IC!A:E,4,FALSE),IF(W2086="été",VLOOKUP(E2086,IC!A:E,3,FALSE),"erreur"))</f>
        <v>#N/A</v>
      </c>
      <c r="Q2086" s="15" t="e">
        <f>IF(P2086="NR",0,IF(F2086&lt;5,0,IF(P2086=1,VLOOKUP(F2086,IC!$G$1:$I$8,3,TRUE),
IF(P2086=2,VLOOKUP(F2086,IC!$K$1:$M$8,3,TRUE),
IF(P2086=3,VLOOKUP(F2086,IC!$O$1:$Q$8,3,TRUE),IF(P2086=4,VLOOKUP(F2086,IC!$S$2:$U$9,3,TRUE),
"erreur"))))))</f>
        <v>#N/A</v>
      </c>
      <c r="R2086" s="16" t="e">
        <f>IF(OR(V2086="NA",V2086="Transit",V2086&lt;Listes!$F$1),"non applicable",F2086/V2086)</f>
        <v>#N/A</v>
      </c>
      <c r="S2086" s="16" t="e">
        <f>IF(W2086="Transit","Non applicable",IF(AND(W2086="été",T2086&gt;Listes!F2085),F2086/T2086,IF(AND(W2086="Hiver",Hierarchisation!U2086&gt;Listes!F2085),F2086/U2086,"non applicable")))</f>
        <v>#N/A</v>
      </c>
      <c r="T2086" s="17" t="e">
        <f>IF(K2086="Centre",VLOOKUP(E2086,effectifs_ete,3,FALSE),IF(Hierarchisation!K2086="Grand Nord",VLOOKUP(Hierarchisation!E2086,effectifs_ete,4,FALSE),IF(Hierarchisation!K2086="Nord Est",VLOOKUP(Hierarchisation!E2086,effectifs_ete,5,FALSE),IF(Hierarchisation!K2086="Nord Ouest",VLOOKUP(Hierarchisation!E2086,effectifs_ete,6,FALSE),IF(Hierarchisation!K2086="Sud Est",VLOOKUP(Hierarchisation!E2086,effectifs_ete,7,FALSE),IF(Hierarchisation!K2086="Sud Ouest",VLOOKUP(Hierarchisation!E2086,effectifs_ete,8,FALSE),"Erreur Région"))))))</f>
        <v>#N/A</v>
      </c>
      <c r="U2086" s="17" t="e">
        <f>IF(K2086="Centre",VLOOKUP(E2086,effectifs_hiver,3,FALSE),IF(Hierarchisation!K2086="Grand Nord",VLOOKUP(Hierarchisation!E2086,effectifs_hiver,4,FALSE),IF(Hierarchisation!K2086="Nord Est",VLOOKUP(Hierarchisation!E2086,effectifs_hiver,5,FALSE),IF(Hierarchisation!K2086="Nord Ouest",VLOOKUP(Hierarchisation!E2086,effectifs_hiver,6,FALSE),IF(Hierarchisation!K2086="Sud Est",VLOOKUP(Hierarchisation!E2086,effectifs_hiver,7,FALSE),IF(Hierarchisation!K2086="Sud Ouest",VLOOKUP(Hierarchisation!E2086,effectifs_hiver,8,FALSE),"Erreur Région"))))))</f>
        <v>#N/A</v>
      </c>
      <c r="V2086" s="17" t="e">
        <f>IF(W2086="Transit","Transit",IF(W2086="hiver",VLOOKUP(E2086,'EFFECTIFS Hiver'!$A:$I,9,FALSE),IF(W2086="été",VLOOKUP(E2086,'EFFECTIFS Eté'!$A:$I,9,FALSE),"Erreur saison")))</f>
        <v>#N/A</v>
      </c>
      <c r="W2086" s="18" t="e">
        <f>VLOOKUP(D2086,Listes!B:C,2,FALSE)</f>
        <v>#N/A</v>
      </c>
    </row>
    <row r="2087" spans="1:23" ht="15.75" customHeight="1">
      <c r="A2087" s="11"/>
      <c r="B2087" s="11"/>
      <c r="C2087" s="11"/>
      <c r="D2087" s="11"/>
      <c r="E2087" s="11"/>
      <c r="F2087" s="11"/>
      <c r="G2087" s="11" t="e">
        <f>VLOOKUP(E2087,TAXONS!B:C,2,FALSE)</f>
        <v>#N/A</v>
      </c>
      <c r="H2087" s="13">
        <f t="shared" si="163"/>
        <v>0</v>
      </c>
      <c r="I2087" s="12" t="e">
        <f t="shared" si="164"/>
        <v>#N/A</v>
      </c>
      <c r="J2087" s="14" t="e">
        <f t="shared" si="165"/>
        <v>#N/A</v>
      </c>
      <c r="K2087" s="15" t="e">
        <f>VLOOKUP(B2087,REGIONS!A:D,4,FALSE)</f>
        <v>#N/A</v>
      </c>
      <c r="L2087" s="19" t="e">
        <f>VLOOKUP(G2087,Sensibilité!$A:$L,12,FALSE)</f>
        <v>#N/A</v>
      </c>
      <c r="M2087" s="19" t="e">
        <f t="shared" si="166"/>
        <v>#N/A</v>
      </c>
      <c r="N2087" s="19" t="e">
        <f t="shared" si="167"/>
        <v>#N/A</v>
      </c>
      <c r="O2087" s="15" t="str">
        <f>IF(D2087=Listes!$B$6,"SWARMING",IF(OR(D2087=Listes!$B$1,D2087=Listes!$B$2,D2087=Listes!$B$5),2,IF(OR(D2087=Listes!$B$3,D2087=Listes!$B$4),1,"erreur colonne D")))</f>
        <v>SWARMING</v>
      </c>
      <c r="P2087" s="15" t="e">
        <f>IF(OR(W2087="Hiver",W2087="Transit"),VLOOKUP(E2087,IC!A:E,4,FALSE),IF(W2087="été",VLOOKUP(E2087,IC!A:E,3,FALSE),"erreur"))</f>
        <v>#N/A</v>
      </c>
      <c r="Q2087" s="15" t="e">
        <f>IF(P2087="NR",0,IF(F2087&lt;5,0,IF(P2087=1,VLOOKUP(F2087,IC!$G$1:$I$8,3,TRUE),
IF(P2087=2,VLOOKUP(F2087,IC!$K$1:$M$8,3,TRUE),
IF(P2087=3,VLOOKUP(F2087,IC!$O$1:$Q$8,3,TRUE),IF(P2087=4,VLOOKUP(F2087,IC!$S$2:$U$9,3,TRUE),
"erreur"))))))</f>
        <v>#N/A</v>
      </c>
      <c r="R2087" s="16" t="e">
        <f>IF(OR(V2087="NA",V2087="Transit",V2087&lt;Listes!$F$1),"non applicable",F2087/V2087)</f>
        <v>#N/A</v>
      </c>
      <c r="S2087" s="16" t="e">
        <f>IF(W2087="Transit","Non applicable",IF(AND(W2087="été",T2087&gt;Listes!F2086),F2087/T2087,IF(AND(W2087="Hiver",Hierarchisation!U2087&gt;Listes!F2086),F2087/U2087,"non applicable")))</f>
        <v>#N/A</v>
      </c>
      <c r="T2087" s="17" t="e">
        <f>IF(K2087="Centre",VLOOKUP(E2087,effectifs_ete,3,FALSE),IF(Hierarchisation!K2087="Grand Nord",VLOOKUP(Hierarchisation!E2087,effectifs_ete,4,FALSE),IF(Hierarchisation!K2087="Nord Est",VLOOKUP(Hierarchisation!E2087,effectifs_ete,5,FALSE),IF(Hierarchisation!K2087="Nord Ouest",VLOOKUP(Hierarchisation!E2087,effectifs_ete,6,FALSE),IF(Hierarchisation!K2087="Sud Est",VLOOKUP(Hierarchisation!E2087,effectifs_ete,7,FALSE),IF(Hierarchisation!K2087="Sud Ouest",VLOOKUP(Hierarchisation!E2087,effectifs_ete,8,FALSE),"Erreur Région"))))))</f>
        <v>#N/A</v>
      </c>
      <c r="U2087" s="17" t="e">
        <f>IF(K2087="Centre",VLOOKUP(E2087,effectifs_hiver,3,FALSE),IF(Hierarchisation!K2087="Grand Nord",VLOOKUP(Hierarchisation!E2087,effectifs_hiver,4,FALSE),IF(Hierarchisation!K2087="Nord Est",VLOOKUP(Hierarchisation!E2087,effectifs_hiver,5,FALSE),IF(Hierarchisation!K2087="Nord Ouest",VLOOKUP(Hierarchisation!E2087,effectifs_hiver,6,FALSE),IF(Hierarchisation!K2087="Sud Est",VLOOKUP(Hierarchisation!E2087,effectifs_hiver,7,FALSE),IF(Hierarchisation!K2087="Sud Ouest",VLOOKUP(Hierarchisation!E2087,effectifs_hiver,8,FALSE),"Erreur Région"))))))</f>
        <v>#N/A</v>
      </c>
      <c r="V2087" s="17" t="e">
        <f>IF(W2087="Transit","Transit",IF(W2087="hiver",VLOOKUP(E2087,'EFFECTIFS Hiver'!$A:$I,9,FALSE),IF(W2087="été",VLOOKUP(E2087,'EFFECTIFS Eté'!$A:$I,9,FALSE),"Erreur saison")))</f>
        <v>#N/A</v>
      </c>
      <c r="W2087" s="18" t="e">
        <f>VLOOKUP(D2087,Listes!B:C,2,FALSE)</f>
        <v>#N/A</v>
      </c>
    </row>
    <row r="2088" spans="1:23" ht="15.75" customHeight="1">
      <c r="A2088" s="11"/>
      <c r="B2088" s="11"/>
      <c r="C2088" s="11"/>
      <c r="D2088" s="11"/>
      <c r="E2088" s="11"/>
      <c r="F2088" s="11"/>
      <c r="G2088" s="11" t="e">
        <f>VLOOKUP(E2088,TAXONS!B:C,2,FALSE)</f>
        <v>#N/A</v>
      </c>
      <c r="H2088" s="13">
        <f t="shared" si="163"/>
        <v>0</v>
      </c>
      <c r="I2088" s="12" t="e">
        <f t="shared" si="164"/>
        <v>#N/A</v>
      </c>
      <c r="J2088" s="14" t="e">
        <f t="shared" si="165"/>
        <v>#N/A</v>
      </c>
      <c r="K2088" s="15" t="e">
        <f>VLOOKUP(B2088,REGIONS!A:D,4,FALSE)</f>
        <v>#N/A</v>
      </c>
      <c r="L2088" s="19" t="e">
        <f>VLOOKUP(G2088,Sensibilité!$A:$L,12,FALSE)</f>
        <v>#N/A</v>
      </c>
      <c r="M2088" s="19" t="e">
        <f t="shared" si="166"/>
        <v>#N/A</v>
      </c>
      <c r="N2088" s="19" t="e">
        <f t="shared" si="167"/>
        <v>#N/A</v>
      </c>
      <c r="O2088" s="15" t="str">
        <f>IF(D2088=Listes!$B$6,"SWARMING",IF(OR(D2088=Listes!$B$1,D2088=Listes!$B$2,D2088=Listes!$B$5),2,IF(OR(D2088=Listes!$B$3,D2088=Listes!$B$4),1,"erreur colonne D")))</f>
        <v>SWARMING</v>
      </c>
      <c r="P2088" s="15" t="e">
        <f>IF(OR(W2088="Hiver",W2088="Transit"),VLOOKUP(E2088,IC!A:E,4,FALSE),IF(W2088="été",VLOOKUP(E2088,IC!A:E,3,FALSE),"erreur"))</f>
        <v>#N/A</v>
      </c>
      <c r="Q2088" s="15" t="e">
        <f>IF(P2088="NR",0,IF(F2088&lt;5,0,IF(P2088=1,VLOOKUP(F2088,IC!$G$1:$I$8,3,TRUE),
IF(P2088=2,VLOOKUP(F2088,IC!$K$1:$M$8,3,TRUE),
IF(P2088=3,VLOOKUP(F2088,IC!$O$1:$Q$8,3,TRUE),IF(P2088=4,VLOOKUP(F2088,IC!$S$2:$U$9,3,TRUE),
"erreur"))))))</f>
        <v>#N/A</v>
      </c>
      <c r="R2088" s="16" t="e">
        <f>IF(OR(V2088="NA",V2088="Transit",V2088&lt;Listes!$F$1),"non applicable",F2088/V2088)</f>
        <v>#N/A</v>
      </c>
      <c r="S2088" s="16" t="e">
        <f>IF(W2088="Transit","Non applicable",IF(AND(W2088="été",T2088&gt;Listes!F2087),F2088/T2088,IF(AND(W2088="Hiver",Hierarchisation!U2088&gt;Listes!F2087),F2088/U2088,"non applicable")))</f>
        <v>#N/A</v>
      </c>
      <c r="T2088" s="17" t="e">
        <f>IF(K2088="Centre",VLOOKUP(E2088,effectifs_ete,3,FALSE),IF(Hierarchisation!K2088="Grand Nord",VLOOKUP(Hierarchisation!E2088,effectifs_ete,4,FALSE),IF(Hierarchisation!K2088="Nord Est",VLOOKUP(Hierarchisation!E2088,effectifs_ete,5,FALSE),IF(Hierarchisation!K2088="Nord Ouest",VLOOKUP(Hierarchisation!E2088,effectifs_ete,6,FALSE),IF(Hierarchisation!K2088="Sud Est",VLOOKUP(Hierarchisation!E2088,effectifs_ete,7,FALSE),IF(Hierarchisation!K2088="Sud Ouest",VLOOKUP(Hierarchisation!E2088,effectifs_ete,8,FALSE),"Erreur Région"))))))</f>
        <v>#N/A</v>
      </c>
      <c r="U2088" s="17" t="e">
        <f>IF(K2088="Centre",VLOOKUP(E2088,effectifs_hiver,3,FALSE),IF(Hierarchisation!K2088="Grand Nord",VLOOKUP(Hierarchisation!E2088,effectifs_hiver,4,FALSE),IF(Hierarchisation!K2088="Nord Est",VLOOKUP(Hierarchisation!E2088,effectifs_hiver,5,FALSE),IF(Hierarchisation!K2088="Nord Ouest",VLOOKUP(Hierarchisation!E2088,effectifs_hiver,6,FALSE),IF(Hierarchisation!K2088="Sud Est",VLOOKUP(Hierarchisation!E2088,effectifs_hiver,7,FALSE),IF(Hierarchisation!K2088="Sud Ouest",VLOOKUP(Hierarchisation!E2088,effectifs_hiver,8,FALSE),"Erreur Région"))))))</f>
        <v>#N/A</v>
      </c>
      <c r="V2088" s="17" t="e">
        <f>IF(W2088="Transit","Transit",IF(W2088="hiver",VLOOKUP(E2088,'EFFECTIFS Hiver'!$A:$I,9,FALSE),IF(W2088="été",VLOOKUP(E2088,'EFFECTIFS Eté'!$A:$I,9,FALSE),"Erreur saison")))</f>
        <v>#N/A</v>
      </c>
      <c r="W2088" s="18" t="e">
        <f>VLOOKUP(D2088,Listes!B:C,2,FALSE)</f>
        <v>#N/A</v>
      </c>
    </row>
    <row r="2089" spans="1:23" ht="15.75" customHeight="1">
      <c r="A2089" s="11"/>
      <c r="B2089" s="11"/>
      <c r="C2089" s="11"/>
      <c r="D2089" s="11"/>
      <c r="E2089" s="11"/>
      <c r="F2089" s="11"/>
      <c r="G2089" s="11" t="e">
        <f>VLOOKUP(E2089,TAXONS!B:C,2,FALSE)</f>
        <v>#N/A</v>
      </c>
      <c r="H2089" s="13">
        <f t="shared" si="163"/>
        <v>0</v>
      </c>
      <c r="I2089" s="12" t="e">
        <f t="shared" si="164"/>
        <v>#N/A</v>
      </c>
      <c r="J2089" s="14" t="e">
        <f t="shared" si="165"/>
        <v>#N/A</v>
      </c>
      <c r="K2089" s="15" t="e">
        <f>VLOOKUP(B2089,REGIONS!A:D,4,FALSE)</f>
        <v>#N/A</v>
      </c>
      <c r="L2089" s="19" t="e">
        <f>VLOOKUP(G2089,Sensibilité!$A:$L,12,FALSE)</f>
        <v>#N/A</v>
      </c>
      <c r="M2089" s="19" t="e">
        <f t="shared" si="166"/>
        <v>#N/A</v>
      </c>
      <c r="N2089" s="19" t="e">
        <f t="shared" si="167"/>
        <v>#N/A</v>
      </c>
      <c r="O2089" s="15" t="str">
        <f>IF(D2089=Listes!$B$6,"SWARMING",IF(OR(D2089=Listes!$B$1,D2089=Listes!$B$2,D2089=Listes!$B$5),2,IF(OR(D2089=Listes!$B$3,D2089=Listes!$B$4),1,"erreur colonne D")))</f>
        <v>SWARMING</v>
      </c>
      <c r="P2089" s="15" t="e">
        <f>IF(OR(W2089="Hiver",W2089="Transit"),VLOOKUP(E2089,IC!A:E,4,FALSE),IF(W2089="été",VLOOKUP(E2089,IC!A:E,3,FALSE),"erreur"))</f>
        <v>#N/A</v>
      </c>
      <c r="Q2089" s="15" t="e">
        <f>IF(P2089="NR",0,IF(F2089&lt;5,0,IF(P2089=1,VLOOKUP(F2089,IC!$G$1:$I$8,3,TRUE),
IF(P2089=2,VLOOKUP(F2089,IC!$K$1:$M$8,3,TRUE),
IF(P2089=3,VLOOKUP(F2089,IC!$O$1:$Q$8,3,TRUE),IF(P2089=4,VLOOKUP(F2089,IC!$S$2:$U$9,3,TRUE),
"erreur"))))))</f>
        <v>#N/A</v>
      </c>
      <c r="R2089" s="16" t="e">
        <f>IF(OR(V2089="NA",V2089="Transit",V2089&lt;Listes!$F$1),"non applicable",F2089/V2089)</f>
        <v>#N/A</v>
      </c>
      <c r="S2089" s="16" t="e">
        <f>IF(W2089="Transit","Non applicable",IF(AND(W2089="été",T2089&gt;Listes!F2088),F2089/T2089,IF(AND(W2089="Hiver",Hierarchisation!U2089&gt;Listes!F2088),F2089/U2089,"non applicable")))</f>
        <v>#N/A</v>
      </c>
      <c r="T2089" s="17" t="e">
        <f>IF(K2089="Centre",VLOOKUP(E2089,effectifs_ete,3,FALSE),IF(Hierarchisation!K2089="Grand Nord",VLOOKUP(Hierarchisation!E2089,effectifs_ete,4,FALSE),IF(Hierarchisation!K2089="Nord Est",VLOOKUP(Hierarchisation!E2089,effectifs_ete,5,FALSE),IF(Hierarchisation!K2089="Nord Ouest",VLOOKUP(Hierarchisation!E2089,effectifs_ete,6,FALSE),IF(Hierarchisation!K2089="Sud Est",VLOOKUP(Hierarchisation!E2089,effectifs_ete,7,FALSE),IF(Hierarchisation!K2089="Sud Ouest",VLOOKUP(Hierarchisation!E2089,effectifs_ete,8,FALSE),"Erreur Région"))))))</f>
        <v>#N/A</v>
      </c>
      <c r="U2089" s="17" t="e">
        <f>IF(K2089="Centre",VLOOKUP(E2089,effectifs_hiver,3,FALSE),IF(Hierarchisation!K2089="Grand Nord",VLOOKUP(Hierarchisation!E2089,effectifs_hiver,4,FALSE),IF(Hierarchisation!K2089="Nord Est",VLOOKUP(Hierarchisation!E2089,effectifs_hiver,5,FALSE),IF(Hierarchisation!K2089="Nord Ouest",VLOOKUP(Hierarchisation!E2089,effectifs_hiver,6,FALSE),IF(Hierarchisation!K2089="Sud Est",VLOOKUP(Hierarchisation!E2089,effectifs_hiver,7,FALSE),IF(Hierarchisation!K2089="Sud Ouest",VLOOKUP(Hierarchisation!E2089,effectifs_hiver,8,FALSE),"Erreur Région"))))))</f>
        <v>#N/A</v>
      </c>
      <c r="V2089" s="17" t="e">
        <f>IF(W2089="Transit","Transit",IF(W2089="hiver",VLOOKUP(E2089,'EFFECTIFS Hiver'!$A:$I,9,FALSE),IF(W2089="été",VLOOKUP(E2089,'EFFECTIFS Eté'!$A:$I,9,FALSE),"Erreur saison")))</f>
        <v>#N/A</v>
      </c>
      <c r="W2089" s="18" t="e">
        <f>VLOOKUP(D2089,Listes!B:C,2,FALSE)</f>
        <v>#N/A</v>
      </c>
    </row>
    <row r="2090" spans="1:23" ht="15.75" customHeight="1">
      <c r="A2090" s="11"/>
      <c r="B2090" s="11"/>
      <c r="C2090" s="11"/>
      <c r="D2090" s="11"/>
      <c r="E2090" s="11"/>
      <c r="F2090" s="11"/>
      <c r="G2090" s="11" t="e">
        <f>VLOOKUP(E2090,TAXONS!B:C,2,FALSE)</f>
        <v>#N/A</v>
      </c>
      <c r="H2090" s="13">
        <f t="shared" si="163"/>
        <v>0</v>
      </c>
      <c r="I2090" s="12" t="e">
        <f t="shared" si="164"/>
        <v>#N/A</v>
      </c>
      <c r="J2090" s="14" t="e">
        <f t="shared" si="165"/>
        <v>#N/A</v>
      </c>
      <c r="K2090" s="15" t="e">
        <f>VLOOKUP(B2090,REGIONS!A:D,4,FALSE)</f>
        <v>#N/A</v>
      </c>
      <c r="L2090" s="19" t="e">
        <f>VLOOKUP(G2090,Sensibilité!$A:$L,12,FALSE)</f>
        <v>#N/A</v>
      </c>
      <c r="M2090" s="19" t="e">
        <f t="shared" si="166"/>
        <v>#N/A</v>
      </c>
      <c r="N2090" s="19" t="e">
        <f t="shared" si="167"/>
        <v>#N/A</v>
      </c>
      <c r="O2090" s="15" t="str">
        <f>IF(D2090=Listes!$B$6,"SWARMING",IF(OR(D2090=Listes!$B$1,D2090=Listes!$B$2,D2090=Listes!$B$5),2,IF(OR(D2090=Listes!$B$3,D2090=Listes!$B$4),1,"erreur colonne D")))</f>
        <v>SWARMING</v>
      </c>
      <c r="P2090" s="15" t="e">
        <f>IF(OR(W2090="Hiver",W2090="Transit"),VLOOKUP(E2090,IC!A:E,4,FALSE),IF(W2090="été",VLOOKUP(E2090,IC!A:E,3,FALSE),"erreur"))</f>
        <v>#N/A</v>
      </c>
      <c r="Q2090" s="15" t="e">
        <f>IF(P2090="NR",0,IF(F2090&lt;5,0,IF(P2090=1,VLOOKUP(F2090,IC!$G$1:$I$8,3,TRUE),
IF(P2090=2,VLOOKUP(F2090,IC!$K$1:$M$8,3,TRUE),
IF(P2090=3,VLOOKUP(F2090,IC!$O$1:$Q$8,3,TRUE),IF(P2090=4,VLOOKUP(F2090,IC!$S$2:$U$9,3,TRUE),
"erreur"))))))</f>
        <v>#N/A</v>
      </c>
      <c r="R2090" s="16" t="e">
        <f>IF(OR(V2090="NA",V2090="Transit",V2090&lt;Listes!$F$1),"non applicable",F2090/V2090)</f>
        <v>#N/A</v>
      </c>
      <c r="S2090" s="16" t="e">
        <f>IF(W2090="Transit","Non applicable",IF(AND(W2090="été",T2090&gt;Listes!F2089),F2090/T2090,IF(AND(W2090="Hiver",Hierarchisation!U2090&gt;Listes!F2089),F2090/U2090,"non applicable")))</f>
        <v>#N/A</v>
      </c>
      <c r="T2090" s="17" t="e">
        <f>IF(K2090="Centre",VLOOKUP(E2090,effectifs_ete,3,FALSE),IF(Hierarchisation!K2090="Grand Nord",VLOOKUP(Hierarchisation!E2090,effectifs_ete,4,FALSE),IF(Hierarchisation!K2090="Nord Est",VLOOKUP(Hierarchisation!E2090,effectifs_ete,5,FALSE),IF(Hierarchisation!K2090="Nord Ouest",VLOOKUP(Hierarchisation!E2090,effectifs_ete,6,FALSE),IF(Hierarchisation!K2090="Sud Est",VLOOKUP(Hierarchisation!E2090,effectifs_ete,7,FALSE),IF(Hierarchisation!K2090="Sud Ouest",VLOOKUP(Hierarchisation!E2090,effectifs_ete,8,FALSE),"Erreur Région"))))))</f>
        <v>#N/A</v>
      </c>
      <c r="U2090" s="17" t="e">
        <f>IF(K2090="Centre",VLOOKUP(E2090,effectifs_hiver,3,FALSE),IF(Hierarchisation!K2090="Grand Nord",VLOOKUP(Hierarchisation!E2090,effectifs_hiver,4,FALSE),IF(Hierarchisation!K2090="Nord Est",VLOOKUP(Hierarchisation!E2090,effectifs_hiver,5,FALSE),IF(Hierarchisation!K2090="Nord Ouest",VLOOKUP(Hierarchisation!E2090,effectifs_hiver,6,FALSE),IF(Hierarchisation!K2090="Sud Est",VLOOKUP(Hierarchisation!E2090,effectifs_hiver,7,FALSE),IF(Hierarchisation!K2090="Sud Ouest",VLOOKUP(Hierarchisation!E2090,effectifs_hiver,8,FALSE),"Erreur Région"))))))</f>
        <v>#N/A</v>
      </c>
      <c r="V2090" s="17" t="e">
        <f>IF(W2090="Transit","Transit",IF(W2090="hiver",VLOOKUP(E2090,'EFFECTIFS Hiver'!$A:$I,9,FALSE),IF(W2090="été",VLOOKUP(E2090,'EFFECTIFS Eté'!$A:$I,9,FALSE),"Erreur saison")))</f>
        <v>#N/A</v>
      </c>
      <c r="W2090" s="18" t="e">
        <f>VLOOKUP(D2090,Listes!B:C,2,FALSE)</f>
        <v>#N/A</v>
      </c>
    </row>
    <row r="2091" spans="1:23" ht="15.75" customHeight="1">
      <c r="A2091" s="11"/>
      <c r="B2091" s="11"/>
      <c r="C2091" s="11"/>
      <c r="D2091" s="11"/>
      <c r="E2091" s="11"/>
      <c r="F2091" s="11"/>
      <c r="G2091" s="11" t="e">
        <f>VLOOKUP(E2091,TAXONS!B:C,2,FALSE)</f>
        <v>#N/A</v>
      </c>
      <c r="H2091" s="13">
        <f t="shared" si="163"/>
        <v>0</v>
      </c>
      <c r="I2091" s="12" t="e">
        <f t="shared" si="164"/>
        <v>#N/A</v>
      </c>
      <c r="J2091" s="14" t="e">
        <f t="shared" si="165"/>
        <v>#N/A</v>
      </c>
      <c r="K2091" s="15" t="e">
        <f>VLOOKUP(B2091,REGIONS!A:D,4,FALSE)</f>
        <v>#N/A</v>
      </c>
      <c r="L2091" s="19" t="e">
        <f>VLOOKUP(G2091,Sensibilité!$A:$L,12,FALSE)</f>
        <v>#N/A</v>
      </c>
      <c r="M2091" s="19" t="e">
        <f t="shared" si="166"/>
        <v>#N/A</v>
      </c>
      <c r="N2091" s="19" t="e">
        <f t="shared" si="167"/>
        <v>#N/A</v>
      </c>
      <c r="O2091" s="15" t="str">
        <f>IF(D2091=Listes!$B$6,"SWARMING",IF(OR(D2091=Listes!$B$1,D2091=Listes!$B$2,D2091=Listes!$B$5),2,IF(OR(D2091=Listes!$B$3,D2091=Listes!$B$4),1,"erreur colonne D")))</f>
        <v>SWARMING</v>
      </c>
      <c r="P2091" s="15" t="e">
        <f>IF(OR(W2091="Hiver",W2091="Transit"),VLOOKUP(E2091,IC!A:E,4,FALSE),IF(W2091="été",VLOOKUP(E2091,IC!A:E,3,FALSE),"erreur"))</f>
        <v>#N/A</v>
      </c>
      <c r="Q2091" s="15" t="e">
        <f>IF(P2091="NR",0,IF(F2091&lt;5,0,IF(P2091=1,VLOOKUP(F2091,IC!$G$1:$I$8,3,TRUE),
IF(P2091=2,VLOOKUP(F2091,IC!$K$1:$M$8,3,TRUE),
IF(P2091=3,VLOOKUP(F2091,IC!$O$1:$Q$8,3,TRUE),IF(P2091=4,VLOOKUP(F2091,IC!$S$2:$U$9,3,TRUE),
"erreur"))))))</f>
        <v>#N/A</v>
      </c>
      <c r="R2091" s="16" t="e">
        <f>IF(OR(V2091="NA",V2091="Transit",V2091&lt;Listes!$F$1),"non applicable",F2091/V2091)</f>
        <v>#N/A</v>
      </c>
      <c r="S2091" s="16" t="e">
        <f>IF(W2091="Transit","Non applicable",IF(AND(W2091="été",T2091&gt;Listes!F2090),F2091/T2091,IF(AND(W2091="Hiver",Hierarchisation!U2091&gt;Listes!F2090),F2091/U2091,"non applicable")))</f>
        <v>#N/A</v>
      </c>
      <c r="T2091" s="17" t="e">
        <f>IF(K2091="Centre",VLOOKUP(E2091,effectifs_ete,3,FALSE),IF(Hierarchisation!K2091="Grand Nord",VLOOKUP(Hierarchisation!E2091,effectifs_ete,4,FALSE),IF(Hierarchisation!K2091="Nord Est",VLOOKUP(Hierarchisation!E2091,effectifs_ete,5,FALSE),IF(Hierarchisation!K2091="Nord Ouest",VLOOKUP(Hierarchisation!E2091,effectifs_ete,6,FALSE),IF(Hierarchisation!K2091="Sud Est",VLOOKUP(Hierarchisation!E2091,effectifs_ete,7,FALSE),IF(Hierarchisation!K2091="Sud Ouest",VLOOKUP(Hierarchisation!E2091,effectifs_ete,8,FALSE),"Erreur Région"))))))</f>
        <v>#N/A</v>
      </c>
      <c r="U2091" s="17" t="e">
        <f>IF(K2091="Centre",VLOOKUP(E2091,effectifs_hiver,3,FALSE),IF(Hierarchisation!K2091="Grand Nord",VLOOKUP(Hierarchisation!E2091,effectifs_hiver,4,FALSE),IF(Hierarchisation!K2091="Nord Est",VLOOKUP(Hierarchisation!E2091,effectifs_hiver,5,FALSE),IF(Hierarchisation!K2091="Nord Ouest",VLOOKUP(Hierarchisation!E2091,effectifs_hiver,6,FALSE),IF(Hierarchisation!K2091="Sud Est",VLOOKUP(Hierarchisation!E2091,effectifs_hiver,7,FALSE),IF(Hierarchisation!K2091="Sud Ouest",VLOOKUP(Hierarchisation!E2091,effectifs_hiver,8,FALSE),"Erreur Région"))))))</f>
        <v>#N/A</v>
      </c>
      <c r="V2091" s="17" t="e">
        <f>IF(W2091="Transit","Transit",IF(W2091="hiver",VLOOKUP(E2091,'EFFECTIFS Hiver'!$A:$I,9,FALSE),IF(W2091="été",VLOOKUP(E2091,'EFFECTIFS Eté'!$A:$I,9,FALSE),"Erreur saison")))</f>
        <v>#N/A</v>
      </c>
      <c r="W2091" s="18" t="e">
        <f>VLOOKUP(D2091,Listes!B:C,2,FALSE)</f>
        <v>#N/A</v>
      </c>
    </row>
    <row r="2092" spans="1:23" ht="15.75" customHeight="1">
      <c r="A2092" s="11"/>
      <c r="B2092" s="11"/>
      <c r="C2092" s="11"/>
      <c r="D2092" s="11"/>
      <c r="E2092" s="11"/>
      <c r="F2092" s="11"/>
      <c r="G2092" s="11" t="e">
        <f>VLOOKUP(E2092,TAXONS!B:C,2,FALSE)</f>
        <v>#N/A</v>
      </c>
      <c r="H2092" s="13">
        <f t="shared" si="163"/>
        <v>0</v>
      </c>
      <c r="I2092" s="12" t="e">
        <f t="shared" si="164"/>
        <v>#N/A</v>
      </c>
      <c r="J2092" s="14" t="e">
        <f t="shared" si="165"/>
        <v>#N/A</v>
      </c>
      <c r="K2092" s="15" t="e">
        <f>VLOOKUP(B2092,REGIONS!A:D,4,FALSE)</f>
        <v>#N/A</v>
      </c>
      <c r="L2092" s="19" t="e">
        <f>VLOOKUP(G2092,Sensibilité!$A:$L,12,FALSE)</f>
        <v>#N/A</v>
      </c>
      <c r="M2092" s="19" t="e">
        <f t="shared" si="166"/>
        <v>#N/A</v>
      </c>
      <c r="N2092" s="19" t="e">
        <f t="shared" si="167"/>
        <v>#N/A</v>
      </c>
      <c r="O2092" s="15" t="str">
        <f>IF(D2092=Listes!$B$6,"SWARMING",IF(OR(D2092=Listes!$B$1,D2092=Listes!$B$2,D2092=Listes!$B$5),2,IF(OR(D2092=Listes!$B$3,D2092=Listes!$B$4),1,"erreur colonne D")))</f>
        <v>SWARMING</v>
      </c>
      <c r="P2092" s="15" t="e">
        <f>IF(OR(W2092="Hiver",W2092="Transit"),VLOOKUP(E2092,IC!A:E,4,FALSE),IF(W2092="été",VLOOKUP(E2092,IC!A:E,3,FALSE),"erreur"))</f>
        <v>#N/A</v>
      </c>
      <c r="Q2092" s="15" t="e">
        <f>IF(P2092="NR",0,IF(F2092&lt;5,0,IF(P2092=1,VLOOKUP(F2092,IC!$G$1:$I$8,3,TRUE),
IF(P2092=2,VLOOKUP(F2092,IC!$K$1:$M$8,3,TRUE),
IF(P2092=3,VLOOKUP(F2092,IC!$O$1:$Q$8,3,TRUE),IF(P2092=4,VLOOKUP(F2092,IC!$S$2:$U$9,3,TRUE),
"erreur"))))))</f>
        <v>#N/A</v>
      </c>
      <c r="R2092" s="16" t="e">
        <f>IF(OR(V2092="NA",V2092="Transit",V2092&lt;Listes!$F$1),"non applicable",F2092/V2092)</f>
        <v>#N/A</v>
      </c>
      <c r="S2092" s="16" t="e">
        <f>IF(W2092="Transit","Non applicable",IF(AND(W2092="été",T2092&gt;Listes!F2091),F2092/T2092,IF(AND(W2092="Hiver",Hierarchisation!U2092&gt;Listes!F2091),F2092/U2092,"non applicable")))</f>
        <v>#N/A</v>
      </c>
      <c r="T2092" s="17" t="e">
        <f>IF(K2092="Centre",VLOOKUP(E2092,effectifs_ete,3,FALSE),IF(Hierarchisation!K2092="Grand Nord",VLOOKUP(Hierarchisation!E2092,effectifs_ete,4,FALSE),IF(Hierarchisation!K2092="Nord Est",VLOOKUP(Hierarchisation!E2092,effectifs_ete,5,FALSE),IF(Hierarchisation!K2092="Nord Ouest",VLOOKUP(Hierarchisation!E2092,effectifs_ete,6,FALSE),IF(Hierarchisation!K2092="Sud Est",VLOOKUP(Hierarchisation!E2092,effectifs_ete,7,FALSE),IF(Hierarchisation!K2092="Sud Ouest",VLOOKUP(Hierarchisation!E2092,effectifs_ete,8,FALSE),"Erreur Région"))))))</f>
        <v>#N/A</v>
      </c>
      <c r="U2092" s="17" t="e">
        <f>IF(K2092="Centre",VLOOKUP(E2092,effectifs_hiver,3,FALSE),IF(Hierarchisation!K2092="Grand Nord",VLOOKUP(Hierarchisation!E2092,effectifs_hiver,4,FALSE),IF(Hierarchisation!K2092="Nord Est",VLOOKUP(Hierarchisation!E2092,effectifs_hiver,5,FALSE),IF(Hierarchisation!K2092="Nord Ouest",VLOOKUP(Hierarchisation!E2092,effectifs_hiver,6,FALSE),IF(Hierarchisation!K2092="Sud Est",VLOOKUP(Hierarchisation!E2092,effectifs_hiver,7,FALSE),IF(Hierarchisation!K2092="Sud Ouest",VLOOKUP(Hierarchisation!E2092,effectifs_hiver,8,FALSE),"Erreur Région"))))))</f>
        <v>#N/A</v>
      </c>
      <c r="V2092" s="17" t="e">
        <f>IF(W2092="Transit","Transit",IF(W2092="hiver",VLOOKUP(E2092,'EFFECTIFS Hiver'!$A:$I,9,FALSE),IF(W2092="été",VLOOKUP(E2092,'EFFECTIFS Eté'!$A:$I,9,FALSE),"Erreur saison")))</f>
        <v>#N/A</v>
      </c>
      <c r="W2092" s="18" t="e">
        <f>VLOOKUP(D2092,Listes!B:C,2,FALSE)</f>
        <v>#N/A</v>
      </c>
    </row>
    <row r="2093" spans="1:23" ht="15.75" customHeight="1">
      <c r="A2093" s="11"/>
      <c r="B2093" s="11"/>
      <c r="C2093" s="11"/>
      <c r="D2093" s="11"/>
      <c r="E2093" s="11"/>
      <c r="F2093" s="11"/>
      <c r="G2093" s="11" t="e">
        <f>VLOOKUP(E2093,TAXONS!B:C,2,FALSE)</f>
        <v>#N/A</v>
      </c>
      <c r="H2093" s="13">
        <f t="shared" si="163"/>
        <v>0</v>
      </c>
      <c r="I2093" s="12" t="e">
        <f t="shared" si="164"/>
        <v>#N/A</v>
      </c>
      <c r="J2093" s="14" t="e">
        <f t="shared" si="165"/>
        <v>#N/A</v>
      </c>
      <c r="K2093" s="15" t="e">
        <f>VLOOKUP(B2093,REGIONS!A:D,4,FALSE)</f>
        <v>#N/A</v>
      </c>
      <c r="L2093" s="19" t="e">
        <f>VLOOKUP(G2093,Sensibilité!$A:$L,12,FALSE)</f>
        <v>#N/A</v>
      </c>
      <c r="M2093" s="19" t="e">
        <f t="shared" si="166"/>
        <v>#N/A</v>
      </c>
      <c r="N2093" s="19" t="e">
        <f t="shared" si="167"/>
        <v>#N/A</v>
      </c>
      <c r="O2093" s="15" t="str">
        <f>IF(D2093=Listes!$B$6,"SWARMING",IF(OR(D2093=Listes!$B$1,D2093=Listes!$B$2,D2093=Listes!$B$5),2,IF(OR(D2093=Listes!$B$3,D2093=Listes!$B$4),1,"erreur colonne D")))</f>
        <v>SWARMING</v>
      </c>
      <c r="P2093" s="15" t="e">
        <f>IF(OR(W2093="Hiver",W2093="Transit"),VLOOKUP(E2093,IC!A:E,4,FALSE),IF(W2093="été",VLOOKUP(E2093,IC!A:E,3,FALSE),"erreur"))</f>
        <v>#N/A</v>
      </c>
      <c r="Q2093" s="15" t="e">
        <f>IF(P2093="NR",0,IF(F2093&lt;5,0,IF(P2093=1,VLOOKUP(F2093,IC!$G$1:$I$8,3,TRUE),
IF(P2093=2,VLOOKUP(F2093,IC!$K$1:$M$8,3,TRUE),
IF(P2093=3,VLOOKUP(F2093,IC!$O$1:$Q$8,3,TRUE),IF(P2093=4,VLOOKUP(F2093,IC!$S$2:$U$9,3,TRUE),
"erreur"))))))</f>
        <v>#N/A</v>
      </c>
      <c r="R2093" s="16" t="e">
        <f>IF(OR(V2093="NA",V2093="Transit",V2093&lt;Listes!$F$1),"non applicable",F2093/V2093)</f>
        <v>#N/A</v>
      </c>
      <c r="S2093" s="16" t="e">
        <f>IF(W2093="Transit","Non applicable",IF(AND(W2093="été",T2093&gt;Listes!F2092),F2093/T2093,IF(AND(W2093="Hiver",Hierarchisation!U2093&gt;Listes!F2092),F2093/U2093,"non applicable")))</f>
        <v>#N/A</v>
      </c>
      <c r="T2093" s="17" t="e">
        <f>IF(K2093="Centre",VLOOKUP(E2093,effectifs_ete,3,FALSE),IF(Hierarchisation!K2093="Grand Nord",VLOOKUP(Hierarchisation!E2093,effectifs_ete,4,FALSE),IF(Hierarchisation!K2093="Nord Est",VLOOKUP(Hierarchisation!E2093,effectifs_ete,5,FALSE),IF(Hierarchisation!K2093="Nord Ouest",VLOOKUP(Hierarchisation!E2093,effectifs_ete,6,FALSE),IF(Hierarchisation!K2093="Sud Est",VLOOKUP(Hierarchisation!E2093,effectifs_ete,7,FALSE),IF(Hierarchisation!K2093="Sud Ouest",VLOOKUP(Hierarchisation!E2093,effectifs_ete,8,FALSE),"Erreur Région"))))))</f>
        <v>#N/A</v>
      </c>
      <c r="U2093" s="17" t="e">
        <f>IF(K2093="Centre",VLOOKUP(E2093,effectifs_hiver,3,FALSE),IF(Hierarchisation!K2093="Grand Nord",VLOOKUP(Hierarchisation!E2093,effectifs_hiver,4,FALSE),IF(Hierarchisation!K2093="Nord Est",VLOOKUP(Hierarchisation!E2093,effectifs_hiver,5,FALSE),IF(Hierarchisation!K2093="Nord Ouest",VLOOKUP(Hierarchisation!E2093,effectifs_hiver,6,FALSE),IF(Hierarchisation!K2093="Sud Est",VLOOKUP(Hierarchisation!E2093,effectifs_hiver,7,FALSE),IF(Hierarchisation!K2093="Sud Ouest",VLOOKUP(Hierarchisation!E2093,effectifs_hiver,8,FALSE),"Erreur Région"))))))</f>
        <v>#N/A</v>
      </c>
      <c r="V2093" s="17" t="e">
        <f>IF(W2093="Transit","Transit",IF(W2093="hiver",VLOOKUP(E2093,'EFFECTIFS Hiver'!$A:$I,9,FALSE),IF(W2093="été",VLOOKUP(E2093,'EFFECTIFS Eté'!$A:$I,9,FALSE),"Erreur saison")))</f>
        <v>#N/A</v>
      </c>
      <c r="W2093" s="18" t="e">
        <f>VLOOKUP(D2093,Listes!B:C,2,FALSE)</f>
        <v>#N/A</v>
      </c>
    </row>
    <row r="2094" spans="1:23" ht="15.75" customHeight="1">
      <c r="A2094" s="11"/>
      <c r="B2094" s="11"/>
      <c r="C2094" s="11"/>
      <c r="D2094" s="11"/>
      <c r="E2094" s="11"/>
      <c r="F2094" s="11"/>
      <c r="G2094" s="11" t="e">
        <f>VLOOKUP(E2094,TAXONS!B:C,2,FALSE)</f>
        <v>#N/A</v>
      </c>
      <c r="H2094" s="13">
        <f t="shared" si="163"/>
        <v>0</v>
      </c>
      <c r="I2094" s="12" t="e">
        <f t="shared" si="164"/>
        <v>#N/A</v>
      </c>
      <c r="J2094" s="14" t="e">
        <f t="shared" si="165"/>
        <v>#N/A</v>
      </c>
      <c r="K2094" s="15" t="e">
        <f>VLOOKUP(B2094,REGIONS!A:D,4,FALSE)</f>
        <v>#N/A</v>
      </c>
      <c r="L2094" s="19" t="e">
        <f>VLOOKUP(G2094,Sensibilité!$A:$L,12,FALSE)</f>
        <v>#N/A</v>
      </c>
      <c r="M2094" s="19" t="e">
        <f t="shared" si="166"/>
        <v>#N/A</v>
      </c>
      <c r="N2094" s="19" t="e">
        <f t="shared" si="167"/>
        <v>#N/A</v>
      </c>
      <c r="O2094" s="15" t="str">
        <f>IF(D2094=Listes!$B$6,"SWARMING",IF(OR(D2094=Listes!$B$1,D2094=Listes!$B$2,D2094=Listes!$B$5),2,IF(OR(D2094=Listes!$B$3,D2094=Listes!$B$4),1,"erreur colonne D")))</f>
        <v>SWARMING</v>
      </c>
      <c r="P2094" s="15" t="e">
        <f>IF(OR(W2094="Hiver",W2094="Transit"),VLOOKUP(E2094,IC!A:E,4,FALSE),IF(W2094="été",VLOOKUP(E2094,IC!A:E,3,FALSE),"erreur"))</f>
        <v>#N/A</v>
      </c>
      <c r="Q2094" s="15" t="e">
        <f>IF(P2094="NR",0,IF(F2094&lt;5,0,IF(P2094=1,VLOOKUP(F2094,IC!$G$1:$I$8,3,TRUE),
IF(P2094=2,VLOOKUP(F2094,IC!$K$1:$M$8,3,TRUE),
IF(P2094=3,VLOOKUP(F2094,IC!$O$1:$Q$8,3,TRUE),IF(P2094=4,VLOOKUP(F2094,IC!$S$2:$U$9,3,TRUE),
"erreur"))))))</f>
        <v>#N/A</v>
      </c>
      <c r="R2094" s="16" t="e">
        <f>IF(OR(V2094="NA",V2094="Transit",V2094&lt;Listes!$F$1),"non applicable",F2094/V2094)</f>
        <v>#N/A</v>
      </c>
      <c r="S2094" s="16" t="e">
        <f>IF(W2094="Transit","Non applicable",IF(AND(W2094="été",T2094&gt;Listes!F2093),F2094/T2094,IF(AND(W2094="Hiver",Hierarchisation!U2094&gt;Listes!F2093),F2094/U2094,"non applicable")))</f>
        <v>#N/A</v>
      </c>
      <c r="T2094" s="17" t="e">
        <f>IF(K2094="Centre",VLOOKUP(E2094,effectifs_ete,3,FALSE),IF(Hierarchisation!K2094="Grand Nord",VLOOKUP(Hierarchisation!E2094,effectifs_ete,4,FALSE),IF(Hierarchisation!K2094="Nord Est",VLOOKUP(Hierarchisation!E2094,effectifs_ete,5,FALSE),IF(Hierarchisation!K2094="Nord Ouest",VLOOKUP(Hierarchisation!E2094,effectifs_ete,6,FALSE),IF(Hierarchisation!K2094="Sud Est",VLOOKUP(Hierarchisation!E2094,effectifs_ete,7,FALSE),IF(Hierarchisation!K2094="Sud Ouest",VLOOKUP(Hierarchisation!E2094,effectifs_ete,8,FALSE),"Erreur Région"))))))</f>
        <v>#N/A</v>
      </c>
      <c r="U2094" s="17" t="e">
        <f>IF(K2094="Centre",VLOOKUP(E2094,effectifs_hiver,3,FALSE),IF(Hierarchisation!K2094="Grand Nord",VLOOKUP(Hierarchisation!E2094,effectifs_hiver,4,FALSE),IF(Hierarchisation!K2094="Nord Est",VLOOKUP(Hierarchisation!E2094,effectifs_hiver,5,FALSE),IF(Hierarchisation!K2094="Nord Ouest",VLOOKUP(Hierarchisation!E2094,effectifs_hiver,6,FALSE),IF(Hierarchisation!K2094="Sud Est",VLOOKUP(Hierarchisation!E2094,effectifs_hiver,7,FALSE),IF(Hierarchisation!K2094="Sud Ouest",VLOOKUP(Hierarchisation!E2094,effectifs_hiver,8,FALSE),"Erreur Région"))))))</f>
        <v>#N/A</v>
      </c>
      <c r="V2094" s="17" t="e">
        <f>IF(W2094="Transit","Transit",IF(W2094="hiver",VLOOKUP(E2094,'EFFECTIFS Hiver'!$A:$I,9,FALSE),IF(W2094="été",VLOOKUP(E2094,'EFFECTIFS Eté'!$A:$I,9,FALSE),"Erreur saison")))</f>
        <v>#N/A</v>
      </c>
      <c r="W2094" s="18" t="e">
        <f>VLOOKUP(D2094,Listes!B:C,2,FALSE)</f>
        <v>#N/A</v>
      </c>
    </row>
    <row r="2095" spans="1:23" ht="15.75" customHeight="1">
      <c r="A2095" s="11"/>
      <c r="B2095" s="11"/>
      <c r="C2095" s="11"/>
      <c r="D2095" s="11"/>
      <c r="E2095" s="11"/>
      <c r="F2095" s="11"/>
      <c r="G2095" s="11" t="e">
        <f>VLOOKUP(E2095,TAXONS!B:C,2,FALSE)</f>
        <v>#N/A</v>
      </c>
      <c r="H2095" s="13">
        <f t="shared" si="163"/>
        <v>0</v>
      </c>
      <c r="I2095" s="12" t="e">
        <f t="shared" si="164"/>
        <v>#N/A</v>
      </c>
      <c r="J2095" s="14" t="e">
        <f t="shared" si="165"/>
        <v>#N/A</v>
      </c>
      <c r="K2095" s="15" t="e">
        <f>VLOOKUP(B2095,REGIONS!A:D,4,FALSE)</f>
        <v>#N/A</v>
      </c>
      <c r="L2095" s="19" t="e">
        <f>VLOOKUP(G2095,Sensibilité!$A:$L,12,FALSE)</f>
        <v>#N/A</v>
      </c>
      <c r="M2095" s="19" t="e">
        <f t="shared" si="166"/>
        <v>#N/A</v>
      </c>
      <c r="N2095" s="19" t="e">
        <f t="shared" si="167"/>
        <v>#N/A</v>
      </c>
      <c r="O2095" s="15" t="str">
        <f>IF(D2095=Listes!$B$6,"SWARMING",IF(OR(D2095=Listes!$B$1,D2095=Listes!$B$2,D2095=Listes!$B$5),2,IF(OR(D2095=Listes!$B$3,D2095=Listes!$B$4),1,"erreur colonne D")))</f>
        <v>SWARMING</v>
      </c>
      <c r="P2095" s="15" t="e">
        <f>IF(OR(W2095="Hiver",W2095="Transit"),VLOOKUP(E2095,IC!A:E,4,FALSE),IF(W2095="été",VLOOKUP(E2095,IC!A:E,3,FALSE),"erreur"))</f>
        <v>#N/A</v>
      </c>
      <c r="Q2095" s="15" t="e">
        <f>IF(P2095="NR",0,IF(F2095&lt;5,0,IF(P2095=1,VLOOKUP(F2095,IC!$G$1:$I$8,3,TRUE),
IF(P2095=2,VLOOKUP(F2095,IC!$K$1:$M$8,3,TRUE),
IF(P2095=3,VLOOKUP(F2095,IC!$O$1:$Q$8,3,TRUE),IF(P2095=4,VLOOKUP(F2095,IC!$S$2:$U$9,3,TRUE),
"erreur"))))))</f>
        <v>#N/A</v>
      </c>
      <c r="R2095" s="16" t="e">
        <f>IF(OR(V2095="NA",V2095="Transit",V2095&lt;Listes!$F$1),"non applicable",F2095/V2095)</f>
        <v>#N/A</v>
      </c>
      <c r="S2095" s="16" t="e">
        <f>IF(W2095="Transit","Non applicable",IF(AND(W2095="été",T2095&gt;Listes!F2094),F2095/T2095,IF(AND(W2095="Hiver",Hierarchisation!U2095&gt;Listes!F2094),F2095/U2095,"non applicable")))</f>
        <v>#N/A</v>
      </c>
      <c r="T2095" s="17" t="e">
        <f>IF(K2095="Centre",VLOOKUP(E2095,effectifs_ete,3,FALSE),IF(Hierarchisation!K2095="Grand Nord",VLOOKUP(Hierarchisation!E2095,effectifs_ete,4,FALSE),IF(Hierarchisation!K2095="Nord Est",VLOOKUP(Hierarchisation!E2095,effectifs_ete,5,FALSE),IF(Hierarchisation!K2095="Nord Ouest",VLOOKUP(Hierarchisation!E2095,effectifs_ete,6,FALSE),IF(Hierarchisation!K2095="Sud Est",VLOOKUP(Hierarchisation!E2095,effectifs_ete,7,FALSE),IF(Hierarchisation!K2095="Sud Ouest",VLOOKUP(Hierarchisation!E2095,effectifs_ete,8,FALSE),"Erreur Région"))))))</f>
        <v>#N/A</v>
      </c>
      <c r="U2095" s="17" t="e">
        <f>IF(K2095="Centre",VLOOKUP(E2095,effectifs_hiver,3,FALSE),IF(Hierarchisation!K2095="Grand Nord",VLOOKUP(Hierarchisation!E2095,effectifs_hiver,4,FALSE),IF(Hierarchisation!K2095="Nord Est",VLOOKUP(Hierarchisation!E2095,effectifs_hiver,5,FALSE),IF(Hierarchisation!K2095="Nord Ouest",VLOOKUP(Hierarchisation!E2095,effectifs_hiver,6,FALSE),IF(Hierarchisation!K2095="Sud Est",VLOOKUP(Hierarchisation!E2095,effectifs_hiver,7,FALSE),IF(Hierarchisation!K2095="Sud Ouest",VLOOKUP(Hierarchisation!E2095,effectifs_hiver,8,FALSE),"Erreur Région"))))))</f>
        <v>#N/A</v>
      </c>
      <c r="V2095" s="17" t="e">
        <f>IF(W2095="Transit","Transit",IF(W2095="hiver",VLOOKUP(E2095,'EFFECTIFS Hiver'!$A:$I,9,FALSE),IF(W2095="été",VLOOKUP(E2095,'EFFECTIFS Eté'!$A:$I,9,FALSE),"Erreur saison")))</f>
        <v>#N/A</v>
      </c>
      <c r="W2095" s="18" t="e">
        <f>VLOOKUP(D2095,Listes!B:C,2,FALSE)</f>
        <v>#N/A</v>
      </c>
    </row>
    <row r="2096" spans="1:23" ht="15.75" customHeight="1">
      <c r="A2096" s="11"/>
      <c r="B2096" s="11"/>
      <c r="C2096" s="11"/>
      <c r="D2096" s="11"/>
      <c r="E2096" s="11"/>
      <c r="F2096" s="11"/>
      <c r="G2096" s="11" t="e">
        <f>VLOOKUP(E2096,TAXONS!B:C,2,FALSE)</f>
        <v>#N/A</v>
      </c>
      <c r="H2096" s="13">
        <f t="shared" si="163"/>
        <v>0</v>
      </c>
      <c r="I2096" s="12" t="e">
        <f t="shared" si="164"/>
        <v>#N/A</v>
      </c>
      <c r="J2096" s="14" t="e">
        <f t="shared" si="165"/>
        <v>#N/A</v>
      </c>
      <c r="K2096" s="15" t="e">
        <f>VLOOKUP(B2096,REGIONS!A:D,4,FALSE)</f>
        <v>#N/A</v>
      </c>
      <c r="L2096" s="19" t="e">
        <f>VLOOKUP(G2096,Sensibilité!$A:$L,12,FALSE)</f>
        <v>#N/A</v>
      </c>
      <c r="M2096" s="19" t="e">
        <f t="shared" si="166"/>
        <v>#N/A</v>
      </c>
      <c r="N2096" s="19" t="e">
        <f t="shared" si="167"/>
        <v>#N/A</v>
      </c>
      <c r="O2096" s="15" t="str">
        <f>IF(D2096=Listes!$B$6,"SWARMING",IF(OR(D2096=Listes!$B$1,D2096=Listes!$B$2,D2096=Listes!$B$5),2,IF(OR(D2096=Listes!$B$3,D2096=Listes!$B$4),1,"erreur colonne D")))</f>
        <v>SWARMING</v>
      </c>
      <c r="P2096" s="15" t="e">
        <f>IF(OR(W2096="Hiver",W2096="Transit"),VLOOKUP(E2096,IC!A:E,4,FALSE),IF(W2096="été",VLOOKUP(E2096,IC!A:E,3,FALSE),"erreur"))</f>
        <v>#N/A</v>
      </c>
      <c r="Q2096" s="15" t="e">
        <f>IF(P2096="NR",0,IF(F2096&lt;5,0,IF(P2096=1,VLOOKUP(F2096,IC!$G$1:$I$8,3,TRUE),
IF(P2096=2,VLOOKUP(F2096,IC!$K$1:$M$8,3,TRUE),
IF(P2096=3,VLOOKUP(F2096,IC!$O$1:$Q$8,3,TRUE),IF(P2096=4,VLOOKUP(F2096,IC!$S$2:$U$9,3,TRUE),
"erreur"))))))</f>
        <v>#N/A</v>
      </c>
      <c r="R2096" s="16" t="e">
        <f>IF(OR(V2096="NA",V2096="Transit",V2096&lt;Listes!$F$1),"non applicable",F2096/V2096)</f>
        <v>#N/A</v>
      </c>
      <c r="S2096" s="16" t="e">
        <f>IF(W2096="Transit","Non applicable",IF(AND(W2096="été",T2096&gt;Listes!F2095),F2096/T2096,IF(AND(W2096="Hiver",Hierarchisation!U2096&gt;Listes!F2095),F2096/U2096,"non applicable")))</f>
        <v>#N/A</v>
      </c>
      <c r="T2096" s="17" t="e">
        <f>IF(K2096="Centre",VLOOKUP(E2096,effectifs_ete,3,FALSE),IF(Hierarchisation!K2096="Grand Nord",VLOOKUP(Hierarchisation!E2096,effectifs_ete,4,FALSE),IF(Hierarchisation!K2096="Nord Est",VLOOKUP(Hierarchisation!E2096,effectifs_ete,5,FALSE),IF(Hierarchisation!K2096="Nord Ouest",VLOOKUP(Hierarchisation!E2096,effectifs_ete,6,FALSE),IF(Hierarchisation!K2096="Sud Est",VLOOKUP(Hierarchisation!E2096,effectifs_ete,7,FALSE),IF(Hierarchisation!K2096="Sud Ouest",VLOOKUP(Hierarchisation!E2096,effectifs_ete,8,FALSE),"Erreur Région"))))))</f>
        <v>#N/A</v>
      </c>
      <c r="U2096" s="17" t="e">
        <f>IF(K2096="Centre",VLOOKUP(E2096,effectifs_hiver,3,FALSE),IF(Hierarchisation!K2096="Grand Nord",VLOOKUP(Hierarchisation!E2096,effectifs_hiver,4,FALSE),IF(Hierarchisation!K2096="Nord Est",VLOOKUP(Hierarchisation!E2096,effectifs_hiver,5,FALSE),IF(Hierarchisation!K2096="Nord Ouest",VLOOKUP(Hierarchisation!E2096,effectifs_hiver,6,FALSE),IF(Hierarchisation!K2096="Sud Est",VLOOKUP(Hierarchisation!E2096,effectifs_hiver,7,FALSE),IF(Hierarchisation!K2096="Sud Ouest",VLOOKUP(Hierarchisation!E2096,effectifs_hiver,8,FALSE),"Erreur Région"))))))</f>
        <v>#N/A</v>
      </c>
      <c r="V2096" s="17" t="e">
        <f>IF(W2096="Transit","Transit",IF(W2096="hiver",VLOOKUP(E2096,'EFFECTIFS Hiver'!$A:$I,9,FALSE),IF(W2096="été",VLOOKUP(E2096,'EFFECTIFS Eté'!$A:$I,9,FALSE),"Erreur saison")))</f>
        <v>#N/A</v>
      </c>
      <c r="W2096" s="18" t="e">
        <f>VLOOKUP(D2096,Listes!B:C,2,FALSE)</f>
        <v>#N/A</v>
      </c>
    </row>
    <row r="2097" spans="1:23" ht="15.75" customHeight="1">
      <c r="A2097" s="11"/>
      <c r="B2097" s="11"/>
      <c r="C2097" s="11"/>
      <c r="D2097" s="11"/>
      <c r="E2097" s="11"/>
      <c r="F2097" s="11"/>
      <c r="G2097" s="11" t="e">
        <f>VLOOKUP(E2097,TAXONS!B:C,2,FALSE)</f>
        <v>#N/A</v>
      </c>
      <c r="H2097" s="13">
        <f t="shared" si="163"/>
        <v>0</v>
      </c>
      <c r="I2097" s="12" t="e">
        <f t="shared" si="164"/>
        <v>#N/A</v>
      </c>
      <c r="J2097" s="14" t="e">
        <f t="shared" si="165"/>
        <v>#N/A</v>
      </c>
      <c r="K2097" s="15" t="e">
        <f>VLOOKUP(B2097,REGIONS!A:D,4,FALSE)</f>
        <v>#N/A</v>
      </c>
      <c r="L2097" s="19" t="e">
        <f>VLOOKUP(G2097,Sensibilité!$A:$L,12,FALSE)</f>
        <v>#N/A</v>
      </c>
      <c r="M2097" s="19" t="e">
        <f t="shared" si="166"/>
        <v>#N/A</v>
      </c>
      <c r="N2097" s="19" t="e">
        <f t="shared" si="167"/>
        <v>#N/A</v>
      </c>
      <c r="O2097" s="15" t="str">
        <f>IF(D2097=Listes!$B$6,"SWARMING",IF(OR(D2097=Listes!$B$1,D2097=Listes!$B$2,D2097=Listes!$B$5),2,IF(OR(D2097=Listes!$B$3,D2097=Listes!$B$4),1,"erreur colonne D")))</f>
        <v>SWARMING</v>
      </c>
      <c r="P2097" s="15" t="e">
        <f>IF(OR(W2097="Hiver",W2097="Transit"),VLOOKUP(E2097,IC!A:E,4,FALSE),IF(W2097="été",VLOOKUP(E2097,IC!A:E,3,FALSE),"erreur"))</f>
        <v>#N/A</v>
      </c>
      <c r="Q2097" s="15" t="e">
        <f>IF(P2097="NR",0,IF(F2097&lt;5,0,IF(P2097=1,VLOOKUP(F2097,IC!$G$1:$I$8,3,TRUE),
IF(P2097=2,VLOOKUP(F2097,IC!$K$1:$M$8,3,TRUE),
IF(P2097=3,VLOOKUP(F2097,IC!$O$1:$Q$8,3,TRUE),IF(P2097=4,VLOOKUP(F2097,IC!$S$2:$U$9,3,TRUE),
"erreur"))))))</f>
        <v>#N/A</v>
      </c>
      <c r="R2097" s="16" t="e">
        <f>IF(OR(V2097="NA",V2097="Transit",V2097&lt;Listes!$F$1),"non applicable",F2097/V2097)</f>
        <v>#N/A</v>
      </c>
      <c r="S2097" s="16" t="e">
        <f>IF(W2097="Transit","Non applicable",IF(AND(W2097="été",T2097&gt;Listes!F2096),F2097/T2097,IF(AND(W2097="Hiver",Hierarchisation!U2097&gt;Listes!F2096),F2097/U2097,"non applicable")))</f>
        <v>#N/A</v>
      </c>
      <c r="T2097" s="17" t="e">
        <f>IF(K2097="Centre",VLOOKUP(E2097,effectifs_ete,3,FALSE),IF(Hierarchisation!K2097="Grand Nord",VLOOKUP(Hierarchisation!E2097,effectifs_ete,4,FALSE),IF(Hierarchisation!K2097="Nord Est",VLOOKUP(Hierarchisation!E2097,effectifs_ete,5,FALSE),IF(Hierarchisation!K2097="Nord Ouest",VLOOKUP(Hierarchisation!E2097,effectifs_ete,6,FALSE),IF(Hierarchisation!K2097="Sud Est",VLOOKUP(Hierarchisation!E2097,effectifs_ete,7,FALSE),IF(Hierarchisation!K2097="Sud Ouest",VLOOKUP(Hierarchisation!E2097,effectifs_ete,8,FALSE),"Erreur Région"))))))</f>
        <v>#N/A</v>
      </c>
      <c r="U2097" s="17" t="e">
        <f>IF(K2097="Centre",VLOOKUP(E2097,effectifs_hiver,3,FALSE),IF(Hierarchisation!K2097="Grand Nord",VLOOKUP(Hierarchisation!E2097,effectifs_hiver,4,FALSE),IF(Hierarchisation!K2097="Nord Est",VLOOKUP(Hierarchisation!E2097,effectifs_hiver,5,FALSE),IF(Hierarchisation!K2097="Nord Ouest",VLOOKUP(Hierarchisation!E2097,effectifs_hiver,6,FALSE),IF(Hierarchisation!K2097="Sud Est",VLOOKUP(Hierarchisation!E2097,effectifs_hiver,7,FALSE),IF(Hierarchisation!K2097="Sud Ouest",VLOOKUP(Hierarchisation!E2097,effectifs_hiver,8,FALSE),"Erreur Région"))))))</f>
        <v>#N/A</v>
      </c>
      <c r="V2097" s="17" t="e">
        <f>IF(W2097="Transit","Transit",IF(W2097="hiver",VLOOKUP(E2097,'EFFECTIFS Hiver'!$A:$I,9,FALSE),IF(W2097="été",VLOOKUP(E2097,'EFFECTIFS Eté'!$A:$I,9,FALSE),"Erreur saison")))</f>
        <v>#N/A</v>
      </c>
      <c r="W2097" s="18" t="e">
        <f>VLOOKUP(D2097,Listes!B:C,2,FALSE)</f>
        <v>#N/A</v>
      </c>
    </row>
    <row r="2098" spans="1:23" ht="15.75" customHeight="1">
      <c r="A2098" s="11"/>
      <c r="B2098" s="11"/>
      <c r="C2098" s="11"/>
      <c r="D2098" s="11"/>
      <c r="E2098" s="11"/>
      <c r="F2098" s="11"/>
      <c r="G2098" s="11" t="e">
        <f>VLOOKUP(E2098,TAXONS!B:C,2,FALSE)</f>
        <v>#N/A</v>
      </c>
      <c r="H2098" s="13">
        <f t="shared" si="163"/>
        <v>0</v>
      </c>
      <c r="I2098" s="12" t="e">
        <f t="shared" si="164"/>
        <v>#N/A</v>
      </c>
      <c r="J2098" s="14" t="e">
        <f t="shared" si="165"/>
        <v>#N/A</v>
      </c>
      <c r="K2098" s="15" t="e">
        <f>VLOOKUP(B2098,REGIONS!A:D,4,FALSE)</f>
        <v>#N/A</v>
      </c>
      <c r="L2098" s="19" t="e">
        <f>VLOOKUP(G2098,Sensibilité!$A:$L,12,FALSE)</f>
        <v>#N/A</v>
      </c>
      <c r="M2098" s="19" t="e">
        <f t="shared" si="166"/>
        <v>#N/A</v>
      </c>
      <c r="N2098" s="19" t="e">
        <f t="shared" si="167"/>
        <v>#N/A</v>
      </c>
      <c r="O2098" s="15" t="str">
        <f>IF(D2098=Listes!$B$6,"SWARMING",IF(OR(D2098=Listes!$B$1,D2098=Listes!$B$2,D2098=Listes!$B$5),2,IF(OR(D2098=Listes!$B$3,D2098=Listes!$B$4),1,"erreur colonne D")))</f>
        <v>SWARMING</v>
      </c>
      <c r="P2098" s="15" t="e">
        <f>IF(OR(W2098="Hiver",W2098="Transit"),VLOOKUP(E2098,IC!A:E,4,FALSE),IF(W2098="été",VLOOKUP(E2098,IC!A:E,3,FALSE),"erreur"))</f>
        <v>#N/A</v>
      </c>
      <c r="Q2098" s="15" t="e">
        <f>IF(P2098="NR",0,IF(F2098&lt;5,0,IF(P2098=1,VLOOKUP(F2098,IC!$G$1:$I$8,3,TRUE),
IF(P2098=2,VLOOKUP(F2098,IC!$K$1:$M$8,3,TRUE),
IF(P2098=3,VLOOKUP(F2098,IC!$O$1:$Q$8,3,TRUE),IF(P2098=4,VLOOKUP(F2098,IC!$S$2:$U$9,3,TRUE),
"erreur"))))))</f>
        <v>#N/A</v>
      </c>
      <c r="R2098" s="16" t="e">
        <f>IF(OR(V2098="NA",V2098="Transit",V2098&lt;Listes!$F$1),"non applicable",F2098/V2098)</f>
        <v>#N/A</v>
      </c>
      <c r="S2098" s="16" t="e">
        <f>IF(W2098="Transit","Non applicable",IF(AND(W2098="été",T2098&gt;Listes!F2097),F2098/T2098,IF(AND(W2098="Hiver",Hierarchisation!U2098&gt;Listes!F2097),F2098/U2098,"non applicable")))</f>
        <v>#N/A</v>
      </c>
      <c r="T2098" s="17" t="e">
        <f>IF(K2098="Centre",VLOOKUP(E2098,effectifs_ete,3,FALSE),IF(Hierarchisation!K2098="Grand Nord",VLOOKUP(Hierarchisation!E2098,effectifs_ete,4,FALSE),IF(Hierarchisation!K2098="Nord Est",VLOOKUP(Hierarchisation!E2098,effectifs_ete,5,FALSE),IF(Hierarchisation!K2098="Nord Ouest",VLOOKUP(Hierarchisation!E2098,effectifs_ete,6,FALSE),IF(Hierarchisation!K2098="Sud Est",VLOOKUP(Hierarchisation!E2098,effectifs_ete,7,FALSE),IF(Hierarchisation!K2098="Sud Ouest",VLOOKUP(Hierarchisation!E2098,effectifs_ete,8,FALSE),"Erreur Région"))))))</f>
        <v>#N/A</v>
      </c>
      <c r="U2098" s="17" t="e">
        <f>IF(K2098="Centre",VLOOKUP(E2098,effectifs_hiver,3,FALSE),IF(Hierarchisation!K2098="Grand Nord",VLOOKUP(Hierarchisation!E2098,effectifs_hiver,4,FALSE),IF(Hierarchisation!K2098="Nord Est",VLOOKUP(Hierarchisation!E2098,effectifs_hiver,5,FALSE),IF(Hierarchisation!K2098="Nord Ouest",VLOOKUP(Hierarchisation!E2098,effectifs_hiver,6,FALSE),IF(Hierarchisation!K2098="Sud Est",VLOOKUP(Hierarchisation!E2098,effectifs_hiver,7,FALSE),IF(Hierarchisation!K2098="Sud Ouest",VLOOKUP(Hierarchisation!E2098,effectifs_hiver,8,FALSE),"Erreur Région"))))))</f>
        <v>#N/A</v>
      </c>
      <c r="V2098" s="17" t="e">
        <f>IF(W2098="Transit","Transit",IF(W2098="hiver",VLOOKUP(E2098,'EFFECTIFS Hiver'!$A:$I,9,FALSE),IF(W2098="été",VLOOKUP(E2098,'EFFECTIFS Eté'!$A:$I,9,FALSE),"Erreur saison")))</f>
        <v>#N/A</v>
      </c>
      <c r="W2098" s="18" t="e">
        <f>VLOOKUP(D2098,Listes!B:C,2,FALSE)</f>
        <v>#N/A</v>
      </c>
    </row>
    <row r="2099" spans="1:23" ht="15.75" customHeight="1">
      <c r="A2099" s="11"/>
      <c r="B2099" s="11"/>
      <c r="C2099" s="11"/>
      <c r="D2099" s="11"/>
      <c r="E2099" s="11"/>
      <c r="F2099" s="11"/>
      <c r="G2099" s="11" t="e">
        <f>VLOOKUP(E2099,TAXONS!B:C,2,FALSE)</f>
        <v>#N/A</v>
      </c>
      <c r="H2099" s="13">
        <f t="shared" si="163"/>
        <v>0</v>
      </c>
      <c r="I2099" s="12" t="e">
        <f t="shared" si="164"/>
        <v>#N/A</v>
      </c>
      <c r="J2099" s="14" t="e">
        <f t="shared" si="165"/>
        <v>#N/A</v>
      </c>
      <c r="K2099" s="15" t="e">
        <f>VLOOKUP(B2099,REGIONS!A:D,4,FALSE)</f>
        <v>#N/A</v>
      </c>
      <c r="L2099" s="19" t="e">
        <f>VLOOKUP(G2099,Sensibilité!$A:$L,12,FALSE)</f>
        <v>#N/A</v>
      </c>
      <c r="M2099" s="19" t="e">
        <f t="shared" si="166"/>
        <v>#N/A</v>
      </c>
      <c r="N2099" s="19" t="e">
        <f t="shared" si="167"/>
        <v>#N/A</v>
      </c>
      <c r="O2099" s="15" t="str">
        <f>IF(D2099=Listes!$B$6,"SWARMING",IF(OR(D2099=Listes!$B$1,D2099=Listes!$B$2,D2099=Listes!$B$5),2,IF(OR(D2099=Listes!$B$3,D2099=Listes!$B$4),1,"erreur colonne D")))</f>
        <v>SWARMING</v>
      </c>
      <c r="P2099" s="15" t="e">
        <f>IF(OR(W2099="Hiver",W2099="Transit"),VLOOKUP(E2099,IC!A:E,4,FALSE),IF(W2099="été",VLOOKUP(E2099,IC!A:E,3,FALSE),"erreur"))</f>
        <v>#N/A</v>
      </c>
      <c r="Q2099" s="15" t="e">
        <f>IF(P2099="NR",0,IF(F2099&lt;5,0,IF(P2099=1,VLOOKUP(F2099,IC!$G$1:$I$8,3,TRUE),
IF(P2099=2,VLOOKUP(F2099,IC!$K$1:$M$8,3,TRUE),
IF(P2099=3,VLOOKUP(F2099,IC!$O$1:$Q$8,3,TRUE),IF(P2099=4,VLOOKUP(F2099,IC!$S$2:$U$9,3,TRUE),
"erreur"))))))</f>
        <v>#N/A</v>
      </c>
      <c r="R2099" s="16" t="e">
        <f>IF(OR(V2099="NA",V2099="Transit",V2099&lt;Listes!$F$1),"non applicable",F2099/V2099)</f>
        <v>#N/A</v>
      </c>
      <c r="S2099" s="16" t="e">
        <f>IF(W2099="Transit","Non applicable",IF(AND(W2099="été",T2099&gt;Listes!F2098),F2099/T2099,IF(AND(W2099="Hiver",Hierarchisation!U2099&gt;Listes!F2098),F2099/U2099,"non applicable")))</f>
        <v>#N/A</v>
      </c>
      <c r="T2099" s="17" t="e">
        <f>IF(K2099="Centre",VLOOKUP(E2099,effectifs_ete,3,FALSE),IF(Hierarchisation!K2099="Grand Nord",VLOOKUP(Hierarchisation!E2099,effectifs_ete,4,FALSE),IF(Hierarchisation!K2099="Nord Est",VLOOKUP(Hierarchisation!E2099,effectifs_ete,5,FALSE),IF(Hierarchisation!K2099="Nord Ouest",VLOOKUP(Hierarchisation!E2099,effectifs_ete,6,FALSE),IF(Hierarchisation!K2099="Sud Est",VLOOKUP(Hierarchisation!E2099,effectifs_ete,7,FALSE),IF(Hierarchisation!K2099="Sud Ouest",VLOOKUP(Hierarchisation!E2099,effectifs_ete,8,FALSE),"Erreur Région"))))))</f>
        <v>#N/A</v>
      </c>
      <c r="U2099" s="17" t="e">
        <f>IF(K2099="Centre",VLOOKUP(E2099,effectifs_hiver,3,FALSE),IF(Hierarchisation!K2099="Grand Nord",VLOOKUP(Hierarchisation!E2099,effectifs_hiver,4,FALSE),IF(Hierarchisation!K2099="Nord Est",VLOOKUP(Hierarchisation!E2099,effectifs_hiver,5,FALSE),IF(Hierarchisation!K2099="Nord Ouest",VLOOKUP(Hierarchisation!E2099,effectifs_hiver,6,FALSE),IF(Hierarchisation!K2099="Sud Est",VLOOKUP(Hierarchisation!E2099,effectifs_hiver,7,FALSE),IF(Hierarchisation!K2099="Sud Ouest",VLOOKUP(Hierarchisation!E2099,effectifs_hiver,8,FALSE),"Erreur Région"))))))</f>
        <v>#N/A</v>
      </c>
      <c r="V2099" s="17" t="e">
        <f>IF(W2099="Transit","Transit",IF(W2099="hiver",VLOOKUP(E2099,'EFFECTIFS Hiver'!$A:$I,9,FALSE),IF(W2099="été",VLOOKUP(E2099,'EFFECTIFS Eté'!$A:$I,9,FALSE),"Erreur saison")))</f>
        <v>#N/A</v>
      </c>
      <c r="W2099" s="18" t="e">
        <f>VLOOKUP(D2099,Listes!B:C,2,FALSE)</f>
        <v>#N/A</v>
      </c>
    </row>
    <row r="2100" spans="1:23" ht="15.75" customHeight="1">
      <c r="A2100" s="11"/>
      <c r="B2100" s="11"/>
      <c r="C2100" s="11"/>
      <c r="D2100" s="11"/>
      <c r="E2100" s="11"/>
      <c r="F2100" s="11"/>
      <c r="G2100" s="11" t="e">
        <f>VLOOKUP(E2100,TAXONS!B:C,2,FALSE)</f>
        <v>#N/A</v>
      </c>
      <c r="H2100" s="13">
        <f t="shared" si="163"/>
        <v>0</v>
      </c>
      <c r="I2100" s="12" t="e">
        <f t="shared" si="164"/>
        <v>#N/A</v>
      </c>
      <c r="J2100" s="14" t="e">
        <f t="shared" si="165"/>
        <v>#N/A</v>
      </c>
      <c r="K2100" s="15" t="e">
        <f>VLOOKUP(B2100,REGIONS!A:D,4,FALSE)</f>
        <v>#N/A</v>
      </c>
      <c r="L2100" s="19" t="e">
        <f>VLOOKUP(G2100,Sensibilité!$A:$L,12,FALSE)</f>
        <v>#N/A</v>
      </c>
      <c r="M2100" s="19" t="e">
        <f t="shared" si="166"/>
        <v>#N/A</v>
      </c>
      <c r="N2100" s="19" t="e">
        <f t="shared" si="167"/>
        <v>#N/A</v>
      </c>
      <c r="O2100" s="15" t="str">
        <f>IF(D2100=Listes!$B$6,"SWARMING",IF(OR(D2100=Listes!$B$1,D2100=Listes!$B$2,D2100=Listes!$B$5),2,IF(OR(D2100=Listes!$B$3,D2100=Listes!$B$4),1,"erreur colonne D")))</f>
        <v>SWARMING</v>
      </c>
      <c r="P2100" s="15" t="e">
        <f>IF(OR(W2100="Hiver",W2100="Transit"),VLOOKUP(E2100,IC!A:E,4,FALSE),IF(W2100="été",VLOOKUP(E2100,IC!A:E,3,FALSE),"erreur"))</f>
        <v>#N/A</v>
      </c>
      <c r="Q2100" s="15" t="e">
        <f>IF(P2100="NR",0,IF(F2100&lt;5,0,IF(P2100=1,VLOOKUP(F2100,IC!$G$1:$I$8,3,TRUE),
IF(P2100=2,VLOOKUP(F2100,IC!$K$1:$M$8,3,TRUE),
IF(P2100=3,VLOOKUP(F2100,IC!$O$1:$Q$8,3,TRUE),IF(P2100=4,VLOOKUP(F2100,IC!$S$2:$U$9,3,TRUE),
"erreur"))))))</f>
        <v>#N/A</v>
      </c>
      <c r="R2100" s="16" t="e">
        <f>IF(OR(V2100="NA",V2100="Transit",V2100&lt;Listes!$F$1),"non applicable",F2100/V2100)</f>
        <v>#N/A</v>
      </c>
      <c r="S2100" s="16" t="e">
        <f>IF(W2100="Transit","Non applicable",IF(AND(W2100="été",T2100&gt;Listes!F2099),F2100/T2100,IF(AND(W2100="Hiver",Hierarchisation!U2100&gt;Listes!F2099),F2100/U2100,"non applicable")))</f>
        <v>#N/A</v>
      </c>
      <c r="T2100" s="17" t="e">
        <f>IF(K2100="Centre",VLOOKUP(E2100,effectifs_ete,3,FALSE),IF(Hierarchisation!K2100="Grand Nord",VLOOKUP(Hierarchisation!E2100,effectifs_ete,4,FALSE),IF(Hierarchisation!K2100="Nord Est",VLOOKUP(Hierarchisation!E2100,effectifs_ete,5,FALSE),IF(Hierarchisation!K2100="Nord Ouest",VLOOKUP(Hierarchisation!E2100,effectifs_ete,6,FALSE),IF(Hierarchisation!K2100="Sud Est",VLOOKUP(Hierarchisation!E2100,effectifs_ete,7,FALSE),IF(Hierarchisation!K2100="Sud Ouest",VLOOKUP(Hierarchisation!E2100,effectifs_ete,8,FALSE),"Erreur Région"))))))</f>
        <v>#N/A</v>
      </c>
      <c r="U2100" s="17" t="e">
        <f>IF(K2100="Centre",VLOOKUP(E2100,effectifs_hiver,3,FALSE),IF(Hierarchisation!K2100="Grand Nord",VLOOKUP(Hierarchisation!E2100,effectifs_hiver,4,FALSE),IF(Hierarchisation!K2100="Nord Est",VLOOKUP(Hierarchisation!E2100,effectifs_hiver,5,FALSE),IF(Hierarchisation!K2100="Nord Ouest",VLOOKUP(Hierarchisation!E2100,effectifs_hiver,6,FALSE),IF(Hierarchisation!K2100="Sud Est",VLOOKUP(Hierarchisation!E2100,effectifs_hiver,7,FALSE),IF(Hierarchisation!K2100="Sud Ouest",VLOOKUP(Hierarchisation!E2100,effectifs_hiver,8,FALSE),"Erreur Région"))))))</f>
        <v>#N/A</v>
      </c>
      <c r="V2100" s="17" t="e">
        <f>IF(W2100="Transit","Transit",IF(W2100="hiver",VLOOKUP(E2100,'EFFECTIFS Hiver'!$A:$I,9,FALSE),IF(W2100="été",VLOOKUP(E2100,'EFFECTIFS Eté'!$A:$I,9,FALSE),"Erreur saison")))</f>
        <v>#N/A</v>
      </c>
      <c r="W2100" s="18" t="e">
        <f>VLOOKUP(D2100,Listes!B:C,2,FALSE)</f>
        <v>#N/A</v>
      </c>
    </row>
    <row r="2101" spans="1:23" ht="15.75" customHeight="1">
      <c r="A2101" s="11"/>
      <c r="B2101" s="11"/>
      <c r="C2101" s="11"/>
      <c r="D2101" s="11"/>
      <c r="E2101" s="11"/>
      <c r="F2101" s="11"/>
      <c r="G2101" s="11" t="e">
        <f>VLOOKUP(E2101,TAXONS!B:C,2,FALSE)</f>
        <v>#N/A</v>
      </c>
      <c r="H2101" s="13">
        <f t="shared" si="163"/>
        <v>0</v>
      </c>
      <c r="I2101" s="12" t="e">
        <f t="shared" si="164"/>
        <v>#N/A</v>
      </c>
      <c r="J2101" s="14" t="e">
        <f t="shared" si="165"/>
        <v>#N/A</v>
      </c>
      <c r="K2101" s="15" t="e">
        <f>VLOOKUP(B2101,REGIONS!A:D,4,FALSE)</f>
        <v>#N/A</v>
      </c>
      <c r="L2101" s="19" t="e">
        <f>VLOOKUP(G2101,Sensibilité!$A:$L,12,FALSE)</f>
        <v>#N/A</v>
      </c>
      <c r="M2101" s="19" t="e">
        <f t="shared" si="166"/>
        <v>#N/A</v>
      </c>
      <c r="N2101" s="19" t="e">
        <f t="shared" si="167"/>
        <v>#N/A</v>
      </c>
      <c r="O2101" s="15" t="str">
        <f>IF(D2101=Listes!$B$6,"SWARMING",IF(OR(D2101=Listes!$B$1,D2101=Listes!$B$2,D2101=Listes!$B$5),2,IF(OR(D2101=Listes!$B$3,D2101=Listes!$B$4),1,"erreur colonne D")))</f>
        <v>SWARMING</v>
      </c>
      <c r="P2101" s="15" t="e">
        <f>IF(OR(W2101="Hiver",W2101="Transit"),VLOOKUP(E2101,IC!A:E,4,FALSE),IF(W2101="été",VLOOKUP(E2101,IC!A:E,3,FALSE),"erreur"))</f>
        <v>#N/A</v>
      </c>
      <c r="Q2101" s="15" t="e">
        <f>IF(P2101="NR",0,IF(F2101&lt;5,0,IF(P2101=1,VLOOKUP(F2101,IC!$G$1:$I$8,3,TRUE),
IF(P2101=2,VLOOKUP(F2101,IC!$K$1:$M$8,3,TRUE),
IF(P2101=3,VLOOKUP(F2101,IC!$O$1:$Q$8,3,TRUE),IF(P2101=4,VLOOKUP(F2101,IC!$S$2:$U$9,3,TRUE),
"erreur"))))))</f>
        <v>#N/A</v>
      </c>
      <c r="R2101" s="16" t="e">
        <f>IF(OR(V2101="NA",V2101="Transit",V2101&lt;Listes!$F$1),"non applicable",F2101/V2101)</f>
        <v>#N/A</v>
      </c>
      <c r="S2101" s="16" t="e">
        <f>IF(W2101="Transit","Non applicable",IF(AND(W2101="été",T2101&gt;Listes!F2100),F2101/T2101,IF(AND(W2101="Hiver",Hierarchisation!U2101&gt;Listes!F2100),F2101/U2101,"non applicable")))</f>
        <v>#N/A</v>
      </c>
      <c r="T2101" s="17" t="e">
        <f>IF(K2101="Centre",VLOOKUP(E2101,effectifs_ete,3,FALSE),IF(Hierarchisation!K2101="Grand Nord",VLOOKUP(Hierarchisation!E2101,effectifs_ete,4,FALSE),IF(Hierarchisation!K2101="Nord Est",VLOOKUP(Hierarchisation!E2101,effectifs_ete,5,FALSE),IF(Hierarchisation!K2101="Nord Ouest",VLOOKUP(Hierarchisation!E2101,effectifs_ete,6,FALSE),IF(Hierarchisation!K2101="Sud Est",VLOOKUP(Hierarchisation!E2101,effectifs_ete,7,FALSE),IF(Hierarchisation!K2101="Sud Ouest",VLOOKUP(Hierarchisation!E2101,effectifs_ete,8,FALSE),"Erreur Région"))))))</f>
        <v>#N/A</v>
      </c>
      <c r="U2101" s="17" t="e">
        <f>IF(K2101="Centre",VLOOKUP(E2101,effectifs_hiver,3,FALSE),IF(Hierarchisation!K2101="Grand Nord",VLOOKUP(Hierarchisation!E2101,effectifs_hiver,4,FALSE),IF(Hierarchisation!K2101="Nord Est",VLOOKUP(Hierarchisation!E2101,effectifs_hiver,5,FALSE),IF(Hierarchisation!K2101="Nord Ouest",VLOOKUP(Hierarchisation!E2101,effectifs_hiver,6,FALSE),IF(Hierarchisation!K2101="Sud Est",VLOOKUP(Hierarchisation!E2101,effectifs_hiver,7,FALSE),IF(Hierarchisation!K2101="Sud Ouest",VLOOKUP(Hierarchisation!E2101,effectifs_hiver,8,FALSE),"Erreur Région"))))))</f>
        <v>#N/A</v>
      </c>
      <c r="V2101" s="17" t="e">
        <f>IF(W2101="Transit","Transit",IF(W2101="hiver",VLOOKUP(E2101,'EFFECTIFS Hiver'!$A:$I,9,FALSE),IF(W2101="été",VLOOKUP(E2101,'EFFECTIFS Eté'!$A:$I,9,FALSE),"Erreur saison")))</f>
        <v>#N/A</v>
      </c>
      <c r="W2101" s="18" t="e">
        <f>VLOOKUP(D2101,Listes!B:C,2,FALSE)</f>
        <v>#N/A</v>
      </c>
    </row>
    <row r="2102" spans="1:23" ht="15.75" customHeight="1">
      <c r="A2102" s="11"/>
      <c r="B2102" s="11"/>
      <c r="C2102" s="11"/>
      <c r="D2102" s="11"/>
      <c r="E2102" s="11"/>
      <c r="F2102" s="11"/>
      <c r="G2102" s="11" t="e">
        <f>VLOOKUP(E2102,TAXONS!B:C,2,FALSE)</f>
        <v>#N/A</v>
      </c>
      <c r="H2102" s="13">
        <f t="shared" si="163"/>
        <v>0</v>
      </c>
      <c r="I2102" s="12" t="e">
        <f t="shared" si="164"/>
        <v>#N/A</v>
      </c>
      <c r="J2102" s="14" t="e">
        <f t="shared" si="165"/>
        <v>#N/A</v>
      </c>
      <c r="K2102" s="15" t="e">
        <f>VLOOKUP(B2102,REGIONS!A:D,4,FALSE)</f>
        <v>#N/A</v>
      </c>
      <c r="L2102" s="19" t="e">
        <f>VLOOKUP(G2102,Sensibilité!$A:$L,12,FALSE)</f>
        <v>#N/A</v>
      </c>
      <c r="M2102" s="19" t="e">
        <f t="shared" si="166"/>
        <v>#N/A</v>
      </c>
      <c r="N2102" s="19" t="e">
        <f t="shared" si="167"/>
        <v>#N/A</v>
      </c>
      <c r="O2102" s="15" t="str">
        <f>IF(D2102=Listes!$B$6,"SWARMING",IF(OR(D2102=Listes!$B$1,D2102=Listes!$B$2,D2102=Listes!$B$5),2,IF(OR(D2102=Listes!$B$3,D2102=Listes!$B$4),1,"erreur colonne D")))</f>
        <v>SWARMING</v>
      </c>
      <c r="P2102" s="15" t="e">
        <f>IF(OR(W2102="Hiver",W2102="Transit"),VLOOKUP(E2102,IC!A:E,4,FALSE),IF(W2102="été",VLOOKUP(E2102,IC!A:E,3,FALSE),"erreur"))</f>
        <v>#N/A</v>
      </c>
      <c r="Q2102" s="15" t="e">
        <f>IF(P2102="NR",0,IF(F2102&lt;5,0,IF(P2102=1,VLOOKUP(F2102,IC!$G$1:$I$8,3,TRUE),
IF(P2102=2,VLOOKUP(F2102,IC!$K$1:$M$8,3,TRUE),
IF(P2102=3,VLOOKUP(F2102,IC!$O$1:$Q$8,3,TRUE),IF(P2102=4,VLOOKUP(F2102,IC!$S$2:$U$9,3,TRUE),
"erreur"))))))</f>
        <v>#N/A</v>
      </c>
      <c r="R2102" s="16" t="e">
        <f>IF(OR(V2102="NA",V2102="Transit",V2102&lt;Listes!$F$1),"non applicable",F2102/V2102)</f>
        <v>#N/A</v>
      </c>
      <c r="S2102" s="16" t="e">
        <f>IF(W2102="Transit","Non applicable",IF(AND(W2102="été",T2102&gt;Listes!F2101),F2102/T2102,IF(AND(W2102="Hiver",Hierarchisation!U2102&gt;Listes!F2101),F2102/U2102,"non applicable")))</f>
        <v>#N/A</v>
      </c>
      <c r="T2102" s="17" t="e">
        <f>IF(K2102="Centre",VLOOKUP(E2102,effectifs_ete,3,FALSE),IF(Hierarchisation!K2102="Grand Nord",VLOOKUP(Hierarchisation!E2102,effectifs_ete,4,FALSE),IF(Hierarchisation!K2102="Nord Est",VLOOKUP(Hierarchisation!E2102,effectifs_ete,5,FALSE),IF(Hierarchisation!K2102="Nord Ouest",VLOOKUP(Hierarchisation!E2102,effectifs_ete,6,FALSE),IF(Hierarchisation!K2102="Sud Est",VLOOKUP(Hierarchisation!E2102,effectifs_ete,7,FALSE),IF(Hierarchisation!K2102="Sud Ouest",VLOOKUP(Hierarchisation!E2102,effectifs_ete,8,FALSE),"Erreur Région"))))))</f>
        <v>#N/A</v>
      </c>
      <c r="U2102" s="17" t="e">
        <f>IF(K2102="Centre",VLOOKUP(E2102,effectifs_hiver,3,FALSE),IF(Hierarchisation!K2102="Grand Nord",VLOOKUP(Hierarchisation!E2102,effectifs_hiver,4,FALSE),IF(Hierarchisation!K2102="Nord Est",VLOOKUP(Hierarchisation!E2102,effectifs_hiver,5,FALSE),IF(Hierarchisation!K2102="Nord Ouest",VLOOKUP(Hierarchisation!E2102,effectifs_hiver,6,FALSE),IF(Hierarchisation!K2102="Sud Est",VLOOKUP(Hierarchisation!E2102,effectifs_hiver,7,FALSE),IF(Hierarchisation!K2102="Sud Ouest",VLOOKUP(Hierarchisation!E2102,effectifs_hiver,8,FALSE),"Erreur Région"))))))</f>
        <v>#N/A</v>
      </c>
      <c r="V2102" s="17" t="e">
        <f>IF(W2102="Transit","Transit",IF(W2102="hiver",VLOOKUP(E2102,'EFFECTIFS Hiver'!$A:$I,9,FALSE),IF(W2102="été",VLOOKUP(E2102,'EFFECTIFS Eté'!$A:$I,9,FALSE),"Erreur saison")))</f>
        <v>#N/A</v>
      </c>
      <c r="W2102" s="18" t="e">
        <f>VLOOKUP(D2102,Listes!B:C,2,FALSE)</f>
        <v>#N/A</v>
      </c>
    </row>
    <row r="2103" spans="1:23" ht="15.75" customHeight="1">
      <c r="A2103" s="11"/>
      <c r="B2103" s="11"/>
      <c r="C2103" s="11"/>
      <c r="D2103" s="11"/>
      <c r="E2103" s="11"/>
      <c r="F2103" s="11"/>
      <c r="G2103" s="11" t="e">
        <f>VLOOKUP(E2103,TAXONS!B:C,2,FALSE)</f>
        <v>#N/A</v>
      </c>
      <c r="H2103" s="13">
        <f t="shared" si="163"/>
        <v>0</v>
      </c>
      <c r="I2103" s="12" t="e">
        <f t="shared" si="164"/>
        <v>#N/A</v>
      </c>
      <c r="J2103" s="14" t="e">
        <f t="shared" si="165"/>
        <v>#N/A</v>
      </c>
      <c r="K2103" s="15" t="e">
        <f>VLOOKUP(B2103,REGIONS!A:D,4,FALSE)</f>
        <v>#N/A</v>
      </c>
      <c r="L2103" s="19" t="e">
        <f>VLOOKUP(G2103,Sensibilité!$A:$L,12,FALSE)</f>
        <v>#N/A</v>
      </c>
      <c r="M2103" s="19" t="e">
        <f t="shared" si="166"/>
        <v>#N/A</v>
      </c>
      <c r="N2103" s="19" t="e">
        <f t="shared" si="167"/>
        <v>#N/A</v>
      </c>
      <c r="O2103" s="15" t="str">
        <f>IF(D2103=Listes!$B$6,"SWARMING",IF(OR(D2103=Listes!$B$1,D2103=Listes!$B$2,D2103=Listes!$B$5),2,IF(OR(D2103=Listes!$B$3,D2103=Listes!$B$4),1,"erreur colonne D")))</f>
        <v>SWARMING</v>
      </c>
      <c r="P2103" s="15" t="e">
        <f>IF(OR(W2103="Hiver",W2103="Transit"),VLOOKUP(E2103,IC!A:E,4,FALSE),IF(W2103="été",VLOOKUP(E2103,IC!A:E,3,FALSE),"erreur"))</f>
        <v>#N/A</v>
      </c>
      <c r="Q2103" s="15" t="e">
        <f>IF(P2103="NR",0,IF(F2103&lt;5,0,IF(P2103=1,VLOOKUP(F2103,IC!$G$1:$I$8,3,TRUE),
IF(P2103=2,VLOOKUP(F2103,IC!$K$1:$M$8,3,TRUE),
IF(P2103=3,VLOOKUP(F2103,IC!$O$1:$Q$8,3,TRUE),IF(P2103=4,VLOOKUP(F2103,IC!$S$2:$U$9,3,TRUE),
"erreur"))))))</f>
        <v>#N/A</v>
      </c>
      <c r="R2103" s="16" t="e">
        <f>IF(OR(V2103="NA",V2103="Transit",V2103&lt;Listes!$F$1),"non applicable",F2103/V2103)</f>
        <v>#N/A</v>
      </c>
      <c r="S2103" s="16" t="e">
        <f>IF(W2103="Transit","Non applicable",IF(AND(W2103="été",T2103&gt;Listes!F2102),F2103/T2103,IF(AND(W2103="Hiver",Hierarchisation!U2103&gt;Listes!F2102),F2103/U2103,"non applicable")))</f>
        <v>#N/A</v>
      </c>
      <c r="T2103" s="17" t="e">
        <f>IF(K2103="Centre",VLOOKUP(E2103,effectifs_ete,3,FALSE),IF(Hierarchisation!K2103="Grand Nord",VLOOKUP(Hierarchisation!E2103,effectifs_ete,4,FALSE),IF(Hierarchisation!K2103="Nord Est",VLOOKUP(Hierarchisation!E2103,effectifs_ete,5,FALSE),IF(Hierarchisation!K2103="Nord Ouest",VLOOKUP(Hierarchisation!E2103,effectifs_ete,6,FALSE),IF(Hierarchisation!K2103="Sud Est",VLOOKUP(Hierarchisation!E2103,effectifs_ete,7,FALSE),IF(Hierarchisation!K2103="Sud Ouest",VLOOKUP(Hierarchisation!E2103,effectifs_ete,8,FALSE),"Erreur Région"))))))</f>
        <v>#N/A</v>
      </c>
      <c r="U2103" s="17" t="e">
        <f>IF(K2103="Centre",VLOOKUP(E2103,effectifs_hiver,3,FALSE),IF(Hierarchisation!K2103="Grand Nord",VLOOKUP(Hierarchisation!E2103,effectifs_hiver,4,FALSE),IF(Hierarchisation!K2103="Nord Est",VLOOKUP(Hierarchisation!E2103,effectifs_hiver,5,FALSE),IF(Hierarchisation!K2103="Nord Ouest",VLOOKUP(Hierarchisation!E2103,effectifs_hiver,6,FALSE),IF(Hierarchisation!K2103="Sud Est",VLOOKUP(Hierarchisation!E2103,effectifs_hiver,7,FALSE),IF(Hierarchisation!K2103="Sud Ouest",VLOOKUP(Hierarchisation!E2103,effectifs_hiver,8,FALSE),"Erreur Région"))))))</f>
        <v>#N/A</v>
      </c>
      <c r="V2103" s="17" t="e">
        <f>IF(W2103="Transit","Transit",IF(W2103="hiver",VLOOKUP(E2103,'EFFECTIFS Hiver'!$A:$I,9,FALSE),IF(W2103="été",VLOOKUP(E2103,'EFFECTIFS Eté'!$A:$I,9,FALSE),"Erreur saison")))</f>
        <v>#N/A</v>
      </c>
      <c r="W2103" s="18" t="e">
        <f>VLOOKUP(D2103,Listes!B:C,2,FALSE)</f>
        <v>#N/A</v>
      </c>
    </row>
    <row r="2104" spans="1:23" ht="15.75" customHeight="1">
      <c r="A2104" s="11"/>
      <c r="B2104" s="11"/>
      <c r="C2104" s="11"/>
      <c r="D2104" s="11"/>
      <c r="E2104" s="11"/>
      <c r="F2104" s="11"/>
      <c r="G2104" s="11" t="e">
        <f>VLOOKUP(E2104,TAXONS!B:C,2,FALSE)</f>
        <v>#N/A</v>
      </c>
      <c r="H2104" s="13">
        <f t="shared" si="163"/>
        <v>0</v>
      </c>
      <c r="I2104" s="12" t="e">
        <f t="shared" si="164"/>
        <v>#N/A</v>
      </c>
      <c r="J2104" s="14" t="e">
        <f t="shared" si="165"/>
        <v>#N/A</v>
      </c>
      <c r="K2104" s="15" t="e">
        <f>VLOOKUP(B2104,REGIONS!A:D,4,FALSE)</f>
        <v>#N/A</v>
      </c>
      <c r="L2104" s="19" t="e">
        <f>VLOOKUP(G2104,Sensibilité!$A:$L,12,FALSE)</f>
        <v>#N/A</v>
      </c>
      <c r="M2104" s="19" t="e">
        <f t="shared" si="166"/>
        <v>#N/A</v>
      </c>
      <c r="N2104" s="19" t="e">
        <f t="shared" si="167"/>
        <v>#N/A</v>
      </c>
      <c r="O2104" s="15" t="str">
        <f>IF(D2104=Listes!$B$6,"SWARMING",IF(OR(D2104=Listes!$B$1,D2104=Listes!$B$2,D2104=Listes!$B$5),2,IF(OR(D2104=Listes!$B$3,D2104=Listes!$B$4),1,"erreur colonne D")))</f>
        <v>SWARMING</v>
      </c>
      <c r="P2104" s="15" t="e">
        <f>IF(OR(W2104="Hiver",W2104="Transit"),VLOOKUP(E2104,IC!A:E,4,FALSE),IF(W2104="été",VLOOKUP(E2104,IC!A:E,3,FALSE),"erreur"))</f>
        <v>#N/A</v>
      </c>
      <c r="Q2104" s="15" t="e">
        <f>IF(P2104="NR",0,IF(F2104&lt;5,0,IF(P2104=1,VLOOKUP(F2104,IC!$G$1:$I$8,3,TRUE),
IF(P2104=2,VLOOKUP(F2104,IC!$K$1:$M$8,3,TRUE),
IF(P2104=3,VLOOKUP(F2104,IC!$O$1:$Q$8,3,TRUE),IF(P2104=4,VLOOKUP(F2104,IC!$S$2:$U$9,3,TRUE),
"erreur"))))))</f>
        <v>#N/A</v>
      </c>
      <c r="R2104" s="16" t="e">
        <f>IF(OR(V2104="NA",V2104="Transit",V2104&lt;Listes!$F$1),"non applicable",F2104/V2104)</f>
        <v>#N/A</v>
      </c>
      <c r="S2104" s="16" t="e">
        <f>IF(W2104="Transit","Non applicable",IF(AND(W2104="été",T2104&gt;Listes!F2103),F2104/T2104,IF(AND(W2104="Hiver",Hierarchisation!U2104&gt;Listes!F2103),F2104/U2104,"non applicable")))</f>
        <v>#N/A</v>
      </c>
      <c r="T2104" s="17" t="e">
        <f>IF(K2104="Centre",VLOOKUP(E2104,effectifs_ete,3,FALSE),IF(Hierarchisation!K2104="Grand Nord",VLOOKUP(Hierarchisation!E2104,effectifs_ete,4,FALSE),IF(Hierarchisation!K2104="Nord Est",VLOOKUP(Hierarchisation!E2104,effectifs_ete,5,FALSE),IF(Hierarchisation!K2104="Nord Ouest",VLOOKUP(Hierarchisation!E2104,effectifs_ete,6,FALSE),IF(Hierarchisation!K2104="Sud Est",VLOOKUP(Hierarchisation!E2104,effectifs_ete,7,FALSE),IF(Hierarchisation!K2104="Sud Ouest",VLOOKUP(Hierarchisation!E2104,effectifs_ete,8,FALSE),"Erreur Région"))))))</f>
        <v>#N/A</v>
      </c>
      <c r="U2104" s="17" t="e">
        <f>IF(K2104="Centre",VLOOKUP(E2104,effectifs_hiver,3,FALSE),IF(Hierarchisation!K2104="Grand Nord",VLOOKUP(Hierarchisation!E2104,effectifs_hiver,4,FALSE),IF(Hierarchisation!K2104="Nord Est",VLOOKUP(Hierarchisation!E2104,effectifs_hiver,5,FALSE),IF(Hierarchisation!K2104="Nord Ouest",VLOOKUP(Hierarchisation!E2104,effectifs_hiver,6,FALSE),IF(Hierarchisation!K2104="Sud Est",VLOOKUP(Hierarchisation!E2104,effectifs_hiver,7,FALSE),IF(Hierarchisation!K2104="Sud Ouest",VLOOKUP(Hierarchisation!E2104,effectifs_hiver,8,FALSE),"Erreur Région"))))))</f>
        <v>#N/A</v>
      </c>
      <c r="V2104" s="17" t="e">
        <f>IF(W2104="Transit","Transit",IF(W2104="hiver",VLOOKUP(E2104,'EFFECTIFS Hiver'!$A:$I,9,FALSE),IF(W2104="été",VLOOKUP(E2104,'EFFECTIFS Eté'!$A:$I,9,FALSE),"Erreur saison")))</f>
        <v>#N/A</v>
      </c>
      <c r="W2104" s="18" t="e">
        <f>VLOOKUP(D2104,Listes!B:C,2,FALSE)</f>
        <v>#N/A</v>
      </c>
    </row>
    <row r="2105" spans="1:23" ht="15.75" customHeight="1">
      <c r="A2105" s="11"/>
      <c r="B2105" s="11"/>
      <c r="C2105" s="11"/>
      <c r="D2105" s="11"/>
      <c r="E2105" s="11"/>
      <c r="F2105" s="11"/>
      <c r="G2105" s="11" t="e">
        <f>VLOOKUP(E2105,TAXONS!B:C,2,FALSE)</f>
        <v>#N/A</v>
      </c>
      <c r="H2105" s="13">
        <f t="shared" si="163"/>
        <v>0</v>
      </c>
      <c r="I2105" s="12" t="e">
        <f t="shared" si="164"/>
        <v>#N/A</v>
      </c>
      <c r="J2105" s="14" t="e">
        <f t="shared" si="165"/>
        <v>#N/A</v>
      </c>
      <c r="K2105" s="15" t="e">
        <f>VLOOKUP(B2105,REGIONS!A:D,4,FALSE)</f>
        <v>#N/A</v>
      </c>
      <c r="L2105" s="19" t="e">
        <f>VLOOKUP(G2105,Sensibilité!$A:$L,12,FALSE)</f>
        <v>#N/A</v>
      </c>
      <c r="M2105" s="19" t="e">
        <f t="shared" si="166"/>
        <v>#N/A</v>
      </c>
      <c r="N2105" s="19" t="e">
        <f t="shared" si="167"/>
        <v>#N/A</v>
      </c>
      <c r="O2105" s="15" t="str">
        <f>IF(D2105=Listes!$B$6,"SWARMING",IF(OR(D2105=Listes!$B$1,D2105=Listes!$B$2,D2105=Listes!$B$5),2,IF(OR(D2105=Listes!$B$3,D2105=Listes!$B$4),1,"erreur colonne D")))</f>
        <v>SWARMING</v>
      </c>
      <c r="P2105" s="15" t="e">
        <f>IF(OR(W2105="Hiver",W2105="Transit"),VLOOKUP(E2105,IC!A:E,4,FALSE),IF(W2105="été",VLOOKUP(E2105,IC!A:E,3,FALSE),"erreur"))</f>
        <v>#N/A</v>
      </c>
      <c r="Q2105" s="15" t="e">
        <f>IF(P2105="NR",0,IF(F2105&lt;5,0,IF(P2105=1,VLOOKUP(F2105,IC!$G$1:$I$8,3,TRUE),
IF(P2105=2,VLOOKUP(F2105,IC!$K$1:$M$8,3,TRUE),
IF(P2105=3,VLOOKUP(F2105,IC!$O$1:$Q$8,3,TRUE),IF(P2105=4,VLOOKUP(F2105,IC!$S$2:$U$9,3,TRUE),
"erreur"))))))</f>
        <v>#N/A</v>
      </c>
      <c r="R2105" s="16" t="e">
        <f>IF(OR(V2105="NA",V2105="Transit",V2105&lt;Listes!$F$1),"non applicable",F2105/V2105)</f>
        <v>#N/A</v>
      </c>
      <c r="S2105" s="16" t="e">
        <f>IF(W2105="Transit","Non applicable",IF(AND(W2105="été",T2105&gt;Listes!F2104),F2105/T2105,IF(AND(W2105="Hiver",Hierarchisation!U2105&gt;Listes!F2104),F2105/U2105,"non applicable")))</f>
        <v>#N/A</v>
      </c>
      <c r="T2105" s="17" t="e">
        <f>IF(K2105="Centre",VLOOKUP(E2105,effectifs_ete,3,FALSE),IF(Hierarchisation!K2105="Grand Nord",VLOOKUP(Hierarchisation!E2105,effectifs_ete,4,FALSE),IF(Hierarchisation!K2105="Nord Est",VLOOKUP(Hierarchisation!E2105,effectifs_ete,5,FALSE),IF(Hierarchisation!K2105="Nord Ouest",VLOOKUP(Hierarchisation!E2105,effectifs_ete,6,FALSE),IF(Hierarchisation!K2105="Sud Est",VLOOKUP(Hierarchisation!E2105,effectifs_ete,7,FALSE),IF(Hierarchisation!K2105="Sud Ouest",VLOOKUP(Hierarchisation!E2105,effectifs_ete,8,FALSE),"Erreur Région"))))))</f>
        <v>#N/A</v>
      </c>
      <c r="U2105" s="17" t="e">
        <f>IF(K2105="Centre",VLOOKUP(E2105,effectifs_hiver,3,FALSE),IF(Hierarchisation!K2105="Grand Nord",VLOOKUP(Hierarchisation!E2105,effectifs_hiver,4,FALSE),IF(Hierarchisation!K2105="Nord Est",VLOOKUP(Hierarchisation!E2105,effectifs_hiver,5,FALSE),IF(Hierarchisation!K2105="Nord Ouest",VLOOKUP(Hierarchisation!E2105,effectifs_hiver,6,FALSE),IF(Hierarchisation!K2105="Sud Est",VLOOKUP(Hierarchisation!E2105,effectifs_hiver,7,FALSE),IF(Hierarchisation!K2105="Sud Ouest",VLOOKUP(Hierarchisation!E2105,effectifs_hiver,8,FALSE),"Erreur Région"))))))</f>
        <v>#N/A</v>
      </c>
      <c r="V2105" s="17" t="e">
        <f>IF(W2105="Transit","Transit",IF(W2105="hiver",VLOOKUP(E2105,'EFFECTIFS Hiver'!$A:$I,9,FALSE),IF(W2105="été",VLOOKUP(E2105,'EFFECTIFS Eté'!$A:$I,9,FALSE),"Erreur saison")))</f>
        <v>#N/A</v>
      </c>
      <c r="W2105" s="18" t="e">
        <f>VLOOKUP(D2105,Listes!B:C,2,FALSE)</f>
        <v>#N/A</v>
      </c>
    </row>
    <row r="2106" spans="1:23" ht="15.75" customHeight="1">
      <c r="A2106" s="11"/>
      <c r="B2106" s="11"/>
      <c r="C2106" s="11"/>
      <c r="D2106" s="11"/>
      <c r="E2106" s="11"/>
      <c r="F2106" s="11"/>
      <c r="G2106" s="11" t="e">
        <f>VLOOKUP(E2106,TAXONS!B:C,2,FALSE)</f>
        <v>#N/A</v>
      </c>
      <c r="H2106" s="13">
        <f t="shared" si="163"/>
        <v>0</v>
      </c>
      <c r="I2106" s="12" t="e">
        <f t="shared" si="164"/>
        <v>#N/A</v>
      </c>
      <c r="J2106" s="14" t="e">
        <f t="shared" si="165"/>
        <v>#N/A</v>
      </c>
      <c r="K2106" s="15" t="e">
        <f>VLOOKUP(B2106,REGIONS!A:D,4,FALSE)</f>
        <v>#N/A</v>
      </c>
      <c r="L2106" s="19" t="e">
        <f>VLOOKUP(G2106,Sensibilité!$A:$L,12,FALSE)</f>
        <v>#N/A</v>
      </c>
      <c r="M2106" s="19" t="e">
        <f t="shared" si="166"/>
        <v>#N/A</v>
      </c>
      <c r="N2106" s="19" t="e">
        <f t="shared" si="167"/>
        <v>#N/A</v>
      </c>
      <c r="O2106" s="15" t="str">
        <f>IF(D2106=Listes!$B$6,"SWARMING",IF(OR(D2106=Listes!$B$1,D2106=Listes!$B$2,D2106=Listes!$B$5),2,IF(OR(D2106=Listes!$B$3,D2106=Listes!$B$4),1,"erreur colonne D")))</f>
        <v>SWARMING</v>
      </c>
      <c r="P2106" s="15" t="e">
        <f>IF(OR(W2106="Hiver",W2106="Transit"),VLOOKUP(E2106,IC!A:E,4,FALSE),IF(W2106="été",VLOOKUP(E2106,IC!A:E,3,FALSE),"erreur"))</f>
        <v>#N/A</v>
      </c>
      <c r="Q2106" s="15" t="e">
        <f>IF(P2106="NR",0,IF(F2106&lt;5,0,IF(P2106=1,VLOOKUP(F2106,IC!$G$1:$I$8,3,TRUE),
IF(P2106=2,VLOOKUP(F2106,IC!$K$1:$M$8,3,TRUE),
IF(P2106=3,VLOOKUP(F2106,IC!$O$1:$Q$8,3,TRUE),IF(P2106=4,VLOOKUP(F2106,IC!$S$2:$U$9,3,TRUE),
"erreur"))))))</f>
        <v>#N/A</v>
      </c>
      <c r="R2106" s="16" t="e">
        <f>IF(OR(V2106="NA",V2106="Transit",V2106&lt;Listes!$F$1),"non applicable",F2106/V2106)</f>
        <v>#N/A</v>
      </c>
      <c r="S2106" s="16" t="e">
        <f>IF(W2106="Transit","Non applicable",IF(AND(W2106="été",T2106&gt;Listes!F2105),F2106/T2106,IF(AND(W2106="Hiver",Hierarchisation!U2106&gt;Listes!F2105),F2106/U2106,"non applicable")))</f>
        <v>#N/A</v>
      </c>
      <c r="T2106" s="17" t="e">
        <f>IF(K2106="Centre",VLOOKUP(E2106,effectifs_ete,3,FALSE),IF(Hierarchisation!K2106="Grand Nord",VLOOKUP(Hierarchisation!E2106,effectifs_ete,4,FALSE),IF(Hierarchisation!K2106="Nord Est",VLOOKUP(Hierarchisation!E2106,effectifs_ete,5,FALSE),IF(Hierarchisation!K2106="Nord Ouest",VLOOKUP(Hierarchisation!E2106,effectifs_ete,6,FALSE),IF(Hierarchisation!K2106="Sud Est",VLOOKUP(Hierarchisation!E2106,effectifs_ete,7,FALSE),IF(Hierarchisation!K2106="Sud Ouest",VLOOKUP(Hierarchisation!E2106,effectifs_ete,8,FALSE),"Erreur Région"))))))</f>
        <v>#N/A</v>
      </c>
      <c r="U2106" s="17" t="e">
        <f>IF(K2106="Centre",VLOOKUP(E2106,effectifs_hiver,3,FALSE),IF(Hierarchisation!K2106="Grand Nord",VLOOKUP(Hierarchisation!E2106,effectifs_hiver,4,FALSE),IF(Hierarchisation!K2106="Nord Est",VLOOKUP(Hierarchisation!E2106,effectifs_hiver,5,FALSE),IF(Hierarchisation!K2106="Nord Ouest",VLOOKUP(Hierarchisation!E2106,effectifs_hiver,6,FALSE),IF(Hierarchisation!K2106="Sud Est",VLOOKUP(Hierarchisation!E2106,effectifs_hiver,7,FALSE),IF(Hierarchisation!K2106="Sud Ouest",VLOOKUP(Hierarchisation!E2106,effectifs_hiver,8,FALSE),"Erreur Région"))))))</f>
        <v>#N/A</v>
      </c>
      <c r="V2106" s="17" t="e">
        <f>IF(W2106="Transit","Transit",IF(W2106="hiver",VLOOKUP(E2106,'EFFECTIFS Hiver'!$A:$I,9,FALSE),IF(W2106="été",VLOOKUP(E2106,'EFFECTIFS Eté'!$A:$I,9,FALSE),"Erreur saison")))</f>
        <v>#N/A</v>
      </c>
      <c r="W2106" s="18" t="e">
        <f>VLOOKUP(D2106,Listes!B:C,2,FALSE)</f>
        <v>#N/A</v>
      </c>
    </row>
    <row r="2107" spans="1:23" ht="15.75" customHeight="1">
      <c r="A2107" s="11"/>
      <c r="B2107" s="11"/>
      <c r="C2107" s="11"/>
      <c r="D2107" s="11"/>
      <c r="E2107" s="11"/>
      <c r="F2107" s="11"/>
      <c r="G2107" s="11" t="e">
        <f>VLOOKUP(E2107,TAXONS!B:C,2,FALSE)</f>
        <v>#N/A</v>
      </c>
      <c r="H2107" s="13">
        <f t="shared" si="163"/>
        <v>0</v>
      </c>
      <c r="I2107" s="12" t="e">
        <f t="shared" si="164"/>
        <v>#N/A</v>
      </c>
      <c r="J2107" s="14" t="e">
        <f t="shared" si="165"/>
        <v>#N/A</v>
      </c>
      <c r="K2107" s="15" t="e">
        <f>VLOOKUP(B2107,REGIONS!A:D,4,FALSE)</f>
        <v>#N/A</v>
      </c>
      <c r="L2107" s="19" t="e">
        <f>VLOOKUP(G2107,Sensibilité!$A:$L,12,FALSE)</f>
        <v>#N/A</v>
      </c>
      <c r="M2107" s="19" t="e">
        <f t="shared" si="166"/>
        <v>#N/A</v>
      </c>
      <c r="N2107" s="19" t="e">
        <f t="shared" si="167"/>
        <v>#N/A</v>
      </c>
      <c r="O2107" s="15" t="str">
        <f>IF(D2107=Listes!$B$6,"SWARMING",IF(OR(D2107=Listes!$B$1,D2107=Listes!$B$2,D2107=Listes!$B$5),2,IF(OR(D2107=Listes!$B$3,D2107=Listes!$B$4),1,"erreur colonne D")))</f>
        <v>SWARMING</v>
      </c>
      <c r="P2107" s="15" t="e">
        <f>IF(OR(W2107="Hiver",W2107="Transit"),VLOOKUP(E2107,IC!A:E,4,FALSE),IF(W2107="été",VLOOKUP(E2107,IC!A:E,3,FALSE),"erreur"))</f>
        <v>#N/A</v>
      </c>
      <c r="Q2107" s="15" t="e">
        <f>IF(P2107="NR",0,IF(F2107&lt;5,0,IF(P2107=1,VLOOKUP(F2107,IC!$G$1:$I$8,3,TRUE),
IF(P2107=2,VLOOKUP(F2107,IC!$K$1:$M$8,3,TRUE),
IF(P2107=3,VLOOKUP(F2107,IC!$O$1:$Q$8,3,TRUE),IF(P2107=4,VLOOKUP(F2107,IC!$S$2:$U$9,3,TRUE),
"erreur"))))))</f>
        <v>#N/A</v>
      </c>
      <c r="R2107" s="16" t="e">
        <f>IF(OR(V2107="NA",V2107="Transit",V2107&lt;Listes!$F$1),"non applicable",F2107/V2107)</f>
        <v>#N/A</v>
      </c>
      <c r="S2107" s="16" t="e">
        <f>IF(W2107="Transit","Non applicable",IF(AND(W2107="été",T2107&gt;Listes!F2106),F2107/T2107,IF(AND(W2107="Hiver",Hierarchisation!U2107&gt;Listes!F2106),F2107/U2107,"non applicable")))</f>
        <v>#N/A</v>
      </c>
      <c r="T2107" s="17" t="e">
        <f>IF(K2107="Centre",VLOOKUP(E2107,effectifs_ete,3,FALSE),IF(Hierarchisation!K2107="Grand Nord",VLOOKUP(Hierarchisation!E2107,effectifs_ete,4,FALSE),IF(Hierarchisation!K2107="Nord Est",VLOOKUP(Hierarchisation!E2107,effectifs_ete,5,FALSE),IF(Hierarchisation!K2107="Nord Ouest",VLOOKUP(Hierarchisation!E2107,effectifs_ete,6,FALSE),IF(Hierarchisation!K2107="Sud Est",VLOOKUP(Hierarchisation!E2107,effectifs_ete,7,FALSE),IF(Hierarchisation!K2107="Sud Ouest",VLOOKUP(Hierarchisation!E2107,effectifs_ete,8,FALSE),"Erreur Région"))))))</f>
        <v>#N/A</v>
      </c>
      <c r="U2107" s="17" t="e">
        <f>IF(K2107="Centre",VLOOKUP(E2107,effectifs_hiver,3,FALSE),IF(Hierarchisation!K2107="Grand Nord",VLOOKUP(Hierarchisation!E2107,effectifs_hiver,4,FALSE),IF(Hierarchisation!K2107="Nord Est",VLOOKUP(Hierarchisation!E2107,effectifs_hiver,5,FALSE),IF(Hierarchisation!K2107="Nord Ouest",VLOOKUP(Hierarchisation!E2107,effectifs_hiver,6,FALSE),IF(Hierarchisation!K2107="Sud Est",VLOOKUP(Hierarchisation!E2107,effectifs_hiver,7,FALSE),IF(Hierarchisation!K2107="Sud Ouest",VLOOKUP(Hierarchisation!E2107,effectifs_hiver,8,FALSE),"Erreur Région"))))))</f>
        <v>#N/A</v>
      </c>
      <c r="V2107" s="17" t="e">
        <f>IF(W2107="Transit","Transit",IF(W2107="hiver",VLOOKUP(E2107,'EFFECTIFS Hiver'!$A:$I,9,FALSE),IF(W2107="été",VLOOKUP(E2107,'EFFECTIFS Eté'!$A:$I,9,FALSE),"Erreur saison")))</f>
        <v>#N/A</v>
      </c>
      <c r="W2107" s="18" t="e">
        <f>VLOOKUP(D2107,Listes!B:C,2,FALSE)</f>
        <v>#N/A</v>
      </c>
    </row>
    <row r="2108" spans="1:23" ht="15.75" customHeight="1">
      <c r="A2108" s="11"/>
      <c r="B2108" s="11"/>
      <c r="C2108" s="11"/>
      <c r="D2108" s="11"/>
      <c r="E2108" s="11"/>
      <c r="F2108" s="11"/>
      <c r="G2108" s="11" t="e">
        <f>VLOOKUP(E2108,TAXONS!B:C,2,FALSE)</f>
        <v>#N/A</v>
      </c>
      <c r="H2108" s="13">
        <f t="shared" si="163"/>
        <v>0</v>
      </c>
      <c r="I2108" s="12" t="e">
        <f t="shared" si="164"/>
        <v>#N/A</v>
      </c>
      <c r="J2108" s="14" t="e">
        <f t="shared" si="165"/>
        <v>#N/A</v>
      </c>
      <c r="K2108" s="15" t="e">
        <f>VLOOKUP(B2108,REGIONS!A:D,4,FALSE)</f>
        <v>#N/A</v>
      </c>
      <c r="L2108" s="19" t="e">
        <f>VLOOKUP(G2108,Sensibilité!$A:$L,12,FALSE)</f>
        <v>#N/A</v>
      </c>
      <c r="M2108" s="19" t="e">
        <f t="shared" si="166"/>
        <v>#N/A</v>
      </c>
      <c r="N2108" s="19" t="e">
        <f t="shared" si="167"/>
        <v>#N/A</v>
      </c>
      <c r="O2108" s="15" t="str">
        <f>IF(D2108=Listes!$B$6,"SWARMING",IF(OR(D2108=Listes!$B$1,D2108=Listes!$B$2,D2108=Listes!$B$5),2,IF(OR(D2108=Listes!$B$3,D2108=Listes!$B$4),1,"erreur colonne D")))</f>
        <v>SWARMING</v>
      </c>
      <c r="P2108" s="15" t="e">
        <f>IF(OR(W2108="Hiver",W2108="Transit"),VLOOKUP(E2108,IC!A:E,4,FALSE),IF(W2108="été",VLOOKUP(E2108,IC!A:E,3,FALSE),"erreur"))</f>
        <v>#N/A</v>
      </c>
      <c r="Q2108" s="15" t="e">
        <f>IF(P2108="NR",0,IF(F2108&lt;5,0,IF(P2108=1,VLOOKUP(F2108,IC!$G$1:$I$8,3,TRUE),
IF(P2108=2,VLOOKUP(F2108,IC!$K$1:$M$8,3,TRUE),
IF(P2108=3,VLOOKUP(F2108,IC!$O$1:$Q$8,3,TRUE),IF(P2108=4,VLOOKUP(F2108,IC!$S$2:$U$9,3,TRUE),
"erreur"))))))</f>
        <v>#N/A</v>
      </c>
      <c r="R2108" s="16" t="e">
        <f>IF(OR(V2108="NA",V2108="Transit",V2108&lt;Listes!$F$1),"non applicable",F2108/V2108)</f>
        <v>#N/A</v>
      </c>
      <c r="S2108" s="16" t="e">
        <f>IF(W2108="Transit","Non applicable",IF(AND(W2108="été",T2108&gt;Listes!F2107),F2108/T2108,IF(AND(W2108="Hiver",Hierarchisation!U2108&gt;Listes!F2107),F2108/U2108,"non applicable")))</f>
        <v>#N/A</v>
      </c>
      <c r="T2108" s="17" t="e">
        <f>IF(K2108="Centre",VLOOKUP(E2108,effectifs_ete,3,FALSE),IF(Hierarchisation!K2108="Grand Nord",VLOOKUP(Hierarchisation!E2108,effectifs_ete,4,FALSE),IF(Hierarchisation!K2108="Nord Est",VLOOKUP(Hierarchisation!E2108,effectifs_ete,5,FALSE),IF(Hierarchisation!K2108="Nord Ouest",VLOOKUP(Hierarchisation!E2108,effectifs_ete,6,FALSE),IF(Hierarchisation!K2108="Sud Est",VLOOKUP(Hierarchisation!E2108,effectifs_ete,7,FALSE),IF(Hierarchisation!K2108="Sud Ouest",VLOOKUP(Hierarchisation!E2108,effectifs_ete,8,FALSE),"Erreur Région"))))))</f>
        <v>#N/A</v>
      </c>
      <c r="U2108" s="17" t="e">
        <f>IF(K2108="Centre",VLOOKUP(E2108,effectifs_hiver,3,FALSE),IF(Hierarchisation!K2108="Grand Nord",VLOOKUP(Hierarchisation!E2108,effectifs_hiver,4,FALSE),IF(Hierarchisation!K2108="Nord Est",VLOOKUP(Hierarchisation!E2108,effectifs_hiver,5,FALSE),IF(Hierarchisation!K2108="Nord Ouest",VLOOKUP(Hierarchisation!E2108,effectifs_hiver,6,FALSE),IF(Hierarchisation!K2108="Sud Est",VLOOKUP(Hierarchisation!E2108,effectifs_hiver,7,FALSE),IF(Hierarchisation!K2108="Sud Ouest",VLOOKUP(Hierarchisation!E2108,effectifs_hiver,8,FALSE),"Erreur Région"))))))</f>
        <v>#N/A</v>
      </c>
      <c r="V2108" s="17" t="e">
        <f>IF(W2108="Transit","Transit",IF(W2108="hiver",VLOOKUP(E2108,'EFFECTIFS Hiver'!$A:$I,9,FALSE),IF(W2108="été",VLOOKUP(E2108,'EFFECTIFS Eté'!$A:$I,9,FALSE),"Erreur saison")))</f>
        <v>#N/A</v>
      </c>
      <c r="W2108" s="18" t="e">
        <f>VLOOKUP(D2108,Listes!B:C,2,FALSE)</f>
        <v>#N/A</v>
      </c>
    </row>
    <row r="2109" spans="1:23" ht="15.75" customHeight="1">
      <c r="A2109" s="11"/>
      <c r="B2109" s="11"/>
      <c r="C2109" s="11"/>
      <c r="D2109" s="11"/>
      <c r="E2109" s="11"/>
      <c r="F2109" s="11"/>
      <c r="G2109" s="11" t="e">
        <f>VLOOKUP(E2109,TAXONS!B:C,2,FALSE)</f>
        <v>#N/A</v>
      </c>
      <c r="H2109" s="13">
        <f t="shared" si="163"/>
        <v>0</v>
      </c>
      <c r="I2109" s="12" t="e">
        <f t="shared" si="164"/>
        <v>#N/A</v>
      </c>
      <c r="J2109" s="14" t="e">
        <f t="shared" si="165"/>
        <v>#N/A</v>
      </c>
      <c r="K2109" s="15" t="e">
        <f>VLOOKUP(B2109,REGIONS!A:D,4,FALSE)</f>
        <v>#N/A</v>
      </c>
      <c r="L2109" s="19" t="e">
        <f>VLOOKUP(G2109,Sensibilité!$A:$L,12,FALSE)</f>
        <v>#N/A</v>
      </c>
      <c r="M2109" s="19" t="e">
        <f t="shared" si="166"/>
        <v>#N/A</v>
      </c>
      <c r="N2109" s="19" t="e">
        <f t="shared" si="167"/>
        <v>#N/A</v>
      </c>
      <c r="O2109" s="15" t="str">
        <f>IF(D2109=Listes!$B$6,"SWARMING",IF(OR(D2109=Listes!$B$1,D2109=Listes!$B$2,D2109=Listes!$B$5),2,IF(OR(D2109=Listes!$B$3,D2109=Listes!$B$4),1,"erreur colonne D")))</f>
        <v>SWARMING</v>
      </c>
      <c r="P2109" s="15" t="e">
        <f>IF(OR(W2109="Hiver",W2109="Transit"),VLOOKUP(E2109,IC!A:E,4,FALSE),IF(W2109="été",VLOOKUP(E2109,IC!A:E,3,FALSE),"erreur"))</f>
        <v>#N/A</v>
      </c>
      <c r="Q2109" s="15" t="e">
        <f>IF(P2109="NR",0,IF(F2109&lt;5,0,IF(P2109=1,VLOOKUP(F2109,IC!$G$1:$I$8,3,TRUE),
IF(P2109=2,VLOOKUP(F2109,IC!$K$1:$M$8,3,TRUE),
IF(P2109=3,VLOOKUP(F2109,IC!$O$1:$Q$8,3,TRUE),IF(P2109=4,VLOOKUP(F2109,IC!$S$2:$U$9,3,TRUE),
"erreur"))))))</f>
        <v>#N/A</v>
      </c>
      <c r="R2109" s="16" t="e">
        <f>IF(OR(V2109="NA",V2109="Transit",V2109&lt;Listes!$F$1),"non applicable",F2109/V2109)</f>
        <v>#N/A</v>
      </c>
      <c r="S2109" s="16" t="e">
        <f>IF(W2109="Transit","Non applicable",IF(AND(W2109="été",T2109&gt;Listes!F2108),F2109/T2109,IF(AND(W2109="Hiver",Hierarchisation!U2109&gt;Listes!F2108),F2109/U2109,"non applicable")))</f>
        <v>#N/A</v>
      </c>
      <c r="T2109" s="17" t="e">
        <f>IF(K2109="Centre",VLOOKUP(E2109,effectifs_ete,3,FALSE),IF(Hierarchisation!K2109="Grand Nord",VLOOKUP(Hierarchisation!E2109,effectifs_ete,4,FALSE),IF(Hierarchisation!K2109="Nord Est",VLOOKUP(Hierarchisation!E2109,effectifs_ete,5,FALSE),IF(Hierarchisation!K2109="Nord Ouest",VLOOKUP(Hierarchisation!E2109,effectifs_ete,6,FALSE),IF(Hierarchisation!K2109="Sud Est",VLOOKUP(Hierarchisation!E2109,effectifs_ete,7,FALSE),IF(Hierarchisation!K2109="Sud Ouest",VLOOKUP(Hierarchisation!E2109,effectifs_ete,8,FALSE),"Erreur Région"))))))</f>
        <v>#N/A</v>
      </c>
      <c r="U2109" s="17" t="e">
        <f>IF(K2109="Centre",VLOOKUP(E2109,effectifs_hiver,3,FALSE),IF(Hierarchisation!K2109="Grand Nord",VLOOKUP(Hierarchisation!E2109,effectifs_hiver,4,FALSE),IF(Hierarchisation!K2109="Nord Est",VLOOKUP(Hierarchisation!E2109,effectifs_hiver,5,FALSE),IF(Hierarchisation!K2109="Nord Ouest",VLOOKUP(Hierarchisation!E2109,effectifs_hiver,6,FALSE),IF(Hierarchisation!K2109="Sud Est",VLOOKUP(Hierarchisation!E2109,effectifs_hiver,7,FALSE),IF(Hierarchisation!K2109="Sud Ouest",VLOOKUP(Hierarchisation!E2109,effectifs_hiver,8,FALSE),"Erreur Région"))))))</f>
        <v>#N/A</v>
      </c>
      <c r="V2109" s="17" t="e">
        <f>IF(W2109="Transit","Transit",IF(W2109="hiver",VLOOKUP(E2109,'EFFECTIFS Hiver'!$A:$I,9,FALSE),IF(W2109="été",VLOOKUP(E2109,'EFFECTIFS Eté'!$A:$I,9,FALSE),"Erreur saison")))</f>
        <v>#N/A</v>
      </c>
      <c r="W2109" s="18" t="e">
        <f>VLOOKUP(D2109,Listes!B:C,2,FALSE)</f>
        <v>#N/A</v>
      </c>
    </row>
    <row r="2110" spans="1:23" ht="15.75" customHeight="1">
      <c r="A2110" s="11"/>
      <c r="B2110" s="11"/>
      <c r="C2110" s="11"/>
      <c r="D2110" s="11"/>
      <c r="E2110" s="11"/>
      <c r="F2110" s="11"/>
      <c r="G2110" s="11" t="e">
        <f>VLOOKUP(E2110,TAXONS!B:C,2,FALSE)</f>
        <v>#N/A</v>
      </c>
      <c r="H2110" s="13">
        <f t="shared" si="163"/>
        <v>0</v>
      </c>
      <c r="I2110" s="12" t="e">
        <f t="shared" si="164"/>
        <v>#N/A</v>
      </c>
      <c r="J2110" s="14" t="e">
        <f t="shared" si="165"/>
        <v>#N/A</v>
      </c>
      <c r="K2110" s="15" t="e">
        <f>VLOOKUP(B2110,REGIONS!A:D,4,FALSE)</f>
        <v>#N/A</v>
      </c>
      <c r="L2110" s="19" t="e">
        <f>VLOOKUP(G2110,Sensibilité!$A:$L,12,FALSE)</f>
        <v>#N/A</v>
      </c>
      <c r="M2110" s="19" t="e">
        <f t="shared" si="166"/>
        <v>#N/A</v>
      </c>
      <c r="N2110" s="19" t="e">
        <f t="shared" si="167"/>
        <v>#N/A</v>
      </c>
      <c r="O2110" s="15" t="str">
        <f>IF(D2110=Listes!$B$6,"SWARMING",IF(OR(D2110=Listes!$B$1,D2110=Listes!$B$2,D2110=Listes!$B$5),2,IF(OR(D2110=Listes!$B$3,D2110=Listes!$B$4),1,"erreur colonne D")))</f>
        <v>SWARMING</v>
      </c>
      <c r="P2110" s="15" t="e">
        <f>IF(OR(W2110="Hiver",W2110="Transit"),VLOOKUP(E2110,IC!A:E,4,FALSE),IF(W2110="été",VLOOKUP(E2110,IC!A:E,3,FALSE),"erreur"))</f>
        <v>#N/A</v>
      </c>
      <c r="Q2110" s="15" t="e">
        <f>IF(P2110="NR",0,IF(F2110&lt;5,0,IF(P2110=1,VLOOKUP(F2110,IC!$G$1:$I$8,3,TRUE),
IF(P2110=2,VLOOKUP(F2110,IC!$K$1:$M$8,3,TRUE),
IF(P2110=3,VLOOKUP(F2110,IC!$O$1:$Q$8,3,TRUE),IF(P2110=4,VLOOKUP(F2110,IC!$S$2:$U$9,3,TRUE),
"erreur"))))))</f>
        <v>#N/A</v>
      </c>
      <c r="R2110" s="16" t="e">
        <f>IF(OR(V2110="NA",V2110="Transit",V2110&lt;Listes!$F$1),"non applicable",F2110/V2110)</f>
        <v>#N/A</v>
      </c>
      <c r="S2110" s="16" t="e">
        <f>IF(W2110="Transit","Non applicable",IF(AND(W2110="été",T2110&gt;Listes!F2109),F2110/T2110,IF(AND(W2110="Hiver",Hierarchisation!U2110&gt;Listes!F2109),F2110/U2110,"non applicable")))</f>
        <v>#N/A</v>
      </c>
      <c r="T2110" s="17" t="e">
        <f>IF(K2110="Centre",VLOOKUP(E2110,effectifs_ete,3,FALSE),IF(Hierarchisation!K2110="Grand Nord",VLOOKUP(Hierarchisation!E2110,effectifs_ete,4,FALSE),IF(Hierarchisation!K2110="Nord Est",VLOOKUP(Hierarchisation!E2110,effectifs_ete,5,FALSE),IF(Hierarchisation!K2110="Nord Ouest",VLOOKUP(Hierarchisation!E2110,effectifs_ete,6,FALSE),IF(Hierarchisation!K2110="Sud Est",VLOOKUP(Hierarchisation!E2110,effectifs_ete,7,FALSE),IF(Hierarchisation!K2110="Sud Ouest",VLOOKUP(Hierarchisation!E2110,effectifs_ete,8,FALSE),"Erreur Région"))))))</f>
        <v>#N/A</v>
      </c>
      <c r="U2110" s="17" t="e">
        <f>IF(K2110="Centre",VLOOKUP(E2110,effectifs_hiver,3,FALSE),IF(Hierarchisation!K2110="Grand Nord",VLOOKUP(Hierarchisation!E2110,effectifs_hiver,4,FALSE),IF(Hierarchisation!K2110="Nord Est",VLOOKUP(Hierarchisation!E2110,effectifs_hiver,5,FALSE),IF(Hierarchisation!K2110="Nord Ouest",VLOOKUP(Hierarchisation!E2110,effectifs_hiver,6,FALSE),IF(Hierarchisation!K2110="Sud Est",VLOOKUP(Hierarchisation!E2110,effectifs_hiver,7,FALSE),IF(Hierarchisation!K2110="Sud Ouest",VLOOKUP(Hierarchisation!E2110,effectifs_hiver,8,FALSE),"Erreur Région"))))))</f>
        <v>#N/A</v>
      </c>
      <c r="V2110" s="17" t="e">
        <f>IF(W2110="Transit","Transit",IF(W2110="hiver",VLOOKUP(E2110,'EFFECTIFS Hiver'!$A:$I,9,FALSE),IF(W2110="été",VLOOKUP(E2110,'EFFECTIFS Eté'!$A:$I,9,FALSE),"Erreur saison")))</f>
        <v>#N/A</v>
      </c>
      <c r="W2110" s="18" t="e">
        <f>VLOOKUP(D2110,Listes!B:C,2,FALSE)</f>
        <v>#N/A</v>
      </c>
    </row>
    <row r="2111" spans="1:23" ht="15.75" customHeight="1">
      <c r="A2111" s="11"/>
      <c r="B2111" s="11"/>
      <c r="C2111" s="11"/>
      <c r="D2111" s="11"/>
      <c r="E2111" s="11"/>
      <c r="F2111" s="11"/>
      <c r="G2111" s="11" t="e">
        <f>VLOOKUP(E2111,TAXONS!B:C,2,FALSE)</f>
        <v>#N/A</v>
      </c>
      <c r="H2111" s="13">
        <f t="shared" si="163"/>
        <v>0</v>
      </c>
      <c r="I2111" s="12" t="e">
        <f t="shared" si="164"/>
        <v>#N/A</v>
      </c>
      <c r="J2111" s="14" t="e">
        <f t="shared" si="165"/>
        <v>#N/A</v>
      </c>
      <c r="K2111" s="15" t="e">
        <f>VLOOKUP(B2111,REGIONS!A:D,4,FALSE)</f>
        <v>#N/A</v>
      </c>
      <c r="L2111" s="19" t="e">
        <f>VLOOKUP(G2111,Sensibilité!$A:$L,12,FALSE)</f>
        <v>#N/A</v>
      </c>
      <c r="M2111" s="19" t="e">
        <f t="shared" si="166"/>
        <v>#N/A</v>
      </c>
      <c r="N2111" s="19" t="e">
        <f t="shared" si="167"/>
        <v>#N/A</v>
      </c>
      <c r="O2111" s="15" t="str">
        <f>IF(D2111=Listes!$B$6,"SWARMING",IF(OR(D2111=Listes!$B$1,D2111=Listes!$B$2,D2111=Listes!$B$5),2,IF(OR(D2111=Listes!$B$3,D2111=Listes!$B$4),1,"erreur colonne D")))</f>
        <v>SWARMING</v>
      </c>
      <c r="P2111" s="15" t="e">
        <f>IF(OR(W2111="Hiver",W2111="Transit"),VLOOKUP(E2111,IC!A:E,4,FALSE),IF(W2111="été",VLOOKUP(E2111,IC!A:E,3,FALSE),"erreur"))</f>
        <v>#N/A</v>
      </c>
      <c r="Q2111" s="15" t="e">
        <f>IF(P2111="NR",0,IF(F2111&lt;5,0,IF(P2111=1,VLOOKUP(F2111,IC!$G$1:$I$8,3,TRUE),
IF(P2111=2,VLOOKUP(F2111,IC!$K$1:$M$8,3,TRUE),
IF(P2111=3,VLOOKUP(F2111,IC!$O$1:$Q$8,3,TRUE),IF(P2111=4,VLOOKUP(F2111,IC!$S$2:$U$9,3,TRUE),
"erreur"))))))</f>
        <v>#N/A</v>
      </c>
      <c r="R2111" s="16" t="e">
        <f>IF(OR(V2111="NA",V2111="Transit",V2111&lt;Listes!$F$1),"non applicable",F2111/V2111)</f>
        <v>#N/A</v>
      </c>
      <c r="S2111" s="16" t="e">
        <f>IF(W2111="Transit","Non applicable",IF(AND(W2111="été",T2111&gt;Listes!F2110),F2111/T2111,IF(AND(W2111="Hiver",Hierarchisation!U2111&gt;Listes!F2110),F2111/U2111,"non applicable")))</f>
        <v>#N/A</v>
      </c>
      <c r="T2111" s="17" t="e">
        <f>IF(K2111="Centre",VLOOKUP(E2111,effectifs_ete,3,FALSE),IF(Hierarchisation!K2111="Grand Nord",VLOOKUP(Hierarchisation!E2111,effectifs_ete,4,FALSE),IF(Hierarchisation!K2111="Nord Est",VLOOKUP(Hierarchisation!E2111,effectifs_ete,5,FALSE),IF(Hierarchisation!K2111="Nord Ouest",VLOOKUP(Hierarchisation!E2111,effectifs_ete,6,FALSE),IF(Hierarchisation!K2111="Sud Est",VLOOKUP(Hierarchisation!E2111,effectifs_ete,7,FALSE),IF(Hierarchisation!K2111="Sud Ouest",VLOOKUP(Hierarchisation!E2111,effectifs_ete,8,FALSE),"Erreur Région"))))))</f>
        <v>#N/A</v>
      </c>
      <c r="U2111" s="17" t="e">
        <f>IF(K2111="Centre",VLOOKUP(E2111,effectifs_hiver,3,FALSE),IF(Hierarchisation!K2111="Grand Nord",VLOOKUP(Hierarchisation!E2111,effectifs_hiver,4,FALSE),IF(Hierarchisation!K2111="Nord Est",VLOOKUP(Hierarchisation!E2111,effectifs_hiver,5,FALSE),IF(Hierarchisation!K2111="Nord Ouest",VLOOKUP(Hierarchisation!E2111,effectifs_hiver,6,FALSE),IF(Hierarchisation!K2111="Sud Est",VLOOKUP(Hierarchisation!E2111,effectifs_hiver,7,FALSE),IF(Hierarchisation!K2111="Sud Ouest",VLOOKUP(Hierarchisation!E2111,effectifs_hiver,8,FALSE),"Erreur Région"))))))</f>
        <v>#N/A</v>
      </c>
      <c r="V2111" s="17" t="e">
        <f>IF(W2111="Transit","Transit",IF(W2111="hiver",VLOOKUP(E2111,'EFFECTIFS Hiver'!$A:$I,9,FALSE),IF(W2111="été",VLOOKUP(E2111,'EFFECTIFS Eté'!$A:$I,9,FALSE),"Erreur saison")))</f>
        <v>#N/A</v>
      </c>
      <c r="W2111" s="18" t="e">
        <f>VLOOKUP(D2111,Listes!B:C,2,FALSE)</f>
        <v>#N/A</v>
      </c>
    </row>
    <row r="2112" spans="1:23" ht="15.75" customHeight="1">
      <c r="A2112" s="11"/>
      <c r="B2112" s="11"/>
      <c r="C2112" s="11"/>
      <c r="D2112" s="11"/>
      <c r="E2112" s="11"/>
      <c r="F2112" s="11"/>
      <c r="G2112" s="11" t="e">
        <f>VLOOKUP(E2112,TAXONS!B:C,2,FALSE)</f>
        <v>#N/A</v>
      </c>
      <c r="H2112" s="13">
        <f t="shared" si="163"/>
        <v>0</v>
      </c>
      <c r="I2112" s="12" t="e">
        <f t="shared" si="164"/>
        <v>#N/A</v>
      </c>
      <c r="J2112" s="14" t="e">
        <f t="shared" si="165"/>
        <v>#N/A</v>
      </c>
      <c r="K2112" s="15" t="e">
        <f>VLOOKUP(B2112,REGIONS!A:D,4,FALSE)</f>
        <v>#N/A</v>
      </c>
      <c r="L2112" s="19" t="e">
        <f>VLOOKUP(G2112,Sensibilité!$A:$L,12,FALSE)</f>
        <v>#N/A</v>
      </c>
      <c r="M2112" s="19" t="e">
        <f t="shared" si="166"/>
        <v>#N/A</v>
      </c>
      <c r="N2112" s="19" t="e">
        <f t="shared" si="167"/>
        <v>#N/A</v>
      </c>
      <c r="O2112" s="15" t="str">
        <f>IF(D2112=Listes!$B$6,"SWARMING",IF(OR(D2112=Listes!$B$1,D2112=Listes!$B$2,D2112=Listes!$B$5),2,IF(OR(D2112=Listes!$B$3,D2112=Listes!$B$4),1,"erreur colonne D")))</f>
        <v>SWARMING</v>
      </c>
      <c r="P2112" s="15" t="e">
        <f>IF(OR(W2112="Hiver",W2112="Transit"),VLOOKUP(E2112,IC!A:E,4,FALSE),IF(W2112="été",VLOOKUP(E2112,IC!A:E,3,FALSE),"erreur"))</f>
        <v>#N/A</v>
      </c>
      <c r="Q2112" s="15" t="e">
        <f>IF(P2112="NR",0,IF(F2112&lt;5,0,IF(P2112=1,VLOOKUP(F2112,IC!$G$1:$I$8,3,TRUE),
IF(P2112=2,VLOOKUP(F2112,IC!$K$1:$M$8,3,TRUE),
IF(P2112=3,VLOOKUP(F2112,IC!$O$1:$Q$8,3,TRUE),IF(P2112=4,VLOOKUP(F2112,IC!$S$2:$U$9,3,TRUE),
"erreur"))))))</f>
        <v>#N/A</v>
      </c>
      <c r="R2112" s="16" t="e">
        <f>IF(OR(V2112="NA",V2112="Transit",V2112&lt;Listes!$F$1),"non applicable",F2112/V2112)</f>
        <v>#N/A</v>
      </c>
      <c r="S2112" s="16" t="e">
        <f>IF(W2112="Transit","Non applicable",IF(AND(W2112="été",T2112&gt;Listes!F2111),F2112/T2112,IF(AND(W2112="Hiver",Hierarchisation!U2112&gt;Listes!F2111),F2112/U2112,"non applicable")))</f>
        <v>#N/A</v>
      </c>
      <c r="T2112" s="17" t="e">
        <f>IF(K2112="Centre",VLOOKUP(E2112,effectifs_ete,3,FALSE),IF(Hierarchisation!K2112="Grand Nord",VLOOKUP(Hierarchisation!E2112,effectifs_ete,4,FALSE),IF(Hierarchisation!K2112="Nord Est",VLOOKUP(Hierarchisation!E2112,effectifs_ete,5,FALSE),IF(Hierarchisation!K2112="Nord Ouest",VLOOKUP(Hierarchisation!E2112,effectifs_ete,6,FALSE),IF(Hierarchisation!K2112="Sud Est",VLOOKUP(Hierarchisation!E2112,effectifs_ete,7,FALSE),IF(Hierarchisation!K2112="Sud Ouest",VLOOKUP(Hierarchisation!E2112,effectifs_ete,8,FALSE),"Erreur Région"))))))</f>
        <v>#N/A</v>
      </c>
      <c r="U2112" s="17" t="e">
        <f>IF(K2112="Centre",VLOOKUP(E2112,effectifs_hiver,3,FALSE),IF(Hierarchisation!K2112="Grand Nord",VLOOKUP(Hierarchisation!E2112,effectifs_hiver,4,FALSE),IF(Hierarchisation!K2112="Nord Est",VLOOKUP(Hierarchisation!E2112,effectifs_hiver,5,FALSE),IF(Hierarchisation!K2112="Nord Ouest",VLOOKUP(Hierarchisation!E2112,effectifs_hiver,6,FALSE),IF(Hierarchisation!K2112="Sud Est",VLOOKUP(Hierarchisation!E2112,effectifs_hiver,7,FALSE),IF(Hierarchisation!K2112="Sud Ouest",VLOOKUP(Hierarchisation!E2112,effectifs_hiver,8,FALSE),"Erreur Région"))))))</f>
        <v>#N/A</v>
      </c>
      <c r="V2112" s="17" t="e">
        <f>IF(W2112="Transit","Transit",IF(W2112="hiver",VLOOKUP(E2112,'EFFECTIFS Hiver'!$A:$I,9,FALSE),IF(W2112="été",VLOOKUP(E2112,'EFFECTIFS Eté'!$A:$I,9,FALSE),"Erreur saison")))</f>
        <v>#N/A</v>
      </c>
      <c r="W2112" s="18" t="e">
        <f>VLOOKUP(D2112,Listes!B:C,2,FALSE)</f>
        <v>#N/A</v>
      </c>
    </row>
    <row r="2113" spans="1:23" ht="15.75" customHeight="1">
      <c r="A2113" s="11"/>
      <c r="B2113" s="11"/>
      <c r="C2113" s="11"/>
      <c r="D2113" s="11"/>
      <c r="E2113" s="11"/>
      <c r="F2113" s="11"/>
      <c r="G2113" s="11" t="e">
        <f>VLOOKUP(E2113,TAXONS!B:C,2,FALSE)</f>
        <v>#N/A</v>
      </c>
      <c r="H2113" s="13">
        <f t="shared" si="163"/>
        <v>0</v>
      </c>
      <c r="I2113" s="12" t="e">
        <f t="shared" si="164"/>
        <v>#N/A</v>
      </c>
      <c r="J2113" s="14" t="e">
        <f t="shared" si="165"/>
        <v>#N/A</v>
      </c>
      <c r="K2113" s="15" t="e">
        <f>VLOOKUP(B2113,REGIONS!A:D,4,FALSE)</f>
        <v>#N/A</v>
      </c>
      <c r="L2113" s="19" t="e">
        <f>VLOOKUP(G2113,Sensibilité!$A:$L,12,FALSE)</f>
        <v>#N/A</v>
      </c>
      <c r="M2113" s="19" t="e">
        <f t="shared" si="166"/>
        <v>#N/A</v>
      </c>
      <c r="N2113" s="19" t="e">
        <f t="shared" si="167"/>
        <v>#N/A</v>
      </c>
      <c r="O2113" s="15" t="str">
        <f>IF(D2113=Listes!$B$6,"SWARMING",IF(OR(D2113=Listes!$B$1,D2113=Listes!$B$2,D2113=Listes!$B$5),2,IF(OR(D2113=Listes!$B$3,D2113=Listes!$B$4),1,"erreur colonne D")))</f>
        <v>SWARMING</v>
      </c>
      <c r="P2113" s="15" t="e">
        <f>IF(OR(W2113="Hiver",W2113="Transit"),VLOOKUP(E2113,IC!A:E,4,FALSE),IF(W2113="été",VLOOKUP(E2113,IC!A:E,3,FALSE),"erreur"))</f>
        <v>#N/A</v>
      </c>
      <c r="Q2113" s="15" t="e">
        <f>IF(P2113="NR",0,IF(F2113&lt;5,0,IF(P2113=1,VLOOKUP(F2113,IC!$G$1:$I$8,3,TRUE),
IF(P2113=2,VLOOKUP(F2113,IC!$K$1:$M$8,3,TRUE),
IF(P2113=3,VLOOKUP(F2113,IC!$O$1:$Q$8,3,TRUE),IF(P2113=4,VLOOKUP(F2113,IC!$S$2:$U$9,3,TRUE),
"erreur"))))))</f>
        <v>#N/A</v>
      </c>
      <c r="R2113" s="16" t="e">
        <f>IF(OR(V2113="NA",V2113="Transit",V2113&lt;Listes!$F$1),"non applicable",F2113/V2113)</f>
        <v>#N/A</v>
      </c>
      <c r="S2113" s="16" t="e">
        <f>IF(W2113="Transit","Non applicable",IF(AND(W2113="été",T2113&gt;Listes!F2112),F2113/T2113,IF(AND(W2113="Hiver",Hierarchisation!U2113&gt;Listes!F2112),F2113/U2113,"non applicable")))</f>
        <v>#N/A</v>
      </c>
      <c r="T2113" s="17" t="e">
        <f>IF(K2113="Centre",VLOOKUP(E2113,effectifs_ete,3,FALSE),IF(Hierarchisation!K2113="Grand Nord",VLOOKUP(Hierarchisation!E2113,effectifs_ete,4,FALSE),IF(Hierarchisation!K2113="Nord Est",VLOOKUP(Hierarchisation!E2113,effectifs_ete,5,FALSE),IF(Hierarchisation!K2113="Nord Ouest",VLOOKUP(Hierarchisation!E2113,effectifs_ete,6,FALSE),IF(Hierarchisation!K2113="Sud Est",VLOOKUP(Hierarchisation!E2113,effectifs_ete,7,FALSE),IF(Hierarchisation!K2113="Sud Ouest",VLOOKUP(Hierarchisation!E2113,effectifs_ete,8,FALSE),"Erreur Région"))))))</f>
        <v>#N/A</v>
      </c>
      <c r="U2113" s="17" t="e">
        <f>IF(K2113="Centre",VLOOKUP(E2113,effectifs_hiver,3,FALSE),IF(Hierarchisation!K2113="Grand Nord",VLOOKUP(Hierarchisation!E2113,effectifs_hiver,4,FALSE),IF(Hierarchisation!K2113="Nord Est",VLOOKUP(Hierarchisation!E2113,effectifs_hiver,5,FALSE),IF(Hierarchisation!K2113="Nord Ouest",VLOOKUP(Hierarchisation!E2113,effectifs_hiver,6,FALSE),IF(Hierarchisation!K2113="Sud Est",VLOOKUP(Hierarchisation!E2113,effectifs_hiver,7,FALSE),IF(Hierarchisation!K2113="Sud Ouest",VLOOKUP(Hierarchisation!E2113,effectifs_hiver,8,FALSE),"Erreur Région"))))))</f>
        <v>#N/A</v>
      </c>
      <c r="V2113" s="17" t="e">
        <f>IF(W2113="Transit","Transit",IF(W2113="hiver",VLOOKUP(E2113,'EFFECTIFS Hiver'!$A:$I,9,FALSE),IF(W2113="été",VLOOKUP(E2113,'EFFECTIFS Eté'!$A:$I,9,FALSE),"Erreur saison")))</f>
        <v>#N/A</v>
      </c>
      <c r="W2113" s="18" t="e">
        <f>VLOOKUP(D2113,Listes!B:C,2,FALSE)</f>
        <v>#N/A</v>
      </c>
    </row>
    <row r="2114" spans="1:23" ht="15.75" customHeight="1">
      <c r="A2114" s="11"/>
      <c r="B2114" s="11"/>
      <c r="C2114" s="11"/>
      <c r="D2114" s="11"/>
      <c r="E2114" s="11"/>
      <c r="F2114" s="11"/>
      <c r="G2114" s="11" t="e">
        <f>VLOOKUP(E2114,TAXONS!B:C,2,FALSE)</f>
        <v>#N/A</v>
      </c>
      <c r="H2114" s="13">
        <f t="shared" si="163"/>
        <v>0</v>
      </c>
      <c r="I2114" s="12" t="e">
        <f t="shared" si="164"/>
        <v>#N/A</v>
      </c>
      <c r="J2114" s="14" t="e">
        <f t="shared" si="165"/>
        <v>#N/A</v>
      </c>
      <c r="K2114" s="15" t="e">
        <f>VLOOKUP(B2114,REGIONS!A:D,4,FALSE)</f>
        <v>#N/A</v>
      </c>
      <c r="L2114" s="19" t="e">
        <f>VLOOKUP(G2114,Sensibilité!$A:$L,12,FALSE)</f>
        <v>#N/A</v>
      </c>
      <c r="M2114" s="19" t="e">
        <f t="shared" si="166"/>
        <v>#N/A</v>
      </c>
      <c r="N2114" s="19" t="e">
        <f t="shared" si="167"/>
        <v>#N/A</v>
      </c>
      <c r="O2114" s="15" t="str">
        <f>IF(D2114=Listes!$B$6,"SWARMING",IF(OR(D2114=Listes!$B$1,D2114=Listes!$B$2,D2114=Listes!$B$5),2,IF(OR(D2114=Listes!$B$3,D2114=Listes!$B$4),1,"erreur colonne D")))</f>
        <v>SWARMING</v>
      </c>
      <c r="P2114" s="15" t="e">
        <f>IF(OR(W2114="Hiver",W2114="Transit"),VLOOKUP(E2114,IC!A:E,4,FALSE),IF(W2114="été",VLOOKUP(E2114,IC!A:E,3,FALSE),"erreur"))</f>
        <v>#N/A</v>
      </c>
      <c r="Q2114" s="15" t="e">
        <f>IF(P2114="NR",0,IF(F2114&lt;5,0,IF(P2114=1,VLOOKUP(F2114,IC!$G$1:$I$8,3,TRUE),
IF(P2114=2,VLOOKUP(F2114,IC!$K$1:$M$8,3,TRUE),
IF(P2114=3,VLOOKUP(F2114,IC!$O$1:$Q$8,3,TRUE),IF(P2114=4,VLOOKUP(F2114,IC!$S$2:$U$9,3,TRUE),
"erreur"))))))</f>
        <v>#N/A</v>
      </c>
      <c r="R2114" s="16" t="e">
        <f>IF(OR(V2114="NA",V2114="Transit",V2114&lt;Listes!$F$1),"non applicable",F2114/V2114)</f>
        <v>#N/A</v>
      </c>
      <c r="S2114" s="16" t="e">
        <f>IF(W2114="Transit","Non applicable",IF(AND(W2114="été",T2114&gt;Listes!F2113),F2114/T2114,IF(AND(W2114="Hiver",Hierarchisation!U2114&gt;Listes!F2113),F2114/U2114,"non applicable")))</f>
        <v>#N/A</v>
      </c>
      <c r="T2114" s="17" t="e">
        <f>IF(K2114="Centre",VLOOKUP(E2114,effectifs_ete,3,FALSE),IF(Hierarchisation!K2114="Grand Nord",VLOOKUP(Hierarchisation!E2114,effectifs_ete,4,FALSE),IF(Hierarchisation!K2114="Nord Est",VLOOKUP(Hierarchisation!E2114,effectifs_ete,5,FALSE),IF(Hierarchisation!K2114="Nord Ouest",VLOOKUP(Hierarchisation!E2114,effectifs_ete,6,FALSE),IF(Hierarchisation!K2114="Sud Est",VLOOKUP(Hierarchisation!E2114,effectifs_ete,7,FALSE),IF(Hierarchisation!K2114="Sud Ouest",VLOOKUP(Hierarchisation!E2114,effectifs_ete,8,FALSE),"Erreur Région"))))))</f>
        <v>#N/A</v>
      </c>
      <c r="U2114" s="17" t="e">
        <f>IF(K2114="Centre",VLOOKUP(E2114,effectifs_hiver,3,FALSE),IF(Hierarchisation!K2114="Grand Nord",VLOOKUP(Hierarchisation!E2114,effectifs_hiver,4,FALSE),IF(Hierarchisation!K2114="Nord Est",VLOOKUP(Hierarchisation!E2114,effectifs_hiver,5,FALSE),IF(Hierarchisation!K2114="Nord Ouest",VLOOKUP(Hierarchisation!E2114,effectifs_hiver,6,FALSE),IF(Hierarchisation!K2114="Sud Est",VLOOKUP(Hierarchisation!E2114,effectifs_hiver,7,FALSE),IF(Hierarchisation!K2114="Sud Ouest",VLOOKUP(Hierarchisation!E2114,effectifs_hiver,8,FALSE),"Erreur Région"))))))</f>
        <v>#N/A</v>
      </c>
      <c r="V2114" s="17" t="e">
        <f>IF(W2114="Transit","Transit",IF(W2114="hiver",VLOOKUP(E2114,'EFFECTIFS Hiver'!$A:$I,9,FALSE),IF(W2114="été",VLOOKUP(E2114,'EFFECTIFS Eté'!$A:$I,9,FALSE),"Erreur saison")))</f>
        <v>#N/A</v>
      </c>
      <c r="W2114" s="18" t="e">
        <f>VLOOKUP(D2114,Listes!B:C,2,FALSE)</f>
        <v>#N/A</v>
      </c>
    </row>
    <row r="2115" spans="1:23" ht="15.75" customHeight="1">
      <c r="A2115" s="11"/>
      <c r="B2115" s="11"/>
      <c r="C2115" s="11"/>
      <c r="D2115" s="11"/>
      <c r="E2115" s="11"/>
      <c r="F2115" s="11"/>
      <c r="G2115" s="11" t="e">
        <f>VLOOKUP(E2115,TAXONS!B:C,2,FALSE)</f>
        <v>#N/A</v>
      </c>
      <c r="H2115" s="13">
        <f t="shared" ref="H2115:H2178" si="168">IF(F2115&lt;5,0,N2115*(O2115*Q2115))</f>
        <v>0</v>
      </c>
      <c r="I2115" s="12" t="e">
        <f t="shared" ref="I2115:I2178" si="169">IF(OR(W2115="transit",R2115="non applicable"),"Non applicable",IF(R2115&gt;10%,"International",IF(R2115&gt;5%,"National",IF(S2115="non applicable","non applicable",IF(S2115&gt;2%,"Régional","non représentatif")))))</f>
        <v>#N/A</v>
      </c>
      <c r="J2115" s="14" t="e">
        <f t="shared" ref="J2115:J2178" si="170">IF(P2115="NR","Données non représentatives au National",IF(I2115="Non applicable","Données non représentatives au National ou régional",IF(I2115="non représentatif","effectif non représentatif au niveau national ou régional","--")))</f>
        <v>#N/A</v>
      </c>
      <c r="K2115" s="15" t="e">
        <f>VLOOKUP(B2115,REGIONS!A:D,4,FALSE)</f>
        <v>#N/A</v>
      </c>
      <c r="L2115" s="19" t="e">
        <f>VLOOKUP(G2115,Sensibilité!$A:$L,12,FALSE)</f>
        <v>#N/A</v>
      </c>
      <c r="M2115" s="19" t="e">
        <f t="shared" ref="M2115:M2178" si="171">IF(K2115="Grand Nord",VLOOKUP(G2115,responsabilite,2,FALSE),IF(K2115="Nord Ouest",VLOOKUP(G2115,responsabilite,3,FALSE),IF(K2115="Nord Est",VLOOKUP(G2115,responsabilite,4,FALSE),IF(K2115="Centre",VLOOKUP(G2115,responsabilite,5,FALSE),IF(K2115="Sud Ouest",VLOOKUP(G2115,responsabilite,6,FALSE),IF(K2115="Sud Est",VLOOKUP(G2115,responsabilite,7,FALSE),"erreur"))))))</f>
        <v>#N/A</v>
      </c>
      <c r="N2115" s="19" t="e">
        <f t="shared" ref="N2115:N2178" si="172">L2115+M2115</f>
        <v>#N/A</v>
      </c>
      <c r="O2115" s="15" t="str">
        <f>IF(D2115=Listes!$B$6,"SWARMING",IF(OR(D2115=Listes!$B$1,D2115=Listes!$B$2,D2115=Listes!$B$5),2,IF(OR(D2115=Listes!$B$3,D2115=Listes!$B$4),1,"erreur colonne D")))</f>
        <v>SWARMING</v>
      </c>
      <c r="P2115" s="15" t="e">
        <f>IF(OR(W2115="Hiver",W2115="Transit"),VLOOKUP(E2115,IC!A:E,4,FALSE),IF(W2115="été",VLOOKUP(E2115,IC!A:E,3,FALSE),"erreur"))</f>
        <v>#N/A</v>
      </c>
      <c r="Q2115" s="15" t="e">
        <f>IF(P2115="NR",0,IF(F2115&lt;5,0,IF(P2115=1,VLOOKUP(F2115,IC!$G$1:$I$8,3,TRUE),
IF(P2115=2,VLOOKUP(F2115,IC!$K$1:$M$8,3,TRUE),
IF(P2115=3,VLOOKUP(F2115,IC!$O$1:$Q$8,3,TRUE),IF(P2115=4,VLOOKUP(F2115,IC!$S$2:$U$9,3,TRUE),
"erreur"))))))</f>
        <v>#N/A</v>
      </c>
      <c r="R2115" s="16" t="e">
        <f>IF(OR(V2115="NA",V2115="Transit",V2115&lt;Listes!$F$1),"non applicable",F2115/V2115)</f>
        <v>#N/A</v>
      </c>
      <c r="S2115" s="16" t="e">
        <f>IF(W2115="Transit","Non applicable",IF(AND(W2115="été",T2115&gt;Listes!F2114),F2115/T2115,IF(AND(W2115="Hiver",Hierarchisation!U2115&gt;Listes!F2114),F2115/U2115,"non applicable")))</f>
        <v>#N/A</v>
      </c>
      <c r="T2115" s="17" t="e">
        <f>IF(K2115="Centre",VLOOKUP(E2115,effectifs_ete,3,FALSE),IF(Hierarchisation!K2115="Grand Nord",VLOOKUP(Hierarchisation!E2115,effectifs_ete,4,FALSE),IF(Hierarchisation!K2115="Nord Est",VLOOKUP(Hierarchisation!E2115,effectifs_ete,5,FALSE),IF(Hierarchisation!K2115="Nord Ouest",VLOOKUP(Hierarchisation!E2115,effectifs_ete,6,FALSE),IF(Hierarchisation!K2115="Sud Est",VLOOKUP(Hierarchisation!E2115,effectifs_ete,7,FALSE),IF(Hierarchisation!K2115="Sud Ouest",VLOOKUP(Hierarchisation!E2115,effectifs_ete,8,FALSE),"Erreur Région"))))))</f>
        <v>#N/A</v>
      </c>
      <c r="U2115" s="17" t="e">
        <f>IF(K2115="Centre",VLOOKUP(E2115,effectifs_hiver,3,FALSE),IF(Hierarchisation!K2115="Grand Nord",VLOOKUP(Hierarchisation!E2115,effectifs_hiver,4,FALSE),IF(Hierarchisation!K2115="Nord Est",VLOOKUP(Hierarchisation!E2115,effectifs_hiver,5,FALSE),IF(Hierarchisation!K2115="Nord Ouest",VLOOKUP(Hierarchisation!E2115,effectifs_hiver,6,FALSE),IF(Hierarchisation!K2115="Sud Est",VLOOKUP(Hierarchisation!E2115,effectifs_hiver,7,FALSE),IF(Hierarchisation!K2115="Sud Ouest",VLOOKUP(Hierarchisation!E2115,effectifs_hiver,8,FALSE),"Erreur Région"))))))</f>
        <v>#N/A</v>
      </c>
      <c r="V2115" s="17" t="e">
        <f>IF(W2115="Transit","Transit",IF(W2115="hiver",VLOOKUP(E2115,'EFFECTIFS Hiver'!$A:$I,9,FALSE),IF(W2115="été",VLOOKUP(E2115,'EFFECTIFS Eté'!$A:$I,9,FALSE),"Erreur saison")))</f>
        <v>#N/A</v>
      </c>
      <c r="W2115" s="18" t="e">
        <f>VLOOKUP(D2115,Listes!B:C,2,FALSE)</f>
        <v>#N/A</v>
      </c>
    </row>
    <row r="2116" spans="1:23" ht="15.75" customHeight="1">
      <c r="A2116" s="11"/>
      <c r="B2116" s="11"/>
      <c r="C2116" s="11"/>
      <c r="D2116" s="11"/>
      <c r="E2116" s="11"/>
      <c r="F2116" s="11"/>
      <c r="G2116" s="11" t="e">
        <f>VLOOKUP(E2116,TAXONS!B:C,2,FALSE)</f>
        <v>#N/A</v>
      </c>
      <c r="H2116" s="13">
        <f t="shared" si="168"/>
        <v>0</v>
      </c>
      <c r="I2116" s="12" t="e">
        <f t="shared" si="169"/>
        <v>#N/A</v>
      </c>
      <c r="J2116" s="14" t="e">
        <f t="shared" si="170"/>
        <v>#N/A</v>
      </c>
      <c r="K2116" s="15" t="e">
        <f>VLOOKUP(B2116,REGIONS!A:D,4,FALSE)</f>
        <v>#N/A</v>
      </c>
      <c r="L2116" s="19" t="e">
        <f>VLOOKUP(G2116,Sensibilité!$A:$L,12,FALSE)</f>
        <v>#N/A</v>
      </c>
      <c r="M2116" s="19" t="e">
        <f t="shared" si="171"/>
        <v>#N/A</v>
      </c>
      <c r="N2116" s="19" t="e">
        <f t="shared" si="172"/>
        <v>#N/A</v>
      </c>
      <c r="O2116" s="15" t="str">
        <f>IF(D2116=Listes!$B$6,"SWARMING",IF(OR(D2116=Listes!$B$1,D2116=Listes!$B$2,D2116=Listes!$B$5),2,IF(OR(D2116=Listes!$B$3,D2116=Listes!$B$4),1,"erreur colonne D")))</f>
        <v>SWARMING</v>
      </c>
      <c r="P2116" s="15" t="e">
        <f>IF(OR(W2116="Hiver",W2116="Transit"),VLOOKUP(E2116,IC!A:E,4,FALSE),IF(W2116="été",VLOOKUP(E2116,IC!A:E,3,FALSE),"erreur"))</f>
        <v>#N/A</v>
      </c>
      <c r="Q2116" s="15" t="e">
        <f>IF(P2116="NR",0,IF(F2116&lt;5,0,IF(P2116=1,VLOOKUP(F2116,IC!$G$1:$I$8,3,TRUE),
IF(P2116=2,VLOOKUP(F2116,IC!$K$1:$M$8,3,TRUE),
IF(P2116=3,VLOOKUP(F2116,IC!$O$1:$Q$8,3,TRUE),IF(P2116=4,VLOOKUP(F2116,IC!$S$2:$U$9,3,TRUE),
"erreur"))))))</f>
        <v>#N/A</v>
      </c>
      <c r="R2116" s="16" t="e">
        <f>IF(OR(V2116="NA",V2116="Transit",V2116&lt;Listes!$F$1),"non applicable",F2116/V2116)</f>
        <v>#N/A</v>
      </c>
      <c r="S2116" s="16" t="e">
        <f>IF(W2116="Transit","Non applicable",IF(AND(W2116="été",T2116&gt;Listes!F2115),F2116/T2116,IF(AND(W2116="Hiver",Hierarchisation!U2116&gt;Listes!F2115),F2116/U2116,"non applicable")))</f>
        <v>#N/A</v>
      </c>
      <c r="T2116" s="17" t="e">
        <f>IF(K2116="Centre",VLOOKUP(E2116,effectifs_ete,3,FALSE),IF(Hierarchisation!K2116="Grand Nord",VLOOKUP(Hierarchisation!E2116,effectifs_ete,4,FALSE),IF(Hierarchisation!K2116="Nord Est",VLOOKUP(Hierarchisation!E2116,effectifs_ete,5,FALSE),IF(Hierarchisation!K2116="Nord Ouest",VLOOKUP(Hierarchisation!E2116,effectifs_ete,6,FALSE),IF(Hierarchisation!K2116="Sud Est",VLOOKUP(Hierarchisation!E2116,effectifs_ete,7,FALSE),IF(Hierarchisation!K2116="Sud Ouest",VLOOKUP(Hierarchisation!E2116,effectifs_ete,8,FALSE),"Erreur Région"))))))</f>
        <v>#N/A</v>
      </c>
      <c r="U2116" s="17" t="e">
        <f>IF(K2116="Centre",VLOOKUP(E2116,effectifs_hiver,3,FALSE),IF(Hierarchisation!K2116="Grand Nord",VLOOKUP(Hierarchisation!E2116,effectifs_hiver,4,FALSE),IF(Hierarchisation!K2116="Nord Est",VLOOKUP(Hierarchisation!E2116,effectifs_hiver,5,FALSE),IF(Hierarchisation!K2116="Nord Ouest",VLOOKUP(Hierarchisation!E2116,effectifs_hiver,6,FALSE),IF(Hierarchisation!K2116="Sud Est",VLOOKUP(Hierarchisation!E2116,effectifs_hiver,7,FALSE),IF(Hierarchisation!K2116="Sud Ouest",VLOOKUP(Hierarchisation!E2116,effectifs_hiver,8,FALSE),"Erreur Région"))))))</f>
        <v>#N/A</v>
      </c>
      <c r="V2116" s="17" t="e">
        <f>IF(W2116="Transit","Transit",IF(W2116="hiver",VLOOKUP(E2116,'EFFECTIFS Hiver'!$A:$I,9,FALSE),IF(W2116="été",VLOOKUP(E2116,'EFFECTIFS Eté'!$A:$I,9,FALSE),"Erreur saison")))</f>
        <v>#N/A</v>
      </c>
      <c r="W2116" s="18" t="e">
        <f>VLOOKUP(D2116,Listes!B:C,2,FALSE)</f>
        <v>#N/A</v>
      </c>
    </row>
    <row r="2117" spans="1:23" ht="15.75" customHeight="1">
      <c r="A2117" s="11"/>
      <c r="B2117" s="11"/>
      <c r="C2117" s="11"/>
      <c r="D2117" s="11"/>
      <c r="E2117" s="11"/>
      <c r="F2117" s="11"/>
      <c r="G2117" s="11" t="e">
        <f>VLOOKUP(E2117,TAXONS!B:C,2,FALSE)</f>
        <v>#N/A</v>
      </c>
      <c r="H2117" s="13">
        <f t="shared" si="168"/>
        <v>0</v>
      </c>
      <c r="I2117" s="12" t="e">
        <f t="shared" si="169"/>
        <v>#N/A</v>
      </c>
      <c r="J2117" s="14" t="e">
        <f t="shared" si="170"/>
        <v>#N/A</v>
      </c>
      <c r="K2117" s="15" t="e">
        <f>VLOOKUP(B2117,REGIONS!A:D,4,FALSE)</f>
        <v>#N/A</v>
      </c>
      <c r="L2117" s="19" t="e">
        <f>VLOOKUP(G2117,Sensibilité!$A:$L,12,FALSE)</f>
        <v>#N/A</v>
      </c>
      <c r="M2117" s="19" t="e">
        <f t="shared" si="171"/>
        <v>#N/A</v>
      </c>
      <c r="N2117" s="19" t="e">
        <f t="shared" si="172"/>
        <v>#N/A</v>
      </c>
      <c r="O2117" s="15" t="str">
        <f>IF(D2117=Listes!$B$6,"SWARMING",IF(OR(D2117=Listes!$B$1,D2117=Listes!$B$2,D2117=Listes!$B$5),2,IF(OR(D2117=Listes!$B$3,D2117=Listes!$B$4),1,"erreur colonne D")))</f>
        <v>SWARMING</v>
      </c>
      <c r="P2117" s="15" t="e">
        <f>IF(OR(W2117="Hiver",W2117="Transit"),VLOOKUP(E2117,IC!A:E,4,FALSE),IF(W2117="été",VLOOKUP(E2117,IC!A:E,3,FALSE),"erreur"))</f>
        <v>#N/A</v>
      </c>
      <c r="Q2117" s="15" t="e">
        <f>IF(P2117="NR",0,IF(F2117&lt;5,0,IF(P2117=1,VLOOKUP(F2117,IC!$G$1:$I$8,3,TRUE),
IF(P2117=2,VLOOKUP(F2117,IC!$K$1:$M$8,3,TRUE),
IF(P2117=3,VLOOKUP(F2117,IC!$O$1:$Q$8,3,TRUE),IF(P2117=4,VLOOKUP(F2117,IC!$S$2:$U$9,3,TRUE),
"erreur"))))))</f>
        <v>#N/A</v>
      </c>
      <c r="R2117" s="16" t="e">
        <f>IF(OR(V2117="NA",V2117="Transit",V2117&lt;Listes!$F$1),"non applicable",F2117/V2117)</f>
        <v>#N/A</v>
      </c>
      <c r="S2117" s="16" t="e">
        <f>IF(W2117="Transit","Non applicable",IF(AND(W2117="été",T2117&gt;Listes!F2116),F2117/T2117,IF(AND(W2117="Hiver",Hierarchisation!U2117&gt;Listes!F2116),F2117/U2117,"non applicable")))</f>
        <v>#N/A</v>
      </c>
      <c r="T2117" s="17" t="e">
        <f>IF(K2117="Centre",VLOOKUP(E2117,effectifs_ete,3,FALSE),IF(Hierarchisation!K2117="Grand Nord",VLOOKUP(Hierarchisation!E2117,effectifs_ete,4,FALSE),IF(Hierarchisation!K2117="Nord Est",VLOOKUP(Hierarchisation!E2117,effectifs_ete,5,FALSE),IF(Hierarchisation!K2117="Nord Ouest",VLOOKUP(Hierarchisation!E2117,effectifs_ete,6,FALSE),IF(Hierarchisation!K2117="Sud Est",VLOOKUP(Hierarchisation!E2117,effectifs_ete,7,FALSE),IF(Hierarchisation!K2117="Sud Ouest",VLOOKUP(Hierarchisation!E2117,effectifs_ete,8,FALSE),"Erreur Région"))))))</f>
        <v>#N/A</v>
      </c>
      <c r="U2117" s="17" t="e">
        <f>IF(K2117="Centre",VLOOKUP(E2117,effectifs_hiver,3,FALSE),IF(Hierarchisation!K2117="Grand Nord",VLOOKUP(Hierarchisation!E2117,effectifs_hiver,4,FALSE),IF(Hierarchisation!K2117="Nord Est",VLOOKUP(Hierarchisation!E2117,effectifs_hiver,5,FALSE),IF(Hierarchisation!K2117="Nord Ouest",VLOOKUP(Hierarchisation!E2117,effectifs_hiver,6,FALSE),IF(Hierarchisation!K2117="Sud Est",VLOOKUP(Hierarchisation!E2117,effectifs_hiver,7,FALSE),IF(Hierarchisation!K2117="Sud Ouest",VLOOKUP(Hierarchisation!E2117,effectifs_hiver,8,FALSE),"Erreur Région"))))))</f>
        <v>#N/A</v>
      </c>
      <c r="V2117" s="17" t="e">
        <f>IF(W2117="Transit","Transit",IF(W2117="hiver",VLOOKUP(E2117,'EFFECTIFS Hiver'!$A:$I,9,FALSE),IF(W2117="été",VLOOKUP(E2117,'EFFECTIFS Eté'!$A:$I,9,FALSE),"Erreur saison")))</f>
        <v>#N/A</v>
      </c>
      <c r="W2117" s="18" t="e">
        <f>VLOOKUP(D2117,Listes!B:C,2,FALSE)</f>
        <v>#N/A</v>
      </c>
    </row>
    <row r="2118" spans="1:23" ht="15.75" customHeight="1">
      <c r="A2118" s="11"/>
      <c r="B2118" s="11"/>
      <c r="C2118" s="11"/>
      <c r="D2118" s="11"/>
      <c r="E2118" s="11"/>
      <c r="F2118" s="11"/>
      <c r="G2118" s="11" t="e">
        <f>VLOOKUP(E2118,TAXONS!B:C,2,FALSE)</f>
        <v>#N/A</v>
      </c>
      <c r="H2118" s="13">
        <f t="shared" si="168"/>
        <v>0</v>
      </c>
      <c r="I2118" s="12" t="e">
        <f t="shared" si="169"/>
        <v>#N/A</v>
      </c>
      <c r="J2118" s="14" t="e">
        <f t="shared" si="170"/>
        <v>#N/A</v>
      </c>
      <c r="K2118" s="15" t="e">
        <f>VLOOKUP(B2118,REGIONS!A:D,4,FALSE)</f>
        <v>#N/A</v>
      </c>
      <c r="L2118" s="19" t="e">
        <f>VLOOKUP(G2118,Sensibilité!$A:$L,12,FALSE)</f>
        <v>#N/A</v>
      </c>
      <c r="M2118" s="19" t="e">
        <f t="shared" si="171"/>
        <v>#N/A</v>
      </c>
      <c r="N2118" s="19" t="e">
        <f t="shared" si="172"/>
        <v>#N/A</v>
      </c>
      <c r="O2118" s="15" t="str">
        <f>IF(D2118=Listes!$B$6,"SWARMING",IF(OR(D2118=Listes!$B$1,D2118=Listes!$B$2,D2118=Listes!$B$5),2,IF(OR(D2118=Listes!$B$3,D2118=Listes!$B$4),1,"erreur colonne D")))</f>
        <v>SWARMING</v>
      </c>
      <c r="P2118" s="15" t="e">
        <f>IF(OR(W2118="Hiver",W2118="Transit"),VLOOKUP(E2118,IC!A:E,4,FALSE),IF(W2118="été",VLOOKUP(E2118,IC!A:E,3,FALSE),"erreur"))</f>
        <v>#N/A</v>
      </c>
      <c r="Q2118" s="15" t="e">
        <f>IF(P2118="NR",0,IF(F2118&lt;5,0,IF(P2118=1,VLOOKUP(F2118,IC!$G$1:$I$8,3,TRUE),
IF(P2118=2,VLOOKUP(F2118,IC!$K$1:$M$8,3,TRUE),
IF(P2118=3,VLOOKUP(F2118,IC!$O$1:$Q$8,3,TRUE),IF(P2118=4,VLOOKUP(F2118,IC!$S$2:$U$9,3,TRUE),
"erreur"))))))</f>
        <v>#N/A</v>
      </c>
      <c r="R2118" s="16" t="e">
        <f>IF(OR(V2118="NA",V2118="Transit",V2118&lt;Listes!$F$1),"non applicable",F2118/V2118)</f>
        <v>#N/A</v>
      </c>
      <c r="S2118" s="16" t="e">
        <f>IF(W2118="Transit","Non applicable",IF(AND(W2118="été",T2118&gt;Listes!F2117),F2118/T2118,IF(AND(W2118="Hiver",Hierarchisation!U2118&gt;Listes!F2117),F2118/U2118,"non applicable")))</f>
        <v>#N/A</v>
      </c>
      <c r="T2118" s="17" t="e">
        <f>IF(K2118="Centre",VLOOKUP(E2118,effectifs_ete,3,FALSE),IF(Hierarchisation!K2118="Grand Nord",VLOOKUP(Hierarchisation!E2118,effectifs_ete,4,FALSE),IF(Hierarchisation!K2118="Nord Est",VLOOKUP(Hierarchisation!E2118,effectifs_ete,5,FALSE),IF(Hierarchisation!K2118="Nord Ouest",VLOOKUP(Hierarchisation!E2118,effectifs_ete,6,FALSE),IF(Hierarchisation!K2118="Sud Est",VLOOKUP(Hierarchisation!E2118,effectifs_ete,7,FALSE),IF(Hierarchisation!K2118="Sud Ouest",VLOOKUP(Hierarchisation!E2118,effectifs_ete,8,FALSE),"Erreur Région"))))))</f>
        <v>#N/A</v>
      </c>
      <c r="U2118" s="17" t="e">
        <f>IF(K2118="Centre",VLOOKUP(E2118,effectifs_hiver,3,FALSE),IF(Hierarchisation!K2118="Grand Nord",VLOOKUP(Hierarchisation!E2118,effectifs_hiver,4,FALSE),IF(Hierarchisation!K2118="Nord Est",VLOOKUP(Hierarchisation!E2118,effectifs_hiver,5,FALSE),IF(Hierarchisation!K2118="Nord Ouest",VLOOKUP(Hierarchisation!E2118,effectifs_hiver,6,FALSE),IF(Hierarchisation!K2118="Sud Est",VLOOKUP(Hierarchisation!E2118,effectifs_hiver,7,FALSE),IF(Hierarchisation!K2118="Sud Ouest",VLOOKUP(Hierarchisation!E2118,effectifs_hiver,8,FALSE),"Erreur Région"))))))</f>
        <v>#N/A</v>
      </c>
      <c r="V2118" s="17" t="e">
        <f>IF(W2118="Transit","Transit",IF(W2118="hiver",VLOOKUP(E2118,'EFFECTIFS Hiver'!$A:$I,9,FALSE),IF(W2118="été",VLOOKUP(E2118,'EFFECTIFS Eté'!$A:$I,9,FALSE),"Erreur saison")))</f>
        <v>#N/A</v>
      </c>
      <c r="W2118" s="18" t="e">
        <f>VLOOKUP(D2118,Listes!B:C,2,FALSE)</f>
        <v>#N/A</v>
      </c>
    </row>
    <row r="2119" spans="1:23" ht="15.75" customHeight="1">
      <c r="A2119" s="11"/>
      <c r="B2119" s="11"/>
      <c r="C2119" s="11"/>
      <c r="D2119" s="11"/>
      <c r="E2119" s="11"/>
      <c r="F2119" s="11"/>
      <c r="G2119" s="11" t="e">
        <f>VLOOKUP(E2119,TAXONS!B:C,2,FALSE)</f>
        <v>#N/A</v>
      </c>
      <c r="H2119" s="13">
        <f t="shared" si="168"/>
        <v>0</v>
      </c>
      <c r="I2119" s="12" t="e">
        <f t="shared" si="169"/>
        <v>#N/A</v>
      </c>
      <c r="J2119" s="14" t="e">
        <f t="shared" si="170"/>
        <v>#N/A</v>
      </c>
      <c r="K2119" s="15" t="e">
        <f>VLOOKUP(B2119,REGIONS!A:D,4,FALSE)</f>
        <v>#N/A</v>
      </c>
      <c r="L2119" s="19" t="e">
        <f>VLOOKUP(G2119,Sensibilité!$A:$L,12,FALSE)</f>
        <v>#N/A</v>
      </c>
      <c r="M2119" s="19" t="e">
        <f t="shared" si="171"/>
        <v>#N/A</v>
      </c>
      <c r="N2119" s="19" t="e">
        <f t="shared" si="172"/>
        <v>#N/A</v>
      </c>
      <c r="O2119" s="15" t="str">
        <f>IF(D2119=Listes!$B$6,"SWARMING",IF(OR(D2119=Listes!$B$1,D2119=Listes!$B$2,D2119=Listes!$B$5),2,IF(OR(D2119=Listes!$B$3,D2119=Listes!$B$4),1,"erreur colonne D")))</f>
        <v>SWARMING</v>
      </c>
      <c r="P2119" s="15" t="e">
        <f>IF(OR(W2119="Hiver",W2119="Transit"),VLOOKUP(E2119,IC!A:E,4,FALSE),IF(W2119="été",VLOOKUP(E2119,IC!A:E,3,FALSE),"erreur"))</f>
        <v>#N/A</v>
      </c>
      <c r="Q2119" s="15" t="e">
        <f>IF(P2119="NR",0,IF(F2119&lt;5,0,IF(P2119=1,VLOOKUP(F2119,IC!$G$1:$I$8,3,TRUE),
IF(P2119=2,VLOOKUP(F2119,IC!$K$1:$M$8,3,TRUE),
IF(P2119=3,VLOOKUP(F2119,IC!$O$1:$Q$8,3,TRUE),IF(P2119=4,VLOOKUP(F2119,IC!$S$2:$U$9,3,TRUE),
"erreur"))))))</f>
        <v>#N/A</v>
      </c>
      <c r="R2119" s="16" t="e">
        <f>IF(OR(V2119="NA",V2119="Transit",V2119&lt;Listes!$F$1),"non applicable",F2119/V2119)</f>
        <v>#N/A</v>
      </c>
      <c r="S2119" s="16" t="e">
        <f>IF(W2119="Transit","Non applicable",IF(AND(W2119="été",T2119&gt;Listes!F2118),F2119/T2119,IF(AND(W2119="Hiver",Hierarchisation!U2119&gt;Listes!F2118),F2119/U2119,"non applicable")))</f>
        <v>#N/A</v>
      </c>
      <c r="T2119" s="17" t="e">
        <f>IF(K2119="Centre",VLOOKUP(E2119,effectifs_ete,3,FALSE),IF(Hierarchisation!K2119="Grand Nord",VLOOKUP(Hierarchisation!E2119,effectifs_ete,4,FALSE),IF(Hierarchisation!K2119="Nord Est",VLOOKUP(Hierarchisation!E2119,effectifs_ete,5,FALSE),IF(Hierarchisation!K2119="Nord Ouest",VLOOKUP(Hierarchisation!E2119,effectifs_ete,6,FALSE),IF(Hierarchisation!K2119="Sud Est",VLOOKUP(Hierarchisation!E2119,effectifs_ete,7,FALSE),IF(Hierarchisation!K2119="Sud Ouest",VLOOKUP(Hierarchisation!E2119,effectifs_ete,8,FALSE),"Erreur Région"))))))</f>
        <v>#N/A</v>
      </c>
      <c r="U2119" s="17" t="e">
        <f>IF(K2119="Centre",VLOOKUP(E2119,effectifs_hiver,3,FALSE),IF(Hierarchisation!K2119="Grand Nord",VLOOKUP(Hierarchisation!E2119,effectifs_hiver,4,FALSE),IF(Hierarchisation!K2119="Nord Est",VLOOKUP(Hierarchisation!E2119,effectifs_hiver,5,FALSE),IF(Hierarchisation!K2119="Nord Ouest",VLOOKUP(Hierarchisation!E2119,effectifs_hiver,6,FALSE),IF(Hierarchisation!K2119="Sud Est",VLOOKUP(Hierarchisation!E2119,effectifs_hiver,7,FALSE),IF(Hierarchisation!K2119="Sud Ouest",VLOOKUP(Hierarchisation!E2119,effectifs_hiver,8,FALSE),"Erreur Région"))))))</f>
        <v>#N/A</v>
      </c>
      <c r="V2119" s="17" t="e">
        <f>IF(W2119="Transit","Transit",IF(W2119="hiver",VLOOKUP(E2119,'EFFECTIFS Hiver'!$A:$I,9,FALSE),IF(W2119="été",VLOOKUP(E2119,'EFFECTIFS Eté'!$A:$I,9,FALSE),"Erreur saison")))</f>
        <v>#N/A</v>
      </c>
      <c r="W2119" s="18" t="e">
        <f>VLOOKUP(D2119,Listes!B:C,2,FALSE)</f>
        <v>#N/A</v>
      </c>
    </row>
    <row r="2120" spans="1:23" ht="15.75" customHeight="1">
      <c r="A2120" s="11"/>
      <c r="B2120" s="11"/>
      <c r="C2120" s="11"/>
      <c r="D2120" s="11"/>
      <c r="E2120" s="11"/>
      <c r="F2120" s="11"/>
      <c r="G2120" s="11" t="e">
        <f>VLOOKUP(E2120,TAXONS!B:C,2,FALSE)</f>
        <v>#N/A</v>
      </c>
      <c r="H2120" s="13">
        <f t="shared" si="168"/>
        <v>0</v>
      </c>
      <c r="I2120" s="12" t="e">
        <f t="shared" si="169"/>
        <v>#N/A</v>
      </c>
      <c r="J2120" s="14" t="e">
        <f t="shared" si="170"/>
        <v>#N/A</v>
      </c>
      <c r="K2120" s="15" t="e">
        <f>VLOOKUP(B2120,REGIONS!A:D,4,FALSE)</f>
        <v>#N/A</v>
      </c>
      <c r="L2120" s="19" t="e">
        <f>VLOOKUP(G2120,Sensibilité!$A:$L,12,FALSE)</f>
        <v>#N/A</v>
      </c>
      <c r="M2120" s="19" t="e">
        <f t="shared" si="171"/>
        <v>#N/A</v>
      </c>
      <c r="N2120" s="19" t="e">
        <f t="shared" si="172"/>
        <v>#N/A</v>
      </c>
      <c r="O2120" s="15" t="str">
        <f>IF(D2120=Listes!$B$6,"SWARMING",IF(OR(D2120=Listes!$B$1,D2120=Listes!$B$2,D2120=Listes!$B$5),2,IF(OR(D2120=Listes!$B$3,D2120=Listes!$B$4),1,"erreur colonne D")))</f>
        <v>SWARMING</v>
      </c>
      <c r="P2120" s="15" t="e">
        <f>IF(OR(W2120="Hiver",W2120="Transit"),VLOOKUP(E2120,IC!A:E,4,FALSE),IF(W2120="été",VLOOKUP(E2120,IC!A:E,3,FALSE),"erreur"))</f>
        <v>#N/A</v>
      </c>
      <c r="Q2120" s="15" t="e">
        <f>IF(P2120="NR",0,IF(F2120&lt;5,0,IF(P2120=1,VLOOKUP(F2120,IC!$G$1:$I$8,3,TRUE),
IF(P2120=2,VLOOKUP(F2120,IC!$K$1:$M$8,3,TRUE),
IF(P2120=3,VLOOKUP(F2120,IC!$O$1:$Q$8,3,TRUE),IF(P2120=4,VLOOKUP(F2120,IC!$S$2:$U$9,3,TRUE),
"erreur"))))))</f>
        <v>#N/A</v>
      </c>
      <c r="R2120" s="16" t="e">
        <f>IF(OR(V2120="NA",V2120="Transit",V2120&lt;Listes!$F$1),"non applicable",F2120/V2120)</f>
        <v>#N/A</v>
      </c>
      <c r="S2120" s="16" t="e">
        <f>IF(W2120="Transit","Non applicable",IF(AND(W2120="été",T2120&gt;Listes!F2119),F2120/T2120,IF(AND(W2120="Hiver",Hierarchisation!U2120&gt;Listes!F2119),F2120/U2120,"non applicable")))</f>
        <v>#N/A</v>
      </c>
      <c r="T2120" s="17" t="e">
        <f>IF(K2120="Centre",VLOOKUP(E2120,effectifs_ete,3,FALSE),IF(Hierarchisation!K2120="Grand Nord",VLOOKUP(Hierarchisation!E2120,effectifs_ete,4,FALSE),IF(Hierarchisation!K2120="Nord Est",VLOOKUP(Hierarchisation!E2120,effectifs_ete,5,FALSE),IF(Hierarchisation!K2120="Nord Ouest",VLOOKUP(Hierarchisation!E2120,effectifs_ete,6,FALSE),IF(Hierarchisation!K2120="Sud Est",VLOOKUP(Hierarchisation!E2120,effectifs_ete,7,FALSE),IF(Hierarchisation!K2120="Sud Ouest",VLOOKUP(Hierarchisation!E2120,effectifs_ete,8,FALSE),"Erreur Région"))))))</f>
        <v>#N/A</v>
      </c>
      <c r="U2120" s="17" t="e">
        <f>IF(K2120="Centre",VLOOKUP(E2120,effectifs_hiver,3,FALSE),IF(Hierarchisation!K2120="Grand Nord",VLOOKUP(Hierarchisation!E2120,effectifs_hiver,4,FALSE),IF(Hierarchisation!K2120="Nord Est",VLOOKUP(Hierarchisation!E2120,effectifs_hiver,5,FALSE),IF(Hierarchisation!K2120="Nord Ouest",VLOOKUP(Hierarchisation!E2120,effectifs_hiver,6,FALSE),IF(Hierarchisation!K2120="Sud Est",VLOOKUP(Hierarchisation!E2120,effectifs_hiver,7,FALSE),IF(Hierarchisation!K2120="Sud Ouest",VLOOKUP(Hierarchisation!E2120,effectifs_hiver,8,FALSE),"Erreur Région"))))))</f>
        <v>#N/A</v>
      </c>
      <c r="V2120" s="17" t="e">
        <f>IF(W2120="Transit","Transit",IF(W2120="hiver",VLOOKUP(E2120,'EFFECTIFS Hiver'!$A:$I,9,FALSE),IF(W2120="été",VLOOKUP(E2120,'EFFECTIFS Eté'!$A:$I,9,FALSE),"Erreur saison")))</f>
        <v>#N/A</v>
      </c>
      <c r="W2120" s="18" t="e">
        <f>VLOOKUP(D2120,Listes!B:C,2,FALSE)</f>
        <v>#N/A</v>
      </c>
    </row>
    <row r="2121" spans="1:23" ht="15.75" customHeight="1">
      <c r="A2121" s="11"/>
      <c r="B2121" s="11"/>
      <c r="C2121" s="11"/>
      <c r="D2121" s="11"/>
      <c r="E2121" s="11"/>
      <c r="F2121" s="11"/>
      <c r="G2121" s="11" t="e">
        <f>VLOOKUP(E2121,TAXONS!B:C,2,FALSE)</f>
        <v>#N/A</v>
      </c>
      <c r="H2121" s="13">
        <f t="shared" si="168"/>
        <v>0</v>
      </c>
      <c r="I2121" s="12" t="e">
        <f t="shared" si="169"/>
        <v>#N/A</v>
      </c>
      <c r="J2121" s="14" t="e">
        <f t="shared" si="170"/>
        <v>#N/A</v>
      </c>
      <c r="K2121" s="15" t="e">
        <f>VLOOKUP(B2121,REGIONS!A:D,4,FALSE)</f>
        <v>#N/A</v>
      </c>
      <c r="L2121" s="19" t="e">
        <f>VLOOKUP(G2121,Sensibilité!$A:$L,12,FALSE)</f>
        <v>#N/A</v>
      </c>
      <c r="M2121" s="19" t="e">
        <f t="shared" si="171"/>
        <v>#N/A</v>
      </c>
      <c r="N2121" s="19" t="e">
        <f t="shared" si="172"/>
        <v>#N/A</v>
      </c>
      <c r="O2121" s="15" t="str">
        <f>IF(D2121=Listes!$B$6,"SWARMING",IF(OR(D2121=Listes!$B$1,D2121=Listes!$B$2,D2121=Listes!$B$5),2,IF(OR(D2121=Listes!$B$3,D2121=Listes!$B$4),1,"erreur colonne D")))</f>
        <v>SWARMING</v>
      </c>
      <c r="P2121" s="15" t="e">
        <f>IF(OR(W2121="Hiver",W2121="Transit"),VLOOKUP(E2121,IC!A:E,4,FALSE),IF(W2121="été",VLOOKUP(E2121,IC!A:E,3,FALSE),"erreur"))</f>
        <v>#N/A</v>
      </c>
      <c r="Q2121" s="15" t="e">
        <f>IF(P2121="NR",0,IF(F2121&lt;5,0,IF(P2121=1,VLOOKUP(F2121,IC!$G$1:$I$8,3,TRUE),
IF(P2121=2,VLOOKUP(F2121,IC!$K$1:$M$8,3,TRUE),
IF(P2121=3,VLOOKUP(F2121,IC!$O$1:$Q$8,3,TRUE),IF(P2121=4,VLOOKUP(F2121,IC!$S$2:$U$9,3,TRUE),
"erreur"))))))</f>
        <v>#N/A</v>
      </c>
      <c r="R2121" s="16" t="e">
        <f>IF(OR(V2121="NA",V2121="Transit",V2121&lt;Listes!$F$1),"non applicable",F2121/V2121)</f>
        <v>#N/A</v>
      </c>
      <c r="S2121" s="16" t="e">
        <f>IF(W2121="Transit","Non applicable",IF(AND(W2121="été",T2121&gt;Listes!F2120),F2121/T2121,IF(AND(W2121="Hiver",Hierarchisation!U2121&gt;Listes!F2120),F2121/U2121,"non applicable")))</f>
        <v>#N/A</v>
      </c>
      <c r="T2121" s="17" t="e">
        <f>IF(K2121="Centre",VLOOKUP(E2121,effectifs_ete,3,FALSE),IF(Hierarchisation!K2121="Grand Nord",VLOOKUP(Hierarchisation!E2121,effectifs_ete,4,FALSE),IF(Hierarchisation!K2121="Nord Est",VLOOKUP(Hierarchisation!E2121,effectifs_ete,5,FALSE),IF(Hierarchisation!K2121="Nord Ouest",VLOOKUP(Hierarchisation!E2121,effectifs_ete,6,FALSE),IF(Hierarchisation!K2121="Sud Est",VLOOKUP(Hierarchisation!E2121,effectifs_ete,7,FALSE),IF(Hierarchisation!K2121="Sud Ouest",VLOOKUP(Hierarchisation!E2121,effectifs_ete,8,FALSE),"Erreur Région"))))))</f>
        <v>#N/A</v>
      </c>
      <c r="U2121" s="17" t="e">
        <f>IF(K2121="Centre",VLOOKUP(E2121,effectifs_hiver,3,FALSE),IF(Hierarchisation!K2121="Grand Nord",VLOOKUP(Hierarchisation!E2121,effectifs_hiver,4,FALSE),IF(Hierarchisation!K2121="Nord Est",VLOOKUP(Hierarchisation!E2121,effectifs_hiver,5,FALSE),IF(Hierarchisation!K2121="Nord Ouest",VLOOKUP(Hierarchisation!E2121,effectifs_hiver,6,FALSE),IF(Hierarchisation!K2121="Sud Est",VLOOKUP(Hierarchisation!E2121,effectifs_hiver,7,FALSE),IF(Hierarchisation!K2121="Sud Ouest",VLOOKUP(Hierarchisation!E2121,effectifs_hiver,8,FALSE),"Erreur Région"))))))</f>
        <v>#N/A</v>
      </c>
      <c r="V2121" s="17" t="e">
        <f>IF(W2121="Transit","Transit",IF(W2121="hiver",VLOOKUP(E2121,'EFFECTIFS Hiver'!$A:$I,9,FALSE),IF(W2121="été",VLOOKUP(E2121,'EFFECTIFS Eté'!$A:$I,9,FALSE),"Erreur saison")))</f>
        <v>#N/A</v>
      </c>
      <c r="W2121" s="18" t="e">
        <f>VLOOKUP(D2121,Listes!B:C,2,FALSE)</f>
        <v>#N/A</v>
      </c>
    </row>
    <row r="2122" spans="1:23" ht="15.75" customHeight="1">
      <c r="A2122" s="11"/>
      <c r="B2122" s="11"/>
      <c r="C2122" s="11"/>
      <c r="D2122" s="11"/>
      <c r="E2122" s="11"/>
      <c r="F2122" s="11"/>
      <c r="G2122" s="11" t="e">
        <f>VLOOKUP(E2122,TAXONS!B:C,2,FALSE)</f>
        <v>#N/A</v>
      </c>
      <c r="H2122" s="13">
        <f t="shared" si="168"/>
        <v>0</v>
      </c>
      <c r="I2122" s="12" t="e">
        <f t="shared" si="169"/>
        <v>#N/A</v>
      </c>
      <c r="J2122" s="14" t="e">
        <f t="shared" si="170"/>
        <v>#N/A</v>
      </c>
      <c r="K2122" s="15" t="e">
        <f>VLOOKUP(B2122,REGIONS!A:D,4,FALSE)</f>
        <v>#N/A</v>
      </c>
      <c r="L2122" s="19" t="e">
        <f>VLOOKUP(G2122,Sensibilité!$A:$L,12,FALSE)</f>
        <v>#N/A</v>
      </c>
      <c r="M2122" s="19" t="e">
        <f t="shared" si="171"/>
        <v>#N/A</v>
      </c>
      <c r="N2122" s="19" t="e">
        <f t="shared" si="172"/>
        <v>#N/A</v>
      </c>
      <c r="O2122" s="15" t="str">
        <f>IF(D2122=Listes!$B$6,"SWARMING",IF(OR(D2122=Listes!$B$1,D2122=Listes!$B$2,D2122=Listes!$B$5),2,IF(OR(D2122=Listes!$B$3,D2122=Listes!$B$4),1,"erreur colonne D")))</f>
        <v>SWARMING</v>
      </c>
      <c r="P2122" s="15" t="e">
        <f>IF(OR(W2122="Hiver",W2122="Transit"),VLOOKUP(E2122,IC!A:E,4,FALSE),IF(W2122="été",VLOOKUP(E2122,IC!A:E,3,FALSE),"erreur"))</f>
        <v>#N/A</v>
      </c>
      <c r="Q2122" s="15" t="e">
        <f>IF(P2122="NR",0,IF(F2122&lt;5,0,IF(P2122=1,VLOOKUP(F2122,IC!$G$1:$I$8,3,TRUE),
IF(P2122=2,VLOOKUP(F2122,IC!$K$1:$M$8,3,TRUE),
IF(P2122=3,VLOOKUP(F2122,IC!$O$1:$Q$8,3,TRUE),IF(P2122=4,VLOOKUP(F2122,IC!$S$2:$U$9,3,TRUE),
"erreur"))))))</f>
        <v>#N/A</v>
      </c>
      <c r="R2122" s="16" t="e">
        <f>IF(OR(V2122="NA",V2122="Transit",V2122&lt;Listes!$F$1),"non applicable",F2122/V2122)</f>
        <v>#N/A</v>
      </c>
      <c r="S2122" s="16" t="e">
        <f>IF(W2122="Transit","Non applicable",IF(AND(W2122="été",T2122&gt;Listes!F2121),F2122/T2122,IF(AND(W2122="Hiver",Hierarchisation!U2122&gt;Listes!F2121),F2122/U2122,"non applicable")))</f>
        <v>#N/A</v>
      </c>
      <c r="T2122" s="17" t="e">
        <f>IF(K2122="Centre",VLOOKUP(E2122,effectifs_ete,3,FALSE),IF(Hierarchisation!K2122="Grand Nord",VLOOKUP(Hierarchisation!E2122,effectifs_ete,4,FALSE),IF(Hierarchisation!K2122="Nord Est",VLOOKUP(Hierarchisation!E2122,effectifs_ete,5,FALSE),IF(Hierarchisation!K2122="Nord Ouest",VLOOKUP(Hierarchisation!E2122,effectifs_ete,6,FALSE),IF(Hierarchisation!K2122="Sud Est",VLOOKUP(Hierarchisation!E2122,effectifs_ete,7,FALSE),IF(Hierarchisation!K2122="Sud Ouest",VLOOKUP(Hierarchisation!E2122,effectifs_ete,8,FALSE),"Erreur Région"))))))</f>
        <v>#N/A</v>
      </c>
      <c r="U2122" s="17" t="e">
        <f>IF(K2122="Centre",VLOOKUP(E2122,effectifs_hiver,3,FALSE),IF(Hierarchisation!K2122="Grand Nord",VLOOKUP(Hierarchisation!E2122,effectifs_hiver,4,FALSE),IF(Hierarchisation!K2122="Nord Est",VLOOKUP(Hierarchisation!E2122,effectifs_hiver,5,FALSE),IF(Hierarchisation!K2122="Nord Ouest",VLOOKUP(Hierarchisation!E2122,effectifs_hiver,6,FALSE),IF(Hierarchisation!K2122="Sud Est",VLOOKUP(Hierarchisation!E2122,effectifs_hiver,7,FALSE),IF(Hierarchisation!K2122="Sud Ouest",VLOOKUP(Hierarchisation!E2122,effectifs_hiver,8,FALSE),"Erreur Région"))))))</f>
        <v>#N/A</v>
      </c>
      <c r="V2122" s="17" t="e">
        <f>IF(W2122="Transit","Transit",IF(W2122="hiver",VLOOKUP(E2122,'EFFECTIFS Hiver'!$A:$I,9,FALSE),IF(W2122="été",VLOOKUP(E2122,'EFFECTIFS Eté'!$A:$I,9,FALSE),"Erreur saison")))</f>
        <v>#N/A</v>
      </c>
      <c r="W2122" s="18" t="e">
        <f>VLOOKUP(D2122,Listes!B:C,2,FALSE)</f>
        <v>#N/A</v>
      </c>
    </row>
    <row r="2123" spans="1:23" ht="15.75" customHeight="1">
      <c r="A2123" s="11"/>
      <c r="B2123" s="11"/>
      <c r="C2123" s="11"/>
      <c r="D2123" s="11"/>
      <c r="E2123" s="11"/>
      <c r="F2123" s="11"/>
      <c r="G2123" s="11" t="e">
        <f>VLOOKUP(E2123,TAXONS!B:C,2,FALSE)</f>
        <v>#N/A</v>
      </c>
      <c r="H2123" s="13">
        <f t="shared" si="168"/>
        <v>0</v>
      </c>
      <c r="I2123" s="12" t="e">
        <f t="shared" si="169"/>
        <v>#N/A</v>
      </c>
      <c r="J2123" s="14" t="e">
        <f t="shared" si="170"/>
        <v>#N/A</v>
      </c>
      <c r="K2123" s="15" t="e">
        <f>VLOOKUP(B2123,REGIONS!A:D,4,FALSE)</f>
        <v>#N/A</v>
      </c>
      <c r="L2123" s="19" t="e">
        <f>VLOOKUP(G2123,Sensibilité!$A:$L,12,FALSE)</f>
        <v>#N/A</v>
      </c>
      <c r="M2123" s="19" t="e">
        <f t="shared" si="171"/>
        <v>#N/A</v>
      </c>
      <c r="N2123" s="19" t="e">
        <f t="shared" si="172"/>
        <v>#N/A</v>
      </c>
      <c r="O2123" s="15" t="str">
        <f>IF(D2123=Listes!$B$6,"SWARMING",IF(OR(D2123=Listes!$B$1,D2123=Listes!$B$2,D2123=Listes!$B$5),2,IF(OR(D2123=Listes!$B$3,D2123=Listes!$B$4),1,"erreur colonne D")))</f>
        <v>SWARMING</v>
      </c>
      <c r="P2123" s="15" t="e">
        <f>IF(OR(W2123="Hiver",W2123="Transit"),VLOOKUP(E2123,IC!A:E,4,FALSE),IF(W2123="été",VLOOKUP(E2123,IC!A:E,3,FALSE),"erreur"))</f>
        <v>#N/A</v>
      </c>
      <c r="Q2123" s="15" t="e">
        <f>IF(P2123="NR",0,IF(F2123&lt;5,0,IF(P2123=1,VLOOKUP(F2123,IC!$G$1:$I$8,3,TRUE),
IF(P2123=2,VLOOKUP(F2123,IC!$K$1:$M$8,3,TRUE),
IF(P2123=3,VLOOKUP(F2123,IC!$O$1:$Q$8,3,TRUE),IF(P2123=4,VLOOKUP(F2123,IC!$S$2:$U$9,3,TRUE),
"erreur"))))))</f>
        <v>#N/A</v>
      </c>
      <c r="R2123" s="16" t="e">
        <f>IF(OR(V2123="NA",V2123="Transit",V2123&lt;Listes!$F$1),"non applicable",F2123/V2123)</f>
        <v>#N/A</v>
      </c>
      <c r="S2123" s="16" t="e">
        <f>IF(W2123="Transit","Non applicable",IF(AND(W2123="été",T2123&gt;Listes!F2122),F2123/T2123,IF(AND(W2123="Hiver",Hierarchisation!U2123&gt;Listes!F2122),F2123/U2123,"non applicable")))</f>
        <v>#N/A</v>
      </c>
      <c r="T2123" s="17" t="e">
        <f>IF(K2123="Centre",VLOOKUP(E2123,effectifs_ete,3,FALSE),IF(Hierarchisation!K2123="Grand Nord",VLOOKUP(Hierarchisation!E2123,effectifs_ete,4,FALSE),IF(Hierarchisation!K2123="Nord Est",VLOOKUP(Hierarchisation!E2123,effectifs_ete,5,FALSE),IF(Hierarchisation!K2123="Nord Ouest",VLOOKUP(Hierarchisation!E2123,effectifs_ete,6,FALSE),IF(Hierarchisation!K2123="Sud Est",VLOOKUP(Hierarchisation!E2123,effectifs_ete,7,FALSE),IF(Hierarchisation!K2123="Sud Ouest",VLOOKUP(Hierarchisation!E2123,effectifs_ete,8,FALSE),"Erreur Région"))))))</f>
        <v>#N/A</v>
      </c>
      <c r="U2123" s="17" t="e">
        <f>IF(K2123="Centre",VLOOKUP(E2123,effectifs_hiver,3,FALSE),IF(Hierarchisation!K2123="Grand Nord",VLOOKUP(Hierarchisation!E2123,effectifs_hiver,4,FALSE),IF(Hierarchisation!K2123="Nord Est",VLOOKUP(Hierarchisation!E2123,effectifs_hiver,5,FALSE),IF(Hierarchisation!K2123="Nord Ouest",VLOOKUP(Hierarchisation!E2123,effectifs_hiver,6,FALSE),IF(Hierarchisation!K2123="Sud Est",VLOOKUP(Hierarchisation!E2123,effectifs_hiver,7,FALSE),IF(Hierarchisation!K2123="Sud Ouest",VLOOKUP(Hierarchisation!E2123,effectifs_hiver,8,FALSE),"Erreur Région"))))))</f>
        <v>#N/A</v>
      </c>
      <c r="V2123" s="17" t="e">
        <f>IF(W2123="Transit","Transit",IF(W2123="hiver",VLOOKUP(E2123,'EFFECTIFS Hiver'!$A:$I,9,FALSE),IF(W2123="été",VLOOKUP(E2123,'EFFECTIFS Eté'!$A:$I,9,FALSE),"Erreur saison")))</f>
        <v>#N/A</v>
      </c>
      <c r="W2123" s="18" t="e">
        <f>VLOOKUP(D2123,Listes!B:C,2,FALSE)</f>
        <v>#N/A</v>
      </c>
    </row>
    <row r="2124" spans="1:23" ht="15.75" customHeight="1">
      <c r="A2124" s="11"/>
      <c r="B2124" s="11"/>
      <c r="C2124" s="11"/>
      <c r="D2124" s="11"/>
      <c r="E2124" s="11"/>
      <c r="F2124" s="11"/>
      <c r="G2124" s="11" t="e">
        <f>VLOOKUP(E2124,TAXONS!B:C,2,FALSE)</f>
        <v>#N/A</v>
      </c>
      <c r="H2124" s="13">
        <f t="shared" si="168"/>
        <v>0</v>
      </c>
      <c r="I2124" s="12" t="e">
        <f t="shared" si="169"/>
        <v>#N/A</v>
      </c>
      <c r="J2124" s="14" t="e">
        <f t="shared" si="170"/>
        <v>#N/A</v>
      </c>
      <c r="K2124" s="15" t="e">
        <f>VLOOKUP(B2124,REGIONS!A:D,4,FALSE)</f>
        <v>#N/A</v>
      </c>
      <c r="L2124" s="19" t="e">
        <f>VLOOKUP(G2124,Sensibilité!$A:$L,12,FALSE)</f>
        <v>#N/A</v>
      </c>
      <c r="M2124" s="19" t="e">
        <f t="shared" si="171"/>
        <v>#N/A</v>
      </c>
      <c r="N2124" s="19" t="e">
        <f t="shared" si="172"/>
        <v>#N/A</v>
      </c>
      <c r="O2124" s="15" t="str">
        <f>IF(D2124=Listes!$B$6,"SWARMING",IF(OR(D2124=Listes!$B$1,D2124=Listes!$B$2,D2124=Listes!$B$5),2,IF(OR(D2124=Listes!$B$3,D2124=Listes!$B$4),1,"erreur colonne D")))</f>
        <v>SWARMING</v>
      </c>
      <c r="P2124" s="15" t="e">
        <f>IF(OR(W2124="Hiver",W2124="Transit"),VLOOKUP(E2124,IC!A:E,4,FALSE),IF(W2124="été",VLOOKUP(E2124,IC!A:E,3,FALSE),"erreur"))</f>
        <v>#N/A</v>
      </c>
      <c r="Q2124" s="15" t="e">
        <f>IF(P2124="NR",0,IF(F2124&lt;5,0,IF(P2124=1,VLOOKUP(F2124,IC!$G$1:$I$8,3,TRUE),
IF(P2124=2,VLOOKUP(F2124,IC!$K$1:$M$8,3,TRUE),
IF(P2124=3,VLOOKUP(F2124,IC!$O$1:$Q$8,3,TRUE),IF(P2124=4,VLOOKUP(F2124,IC!$S$2:$U$9,3,TRUE),
"erreur"))))))</f>
        <v>#N/A</v>
      </c>
      <c r="R2124" s="16" t="e">
        <f>IF(OR(V2124="NA",V2124="Transit",V2124&lt;Listes!$F$1),"non applicable",F2124/V2124)</f>
        <v>#N/A</v>
      </c>
      <c r="S2124" s="16" t="e">
        <f>IF(W2124="Transit","Non applicable",IF(AND(W2124="été",T2124&gt;Listes!F2123),F2124/T2124,IF(AND(W2124="Hiver",Hierarchisation!U2124&gt;Listes!F2123),F2124/U2124,"non applicable")))</f>
        <v>#N/A</v>
      </c>
      <c r="T2124" s="17" t="e">
        <f>IF(K2124="Centre",VLOOKUP(E2124,effectifs_ete,3,FALSE),IF(Hierarchisation!K2124="Grand Nord",VLOOKUP(Hierarchisation!E2124,effectifs_ete,4,FALSE),IF(Hierarchisation!K2124="Nord Est",VLOOKUP(Hierarchisation!E2124,effectifs_ete,5,FALSE),IF(Hierarchisation!K2124="Nord Ouest",VLOOKUP(Hierarchisation!E2124,effectifs_ete,6,FALSE),IF(Hierarchisation!K2124="Sud Est",VLOOKUP(Hierarchisation!E2124,effectifs_ete,7,FALSE),IF(Hierarchisation!K2124="Sud Ouest",VLOOKUP(Hierarchisation!E2124,effectifs_ete,8,FALSE),"Erreur Région"))))))</f>
        <v>#N/A</v>
      </c>
      <c r="U2124" s="17" t="e">
        <f>IF(K2124="Centre",VLOOKUP(E2124,effectifs_hiver,3,FALSE),IF(Hierarchisation!K2124="Grand Nord",VLOOKUP(Hierarchisation!E2124,effectifs_hiver,4,FALSE),IF(Hierarchisation!K2124="Nord Est",VLOOKUP(Hierarchisation!E2124,effectifs_hiver,5,FALSE),IF(Hierarchisation!K2124="Nord Ouest",VLOOKUP(Hierarchisation!E2124,effectifs_hiver,6,FALSE),IF(Hierarchisation!K2124="Sud Est",VLOOKUP(Hierarchisation!E2124,effectifs_hiver,7,FALSE),IF(Hierarchisation!K2124="Sud Ouest",VLOOKUP(Hierarchisation!E2124,effectifs_hiver,8,FALSE),"Erreur Région"))))))</f>
        <v>#N/A</v>
      </c>
      <c r="V2124" s="17" t="e">
        <f>IF(W2124="Transit","Transit",IF(W2124="hiver",VLOOKUP(E2124,'EFFECTIFS Hiver'!$A:$I,9,FALSE),IF(W2124="été",VLOOKUP(E2124,'EFFECTIFS Eté'!$A:$I,9,FALSE),"Erreur saison")))</f>
        <v>#N/A</v>
      </c>
      <c r="W2124" s="18" t="e">
        <f>VLOOKUP(D2124,Listes!B:C,2,FALSE)</f>
        <v>#N/A</v>
      </c>
    </row>
    <row r="2125" spans="1:23" ht="15.75" customHeight="1">
      <c r="A2125" s="11"/>
      <c r="B2125" s="11"/>
      <c r="C2125" s="11"/>
      <c r="D2125" s="11"/>
      <c r="E2125" s="11"/>
      <c r="F2125" s="11"/>
      <c r="G2125" s="11" t="e">
        <f>VLOOKUP(E2125,TAXONS!B:C,2,FALSE)</f>
        <v>#N/A</v>
      </c>
      <c r="H2125" s="13">
        <f t="shared" si="168"/>
        <v>0</v>
      </c>
      <c r="I2125" s="12" t="e">
        <f t="shared" si="169"/>
        <v>#N/A</v>
      </c>
      <c r="J2125" s="14" t="e">
        <f t="shared" si="170"/>
        <v>#N/A</v>
      </c>
      <c r="K2125" s="15" t="e">
        <f>VLOOKUP(B2125,REGIONS!A:D,4,FALSE)</f>
        <v>#N/A</v>
      </c>
      <c r="L2125" s="19" t="e">
        <f>VLOOKUP(G2125,Sensibilité!$A:$L,12,FALSE)</f>
        <v>#N/A</v>
      </c>
      <c r="M2125" s="19" t="e">
        <f t="shared" si="171"/>
        <v>#N/A</v>
      </c>
      <c r="N2125" s="19" t="e">
        <f t="shared" si="172"/>
        <v>#N/A</v>
      </c>
      <c r="O2125" s="15" t="str">
        <f>IF(D2125=Listes!$B$6,"SWARMING",IF(OR(D2125=Listes!$B$1,D2125=Listes!$B$2,D2125=Listes!$B$5),2,IF(OR(D2125=Listes!$B$3,D2125=Listes!$B$4),1,"erreur colonne D")))</f>
        <v>SWARMING</v>
      </c>
      <c r="P2125" s="15" t="e">
        <f>IF(OR(W2125="Hiver",W2125="Transit"),VLOOKUP(E2125,IC!A:E,4,FALSE),IF(W2125="été",VLOOKUP(E2125,IC!A:E,3,FALSE),"erreur"))</f>
        <v>#N/A</v>
      </c>
      <c r="Q2125" s="15" t="e">
        <f>IF(P2125="NR",0,IF(F2125&lt;5,0,IF(P2125=1,VLOOKUP(F2125,IC!$G$1:$I$8,3,TRUE),
IF(P2125=2,VLOOKUP(F2125,IC!$K$1:$M$8,3,TRUE),
IF(P2125=3,VLOOKUP(F2125,IC!$O$1:$Q$8,3,TRUE),IF(P2125=4,VLOOKUP(F2125,IC!$S$2:$U$9,3,TRUE),
"erreur"))))))</f>
        <v>#N/A</v>
      </c>
      <c r="R2125" s="16" t="e">
        <f>IF(OR(V2125="NA",V2125="Transit",V2125&lt;Listes!$F$1),"non applicable",F2125/V2125)</f>
        <v>#N/A</v>
      </c>
      <c r="S2125" s="16" t="e">
        <f>IF(W2125="Transit","Non applicable",IF(AND(W2125="été",T2125&gt;Listes!F2124),F2125/T2125,IF(AND(W2125="Hiver",Hierarchisation!U2125&gt;Listes!F2124),F2125/U2125,"non applicable")))</f>
        <v>#N/A</v>
      </c>
      <c r="T2125" s="17" t="e">
        <f>IF(K2125="Centre",VLOOKUP(E2125,effectifs_ete,3,FALSE),IF(Hierarchisation!K2125="Grand Nord",VLOOKUP(Hierarchisation!E2125,effectifs_ete,4,FALSE),IF(Hierarchisation!K2125="Nord Est",VLOOKUP(Hierarchisation!E2125,effectifs_ete,5,FALSE),IF(Hierarchisation!K2125="Nord Ouest",VLOOKUP(Hierarchisation!E2125,effectifs_ete,6,FALSE),IF(Hierarchisation!K2125="Sud Est",VLOOKUP(Hierarchisation!E2125,effectifs_ete,7,FALSE),IF(Hierarchisation!K2125="Sud Ouest",VLOOKUP(Hierarchisation!E2125,effectifs_ete,8,FALSE),"Erreur Région"))))))</f>
        <v>#N/A</v>
      </c>
      <c r="U2125" s="17" t="e">
        <f>IF(K2125="Centre",VLOOKUP(E2125,effectifs_hiver,3,FALSE),IF(Hierarchisation!K2125="Grand Nord",VLOOKUP(Hierarchisation!E2125,effectifs_hiver,4,FALSE),IF(Hierarchisation!K2125="Nord Est",VLOOKUP(Hierarchisation!E2125,effectifs_hiver,5,FALSE),IF(Hierarchisation!K2125="Nord Ouest",VLOOKUP(Hierarchisation!E2125,effectifs_hiver,6,FALSE),IF(Hierarchisation!K2125="Sud Est",VLOOKUP(Hierarchisation!E2125,effectifs_hiver,7,FALSE),IF(Hierarchisation!K2125="Sud Ouest",VLOOKUP(Hierarchisation!E2125,effectifs_hiver,8,FALSE),"Erreur Région"))))))</f>
        <v>#N/A</v>
      </c>
      <c r="V2125" s="17" t="e">
        <f>IF(W2125="Transit","Transit",IF(W2125="hiver",VLOOKUP(E2125,'EFFECTIFS Hiver'!$A:$I,9,FALSE),IF(W2125="été",VLOOKUP(E2125,'EFFECTIFS Eté'!$A:$I,9,FALSE),"Erreur saison")))</f>
        <v>#N/A</v>
      </c>
      <c r="W2125" s="18" t="e">
        <f>VLOOKUP(D2125,Listes!B:C,2,FALSE)</f>
        <v>#N/A</v>
      </c>
    </row>
    <row r="2126" spans="1:23" ht="15.75" customHeight="1">
      <c r="A2126" s="11"/>
      <c r="B2126" s="11"/>
      <c r="C2126" s="11"/>
      <c r="D2126" s="11"/>
      <c r="E2126" s="11"/>
      <c r="F2126" s="11"/>
      <c r="G2126" s="11" t="e">
        <f>VLOOKUP(E2126,TAXONS!B:C,2,FALSE)</f>
        <v>#N/A</v>
      </c>
      <c r="H2126" s="13">
        <f t="shared" si="168"/>
        <v>0</v>
      </c>
      <c r="I2126" s="12" t="e">
        <f t="shared" si="169"/>
        <v>#N/A</v>
      </c>
      <c r="J2126" s="14" t="e">
        <f t="shared" si="170"/>
        <v>#N/A</v>
      </c>
      <c r="K2126" s="15" t="e">
        <f>VLOOKUP(B2126,REGIONS!A:D,4,FALSE)</f>
        <v>#N/A</v>
      </c>
      <c r="L2126" s="19" t="e">
        <f>VLOOKUP(G2126,Sensibilité!$A:$L,12,FALSE)</f>
        <v>#N/A</v>
      </c>
      <c r="M2126" s="19" t="e">
        <f t="shared" si="171"/>
        <v>#N/A</v>
      </c>
      <c r="N2126" s="19" t="e">
        <f t="shared" si="172"/>
        <v>#N/A</v>
      </c>
      <c r="O2126" s="15" t="str">
        <f>IF(D2126=Listes!$B$6,"SWARMING",IF(OR(D2126=Listes!$B$1,D2126=Listes!$B$2,D2126=Listes!$B$5),2,IF(OR(D2126=Listes!$B$3,D2126=Listes!$B$4),1,"erreur colonne D")))</f>
        <v>SWARMING</v>
      </c>
      <c r="P2126" s="15" t="e">
        <f>IF(OR(W2126="Hiver",W2126="Transit"),VLOOKUP(E2126,IC!A:E,4,FALSE),IF(W2126="été",VLOOKUP(E2126,IC!A:E,3,FALSE),"erreur"))</f>
        <v>#N/A</v>
      </c>
      <c r="Q2126" s="15" t="e">
        <f>IF(P2126="NR",0,IF(F2126&lt;5,0,IF(P2126=1,VLOOKUP(F2126,IC!$G$1:$I$8,3,TRUE),
IF(P2126=2,VLOOKUP(F2126,IC!$K$1:$M$8,3,TRUE),
IF(P2126=3,VLOOKUP(F2126,IC!$O$1:$Q$8,3,TRUE),IF(P2126=4,VLOOKUP(F2126,IC!$S$2:$U$9,3,TRUE),
"erreur"))))))</f>
        <v>#N/A</v>
      </c>
      <c r="R2126" s="16" t="e">
        <f>IF(OR(V2126="NA",V2126="Transit",V2126&lt;Listes!$F$1),"non applicable",F2126/V2126)</f>
        <v>#N/A</v>
      </c>
      <c r="S2126" s="16" t="e">
        <f>IF(W2126="Transit","Non applicable",IF(AND(W2126="été",T2126&gt;Listes!F2125),F2126/T2126,IF(AND(W2126="Hiver",Hierarchisation!U2126&gt;Listes!F2125),F2126/U2126,"non applicable")))</f>
        <v>#N/A</v>
      </c>
      <c r="T2126" s="17" t="e">
        <f>IF(K2126="Centre",VLOOKUP(E2126,effectifs_ete,3,FALSE),IF(Hierarchisation!K2126="Grand Nord",VLOOKUP(Hierarchisation!E2126,effectifs_ete,4,FALSE),IF(Hierarchisation!K2126="Nord Est",VLOOKUP(Hierarchisation!E2126,effectifs_ete,5,FALSE),IF(Hierarchisation!K2126="Nord Ouest",VLOOKUP(Hierarchisation!E2126,effectifs_ete,6,FALSE),IF(Hierarchisation!K2126="Sud Est",VLOOKUP(Hierarchisation!E2126,effectifs_ete,7,FALSE),IF(Hierarchisation!K2126="Sud Ouest",VLOOKUP(Hierarchisation!E2126,effectifs_ete,8,FALSE),"Erreur Région"))))))</f>
        <v>#N/A</v>
      </c>
      <c r="U2126" s="17" t="e">
        <f>IF(K2126="Centre",VLOOKUP(E2126,effectifs_hiver,3,FALSE),IF(Hierarchisation!K2126="Grand Nord",VLOOKUP(Hierarchisation!E2126,effectifs_hiver,4,FALSE),IF(Hierarchisation!K2126="Nord Est",VLOOKUP(Hierarchisation!E2126,effectifs_hiver,5,FALSE),IF(Hierarchisation!K2126="Nord Ouest",VLOOKUP(Hierarchisation!E2126,effectifs_hiver,6,FALSE),IF(Hierarchisation!K2126="Sud Est",VLOOKUP(Hierarchisation!E2126,effectifs_hiver,7,FALSE),IF(Hierarchisation!K2126="Sud Ouest",VLOOKUP(Hierarchisation!E2126,effectifs_hiver,8,FALSE),"Erreur Région"))))))</f>
        <v>#N/A</v>
      </c>
      <c r="V2126" s="17" t="e">
        <f>IF(W2126="Transit","Transit",IF(W2126="hiver",VLOOKUP(E2126,'EFFECTIFS Hiver'!$A:$I,9,FALSE),IF(W2126="été",VLOOKUP(E2126,'EFFECTIFS Eté'!$A:$I,9,FALSE),"Erreur saison")))</f>
        <v>#N/A</v>
      </c>
      <c r="W2126" s="18" t="e">
        <f>VLOOKUP(D2126,Listes!B:C,2,FALSE)</f>
        <v>#N/A</v>
      </c>
    </row>
    <row r="2127" spans="1:23" ht="15.75" customHeight="1">
      <c r="A2127" s="11"/>
      <c r="B2127" s="11"/>
      <c r="C2127" s="11"/>
      <c r="D2127" s="11"/>
      <c r="E2127" s="11"/>
      <c r="F2127" s="11"/>
      <c r="G2127" s="11" t="e">
        <f>VLOOKUP(E2127,TAXONS!B:C,2,FALSE)</f>
        <v>#N/A</v>
      </c>
      <c r="H2127" s="13">
        <f t="shared" si="168"/>
        <v>0</v>
      </c>
      <c r="I2127" s="12" t="e">
        <f t="shared" si="169"/>
        <v>#N/A</v>
      </c>
      <c r="J2127" s="14" t="e">
        <f t="shared" si="170"/>
        <v>#N/A</v>
      </c>
      <c r="K2127" s="15" t="e">
        <f>VLOOKUP(B2127,REGIONS!A:D,4,FALSE)</f>
        <v>#N/A</v>
      </c>
      <c r="L2127" s="19" t="e">
        <f>VLOOKUP(G2127,Sensibilité!$A:$L,12,FALSE)</f>
        <v>#N/A</v>
      </c>
      <c r="M2127" s="19" t="e">
        <f t="shared" si="171"/>
        <v>#N/A</v>
      </c>
      <c r="N2127" s="19" t="e">
        <f t="shared" si="172"/>
        <v>#N/A</v>
      </c>
      <c r="O2127" s="15" t="str">
        <f>IF(D2127=Listes!$B$6,"SWARMING",IF(OR(D2127=Listes!$B$1,D2127=Listes!$B$2,D2127=Listes!$B$5),2,IF(OR(D2127=Listes!$B$3,D2127=Listes!$B$4),1,"erreur colonne D")))</f>
        <v>SWARMING</v>
      </c>
      <c r="P2127" s="15" t="e">
        <f>IF(OR(W2127="Hiver",W2127="Transit"),VLOOKUP(E2127,IC!A:E,4,FALSE),IF(W2127="été",VLOOKUP(E2127,IC!A:E,3,FALSE),"erreur"))</f>
        <v>#N/A</v>
      </c>
      <c r="Q2127" s="15" t="e">
        <f>IF(P2127="NR",0,IF(F2127&lt;5,0,IF(P2127=1,VLOOKUP(F2127,IC!$G$1:$I$8,3,TRUE),
IF(P2127=2,VLOOKUP(F2127,IC!$K$1:$M$8,3,TRUE),
IF(P2127=3,VLOOKUP(F2127,IC!$O$1:$Q$8,3,TRUE),IF(P2127=4,VLOOKUP(F2127,IC!$S$2:$U$9,3,TRUE),
"erreur"))))))</f>
        <v>#N/A</v>
      </c>
      <c r="R2127" s="16" t="e">
        <f>IF(OR(V2127="NA",V2127="Transit",V2127&lt;Listes!$F$1),"non applicable",F2127/V2127)</f>
        <v>#N/A</v>
      </c>
      <c r="S2127" s="16" t="e">
        <f>IF(W2127="Transit","Non applicable",IF(AND(W2127="été",T2127&gt;Listes!F2126),F2127/T2127,IF(AND(W2127="Hiver",Hierarchisation!U2127&gt;Listes!F2126),F2127/U2127,"non applicable")))</f>
        <v>#N/A</v>
      </c>
      <c r="T2127" s="17" t="e">
        <f>IF(K2127="Centre",VLOOKUP(E2127,effectifs_ete,3,FALSE),IF(Hierarchisation!K2127="Grand Nord",VLOOKUP(Hierarchisation!E2127,effectifs_ete,4,FALSE),IF(Hierarchisation!K2127="Nord Est",VLOOKUP(Hierarchisation!E2127,effectifs_ete,5,FALSE),IF(Hierarchisation!K2127="Nord Ouest",VLOOKUP(Hierarchisation!E2127,effectifs_ete,6,FALSE),IF(Hierarchisation!K2127="Sud Est",VLOOKUP(Hierarchisation!E2127,effectifs_ete,7,FALSE),IF(Hierarchisation!K2127="Sud Ouest",VLOOKUP(Hierarchisation!E2127,effectifs_ete,8,FALSE),"Erreur Région"))))))</f>
        <v>#N/A</v>
      </c>
      <c r="U2127" s="17" t="e">
        <f>IF(K2127="Centre",VLOOKUP(E2127,effectifs_hiver,3,FALSE),IF(Hierarchisation!K2127="Grand Nord",VLOOKUP(Hierarchisation!E2127,effectifs_hiver,4,FALSE),IF(Hierarchisation!K2127="Nord Est",VLOOKUP(Hierarchisation!E2127,effectifs_hiver,5,FALSE),IF(Hierarchisation!K2127="Nord Ouest",VLOOKUP(Hierarchisation!E2127,effectifs_hiver,6,FALSE),IF(Hierarchisation!K2127="Sud Est",VLOOKUP(Hierarchisation!E2127,effectifs_hiver,7,FALSE),IF(Hierarchisation!K2127="Sud Ouest",VLOOKUP(Hierarchisation!E2127,effectifs_hiver,8,FALSE),"Erreur Région"))))))</f>
        <v>#N/A</v>
      </c>
      <c r="V2127" s="17" t="e">
        <f>IF(W2127="Transit","Transit",IF(W2127="hiver",VLOOKUP(E2127,'EFFECTIFS Hiver'!$A:$I,9,FALSE),IF(W2127="été",VLOOKUP(E2127,'EFFECTIFS Eté'!$A:$I,9,FALSE),"Erreur saison")))</f>
        <v>#N/A</v>
      </c>
      <c r="W2127" s="18" t="e">
        <f>VLOOKUP(D2127,Listes!B:C,2,FALSE)</f>
        <v>#N/A</v>
      </c>
    </row>
    <row r="2128" spans="1:23" ht="15.75" customHeight="1">
      <c r="A2128" s="11"/>
      <c r="B2128" s="11"/>
      <c r="C2128" s="11"/>
      <c r="D2128" s="11"/>
      <c r="E2128" s="11"/>
      <c r="F2128" s="11"/>
      <c r="G2128" s="11" t="e">
        <f>VLOOKUP(E2128,TAXONS!B:C,2,FALSE)</f>
        <v>#N/A</v>
      </c>
      <c r="H2128" s="13">
        <f t="shared" si="168"/>
        <v>0</v>
      </c>
      <c r="I2128" s="12" t="e">
        <f t="shared" si="169"/>
        <v>#N/A</v>
      </c>
      <c r="J2128" s="14" t="e">
        <f t="shared" si="170"/>
        <v>#N/A</v>
      </c>
      <c r="K2128" s="15" t="e">
        <f>VLOOKUP(B2128,REGIONS!A:D,4,FALSE)</f>
        <v>#N/A</v>
      </c>
      <c r="L2128" s="19" t="e">
        <f>VLOOKUP(G2128,Sensibilité!$A:$L,12,FALSE)</f>
        <v>#N/A</v>
      </c>
      <c r="M2128" s="19" t="e">
        <f t="shared" si="171"/>
        <v>#N/A</v>
      </c>
      <c r="N2128" s="19" t="e">
        <f t="shared" si="172"/>
        <v>#N/A</v>
      </c>
      <c r="O2128" s="15" t="str">
        <f>IF(D2128=Listes!$B$6,"SWARMING",IF(OR(D2128=Listes!$B$1,D2128=Listes!$B$2,D2128=Listes!$B$5),2,IF(OR(D2128=Listes!$B$3,D2128=Listes!$B$4),1,"erreur colonne D")))</f>
        <v>SWARMING</v>
      </c>
      <c r="P2128" s="15" t="e">
        <f>IF(OR(W2128="Hiver",W2128="Transit"),VLOOKUP(E2128,IC!A:E,4,FALSE),IF(W2128="été",VLOOKUP(E2128,IC!A:E,3,FALSE),"erreur"))</f>
        <v>#N/A</v>
      </c>
      <c r="Q2128" s="15" t="e">
        <f>IF(P2128="NR",0,IF(F2128&lt;5,0,IF(P2128=1,VLOOKUP(F2128,IC!$G$1:$I$8,3,TRUE),
IF(P2128=2,VLOOKUP(F2128,IC!$K$1:$M$8,3,TRUE),
IF(P2128=3,VLOOKUP(F2128,IC!$O$1:$Q$8,3,TRUE),IF(P2128=4,VLOOKUP(F2128,IC!$S$2:$U$9,3,TRUE),
"erreur"))))))</f>
        <v>#N/A</v>
      </c>
      <c r="R2128" s="16" t="e">
        <f>IF(OR(V2128="NA",V2128="Transit",V2128&lt;Listes!$F$1),"non applicable",F2128/V2128)</f>
        <v>#N/A</v>
      </c>
      <c r="S2128" s="16" t="e">
        <f>IF(W2128="Transit","Non applicable",IF(AND(W2128="été",T2128&gt;Listes!F2127),F2128/T2128,IF(AND(W2128="Hiver",Hierarchisation!U2128&gt;Listes!F2127),F2128/U2128,"non applicable")))</f>
        <v>#N/A</v>
      </c>
      <c r="T2128" s="17" t="e">
        <f>IF(K2128="Centre",VLOOKUP(E2128,effectifs_ete,3,FALSE),IF(Hierarchisation!K2128="Grand Nord",VLOOKUP(Hierarchisation!E2128,effectifs_ete,4,FALSE),IF(Hierarchisation!K2128="Nord Est",VLOOKUP(Hierarchisation!E2128,effectifs_ete,5,FALSE),IF(Hierarchisation!K2128="Nord Ouest",VLOOKUP(Hierarchisation!E2128,effectifs_ete,6,FALSE),IF(Hierarchisation!K2128="Sud Est",VLOOKUP(Hierarchisation!E2128,effectifs_ete,7,FALSE),IF(Hierarchisation!K2128="Sud Ouest",VLOOKUP(Hierarchisation!E2128,effectifs_ete,8,FALSE),"Erreur Région"))))))</f>
        <v>#N/A</v>
      </c>
      <c r="U2128" s="17" t="e">
        <f>IF(K2128="Centre",VLOOKUP(E2128,effectifs_hiver,3,FALSE),IF(Hierarchisation!K2128="Grand Nord",VLOOKUP(Hierarchisation!E2128,effectifs_hiver,4,FALSE),IF(Hierarchisation!K2128="Nord Est",VLOOKUP(Hierarchisation!E2128,effectifs_hiver,5,FALSE),IF(Hierarchisation!K2128="Nord Ouest",VLOOKUP(Hierarchisation!E2128,effectifs_hiver,6,FALSE),IF(Hierarchisation!K2128="Sud Est",VLOOKUP(Hierarchisation!E2128,effectifs_hiver,7,FALSE),IF(Hierarchisation!K2128="Sud Ouest",VLOOKUP(Hierarchisation!E2128,effectifs_hiver,8,FALSE),"Erreur Région"))))))</f>
        <v>#N/A</v>
      </c>
      <c r="V2128" s="17" t="e">
        <f>IF(W2128="Transit","Transit",IF(W2128="hiver",VLOOKUP(E2128,'EFFECTIFS Hiver'!$A:$I,9,FALSE),IF(W2128="été",VLOOKUP(E2128,'EFFECTIFS Eté'!$A:$I,9,FALSE),"Erreur saison")))</f>
        <v>#N/A</v>
      </c>
      <c r="W2128" s="18" t="e">
        <f>VLOOKUP(D2128,Listes!B:C,2,FALSE)</f>
        <v>#N/A</v>
      </c>
    </row>
    <row r="2129" spans="1:23" ht="15.75" customHeight="1">
      <c r="A2129" s="11"/>
      <c r="B2129" s="11"/>
      <c r="C2129" s="11"/>
      <c r="D2129" s="11"/>
      <c r="E2129" s="11"/>
      <c r="F2129" s="11"/>
      <c r="G2129" s="11" t="e">
        <f>VLOOKUP(E2129,TAXONS!B:C,2,FALSE)</f>
        <v>#N/A</v>
      </c>
      <c r="H2129" s="13">
        <f t="shared" si="168"/>
        <v>0</v>
      </c>
      <c r="I2129" s="12" t="e">
        <f t="shared" si="169"/>
        <v>#N/A</v>
      </c>
      <c r="J2129" s="14" t="e">
        <f t="shared" si="170"/>
        <v>#N/A</v>
      </c>
      <c r="K2129" s="15" t="e">
        <f>VLOOKUP(B2129,REGIONS!A:D,4,FALSE)</f>
        <v>#N/A</v>
      </c>
      <c r="L2129" s="19" t="e">
        <f>VLOOKUP(G2129,Sensibilité!$A:$L,12,FALSE)</f>
        <v>#N/A</v>
      </c>
      <c r="M2129" s="19" t="e">
        <f t="shared" si="171"/>
        <v>#N/A</v>
      </c>
      <c r="N2129" s="19" t="e">
        <f t="shared" si="172"/>
        <v>#N/A</v>
      </c>
      <c r="O2129" s="15" t="str">
        <f>IF(D2129=Listes!$B$6,"SWARMING",IF(OR(D2129=Listes!$B$1,D2129=Listes!$B$2,D2129=Listes!$B$5),2,IF(OR(D2129=Listes!$B$3,D2129=Listes!$B$4),1,"erreur colonne D")))</f>
        <v>SWARMING</v>
      </c>
      <c r="P2129" s="15" t="e">
        <f>IF(OR(W2129="Hiver",W2129="Transit"),VLOOKUP(E2129,IC!A:E,4,FALSE),IF(W2129="été",VLOOKUP(E2129,IC!A:E,3,FALSE),"erreur"))</f>
        <v>#N/A</v>
      </c>
      <c r="Q2129" s="15" t="e">
        <f>IF(P2129="NR",0,IF(F2129&lt;5,0,IF(P2129=1,VLOOKUP(F2129,IC!$G$1:$I$8,3,TRUE),
IF(P2129=2,VLOOKUP(F2129,IC!$K$1:$M$8,3,TRUE),
IF(P2129=3,VLOOKUP(F2129,IC!$O$1:$Q$8,3,TRUE),IF(P2129=4,VLOOKUP(F2129,IC!$S$2:$U$9,3,TRUE),
"erreur"))))))</f>
        <v>#N/A</v>
      </c>
      <c r="R2129" s="16" t="e">
        <f>IF(OR(V2129="NA",V2129="Transit",V2129&lt;Listes!$F$1),"non applicable",F2129/V2129)</f>
        <v>#N/A</v>
      </c>
      <c r="S2129" s="16" t="e">
        <f>IF(W2129="Transit","Non applicable",IF(AND(W2129="été",T2129&gt;Listes!F2128),F2129/T2129,IF(AND(W2129="Hiver",Hierarchisation!U2129&gt;Listes!F2128),F2129/U2129,"non applicable")))</f>
        <v>#N/A</v>
      </c>
      <c r="T2129" s="17" t="e">
        <f>IF(K2129="Centre",VLOOKUP(E2129,effectifs_ete,3,FALSE),IF(Hierarchisation!K2129="Grand Nord",VLOOKUP(Hierarchisation!E2129,effectifs_ete,4,FALSE),IF(Hierarchisation!K2129="Nord Est",VLOOKUP(Hierarchisation!E2129,effectifs_ete,5,FALSE),IF(Hierarchisation!K2129="Nord Ouest",VLOOKUP(Hierarchisation!E2129,effectifs_ete,6,FALSE),IF(Hierarchisation!K2129="Sud Est",VLOOKUP(Hierarchisation!E2129,effectifs_ete,7,FALSE),IF(Hierarchisation!K2129="Sud Ouest",VLOOKUP(Hierarchisation!E2129,effectifs_ete,8,FALSE),"Erreur Région"))))))</f>
        <v>#N/A</v>
      </c>
      <c r="U2129" s="17" t="e">
        <f>IF(K2129="Centre",VLOOKUP(E2129,effectifs_hiver,3,FALSE),IF(Hierarchisation!K2129="Grand Nord",VLOOKUP(Hierarchisation!E2129,effectifs_hiver,4,FALSE),IF(Hierarchisation!K2129="Nord Est",VLOOKUP(Hierarchisation!E2129,effectifs_hiver,5,FALSE),IF(Hierarchisation!K2129="Nord Ouest",VLOOKUP(Hierarchisation!E2129,effectifs_hiver,6,FALSE),IF(Hierarchisation!K2129="Sud Est",VLOOKUP(Hierarchisation!E2129,effectifs_hiver,7,FALSE),IF(Hierarchisation!K2129="Sud Ouest",VLOOKUP(Hierarchisation!E2129,effectifs_hiver,8,FALSE),"Erreur Région"))))))</f>
        <v>#N/A</v>
      </c>
      <c r="V2129" s="17" t="e">
        <f>IF(W2129="Transit","Transit",IF(W2129="hiver",VLOOKUP(E2129,'EFFECTIFS Hiver'!$A:$I,9,FALSE),IF(W2129="été",VLOOKUP(E2129,'EFFECTIFS Eté'!$A:$I,9,FALSE),"Erreur saison")))</f>
        <v>#N/A</v>
      </c>
      <c r="W2129" s="18" t="e">
        <f>VLOOKUP(D2129,Listes!B:C,2,FALSE)</f>
        <v>#N/A</v>
      </c>
    </row>
    <row r="2130" spans="1:23" ht="15.75" customHeight="1">
      <c r="A2130" s="11"/>
      <c r="B2130" s="11"/>
      <c r="C2130" s="11"/>
      <c r="D2130" s="11"/>
      <c r="E2130" s="11"/>
      <c r="F2130" s="11"/>
      <c r="G2130" s="11" t="e">
        <f>VLOOKUP(E2130,TAXONS!B:C,2,FALSE)</f>
        <v>#N/A</v>
      </c>
      <c r="H2130" s="13">
        <f t="shared" si="168"/>
        <v>0</v>
      </c>
      <c r="I2130" s="12" t="e">
        <f t="shared" si="169"/>
        <v>#N/A</v>
      </c>
      <c r="J2130" s="14" t="e">
        <f t="shared" si="170"/>
        <v>#N/A</v>
      </c>
      <c r="K2130" s="15" t="e">
        <f>VLOOKUP(B2130,REGIONS!A:D,4,FALSE)</f>
        <v>#N/A</v>
      </c>
      <c r="L2130" s="19" t="e">
        <f>VLOOKUP(G2130,Sensibilité!$A:$L,12,FALSE)</f>
        <v>#N/A</v>
      </c>
      <c r="M2130" s="19" t="e">
        <f t="shared" si="171"/>
        <v>#N/A</v>
      </c>
      <c r="N2130" s="19" t="e">
        <f t="shared" si="172"/>
        <v>#N/A</v>
      </c>
      <c r="O2130" s="15" t="str">
        <f>IF(D2130=Listes!$B$6,"SWARMING",IF(OR(D2130=Listes!$B$1,D2130=Listes!$B$2,D2130=Listes!$B$5),2,IF(OR(D2130=Listes!$B$3,D2130=Listes!$B$4),1,"erreur colonne D")))</f>
        <v>SWARMING</v>
      </c>
      <c r="P2130" s="15" t="e">
        <f>IF(OR(W2130="Hiver",W2130="Transit"),VLOOKUP(E2130,IC!A:E,4,FALSE),IF(W2130="été",VLOOKUP(E2130,IC!A:E,3,FALSE),"erreur"))</f>
        <v>#N/A</v>
      </c>
      <c r="Q2130" s="15" t="e">
        <f>IF(P2130="NR",0,IF(F2130&lt;5,0,IF(P2130=1,VLOOKUP(F2130,IC!$G$1:$I$8,3,TRUE),
IF(P2130=2,VLOOKUP(F2130,IC!$K$1:$M$8,3,TRUE),
IF(P2130=3,VLOOKUP(F2130,IC!$O$1:$Q$8,3,TRUE),IF(P2130=4,VLOOKUP(F2130,IC!$S$2:$U$9,3,TRUE),
"erreur"))))))</f>
        <v>#N/A</v>
      </c>
      <c r="R2130" s="16" t="e">
        <f>IF(OR(V2130="NA",V2130="Transit",V2130&lt;Listes!$F$1),"non applicable",F2130/V2130)</f>
        <v>#N/A</v>
      </c>
      <c r="S2130" s="16" t="e">
        <f>IF(W2130="Transit","Non applicable",IF(AND(W2130="été",T2130&gt;Listes!F2129),F2130/T2130,IF(AND(W2130="Hiver",Hierarchisation!U2130&gt;Listes!F2129),F2130/U2130,"non applicable")))</f>
        <v>#N/A</v>
      </c>
      <c r="T2130" s="17" t="e">
        <f>IF(K2130="Centre",VLOOKUP(E2130,effectifs_ete,3,FALSE),IF(Hierarchisation!K2130="Grand Nord",VLOOKUP(Hierarchisation!E2130,effectifs_ete,4,FALSE),IF(Hierarchisation!K2130="Nord Est",VLOOKUP(Hierarchisation!E2130,effectifs_ete,5,FALSE),IF(Hierarchisation!K2130="Nord Ouest",VLOOKUP(Hierarchisation!E2130,effectifs_ete,6,FALSE),IF(Hierarchisation!K2130="Sud Est",VLOOKUP(Hierarchisation!E2130,effectifs_ete,7,FALSE),IF(Hierarchisation!K2130="Sud Ouest",VLOOKUP(Hierarchisation!E2130,effectifs_ete,8,FALSE),"Erreur Région"))))))</f>
        <v>#N/A</v>
      </c>
      <c r="U2130" s="17" t="e">
        <f>IF(K2130="Centre",VLOOKUP(E2130,effectifs_hiver,3,FALSE),IF(Hierarchisation!K2130="Grand Nord",VLOOKUP(Hierarchisation!E2130,effectifs_hiver,4,FALSE),IF(Hierarchisation!K2130="Nord Est",VLOOKUP(Hierarchisation!E2130,effectifs_hiver,5,FALSE),IF(Hierarchisation!K2130="Nord Ouest",VLOOKUP(Hierarchisation!E2130,effectifs_hiver,6,FALSE),IF(Hierarchisation!K2130="Sud Est",VLOOKUP(Hierarchisation!E2130,effectifs_hiver,7,FALSE),IF(Hierarchisation!K2130="Sud Ouest",VLOOKUP(Hierarchisation!E2130,effectifs_hiver,8,FALSE),"Erreur Région"))))))</f>
        <v>#N/A</v>
      </c>
      <c r="V2130" s="17" t="e">
        <f>IF(W2130="Transit","Transit",IF(W2130="hiver",VLOOKUP(E2130,'EFFECTIFS Hiver'!$A:$I,9,FALSE),IF(W2130="été",VLOOKUP(E2130,'EFFECTIFS Eté'!$A:$I,9,FALSE),"Erreur saison")))</f>
        <v>#N/A</v>
      </c>
      <c r="W2130" s="18" t="e">
        <f>VLOOKUP(D2130,Listes!B:C,2,FALSE)</f>
        <v>#N/A</v>
      </c>
    </row>
    <row r="2131" spans="1:23" ht="15.75" customHeight="1">
      <c r="A2131" s="11"/>
      <c r="B2131" s="11"/>
      <c r="C2131" s="11"/>
      <c r="D2131" s="11"/>
      <c r="E2131" s="11"/>
      <c r="F2131" s="11"/>
      <c r="G2131" s="11" t="e">
        <f>VLOOKUP(E2131,TAXONS!B:C,2,FALSE)</f>
        <v>#N/A</v>
      </c>
      <c r="H2131" s="13">
        <f t="shared" si="168"/>
        <v>0</v>
      </c>
      <c r="I2131" s="12" t="e">
        <f t="shared" si="169"/>
        <v>#N/A</v>
      </c>
      <c r="J2131" s="14" t="e">
        <f t="shared" si="170"/>
        <v>#N/A</v>
      </c>
      <c r="K2131" s="15" t="e">
        <f>VLOOKUP(B2131,REGIONS!A:D,4,FALSE)</f>
        <v>#N/A</v>
      </c>
      <c r="L2131" s="19" t="e">
        <f>VLOOKUP(G2131,Sensibilité!$A:$L,12,FALSE)</f>
        <v>#N/A</v>
      </c>
      <c r="M2131" s="19" t="e">
        <f t="shared" si="171"/>
        <v>#N/A</v>
      </c>
      <c r="N2131" s="19" t="e">
        <f t="shared" si="172"/>
        <v>#N/A</v>
      </c>
      <c r="O2131" s="15" t="str">
        <f>IF(D2131=Listes!$B$6,"SWARMING",IF(OR(D2131=Listes!$B$1,D2131=Listes!$B$2,D2131=Listes!$B$5),2,IF(OR(D2131=Listes!$B$3,D2131=Listes!$B$4),1,"erreur colonne D")))</f>
        <v>SWARMING</v>
      </c>
      <c r="P2131" s="15" t="e">
        <f>IF(OR(W2131="Hiver",W2131="Transit"),VLOOKUP(E2131,IC!A:E,4,FALSE),IF(W2131="été",VLOOKUP(E2131,IC!A:E,3,FALSE),"erreur"))</f>
        <v>#N/A</v>
      </c>
      <c r="Q2131" s="15" t="e">
        <f>IF(P2131="NR",0,IF(F2131&lt;5,0,IF(P2131=1,VLOOKUP(F2131,IC!$G$1:$I$8,3,TRUE),
IF(P2131=2,VLOOKUP(F2131,IC!$K$1:$M$8,3,TRUE),
IF(P2131=3,VLOOKUP(F2131,IC!$O$1:$Q$8,3,TRUE),IF(P2131=4,VLOOKUP(F2131,IC!$S$2:$U$9,3,TRUE),
"erreur"))))))</f>
        <v>#N/A</v>
      </c>
      <c r="R2131" s="16" t="e">
        <f>IF(OR(V2131="NA",V2131="Transit",V2131&lt;Listes!$F$1),"non applicable",F2131/V2131)</f>
        <v>#N/A</v>
      </c>
      <c r="S2131" s="16" t="e">
        <f>IF(W2131="Transit","Non applicable",IF(AND(W2131="été",T2131&gt;Listes!F2130),F2131/T2131,IF(AND(W2131="Hiver",Hierarchisation!U2131&gt;Listes!F2130),F2131/U2131,"non applicable")))</f>
        <v>#N/A</v>
      </c>
      <c r="T2131" s="17" t="e">
        <f>IF(K2131="Centre",VLOOKUP(E2131,effectifs_ete,3,FALSE),IF(Hierarchisation!K2131="Grand Nord",VLOOKUP(Hierarchisation!E2131,effectifs_ete,4,FALSE),IF(Hierarchisation!K2131="Nord Est",VLOOKUP(Hierarchisation!E2131,effectifs_ete,5,FALSE),IF(Hierarchisation!K2131="Nord Ouest",VLOOKUP(Hierarchisation!E2131,effectifs_ete,6,FALSE),IF(Hierarchisation!K2131="Sud Est",VLOOKUP(Hierarchisation!E2131,effectifs_ete,7,FALSE),IF(Hierarchisation!K2131="Sud Ouest",VLOOKUP(Hierarchisation!E2131,effectifs_ete,8,FALSE),"Erreur Région"))))))</f>
        <v>#N/A</v>
      </c>
      <c r="U2131" s="17" t="e">
        <f>IF(K2131="Centre",VLOOKUP(E2131,effectifs_hiver,3,FALSE),IF(Hierarchisation!K2131="Grand Nord",VLOOKUP(Hierarchisation!E2131,effectifs_hiver,4,FALSE),IF(Hierarchisation!K2131="Nord Est",VLOOKUP(Hierarchisation!E2131,effectifs_hiver,5,FALSE),IF(Hierarchisation!K2131="Nord Ouest",VLOOKUP(Hierarchisation!E2131,effectifs_hiver,6,FALSE),IF(Hierarchisation!K2131="Sud Est",VLOOKUP(Hierarchisation!E2131,effectifs_hiver,7,FALSE),IF(Hierarchisation!K2131="Sud Ouest",VLOOKUP(Hierarchisation!E2131,effectifs_hiver,8,FALSE),"Erreur Région"))))))</f>
        <v>#N/A</v>
      </c>
      <c r="V2131" s="17" t="e">
        <f>IF(W2131="Transit","Transit",IF(W2131="hiver",VLOOKUP(E2131,'EFFECTIFS Hiver'!$A:$I,9,FALSE),IF(W2131="été",VLOOKUP(E2131,'EFFECTIFS Eté'!$A:$I,9,FALSE),"Erreur saison")))</f>
        <v>#N/A</v>
      </c>
      <c r="W2131" s="18" t="e">
        <f>VLOOKUP(D2131,Listes!B:C,2,FALSE)</f>
        <v>#N/A</v>
      </c>
    </row>
    <row r="2132" spans="1:23" ht="15.75" customHeight="1">
      <c r="A2132" s="11"/>
      <c r="B2132" s="11"/>
      <c r="C2132" s="11"/>
      <c r="D2132" s="11"/>
      <c r="E2132" s="11"/>
      <c r="F2132" s="11"/>
      <c r="G2132" s="11" t="e">
        <f>VLOOKUP(E2132,TAXONS!B:C,2,FALSE)</f>
        <v>#N/A</v>
      </c>
      <c r="H2132" s="13">
        <f t="shared" si="168"/>
        <v>0</v>
      </c>
      <c r="I2132" s="12" t="e">
        <f t="shared" si="169"/>
        <v>#N/A</v>
      </c>
      <c r="J2132" s="14" t="e">
        <f t="shared" si="170"/>
        <v>#N/A</v>
      </c>
      <c r="K2132" s="15" t="e">
        <f>VLOOKUP(B2132,REGIONS!A:D,4,FALSE)</f>
        <v>#N/A</v>
      </c>
      <c r="L2132" s="19" t="e">
        <f>VLOOKUP(G2132,Sensibilité!$A:$L,12,FALSE)</f>
        <v>#N/A</v>
      </c>
      <c r="M2132" s="19" t="e">
        <f t="shared" si="171"/>
        <v>#N/A</v>
      </c>
      <c r="N2132" s="19" t="e">
        <f t="shared" si="172"/>
        <v>#N/A</v>
      </c>
      <c r="O2132" s="15" t="str">
        <f>IF(D2132=Listes!$B$6,"SWARMING",IF(OR(D2132=Listes!$B$1,D2132=Listes!$B$2,D2132=Listes!$B$5),2,IF(OR(D2132=Listes!$B$3,D2132=Listes!$B$4),1,"erreur colonne D")))</f>
        <v>SWARMING</v>
      </c>
      <c r="P2132" s="15" t="e">
        <f>IF(OR(W2132="Hiver",W2132="Transit"),VLOOKUP(E2132,IC!A:E,4,FALSE),IF(W2132="été",VLOOKUP(E2132,IC!A:E,3,FALSE),"erreur"))</f>
        <v>#N/A</v>
      </c>
      <c r="Q2132" s="15" t="e">
        <f>IF(P2132="NR",0,IF(F2132&lt;5,0,IF(P2132=1,VLOOKUP(F2132,IC!$G$1:$I$8,3,TRUE),
IF(P2132=2,VLOOKUP(F2132,IC!$K$1:$M$8,3,TRUE),
IF(P2132=3,VLOOKUP(F2132,IC!$O$1:$Q$8,3,TRUE),IF(P2132=4,VLOOKUP(F2132,IC!$S$2:$U$9,3,TRUE),
"erreur"))))))</f>
        <v>#N/A</v>
      </c>
      <c r="R2132" s="16" t="e">
        <f>IF(OR(V2132="NA",V2132="Transit",V2132&lt;Listes!$F$1),"non applicable",F2132/V2132)</f>
        <v>#N/A</v>
      </c>
      <c r="S2132" s="16" t="e">
        <f>IF(W2132="Transit","Non applicable",IF(AND(W2132="été",T2132&gt;Listes!F2131),F2132/T2132,IF(AND(W2132="Hiver",Hierarchisation!U2132&gt;Listes!F2131),F2132/U2132,"non applicable")))</f>
        <v>#N/A</v>
      </c>
      <c r="T2132" s="17" t="e">
        <f>IF(K2132="Centre",VLOOKUP(E2132,effectifs_ete,3,FALSE),IF(Hierarchisation!K2132="Grand Nord",VLOOKUP(Hierarchisation!E2132,effectifs_ete,4,FALSE),IF(Hierarchisation!K2132="Nord Est",VLOOKUP(Hierarchisation!E2132,effectifs_ete,5,FALSE),IF(Hierarchisation!K2132="Nord Ouest",VLOOKUP(Hierarchisation!E2132,effectifs_ete,6,FALSE),IF(Hierarchisation!K2132="Sud Est",VLOOKUP(Hierarchisation!E2132,effectifs_ete,7,FALSE),IF(Hierarchisation!K2132="Sud Ouest",VLOOKUP(Hierarchisation!E2132,effectifs_ete,8,FALSE),"Erreur Région"))))))</f>
        <v>#N/A</v>
      </c>
      <c r="U2132" s="17" t="e">
        <f>IF(K2132="Centre",VLOOKUP(E2132,effectifs_hiver,3,FALSE),IF(Hierarchisation!K2132="Grand Nord",VLOOKUP(Hierarchisation!E2132,effectifs_hiver,4,FALSE),IF(Hierarchisation!K2132="Nord Est",VLOOKUP(Hierarchisation!E2132,effectifs_hiver,5,FALSE),IF(Hierarchisation!K2132="Nord Ouest",VLOOKUP(Hierarchisation!E2132,effectifs_hiver,6,FALSE),IF(Hierarchisation!K2132="Sud Est",VLOOKUP(Hierarchisation!E2132,effectifs_hiver,7,FALSE),IF(Hierarchisation!K2132="Sud Ouest",VLOOKUP(Hierarchisation!E2132,effectifs_hiver,8,FALSE),"Erreur Région"))))))</f>
        <v>#N/A</v>
      </c>
      <c r="V2132" s="17" t="e">
        <f>IF(W2132="Transit","Transit",IF(W2132="hiver",VLOOKUP(E2132,'EFFECTIFS Hiver'!$A:$I,9,FALSE),IF(W2132="été",VLOOKUP(E2132,'EFFECTIFS Eté'!$A:$I,9,FALSE),"Erreur saison")))</f>
        <v>#N/A</v>
      </c>
      <c r="W2132" s="18" t="e">
        <f>VLOOKUP(D2132,Listes!B:C,2,FALSE)</f>
        <v>#N/A</v>
      </c>
    </row>
    <row r="2133" spans="1:23" ht="15.75" customHeight="1">
      <c r="A2133" s="11"/>
      <c r="B2133" s="11"/>
      <c r="C2133" s="11"/>
      <c r="D2133" s="11"/>
      <c r="E2133" s="11"/>
      <c r="F2133" s="11"/>
      <c r="G2133" s="11" t="e">
        <f>VLOOKUP(E2133,TAXONS!B:C,2,FALSE)</f>
        <v>#N/A</v>
      </c>
      <c r="H2133" s="13">
        <f t="shared" si="168"/>
        <v>0</v>
      </c>
      <c r="I2133" s="12" t="e">
        <f t="shared" si="169"/>
        <v>#N/A</v>
      </c>
      <c r="J2133" s="14" t="e">
        <f t="shared" si="170"/>
        <v>#N/A</v>
      </c>
      <c r="K2133" s="15" t="e">
        <f>VLOOKUP(B2133,REGIONS!A:D,4,FALSE)</f>
        <v>#N/A</v>
      </c>
      <c r="L2133" s="19" t="e">
        <f>VLOOKUP(G2133,Sensibilité!$A:$L,12,FALSE)</f>
        <v>#N/A</v>
      </c>
      <c r="M2133" s="19" t="e">
        <f t="shared" si="171"/>
        <v>#N/A</v>
      </c>
      <c r="N2133" s="19" t="e">
        <f t="shared" si="172"/>
        <v>#N/A</v>
      </c>
      <c r="O2133" s="15" t="str">
        <f>IF(D2133=Listes!$B$6,"SWARMING",IF(OR(D2133=Listes!$B$1,D2133=Listes!$B$2,D2133=Listes!$B$5),2,IF(OR(D2133=Listes!$B$3,D2133=Listes!$B$4),1,"erreur colonne D")))</f>
        <v>SWARMING</v>
      </c>
      <c r="P2133" s="15" t="e">
        <f>IF(OR(W2133="Hiver",W2133="Transit"),VLOOKUP(E2133,IC!A:E,4,FALSE),IF(W2133="été",VLOOKUP(E2133,IC!A:E,3,FALSE),"erreur"))</f>
        <v>#N/A</v>
      </c>
      <c r="Q2133" s="15" t="e">
        <f>IF(P2133="NR",0,IF(F2133&lt;5,0,IF(P2133=1,VLOOKUP(F2133,IC!$G$1:$I$8,3,TRUE),
IF(P2133=2,VLOOKUP(F2133,IC!$K$1:$M$8,3,TRUE),
IF(P2133=3,VLOOKUP(F2133,IC!$O$1:$Q$8,3,TRUE),IF(P2133=4,VLOOKUP(F2133,IC!$S$2:$U$9,3,TRUE),
"erreur"))))))</f>
        <v>#N/A</v>
      </c>
      <c r="R2133" s="16" t="e">
        <f>IF(OR(V2133="NA",V2133="Transit",V2133&lt;Listes!$F$1),"non applicable",F2133/V2133)</f>
        <v>#N/A</v>
      </c>
      <c r="S2133" s="16" t="e">
        <f>IF(W2133="Transit","Non applicable",IF(AND(W2133="été",T2133&gt;Listes!F2132),F2133/T2133,IF(AND(W2133="Hiver",Hierarchisation!U2133&gt;Listes!F2132),F2133/U2133,"non applicable")))</f>
        <v>#N/A</v>
      </c>
      <c r="T2133" s="17" t="e">
        <f>IF(K2133="Centre",VLOOKUP(E2133,effectifs_ete,3,FALSE),IF(Hierarchisation!K2133="Grand Nord",VLOOKUP(Hierarchisation!E2133,effectifs_ete,4,FALSE),IF(Hierarchisation!K2133="Nord Est",VLOOKUP(Hierarchisation!E2133,effectifs_ete,5,FALSE),IF(Hierarchisation!K2133="Nord Ouest",VLOOKUP(Hierarchisation!E2133,effectifs_ete,6,FALSE),IF(Hierarchisation!K2133="Sud Est",VLOOKUP(Hierarchisation!E2133,effectifs_ete,7,FALSE),IF(Hierarchisation!K2133="Sud Ouest",VLOOKUP(Hierarchisation!E2133,effectifs_ete,8,FALSE),"Erreur Région"))))))</f>
        <v>#N/A</v>
      </c>
      <c r="U2133" s="17" t="e">
        <f>IF(K2133="Centre",VLOOKUP(E2133,effectifs_hiver,3,FALSE),IF(Hierarchisation!K2133="Grand Nord",VLOOKUP(Hierarchisation!E2133,effectifs_hiver,4,FALSE),IF(Hierarchisation!K2133="Nord Est",VLOOKUP(Hierarchisation!E2133,effectifs_hiver,5,FALSE),IF(Hierarchisation!K2133="Nord Ouest",VLOOKUP(Hierarchisation!E2133,effectifs_hiver,6,FALSE),IF(Hierarchisation!K2133="Sud Est",VLOOKUP(Hierarchisation!E2133,effectifs_hiver,7,FALSE),IF(Hierarchisation!K2133="Sud Ouest",VLOOKUP(Hierarchisation!E2133,effectifs_hiver,8,FALSE),"Erreur Région"))))))</f>
        <v>#N/A</v>
      </c>
      <c r="V2133" s="17" t="e">
        <f>IF(W2133="Transit","Transit",IF(W2133="hiver",VLOOKUP(E2133,'EFFECTIFS Hiver'!$A:$I,9,FALSE),IF(W2133="été",VLOOKUP(E2133,'EFFECTIFS Eté'!$A:$I,9,FALSE),"Erreur saison")))</f>
        <v>#N/A</v>
      </c>
      <c r="W2133" s="18" t="e">
        <f>VLOOKUP(D2133,Listes!B:C,2,FALSE)</f>
        <v>#N/A</v>
      </c>
    </row>
    <row r="2134" spans="1:23" ht="15.75" customHeight="1">
      <c r="A2134" s="11"/>
      <c r="B2134" s="11"/>
      <c r="C2134" s="11"/>
      <c r="D2134" s="11"/>
      <c r="E2134" s="11"/>
      <c r="F2134" s="11"/>
      <c r="G2134" s="11" t="e">
        <f>VLOOKUP(E2134,TAXONS!B:C,2,FALSE)</f>
        <v>#N/A</v>
      </c>
      <c r="H2134" s="13">
        <f t="shared" si="168"/>
        <v>0</v>
      </c>
      <c r="I2134" s="12" t="e">
        <f t="shared" si="169"/>
        <v>#N/A</v>
      </c>
      <c r="J2134" s="14" t="e">
        <f t="shared" si="170"/>
        <v>#N/A</v>
      </c>
      <c r="K2134" s="15" t="e">
        <f>VLOOKUP(B2134,REGIONS!A:D,4,FALSE)</f>
        <v>#N/A</v>
      </c>
      <c r="L2134" s="19" t="e">
        <f>VLOOKUP(G2134,Sensibilité!$A:$L,12,FALSE)</f>
        <v>#N/A</v>
      </c>
      <c r="M2134" s="19" t="e">
        <f t="shared" si="171"/>
        <v>#N/A</v>
      </c>
      <c r="N2134" s="19" t="e">
        <f t="shared" si="172"/>
        <v>#N/A</v>
      </c>
      <c r="O2134" s="15" t="str">
        <f>IF(D2134=Listes!$B$6,"SWARMING",IF(OR(D2134=Listes!$B$1,D2134=Listes!$B$2,D2134=Listes!$B$5),2,IF(OR(D2134=Listes!$B$3,D2134=Listes!$B$4),1,"erreur colonne D")))</f>
        <v>SWARMING</v>
      </c>
      <c r="P2134" s="15" t="e">
        <f>IF(OR(W2134="Hiver",W2134="Transit"),VLOOKUP(E2134,IC!A:E,4,FALSE),IF(W2134="été",VLOOKUP(E2134,IC!A:E,3,FALSE),"erreur"))</f>
        <v>#N/A</v>
      </c>
      <c r="Q2134" s="15" t="e">
        <f>IF(P2134="NR",0,IF(F2134&lt;5,0,IF(P2134=1,VLOOKUP(F2134,IC!$G$1:$I$8,3,TRUE),
IF(P2134=2,VLOOKUP(F2134,IC!$K$1:$M$8,3,TRUE),
IF(P2134=3,VLOOKUP(F2134,IC!$O$1:$Q$8,3,TRUE),IF(P2134=4,VLOOKUP(F2134,IC!$S$2:$U$9,3,TRUE),
"erreur"))))))</f>
        <v>#N/A</v>
      </c>
      <c r="R2134" s="16" t="e">
        <f>IF(OR(V2134="NA",V2134="Transit",V2134&lt;Listes!$F$1),"non applicable",F2134/V2134)</f>
        <v>#N/A</v>
      </c>
      <c r="S2134" s="16" t="e">
        <f>IF(W2134="Transit","Non applicable",IF(AND(W2134="été",T2134&gt;Listes!F2133),F2134/T2134,IF(AND(W2134="Hiver",Hierarchisation!U2134&gt;Listes!F2133),F2134/U2134,"non applicable")))</f>
        <v>#N/A</v>
      </c>
      <c r="T2134" s="17" t="e">
        <f>IF(K2134="Centre",VLOOKUP(E2134,effectifs_ete,3,FALSE),IF(Hierarchisation!K2134="Grand Nord",VLOOKUP(Hierarchisation!E2134,effectifs_ete,4,FALSE),IF(Hierarchisation!K2134="Nord Est",VLOOKUP(Hierarchisation!E2134,effectifs_ete,5,FALSE),IF(Hierarchisation!K2134="Nord Ouest",VLOOKUP(Hierarchisation!E2134,effectifs_ete,6,FALSE),IF(Hierarchisation!K2134="Sud Est",VLOOKUP(Hierarchisation!E2134,effectifs_ete,7,FALSE),IF(Hierarchisation!K2134="Sud Ouest",VLOOKUP(Hierarchisation!E2134,effectifs_ete,8,FALSE),"Erreur Région"))))))</f>
        <v>#N/A</v>
      </c>
      <c r="U2134" s="17" t="e">
        <f>IF(K2134="Centre",VLOOKUP(E2134,effectifs_hiver,3,FALSE),IF(Hierarchisation!K2134="Grand Nord",VLOOKUP(Hierarchisation!E2134,effectifs_hiver,4,FALSE),IF(Hierarchisation!K2134="Nord Est",VLOOKUP(Hierarchisation!E2134,effectifs_hiver,5,FALSE),IF(Hierarchisation!K2134="Nord Ouest",VLOOKUP(Hierarchisation!E2134,effectifs_hiver,6,FALSE),IF(Hierarchisation!K2134="Sud Est",VLOOKUP(Hierarchisation!E2134,effectifs_hiver,7,FALSE),IF(Hierarchisation!K2134="Sud Ouest",VLOOKUP(Hierarchisation!E2134,effectifs_hiver,8,FALSE),"Erreur Région"))))))</f>
        <v>#N/A</v>
      </c>
      <c r="V2134" s="17" t="e">
        <f>IF(W2134="Transit","Transit",IF(W2134="hiver",VLOOKUP(E2134,'EFFECTIFS Hiver'!$A:$I,9,FALSE),IF(W2134="été",VLOOKUP(E2134,'EFFECTIFS Eté'!$A:$I,9,FALSE),"Erreur saison")))</f>
        <v>#N/A</v>
      </c>
      <c r="W2134" s="18" t="e">
        <f>VLOOKUP(D2134,Listes!B:C,2,FALSE)</f>
        <v>#N/A</v>
      </c>
    </row>
    <row r="2135" spans="1:23" ht="15.75" customHeight="1">
      <c r="A2135" s="11"/>
      <c r="B2135" s="11"/>
      <c r="C2135" s="11"/>
      <c r="D2135" s="11"/>
      <c r="E2135" s="11"/>
      <c r="F2135" s="11"/>
      <c r="G2135" s="11" t="e">
        <f>VLOOKUP(E2135,TAXONS!B:C,2,FALSE)</f>
        <v>#N/A</v>
      </c>
      <c r="H2135" s="13">
        <f t="shared" si="168"/>
        <v>0</v>
      </c>
      <c r="I2135" s="12" t="e">
        <f t="shared" si="169"/>
        <v>#N/A</v>
      </c>
      <c r="J2135" s="14" t="e">
        <f t="shared" si="170"/>
        <v>#N/A</v>
      </c>
      <c r="K2135" s="15" t="e">
        <f>VLOOKUP(B2135,REGIONS!A:D,4,FALSE)</f>
        <v>#N/A</v>
      </c>
      <c r="L2135" s="19" t="e">
        <f>VLOOKUP(G2135,Sensibilité!$A:$L,12,FALSE)</f>
        <v>#N/A</v>
      </c>
      <c r="M2135" s="19" t="e">
        <f t="shared" si="171"/>
        <v>#N/A</v>
      </c>
      <c r="N2135" s="19" t="e">
        <f t="shared" si="172"/>
        <v>#N/A</v>
      </c>
      <c r="O2135" s="15" t="str">
        <f>IF(D2135=Listes!$B$6,"SWARMING",IF(OR(D2135=Listes!$B$1,D2135=Listes!$B$2,D2135=Listes!$B$5),2,IF(OR(D2135=Listes!$B$3,D2135=Listes!$B$4),1,"erreur colonne D")))</f>
        <v>SWARMING</v>
      </c>
      <c r="P2135" s="15" t="e">
        <f>IF(OR(W2135="Hiver",W2135="Transit"),VLOOKUP(E2135,IC!A:E,4,FALSE),IF(W2135="été",VLOOKUP(E2135,IC!A:E,3,FALSE),"erreur"))</f>
        <v>#N/A</v>
      </c>
      <c r="Q2135" s="15" t="e">
        <f>IF(P2135="NR",0,IF(F2135&lt;5,0,IF(P2135=1,VLOOKUP(F2135,IC!$G$1:$I$8,3,TRUE),
IF(P2135=2,VLOOKUP(F2135,IC!$K$1:$M$8,3,TRUE),
IF(P2135=3,VLOOKUP(F2135,IC!$O$1:$Q$8,3,TRUE),IF(P2135=4,VLOOKUP(F2135,IC!$S$2:$U$9,3,TRUE),
"erreur"))))))</f>
        <v>#N/A</v>
      </c>
      <c r="R2135" s="16" t="e">
        <f>IF(OR(V2135="NA",V2135="Transit",V2135&lt;Listes!$F$1),"non applicable",F2135/V2135)</f>
        <v>#N/A</v>
      </c>
      <c r="S2135" s="16" t="e">
        <f>IF(W2135="Transit","Non applicable",IF(AND(W2135="été",T2135&gt;Listes!F2134),F2135/T2135,IF(AND(W2135="Hiver",Hierarchisation!U2135&gt;Listes!F2134),F2135/U2135,"non applicable")))</f>
        <v>#N/A</v>
      </c>
      <c r="T2135" s="17" t="e">
        <f>IF(K2135="Centre",VLOOKUP(E2135,effectifs_ete,3,FALSE),IF(Hierarchisation!K2135="Grand Nord",VLOOKUP(Hierarchisation!E2135,effectifs_ete,4,FALSE),IF(Hierarchisation!K2135="Nord Est",VLOOKUP(Hierarchisation!E2135,effectifs_ete,5,FALSE),IF(Hierarchisation!K2135="Nord Ouest",VLOOKUP(Hierarchisation!E2135,effectifs_ete,6,FALSE),IF(Hierarchisation!K2135="Sud Est",VLOOKUP(Hierarchisation!E2135,effectifs_ete,7,FALSE),IF(Hierarchisation!K2135="Sud Ouest",VLOOKUP(Hierarchisation!E2135,effectifs_ete,8,FALSE),"Erreur Région"))))))</f>
        <v>#N/A</v>
      </c>
      <c r="U2135" s="17" t="e">
        <f>IF(K2135="Centre",VLOOKUP(E2135,effectifs_hiver,3,FALSE),IF(Hierarchisation!K2135="Grand Nord",VLOOKUP(Hierarchisation!E2135,effectifs_hiver,4,FALSE),IF(Hierarchisation!K2135="Nord Est",VLOOKUP(Hierarchisation!E2135,effectifs_hiver,5,FALSE),IF(Hierarchisation!K2135="Nord Ouest",VLOOKUP(Hierarchisation!E2135,effectifs_hiver,6,FALSE),IF(Hierarchisation!K2135="Sud Est",VLOOKUP(Hierarchisation!E2135,effectifs_hiver,7,FALSE),IF(Hierarchisation!K2135="Sud Ouest",VLOOKUP(Hierarchisation!E2135,effectifs_hiver,8,FALSE),"Erreur Région"))))))</f>
        <v>#N/A</v>
      </c>
      <c r="V2135" s="17" t="e">
        <f>IF(W2135="Transit","Transit",IF(W2135="hiver",VLOOKUP(E2135,'EFFECTIFS Hiver'!$A:$I,9,FALSE),IF(W2135="été",VLOOKUP(E2135,'EFFECTIFS Eté'!$A:$I,9,FALSE),"Erreur saison")))</f>
        <v>#N/A</v>
      </c>
      <c r="W2135" s="18" t="e">
        <f>VLOOKUP(D2135,Listes!B:C,2,FALSE)</f>
        <v>#N/A</v>
      </c>
    </row>
    <row r="2136" spans="1:23" ht="15.75" customHeight="1">
      <c r="A2136" s="11"/>
      <c r="B2136" s="11"/>
      <c r="C2136" s="11"/>
      <c r="D2136" s="11"/>
      <c r="E2136" s="11"/>
      <c r="F2136" s="11"/>
      <c r="G2136" s="11" t="e">
        <f>VLOOKUP(E2136,TAXONS!B:C,2,FALSE)</f>
        <v>#N/A</v>
      </c>
      <c r="H2136" s="13">
        <f t="shared" si="168"/>
        <v>0</v>
      </c>
      <c r="I2136" s="12" t="e">
        <f t="shared" si="169"/>
        <v>#N/A</v>
      </c>
      <c r="J2136" s="14" t="e">
        <f t="shared" si="170"/>
        <v>#N/A</v>
      </c>
      <c r="K2136" s="15" t="e">
        <f>VLOOKUP(B2136,REGIONS!A:D,4,FALSE)</f>
        <v>#N/A</v>
      </c>
      <c r="L2136" s="19" t="e">
        <f>VLOOKUP(G2136,Sensibilité!$A:$L,12,FALSE)</f>
        <v>#N/A</v>
      </c>
      <c r="M2136" s="19" t="e">
        <f t="shared" si="171"/>
        <v>#N/A</v>
      </c>
      <c r="N2136" s="19" t="e">
        <f t="shared" si="172"/>
        <v>#N/A</v>
      </c>
      <c r="O2136" s="15" t="str">
        <f>IF(D2136=Listes!$B$6,"SWARMING",IF(OR(D2136=Listes!$B$1,D2136=Listes!$B$2,D2136=Listes!$B$5),2,IF(OR(D2136=Listes!$B$3,D2136=Listes!$B$4),1,"erreur colonne D")))</f>
        <v>SWARMING</v>
      </c>
      <c r="P2136" s="15" t="e">
        <f>IF(OR(W2136="Hiver",W2136="Transit"),VLOOKUP(E2136,IC!A:E,4,FALSE),IF(W2136="été",VLOOKUP(E2136,IC!A:E,3,FALSE),"erreur"))</f>
        <v>#N/A</v>
      </c>
      <c r="Q2136" s="15" t="e">
        <f>IF(P2136="NR",0,IF(F2136&lt;5,0,IF(P2136=1,VLOOKUP(F2136,IC!$G$1:$I$8,3,TRUE),
IF(P2136=2,VLOOKUP(F2136,IC!$K$1:$M$8,3,TRUE),
IF(P2136=3,VLOOKUP(F2136,IC!$O$1:$Q$8,3,TRUE),IF(P2136=4,VLOOKUP(F2136,IC!$S$2:$U$9,3,TRUE),
"erreur"))))))</f>
        <v>#N/A</v>
      </c>
      <c r="R2136" s="16" t="e">
        <f>IF(OR(V2136="NA",V2136="Transit",V2136&lt;Listes!$F$1),"non applicable",F2136/V2136)</f>
        <v>#N/A</v>
      </c>
      <c r="S2136" s="16" t="e">
        <f>IF(W2136="Transit","Non applicable",IF(AND(W2136="été",T2136&gt;Listes!F2135),F2136/T2136,IF(AND(W2136="Hiver",Hierarchisation!U2136&gt;Listes!F2135),F2136/U2136,"non applicable")))</f>
        <v>#N/A</v>
      </c>
      <c r="T2136" s="17" t="e">
        <f>IF(K2136="Centre",VLOOKUP(E2136,effectifs_ete,3,FALSE),IF(Hierarchisation!K2136="Grand Nord",VLOOKUP(Hierarchisation!E2136,effectifs_ete,4,FALSE),IF(Hierarchisation!K2136="Nord Est",VLOOKUP(Hierarchisation!E2136,effectifs_ete,5,FALSE),IF(Hierarchisation!K2136="Nord Ouest",VLOOKUP(Hierarchisation!E2136,effectifs_ete,6,FALSE),IF(Hierarchisation!K2136="Sud Est",VLOOKUP(Hierarchisation!E2136,effectifs_ete,7,FALSE),IF(Hierarchisation!K2136="Sud Ouest",VLOOKUP(Hierarchisation!E2136,effectifs_ete,8,FALSE),"Erreur Région"))))))</f>
        <v>#N/A</v>
      </c>
      <c r="U2136" s="17" t="e">
        <f>IF(K2136="Centre",VLOOKUP(E2136,effectifs_hiver,3,FALSE),IF(Hierarchisation!K2136="Grand Nord",VLOOKUP(Hierarchisation!E2136,effectifs_hiver,4,FALSE),IF(Hierarchisation!K2136="Nord Est",VLOOKUP(Hierarchisation!E2136,effectifs_hiver,5,FALSE),IF(Hierarchisation!K2136="Nord Ouest",VLOOKUP(Hierarchisation!E2136,effectifs_hiver,6,FALSE),IF(Hierarchisation!K2136="Sud Est",VLOOKUP(Hierarchisation!E2136,effectifs_hiver,7,FALSE),IF(Hierarchisation!K2136="Sud Ouest",VLOOKUP(Hierarchisation!E2136,effectifs_hiver,8,FALSE),"Erreur Région"))))))</f>
        <v>#N/A</v>
      </c>
      <c r="V2136" s="17" t="e">
        <f>IF(W2136="Transit","Transit",IF(W2136="hiver",VLOOKUP(E2136,'EFFECTIFS Hiver'!$A:$I,9,FALSE),IF(W2136="été",VLOOKUP(E2136,'EFFECTIFS Eté'!$A:$I,9,FALSE),"Erreur saison")))</f>
        <v>#N/A</v>
      </c>
      <c r="W2136" s="18" t="e">
        <f>VLOOKUP(D2136,Listes!B:C,2,FALSE)</f>
        <v>#N/A</v>
      </c>
    </row>
    <row r="2137" spans="1:23" ht="15.75" customHeight="1">
      <c r="A2137" s="11"/>
      <c r="B2137" s="11"/>
      <c r="C2137" s="11"/>
      <c r="D2137" s="11"/>
      <c r="E2137" s="11"/>
      <c r="F2137" s="11"/>
      <c r="G2137" s="11" t="e">
        <f>VLOOKUP(E2137,TAXONS!B:C,2,FALSE)</f>
        <v>#N/A</v>
      </c>
      <c r="H2137" s="13">
        <f t="shared" si="168"/>
        <v>0</v>
      </c>
      <c r="I2137" s="12" t="e">
        <f t="shared" si="169"/>
        <v>#N/A</v>
      </c>
      <c r="J2137" s="14" t="e">
        <f t="shared" si="170"/>
        <v>#N/A</v>
      </c>
      <c r="K2137" s="15" t="e">
        <f>VLOOKUP(B2137,REGIONS!A:D,4,FALSE)</f>
        <v>#N/A</v>
      </c>
      <c r="L2137" s="19" t="e">
        <f>VLOOKUP(G2137,Sensibilité!$A:$L,12,FALSE)</f>
        <v>#N/A</v>
      </c>
      <c r="M2137" s="19" t="e">
        <f t="shared" si="171"/>
        <v>#N/A</v>
      </c>
      <c r="N2137" s="19" t="e">
        <f t="shared" si="172"/>
        <v>#N/A</v>
      </c>
      <c r="O2137" s="15" t="str">
        <f>IF(D2137=Listes!$B$6,"SWARMING",IF(OR(D2137=Listes!$B$1,D2137=Listes!$B$2,D2137=Listes!$B$5),2,IF(OR(D2137=Listes!$B$3,D2137=Listes!$B$4),1,"erreur colonne D")))</f>
        <v>SWARMING</v>
      </c>
      <c r="P2137" s="15" t="e">
        <f>IF(OR(W2137="Hiver",W2137="Transit"),VLOOKUP(E2137,IC!A:E,4,FALSE),IF(W2137="été",VLOOKUP(E2137,IC!A:E,3,FALSE),"erreur"))</f>
        <v>#N/A</v>
      </c>
      <c r="Q2137" s="15" t="e">
        <f>IF(P2137="NR",0,IF(F2137&lt;5,0,IF(P2137=1,VLOOKUP(F2137,IC!$G$1:$I$8,3,TRUE),
IF(P2137=2,VLOOKUP(F2137,IC!$K$1:$M$8,3,TRUE),
IF(P2137=3,VLOOKUP(F2137,IC!$O$1:$Q$8,3,TRUE),IF(P2137=4,VLOOKUP(F2137,IC!$S$2:$U$9,3,TRUE),
"erreur"))))))</f>
        <v>#N/A</v>
      </c>
      <c r="R2137" s="16" t="e">
        <f>IF(OR(V2137="NA",V2137="Transit",V2137&lt;Listes!$F$1),"non applicable",F2137/V2137)</f>
        <v>#N/A</v>
      </c>
      <c r="S2137" s="16" t="e">
        <f>IF(W2137="Transit","Non applicable",IF(AND(W2137="été",T2137&gt;Listes!F2136),F2137/T2137,IF(AND(W2137="Hiver",Hierarchisation!U2137&gt;Listes!F2136),F2137/U2137,"non applicable")))</f>
        <v>#N/A</v>
      </c>
      <c r="T2137" s="17" t="e">
        <f>IF(K2137="Centre",VLOOKUP(E2137,effectifs_ete,3,FALSE),IF(Hierarchisation!K2137="Grand Nord",VLOOKUP(Hierarchisation!E2137,effectifs_ete,4,FALSE),IF(Hierarchisation!K2137="Nord Est",VLOOKUP(Hierarchisation!E2137,effectifs_ete,5,FALSE),IF(Hierarchisation!K2137="Nord Ouest",VLOOKUP(Hierarchisation!E2137,effectifs_ete,6,FALSE),IF(Hierarchisation!K2137="Sud Est",VLOOKUP(Hierarchisation!E2137,effectifs_ete,7,FALSE),IF(Hierarchisation!K2137="Sud Ouest",VLOOKUP(Hierarchisation!E2137,effectifs_ete,8,FALSE),"Erreur Région"))))))</f>
        <v>#N/A</v>
      </c>
      <c r="U2137" s="17" t="e">
        <f>IF(K2137="Centre",VLOOKUP(E2137,effectifs_hiver,3,FALSE),IF(Hierarchisation!K2137="Grand Nord",VLOOKUP(Hierarchisation!E2137,effectifs_hiver,4,FALSE),IF(Hierarchisation!K2137="Nord Est",VLOOKUP(Hierarchisation!E2137,effectifs_hiver,5,FALSE),IF(Hierarchisation!K2137="Nord Ouest",VLOOKUP(Hierarchisation!E2137,effectifs_hiver,6,FALSE),IF(Hierarchisation!K2137="Sud Est",VLOOKUP(Hierarchisation!E2137,effectifs_hiver,7,FALSE),IF(Hierarchisation!K2137="Sud Ouest",VLOOKUP(Hierarchisation!E2137,effectifs_hiver,8,FALSE),"Erreur Région"))))))</f>
        <v>#N/A</v>
      </c>
      <c r="V2137" s="17" t="e">
        <f>IF(W2137="Transit","Transit",IF(W2137="hiver",VLOOKUP(E2137,'EFFECTIFS Hiver'!$A:$I,9,FALSE),IF(W2137="été",VLOOKUP(E2137,'EFFECTIFS Eté'!$A:$I,9,FALSE),"Erreur saison")))</f>
        <v>#N/A</v>
      </c>
      <c r="W2137" s="18" t="e">
        <f>VLOOKUP(D2137,Listes!B:C,2,FALSE)</f>
        <v>#N/A</v>
      </c>
    </row>
    <row r="2138" spans="1:23" ht="15.75" customHeight="1">
      <c r="A2138" s="11"/>
      <c r="B2138" s="11"/>
      <c r="C2138" s="11"/>
      <c r="D2138" s="11"/>
      <c r="E2138" s="11"/>
      <c r="F2138" s="11"/>
      <c r="G2138" s="11" t="e">
        <f>VLOOKUP(E2138,TAXONS!B:C,2,FALSE)</f>
        <v>#N/A</v>
      </c>
      <c r="H2138" s="13">
        <f t="shared" si="168"/>
        <v>0</v>
      </c>
      <c r="I2138" s="12" t="e">
        <f t="shared" si="169"/>
        <v>#N/A</v>
      </c>
      <c r="J2138" s="14" t="e">
        <f t="shared" si="170"/>
        <v>#N/A</v>
      </c>
      <c r="K2138" s="15" t="e">
        <f>VLOOKUP(B2138,REGIONS!A:D,4,FALSE)</f>
        <v>#N/A</v>
      </c>
      <c r="L2138" s="19" t="e">
        <f>VLOOKUP(G2138,Sensibilité!$A:$L,12,FALSE)</f>
        <v>#N/A</v>
      </c>
      <c r="M2138" s="19" t="e">
        <f t="shared" si="171"/>
        <v>#N/A</v>
      </c>
      <c r="N2138" s="19" t="e">
        <f t="shared" si="172"/>
        <v>#N/A</v>
      </c>
      <c r="O2138" s="15" t="str">
        <f>IF(D2138=Listes!$B$6,"SWARMING",IF(OR(D2138=Listes!$B$1,D2138=Listes!$B$2,D2138=Listes!$B$5),2,IF(OR(D2138=Listes!$B$3,D2138=Listes!$B$4),1,"erreur colonne D")))</f>
        <v>SWARMING</v>
      </c>
      <c r="P2138" s="15" t="e">
        <f>IF(OR(W2138="Hiver",W2138="Transit"),VLOOKUP(E2138,IC!A:E,4,FALSE),IF(W2138="été",VLOOKUP(E2138,IC!A:E,3,FALSE),"erreur"))</f>
        <v>#N/A</v>
      </c>
      <c r="Q2138" s="15" t="e">
        <f>IF(P2138="NR",0,IF(F2138&lt;5,0,IF(P2138=1,VLOOKUP(F2138,IC!$G$1:$I$8,3,TRUE),
IF(P2138=2,VLOOKUP(F2138,IC!$K$1:$M$8,3,TRUE),
IF(P2138=3,VLOOKUP(F2138,IC!$O$1:$Q$8,3,TRUE),IF(P2138=4,VLOOKUP(F2138,IC!$S$2:$U$9,3,TRUE),
"erreur"))))))</f>
        <v>#N/A</v>
      </c>
      <c r="R2138" s="16" t="e">
        <f>IF(OR(V2138="NA",V2138="Transit",V2138&lt;Listes!$F$1),"non applicable",F2138/V2138)</f>
        <v>#N/A</v>
      </c>
      <c r="S2138" s="16" t="e">
        <f>IF(W2138="Transit","Non applicable",IF(AND(W2138="été",T2138&gt;Listes!F2137),F2138/T2138,IF(AND(W2138="Hiver",Hierarchisation!U2138&gt;Listes!F2137),F2138/U2138,"non applicable")))</f>
        <v>#N/A</v>
      </c>
      <c r="T2138" s="17" t="e">
        <f>IF(K2138="Centre",VLOOKUP(E2138,effectifs_ete,3,FALSE),IF(Hierarchisation!K2138="Grand Nord",VLOOKUP(Hierarchisation!E2138,effectifs_ete,4,FALSE),IF(Hierarchisation!K2138="Nord Est",VLOOKUP(Hierarchisation!E2138,effectifs_ete,5,FALSE),IF(Hierarchisation!K2138="Nord Ouest",VLOOKUP(Hierarchisation!E2138,effectifs_ete,6,FALSE),IF(Hierarchisation!K2138="Sud Est",VLOOKUP(Hierarchisation!E2138,effectifs_ete,7,FALSE),IF(Hierarchisation!K2138="Sud Ouest",VLOOKUP(Hierarchisation!E2138,effectifs_ete,8,FALSE),"Erreur Région"))))))</f>
        <v>#N/A</v>
      </c>
      <c r="U2138" s="17" t="e">
        <f>IF(K2138="Centre",VLOOKUP(E2138,effectifs_hiver,3,FALSE),IF(Hierarchisation!K2138="Grand Nord",VLOOKUP(Hierarchisation!E2138,effectifs_hiver,4,FALSE),IF(Hierarchisation!K2138="Nord Est",VLOOKUP(Hierarchisation!E2138,effectifs_hiver,5,FALSE),IF(Hierarchisation!K2138="Nord Ouest",VLOOKUP(Hierarchisation!E2138,effectifs_hiver,6,FALSE),IF(Hierarchisation!K2138="Sud Est",VLOOKUP(Hierarchisation!E2138,effectifs_hiver,7,FALSE),IF(Hierarchisation!K2138="Sud Ouest",VLOOKUP(Hierarchisation!E2138,effectifs_hiver,8,FALSE),"Erreur Région"))))))</f>
        <v>#N/A</v>
      </c>
      <c r="V2138" s="17" t="e">
        <f>IF(W2138="Transit","Transit",IF(W2138="hiver",VLOOKUP(E2138,'EFFECTIFS Hiver'!$A:$I,9,FALSE),IF(W2138="été",VLOOKUP(E2138,'EFFECTIFS Eté'!$A:$I,9,FALSE),"Erreur saison")))</f>
        <v>#N/A</v>
      </c>
      <c r="W2138" s="18" t="e">
        <f>VLOOKUP(D2138,Listes!B:C,2,FALSE)</f>
        <v>#N/A</v>
      </c>
    </row>
    <row r="2139" spans="1:23" ht="15.75" customHeight="1">
      <c r="A2139" s="11"/>
      <c r="B2139" s="11"/>
      <c r="C2139" s="11"/>
      <c r="D2139" s="11"/>
      <c r="E2139" s="11"/>
      <c r="F2139" s="11"/>
      <c r="G2139" s="11" t="e">
        <f>VLOOKUP(E2139,TAXONS!B:C,2,FALSE)</f>
        <v>#N/A</v>
      </c>
      <c r="H2139" s="13">
        <f t="shared" si="168"/>
        <v>0</v>
      </c>
      <c r="I2139" s="12" t="e">
        <f t="shared" si="169"/>
        <v>#N/A</v>
      </c>
      <c r="J2139" s="14" t="e">
        <f t="shared" si="170"/>
        <v>#N/A</v>
      </c>
      <c r="K2139" s="15" t="e">
        <f>VLOOKUP(B2139,REGIONS!A:D,4,FALSE)</f>
        <v>#N/A</v>
      </c>
      <c r="L2139" s="19" t="e">
        <f>VLOOKUP(G2139,Sensibilité!$A:$L,12,FALSE)</f>
        <v>#N/A</v>
      </c>
      <c r="M2139" s="19" t="e">
        <f t="shared" si="171"/>
        <v>#N/A</v>
      </c>
      <c r="N2139" s="19" t="e">
        <f t="shared" si="172"/>
        <v>#N/A</v>
      </c>
      <c r="O2139" s="15" t="str">
        <f>IF(D2139=Listes!$B$6,"SWARMING",IF(OR(D2139=Listes!$B$1,D2139=Listes!$B$2,D2139=Listes!$B$5),2,IF(OR(D2139=Listes!$B$3,D2139=Listes!$B$4),1,"erreur colonne D")))</f>
        <v>SWARMING</v>
      </c>
      <c r="P2139" s="15" t="e">
        <f>IF(OR(W2139="Hiver",W2139="Transit"),VLOOKUP(E2139,IC!A:E,4,FALSE),IF(W2139="été",VLOOKUP(E2139,IC!A:E,3,FALSE),"erreur"))</f>
        <v>#N/A</v>
      </c>
      <c r="Q2139" s="15" t="e">
        <f>IF(P2139="NR",0,IF(F2139&lt;5,0,IF(P2139=1,VLOOKUP(F2139,IC!$G$1:$I$8,3,TRUE),
IF(P2139=2,VLOOKUP(F2139,IC!$K$1:$M$8,3,TRUE),
IF(P2139=3,VLOOKUP(F2139,IC!$O$1:$Q$8,3,TRUE),IF(P2139=4,VLOOKUP(F2139,IC!$S$2:$U$9,3,TRUE),
"erreur"))))))</f>
        <v>#N/A</v>
      </c>
      <c r="R2139" s="16" t="e">
        <f>IF(OR(V2139="NA",V2139="Transit",V2139&lt;Listes!$F$1),"non applicable",F2139/V2139)</f>
        <v>#N/A</v>
      </c>
      <c r="S2139" s="16" t="e">
        <f>IF(W2139="Transit","Non applicable",IF(AND(W2139="été",T2139&gt;Listes!F2138),F2139/T2139,IF(AND(W2139="Hiver",Hierarchisation!U2139&gt;Listes!F2138),F2139/U2139,"non applicable")))</f>
        <v>#N/A</v>
      </c>
      <c r="T2139" s="17" t="e">
        <f>IF(K2139="Centre",VLOOKUP(E2139,effectifs_ete,3,FALSE),IF(Hierarchisation!K2139="Grand Nord",VLOOKUP(Hierarchisation!E2139,effectifs_ete,4,FALSE),IF(Hierarchisation!K2139="Nord Est",VLOOKUP(Hierarchisation!E2139,effectifs_ete,5,FALSE),IF(Hierarchisation!K2139="Nord Ouest",VLOOKUP(Hierarchisation!E2139,effectifs_ete,6,FALSE),IF(Hierarchisation!K2139="Sud Est",VLOOKUP(Hierarchisation!E2139,effectifs_ete,7,FALSE),IF(Hierarchisation!K2139="Sud Ouest",VLOOKUP(Hierarchisation!E2139,effectifs_ete,8,FALSE),"Erreur Région"))))))</f>
        <v>#N/A</v>
      </c>
      <c r="U2139" s="17" t="e">
        <f>IF(K2139="Centre",VLOOKUP(E2139,effectifs_hiver,3,FALSE),IF(Hierarchisation!K2139="Grand Nord",VLOOKUP(Hierarchisation!E2139,effectifs_hiver,4,FALSE),IF(Hierarchisation!K2139="Nord Est",VLOOKUP(Hierarchisation!E2139,effectifs_hiver,5,FALSE),IF(Hierarchisation!K2139="Nord Ouest",VLOOKUP(Hierarchisation!E2139,effectifs_hiver,6,FALSE),IF(Hierarchisation!K2139="Sud Est",VLOOKUP(Hierarchisation!E2139,effectifs_hiver,7,FALSE),IF(Hierarchisation!K2139="Sud Ouest",VLOOKUP(Hierarchisation!E2139,effectifs_hiver,8,FALSE),"Erreur Région"))))))</f>
        <v>#N/A</v>
      </c>
      <c r="V2139" s="17" t="e">
        <f>IF(W2139="Transit","Transit",IF(W2139="hiver",VLOOKUP(E2139,'EFFECTIFS Hiver'!$A:$I,9,FALSE),IF(W2139="été",VLOOKUP(E2139,'EFFECTIFS Eté'!$A:$I,9,FALSE),"Erreur saison")))</f>
        <v>#N/A</v>
      </c>
      <c r="W2139" s="18" t="e">
        <f>VLOOKUP(D2139,Listes!B:C,2,FALSE)</f>
        <v>#N/A</v>
      </c>
    </row>
    <row r="2140" spans="1:23" ht="15.75" customHeight="1">
      <c r="A2140" s="11"/>
      <c r="B2140" s="11"/>
      <c r="C2140" s="11"/>
      <c r="D2140" s="11"/>
      <c r="E2140" s="11"/>
      <c r="F2140" s="11"/>
      <c r="G2140" s="11" t="e">
        <f>VLOOKUP(E2140,TAXONS!B:C,2,FALSE)</f>
        <v>#N/A</v>
      </c>
      <c r="H2140" s="13">
        <f t="shared" si="168"/>
        <v>0</v>
      </c>
      <c r="I2140" s="12" t="e">
        <f t="shared" si="169"/>
        <v>#N/A</v>
      </c>
      <c r="J2140" s="14" t="e">
        <f t="shared" si="170"/>
        <v>#N/A</v>
      </c>
      <c r="K2140" s="15" t="e">
        <f>VLOOKUP(B2140,REGIONS!A:D,4,FALSE)</f>
        <v>#N/A</v>
      </c>
      <c r="L2140" s="19" t="e">
        <f>VLOOKUP(G2140,Sensibilité!$A:$L,12,FALSE)</f>
        <v>#N/A</v>
      </c>
      <c r="M2140" s="19" t="e">
        <f t="shared" si="171"/>
        <v>#N/A</v>
      </c>
      <c r="N2140" s="19" t="e">
        <f t="shared" si="172"/>
        <v>#N/A</v>
      </c>
      <c r="O2140" s="15" t="str">
        <f>IF(D2140=Listes!$B$6,"SWARMING",IF(OR(D2140=Listes!$B$1,D2140=Listes!$B$2,D2140=Listes!$B$5),2,IF(OR(D2140=Listes!$B$3,D2140=Listes!$B$4),1,"erreur colonne D")))</f>
        <v>SWARMING</v>
      </c>
      <c r="P2140" s="15" t="e">
        <f>IF(OR(W2140="Hiver",W2140="Transit"),VLOOKUP(E2140,IC!A:E,4,FALSE),IF(W2140="été",VLOOKUP(E2140,IC!A:E,3,FALSE),"erreur"))</f>
        <v>#N/A</v>
      </c>
      <c r="Q2140" s="15" t="e">
        <f>IF(P2140="NR",0,IF(F2140&lt;5,0,IF(P2140=1,VLOOKUP(F2140,IC!$G$1:$I$8,3,TRUE),
IF(P2140=2,VLOOKUP(F2140,IC!$K$1:$M$8,3,TRUE),
IF(P2140=3,VLOOKUP(F2140,IC!$O$1:$Q$8,3,TRUE),IF(P2140=4,VLOOKUP(F2140,IC!$S$2:$U$9,3,TRUE),
"erreur"))))))</f>
        <v>#N/A</v>
      </c>
      <c r="R2140" s="16" t="e">
        <f>IF(OR(V2140="NA",V2140="Transit",V2140&lt;Listes!$F$1),"non applicable",F2140/V2140)</f>
        <v>#N/A</v>
      </c>
      <c r="S2140" s="16" t="e">
        <f>IF(W2140="Transit","Non applicable",IF(AND(W2140="été",T2140&gt;Listes!F2139),F2140/T2140,IF(AND(W2140="Hiver",Hierarchisation!U2140&gt;Listes!F2139),F2140/U2140,"non applicable")))</f>
        <v>#N/A</v>
      </c>
      <c r="T2140" s="17" t="e">
        <f>IF(K2140="Centre",VLOOKUP(E2140,effectifs_ete,3,FALSE),IF(Hierarchisation!K2140="Grand Nord",VLOOKUP(Hierarchisation!E2140,effectifs_ete,4,FALSE),IF(Hierarchisation!K2140="Nord Est",VLOOKUP(Hierarchisation!E2140,effectifs_ete,5,FALSE),IF(Hierarchisation!K2140="Nord Ouest",VLOOKUP(Hierarchisation!E2140,effectifs_ete,6,FALSE),IF(Hierarchisation!K2140="Sud Est",VLOOKUP(Hierarchisation!E2140,effectifs_ete,7,FALSE),IF(Hierarchisation!K2140="Sud Ouest",VLOOKUP(Hierarchisation!E2140,effectifs_ete,8,FALSE),"Erreur Région"))))))</f>
        <v>#N/A</v>
      </c>
      <c r="U2140" s="17" t="e">
        <f>IF(K2140="Centre",VLOOKUP(E2140,effectifs_hiver,3,FALSE),IF(Hierarchisation!K2140="Grand Nord",VLOOKUP(Hierarchisation!E2140,effectifs_hiver,4,FALSE),IF(Hierarchisation!K2140="Nord Est",VLOOKUP(Hierarchisation!E2140,effectifs_hiver,5,FALSE),IF(Hierarchisation!K2140="Nord Ouest",VLOOKUP(Hierarchisation!E2140,effectifs_hiver,6,FALSE),IF(Hierarchisation!K2140="Sud Est",VLOOKUP(Hierarchisation!E2140,effectifs_hiver,7,FALSE),IF(Hierarchisation!K2140="Sud Ouest",VLOOKUP(Hierarchisation!E2140,effectifs_hiver,8,FALSE),"Erreur Région"))))))</f>
        <v>#N/A</v>
      </c>
      <c r="V2140" s="17" t="e">
        <f>IF(W2140="Transit","Transit",IF(W2140="hiver",VLOOKUP(E2140,'EFFECTIFS Hiver'!$A:$I,9,FALSE),IF(W2140="été",VLOOKUP(E2140,'EFFECTIFS Eté'!$A:$I,9,FALSE),"Erreur saison")))</f>
        <v>#N/A</v>
      </c>
      <c r="W2140" s="18" t="e">
        <f>VLOOKUP(D2140,Listes!B:C,2,FALSE)</f>
        <v>#N/A</v>
      </c>
    </row>
    <row r="2141" spans="1:23" ht="15.75" customHeight="1">
      <c r="A2141" s="11"/>
      <c r="B2141" s="11"/>
      <c r="C2141" s="11"/>
      <c r="D2141" s="11"/>
      <c r="E2141" s="11"/>
      <c r="F2141" s="11"/>
      <c r="G2141" s="11" t="e">
        <f>VLOOKUP(E2141,TAXONS!B:C,2,FALSE)</f>
        <v>#N/A</v>
      </c>
      <c r="H2141" s="13">
        <f t="shared" si="168"/>
        <v>0</v>
      </c>
      <c r="I2141" s="12" t="e">
        <f t="shared" si="169"/>
        <v>#N/A</v>
      </c>
      <c r="J2141" s="14" t="e">
        <f t="shared" si="170"/>
        <v>#N/A</v>
      </c>
      <c r="K2141" s="15" t="e">
        <f>VLOOKUP(B2141,REGIONS!A:D,4,FALSE)</f>
        <v>#N/A</v>
      </c>
      <c r="L2141" s="19" t="e">
        <f>VLOOKUP(G2141,Sensibilité!$A:$L,12,FALSE)</f>
        <v>#N/A</v>
      </c>
      <c r="M2141" s="19" t="e">
        <f t="shared" si="171"/>
        <v>#N/A</v>
      </c>
      <c r="N2141" s="19" t="e">
        <f t="shared" si="172"/>
        <v>#N/A</v>
      </c>
      <c r="O2141" s="15" t="str">
        <f>IF(D2141=Listes!$B$6,"SWARMING",IF(OR(D2141=Listes!$B$1,D2141=Listes!$B$2,D2141=Listes!$B$5),2,IF(OR(D2141=Listes!$B$3,D2141=Listes!$B$4),1,"erreur colonne D")))</f>
        <v>SWARMING</v>
      </c>
      <c r="P2141" s="15" t="e">
        <f>IF(OR(W2141="Hiver",W2141="Transit"),VLOOKUP(E2141,IC!A:E,4,FALSE),IF(W2141="été",VLOOKUP(E2141,IC!A:E,3,FALSE),"erreur"))</f>
        <v>#N/A</v>
      </c>
      <c r="Q2141" s="15" t="e">
        <f>IF(P2141="NR",0,IF(F2141&lt;5,0,IF(P2141=1,VLOOKUP(F2141,IC!$G$1:$I$8,3,TRUE),
IF(P2141=2,VLOOKUP(F2141,IC!$K$1:$M$8,3,TRUE),
IF(P2141=3,VLOOKUP(F2141,IC!$O$1:$Q$8,3,TRUE),IF(P2141=4,VLOOKUP(F2141,IC!$S$2:$U$9,3,TRUE),
"erreur"))))))</f>
        <v>#N/A</v>
      </c>
      <c r="R2141" s="16" t="e">
        <f>IF(OR(V2141="NA",V2141="Transit",V2141&lt;Listes!$F$1),"non applicable",F2141/V2141)</f>
        <v>#N/A</v>
      </c>
      <c r="S2141" s="16" t="e">
        <f>IF(W2141="Transit","Non applicable",IF(AND(W2141="été",T2141&gt;Listes!F2140),F2141/T2141,IF(AND(W2141="Hiver",Hierarchisation!U2141&gt;Listes!F2140),F2141/U2141,"non applicable")))</f>
        <v>#N/A</v>
      </c>
      <c r="T2141" s="17" t="e">
        <f>IF(K2141="Centre",VLOOKUP(E2141,effectifs_ete,3,FALSE),IF(Hierarchisation!K2141="Grand Nord",VLOOKUP(Hierarchisation!E2141,effectifs_ete,4,FALSE),IF(Hierarchisation!K2141="Nord Est",VLOOKUP(Hierarchisation!E2141,effectifs_ete,5,FALSE),IF(Hierarchisation!K2141="Nord Ouest",VLOOKUP(Hierarchisation!E2141,effectifs_ete,6,FALSE),IF(Hierarchisation!K2141="Sud Est",VLOOKUP(Hierarchisation!E2141,effectifs_ete,7,FALSE),IF(Hierarchisation!K2141="Sud Ouest",VLOOKUP(Hierarchisation!E2141,effectifs_ete,8,FALSE),"Erreur Région"))))))</f>
        <v>#N/A</v>
      </c>
      <c r="U2141" s="17" t="e">
        <f>IF(K2141="Centre",VLOOKUP(E2141,effectifs_hiver,3,FALSE),IF(Hierarchisation!K2141="Grand Nord",VLOOKUP(Hierarchisation!E2141,effectifs_hiver,4,FALSE),IF(Hierarchisation!K2141="Nord Est",VLOOKUP(Hierarchisation!E2141,effectifs_hiver,5,FALSE),IF(Hierarchisation!K2141="Nord Ouest",VLOOKUP(Hierarchisation!E2141,effectifs_hiver,6,FALSE),IF(Hierarchisation!K2141="Sud Est",VLOOKUP(Hierarchisation!E2141,effectifs_hiver,7,FALSE),IF(Hierarchisation!K2141="Sud Ouest",VLOOKUP(Hierarchisation!E2141,effectifs_hiver,8,FALSE),"Erreur Région"))))))</f>
        <v>#N/A</v>
      </c>
      <c r="V2141" s="17" t="e">
        <f>IF(W2141="Transit","Transit",IF(W2141="hiver",VLOOKUP(E2141,'EFFECTIFS Hiver'!$A:$I,9,FALSE),IF(W2141="été",VLOOKUP(E2141,'EFFECTIFS Eté'!$A:$I,9,FALSE),"Erreur saison")))</f>
        <v>#N/A</v>
      </c>
      <c r="W2141" s="18" t="e">
        <f>VLOOKUP(D2141,Listes!B:C,2,FALSE)</f>
        <v>#N/A</v>
      </c>
    </row>
    <row r="2142" spans="1:23" ht="15.75" customHeight="1">
      <c r="A2142" s="11"/>
      <c r="B2142" s="11"/>
      <c r="C2142" s="11"/>
      <c r="D2142" s="11"/>
      <c r="E2142" s="11"/>
      <c r="F2142" s="11"/>
      <c r="G2142" s="11" t="e">
        <f>VLOOKUP(E2142,TAXONS!B:C,2,FALSE)</f>
        <v>#N/A</v>
      </c>
      <c r="H2142" s="13">
        <f t="shared" si="168"/>
        <v>0</v>
      </c>
      <c r="I2142" s="12" t="e">
        <f t="shared" si="169"/>
        <v>#N/A</v>
      </c>
      <c r="J2142" s="14" t="e">
        <f t="shared" si="170"/>
        <v>#N/A</v>
      </c>
      <c r="K2142" s="15" t="e">
        <f>VLOOKUP(B2142,REGIONS!A:D,4,FALSE)</f>
        <v>#N/A</v>
      </c>
      <c r="L2142" s="19" t="e">
        <f>VLOOKUP(G2142,Sensibilité!$A:$L,12,FALSE)</f>
        <v>#N/A</v>
      </c>
      <c r="M2142" s="19" t="e">
        <f t="shared" si="171"/>
        <v>#N/A</v>
      </c>
      <c r="N2142" s="19" t="e">
        <f t="shared" si="172"/>
        <v>#N/A</v>
      </c>
      <c r="O2142" s="15" t="str">
        <f>IF(D2142=Listes!$B$6,"SWARMING",IF(OR(D2142=Listes!$B$1,D2142=Listes!$B$2,D2142=Listes!$B$5),2,IF(OR(D2142=Listes!$B$3,D2142=Listes!$B$4),1,"erreur colonne D")))</f>
        <v>SWARMING</v>
      </c>
      <c r="P2142" s="15" t="e">
        <f>IF(OR(W2142="Hiver",W2142="Transit"),VLOOKUP(E2142,IC!A:E,4,FALSE),IF(W2142="été",VLOOKUP(E2142,IC!A:E,3,FALSE),"erreur"))</f>
        <v>#N/A</v>
      </c>
      <c r="Q2142" s="15" t="e">
        <f>IF(P2142="NR",0,IF(F2142&lt;5,0,IF(P2142=1,VLOOKUP(F2142,IC!$G$1:$I$8,3,TRUE),
IF(P2142=2,VLOOKUP(F2142,IC!$K$1:$M$8,3,TRUE),
IF(P2142=3,VLOOKUP(F2142,IC!$O$1:$Q$8,3,TRUE),IF(P2142=4,VLOOKUP(F2142,IC!$S$2:$U$9,3,TRUE),
"erreur"))))))</f>
        <v>#N/A</v>
      </c>
      <c r="R2142" s="16" t="e">
        <f>IF(OR(V2142="NA",V2142="Transit",V2142&lt;Listes!$F$1),"non applicable",F2142/V2142)</f>
        <v>#N/A</v>
      </c>
      <c r="S2142" s="16" t="e">
        <f>IF(W2142="Transit","Non applicable",IF(AND(W2142="été",T2142&gt;Listes!F2141),F2142/T2142,IF(AND(W2142="Hiver",Hierarchisation!U2142&gt;Listes!F2141),F2142/U2142,"non applicable")))</f>
        <v>#N/A</v>
      </c>
      <c r="T2142" s="17" t="e">
        <f>IF(K2142="Centre",VLOOKUP(E2142,effectifs_ete,3,FALSE),IF(Hierarchisation!K2142="Grand Nord",VLOOKUP(Hierarchisation!E2142,effectifs_ete,4,FALSE),IF(Hierarchisation!K2142="Nord Est",VLOOKUP(Hierarchisation!E2142,effectifs_ete,5,FALSE),IF(Hierarchisation!K2142="Nord Ouest",VLOOKUP(Hierarchisation!E2142,effectifs_ete,6,FALSE),IF(Hierarchisation!K2142="Sud Est",VLOOKUP(Hierarchisation!E2142,effectifs_ete,7,FALSE),IF(Hierarchisation!K2142="Sud Ouest",VLOOKUP(Hierarchisation!E2142,effectifs_ete,8,FALSE),"Erreur Région"))))))</f>
        <v>#N/A</v>
      </c>
      <c r="U2142" s="17" t="e">
        <f>IF(K2142="Centre",VLOOKUP(E2142,effectifs_hiver,3,FALSE),IF(Hierarchisation!K2142="Grand Nord",VLOOKUP(Hierarchisation!E2142,effectifs_hiver,4,FALSE),IF(Hierarchisation!K2142="Nord Est",VLOOKUP(Hierarchisation!E2142,effectifs_hiver,5,FALSE),IF(Hierarchisation!K2142="Nord Ouest",VLOOKUP(Hierarchisation!E2142,effectifs_hiver,6,FALSE),IF(Hierarchisation!K2142="Sud Est",VLOOKUP(Hierarchisation!E2142,effectifs_hiver,7,FALSE),IF(Hierarchisation!K2142="Sud Ouest",VLOOKUP(Hierarchisation!E2142,effectifs_hiver,8,FALSE),"Erreur Région"))))))</f>
        <v>#N/A</v>
      </c>
      <c r="V2142" s="17" t="e">
        <f>IF(W2142="Transit","Transit",IF(W2142="hiver",VLOOKUP(E2142,'EFFECTIFS Hiver'!$A:$I,9,FALSE),IF(W2142="été",VLOOKUP(E2142,'EFFECTIFS Eté'!$A:$I,9,FALSE),"Erreur saison")))</f>
        <v>#N/A</v>
      </c>
      <c r="W2142" s="18" t="e">
        <f>VLOOKUP(D2142,Listes!B:C,2,FALSE)</f>
        <v>#N/A</v>
      </c>
    </row>
    <row r="2143" spans="1:23" ht="15.75" customHeight="1">
      <c r="A2143" s="11"/>
      <c r="B2143" s="11"/>
      <c r="C2143" s="11"/>
      <c r="D2143" s="11"/>
      <c r="E2143" s="11"/>
      <c r="F2143" s="11"/>
      <c r="G2143" s="11" t="e">
        <f>VLOOKUP(E2143,TAXONS!B:C,2,FALSE)</f>
        <v>#N/A</v>
      </c>
      <c r="H2143" s="13">
        <f t="shared" si="168"/>
        <v>0</v>
      </c>
      <c r="I2143" s="12" t="e">
        <f t="shared" si="169"/>
        <v>#N/A</v>
      </c>
      <c r="J2143" s="14" t="e">
        <f t="shared" si="170"/>
        <v>#N/A</v>
      </c>
      <c r="K2143" s="15" t="e">
        <f>VLOOKUP(B2143,REGIONS!A:D,4,FALSE)</f>
        <v>#N/A</v>
      </c>
      <c r="L2143" s="19" t="e">
        <f>VLOOKUP(G2143,Sensibilité!$A:$L,12,FALSE)</f>
        <v>#N/A</v>
      </c>
      <c r="M2143" s="19" t="e">
        <f t="shared" si="171"/>
        <v>#N/A</v>
      </c>
      <c r="N2143" s="19" t="e">
        <f t="shared" si="172"/>
        <v>#N/A</v>
      </c>
      <c r="O2143" s="15" t="str">
        <f>IF(D2143=Listes!$B$6,"SWARMING",IF(OR(D2143=Listes!$B$1,D2143=Listes!$B$2,D2143=Listes!$B$5),2,IF(OR(D2143=Listes!$B$3,D2143=Listes!$B$4),1,"erreur colonne D")))</f>
        <v>SWARMING</v>
      </c>
      <c r="P2143" s="15" t="e">
        <f>IF(OR(W2143="Hiver",W2143="Transit"),VLOOKUP(E2143,IC!A:E,4,FALSE),IF(W2143="été",VLOOKUP(E2143,IC!A:E,3,FALSE),"erreur"))</f>
        <v>#N/A</v>
      </c>
      <c r="Q2143" s="15" t="e">
        <f>IF(P2143="NR",0,IF(F2143&lt;5,0,IF(P2143=1,VLOOKUP(F2143,IC!$G$1:$I$8,3,TRUE),
IF(P2143=2,VLOOKUP(F2143,IC!$K$1:$M$8,3,TRUE),
IF(P2143=3,VLOOKUP(F2143,IC!$O$1:$Q$8,3,TRUE),IF(P2143=4,VLOOKUP(F2143,IC!$S$2:$U$9,3,TRUE),
"erreur"))))))</f>
        <v>#N/A</v>
      </c>
      <c r="R2143" s="16" t="e">
        <f>IF(OR(V2143="NA",V2143="Transit",V2143&lt;Listes!$F$1),"non applicable",F2143/V2143)</f>
        <v>#N/A</v>
      </c>
      <c r="S2143" s="16" t="e">
        <f>IF(W2143="Transit","Non applicable",IF(AND(W2143="été",T2143&gt;Listes!F2142),F2143/T2143,IF(AND(W2143="Hiver",Hierarchisation!U2143&gt;Listes!F2142),F2143/U2143,"non applicable")))</f>
        <v>#N/A</v>
      </c>
      <c r="T2143" s="17" t="e">
        <f>IF(K2143="Centre",VLOOKUP(E2143,effectifs_ete,3,FALSE),IF(Hierarchisation!K2143="Grand Nord",VLOOKUP(Hierarchisation!E2143,effectifs_ete,4,FALSE),IF(Hierarchisation!K2143="Nord Est",VLOOKUP(Hierarchisation!E2143,effectifs_ete,5,FALSE),IF(Hierarchisation!K2143="Nord Ouest",VLOOKUP(Hierarchisation!E2143,effectifs_ete,6,FALSE),IF(Hierarchisation!K2143="Sud Est",VLOOKUP(Hierarchisation!E2143,effectifs_ete,7,FALSE),IF(Hierarchisation!K2143="Sud Ouest",VLOOKUP(Hierarchisation!E2143,effectifs_ete,8,FALSE),"Erreur Région"))))))</f>
        <v>#N/A</v>
      </c>
      <c r="U2143" s="17" t="e">
        <f>IF(K2143="Centre",VLOOKUP(E2143,effectifs_hiver,3,FALSE),IF(Hierarchisation!K2143="Grand Nord",VLOOKUP(Hierarchisation!E2143,effectifs_hiver,4,FALSE),IF(Hierarchisation!K2143="Nord Est",VLOOKUP(Hierarchisation!E2143,effectifs_hiver,5,FALSE),IF(Hierarchisation!K2143="Nord Ouest",VLOOKUP(Hierarchisation!E2143,effectifs_hiver,6,FALSE),IF(Hierarchisation!K2143="Sud Est",VLOOKUP(Hierarchisation!E2143,effectifs_hiver,7,FALSE),IF(Hierarchisation!K2143="Sud Ouest",VLOOKUP(Hierarchisation!E2143,effectifs_hiver,8,FALSE),"Erreur Région"))))))</f>
        <v>#N/A</v>
      </c>
      <c r="V2143" s="17" t="e">
        <f>IF(W2143="Transit","Transit",IF(W2143="hiver",VLOOKUP(E2143,'EFFECTIFS Hiver'!$A:$I,9,FALSE),IF(W2143="été",VLOOKUP(E2143,'EFFECTIFS Eté'!$A:$I,9,FALSE),"Erreur saison")))</f>
        <v>#N/A</v>
      </c>
      <c r="W2143" s="18" t="e">
        <f>VLOOKUP(D2143,Listes!B:C,2,FALSE)</f>
        <v>#N/A</v>
      </c>
    </row>
    <row r="2144" spans="1:23" ht="15.75" customHeight="1">
      <c r="A2144" s="11"/>
      <c r="B2144" s="11"/>
      <c r="C2144" s="11"/>
      <c r="D2144" s="11"/>
      <c r="E2144" s="11"/>
      <c r="F2144" s="11"/>
      <c r="G2144" s="11" t="e">
        <f>VLOOKUP(E2144,TAXONS!B:C,2,FALSE)</f>
        <v>#N/A</v>
      </c>
      <c r="H2144" s="13">
        <f t="shared" si="168"/>
        <v>0</v>
      </c>
      <c r="I2144" s="12" t="e">
        <f t="shared" si="169"/>
        <v>#N/A</v>
      </c>
      <c r="J2144" s="14" t="e">
        <f t="shared" si="170"/>
        <v>#N/A</v>
      </c>
      <c r="K2144" s="15" t="e">
        <f>VLOOKUP(B2144,REGIONS!A:D,4,FALSE)</f>
        <v>#N/A</v>
      </c>
      <c r="L2144" s="19" t="e">
        <f>VLOOKUP(G2144,Sensibilité!$A:$L,12,FALSE)</f>
        <v>#N/A</v>
      </c>
      <c r="M2144" s="19" t="e">
        <f t="shared" si="171"/>
        <v>#N/A</v>
      </c>
      <c r="N2144" s="19" t="e">
        <f t="shared" si="172"/>
        <v>#N/A</v>
      </c>
      <c r="O2144" s="15" t="str">
        <f>IF(D2144=Listes!$B$6,"SWARMING",IF(OR(D2144=Listes!$B$1,D2144=Listes!$B$2,D2144=Listes!$B$5),2,IF(OR(D2144=Listes!$B$3,D2144=Listes!$B$4),1,"erreur colonne D")))</f>
        <v>SWARMING</v>
      </c>
      <c r="P2144" s="15" t="e">
        <f>IF(OR(W2144="Hiver",W2144="Transit"),VLOOKUP(E2144,IC!A:E,4,FALSE),IF(W2144="été",VLOOKUP(E2144,IC!A:E,3,FALSE),"erreur"))</f>
        <v>#N/A</v>
      </c>
      <c r="Q2144" s="15" t="e">
        <f>IF(P2144="NR",0,IF(F2144&lt;5,0,IF(P2144=1,VLOOKUP(F2144,IC!$G$1:$I$8,3,TRUE),
IF(P2144=2,VLOOKUP(F2144,IC!$K$1:$M$8,3,TRUE),
IF(P2144=3,VLOOKUP(F2144,IC!$O$1:$Q$8,3,TRUE),IF(P2144=4,VLOOKUP(F2144,IC!$S$2:$U$9,3,TRUE),
"erreur"))))))</f>
        <v>#N/A</v>
      </c>
      <c r="R2144" s="16" t="e">
        <f>IF(OR(V2144="NA",V2144="Transit",V2144&lt;Listes!$F$1),"non applicable",F2144/V2144)</f>
        <v>#N/A</v>
      </c>
      <c r="S2144" s="16" t="e">
        <f>IF(W2144="Transit","Non applicable",IF(AND(W2144="été",T2144&gt;Listes!F2143),F2144/T2144,IF(AND(W2144="Hiver",Hierarchisation!U2144&gt;Listes!F2143),F2144/U2144,"non applicable")))</f>
        <v>#N/A</v>
      </c>
      <c r="T2144" s="17" t="e">
        <f>IF(K2144="Centre",VLOOKUP(E2144,effectifs_ete,3,FALSE),IF(Hierarchisation!K2144="Grand Nord",VLOOKUP(Hierarchisation!E2144,effectifs_ete,4,FALSE),IF(Hierarchisation!K2144="Nord Est",VLOOKUP(Hierarchisation!E2144,effectifs_ete,5,FALSE),IF(Hierarchisation!K2144="Nord Ouest",VLOOKUP(Hierarchisation!E2144,effectifs_ete,6,FALSE),IF(Hierarchisation!K2144="Sud Est",VLOOKUP(Hierarchisation!E2144,effectifs_ete,7,FALSE),IF(Hierarchisation!K2144="Sud Ouest",VLOOKUP(Hierarchisation!E2144,effectifs_ete,8,FALSE),"Erreur Région"))))))</f>
        <v>#N/A</v>
      </c>
      <c r="U2144" s="17" t="e">
        <f>IF(K2144="Centre",VLOOKUP(E2144,effectifs_hiver,3,FALSE),IF(Hierarchisation!K2144="Grand Nord",VLOOKUP(Hierarchisation!E2144,effectifs_hiver,4,FALSE),IF(Hierarchisation!K2144="Nord Est",VLOOKUP(Hierarchisation!E2144,effectifs_hiver,5,FALSE),IF(Hierarchisation!K2144="Nord Ouest",VLOOKUP(Hierarchisation!E2144,effectifs_hiver,6,FALSE),IF(Hierarchisation!K2144="Sud Est",VLOOKUP(Hierarchisation!E2144,effectifs_hiver,7,FALSE),IF(Hierarchisation!K2144="Sud Ouest",VLOOKUP(Hierarchisation!E2144,effectifs_hiver,8,FALSE),"Erreur Région"))))))</f>
        <v>#N/A</v>
      </c>
      <c r="V2144" s="17" t="e">
        <f>IF(W2144="Transit","Transit",IF(W2144="hiver",VLOOKUP(E2144,'EFFECTIFS Hiver'!$A:$I,9,FALSE),IF(W2144="été",VLOOKUP(E2144,'EFFECTIFS Eté'!$A:$I,9,FALSE),"Erreur saison")))</f>
        <v>#N/A</v>
      </c>
      <c r="W2144" s="18" t="e">
        <f>VLOOKUP(D2144,Listes!B:C,2,FALSE)</f>
        <v>#N/A</v>
      </c>
    </row>
    <row r="2145" spans="1:23" ht="15.75" customHeight="1">
      <c r="A2145" s="11"/>
      <c r="B2145" s="11"/>
      <c r="C2145" s="11"/>
      <c r="D2145" s="11"/>
      <c r="E2145" s="11"/>
      <c r="F2145" s="11"/>
      <c r="G2145" s="11" t="e">
        <f>VLOOKUP(E2145,TAXONS!B:C,2,FALSE)</f>
        <v>#N/A</v>
      </c>
      <c r="H2145" s="13">
        <f t="shared" si="168"/>
        <v>0</v>
      </c>
      <c r="I2145" s="12" t="e">
        <f t="shared" si="169"/>
        <v>#N/A</v>
      </c>
      <c r="J2145" s="14" t="e">
        <f t="shared" si="170"/>
        <v>#N/A</v>
      </c>
      <c r="K2145" s="15" t="e">
        <f>VLOOKUP(B2145,REGIONS!A:D,4,FALSE)</f>
        <v>#N/A</v>
      </c>
      <c r="L2145" s="19" t="e">
        <f>VLOOKUP(G2145,Sensibilité!$A:$L,12,FALSE)</f>
        <v>#N/A</v>
      </c>
      <c r="M2145" s="19" t="e">
        <f t="shared" si="171"/>
        <v>#N/A</v>
      </c>
      <c r="N2145" s="19" t="e">
        <f t="shared" si="172"/>
        <v>#N/A</v>
      </c>
      <c r="O2145" s="15" t="str">
        <f>IF(D2145=Listes!$B$6,"SWARMING",IF(OR(D2145=Listes!$B$1,D2145=Listes!$B$2,D2145=Listes!$B$5),2,IF(OR(D2145=Listes!$B$3,D2145=Listes!$B$4),1,"erreur colonne D")))</f>
        <v>SWARMING</v>
      </c>
      <c r="P2145" s="15" t="e">
        <f>IF(OR(W2145="Hiver",W2145="Transit"),VLOOKUP(E2145,IC!A:E,4,FALSE),IF(W2145="été",VLOOKUP(E2145,IC!A:E,3,FALSE),"erreur"))</f>
        <v>#N/A</v>
      </c>
      <c r="Q2145" s="15" t="e">
        <f>IF(P2145="NR",0,IF(F2145&lt;5,0,IF(P2145=1,VLOOKUP(F2145,IC!$G$1:$I$8,3,TRUE),
IF(P2145=2,VLOOKUP(F2145,IC!$K$1:$M$8,3,TRUE),
IF(P2145=3,VLOOKUP(F2145,IC!$O$1:$Q$8,3,TRUE),IF(P2145=4,VLOOKUP(F2145,IC!$S$2:$U$9,3,TRUE),
"erreur"))))))</f>
        <v>#N/A</v>
      </c>
      <c r="R2145" s="16" t="e">
        <f>IF(OR(V2145="NA",V2145="Transit",V2145&lt;Listes!$F$1),"non applicable",F2145/V2145)</f>
        <v>#N/A</v>
      </c>
      <c r="S2145" s="16" t="e">
        <f>IF(W2145="Transit","Non applicable",IF(AND(W2145="été",T2145&gt;Listes!F2144),F2145/T2145,IF(AND(W2145="Hiver",Hierarchisation!U2145&gt;Listes!F2144),F2145/U2145,"non applicable")))</f>
        <v>#N/A</v>
      </c>
      <c r="T2145" s="17" t="e">
        <f>IF(K2145="Centre",VLOOKUP(E2145,effectifs_ete,3,FALSE),IF(Hierarchisation!K2145="Grand Nord",VLOOKUP(Hierarchisation!E2145,effectifs_ete,4,FALSE),IF(Hierarchisation!K2145="Nord Est",VLOOKUP(Hierarchisation!E2145,effectifs_ete,5,FALSE),IF(Hierarchisation!K2145="Nord Ouest",VLOOKUP(Hierarchisation!E2145,effectifs_ete,6,FALSE),IF(Hierarchisation!K2145="Sud Est",VLOOKUP(Hierarchisation!E2145,effectifs_ete,7,FALSE),IF(Hierarchisation!K2145="Sud Ouest",VLOOKUP(Hierarchisation!E2145,effectifs_ete,8,FALSE),"Erreur Région"))))))</f>
        <v>#N/A</v>
      </c>
      <c r="U2145" s="17" t="e">
        <f>IF(K2145="Centre",VLOOKUP(E2145,effectifs_hiver,3,FALSE),IF(Hierarchisation!K2145="Grand Nord",VLOOKUP(Hierarchisation!E2145,effectifs_hiver,4,FALSE),IF(Hierarchisation!K2145="Nord Est",VLOOKUP(Hierarchisation!E2145,effectifs_hiver,5,FALSE),IF(Hierarchisation!K2145="Nord Ouest",VLOOKUP(Hierarchisation!E2145,effectifs_hiver,6,FALSE),IF(Hierarchisation!K2145="Sud Est",VLOOKUP(Hierarchisation!E2145,effectifs_hiver,7,FALSE),IF(Hierarchisation!K2145="Sud Ouest",VLOOKUP(Hierarchisation!E2145,effectifs_hiver,8,FALSE),"Erreur Région"))))))</f>
        <v>#N/A</v>
      </c>
      <c r="V2145" s="17" t="e">
        <f>IF(W2145="Transit","Transit",IF(W2145="hiver",VLOOKUP(E2145,'EFFECTIFS Hiver'!$A:$I,9,FALSE),IF(W2145="été",VLOOKUP(E2145,'EFFECTIFS Eté'!$A:$I,9,FALSE),"Erreur saison")))</f>
        <v>#N/A</v>
      </c>
      <c r="W2145" s="18" t="e">
        <f>VLOOKUP(D2145,Listes!B:C,2,FALSE)</f>
        <v>#N/A</v>
      </c>
    </row>
    <row r="2146" spans="1:23" ht="15.75" customHeight="1">
      <c r="A2146" s="11"/>
      <c r="B2146" s="11"/>
      <c r="C2146" s="11"/>
      <c r="D2146" s="11"/>
      <c r="E2146" s="11"/>
      <c r="F2146" s="11"/>
      <c r="G2146" s="11" t="e">
        <f>VLOOKUP(E2146,TAXONS!B:C,2,FALSE)</f>
        <v>#N/A</v>
      </c>
      <c r="H2146" s="13">
        <f t="shared" si="168"/>
        <v>0</v>
      </c>
      <c r="I2146" s="12" t="e">
        <f t="shared" si="169"/>
        <v>#N/A</v>
      </c>
      <c r="J2146" s="14" t="e">
        <f t="shared" si="170"/>
        <v>#N/A</v>
      </c>
      <c r="K2146" s="15" t="e">
        <f>VLOOKUP(B2146,REGIONS!A:D,4,FALSE)</f>
        <v>#N/A</v>
      </c>
      <c r="L2146" s="19" t="e">
        <f>VLOOKUP(G2146,Sensibilité!$A:$L,12,FALSE)</f>
        <v>#N/A</v>
      </c>
      <c r="M2146" s="19" t="e">
        <f t="shared" si="171"/>
        <v>#N/A</v>
      </c>
      <c r="N2146" s="19" t="e">
        <f t="shared" si="172"/>
        <v>#N/A</v>
      </c>
      <c r="O2146" s="15" t="str">
        <f>IF(D2146=Listes!$B$6,"SWARMING",IF(OR(D2146=Listes!$B$1,D2146=Listes!$B$2,D2146=Listes!$B$5),2,IF(OR(D2146=Listes!$B$3,D2146=Listes!$B$4),1,"erreur colonne D")))</f>
        <v>SWARMING</v>
      </c>
      <c r="P2146" s="15" t="e">
        <f>IF(OR(W2146="Hiver",W2146="Transit"),VLOOKUP(E2146,IC!A:E,4,FALSE),IF(W2146="été",VLOOKUP(E2146,IC!A:E,3,FALSE),"erreur"))</f>
        <v>#N/A</v>
      </c>
      <c r="Q2146" s="15" t="e">
        <f>IF(P2146="NR",0,IF(F2146&lt;5,0,IF(P2146=1,VLOOKUP(F2146,IC!$G$1:$I$8,3,TRUE),
IF(P2146=2,VLOOKUP(F2146,IC!$K$1:$M$8,3,TRUE),
IF(P2146=3,VLOOKUP(F2146,IC!$O$1:$Q$8,3,TRUE),IF(P2146=4,VLOOKUP(F2146,IC!$S$2:$U$9,3,TRUE),
"erreur"))))))</f>
        <v>#N/A</v>
      </c>
      <c r="R2146" s="16" t="e">
        <f>IF(OR(V2146="NA",V2146="Transit",V2146&lt;Listes!$F$1),"non applicable",F2146/V2146)</f>
        <v>#N/A</v>
      </c>
      <c r="S2146" s="16" t="e">
        <f>IF(W2146="Transit","Non applicable",IF(AND(W2146="été",T2146&gt;Listes!F2145),F2146/T2146,IF(AND(W2146="Hiver",Hierarchisation!U2146&gt;Listes!F2145),F2146/U2146,"non applicable")))</f>
        <v>#N/A</v>
      </c>
      <c r="T2146" s="17" t="e">
        <f>IF(K2146="Centre",VLOOKUP(E2146,effectifs_ete,3,FALSE),IF(Hierarchisation!K2146="Grand Nord",VLOOKUP(Hierarchisation!E2146,effectifs_ete,4,FALSE),IF(Hierarchisation!K2146="Nord Est",VLOOKUP(Hierarchisation!E2146,effectifs_ete,5,FALSE),IF(Hierarchisation!K2146="Nord Ouest",VLOOKUP(Hierarchisation!E2146,effectifs_ete,6,FALSE),IF(Hierarchisation!K2146="Sud Est",VLOOKUP(Hierarchisation!E2146,effectifs_ete,7,FALSE),IF(Hierarchisation!K2146="Sud Ouest",VLOOKUP(Hierarchisation!E2146,effectifs_ete,8,FALSE),"Erreur Région"))))))</f>
        <v>#N/A</v>
      </c>
      <c r="U2146" s="17" t="e">
        <f>IF(K2146="Centre",VLOOKUP(E2146,effectifs_hiver,3,FALSE),IF(Hierarchisation!K2146="Grand Nord",VLOOKUP(Hierarchisation!E2146,effectifs_hiver,4,FALSE),IF(Hierarchisation!K2146="Nord Est",VLOOKUP(Hierarchisation!E2146,effectifs_hiver,5,FALSE),IF(Hierarchisation!K2146="Nord Ouest",VLOOKUP(Hierarchisation!E2146,effectifs_hiver,6,FALSE),IF(Hierarchisation!K2146="Sud Est",VLOOKUP(Hierarchisation!E2146,effectifs_hiver,7,FALSE),IF(Hierarchisation!K2146="Sud Ouest",VLOOKUP(Hierarchisation!E2146,effectifs_hiver,8,FALSE),"Erreur Région"))))))</f>
        <v>#N/A</v>
      </c>
      <c r="V2146" s="17" t="e">
        <f>IF(W2146="Transit","Transit",IF(W2146="hiver",VLOOKUP(E2146,'EFFECTIFS Hiver'!$A:$I,9,FALSE),IF(W2146="été",VLOOKUP(E2146,'EFFECTIFS Eté'!$A:$I,9,FALSE),"Erreur saison")))</f>
        <v>#N/A</v>
      </c>
      <c r="W2146" s="18" t="e">
        <f>VLOOKUP(D2146,Listes!B:C,2,FALSE)</f>
        <v>#N/A</v>
      </c>
    </row>
    <row r="2147" spans="1:23" ht="15.75" customHeight="1">
      <c r="A2147" s="11"/>
      <c r="B2147" s="11"/>
      <c r="C2147" s="11"/>
      <c r="D2147" s="11"/>
      <c r="E2147" s="11"/>
      <c r="F2147" s="11"/>
      <c r="G2147" s="11" t="e">
        <f>VLOOKUP(E2147,TAXONS!B:C,2,FALSE)</f>
        <v>#N/A</v>
      </c>
      <c r="H2147" s="13">
        <f t="shared" si="168"/>
        <v>0</v>
      </c>
      <c r="I2147" s="12" t="e">
        <f t="shared" si="169"/>
        <v>#N/A</v>
      </c>
      <c r="J2147" s="14" t="e">
        <f t="shared" si="170"/>
        <v>#N/A</v>
      </c>
      <c r="K2147" s="15" t="e">
        <f>VLOOKUP(B2147,REGIONS!A:D,4,FALSE)</f>
        <v>#N/A</v>
      </c>
      <c r="L2147" s="19" t="e">
        <f>VLOOKUP(G2147,Sensibilité!$A:$L,12,FALSE)</f>
        <v>#N/A</v>
      </c>
      <c r="M2147" s="19" t="e">
        <f t="shared" si="171"/>
        <v>#N/A</v>
      </c>
      <c r="N2147" s="19" t="e">
        <f t="shared" si="172"/>
        <v>#N/A</v>
      </c>
      <c r="O2147" s="15" t="str">
        <f>IF(D2147=Listes!$B$6,"SWARMING",IF(OR(D2147=Listes!$B$1,D2147=Listes!$B$2,D2147=Listes!$B$5),2,IF(OR(D2147=Listes!$B$3,D2147=Listes!$B$4),1,"erreur colonne D")))</f>
        <v>SWARMING</v>
      </c>
      <c r="P2147" s="15" t="e">
        <f>IF(OR(W2147="Hiver",W2147="Transit"),VLOOKUP(E2147,IC!A:E,4,FALSE),IF(W2147="été",VLOOKUP(E2147,IC!A:E,3,FALSE),"erreur"))</f>
        <v>#N/A</v>
      </c>
      <c r="Q2147" s="15" t="e">
        <f>IF(P2147="NR",0,IF(F2147&lt;5,0,IF(P2147=1,VLOOKUP(F2147,IC!$G$1:$I$8,3,TRUE),
IF(P2147=2,VLOOKUP(F2147,IC!$K$1:$M$8,3,TRUE),
IF(P2147=3,VLOOKUP(F2147,IC!$O$1:$Q$8,3,TRUE),IF(P2147=4,VLOOKUP(F2147,IC!$S$2:$U$9,3,TRUE),
"erreur"))))))</f>
        <v>#N/A</v>
      </c>
      <c r="R2147" s="16" t="e">
        <f>IF(OR(V2147="NA",V2147="Transit",V2147&lt;Listes!$F$1),"non applicable",F2147/V2147)</f>
        <v>#N/A</v>
      </c>
      <c r="S2147" s="16" t="e">
        <f>IF(W2147="Transit","Non applicable",IF(AND(W2147="été",T2147&gt;Listes!F2146),F2147/T2147,IF(AND(W2147="Hiver",Hierarchisation!U2147&gt;Listes!F2146),F2147/U2147,"non applicable")))</f>
        <v>#N/A</v>
      </c>
      <c r="T2147" s="17" t="e">
        <f>IF(K2147="Centre",VLOOKUP(E2147,effectifs_ete,3,FALSE),IF(Hierarchisation!K2147="Grand Nord",VLOOKUP(Hierarchisation!E2147,effectifs_ete,4,FALSE),IF(Hierarchisation!K2147="Nord Est",VLOOKUP(Hierarchisation!E2147,effectifs_ete,5,FALSE),IF(Hierarchisation!K2147="Nord Ouest",VLOOKUP(Hierarchisation!E2147,effectifs_ete,6,FALSE),IF(Hierarchisation!K2147="Sud Est",VLOOKUP(Hierarchisation!E2147,effectifs_ete,7,FALSE),IF(Hierarchisation!K2147="Sud Ouest",VLOOKUP(Hierarchisation!E2147,effectifs_ete,8,FALSE),"Erreur Région"))))))</f>
        <v>#N/A</v>
      </c>
      <c r="U2147" s="17" t="e">
        <f>IF(K2147="Centre",VLOOKUP(E2147,effectifs_hiver,3,FALSE),IF(Hierarchisation!K2147="Grand Nord",VLOOKUP(Hierarchisation!E2147,effectifs_hiver,4,FALSE),IF(Hierarchisation!K2147="Nord Est",VLOOKUP(Hierarchisation!E2147,effectifs_hiver,5,FALSE),IF(Hierarchisation!K2147="Nord Ouest",VLOOKUP(Hierarchisation!E2147,effectifs_hiver,6,FALSE),IF(Hierarchisation!K2147="Sud Est",VLOOKUP(Hierarchisation!E2147,effectifs_hiver,7,FALSE),IF(Hierarchisation!K2147="Sud Ouest",VLOOKUP(Hierarchisation!E2147,effectifs_hiver,8,FALSE),"Erreur Région"))))))</f>
        <v>#N/A</v>
      </c>
      <c r="V2147" s="17" t="e">
        <f>IF(W2147="Transit","Transit",IF(W2147="hiver",VLOOKUP(E2147,'EFFECTIFS Hiver'!$A:$I,9,FALSE),IF(W2147="été",VLOOKUP(E2147,'EFFECTIFS Eté'!$A:$I,9,FALSE),"Erreur saison")))</f>
        <v>#N/A</v>
      </c>
      <c r="W2147" s="18" t="e">
        <f>VLOOKUP(D2147,Listes!B:C,2,FALSE)</f>
        <v>#N/A</v>
      </c>
    </row>
    <row r="2148" spans="1:23" ht="15.75" customHeight="1">
      <c r="A2148" s="11"/>
      <c r="B2148" s="11"/>
      <c r="C2148" s="11"/>
      <c r="D2148" s="11"/>
      <c r="E2148" s="11"/>
      <c r="F2148" s="11"/>
      <c r="G2148" s="11" t="e">
        <f>VLOOKUP(E2148,TAXONS!B:C,2,FALSE)</f>
        <v>#N/A</v>
      </c>
      <c r="H2148" s="13">
        <f t="shared" si="168"/>
        <v>0</v>
      </c>
      <c r="I2148" s="12" t="e">
        <f t="shared" si="169"/>
        <v>#N/A</v>
      </c>
      <c r="J2148" s="14" t="e">
        <f t="shared" si="170"/>
        <v>#N/A</v>
      </c>
      <c r="K2148" s="15" t="e">
        <f>VLOOKUP(B2148,REGIONS!A:D,4,FALSE)</f>
        <v>#N/A</v>
      </c>
      <c r="L2148" s="19" t="e">
        <f>VLOOKUP(G2148,Sensibilité!$A:$L,12,FALSE)</f>
        <v>#N/A</v>
      </c>
      <c r="M2148" s="19" t="e">
        <f t="shared" si="171"/>
        <v>#N/A</v>
      </c>
      <c r="N2148" s="19" t="e">
        <f t="shared" si="172"/>
        <v>#N/A</v>
      </c>
      <c r="O2148" s="15" t="str">
        <f>IF(D2148=Listes!$B$6,"SWARMING",IF(OR(D2148=Listes!$B$1,D2148=Listes!$B$2,D2148=Listes!$B$5),2,IF(OR(D2148=Listes!$B$3,D2148=Listes!$B$4),1,"erreur colonne D")))</f>
        <v>SWARMING</v>
      </c>
      <c r="P2148" s="15" t="e">
        <f>IF(OR(W2148="Hiver",W2148="Transit"),VLOOKUP(E2148,IC!A:E,4,FALSE),IF(W2148="été",VLOOKUP(E2148,IC!A:E,3,FALSE),"erreur"))</f>
        <v>#N/A</v>
      </c>
      <c r="Q2148" s="15" t="e">
        <f>IF(P2148="NR",0,IF(F2148&lt;5,0,IF(P2148=1,VLOOKUP(F2148,IC!$G$1:$I$8,3,TRUE),
IF(P2148=2,VLOOKUP(F2148,IC!$K$1:$M$8,3,TRUE),
IF(P2148=3,VLOOKUP(F2148,IC!$O$1:$Q$8,3,TRUE),IF(P2148=4,VLOOKUP(F2148,IC!$S$2:$U$9,3,TRUE),
"erreur"))))))</f>
        <v>#N/A</v>
      </c>
      <c r="R2148" s="16" t="e">
        <f>IF(OR(V2148="NA",V2148="Transit",V2148&lt;Listes!$F$1),"non applicable",F2148/V2148)</f>
        <v>#N/A</v>
      </c>
      <c r="S2148" s="16" t="e">
        <f>IF(W2148="Transit","Non applicable",IF(AND(W2148="été",T2148&gt;Listes!F2147),F2148/T2148,IF(AND(W2148="Hiver",Hierarchisation!U2148&gt;Listes!F2147),F2148/U2148,"non applicable")))</f>
        <v>#N/A</v>
      </c>
      <c r="T2148" s="17" t="e">
        <f>IF(K2148="Centre",VLOOKUP(E2148,effectifs_ete,3,FALSE),IF(Hierarchisation!K2148="Grand Nord",VLOOKUP(Hierarchisation!E2148,effectifs_ete,4,FALSE),IF(Hierarchisation!K2148="Nord Est",VLOOKUP(Hierarchisation!E2148,effectifs_ete,5,FALSE),IF(Hierarchisation!K2148="Nord Ouest",VLOOKUP(Hierarchisation!E2148,effectifs_ete,6,FALSE),IF(Hierarchisation!K2148="Sud Est",VLOOKUP(Hierarchisation!E2148,effectifs_ete,7,FALSE),IF(Hierarchisation!K2148="Sud Ouest",VLOOKUP(Hierarchisation!E2148,effectifs_ete,8,FALSE),"Erreur Région"))))))</f>
        <v>#N/A</v>
      </c>
      <c r="U2148" s="17" t="e">
        <f>IF(K2148="Centre",VLOOKUP(E2148,effectifs_hiver,3,FALSE),IF(Hierarchisation!K2148="Grand Nord",VLOOKUP(Hierarchisation!E2148,effectifs_hiver,4,FALSE),IF(Hierarchisation!K2148="Nord Est",VLOOKUP(Hierarchisation!E2148,effectifs_hiver,5,FALSE),IF(Hierarchisation!K2148="Nord Ouest",VLOOKUP(Hierarchisation!E2148,effectifs_hiver,6,FALSE),IF(Hierarchisation!K2148="Sud Est",VLOOKUP(Hierarchisation!E2148,effectifs_hiver,7,FALSE),IF(Hierarchisation!K2148="Sud Ouest",VLOOKUP(Hierarchisation!E2148,effectifs_hiver,8,FALSE),"Erreur Région"))))))</f>
        <v>#N/A</v>
      </c>
      <c r="V2148" s="17" t="e">
        <f>IF(W2148="Transit","Transit",IF(W2148="hiver",VLOOKUP(E2148,'EFFECTIFS Hiver'!$A:$I,9,FALSE),IF(W2148="été",VLOOKUP(E2148,'EFFECTIFS Eté'!$A:$I,9,FALSE),"Erreur saison")))</f>
        <v>#N/A</v>
      </c>
      <c r="W2148" s="18" t="e">
        <f>VLOOKUP(D2148,Listes!B:C,2,FALSE)</f>
        <v>#N/A</v>
      </c>
    </row>
    <row r="2149" spans="1:23" ht="15.75" customHeight="1">
      <c r="A2149" s="11"/>
      <c r="B2149" s="11"/>
      <c r="C2149" s="11"/>
      <c r="D2149" s="11"/>
      <c r="E2149" s="11"/>
      <c r="F2149" s="11"/>
      <c r="G2149" s="11" t="e">
        <f>VLOOKUP(E2149,TAXONS!B:C,2,FALSE)</f>
        <v>#N/A</v>
      </c>
      <c r="H2149" s="13">
        <f t="shared" si="168"/>
        <v>0</v>
      </c>
      <c r="I2149" s="12" t="e">
        <f t="shared" si="169"/>
        <v>#N/A</v>
      </c>
      <c r="J2149" s="14" t="e">
        <f t="shared" si="170"/>
        <v>#N/A</v>
      </c>
      <c r="K2149" s="15" t="e">
        <f>VLOOKUP(B2149,REGIONS!A:D,4,FALSE)</f>
        <v>#N/A</v>
      </c>
      <c r="L2149" s="19" t="e">
        <f>VLOOKUP(G2149,Sensibilité!$A:$L,12,FALSE)</f>
        <v>#N/A</v>
      </c>
      <c r="M2149" s="19" t="e">
        <f t="shared" si="171"/>
        <v>#N/A</v>
      </c>
      <c r="N2149" s="19" t="e">
        <f t="shared" si="172"/>
        <v>#N/A</v>
      </c>
      <c r="O2149" s="15" t="str">
        <f>IF(D2149=Listes!$B$6,"SWARMING",IF(OR(D2149=Listes!$B$1,D2149=Listes!$B$2,D2149=Listes!$B$5),2,IF(OR(D2149=Listes!$B$3,D2149=Listes!$B$4),1,"erreur colonne D")))</f>
        <v>SWARMING</v>
      </c>
      <c r="P2149" s="15" t="e">
        <f>IF(OR(W2149="Hiver",W2149="Transit"),VLOOKUP(E2149,IC!A:E,4,FALSE),IF(W2149="été",VLOOKUP(E2149,IC!A:E,3,FALSE),"erreur"))</f>
        <v>#N/A</v>
      </c>
      <c r="Q2149" s="15" t="e">
        <f>IF(P2149="NR",0,IF(F2149&lt;5,0,IF(P2149=1,VLOOKUP(F2149,IC!$G$1:$I$8,3,TRUE),
IF(P2149=2,VLOOKUP(F2149,IC!$K$1:$M$8,3,TRUE),
IF(P2149=3,VLOOKUP(F2149,IC!$O$1:$Q$8,3,TRUE),IF(P2149=4,VLOOKUP(F2149,IC!$S$2:$U$9,3,TRUE),
"erreur"))))))</f>
        <v>#N/A</v>
      </c>
      <c r="R2149" s="16" t="e">
        <f>IF(OR(V2149="NA",V2149="Transit",V2149&lt;Listes!$F$1),"non applicable",F2149/V2149)</f>
        <v>#N/A</v>
      </c>
      <c r="S2149" s="16" t="e">
        <f>IF(W2149="Transit","Non applicable",IF(AND(W2149="été",T2149&gt;Listes!F2148),F2149/T2149,IF(AND(W2149="Hiver",Hierarchisation!U2149&gt;Listes!F2148),F2149/U2149,"non applicable")))</f>
        <v>#N/A</v>
      </c>
      <c r="T2149" s="17" t="e">
        <f>IF(K2149="Centre",VLOOKUP(E2149,effectifs_ete,3,FALSE),IF(Hierarchisation!K2149="Grand Nord",VLOOKUP(Hierarchisation!E2149,effectifs_ete,4,FALSE),IF(Hierarchisation!K2149="Nord Est",VLOOKUP(Hierarchisation!E2149,effectifs_ete,5,FALSE),IF(Hierarchisation!K2149="Nord Ouest",VLOOKUP(Hierarchisation!E2149,effectifs_ete,6,FALSE),IF(Hierarchisation!K2149="Sud Est",VLOOKUP(Hierarchisation!E2149,effectifs_ete,7,FALSE),IF(Hierarchisation!K2149="Sud Ouest",VLOOKUP(Hierarchisation!E2149,effectifs_ete,8,FALSE),"Erreur Région"))))))</f>
        <v>#N/A</v>
      </c>
      <c r="U2149" s="17" t="e">
        <f>IF(K2149="Centre",VLOOKUP(E2149,effectifs_hiver,3,FALSE),IF(Hierarchisation!K2149="Grand Nord",VLOOKUP(Hierarchisation!E2149,effectifs_hiver,4,FALSE),IF(Hierarchisation!K2149="Nord Est",VLOOKUP(Hierarchisation!E2149,effectifs_hiver,5,FALSE),IF(Hierarchisation!K2149="Nord Ouest",VLOOKUP(Hierarchisation!E2149,effectifs_hiver,6,FALSE),IF(Hierarchisation!K2149="Sud Est",VLOOKUP(Hierarchisation!E2149,effectifs_hiver,7,FALSE),IF(Hierarchisation!K2149="Sud Ouest",VLOOKUP(Hierarchisation!E2149,effectifs_hiver,8,FALSE),"Erreur Région"))))))</f>
        <v>#N/A</v>
      </c>
      <c r="V2149" s="17" t="e">
        <f>IF(W2149="Transit","Transit",IF(W2149="hiver",VLOOKUP(E2149,'EFFECTIFS Hiver'!$A:$I,9,FALSE),IF(W2149="été",VLOOKUP(E2149,'EFFECTIFS Eté'!$A:$I,9,FALSE),"Erreur saison")))</f>
        <v>#N/A</v>
      </c>
      <c r="W2149" s="18" t="e">
        <f>VLOOKUP(D2149,Listes!B:C,2,FALSE)</f>
        <v>#N/A</v>
      </c>
    </row>
    <row r="2150" spans="1:23" ht="15.75" customHeight="1">
      <c r="A2150" s="11"/>
      <c r="B2150" s="11"/>
      <c r="C2150" s="11"/>
      <c r="D2150" s="11"/>
      <c r="E2150" s="11"/>
      <c r="F2150" s="11"/>
      <c r="G2150" s="11" t="e">
        <f>VLOOKUP(E2150,TAXONS!B:C,2,FALSE)</f>
        <v>#N/A</v>
      </c>
      <c r="H2150" s="13">
        <f t="shared" si="168"/>
        <v>0</v>
      </c>
      <c r="I2150" s="12" t="e">
        <f t="shared" si="169"/>
        <v>#N/A</v>
      </c>
      <c r="J2150" s="14" t="e">
        <f t="shared" si="170"/>
        <v>#N/A</v>
      </c>
      <c r="K2150" s="15" t="e">
        <f>VLOOKUP(B2150,REGIONS!A:D,4,FALSE)</f>
        <v>#N/A</v>
      </c>
      <c r="L2150" s="19" t="e">
        <f>VLOOKUP(G2150,Sensibilité!$A:$L,12,FALSE)</f>
        <v>#N/A</v>
      </c>
      <c r="M2150" s="19" t="e">
        <f t="shared" si="171"/>
        <v>#N/A</v>
      </c>
      <c r="N2150" s="19" t="e">
        <f t="shared" si="172"/>
        <v>#N/A</v>
      </c>
      <c r="O2150" s="15" t="str">
        <f>IF(D2150=Listes!$B$6,"SWARMING",IF(OR(D2150=Listes!$B$1,D2150=Listes!$B$2,D2150=Listes!$B$5),2,IF(OR(D2150=Listes!$B$3,D2150=Listes!$B$4),1,"erreur colonne D")))</f>
        <v>SWARMING</v>
      </c>
      <c r="P2150" s="15" t="e">
        <f>IF(OR(W2150="Hiver",W2150="Transit"),VLOOKUP(E2150,IC!A:E,4,FALSE),IF(W2150="été",VLOOKUP(E2150,IC!A:E,3,FALSE),"erreur"))</f>
        <v>#N/A</v>
      </c>
      <c r="Q2150" s="15" t="e">
        <f>IF(P2150="NR",0,IF(F2150&lt;5,0,IF(P2150=1,VLOOKUP(F2150,IC!$G$1:$I$8,3,TRUE),
IF(P2150=2,VLOOKUP(F2150,IC!$K$1:$M$8,3,TRUE),
IF(P2150=3,VLOOKUP(F2150,IC!$O$1:$Q$8,3,TRUE),IF(P2150=4,VLOOKUP(F2150,IC!$S$2:$U$9,3,TRUE),
"erreur"))))))</f>
        <v>#N/A</v>
      </c>
      <c r="R2150" s="16" t="e">
        <f>IF(OR(V2150="NA",V2150="Transit",V2150&lt;Listes!$F$1),"non applicable",F2150/V2150)</f>
        <v>#N/A</v>
      </c>
      <c r="S2150" s="16" t="e">
        <f>IF(W2150="Transit","Non applicable",IF(AND(W2150="été",T2150&gt;Listes!F2149),F2150/T2150,IF(AND(W2150="Hiver",Hierarchisation!U2150&gt;Listes!F2149),F2150/U2150,"non applicable")))</f>
        <v>#N/A</v>
      </c>
      <c r="T2150" s="17" t="e">
        <f>IF(K2150="Centre",VLOOKUP(E2150,effectifs_ete,3,FALSE),IF(Hierarchisation!K2150="Grand Nord",VLOOKUP(Hierarchisation!E2150,effectifs_ete,4,FALSE),IF(Hierarchisation!K2150="Nord Est",VLOOKUP(Hierarchisation!E2150,effectifs_ete,5,FALSE),IF(Hierarchisation!K2150="Nord Ouest",VLOOKUP(Hierarchisation!E2150,effectifs_ete,6,FALSE),IF(Hierarchisation!K2150="Sud Est",VLOOKUP(Hierarchisation!E2150,effectifs_ete,7,FALSE),IF(Hierarchisation!K2150="Sud Ouest",VLOOKUP(Hierarchisation!E2150,effectifs_ete,8,FALSE),"Erreur Région"))))))</f>
        <v>#N/A</v>
      </c>
      <c r="U2150" s="17" t="e">
        <f>IF(K2150="Centre",VLOOKUP(E2150,effectifs_hiver,3,FALSE),IF(Hierarchisation!K2150="Grand Nord",VLOOKUP(Hierarchisation!E2150,effectifs_hiver,4,FALSE),IF(Hierarchisation!K2150="Nord Est",VLOOKUP(Hierarchisation!E2150,effectifs_hiver,5,FALSE),IF(Hierarchisation!K2150="Nord Ouest",VLOOKUP(Hierarchisation!E2150,effectifs_hiver,6,FALSE),IF(Hierarchisation!K2150="Sud Est",VLOOKUP(Hierarchisation!E2150,effectifs_hiver,7,FALSE),IF(Hierarchisation!K2150="Sud Ouest",VLOOKUP(Hierarchisation!E2150,effectifs_hiver,8,FALSE),"Erreur Région"))))))</f>
        <v>#N/A</v>
      </c>
      <c r="V2150" s="17" t="e">
        <f>IF(W2150="Transit","Transit",IF(W2150="hiver",VLOOKUP(E2150,'EFFECTIFS Hiver'!$A:$I,9,FALSE),IF(W2150="été",VLOOKUP(E2150,'EFFECTIFS Eté'!$A:$I,9,FALSE),"Erreur saison")))</f>
        <v>#N/A</v>
      </c>
      <c r="W2150" s="18" t="e">
        <f>VLOOKUP(D2150,Listes!B:C,2,FALSE)</f>
        <v>#N/A</v>
      </c>
    </row>
    <row r="2151" spans="1:23" ht="15.75" customHeight="1">
      <c r="A2151" s="11"/>
      <c r="B2151" s="11"/>
      <c r="C2151" s="11"/>
      <c r="D2151" s="11"/>
      <c r="E2151" s="11"/>
      <c r="F2151" s="11"/>
      <c r="G2151" s="11" t="e">
        <f>VLOOKUP(E2151,TAXONS!B:C,2,FALSE)</f>
        <v>#N/A</v>
      </c>
      <c r="H2151" s="13">
        <f t="shared" si="168"/>
        <v>0</v>
      </c>
      <c r="I2151" s="12" t="e">
        <f t="shared" si="169"/>
        <v>#N/A</v>
      </c>
      <c r="J2151" s="14" t="e">
        <f t="shared" si="170"/>
        <v>#N/A</v>
      </c>
      <c r="K2151" s="15" t="e">
        <f>VLOOKUP(B2151,REGIONS!A:D,4,FALSE)</f>
        <v>#N/A</v>
      </c>
      <c r="L2151" s="19" t="e">
        <f>VLOOKUP(G2151,Sensibilité!$A:$L,12,FALSE)</f>
        <v>#N/A</v>
      </c>
      <c r="M2151" s="19" t="e">
        <f t="shared" si="171"/>
        <v>#N/A</v>
      </c>
      <c r="N2151" s="19" t="e">
        <f t="shared" si="172"/>
        <v>#N/A</v>
      </c>
      <c r="O2151" s="15" t="str">
        <f>IF(D2151=Listes!$B$6,"SWARMING",IF(OR(D2151=Listes!$B$1,D2151=Listes!$B$2,D2151=Listes!$B$5),2,IF(OR(D2151=Listes!$B$3,D2151=Listes!$B$4),1,"erreur colonne D")))</f>
        <v>SWARMING</v>
      </c>
      <c r="P2151" s="15" t="e">
        <f>IF(OR(W2151="Hiver",W2151="Transit"),VLOOKUP(E2151,IC!A:E,4,FALSE),IF(W2151="été",VLOOKUP(E2151,IC!A:E,3,FALSE),"erreur"))</f>
        <v>#N/A</v>
      </c>
      <c r="Q2151" s="15" t="e">
        <f>IF(P2151="NR",0,IF(F2151&lt;5,0,IF(P2151=1,VLOOKUP(F2151,IC!$G$1:$I$8,3,TRUE),
IF(P2151=2,VLOOKUP(F2151,IC!$K$1:$M$8,3,TRUE),
IF(P2151=3,VLOOKUP(F2151,IC!$O$1:$Q$8,3,TRUE),IF(P2151=4,VLOOKUP(F2151,IC!$S$2:$U$9,3,TRUE),
"erreur"))))))</f>
        <v>#N/A</v>
      </c>
      <c r="R2151" s="16" t="e">
        <f>IF(OR(V2151="NA",V2151="Transit",V2151&lt;Listes!$F$1),"non applicable",F2151/V2151)</f>
        <v>#N/A</v>
      </c>
      <c r="S2151" s="16" t="e">
        <f>IF(W2151="Transit","Non applicable",IF(AND(W2151="été",T2151&gt;Listes!F2150),F2151/T2151,IF(AND(W2151="Hiver",Hierarchisation!U2151&gt;Listes!F2150),F2151/U2151,"non applicable")))</f>
        <v>#N/A</v>
      </c>
      <c r="T2151" s="17" t="e">
        <f>IF(K2151="Centre",VLOOKUP(E2151,effectifs_ete,3,FALSE),IF(Hierarchisation!K2151="Grand Nord",VLOOKUP(Hierarchisation!E2151,effectifs_ete,4,FALSE),IF(Hierarchisation!K2151="Nord Est",VLOOKUP(Hierarchisation!E2151,effectifs_ete,5,FALSE),IF(Hierarchisation!K2151="Nord Ouest",VLOOKUP(Hierarchisation!E2151,effectifs_ete,6,FALSE),IF(Hierarchisation!K2151="Sud Est",VLOOKUP(Hierarchisation!E2151,effectifs_ete,7,FALSE),IF(Hierarchisation!K2151="Sud Ouest",VLOOKUP(Hierarchisation!E2151,effectifs_ete,8,FALSE),"Erreur Région"))))))</f>
        <v>#N/A</v>
      </c>
      <c r="U2151" s="17" t="e">
        <f>IF(K2151="Centre",VLOOKUP(E2151,effectifs_hiver,3,FALSE),IF(Hierarchisation!K2151="Grand Nord",VLOOKUP(Hierarchisation!E2151,effectifs_hiver,4,FALSE),IF(Hierarchisation!K2151="Nord Est",VLOOKUP(Hierarchisation!E2151,effectifs_hiver,5,FALSE),IF(Hierarchisation!K2151="Nord Ouest",VLOOKUP(Hierarchisation!E2151,effectifs_hiver,6,FALSE),IF(Hierarchisation!K2151="Sud Est",VLOOKUP(Hierarchisation!E2151,effectifs_hiver,7,FALSE),IF(Hierarchisation!K2151="Sud Ouest",VLOOKUP(Hierarchisation!E2151,effectifs_hiver,8,FALSE),"Erreur Région"))))))</f>
        <v>#N/A</v>
      </c>
      <c r="V2151" s="17" t="e">
        <f>IF(W2151="Transit","Transit",IF(W2151="hiver",VLOOKUP(E2151,'EFFECTIFS Hiver'!$A:$I,9,FALSE),IF(W2151="été",VLOOKUP(E2151,'EFFECTIFS Eté'!$A:$I,9,FALSE),"Erreur saison")))</f>
        <v>#N/A</v>
      </c>
      <c r="W2151" s="18" t="e">
        <f>VLOOKUP(D2151,Listes!B:C,2,FALSE)</f>
        <v>#N/A</v>
      </c>
    </row>
    <row r="2152" spans="1:23" ht="15.75" customHeight="1">
      <c r="A2152" s="11"/>
      <c r="B2152" s="11"/>
      <c r="C2152" s="11"/>
      <c r="D2152" s="11"/>
      <c r="E2152" s="11"/>
      <c r="F2152" s="11"/>
      <c r="G2152" s="11" t="e">
        <f>VLOOKUP(E2152,TAXONS!B:C,2,FALSE)</f>
        <v>#N/A</v>
      </c>
      <c r="H2152" s="13">
        <f t="shared" si="168"/>
        <v>0</v>
      </c>
      <c r="I2152" s="12" t="e">
        <f t="shared" si="169"/>
        <v>#N/A</v>
      </c>
      <c r="J2152" s="14" t="e">
        <f t="shared" si="170"/>
        <v>#N/A</v>
      </c>
      <c r="K2152" s="15" t="e">
        <f>VLOOKUP(B2152,REGIONS!A:D,4,FALSE)</f>
        <v>#N/A</v>
      </c>
      <c r="L2152" s="19" t="e">
        <f>VLOOKUP(G2152,Sensibilité!$A:$L,12,FALSE)</f>
        <v>#N/A</v>
      </c>
      <c r="M2152" s="19" t="e">
        <f t="shared" si="171"/>
        <v>#N/A</v>
      </c>
      <c r="N2152" s="19" t="e">
        <f t="shared" si="172"/>
        <v>#N/A</v>
      </c>
      <c r="O2152" s="15" t="str">
        <f>IF(D2152=Listes!$B$6,"SWARMING",IF(OR(D2152=Listes!$B$1,D2152=Listes!$B$2,D2152=Listes!$B$5),2,IF(OR(D2152=Listes!$B$3,D2152=Listes!$B$4),1,"erreur colonne D")))</f>
        <v>SWARMING</v>
      </c>
      <c r="P2152" s="15" t="e">
        <f>IF(OR(W2152="Hiver",W2152="Transit"),VLOOKUP(E2152,IC!A:E,4,FALSE),IF(W2152="été",VLOOKUP(E2152,IC!A:E,3,FALSE),"erreur"))</f>
        <v>#N/A</v>
      </c>
      <c r="Q2152" s="15" t="e">
        <f>IF(P2152="NR",0,IF(F2152&lt;5,0,IF(P2152=1,VLOOKUP(F2152,IC!$G$1:$I$8,3,TRUE),
IF(P2152=2,VLOOKUP(F2152,IC!$K$1:$M$8,3,TRUE),
IF(P2152=3,VLOOKUP(F2152,IC!$O$1:$Q$8,3,TRUE),IF(P2152=4,VLOOKUP(F2152,IC!$S$2:$U$9,3,TRUE),
"erreur"))))))</f>
        <v>#N/A</v>
      </c>
      <c r="R2152" s="16" t="e">
        <f>IF(OR(V2152="NA",V2152="Transit",V2152&lt;Listes!$F$1),"non applicable",F2152/V2152)</f>
        <v>#N/A</v>
      </c>
      <c r="S2152" s="16" t="e">
        <f>IF(W2152="Transit","Non applicable",IF(AND(W2152="été",T2152&gt;Listes!F2151),F2152/T2152,IF(AND(W2152="Hiver",Hierarchisation!U2152&gt;Listes!F2151),F2152/U2152,"non applicable")))</f>
        <v>#N/A</v>
      </c>
      <c r="T2152" s="17" t="e">
        <f>IF(K2152="Centre",VLOOKUP(E2152,effectifs_ete,3,FALSE),IF(Hierarchisation!K2152="Grand Nord",VLOOKUP(Hierarchisation!E2152,effectifs_ete,4,FALSE),IF(Hierarchisation!K2152="Nord Est",VLOOKUP(Hierarchisation!E2152,effectifs_ete,5,FALSE),IF(Hierarchisation!K2152="Nord Ouest",VLOOKUP(Hierarchisation!E2152,effectifs_ete,6,FALSE),IF(Hierarchisation!K2152="Sud Est",VLOOKUP(Hierarchisation!E2152,effectifs_ete,7,FALSE),IF(Hierarchisation!K2152="Sud Ouest",VLOOKUP(Hierarchisation!E2152,effectifs_ete,8,FALSE),"Erreur Région"))))))</f>
        <v>#N/A</v>
      </c>
      <c r="U2152" s="17" t="e">
        <f>IF(K2152="Centre",VLOOKUP(E2152,effectifs_hiver,3,FALSE),IF(Hierarchisation!K2152="Grand Nord",VLOOKUP(Hierarchisation!E2152,effectifs_hiver,4,FALSE),IF(Hierarchisation!K2152="Nord Est",VLOOKUP(Hierarchisation!E2152,effectifs_hiver,5,FALSE),IF(Hierarchisation!K2152="Nord Ouest",VLOOKUP(Hierarchisation!E2152,effectifs_hiver,6,FALSE),IF(Hierarchisation!K2152="Sud Est",VLOOKUP(Hierarchisation!E2152,effectifs_hiver,7,FALSE),IF(Hierarchisation!K2152="Sud Ouest",VLOOKUP(Hierarchisation!E2152,effectifs_hiver,8,FALSE),"Erreur Région"))))))</f>
        <v>#N/A</v>
      </c>
      <c r="V2152" s="17" t="e">
        <f>IF(W2152="Transit","Transit",IF(W2152="hiver",VLOOKUP(E2152,'EFFECTIFS Hiver'!$A:$I,9,FALSE),IF(W2152="été",VLOOKUP(E2152,'EFFECTIFS Eté'!$A:$I,9,FALSE),"Erreur saison")))</f>
        <v>#N/A</v>
      </c>
      <c r="W2152" s="18" t="e">
        <f>VLOOKUP(D2152,Listes!B:C,2,FALSE)</f>
        <v>#N/A</v>
      </c>
    </row>
    <row r="2153" spans="1:23" ht="15.75" customHeight="1">
      <c r="A2153" s="11"/>
      <c r="B2153" s="11"/>
      <c r="C2153" s="11"/>
      <c r="D2153" s="11"/>
      <c r="E2153" s="11"/>
      <c r="F2153" s="11"/>
      <c r="G2153" s="11" t="e">
        <f>VLOOKUP(E2153,TAXONS!B:C,2,FALSE)</f>
        <v>#N/A</v>
      </c>
      <c r="H2153" s="13">
        <f t="shared" si="168"/>
        <v>0</v>
      </c>
      <c r="I2153" s="12" t="e">
        <f t="shared" si="169"/>
        <v>#N/A</v>
      </c>
      <c r="J2153" s="14" t="e">
        <f t="shared" si="170"/>
        <v>#N/A</v>
      </c>
      <c r="K2153" s="15" t="e">
        <f>VLOOKUP(B2153,REGIONS!A:D,4,FALSE)</f>
        <v>#N/A</v>
      </c>
      <c r="L2153" s="19" t="e">
        <f>VLOOKUP(G2153,Sensibilité!$A:$L,12,FALSE)</f>
        <v>#N/A</v>
      </c>
      <c r="M2153" s="19" t="e">
        <f t="shared" si="171"/>
        <v>#N/A</v>
      </c>
      <c r="N2153" s="19" t="e">
        <f t="shared" si="172"/>
        <v>#N/A</v>
      </c>
      <c r="O2153" s="15" t="str">
        <f>IF(D2153=Listes!$B$6,"SWARMING",IF(OR(D2153=Listes!$B$1,D2153=Listes!$B$2,D2153=Listes!$B$5),2,IF(OR(D2153=Listes!$B$3,D2153=Listes!$B$4),1,"erreur colonne D")))</f>
        <v>SWARMING</v>
      </c>
      <c r="P2153" s="15" t="e">
        <f>IF(OR(W2153="Hiver",W2153="Transit"),VLOOKUP(E2153,IC!A:E,4,FALSE),IF(W2153="été",VLOOKUP(E2153,IC!A:E,3,FALSE),"erreur"))</f>
        <v>#N/A</v>
      </c>
      <c r="Q2153" s="15" t="e">
        <f>IF(P2153="NR",0,IF(F2153&lt;5,0,IF(P2153=1,VLOOKUP(F2153,IC!$G$1:$I$8,3,TRUE),
IF(P2153=2,VLOOKUP(F2153,IC!$K$1:$M$8,3,TRUE),
IF(P2153=3,VLOOKUP(F2153,IC!$O$1:$Q$8,3,TRUE),IF(P2153=4,VLOOKUP(F2153,IC!$S$2:$U$9,3,TRUE),
"erreur"))))))</f>
        <v>#N/A</v>
      </c>
      <c r="R2153" s="16" t="e">
        <f>IF(OR(V2153="NA",V2153="Transit",V2153&lt;Listes!$F$1),"non applicable",F2153/V2153)</f>
        <v>#N/A</v>
      </c>
      <c r="S2153" s="16" t="e">
        <f>IF(W2153="Transit","Non applicable",IF(AND(W2153="été",T2153&gt;Listes!F2152),F2153/T2153,IF(AND(W2153="Hiver",Hierarchisation!U2153&gt;Listes!F2152),F2153/U2153,"non applicable")))</f>
        <v>#N/A</v>
      </c>
      <c r="T2153" s="17" t="e">
        <f>IF(K2153="Centre",VLOOKUP(E2153,effectifs_ete,3,FALSE),IF(Hierarchisation!K2153="Grand Nord",VLOOKUP(Hierarchisation!E2153,effectifs_ete,4,FALSE),IF(Hierarchisation!K2153="Nord Est",VLOOKUP(Hierarchisation!E2153,effectifs_ete,5,FALSE),IF(Hierarchisation!K2153="Nord Ouest",VLOOKUP(Hierarchisation!E2153,effectifs_ete,6,FALSE),IF(Hierarchisation!K2153="Sud Est",VLOOKUP(Hierarchisation!E2153,effectifs_ete,7,FALSE),IF(Hierarchisation!K2153="Sud Ouest",VLOOKUP(Hierarchisation!E2153,effectifs_ete,8,FALSE),"Erreur Région"))))))</f>
        <v>#N/A</v>
      </c>
      <c r="U2153" s="17" t="e">
        <f>IF(K2153="Centre",VLOOKUP(E2153,effectifs_hiver,3,FALSE),IF(Hierarchisation!K2153="Grand Nord",VLOOKUP(Hierarchisation!E2153,effectifs_hiver,4,FALSE),IF(Hierarchisation!K2153="Nord Est",VLOOKUP(Hierarchisation!E2153,effectifs_hiver,5,FALSE),IF(Hierarchisation!K2153="Nord Ouest",VLOOKUP(Hierarchisation!E2153,effectifs_hiver,6,FALSE),IF(Hierarchisation!K2153="Sud Est",VLOOKUP(Hierarchisation!E2153,effectifs_hiver,7,FALSE),IF(Hierarchisation!K2153="Sud Ouest",VLOOKUP(Hierarchisation!E2153,effectifs_hiver,8,FALSE),"Erreur Région"))))))</f>
        <v>#N/A</v>
      </c>
      <c r="V2153" s="17" t="e">
        <f>IF(W2153="Transit","Transit",IF(W2153="hiver",VLOOKUP(E2153,'EFFECTIFS Hiver'!$A:$I,9,FALSE),IF(W2153="été",VLOOKUP(E2153,'EFFECTIFS Eté'!$A:$I,9,FALSE),"Erreur saison")))</f>
        <v>#N/A</v>
      </c>
      <c r="W2153" s="18" t="e">
        <f>VLOOKUP(D2153,Listes!B:C,2,FALSE)</f>
        <v>#N/A</v>
      </c>
    </row>
    <row r="2154" spans="1:23" ht="15.75" customHeight="1">
      <c r="A2154" s="11"/>
      <c r="B2154" s="11"/>
      <c r="C2154" s="11"/>
      <c r="D2154" s="11"/>
      <c r="E2154" s="11"/>
      <c r="F2154" s="11"/>
      <c r="G2154" s="11" t="e">
        <f>VLOOKUP(E2154,TAXONS!B:C,2,FALSE)</f>
        <v>#N/A</v>
      </c>
      <c r="H2154" s="13">
        <f t="shared" si="168"/>
        <v>0</v>
      </c>
      <c r="I2154" s="12" t="e">
        <f t="shared" si="169"/>
        <v>#N/A</v>
      </c>
      <c r="J2154" s="14" t="e">
        <f t="shared" si="170"/>
        <v>#N/A</v>
      </c>
      <c r="K2154" s="15" t="e">
        <f>VLOOKUP(B2154,REGIONS!A:D,4,FALSE)</f>
        <v>#N/A</v>
      </c>
      <c r="L2154" s="19" t="e">
        <f>VLOOKUP(G2154,Sensibilité!$A:$L,12,FALSE)</f>
        <v>#N/A</v>
      </c>
      <c r="M2154" s="19" t="e">
        <f t="shared" si="171"/>
        <v>#N/A</v>
      </c>
      <c r="N2154" s="19" t="e">
        <f t="shared" si="172"/>
        <v>#N/A</v>
      </c>
      <c r="O2154" s="15" t="str">
        <f>IF(D2154=Listes!$B$6,"SWARMING",IF(OR(D2154=Listes!$B$1,D2154=Listes!$B$2,D2154=Listes!$B$5),2,IF(OR(D2154=Listes!$B$3,D2154=Listes!$B$4),1,"erreur colonne D")))</f>
        <v>SWARMING</v>
      </c>
      <c r="P2154" s="15" t="e">
        <f>IF(OR(W2154="Hiver",W2154="Transit"),VLOOKUP(E2154,IC!A:E,4,FALSE),IF(W2154="été",VLOOKUP(E2154,IC!A:E,3,FALSE),"erreur"))</f>
        <v>#N/A</v>
      </c>
      <c r="Q2154" s="15" t="e">
        <f>IF(P2154="NR",0,IF(F2154&lt;5,0,IF(P2154=1,VLOOKUP(F2154,IC!$G$1:$I$8,3,TRUE),
IF(P2154=2,VLOOKUP(F2154,IC!$K$1:$M$8,3,TRUE),
IF(P2154=3,VLOOKUP(F2154,IC!$O$1:$Q$8,3,TRUE),IF(P2154=4,VLOOKUP(F2154,IC!$S$2:$U$9,3,TRUE),
"erreur"))))))</f>
        <v>#N/A</v>
      </c>
      <c r="R2154" s="16" t="e">
        <f>IF(OR(V2154="NA",V2154="Transit",V2154&lt;Listes!$F$1),"non applicable",F2154/V2154)</f>
        <v>#N/A</v>
      </c>
      <c r="S2154" s="16" t="e">
        <f>IF(W2154="Transit","Non applicable",IF(AND(W2154="été",T2154&gt;Listes!F2153),F2154/T2154,IF(AND(W2154="Hiver",Hierarchisation!U2154&gt;Listes!F2153),F2154/U2154,"non applicable")))</f>
        <v>#N/A</v>
      </c>
      <c r="T2154" s="17" t="e">
        <f>IF(K2154="Centre",VLOOKUP(E2154,effectifs_ete,3,FALSE),IF(Hierarchisation!K2154="Grand Nord",VLOOKUP(Hierarchisation!E2154,effectifs_ete,4,FALSE),IF(Hierarchisation!K2154="Nord Est",VLOOKUP(Hierarchisation!E2154,effectifs_ete,5,FALSE),IF(Hierarchisation!K2154="Nord Ouest",VLOOKUP(Hierarchisation!E2154,effectifs_ete,6,FALSE),IF(Hierarchisation!K2154="Sud Est",VLOOKUP(Hierarchisation!E2154,effectifs_ete,7,FALSE),IF(Hierarchisation!K2154="Sud Ouest",VLOOKUP(Hierarchisation!E2154,effectifs_ete,8,FALSE),"Erreur Région"))))))</f>
        <v>#N/A</v>
      </c>
      <c r="U2154" s="17" t="e">
        <f>IF(K2154="Centre",VLOOKUP(E2154,effectifs_hiver,3,FALSE),IF(Hierarchisation!K2154="Grand Nord",VLOOKUP(Hierarchisation!E2154,effectifs_hiver,4,FALSE),IF(Hierarchisation!K2154="Nord Est",VLOOKUP(Hierarchisation!E2154,effectifs_hiver,5,FALSE),IF(Hierarchisation!K2154="Nord Ouest",VLOOKUP(Hierarchisation!E2154,effectifs_hiver,6,FALSE),IF(Hierarchisation!K2154="Sud Est",VLOOKUP(Hierarchisation!E2154,effectifs_hiver,7,FALSE),IF(Hierarchisation!K2154="Sud Ouest",VLOOKUP(Hierarchisation!E2154,effectifs_hiver,8,FALSE),"Erreur Région"))))))</f>
        <v>#N/A</v>
      </c>
      <c r="V2154" s="17" t="e">
        <f>IF(W2154="Transit","Transit",IF(W2154="hiver",VLOOKUP(E2154,'EFFECTIFS Hiver'!$A:$I,9,FALSE),IF(W2154="été",VLOOKUP(E2154,'EFFECTIFS Eté'!$A:$I,9,FALSE),"Erreur saison")))</f>
        <v>#N/A</v>
      </c>
      <c r="W2154" s="18" t="e">
        <f>VLOOKUP(D2154,Listes!B:C,2,FALSE)</f>
        <v>#N/A</v>
      </c>
    </row>
    <row r="2155" spans="1:23" ht="15.75" customHeight="1">
      <c r="A2155" s="11"/>
      <c r="B2155" s="11"/>
      <c r="C2155" s="11"/>
      <c r="D2155" s="11"/>
      <c r="E2155" s="11"/>
      <c r="F2155" s="11"/>
      <c r="G2155" s="11" t="e">
        <f>VLOOKUP(E2155,TAXONS!B:C,2,FALSE)</f>
        <v>#N/A</v>
      </c>
      <c r="H2155" s="13">
        <f t="shared" si="168"/>
        <v>0</v>
      </c>
      <c r="I2155" s="12" t="e">
        <f t="shared" si="169"/>
        <v>#N/A</v>
      </c>
      <c r="J2155" s="14" t="e">
        <f t="shared" si="170"/>
        <v>#N/A</v>
      </c>
      <c r="K2155" s="15" t="e">
        <f>VLOOKUP(B2155,REGIONS!A:D,4,FALSE)</f>
        <v>#N/A</v>
      </c>
      <c r="L2155" s="19" t="e">
        <f>VLOOKUP(G2155,Sensibilité!$A:$L,12,FALSE)</f>
        <v>#N/A</v>
      </c>
      <c r="M2155" s="19" t="e">
        <f t="shared" si="171"/>
        <v>#N/A</v>
      </c>
      <c r="N2155" s="19" t="e">
        <f t="shared" si="172"/>
        <v>#N/A</v>
      </c>
      <c r="O2155" s="15" t="str">
        <f>IF(D2155=Listes!$B$6,"SWARMING",IF(OR(D2155=Listes!$B$1,D2155=Listes!$B$2,D2155=Listes!$B$5),2,IF(OR(D2155=Listes!$B$3,D2155=Listes!$B$4),1,"erreur colonne D")))</f>
        <v>SWARMING</v>
      </c>
      <c r="P2155" s="15" t="e">
        <f>IF(OR(W2155="Hiver",W2155="Transit"),VLOOKUP(E2155,IC!A:E,4,FALSE),IF(W2155="été",VLOOKUP(E2155,IC!A:E,3,FALSE),"erreur"))</f>
        <v>#N/A</v>
      </c>
      <c r="Q2155" s="15" t="e">
        <f>IF(P2155="NR",0,IF(F2155&lt;5,0,IF(P2155=1,VLOOKUP(F2155,IC!$G$1:$I$8,3,TRUE),
IF(P2155=2,VLOOKUP(F2155,IC!$K$1:$M$8,3,TRUE),
IF(P2155=3,VLOOKUP(F2155,IC!$O$1:$Q$8,3,TRUE),IF(P2155=4,VLOOKUP(F2155,IC!$S$2:$U$9,3,TRUE),
"erreur"))))))</f>
        <v>#N/A</v>
      </c>
      <c r="R2155" s="16" t="e">
        <f>IF(OR(V2155="NA",V2155="Transit",V2155&lt;Listes!$F$1),"non applicable",F2155/V2155)</f>
        <v>#N/A</v>
      </c>
      <c r="S2155" s="16" t="e">
        <f>IF(W2155="Transit","Non applicable",IF(AND(W2155="été",T2155&gt;Listes!F2154),F2155/T2155,IF(AND(W2155="Hiver",Hierarchisation!U2155&gt;Listes!F2154),F2155/U2155,"non applicable")))</f>
        <v>#N/A</v>
      </c>
      <c r="T2155" s="17" t="e">
        <f>IF(K2155="Centre",VLOOKUP(E2155,effectifs_ete,3,FALSE),IF(Hierarchisation!K2155="Grand Nord",VLOOKUP(Hierarchisation!E2155,effectifs_ete,4,FALSE),IF(Hierarchisation!K2155="Nord Est",VLOOKUP(Hierarchisation!E2155,effectifs_ete,5,FALSE),IF(Hierarchisation!K2155="Nord Ouest",VLOOKUP(Hierarchisation!E2155,effectifs_ete,6,FALSE),IF(Hierarchisation!K2155="Sud Est",VLOOKUP(Hierarchisation!E2155,effectifs_ete,7,FALSE),IF(Hierarchisation!K2155="Sud Ouest",VLOOKUP(Hierarchisation!E2155,effectifs_ete,8,FALSE),"Erreur Région"))))))</f>
        <v>#N/A</v>
      </c>
      <c r="U2155" s="17" t="e">
        <f>IF(K2155="Centre",VLOOKUP(E2155,effectifs_hiver,3,FALSE),IF(Hierarchisation!K2155="Grand Nord",VLOOKUP(Hierarchisation!E2155,effectifs_hiver,4,FALSE),IF(Hierarchisation!K2155="Nord Est",VLOOKUP(Hierarchisation!E2155,effectifs_hiver,5,FALSE),IF(Hierarchisation!K2155="Nord Ouest",VLOOKUP(Hierarchisation!E2155,effectifs_hiver,6,FALSE),IF(Hierarchisation!K2155="Sud Est",VLOOKUP(Hierarchisation!E2155,effectifs_hiver,7,FALSE),IF(Hierarchisation!K2155="Sud Ouest",VLOOKUP(Hierarchisation!E2155,effectifs_hiver,8,FALSE),"Erreur Région"))))))</f>
        <v>#N/A</v>
      </c>
      <c r="V2155" s="17" t="e">
        <f>IF(W2155="Transit","Transit",IF(W2155="hiver",VLOOKUP(E2155,'EFFECTIFS Hiver'!$A:$I,9,FALSE),IF(W2155="été",VLOOKUP(E2155,'EFFECTIFS Eté'!$A:$I,9,FALSE),"Erreur saison")))</f>
        <v>#N/A</v>
      </c>
      <c r="W2155" s="18" t="e">
        <f>VLOOKUP(D2155,Listes!B:C,2,FALSE)</f>
        <v>#N/A</v>
      </c>
    </row>
    <row r="2156" spans="1:23" ht="15.75" customHeight="1">
      <c r="A2156" s="11"/>
      <c r="B2156" s="11"/>
      <c r="C2156" s="11"/>
      <c r="D2156" s="11"/>
      <c r="E2156" s="11"/>
      <c r="F2156" s="11"/>
      <c r="G2156" s="11" t="e">
        <f>VLOOKUP(E2156,TAXONS!B:C,2,FALSE)</f>
        <v>#N/A</v>
      </c>
      <c r="H2156" s="13">
        <f t="shared" si="168"/>
        <v>0</v>
      </c>
      <c r="I2156" s="12" t="e">
        <f t="shared" si="169"/>
        <v>#N/A</v>
      </c>
      <c r="J2156" s="14" t="e">
        <f t="shared" si="170"/>
        <v>#N/A</v>
      </c>
      <c r="K2156" s="15" t="e">
        <f>VLOOKUP(B2156,REGIONS!A:D,4,FALSE)</f>
        <v>#N/A</v>
      </c>
      <c r="L2156" s="19" t="e">
        <f>VLOOKUP(G2156,Sensibilité!$A:$L,12,FALSE)</f>
        <v>#N/A</v>
      </c>
      <c r="M2156" s="19" t="e">
        <f t="shared" si="171"/>
        <v>#N/A</v>
      </c>
      <c r="N2156" s="19" t="e">
        <f t="shared" si="172"/>
        <v>#N/A</v>
      </c>
      <c r="O2156" s="15" t="str">
        <f>IF(D2156=Listes!$B$6,"SWARMING",IF(OR(D2156=Listes!$B$1,D2156=Listes!$B$2,D2156=Listes!$B$5),2,IF(OR(D2156=Listes!$B$3,D2156=Listes!$B$4),1,"erreur colonne D")))</f>
        <v>SWARMING</v>
      </c>
      <c r="P2156" s="15" t="e">
        <f>IF(OR(W2156="Hiver",W2156="Transit"),VLOOKUP(E2156,IC!A:E,4,FALSE),IF(W2156="été",VLOOKUP(E2156,IC!A:E,3,FALSE),"erreur"))</f>
        <v>#N/A</v>
      </c>
      <c r="Q2156" s="15" t="e">
        <f>IF(P2156="NR",0,IF(F2156&lt;5,0,IF(P2156=1,VLOOKUP(F2156,IC!$G$1:$I$8,3,TRUE),
IF(P2156=2,VLOOKUP(F2156,IC!$K$1:$M$8,3,TRUE),
IF(P2156=3,VLOOKUP(F2156,IC!$O$1:$Q$8,3,TRUE),IF(P2156=4,VLOOKUP(F2156,IC!$S$2:$U$9,3,TRUE),
"erreur"))))))</f>
        <v>#N/A</v>
      </c>
      <c r="R2156" s="16" t="e">
        <f>IF(OR(V2156="NA",V2156="Transit",V2156&lt;Listes!$F$1),"non applicable",F2156/V2156)</f>
        <v>#N/A</v>
      </c>
      <c r="S2156" s="16" t="e">
        <f>IF(W2156="Transit","Non applicable",IF(AND(W2156="été",T2156&gt;Listes!F2155),F2156/T2156,IF(AND(W2156="Hiver",Hierarchisation!U2156&gt;Listes!F2155),F2156/U2156,"non applicable")))</f>
        <v>#N/A</v>
      </c>
      <c r="T2156" s="17" t="e">
        <f>IF(K2156="Centre",VLOOKUP(E2156,effectifs_ete,3,FALSE),IF(Hierarchisation!K2156="Grand Nord",VLOOKUP(Hierarchisation!E2156,effectifs_ete,4,FALSE),IF(Hierarchisation!K2156="Nord Est",VLOOKUP(Hierarchisation!E2156,effectifs_ete,5,FALSE),IF(Hierarchisation!K2156="Nord Ouest",VLOOKUP(Hierarchisation!E2156,effectifs_ete,6,FALSE),IF(Hierarchisation!K2156="Sud Est",VLOOKUP(Hierarchisation!E2156,effectifs_ete,7,FALSE),IF(Hierarchisation!K2156="Sud Ouest",VLOOKUP(Hierarchisation!E2156,effectifs_ete,8,FALSE),"Erreur Région"))))))</f>
        <v>#N/A</v>
      </c>
      <c r="U2156" s="17" t="e">
        <f>IF(K2156="Centre",VLOOKUP(E2156,effectifs_hiver,3,FALSE),IF(Hierarchisation!K2156="Grand Nord",VLOOKUP(Hierarchisation!E2156,effectifs_hiver,4,FALSE),IF(Hierarchisation!K2156="Nord Est",VLOOKUP(Hierarchisation!E2156,effectifs_hiver,5,FALSE),IF(Hierarchisation!K2156="Nord Ouest",VLOOKUP(Hierarchisation!E2156,effectifs_hiver,6,FALSE),IF(Hierarchisation!K2156="Sud Est",VLOOKUP(Hierarchisation!E2156,effectifs_hiver,7,FALSE),IF(Hierarchisation!K2156="Sud Ouest",VLOOKUP(Hierarchisation!E2156,effectifs_hiver,8,FALSE),"Erreur Région"))))))</f>
        <v>#N/A</v>
      </c>
      <c r="V2156" s="17" t="e">
        <f>IF(W2156="Transit","Transit",IF(W2156="hiver",VLOOKUP(E2156,'EFFECTIFS Hiver'!$A:$I,9,FALSE),IF(W2156="été",VLOOKUP(E2156,'EFFECTIFS Eté'!$A:$I,9,FALSE),"Erreur saison")))</f>
        <v>#N/A</v>
      </c>
      <c r="W2156" s="18" t="e">
        <f>VLOOKUP(D2156,Listes!B:C,2,FALSE)</f>
        <v>#N/A</v>
      </c>
    </row>
    <row r="2157" spans="1:23" ht="15.75" customHeight="1">
      <c r="A2157" s="11"/>
      <c r="B2157" s="11"/>
      <c r="C2157" s="11"/>
      <c r="D2157" s="11"/>
      <c r="E2157" s="11"/>
      <c r="F2157" s="11"/>
      <c r="G2157" s="11" t="e">
        <f>VLOOKUP(E2157,TAXONS!B:C,2,FALSE)</f>
        <v>#N/A</v>
      </c>
      <c r="H2157" s="13">
        <f t="shared" si="168"/>
        <v>0</v>
      </c>
      <c r="I2157" s="12" t="e">
        <f t="shared" si="169"/>
        <v>#N/A</v>
      </c>
      <c r="J2157" s="14" t="e">
        <f t="shared" si="170"/>
        <v>#N/A</v>
      </c>
      <c r="K2157" s="15" t="e">
        <f>VLOOKUP(B2157,REGIONS!A:D,4,FALSE)</f>
        <v>#N/A</v>
      </c>
      <c r="L2157" s="19" t="e">
        <f>VLOOKUP(G2157,Sensibilité!$A:$L,12,FALSE)</f>
        <v>#N/A</v>
      </c>
      <c r="M2157" s="19" t="e">
        <f t="shared" si="171"/>
        <v>#N/A</v>
      </c>
      <c r="N2157" s="19" t="e">
        <f t="shared" si="172"/>
        <v>#N/A</v>
      </c>
      <c r="O2157" s="15" t="str">
        <f>IF(D2157=Listes!$B$6,"SWARMING",IF(OR(D2157=Listes!$B$1,D2157=Listes!$B$2,D2157=Listes!$B$5),2,IF(OR(D2157=Listes!$B$3,D2157=Listes!$B$4),1,"erreur colonne D")))</f>
        <v>SWARMING</v>
      </c>
      <c r="P2157" s="15" t="e">
        <f>IF(OR(W2157="Hiver",W2157="Transit"),VLOOKUP(E2157,IC!A:E,4,FALSE),IF(W2157="été",VLOOKUP(E2157,IC!A:E,3,FALSE),"erreur"))</f>
        <v>#N/A</v>
      </c>
      <c r="Q2157" s="15" t="e">
        <f>IF(P2157="NR",0,IF(F2157&lt;5,0,IF(P2157=1,VLOOKUP(F2157,IC!$G$1:$I$8,3,TRUE),
IF(P2157=2,VLOOKUP(F2157,IC!$K$1:$M$8,3,TRUE),
IF(P2157=3,VLOOKUP(F2157,IC!$O$1:$Q$8,3,TRUE),IF(P2157=4,VLOOKUP(F2157,IC!$S$2:$U$9,3,TRUE),
"erreur"))))))</f>
        <v>#N/A</v>
      </c>
      <c r="R2157" s="16" t="e">
        <f>IF(OR(V2157="NA",V2157="Transit",V2157&lt;Listes!$F$1),"non applicable",F2157/V2157)</f>
        <v>#N/A</v>
      </c>
      <c r="S2157" s="16" t="e">
        <f>IF(W2157="Transit","Non applicable",IF(AND(W2157="été",T2157&gt;Listes!F2156),F2157/T2157,IF(AND(W2157="Hiver",Hierarchisation!U2157&gt;Listes!F2156),F2157/U2157,"non applicable")))</f>
        <v>#N/A</v>
      </c>
      <c r="T2157" s="17" t="e">
        <f>IF(K2157="Centre",VLOOKUP(E2157,effectifs_ete,3,FALSE),IF(Hierarchisation!K2157="Grand Nord",VLOOKUP(Hierarchisation!E2157,effectifs_ete,4,FALSE),IF(Hierarchisation!K2157="Nord Est",VLOOKUP(Hierarchisation!E2157,effectifs_ete,5,FALSE),IF(Hierarchisation!K2157="Nord Ouest",VLOOKUP(Hierarchisation!E2157,effectifs_ete,6,FALSE),IF(Hierarchisation!K2157="Sud Est",VLOOKUP(Hierarchisation!E2157,effectifs_ete,7,FALSE),IF(Hierarchisation!K2157="Sud Ouest",VLOOKUP(Hierarchisation!E2157,effectifs_ete,8,FALSE),"Erreur Région"))))))</f>
        <v>#N/A</v>
      </c>
      <c r="U2157" s="17" t="e">
        <f>IF(K2157="Centre",VLOOKUP(E2157,effectifs_hiver,3,FALSE),IF(Hierarchisation!K2157="Grand Nord",VLOOKUP(Hierarchisation!E2157,effectifs_hiver,4,FALSE),IF(Hierarchisation!K2157="Nord Est",VLOOKUP(Hierarchisation!E2157,effectifs_hiver,5,FALSE),IF(Hierarchisation!K2157="Nord Ouest",VLOOKUP(Hierarchisation!E2157,effectifs_hiver,6,FALSE),IF(Hierarchisation!K2157="Sud Est",VLOOKUP(Hierarchisation!E2157,effectifs_hiver,7,FALSE),IF(Hierarchisation!K2157="Sud Ouest",VLOOKUP(Hierarchisation!E2157,effectifs_hiver,8,FALSE),"Erreur Région"))))))</f>
        <v>#N/A</v>
      </c>
      <c r="V2157" s="17" t="e">
        <f>IF(W2157="Transit","Transit",IF(W2157="hiver",VLOOKUP(E2157,'EFFECTIFS Hiver'!$A:$I,9,FALSE),IF(W2157="été",VLOOKUP(E2157,'EFFECTIFS Eté'!$A:$I,9,FALSE),"Erreur saison")))</f>
        <v>#N/A</v>
      </c>
      <c r="W2157" s="18" t="e">
        <f>VLOOKUP(D2157,Listes!B:C,2,FALSE)</f>
        <v>#N/A</v>
      </c>
    </row>
    <row r="2158" spans="1:23" ht="15.75" customHeight="1">
      <c r="A2158" s="11"/>
      <c r="B2158" s="11"/>
      <c r="C2158" s="11"/>
      <c r="D2158" s="11"/>
      <c r="E2158" s="11"/>
      <c r="F2158" s="11"/>
      <c r="G2158" s="11" t="e">
        <f>VLOOKUP(E2158,TAXONS!B:C,2,FALSE)</f>
        <v>#N/A</v>
      </c>
      <c r="H2158" s="13">
        <f t="shared" si="168"/>
        <v>0</v>
      </c>
      <c r="I2158" s="12" t="e">
        <f t="shared" si="169"/>
        <v>#N/A</v>
      </c>
      <c r="J2158" s="14" t="e">
        <f t="shared" si="170"/>
        <v>#N/A</v>
      </c>
      <c r="K2158" s="15" t="e">
        <f>VLOOKUP(B2158,REGIONS!A:D,4,FALSE)</f>
        <v>#N/A</v>
      </c>
      <c r="L2158" s="19" t="e">
        <f>VLOOKUP(G2158,Sensibilité!$A:$L,12,FALSE)</f>
        <v>#N/A</v>
      </c>
      <c r="M2158" s="19" t="e">
        <f t="shared" si="171"/>
        <v>#N/A</v>
      </c>
      <c r="N2158" s="19" t="e">
        <f t="shared" si="172"/>
        <v>#N/A</v>
      </c>
      <c r="O2158" s="15" t="str">
        <f>IF(D2158=Listes!$B$6,"SWARMING",IF(OR(D2158=Listes!$B$1,D2158=Listes!$B$2,D2158=Listes!$B$5),2,IF(OR(D2158=Listes!$B$3,D2158=Listes!$B$4),1,"erreur colonne D")))</f>
        <v>SWARMING</v>
      </c>
      <c r="P2158" s="15" t="e">
        <f>IF(OR(W2158="Hiver",W2158="Transit"),VLOOKUP(E2158,IC!A:E,4,FALSE),IF(W2158="été",VLOOKUP(E2158,IC!A:E,3,FALSE),"erreur"))</f>
        <v>#N/A</v>
      </c>
      <c r="Q2158" s="15" t="e">
        <f>IF(P2158="NR",0,IF(F2158&lt;5,0,IF(P2158=1,VLOOKUP(F2158,IC!$G$1:$I$8,3,TRUE),
IF(P2158=2,VLOOKUP(F2158,IC!$K$1:$M$8,3,TRUE),
IF(P2158=3,VLOOKUP(F2158,IC!$O$1:$Q$8,3,TRUE),IF(P2158=4,VLOOKUP(F2158,IC!$S$2:$U$9,3,TRUE),
"erreur"))))))</f>
        <v>#N/A</v>
      </c>
      <c r="R2158" s="16" t="e">
        <f>IF(OR(V2158="NA",V2158="Transit",V2158&lt;Listes!$F$1),"non applicable",F2158/V2158)</f>
        <v>#N/A</v>
      </c>
      <c r="S2158" s="16" t="e">
        <f>IF(W2158="Transit","Non applicable",IF(AND(W2158="été",T2158&gt;Listes!F2157),F2158/T2158,IF(AND(W2158="Hiver",Hierarchisation!U2158&gt;Listes!F2157),F2158/U2158,"non applicable")))</f>
        <v>#N/A</v>
      </c>
      <c r="T2158" s="17" t="e">
        <f>IF(K2158="Centre",VLOOKUP(E2158,effectifs_ete,3,FALSE),IF(Hierarchisation!K2158="Grand Nord",VLOOKUP(Hierarchisation!E2158,effectifs_ete,4,FALSE),IF(Hierarchisation!K2158="Nord Est",VLOOKUP(Hierarchisation!E2158,effectifs_ete,5,FALSE),IF(Hierarchisation!K2158="Nord Ouest",VLOOKUP(Hierarchisation!E2158,effectifs_ete,6,FALSE),IF(Hierarchisation!K2158="Sud Est",VLOOKUP(Hierarchisation!E2158,effectifs_ete,7,FALSE),IF(Hierarchisation!K2158="Sud Ouest",VLOOKUP(Hierarchisation!E2158,effectifs_ete,8,FALSE),"Erreur Région"))))))</f>
        <v>#N/A</v>
      </c>
      <c r="U2158" s="17" t="e">
        <f>IF(K2158="Centre",VLOOKUP(E2158,effectifs_hiver,3,FALSE),IF(Hierarchisation!K2158="Grand Nord",VLOOKUP(Hierarchisation!E2158,effectifs_hiver,4,FALSE),IF(Hierarchisation!K2158="Nord Est",VLOOKUP(Hierarchisation!E2158,effectifs_hiver,5,FALSE),IF(Hierarchisation!K2158="Nord Ouest",VLOOKUP(Hierarchisation!E2158,effectifs_hiver,6,FALSE),IF(Hierarchisation!K2158="Sud Est",VLOOKUP(Hierarchisation!E2158,effectifs_hiver,7,FALSE),IF(Hierarchisation!K2158="Sud Ouest",VLOOKUP(Hierarchisation!E2158,effectifs_hiver,8,FALSE),"Erreur Région"))))))</f>
        <v>#N/A</v>
      </c>
      <c r="V2158" s="17" t="e">
        <f>IF(W2158="Transit","Transit",IF(W2158="hiver",VLOOKUP(E2158,'EFFECTIFS Hiver'!$A:$I,9,FALSE),IF(W2158="été",VLOOKUP(E2158,'EFFECTIFS Eté'!$A:$I,9,FALSE),"Erreur saison")))</f>
        <v>#N/A</v>
      </c>
      <c r="W2158" s="18" t="e">
        <f>VLOOKUP(D2158,Listes!B:C,2,FALSE)</f>
        <v>#N/A</v>
      </c>
    </row>
    <row r="2159" spans="1:23" ht="15.75" customHeight="1">
      <c r="A2159" s="11"/>
      <c r="B2159" s="11"/>
      <c r="C2159" s="11"/>
      <c r="D2159" s="11"/>
      <c r="E2159" s="11"/>
      <c r="F2159" s="11"/>
      <c r="G2159" s="11" t="e">
        <f>VLOOKUP(E2159,TAXONS!B:C,2,FALSE)</f>
        <v>#N/A</v>
      </c>
      <c r="H2159" s="13">
        <f t="shared" si="168"/>
        <v>0</v>
      </c>
      <c r="I2159" s="12" t="e">
        <f t="shared" si="169"/>
        <v>#N/A</v>
      </c>
      <c r="J2159" s="14" t="e">
        <f t="shared" si="170"/>
        <v>#N/A</v>
      </c>
      <c r="K2159" s="15" t="e">
        <f>VLOOKUP(B2159,REGIONS!A:D,4,FALSE)</f>
        <v>#N/A</v>
      </c>
      <c r="L2159" s="19" t="e">
        <f>VLOOKUP(G2159,Sensibilité!$A:$L,12,FALSE)</f>
        <v>#N/A</v>
      </c>
      <c r="M2159" s="19" t="e">
        <f t="shared" si="171"/>
        <v>#N/A</v>
      </c>
      <c r="N2159" s="19" t="e">
        <f t="shared" si="172"/>
        <v>#N/A</v>
      </c>
      <c r="O2159" s="15" t="str">
        <f>IF(D2159=Listes!$B$6,"SWARMING",IF(OR(D2159=Listes!$B$1,D2159=Listes!$B$2,D2159=Listes!$B$5),2,IF(OR(D2159=Listes!$B$3,D2159=Listes!$B$4),1,"erreur colonne D")))</f>
        <v>SWARMING</v>
      </c>
      <c r="P2159" s="15" t="e">
        <f>IF(OR(W2159="Hiver",W2159="Transit"),VLOOKUP(E2159,IC!A:E,4,FALSE),IF(W2159="été",VLOOKUP(E2159,IC!A:E,3,FALSE),"erreur"))</f>
        <v>#N/A</v>
      </c>
      <c r="Q2159" s="15" t="e">
        <f>IF(P2159="NR",0,IF(F2159&lt;5,0,IF(P2159=1,VLOOKUP(F2159,IC!$G$1:$I$8,3,TRUE),
IF(P2159=2,VLOOKUP(F2159,IC!$K$1:$M$8,3,TRUE),
IF(P2159=3,VLOOKUP(F2159,IC!$O$1:$Q$8,3,TRUE),IF(P2159=4,VLOOKUP(F2159,IC!$S$2:$U$9,3,TRUE),
"erreur"))))))</f>
        <v>#N/A</v>
      </c>
      <c r="R2159" s="16" t="e">
        <f>IF(OR(V2159="NA",V2159="Transit",V2159&lt;Listes!$F$1),"non applicable",F2159/V2159)</f>
        <v>#N/A</v>
      </c>
      <c r="S2159" s="16" t="e">
        <f>IF(W2159="Transit","Non applicable",IF(AND(W2159="été",T2159&gt;Listes!F2158),F2159/T2159,IF(AND(W2159="Hiver",Hierarchisation!U2159&gt;Listes!F2158),F2159/U2159,"non applicable")))</f>
        <v>#N/A</v>
      </c>
      <c r="T2159" s="17" t="e">
        <f>IF(K2159="Centre",VLOOKUP(E2159,effectifs_ete,3,FALSE),IF(Hierarchisation!K2159="Grand Nord",VLOOKUP(Hierarchisation!E2159,effectifs_ete,4,FALSE),IF(Hierarchisation!K2159="Nord Est",VLOOKUP(Hierarchisation!E2159,effectifs_ete,5,FALSE),IF(Hierarchisation!K2159="Nord Ouest",VLOOKUP(Hierarchisation!E2159,effectifs_ete,6,FALSE),IF(Hierarchisation!K2159="Sud Est",VLOOKUP(Hierarchisation!E2159,effectifs_ete,7,FALSE),IF(Hierarchisation!K2159="Sud Ouest",VLOOKUP(Hierarchisation!E2159,effectifs_ete,8,FALSE),"Erreur Région"))))))</f>
        <v>#N/A</v>
      </c>
      <c r="U2159" s="17" t="e">
        <f>IF(K2159="Centre",VLOOKUP(E2159,effectifs_hiver,3,FALSE),IF(Hierarchisation!K2159="Grand Nord",VLOOKUP(Hierarchisation!E2159,effectifs_hiver,4,FALSE),IF(Hierarchisation!K2159="Nord Est",VLOOKUP(Hierarchisation!E2159,effectifs_hiver,5,FALSE),IF(Hierarchisation!K2159="Nord Ouest",VLOOKUP(Hierarchisation!E2159,effectifs_hiver,6,FALSE),IF(Hierarchisation!K2159="Sud Est",VLOOKUP(Hierarchisation!E2159,effectifs_hiver,7,FALSE),IF(Hierarchisation!K2159="Sud Ouest",VLOOKUP(Hierarchisation!E2159,effectifs_hiver,8,FALSE),"Erreur Région"))))))</f>
        <v>#N/A</v>
      </c>
      <c r="V2159" s="17" t="e">
        <f>IF(W2159="Transit","Transit",IF(W2159="hiver",VLOOKUP(E2159,'EFFECTIFS Hiver'!$A:$I,9,FALSE),IF(W2159="été",VLOOKUP(E2159,'EFFECTIFS Eté'!$A:$I,9,FALSE),"Erreur saison")))</f>
        <v>#N/A</v>
      </c>
      <c r="W2159" s="18" t="e">
        <f>VLOOKUP(D2159,Listes!B:C,2,FALSE)</f>
        <v>#N/A</v>
      </c>
    </row>
    <row r="2160" spans="1:23" ht="15.75" customHeight="1">
      <c r="A2160" s="11"/>
      <c r="B2160" s="11"/>
      <c r="C2160" s="11"/>
      <c r="D2160" s="11"/>
      <c r="E2160" s="11"/>
      <c r="F2160" s="11"/>
      <c r="G2160" s="11" t="e">
        <f>VLOOKUP(E2160,TAXONS!B:C,2,FALSE)</f>
        <v>#N/A</v>
      </c>
      <c r="H2160" s="13">
        <f t="shared" si="168"/>
        <v>0</v>
      </c>
      <c r="I2160" s="12" t="e">
        <f t="shared" si="169"/>
        <v>#N/A</v>
      </c>
      <c r="J2160" s="14" t="e">
        <f t="shared" si="170"/>
        <v>#N/A</v>
      </c>
      <c r="K2160" s="15" t="e">
        <f>VLOOKUP(B2160,REGIONS!A:D,4,FALSE)</f>
        <v>#N/A</v>
      </c>
      <c r="L2160" s="19" t="e">
        <f>VLOOKUP(G2160,Sensibilité!$A:$L,12,FALSE)</f>
        <v>#N/A</v>
      </c>
      <c r="M2160" s="19" t="e">
        <f t="shared" si="171"/>
        <v>#N/A</v>
      </c>
      <c r="N2160" s="19" t="e">
        <f t="shared" si="172"/>
        <v>#N/A</v>
      </c>
      <c r="O2160" s="15" t="str">
        <f>IF(D2160=Listes!$B$6,"SWARMING",IF(OR(D2160=Listes!$B$1,D2160=Listes!$B$2,D2160=Listes!$B$5),2,IF(OR(D2160=Listes!$B$3,D2160=Listes!$B$4),1,"erreur colonne D")))</f>
        <v>SWARMING</v>
      </c>
      <c r="P2160" s="15" t="e">
        <f>IF(OR(W2160="Hiver",W2160="Transit"),VLOOKUP(E2160,IC!A:E,4,FALSE),IF(W2160="été",VLOOKUP(E2160,IC!A:E,3,FALSE),"erreur"))</f>
        <v>#N/A</v>
      </c>
      <c r="Q2160" s="15" t="e">
        <f>IF(P2160="NR",0,IF(F2160&lt;5,0,IF(P2160=1,VLOOKUP(F2160,IC!$G$1:$I$8,3,TRUE),
IF(P2160=2,VLOOKUP(F2160,IC!$K$1:$M$8,3,TRUE),
IF(P2160=3,VLOOKUP(F2160,IC!$O$1:$Q$8,3,TRUE),IF(P2160=4,VLOOKUP(F2160,IC!$S$2:$U$9,3,TRUE),
"erreur"))))))</f>
        <v>#N/A</v>
      </c>
      <c r="R2160" s="16" t="e">
        <f>IF(OR(V2160="NA",V2160="Transit",V2160&lt;Listes!$F$1),"non applicable",F2160/V2160)</f>
        <v>#N/A</v>
      </c>
      <c r="S2160" s="16" t="e">
        <f>IF(W2160="Transit","Non applicable",IF(AND(W2160="été",T2160&gt;Listes!F2159),F2160/T2160,IF(AND(W2160="Hiver",Hierarchisation!U2160&gt;Listes!F2159),F2160/U2160,"non applicable")))</f>
        <v>#N/A</v>
      </c>
      <c r="T2160" s="17" t="e">
        <f>IF(K2160="Centre",VLOOKUP(E2160,effectifs_ete,3,FALSE),IF(Hierarchisation!K2160="Grand Nord",VLOOKUP(Hierarchisation!E2160,effectifs_ete,4,FALSE),IF(Hierarchisation!K2160="Nord Est",VLOOKUP(Hierarchisation!E2160,effectifs_ete,5,FALSE),IF(Hierarchisation!K2160="Nord Ouest",VLOOKUP(Hierarchisation!E2160,effectifs_ete,6,FALSE),IF(Hierarchisation!K2160="Sud Est",VLOOKUP(Hierarchisation!E2160,effectifs_ete,7,FALSE),IF(Hierarchisation!K2160="Sud Ouest",VLOOKUP(Hierarchisation!E2160,effectifs_ete,8,FALSE),"Erreur Région"))))))</f>
        <v>#N/A</v>
      </c>
      <c r="U2160" s="17" t="e">
        <f>IF(K2160="Centre",VLOOKUP(E2160,effectifs_hiver,3,FALSE),IF(Hierarchisation!K2160="Grand Nord",VLOOKUP(Hierarchisation!E2160,effectifs_hiver,4,FALSE),IF(Hierarchisation!K2160="Nord Est",VLOOKUP(Hierarchisation!E2160,effectifs_hiver,5,FALSE),IF(Hierarchisation!K2160="Nord Ouest",VLOOKUP(Hierarchisation!E2160,effectifs_hiver,6,FALSE),IF(Hierarchisation!K2160="Sud Est",VLOOKUP(Hierarchisation!E2160,effectifs_hiver,7,FALSE),IF(Hierarchisation!K2160="Sud Ouest",VLOOKUP(Hierarchisation!E2160,effectifs_hiver,8,FALSE),"Erreur Région"))))))</f>
        <v>#N/A</v>
      </c>
      <c r="V2160" s="17" t="e">
        <f>IF(W2160="Transit","Transit",IF(W2160="hiver",VLOOKUP(E2160,'EFFECTIFS Hiver'!$A:$I,9,FALSE),IF(W2160="été",VLOOKUP(E2160,'EFFECTIFS Eté'!$A:$I,9,FALSE),"Erreur saison")))</f>
        <v>#N/A</v>
      </c>
      <c r="W2160" s="18" t="e">
        <f>VLOOKUP(D2160,Listes!B:C,2,FALSE)</f>
        <v>#N/A</v>
      </c>
    </row>
    <row r="2161" spans="1:23" ht="15.75" customHeight="1">
      <c r="A2161" s="11"/>
      <c r="B2161" s="11"/>
      <c r="C2161" s="11"/>
      <c r="D2161" s="11"/>
      <c r="E2161" s="11"/>
      <c r="F2161" s="11"/>
      <c r="G2161" s="11" t="e">
        <f>VLOOKUP(E2161,TAXONS!B:C,2,FALSE)</f>
        <v>#N/A</v>
      </c>
      <c r="H2161" s="13">
        <f t="shared" si="168"/>
        <v>0</v>
      </c>
      <c r="I2161" s="12" t="e">
        <f t="shared" si="169"/>
        <v>#N/A</v>
      </c>
      <c r="J2161" s="14" t="e">
        <f t="shared" si="170"/>
        <v>#N/A</v>
      </c>
      <c r="K2161" s="15" t="e">
        <f>VLOOKUP(B2161,REGIONS!A:D,4,FALSE)</f>
        <v>#N/A</v>
      </c>
      <c r="L2161" s="19" t="e">
        <f>VLOOKUP(G2161,Sensibilité!$A:$L,12,FALSE)</f>
        <v>#N/A</v>
      </c>
      <c r="M2161" s="19" t="e">
        <f t="shared" si="171"/>
        <v>#N/A</v>
      </c>
      <c r="N2161" s="19" t="e">
        <f t="shared" si="172"/>
        <v>#N/A</v>
      </c>
      <c r="O2161" s="15" t="str">
        <f>IF(D2161=Listes!$B$6,"SWARMING",IF(OR(D2161=Listes!$B$1,D2161=Listes!$B$2,D2161=Listes!$B$5),2,IF(OR(D2161=Listes!$B$3,D2161=Listes!$B$4),1,"erreur colonne D")))</f>
        <v>SWARMING</v>
      </c>
      <c r="P2161" s="15" t="e">
        <f>IF(OR(W2161="Hiver",W2161="Transit"),VLOOKUP(E2161,IC!A:E,4,FALSE),IF(W2161="été",VLOOKUP(E2161,IC!A:E,3,FALSE),"erreur"))</f>
        <v>#N/A</v>
      </c>
      <c r="Q2161" s="15" t="e">
        <f>IF(P2161="NR",0,IF(F2161&lt;5,0,IF(P2161=1,VLOOKUP(F2161,IC!$G$1:$I$8,3,TRUE),
IF(P2161=2,VLOOKUP(F2161,IC!$K$1:$M$8,3,TRUE),
IF(P2161=3,VLOOKUP(F2161,IC!$O$1:$Q$8,3,TRUE),IF(P2161=4,VLOOKUP(F2161,IC!$S$2:$U$9,3,TRUE),
"erreur"))))))</f>
        <v>#N/A</v>
      </c>
      <c r="R2161" s="16" t="e">
        <f>IF(OR(V2161="NA",V2161="Transit",V2161&lt;Listes!$F$1),"non applicable",F2161/V2161)</f>
        <v>#N/A</v>
      </c>
      <c r="S2161" s="16" t="e">
        <f>IF(W2161="Transit","Non applicable",IF(AND(W2161="été",T2161&gt;Listes!F2160),F2161/T2161,IF(AND(W2161="Hiver",Hierarchisation!U2161&gt;Listes!F2160),F2161/U2161,"non applicable")))</f>
        <v>#N/A</v>
      </c>
      <c r="T2161" s="17" t="e">
        <f>IF(K2161="Centre",VLOOKUP(E2161,effectifs_ete,3,FALSE),IF(Hierarchisation!K2161="Grand Nord",VLOOKUP(Hierarchisation!E2161,effectifs_ete,4,FALSE),IF(Hierarchisation!K2161="Nord Est",VLOOKUP(Hierarchisation!E2161,effectifs_ete,5,FALSE),IF(Hierarchisation!K2161="Nord Ouest",VLOOKUP(Hierarchisation!E2161,effectifs_ete,6,FALSE),IF(Hierarchisation!K2161="Sud Est",VLOOKUP(Hierarchisation!E2161,effectifs_ete,7,FALSE),IF(Hierarchisation!K2161="Sud Ouest",VLOOKUP(Hierarchisation!E2161,effectifs_ete,8,FALSE),"Erreur Région"))))))</f>
        <v>#N/A</v>
      </c>
      <c r="U2161" s="17" t="e">
        <f>IF(K2161="Centre",VLOOKUP(E2161,effectifs_hiver,3,FALSE),IF(Hierarchisation!K2161="Grand Nord",VLOOKUP(Hierarchisation!E2161,effectifs_hiver,4,FALSE),IF(Hierarchisation!K2161="Nord Est",VLOOKUP(Hierarchisation!E2161,effectifs_hiver,5,FALSE),IF(Hierarchisation!K2161="Nord Ouest",VLOOKUP(Hierarchisation!E2161,effectifs_hiver,6,FALSE),IF(Hierarchisation!K2161="Sud Est",VLOOKUP(Hierarchisation!E2161,effectifs_hiver,7,FALSE),IF(Hierarchisation!K2161="Sud Ouest",VLOOKUP(Hierarchisation!E2161,effectifs_hiver,8,FALSE),"Erreur Région"))))))</f>
        <v>#N/A</v>
      </c>
      <c r="V2161" s="17" t="e">
        <f>IF(W2161="Transit","Transit",IF(W2161="hiver",VLOOKUP(E2161,'EFFECTIFS Hiver'!$A:$I,9,FALSE),IF(W2161="été",VLOOKUP(E2161,'EFFECTIFS Eté'!$A:$I,9,FALSE),"Erreur saison")))</f>
        <v>#N/A</v>
      </c>
      <c r="W2161" s="18" t="e">
        <f>VLOOKUP(D2161,Listes!B:C,2,FALSE)</f>
        <v>#N/A</v>
      </c>
    </row>
    <row r="2162" spans="1:23" ht="15.75" customHeight="1">
      <c r="A2162" s="11"/>
      <c r="B2162" s="11"/>
      <c r="C2162" s="11"/>
      <c r="D2162" s="11"/>
      <c r="E2162" s="11"/>
      <c r="F2162" s="11"/>
      <c r="G2162" s="11" t="e">
        <f>VLOOKUP(E2162,TAXONS!B:C,2,FALSE)</f>
        <v>#N/A</v>
      </c>
      <c r="H2162" s="13">
        <f t="shared" si="168"/>
        <v>0</v>
      </c>
      <c r="I2162" s="12" t="e">
        <f t="shared" si="169"/>
        <v>#N/A</v>
      </c>
      <c r="J2162" s="14" t="e">
        <f t="shared" si="170"/>
        <v>#N/A</v>
      </c>
      <c r="K2162" s="15" t="e">
        <f>VLOOKUP(B2162,REGIONS!A:D,4,FALSE)</f>
        <v>#N/A</v>
      </c>
      <c r="L2162" s="19" t="e">
        <f>VLOOKUP(G2162,Sensibilité!$A:$L,12,FALSE)</f>
        <v>#N/A</v>
      </c>
      <c r="M2162" s="19" t="e">
        <f t="shared" si="171"/>
        <v>#N/A</v>
      </c>
      <c r="N2162" s="19" t="e">
        <f t="shared" si="172"/>
        <v>#N/A</v>
      </c>
      <c r="O2162" s="15" t="str">
        <f>IF(D2162=Listes!$B$6,"SWARMING",IF(OR(D2162=Listes!$B$1,D2162=Listes!$B$2,D2162=Listes!$B$5),2,IF(OR(D2162=Listes!$B$3,D2162=Listes!$B$4),1,"erreur colonne D")))</f>
        <v>SWARMING</v>
      </c>
      <c r="P2162" s="15" t="e">
        <f>IF(OR(W2162="Hiver",W2162="Transit"),VLOOKUP(E2162,IC!A:E,4,FALSE),IF(W2162="été",VLOOKUP(E2162,IC!A:E,3,FALSE),"erreur"))</f>
        <v>#N/A</v>
      </c>
      <c r="Q2162" s="15" t="e">
        <f>IF(P2162="NR",0,IF(F2162&lt;5,0,IF(P2162=1,VLOOKUP(F2162,IC!$G$1:$I$8,3,TRUE),
IF(P2162=2,VLOOKUP(F2162,IC!$K$1:$M$8,3,TRUE),
IF(P2162=3,VLOOKUP(F2162,IC!$O$1:$Q$8,3,TRUE),IF(P2162=4,VLOOKUP(F2162,IC!$S$2:$U$9,3,TRUE),
"erreur"))))))</f>
        <v>#N/A</v>
      </c>
      <c r="R2162" s="16" t="e">
        <f>IF(OR(V2162="NA",V2162="Transit",V2162&lt;Listes!$F$1),"non applicable",F2162/V2162)</f>
        <v>#N/A</v>
      </c>
      <c r="S2162" s="16" t="e">
        <f>IF(W2162="Transit","Non applicable",IF(AND(W2162="été",T2162&gt;Listes!F2161),F2162/T2162,IF(AND(W2162="Hiver",Hierarchisation!U2162&gt;Listes!F2161),F2162/U2162,"non applicable")))</f>
        <v>#N/A</v>
      </c>
      <c r="T2162" s="17" t="e">
        <f>IF(K2162="Centre",VLOOKUP(E2162,effectifs_ete,3,FALSE),IF(Hierarchisation!K2162="Grand Nord",VLOOKUP(Hierarchisation!E2162,effectifs_ete,4,FALSE),IF(Hierarchisation!K2162="Nord Est",VLOOKUP(Hierarchisation!E2162,effectifs_ete,5,FALSE),IF(Hierarchisation!K2162="Nord Ouest",VLOOKUP(Hierarchisation!E2162,effectifs_ete,6,FALSE),IF(Hierarchisation!K2162="Sud Est",VLOOKUP(Hierarchisation!E2162,effectifs_ete,7,FALSE),IF(Hierarchisation!K2162="Sud Ouest",VLOOKUP(Hierarchisation!E2162,effectifs_ete,8,FALSE),"Erreur Région"))))))</f>
        <v>#N/A</v>
      </c>
      <c r="U2162" s="17" t="e">
        <f>IF(K2162="Centre",VLOOKUP(E2162,effectifs_hiver,3,FALSE),IF(Hierarchisation!K2162="Grand Nord",VLOOKUP(Hierarchisation!E2162,effectifs_hiver,4,FALSE),IF(Hierarchisation!K2162="Nord Est",VLOOKUP(Hierarchisation!E2162,effectifs_hiver,5,FALSE),IF(Hierarchisation!K2162="Nord Ouest",VLOOKUP(Hierarchisation!E2162,effectifs_hiver,6,FALSE),IF(Hierarchisation!K2162="Sud Est",VLOOKUP(Hierarchisation!E2162,effectifs_hiver,7,FALSE),IF(Hierarchisation!K2162="Sud Ouest",VLOOKUP(Hierarchisation!E2162,effectifs_hiver,8,FALSE),"Erreur Région"))))))</f>
        <v>#N/A</v>
      </c>
      <c r="V2162" s="17" t="e">
        <f>IF(W2162="Transit","Transit",IF(W2162="hiver",VLOOKUP(E2162,'EFFECTIFS Hiver'!$A:$I,9,FALSE),IF(W2162="été",VLOOKUP(E2162,'EFFECTIFS Eté'!$A:$I,9,FALSE),"Erreur saison")))</f>
        <v>#N/A</v>
      </c>
      <c r="W2162" s="18" t="e">
        <f>VLOOKUP(D2162,Listes!B:C,2,FALSE)</f>
        <v>#N/A</v>
      </c>
    </row>
    <row r="2163" spans="1:23" ht="15.75" customHeight="1">
      <c r="A2163" s="11"/>
      <c r="B2163" s="11"/>
      <c r="C2163" s="11"/>
      <c r="D2163" s="11"/>
      <c r="E2163" s="11"/>
      <c r="F2163" s="11"/>
      <c r="G2163" s="11" t="e">
        <f>VLOOKUP(E2163,TAXONS!B:C,2,FALSE)</f>
        <v>#N/A</v>
      </c>
      <c r="H2163" s="13">
        <f t="shared" si="168"/>
        <v>0</v>
      </c>
      <c r="I2163" s="12" t="e">
        <f t="shared" si="169"/>
        <v>#N/A</v>
      </c>
      <c r="J2163" s="14" t="e">
        <f t="shared" si="170"/>
        <v>#N/A</v>
      </c>
      <c r="K2163" s="15" t="e">
        <f>VLOOKUP(B2163,REGIONS!A:D,4,FALSE)</f>
        <v>#N/A</v>
      </c>
      <c r="L2163" s="19" t="e">
        <f>VLOOKUP(G2163,Sensibilité!$A:$L,12,FALSE)</f>
        <v>#N/A</v>
      </c>
      <c r="M2163" s="19" t="e">
        <f t="shared" si="171"/>
        <v>#N/A</v>
      </c>
      <c r="N2163" s="19" t="e">
        <f t="shared" si="172"/>
        <v>#N/A</v>
      </c>
      <c r="O2163" s="15" t="str">
        <f>IF(D2163=Listes!$B$6,"SWARMING",IF(OR(D2163=Listes!$B$1,D2163=Listes!$B$2,D2163=Listes!$B$5),2,IF(OR(D2163=Listes!$B$3,D2163=Listes!$B$4),1,"erreur colonne D")))</f>
        <v>SWARMING</v>
      </c>
      <c r="P2163" s="15" t="e">
        <f>IF(OR(W2163="Hiver",W2163="Transit"),VLOOKUP(E2163,IC!A:E,4,FALSE),IF(W2163="été",VLOOKUP(E2163,IC!A:E,3,FALSE),"erreur"))</f>
        <v>#N/A</v>
      </c>
      <c r="Q2163" s="15" t="e">
        <f>IF(P2163="NR",0,IF(F2163&lt;5,0,IF(P2163=1,VLOOKUP(F2163,IC!$G$1:$I$8,3,TRUE),
IF(P2163=2,VLOOKUP(F2163,IC!$K$1:$M$8,3,TRUE),
IF(P2163=3,VLOOKUP(F2163,IC!$O$1:$Q$8,3,TRUE),IF(P2163=4,VLOOKUP(F2163,IC!$S$2:$U$9,3,TRUE),
"erreur"))))))</f>
        <v>#N/A</v>
      </c>
      <c r="R2163" s="16" t="e">
        <f>IF(OR(V2163="NA",V2163="Transit",V2163&lt;Listes!$F$1),"non applicable",F2163/V2163)</f>
        <v>#N/A</v>
      </c>
      <c r="S2163" s="16" t="e">
        <f>IF(W2163="Transit","Non applicable",IF(AND(W2163="été",T2163&gt;Listes!F2162),F2163/T2163,IF(AND(W2163="Hiver",Hierarchisation!U2163&gt;Listes!F2162),F2163/U2163,"non applicable")))</f>
        <v>#N/A</v>
      </c>
      <c r="T2163" s="17" t="e">
        <f>IF(K2163="Centre",VLOOKUP(E2163,effectifs_ete,3,FALSE),IF(Hierarchisation!K2163="Grand Nord",VLOOKUP(Hierarchisation!E2163,effectifs_ete,4,FALSE),IF(Hierarchisation!K2163="Nord Est",VLOOKUP(Hierarchisation!E2163,effectifs_ete,5,FALSE),IF(Hierarchisation!K2163="Nord Ouest",VLOOKUP(Hierarchisation!E2163,effectifs_ete,6,FALSE),IF(Hierarchisation!K2163="Sud Est",VLOOKUP(Hierarchisation!E2163,effectifs_ete,7,FALSE),IF(Hierarchisation!K2163="Sud Ouest",VLOOKUP(Hierarchisation!E2163,effectifs_ete,8,FALSE),"Erreur Région"))))))</f>
        <v>#N/A</v>
      </c>
      <c r="U2163" s="17" t="e">
        <f>IF(K2163="Centre",VLOOKUP(E2163,effectifs_hiver,3,FALSE),IF(Hierarchisation!K2163="Grand Nord",VLOOKUP(Hierarchisation!E2163,effectifs_hiver,4,FALSE),IF(Hierarchisation!K2163="Nord Est",VLOOKUP(Hierarchisation!E2163,effectifs_hiver,5,FALSE),IF(Hierarchisation!K2163="Nord Ouest",VLOOKUP(Hierarchisation!E2163,effectifs_hiver,6,FALSE),IF(Hierarchisation!K2163="Sud Est",VLOOKUP(Hierarchisation!E2163,effectifs_hiver,7,FALSE),IF(Hierarchisation!K2163="Sud Ouest",VLOOKUP(Hierarchisation!E2163,effectifs_hiver,8,FALSE),"Erreur Région"))))))</f>
        <v>#N/A</v>
      </c>
      <c r="V2163" s="17" t="e">
        <f>IF(W2163="Transit","Transit",IF(W2163="hiver",VLOOKUP(E2163,'EFFECTIFS Hiver'!$A:$I,9,FALSE),IF(W2163="été",VLOOKUP(E2163,'EFFECTIFS Eté'!$A:$I,9,FALSE),"Erreur saison")))</f>
        <v>#N/A</v>
      </c>
      <c r="W2163" s="18" t="e">
        <f>VLOOKUP(D2163,Listes!B:C,2,FALSE)</f>
        <v>#N/A</v>
      </c>
    </row>
    <row r="2164" spans="1:23" ht="15.75" customHeight="1">
      <c r="A2164" s="11"/>
      <c r="B2164" s="11"/>
      <c r="C2164" s="11"/>
      <c r="D2164" s="11"/>
      <c r="E2164" s="11"/>
      <c r="F2164" s="11"/>
      <c r="G2164" s="11" t="e">
        <f>VLOOKUP(E2164,TAXONS!B:C,2,FALSE)</f>
        <v>#N/A</v>
      </c>
      <c r="H2164" s="13">
        <f t="shared" si="168"/>
        <v>0</v>
      </c>
      <c r="I2164" s="12" t="e">
        <f t="shared" si="169"/>
        <v>#N/A</v>
      </c>
      <c r="J2164" s="14" t="e">
        <f t="shared" si="170"/>
        <v>#N/A</v>
      </c>
      <c r="K2164" s="15" t="e">
        <f>VLOOKUP(B2164,REGIONS!A:D,4,FALSE)</f>
        <v>#N/A</v>
      </c>
      <c r="L2164" s="19" t="e">
        <f>VLOOKUP(G2164,Sensibilité!$A:$L,12,FALSE)</f>
        <v>#N/A</v>
      </c>
      <c r="M2164" s="19" t="e">
        <f t="shared" si="171"/>
        <v>#N/A</v>
      </c>
      <c r="N2164" s="19" t="e">
        <f t="shared" si="172"/>
        <v>#N/A</v>
      </c>
      <c r="O2164" s="15" t="str">
        <f>IF(D2164=Listes!$B$6,"SWARMING",IF(OR(D2164=Listes!$B$1,D2164=Listes!$B$2,D2164=Listes!$B$5),2,IF(OR(D2164=Listes!$B$3,D2164=Listes!$B$4),1,"erreur colonne D")))</f>
        <v>SWARMING</v>
      </c>
      <c r="P2164" s="15" t="e">
        <f>IF(OR(W2164="Hiver",W2164="Transit"),VLOOKUP(E2164,IC!A:E,4,FALSE),IF(W2164="été",VLOOKUP(E2164,IC!A:E,3,FALSE),"erreur"))</f>
        <v>#N/A</v>
      </c>
      <c r="Q2164" s="15" t="e">
        <f>IF(P2164="NR",0,IF(F2164&lt;5,0,IF(P2164=1,VLOOKUP(F2164,IC!$G$1:$I$8,3,TRUE),
IF(P2164=2,VLOOKUP(F2164,IC!$K$1:$M$8,3,TRUE),
IF(P2164=3,VLOOKUP(F2164,IC!$O$1:$Q$8,3,TRUE),IF(P2164=4,VLOOKUP(F2164,IC!$S$2:$U$9,3,TRUE),
"erreur"))))))</f>
        <v>#N/A</v>
      </c>
      <c r="R2164" s="16" t="e">
        <f>IF(OR(V2164="NA",V2164="Transit",V2164&lt;Listes!$F$1),"non applicable",F2164/V2164)</f>
        <v>#N/A</v>
      </c>
      <c r="S2164" s="16" t="e">
        <f>IF(W2164="Transit","Non applicable",IF(AND(W2164="été",T2164&gt;Listes!F2163),F2164/T2164,IF(AND(W2164="Hiver",Hierarchisation!U2164&gt;Listes!F2163),F2164/U2164,"non applicable")))</f>
        <v>#N/A</v>
      </c>
      <c r="T2164" s="17" t="e">
        <f>IF(K2164="Centre",VLOOKUP(E2164,effectifs_ete,3,FALSE),IF(Hierarchisation!K2164="Grand Nord",VLOOKUP(Hierarchisation!E2164,effectifs_ete,4,FALSE),IF(Hierarchisation!K2164="Nord Est",VLOOKUP(Hierarchisation!E2164,effectifs_ete,5,FALSE),IF(Hierarchisation!K2164="Nord Ouest",VLOOKUP(Hierarchisation!E2164,effectifs_ete,6,FALSE),IF(Hierarchisation!K2164="Sud Est",VLOOKUP(Hierarchisation!E2164,effectifs_ete,7,FALSE),IF(Hierarchisation!K2164="Sud Ouest",VLOOKUP(Hierarchisation!E2164,effectifs_ete,8,FALSE),"Erreur Région"))))))</f>
        <v>#N/A</v>
      </c>
      <c r="U2164" s="17" t="e">
        <f>IF(K2164="Centre",VLOOKUP(E2164,effectifs_hiver,3,FALSE),IF(Hierarchisation!K2164="Grand Nord",VLOOKUP(Hierarchisation!E2164,effectifs_hiver,4,FALSE),IF(Hierarchisation!K2164="Nord Est",VLOOKUP(Hierarchisation!E2164,effectifs_hiver,5,FALSE),IF(Hierarchisation!K2164="Nord Ouest",VLOOKUP(Hierarchisation!E2164,effectifs_hiver,6,FALSE),IF(Hierarchisation!K2164="Sud Est",VLOOKUP(Hierarchisation!E2164,effectifs_hiver,7,FALSE),IF(Hierarchisation!K2164="Sud Ouest",VLOOKUP(Hierarchisation!E2164,effectifs_hiver,8,FALSE),"Erreur Région"))))))</f>
        <v>#N/A</v>
      </c>
      <c r="V2164" s="17" t="e">
        <f>IF(W2164="Transit","Transit",IF(W2164="hiver",VLOOKUP(E2164,'EFFECTIFS Hiver'!$A:$I,9,FALSE),IF(W2164="été",VLOOKUP(E2164,'EFFECTIFS Eté'!$A:$I,9,FALSE),"Erreur saison")))</f>
        <v>#N/A</v>
      </c>
      <c r="W2164" s="18" t="e">
        <f>VLOOKUP(D2164,Listes!B:C,2,FALSE)</f>
        <v>#N/A</v>
      </c>
    </row>
    <row r="2165" spans="1:23" ht="15.75" customHeight="1">
      <c r="A2165" s="11"/>
      <c r="B2165" s="11"/>
      <c r="C2165" s="11"/>
      <c r="D2165" s="11"/>
      <c r="E2165" s="11"/>
      <c r="F2165" s="11"/>
      <c r="G2165" s="11" t="e">
        <f>VLOOKUP(E2165,TAXONS!B:C,2,FALSE)</f>
        <v>#N/A</v>
      </c>
      <c r="H2165" s="13">
        <f t="shared" si="168"/>
        <v>0</v>
      </c>
      <c r="I2165" s="12" t="e">
        <f t="shared" si="169"/>
        <v>#N/A</v>
      </c>
      <c r="J2165" s="14" t="e">
        <f t="shared" si="170"/>
        <v>#N/A</v>
      </c>
      <c r="K2165" s="15" t="e">
        <f>VLOOKUP(B2165,REGIONS!A:D,4,FALSE)</f>
        <v>#N/A</v>
      </c>
      <c r="L2165" s="19" t="e">
        <f>VLOOKUP(G2165,Sensibilité!$A:$L,12,FALSE)</f>
        <v>#N/A</v>
      </c>
      <c r="M2165" s="19" t="e">
        <f t="shared" si="171"/>
        <v>#N/A</v>
      </c>
      <c r="N2165" s="19" t="e">
        <f t="shared" si="172"/>
        <v>#N/A</v>
      </c>
      <c r="O2165" s="15" t="str">
        <f>IF(D2165=Listes!$B$6,"SWARMING",IF(OR(D2165=Listes!$B$1,D2165=Listes!$B$2,D2165=Listes!$B$5),2,IF(OR(D2165=Listes!$B$3,D2165=Listes!$B$4),1,"erreur colonne D")))</f>
        <v>SWARMING</v>
      </c>
      <c r="P2165" s="15" t="e">
        <f>IF(OR(W2165="Hiver",W2165="Transit"),VLOOKUP(E2165,IC!A:E,4,FALSE),IF(W2165="été",VLOOKUP(E2165,IC!A:E,3,FALSE),"erreur"))</f>
        <v>#N/A</v>
      </c>
      <c r="Q2165" s="15" t="e">
        <f>IF(P2165="NR",0,IF(F2165&lt;5,0,IF(P2165=1,VLOOKUP(F2165,IC!$G$1:$I$8,3,TRUE),
IF(P2165=2,VLOOKUP(F2165,IC!$K$1:$M$8,3,TRUE),
IF(P2165=3,VLOOKUP(F2165,IC!$O$1:$Q$8,3,TRUE),IF(P2165=4,VLOOKUP(F2165,IC!$S$2:$U$9,3,TRUE),
"erreur"))))))</f>
        <v>#N/A</v>
      </c>
      <c r="R2165" s="16" t="e">
        <f>IF(OR(V2165="NA",V2165="Transit",V2165&lt;Listes!$F$1),"non applicable",F2165/V2165)</f>
        <v>#N/A</v>
      </c>
      <c r="S2165" s="16" t="e">
        <f>IF(W2165="Transit","Non applicable",IF(AND(W2165="été",T2165&gt;Listes!F2164),F2165/T2165,IF(AND(W2165="Hiver",Hierarchisation!U2165&gt;Listes!F2164),F2165/U2165,"non applicable")))</f>
        <v>#N/A</v>
      </c>
      <c r="T2165" s="17" t="e">
        <f>IF(K2165="Centre",VLOOKUP(E2165,effectifs_ete,3,FALSE),IF(Hierarchisation!K2165="Grand Nord",VLOOKUP(Hierarchisation!E2165,effectifs_ete,4,FALSE),IF(Hierarchisation!K2165="Nord Est",VLOOKUP(Hierarchisation!E2165,effectifs_ete,5,FALSE),IF(Hierarchisation!K2165="Nord Ouest",VLOOKUP(Hierarchisation!E2165,effectifs_ete,6,FALSE),IF(Hierarchisation!K2165="Sud Est",VLOOKUP(Hierarchisation!E2165,effectifs_ete,7,FALSE),IF(Hierarchisation!K2165="Sud Ouest",VLOOKUP(Hierarchisation!E2165,effectifs_ete,8,FALSE),"Erreur Région"))))))</f>
        <v>#N/A</v>
      </c>
      <c r="U2165" s="17" t="e">
        <f>IF(K2165="Centre",VLOOKUP(E2165,effectifs_hiver,3,FALSE),IF(Hierarchisation!K2165="Grand Nord",VLOOKUP(Hierarchisation!E2165,effectifs_hiver,4,FALSE),IF(Hierarchisation!K2165="Nord Est",VLOOKUP(Hierarchisation!E2165,effectifs_hiver,5,FALSE),IF(Hierarchisation!K2165="Nord Ouest",VLOOKUP(Hierarchisation!E2165,effectifs_hiver,6,FALSE),IF(Hierarchisation!K2165="Sud Est",VLOOKUP(Hierarchisation!E2165,effectifs_hiver,7,FALSE),IF(Hierarchisation!K2165="Sud Ouest",VLOOKUP(Hierarchisation!E2165,effectifs_hiver,8,FALSE),"Erreur Région"))))))</f>
        <v>#N/A</v>
      </c>
      <c r="V2165" s="17" t="e">
        <f>IF(W2165="Transit","Transit",IF(W2165="hiver",VLOOKUP(E2165,'EFFECTIFS Hiver'!$A:$I,9,FALSE),IF(W2165="été",VLOOKUP(E2165,'EFFECTIFS Eté'!$A:$I,9,FALSE),"Erreur saison")))</f>
        <v>#N/A</v>
      </c>
      <c r="W2165" s="18" t="e">
        <f>VLOOKUP(D2165,Listes!B:C,2,FALSE)</f>
        <v>#N/A</v>
      </c>
    </row>
    <row r="2166" spans="1:23" ht="15.75" customHeight="1">
      <c r="A2166" s="11"/>
      <c r="B2166" s="11"/>
      <c r="C2166" s="11"/>
      <c r="D2166" s="11"/>
      <c r="E2166" s="11"/>
      <c r="F2166" s="11"/>
      <c r="G2166" s="11" t="e">
        <f>VLOOKUP(E2166,TAXONS!B:C,2,FALSE)</f>
        <v>#N/A</v>
      </c>
      <c r="H2166" s="13">
        <f t="shared" si="168"/>
        <v>0</v>
      </c>
      <c r="I2166" s="12" t="e">
        <f t="shared" si="169"/>
        <v>#N/A</v>
      </c>
      <c r="J2166" s="14" t="e">
        <f t="shared" si="170"/>
        <v>#N/A</v>
      </c>
      <c r="K2166" s="15" t="e">
        <f>VLOOKUP(B2166,REGIONS!A:D,4,FALSE)</f>
        <v>#N/A</v>
      </c>
      <c r="L2166" s="19" t="e">
        <f>VLOOKUP(G2166,Sensibilité!$A:$L,12,FALSE)</f>
        <v>#N/A</v>
      </c>
      <c r="M2166" s="19" t="e">
        <f t="shared" si="171"/>
        <v>#N/A</v>
      </c>
      <c r="N2166" s="19" t="e">
        <f t="shared" si="172"/>
        <v>#N/A</v>
      </c>
      <c r="O2166" s="15" t="str">
        <f>IF(D2166=Listes!$B$6,"SWARMING",IF(OR(D2166=Listes!$B$1,D2166=Listes!$B$2,D2166=Listes!$B$5),2,IF(OR(D2166=Listes!$B$3,D2166=Listes!$B$4),1,"erreur colonne D")))</f>
        <v>SWARMING</v>
      </c>
      <c r="P2166" s="15" t="e">
        <f>IF(OR(W2166="Hiver",W2166="Transit"),VLOOKUP(E2166,IC!A:E,4,FALSE),IF(W2166="été",VLOOKUP(E2166,IC!A:E,3,FALSE),"erreur"))</f>
        <v>#N/A</v>
      </c>
      <c r="Q2166" s="15" t="e">
        <f>IF(P2166="NR",0,IF(F2166&lt;5,0,IF(P2166=1,VLOOKUP(F2166,IC!$G$1:$I$8,3,TRUE),
IF(P2166=2,VLOOKUP(F2166,IC!$K$1:$M$8,3,TRUE),
IF(P2166=3,VLOOKUP(F2166,IC!$O$1:$Q$8,3,TRUE),IF(P2166=4,VLOOKUP(F2166,IC!$S$2:$U$9,3,TRUE),
"erreur"))))))</f>
        <v>#N/A</v>
      </c>
      <c r="R2166" s="16" t="e">
        <f>IF(OR(V2166="NA",V2166="Transit",V2166&lt;Listes!$F$1),"non applicable",F2166/V2166)</f>
        <v>#N/A</v>
      </c>
      <c r="S2166" s="16" t="e">
        <f>IF(W2166="Transit","Non applicable",IF(AND(W2166="été",T2166&gt;Listes!F2165),F2166/T2166,IF(AND(W2166="Hiver",Hierarchisation!U2166&gt;Listes!F2165),F2166/U2166,"non applicable")))</f>
        <v>#N/A</v>
      </c>
      <c r="T2166" s="17" t="e">
        <f>IF(K2166="Centre",VLOOKUP(E2166,effectifs_ete,3,FALSE),IF(Hierarchisation!K2166="Grand Nord",VLOOKUP(Hierarchisation!E2166,effectifs_ete,4,FALSE),IF(Hierarchisation!K2166="Nord Est",VLOOKUP(Hierarchisation!E2166,effectifs_ete,5,FALSE),IF(Hierarchisation!K2166="Nord Ouest",VLOOKUP(Hierarchisation!E2166,effectifs_ete,6,FALSE),IF(Hierarchisation!K2166="Sud Est",VLOOKUP(Hierarchisation!E2166,effectifs_ete,7,FALSE),IF(Hierarchisation!K2166="Sud Ouest",VLOOKUP(Hierarchisation!E2166,effectifs_ete,8,FALSE),"Erreur Région"))))))</f>
        <v>#N/A</v>
      </c>
      <c r="U2166" s="17" t="e">
        <f>IF(K2166="Centre",VLOOKUP(E2166,effectifs_hiver,3,FALSE),IF(Hierarchisation!K2166="Grand Nord",VLOOKUP(Hierarchisation!E2166,effectifs_hiver,4,FALSE),IF(Hierarchisation!K2166="Nord Est",VLOOKUP(Hierarchisation!E2166,effectifs_hiver,5,FALSE),IF(Hierarchisation!K2166="Nord Ouest",VLOOKUP(Hierarchisation!E2166,effectifs_hiver,6,FALSE),IF(Hierarchisation!K2166="Sud Est",VLOOKUP(Hierarchisation!E2166,effectifs_hiver,7,FALSE),IF(Hierarchisation!K2166="Sud Ouest",VLOOKUP(Hierarchisation!E2166,effectifs_hiver,8,FALSE),"Erreur Région"))))))</f>
        <v>#N/A</v>
      </c>
      <c r="V2166" s="17" t="e">
        <f>IF(W2166="Transit","Transit",IF(W2166="hiver",VLOOKUP(E2166,'EFFECTIFS Hiver'!$A:$I,9,FALSE),IF(W2166="été",VLOOKUP(E2166,'EFFECTIFS Eté'!$A:$I,9,FALSE),"Erreur saison")))</f>
        <v>#N/A</v>
      </c>
      <c r="W2166" s="18" t="e">
        <f>VLOOKUP(D2166,Listes!B:C,2,FALSE)</f>
        <v>#N/A</v>
      </c>
    </row>
    <row r="2167" spans="1:23" ht="15.75" customHeight="1">
      <c r="A2167" s="11"/>
      <c r="B2167" s="11"/>
      <c r="C2167" s="11"/>
      <c r="D2167" s="11"/>
      <c r="E2167" s="11"/>
      <c r="F2167" s="11"/>
      <c r="G2167" s="11" t="e">
        <f>VLOOKUP(E2167,TAXONS!B:C,2,FALSE)</f>
        <v>#N/A</v>
      </c>
      <c r="H2167" s="13">
        <f t="shared" si="168"/>
        <v>0</v>
      </c>
      <c r="I2167" s="12" t="e">
        <f t="shared" si="169"/>
        <v>#N/A</v>
      </c>
      <c r="J2167" s="14" t="e">
        <f t="shared" si="170"/>
        <v>#N/A</v>
      </c>
      <c r="K2167" s="15" t="e">
        <f>VLOOKUP(B2167,REGIONS!A:D,4,FALSE)</f>
        <v>#N/A</v>
      </c>
      <c r="L2167" s="19" t="e">
        <f>VLOOKUP(G2167,Sensibilité!$A:$L,12,FALSE)</f>
        <v>#N/A</v>
      </c>
      <c r="M2167" s="19" t="e">
        <f t="shared" si="171"/>
        <v>#N/A</v>
      </c>
      <c r="N2167" s="19" t="e">
        <f t="shared" si="172"/>
        <v>#N/A</v>
      </c>
      <c r="O2167" s="15" t="str">
        <f>IF(D2167=Listes!$B$6,"SWARMING",IF(OR(D2167=Listes!$B$1,D2167=Listes!$B$2,D2167=Listes!$B$5),2,IF(OR(D2167=Listes!$B$3,D2167=Listes!$B$4),1,"erreur colonne D")))</f>
        <v>SWARMING</v>
      </c>
      <c r="P2167" s="15" t="e">
        <f>IF(OR(W2167="Hiver",W2167="Transit"),VLOOKUP(E2167,IC!A:E,4,FALSE),IF(W2167="été",VLOOKUP(E2167,IC!A:E,3,FALSE),"erreur"))</f>
        <v>#N/A</v>
      </c>
      <c r="Q2167" s="15" t="e">
        <f>IF(P2167="NR",0,IF(F2167&lt;5,0,IF(P2167=1,VLOOKUP(F2167,IC!$G$1:$I$8,3,TRUE),
IF(P2167=2,VLOOKUP(F2167,IC!$K$1:$M$8,3,TRUE),
IF(P2167=3,VLOOKUP(F2167,IC!$O$1:$Q$8,3,TRUE),IF(P2167=4,VLOOKUP(F2167,IC!$S$2:$U$9,3,TRUE),
"erreur"))))))</f>
        <v>#N/A</v>
      </c>
      <c r="R2167" s="16" t="e">
        <f>IF(OR(V2167="NA",V2167="Transit",V2167&lt;Listes!$F$1),"non applicable",F2167/V2167)</f>
        <v>#N/A</v>
      </c>
      <c r="S2167" s="16" t="e">
        <f>IF(W2167="Transit","Non applicable",IF(AND(W2167="été",T2167&gt;Listes!F2166),F2167/T2167,IF(AND(W2167="Hiver",Hierarchisation!U2167&gt;Listes!F2166),F2167/U2167,"non applicable")))</f>
        <v>#N/A</v>
      </c>
      <c r="T2167" s="17" t="e">
        <f>IF(K2167="Centre",VLOOKUP(E2167,effectifs_ete,3,FALSE),IF(Hierarchisation!K2167="Grand Nord",VLOOKUP(Hierarchisation!E2167,effectifs_ete,4,FALSE),IF(Hierarchisation!K2167="Nord Est",VLOOKUP(Hierarchisation!E2167,effectifs_ete,5,FALSE),IF(Hierarchisation!K2167="Nord Ouest",VLOOKUP(Hierarchisation!E2167,effectifs_ete,6,FALSE),IF(Hierarchisation!K2167="Sud Est",VLOOKUP(Hierarchisation!E2167,effectifs_ete,7,FALSE),IF(Hierarchisation!K2167="Sud Ouest",VLOOKUP(Hierarchisation!E2167,effectifs_ete,8,FALSE),"Erreur Région"))))))</f>
        <v>#N/A</v>
      </c>
      <c r="U2167" s="17" t="e">
        <f>IF(K2167="Centre",VLOOKUP(E2167,effectifs_hiver,3,FALSE),IF(Hierarchisation!K2167="Grand Nord",VLOOKUP(Hierarchisation!E2167,effectifs_hiver,4,FALSE),IF(Hierarchisation!K2167="Nord Est",VLOOKUP(Hierarchisation!E2167,effectifs_hiver,5,FALSE),IF(Hierarchisation!K2167="Nord Ouest",VLOOKUP(Hierarchisation!E2167,effectifs_hiver,6,FALSE),IF(Hierarchisation!K2167="Sud Est",VLOOKUP(Hierarchisation!E2167,effectifs_hiver,7,FALSE),IF(Hierarchisation!K2167="Sud Ouest",VLOOKUP(Hierarchisation!E2167,effectifs_hiver,8,FALSE),"Erreur Région"))))))</f>
        <v>#N/A</v>
      </c>
      <c r="V2167" s="17" t="e">
        <f>IF(W2167="Transit","Transit",IF(W2167="hiver",VLOOKUP(E2167,'EFFECTIFS Hiver'!$A:$I,9,FALSE),IF(W2167="été",VLOOKUP(E2167,'EFFECTIFS Eté'!$A:$I,9,FALSE),"Erreur saison")))</f>
        <v>#N/A</v>
      </c>
      <c r="W2167" s="18" t="e">
        <f>VLOOKUP(D2167,Listes!B:C,2,FALSE)</f>
        <v>#N/A</v>
      </c>
    </row>
    <row r="2168" spans="1:23" ht="15.75" customHeight="1">
      <c r="A2168" s="11"/>
      <c r="B2168" s="11"/>
      <c r="C2168" s="11"/>
      <c r="D2168" s="11"/>
      <c r="E2168" s="11"/>
      <c r="F2168" s="11"/>
      <c r="G2168" s="11" t="e">
        <f>VLOOKUP(E2168,TAXONS!B:C,2,FALSE)</f>
        <v>#N/A</v>
      </c>
      <c r="H2168" s="13">
        <f t="shared" si="168"/>
        <v>0</v>
      </c>
      <c r="I2168" s="12" t="e">
        <f t="shared" si="169"/>
        <v>#N/A</v>
      </c>
      <c r="J2168" s="14" t="e">
        <f t="shared" si="170"/>
        <v>#N/A</v>
      </c>
      <c r="K2168" s="15" t="e">
        <f>VLOOKUP(B2168,REGIONS!A:D,4,FALSE)</f>
        <v>#N/A</v>
      </c>
      <c r="L2168" s="19" t="e">
        <f>VLOOKUP(G2168,Sensibilité!$A:$L,12,FALSE)</f>
        <v>#N/A</v>
      </c>
      <c r="M2168" s="19" t="e">
        <f t="shared" si="171"/>
        <v>#N/A</v>
      </c>
      <c r="N2168" s="19" t="e">
        <f t="shared" si="172"/>
        <v>#N/A</v>
      </c>
      <c r="O2168" s="15" t="str">
        <f>IF(D2168=Listes!$B$6,"SWARMING",IF(OR(D2168=Listes!$B$1,D2168=Listes!$B$2,D2168=Listes!$B$5),2,IF(OR(D2168=Listes!$B$3,D2168=Listes!$B$4),1,"erreur colonne D")))</f>
        <v>SWARMING</v>
      </c>
      <c r="P2168" s="15" t="e">
        <f>IF(OR(W2168="Hiver",W2168="Transit"),VLOOKUP(E2168,IC!A:E,4,FALSE),IF(W2168="été",VLOOKUP(E2168,IC!A:E,3,FALSE),"erreur"))</f>
        <v>#N/A</v>
      </c>
      <c r="Q2168" s="15" t="e">
        <f>IF(P2168="NR",0,IF(F2168&lt;5,0,IF(P2168=1,VLOOKUP(F2168,IC!$G$1:$I$8,3,TRUE),
IF(P2168=2,VLOOKUP(F2168,IC!$K$1:$M$8,3,TRUE),
IF(P2168=3,VLOOKUP(F2168,IC!$O$1:$Q$8,3,TRUE),IF(P2168=4,VLOOKUP(F2168,IC!$S$2:$U$9,3,TRUE),
"erreur"))))))</f>
        <v>#N/A</v>
      </c>
      <c r="R2168" s="16" t="e">
        <f>IF(OR(V2168="NA",V2168="Transit",V2168&lt;Listes!$F$1),"non applicable",F2168/V2168)</f>
        <v>#N/A</v>
      </c>
      <c r="S2168" s="16" t="e">
        <f>IF(W2168="Transit","Non applicable",IF(AND(W2168="été",T2168&gt;Listes!F2167),F2168/T2168,IF(AND(W2168="Hiver",Hierarchisation!U2168&gt;Listes!F2167),F2168/U2168,"non applicable")))</f>
        <v>#N/A</v>
      </c>
      <c r="T2168" s="17" t="e">
        <f>IF(K2168="Centre",VLOOKUP(E2168,effectifs_ete,3,FALSE),IF(Hierarchisation!K2168="Grand Nord",VLOOKUP(Hierarchisation!E2168,effectifs_ete,4,FALSE),IF(Hierarchisation!K2168="Nord Est",VLOOKUP(Hierarchisation!E2168,effectifs_ete,5,FALSE),IF(Hierarchisation!K2168="Nord Ouest",VLOOKUP(Hierarchisation!E2168,effectifs_ete,6,FALSE),IF(Hierarchisation!K2168="Sud Est",VLOOKUP(Hierarchisation!E2168,effectifs_ete,7,FALSE),IF(Hierarchisation!K2168="Sud Ouest",VLOOKUP(Hierarchisation!E2168,effectifs_ete,8,FALSE),"Erreur Région"))))))</f>
        <v>#N/A</v>
      </c>
      <c r="U2168" s="17" t="e">
        <f>IF(K2168="Centre",VLOOKUP(E2168,effectifs_hiver,3,FALSE),IF(Hierarchisation!K2168="Grand Nord",VLOOKUP(Hierarchisation!E2168,effectifs_hiver,4,FALSE),IF(Hierarchisation!K2168="Nord Est",VLOOKUP(Hierarchisation!E2168,effectifs_hiver,5,FALSE),IF(Hierarchisation!K2168="Nord Ouest",VLOOKUP(Hierarchisation!E2168,effectifs_hiver,6,FALSE),IF(Hierarchisation!K2168="Sud Est",VLOOKUP(Hierarchisation!E2168,effectifs_hiver,7,FALSE),IF(Hierarchisation!K2168="Sud Ouest",VLOOKUP(Hierarchisation!E2168,effectifs_hiver,8,FALSE),"Erreur Région"))))))</f>
        <v>#N/A</v>
      </c>
      <c r="V2168" s="17" t="e">
        <f>IF(W2168="Transit","Transit",IF(W2168="hiver",VLOOKUP(E2168,'EFFECTIFS Hiver'!$A:$I,9,FALSE),IF(W2168="été",VLOOKUP(E2168,'EFFECTIFS Eté'!$A:$I,9,FALSE),"Erreur saison")))</f>
        <v>#N/A</v>
      </c>
      <c r="W2168" s="18" t="e">
        <f>VLOOKUP(D2168,Listes!B:C,2,FALSE)</f>
        <v>#N/A</v>
      </c>
    </row>
    <row r="2169" spans="1:23" ht="15.75" customHeight="1">
      <c r="A2169" s="11"/>
      <c r="B2169" s="11"/>
      <c r="C2169" s="11"/>
      <c r="D2169" s="11"/>
      <c r="E2169" s="11"/>
      <c r="F2169" s="11"/>
      <c r="G2169" s="11" t="e">
        <f>VLOOKUP(E2169,TAXONS!B:C,2,FALSE)</f>
        <v>#N/A</v>
      </c>
      <c r="H2169" s="13">
        <f t="shared" si="168"/>
        <v>0</v>
      </c>
      <c r="I2169" s="12" t="e">
        <f t="shared" si="169"/>
        <v>#N/A</v>
      </c>
      <c r="J2169" s="14" t="e">
        <f t="shared" si="170"/>
        <v>#N/A</v>
      </c>
      <c r="K2169" s="15" t="e">
        <f>VLOOKUP(B2169,REGIONS!A:D,4,FALSE)</f>
        <v>#N/A</v>
      </c>
      <c r="L2169" s="19" t="e">
        <f>VLOOKUP(G2169,Sensibilité!$A:$L,12,FALSE)</f>
        <v>#N/A</v>
      </c>
      <c r="M2169" s="19" t="e">
        <f t="shared" si="171"/>
        <v>#N/A</v>
      </c>
      <c r="N2169" s="19" t="e">
        <f t="shared" si="172"/>
        <v>#N/A</v>
      </c>
      <c r="O2169" s="15" t="str">
        <f>IF(D2169=Listes!$B$6,"SWARMING",IF(OR(D2169=Listes!$B$1,D2169=Listes!$B$2,D2169=Listes!$B$5),2,IF(OR(D2169=Listes!$B$3,D2169=Listes!$B$4),1,"erreur colonne D")))</f>
        <v>SWARMING</v>
      </c>
      <c r="P2169" s="15" t="e">
        <f>IF(OR(W2169="Hiver",W2169="Transit"),VLOOKUP(E2169,IC!A:E,4,FALSE),IF(W2169="été",VLOOKUP(E2169,IC!A:E,3,FALSE),"erreur"))</f>
        <v>#N/A</v>
      </c>
      <c r="Q2169" s="15" t="e">
        <f>IF(P2169="NR",0,IF(F2169&lt;5,0,IF(P2169=1,VLOOKUP(F2169,IC!$G$1:$I$8,3,TRUE),
IF(P2169=2,VLOOKUP(F2169,IC!$K$1:$M$8,3,TRUE),
IF(P2169=3,VLOOKUP(F2169,IC!$O$1:$Q$8,3,TRUE),IF(P2169=4,VLOOKUP(F2169,IC!$S$2:$U$9,3,TRUE),
"erreur"))))))</f>
        <v>#N/A</v>
      </c>
      <c r="R2169" s="16" t="e">
        <f>IF(OR(V2169="NA",V2169="Transit",V2169&lt;Listes!$F$1),"non applicable",F2169/V2169)</f>
        <v>#N/A</v>
      </c>
      <c r="S2169" s="16" t="e">
        <f>IF(W2169="Transit","Non applicable",IF(AND(W2169="été",T2169&gt;Listes!F2168),F2169/T2169,IF(AND(W2169="Hiver",Hierarchisation!U2169&gt;Listes!F2168),F2169/U2169,"non applicable")))</f>
        <v>#N/A</v>
      </c>
      <c r="T2169" s="17" t="e">
        <f>IF(K2169="Centre",VLOOKUP(E2169,effectifs_ete,3,FALSE),IF(Hierarchisation!K2169="Grand Nord",VLOOKUP(Hierarchisation!E2169,effectifs_ete,4,FALSE),IF(Hierarchisation!K2169="Nord Est",VLOOKUP(Hierarchisation!E2169,effectifs_ete,5,FALSE),IF(Hierarchisation!K2169="Nord Ouest",VLOOKUP(Hierarchisation!E2169,effectifs_ete,6,FALSE),IF(Hierarchisation!K2169="Sud Est",VLOOKUP(Hierarchisation!E2169,effectifs_ete,7,FALSE),IF(Hierarchisation!K2169="Sud Ouest",VLOOKUP(Hierarchisation!E2169,effectifs_ete,8,FALSE),"Erreur Région"))))))</f>
        <v>#N/A</v>
      </c>
      <c r="U2169" s="17" t="e">
        <f>IF(K2169="Centre",VLOOKUP(E2169,effectifs_hiver,3,FALSE),IF(Hierarchisation!K2169="Grand Nord",VLOOKUP(Hierarchisation!E2169,effectifs_hiver,4,FALSE),IF(Hierarchisation!K2169="Nord Est",VLOOKUP(Hierarchisation!E2169,effectifs_hiver,5,FALSE),IF(Hierarchisation!K2169="Nord Ouest",VLOOKUP(Hierarchisation!E2169,effectifs_hiver,6,FALSE),IF(Hierarchisation!K2169="Sud Est",VLOOKUP(Hierarchisation!E2169,effectifs_hiver,7,FALSE),IF(Hierarchisation!K2169="Sud Ouest",VLOOKUP(Hierarchisation!E2169,effectifs_hiver,8,FALSE),"Erreur Région"))))))</f>
        <v>#N/A</v>
      </c>
      <c r="V2169" s="17" t="e">
        <f>IF(W2169="Transit","Transit",IF(W2169="hiver",VLOOKUP(E2169,'EFFECTIFS Hiver'!$A:$I,9,FALSE),IF(W2169="été",VLOOKUP(E2169,'EFFECTIFS Eté'!$A:$I,9,FALSE),"Erreur saison")))</f>
        <v>#N/A</v>
      </c>
      <c r="W2169" s="18" t="e">
        <f>VLOOKUP(D2169,Listes!B:C,2,FALSE)</f>
        <v>#N/A</v>
      </c>
    </row>
    <row r="2170" spans="1:23" ht="15.75" customHeight="1">
      <c r="A2170" s="11"/>
      <c r="B2170" s="11"/>
      <c r="C2170" s="11"/>
      <c r="D2170" s="11"/>
      <c r="E2170" s="11"/>
      <c r="F2170" s="11"/>
      <c r="G2170" s="11" t="e">
        <f>VLOOKUP(E2170,TAXONS!B:C,2,FALSE)</f>
        <v>#N/A</v>
      </c>
      <c r="H2170" s="13">
        <f t="shared" si="168"/>
        <v>0</v>
      </c>
      <c r="I2170" s="12" t="e">
        <f t="shared" si="169"/>
        <v>#N/A</v>
      </c>
      <c r="J2170" s="14" t="e">
        <f t="shared" si="170"/>
        <v>#N/A</v>
      </c>
      <c r="K2170" s="15" t="e">
        <f>VLOOKUP(B2170,REGIONS!A:D,4,FALSE)</f>
        <v>#N/A</v>
      </c>
      <c r="L2170" s="19" t="e">
        <f>VLOOKUP(G2170,Sensibilité!$A:$L,12,FALSE)</f>
        <v>#N/A</v>
      </c>
      <c r="M2170" s="19" t="e">
        <f t="shared" si="171"/>
        <v>#N/A</v>
      </c>
      <c r="N2170" s="19" t="e">
        <f t="shared" si="172"/>
        <v>#N/A</v>
      </c>
      <c r="O2170" s="15" t="str">
        <f>IF(D2170=Listes!$B$6,"SWARMING",IF(OR(D2170=Listes!$B$1,D2170=Listes!$B$2,D2170=Listes!$B$5),2,IF(OR(D2170=Listes!$B$3,D2170=Listes!$B$4),1,"erreur colonne D")))</f>
        <v>SWARMING</v>
      </c>
      <c r="P2170" s="15" t="e">
        <f>IF(OR(W2170="Hiver",W2170="Transit"),VLOOKUP(E2170,IC!A:E,4,FALSE),IF(W2170="été",VLOOKUP(E2170,IC!A:E,3,FALSE),"erreur"))</f>
        <v>#N/A</v>
      </c>
      <c r="Q2170" s="15" t="e">
        <f>IF(P2170="NR",0,IF(F2170&lt;5,0,IF(P2170=1,VLOOKUP(F2170,IC!$G$1:$I$8,3,TRUE),
IF(P2170=2,VLOOKUP(F2170,IC!$K$1:$M$8,3,TRUE),
IF(P2170=3,VLOOKUP(F2170,IC!$O$1:$Q$8,3,TRUE),IF(P2170=4,VLOOKUP(F2170,IC!$S$2:$U$9,3,TRUE),
"erreur"))))))</f>
        <v>#N/A</v>
      </c>
      <c r="R2170" s="16" t="e">
        <f>IF(OR(V2170="NA",V2170="Transit",V2170&lt;Listes!$F$1),"non applicable",F2170/V2170)</f>
        <v>#N/A</v>
      </c>
      <c r="S2170" s="16" t="e">
        <f>IF(W2170="Transit","Non applicable",IF(AND(W2170="été",T2170&gt;Listes!F2169),F2170/T2170,IF(AND(W2170="Hiver",Hierarchisation!U2170&gt;Listes!F2169),F2170/U2170,"non applicable")))</f>
        <v>#N/A</v>
      </c>
      <c r="T2170" s="17" t="e">
        <f>IF(K2170="Centre",VLOOKUP(E2170,effectifs_ete,3,FALSE),IF(Hierarchisation!K2170="Grand Nord",VLOOKUP(Hierarchisation!E2170,effectifs_ete,4,FALSE),IF(Hierarchisation!K2170="Nord Est",VLOOKUP(Hierarchisation!E2170,effectifs_ete,5,FALSE),IF(Hierarchisation!K2170="Nord Ouest",VLOOKUP(Hierarchisation!E2170,effectifs_ete,6,FALSE),IF(Hierarchisation!K2170="Sud Est",VLOOKUP(Hierarchisation!E2170,effectifs_ete,7,FALSE),IF(Hierarchisation!K2170="Sud Ouest",VLOOKUP(Hierarchisation!E2170,effectifs_ete,8,FALSE),"Erreur Région"))))))</f>
        <v>#N/A</v>
      </c>
      <c r="U2170" s="17" t="e">
        <f>IF(K2170="Centre",VLOOKUP(E2170,effectifs_hiver,3,FALSE),IF(Hierarchisation!K2170="Grand Nord",VLOOKUP(Hierarchisation!E2170,effectifs_hiver,4,FALSE),IF(Hierarchisation!K2170="Nord Est",VLOOKUP(Hierarchisation!E2170,effectifs_hiver,5,FALSE),IF(Hierarchisation!K2170="Nord Ouest",VLOOKUP(Hierarchisation!E2170,effectifs_hiver,6,FALSE),IF(Hierarchisation!K2170="Sud Est",VLOOKUP(Hierarchisation!E2170,effectifs_hiver,7,FALSE),IF(Hierarchisation!K2170="Sud Ouest",VLOOKUP(Hierarchisation!E2170,effectifs_hiver,8,FALSE),"Erreur Région"))))))</f>
        <v>#N/A</v>
      </c>
      <c r="V2170" s="17" t="e">
        <f>IF(W2170="Transit","Transit",IF(W2170="hiver",VLOOKUP(E2170,'EFFECTIFS Hiver'!$A:$I,9,FALSE),IF(W2170="été",VLOOKUP(E2170,'EFFECTIFS Eté'!$A:$I,9,FALSE),"Erreur saison")))</f>
        <v>#N/A</v>
      </c>
      <c r="W2170" s="18" t="e">
        <f>VLOOKUP(D2170,Listes!B:C,2,FALSE)</f>
        <v>#N/A</v>
      </c>
    </row>
    <row r="2171" spans="1:23" ht="15.75" customHeight="1">
      <c r="A2171" s="11"/>
      <c r="B2171" s="11"/>
      <c r="C2171" s="11"/>
      <c r="D2171" s="11"/>
      <c r="E2171" s="11"/>
      <c r="F2171" s="11"/>
      <c r="G2171" s="11" t="e">
        <f>VLOOKUP(E2171,TAXONS!B:C,2,FALSE)</f>
        <v>#N/A</v>
      </c>
      <c r="H2171" s="13">
        <f t="shared" si="168"/>
        <v>0</v>
      </c>
      <c r="I2171" s="12" t="e">
        <f t="shared" si="169"/>
        <v>#N/A</v>
      </c>
      <c r="J2171" s="14" t="e">
        <f t="shared" si="170"/>
        <v>#N/A</v>
      </c>
      <c r="K2171" s="15" t="e">
        <f>VLOOKUP(B2171,REGIONS!A:D,4,FALSE)</f>
        <v>#N/A</v>
      </c>
      <c r="L2171" s="19" t="e">
        <f>VLOOKUP(G2171,Sensibilité!$A:$L,12,FALSE)</f>
        <v>#N/A</v>
      </c>
      <c r="M2171" s="19" t="e">
        <f t="shared" si="171"/>
        <v>#N/A</v>
      </c>
      <c r="N2171" s="19" t="e">
        <f t="shared" si="172"/>
        <v>#N/A</v>
      </c>
      <c r="O2171" s="15" t="str">
        <f>IF(D2171=Listes!$B$6,"SWARMING",IF(OR(D2171=Listes!$B$1,D2171=Listes!$B$2,D2171=Listes!$B$5),2,IF(OR(D2171=Listes!$B$3,D2171=Listes!$B$4),1,"erreur colonne D")))</f>
        <v>SWARMING</v>
      </c>
      <c r="P2171" s="15" t="e">
        <f>IF(OR(W2171="Hiver",W2171="Transit"),VLOOKUP(E2171,IC!A:E,4,FALSE),IF(W2171="été",VLOOKUP(E2171,IC!A:E,3,FALSE),"erreur"))</f>
        <v>#N/A</v>
      </c>
      <c r="Q2171" s="15" t="e">
        <f>IF(P2171="NR",0,IF(F2171&lt;5,0,IF(P2171=1,VLOOKUP(F2171,IC!$G$1:$I$8,3,TRUE),
IF(P2171=2,VLOOKUP(F2171,IC!$K$1:$M$8,3,TRUE),
IF(P2171=3,VLOOKUP(F2171,IC!$O$1:$Q$8,3,TRUE),IF(P2171=4,VLOOKUP(F2171,IC!$S$2:$U$9,3,TRUE),
"erreur"))))))</f>
        <v>#N/A</v>
      </c>
      <c r="R2171" s="16" t="e">
        <f>IF(OR(V2171="NA",V2171="Transit",V2171&lt;Listes!$F$1),"non applicable",F2171/V2171)</f>
        <v>#N/A</v>
      </c>
      <c r="S2171" s="16" t="e">
        <f>IF(W2171="Transit","Non applicable",IF(AND(W2171="été",T2171&gt;Listes!F2170),F2171/T2171,IF(AND(W2171="Hiver",Hierarchisation!U2171&gt;Listes!F2170),F2171/U2171,"non applicable")))</f>
        <v>#N/A</v>
      </c>
      <c r="T2171" s="17" t="e">
        <f>IF(K2171="Centre",VLOOKUP(E2171,effectifs_ete,3,FALSE),IF(Hierarchisation!K2171="Grand Nord",VLOOKUP(Hierarchisation!E2171,effectifs_ete,4,FALSE),IF(Hierarchisation!K2171="Nord Est",VLOOKUP(Hierarchisation!E2171,effectifs_ete,5,FALSE),IF(Hierarchisation!K2171="Nord Ouest",VLOOKUP(Hierarchisation!E2171,effectifs_ete,6,FALSE),IF(Hierarchisation!K2171="Sud Est",VLOOKUP(Hierarchisation!E2171,effectifs_ete,7,FALSE),IF(Hierarchisation!K2171="Sud Ouest",VLOOKUP(Hierarchisation!E2171,effectifs_ete,8,FALSE),"Erreur Région"))))))</f>
        <v>#N/A</v>
      </c>
      <c r="U2171" s="17" t="e">
        <f>IF(K2171="Centre",VLOOKUP(E2171,effectifs_hiver,3,FALSE),IF(Hierarchisation!K2171="Grand Nord",VLOOKUP(Hierarchisation!E2171,effectifs_hiver,4,FALSE),IF(Hierarchisation!K2171="Nord Est",VLOOKUP(Hierarchisation!E2171,effectifs_hiver,5,FALSE),IF(Hierarchisation!K2171="Nord Ouest",VLOOKUP(Hierarchisation!E2171,effectifs_hiver,6,FALSE),IF(Hierarchisation!K2171="Sud Est",VLOOKUP(Hierarchisation!E2171,effectifs_hiver,7,FALSE),IF(Hierarchisation!K2171="Sud Ouest",VLOOKUP(Hierarchisation!E2171,effectifs_hiver,8,FALSE),"Erreur Région"))))))</f>
        <v>#N/A</v>
      </c>
      <c r="V2171" s="17" t="e">
        <f>IF(W2171="Transit","Transit",IF(W2171="hiver",VLOOKUP(E2171,'EFFECTIFS Hiver'!$A:$I,9,FALSE),IF(W2171="été",VLOOKUP(E2171,'EFFECTIFS Eté'!$A:$I,9,FALSE),"Erreur saison")))</f>
        <v>#N/A</v>
      </c>
      <c r="W2171" s="18" t="e">
        <f>VLOOKUP(D2171,Listes!B:C,2,FALSE)</f>
        <v>#N/A</v>
      </c>
    </row>
    <row r="2172" spans="1:23" ht="15.75" customHeight="1">
      <c r="A2172" s="11"/>
      <c r="B2172" s="11"/>
      <c r="C2172" s="11"/>
      <c r="D2172" s="11"/>
      <c r="E2172" s="11"/>
      <c r="F2172" s="11"/>
      <c r="G2172" s="11" t="e">
        <f>VLOOKUP(E2172,TAXONS!B:C,2,FALSE)</f>
        <v>#N/A</v>
      </c>
      <c r="H2172" s="13">
        <f t="shared" si="168"/>
        <v>0</v>
      </c>
      <c r="I2172" s="12" t="e">
        <f t="shared" si="169"/>
        <v>#N/A</v>
      </c>
      <c r="J2172" s="14" t="e">
        <f t="shared" si="170"/>
        <v>#N/A</v>
      </c>
      <c r="K2172" s="15" t="e">
        <f>VLOOKUP(B2172,REGIONS!A:D,4,FALSE)</f>
        <v>#N/A</v>
      </c>
      <c r="L2172" s="19" t="e">
        <f>VLOOKUP(G2172,Sensibilité!$A:$L,12,FALSE)</f>
        <v>#N/A</v>
      </c>
      <c r="M2172" s="19" t="e">
        <f t="shared" si="171"/>
        <v>#N/A</v>
      </c>
      <c r="N2172" s="19" t="e">
        <f t="shared" si="172"/>
        <v>#N/A</v>
      </c>
      <c r="O2172" s="15" t="str">
        <f>IF(D2172=Listes!$B$6,"SWARMING",IF(OR(D2172=Listes!$B$1,D2172=Listes!$B$2,D2172=Listes!$B$5),2,IF(OR(D2172=Listes!$B$3,D2172=Listes!$B$4),1,"erreur colonne D")))</f>
        <v>SWARMING</v>
      </c>
      <c r="P2172" s="15" t="e">
        <f>IF(OR(W2172="Hiver",W2172="Transit"),VLOOKUP(E2172,IC!A:E,4,FALSE),IF(W2172="été",VLOOKUP(E2172,IC!A:E,3,FALSE),"erreur"))</f>
        <v>#N/A</v>
      </c>
      <c r="Q2172" s="15" t="e">
        <f>IF(P2172="NR",0,IF(F2172&lt;5,0,IF(P2172=1,VLOOKUP(F2172,IC!$G$1:$I$8,3,TRUE),
IF(P2172=2,VLOOKUP(F2172,IC!$K$1:$M$8,3,TRUE),
IF(P2172=3,VLOOKUP(F2172,IC!$O$1:$Q$8,3,TRUE),IF(P2172=4,VLOOKUP(F2172,IC!$S$2:$U$9,3,TRUE),
"erreur"))))))</f>
        <v>#N/A</v>
      </c>
      <c r="R2172" s="16" t="e">
        <f>IF(OR(V2172="NA",V2172="Transit",V2172&lt;Listes!$F$1),"non applicable",F2172/V2172)</f>
        <v>#N/A</v>
      </c>
      <c r="S2172" s="16" t="e">
        <f>IF(W2172="Transit","Non applicable",IF(AND(W2172="été",T2172&gt;Listes!F2171),F2172/T2172,IF(AND(W2172="Hiver",Hierarchisation!U2172&gt;Listes!F2171),F2172/U2172,"non applicable")))</f>
        <v>#N/A</v>
      </c>
      <c r="T2172" s="17" t="e">
        <f>IF(K2172="Centre",VLOOKUP(E2172,effectifs_ete,3,FALSE),IF(Hierarchisation!K2172="Grand Nord",VLOOKUP(Hierarchisation!E2172,effectifs_ete,4,FALSE),IF(Hierarchisation!K2172="Nord Est",VLOOKUP(Hierarchisation!E2172,effectifs_ete,5,FALSE),IF(Hierarchisation!K2172="Nord Ouest",VLOOKUP(Hierarchisation!E2172,effectifs_ete,6,FALSE),IF(Hierarchisation!K2172="Sud Est",VLOOKUP(Hierarchisation!E2172,effectifs_ete,7,FALSE),IF(Hierarchisation!K2172="Sud Ouest",VLOOKUP(Hierarchisation!E2172,effectifs_ete,8,FALSE),"Erreur Région"))))))</f>
        <v>#N/A</v>
      </c>
      <c r="U2172" s="17" t="e">
        <f>IF(K2172="Centre",VLOOKUP(E2172,effectifs_hiver,3,FALSE),IF(Hierarchisation!K2172="Grand Nord",VLOOKUP(Hierarchisation!E2172,effectifs_hiver,4,FALSE),IF(Hierarchisation!K2172="Nord Est",VLOOKUP(Hierarchisation!E2172,effectifs_hiver,5,FALSE),IF(Hierarchisation!K2172="Nord Ouest",VLOOKUP(Hierarchisation!E2172,effectifs_hiver,6,FALSE),IF(Hierarchisation!K2172="Sud Est",VLOOKUP(Hierarchisation!E2172,effectifs_hiver,7,FALSE),IF(Hierarchisation!K2172="Sud Ouest",VLOOKUP(Hierarchisation!E2172,effectifs_hiver,8,FALSE),"Erreur Région"))))))</f>
        <v>#N/A</v>
      </c>
      <c r="V2172" s="17" t="e">
        <f>IF(W2172="Transit","Transit",IF(W2172="hiver",VLOOKUP(E2172,'EFFECTIFS Hiver'!$A:$I,9,FALSE),IF(W2172="été",VLOOKUP(E2172,'EFFECTIFS Eté'!$A:$I,9,FALSE),"Erreur saison")))</f>
        <v>#N/A</v>
      </c>
      <c r="W2172" s="18" t="e">
        <f>VLOOKUP(D2172,Listes!B:C,2,FALSE)</f>
        <v>#N/A</v>
      </c>
    </row>
    <row r="2173" spans="1:23" ht="15.75" customHeight="1">
      <c r="A2173" s="11"/>
      <c r="B2173" s="11"/>
      <c r="C2173" s="11"/>
      <c r="D2173" s="11"/>
      <c r="E2173" s="11"/>
      <c r="F2173" s="11"/>
      <c r="G2173" s="11" t="e">
        <f>VLOOKUP(E2173,TAXONS!B:C,2,FALSE)</f>
        <v>#N/A</v>
      </c>
      <c r="H2173" s="13">
        <f t="shared" si="168"/>
        <v>0</v>
      </c>
      <c r="I2173" s="12" t="e">
        <f t="shared" si="169"/>
        <v>#N/A</v>
      </c>
      <c r="J2173" s="14" t="e">
        <f t="shared" si="170"/>
        <v>#N/A</v>
      </c>
      <c r="K2173" s="15" t="e">
        <f>VLOOKUP(B2173,REGIONS!A:D,4,FALSE)</f>
        <v>#N/A</v>
      </c>
      <c r="L2173" s="19" t="e">
        <f>VLOOKUP(G2173,Sensibilité!$A:$L,12,FALSE)</f>
        <v>#N/A</v>
      </c>
      <c r="M2173" s="19" t="e">
        <f t="shared" si="171"/>
        <v>#N/A</v>
      </c>
      <c r="N2173" s="19" t="e">
        <f t="shared" si="172"/>
        <v>#N/A</v>
      </c>
      <c r="O2173" s="15" t="str">
        <f>IF(D2173=Listes!$B$6,"SWARMING",IF(OR(D2173=Listes!$B$1,D2173=Listes!$B$2,D2173=Listes!$B$5),2,IF(OR(D2173=Listes!$B$3,D2173=Listes!$B$4),1,"erreur colonne D")))</f>
        <v>SWARMING</v>
      </c>
      <c r="P2173" s="15" t="e">
        <f>IF(OR(W2173="Hiver",W2173="Transit"),VLOOKUP(E2173,IC!A:E,4,FALSE),IF(W2173="été",VLOOKUP(E2173,IC!A:E,3,FALSE),"erreur"))</f>
        <v>#N/A</v>
      </c>
      <c r="Q2173" s="15" t="e">
        <f>IF(P2173="NR",0,IF(F2173&lt;5,0,IF(P2173=1,VLOOKUP(F2173,IC!$G$1:$I$8,3,TRUE),
IF(P2173=2,VLOOKUP(F2173,IC!$K$1:$M$8,3,TRUE),
IF(P2173=3,VLOOKUP(F2173,IC!$O$1:$Q$8,3,TRUE),IF(P2173=4,VLOOKUP(F2173,IC!$S$2:$U$9,3,TRUE),
"erreur"))))))</f>
        <v>#N/A</v>
      </c>
      <c r="R2173" s="16" t="e">
        <f>IF(OR(V2173="NA",V2173="Transit",V2173&lt;Listes!$F$1),"non applicable",F2173/V2173)</f>
        <v>#N/A</v>
      </c>
      <c r="S2173" s="16" t="e">
        <f>IF(W2173="Transit","Non applicable",IF(AND(W2173="été",T2173&gt;Listes!F2172),F2173/T2173,IF(AND(W2173="Hiver",Hierarchisation!U2173&gt;Listes!F2172),F2173/U2173,"non applicable")))</f>
        <v>#N/A</v>
      </c>
      <c r="T2173" s="17" t="e">
        <f>IF(K2173="Centre",VLOOKUP(E2173,effectifs_ete,3,FALSE),IF(Hierarchisation!K2173="Grand Nord",VLOOKUP(Hierarchisation!E2173,effectifs_ete,4,FALSE),IF(Hierarchisation!K2173="Nord Est",VLOOKUP(Hierarchisation!E2173,effectifs_ete,5,FALSE),IF(Hierarchisation!K2173="Nord Ouest",VLOOKUP(Hierarchisation!E2173,effectifs_ete,6,FALSE),IF(Hierarchisation!K2173="Sud Est",VLOOKUP(Hierarchisation!E2173,effectifs_ete,7,FALSE),IF(Hierarchisation!K2173="Sud Ouest",VLOOKUP(Hierarchisation!E2173,effectifs_ete,8,FALSE),"Erreur Région"))))))</f>
        <v>#N/A</v>
      </c>
      <c r="U2173" s="17" t="e">
        <f>IF(K2173="Centre",VLOOKUP(E2173,effectifs_hiver,3,FALSE),IF(Hierarchisation!K2173="Grand Nord",VLOOKUP(Hierarchisation!E2173,effectifs_hiver,4,FALSE),IF(Hierarchisation!K2173="Nord Est",VLOOKUP(Hierarchisation!E2173,effectifs_hiver,5,FALSE),IF(Hierarchisation!K2173="Nord Ouest",VLOOKUP(Hierarchisation!E2173,effectifs_hiver,6,FALSE),IF(Hierarchisation!K2173="Sud Est",VLOOKUP(Hierarchisation!E2173,effectifs_hiver,7,FALSE),IF(Hierarchisation!K2173="Sud Ouest",VLOOKUP(Hierarchisation!E2173,effectifs_hiver,8,FALSE),"Erreur Région"))))))</f>
        <v>#N/A</v>
      </c>
      <c r="V2173" s="17" t="e">
        <f>IF(W2173="Transit","Transit",IF(W2173="hiver",VLOOKUP(E2173,'EFFECTIFS Hiver'!$A:$I,9,FALSE),IF(W2173="été",VLOOKUP(E2173,'EFFECTIFS Eté'!$A:$I,9,FALSE),"Erreur saison")))</f>
        <v>#N/A</v>
      </c>
      <c r="W2173" s="18" t="e">
        <f>VLOOKUP(D2173,Listes!B:C,2,FALSE)</f>
        <v>#N/A</v>
      </c>
    </row>
    <row r="2174" spans="1:23" ht="15.75" customHeight="1">
      <c r="A2174" s="11"/>
      <c r="B2174" s="11"/>
      <c r="C2174" s="11"/>
      <c r="D2174" s="11"/>
      <c r="E2174" s="11"/>
      <c r="F2174" s="11"/>
      <c r="G2174" s="11" t="e">
        <f>VLOOKUP(E2174,TAXONS!B:C,2,FALSE)</f>
        <v>#N/A</v>
      </c>
      <c r="H2174" s="13">
        <f t="shared" si="168"/>
        <v>0</v>
      </c>
      <c r="I2174" s="12" t="e">
        <f t="shared" si="169"/>
        <v>#N/A</v>
      </c>
      <c r="J2174" s="14" t="e">
        <f t="shared" si="170"/>
        <v>#N/A</v>
      </c>
      <c r="K2174" s="15" t="e">
        <f>VLOOKUP(B2174,REGIONS!A:D,4,FALSE)</f>
        <v>#N/A</v>
      </c>
      <c r="L2174" s="19" t="e">
        <f>VLOOKUP(G2174,Sensibilité!$A:$L,12,FALSE)</f>
        <v>#N/A</v>
      </c>
      <c r="M2174" s="19" t="e">
        <f t="shared" si="171"/>
        <v>#N/A</v>
      </c>
      <c r="N2174" s="19" t="e">
        <f t="shared" si="172"/>
        <v>#N/A</v>
      </c>
      <c r="O2174" s="15" t="str">
        <f>IF(D2174=Listes!$B$6,"SWARMING",IF(OR(D2174=Listes!$B$1,D2174=Listes!$B$2,D2174=Listes!$B$5),2,IF(OR(D2174=Listes!$B$3,D2174=Listes!$B$4),1,"erreur colonne D")))</f>
        <v>SWARMING</v>
      </c>
      <c r="P2174" s="15" t="e">
        <f>IF(OR(W2174="Hiver",W2174="Transit"),VLOOKUP(E2174,IC!A:E,4,FALSE),IF(W2174="été",VLOOKUP(E2174,IC!A:E,3,FALSE),"erreur"))</f>
        <v>#N/A</v>
      </c>
      <c r="Q2174" s="15" t="e">
        <f>IF(P2174="NR",0,IF(F2174&lt;5,0,IF(P2174=1,VLOOKUP(F2174,IC!$G$1:$I$8,3,TRUE),
IF(P2174=2,VLOOKUP(F2174,IC!$K$1:$M$8,3,TRUE),
IF(P2174=3,VLOOKUP(F2174,IC!$O$1:$Q$8,3,TRUE),IF(P2174=4,VLOOKUP(F2174,IC!$S$2:$U$9,3,TRUE),
"erreur"))))))</f>
        <v>#N/A</v>
      </c>
      <c r="R2174" s="16" t="e">
        <f>IF(OR(V2174="NA",V2174="Transit",V2174&lt;Listes!$F$1),"non applicable",F2174/V2174)</f>
        <v>#N/A</v>
      </c>
      <c r="S2174" s="16" t="e">
        <f>IF(W2174="Transit","Non applicable",IF(AND(W2174="été",T2174&gt;Listes!F2173),F2174/T2174,IF(AND(W2174="Hiver",Hierarchisation!U2174&gt;Listes!F2173),F2174/U2174,"non applicable")))</f>
        <v>#N/A</v>
      </c>
      <c r="T2174" s="17" t="e">
        <f>IF(K2174="Centre",VLOOKUP(E2174,effectifs_ete,3,FALSE),IF(Hierarchisation!K2174="Grand Nord",VLOOKUP(Hierarchisation!E2174,effectifs_ete,4,FALSE),IF(Hierarchisation!K2174="Nord Est",VLOOKUP(Hierarchisation!E2174,effectifs_ete,5,FALSE),IF(Hierarchisation!K2174="Nord Ouest",VLOOKUP(Hierarchisation!E2174,effectifs_ete,6,FALSE),IF(Hierarchisation!K2174="Sud Est",VLOOKUP(Hierarchisation!E2174,effectifs_ete,7,FALSE),IF(Hierarchisation!K2174="Sud Ouest",VLOOKUP(Hierarchisation!E2174,effectifs_ete,8,FALSE),"Erreur Région"))))))</f>
        <v>#N/A</v>
      </c>
      <c r="U2174" s="17" t="e">
        <f>IF(K2174="Centre",VLOOKUP(E2174,effectifs_hiver,3,FALSE),IF(Hierarchisation!K2174="Grand Nord",VLOOKUP(Hierarchisation!E2174,effectifs_hiver,4,FALSE),IF(Hierarchisation!K2174="Nord Est",VLOOKUP(Hierarchisation!E2174,effectifs_hiver,5,FALSE),IF(Hierarchisation!K2174="Nord Ouest",VLOOKUP(Hierarchisation!E2174,effectifs_hiver,6,FALSE),IF(Hierarchisation!K2174="Sud Est",VLOOKUP(Hierarchisation!E2174,effectifs_hiver,7,FALSE),IF(Hierarchisation!K2174="Sud Ouest",VLOOKUP(Hierarchisation!E2174,effectifs_hiver,8,FALSE),"Erreur Région"))))))</f>
        <v>#N/A</v>
      </c>
      <c r="V2174" s="17" t="e">
        <f>IF(W2174="Transit","Transit",IF(W2174="hiver",VLOOKUP(E2174,'EFFECTIFS Hiver'!$A:$I,9,FALSE),IF(W2174="été",VLOOKUP(E2174,'EFFECTIFS Eté'!$A:$I,9,FALSE),"Erreur saison")))</f>
        <v>#N/A</v>
      </c>
      <c r="W2174" s="18" t="e">
        <f>VLOOKUP(D2174,Listes!B:C,2,FALSE)</f>
        <v>#N/A</v>
      </c>
    </row>
    <row r="2175" spans="1:23" ht="15.75" customHeight="1">
      <c r="A2175" s="11"/>
      <c r="B2175" s="11"/>
      <c r="C2175" s="11"/>
      <c r="D2175" s="11"/>
      <c r="E2175" s="11"/>
      <c r="F2175" s="11"/>
      <c r="G2175" s="11" t="e">
        <f>VLOOKUP(E2175,TAXONS!B:C,2,FALSE)</f>
        <v>#N/A</v>
      </c>
      <c r="H2175" s="13">
        <f t="shared" si="168"/>
        <v>0</v>
      </c>
      <c r="I2175" s="12" t="e">
        <f t="shared" si="169"/>
        <v>#N/A</v>
      </c>
      <c r="J2175" s="14" t="e">
        <f t="shared" si="170"/>
        <v>#N/A</v>
      </c>
      <c r="K2175" s="15" t="e">
        <f>VLOOKUP(B2175,REGIONS!A:D,4,FALSE)</f>
        <v>#N/A</v>
      </c>
      <c r="L2175" s="19" t="e">
        <f>VLOOKUP(G2175,Sensibilité!$A:$L,12,FALSE)</f>
        <v>#N/A</v>
      </c>
      <c r="M2175" s="19" t="e">
        <f t="shared" si="171"/>
        <v>#N/A</v>
      </c>
      <c r="N2175" s="19" t="e">
        <f t="shared" si="172"/>
        <v>#N/A</v>
      </c>
      <c r="O2175" s="15" t="str">
        <f>IF(D2175=Listes!$B$6,"SWARMING",IF(OR(D2175=Listes!$B$1,D2175=Listes!$B$2,D2175=Listes!$B$5),2,IF(OR(D2175=Listes!$B$3,D2175=Listes!$B$4),1,"erreur colonne D")))</f>
        <v>SWARMING</v>
      </c>
      <c r="P2175" s="15" t="e">
        <f>IF(OR(W2175="Hiver",W2175="Transit"),VLOOKUP(E2175,IC!A:E,4,FALSE),IF(W2175="été",VLOOKUP(E2175,IC!A:E,3,FALSE),"erreur"))</f>
        <v>#N/A</v>
      </c>
      <c r="Q2175" s="15" t="e">
        <f>IF(P2175="NR",0,IF(F2175&lt;5,0,IF(P2175=1,VLOOKUP(F2175,IC!$G$1:$I$8,3,TRUE),
IF(P2175=2,VLOOKUP(F2175,IC!$K$1:$M$8,3,TRUE),
IF(P2175=3,VLOOKUP(F2175,IC!$O$1:$Q$8,3,TRUE),IF(P2175=4,VLOOKUP(F2175,IC!$S$2:$U$9,3,TRUE),
"erreur"))))))</f>
        <v>#N/A</v>
      </c>
      <c r="R2175" s="16" t="e">
        <f>IF(OR(V2175="NA",V2175="Transit",V2175&lt;Listes!$F$1),"non applicable",F2175/V2175)</f>
        <v>#N/A</v>
      </c>
      <c r="S2175" s="16" t="e">
        <f>IF(W2175="Transit","Non applicable",IF(AND(W2175="été",T2175&gt;Listes!F2174),F2175/T2175,IF(AND(W2175="Hiver",Hierarchisation!U2175&gt;Listes!F2174),F2175/U2175,"non applicable")))</f>
        <v>#N/A</v>
      </c>
      <c r="T2175" s="17" t="e">
        <f>IF(K2175="Centre",VLOOKUP(E2175,effectifs_ete,3,FALSE),IF(Hierarchisation!K2175="Grand Nord",VLOOKUP(Hierarchisation!E2175,effectifs_ete,4,FALSE),IF(Hierarchisation!K2175="Nord Est",VLOOKUP(Hierarchisation!E2175,effectifs_ete,5,FALSE),IF(Hierarchisation!K2175="Nord Ouest",VLOOKUP(Hierarchisation!E2175,effectifs_ete,6,FALSE),IF(Hierarchisation!K2175="Sud Est",VLOOKUP(Hierarchisation!E2175,effectifs_ete,7,FALSE),IF(Hierarchisation!K2175="Sud Ouest",VLOOKUP(Hierarchisation!E2175,effectifs_ete,8,FALSE),"Erreur Région"))))))</f>
        <v>#N/A</v>
      </c>
      <c r="U2175" s="17" t="e">
        <f>IF(K2175="Centre",VLOOKUP(E2175,effectifs_hiver,3,FALSE),IF(Hierarchisation!K2175="Grand Nord",VLOOKUP(Hierarchisation!E2175,effectifs_hiver,4,FALSE),IF(Hierarchisation!K2175="Nord Est",VLOOKUP(Hierarchisation!E2175,effectifs_hiver,5,FALSE),IF(Hierarchisation!K2175="Nord Ouest",VLOOKUP(Hierarchisation!E2175,effectifs_hiver,6,FALSE),IF(Hierarchisation!K2175="Sud Est",VLOOKUP(Hierarchisation!E2175,effectifs_hiver,7,FALSE),IF(Hierarchisation!K2175="Sud Ouest",VLOOKUP(Hierarchisation!E2175,effectifs_hiver,8,FALSE),"Erreur Région"))))))</f>
        <v>#N/A</v>
      </c>
      <c r="V2175" s="17" t="e">
        <f>IF(W2175="Transit","Transit",IF(W2175="hiver",VLOOKUP(E2175,'EFFECTIFS Hiver'!$A:$I,9,FALSE),IF(W2175="été",VLOOKUP(E2175,'EFFECTIFS Eté'!$A:$I,9,FALSE),"Erreur saison")))</f>
        <v>#N/A</v>
      </c>
      <c r="W2175" s="18" t="e">
        <f>VLOOKUP(D2175,Listes!B:C,2,FALSE)</f>
        <v>#N/A</v>
      </c>
    </row>
    <row r="2176" spans="1:23" ht="15.75" customHeight="1">
      <c r="A2176" s="11"/>
      <c r="B2176" s="11"/>
      <c r="C2176" s="11"/>
      <c r="D2176" s="11"/>
      <c r="E2176" s="11"/>
      <c r="F2176" s="11"/>
      <c r="G2176" s="11" t="e">
        <f>VLOOKUP(E2176,TAXONS!B:C,2,FALSE)</f>
        <v>#N/A</v>
      </c>
      <c r="H2176" s="13">
        <f t="shared" si="168"/>
        <v>0</v>
      </c>
      <c r="I2176" s="12" t="e">
        <f t="shared" si="169"/>
        <v>#N/A</v>
      </c>
      <c r="J2176" s="14" t="e">
        <f t="shared" si="170"/>
        <v>#N/A</v>
      </c>
      <c r="K2176" s="15" t="e">
        <f>VLOOKUP(B2176,REGIONS!A:D,4,FALSE)</f>
        <v>#N/A</v>
      </c>
      <c r="L2176" s="19" t="e">
        <f>VLOOKUP(G2176,Sensibilité!$A:$L,12,FALSE)</f>
        <v>#N/A</v>
      </c>
      <c r="M2176" s="19" t="e">
        <f t="shared" si="171"/>
        <v>#N/A</v>
      </c>
      <c r="N2176" s="19" t="e">
        <f t="shared" si="172"/>
        <v>#N/A</v>
      </c>
      <c r="O2176" s="15" t="str">
        <f>IF(D2176=Listes!$B$6,"SWARMING",IF(OR(D2176=Listes!$B$1,D2176=Listes!$B$2,D2176=Listes!$B$5),2,IF(OR(D2176=Listes!$B$3,D2176=Listes!$B$4),1,"erreur colonne D")))</f>
        <v>SWARMING</v>
      </c>
      <c r="P2176" s="15" t="e">
        <f>IF(OR(W2176="Hiver",W2176="Transit"),VLOOKUP(E2176,IC!A:E,4,FALSE),IF(W2176="été",VLOOKUP(E2176,IC!A:E,3,FALSE),"erreur"))</f>
        <v>#N/A</v>
      </c>
      <c r="Q2176" s="15" t="e">
        <f>IF(P2176="NR",0,IF(F2176&lt;5,0,IF(P2176=1,VLOOKUP(F2176,IC!$G$1:$I$8,3,TRUE),
IF(P2176=2,VLOOKUP(F2176,IC!$K$1:$M$8,3,TRUE),
IF(P2176=3,VLOOKUP(F2176,IC!$O$1:$Q$8,3,TRUE),IF(P2176=4,VLOOKUP(F2176,IC!$S$2:$U$9,3,TRUE),
"erreur"))))))</f>
        <v>#N/A</v>
      </c>
      <c r="R2176" s="16" t="e">
        <f>IF(OR(V2176="NA",V2176="Transit",V2176&lt;Listes!$F$1),"non applicable",F2176/V2176)</f>
        <v>#N/A</v>
      </c>
      <c r="S2176" s="16" t="e">
        <f>IF(W2176="Transit","Non applicable",IF(AND(W2176="été",T2176&gt;Listes!F2175),F2176/T2176,IF(AND(W2176="Hiver",Hierarchisation!U2176&gt;Listes!F2175),F2176/U2176,"non applicable")))</f>
        <v>#N/A</v>
      </c>
      <c r="T2176" s="17" t="e">
        <f>IF(K2176="Centre",VLOOKUP(E2176,effectifs_ete,3,FALSE),IF(Hierarchisation!K2176="Grand Nord",VLOOKUP(Hierarchisation!E2176,effectifs_ete,4,FALSE),IF(Hierarchisation!K2176="Nord Est",VLOOKUP(Hierarchisation!E2176,effectifs_ete,5,FALSE),IF(Hierarchisation!K2176="Nord Ouest",VLOOKUP(Hierarchisation!E2176,effectifs_ete,6,FALSE),IF(Hierarchisation!K2176="Sud Est",VLOOKUP(Hierarchisation!E2176,effectifs_ete,7,FALSE),IF(Hierarchisation!K2176="Sud Ouest",VLOOKUP(Hierarchisation!E2176,effectifs_ete,8,FALSE),"Erreur Région"))))))</f>
        <v>#N/A</v>
      </c>
      <c r="U2176" s="17" t="e">
        <f>IF(K2176="Centre",VLOOKUP(E2176,effectifs_hiver,3,FALSE),IF(Hierarchisation!K2176="Grand Nord",VLOOKUP(Hierarchisation!E2176,effectifs_hiver,4,FALSE),IF(Hierarchisation!K2176="Nord Est",VLOOKUP(Hierarchisation!E2176,effectifs_hiver,5,FALSE),IF(Hierarchisation!K2176="Nord Ouest",VLOOKUP(Hierarchisation!E2176,effectifs_hiver,6,FALSE),IF(Hierarchisation!K2176="Sud Est",VLOOKUP(Hierarchisation!E2176,effectifs_hiver,7,FALSE),IF(Hierarchisation!K2176="Sud Ouest",VLOOKUP(Hierarchisation!E2176,effectifs_hiver,8,FALSE),"Erreur Région"))))))</f>
        <v>#N/A</v>
      </c>
      <c r="V2176" s="17" t="e">
        <f>IF(W2176="Transit","Transit",IF(W2176="hiver",VLOOKUP(E2176,'EFFECTIFS Hiver'!$A:$I,9,FALSE),IF(W2176="été",VLOOKUP(E2176,'EFFECTIFS Eté'!$A:$I,9,FALSE),"Erreur saison")))</f>
        <v>#N/A</v>
      </c>
      <c r="W2176" s="18" t="e">
        <f>VLOOKUP(D2176,Listes!B:C,2,FALSE)</f>
        <v>#N/A</v>
      </c>
    </row>
    <row r="2177" spans="1:23" ht="15.75" customHeight="1">
      <c r="A2177" s="11"/>
      <c r="B2177" s="11"/>
      <c r="C2177" s="11"/>
      <c r="D2177" s="11"/>
      <c r="E2177" s="11"/>
      <c r="F2177" s="11"/>
      <c r="G2177" s="11" t="e">
        <f>VLOOKUP(E2177,TAXONS!B:C,2,FALSE)</f>
        <v>#N/A</v>
      </c>
      <c r="H2177" s="13">
        <f t="shared" si="168"/>
        <v>0</v>
      </c>
      <c r="I2177" s="12" t="e">
        <f t="shared" si="169"/>
        <v>#N/A</v>
      </c>
      <c r="J2177" s="14" t="e">
        <f t="shared" si="170"/>
        <v>#N/A</v>
      </c>
      <c r="K2177" s="15" t="e">
        <f>VLOOKUP(B2177,REGIONS!A:D,4,FALSE)</f>
        <v>#N/A</v>
      </c>
      <c r="L2177" s="19" t="e">
        <f>VLOOKUP(G2177,Sensibilité!$A:$L,12,FALSE)</f>
        <v>#N/A</v>
      </c>
      <c r="M2177" s="19" t="e">
        <f t="shared" si="171"/>
        <v>#N/A</v>
      </c>
      <c r="N2177" s="19" t="e">
        <f t="shared" si="172"/>
        <v>#N/A</v>
      </c>
      <c r="O2177" s="15" t="str">
        <f>IF(D2177=Listes!$B$6,"SWARMING",IF(OR(D2177=Listes!$B$1,D2177=Listes!$B$2,D2177=Listes!$B$5),2,IF(OR(D2177=Listes!$B$3,D2177=Listes!$B$4),1,"erreur colonne D")))</f>
        <v>SWARMING</v>
      </c>
      <c r="P2177" s="15" t="e">
        <f>IF(OR(W2177="Hiver",W2177="Transit"),VLOOKUP(E2177,IC!A:E,4,FALSE),IF(W2177="été",VLOOKUP(E2177,IC!A:E,3,FALSE),"erreur"))</f>
        <v>#N/A</v>
      </c>
      <c r="Q2177" s="15" t="e">
        <f>IF(P2177="NR",0,IF(F2177&lt;5,0,IF(P2177=1,VLOOKUP(F2177,IC!$G$1:$I$8,3,TRUE),
IF(P2177=2,VLOOKUP(F2177,IC!$K$1:$M$8,3,TRUE),
IF(P2177=3,VLOOKUP(F2177,IC!$O$1:$Q$8,3,TRUE),IF(P2177=4,VLOOKUP(F2177,IC!$S$2:$U$9,3,TRUE),
"erreur"))))))</f>
        <v>#N/A</v>
      </c>
      <c r="R2177" s="16" t="e">
        <f>IF(OR(V2177="NA",V2177="Transit",V2177&lt;Listes!$F$1),"non applicable",F2177/V2177)</f>
        <v>#N/A</v>
      </c>
      <c r="S2177" s="16" t="e">
        <f>IF(W2177="Transit","Non applicable",IF(AND(W2177="été",T2177&gt;Listes!F2176),F2177/T2177,IF(AND(W2177="Hiver",Hierarchisation!U2177&gt;Listes!F2176),F2177/U2177,"non applicable")))</f>
        <v>#N/A</v>
      </c>
      <c r="T2177" s="17" t="e">
        <f>IF(K2177="Centre",VLOOKUP(E2177,effectifs_ete,3,FALSE),IF(Hierarchisation!K2177="Grand Nord",VLOOKUP(Hierarchisation!E2177,effectifs_ete,4,FALSE),IF(Hierarchisation!K2177="Nord Est",VLOOKUP(Hierarchisation!E2177,effectifs_ete,5,FALSE),IF(Hierarchisation!K2177="Nord Ouest",VLOOKUP(Hierarchisation!E2177,effectifs_ete,6,FALSE),IF(Hierarchisation!K2177="Sud Est",VLOOKUP(Hierarchisation!E2177,effectifs_ete,7,FALSE),IF(Hierarchisation!K2177="Sud Ouest",VLOOKUP(Hierarchisation!E2177,effectifs_ete,8,FALSE),"Erreur Région"))))))</f>
        <v>#N/A</v>
      </c>
      <c r="U2177" s="17" t="e">
        <f>IF(K2177="Centre",VLOOKUP(E2177,effectifs_hiver,3,FALSE),IF(Hierarchisation!K2177="Grand Nord",VLOOKUP(Hierarchisation!E2177,effectifs_hiver,4,FALSE),IF(Hierarchisation!K2177="Nord Est",VLOOKUP(Hierarchisation!E2177,effectifs_hiver,5,FALSE),IF(Hierarchisation!K2177="Nord Ouest",VLOOKUP(Hierarchisation!E2177,effectifs_hiver,6,FALSE),IF(Hierarchisation!K2177="Sud Est",VLOOKUP(Hierarchisation!E2177,effectifs_hiver,7,FALSE),IF(Hierarchisation!K2177="Sud Ouest",VLOOKUP(Hierarchisation!E2177,effectifs_hiver,8,FALSE),"Erreur Région"))))))</f>
        <v>#N/A</v>
      </c>
      <c r="V2177" s="17" t="e">
        <f>IF(W2177="Transit","Transit",IF(W2177="hiver",VLOOKUP(E2177,'EFFECTIFS Hiver'!$A:$I,9,FALSE),IF(W2177="été",VLOOKUP(E2177,'EFFECTIFS Eté'!$A:$I,9,FALSE),"Erreur saison")))</f>
        <v>#N/A</v>
      </c>
      <c r="W2177" s="18" t="e">
        <f>VLOOKUP(D2177,Listes!B:C,2,FALSE)</f>
        <v>#N/A</v>
      </c>
    </row>
    <row r="2178" spans="1:23" ht="15.75" customHeight="1">
      <c r="A2178" s="11"/>
      <c r="B2178" s="11"/>
      <c r="C2178" s="11"/>
      <c r="D2178" s="11"/>
      <c r="E2178" s="11"/>
      <c r="F2178" s="11"/>
      <c r="G2178" s="11" t="e">
        <f>VLOOKUP(E2178,TAXONS!B:C,2,FALSE)</f>
        <v>#N/A</v>
      </c>
      <c r="H2178" s="13">
        <f t="shared" si="168"/>
        <v>0</v>
      </c>
      <c r="I2178" s="12" t="e">
        <f t="shared" si="169"/>
        <v>#N/A</v>
      </c>
      <c r="J2178" s="14" t="e">
        <f t="shared" si="170"/>
        <v>#N/A</v>
      </c>
      <c r="K2178" s="15" t="e">
        <f>VLOOKUP(B2178,REGIONS!A:D,4,FALSE)</f>
        <v>#N/A</v>
      </c>
      <c r="L2178" s="19" t="e">
        <f>VLOOKUP(G2178,Sensibilité!$A:$L,12,FALSE)</f>
        <v>#N/A</v>
      </c>
      <c r="M2178" s="19" t="e">
        <f t="shared" si="171"/>
        <v>#N/A</v>
      </c>
      <c r="N2178" s="19" t="e">
        <f t="shared" si="172"/>
        <v>#N/A</v>
      </c>
      <c r="O2178" s="15" t="str">
        <f>IF(D2178=Listes!$B$6,"SWARMING",IF(OR(D2178=Listes!$B$1,D2178=Listes!$B$2,D2178=Listes!$B$5),2,IF(OR(D2178=Listes!$B$3,D2178=Listes!$B$4),1,"erreur colonne D")))</f>
        <v>SWARMING</v>
      </c>
      <c r="P2178" s="15" t="e">
        <f>IF(OR(W2178="Hiver",W2178="Transit"),VLOOKUP(E2178,IC!A:E,4,FALSE),IF(W2178="été",VLOOKUP(E2178,IC!A:E,3,FALSE),"erreur"))</f>
        <v>#N/A</v>
      </c>
      <c r="Q2178" s="15" t="e">
        <f>IF(P2178="NR",0,IF(F2178&lt;5,0,IF(P2178=1,VLOOKUP(F2178,IC!$G$1:$I$8,3,TRUE),
IF(P2178=2,VLOOKUP(F2178,IC!$K$1:$M$8,3,TRUE),
IF(P2178=3,VLOOKUP(F2178,IC!$O$1:$Q$8,3,TRUE),IF(P2178=4,VLOOKUP(F2178,IC!$S$2:$U$9,3,TRUE),
"erreur"))))))</f>
        <v>#N/A</v>
      </c>
      <c r="R2178" s="16" t="e">
        <f>IF(OR(V2178="NA",V2178="Transit",V2178&lt;Listes!$F$1),"non applicable",F2178/V2178)</f>
        <v>#N/A</v>
      </c>
      <c r="S2178" s="16" t="e">
        <f>IF(W2178="Transit","Non applicable",IF(AND(W2178="été",T2178&gt;Listes!F2177),F2178/T2178,IF(AND(W2178="Hiver",Hierarchisation!U2178&gt;Listes!F2177),F2178/U2178,"non applicable")))</f>
        <v>#N/A</v>
      </c>
      <c r="T2178" s="17" t="e">
        <f>IF(K2178="Centre",VLOOKUP(E2178,effectifs_ete,3,FALSE),IF(Hierarchisation!K2178="Grand Nord",VLOOKUP(Hierarchisation!E2178,effectifs_ete,4,FALSE),IF(Hierarchisation!K2178="Nord Est",VLOOKUP(Hierarchisation!E2178,effectifs_ete,5,FALSE),IF(Hierarchisation!K2178="Nord Ouest",VLOOKUP(Hierarchisation!E2178,effectifs_ete,6,FALSE),IF(Hierarchisation!K2178="Sud Est",VLOOKUP(Hierarchisation!E2178,effectifs_ete,7,FALSE),IF(Hierarchisation!K2178="Sud Ouest",VLOOKUP(Hierarchisation!E2178,effectifs_ete,8,FALSE),"Erreur Région"))))))</f>
        <v>#N/A</v>
      </c>
      <c r="U2178" s="17" t="e">
        <f>IF(K2178="Centre",VLOOKUP(E2178,effectifs_hiver,3,FALSE),IF(Hierarchisation!K2178="Grand Nord",VLOOKUP(Hierarchisation!E2178,effectifs_hiver,4,FALSE),IF(Hierarchisation!K2178="Nord Est",VLOOKUP(Hierarchisation!E2178,effectifs_hiver,5,FALSE),IF(Hierarchisation!K2178="Nord Ouest",VLOOKUP(Hierarchisation!E2178,effectifs_hiver,6,FALSE),IF(Hierarchisation!K2178="Sud Est",VLOOKUP(Hierarchisation!E2178,effectifs_hiver,7,FALSE),IF(Hierarchisation!K2178="Sud Ouest",VLOOKUP(Hierarchisation!E2178,effectifs_hiver,8,FALSE),"Erreur Région"))))))</f>
        <v>#N/A</v>
      </c>
      <c r="V2178" s="17" t="e">
        <f>IF(W2178="Transit","Transit",IF(W2178="hiver",VLOOKUP(E2178,'EFFECTIFS Hiver'!$A:$I,9,FALSE),IF(W2178="été",VLOOKUP(E2178,'EFFECTIFS Eté'!$A:$I,9,FALSE),"Erreur saison")))</f>
        <v>#N/A</v>
      </c>
      <c r="W2178" s="18" t="e">
        <f>VLOOKUP(D2178,Listes!B:C,2,FALSE)</f>
        <v>#N/A</v>
      </c>
    </row>
    <row r="2179" spans="1:23" ht="15.75" customHeight="1">
      <c r="A2179" s="11"/>
      <c r="B2179" s="11"/>
      <c r="C2179" s="11"/>
      <c r="D2179" s="11"/>
      <c r="E2179" s="11"/>
      <c r="F2179" s="11"/>
      <c r="G2179" s="11" t="e">
        <f>VLOOKUP(E2179,TAXONS!B:C,2,FALSE)</f>
        <v>#N/A</v>
      </c>
      <c r="H2179" s="13">
        <f t="shared" ref="H2179:H2242" si="173">IF(F2179&lt;5,0,N2179*(O2179*Q2179))</f>
        <v>0</v>
      </c>
      <c r="I2179" s="12" t="e">
        <f t="shared" ref="I2179:I2242" si="174">IF(OR(W2179="transit",R2179="non applicable"),"Non applicable",IF(R2179&gt;10%,"International",IF(R2179&gt;5%,"National",IF(S2179="non applicable","non applicable",IF(S2179&gt;2%,"Régional","non représentatif")))))</f>
        <v>#N/A</v>
      </c>
      <c r="J2179" s="14" t="e">
        <f t="shared" ref="J2179:J2242" si="175">IF(P2179="NR","Données non représentatives au National",IF(I2179="Non applicable","Données non représentatives au National ou régional",IF(I2179="non représentatif","effectif non représentatif au niveau national ou régional","--")))</f>
        <v>#N/A</v>
      </c>
      <c r="K2179" s="15" t="e">
        <f>VLOOKUP(B2179,REGIONS!A:D,4,FALSE)</f>
        <v>#N/A</v>
      </c>
      <c r="L2179" s="19" t="e">
        <f>VLOOKUP(G2179,Sensibilité!$A:$L,12,FALSE)</f>
        <v>#N/A</v>
      </c>
      <c r="M2179" s="19" t="e">
        <f t="shared" ref="M2179:M2242" si="176">IF(K2179="Grand Nord",VLOOKUP(G2179,responsabilite,2,FALSE),IF(K2179="Nord Ouest",VLOOKUP(G2179,responsabilite,3,FALSE),IF(K2179="Nord Est",VLOOKUP(G2179,responsabilite,4,FALSE),IF(K2179="Centre",VLOOKUP(G2179,responsabilite,5,FALSE),IF(K2179="Sud Ouest",VLOOKUP(G2179,responsabilite,6,FALSE),IF(K2179="Sud Est",VLOOKUP(G2179,responsabilite,7,FALSE),"erreur"))))))</f>
        <v>#N/A</v>
      </c>
      <c r="N2179" s="19" t="e">
        <f t="shared" ref="N2179:N2242" si="177">L2179+M2179</f>
        <v>#N/A</v>
      </c>
      <c r="O2179" s="15" t="str">
        <f>IF(D2179=Listes!$B$6,"SWARMING",IF(OR(D2179=Listes!$B$1,D2179=Listes!$B$2,D2179=Listes!$B$5),2,IF(OR(D2179=Listes!$B$3,D2179=Listes!$B$4),1,"erreur colonne D")))</f>
        <v>SWARMING</v>
      </c>
      <c r="P2179" s="15" t="e">
        <f>IF(OR(W2179="Hiver",W2179="Transit"),VLOOKUP(E2179,IC!A:E,4,FALSE),IF(W2179="été",VLOOKUP(E2179,IC!A:E,3,FALSE),"erreur"))</f>
        <v>#N/A</v>
      </c>
      <c r="Q2179" s="15" t="e">
        <f>IF(P2179="NR",0,IF(F2179&lt;5,0,IF(P2179=1,VLOOKUP(F2179,IC!$G$1:$I$8,3,TRUE),
IF(P2179=2,VLOOKUP(F2179,IC!$K$1:$M$8,3,TRUE),
IF(P2179=3,VLOOKUP(F2179,IC!$O$1:$Q$8,3,TRUE),IF(P2179=4,VLOOKUP(F2179,IC!$S$2:$U$9,3,TRUE),
"erreur"))))))</f>
        <v>#N/A</v>
      </c>
      <c r="R2179" s="16" t="e">
        <f>IF(OR(V2179="NA",V2179="Transit",V2179&lt;Listes!$F$1),"non applicable",F2179/V2179)</f>
        <v>#N/A</v>
      </c>
      <c r="S2179" s="16" t="e">
        <f>IF(W2179="Transit","Non applicable",IF(AND(W2179="été",T2179&gt;Listes!F2178),F2179/T2179,IF(AND(W2179="Hiver",Hierarchisation!U2179&gt;Listes!F2178),F2179/U2179,"non applicable")))</f>
        <v>#N/A</v>
      </c>
      <c r="T2179" s="17" t="e">
        <f>IF(K2179="Centre",VLOOKUP(E2179,effectifs_ete,3,FALSE),IF(Hierarchisation!K2179="Grand Nord",VLOOKUP(Hierarchisation!E2179,effectifs_ete,4,FALSE),IF(Hierarchisation!K2179="Nord Est",VLOOKUP(Hierarchisation!E2179,effectifs_ete,5,FALSE),IF(Hierarchisation!K2179="Nord Ouest",VLOOKUP(Hierarchisation!E2179,effectifs_ete,6,FALSE),IF(Hierarchisation!K2179="Sud Est",VLOOKUP(Hierarchisation!E2179,effectifs_ete,7,FALSE),IF(Hierarchisation!K2179="Sud Ouest",VLOOKUP(Hierarchisation!E2179,effectifs_ete,8,FALSE),"Erreur Région"))))))</f>
        <v>#N/A</v>
      </c>
      <c r="U2179" s="17" t="e">
        <f>IF(K2179="Centre",VLOOKUP(E2179,effectifs_hiver,3,FALSE),IF(Hierarchisation!K2179="Grand Nord",VLOOKUP(Hierarchisation!E2179,effectifs_hiver,4,FALSE),IF(Hierarchisation!K2179="Nord Est",VLOOKUP(Hierarchisation!E2179,effectifs_hiver,5,FALSE),IF(Hierarchisation!K2179="Nord Ouest",VLOOKUP(Hierarchisation!E2179,effectifs_hiver,6,FALSE),IF(Hierarchisation!K2179="Sud Est",VLOOKUP(Hierarchisation!E2179,effectifs_hiver,7,FALSE),IF(Hierarchisation!K2179="Sud Ouest",VLOOKUP(Hierarchisation!E2179,effectifs_hiver,8,FALSE),"Erreur Région"))))))</f>
        <v>#N/A</v>
      </c>
      <c r="V2179" s="17" t="e">
        <f>IF(W2179="Transit","Transit",IF(W2179="hiver",VLOOKUP(E2179,'EFFECTIFS Hiver'!$A:$I,9,FALSE),IF(W2179="été",VLOOKUP(E2179,'EFFECTIFS Eté'!$A:$I,9,FALSE),"Erreur saison")))</f>
        <v>#N/A</v>
      </c>
      <c r="W2179" s="18" t="e">
        <f>VLOOKUP(D2179,Listes!B:C,2,FALSE)</f>
        <v>#N/A</v>
      </c>
    </row>
    <row r="2180" spans="1:23" ht="15.75" customHeight="1">
      <c r="A2180" s="11"/>
      <c r="B2180" s="11"/>
      <c r="C2180" s="11"/>
      <c r="D2180" s="11"/>
      <c r="E2180" s="11"/>
      <c r="F2180" s="11"/>
      <c r="G2180" s="11" t="e">
        <f>VLOOKUP(E2180,TAXONS!B:C,2,FALSE)</f>
        <v>#N/A</v>
      </c>
      <c r="H2180" s="13">
        <f t="shared" si="173"/>
        <v>0</v>
      </c>
      <c r="I2180" s="12" t="e">
        <f t="shared" si="174"/>
        <v>#N/A</v>
      </c>
      <c r="J2180" s="14" t="e">
        <f t="shared" si="175"/>
        <v>#N/A</v>
      </c>
      <c r="K2180" s="15" t="e">
        <f>VLOOKUP(B2180,REGIONS!A:D,4,FALSE)</f>
        <v>#N/A</v>
      </c>
      <c r="L2180" s="19" t="e">
        <f>VLOOKUP(G2180,Sensibilité!$A:$L,12,FALSE)</f>
        <v>#N/A</v>
      </c>
      <c r="M2180" s="19" t="e">
        <f t="shared" si="176"/>
        <v>#N/A</v>
      </c>
      <c r="N2180" s="19" t="e">
        <f t="shared" si="177"/>
        <v>#N/A</v>
      </c>
      <c r="O2180" s="15" t="str">
        <f>IF(D2180=Listes!$B$6,"SWARMING",IF(OR(D2180=Listes!$B$1,D2180=Listes!$B$2,D2180=Listes!$B$5),2,IF(OR(D2180=Listes!$B$3,D2180=Listes!$B$4),1,"erreur colonne D")))</f>
        <v>SWARMING</v>
      </c>
      <c r="P2180" s="15" t="e">
        <f>IF(OR(W2180="Hiver",W2180="Transit"),VLOOKUP(E2180,IC!A:E,4,FALSE),IF(W2180="été",VLOOKUP(E2180,IC!A:E,3,FALSE),"erreur"))</f>
        <v>#N/A</v>
      </c>
      <c r="Q2180" s="15" t="e">
        <f>IF(P2180="NR",0,IF(F2180&lt;5,0,IF(P2180=1,VLOOKUP(F2180,IC!$G$1:$I$8,3,TRUE),
IF(P2180=2,VLOOKUP(F2180,IC!$K$1:$M$8,3,TRUE),
IF(P2180=3,VLOOKUP(F2180,IC!$O$1:$Q$8,3,TRUE),IF(P2180=4,VLOOKUP(F2180,IC!$S$2:$U$9,3,TRUE),
"erreur"))))))</f>
        <v>#N/A</v>
      </c>
      <c r="R2180" s="16" t="e">
        <f>IF(OR(V2180="NA",V2180="Transit",V2180&lt;Listes!$F$1),"non applicable",F2180/V2180)</f>
        <v>#N/A</v>
      </c>
      <c r="S2180" s="16" t="e">
        <f>IF(W2180="Transit","Non applicable",IF(AND(W2180="été",T2180&gt;Listes!F2179),F2180/T2180,IF(AND(W2180="Hiver",Hierarchisation!U2180&gt;Listes!F2179),F2180/U2180,"non applicable")))</f>
        <v>#N/A</v>
      </c>
      <c r="T2180" s="17" t="e">
        <f>IF(K2180="Centre",VLOOKUP(E2180,effectifs_ete,3,FALSE),IF(Hierarchisation!K2180="Grand Nord",VLOOKUP(Hierarchisation!E2180,effectifs_ete,4,FALSE),IF(Hierarchisation!K2180="Nord Est",VLOOKUP(Hierarchisation!E2180,effectifs_ete,5,FALSE),IF(Hierarchisation!K2180="Nord Ouest",VLOOKUP(Hierarchisation!E2180,effectifs_ete,6,FALSE),IF(Hierarchisation!K2180="Sud Est",VLOOKUP(Hierarchisation!E2180,effectifs_ete,7,FALSE),IF(Hierarchisation!K2180="Sud Ouest",VLOOKUP(Hierarchisation!E2180,effectifs_ete,8,FALSE),"Erreur Région"))))))</f>
        <v>#N/A</v>
      </c>
      <c r="U2180" s="17" t="e">
        <f>IF(K2180="Centre",VLOOKUP(E2180,effectifs_hiver,3,FALSE),IF(Hierarchisation!K2180="Grand Nord",VLOOKUP(Hierarchisation!E2180,effectifs_hiver,4,FALSE),IF(Hierarchisation!K2180="Nord Est",VLOOKUP(Hierarchisation!E2180,effectifs_hiver,5,FALSE),IF(Hierarchisation!K2180="Nord Ouest",VLOOKUP(Hierarchisation!E2180,effectifs_hiver,6,FALSE),IF(Hierarchisation!K2180="Sud Est",VLOOKUP(Hierarchisation!E2180,effectifs_hiver,7,FALSE),IF(Hierarchisation!K2180="Sud Ouest",VLOOKUP(Hierarchisation!E2180,effectifs_hiver,8,FALSE),"Erreur Région"))))))</f>
        <v>#N/A</v>
      </c>
      <c r="V2180" s="17" t="e">
        <f>IF(W2180="Transit","Transit",IF(W2180="hiver",VLOOKUP(E2180,'EFFECTIFS Hiver'!$A:$I,9,FALSE),IF(W2180="été",VLOOKUP(E2180,'EFFECTIFS Eté'!$A:$I,9,FALSE),"Erreur saison")))</f>
        <v>#N/A</v>
      </c>
      <c r="W2180" s="18" t="e">
        <f>VLOOKUP(D2180,Listes!B:C,2,FALSE)</f>
        <v>#N/A</v>
      </c>
    </row>
    <row r="2181" spans="1:23" ht="15.75" customHeight="1">
      <c r="A2181" s="11"/>
      <c r="B2181" s="11"/>
      <c r="C2181" s="11"/>
      <c r="D2181" s="11"/>
      <c r="E2181" s="11"/>
      <c r="F2181" s="11"/>
      <c r="G2181" s="11" t="e">
        <f>VLOOKUP(E2181,TAXONS!B:C,2,FALSE)</f>
        <v>#N/A</v>
      </c>
      <c r="H2181" s="13">
        <f t="shared" si="173"/>
        <v>0</v>
      </c>
      <c r="I2181" s="12" t="e">
        <f t="shared" si="174"/>
        <v>#N/A</v>
      </c>
      <c r="J2181" s="14" t="e">
        <f t="shared" si="175"/>
        <v>#N/A</v>
      </c>
      <c r="K2181" s="15" t="e">
        <f>VLOOKUP(B2181,REGIONS!A:D,4,FALSE)</f>
        <v>#N/A</v>
      </c>
      <c r="L2181" s="19" t="e">
        <f>VLOOKUP(G2181,Sensibilité!$A:$L,12,FALSE)</f>
        <v>#N/A</v>
      </c>
      <c r="M2181" s="19" t="e">
        <f t="shared" si="176"/>
        <v>#N/A</v>
      </c>
      <c r="N2181" s="19" t="e">
        <f t="shared" si="177"/>
        <v>#N/A</v>
      </c>
      <c r="O2181" s="15" t="str">
        <f>IF(D2181=Listes!$B$6,"SWARMING",IF(OR(D2181=Listes!$B$1,D2181=Listes!$B$2,D2181=Listes!$B$5),2,IF(OR(D2181=Listes!$B$3,D2181=Listes!$B$4),1,"erreur colonne D")))</f>
        <v>SWARMING</v>
      </c>
      <c r="P2181" s="15" t="e">
        <f>IF(OR(W2181="Hiver",W2181="Transit"),VLOOKUP(E2181,IC!A:E,4,FALSE),IF(W2181="été",VLOOKUP(E2181,IC!A:E,3,FALSE),"erreur"))</f>
        <v>#N/A</v>
      </c>
      <c r="Q2181" s="15" t="e">
        <f>IF(P2181="NR",0,IF(F2181&lt;5,0,IF(P2181=1,VLOOKUP(F2181,IC!$G$1:$I$8,3,TRUE),
IF(P2181=2,VLOOKUP(F2181,IC!$K$1:$M$8,3,TRUE),
IF(P2181=3,VLOOKUP(F2181,IC!$O$1:$Q$8,3,TRUE),IF(P2181=4,VLOOKUP(F2181,IC!$S$2:$U$9,3,TRUE),
"erreur"))))))</f>
        <v>#N/A</v>
      </c>
      <c r="R2181" s="16" t="e">
        <f>IF(OR(V2181="NA",V2181="Transit",V2181&lt;Listes!$F$1),"non applicable",F2181/V2181)</f>
        <v>#N/A</v>
      </c>
      <c r="S2181" s="16" t="e">
        <f>IF(W2181="Transit","Non applicable",IF(AND(W2181="été",T2181&gt;Listes!F2180),F2181/T2181,IF(AND(W2181="Hiver",Hierarchisation!U2181&gt;Listes!F2180),F2181/U2181,"non applicable")))</f>
        <v>#N/A</v>
      </c>
      <c r="T2181" s="17" t="e">
        <f>IF(K2181="Centre",VLOOKUP(E2181,effectifs_ete,3,FALSE),IF(Hierarchisation!K2181="Grand Nord",VLOOKUP(Hierarchisation!E2181,effectifs_ete,4,FALSE),IF(Hierarchisation!K2181="Nord Est",VLOOKUP(Hierarchisation!E2181,effectifs_ete,5,FALSE),IF(Hierarchisation!K2181="Nord Ouest",VLOOKUP(Hierarchisation!E2181,effectifs_ete,6,FALSE),IF(Hierarchisation!K2181="Sud Est",VLOOKUP(Hierarchisation!E2181,effectifs_ete,7,FALSE),IF(Hierarchisation!K2181="Sud Ouest",VLOOKUP(Hierarchisation!E2181,effectifs_ete,8,FALSE),"Erreur Région"))))))</f>
        <v>#N/A</v>
      </c>
      <c r="U2181" s="17" t="e">
        <f>IF(K2181="Centre",VLOOKUP(E2181,effectifs_hiver,3,FALSE),IF(Hierarchisation!K2181="Grand Nord",VLOOKUP(Hierarchisation!E2181,effectifs_hiver,4,FALSE),IF(Hierarchisation!K2181="Nord Est",VLOOKUP(Hierarchisation!E2181,effectifs_hiver,5,FALSE),IF(Hierarchisation!K2181="Nord Ouest",VLOOKUP(Hierarchisation!E2181,effectifs_hiver,6,FALSE),IF(Hierarchisation!K2181="Sud Est",VLOOKUP(Hierarchisation!E2181,effectifs_hiver,7,FALSE),IF(Hierarchisation!K2181="Sud Ouest",VLOOKUP(Hierarchisation!E2181,effectifs_hiver,8,FALSE),"Erreur Région"))))))</f>
        <v>#N/A</v>
      </c>
      <c r="V2181" s="17" t="e">
        <f>IF(W2181="Transit","Transit",IF(W2181="hiver",VLOOKUP(E2181,'EFFECTIFS Hiver'!$A:$I,9,FALSE),IF(W2181="été",VLOOKUP(E2181,'EFFECTIFS Eté'!$A:$I,9,FALSE),"Erreur saison")))</f>
        <v>#N/A</v>
      </c>
      <c r="W2181" s="18" t="e">
        <f>VLOOKUP(D2181,Listes!B:C,2,FALSE)</f>
        <v>#N/A</v>
      </c>
    </row>
    <row r="2182" spans="1:23" ht="15.75" customHeight="1">
      <c r="A2182" s="11"/>
      <c r="B2182" s="11"/>
      <c r="C2182" s="11"/>
      <c r="D2182" s="11"/>
      <c r="E2182" s="11"/>
      <c r="F2182" s="11"/>
      <c r="G2182" s="11" t="e">
        <f>VLOOKUP(E2182,TAXONS!B:C,2,FALSE)</f>
        <v>#N/A</v>
      </c>
      <c r="H2182" s="13">
        <f t="shared" si="173"/>
        <v>0</v>
      </c>
      <c r="I2182" s="12" t="e">
        <f t="shared" si="174"/>
        <v>#N/A</v>
      </c>
      <c r="J2182" s="14" t="e">
        <f t="shared" si="175"/>
        <v>#N/A</v>
      </c>
      <c r="K2182" s="15" t="e">
        <f>VLOOKUP(B2182,REGIONS!A:D,4,FALSE)</f>
        <v>#N/A</v>
      </c>
      <c r="L2182" s="19" t="e">
        <f>VLOOKUP(G2182,Sensibilité!$A:$L,12,FALSE)</f>
        <v>#N/A</v>
      </c>
      <c r="M2182" s="19" t="e">
        <f t="shared" si="176"/>
        <v>#N/A</v>
      </c>
      <c r="N2182" s="19" t="e">
        <f t="shared" si="177"/>
        <v>#N/A</v>
      </c>
      <c r="O2182" s="15" t="str">
        <f>IF(D2182=Listes!$B$6,"SWARMING",IF(OR(D2182=Listes!$B$1,D2182=Listes!$B$2,D2182=Listes!$B$5),2,IF(OR(D2182=Listes!$B$3,D2182=Listes!$B$4),1,"erreur colonne D")))</f>
        <v>SWARMING</v>
      </c>
      <c r="P2182" s="15" t="e">
        <f>IF(OR(W2182="Hiver",W2182="Transit"),VLOOKUP(E2182,IC!A:E,4,FALSE),IF(W2182="été",VLOOKUP(E2182,IC!A:E,3,FALSE),"erreur"))</f>
        <v>#N/A</v>
      </c>
      <c r="Q2182" s="15" t="e">
        <f>IF(P2182="NR",0,IF(F2182&lt;5,0,IF(P2182=1,VLOOKUP(F2182,IC!$G$1:$I$8,3,TRUE),
IF(P2182=2,VLOOKUP(F2182,IC!$K$1:$M$8,3,TRUE),
IF(P2182=3,VLOOKUP(F2182,IC!$O$1:$Q$8,3,TRUE),IF(P2182=4,VLOOKUP(F2182,IC!$S$2:$U$9,3,TRUE),
"erreur"))))))</f>
        <v>#N/A</v>
      </c>
      <c r="R2182" s="16" t="e">
        <f>IF(OR(V2182="NA",V2182="Transit",V2182&lt;Listes!$F$1),"non applicable",F2182/V2182)</f>
        <v>#N/A</v>
      </c>
      <c r="S2182" s="16" t="e">
        <f>IF(W2182="Transit","Non applicable",IF(AND(W2182="été",T2182&gt;Listes!F2181),F2182/T2182,IF(AND(W2182="Hiver",Hierarchisation!U2182&gt;Listes!F2181),F2182/U2182,"non applicable")))</f>
        <v>#N/A</v>
      </c>
      <c r="T2182" s="17" t="e">
        <f>IF(K2182="Centre",VLOOKUP(E2182,effectifs_ete,3,FALSE),IF(Hierarchisation!K2182="Grand Nord",VLOOKUP(Hierarchisation!E2182,effectifs_ete,4,FALSE),IF(Hierarchisation!K2182="Nord Est",VLOOKUP(Hierarchisation!E2182,effectifs_ete,5,FALSE),IF(Hierarchisation!K2182="Nord Ouest",VLOOKUP(Hierarchisation!E2182,effectifs_ete,6,FALSE),IF(Hierarchisation!K2182="Sud Est",VLOOKUP(Hierarchisation!E2182,effectifs_ete,7,FALSE),IF(Hierarchisation!K2182="Sud Ouest",VLOOKUP(Hierarchisation!E2182,effectifs_ete,8,FALSE),"Erreur Région"))))))</f>
        <v>#N/A</v>
      </c>
      <c r="U2182" s="17" t="e">
        <f>IF(K2182="Centre",VLOOKUP(E2182,effectifs_hiver,3,FALSE),IF(Hierarchisation!K2182="Grand Nord",VLOOKUP(Hierarchisation!E2182,effectifs_hiver,4,FALSE),IF(Hierarchisation!K2182="Nord Est",VLOOKUP(Hierarchisation!E2182,effectifs_hiver,5,FALSE),IF(Hierarchisation!K2182="Nord Ouest",VLOOKUP(Hierarchisation!E2182,effectifs_hiver,6,FALSE),IF(Hierarchisation!K2182="Sud Est",VLOOKUP(Hierarchisation!E2182,effectifs_hiver,7,FALSE),IF(Hierarchisation!K2182="Sud Ouest",VLOOKUP(Hierarchisation!E2182,effectifs_hiver,8,FALSE),"Erreur Région"))))))</f>
        <v>#N/A</v>
      </c>
      <c r="V2182" s="17" t="e">
        <f>IF(W2182="Transit","Transit",IF(W2182="hiver",VLOOKUP(E2182,'EFFECTIFS Hiver'!$A:$I,9,FALSE),IF(W2182="été",VLOOKUP(E2182,'EFFECTIFS Eté'!$A:$I,9,FALSE),"Erreur saison")))</f>
        <v>#N/A</v>
      </c>
      <c r="W2182" s="18" t="e">
        <f>VLOOKUP(D2182,Listes!B:C,2,FALSE)</f>
        <v>#N/A</v>
      </c>
    </row>
    <row r="2183" spans="1:23" ht="15.75" customHeight="1">
      <c r="A2183" s="11"/>
      <c r="B2183" s="11"/>
      <c r="C2183" s="11"/>
      <c r="D2183" s="11"/>
      <c r="E2183" s="11"/>
      <c r="F2183" s="11"/>
      <c r="G2183" s="11" t="e">
        <f>VLOOKUP(E2183,TAXONS!B:C,2,FALSE)</f>
        <v>#N/A</v>
      </c>
      <c r="H2183" s="13">
        <f t="shared" si="173"/>
        <v>0</v>
      </c>
      <c r="I2183" s="12" t="e">
        <f t="shared" si="174"/>
        <v>#N/A</v>
      </c>
      <c r="J2183" s="14" t="e">
        <f t="shared" si="175"/>
        <v>#N/A</v>
      </c>
      <c r="K2183" s="15" t="e">
        <f>VLOOKUP(B2183,REGIONS!A:D,4,FALSE)</f>
        <v>#N/A</v>
      </c>
      <c r="L2183" s="19" t="e">
        <f>VLOOKUP(G2183,Sensibilité!$A:$L,12,FALSE)</f>
        <v>#N/A</v>
      </c>
      <c r="M2183" s="19" t="e">
        <f t="shared" si="176"/>
        <v>#N/A</v>
      </c>
      <c r="N2183" s="19" t="e">
        <f t="shared" si="177"/>
        <v>#N/A</v>
      </c>
      <c r="O2183" s="15" t="str">
        <f>IF(D2183=Listes!$B$6,"SWARMING",IF(OR(D2183=Listes!$B$1,D2183=Listes!$B$2,D2183=Listes!$B$5),2,IF(OR(D2183=Listes!$B$3,D2183=Listes!$B$4),1,"erreur colonne D")))</f>
        <v>SWARMING</v>
      </c>
      <c r="P2183" s="15" t="e">
        <f>IF(OR(W2183="Hiver",W2183="Transit"),VLOOKUP(E2183,IC!A:E,4,FALSE),IF(W2183="été",VLOOKUP(E2183,IC!A:E,3,FALSE),"erreur"))</f>
        <v>#N/A</v>
      </c>
      <c r="Q2183" s="15" t="e">
        <f>IF(P2183="NR",0,IF(F2183&lt;5,0,IF(P2183=1,VLOOKUP(F2183,IC!$G$1:$I$8,3,TRUE),
IF(P2183=2,VLOOKUP(F2183,IC!$K$1:$M$8,3,TRUE),
IF(P2183=3,VLOOKUP(F2183,IC!$O$1:$Q$8,3,TRUE),IF(P2183=4,VLOOKUP(F2183,IC!$S$2:$U$9,3,TRUE),
"erreur"))))))</f>
        <v>#N/A</v>
      </c>
      <c r="R2183" s="16" t="e">
        <f>IF(OR(V2183="NA",V2183="Transit",V2183&lt;Listes!$F$1),"non applicable",F2183/V2183)</f>
        <v>#N/A</v>
      </c>
      <c r="S2183" s="16" t="e">
        <f>IF(W2183="Transit","Non applicable",IF(AND(W2183="été",T2183&gt;Listes!F2182),F2183/T2183,IF(AND(W2183="Hiver",Hierarchisation!U2183&gt;Listes!F2182),F2183/U2183,"non applicable")))</f>
        <v>#N/A</v>
      </c>
      <c r="T2183" s="17" t="e">
        <f>IF(K2183="Centre",VLOOKUP(E2183,effectifs_ete,3,FALSE),IF(Hierarchisation!K2183="Grand Nord",VLOOKUP(Hierarchisation!E2183,effectifs_ete,4,FALSE),IF(Hierarchisation!K2183="Nord Est",VLOOKUP(Hierarchisation!E2183,effectifs_ete,5,FALSE),IF(Hierarchisation!K2183="Nord Ouest",VLOOKUP(Hierarchisation!E2183,effectifs_ete,6,FALSE),IF(Hierarchisation!K2183="Sud Est",VLOOKUP(Hierarchisation!E2183,effectifs_ete,7,FALSE),IF(Hierarchisation!K2183="Sud Ouest",VLOOKUP(Hierarchisation!E2183,effectifs_ete,8,FALSE),"Erreur Région"))))))</f>
        <v>#N/A</v>
      </c>
      <c r="U2183" s="17" t="e">
        <f>IF(K2183="Centre",VLOOKUP(E2183,effectifs_hiver,3,FALSE),IF(Hierarchisation!K2183="Grand Nord",VLOOKUP(Hierarchisation!E2183,effectifs_hiver,4,FALSE),IF(Hierarchisation!K2183="Nord Est",VLOOKUP(Hierarchisation!E2183,effectifs_hiver,5,FALSE),IF(Hierarchisation!K2183="Nord Ouest",VLOOKUP(Hierarchisation!E2183,effectifs_hiver,6,FALSE),IF(Hierarchisation!K2183="Sud Est",VLOOKUP(Hierarchisation!E2183,effectifs_hiver,7,FALSE),IF(Hierarchisation!K2183="Sud Ouest",VLOOKUP(Hierarchisation!E2183,effectifs_hiver,8,FALSE),"Erreur Région"))))))</f>
        <v>#N/A</v>
      </c>
      <c r="V2183" s="17" t="e">
        <f>IF(W2183="Transit","Transit",IF(W2183="hiver",VLOOKUP(E2183,'EFFECTIFS Hiver'!$A:$I,9,FALSE),IF(W2183="été",VLOOKUP(E2183,'EFFECTIFS Eté'!$A:$I,9,FALSE),"Erreur saison")))</f>
        <v>#N/A</v>
      </c>
      <c r="W2183" s="18" t="e">
        <f>VLOOKUP(D2183,Listes!B:C,2,FALSE)</f>
        <v>#N/A</v>
      </c>
    </row>
    <row r="2184" spans="1:23" ht="15.75" customHeight="1">
      <c r="A2184" s="11"/>
      <c r="B2184" s="11"/>
      <c r="C2184" s="11"/>
      <c r="D2184" s="11"/>
      <c r="E2184" s="11"/>
      <c r="F2184" s="11"/>
      <c r="G2184" s="11" t="e">
        <f>VLOOKUP(E2184,TAXONS!B:C,2,FALSE)</f>
        <v>#N/A</v>
      </c>
      <c r="H2184" s="13">
        <f t="shared" si="173"/>
        <v>0</v>
      </c>
      <c r="I2184" s="12" t="e">
        <f t="shared" si="174"/>
        <v>#N/A</v>
      </c>
      <c r="J2184" s="14" t="e">
        <f t="shared" si="175"/>
        <v>#N/A</v>
      </c>
      <c r="K2184" s="15" t="e">
        <f>VLOOKUP(B2184,REGIONS!A:D,4,FALSE)</f>
        <v>#N/A</v>
      </c>
      <c r="L2184" s="19" t="e">
        <f>VLOOKUP(G2184,Sensibilité!$A:$L,12,FALSE)</f>
        <v>#N/A</v>
      </c>
      <c r="M2184" s="19" t="e">
        <f t="shared" si="176"/>
        <v>#N/A</v>
      </c>
      <c r="N2184" s="19" t="e">
        <f t="shared" si="177"/>
        <v>#N/A</v>
      </c>
      <c r="O2184" s="15" t="str">
        <f>IF(D2184=Listes!$B$6,"SWARMING",IF(OR(D2184=Listes!$B$1,D2184=Listes!$B$2,D2184=Listes!$B$5),2,IF(OR(D2184=Listes!$B$3,D2184=Listes!$B$4),1,"erreur colonne D")))</f>
        <v>SWARMING</v>
      </c>
      <c r="P2184" s="15" t="e">
        <f>IF(OR(W2184="Hiver",W2184="Transit"),VLOOKUP(E2184,IC!A:E,4,FALSE),IF(W2184="été",VLOOKUP(E2184,IC!A:E,3,FALSE),"erreur"))</f>
        <v>#N/A</v>
      </c>
      <c r="Q2184" s="15" t="e">
        <f>IF(P2184="NR",0,IF(F2184&lt;5,0,IF(P2184=1,VLOOKUP(F2184,IC!$G$1:$I$8,3,TRUE),
IF(P2184=2,VLOOKUP(F2184,IC!$K$1:$M$8,3,TRUE),
IF(P2184=3,VLOOKUP(F2184,IC!$O$1:$Q$8,3,TRUE),IF(P2184=4,VLOOKUP(F2184,IC!$S$2:$U$9,3,TRUE),
"erreur"))))))</f>
        <v>#N/A</v>
      </c>
      <c r="R2184" s="16" t="e">
        <f>IF(OR(V2184="NA",V2184="Transit",V2184&lt;Listes!$F$1),"non applicable",F2184/V2184)</f>
        <v>#N/A</v>
      </c>
      <c r="S2184" s="16" t="e">
        <f>IF(W2184="Transit","Non applicable",IF(AND(W2184="été",T2184&gt;Listes!F2183),F2184/T2184,IF(AND(W2184="Hiver",Hierarchisation!U2184&gt;Listes!F2183),F2184/U2184,"non applicable")))</f>
        <v>#N/A</v>
      </c>
      <c r="T2184" s="17" t="e">
        <f>IF(K2184="Centre",VLOOKUP(E2184,effectifs_ete,3,FALSE),IF(Hierarchisation!K2184="Grand Nord",VLOOKUP(Hierarchisation!E2184,effectifs_ete,4,FALSE),IF(Hierarchisation!K2184="Nord Est",VLOOKUP(Hierarchisation!E2184,effectifs_ete,5,FALSE),IF(Hierarchisation!K2184="Nord Ouest",VLOOKUP(Hierarchisation!E2184,effectifs_ete,6,FALSE),IF(Hierarchisation!K2184="Sud Est",VLOOKUP(Hierarchisation!E2184,effectifs_ete,7,FALSE),IF(Hierarchisation!K2184="Sud Ouest",VLOOKUP(Hierarchisation!E2184,effectifs_ete,8,FALSE),"Erreur Région"))))))</f>
        <v>#N/A</v>
      </c>
      <c r="U2184" s="17" t="e">
        <f>IF(K2184="Centre",VLOOKUP(E2184,effectifs_hiver,3,FALSE),IF(Hierarchisation!K2184="Grand Nord",VLOOKUP(Hierarchisation!E2184,effectifs_hiver,4,FALSE),IF(Hierarchisation!K2184="Nord Est",VLOOKUP(Hierarchisation!E2184,effectifs_hiver,5,FALSE),IF(Hierarchisation!K2184="Nord Ouest",VLOOKUP(Hierarchisation!E2184,effectifs_hiver,6,FALSE),IF(Hierarchisation!K2184="Sud Est",VLOOKUP(Hierarchisation!E2184,effectifs_hiver,7,FALSE),IF(Hierarchisation!K2184="Sud Ouest",VLOOKUP(Hierarchisation!E2184,effectifs_hiver,8,FALSE),"Erreur Région"))))))</f>
        <v>#N/A</v>
      </c>
      <c r="V2184" s="17" t="e">
        <f>IF(W2184="Transit","Transit",IF(W2184="hiver",VLOOKUP(E2184,'EFFECTIFS Hiver'!$A:$I,9,FALSE),IF(W2184="été",VLOOKUP(E2184,'EFFECTIFS Eté'!$A:$I,9,FALSE),"Erreur saison")))</f>
        <v>#N/A</v>
      </c>
      <c r="W2184" s="18" t="e">
        <f>VLOOKUP(D2184,Listes!B:C,2,FALSE)</f>
        <v>#N/A</v>
      </c>
    </row>
    <row r="2185" spans="1:23" ht="15.75" customHeight="1">
      <c r="A2185" s="11"/>
      <c r="B2185" s="11"/>
      <c r="C2185" s="11"/>
      <c r="D2185" s="11"/>
      <c r="E2185" s="11"/>
      <c r="F2185" s="11"/>
      <c r="G2185" s="11" t="e">
        <f>VLOOKUP(E2185,TAXONS!B:C,2,FALSE)</f>
        <v>#N/A</v>
      </c>
      <c r="H2185" s="13">
        <f t="shared" si="173"/>
        <v>0</v>
      </c>
      <c r="I2185" s="12" t="e">
        <f t="shared" si="174"/>
        <v>#N/A</v>
      </c>
      <c r="J2185" s="14" t="e">
        <f t="shared" si="175"/>
        <v>#N/A</v>
      </c>
      <c r="K2185" s="15" t="e">
        <f>VLOOKUP(B2185,REGIONS!A:D,4,FALSE)</f>
        <v>#N/A</v>
      </c>
      <c r="L2185" s="19" t="e">
        <f>VLOOKUP(G2185,Sensibilité!$A:$L,12,FALSE)</f>
        <v>#N/A</v>
      </c>
      <c r="M2185" s="19" t="e">
        <f t="shared" si="176"/>
        <v>#N/A</v>
      </c>
      <c r="N2185" s="19" t="e">
        <f t="shared" si="177"/>
        <v>#N/A</v>
      </c>
      <c r="O2185" s="15" t="str">
        <f>IF(D2185=Listes!$B$6,"SWARMING",IF(OR(D2185=Listes!$B$1,D2185=Listes!$B$2,D2185=Listes!$B$5),2,IF(OR(D2185=Listes!$B$3,D2185=Listes!$B$4),1,"erreur colonne D")))</f>
        <v>SWARMING</v>
      </c>
      <c r="P2185" s="15" t="e">
        <f>IF(OR(W2185="Hiver",W2185="Transit"),VLOOKUP(E2185,IC!A:E,4,FALSE),IF(W2185="été",VLOOKUP(E2185,IC!A:E,3,FALSE),"erreur"))</f>
        <v>#N/A</v>
      </c>
      <c r="Q2185" s="15" t="e">
        <f>IF(P2185="NR",0,IF(F2185&lt;5,0,IF(P2185=1,VLOOKUP(F2185,IC!$G$1:$I$8,3,TRUE),
IF(P2185=2,VLOOKUP(F2185,IC!$K$1:$M$8,3,TRUE),
IF(P2185=3,VLOOKUP(F2185,IC!$O$1:$Q$8,3,TRUE),IF(P2185=4,VLOOKUP(F2185,IC!$S$2:$U$9,3,TRUE),
"erreur"))))))</f>
        <v>#N/A</v>
      </c>
      <c r="R2185" s="16" t="e">
        <f>IF(OR(V2185="NA",V2185="Transit",V2185&lt;Listes!$F$1),"non applicable",F2185/V2185)</f>
        <v>#N/A</v>
      </c>
      <c r="S2185" s="16" t="e">
        <f>IF(W2185="Transit","Non applicable",IF(AND(W2185="été",T2185&gt;Listes!F2184),F2185/T2185,IF(AND(W2185="Hiver",Hierarchisation!U2185&gt;Listes!F2184),F2185/U2185,"non applicable")))</f>
        <v>#N/A</v>
      </c>
      <c r="T2185" s="17" t="e">
        <f>IF(K2185="Centre",VLOOKUP(E2185,effectifs_ete,3,FALSE),IF(Hierarchisation!K2185="Grand Nord",VLOOKUP(Hierarchisation!E2185,effectifs_ete,4,FALSE),IF(Hierarchisation!K2185="Nord Est",VLOOKUP(Hierarchisation!E2185,effectifs_ete,5,FALSE),IF(Hierarchisation!K2185="Nord Ouest",VLOOKUP(Hierarchisation!E2185,effectifs_ete,6,FALSE),IF(Hierarchisation!K2185="Sud Est",VLOOKUP(Hierarchisation!E2185,effectifs_ete,7,FALSE),IF(Hierarchisation!K2185="Sud Ouest",VLOOKUP(Hierarchisation!E2185,effectifs_ete,8,FALSE),"Erreur Région"))))))</f>
        <v>#N/A</v>
      </c>
      <c r="U2185" s="17" t="e">
        <f>IF(K2185="Centre",VLOOKUP(E2185,effectifs_hiver,3,FALSE),IF(Hierarchisation!K2185="Grand Nord",VLOOKUP(Hierarchisation!E2185,effectifs_hiver,4,FALSE),IF(Hierarchisation!K2185="Nord Est",VLOOKUP(Hierarchisation!E2185,effectifs_hiver,5,FALSE),IF(Hierarchisation!K2185="Nord Ouest",VLOOKUP(Hierarchisation!E2185,effectifs_hiver,6,FALSE),IF(Hierarchisation!K2185="Sud Est",VLOOKUP(Hierarchisation!E2185,effectifs_hiver,7,FALSE),IF(Hierarchisation!K2185="Sud Ouest",VLOOKUP(Hierarchisation!E2185,effectifs_hiver,8,FALSE),"Erreur Région"))))))</f>
        <v>#N/A</v>
      </c>
      <c r="V2185" s="17" t="e">
        <f>IF(W2185="Transit","Transit",IF(W2185="hiver",VLOOKUP(E2185,'EFFECTIFS Hiver'!$A:$I,9,FALSE),IF(W2185="été",VLOOKUP(E2185,'EFFECTIFS Eté'!$A:$I,9,FALSE),"Erreur saison")))</f>
        <v>#N/A</v>
      </c>
      <c r="W2185" s="18" t="e">
        <f>VLOOKUP(D2185,Listes!B:C,2,FALSE)</f>
        <v>#N/A</v>
      </c>
    </row>
    <row r="2186" spans="1:23" ht="15.75" customHeight="1">
      <c r="A2186" s="11"/>
      <c r="B2186" s="11"/>
      <c r="C2186" s="11"/>
      <c r="D2186" s="11"/>
      <c r="E2186" s="11"/>
      <c r="F2186" s="11"/>
      <c r="G2186" s="11" t="e">
        <f>VLOOKUP(E2186,TAXONS!B:C,2,FALSE)</f>
        <v>#N/A</v>
      </c>
      <c r="H2186" s="13">
        <f t="shared" si="173"/>
        <v>0</v>
      </c>
      <c r="I2186" s="12" t="e">
        <f t="shared" si="174"/>
        <v>#N/A</v>
      </c>
      <c r="J2186" s="14" t="e">
        <f t="shared" si="175"/>
        <v>#N/A</v>
      </c>
      <c r="K2186" s="15" t="e">
        <f>VLOOKUP(B2186,REGIONS!A:D,4,FALSE)</f>
        <v>#N/A</v>
      </c>
      <c r="L2186" s="19" t="e">
        <f>VLOOKUP(G2186,Sensibilité!$A:$L,12,FALSE)</f>
        <v>#N/A</v>
      </c>
      <c r="M2186" s="19" t="e">
        <f t="shared" si="176"/>
        <v>#N/A</v>
      </c>
      <c r="N2186" s="19" t="e">
        <f t="shared" si="177"/>
        <v>#N/A</v>
      </c>
      <c r="O2186" s="15" t="str">
        <f>IF(D2186=Listes!$B$6,"SWARMING",IF(OR(D2186=Listes!$B$1,D2186=Listes!$B$2,D2186=Listes!$B$5),2,IF(OR(D2186=Listes!$B$3,D2186=Listes!$B$4),1,"erreur colonne D")))</f>
        <v>SWARMING</v>
      </c>
      <c r="P2186" s="15" t="e">
        <f>IF(OR(W2186="Hiver",W2186="Transit"),VLOOKUP(E2186,IC!A:E,4,FALSE),IF(W2186="été",VLOOKUP(E2186,IC!A:E,3,FALSE),"erreur"))</f>
        <v>#N/A</v>
      </c>
      <c r="Q2186" s="15" t="e">
        <f>IF(P2186="NR",0,IF(F2186&lt;5,0,IF(P2186=1,VLOOKUP(F2186,IC!$G$1:$I$8,3,TRUE),
IF(P2186=2,VLOOKUP(F2186,IC!$K$1:$M$8,3,TRUE),
IF(P2186=3,VLOOKUP(F2186,IC!$O$1:$Q$8,3,TRUE),IF(P2186=4,VLOOKUP(F2186,IC!$S$2:$U$9,3,TRUE),
"erreur"))))))</f>
        <v>#N/A</v>
      </c>
      <c r="R2186" s="16" t="e">
        <f>IF(OR(V2186="NA",V2186="Transit",V2186&lt;Listes!$F$1),"non applicable",F2186/V2186)</f>
        <v>#N/A</v>
      </c>
      <c r="S2186" s="16" t="e">
        <f>IF(W2186="Transit","Non applicable",IF(AND(W2186="été",T2186&gt;Listes!F2185),F2186/T2186,IF(AND(W2186="Hiver",Hierarchisation!U2186&gt;Listes!F2185),F2186/U2186,"non applicable")))</f>
        <v>#N/A</v>
      </c>
      <c r="T2186" s="17" t="e">
        <f>IF(K2186="Centre",VLOOKUP(E2186,effectifs_ete,3,FALSE),IF(Hierarchisation!K2186="Grand Nord",VLOOKUP(Hierarchisation!E2186,effectifs_ete,4,FALSE),IF(Hierarchisation!K2186="Nord Est",VLOOKUP(Hierarchisation!E2186,effectifs_ete,5,FALSE),IF(Hierarchisation!K2186="Nord Ouest",VLOOKUP(Hierarchisation!E2186,effectifs_ete,6,FALSE),IF(Hierarchisation!K2186="Sud Est",VLOOKUP(Hierarchisation!E2186,effectifs_ete,7,FALSE),IF(Hierarchisation!K2186="Sud Ouest",VLOOKUP(Hierarchisation!E2186,effectifs_ete,8,FALSE),"Erreur Région"))))))</f>
        <v>#N/A</v>
      </c>
      <c r="U2186" s="17" t="e">
        <f>IF(K2186="Centre",VLOOKUP(E2186,effectifs_hiver,3,FALSE),IF(Hierarchisation!K2186="Grand Nord",VLOOKUP(Hierarchisation!E2186,effectifs_hiver,4,FALSE),IF(Hierarchisation!K2186="Nord Est",VLOOKUP(Hierarchisation!E2186,effectifs_hiver,5,FALSE),IF(Hierarchisation!K2186="Nord Ouest",VLOOKUP(Hierarchisation!E2186,effectifs_hiver,6,FALSE),IF(Hierarchisation!K2186="Sud Est",VLOOKUP(Hierarchisation!E2186,effectifs_hiver,7,FALSE),IF(Hierarchisation!K2186="Sud Ouest",VLOOKUP(Hierarchisation!E2186,effectifs_hiver,8,FALSE),"Erreur Région"))))))</f>
        <v>#N/A</v>
      </c>
      <c r="V2186" s="17" t="e">
        <f>IF(W2186="Transit","Transit",IF(W2186="hiver",VLOOKUP(E2186,'EFFECTIFS Hiver'!$A:$I,9,FALSE),IF(W2186="été",VLOOKUP(E2186,'EFFECTIFS Eté'!$A:$I,9,FALSE),"Erreur saison")))</f>
        <v>#N/A</v>
      </c>
      <c r="W2186" s="18" t="e">
        <f>VLOOKUP(D2186,Listes!B:C,2,FALSE)</f>
        <v>#N/A</v>
      </c>
    </row>
    <row r="2187" spans="1:23" ht="15.75" customHeight="1">
      <c r="A2187" s="11"/>
      <c r="B2187" s="11"/>
      <c r="C2187" s="11"/>
      <c r="D2187" s="11"/>
      <c r="E2187" s="11"/>
      <c r="F2187" s="11"/>
      <c r="G2187" s="11" t="e">
        <f>VLOOKUP(E2187,TAXONS!B:C,2,FALSE)</f>
        <v>#N/A</v>
      </c>
      <c r="H2187" s="13">
        <f t="shared" si="173"/>
        <v>0</v>
      </c>
      <c r="I2187" s="12" t="e">
        <f t="shared" si="174"/>
        <v>#N/A</v>
      </c>
      <c r="J2187" s="14" t="e">
        <f t="shared" si="175"/>
        <v>#N/A</v>
      </c>
      <c r="K2187" s="15" t="e">
        <f>VLOOKUP(B2187,REGIONS!A:D,4,FALSE)</f>
        <v>#N/A</v>
      </c>
      <c r="L2187" s="19" t="e">
        <f>VLOOKUP(G2187,Sensibilité!$A:$L,12,FALSE)</f>
        <v>#N/A</v>
      </c>
      <c r="M2187" s="19" t="e">
        <f t="shared" si="176"/>
        <v>#N/A</v>
      </c>
      <c r="N2187" s="19" t="e">
        <f t="shared" si="177"/>
        <v>#N/A</v>
      </c>
      <c r="O2187" s="15" t="str">
        <f>IF(D2187=Listes!$B$6,"SWARMING",IF(OR(D2187=Listes!$B$1,D2187=Listes!$B$2,D2187=Listes!$B$5),2,IF(OR(D2187=Listes!$B$3,D2187=Listes!$B$4),1,"erreur colonne D")))</f>
        <v>SWARMING</v>
      </c>
      <c r="P2187" s="15" t="e">
        <f>IF(OR(W2187="Hiver",W2187="Transit"),VLOOKUP(E2187,IC!A:E,4,FALSE),IF(W2187="été",VLOOKUP(E2187,IC!A:E,3,FALSE),"erreur"))</f>
        <v>#N/A</v>
      </c>
      <c r="Q2187" s="15" t="e">
        <f>IF(P2187="NR",0,IF(F2187&lt;5,0,IF(P2187=1,VLOOKUP(F2187,IC!$G$1:$I$8,3,TRUE),
IF(P2187=2,VLOOKUP(F2187,IC!$K$1:$M$8,3,TRUE),
IF(P2187=3,VLOOKUP(F2187,IC!$O$1:$Q$8,3,TRUE),IF(P2187=4,VLOOKUP(F2187,IC!$S$2:$U$9,3,TRUE),
"erreur"))))))</f>
        <v>#N/A</v>
      </c>
      <c r="R2187" s="16" t="e">
        <f>IF(OR(V2187="NA",V2187="Transit",V2187&lt;Listes!$F$1),"non applicable",F2187/V2187)</f>
        <v>#N/A</v>
      </c>
      <c r="S2187" s="16" t="e">
        <f>IF(W2187="Transit","Non applicable",IF(AND(W2187="été",T2187&gt;Listes!F2186),F2187/T2187,IF(AND(W2187="Hiver",Hierarchisation!U2187&gt;Listes!F2186),F2187/U2187,"non applicable")))</f>
        <v>#N/A</v>
      </c>
      <c r="T2187" s="17" t="e">
        <f>IF(K2187="Centre",VLOOKUP(E2187,effectifs_ete,3,FALSE),IF(Hierarchisation!K2187="Grand Nord",VLOOKUP(Hierarchisation!E2187,effectifs_ete,4,FALSE),IF(Hierarchisation!K2187="Nord Est",VLOOKUP(Hierarchisation!E2187,effectifs_ete,5,FALSE),IF(Hierarchisation!K2187="Nord Ouest",VLOOKUP(Hierarchisation!E2187,effectifs_ete,6,FALSE),IF(Hierarchisation!K2187="Sud Est",VLOOKUP(Hierarchisation!E2187,effectifs_ete,7,FALSE),IF(Hierarchisation!K2187="Sud Ouest",VLOOKUP(Hierarchisation!E2187,effectifs_ete,8,FALSE),"Erreur Région"))))))</f>
        <v>#N/A</v>
      </c>
      <c r="U2187" s="17" t="e">
        <f>IF(K2187="Centre",VLOOKUP(E2187,effectifs_hiver,3,FALSE),IF(Hierarchisation!K2187="Grand Nord",VLOOKUP(Hierarchisation!E2187,effectifs_hiver,4,FALSE),IF(Hierarchisation!K2187="Nord Est",VLOOKUP(Hierarchisation!E2187,effectifs_hiver,5,FALSE),IF(Hierarchisation!K2187="Nord Ouest",VLOOKUP(Hierarchisation!E2187,effectifs_hiver,6,FALSE),IF(Hierarchisation!K2187="Sud Est",VLOOKUP(Hierarchisation!E2187,effectifs_hiver,7,FALSE),IF(Hierarchisation!K2187="Sud Ouest",VLOOKUP(Hierarchisation!E2187,effectifs_hiver,8,FALSE),"Erreur Région"))))))</f>
        <v>#N/A</v>
      </c>
      <c r="V2187" s="17" t="e">
        <f>IF(W2187="Transit","Transit",IF(W2187="hiver",VLOOKUP(E2187,'EFFECTIFS Hiver'!$A:$I,9,FALSE),IF(W2187="été",VLOOKUP(E2187,'EFFECTIFS Eté'!$A:$I,9,FALSE),"Erreur saison")))</f>
        <v>#N/A</v>
      </c>
      <c r="W2187" s="18" t="e">
        <f>VLOOKUP(D2187,Listes!B:C,2,FALSE)</f>
        <v>#N/A</v>
      </c>
    </row>
    <row r="2188" spans="1:23" ht="15.75" customHeight="1">
      <c r="A2188" s="11"/>
      <c r="B2188" s="11"/>
      <c r="C2188" s="11"/>
      <c r="D2188" s="11"/>
      <c r="E2188" s="11"/>
      <c r="F2188" s="11"/>
      <c r="G2188" s="11" t="e">
        <f>VLOOKUP(E2188,TAXONS!B:C,2,FALSE)</f>
        <v>#N/A</v>
      </c>
      <c r="H2188" s="13">
        <f t="shared" si="173"/>
        <v>0</v>
      </c>
      <c r="I2188" s="12" t="e">
        <f t="shared" si="174"/>
        <v>#N/A</v>
      </c>
      <c r="J2188" s="14" t="e">
        <f t="shared" si="175"/>
        <v>#N/A</v>
      </c>
      <c r="K2188" s="15" t="e">
        <f>VLOOKUP(B2188,REGIONS!A:D,4,FALSE)</f>
        <v>#N/A</v>
      </c>
      <c r="L2188" s="19" t="e">
        <f>VLOOKUP(G2188,Sensibilité!$A:$L,12,FALSE)</f>
        <v>#N/A</v>
      </c>
      <c r="M2188" s="19" t="e">
        <f t="shared" si="176"/>
        <v>#N/A</v>
      </c>
      <c r="N2188" s="19" t="e">
        <f t="shared" si="177"/>
        <v>#N/A</v>
      </c>
      <c r="O2188" s="15" t="str">
        <f>IF(D2188=Listes!$B$6,"SWARMING",IF(OR(D2188=Listes!$B$1,D2188=Listes!$B$2,D2188=Listes!$B$5),2,IF(OR(D2188=Listes!$B$3,D2188=Listes!$B$4),1,"erreur colonne D")))</f>
        <v>SWARMING</v>
      </c>
      <c r="P2188" s="15" t="e">
        <f>IF(OR(W2188="Hiver",W2188="Transit"),VLOOKUP(E2188,IC!A:E,4,FALSE),IF(W2188="été",VLOOKUP(E2188,IC!A:E,3,FALSE),"erreur"))</f>
        <v>#N/A</v>
      </c>
      <c r="Q2188" s="15" t="e">
        <f>IF(P2188="NR",0,IF(F2188&lt;5,0,IF(P2188=1,VLOOKUP(F2188,IC!$G$1:$I$8,3,TRUE),
IF(P2188=2,VLOOKUP(F2188,IC!$K$1:$M$8,3,TRUE),
IF(P2188=3,VLOOKUP(F2188,IC!$O$1:$Q$8,3,TRUE),IF(P2188=4,VLOOKUP(F2188,IC!$S$2:$U$9,3,TRUE),
"erreur"))))))</f>
        <v>#N/A</v>
      </c>
      <c r="R2188" s="16" t="e">
        <f>IF(OR(V2188="NA",V2188="Transit",V2188&lt;Listes!$F$1),"non applicable",F2188/V2188)</f>
        <v>#N/A</v>
      </c>
      <c r="S2188" s="16" t="e">
        <f>IF(W2188="Transit","Non applicable",IF(AND(W2188="été",T2188&gt;Listes!F2187),F2188/T2188,IF(AND(W2188="Hiver",Hierarchisation!U2188&gt;Listes!F2187),F2188/U2188,"non applicable")))</f>
        <v>#N/A</v>
      </c>
      <c r="T2188" s="17" t="e">
        <f>IF(K2188="Centre",VLOOKUP(E2188,effectifs_ete,3,FALSE),IF(Hierarchisation!K2188="Grand Nord",VLOOKUP(Hierarchisation!E2188,effectifs_ete,4,FALSE),IF(Hierarchisation!K2188="Nord Est",VLOOKUP(Hierarchisation!E2188,effectifs_ete,5,FALSE),IF(Hierarchisation!K2188="Nord Ouest",VLOOKUP(Hierarchisation!E2188,effectifs_ete,6,FALSE),IF(Hierarchisation!K2188="Sud Est",VLOOKUP(Hierarchisation!E2188,effectifs_ete,7,FALSE),IF(Hierarchisation!K2188="Sud Ouest",VLOOKUP(Hierarchisation!E2188,effectifs_ete,8,FALSE),"Erreur Région"))))))</f>
        <v>#N/A</v>
      </c>
      <c r="U2188" s="17" t="e">
        <f>IF(K2188="Centre",VLOOKUP(E2188,effectifs_hiver,3,FALSE),IF(Hierarchisation!K2188="Grand Nord",VLOOKUP(Hierarchisation!E2188,effectifs_hiver,4,FALSE),IF(Hierarchisation!K2188="Nord Est",VLOOKUP(Hierarchisation!E2188,effectifs_hiver,5,FALSE),IF(Hierarchisation!K2188="Nord Ouest",VLOOKUP(Hierarchisation!E2188,effectifs_hiver,6,FALSE),IF(Hierarchisation!K2188="Sud Est",VLOOKUP(Hierarchisation!E2188,effectifs_hiver,7,FALSE),IF(Hierarchisation!K2188="Sud Ouest",VLOOKUP(Hierarchisation!E2188,effectifs_hiver,8,FALSE),"Erreur Région"))))))</f>
        <v>#N/A</v>
      </c>
      <c r="V2188" s="17" t="e">
        <f>IF(W2188="Transit","Transit",IF(W2188="hiver",VLOOKUP(E2188,'EFFECTIFS Hiver'!$A:$I,9,FALSE),IF(W2188="été",VLOOKUP(E2188,'EFFECTIFS Eté'!$A:$I,9,FALSE),"Erreur saison")))</f>
        <v>#N/A</v>
      </c>
      <c r="W2188" s="18" t="e">
        <f>VLOOKUP(D2188,Listes!B:C,2,FALSE)</f>
        <v>#N/A</v>
      </c>
    </row>
    <row r="2189" spans="1:23" ht="15.75" customHeight="1">
      <c r="A2189" s="11"/>
      <c r="B2189" s="11"/>
      <c r="C2189" s="11"/>
      <c r="D2189" s="11"/>
      <c r="E2189" s="11"/>
      <c r="F2189" s="11"/>
      <c r="G2189" s="11" t="e">
        <f>VLOOKUP(E2189,TAXONS!B:C,2,FALSE)</f>
        <v>#N/A</v>
      </c>
      <c r="H2189" s="13">
        <f t="shared" si="173"/>
        <v>0</v>
      </c>
      <c r="I2189" s="12" t="e">
        <f t="shared" si="174"/>
        <v>#N/A</v>
      </c>
      <c r="J2189" s="14" t="e">
        <f t="shared" si="175"/>
        <v>#N/A</v>
      </c>
      <c r="K2189" s="15" t="e">
        <f>VLOOKUP(B2189,REGIONS!A:D,4,FALSE)</f>
        <v>#N/A</v>
      </c>
      <c r="L2189" s="19" t="e">
        <f>VLOOKUP(G2189,Sensibilité!$A:$L,12,FALSE)</f>
        <v>#N/A</v>
      </c>
      <c r="M2189" s="19" t="e">
        <f t="shared" si="176"/>
        <v>#N/A</v>
      </c>
      <c r="N2189" s="19" t="e">
        <f t="shared" si="177"/>
        <v>#N/A</v>
      </c>
      <c r="O2189" s="15" t="str">
        <f>IF(D2189=Listes!$B$6,"SWARMING",IF(OR(D2189=Listes!$B$1,D2189=Listes!$B$2,D2189=Listes!$B$5),2,IF(OR(D2189=Listes!$B$3,D2189=Listes!$B$4),1,"erreur colonne D")))</f>
        <v>SWARMING</v>
      </c>
      <c r="P2189" s="15" t="e">
        <f>IF(OR(W2189="Hiver",W2189="Transit"),VLOOKUP(E2189,IC!A:E,4,FALSE),IF(W2189="été",VLOOKUP(E2189,IC!A:E,3,FALSE),"erreur"))</f>
        <v>#N/A</v>
      </c>
      <c r="Q2189" s="15" t="e">
        <f>IF(P2189="NR",0,IF(F2189&lt;5,0,IF(P2189=1,VLOOKUP(F2189,IC!$G$1:$I$8,3,TRUE),
IF(P2189=2,VLOOKUP(F2189,IC!$K$1:$M$8,3,TRUE),
IF(P2189=3,VLOOKUP(F2189,IC!$O$1:$Q$8,3,TRUE),IF(P2189=4,VLOOKUP(F2189,IC!$S$2:$U$9,3,TRUE),
"erreur"))))))</f>
        <v>#N/A</v>
      </c>
      <c r="R2189" s="16" t="e">
        <f>IF(OR(V2189="NA",V2189="Transit",V2189&lt;Listes!$F$1),"non applicable",F2189/V2189)</f>
        <v>#N/A</v>
      </c>
      <c r="S2189" s="16" t="e">
        <f>IF(W2189="Transit","Non applicable",IF(AND(W2189="été",T2189&gt;Listes!F2188),F2189/T2189,IF(AND(W2189="Hiver",Hierarchisation!U2189&gt;Listes!F2188),F2189/U2189,"non applicable")))</f>
        <v>#N/A</v>
      </c>
      <c r="T2189" s="17" t="e">
        <f>IF(K2189="Centre",VLOOKUP(E2189,effectifs_ete,3,FALSE),IF(Hierarchisation!K2189="Grand Nord",VLOOKUP(Hierarchisation!E2189,effectifs_ete,4,FALSE),IF(Hierarchisation!K2189="Nord Est",VLOOKUP(Hierarchisation!E2189,effectifs_ete,5,FALSE),IF(Hierarchisation!K2189="Nord Ouest",VLOOKUP(Hierarchisation!E2189,effectifs_ete,6,FALSE),IF(Hierarchisation!K2189="Sud Est",VLOOKUP(Hierarchisation!E2189,effectifs_ete,7,FALSE),IF(Hierarchisation!K2189="Sud Ouest",VLOOKUP(Hierarchisation!E2189,effectifs_ete,8,FALSE),"Erreur Région"))))))</f>
        <v>#N/A</v>
      </c>
      <c r="U2189" s="17" t="e">
        <f>IF(K2189="Centre",VLOOKUP(E2189,effectifs_hiver,3,FALSE),IF(Hierarchisation!K2189="Grand Nord",VLOOKUP(Hierarchisation!E2189,effectifs_hiver,4,FALSE),IF(Hierarchisation!K2189="Nord Est",VLOOKUP(Hierarchisation!E2189,effectifs_hiver,5,FALSE),IF(Hierarchisation!K2189="Nord Ouest",VLOOKUP(Hierarchisation!E2189,effectifs_hiver,6,FALSE),IF(Hierarchisation!K2189="Sud Est",VLOOKUP(Hierarchisation!E2189,effectifs_hiver,7,FALSE),IF(Hierarchisation!K2189="Sud Ouest",VLOOKUP(Hierarchisation!E2189,effectifs_hiver,8,FALSE),"Erreur Région"))))))</f>
        <v>#N/A</v>
      </c>
      <c r="V2189" s="17" t="e">
        <f>IF(W2189="Transit","Transit",IF(W2189="hiver",VLOOKUP(E2189,'EFFECTIFS Hiver'!$A:$I,9,FALSE),IF(W2189="été",VLOOKUP(E2189,'EFFECTIFS Eté'!$A:$I,9,FALSE),"Erreur saison")))</f>
        <v>#N/A</v>
      </c>
      <c r="W2189" s="18" t="e">
        <f>VLOOKUP(D2189,Listes!B:C,2,FALSE)</f>
        <v>#N/A</v>
      </c>
    </row>
    <row r="2190" spans="1:23" ht="15.75" customHeight="1">
      <c r="A2190" s="11"/>
      <c r="B2190" s="11"/>
      <c r="C2190" s="11"/>
      <c r="D2190" s="11"/>
      <c r="E2190" s="11"/>
      <c r="F2190" s="11"/>
      <c r="G2190" s="11" t="e">
        <f>VLOOKUP(E2190,TAXONS!B:C,2,FALSE)</f>
        <v>#N/A</v>
      </c>
      <c r="H2190" s="13">
        <f t="shared" si="173"/>
        <v>0</v>
      </c>
      <c r="I2190" s="12" t="e">
        <f t="shared" si="174"/>
        <v>#N/A</v>
      </c>
      <c r="J2190" s="14" t="e">
        <f t="shared" si="175"/>
        <v>#N/A</v>
      </c>
      <c r="K2190" s="15" t="e">
        <f>VLOOKUP(B2190,REGIONS!A:D,4,FALSE)</f>
        <v>#N/A</v>
      </c>
      <c r="L2190" s="19" t="e">
        <f>VLOOKUP(G2190,Sensibilité!$A:$L,12,FALSE)</f>
        <v>#N/A</v>
      </c>
      <c r="M2190" s="19" t="e">
        <f t="shared" si="176"/>
        <v>#N/A</v>
      </c>
      <c r="N2190" s="19" t="e">
        <f t="shared" si="177"/>
        <v>#N/A</v>
      </c>
      <c r="O2190" s="15" t="str">
        <f>IF(D2190=Listes!$B$6,"SWARMING",IF(OR(D2190=Listes!$B$1,D2190=Listes!$B$2,D2190=Listes!$B$5),2,IF(OR(D2190=Listes!$B$3,D2190=Listes!$B$4),1,"erreur colonne D")))</f>
        <v>SWARMING</v>
      </c>
      <c r="P2190" s="15" t="e">
        <f>IF(OR(W2190="Hiver",W2190="Transit"),VLOOKUP(E2190,IC!A:E,4,FALSE),IF(W2190="été",VLOOKUP(E2190,IC!A:E,3,FALSE),"erreur"))</f>
        <v>#N/A</v>
      </c>
      <c r="Q2190" s="15" t="e">
        <f>IF(P2190="NR",0,IF(F2190&lt;5,0,IF(P2190=1,VLOOKUP(F2190,IC!$G$1:$I$8,3,TRUE),
IF(P2190=2,VLOOKUP(F2190,IC!$K$1:$M$8,3,TRUE),
IF(P2190=3,VLOOKUP(F2190,IC!$O$1:$Q$8,3,TRUE),IF(P2190=4,VLOOKUP(F2190,IC!$S$2:$U$9,3,TRUE),
"erreur"))))))</f>
        <v>#N/A</v>
      </c>
      <c r="R2190" s="16" t="e">
        <f>IF(OR(V2190="NA",V2190="Transit",V2190&lt;Listes!$F$1),"non applicable",F2190/V2190)</f>
        <v>#N/A</v>
      </c>
      <c r="S2190" s="16" t="e">
        <f>IF(W2190="Transit","Non applicable",IF(AND(W2190="été",T2190&gt;Listes!F2189),F2190/T2190,IF(AND(W2190="Hiver",Hierarchisation!U2190&gt;Listes!F2189),F2190/U2190,"non applicable")))</f>
        <v>#N/A</v>
      </c>
      <c r="T2190" s="17" t="e">
        <f>IF(K2190="Centre",VLOOKUP(E2190,effectifs_ete,3,FALSE),IF(Hierarchisation!K2190="Grand Nord",VLOOKUP(Hierarchisation!E2190,effectifs_ete,4,FALSE),IF(Hierarchisation!K2190="Nord Est",VLOOKUP(Hierarchisation!E2190,effectifs_ete,5,FALSE),IF(Hierarchisation!K2190="Nord Ouest",VLOOKUP(Hierarchisation!E2190,effectifs_ete,6,FALSE),IF(Hierarchisation!K2190="Sud Est",VLOOKUP(Hierarchisation!E2190,effectifs_ete,7,FALSE),IF(Hierarchisation!K2190="Sud Ouest",VLOOKUP(Hierarchisation!E2190,effectifs_ete,8,FALSE),"Erreur Région"))))))</f>
        <v>#N/A</v>
      </c>
      <c r="U2190" s="17" t="e">
        <f>IF(K2190="Centre",VLOOKUP(E2190,effectifs_hiver,3,FALSE),IF(Hierarchisation!K2190="Grand Nord",VLOOKUP(Hierarchisation!E2190,effectifs_hiver,4,FALSE),IF(Hierarchisation!K2190="Nord Est",VLOOKUP(Hierarchisation!E2190,effectifs_hiver,5,FALSE),IF(Hierarchisation!K2190="Nord Ouest",VLOOKUP(Hierarchisation!E2190,effectifs_hiver,6,FALSE),IF(Hierarchisation!K2190="Sud Est",VLOOKUP(Hierarchisation!E2190,effectifs_hiver,7,FALSE),IF(Hierarchisation!K2190="Sud Ouest",VLOOKUP(Hierarchisation!E2190,effectifs_hiver,8,FALSE),"Erreur Région"))))))</f>
        <v>#N/A</v>
      </c>
      <c r="V2190" s="17" t="e">
        <f>IF(W2190="Transit","Transit",IF(W2190="hiver",VLOOKUP(E2190,'EFFECTIFS Hiver'!$A:$I,9,FALSE),IF(W2190="été",VLOOKUP(E2190,'EFFECTIFS Eté'!$A:$I,9,FALSE),"Erreur saison")))</f>
        <v>#N/A</v>
      </c>
      <c r="W2190" s="18" t="e">
        <f>VLOOKUP(D2190,Listes!B:C,2,FALSE)</f>
        <v>#N/A</v>
      </c>
    </row>
    <row r="2191" spans="1:23" ht="15.75" customHeight="1">
      <c r="A2191" s="11"/>
      <c r="B2191" s="11"/>
      <c r="C2191" s="11"/>
      <c r="D2191" s="11"/>
      <c r="E2191" s="11"/>
      <c r="F2191" s="11"/>
      <c r="G2191" s="11" t="e">
        <f>VLOOKUP(E2191,TAXONS!B:C,2,FALSE)</f>
        <v>#N/A</v>
      </c>
      <c r="H2191" s="13">
        <f t="shared" si="173"/>
        <v>0</v>
      </c>
      <c r="I2191" s="12" t="e">
        <f t="shared" si="174"/>
        <v>#N/A</v>
      </c>
      <c r="J2191" s="14" t="e">
        <f t="shared" si="175"/>
        <v>#N/A</v>
      </c>
      <c r="K2191" s="15" t="e">
        <f>VLOOKUP(B2191,REGIONS!A:D,4,FALSE)</f>
        <v>#N/A</v>
      </c>
      <c r="L2191" s="19" t="e">
        <f>VLOOKUP(G2191,Sensibilité!$A:$L,12,FALSE)</f>
        <v>#N/A</v>
      </c>
      <c r="M2191" s="19" t="e">
        <f t="shared" si="176"/>
        <v>#N/A</v>
      </c>
      <c r="N2191" s="19" t="e">
        <f t="shared" si="177"/>
        <v>#N/A</v>
      </c>
      <c r="O2191" s="15" t="str">
        <f>IF(D2191=Listes!$B$6,"SWARMING",IF(OR(D2191=Listes!$B$1,D2191=Listes!$B$2,D2191=Listes!$B$5),2,IF(OR(D2191=Listes!$B$3,D2191=Listes!$B$4),1,"erreur colonne D")))</f>
        <v>SWARMING</v>
      </c>
      <c r="P2191" s="15" t="e">
        <f>IF(OR(W2191="Hiver",W2191="Transit"),VLOOKUP(E2191,IC!A:E,4,FALSE),IF(W2191="été",VLOOKUP(E2191,IC!A:E,3,FALSE),"erreur"))</f>
        <v>#N/A</v>
      </c>
      <c r="Q2191" s="15" t="e">
        <f>IF(P2191="NR",0,IF(F2191&lt;5,0,IF(P2191=1,VLOOKUP(F2191,IC!$G$1:$I$8,3,TRUE),
IF(P2191=2,VLOOKUP(F2191,IC!$K$1:$M$8,3,TRUE),
IF(P2191=3,VLOOKUP(F2191,IC!$O$1:$Q$8,3,TRUE),IF(P2191=4,VLOOKUP(F2191,IC!$S$2:$U$9,3,TRUE),
"erreur"))))))</f>
        <v>#N/A</v>
      </c>
      <c r="R2191" s="16" t="e">
        <f>IF(OR(V2191="NA",V2191="Transit",V2191&lt;Listes!$F$1),"non applicable",F2191/V2191)</f>
        <v>#N/A</v>
      </c>
      <c r="S2191" s="16" t="e">
        <f>IF(W2191="Transit","Non applicable",IF(AND(W2191="été",T2191&gt;Listes!F2190),F2191/T2191,IF(AND(W2191="Hiver",Hierarchisation!U2191&gt;Listes!F2190),F2191/U2191,"non applicable")))</f>
        <v>#N/A</v>
      </c>
      <c r="T2191" s="17" t="e">
        <f>IF(K2191="Centre",VLOOKUP(E2191,effectifs_ete,3,FALSE),IF(Hierarchisation!K2191="Grand Nord",VLOOKUP(Hierarchisation!E2191,effectifs_ete,4,FALSE),IF(Hierarchisation!K2191="Nord Est",VLOOKUP(Hierarchisation!E2191,effectifs_ete,5,FALSE),IF(Hierarchisation!K2191="Nord Ouest",VLOOKUP(Hierarchisation!E2191,effectifs_ete,6,FALSE),IF(Hierarchisation!K2191="Sud Est",VLOOKUP(Hierarchisation!E2191,effectifs_ete,7,FALSE),IF(Hierarchisation!K2191="Sud Ouest",VLOOKUP(Hierarchisation!E2191,effectifs_ete,8,FALSE),"Erreur Région"))))))</f>
        <v>#N/A</v>
      </c>
      <c r="U2191" s="17" t="e">
        <f>IF(K2191="Centre",VLOOKUP(E2191,effectifs_hiver,3,FALSE),IF(Hierarchisation!K2191="Grand Nord",VLOOKUP(Hierarchisation!E2191,effectifs_hiver,4,FALSE),IF(Hierarchisation!K2191="Nord Est",VLOOKUP(Hierarchisation!E2191,effectifs_hiver,5,FALSE),IF(Hierarchisation!K2191="Nord Ouest",VLOOKUP(Hierarchisation!E2191,effectifs_hiver,6,FALSE),IF(Hierarchisation!K2191="Sud Est",VLOOKUP(Hierarchisation!E2191,effectifs_hiver,7,FALSE),IF(Hierarchisation!K2191="Sud Ouest",VLOOKUP(Hierarchisation!E2191,effectifs_hiver,8,FALSE),"Erreur Région"))))))</f>
        <v>#N/A</v>
      </c>
      <c r="V2191" s="17" t="e">
        <f>IF(W2191="Transit","Transit",IF(W2191="hiver",VLOOKUP(E2191,'EFFECTIFS Hiver'!$A:$I,9,FALSE),IF(W2191="été",VLOOKUP(E2191,'EFFECTIFS Eté'!$A:$I,9,FALSE),"Erreur saison")))</f>
        <v>#N/A</v>
      </c>
      <c r="W2191" s="18" t="e">
        <f>VLOOKUP(D2191,Listes!B:C,2,FALSE)</f>
        <v>#N/A</v>
      </c>
    </row>
    <row r="2192" spans="1:23" ht="15.75" customHeight="1">
      <c r="A2192" s="11"/>
      <c r="B2192" s="11"/>
      <c r="C2192" s="11"/>
      <c r="D2192" s="11"/>
      <c r="E2192" s="11"/>
      <c r="F2192" s="11"/>
      <c r="G2192" s="11" t="e">
        <f>VLOOKUP(E2192,TAXONS!B:C,2,FALSE)</f>
        <v>#N/A</v>
      </c>
      <c r="H2192" s="13">
        <f t="shared" si="173"/>
        <v>0</v>
      </c>
      <c r="I2192" s="12" t="e">
        <f t="shared" si="174"/>
        <v>#N/A</v>
      </c>
      <c r="J2192" s="14" t="e">
        <f t="shared" si="175"/>
        <v>#N/A</v>
      </c>
      <c r="K2192" s="15" t="e">
        <f>VLOOKUP(B2192,REGIONS!A:D,4,FALSE)</f>
        <v>#N/A</v>
      </c>
      <c r="L2192" s="19" t="e">
        <f>VLOOKUP(G2192,Sensibilité!$A:$L,12,FALSE)</f>
        <v>#N/A</v>
      </c>
      <c r="M2192" s="19" t="e">
        <f t="shared" si="176"/>
        <v>#N/A</v>
      </c>
      <c r="N2192" s="19" t="e">
        <f t="shared" si="177"/>
        <v>#N/A</v>
      </c>
      <c r="O2192" s="15" t="str">
        <f>IF(D2192=Listes!$B$6,"SWARMING",IF(OR(D2192=Listes!$B$1,D2192=Listes!$B$2,D2192=Listes!$B$5),2,IF(OR(D2192=Listes!$B$3,D2192=Listes!$B$4),1,"erreur colonne D")))</f>
        <v>SWARMING</v>
      </c>
      <c r="P2192" s="15" t="e">
        <f>IF(OR(W2192="Hiver",W2192="Transit"),VLOOKUP(E2192,IC!A:E,4,FALSE),IF(W2192="été",VLOOKUP(E2192,IC!A:E,3,FALSE),"erreur"))</f>
        <v>#N/A</v>
      </c>
      <c r="Q2192" s="15" t="e">
        <f>IF(P2192="NR",0,IF(F2192&lt;5,0,IF(P2192=1,VLOOKUP(F2192,IC!$G$1:$I$8,3,TRUE),
IF(P2192=2,VLOOKUP(F2192,IC!$K$1:$M$8,3,TRUE),
IF(P2192=3,VLOOKUP(F2192,IC!$O$1:$Q$8,3,TRUE),IF(P2192=4,VLOOKUP(F2192,IC!$S$2:$U$9,3,TRUE),
"erreur"))))))</f>
        <v>#N/A</v>
      </c>
      <c r="R2192" s="16" t="e">
        <f>IF(OR(V2192="NA",V2192="Transit",V2192&lt;Listes!$F$1),"non applicable",F2192/V2192)</f>
        <v>#N/A</v>
      </c>
      <c r="S2192" s="16" t="e">
        <f>IF(W2192="Transit","Non applicable",IF(AND(W2192="été",T2192&gt;Listes!F2191),F2192/T2192,IF(AND(W2192="Hiver",Hierarchisation!U2192&gt;Listes!F2191),F2192/U2192,"non applicable")))</f>
        <v>#N/A</v>
      </c>
      <c r="T2192" s="17" t="e">
        <f>IF(K2192="Centre",VLOOKUP(E2192,effectifs_ete,3,FALSE),IF(Hierarchisation!K2192="Grand Nord",VLOOKUP(Hierarchisation!E2192,effectifs_ete,4,FALSE),IF(Hierarchisation!K2192="Nord Est",VLOOKUP(Hierarchisation!E2192,effectifs_ete,5,FALSE),IF(Hierarchisation!K2192="Nord Ouest",VLOOKUP(Hierarchisation!E2192,effectifs_ete,6,FALSE),IF(Hierarchisation!K2192="Sud Est",VLOOKUP(Hierarchisation!E2192,effectifs_ete,7,FALSE),IF(Hierarchisation!K2192="Sud Ouest",VLOOKUP(Hierarchisation!E2192,effectifs_ete,8,FALSE),"Erreur Région"))))))</f>
        <v>#N/A</v>
      </c>
      <c r="U2192" s="17" t="e">
        <f>IF(K2192="Centre",VLOOKUP(E2192,effectifs_hiver,3,FALSE),IF(Hierarchisation!K2192="Grand Nord",VLOOKUP(Hierarchisation!E2192,effectifs_hiver,4,FALSE),IF(Hierarchisation!K2192="Nord Est",VLOOKUP(Hierarchisation!E2192,effectifs_hiver,5,FALSE),IF(Hierarchisation!K2192="Nord Ouest",VLOOKUP(Hierarchisation!E2192,effectifs_hiver,6,FALSE),IF(Hierarchisation!K2192="Sud Est",VLOOKUP(Hierarchisation!E2192,effectifs_hiver,7,FALSE),IF(Hierarchisation!K2192="Sud Ouest",VLOOKUP(Hierarchisation!E2192,effectifs_hiver,8,FALSE),"Erreur Région"))))))</f>
        <v>#N/A</v>
      </c>
      <c r="V2192" s="17" t="e">
        <f>IF(W2192="Transit","Transit",IF(W2192="hiver",VLOOKUP(E2192,'EFFECTIFS Hiver'!$A:$I,9,FALSE),IF(W2192="été",VLOOKUP(E2192,'EFFECTIFS Eté'!$A:$I,9,FALSE),"Erreur saison")))</f>
        <v>#N/A</v>
      </c>
      <c r="W2192" s="18" t="e">
        <f>VLOOKUP(D2192,Listes!B:C,2,FALSE)</f>
        <v>#N/A</v>
      </c>
    </row>
    <row r="2193" spans="1:23" ht="15.75" customHeight="1">
      <c r="A2193" s="11"/>
      <c r="B2193" s="11"/>
      <c r="C2193" s="11"/>
      <c r="D2193" s="11"/>
      <c r="E2193" s="11"/>
      <c r="F2193" s="11"/>
      <c r="G2193" s="11" t="e">
        <f>VLOOKUP(E2193,TAXONS!B:C,2,FALSE)</f>
        <v>#N/A</v>
      </c>
      <c r="H2193" s="13">
        <f t="shared" si="173"/>
        <v>0</v>
      </c>
      <c r="I2193" s="12" t="e">
        <f t="shared" si="174"/>
        <v>#N/A</v>
      </c>
      <c r="J2193" s="14" t="e">
        <f t="shared" si="175"/>
        <v>#N/A</v>
      </c>
      <c r="K2193" s="15" t="e">
        <f>VLOOKUP(B2193,REGIONS!A:D,4,FALSE)</f>
        <v>#N/A</v>
      </c>
      <c r="L2193" s="19" t="e">
        <f>VLOOKUP(G2193,Sensibilité!$A:$L,12,FALSE)</f>
        <v>#N/A</v>
      </c>
      <c r="M2193" s="19" t="e">
        <f t="shared" si="176"/>
        <v>#N/A</v>
      </c>
      <c r="N2193" s="19" t="e">
        <f t="shared" si="177"/>
        <v>#N/A</v>
      </c>
      <c r="O2193" s="15" t="str">
        <f>IF(D2193=Listes!$B$6,"SWARMING",IF(OR(D2193=Listes!$B$1,D2193=Listes!$B$2,D2193=Listes!$B$5),2,IF(OR(D2193=Listes!$B$3,D2193=Listes!$B$4),1,"erreur colonne D")))</f>
        <v>SWARMING</v>
      </c>
      <c r="P2193" s="15" t="e">
        <f>IF(OR(W2193="Hiver",W2193="Transit"),VLOOKUP(E2193,IC!A:E,4,FALSE),IF(W2193="été",VLOOKUP(E2193,IC!A:E,3,FALSE),"erreur"))</f>
        <v>#N/A</v>
      </c>
      <c r="Q2193" s="15" t="e">
        <f>IF(P2193="NR",0,IF(F2193&lt;5,0,IF(P2193=1,VLOOKUP(F2193,IC!$G$1:$I$8,3,TRUE),
IF(P2193=2,VLOOKUP(F2193,IC!$K$1:$M$8,3,TRUE),
IF(P2193=3,VLOOKUP(F2193,IC!$O$1:$Q$8,3,TRUE),IF(P2193=4,VLOOKUP(F2193,IC!$S$2:$U$9,3,TRUE),
"erreur"))))))</f>
        <v>#N/A</v>
      </c>
      <c r="R2193" s="16" t="e">
        <f>IF(OR(V2193="NA",V2193="Transit",V2193&lt;Listes!$F$1),"non applicable",F2193/V2193)</f>
        <v>#N/A</v>
      </c>
      <c r="S2193" s="16" t="e">
        <f>IF(W2193="Transit","Non applicable",IF(AND(W2193="été",T2193&gt;Listes!F2192),F2193/T2193,IF(AND(W2193="Hiver",Hierarchisation!U2193&gt;Listes!F2192),F2193/U2193,"non applicable")))</f>
        <v>#N/A</v>
      </c>
      <c r="T2193" s="17" t="e">
        <f>IF(K2193="Centre",VLOOKUP(E2193,effectifs_ete,3,FALSE),IF(Hierarchisation!K2193="Grand Nord",VLOOKUP(Hierarchisation!E2193,effectifs_ete,4,FALSE),IF(Hierarchisation!K2193="Nord Est",VLOOKUP(Hierarchisation!E2193,effectifs_ete,5,FALSE),IF(Hierarchisation!K2193="Nord Ouest",VLOOKUP(Hierarchisation!E2193,effectifs_ete,6,FALSE),IF(Hierarchisation!K2193="Sud Est",VLOOKUP(Hierarchisation!E2193,effectifs_ete,7,FALSE),IF(Hierarchisation!K2193="Sud Ouest",VLOOKUP(Hierarchisation!E2193,effectifs_ete,8,FALSE),"Erreur Région"))))))</f>
        <v>#N/A</v>
      </c>
      <c r="U2193" s="17" t="e">
        <f>IF(K2193="Centre",VLOOKUP(E2193,effectifs_hiver,3,FALSE),IF(Hierarchisation!K2193="Grand Nord",VLOOKUP(Hierarchisation!E2193,effectifs_hiver,4,FALSE),IF(Hierarchisation!K2193="Nord Est",VLOOKUP(Hierarchisation!E2193,effectifs_hiver,5,FALSE),IF(Hierarchisation!K2193="Nord Ouest",VLOOKUP(Hierarchisation!E2193,effectifs_hiver,6,FALSE),IF(Hierarchisation!K2193="Sud Est",VLOOKUP(Hierarchisation!E2193,effectifs_hiver,7,FALSE),IF(Hierarchisation!K2193="Sud Ouest",VLOOKUP(Hierarchisation!E2193,effectifs_hiver,8,FALSE),"Erreur Région"))))))</f>
        <v>#N/A</v>
      </c>
      <c r="V2193" s="17" t="e">
        <f>IF(W2193="Transit","Transit",IF(W2193="hiver",VLOOKUP(E2193,'EFFECTIFS Hiver'!$A:$I,9,FALSE),IF(W2193="été",VLOOKUP(E2193,'EFFECTIFS Eté'!$A:$I,9,FALSE),"Erreur saison")))</f>
        <v>#N/A</v>
      </c>
      <c r="W2193" s="18" t="e">
        <f>VLOOKUP(D2193,Listes!B:C,2,FALSE)</f>
        <v>#N/A</v>
      </c>
    </row>
    <row r="2194" spans="1:23" ht="15.75" customHeight="1">
      <c r="A2194" s="11"/>
      <c r="B2194" s="11"/>
      <c r="C2194" s="11"/>
      <c r="D2194" s="11"/>
      <c r="E2194" s="11"/>
      <c r="F2194" s="11"/>
      <c r="G2194" s="11" t="e">
        <f>VLOOKUP(E2194,TAXONS!B:C,2,FALSE)</f>
        <v>#N/A</v>
      </c>
      <c r="H2194" s="13">
        <f t="shared" si="173"/>
        <v>0</v>
      </c>
      <c r="I2194" s="12" t="e">
        <f t="shared" si="174"/>
        <v>#N/A</v>
      </c>
      <c r="J2194" s="14" t="e">
        <f t="shared" si="175"/>
        <v>#N/A</v>
      </c>
      <c r="K2194" s="15" t="e">
        <f>VLOOKUP(B2194,REGIONS!A:D,4,FALSE)</f>
        <v>#N/A</v>
      </c>
      <c r="L2194" s="19" t="e">
        <f>VLOOKUP(G2194,Sensibilité!$A:$L,12,FALSE)</f>
        <v>#N/A</v>
      </c>
      <c r="M2194" s="19" t="e">
        <f t="shared" si="176"/>
        <v>#N/A</v>
      </c>
      <c r="N2194" s="19" t="e">
        <f t="shared" si="177"/>
        <v>#N/A</v>
      </c>
      <c r="O2194" s="15" t="str">
        <f>IF(D2194=Listes!$B$6,"SWARMING",IF(OR(D2194=Listes!$B$1,D2194=Listes!$B$2,D2194=Listes!$B$5),2,IF(OR(D2194=Listes!$B$3,D2194=Listes!$B$4),1,"erreur colonne D")))</f>
        <v>SWARMING</v>
      </c>
      <c r="P2194" s="15" t="e">
        <f>IF(OR(W2194="Hiver",W2194="Transit"),VLOOKUP(E2194,IC!A:E,4,FALSE),IF(W2194="été",VLOOKUP(E2194,IC!A:E,3,FALSE),"erreur"))</f>
        <v>#N/A</v>
      </c>
      <c r="Q2194" s="15" t="e">
        <f>IF(P2194="NR",0,IF(F2194&lt;5,0,IF(P2194=1,VLOOKUP(F2194,IC!$G$1:$I$8,3,TRUE),
IF(P2194=2,VLOOKUP(F2194,IC!$K$1:$M$8,3,TRUE),
IF(P2194=3,VLOOKUP(F2194,IC!$O$1:$Q$8,3,TRUE),IF(P2194=4,VLOOKUP(F2194,IC!$S$2:$U$9,3,TRUE),
"erreur"))))))</f>
        <v>#N/A</v>
      </c>
      <c r="R2194" s="16" t="e">
        <f>IF(OR(V2194="NA",V2194="Transit",V2194&lt;Listes!$F$1),"non applicable",F2194/V2194)</f>
        <v>#N/A</v>
      </c>
      <c r="S2194" s="16" t="e">
        <f>IF(W2194="Transit","Non applicable",IF(AND(W2194="été",T2194&gt;Listes!F2193),F2194/T2194,IF(AND(W2194="Hiver",Hierarchisation!U2194&gt;Listes!F2193),F2194/U2194,"non applicable")))</f>
        <v>#N/A</v>
      </c>
      <c r="T2194" s="17" t="e">
        <f>IF(K2194="Centre",VLOOKUP(E2194,effectifs_ete,3,FALSE),IF(Hierarchisation!K2194="Grand Nord",VLOOKUP(Hierarchisation!E2194,effectifs_ete,4,FALSE),IF(Hierarchisation!K2194="Nord Est",VLOOKUP(Hierarchisation!E2194,effectifs_ete,5,FALSE),IF(Hierarchisation!K2194="Nord Ouest",VLOOKUP(Hierarchisation!E2194,effectifs_ete,6,FALSE),IF(Hierarchisation!K2194="Sud Est",VLOOKUP(Hierarchisation!E2194,effectifs_ete,7,FALSE),IF(Hierarchisation!K2194="Sud Ouest",VLOOKUP(Hierarchisation!E2194,effectifs_ete,8,FALSE),"Erreur Région"))))))</f>
        <v>#N/A</v>
      </c>
      <c r="U2194" s="17" t="e">
        <f>IF(K2194="Centre",VLOOKUP(E2194,effectifs_hiver,3,FALSE),IF(Hierarchisation!K2194="Grand Nord",VLOOKUP(Hierarchisation!E2194,effectifs_hiver,4,FALSE),IF(Hierarchisation!K2194="Nord Est",VLOOKUP(Hierarchisation!E2194,effectifs_hiver,5,FALSE),IF(Hierarchisation!K2194="Nord Ouest",VLOOKUP(Hierarchisation!E2194,effectifs_hiver,6,FALSE),IF(Hierarchisation!K2194="Sud Est",VLOOKUP(Hierarchisation!E2194,effectifs_hiver,7,FALSE),IF(Hierarchisation!K2194="Sud Ouest",VLOOKUP(Hierarchisation!E2194,effectifs_hiver,8,FALSE),"Erreur Région"))))))</f>
        <v>#N/A</v>
      </c>
      <c r="V2194" s="17" t="e">
        <f>IF(W2194="Transit","Transit",IF(W2194="hiver",VLOOKUP(E2194,'EFFECTIFS Hiver'!$A:$I,9,FALSE),IF(W2194="été",VLOOKUP(E2194,'EFFECTIFS Eté'!$A:$I,9,FALSE),"Erreur saison")))</f>
        <v>#N/A</v>
      </c>
      <c r="W2194" s="18" t="e">
        <f>VLOOKUP(D2194,Listes!B:C,2,FALSE)</f>
        <v>#N/A</v>
      </c>
    </row>
    <row r="2195" spans="1:23" ht="15.75" customHeight="1">
      <c r="A2195" s="11"/>
      <c r="B2195" s="11"/>
      <c r="C2195" s="11"/>
      <c r="D2195" s="11"/>
      <c r="E2195" s="11"/>
      <c r="F2195" s="11"/>
      <c r="G2195" s="11" t="e">
        <f>VLOOKUP(E2195,TAXONS!B:C,2,FALSE)</f>
        <v>#N/A</v>
      </c>
      <c r="H2195" s="13">
        <f t="shared" si="173"/>
        <v>0</v>
      </c>
      <c r="I2195" s="12" t="e">
        <f t="shared" si="174"/>
        <v>#N/A</v>
      </c>
      <c r="J2195" s="14" t="e">
        <f t="shared" si="175"/>
        <v>#N/A</v>
      </c>
      <c r="K2195" s="15" t="e">
        <f>VLOOKUP(B2195,REGIONS!A:D,4,FALSE)</f>
        <v>#N/A</v>
      </c>
      <c r="L2195" s="19" t="e">
        <f>VLOOKUP(G2195,Sensibilité!$A:$L,12,FALSE)</f>
        <v>#N/A</v>
      </c>
      <c r="M2195" s="19" t="e">
        <f t="shared" si="176"/>
        <v>#N/A</v>
      </c>
      <c r="N2195" s="19" t="e">
        <f t="shared" si="177"/>
        <v>#N/A</v>
      </c>
      <c r="O2195" s="15" t="str">
        <f>IF(D2195=Listes!$B$6,"SWARMING",IF(OR(D2195=Listes!$B$1,D2195=Listes!$B$2,D2195=Listes!$B$5),2,IF(OR(D2195=Listes!$B$3,D2195=Listes!$B$4),1,"erreur colonne D")))</f>
        <v>SWARMING</v>
      </c>
      <c r="P2195" s="15" t="e">
        <f>IF(OR(W2195="Hiver",W2195="Transit"),VLOOKUP(E2195,IC!A:E,4,FALSE),IF(W2195="été",VLOOKUP(E2195,IC!A:E,3,FALSE),"erreur"))</f>
        <v>#N/A</v>
      </c>
      <c r="Q2195" s="15" t="e">
        <f>IF(P2195="NR",0,IF(F2195&lt;5,0,IF(P2195=1,VLOOKUP(F2195,IC!$G$1:$I$8,3,TRUE),
IF(P2195=2,VLOOKUP(F2195,IC!$K$1:$M$8,3,TRUE),
IF(P2195=3,VLOOKUP(F2195,IC!$O$1:$Q$8,3,TRUE),IF(P2195=4,VLOOKUP(F2195,IC!$S$2:$U$9,3,TRUE),
"erreur"))))))</f>
        <v>#N/A</v>
      </c>
      <c r="R2195" s="16" t="e">
        <f>IF(OR(V2195="NA",V2195="Transit",V2195&lt;Listes!$F$1),"non applicable",F2195/V2195)</f>
        <v>#N/A</v>
      </c>
      <c r="S2195" s="16" t="e">
        <f>IF(W2195="Transit","Non applicable",IF(AND(W2195="été",T2195&gt;Listes!F2194),F2195/T2195,IF(AND(W2195="Hiver",Hierarchisation!U2195&gt;Listes!F2194),F2195/U2195,"non applicable")))</f>
        <v>#N/A</v>
      </c>
      <c r="T2195" s="17" t="e">
        <f>IF(K2195="Centre",VLOOKUP(E2195,effectifs_ete,3,FALSE),IF(Hierarchisation!K2195="Grand Nord",VLOOKUP(Hierarchisation!E2195,effectifs_ete,4,FALSE),IF(Hierarchisation!K2195="Nord Est",VLOOKUP(Hierarchisation!E2195,effectifs_ete,5,FALSE),IF(Hierarchisation!K2195="Nord Ouest",VLOOKUP(Hierarchisation!E2195,effectifs_ete,6,FALSE),IF(Hierarchisation!K2195="Sud Est",VLOOKUP(Hierarchisation!E2195,effectifs_ete,7,FALSE),IF(Hierarchisation!K2195="Sud Ouest",VLOOKUP(Hierarchisation!E2195,effectifs_ete,8,FALSE),"Erreur Région"))))))</f>
        <v>#N/A</v>
      </c>
      <c r="U2195" s="17" t="e">
        <f>IF(K2195="Centre",VLOOKUP(E2195,effectifs_hiver,3,FALSE),IF(Hierarchisation!K2195="Grand Nord",VLOOKUP(Hierarchisation!E2195,effectifs_hiver,4,FALSE),IF(Hierarchisation!K2195="Nord Est",VLOOKUP(Hierarchisation!E2195,effectifs_hiver,5,FALSE),IF(Hierarchisation!K2195="Nord Ouest",VLOOKUP(Hierarchisation!E2195,effectifs_hiver,6,FALSE),IF(Hierarchisation!K2195="Sud Est",VLOOKUP(Hierarchisation!E2195,effectifs_hiver,7,FALSE),IF(Hierarchisation!K2195="Sud Ouest",VLOOKUP(Hierarchisation!E2195,effectifs_hiver,8,FALSE),"Erreur Région"))))))</f>
        <v>#N/A</v>
      </c>
      <c r="V2195" s="17" t="e">
        <f>IF(W2195="Transit","Transit",IF(W2195="hiver",VLOOKUP(E2195,'EFFECTIFS Hiver'!$A:$I,9,FALSE),IF(W2195="été",VLOOKUP(E2195,'EFFECTIFS Eté'!$A:$I,9,FALSE),"Erreur saison")))</f>
        <v>#N/A</v>
      </c>
      <c r="W2195" s="18" t="e">
        <f>VLOOKUP(D2195,Listes!B:C,2,FALSE)</f>
        <v>#N/A</v>
      </c>
    </row>
    <row r="2196" spans="1:23" ht="15.75" customHeight="1">
      <c r="A2196" s="11"/>
      <c r="B2196" s="11"/>
      <c r="C2196" s="11"/>
      <c r="D2196" s="11"/>
      <c r="E2196" s="11"/>
      <c r="F2196" s="11"/>
      <c r="G2196" s="11" t="e">
        <f>VLOOKUP(E2196,TAXONS!B:C,2,FALSE)</f>
        <v>#N/A</v>
      </c>
      <c r="H2196" s="13">
        <f t="shared" si="173"/>
        <v>0</v>
      </c>
      <c r="I2196" s="12" t="e">
        <f t="shared" si="174"/>
        <v>#N/A</v>
      </c>
      <c r="J2196" s="14" t="e">
        <f t="shared" si="175"/>
        <v>#N/A</v>
      </c>
      <c r="K2196" s="15" t="e">
        <f>VLOOKUP(B2196,REGIONS!A:D,4,FALSE)</f>
        <v>#N/A</v>
      </c>
      <c r="L2196" s="19" t="e">
        <f>VLOOKUP(G2196,Sensibilité!$A:$L,12,FALSE)</f>
        <v>#N/A</v>
      </c>
      <c r="M2196" s="19" t="e">
        <f t="shared" si="176"/>
        <v>#N/A</v>
      </c>
      <c r="N2196" s="19" t="e">
        <f t="shared" si="177"/>
        <v>#N/A</v>
      </c>
      <c r="O2196" s="15" t="str">
        <f>IF(D2196=Listes!$B$6,"SWARMING",IF(OR(D2196=Listes!$B$1,D2196=Listes!$B$2,D2196=Listes!$B$5),2,IF(OR(D2196=Listes!$B$3,D2196=Listes!$B$4),1,"erreur colonne D")))</f>
        <v>SWARMING</v>
      </c>
      <c r="P2196" s="15" t="e">
        <f>IF(OR(W2196="Hiver",W2196="Transit"),VLOOKUP(E2196,IC!A:E,4,FALSE),IF(W2196="été",VLOOKUP(E2196,IC!A:E,3,FALSE),"erreur"))</f>
        <v>#N/A</v>
      </c>
      <c r="Q2196" s="15" t="e">
        <f>IF(P2196="NR",0,IF(F2196&lt;5,0,IF(P2196=1,VLOOKUP(F2196,IC!$G$1:$I$8,3,TRUE),
IF(P2196=2,VLOOKUP(F2196,IC!$K$1:$M$8,3,TRUE),
IF(P2196=3,VLOOKUP(F2196,IC!$O$1:$Q$8,3,TRUE),IF(P2196=4,VLOOKUP(F2196,IC!$S$2:$U$9,3,TRUE),
"erreur"))))))</f>
        <v>#N/A</v>
      </c>
      <c r="R2196" s="16" t="e">
        <f>IF(OR(V2196="NA",V2196="Transit",V2196&lt;Listes!$F$1),"non applicable",F2196/V2196)</f>
        <v>#N/A</v>
      </c>
      <c r="S2196" s="16" t="e">
        <f>IF(W2196="Transit","Non applicable",IF(AND(W2196="été",T2196&gt;Listes!F2195),F2196/T2196,IF(AND(W2196="Hiver",Hierarchisation!U2196&gt;Listes!F2195),F2196/U2196,"non applicable")))</f>
        <v>#N/A</v>
      </c>
      <c r="T2196" s="17" t="e">
        <f>IF(K2196="Centre",VLOOKUP(E2196,effectifs_ete,3,FALSE),IF(Hierarchisation!K2196="Grand Nord",VLOOKUP(Hierarchisation!E2196,effectifs_ete,4,FALSE),IF(Hierarchisation!K2196="Nord Est",VLOOKUP(Hierarchisation!E2196,effectifs_ete,5,FALSE),IF(Hierarchisation!K2196="Nord Ouest",VLOOKUP(Hierarchisation!E2196,effectifs_ete,6,FALSE),IF(Hierarchisation!K2196="Sud Est",VLOOKUP(Hierarchisation!E2196,effectifs_ete,7,FALSE),IF(Hierarchisation!K2196="Sud Ouest",VLOOKUP(Hierarchisation!E2196,effectifs_ete,8,FALSE),"Erreur Région"))))))</f>
        <v>#N/A</v>
      </c>
      <c r="U2196" s="17" t="e">
        <f>IF(K2196="Centre",VLOOKUP(E2196,effectifs_hiver,3,FALSE),IF(Hierarchisation!K2196="Grand Nord",VLOOKUP(Hierarchisation!E2196,effectifs_hiver,4,FALSE),IF(Hierarchisation!K2196="Nord Est",VLOOKUP(Hierarchisation!E2196,effectifs_hiver,5,FALSE),IF(Hierarchisation!K2196="Nord Ouest",VLOOKUP(Hierarchisation!E2196,effectifs_hiver,6,FALSE),IF(Hierarchisation!K2196="Sud Est",VLOOKUP(Hierarchisation!E2196,effectifs_hiver,7,FALSE),IF(Hierarchisation!K2196="Sud Ouest",VLOOKUP(Hierarchisation!E2196,effectifs_hiver,8,FALSE),"Erreur Région"))))))</f>
        <v>#N/A</v>
      </c>
      <c r="V2196" s="17" t="e">
        <f>IF(W2196="Transit","Transit",IF(W2196="hiver",VLOOKUP(E2196,'EFFECTIFS Hiver'!$A:$I,9,FALSE),IF(W2196="été",VLOOKUP(E2196,'EFFECTIFS Eté'!$A:$I,9,FALSE),"Erreur saison")))</f>
        <v>#N/A</v>
      </c>
      <c r="W2196" s="18" t="e">
        <f>VLOOKUP(D2196,Listes!B:C,2,FALSE)</f>
        <v>#N/A</v>
      </c>
    </row>
    <row r="2197" spans="1:23" ht="15.75" customHeight="1">
      <c r="A2197" s="11"/>
      <c r="B2197" s="11"/>
      <c r="C2197" s="11"/>
      <c r="D2197" s="11"/>
      <c r="E2197" s="11"/>
      <c r="F2197" s="11"/>
      <c r="G2197" s="11" t="e">
        <f>VLOOKUP(E2197,TAXONS!B:C,2,FALSE)</f>
        <v>#N/A</v>
      </c>
      <c r="H2197" s="13">
        <f t="shared" si="173"/>
        <v>0</v>
      </c>
      <c r="I2197" s="12" t="e">
        <f t="shared" si="174"/>
        <v>#N/A</v>
      </c>
      <c r="J2197" s="14" t="e">
        <f t="shared" si="175"/>
        <v>#N/A</v>
      </c>
      <c r="K2197" s="15" t="e">
        <f>VLOOKUP(B2197,REGIONS!A:D,4,FALSE)</f>
        <v>#N/A</v>
      </c>
      <c r="L2197" s="19" t="e">
        <f>VLOOKUP(G2197,Sensibilité!$A:$L,12,FALSE)</f>
        <v>#N/A</v>
      </c>
      <c r="M2197" s="19" t="e">
        <f t="shared" si="176"/>
        <v>#N/A</v>
      </c>
      <c r="N2197" s="19" t="e">
        <f t="shared" si="177"/>
        <v>#N/A</v>
      </c>
      <c r="O2197" s="15" t="str">
        <f>IF(D2197=Listes!$B$6,"SWARMING",IF(OR(D2197=Listes!$B$1,D2197=Listes!$B$2,D2197=Listes!$B$5),2,IF(OR(D2197=Listes!$B$3,D2197=Listes!$B$4),1,"erreur colonne D")))</f>
        <v>SWARMING</v>
      </c>
      <c r="P2197" s="15" t="e">
        <f>IF(OR(W2197="Hiver",W2197="Transit"),VLOOKUP(E2197,IC!A:E,4,FALSE),IF(W2197="été",VLOOKUP(E2197,IC!A:E,3,FALSE),"erreur"))</f>
        <v>#N/A</v>
      </c>
      <c r="Q2197" s="15" t="e">
        <f>IF(P2197="NR",0,IF(F2197&lt;5,0,IF(P2197=1,VLOOKUP(F2197,IC!$G$1:$I$8,3,TRUE),
IF(P2197=2,VLOOKUP(F2197,IC!$K$1:$M$8,3,TRUE),
IF(P2197=3,VLOOKUP(F2197,IC!$O$1:$Q$8,3,TRUE),IF(P2197=4,VLOOKUP(F2197,IC!$S$2:$U$9,3,TRUE),
"erreur"))))))</f>
        <v>#N/A</v>
      </c>
      <c r="R2197" s="16" t="e">
        <f>IF(OR(V2197="NA",V2197="Transit",V2197&lt;Listes!$F$1),"non applicable",F2197/V2197)</f>
        <v>#N/A</v>
      </c>
      <c r="S2197" s="16" t="e">
        <f>IF(W2197="Transit","Non applicable",IF(AND(W2197="été",T2197&gt;Listes!F2196),F2197/T2197,IF(AND(W2197="Hiver",Hierarchisation!U2197&gt;Listes!F2196),F2197/U2197,"non applicable")))</f>
        <v>#N/A</v>
      </c>
      <c r="T2197" s="17" t="e">
        <f>IF(K2197="Centre",VLOOKUP(E2197,effectifs_ete,3,FALSE),IF(Hierarchisation!K2197="Grand Nord",VLOOKUP(Hierarchisation!E2197,effectifs_ete,4,FALSE),IF(Hierarchisation!K2197="Nord Est",VLOOKUP(Hierarchisation!E2197,effectifs_ete,5,FALSE),IF(Hierarchisation!K2197="Nord Ouest",VLOOKUP(Hierarchisation!E2197,effectifs_ete,6,FALSE),IF(Hierarchisation!K2197="Sud Est",VLOOKUP(Hierarchisation!E2197,effectifs_ete,7,FALSE),IF(Hierarchisation!K2197="Sud Ouest",VLOOKUP(Hierarchisation!E2197,effectifs_ete,8,FALSE),"Erreur Région"))))))</f>
        <v>#N/A</v>
      </c>
      <c r="U2197" s="17" t="e">
        <f>IF(K2197="Centre",VLOOKUP(E2197,effectifs_hiver,3,FALSE),IF(Hierarchisation!K2197="Grand Nord",VLOOKUP(Hierarchisation!E2197,effectifs_hiver,4,FALSE),IF(Hierarchisation!K2197="Nord Est",VLOOKUP(Hierarchisation!E2197,effectifs_hiver,5,FALSE),IF(Hierarchisation!K2197="Nord Ouest",VLOOKUP(Hierarchisation!E2197,effectifs_hiver,6,FALSE),IF(Hierarchisation!K2197="Sud Est",VLOOKUP(Hierarchisation!E2197,effectifs_hiver,7,FALSE),IF(Hierarchisation!K2197="Sud Ouest",VLOOKUP(Hierarchisation!E2197,effectifs_hiver,8,FALSE),"Erreur Région"))))))</f>
        <v>#N/A</v>
      </c>
      <c r="V2197" s="17" t="e">
        <f>IF(W2197="Transit","Transit",IF(W2197="hiver",VLOOKUP(E2197,'EFFECTIFS Hiver'!$A:$I,9,FALSE),IF(W2197="été",VLOOKUP(E2197,'EFFECTIFS Eté'!$A:$I,9,FALSE),"Erreur saison")))</f>
        <v>#N/A</v>
      </c>
      <c r="W2197" s="18" t="e">
        <f>VLOOKUP(D2197,Listes!B:C,2,FALSE)</f>
        <v>#N/A</v>
      </c>
    </row>
    <row r="2198" spans="1:23" ht="15.75" customHeight="1">
      <c r="A2198" s="11"/>
      <c r="B2198" s="11"/>
      <c r="C2198" s="11"/>
      <c r="D2198" s="11"/>
      <c r="E2198" s="11"/>
      <c r="F2198" s="11"/>
      <c r="G2198" s="11" t="e">
        <f>VLOOKUP(E2198,TAXONS!B:C,2,FALSE)</f>
        <v>#N/A</v>
      </c>
      <c r="H2198" s="13">
        <f t="shared" si="173"/>
        <v>0</v>
      </c>
      <c r="I2198" s="12" t="e">
        <f t="shared" si="174"/>
        <v>#N/A</v>
      </c>
      <c r="J2198" s="14" t="e">
        <f t="shared" si="175"/>
        <v>#N/A</v>
      </c>
      <c r="K2198" s="15" t="e">
        <f>VLOOKUP(B2198,REGIONS!A:D,4,FALSE)</f>
        <v>#N/A</v>
      </c>
      <c r="L2198" s="19" t="e">
        <f>VLOOKUP(G2198,Sensibilité!$A:$L,12,FALSE)</f>
        <v>#N/A</v>
      </c>
      <c r="M2198" s="19" t="e">
        <f t="shared" si="176"/>
        <v>#N/A</v>
      </c>
      <c r="N2198" s="19" t="e">
        <f t="shared" si="177"/>
        <v>#N/A</v>
      </c>
      <c r="O2198" s="15" t="str">
        <f>IF(D2198=Listes!$B$6,"SWARMING",IF(OR(D2198=Listes!$B$1,D2198=Listes!$B$2,D2198=Listes!$B$5),2,IF(OR(D2198=Listes!$B$3,D2198=Listes!$B$4),1,"erreur colonne D")))</f>
        <v>SWARMING</v>
      </c>
      <c r="P2198" s="15" t="e">
        <f>IF(OR(W2198="Hiver",W2198="Transit"),VLOOKUP(E2198,IC!A:E,4,FALSE),IF(W2198="été",VLOOKUP(E2198,IC!A:E,3,FALSE),"erreur"))</f>
        <v>#N/A</v>
      </c>
      <c r="Q2198" s="15" t="e">
        <f>IF(P2198="NR",0,IF(F2198&lt;5,0,IF(P2198=1,VLOOKUP(F2198,IC!$G$1:$I$8,3,TRUE),
IF(P2198=2,VLOOKUP(F2198,IC!$K$1:$M$8,3,TRUE),
IF(P2198=3,VLOOKUP(F2198,IC!$O$1:$Q$8,3,TRUE),IF(P2198=4,VLOOKUP(F2198,IC!$S$2:$U$9,3,TRUE),
"erreur"))))))</f>
        <v>#N/A</v>
      </c>
      <c r="R2198" s="16" t="e">
        <f>IF(OR(V2198="NA",V2198="Transit",V2198&lt;Listes!$F$1),"non applicable",F2198/V2198)</f>
        <v>#N/A</v>
      </c>
      <c r="S2198" s="16" t="e">
        <f>IF(W2198="Transit","Non applicable",IF(AND(W2198="été",T2198&gt;Listes!F2197),F2198/T2198,IF(AND(W2198="Hiver",Hierarchisation!U2198&gt;Listes!F2197),F2198/U2198,"non applicable")))</f>
        <v>#N/A</v>
      </c>
      <c r="T2198" s="17" t="e">
        <f>IF(K2198="Centre",VLOOKUP(E2198,effectifs_ete,3,FALSE),IF(Hierarchisation!K2198="Grand Nord",VLOOKUP(Hierarchisation!E2198,effectifs_ete,4,FALSE),IF(Hierarchisation!K2198="Nord Est",VLOOKUP(Hierarchisation!E2198,effectifs_ete,5,FALSE),IF(Hierarchisation!K2198="Nord Ouest",VLOOKUP(Hierarchisation!E2198,effectifs_ete,6,FALSE),IF(Hierarchisation!K2198="Sud Est",VLOOKUP(Hierarchisation!E2198,effectifs_ete,7,FALSE),IF(Hierarchisation!K2198="Sud Ouest",VLOOKUP(Hierarchisation!E2198,effectifs_ete,8,FALSE),"Erreur Région"))))))</f>
        <v>#N/A</v>
      </c>
      <c r="U2198" s="17" t="e">
        <f>IF(K2198="Centre",VLOOKUP(E2198,effectifs_hiver,3,FALSE),IF(Hierarchisation!K2198="Grand Nord",VLOOKUP(Hierarchisation!E2198,effectifs_hiver,4,FALSE),IF(Hierarchisation!K2198="Nord Est",VLOOKUP(Hierarchisation!E2198,effectifs_hiver,5,FALSE),IF(Hierarchisation!K2198="Nord Ouest",VLOOKUP(Hierarchisation!E2198,effectifs_hiver,6,FALSE),IF(Hierarchisation!K2198="Sud Est",VLOOKUP(Hierarchisation!E2198,effectifs_hiver,7,FALSE),IF(Hierarchisation!K2198="Sud Ouest",VLOOKUP(Hierarchisation!E2198,effectifs_hiver,8,FALSE),"Erreur Région"))))))</f>
        <v>#N/A</v>
      </c>
      <c r="V2198" s="17" t="e">
        <f>IF(W2198="Transit","Transit",IF(W2198="hiver",VLOOKUP(E2198,'EFFECTIFS Hiver'!$A:$I,9,FALSE),IF(W2198="été",VLOOKUP(E2198,'EFFECTIFS Eté'!$A:$I,9,FALSE),"Erreur saison")))</f>
        <v>#N/A</v>
      </c>
      <c r="W2198" s="18" t="e">
        <f>VLOOKUP(D2198,Listes!B:C,2,FALSE)</f>
        <v>#N/A</v>
      </c>
    </row>
    <row r="2199" spans="1:23" ht="15.75" customHeight="1">
      <c r="A2199" s="11"/>
      <c r="B2199" s="11"/>
      <c r="C2199" s="11"/>
      <c r="D2199" s="11"/>
      <c r="E2199" s="11"/>
      <c r="F2199" s="11"/>
      <c r="G2199" s="11" t="e">
        <f>VLOOKUP(E2199,TAXONS!B:C,2,FALSE)</f>
        <v>#N/A</v>
      </c>
      <c r="H2199" s="13">
        <f t="shared" si="173"/>
        <v>0</v>
      </c>
      <c r="I2199" s="12" t="e">
        <f t="shared" si="174"/>
        <v>#N/A</v>
      </c>
      <c r="J2199" s="14" t="e">
        <f t="shared" si="175"/>
        <v>#N/A</v>
      </c>
      <c r="K2199" s="15" t="e">
        <f>VLOOKUP(B2199,REGIONS!A:D,4,FALSE)</f>
        <v>#N/A</v>
      </c>
      <c r="L2199" s="19" t="e">
        <f>VLOOKUP(G2199,Sensibilité!$A:$L,12,FALSE)</f>
        <v>#N/A</v>
      </c>
      <c r="M2199" s="19" t="e">
        <f t="shared" si="176"/>
        <v>#N/A</v>
      </c>
      <c r="N2199" s="19" t="e">
        <f t="shared" si="177"/>
        <v>#N/A</v>
      </c>
      <c r="O2199" s="15" t="str">
        <f>IF(D2199=Listes!$B$6,"SWARMING",IF(OR(D2199=Listes!$B$1,D2199=Listes!$B$2,D2199=Listes!$B$5),2,IF(OR(D2199=Listes!$B$3,D2199=Listes!$B$4),1,"erreur colonne D")))</f>
        <v>SWARMING</v>
      </c>
      <c r="P2199" s="15" t="e">
        <f>IF(OR(W2199="Hiver",W2199="Transit"),VLOOKUP(E2199,IC!A:E,4,FALSE),IF(W2199="été",VLOOKUP(E2199,IC!A:E,3,FALSE),"erreur"))</f>
        <v>#N/A</v>
      </c>
      <c r="Q2199" s="15" t="e">
        <f>IF(P2199="NR",0,IF(F2199&lt;5,0,IF(P2199=1,VLOOKUP(F2199,IC!$G$1:$I$8,3,TRUE),
IF(P2199=2,VLOOKUP(F2199,IC!$K$1:$M$8,3,TRUE),
IF(P2199=3,VLOOKUP(F2199,IC!$O$1:$Q$8,3,TRUE),IF(P2199=4,VLOOKUP(F2199,IC!$S$2:$U$9,3,TRUE),
"erreur"))))))</f>
        <v>#N/A</v>
      </c>
      <c r="R2199" s="16" t="e">
        <f>IF(OR(V2199="NA",V2199="Transit",V2199&lt;Listes!$F$1),"non applicable",F2199/V2199)</f>
        <v>#N/A</v>
      </c>
      <c r="S2199" s="16" t="e">
        <f>IF(W2199="Transit","Non applicable",IF(AND(W2199="été",T2199&gt;Listes!F2198),F2199/T2199,IF(AND(W2199="Hiver",Hierarchisation!U2199&gt;Listes!F2198),F2199/U2199,"non applicable")))</f>
        <v>#N/A</v>
      </c>
      <c r="T2199" s="17" t="e">
        <f>IF(K2199="Centre",VLOOKUP(E2199,effectifs_ete,3,FALSE),IF(Hierarchisation!K2199="Grand Nord",VLOOKUP(Hierarchisation!E2199,effectifs_ete,4,FALSE),IF(Hierarchisation!K2199="Nord Est",VLOOKUP(Hierarchisation!E2199,effectifs_ete,5,FALSE),IF(Hierarchisation!K2199="Nord Ouest",VLOOKUP(Hierarchisation!E2199,effectifs_ete,6,FALSE),IF(Hierarchisation!K2199="Sud Est",VLOOKUP(Hierarchisation!E2199,effectifs_ete,7,FALSE),IF(Hierarchisation!K2199="Sud Ouest",VLOOKUP(Hierarchisation!E2199,effectifs_ete,8,FALSE),"Erreur Région"))))))</f>
        <v>#N/A</v>
      </c>
      <c r="U2199" s="17" t="e">
        <f>IF(K2199="Centre",VLOOKUP(E2199,effectifs_hiver,3,FALSE),IF(Hierarchisation!K2199="Grand Nord",VLOOKUP(Hierarchisation!E2199,effectifs_hiver,4,FALSE),IF(Hierarchisation!K2199="Nord Est",VLOOKUP(Hierarchisation!E2199,effectifs_hiver,5,FALSE),IF(Hierarchisation!K2199="Nord Ouest",VLOOKUP(Hierarchisation!E2199,effectifs_hiver,6,FALSE),IF(Hierarchisation!K2199="Sud Est",VLOOKUP(Hierarchisation!E2199,effectifs_hiver,7,FALSE),IF(Hierarchisation!K2199="Sud Ouest",VLOOKUP(Hierarchisation!E2199,effectifs_hiver,8,FALSE),"Erreur Région"))))))</f>
        <v>#N/A</v>
      </c>
      <c r="V2199" s="17" t="e">
        <f>IF(W2199="Transit","Transit",IF(W2199="hiver",VLOOKUP(E2199,'EFFECTIFS Hiver'!$A:$I,9,FALSE),IF(W2199="été",VLOOKUP(E2199,'EFFECTIFS Eté'!$A:$I,9,FALSE),"Erreur saison")))</f>
        <v>#N/A</v>
      </c>
      <c r="W2199" s="18" t="e">
        <f>VLOOKUP(D2199,Listes!B:C,2,FALSE)</f>
        <v>#N/A</v>
      </c>
    </row>
    <row r="2200" spans="1:23" ht="15.75" customHeight="1">
      <c r="A2200" s="11"/>
      <c r="B2200" s="11"/>
      <c r="C2200" s="11"/>
      <c r="D2200" s="11"/>
      <c r="E2200" s="11"/>
      <c r="F2200" s="11"/>
      <c r="G2200" s="11" t="e">
        <f>VLOOKUP(E2200,TAXONS!B:C,2,FALSE)</f>
        <v>#N/A</v>
      </c>
      <c r="H2200" s="13">
        <f t="shared" si="173"/>
        <v>0</v>
      </c>
      <c r="I2200" s="12" t="e">
        <f t="shared" si="174"/>
        <v>#N/A</v>
      </c>
      <c r="J2200" s="14" t="e">
        <f t="shared" si="175"/>
        <v>#N/A</v>
      </c>
      <c r="K2200" s="15" t="e">
        <f>VLOOKUP(B2200,REGIONS!A:D,4,FALSE)</f>
        <v>#N/A</v>
      </c>
      <c r="L2200" s="19" t="e">
        <f>VLOOKUP(G2200,Sensibilité!$A:$L,12,FALSE)</f>
        <v>#N/A</v>
      </c>
      <c r="M2200" s="19" t="e">
        <f t="shared" si="176"/>
        <v>#N/A</v>
      </c>
      <c r="N2200" s="19" t="e">
        <f t="shared" si="177"/>
        <v>#N/A</v>
      </c>
      <c r="O2200" s="15" t="str">
        <f>IF(D2200=Listes!$B$6,"SWARMING",IF(OR(D2200=Listes!$B$1,D2200=Listes!$B$2,D2200=Listes!$B$5),2,IF(OR(D2200=Listes!$B$3,D2200=Listes!$B$4),1,"erreur colonne D")))</f>
        <v>SWARMING</v>
      </c>
      <c r="P2200" s="15" t="e">
        <f>IF(OR(W2200="Hiver",W2200="Transit"),VLOOKUP(E2200,IC!A:E,4,FALSE),IF(W2200="été",VLOOKUP(E2200,IC!A:E,3,FALSE),"erreur"))</f>
        <v>#N/A</v>
      </c>
      <c r="Q2200" s="15" t="e">
        <f>IF(P2200="NR",0,IF(F2200&lt;5,0,IF(P2200=1,VLOOKUP(F2200,IC!$G$1:$I$8,3,TRUE),
IF(P2200=2,VLOOKUP(F2200,IC!$K$1:$M$8,3,TRUE),
IF(P2200=3,VLOOKUP(F2200,IC!$O$1:$Q$8,3,TRUE),IF(P2200=4,VLOOKUP(F2200,IC!$S$2:$U$9,3,TRUE),
"erreur"))))))</f>
        <v>#N/A</v>
      </c>
      <c r="R2200" s="16" t="e">
        <f>IF(OR(V2200="NA",V2200="Transit",V2200&lt;Listes!$F$1),"non applicable",F2200/V2200)</f>
        <v>#N/A</v>
      </c>
      <c r="S2200" s="16" t="e">
        <f>IF(W2200="Transit","Non applicable",IF(AND(W2200="été",T2200&gt;Listes!F2199),F2200/T2200,IF(AND(W2200="Hiver",Hierarchisation!U2200&gt;Listes!F2199),F2200/U2200,"non applicable")))</f>
        <v>#N/A</v>
      </c>
      <c r="T2200" s="17" t="e">
        <f>IF(K2200="Centre",VLOOKUP(E2200,effectifs_ete,3,FALSE),IF(Hierarchisation!K2200="Grand Nord",VLOOKUP(Hierarchisation!E2200,effectifs_ete,4,FALSE),IF(Hierarchisation!K2200="Nord Est",VLOOKUP(Hierarchisation!E2200,effectifs_ete,5,FALSE),IF(Hierarchisation!K2200="Nord Ouest",VLOOKUP(Hierarchisation!E2200,effectifs_ete,6,FALSE),IF(Hierarchisation!K2200="Sud Est",VLOOKUP(Hierarchisation!E2200,effectifs_ete,7,FALSE),IF(Hierarchisation!K2200="Sud Ouest",VLOOKUP(Hierarchisation!E2200,effectifs_ete,8,FALSE),"Erreur Région"))))))</f>
        <v>#N/A</v>
      </c>
      <c r="U2200" s="17" t="e">
        <f>IF(K2200="Centre",VLOOKUP(E2200,effectifs_hiver,3,FALSE),IF(Hierarchisation!K2200="Grand Nord",VLOOKUP(Hierarchisation!E2200,effectifs_hiver,4,FALSE),IF(Hierarchisation!K2200="Nord Est",VLOOKUP(Hierarchisation!E2200,effectifs_hiver,5,FALSE),IF(Hierarchisation!K2200="Nord Ouest",VLOOKUP(Hierarchisation!E2200,effectifs_hiver,6,FALSE),IF(Hierarchisation!K2200="Sud Est",VLOOKUP(Hierarchisation!E2200,effectifs_hiver,7,FALSE),IF(Hierarchisation!K2200="Sud Ouest",VLOOKUP(Hierarchisation!E2200,effectifs_hiver,8,FALSE),"Erreur Région"))))))</f>
        <v>#N/A</v>
      </c>
      <c r="V2200" s="17" t="e">
        <f>IF(W2200="Transit","Transit",IF(W2200="hiver",VLOOKUP(E2200,'EFFECTIFS Hiver'!$A:$I,9,FALSE),IF(W2200="été",VLOOKUP(E2200,'EFFECTIFS Eté'!$A:$I,9,FALSE),"Erreur saison")))</f>
        <v>#N/A</v>
      </c>
      <c r="W2200" s="18" t="e">
        <f>VLOOKUP(D2200,Listes!B:C,2,FALSE)</f>
        <v>#N/A</v>
      </c>
    </row>
    <row r="2201" spans="1:23" ht="15.75" customHeight="1">
      <c r="A2201" s="11"/>
      <c r="B2201" s="11"/>
      <c r="C2201" s="11"/>
      <c r="D2201" s="11"/>
      <c r="E2201" s="11"/>
      <c r="F2201" s="11"/>
      <c r="G2201" s="11" t="e">
        <f>VLOOKUP(E2201,TAXONS!B:C,2,FALSE)</f>
        <v>#N/A</v>
      </c>
      <c r="H2201" s="13">
        <f t="shared" si="173"/>
        <v>0</v>
      </c>
      <c r="I2201" s="12" t="e">
        <f t="shared" si="174"/>
        <v>#N/A</v>
      </c>
      <c r="J2201" s="14" t="e">
        <f t="shared" si="175"/>
        <v>#N/A</v>
      </c>
      <c r="K2201" s="15" t="e">
        <f>VLOOKUP(B2201,REGIONS!A:D,4,FALSE)</f>
        <v>#N/A</v>
      </c>
      <c r="L2201" s="19" t="e">
        <f>VLOOKUP(G2201,Sensibilité!$A:$L,12,FALSE)</f>
        <v>#N/A</v>
      </c>
      <c r="M2201" s="19" t="e">
        <f t="shared" si="176"/>
        <v>#N/A</v>
      </c>
      <c r="N2201" s="19" t="e">
        <f t="shared" si="177"/>
        <v>#N/A</v>
      </c>
      <c r="O2201" s="15" t="str">
        <f>IF(D2201=Listes!$B$6,"SWARMING",IF(OR(D2201=Listes!$B$1,D2201=Listes!$B$2,D2201=Listes!$B$5),2,IF(OR(D2201=Listes!$B$3,D2201=Listes!$B$4),1,"erreur colonne D")))</f>
        <v>SWARMING</v>
      </c>
      <c r="P2201" s="15" t="e">
        <f>IF(OR(W2201="Hiver",W2201="Transit"),VLOOKUP(E2201,IC!A:E,4,FALSE),IF(W2201="été",VLOOKUP(E2201,IC!A:E,3,FALSE),"erreur"))</f>
        <v>#N/A</v>
      </c>
      <c r="Q2201" s="15" t="e">
        <f>IF(P2201="NR",0,IF(F2201&lt;5,0,IF(P2201=1,VLOOKUP(F2201,IC!$G$1:$I$8,3,TRUE),
IF(P2201=2,VLOOKUP(F2201,IC!$K$1:$M$8,3,TRUE),
IF(P2201=3,VLOOKUP(F2201,IC!$O$1:$Q$8,3,TRUE),IF(P2201=4,VLOOKUP(F2201,IC!$S$2:$U$9,3,TRUE),
"erreur"))))))</f>
        <v>#N/A</v>
      </c>
      <c r="R2201" s="16" t="e">
        <f>IF(OR(V2201="NA",V2201="Transit",V2201&lt;Listes!$F$1),"non applicable",F2201/V2201)</f>
        <v>#N/A</v>
      </c>
      <c r="S2201" s="16" t="e">
        <f>IF(W2201="Transit","Non applicable",IF(AND(W2201="été",T2201&gt;Listes!F2200),F2201/T2201,IF(AND(W2201="Hiver",Hierarchisation!U2201&gt;Listes!F2200),F2201/U2201,"non applicable")))</f>
        <v>#N/A</v>
      </c>
      <c r="T2201" s="17" t="e">
        <f>IF(K2201="Centre",VLOOKUP(E2201,effectifs_ete,3,FALSE),IF(Hierarchisation!K2201="Grand Nord",VLOOKUP(Hierarchisation!E2201,effectifs_ete,4,FALSE),IF(Hierarchisation!K2201="Nord Est",VLOOKUP(Hierarchisation!E2201,effectifs_ete,5,FALSE),IF(Hierarchisation!K2201="Nord Ouest",VLOOKUP(Hierarchisation!E2201,effectifs_ete,6,FALSE),IF(Hierarchisation!K2201="Sud Est",VLOOKUP(Hierarchisation!E2201,effectifs_ete,7,FALSE),IF(Hierarchisation!K2201="Sud Ouest",VLOOKUP(Hierarchisation!E2201,effectifs_ete,8,FALSE),"Erreur Région"))))))</f>
        <v>#N/A</v>
      </c>
      <c r="U2201" s="17" t="e">
        <f>IF(K2201="Centre",VLOOKUP(E2201,effectifs_hiver,3,FALSE),IF(Hierarchisation!K2201="Grand Nord",VLOOKUP(Hierarchisation!E2201,effectifs_hiver,4,FALSE),IF(Hierarchisation!K2201="Nord Est",VLOOKUP(Hierarchisation!E2201,effectifs_hiver,5,FALSE),IF(Hierarchisation!K2201="Nord Ouest",VLOOKUP(Hierarchisation!E2201,effectifs_hiver,6,FALSE),IF(Hierarchisation!K2201="Sud Est",VLOOKUP(Hierarchisation!E2201,effectifs_hiver,7,FALSE),IF(Hierarchisation!K2201="Sud Ouest",VLOOKUP(Hierarchisation!E2201,effectifs_hiver,8,FALSE),"Erreur Région"))))))</f>
        <v>#N/A</v>
      </c>
      <c r="V2201" s="17" t="e">
        <f>IF(W2201="Transit","Transit",IF(W2201="hiver",VLOOKUP(E2201,'EFFECTIFS Hiver'!$A:$I,9,FALSE),IF(W2201="été",VLOOKUP(E2201,'EFFECTIFS Eté'!$A:$I,9,FALSE),"Erreur saison")))</f>
        <v>#N/A</v>
      </c>
      <c r="W2201" s="18" t="e">
        <f>VLOOKUP(D2201,Listes!B:C,2,FALSE)</f>
        <v>#N/A</v>
      </c>
    </row>
    <row r="2202" spans="1:23" ht="15.75" customHeight="1">
      <c r="A2202" s="11"/>
      <c r="B2202" s="11"/>
      <c r="C2202" s="11"/>
      <c r="D2202" s="11"/>
      <c r="E2202" s="11"/>
      <c r="F2202" s="11"/>
      <c r="G2202" s="11" t="e">
        <f>VLOOKUP(E2202,TAXONS!B:C,2,FALSE)</f>
        <v>#N/A</v>
      </c>
      <c r="H2202" s="13">
        <f t="shared" si="173"/>
        <v>0</v>
      </c>
      <c r="I2202" s="12" t="e">
        <f t="shared" si="174"/>
        <v>#N/A</v>
      </c>
      <c r="J2202" s="14" t="e">
        <f t="shared" si="175"/>
        <v>#N/A</v>
      </c>
      <c r="K2202" s="15" t="e">
        <f>VLOOKUP(B2202,REGIONS!A:D,4,FALSE)</f>
        <v>#N/A</v>
      </c>
      <c r="L2202" s="19" t="e">
        <f>VLOOKUP(G2202,Sensibilité!$A:$L,12,FALSE)</f>
        <v>#N/A</v>
      </c>
      <c r="M2202" s="19" t="e">
        <f t="shared" si="176"/>
        <v>#N/A</v>
      </c>
      <c r="N2202" s="19" t="e">
        <f t="shared" si="177"/>
        <v>#N/A</v>
      </c>
      <c r="O2202" s="15" t="str">
        <f>IF(D2202=Listes!$B$6,"SWARMING",IF(OR(D2202=Listes!$B$1,D2202=Listes!$B$2,D2202=Listes!$B$5),2,IF(OR(D2202=Listes!$B$3,D2202=Listes!$B$4),1,"erreur colonne D")))</f>
        <v>SWARMING</v>
      </c>
      <c r="P2202" s="15" t="e">
        <f>IF(OR(W2202="Hiver",W2202="Transit"),VLOOKUP(E2202,IC!A:E,4,FALSE),IF(W2202="été",VLOOKUP(E2202,IC!A:E,3,FALSE),"erreur"))</f>
        <v>#N/A</v>
      </c>
      <c r="Q2202" s="15" t="e">
        <f>IF(P2202="NR",0,IF(F2202&lt;5,0,IF(P2202=1,VLOOKUP(F2202,IC!$G$1:$I$8,3,TRUE),
IF(P2202=2,VLOOKUP(F2202,IC!$K$1:$M$8,3,TRUE),
IF(P2202=3,VLOOKUP(F2202,IC!$O$1:$Q$8,3,TRUE),IF(P2202=4,VLOOKUP(F2202,IC!$S$2:$U$9,3,TRUE),
"erreur"))))))</f>
        <v>#N/A</v>
      </c>
      <c r="R2202" s="16" t="e">
        <f>IF(OR(V2202="NA",V2202="Transit",V2202&lt;Listes!$F$1),"non applicable",F2202/V2202)</f>
        <v>#N/A</v>
      </c>
      <c r="S2202" s="16" t="e">
        <f>IF(W2202="Transit","Non applicable",IF(AND(W2202="été",T2202&gt;Listes!F2201),F2202/T2202,IF(AND(W2202="Hiver",Hierarchisation!U2202&gt;Listes!F2201),F2202/U2202,"non applicable")))</f>
        <v>#N/A</v>
      </c>
      <c r="T2202" s="17" t="e">
        <f>IF(K2202="Centre",VLOOKUP(E2202,effectifs_ete,3,FALSE),IF(Hierarchisation!K2202="Grand Nord",VLOOKUP(Hierarchisation!E2202,effectifs_ete,4,FALSE),IF(Hierarchisation!K2202="Nord Est",VLOOKUP(Hierarchisation!E2202,effectifs_ete,5,FALSE),IF(Hierarchisation!K2202="Nord Ouest",VLOOKUP(Hierarchisation!E2202,effectifs_ete,6,FALSE),IF(Hierarchisation!K2202="Sud Est",VLOOKUP(Hierarchisation!E2202,effectifs_ete,7,FALSE),IF(Hierarchisation!K2202="Sud Ouest",VLOOKUP(Hierarchisation!E2202,effectifs_ete,8,FALSE),"Erreur Région"))))))</f>
        <v>#N/A</v>
      </c>
      <c r="U2202" s="17" t="e">
        <f>IF(K2202="Centre",VLOOKUP(E2202,effectifs_hiver,3,FALSE),IF(Hierarchisation!K2202="Grand Nord",VLOOKUP(Hierarchisation!E2202,effectifs_hiver,4,FALSE),IF(Hierarchisation!K2202="Nord Est",VLOOKUP(Hierarchisation!E2202,effectifs_hiver,5,FALSE),IF(Hierarchisation!K2202="Nord Ouest",VLOOKUP(Hierarchisation!E2202,effectifs_hiver,6,FALSE),IF(Hierarchisation!K2202="Sud Est",VLOOKUP(Hierarchisation!E2202,effectifs_hiver,7,FALSE),IF(Hierarchisation!K2202="Sud Ouest",VLOOKUP(Hierarchisation!E2202,effectifs_hiver,8,FALSE),"Erreur Région"))))))</f>
        <v>#N/A</v>
      </c>
      <c r="V2202" s="17" t="e">
        <f>IF(W2202="Transit","Transit",IF(W2202="hiver",VLOOKUP(E2202,'EFFECTIFS Hiver'!$A:$I,9,FALSE),IF(W2202="été",VLOOKUP(E2202,'EFFECTIFS Eté'!$A:$I,9,FALSE),"Erreur saison")))</f>
        <v>#N/A</v>
      </c>
      <c r="W2202" s="18" t="e">
        <f>VLOOKUP(D2202,Listes!B:C,2,FALSE)</f>
        <v>#N/A</v>
      </c>
    </row>
    <row r="2203" spans="1:23" ht="15.75" customHeight="1">
      <c r="A2203" s="11"/>
      <c r="B2203" s="11"/>
      <c r="C2203" s="11"/>
      <c r="D2203" s="11"/>
      <c r="E2203" s="11"/>
      <c r="F2203" s="11"/>
      <c r="G2203" s="11" t="e">
        <f>VLOOKUP(E2203,TAXONS!B:C,2,FALSE)</f>
        <v>#N/A</v>
      </c>
      <c r="H2203" s="13">
        <f t="shared" si="173"/>
        <v>0</v>
      </c>
      <c r="I2203" s="12" t="e">
        <f t="shared" si="174"/>
        <v>#N/A</v>
      </c>
      <c r="J2203" s="14" t="e">
        <f t="shared" si="175"/>
        <v>#N/A</v>
      </c>
      <c r="K2203" s="15" t="e">
        <f>VLOOKUP(B2203,REGIONS!A:D,4,FALSE)</f>
        <v>#N/A</v>
      </c>
      <c r="L2203" s="19" t="e">
        <f>VLOOKUP(G2203,Sensibilité!$A:$L,12,FALSE)</f>
        <v>#N/A</v>
      </c>
      <c r="M2203" s="19" t="e">
        <f t="shared" si="176"/>
        <v>#N/A</v>
      </c>
      <c r="N2203" s="19" t="e">
        <f t="shared" si="177"/>
        <v>#N/A</v>
      </c>
      <c r="O2203" s="15" t="str">
        <f>IF(D2203=Listes!$B$6,"SWARMING",IF(OR(D2203=Listes!$B$1,D2203=Listes!$B$2,D2203=Listes!$B$5),2,IF(OR(D2203=Listes!$B$3,D2203=Listes!$B$4),1,"erreur colonne D")))</f>
        <v>SWARMING</v>
      </c>
      <c r="P2203" s="15" t="e">
        <f>IF(OR(W2203="Hiver",W2203="Transit"),VLOOKUP(E2203,IC!A:E,4,FALSE),IF(W2203="été",VLOOKUP(E2203,IC!A:E,3,FALSE),"erreur"))</f>
        <v>#N/A</v>
      </c>
      <c r="Q2203" s="15" t="e">
        <f>IF(P2203="NR",0,IF(F2203&lt;5,0,IF(P2203=1,VLOOKUP(F2203,IC!$G$1:$I$8,3,TRUE),
IF(P2203=2,VLOOKUP(F2203,IC!$K$1:$M$8,3,TRUE),
IF(P2203=3,VLOOKUP(F2203,IC!$O$1:$Q$8,3,TRUE),IF(P2203=4,VLOOKUP(F2203,IC!$S$2:$U$9,3,TRUE),
"erreur"))))))</f>
        <v>#N/A</v>
      </c>
      <c r="R2203" s="16" t="e">
        <f>IF(OR(V2203="NA",V2203="Transit",V2203&lt;Listes!$F$1),"non applicable",F2203/V2203)</f>
        <v>#N/A</v>
      </c>
      <c r="S2203" s="16" t="e">
        <f>IF(W2203="Transit","Non applicable",IF(AND(W2203="été",T2203&gt;Listes!F2202),F2203/T2203,IF(AND(W2203="Hiver",Hierarchisation!U2203&gt;Listes!F2202),F2203/U2203,"non applicable")))</f>
        <v>#N/A</v>
      </c>
      <c r="T2203" s="17" t="e">
        <f>IF(K2203="Centre",VLOOKUP(E2203,effectifs_ete,3,FALSE),IF(Hierarchisation!K2203="Grand Nord",VLOOKUP(Hierarchisation!E2203,effectifs_ete,4,FALSE),IF(Hierarchisation!K2203="Nord Est",VLOOKUP(Hierarchisation!E2203,effectifs_ete,5,FALSE),IF(Hierarchisation!K2203="Nord Ouest",VLOOKUP(Hierarchisation!E2203,effectifs_ete,6,FALSE),IF(Hierarchisation!K2203="Sud Est",VLOOKUP(Hierarchisation!E2203,effectifs_ete,7,FALSE),IF(Hierarchisation!K2203="Sud Ouest",VLOOKUP(Hierarchisation!E2203,effectifs_ete,8,FALSE),"Erreur Région"))))))</f>
        <v>#N/A</v>
      </c>
      <c r="U2203" s="17" t="e">
        <f>IF(K2203="Centre",VLOOKUP(E2203,effectifs_hiver,3,FALSE),IF(Hierarchisation!K2203="Grand Nord",VLOOKUP(Hierarchisation!E2203,effectifs_hiver,4,FALSE),IF(Hierarchisation!K2203="Nord Est",VLOOKUP(Hierarchisation!E2203,effectifs_hiver,5,FALSE),IF(Hierarchisation!K2203="Nord Ouest",VLOOKUP(Hierarchisation!E2203,effectifs_hiver,6,FALSE),IF(Hierarchisation!K2203="Sud Est",VLOOKUP(Hierarchisation!E2203,effectifs_hiver,7,FALSE),IF(Hierarchisation!K2203="Sud Ouest",VLOOKUP(Hierarchisation!E2203,effectifs_hiver,8,FALSE),"Erreur Région"))))))</f>
        <v>#N/A</v>
      </c>
      <c r="V2203" s="17" t="e">
        <f>IF(W2203="Transit","Transit",IF(W2203="hiver",VLOOKUP(E2203,'EFFECTIFS Hiver'!$A:$I,9,FALSE),IF(W2203="été",VLOOKUP(E2203,'EFFECTIFS Eté'!$A:$I,9,FALSE),"Erreur saison")))</f>
        <v>#N/A</v>
      </c>
      <c r="W2203" s="18" t="e">
        <f>VLOOKUP(D2203,Listes!B:C,2,FALSE)</f>
        <v>#N/A</v>
      </c>
    </row>
    <row r="2204" spans="1:23" ht="15.75" customHeight="1">
      <c r="A2204" s="11"/>
      <c r="B2204" s="11"/>
      <c r="C2204" s="11"/>
      <c r="D2204" s="11"/>
      <c r="E2204" s="11"/>
      <c r="F2204" s="11"/>
      <c r="G2204" s="11" t="e">
        <f>VLOOKUP(E2204,TAXONS!B:C,2,FALSE)</f>
        <v>#N/A</v>
      </c>
      <c r="H2204" s="13">
        <f t="shared" si="173"/>
        <v>0</v>
      </c>
      <c r="I2204" s="12" t="e">
        <f t="shared" si="174"/>
        <v>#N/A</v>
      </c>
      <c r="J2204" s="14" t="e">
        <f t="shared" si="175"/>
        <v>#N/A</v>
      </c>
      <c r="K2204" s="15" t="e">
        <f>VLOOKUP(B2204,REGIONS!A:D,4,FALSE)</f>
        <v>#N/A</v>
      </c>
      <c r="L2204" s="19" t="e">
        <f>VLOOKUP(G2204,Sensibilité!$A:$L,12,FALSE)</f>
        <v>#N/A</v>
      </c>
      <c r="M2204" s="19" t="e">
        <f t="shared" si="176"/>
        <v>#N/A</v>
      </c>
      <c r="N2204" s="19" t="e">
        <f t="shared" si="177"/>
        <v>#N/A</v>
      </c>
      <c r="O2204" s="15" t="str">
        <f>IF(D2204=Listes!$B$6,"SWARMING",IF(OR(D2204=Listes!$B$1,D2204=Listes!$B$2,D2204=Listes!$B$5),2,IF(OR(D2204=Listes!$B$3,D2204=Listes!$B$4),1,"erreur colonne D")))</f>
        <v>SWARMING</v>
      </c>
      <c r="P2204" s="15" t="e">
        <f>IF(OR(W2204="Hiver",W2204="Transit"),VLOOKUP(E2204,IC!A:E,4,FALSE),IF(W2204="été",VLOOKUP(E2204,IC!A:E,3,FALSE),"erreur"))</f>
        <v>#N/A</v>
      </c>
      <c r="Q2204" s="15" t="e">
        <f>IF(P2204="NR",0,IF(F2204&lt;5,0,IF(P2204=1,VLOOKUP(F2204,IC!$G$1:$I$8,3,TRUE),
IF(P2204=2,VLOOKUP(F2204,IC!$K$1:$M$8,3,TRUE),
IF(P2204=3,VLOOKUP(F2204,IC!$O$1:$Q$8,3,TRUE),IF(P2204=4,VLOOKUP(F2204,IC!$S$2:$U$9,3,TRUE),
"erreur"))))))</f>
        <v>#N/A</v>
      </c>
      <c r="R2204" s="16" t="e">
        <f>IF(OR(V2204="NA",V2204="Transit",V2204&lt;Listes!$F$1),"non applicable",F2204/V2204)</f>
        <v>#N/A</v>
      </c>
      <c r="S2204" s="16" t="e">
        <f>IF(W2204="Transit","Non applicable",IF(AND(W2204="été",T2204&gt;Listes!F2203),F2204/T2204,IF(AND(W2204="Hiver",Hierarchisation!U2204&gt;Listes!F2203),F2204/U2204,"non applicable")))</f>
        <v>#N/A</v>
      </c>
      <c r="T2204" s="17" t="e">
        <f>IF(K2204="Centre",VLOOKUP(E2204,effectifs_ete,3,FALSE),IF(Hierarchisation!K2204="Grand Nord",VLOOKUP(Hierarchisation!E2204,effectifs_ete,4,FALSE),IF(Hierarchisation!K2204="Nord Est",VLOOKUP(Hierarchisation!E2204,effectifs_ete,5,FALSE),IF(Hierarchisation!K2204="Nord Ouest",VLOOKUP(Hierarchisation!E2204,effectifs_ete,6,FALSE),IF(Hierarchisation!K2204="Sud Est",VLOOKUP(Hierarchisation!E2204,effectifs_ete,7,FALSE),IF(Hierarchisation!K2204="Sud Ouest",VLOOKUP(Hierarchisation!E2204,effectifs_ete,8,FALSE),"Erreur Région"))))))</f>
        <v>#N/A</v>
      </c>
      <c r="U2204" s="17" t="e">
        <f>IF(K2204="Centre",VLOOKUP(E2204,effectifs_hiver,3,FALSE),IF(Hierarchisation!K2204="Grand Nord",VLOOKUP(Hierarchisation!E2204,effectifs_hiver,4,FALSE),IF(Hierarchisation!K2204="Nord Est",VLOOKUP(Hierarchisation!E2204,effectifs_hiver,5,FALSE),IF(Hierarchisation!K2204="Nord Ouest",VLOOKUP(Hierarchisation!E2204,effectifs_hiver,6,FALSE),IF(Hierarchisation!K2204="Sud Est",VLOOKUP(Hierarchisation!E2204,effectifs_hiver,7,FALSE),IF(Hierarchisation!K2204="Sud Ouest",VLOOKUP(Hierarchisation!E2204,effectifs_hiver,8,FALSE),"Erreur Région"))))))</f>
        <v>#N/A</v>
      </c>
      <c r="V2204" s="17" t="e">
        <f>IF(W2204="Transit","Transit",IF(W2204="hiver",VLOOKUP(E2204,'EFFECTIFS Hiver'!$A:$I,9,FALSE),IF(W2204="été",VLOOKUP(E2204,'EFFECTIFS Eté'!$A:$I,9,FALSE),"Erreur saison")))</f>
        <v>#N/A</v>
      </c>
      <c r="W2204" s="18" t="e">
        <f>VLOOKUP(D2204,Listes!B:C,2,FALSE)</f>
        <v>#N/A</v>
      </c>
    </row>
    <row r="2205" spans="1:23" ht="15.75" customHeight="1">
      <c r="A2205" s="11"/>
      <c r="B2205" s="11"/>
      <c r="C2205" s="11"/>
      <c r="D2205" s="11"/>
      <c r="E2205" s="11"/>
      <c r="F2205" s="11"/>
      <c r="G2205" s="11" t="e">
        <f>VLOOKUP(E2205,TAXONS!B:C,2,FALSE)</f>
        <v>#N/A</v>
      </c>
      <c r="H2205" s="13">
        <f t="shared" si="173"/>
        <v>0</v>
      </c>
      <c r="I2205" s="12" t="e">
        <f t="shared" si="174"/>
        <v>#N/A</v>
      </c>
      <c r="J2205" s="14" t="e">
        <f t="shared" si="175"/>
        <v>#N/A</v>
      </c>
      <c r="K2205" s="15" t="e">
        <f>VLOOKUP(B2205,REGIONS!A:D,4,FALSE)</f>
        <v>#N/A</v>
      </c>
      <c r="L2205" s="19" t="e">
        <f>VLOOKUP(G2205,Sensibilité!$A:$L,12,FALSE)</f>
        <v>#N/A</v>
      </c>
      <c r="M2205" s="19" t="e">
        <f t="shared" si="176"/>
        <v>#N/A</v>
      </c>
      <c r="N2205" s="19" t="e">
        <f t="shared" si="177"/>
        <v>#N/A</v>
      </c>
      <c r="O2205" s="15" t="str">
        <f>IF(D2205=Listes!$B$6,"SWARMING",IF(OR(D2205=Listes!$B$1,D2205=Listes!$B$2,D2205=Listes!$B$5),2,IF(OR(D2205=Listes!$B$3,D2205=Listes!$B$4),1,"erreur colonne D")))</f>
        <v>SWARMING</v>
      </c>
      <c r="P2205" s="15" t="e">
        <f>IF(OR(W2205="Hiver",W2205="Transit"),VLOOKUP(E2205,IC!A:E,4,FALSE),IF(W2205="été",VLOOKUP(E2205,IC!A:E,3,FALSE),"erreur"))</f>
        <v>#N/A</v>
      </c>
      <c r="Q2205" s="15" t="e">
        <f>IF(P2205="NR",0,IF(F2205&lt;5,0,IF(P2205=1,VLOOKUP(F2205,IC!$G$1:$I$8,3,TRUE),
IF(P2205=2,VLOOKUP(F2205,IC!$K$1:$M$8,3,TRUE),
IF(P2205=3,VLOOKUP(F2205,IC!$O$1:$Q$8,3,TRUE),IF(P2205=4,VLOOKUP(F2205,IC!$S$2:$U$9,3,TRUE),
"erreur"))))))</f>
        <v>#N/A</v>
      </c>
      <c r="R2205" s="16" t="e">
        <f>IF(OR(V2205="NA",V2205="Transit",V2205&lt;Listes!$F$1),"non applicable",F2205/V2205)</f>
        <v>#N/A</v>
      </c>
      <c r="S2205" s="16" t="e">
        <f>IF(W2205="Transit","Non applicable",IF(AND(W2205="été",T2205&gt;Listes!F2204),F2205/T2205,IF(AND(W2205="Hiver",Hierarchisation!U2205&gt;Listes!F2204),F2205/U2205,"non applicable")))</f>
        <v>#N/A</v>
      </c>
      <c r="T2205" s="17" t="e">
        <f>IF(K2205="Centre",VLOOKUP(E2205,effectifs_ete,3,FALSE),IF(Hierarchisation!K2205="Grand Nord",VLOOKUP(Hierarchisation!E2205,effectifs_ete,4,FALSE),IF(Hierarchisation!K2205="Nord Est",VLOOKUP(Hierarchisation!E2205,effectifs_ete,5,FALSE),IF(Hierarchisation!K2205="Nord Ouest",VLOOKUP(Hierarchisation!E2205,effectifs_ete,6,FALSE),IF(Hierarchisation!K2205="Sud Est",VLOOKUP(Hierarchisation!E2205,effectifs_ete,7,FALSE),IF(Hierarchisation!K2205="Sud Ouest",VLOOKUP(Hierarchisation!E2205,effectifs_ete,8,FALSE),"Erreur Région"))))))</f>
        <v>#N/A</v>
      </c>
      <c r="U2205" s="17" t="e">
        <f>IF(K2205="Centre",VLOOKUP(E2205,effectifs_hiver,3,FALSE),IF(Hierarchisation!K2205="Grand Nord",VLOOKUP(Hierarchisation!E2205,effectifs_hiver,4,FALSE),IF(Hierarchisation!K2205="Nord Est",VLOOKUP(Hierarchisation!E2205,effectifs_hiver,5,FALSE),IF(Hierarchisation!K2205="Nord Ouest",VLOOKUP(Hierarchisation!E2205,effectifs_hiver,6,FALSE),IF(Hierarchisation!K2205="Sud Est",VLOOKUP(Hierarchisation!E2205,effectifs_hiver,7,FALSE),IF(Hierarchisation!K2205="Sud Ouest",VLOOKUP(Hierarchisation!E2205,effectifs_hiver,8,FALSE),"Erreur Région"))))))</f>
        <v>#N/A</v>
      </c>
      <c r="V2205" s="17" t="e">
        <f>IF(W2205="Transit","Transit",IF(W2205="hiver",VLOOKUP(E2205,'EFFECTIFS Hiver'!$A:$I,9,FALSE),IF(W2205="été",VLOOKUP(E2205,'EFFECTIFS Eté'!$A:$I,9,FALSE),"Erreur saison")))</f>
        <v>#N/A</v>
      </c>
      <c r="W2205" s="18" t="e">
        <f>VLOOKUP(D2205,Listes!B:C,2,FALSE)</f>
        <v>#N/A</v>
      </c>
    </row>
    <row r="2206" spans="1:23" ht="15.75" customHeight="1">
      <c r="A2206" s="11"/>
      <c r="B2206" s="11"/>
      <c r="C2206" s="11"/>
      <c r="D2206" s="11"/>
      <c r="E2206" s="11"/>
      <c r="F2206" s="11"/>
      <c r="G2206" s="11" t="e">
        <f>VLOOKUP(E2206,TAXONS!B:C,2,FALSE)</f>
        <v>#N/A</v>
      </c>
      <c r="H2206" s="13">
        <f t="shared" si="173"/>
        <v>0</v>
      </c>
      <c r="I2206" s="12" t="e">
        <f t="shared" si="174"/>
        <v>#N/A</v>
      </c>
      <c r="J2206" s="14" t="e">
        <f t="shared" si="175"/>
        <v>#N/A</v>
      </c>
      <c r="K2206" s="15" t="e">
        <f>VLOOKUP(B2206,REGIONS!A:D,4,FALSE)</f>
        <v>#N/A</v>
      </c>
      <c r="L2206" s="19" t="e">
        <f>VLOOKUP(G2206,Sensibilité!$A:$L,12,FALSE)</f>
        <v>#N/A</v>
      </c>
      <c r="M2206" s="19" t="e">
        <f t="shared" si="176"/>
        <v>#N/A</v>
      </c>
      <c r="N2206" s="19" t="e">
        <f t="shared" si="177"/>
        <v>#N/A</v>
      </c>
      <c r="O2206" s="15" t="str">
        <f>IF(D2206=Listes!$B$6,"SWARMING",IF(OR(D2206=Listes!$B$1,D2206=Listes!$B$2,D2206=Listes!$B$5),2,IF(OR(D2206=Listes!$B$3,D2206=Listes!$B$4),1,"erreur colonne D")))</f>
        <v>SWARMING</v>
      </c>
      <c r="P2206" s="15" t="e">
        <f>IF(OR(W2206="Hiver",W2206="Transit"),VLOOKUP(E2206,IC!A:E,4,FALSE),IF(W2206="été",VLOOKUP(E2206,IC!A:E,3,FALSE),"erreur"))</f>
        <v>#N/A</v>
      </c>
      <c r="Q2206" s="15" t="e">
        <f>IF(P2206="NR",0,IF(F2206&lt;5,0,IF(P2206=1,VLOOKUP(F2206,IC!$G$1:$I$8,3,TRUE),
IF(P2206=2,VLOOKUP(F2206,IC!$K$1:$M$8,3,TRUE),
IF(P2206=3,VLOOKUP(F2206,IC!$O$1:$Q$8,3,TRUE),IF(P2206=4,VLOOKUP(F2206,IC!$S$2:$U$9,3,TRUE),
"erreur"))))))</f>
        <v>#N/A</v>
      </c>
      <c r="R2206" s="16" t="e">
        <f>IF(OR(V2206="NA",V2206="Transit",V2206&lt;Listes!$F$1),"non applicable",F2206/V2206)</f>
        <v>#N/A</v>
      </c>
      <c r="S2206" s="16" t="e">
        <f>IF(W2206="Transit","Non applicable",IF(AND(W2206="été",T2206&gt;Listes!F2205),F2206/T2206,IF(AND(W2206="Hiver",Hierarchisation!U2206&gt;Listes!F2205),F2206/U2206,"non applicable")))</f>
        <v>#N/A</v>
      </c>
      <c r="T2206" s="17" t="e">
        <f>IF(K2206="Centre",VLOOKUP(E2206,effectifs_ete,3,FALSE),IF(Hierarchisation!K2206="Grand Nord",VLOOKUP(Hierarchisation!E2206,effectifs_ete,4,FALSE),IF(Hierarchisation!K2206="Nord Est",VLOOKUP(Hierarchisation!E2206,effectifs_ete,5,FALSE),IF(Hierarchisation!K2206="Nord Ouest",VLOOKUP(Hierarchisation!E2206,effectifs_ete,6,FALSE),IF(Hierarchisation!K2206="Sud Est",VLOOKUP(Hierarchisation!E2206,effectifs_ete,7,FALSE),IF(Hierarchisation!K2206="Sud Ouest",VLOOKUP(Hierarchisation!E2206,effectifs_ete,8,FALSE),"Erreur Région"))))))</f>
        <v>#N/A</v>
      </c>
      <c r="U2206" s="17" t="e">
        <f>IF(K2206="Centre",VLOOKUP(E2206,effectifs_hiver,3,FALSE),IF(Hierarchisation!K2206="Grand Nord",VLOOKUP(Hierarchisation!E2206,effectifs_hiver,4,FALSE),IF(Hierarchisation!K2206="Nord Est",VLOOKUP(Hierarchisation!E2206,effectifs_hiver,5,FALSE),IF(Hierarchisation!K2206="Nord Ouest",VLOOKUP(Hierarchisation!E2206,effectifs_hiver,6,FALSE),IF(Hierarchisation!K2206="Sud Est",VLOOKUP(Hierarchisation!E2206,effectifs_hiver,7,FALSE),IF(Hierarchisation!K2206="Sud Ouest",VLOOKUP(Hierarchisation!E2206,effectifs_hiver,8,FALSE),"Erreur Région"))))))</f>
        <v>#N/A</v>
      </c>
      <c r="V2206" s="17" t="e">
        <f>IF(W2206="Transit","Transit",IF(W2206="hiver",VLOOKUP(E2206,'EFFECTIFS Hiver'!$A:$I,9,FALSE),IF(W2206="été",VLOOKUP(E2206,'EFFECTIFS Eté'!$A:$I,9,FALSE),"Erreur saison")))</f>
        <v>#N/A</v>
      </c>
      <c r="W2206" s="18" t="e">
        <f>VLOOKUP(D2206,Listes!B:C,2,FALSE)</f>
        <v>#N/A</v>
      </c>
    </row>
    <row r="2207" spans="1:23" ht="15.75" customHeight="1">
      <c r="A2207" s="11"/>
      <c r="B2207" s="11"/>
      <c r="C2207" s="11"/>
      <c r="D2207" s="11"/>
      <c r="E2207" s="11"/>
      <c r="F2207" s="11"/>
      <c r="G2207" s="11" t="e">
        <f>VLOOKUP(E2207,TAXONS!B:C,2,FALSE)</f>
        <v>#N/A</v>
      </c>
      <c r="H2207" s="13">
        <f t="shared" si="173"/>
        <v>0</v>
      </c>
      <c r="I2207" s="12" t="e">
        <f t="shared" si="174"/>
        <v>#N/A</v>
      </c>
      <c r="J2207" s="14" t="e">
        <f t="shared" si="175"/>
        <v>#N/A</v>
      </c>
      <c r="K2207" s="15" t="e">
        <f>VLOOKUP(B2207,REGIONS!A:D,4,FALSE)</f>
        <v>#N/A</v>
      </c>
      <c r="L2207" s="19" t="e">
        <f>VLOOKUP(G2207,Sensibilité!$A:$L,12,FALSE)</f>
        <v>#N/A</v>
      </c>
      <c r="M2207" s="19" t="e">
        <f t="shared" si="176"/>
        <v>#N/A</v>
      </c>
      <c r="N2207" s="19" t="e">
        <f t="shared" si="177"/>
        <v>#N/A</v>
      </c>
      <c r="O2207" s="15" t="str">
        <f>IF(D2207=Listes!$B$6,"SWARMING",IF(OR(D2207=Listes!$B$1,D2207=Listes!$B$2,D2207=Listes!$B$5),2,IF(OR(D2207=Listes!$B$3,D2207=Listes!$B$4),1,"erreur colonne D")))</f>
        <v>SWARMING</v>
      </c>
      <c r="P2207" s="15" t="e">
        <f>IF(OR(W2207="Hiver",W2207="Transit"),VLOOKUP(E2207,IC!A:E,4,FALSE),IF(W2207="été",VLOOKUP(E2207,IC!A:E,3,FALSE),"erreur"))</f>
        <v>#N/A</v>
      </c>
      <c r="Q2207" s="15" t="e">
        <f>IF(P2207="NR",0,IF(F2207&lt;5,0,IF(P2207=1,VLOOKUP(F2207,IC!$G$1:$I$8,3,TRUE),
IF(P2207=2,VLOOKUP(F2207,IC!$K$1:$M$8,3,TRUE),
IF(P2207=3,VLOOKUP(F2207,IC!$O$1:$Q$8,3,TRUE),IF(P2207=4,VLOOKUP(F2207,IC!$S$2:$U$9,3,TRUE),
"erreur"))))))</f>
        <v>#N/A</v>
      </c>
      <c r="R2207" s="16" t="e">
        <f>IF(OR(V2207="NA",V2207="Transit",V2207&lt;Listes!$F$1),"non applicable",F2207/V2207)</f>
        <v>#N/A</v>
      </c>
      <c r="S2207" s="16" t="e">
        <f>IF(W2207="Transit","Non applicable",IF(AND(W2207="été",T2207&gt;Listes!F2206),F2207/T2207,IF(AND(W2207="Hiver",Hierarchisation!U2207&gt;Listes!F2206),F2207/U2207,"non applicable")))</f>
        <v>#N/A</v>
      </c>
      <c r="T2207" s="17" t="e">
        <f>IF(K2207="Centre",VLOOKUP(E2207,effectifs_ete,3,FALSE),IF(Hierarchisation!K2207="Grand Nord",VLOOKUP(Hierarchisation!E2207,effectifs_ete,4,FALSE),IF(Hierarchisation!K2207="Nord Est",VLOOKUP(Hierarchisation!E2207,effectifs_ete,5,FALSE),IF(Hierarchisation!K2207="Nord Ouest",VLOOKUP(Hierarchisation!E2207,effectifs_ete,6,FALSE),IF(Hierarchisation!K2207="Sud Est",VLOOKUP(Hierarchisation!E2207,effectifs_ete,7,FALSE),IF(Hierarchisation!K2207="Sud Ouest",VLOOKUP(Hierarchisation!E2207,effectifs_ete,8,FALSE),"Erreur Région"))))))</f>
        <v>#N/A</v>
      </c>
      <c r="U2207" s="17" t="e">
        <f>IF(K2207="Centre",VLOOKUP(E2207,effectifs_hiver,3,FALSE),IF(Hierarchisation!K2207="Grand Nord",VLOOKUP(Hierarchisation!E2207,effectifs_hiver,4,FALSE),IF(Hierarchisation!K2207="Nord Est",VLOOKUP(Hierarchisation!E2207,effectifs_hiver,5,FALSE),IF(Hierarchisation!K2207="Nord Ouest",VLOOKUP(Hierarchisation!E2207,effectifs_hiver,6,FALSE),IF(Hierarchisation!K2207="Sud Est",VLOOKUP(Hierarchisation!E2207,effectifs_hiver,7,FALSE),IF(Hierarchisation!K2207="Sud Ouest",VLOOKUP(Hierarchisation!E2207,effectifs_hiver,8,FALSE),"Erreur Région"))))))</f>
        <v>#N/A</v>
      </c>
      <c r="V2207" s="17" t="e">
        <f>IF(W2207="Transit","Transit",IF(W2207="hiver",VLOOKUP(E2207,'EFFECTIFS Hiver'!$A:$I,9,FALSE),IF(W2207="été",VLOOKUP(E2207,'EFFECTIFS Eté'!$A:$I,9,FALSE),"Erreur saison")))</f>
        <v>#N/A</v>
      </c>
      <c r="W2207" s="18" t="e">
        <f>VLOOKUP(D2207,Listes!B:C,2,FALSE)</f>
        <v>#N/A</v>
      </c>
    </row>
    <row r="2208" spans="1:23" ht="15.75" customHeight="1">
      <c r="A2208" s="11"/>
      <c r="B2208" s="11"/>
      <c r="C2208" s="11"/>
      <c r="D2208" s="11"/>
      <c r="E2208" s="11"/>
      <c r="F2208" s="11"/>
      <c r="G2208" s="11" t="e">
        <f>VLOOKUP(E2208,TAXONS!B:C,2,FALSE)</f>
        <v>#N/A</v>
      </c>
      <c r="H2208" s="13">
        <f t="shared" si="173"/>
        <v>0</v>
      </c>
      <c r="I2208" s="12" t="e">
        <f t="shared" si="174"/>
        <v>#N/A</v>
      </c>
      <c r="J2208" s="14" t="e">
        <f t="shared" si="175"/>
        <v>#N/A</v>
      </c>
      <c r="K2208" s="15" t="e">
        <f>VLOOKUP(B2208,REGIONS!A:D,4,FALSE)</f>
        <v>#N/A</v>
      </c>
      <c r="L2208" s="19" t="e">
        <f>VLOOKUP(G2208,Sensibilité!$A:$L,12,FALSE)</f>
        <v>#N/A</v>
      </c>
      <c r="M2208" s="19" t="e">
        <f t="shared" si="176"/>
        <v>#N/A</v>
      </c>
      <c r="N2208" s="19" t="e">
        <f t="shared" si="177"/>
        <v>#N/A</v>
      </c>
      <c r="O2208" s="15" t="str">
        <f>IF(D2208=Listes!$B$6,"SWARMING",IF(OR(D2208=Listes!$B$1,D2208=Listes!$B$2,D2208=Listes!$B$5),2,IF(OR(D2208=Listes!$B$3,D2208=Listes!$B$4),1,"erreur colonne D")))</f>
        <v>SWARMING</v>
      </c>
      <c r="P2208" s="15" t="e">
        <f>IF(OR(W2208="Hiver",W2208="Transit"),VLOOKUP(E2208,IC!A:E,4,FALSE),IF(W2208="été",VLOOKUP(E2208,IC!A:E,3,FALSE),"erreur"))</f>
        <v>#N/A</v>
      </c>
      <c r="Q2208" s="15" t="e">
        <f>IF(P2208="NR",0,IF(F2208&lt;5,0,IF(P2208=1,VLOOKUP(F2208,IC!$G$1:$I$8,3,TRUE),
IF(P2208=2,VLOOKUP(F2208,IC!$K$1:$M$8,3,TRUE),
IF(P2208=3,VLOOKUP(F2208,IC!$O$1:$Q$8,3,TRUE),IF(P2208=4,VLOOKUP(F2208,IC!$S$2:$U$9,3,TRUE),
"erreur"))))))</f>
        <v>#N/A</v>
      </c>
      <c r="R2208" s="16" t="e">
        <f>IF(OR(V2208="NA",V2208="Transit",V2208&lt;Listes!$F$1),"non applicable",F2208/V2208)</f>
        <v>#N/A</v>
      </c>
      <c r="S2208" s="16" t="e">
        <f>IF(W2208="Transit","Non applicable",IF(AND(W2208="été",T2208&gt;Listes!F2207),F2208/T2208,IF(AND(W2208="Hiver",Hierarchisation!U2208&gt;Listes!F2207),F2208/U2208,"non applicable")))</f>
        <v>#N/A</v>
      </c>
      <c r="T2208" s="17" t="e">
        <f>IF(K2208="Centre",VLOOKUP(E2208,effectifs_ete,3,FALSE),IF(Hierarchisation!K2208="Grand Nord",VLOOKUP(Hierarchisation!E2208,effectifs_ete,4,FALSE),IF(Hierarchisation!K2208="Nord Est",VLOOKUP(Hierarchisation!E2208,effectifs_ete,5,FALSE),IF(Hierarchisation!K2208="Nord Ouest",VLOOKUP(Hierarchisation!E2208,effectifs_ete,6,FALSE),IF(Hierarchisation!K2208="Sud Est",VLOOKUP(Hierarchisation!E2208,effectifs_ete,7,FALSE),IF(Hierarchisation!K2208="Sud Ouest",VLOOKUP(Hierarchisation!E2208,effectifs_ete,8,FALSE),"Erreur Région"))))))</f>
        <v>#N/A</v>
      </c>
      <c r="U2208" s="17" t="e">
        <f>IF(K2208="Centre",VLOOKUP(E2208,effectifs_hiver,3,FALSE),IF(Hierarchisation!K2208="Grand Nord",VLOOKUP(Hierarchisation!E2208,effectifs_hiver,4,FALSE),IF(Hierarchisation!K2208="Nord Est",VLOOKUP(Hierarchisation!E2208,effectifs_hiver,5,FALSE),IF(Hierarchisation!K2208="Nord Ouest",VLOOKUP(Hierarchisation!E2208,effectifs_hiver,6,FALSE),IF(Hierarchisation!K2208="Sud Est",VLOOKUP(Hierarchisation!E2208,effectifs_hiver,7,FALSE),IF(Hierarchisation!K2208="Sud Ouest",VLOOKUP(Hierarchisation!E2208,effectifs_hiver,8,FALSE),"Erreur Région"))))))</f>
        <v>#N/A</v>
      </c>
      <c r="V2208" s="17" t="e">
        <f>IF(W2208="Transit","Transit",IF(W2208="hiver",VLOOKUP(E2208,'EFFECTIFS Hiver'!$A:$I,9,FALSE),IF(W2208="été",VLOOKUP(E2208,'EFFECTIFS Eté'!$A:$I,9,FALSE),"Erreur saison")))</f>
        <v>#N/A</v>
      </c>
      <c r="W2208" s="18" t="e">
        <f>VLOOKUP(D2208,Listes!B:C,2,FALSE)</f>
        <v>#N/A</v>
      </c>
    </row>
    <row r="2209" spans="1:23" ht="15.75" customHeight="1">
      <c r="A2209" s="11"/>
      <c r="B2209" s="11"/>
      <c r="C2209" s="11"/>
      <c r="D2209" s="11"/>
      <c r="E2209" s="11"/>
      <c r="F2209" s="11"/>
      <c r="G2209" s="11" t="e">
        <f>VLOOKUP(E2209,TAXONS!B:C,2,FALSE)</f>
        <v>#N/A</v>
      </c>
      <c r="H2209" s="13">
        <f t="shared" si="173"/>
        <v>0</v>
      </c>
      <c r="I2209" s="12" t="e">
        <f t="shared" si="174"/>
        <v>#N/A</v>
      </c>
      <c r="J2209" s="14" t="e">
        <f t="shared" si="175"/>
        <v>#N/A</v>
      </c>
      <c r="K2209" s="15" t="e">
        <f>VLOOKUP(B2209,REGIONS!A:D,4,FALSE)</f>
        <v>#N/A</v>
      </c>
      <c r="L2209" s="19" t="e">
        <f>VLOOKUP(G2209,Sensibilité!$A:$L,12,FALSE)</f>
        <v>#N/A</v>
      </c>
      <c r="M2209" s="19" t="e">
        <f t="shared" si="176"/>
        <v>#N/A</v>
      </c>
      <c r="N2209" s="19" t="e">
        <f t="shared" si="177"/>
        <v>#N/A</v>
      </c>
      <c r="O2209" s="15" t="str">
        <f>IF(D2209=Listes!$B$6,"SWARMING",IF(OR(D2209=Listes!$B$1,D2209=Listes!$B$2,D2209=Listes!$B$5),2,IF(OR(D2209=Listes!$B$3,D2209=Listes!$B$4),1,"erreur colonne D")))</f>
        <v>SWARMING</v>
      </c>
      <c r="P2209" s="15" t="e">
        <f>IF(OR(W2209="Hiver",W2209="Transit"),VLOOKUP(E2209,IC!A:E,4,FALSE),IF(W2209="été",VLOOKUP(E2209,IC!A:E,3,FALSE),"erreur"))</f>
        <v>#N/A</v>
      </c>
      <c r="Q2209" s="15" t="e">
        <f>IF(P2209="NR",0,IF(F2209&lt;5,0,IF(P2209=1,VLOOKUP(F2209,IC!$G$1:$I$8,3,TRUE),
IF(P2209=2,VLOOKUP(F2209,IC!$K$1:$M$8,3,TRUE),
IF(P2209=3,VLOOKUP(F2209,IC!$O$1:$Q$8,3,TRUE),IF(P2209=4,VLOOKUP(F2209,IC!$S$2:$U$9,3,TRUE),
"erreur"))))))</f>
        <v>#N/A</v>
      </c>
      <c r="R2209" s="16" t="e">
        <f>IF(OR(V2209="NA",V2209="Transit",V2209&lt;Listes!$F$1),"non applicable",F2209/V2209)</f>
        <v>#N/A</v>
      </c>
      <c r="S2209" s="16" t="e">
        <f>IF(W2209="Transit","Non applicable",IF(AND(W2209="été",T2209&gt;Listes!F2208),F2209/T2209,IF(AND(W2209="Hiver",Hierarchisation!U2209&gt;Listes!F2208),F2209/U2209,"non applicable")))</f>
        <v>#N/A</v>
      </c>
      <c r="T2209" s="17" t="e">
        <f>IF(K2209="Centre",VLOOKUP(E2209,effectifs_ete,3,FALSE),IF(Hierarchisation!K2209="Grand Nord",VLOOKUP(Hierarchisation!E2209,effectifs_ete,4,FALSE),IF(Hierarchisation!K2209="Nord Est",VLOOKUP(Hierarchisation!E2209,effectifs_ete,5,FALSE),IF(Hierarchisation!K2209="Nord Ouest",VLOOKUP(Hierarchisation!E2209,effectifs_ete,6,FALSE),IF(Hierarchisation!K2209="Sud Est",VLOOKUP(Hierarchisation!E2209,effectifs_ete,7,FALSE),IF(Hierarchisation!K2209="Sud Ouest",VLOOKUP(Hierarchisation!E2209,effectifs_ete,8,FALSE),"Erreur Région"))))))</f>
        <v>#N/A</v>
      </c>
      <c r="U2209" s="17" t="e">
        <f>IF(K2209="Centre",VLOOKUP(E2209,effectifs_hiver,3,FALSE),IF(Hierarchisation!K2209="Grand Nord",VLOOKUP(Hierarchisation!E2209,effectifs_hiver,4,FALSE),IF(Hierarchisation!K2209="Nord Est",VLOOKUP(Hierarchisation!E2209,effectifs_hiver,5,FALSE),IF(Hierarchisation!K2209="Nord Ouest",VLOOKUP(Hierarchisation!E2209,effectifs_hiver,6,FALSE),IF(Hierarchisation!K2209="Sud Est",VLOOKUP(Hierarchisation!E2209,effectifs_hiver,7,FALSE),IF(Hierarchisation!K2209="Sud Ouest",VLOOKUP(Hierarchisation!E2209,effectifs_hiver,8,FALSE),"Erreur Région"))))))</f>
        <v>#N/A</v>
      </c>
      <c r="V2209" s="17" t="e">
        <f>IF(W2209="Transit","Transit",IF(W2209="hiver",VLOOKUP(E2209,'EFFECTIFS Hiver'!$A:$I,9,FALSE),IF(W2209="été",VLOOKUP(E2209,'EFFECTIFS Eté'!$A:$I,9,FALSE),"Erreur saison")))</f>
        <v>#N/A</v>
      </c>
      <c r="W2209" s="18" t="e">
        <f>VLOOKUP(D2209,Listes!B:C,2,FALSE)</f>
        <v>#N/A</v>
      </c>
    </row>
    <row r="2210" spans="1:23" ht="15.75" customHeight="1">
      <c r="A2210" s="11"/>
      <c r="B2210" s="11"/>
      <c r="C2210" s="11"/>
      <c r="D2210" s="11"/>
      <c r="E2210" s="11"/>
      <c r="F2210" s="11"/>
      <c r="G2210" s="11" t="e">
        <f>VLOOKUP(E2210,TAXONS!B:C,2,FALSE)</f>
        <v>#N/A</v>
      </c>
      <c r="H2210" s="13">
        <f t="shared" si="173"/>
        <v>0</v>
      </c>
      <c r="I2210" s="12" t="e">
        <f t="shared" si="174"/>
        <v>#N/A</v>
      </c>
      <c r="J2210" s="14" t="e">
        <f t="shared" si="175"/>
        <v>#N/A</v>
      </c>
      <c r="K2210" s="15" t="e">
        <f>VLOOKUP(B2210,REGIONS!A:D,4,FALSE)</f>
        <v>#N/A</v>
      </c>
      <c r="L2210" s="19" t="e">
        <f>VLOOKUP(G2210,Sensibilité!$A:$L,12,FALSE)</f>
        <v>#N/A</v>
      </c>
      <c r="M2210" s="19" t="e">
        <f t="shared" si="176"/>
        <v>#N/A</v>
      </c>
      <c r="N2210" s="19" t="e">
        <f t="shared" si="177"/>
        <v>#N/A</v>
      </c>
      <c r="O2210" s="15" t="str">
        <f>IF(D2210=Listes!$B$6,"SWARMING",IF(OR(D2210=Listes!$B$1,D2210=Listes!$B$2,D2210=Listes!$B$5),2,IF(OR(D2210=Listes!$B$3,D2210=Listes!$B$4),1,"erreur colonne D")))</f>
        <v>SWARMING</v>
      </c>
      <c r="P2210" s="15" t="e">
        <f>IF(OR(W2210="Hiver",W2210="Transit"),VLOOKUP(E2210,IC!A:E,4,FALSE),IF(W2210="été",VLOOKUP(E2210,IC!A:E,3,FALSE),"erreur"))</f>
        <v>#N/A</v>
      </c>
      <c r="Q2210" s="15" t="e">
        <f>IF(P2210="NR",0,IF(F2210&lt;5,0,IF(P2210=1,VLOOKUP(F2210,IC!$G$1:$I$8,3,TRUE),
IF(P2210=2,VLOOKUP(F2210,IC!$K$1:$M$8,3,TRUE),
IF(P2210=3,VLOOKUP(F2210,IC!$O$1:$Q$8,3,TRUE),IF(P2210=4,VLOOKUP(F2210,IC!$S$2:$U$9,3,TRUE),
"erreur"))))))</f>
        <v>#N/A</v>
      </c>
      <c r="R2210" s="16" t="e">
        <f>IF(OR(V2210="NA",V2210="Transit",V2210&lt;Listes!$F$1),"non applicable",F2210/V2210)</f>
        <v>#N/A</v>
      </c>
      <c r="S2210" s="16" t="e">
        <f>IF(W2210="Transit","Non applicable",IF(AND(W2210="été",T2210&gt;Listes!F2209),F2210/T2210,IF(AND(W2210="Hiver",Hierarchisation!U2210&gt;Listes!F2209),F2210/U2210,"non applicable")))</f>
        <v>#N/A</v>
      </c>
      <c r="T2210" s="17" t="e">
        <f>IF(K2210="Centre",VLOOKUP(E2210,effectifs_ete,3,FALSE),IF(Hierarchisation!K2210="Grand Nord",VLOOKUP(Hierarchisation!E2210,effectifs_ete,4,FALSE),IF(Hierarchisation!K2210="Nord Est",VLOOKUP(Hierarchisation!E2210,effectifs_ete,5,FALSE),IF(Hierarchisation!K2210="Nord Ouest",VLOOKUP(Hierarchisation!E2210,effectifs_ete,6,FALSE),IF(Hierarchisation!K2210="Sud Est",VLOOKUP(Hierarchisation!E2210,effectifs_ete,7,FALSE),IF(Hierarchisation!K2210="Sud Ouest",VLOOKUP(Hierarchisation!E2210,effectifs_ete,8,FALSE),"Erreur Région"))))))</f>
        <v>#N/A</v>
      </c>
      <c r="U2210" s="17" t="e">
        <f>IF(K2210="Centre",VLOOKUP(E2210,effectifs_hiver,3,FALSE),IF(Hierarchisation!K2210="Grand Nord",VLOOKUP(Hierarchisation!E2210,effectifs_hiver,4,FALSE),IF(Hierarchisation!K2210="Nord Est",VLOOKUP(Hierarchisation!E2210,effectifs_hiver,5,FALSE),IF(Hierarchisation!K2210="Nord Ouest",VLOOKUP(Hierarchisation!E2210,effectifs_hiver,6,FALSE),IF(Hierarchisation!K2210="Sud Est",VLOOKUP(Hierarchisation!E2210,effectifs_hiver,7,FALSE),IF(Hierarchisation!K2210="Sud Ouest",VLOOKUP(Hierarchisation!E2210,effectifs_hiver,8,FALSE),"Erreur Région"))))))</f>
        <v>#N/A</v>
      </c>
      <c r="V2210" s="17" t="e">
        <f>IF(W2210="Transit","Transit",IF(W2210="hiver",VLOOKUP(E2210,'EFFECTIFS Hiver'!$A:$I,9,FALSE),IF(W2210="été",VLOOKUP(E2210,'EFFECTIFS Eté'!$A:$I,9,FALSE),"Erreur saison")))</f>
        <v>#N/A</v>
      </c>
      <c r="W2210" s="18" t="e">
        <f>VLOOKUP(D2210,Listes!B:C,2,FALSE)</f>
        <v>#N/A</v>
      </c>
    </row>
    <row r="2211" spans="1:23" ht="15.75" customHeight="1">
      <c r="A2211" s="11"/>
      <c r="B2211" s="11"/>
      <c r="C2211" s="11"/>
      <c r="D2211" s="11"/>
      <c r="E2211" s="11"/>
      <c r="F2211" s="11"/>
      <c r="G2211" s="11" t="e">
        <f>VLOOKUP(E2211,TAXONS!B:C,2,FALSE)</f>
        <v>#N/A</v>
      </c>
      <c r="H2211" s="13">
        <f t="shared" si="173"/>
        <v>0</v>
      </c>
      <c r="I2211" s="12" t="e">
        <f t="shared" si="174"/>
        <v>#N/A</v>
      </c>
      <c r="J2211" s="14" t="e">
        <f t="shared" si="175"/>
        <v>#N/A</v>
      </c>
      <c r="K2211" s="15" t="e">
        <f>VLOOKUP(B2211,REGIONS!A:D,4,FALSE)</f>
        <v>#N/A</v>
      </c>
      <c r="L2211" s="19" t="e">
        <f>VLOOKUP(G2211,Sensibilité!$A:$L,12,FALSE)</f>
        <v>#N/A</v>
      </c>
      <c r="M2211" s="19" t="e">
        <f t="shared" si="176"/>
        <v>#N/A</v>
      </c>
      <c r="N2211" s="19" t="e">
        <f t="shared" si="177"/>
        <v>#N/A</v>
      </c>
      <c r="O2211" s="15" t="str">
        <f>IF(D2211=Listes!$B$6,"SWARMING",IF(OR(D2211=Listes!$B$1,D2211=Listes!$B$2,D2211=Listes!$B$5),2,IF(OR(D2211=Listes!$B$3,D2211=Listes!$B$4),1,"erreur colonne D")))</f>
        <v>SWARMING</v>
      </c>
      <c r="P2211" s="15" t="e">
        <f>IF(OR(W2211="Hiver",W2211="Transit"),VLOOKUP(E2211,IC!A:E,4,FALSE),IF(W2211="été",VLOOKUP(E2211,IC!A:E,3,FALSE),"erreur"))</f>
        <v>#N/A</v>
      </c>
      <c r="Q2211" s="15" t="e">
        <f>IF(P2211="NR",0,IF(F2211&lt;5,0,IF(P2211=1,VLOOKUP(F2211,IC!$G$1:$I$8,3,TRUE),
IF(P2211=2,VLOOKUP(F2211,IC!$K$1:$M$8,3,TRUE),
IF(P2211=3,VLOOKUP(F2211,IC!$O$1:$Q$8,3,TRUE),IF(P2211=4,VLOOKUP(F2211,IC!$S$2:$U$9,3,TRUE),
"erreur"))))))</f>
        <v>#N/A</v>
      </c>
      <c r="R2211" s="16" t="e">
        <f>IF(OR(V2211="NA",V2211="Transit",V2211&lt;Listes!$F$1),"non applicable",F2211/V2211)</f>
        <v>#N/A</v>
      </c>
      <c r="S2211" s="16" t="e">
        <f>IF(W2211="Transit","Non applicable",IF(AND(W2211="été",T2211&gt;Listes!F2210),F2211/T2211,IF(AND(W2211="Hiver",Hierarchisation!U2211&gt;Listes!F2210),F2211/U2211,"non applicable")))</f>
        <v>#N/A</v>
      </c>
      <c r="T2211" s="17" t="e">
        <f>IF(K2211="Centre",VLOOKUP(E2211,effectifs_ete,3,FALSE),IF(Hierarchisation!K2211="Grand Nord",VLOOKUP(Hierarchisation!E2211,effectifs_ete,4,FALSE),IF(Hierarchisation!K2211="Nord Est",VLOOKUP(Hierarchisation!E2211,effectifs_ete,5,FALSE),IF(Hierarchisation!K2211="Nord Ouest",VLOOKUP(Hierarchisation!E2211,effectifs_ete,6,FALSE),IF(Hierarchisation!K2211="Sud Est",VLOOKUP(Hierarchisation!E2211,effectifs_ete,7,FALSE),IF(Hierarchisation!K2211="Sud Ouest",VLOOKUP(Hierarchisation!E2211,effectifs_ete,8,FALSE),"Erreur Région"))))))</f>
        <v>#N/A</v>
      </c>
      <c r="U2211" s="17" t="e">
        <f>IF(K2211="Centre",VLOOKUP(E2211,effectifs_hiver,3,FALSE),IF(Hierarchisation!K2211="Grand Nord",VLOOKUP(Hierarchisation!E2211,effectifs_hiver,4,FALSE),IF(Hierarchisation!K2211="Nord Est",VLOOKUP(Hierarchisation!E2211,effectifs_hiver,5,FALSE),IF(Hierarchisation!K2211="Nord Ouest",VLOOKUP(Hierarchisation!E2211,effectifs_hiver,6,FALSE),IF(Hierarchisation!K2211="Sud Est",VLOOKUP(Hierarchisation!E2211,effectifs_hiver,7,FALSE),IF(Hierarchisation!K2211="Sud Ouest",VLOOKUP(Hierarchisation!E2211,effectifs_hiver,8,FALSE),"Erreur Région"))))))</f>
        <v>#N/A</v>
      </c>
      <c r="V2211" s="17" t="e">
        <f>IF(W2211="Transit","Transit",IF(W2211="hiver",VLOOKUP(E2211,'EFFECTIFS Hiver'!$A:$I,9,FALSE),IF(W2211="été",VLOOKUP(E2211,'EFFECTIFS Eté'!$A:$I,9,FALSE),"Erreur saison")))</f>
        <v>#N/A</v>
      </c>
      <c r="W2211" s="18" t="e">
        <f>VLOOKUP(D2211,Listes!B:C,2,FALSE)</f>
        <v>#N/A</v>
      </c>
    </row>
    <row r="2212" spans="1:23" ht="15.75" customHeight="1">
      <c r="A2212" s="11"/>
      <c r="B2212" s="11"/>
      <c r="C2212" s="11"/>
      <c r="D2212" s="11"/>
      <c r="E2212" s="11"/>
      <c r="F2212" s="11"/>
      <c r="G2212" s="11" t="e">
        <f>VLOOKUP(E2212,TAXONS!B:C,2,FALSE)</f>
        <v>#N/A</v>
      </c>
      <c r="H2212" s="13">
        <f t="shared" si="173"/>
        <v>0</v>
      </c>
      <c r="I2212" s="12" t="e">
        <f t="shared" si="174"/>
        <v>#N/A</v>
      </c>
      <c r="J2212" s="14" t="e">
        <f t="shared" si="175"/>
        <v>#N/A</v>
      </c>
      <c r="K2212" s="15" t="e">
        <f>VLOOKUP(B2212,REGIONS!A:D,4,FALSE)</f>
        <v>#N/A</v>
      </c>
      <c r="L2212" s="19" t="e">
        <f>VLOOKUP(G2212,Sensibilité!$A:$L,12,FALSE)</f>
        <v>#N/A</v>
      </c>
      <c r="M2212" s="19" t="e">
        <f t="shared" si="176"/>
        <v>#N/A</v>
      </c>
      <c r="N2212" s="19" t="e">
        <f t="shared" si="177"/>
        <v>#N/A</v>
      </c>
      <c r="O2212" s="15" t="str">
        <f>IF(D2212=Listes!$B$6,"SWARMING",IF(OR(D2212=Listes!$B$1,D2212=Listes!$B$2,D2212=Listes!$B$5),2,IF(OR(D2212=Listes!$B$3,D2212=Listes!$B$4),1,"erreur colonne D")))</f>
        <v>SWARMING</v>
      </c>
      <c r="P2212" s="15" t="e">
        <f>IF(OR(W2212="Hiver",W2212="Transit"),VLOOKUP(E2212,IC!A:E,4,FALSE),IF(W2212="été",VLOOKUP(E2212,IC!A:E,3,FALSE),"erreur"))</f>
        <v>#N/A</v>
      </c>
      <c r="Q2212" s="15" t="e">
        <f>IF(P2212="NR",0,IF(F2212&lt;5,0,IF(P2212=1,VLOOKUP(F2212,IC!$G$1:$I$8,3,TRUE),
IF(P2212=2,VLOOKUP(F2212,IC!$K$1:$M$8,3,TRUE),
IF(P2212=3,VLOOKUP(F2212,IC!$O$1:$Q$8,3,TRUE),IF(P2212=4,VLOOKUP(F2212,IC!$S$2:$U$9,3,TRUE),
"erreur"))))))</f>
        <v>#N/A</v>
      </c>
      <c r="R2212" s="16" t="e">
        <f>IF(OR(V2212="NA",V2212="Transit",V2212&lt;Listes!$F$1),"non applicable",F2212/V2212)</f>
        <v>#N/A</v>
      </c>
      <c r="S2212" s="16" t="e">
        <f>IF(W2212="Transit","Non applicable",IF(AND(W2212="été",T2212&gt;Listes!F2211),F2212/T2212,IF(AND(W2212="Hiver",Hierarchisation!U2212&gt;Listes!F2211),F2212/U2212,"non applicable")))</f>
        <v>#N/A</v>
      </c>
      <c r="T2212" s="17" t="e">
        <f>IF(K2212="Centre",VLOOKUP(E2212,effectifs_ete,3,FALSE),IF(Hierarchisation!K2212="Grand Nord",VLOOKUP(Hierarchisation!E2212,effectifs_ete,4,FALSE),IF(Hierarchisation!K2212="Nord Est",VLOOKUP(Hierarchisation!E2212,effectifs_ete,5,FALSE),IF(Hierarchisation!K2212="Nord Ouest",VLOOKUP(Hierarchisation!E2212,effectifs_ete,6,FALSE),IF(Hierarchisation!K2212="Sud Est",VLOOKUP(Hierarchisation!E2212,effectifs_ete,7,FALSE),IF(Hierarchisation!K2212="Sud Ouest",VLOOKUP(Hierarchisation!E2212,effectifs_ete,8,FALSE),"Erreur Région"))))))</f>
        <v>#N/A</v>
      </c>
      <c r="U2212" s="17" t="e">
        <f>IF(K2212="Centre",VLOOKUP(E2212,effectifs_hiver,3,FALSE),IF(Hierarchisation!K2212="Grand Nord",VLOOKUP(Hierarchisation!E2212,effectifs_hiver,4,FALSE),IF(Hierarchisation!K2212="Nord Est",VLOOKUP(Hierarchisation!E2212,effectifs_hiver,5,FALSE),IF(Hierarchisation!K2212="Nord Ouest",VLOOKUP(Hierarchisation!E2212,effectifs_hiver,6,FALSE),IF(Hierarchisation!K2212="Sud Est",VLOOKUP(Hierarchisation!E2212,effectifs_hiver,7,FALSE),IF(Hierarchisation!K2212="Sud Ouest",VLOOKUP(Hierarchisation!E2212,effectifs_hiver,8,FALSE),"Erreur Région"))))))</f>
        <v>#N/A</v>
      </c>
      <c r="V2212" s="17" t="e">
        <f>IF(W2212="Transit","Transit",IF(W2212="hiver",VLOOKUP(E2212,'EFFECTIFS Hiver'!$A:$I,9,FALSE),IF(W2212="été",VLOOKUP(E2212,'EFFECTIFS Eté'!$A:$I,9,FALSE),"Erreur saison")))</f>
        <v>#N/A</v>
      </c>
      <c r="W2212" s="18" t="e">
        <f>VLOOKUP(D2212,Listes!B:C,2,FALSE)</f>
        <v>#N/A</v>
      </c>
    </row>
    <row r="2213" spans="1:23" ht="15.75" customHeight="1">
      <c r="A2213" s="11"/>
      <c r="B2213" s="11"/>
      <c r="C2213" s="11"/>
      <c r="D2213" s="11"/>
      <c r="E2213" s="11"/>
      <c r="F2213" s="11"/>
      <c r="G2213" s="11" t="e">
        <f>VLOOKUP(E2213,TAXONS!B:C,2,FALSE)</f>
        <v>#N/A</v>
      </c>
      <c r="H2213" s="13">
        <f t="shared" si="173"/>
        <v>0</v>
      </c>
      <c r="I2213" s="12" t="e">
        <f t="shared" si="174"/>
        <v>#N/A</v>
      </c>
      <c r="J2213" s="14" t="e">
        <f t="shared" si="175"/>
        <v>#N/A</v>
      </c>
      <c r="K2213" s="15" t="e">
        <f>VLOOKUP(B2213,REGIONS!A:D,4,FALSE)</f>
        <v>#N/A</v>
      </c>
      <c r="L2213" s="19" t="e">
        <f>VLOOKUP(G2213,Sensibilité!$A:$L,12,FALSE)</f>
        <v>#N/A</v>
      </c>
      <c r="M2213" s="19" t="e">
        <f t="shared" si="176"/>
        <v>#N/A</v>
      </c>
      <c r="N2213" s="19" t="e">
        <f t="shared" si="177"/>
        <v>#N/A</v>
      </c>
      <c r="O2213" s="15" t="str">
        <f>IF(D2213=Listes!$B$6,"SWARMING",IF(OR(D2213=Listes!$B$1,D2213=Listes!$B$2,D2213=Listes!$B$5),2,IF(OR(D2213=Listes!$B$3,D2213=Listes!$B$4),1,"erreur colonne D")))</f>
        <v>SWARMING</v>
      </c>
      <c r="P2213" s="15" t="e">
        <f>IF(OR(W2213="Hiver",W2213="Transit"),VLOOKUP(E2213,IC!A:E,4,FALSE),IF(W2213="été",VLOOKUP(E2213,IC!A:E,3,FALSE),"erreur"))</f>
        <v>#N/A</v>
      </c>
      <c r="Q2213" s="15" t="e">
        <f>IF(P2213="NR",0,IF(F2213&lt;5,0,IF(P2213=1,VLOOKUP(F2213,IC!$G$1:$I$8,3,TRUE),
IF(P2213=2,VLOOKUP(F2213,IC!$K$1:$M$8,3,TRUE),
IF(P2213=3,VLOOKUP(F2213,IC!$O$1:$Q$8,3,TRUE),IF(P2213=4,VLOOKUP(F2213,IC!$S$2:$U$9,3,TRUE),
"erreur"))))))</f>
        <v>#N/A</v>
      </c>
      <c r="R2213" s="16" t="e">
        <f>IF(OR(V2213="NA",V2213="Transit",V2213&lt;Listes!$F$1),"non applicable",F2213/V2213)</f>
        <v>#N/A</v>
      </c>
      <c r="S2213" s="16" t="e">
        <f>IF(W2213="Transit","Non applicable",IF(AND(W2213="été",T2213&gt;Listes!F2212),F2213/T2213,IF(AND(W2213="Hiver",Hierarchisation!U2213&gt;Listes!F2212),F2213/U2213,"non applicable")))</f>
        <v>#N/A</v>
      </c>
      <c r="T2213" s="17" t="e">
        <f>IF(K2213="Centre",VLOOKUP(E2213,effectifs_ete,3,FALSE),IF(Hierarchisation!K2213="Grand Nord",VLOOKUP(Hierarchisation!E2213,effectifs_ete,4,FALSE),IF(Hierarchisation!K2213="Nord Est",VLOOKUP(Hierarchisation!E2213,effectifs_ete,5,FALSE),IF(Hierarchisation!K2213="Nord Ouest",VLOOKUP(Hierarchisation!E2213,effectifs_ete,6,FALSE),IF(Hierarchisation!K2213="Sud Est",VLOOKUP(Hierarchisation!E2213,effectifs_ete,7,FALSE),IF(Hierarchisation!K2213="Sud Ouest",VLOOKUP(Hierarchisation!E2213,effectifs_ete,8,FALSE),"Erreur Région"))))))</f>
        <v>#N/A</v>
      </c>
      <c r="U2213" s="17" t="e">
        <f>IF(K2213="Centre",VLOOKUP(E2213,effectifs_hiver,3,FALSE),IF(Hierarchisation!K2213="Grand Nord",VLOOKUP(Hierarchisation!E2213,effectifs_hiver,4,FALSE),IF(Hierarchisation!K2213="Nord Est",VLOOKUP(Hierarchisation!E2213,effectifs_hiver,5,FALSE),IF(Hierarchisation!K2213="Nord Ouest",VLOOKUP(Hierarchisation!E2213,effectifs_hiver,6,FALSE),IF(Hierarchisation!K2213="Sud Est",VLOOKUP(Hierarchisation!E2213,effectifs_hiver,7,FALSE),IF(Hierarchisation!K2213="Sud Ouest",VLOOKUP(Hierarchisation!E2213,effectifs_hiver,8,FALSE),"Erreur Région"))))))</f>
        <v>#N/A</v>
      </c>
      <c r="V2213" s="17" t="e">
        <f>IF(W2213="Transit","Transit",IF(W2213="hiver",VLOOKUP(E2213,'EFFECTIFS Hiver'!$A:$I,9,FALSE),IF(W2213="été",VLOOKUP(E2213,'EFFECTIFS Eté'!$A:$I,9,FALSE),"Erreur saison")))</f>
        <v>#N/A</v>
      </c>
      <c r="W2213" s="18" t="e">
        <f>VLOOKUP(D2213,Listes!B:C,2,FALSE)</f>
        <v>#N/A</v>
      </c>
    </row>
    <row r="2214" spans="1:23" ht="15.75" customHeight="1">
      <c r="A2214" s="11"/>
      <c r="B2214" s="11"/>
      <c r="C2214" s="11"/>
      <c r="D2214" s="11"/>
      <c r="E2214" s="11"/>
      <c r="F2214" s="11"/>
      <c r="G2214" s="11" t="e">
        <f>VLOOKUP(E2214,TAXONS!B:C,2,FALSE)</f>
        <v>#N/A</v>
      </c>
      <c r="H2214" s="13">
        <f t="shared" si="173"/>
        <v>0</v>
      </c>
      <c r="I2214" s="12" t="e">
        <f t="shared" si="174"/>
        <v>#N/A</v>
      </c>
      <c r="J2214" s="14" t="e">
        <f t="shared" si="175"/>
        <v>#N/A</v>
      </c>
      <c r="K2214" s="15" t="e">
        <f>VLOOKUP(B2214,REGIONS!A:D,4,FALSE)</f>
        <v>#N/A</v>
      </c>
      <c r="L2214" s="19" t="e">
        <f>VLOOKUP(G2214,Sensibilité!$A:$L,12,FALSE)</f>
        <v>#N/A</v>
      </c>
      <c r="M2214" s="19" t="e">
        <f t="shared" si="176"/>
        <v>#N/A</v>
      </c>
      <c r="N2214" s="19" t="e">
        <f t="shared" si="177"/>
        <v>#N/A</v>
      </c>
      <c r="O2214" s="15" t="str">
        <f>IF(D2214=Listes!$B$6,"SWARMING",IF(OR(D2214=Listes!$B$1,D2214=Listes!$B$2,D2214=Listes!$B$5),2,IF(OR(D2214=Listes!$B$3,D2214=Listes!$B$4),1,"erreur colonne D")))</f>
        <v>SWARMING</v>
      </c>
      <c r="P2214" s="15" t="e">
        <f>IF(OR(W2214="Hiver",W2214="Transit"),VLOOKUP(E2214,IC!A:E,4,FALSE),IF(W2214="été",VLOOKUP(E2214,IC!A:E,3,FALSE),"erreur"))</f>
        <v>#N/A</v>
      </c>
      <c r="Q2214" s="15" t="e">
        <f>IF(P2214="NR",0,IF(F2214&lt;5,0,IF(P2214=1,VLOOKUP(F2214,IC!$G$1:$I$8,3,TRUE),
IF(P2214=2,VLOOKUP(F2214,IC!$K$1:$M$8,3,TRUE),
IF(P2214=3,VLOOKUP(F2214,IC!$O$1:$Q$8,3,TRUE),IF(P2214=4,VLOOKUP(F2214,IC!$S$2:$U$9,3,TRUE),
"erreur"))))))</f>
        <v>#N/A</v>
      </c>
      <c r="R2214" s="16" t="e">
        <f>IF(OR(V2214="NA",V2214="Transit",V2214&lt;Listes!$F$1),"non applicable",F2214/V2214)</f>
        <v>#N/A</v>
      </c>
      <c r="S2214" s="16" t="e">
        <f>IF(W2214="Transit","Non applicable",IF(AND(W2214="été",T2214&gt;Listes!F2213),F2214/T2214,IF(AND(W2214="Hiver",Hierarchisation!U2214&gt;Listes!F2213),F2214/U2214,"non applicable")))</f>
        <v>#N/A</v>
      </c>
      <c r="T2214" s="17" t="e">
        <f>IF(K2214="Centre",VLOOKUP(E2214,effectifs_ete,3,FALSE),IF(Hierarchisation!K2214="Grand Nord",VLOOKUP(Hierarchisation!E2214,effectifs_ete,4,FALSE),IF(Hierarchisation!K2214="Nord Est",VLOOKUP(Hierarchisation!E2214,effectifs_ete,5,FALSE),IF(Hierarchisation!K2214="Nord Ouest",VLOOKUP(Hierarchisation!E2214,effectifs_ete,6,FALSE),IF(Hierarchisation!K2214="Sud Est",VLOOKUP(Hierarchisation!E2214,effectifs_ete,7,FALSE),IF(Hierarchisation!K2214="Sud Ouest",VLOOKUP(Hierarchisation!E2214,effectifs_ete,8,FALSE),"Erreur Région"))))))</f>
        <v>#N/A</v>
      </c>
      <c r="U2214" s="17" t="e">
        <f>IF(K2214="Centre",VLOOKUP(E2214,effectifs_hiver,3,FALSE),IF(Hierarchisation!K2214="Grand Nord",VLOOKUP(Hierarchisation!E2214,effectifs_hiver,4,FALSE),IF(Hierarchisation!K2214="Nord Est",VLOOKUP(Hierarchisation!E2214,effectifs_hiver,5,FALSE),IF(Hierarchisation!K2214="Nord Ouest",VLOOKUP(Hierarchisation!E2214,effectifs_hiver,6,FALSE),IF(Hierarchisation!K2214="Sud Est",VLOOKUP(Hierarchisation!E2214,effectifs_hiver,7,FALSE),IF(Hierarchisation!K2214="Sud Ouest",VLOOKUP(Hierarchisation!E2214,effectifs_hiver,8,FALSE),"Erreur Région"))))))</f>
        <v>#N/A</v>
      </c>
      <c r="V2214" s="17" t="e">
        <f>IF(W2214="Transit","Transit",IF(W2214="hiver",VLOOKUP(E2214,'EFFECTIFS Hiver'!$A:$I,9,FALSE),IF(W2214="été",VLOOKUP(E2214,'EFFECTIFS Eté'!$A:$I,9,FALSE),"Erreur saison")))</f>
        <v>#N/A</v>
      </c>
      <c r="W2214" s="18" t="e">
        <f>VLOOKUP(D2214,Listes!B:C,2,FALSE)</f>
        <v>#N/A</v>
      </c>
    </row>
    <row r="2215" spans="1:23" ht="15.75" customHeight="1">
      <c r="A2215" s="11"/>
      <c r="B2215" s="11"/>
      <c r="C2215" s="11"/>
      <c r="D2215" s="11"/>
      <c r="E2215" s="11"/>
      <c r="F2215" s="11"/>
      <c r="G2215" s="11" t="e">
        <f>VLOOKUP(E2215,TAXONS!B:C,2,FALSE)</f>
        <v>#N/A</v>
      </c>
      <c r="H2215" s="13">
        <f t="shared" si="173"/>
        <v>0</v>
      </c>
      <c r="I2215" s="12" t="e">
        <f t="shared" si="174"/>
        <v>#N/A</v>
      </c>
      <c r="J2215" s="14" t="e">
        <f t="shared" si="175"/>
        <v>#N/A</v>
      </c>
      <c r="K2215" s="15" t="e">
        <f>VLOOKUP(B2215,REGIONS!A:D,4,FALSE)</f>
        <v>#N/A</v>
      </c>
      <c r="L2215" s="19" t="e">
        <f>VLOOKUP(G2215,Sensibilité!$A:$L,12,FALSE)</f>
        <v>#N/A</v>
      </c>
      <c r="M2215" s="19" t="e">
        <f t="shared" si="176"/>
        <v>#N/A</v>
      </c>
      <c r="N2215" s="19" t="e">
        <f t="shared" si="177"/>
        <v>#N/A</v>
      </c>
      <c r="O2215" s="15" t="str">
        <f>IF(D2215=Listes!$B$6,"SWARMING",IF(OR(D2215=Listes!$B$1,D2215=Listes!$B$2,D2215=Listes!$B$5),2,IF(OR(D2215=Listes!$B$3,D2215=Listes!$B$4),1,"erreur colonne D")))</f>
        <v>SWARMING</v>
      </c>
      <c r="P2215" s="15" t="e">
        <f>IF(OR(W2215="Hiver",W2215="Transit"),VLOOKUP(E2215,IC!A:E,4,FALSE),IF(W2215="été",VLOOKUP(E2215,IC!A:E,3,FALSE),"erreur"))</f>
        <v>#N/A</v>
      </c>
      <c r="Q2215" s="15" t="e">
        <f>IF(P2215="NR",0,IF(F2215&lt;5,0,IF(P2215=1,VLOOKUP(F2215,IC!$G$1:$I$8,3,TRUE),
IF(P2215=2,VLOOKUP(F2215,IC!$K$1:$M$8,3,TRUE),
IF(P2215=3,VLOOKUP(F2215,IC!$O$1:$Q$8,3,TRUE),IF(P2215=4,VLOOKUP(F2215,IC!$S$2:$U$9,3,TRUE),
"erreur"))))))</f>
        <v>#N/A</v>
      </c>
      <c r="R2215" s="16" t="e">
        <f>IF(OR(V2215="NA",V2215="Transit",V2215&lt;Listes!$F$1),"non applicable",F2215/V2215)</f>
        <v>#N/A</v>
      </c>
      <c r="S2215" s="16" t="e">
        <f>IF(W2215="Transit","Non applicable",IF(AND(W2215="été",T2215&gt;Listes!F2214),F2215/T2215,IF(AND(W2215="Hiver",Hierarchisation!U2215&gt;Listes!F2214),F2215/U2215,"non applicable")))</f>
        <v>#N/A</v>
      </c>
      <c r="T2215" s="17" t="e">
        <f>IF(K2215="Centre",VLOOKUP(E2215,effectifs_ete,3,FALSE),IF(Hierarchisation!K2215="Grand Nord",VLOOKUP(Hierarchisation!E2215,effectifs_ete,4,FALSE),IF(Hierarchisation!K2215="Nord Est",VLOOKUP(Hierarchisation!E2215,effectifs_ete,5,FALSE),IF(Hierarchisation!K2215="Nord Ouest",VLOOKUP(Hierarchisation!E2215,effectifs_ete,6,FALSE),IF(Hierarchisation!K2215="Sud Est",VLOOKUP(Hierarchisation!E2215,effectifs_ete,7,FALSE),IF(Hierarchisation!K2215="Sud Ouest",VLOOKUP(Hierarchisation!E2215,effectifs_ete,8,FALSE),"Erreur Région"))))))</f>
        <v>#N/A</v>
      </c>
      <c r="U2215" s="17" t="e">
        <f>IF(K2215="Centre",VLOOKUP(E2215,effectifs_hiver,3,FALSE),IF(Hierarchisation!K2215="Grand Nord",VLOOKUP(Hierarchisation!E2215,effectifs_hiver,4,FALSE),IF(Hierarchisation!K2215="Nord Est",VLOOKUP(Hierarchisation!E2215,effectifs_hiver,5,FALSE),IF(Hierarchisation!K2215="Nord Ouest",VLOOKUP(Hierarchisation!E2215,effectifs_hiver,6,FALSE),IF(Hierarchisation!K2215="Sud Est",VLOOKUP(Hierarchisation!E2215,effectifs_hiver,7,FALSE),IF(Hierarchisation!K2215="Sud Ouest",VLOOKUP(Hierarchisation!E2215,effectifs_hiver,8,FALSE),"Erreur Région"))))))</f>
        <v>#N/A</v>
      </c>
      <c r="V2215" s="17" t="e">
        <f>IF(W2215="Transit","Transit",IF(W2215="hiver",VLOOKUP(E2215,'EFFECTIFS Hiver'!$A:$I,9,FALSE),IF(W2215="été",VLOOKUP(E2215,'EFFECTIFS Eté'!$A:$I,9,FALSE),"Erreur saison")))</f>
        <v>#N/A</v>
      </c>
      <c r="W2215" s="18" t="e">
        <f>VLOOKUP(D2215,Listes!B:C,2,FALSE)</f>
        <v>#N/A</v>
      </c>
    </row>
    <row r="2216" spans="1:23" ht="15.75" customHeight="1">
      <c r="A2216" s="11"/>
      <c r="B2216" s="11"/>
      <c r="C2216" s="11"/>
      <c r="D2216" s="11"/>
      <c r="E2216" s="11"/>
      <c r="F2216" s="11"/>
      <c r="G2216" s="11" t="e">
        <f>VLOOKUP(E2216,TAXONS!B:C,2,FALSE)</f>
        <v>#N/A</v>
      </c>
      <c r="H2216" s="13">
        <f t="shared" si="173"/>
        <v>0</v>
      </c>
      <c r="I2216" s="12" t="e">
        <f t="shared" si="174"/>
        <v>#N/A</v>
      </c>
      <c r="J2216" s="14" t="e">
        <f t="shared" si="175"/>
        <v>#N/A</v>
      </c>
      <c r="K2216" s="15" t="e">
        <f>VLOOKUP(B2216,REGIONS!A:D,4,FALSE)</f>
        <v>#N/A</v>
      </c>
      <c r="L2216" s="19" t="e">
        <f>VLOOKUP(G2216,Sensibilité!$A:$L,12,FALSE)</f>
        <v>#N/A</v>
      </c>
      <c r="M2216" s="19" t="e">
        <f t="shared" si="176"/>
        <v>#N/A</v>
      </c>
      <c r="N2216" s="19" t="e">
        <f t="shared" si="177"/>
        <v>#N/A</v>
      </c>
      <c r="O2216" s="15" t="str">
        <f>IF(D2216=Listes!$B$6,"SWARMING",IF(OR(D2216=Listes!$B$1,D2216=Listes!$B$2,D2216=Listes!$B$5),2,IF(OR(D2216=Listes!$B$3,D2216=Listes!$B$4),1,"erreur colonne D")))</f>
        <v>SWARMING</v>
      </c>
      <c r="P2216" s="15" t="e">
        <f>IF(OR(W2216="Hiver",W2216="Transit"),VLOOKUP(E2216,IC!A:E,4,FALSE),IF(W2216="été",VLOOKUP(E2216,IC!A:E,3,FALSE),"erreur"))</f>
        <v>#N/A</v>
      </c>
      <c r="Q2216" s="15" t="e">
        <f>IF(P2216="NR",0,IF(F2216&lt;5,0,IF(P2216=1,VLOOKUP(F2216,IC!$G$1:$I$8,3,TRUE),
IF(P2216=2,VLOOKUP(F2216,IC!$K$1:$M$8,3,TRUE),
IF(P2216=3,VLOOKUP(F2216,IC!$O$1:$Q$8,3,TRUE),IF(P2216=4,VLOOKUP(F2216,IC!$S$2:$U$9,3,TRUE),
"erreur"))))))</f>
        <v>#N/A</v>
      </c>
      <c r="R2216" s="16" t="e">
        <f>IF(OR(V2216="NA",V2216="Transit",V2216&lt;Listes!$F$1),"non applicable",F2216/V2216)</f>
        <v>#N/A</v>
      </c>
      <c r="S2216" s="16" t="e">
        <f>IF(W2216="Transit","Non applicable",IF(AND(W2216="été",T2216&gt;Listes!F2215),F2216/T2216,IF(AND(W2216="Hiver",Hierarchisation!U2216&gt;Listes!F2215),F2216/U2216,"non applicable")))</f>
        <v>#N/A</v>
      </c>
      <c r="T2216" s="17" t="e">
        <f>IF(K2216="Centre",VLOOKUP(E2216,effectifs_ete,3,FALSE),IF(Hierarchisation!K2216="Grand Nord",VLOOKUP(Hierarchisation!E2216,effectifs_ete,4,FALSE),IF(Hierarchisation!K2216="Nord Est",VLOOKUP(Hierarchisation!E2216,effectifs_ete,5,FALSE),IF(Hierarchisation!K2216="Nord Ouest",VLOOKUP(Hierarchisation!E2216,effectifs_ete,6,FALSE),IF(Hierarchisation!K2216="Sud Est",VLOOKUP(Hierarchisation!E2216,effectifs_ete,7,FALSE),IF(Hierarchisation!K2216="Sud Ouest",VLOOKUP(Hierarchisation!E2216,effectifs_ete,8,FALSE),"Erreur Région"))))))</f>
        <v>#N/A</v>
      </c>
      <c r="U2216" s="17" t="e">
        <f>IF(K2216="Centre",VLOOKUP(E2216,effectifs_hiver,3,FALSE),IF(Hierarchisation!K2216="Grand Nord",VLOOKUP(Hierarchisation!E2216,effectifs_hiver,4,FALSE),IF(Hierarchisation!K2216="Nord Est",VLOOKUP(Hierarchisation!E2216,effectifs_hiver,5,FALSE),IF(Hierarchisation!K2216="Nord Ouest",VLOOKUP(Hierarchisation!E2216,effectifs_hiver,6,FALSE),IF(Hierarchisation!K2216="Sud Est",VLOOKUP(Hierarchisation!E2216,effectifs_hiver,7,FALSE),IF(Hierarchisation!K2216="Sud Ouest",VLOOKUP(Hierarchisation!E2216,effectifs_hiver,8,FALSE),"Erreur Région"))))))</f>
        <v>#N/A</v>
      </c>
      <c r="V2216" s="17" t="e">
        <f>IF(W2216="Transit","Transit",IF(W2216="hiver",VLOOKUP(E2216,'EFFECTIFS Hiver'!$A:$I,9,FALSE),IF(W2216="été",VLOOKUP(E2216,'EFFECTIFS Eté'!$A:$I,9,FALSE),"Erreur saison")))</f>
        <v>#N/A</v>
      </c>
      <c r="W2216" s="18" t="e">
        <f>VLOOKUP(D2216,Listes!B:C,2,FALSE)</f>
        <v>#N/A</v>
      </c>
    </row>
    <row r="2217" spans="1:23" ht="15.75" customHeight="1">
      <c r="A2217" s="11"/>
      <c r="B2217" s="11"/>
      <c r="C2217" s="11"/>
      <c r="D2217" s="11"/>
      <c r="E2217" s="11"/>
      <c r="F2217" s="11"/>
      <c r="G2217" s="11" t="e">
        <f>VLOOKUP(E2217,TAXONS!B:C,2,FALSE)</f>
        <v>#N/A</v>
      </c>
      <c r="H2217" s="13">
        <f t="shared" si="173"/>
        <v>0</v>
      </c>
      <c r="I2217" s="12" t="e">
        <f t="shared" si="174"/>
        <v>#N/A</v>
      </c>
      <c r="J2217" s="14" t="e">
        <f t="shared" si="175"/>
        <v>#N/A</v>
      </c>
      <c r="K2217" s="15" t="e">
        <f>VLOOKUP(B2217,REGIONS!A:D,4,FALSE)</f>
        <v>#N/A</v>
      </c>
      <c r="L2217" s="19" t="e">
        <f>VLOOKUP(G2217,Sensibilité!$A:$L,12,FALSE)</f>
        <v>#N/A</v>
      </c>
      <c r="M2217" s="19" t="e">
        <f t="shared" si="176"/>
        <v>#N/A</v>
      </c>
      <c r="N2217" s="19" t="e">
        <f t="shared" si="177"/>
        <v>#N/A</v>
      </c>
      <c r="O2217" s="15" t="str">
        <f>IF(D2217=Listes!$B$6,"SWARMING",IF(OR(D2217=Listes!$B$1,D2217=Listes!$B$2,D2217=Listes!$B$5),2,IF(OR(D2217=Listes!$B$3,D2217=Listes!$B$4),1,"erreur colonne D")))</f>
        <v>SWARMING</v>
      </c>
      <c r="P2217" s="15" t="e">
        <f>IF(OR(W2217="Hiver",W2217="Transit"),VLOOKUP(E2217,IC!A:E,4,FALSE),IF(W2217="été",VLOOKUP(E2217,IC!A:E,3,FALSE),"erreur"))</f>
        <v>#N/A</v>
      </c>
      <c r="Q2217" s="15" t="e">
        <f>IF(P2217="NR",0,IF(F2217&lt;5,0,IF(P2217=1,VLOOKUP(F2217,IC!$G$1:$I$8,3,TRUE),
IF(P2217=2,VLOOKUP(F2217,IC!$K$1:$M$8,3,TRUE),
IF(P2217=3,VLOOKUP(F2217,IC!$O$1:$Q$8,3,TRUE),IF(P2217=4,VLOOKUP(F2217,IC!$S$2:$U$9,3,TRUE),
"erreur"))))))</f>
        <v>#N/A</v>
      </c>
      <c r="R2217" s="16" t="e">
        <f>IF(OR(V2217="NA",V2217="Transit",V2217&lt;Listes!$F$1),"non applicable",F2217/V2217)</f>
        <v>#N/A</v>
      </c>
      <c r="S2217" s="16" t="e">
        <f>IF(W2217="Transit","Non applicable",IF(AND(W2217="été",T2217&gt;Listes!F2216),F2217/T2217,IF(AND(W2217="Hiver",Hierarchisation!U2217&gt;Listes!F2216),F2217/U2217,"non applicable")))</f>
        <v>#N/A</v>
      </c>
      <c r="T2217" s="17" t="e">
        <f>IF(K2217="Centre",VLOOKUP(E2217,effectifs_ete,3,FALSE),IF(Hierarchisation!K2217="Grand Nord",VLOOKUP(Hierarchisation!E2217,effectifs_ete,4,FALSE),IF(Hierarchisation!K2217="Nord Est",VLOOKUP(Hierarchisation!E2217,effectifs_ete,5,FALSE),IF(Hierarchisation!K2217="Nord Ouest",VLOOKUP(Hierarchisation!E2217,effectifs_ete,6,FALSE),IF(Hierarchisation!K2217="Sud Est",VLOOKUP(Hierarchisation!E2217,effectifs_ete,7,FALSE),IF(Hierarchisation!K2217="Sud Ouest",VLOOKUP(Hierarchisation!E2217,effectifs_ete,8,FALSE),"Erreur Région"))))))</f>
        <v>#N/A</v>
      </c>
      <c r="U2217" s="17" t="e">
        <f>IF(K2217="Centre",VLOOKUP(E2217,effectifs_hiver,3,FALSE),IF(Hierarchisation!K2217="Grand Nord",VLOOKUP(Hierarchisation!E2217,effectifs_hiver,4,FALSE),IF(Hierarchisation!K2217="Nord Est",VLOOKUP(Hierarchisation!E2217,effectifs_hiver,5,FALSE),IF(Hierarchisation!K2217="Nord Ouest",VLOOKUP(Hierarchisation!E2217,effectifs_hiver,6,FALSE),IF(Hierarchisation!K2217="Sud Est",VLOOKUP(Hierarchisation!E2217,effectifs_hiver,7,FALSE),IF(Hierarchisation!K2217="Sud Ouest",VLOOKUP(Hierarchisation!E2217,effectifs_hiver,8,FALSE),"Erreur Région"))))))</f>
        <v>#N/A</v>
      </c>
      <c r="V2217" s="17" t="e">
        <f>IF(W2217="Transit","Transit",IF(W2217="hiver",VLOOKUP(E2217,'EFFECTIFS Hiver'!$A:$I,9,FALSE),IF(W2217="été",VLOOKUP(E2217,'EFFECTIFS Eté'!$A:$I,9,FALSE),"Erreur saison")))</f>
        <v>#N/A</v>
      </c>
      <c r="W2217" s="18" t="e">
        <f>VLOOKUP(D2217,Listes!B:C,2,FALSE)</f>
        <v>#N/A</v>
      </c>
    </row>
    <row r="2218" spans="1:23" ht="15.75" customHeight="1">
      <c r="A2218" s="11"/>
      <c r="B2218" s="11"/>
      <c r="C2218" s="11"/>
      <c r="D2218" s="11"/>
      <c r="E2218" s="11"/>
      <c r="F2218" s="11"/>
      <c r="G2218" s="11" t="e">
        <f>VLOOKUP(E2218,TAXONS!B:C,2,FALSE)</f>
        <v>#N/A</v>
      </c>
      <c r="H2218" s="13">
        <f t="shared" si="173"/>
        <v>0</v>
      </c>
      <c r="I2218" s="12" t="e">
        <f t="shared" si="174"/>
        <v>#N/A</v>
      </c>
      <c r="J2218" s="14" t="e">
        <f t="shared" si="175"/>
        <v>#N/A</v>
      </c>
      <c r="K2218" s="15" t="e">
        <f>VLOOKUP(B2218,REGIONS!A:D,4,FALSE)</f>
        <v>#N/A</v>
      </c>
      <c r="L2218" s="19" t="e">
        <f>VLOOKUP(G2218,Sensibilité!$A:$L,12,FALSE)</f>
        <v>#N/A</v>
      </c>
      <c r="M2218" s="19" t="e">
        <f t="shared" si="176"/>
        <v>#N/A</v>
      </c>
      <c r="N2218" s="19" t="e">
        <f t="shared" si="177"/>
        <v>#N/A</v>
      </c>
      <c r="O2218" s="15" t="str">
        <f>IF(D2218=Listes!$B$6,"SWARMING",IF(OR(D2218=Listes!$B$1,D2218=Listes!$B$2,D2218=Listes!$B$5),2,IF(OR(D2218=Listes!$B$3,D2218=Listes!$B$4),1,"erreur colonne D")))</f>
        <v>SWARMING</v>
      </c>
      <c r="P2218" s="15" t="e">
        <f>IF(OR(W2218="Hiver",W2218="Transit"),VLOOKUP(E2218,IC!A:E,4,FALSE),IF(W2218="été",VLOOKUP(E2218,IC!A:E,3,FALSE),"erreur"))</f>
        <v>#N/A</v>
      </c>
      <c r="Q2218" s="15" t="e">
        <f>IF(P2218="NR",0,IF(F2218&lt;5,0,IF(P2218=1,VLOOKUP(F2218,IC!$G$1:$I$8,3,TRUE),
IF(P2218=2,VLOOKUP(F2218,IC!$K$1:$M$8,3,TRUE),
IF(P2218=3,VLOOKUP(F2218,IC!$O$1:$Q$8,3,TRUE),IF(P2218=4,VLOOKUP(F2218,IC!$S$2:$U$9,3,TRUE),
"erreur"))))))</f>
        <v>#N/A</v>
      </c>
      <c r="R2218" s="16" t="e">
        <f>IF(OR(V2218="NA",V2218="Transit",V2218&lt;Listes!$F$1),"non applicable",F2218/V2218)</f>
        <v>#N/A</v>
      </c>
      <c r="S2218" s="16" t="e">
        <f>IF(W2218="Transit","Non applicable",IF(AND(W2218="été",T2218&gt;Listes!F2217),F2218/T2218,IF(AND(W2218="Hiver",Hierarchisation!U2218&gt;Listes!F2217),F2218/U2218,"non applicable")))</f>
        <v>#N/A</v>
      </c>
      <c r="T2218" s="17" t="e">
        <f>IF(K2218="Centre",VLOOKUP(E2218,effectifs_ete,3,FALSE),IF(Hierarchisation!K2218="Grand Nord",VLOOKUP(Hierarchisation!E2218,effectifs_ete,4,FALSE),IF(Hierarchisation!K2218="Nord Est",VLOOKUP(Hierarchisation!E2218,effectifs_ete,5,FALSE),IF(Hierarchisation!K2218="Nord Ouest",VLOOKUP(Hierarchisation!E2218,effectifs_ete,6,FALSE),IF(Hierarchisation!K2218="Sud Est",VLOOKUP(Hierarchisation!E2218,effectifs_ete,7,FALSE),IF(Hierarchisation!K2218="Sud Ouest",VLOOKUP(Hierarchisation!E2218,effectifs_ete,8,FALSE),"Erreur Région"))))))</f>
        <v>#N/A</v>
      </c>
      <c r="U2218" s="17" t="e">
        <f>IF(K2218="Centre",VLOOKUP(E2218,effectifs_hiver,3,FALSE),IF(Hierarchisation!K2218="Grand Nord",VLOOKUP(Hierarchisation!E2218,effectifs_hiver,4,FALSE),IF(Hierarchisation!K2218="Nord Est",VLOOKUP(Hierarchisation!E2218,effectifs_hiver,5,FALSE),IF(Hierarchisation!K2218="Nord Ouest",VLOOKUP(Hierarchisation!E2218,effectifs_hiver,6,FALSE),IF(Hierarchisation!K2218="Sud Est",VLOOKUP(Hierarchisation!E2218,effectifs_hiver,7,FALSE),IF(Hierarchisation!K2218="Sud Ouest",VLOOKUP(Hierarchisation!E2218,effectifs_hiver,8,FALSE),"Erreur Région"))))))</f>
        <v>#N/A</v>
      </c>
      <c r="V2218" s="17" t="e">
        <f>IF(W2218="Transit","Transit",IF(W2218="hiver",VLOOKUP(E2218,'EFFECTIFS Hiver'!$A:$I,9,FALSE),IF(W2218="été",VLOOKUP(E2218,'EFFECTIFS Eté'!$A:$I,9,FALSE),"Erreur saison")))</f>
        <v>#N/A</v>
      </c>
      <c r="W2218" s="18" t="e">
        <f>VLOOKUP(D2218,Listes!B:C,2,FALSE)</f>
        <v>#N/A</v>
      </c>
    </row>
    <row r="2219" spans="1:23" ht="15.75" customHeight="1">
      <c r="A2219" s="11"/>
      <c r="B2219" s="11"/>
      <c r="C2219" s="11"/>
      <c r="D2219" s="11"/>
      <c r="E2219" s="11"/>
      <c r="F2219" s="11"/>
      <c r="G2219" s="11" t="e">
        <f>VLOOKUP(E2219,TAXONS!B:C,2,FALSE)</f>
        <v>#N/A</v>
      </c>
      <c r="H2219" s="13">
        <f t="shared" si="173"/>
        <v>0</v>
      </c>
      <c r="I2219" s="12" t="e">
        <f t="shared" si="174"/>
        <v>#N/A</v>
      </c>
      <c r="J2219" s="14" t="e">
        <f t="shared" si="175"/>
        <v>#N/A</v>
      </c>
      <c r="K2219" s="15" t="e">
        <f>VLOOKUP(B2219,REGIONS!A:D,4,FALSE)</f>
        <v>#N/A</v>
      </c>
      <c r="L2219" s="19" t="e">
        <f>VLOOKUP(G2219,Sensibilité!$A:$L,12,FALSE)</f>
        <v>#N/A</v>
      </c>
      <c r="M2219" s="19" t="e">
        <f t="shared" si="176"/>
        <v>#N/A</v>
      </c>
      <c r="N2219" s="19" t="e">
        <f t="shared" si="177"/>
        <v>#N/A</v>
      </c>
      <c r="O2219" s="15" t="str">
        <f>IF(D2219=Listes!$B$6,"SWARMING",IF(OR(D2219=Listes!$B$1,D2219=Listes!$B$2,D2219=Listes!$B$5),2,IF(OR(D2219=Listes!$B$3,D2219=Listes!$B$4),1,"erreur colonne D")))</f>
        <v>SWARMING</v>
      </c>
      <c r="P2219" s="15" t="e">
        <f>IF(OR(W2219="Hiver",W2219="Transit"),VLOOKUP(E2219,IC!A:E,4,FALSE),IF(W2219="été",VLOOKUP(E2219,IC!A:E,3,FALSE),"erreur"))</f>
        <v>#N/A</v>
      </c>
      <c r="Q2219" s="15" t="e">
        <f>IF(P2219="NR",0,IF(F2219&lt;5,0,IF(P2219=1,VLOOKUP(F2219,IC!$G$1:$I$8,3,TRUE),
IF(P2219=2,VLOOKUP(F2219,IC!$K$1:$M$8,3,TRUE),
IF(P2219=3,VLOOKUP(F2219,IC!$O$1:$Q$8,3,TRUE),IF(P2219=4,VLOOKUP(F2219,IC!$S$2:$U$9,3,TRUE),
"erreur"))))))</f>
        <v>#N/A</v>
      </c>
      <c r="R2219" s="16" t="e">
        <f>IF(OR(V2219="NA",V2219="Transit",V2219&lt;Listes!$F$1),"non applicable",F2219/V2219)</f>
        <v>#N/A</v>
      </c>
      <c r="S2219" s="16" t="e">
        <f>IF(W2219="Transit","Non applicable",IF(AND(W2219="été",T2219&gt;Listes!F2218),F2219/T2219,IF(AND(W2219="Hiver",Hierarchisation!U2219&gt;Listes!F2218),F2219/U2219,"non applicable")))</f>
        <v>#N/A</v>
      </c>
      <c r="T2219" s="17" t="e">
        <f>IF(K2219="Centre",VLOOKUP(E2219,effectifs_ete,3,FALSE),IF(Hierarchisation!K2219="Grand Nord",VLOOKUP(Hierarchisation!E2219,effectifs_ete,4,FALSE),IF(Hierarchisation!K2219="Nord Est",VLOOKUP(Hierarchisation!E2219,effectifs_ete,5,FALSE),IF(Hierarchisation!K2219="Nord Ouest",VLOOKUP(Hierarchisation!E2219,effectifs_ete,6,FALSE),IF(Hierarchisation!K2219="Sud Est",VLOOKUP(Hierarchisation!E2219,effectifs_ete,7,FALSE),IF(Hierarchisation!K2219="Sud Ouest",VLOOKUP(Hierarchisation!E2219,effectifs_ete,8,FALSE),"Erreur Région"))))))</f>
        <v>#N/A</v>
      </c>
      <c r="U2219" s="17" t="e">
        <f>IF(K2219="Centre",VLOOKUP(E2219,effectifs_hiver,3,FALSE),IF(Hierarchisation!K2219="Grand Nord",VLOOKUP(Hierarchisation!E2219,effectifs_hiver,4,FALSE),IF(Hierarchisation!K2219="Nord Est",VLOOKUP(Hierarchisation!E2219,effectifs_hiver,5,FALSE),IF(Hierarchisation!K2219="Nord Ouest",VLOOKUP(Hierarchisation!E2219,effectifs_hiver,6,FALSE),IF(Hierarchisation!K2219="Sud Est",VLOOKUP(Hierarchisation!E2219,effectifs_hiver,7,FALSE),IF(Hierarchisation!K2219="Sud Ouest",VLOOKUP(Hierarchisation!E2219,effectifs_hiver,8,FALSE),"Erreur Région"))))))</f>
        <v>#N/A</v>
      </c>
      <c r="V2219" s="17" t="e">
        <f>IF(W2219="Transit","Transit",IF(W2219="hiver",VLOOKUP(E2219,'EFFECTIFS Hiver'!$A:$I,9,FALSE),IF(W2219="été",VLOOKUP(E2219,'EFFECTIFS Eté'!$A:$I,9,FALSE),"Erreur saison")))</f>
        <v>#N/A</v>
      </c>
      <c r="W2219" s="18" t="e">
        <f>VLOOKUP(D2219,Listes!B:C,2,FALSE)</f>
        <v>#N/A</v>
      </c>
    </row>
    <row r="2220" spans="1:23" ht="15.75" customHeight="1">
      <c r="A2220" s="11"/>
      <c r="B2220" s="11"/>
      <c r="C2220" s="11"/>
      <c r="D2220" s="11"/>
      <c r="E2220" s="11"/>
      <c r="F2220" s="11"/>
      <c r="G2220" s="11" t="e">
        <f>VLOOKUP(E2220,TAXONS!B:C,2,FALSE)</f>
        <v>#N/A</v>
      </c>
      <c r="H2220" s="13">
        <f t="shared" si="173"/>
        <v>0</v>
      </c>
      <c r="I2220" s="12" t="e">
        <f t="shared" si="174"/>
        <v>#N/A</v>
      </c>
      <c r="J2220" s="14" t="e">
        <f t="shared" si="175"/>
        <v>#N/A</v>
      </c>
      <c r="K2220" s="15" t="e">
        <f>VLOOKUP(B2220,REGIONS!A:D,4,FALSE)</f>
        <v>#N/A</v>
      </c>
      <c r="L2220" s="19" t="e">
        <f>VLOOKUP(G2220,Sensibilité!$A:$L,12,FALSE)</f>
        <v>#N/A</v>
      </c>
      <c r="M2220" s="19" t="e">
        <f t="shared" si="176"/>
        <v>#N/A</v>
      </c>
      <c r="N2220" s="19" t="e">
        <f t="shared" si="177"/>
        <v>#N/A</v>
      </c>
      <c r="O2220" s="15" t="str">
        <f>IF(D2220=Listes!$B$6,"SWARMING",IF(OR(D2220=Listes!$B$1,D2220=Listes!$B$2,D2220=Listes!$B$5),2,IF(OR(D2220=Listes!$B$3,D2220=Listes!$B$4),1,"erreur colonne D")))</f>
        <v>SWARMING</v>
      </c>
      <c r="P2220" s="15" t="e">
        <f>IF(OR(W2220="Hiver",W2220="Transit"),VLOOKUP(E2220,IC!A:E,4,FALSE),IF(W2220="été",VLOOKUP(E2220,IC!A:E,3,FALSE),"erreur"))</f>
        <v>#N/A</v>
      </c>
      <c r="Q2220" s="15" t="e">
        <f>IF(P2220="NR",0,IF(F2220&lt;5,0,IF(P2220=1,VLOOKUP(F2220,IC!$G$1:$I$8,3,TRUE),
IF(P2220=2,VLOOKUP(F2220,IC!$K$1:$M$8,3,TRUE),
IF(P2220=3,VLOOKUP(F2220,IC!$O$1:$Q$8,3,TRUE),IF(P2220=4,VLOOKUP(F2220,IC!$S$2:$U$9,3,TRUE),
"erreur"))))))</f>
        <v>#N/A</v>
      </c>
      <c r="R2220" s="16" t="e">
        <f>IF(OR(V2220="NA",V2220="Transit",V2220&lt;Listes!$F$1),"non applicable",F2220/V2220)</f>
        <v>#N/A</v>
      </c>
      <c r="S2220" s="16" t="e">
        <f>IF(W2220="Transit","Non applicable",IF(AND(W2220="été",T2220&gt;Listes!F2219),F2220/T2220,IF(AND(W2220="Hiver",Hierarchisation!U2220&gt;Listes!F2219),F2220/U2220,"non applicable")))</f>
        <v>#N/A</v>
      </c>
      <c r="T2220" s="17" t="e">
        <f>IF(K2220="Centre",VLOOKUP(E2220,effectifs_ete,3,FALSE),IF(Hierarchisation!K2220="Grand Nord",VLOOKUP(Hierarchisation!E2220,effectifs_ete,4,FALSE),IF(Hierarchisation!K2220="Nord Est",VLOOKUP(Hierarchisation!E2220,effectifs_ete,5,FALSE),IF(Hierarchisation!K2220="Nord Ouest",VLOOKUP(Hierarchisation!E2220,effectifs_ete,6,FALSE),IF(Hierarchisation!K2220="Sud Est",VLOOKUP(Hierarchisation!E2220,effectifs_ete,7,FALSE),IF(Hierarchisation!K2220="Sud Ouest",VLOOKUP(Hierarchisation!E2220,effectifs_ete,8,FALSE),"Erreur Région"))))))</f>
        <v>#N/A</v>
      </c>
      <c r="U2220" s="17" t="e">
        <f>IF(K2220="Centre",VLOOKUP(E2220,effectifs_hiver,3,FALSE),IF(Hierarchisation!K2220="Grand Nord",VLOOKUP(Hierarchisation!E2220,effectifs_hiver,4,FALSE),IF(Hierarchisation!K2220="Nord Est",VLOOKUP(Hierarchisation!E2220,effectifs_hiver,5,FALSE),IF(Hierarchisation!K2220="Nord Ouest",VLOOKUP(Hierarchisation!E2220,effectifs_hiver,6,FALSE),IF(Hierarchisation!K2220="Sud Est",VLOOKUP(Hierarchisation!E2220,effectifs_hiver,7,FALSE),IF(Hierarchisation!K2220="Sud Ouest",VLOOKUP(Hierarchisation!E2220,effectifs_hiver,8,FALSE),"Erreur Région"))))))</f>
        <v>#N/A</v>
      </c>
      <c r="V2220" s="17" t="e">
        <f>IF(W2220="Transit","Transit",IF(W2220="hiver",VLOOKUP(E2220,'EFFECTIFS Hiver'!$A:$I,9,FALSE),IF(W2220="été",VLOOKUP(E2220,'EFFECTIFS Eté'!$A:$I,9,FALSE),"Erreur saison")))</f>
        <v>#N/A</v>
      </c>
      <c r="W2220" s="18" t="e">
        <f>VLOOKUP(D2220,Listes!B:C,2,FALSE)</f>
        <v>#N/A</v>
      </c>
    </row>
    <row r="2221" spans="1:23" ht="15.75" customHeight="1">
      <c r="A2221" s="11"/>
      <c r="B2221" s="11"/>
      <c r="C2221" s="11"/>
      <c r="D2221" s="11"/>
      <c r="E2221" s="11"/>
      <c r="F2221" s="11"/>
      <c r="G2221" s="11" t="e">
        <f>VLOOKUP(E2221,TAXONS!B:C,2,FALSE)</f>
        <v>#N/A</v>
      </c>
      <c r="H2221" s="13">
        <f t="shared" si="173"/>
        <v>0</v>
      </c>
      <c r="I2221" s="12" t="e">
        <f t="shared" si="174"/>
        <v>#N/A</v>
      </c>
      <c r="J2221" s="14" t="e">
        <f t="shared" si="175"/>
        <v>#N/A</v>
      </c>
      <c r="K2221" s="15" t="e">
        <f>VLOOKUP(B2221,REGIONS!A:D,4,FALSE)</f>
        <v>#N/A</v>
      </c>
      <c r="L2221" s="19" t="e">
        <f>VLOOKUP(G2221,Sensibilité!$A:$L,12,FALSE)</f>
        <v>#N/A</v>
      </c>
      <c r="M2221" s="19" t="e">
        <f t="shared" si="176"/>
        <v>#N/A</v>
      </c>
      <c r="N2221" s="19" t="e">
        <f t="shared" si="177"/>
        <v>#N/A</v>
      </c>
      <c r="O2221" s="15" t="str">
        <f>IF(D2221=Listes!$B$6,"SWARMING",IF(OR(D2221=Listes!$B$1,D2221=Listes!$B$2,D2221=Listes!$B$5),2,IF(OR(D2221=Listes!$B$3,D2221=Listes!$B$4),1,"erreur colonne D")))</f>
        <v>SWARMING</v>
      </c>
      <c r="P2221" s="15" t="e">
        <f>IF(OR(W2221="Hiver",W2221="Transit"),VLOOKUP(E2221,IC!A:E,4,FALSE),IF(W2221="été",VLOOKUP(E2221,IC!A:E,3,FALSE),"erreur"))</f>
        <v>#N/A</v>
      </c>
      <c r="Q2221" s="15" t="e">
        <f>IF(P2221="NR",0,IF(F2221&lt;5,0,IF(P2221=1,VLOOKUP(F2221,IC!$G$1:$I$8,3,TRUE),
IF(P2221=2,VLOOKUP(F2221,IC!$K$1:$M$8,3,TRUE),
IF(P2221=3,VLOOKUP(F2221,IC!$O$1:$Q$8,3,TRUE),IF(P2221=4,VLOOKUP(F2221,IC!$S$2:$U$9,3,TRUE),
"erreur"))))))</f>
        <v>#N/A</v>
      </c>
      <c r="R2221" s="16" t="e">
        <f>IF(OR(V2221="NA",V2221="Transit",V2221&lt;Listes!$F$1),"non applicable",F2221/V2221)</f>
        <v>#N/A</v>
      </c>
      <c r="S2221" s="16" t="e">
        <f>IF(W2221="Transit","Non applicable",IF(AND(W2221="été",T2221&gt;Listes!F2220),F2221/T2221,IF(AND(W2221="Hiver",Hierarchisation!U2221&gt;Listes!F2220),F2221/U2221,"non applicable")))</f>
        <v>#N/A</v>
      </c>
      <c r="T2221" s="17" t="e">
        <f>IF(K2221="Centre",VLOOKUP(E2221,effectifs_ete,3,FALSE),IF(Hierarchisation!K2221="Grand Nord",VLOOKUP(Hierarchisation!E2221,effectifs_ete,4,FALSE),IF(Hierarchisation!K2221="Nord Est",VLOOKUP(Hierarchisation!E2221,effectifs_ete,5,FALSE),IF(Hierarchisation!K2221="Nord Ouest",VLOOKUP(Hierarchisation!E2221,effectifs_ete,6,FALSE),IF(Hierarchisation!K2221="Sud Est",VLOOKUP(Hierarchisation!E2221,effectifs_ete,7,FALSE),IF(Hierarchisation!K2221="Sud Ouest",VLOOKUP(Hierarchisation!E2221,effectifs_ete,8,FALSE),"Erreur Région"))))))</f>
        <v>#N/A</v>
      </c>
      <c r="U2221" s="17" t="e">
        <f>IF(K2221="Centre",VLOOKUP(E2221,effectifs_hiver,3,FALSE),IF(Hierarchisation!K2221="Grand Nord",VLOOKUP(Hierarchisation!E2221,effectifs_hiver,4,FALSE),IF(Hierarchisation!K2221="Nord Est",VLOOKUP(Hierarchisation!E2221,effectifs_hiver,5,FALSE),IF(Hierarchisation!K2221="Nord Ouest",VLOOKUP(Hierarchisation!E2221,effectifs_hiver,6,FALSE),IF(Hierarchisation!K2221="Sud Est",VLOOKUP(Hierarchisation!E2221,effectifs_hiver,7,FALSE),IF(Hierarchisation!K2221="Sud Ouest",VLOOKUP(Hierarchisation!E2221,effectifs_hiver,8,FALSE),"Erreur Région"))))))</f>
        <v>#N/A</v>
      </c>
      <c r="V2221" s="17" t="e">
        <f>IF(W2221="Transit","Transit",IF(W2221="hiver",VLOOKUP(E2221,'EFFECTIFS Hiver'!$A:$I,9,FALSE),IF(W2221="été",VLOOKUP(E2221,'EFFECTIFS Eté'!$A:$I,9,FALSE),"Erreur saison")))</f>
        <v>#N/A</v>
      </c>
      <c r="W2221" s="18" t="e">
        <f>VLOOKUP(D2221,Listes!B:C,2,FALSE)</f>
        <v>#N/A</v>
      </c>
    </row>
    <row r="2222" spans="1:23" ht="15.75" customHeight="1">
      <c r="A2222" s="11"/>
      <c r="B2222" s="11"/>
      <c r="C2222" s="11"/>
      <c r="D2222" s="11"/>
      <c r="E2222" s="11"/>
      <c r="F2222" s="11"/>
      <c r="G2222" s="11" t="e">
        <f>VLOOKUP(E2222,TAXONS!B:C,2,FALSE)</f>
        <v>#N/A</v>
      </c>
      <c r="H2222" s="13">
        <f t="shared" si="173"/>
        <v>0</v>
      </c>
      <c r="I2222" s="12" t="e">
        <f t="shared" si="174"/>
        <v>#N/A</v>
      </c>
      <c r="J2222" s="14" t="e">
        <f t="shared" si="175"/>
        <v>#N/A</v>
      </c>
      <c r="K2222" s="15" t="e">
        <f>VLOOKUP(B2222,REGIONS!A:D,4,FALSE)</f>
        <v>#N/A</v>
      </c>
      <c r="L2222" s="19" t="e">
        <f>VLOOKUP(G2222,Sensibilité!$A:$L,12,FALSE)</f>
        <v>#N/A</v>
      </c>
      <c r="M2222" s="19" t="e">
        <f t="shared" si="176"/>
        <v>#N/A</v>
      </c>
      <c r="N2222" s="19" t="e">
        <f t="shared" si="177"/>
        <v>#N/A</v>
      </c>
      <c r="O2222" s="15" t="str">
        <f>IF(D2222=Listes!$B$6,"SWARMING",IF(OR(D2222=Listes!$B$1,D2222=Listes!$B$2,D2222=Listes!$B$5),2,IF(OR(D2222=Listes!$B$3,D2222=Listes!$B$4),1,"erreur colonne D")))</f>
        <v>SWARMING</v>
      </c>
      <c r="P2222" s="15" t="e">
        <f>IF(OR(W2222="Hiver",W2222="Transit"),VLOOKUP(E2222,IC!A:E,4,FALSE),IF(W2222="été",VLOOKUP(E2222,IC!A:E,3,FALSE),"erreur"))</f>
        <v>#N/A</v>
      </c>
      <c r="Q2222" s="15" t="e">
        <f>IF(P2222="NR",0,IF(F2222&lt;5,0,IF(P2222=1,VLOOKUP(F2222,IC!$G$1:$I$8,3,TRUE),
IF(P2222=2,VLOOKUP(F2222,IC!$K$1:$M$8,3,TRUE),
IF(P2222=3,VLOOKUP(F2222,IC!$O$1:$Q$8,3,TRUE),IF(P2222=4,VLOOKUP(F2222,IC!$S$2:$U$9,3,TRUE),
"erreur"))))))</f>
        <v>#N/A</v>
      </c>
      <c r="R2222" s="16" t="e">
        <f>IF(OR(V2222="NA",V2222="Transit",V2222&lt;Listes!$F$1),"non applicable",F2222/V2222)</f>
        <v>#N/A</v>
      </c>
      <c r="S2222" s="16" t="e">
        <f>IF(W2222="Transit","Non applicable",IF(AND(W2222="été",T2222&gt;Listes!F2221),F2222/T2222,IF(AND(W2222="Hiver",Hierarchisation!U2222&gt;Listes!F2221),F2222/U2222,"non applicable")))</f>
        <v>#N/A</v>
      </c>
      <c r="T2222" s="17" t="e">
        <f>IF(K2222="Centre",VLOOKUP(E2222,effectifs_ete,3,FALSE),IF(Hierarchisation!K2222="Grand Nord",VLOOKUP(Hierarchisation!E2222,effectifs_ete,4,FALSE),IF(Hierarchisation!K2222="Nord Est",VLOOKUP(Hierarchisation!E2222,effectifs_ete,5,FALSE),IF(Hierarchisation!K2222="Nord Ouest",VLOOKUP(Hierarchisation!E2222,effectifs_ete,6,FALSE),IF(Hierarchisation!K2222="Sud Est",VLOOKUP(Hierarchisation!E2222,effectifs_ete,7,FALSE),IF(Hierarchisation!K2222="Sud Ouest",VLOOKUP(Hierarchisation!E2222,effectifs_ete,8,FALSE),"Erreur Région"))))))</f>
        <v>#N/A</v>
      </c>
      <c r="U2222" s="17" t="e">
        <f>IF(K2222="Centre",VLOOKUP(E2222,effectifs_hiver,3,FALSE),IF(Hierarchisation!K2222="Grand Nord",VLOOKUP(Hierarchisation!E2222,effectifs_hiver,4,FALSE),IF(Hierarchisation!K2222="Nord Est",VLOOKUP(Hierarchisation!E2222,effectifs_hiver,5,FALSE),IF(Hierarchisation!K2222="Nord Ouest",VLOOKUP(Hierarchisation!E2222,effectifs_hiver,6,FALSE),IF(Hierarchisation!K2222="Sud Est",VLOOKUP(Hierarchisation!E2222,effectifs_hiver,7,FALSE),IF(Hierarchisation!K2222="Sud Ouest",VLOOKUP(Hierarchisation!E2222,effectifs_hiver,8,FALSE),"Erreur Région"))))))</f>
        <v>#N/A</v>
      </c>
      <c r="V2222" s="17" t="e">
        <f>IF(W2222="Transit","Transit",IF(W2222="hiver",VLOOKUP(E2222,'EFFECTIFS Hiver'!$A:$I,9,FALSE),IF(W2222="été",VLOOKUP(E2222,'EFFECTIFS Eté'!$A:$I,9,FALSE),"Erreur saison")))</f>
        <v>#N/A</v>
      </c>
      <c r="W2222" s="18" t="e">
        <f>VLOOKUP(D2222,Listes!B:C,2,FALSE)</f>
        <v>#N/A</v>
      </c>
    </row>
    <row r="2223" spans="1:23" ht="15.75" customHeight="1">
      <c r="A2223" s="11"/>
      <c r="B2223" s="11"/>
      <c r="C2223" s="11"/>
      <c r="D2223" s="11"/>
      <c r="E2223" s="11"/>
      <c r="F2223" s="11"/>
      <c r="G2223" s="11" t="e">
        <f>VLOOKUP(E2223,TAXONS!B:C,2,FALSE)</f>
        <v>#N/A</v>
      </c>
      <c r="H2223" s="13">
        <f t="shared" si="173"/>
        <v>0</v>
      </c>
      <c r="I2223" s="12" t="e">
        <f t="shared" si="174"/>
        <v>#N/A</v>
      </c>
      <c r="J2223" s="14" t="e">
        <f t="shared" si="175"/>
        <v>#N/A</v>
      </c>
      <c r="K2223" s="15" t="e">
        <f>VLOOKUP(B2223,REGIONS!A:D,4,FALSE)</f>
        <v>#N/A</v>
      </c>
      <c r="L2223" s="19" t="e">
        <f>VLOOKUP(G2223,Sensibilité!$A:$L,12,FALSE)</f>
        <v>#N/A</v>
      </c>
      <c r="M2223" s="19" t="e">
        <f t="shared" si="176"/>
        <v>#N/A</v>
      </c>
      <c r="N2223" s="19" t="e">
        <f t="shared" si="177"/>
        <v>#N/A</v>
      </c>
      <c r="O2223" s="15" t="str">
        <f>IF(D2223=Listes!$B$6,"SWARMING",IF(OR(D2223=Listes!$B$1,D2223=Listes!$B$2,D2223=Listes!$B$5),2,IF(OR(D2223=Listes!$B$3,D2223=Listes!$B$4),1,"erreur colonne D")))</f>
        <v>SWARMING</v>
      </c>
      <c r="P2223" s="15" t="e">
        <f>IF(OR(W2223="Hiver",W2223="Transit"),VLOOKUP(E2223,IC!A:E,4,FALSE),IF(W2223="été",VLOOKUP(E2223,IC!A:E,3,FALSE),"erreur"))</f>
        <v>#N/A</v>
      </c>
      <c r="Q2223" s="15" t="e">
        <f>IF(P2223="NR",0,IF(F2223&lt;5,0,IF(P2223=1,VLOOKUP(F2223,IC!$G$1:$I$8,3,TRUE),
IF(P2223=2,VLOOKUP(F2223,IC!$K$1:$M$8,3,TRUE),
IF(P2223=3,VLOOKUP(F2223,IC!$O$1:$Q$8,3,TRUE),IF(P2223=4,VLOOKUP(F2223,IC!$S$2:$U$9,3,TRUE),
"erreur"))))))</f>
        <v>#N/A</v>
      </c>
      <c r="R2223" s="16" t="e">
        <f>IF(OR(V2223="NA",V2223="Transit",V2223&lt;Listes!$F$1),"non applicable",F2223/V2223)</f>
        <v>#N/A</v>
      </c>
      <c r="S2223" s="16" t="e">
        <f>IF(W2223="Transit","Non applicable",IF(AND(W2223="été",T2223&gt;Listes!F2222),F2223/T2223,IF(AND(W2223="Hiver",Hierarchisation!U2223&gt;Listes!F2222),F2223/U2223,"non applicable")))</f>
        <v>#N/A</v>
      </c>
      <c r="T2223" s="17" t="e">
        <f>IF(K2223="Centre",VLOOKUP(E2223,effectifs_ete,3,FALSE),IF(Hierarchisation!K2223="Grand Nord",VLOOKUP(Hierarchisation!E2223,effectifs_ete,4,FALSE),IF(Hierarchisation!K2223="Nord Est",VLOOKUP(Hierarchisation!E2223,effectifs_ete,5,FALSE),IF(Hierarchisation!K2223="Nord Ouest",VLOOKUP(Hierarchisation!E2223,effectifs_ete,6,FALSE),IF(Hierarchisation!K2223="Sud Est",VLOOKUP(Hierarchisation!E2223,effectifs_ete,7,FALSE),IF(Hierarchisation!K2223="Sud Ouest",VLOOKUP(Hierarchisation!E2223,effectifs_ete,8,FALSE),"Erreur Région"))))))</f>
        <v>#N/A</v>
      </c>
      <c r="U2223" s="17" t="e">
        <f>IF(K2223="Centre",VLOOKUP(E2223,effectifs_hiver,3,FALSE),IF(Hierarchisation!K2223="Grand Nord",VLOOKUP(Hierarchisation!E2223,effectifs_hiver,4,FALSE),IF(Hierarchisation!K2223="Nord Est",VLOOKUP(Hierarchisation!E2223,effectifs_hiver,5,FALSE),IF(Hierarchisation!K2223="Nord Ouest",VLOOKUP(Hierarchisation!E2223,effectifs_hiver,6,FALSE),IF(Hierarchisation!K2223="Sud Est",VLOOKUP(Hierarchisation!E2223,effectifs_hiver,7,FALSE),IF(Hierarchisation!K2223="Sud Ouest",VLOOKUP(Hierarchisation!E2223,effectifs_hiver,8,FALSE),"Erreur Région"))))))</f>
        <v>#N/A</v>
      </c>
      <c r="V2223" s="17" t="e">
        <f>IF(W2223="Transit","Transit",IF(W2223="hiver",VLOOKUP(E2223,'EFFECTIFS Hiver'!$A:$I,9,FALSE),IF(W2223="été",VLOOKUP(E2223,'EFFECTIFS Eté'!$A:$I,9,FALSE),"Erreur saison")))</f>
        <v>#N/A</v>
      </c>
      <c r="W2223" s="18" t="e">
        <f>VLOOKUP(D2223,Listes!B:C,2,FALSE)</f>
        <v>#N/A</v>
      </c>
    </row>
    <row r="2224" spans="1:23" ht="15.75" customHeight="1">
      <c r="A2224" s="11"/>
      <c r="B2224" s="11"/>
      <c r="C2224" s="11"/>
      <c r="D2224" s="11"/>
      <c r="E2224" s="11"/>
      <c r="F2224" s="11"/>
      <c r="G2224" s="11" t="e">
        <f>VLOOKUP(E2224,TAXONS!B:C,2,FALSE)</f>
        <v>#N/A</v>
      </c>
      <c r="H2224" s="13">
        <f t="shared" si="173"/>
        <v>0</v>
      </c>
      <c r="I2224" s="12" t="e">
        <f t="shared" si="174"/>
        <v>#N/A</v>
      </c>
      <c r="J2224" s="14" t="e">
        <f t="shared" si="175"/>
        <v>#N/A</v>
      </c>
      <c r="K2224" s="15" t="e">
        <f>VLOOKUP(B2224,REGIONS!A:D,4,FALSE)</f>
        <v>#N/A</v>
      </c>
      <c r="L2224" s="19" t="e">
        <f>VLOOKUP(G2224,Sensibilité!$A:$L,12,FALSE)</f>
        <v>#N/A</v>
      </c>
      <c r="M2224" s="19" t="e">
        <f t="shared" si="176"/>
        <v>#N/A</v>
      </c>
      <c r="N2224" s="19" t="e">
        <f t="shared" si="177"/>
        <v>#N/A</v>
      </c>
      <c r="O2224" s="15" t="str">
        <f>IF(D2224=Listes!$B$6,"SWARMING",IF(OR(D2224=Listes!$B$1,D2224=Listes!$B$2,D2224=Listes!$B$5),2,IF(OR(D2224=Listes!$B$3,D2224=Listes!$B$4),1,"erreur colonne D")))</f>
        <v>SWARMING</v>
      </c>
      <c r="P2224" s="15" t="e">
        <f>IF(OR(W2224="Hiver",W2224="Transit"),VLOOKUP(E2224,IC!A:E,4,FALSE),IF(W2224="été",VLOOKUP(E2224,IC!A:E,3,FALSE),"erreur"))</f>
        <v>#N/A</v>
      </c>
      <c r="Q2224" s="15" t="e">
        <f>IF(P2224="NR",0,IF(F2224&lt;5,0,IF(P2224=1,VLOOKUP(F2224,IC!$G$1:$I$8,3,TRUE),
IF(P2224=2,VLOOKUP(F2224,IC!$K$1:$M$8,3,TRUE),
IF(P2224=3,VLOOKUP(F2224,IC!$O$1:$Q$8,3,TRUE),IF(P2224=4,VLOOKUP(F2224,IC!$S$2:$U$9,3,TRUE),
"erreur"))))))</f>
        <v>#N/A</v>
      </c>
      <c r="R2224" s="16" t="e">
        <f>IF(OR(V2224="NA",V2224="Transit",V2224&lt;Listes!$F$1),"non applicable",F2224/V2224)</f>
        <v>#N/A</v>
      </c>
      <c r="S2224" s="16" t="e">
        <f>IF(W2224="Transit","Non applicable",IF(AND(W2224="été",T2224&gt;Listes!F2223),F2224/T2224,IF(AND(W2224="Hiver",Hierarchisation!U2224&gt;Listes!F2223),F2224/U2224,"non applicable")))</f>
        <v>#N/A</v>
      </c>
      <c r="T2224" s="17" t="e">
        <f>IF(K2224="Centre",VLOOKUP(E2224,effectifs_ete,3,FALSE),IF(Hierarchisation!K2224="Grand Nord",VLOOKUP(Hierarchisation!E2224,effectifs_ete,4,FALSE),IF(Hierarchisation!K2224="Nord Est",VLOOKUP(Hierarchisation!E2224,effectifs_ete,5,FALSE),IF(Hierarchisation!K2224="Nord Ouest",VLOOKUP(Hierarchisation!E2224,effectifs_ete,6,FALSE),IF(Hierarchisation!K2224="Sud Est",VLOOKUP(Hierarchisation!E2224,effectifs_ete,7,FALSE),IF(Hierarchisation!K2224="Sud Ouest",VLOOKUP(Hierarchisation!E2224,effectifs_ete,8,FALSE),"Erreur Région"))))))</f>
        <v>#N/A</v>
      </c>
      <c r="U2224" s="17" t="e">
        <f>IF(K2224="Centre",VLOOKUP(E2224,effectifs_hiver,3,FALSE),IF(Hierarchisation!K2224="Grand Nord",VLOOKUP(Hierarchisation!E2224,effectifs_hiver,4,FALSE),IF(Hierarchisation!K2224="Nord Est",VLOOKUP(Hierarchisation!E2224,effectifs_hiver,5,FALSE),IF(Hierarchisation!K2224="Nord Ouest",VLOOKUP(Hierarchisation!E2224,effectifs_hiver,6,FALSE),IF(Hierarchisation!K2224="Sud Est",VLOOKUP(Hierarchisation!E2224,effectifs_hiver,7,FALSE),IF(Hierarchisation!K2224="Sud Ouest",VLOOKUP(Hierarchisation!E2224,effectifs_hiver,8,FALSE),"Erreur Région"))))))</f>
        <v>#N/A</v>
      </c>
      <c r="V2224" s="17" t="e">
        <f>IF(W2224="Transit","Transit",IF(W2224="hiver",VLOOKUP(E2224,'EFFECTIFS Hiver'!$A:$I,9,FALSE),IF(W2224="été",VLOOKUP(E2224,'EFFECTIFS Eté'!$A:$I,9,FALSE),"Erreur saison")))</f>
        <v>#N/A</v>
      </c>
      <c r="W2224" s="18" t="e">
        <f>VLOOKUP(D2224,Listes!B:C,2,FALSE)</f>
        <v>#N/A</v>
      </c>
    </row>
    <row r="2225" spans="1:23" ht="15.75" customHeight="1">
      <c r="A2225" s="11"/>
      <c r="B2225" s="11"/>
      <c r="C2225" s="11"/>
      <c r="D2225" s="11"/>
      <c r="E2225" s="11"/>
      <c r="F2225" s="11"/>
      <c r="G2225" s="11" t="e">
        <f>VLOOKUP(E2225,TAXONS!B:C,2,FALSE)</f>
        <v>#N/A</v>
      </c>
      <c r="H2225" s="13">
        <f t="shared" si="173"/>
        <v>0</v>
      </c>
      <c r="I2225" s="12" t="e">
        <f t="shared" si="174"/>
        <v>#N/A</v>
      </c>
      <c r="J2225" s="14" t="e">
        <f t="shared" si="175"/>
        <v>#N/A</v>
      </c>
      <c r="K2225" s="15" t="e">
        <f>VLOOKUP(B2225,REGIONS!A:D,4,FALSE)</f>
        <v>#N/A</v>
      </c>
      <c r="L2225" s="19" t="e">
        <f>VLOOKUP(G2225,Sensibilité!$A:$L,12,FALSE)</f>
        <v>#N/A</v>
      </c>
      <c r="M2225" s="19" t="e">
        <f t="shared" si="176"/>
        <v>#N/A</v>
      </c>
      <c r="N2225" s="19" t="e">
        <f t="shared" si="177"/>
        <v>#N/A</v>
      </c>
      <c r="O2225" s="15" t="str">
        <f>IF(D2225=Listes!$B$6,"SWARMING",IF(OR(D2225=Listes!$B$1,D2225=Listes!$B$2,D2225=Listes!$B$5),2,IF(OR(D2225=Listes!$B$3,D2225=Listes!$B$4),1,"erreur colonne D")))</f>
        <v>SWARMING</v>
      </c>
      <c r="P2225" s="15" t="e">
        <f>IF(OR(W2225="Hiver",W2225="Transit"),VLOOKUP(E2225,IC!A:E,4,FALSE),IF(W2225="été",VLOOKUP(E2225,IC!A:E,3,FALSE),"erreur"))</f>
        <v>#N/A</v>
      </c>
      <c r="Q2225" s="15" t="e">
        <f>IF(P2225="NR",0,IF(F2225&lt;5,0,IF(P2225=1,VLOOKUP(F2225,IC!$G$1:$I$8,3,TRUE),
IF(P2225=2,VLOOKUP(F2225,IC!$K$1:$M$8,3,TRUE),
IF(P2225=3,VLOOKUP(F2225,IC!$O$1:$Q$8,3,TRUE),IF(P2225=4,VLOOKUP(F2225,IC!$S$2:$U$9,3,TRUE),
"erreur"))))))</f>
        <v>#N/A</v>
      </c>
      <c r="R2225" s="16" t="e">
        <f>IF(OR(V2225="NA",V2225="Transit",V2225&lt;Listes!$F$1),"non applicable",F2225/V2225)</f>
        <v>#N/A</v>
      </c>
      <c r="S2225" s="16" t="e">
        <f>IF(W2225="Transit","Non applicable",IF(AND(W2225="été",T2225&gt;Listes!F2224),F2225/T2225,IF(AND(W2225="Hiver",Hierarchisation!U2225&gt;Listes!F2224),F2225/U2225,"non applicable")))</f>
        <v>#N/A</v>
      </c>
      <c r="T2225" s="17" t="e">
        <f>IF(K2225="Centre",VLOOKUP(E2225,effectifs_ete,3,FALSE),IF(Hierarchisation!K2225="Grand Nord",VLOOKUP(Hierarchisation!E2225,effectifs_ete,4,FALSE),IF(Hierarchisation!K2225="Nord Est",VLOOKUP(Hierarchisation!E2225,effectifs_ete,5,FALSE),IF(Hierarchisation!K2225="Nord Ouest",VLOOKUP(Hierarchisation!E2225,effectifs_ete,6,FALSE),IF(Hierarchisation!K2225="Sud Est",VLOOKUP(Hierarchisation!E2225,effectifs_ete,7,FALSE),IF(Hierarchisation!K2225="Sud Ouest",VLOOKUP(Hierarchisation!E2225,effectifs_ete,8,FALSE),"Erreur Région"))))))</f>
        <v>#N/A</v>
      </c>
      <c r="U2225" s="17" t="e">
        <f>IF(K2225="Centre",VLOOKUP(E2225,effectifs_hiver,3,FALSE),IF(Hierarchisation!K2225="Grand Nord",VLOOKUP(Hierarchisation!E2225,effectifs_hiver,4,FALSE),IF(Hierarchisation!K2225="Nord Est",VLOOKUP(Hierarchisation!E2225,effectifs_hiver,5,FALSE),IF(Hierarchisation!K2225="Nord Ouest",VLOOKUP(Hierarchisation!E2225,effectifs_hiver,6,FALSE),IF(Hierarchisation!K2225="Sud Est",VLOOKUP(Hierarchisation!E2225,effectifs_hiver,7,FALSE),IF(Hierarchisation!K2225="Sud Ouest",VLOOKUP(Hierarchisation!E2225,effectifs_hiver,8,FALSE),"Erreur Région"))))))</f>
        <v>#N/A</v>
      </c>
      <c r="V2225" s="17" t="e">
        <f>IF(W2225="Transit","Transit",IF(W2225="hiver",VLOOKUP(E2225,'EFFECTIFS Hiver'!$A:$I,9,FALSE),IF(W2225="été",VLOOKUP(E2225,'EFFECTIFS Eté'!$A:$I,9,FALSE),"Erreur saison")))</f>
        <v>#N/A</v>
      </c>
      <c r="W2225" s="18" t="e">
        <f>VLOOKUP(D2225,Listes!B:C,2,FALSE)</f>
        <v>#N/A</v>
      </c>
    </row>
    <row r="2226" spans="1:23" ht="15.75" customHeight="1">
      <c r="A2226" s="11"/>
      <c r="B2226" s="11"/>
      <c r="C2226" s="11"/>
      <c r="D2226" s="11"/>
      <c r="E2226" s="11"/>
      <c r="F2226" s="11"/>
      <c r="G2226" s="11" t="e">
        <f>VLOOKUP(E2226,TAXONS!B:C,2,FALSE)</f>
        <v>#N/A</v>
      </c>
      <c r="H2226" s="13">
        <f t="shared" si="173"/>
        <v>0</v>
      </c>
      <c r="I2226" s="12" t="e">
        <f t="shared" si="174"/>
        <v>#N/A</v>
      </c>
      <c r="J2226" s="14" t="e">
        <f t="shared" si="175"/>
        <v>#N/A</v>
      </c>
      <c r="K2226" s="15" t="e">
        <f>VLOOKUP(B2226,REGIONS!A:D,4,FALSE)</f>
        <v>#N/A</v>
      </c>
      <c r="L2226" s="19" t="e">
        <f>VLOOKUP(G2226,Sensibilité!$A:$L,12,FALSE)</f>
        <v>#N/A</v>
      </c>
      <c r="M2226" s="19" t="e">
        <f t="shared" si="176"/>
        <v>#N/A</v>
      </c>
      <c r="N2226" s="19" t="e">
        <f t="shared" si="177"/>
        <v>#N/A</v>
      </c>
      <c r="O2226" s="15" t="str">
        <f>IF(D2226=Listes!$B$6,"SWARMING",IF(OR(D2226=Listes!$B$1,D2226=Listes!$B$2,D2226=Listes!$B$5),2,IF(OR(D2226=Listes!$B$3,D2226=Listes!$B$4),1,"erreur colonne D")))</f>
        <v>SWARMING</v>
      </c>
      <c r="P2226" s="15" t="e">
        <f>IF(OR(W2226="Hiver",W2226="Transit"),VLOOKUP(E2226,IC!A:E,4,FALSE),IF(W2226="été",VLOOKUP(E2226,IC!A:E,3,FALSE),"erreur"))</f>
        <v>#N/A</v>
      </c>
      <c r="Q2226" s="15" t="e">
        <f>IF(P2226="NR",0,IF(F2226&lt;5,0,IF(P2226=1,VLOOKUP(F2226,IC!$G$1:$I$8,3,TRUE),
IF(P2226=2,VLOOKUP(F2226,IC!$K$1:$M$8,3,TRUE),
IF(P2226=3,VLOOKUP(F2226,IC!$O$1:$Q$8,3,TRUE),IF(P2226=4,VLOOKUP(F2226,IC!$S$2:$U$9,3,TRUE),
"erreur"))))))</f>
        <v>#N/A</v>
      </c>
      <c r="R2226" s="16" t="e">
        <f>IF(OR(V2226="NA",V2226="Transit",V2226&lt;Listes!$F$1),"non applicable",F2226/V2226)</f>
        <v>#N/A</v>
      </c>
      <c r="S2226" s="16" t="e">
        <f>IF(W2226="Transit","Non applicable",IF(AND(W2226="été",T2226&gt;Listes!F2225),F2226/T2226,IF(AND(W2226="Hiver",Hierarchisation!U2226&gt;Listes!F2225),F2226/U2226,"non applicable")))</f>
        <v>#N/A</v>
      </c>
      <c r="T2226" s="17" t="e">
        <f>IF(K2226="Centre",VLOOKUP(E2226,effectifs_ete,3,FALSE),IF(Hierarchisation!K2226="Grand Nord",VLOOKUP(Hierarchisation!E2226,effectifs_ete,4,FALSE),IF(Hierarchisation!K2226="Nord Est",VLOOKUP(Hierarchisation!E2226,effectifs_ete,5,FALSE),IF(Hierarchisation!K2226="Nord Ouest",VLOOKUP(Hierarchisation!E2226,effectifs_ete,6,FALSE),IF(Hierarchisation!K2226="Sud Est",VLOOKUP(Hierarchisation!E2226,effectifs_ete,7,FALSE),IF(Hierarchisation!K2226="Sud Ouest",VLOOKUP(Hierarchisation!E2226,effectifs_ete,8,FALSE),"Erreur Région"))))))</f>
        <v>#N/A</v>
      </c>
      <c r="U2226" s="17" t="e">
        <f>IF(K2226="Centre",VLOOKUP(E2226,effectifs_hiver,3,FALSE),IF(Hierarchisation!K2226="Grand Nord",VLOOKUP(Hierarchisation!E2226,effectifs_hiver,4,FALSE),IF(Hierarchisation!K2226="Nord Est",VLOOKUP(Hierarchisation!E2226,effectifs_hiver,5,FALSE),IF(Hierarchisation!K2226="Nord Ouest",VLOOKUP(Hierarchisation!E2226,effectifs_hiver,6,FALSE),IF(Hierarchisation!K2226="Sud Est",VLOOKUP(Hierarchisation!E2226,effectifs_hiver,7,FALSE),IF(Hierarchisation!K2226="Sud Ouest",VLOOKUP(Hierarchisation!E2226,effectifs_hiver,8,FALSE),"Erreur Région"))))))</f>
        <v>#N/A</v>
      </c>
      <c r="V2226" s="17" t="e">
        <f>IF(W2226="Transit","Transit",IF(W2226="hiver",VLOOKUP(E2226,'EFFECTIFS Hiver'!$A:$I,9,FALSE),IF(W2226="été",VLOOKUP(E2226,'EFFECTIFS Eté'!$A:$I,9,FALSE),"Erreur saison")))</f>
        <v>#N/A</v>
      </c>
      <c r="W2226" s="18" t="e">
        <f>VLOOKUP(D2226,Listes!B:C,2,FALSE)</f>
        <v>#N/A</v>
      </c>
    </row>
    <row r="2227" spans="1:23" ht="15.75" customHeight="1">
      <c r="A2227" s="11"/>
      <c r="B2227" s="11"/>
      <c r="C2227" s="11"/>
      <c r="D2227" s="11"/>
      <c r="E2227" s="11"/>
      <c r="F2227" s="11"/>
      <c r="G2227" s="11" t="e">
        <f>VLOOKUP(E2227,TAXONS!B:C,2,FALSE)</f>
        <v>#N/A</v>
      </c>
      <c r="H2227" s="13">
        <f t="shared" si="173"/>
        <v>0</v>
      </c>
      <c r="I2227" s="12" t="e">
        <f t="shared" si="174"/>
        <v>#N/A</v>
      </c>
      <c r="J2227" s="14" t="e">
        <f t="shared" si="175"/>
        <v>#N/A</v>
      </c>
      <c r="K2227" s="15" t="e">
        <f>VLOOKUP(B2227,REGIONS!A:D,4,FALSE)</f>
        <v>#N/A</v>
      </c>
      <c r="L2227" s="19" t="e">
        <f>VLOOKUP(G2227,Sensibilité!$A:$L,12,FALSE)</f>
        <v>#N/A</v>
      </c>
      <c r="M2227" s="19" t="e">
        <f t="shared" si="176"/>
        <v>#N/A</v>
      </c>
      <c r="N2227" s="19" t="e">
        <f t="shared" si="177"/>
        <v>#N/A</v>
      </c>
      <c r="O2227" s="15" t="str">
        <f>IF(D2227=Listes!$B$6,"SWARMING",IF(OR(D2227=Listes!$B$1,D2227=Listes!$B$2,D2227=Listes!$B$5),2,IF(OR(D2227=Listes!$B$3,D2227=Listes!$B$4),1,"erreur colonne D")))</f>
        <v>SWARMING</v>
      </c>
      <c r="P2227" s="15" t="e">
        <f>IF(OR(W2227="Hiver",W2227="Transit"),VLOOKUP(E2227,IC!A:E,4,FALSE),IF(W2227="été",VLOOKUP(E2227,IC!A:E,3,FALSE),"erreur"))</f>
        <v>#N/A</v>
      </c>
      <c r="Q2227" s="15" t="e">
        <f>IF(P2227="NR",0,IF(F2227&lt;5,0,IF(P2227=1,VLOOKUP(F2227,IC!$G$1:$I$8,3,TRUE),
IF(P2227=2,VLOOKUP(F2227,IC!$K$1:$M$8,3,TRUE),
IF(P2227=3,VLOOKUP(F2227,IC!$O$1:$Q$8,3,TRUE),IF(P2227=4,VLOOKUP(F2227,IC!$S$2:$U$9,3,TRUE),
"erreur"))))))</f>
        <v>#N/A</v>
      </c>
      <c r="R2227" s="16" t="e">
        <f>IF(OR(V2227="NA",V2227="Transit",V2227&lt;Listes!$F$1),"non applicable",F2227/V2227)</f>
        <v>#N/A</v>
      </c>
      <c r="S2227" s="16" t="e">
        <f>IF(W2227="Transit","Non applicable",IF(AND(W2227="été",T2227&gt;Listes!F2226),F2227/T2227,IF(AND(W2227="Hiver",Hierarchisation!U2227&gt;Listes!F2226),F2227/U2227,"non applicable")))</f>
        <v>#N/A</v>
      </c>
      <c r="T2227" s="17" t="e">
        <f>IF(K2227="Centre",VLOOKUP(E2227,effectifs_ete,3,FALSE),IF(Hierarchisation!K2227="Grand Nord",VLOOKUP(Hierarchisation!E2227,effectifs_ete,4,FALSE),IF(Hierarchisation!K2227="Nord Est",VLOOKUP(Hierarchisation!E2227,effectifs_ete,5,FALSE),IF(Hierarchisation!K2227="Nord Ouest",VLOOKUP(Hierarchisation!E2227,effectifs_ete,6,FALSE),IF(Hierarchisation!K2227="Sud Est",VLOOKUP(Hierarchisation!E2227,effectifs_ete,7,FALSE),IF(Hierarchisation!K2227="Sud Ouest",VLOOKUP(Hierarchisation!E2227,effectifs_ete,8,FALSE),"Erreur Région"))))))</f>
        <v>#N/A</v>
      </c>
      <c r="U2227" s="17" t="e">
        <f>IF(K2227="Centre",VLOOKUP(E2227,effectifs_hiver,3,FALSE),IF(Hierarchisation!K2227="Grand Nord",VLOOKUP(Hierarchisation!E2227,effectifs_hiver,4,FALSE),IF(Hierarchisation!K2227="Nord Est",VLOOKUP(Hierarchisation!E2227,effectifs_hiver,5,FALSE),IF(Hierarchisation!K2227="Nord Ouest",VLOOKUP(Hierarchisation!E2227,effectifs_hiver,6,FALSE),IF(Hierarchisation!K2227="Sud Est",VLOOKUP(Hierarchisation!E2227,effectifs_hiver,7,FALSE),IF(Hierarchisation!K2227="Sud Ouest",VLOOKUP(Hierarchisation!E2227,effectifs_hiver,8,FALSE),"Erreur Région"))))))</f>
        <v>#N/A</v>
      </c>
      <c r="V2227" s="17" t="e">
        <f>IF(W2227="Transit","Transit",IF(W2227="hiver",VLOOKUP(E2227,'EFFECTIFS Hiver'!$A:$I,9,FALSE),IF(W2227="été",VLOOKUP(E2227,'EFFECTIFS Eté'!$A:$I,9,FALSE),"Erreur saison")))</f>
        <v>#N/A</v>
      </c>
      <c r="W2227" s="18" t="e">
        <f>VLOOKUP(D2227,Listes!B:C,2,FALSE)</f>
        <v>#N/A</v>
      </c>
    </row>
    <row r="2228" spans="1:23" ht="15.75" customHeight="1">
      <c r="A2228" s="11"/>
      <c r="B2228" s="11"/>
      <c r="C2228" s="11"/>
      <c r="D2228" s="11"/>
      <c r="E2228" s="11"/>
      <c r="F2228" s="11"/>
      <c r="G2228" s="11" t="e">
        <f>VLOOKUP(E2228,TAXONS!B:C,2,FALSE)</f>
        <v>#N/A</v>
      </c>
      <c r="H2228" s="13">
        <f t="shared" si="173"/>
        <v>0</v>
      </c>
      <c r="I2228" s="12" t="e">
        <f t="shared" si="174"/>
        <v>#N/A</v>
      </c>
      <c r="J2228" s="14" t="e">
        <f t="shared" si="175"/>
        <v>#N/A</v>
      </c>
      <c r="K2228" s="15" t="e">
        <f>VLOOKUP(B2228,REGIONS!A:D,4,FALSE)</f>
        <v>#N/A</v>
      </c>
      <c r="L2228" s="19" t="e">
        <f>VLOOKUP(G2228,Sensibilité!$A:$L,12,FALSE)</f>
        <v>#N/A</v>
      </c>
      <c r="M2228" s="19" t="e">
        <f t="shared" si="176"/>
        <v>#N/A</v>
      </c>
      <c r="N2228" s="19" t="e">
        <f t="shared" si="177"/>
        <v>#N/A</v>
      </c>
      <c r="O2228" s="15" t="str">
        <f>IF(D2228=Listes!$B$6,"SWARMING",IF(OR(D2228=Listes!$B$1,D2228=Listes!$B$2,D2228=Listes!$B$5),2,IF(OR(D2228=Listes!$B$3,D2228=Listes!$B$4),1,"erreur colonne D")))</f>
        <v>SWARMING</v>
      </c>
      <c r="P2228" s="15" t="e">
        <f>IF(OR(W2228="Hiver",W2228="Transit"),VLOOKUP(E2228,IC!A:E,4,FALSE),IF(W2228="été",VLOOKUP(E2228,IC!A:E,3,FALSE),"erreur"))</f>
        <v>#N/A</v>
      </c>
      <c r="Q2228" s="15" t="e">
        <f>IF(P2228="NR",0,IF(F2228&lt;5,0,IF(P2228=1,VLOOKUP(F2228,IC!$G$1:$I$8,3,TRUE),
IF(P2228=2,VLOOKUP(F2228,IC!$K$1:$M$8,3,TRUE),
IF(P2228=3,VLOOKUP(F2228,IC!$O$1:$Q$8,3,TRUE),IF(P2228=4,VLOOKUP(F2228,IC!$S$2:$U$9,3,TRUE),
"erreur"))))))</f>
        <v>#N/A</v>
      </c>
      <c r="R2228" s="16" t="e">
        <f>IF(OR(V2228="NA",V2228="Transit",V2228&lt;Listes!$F$1),"non applicable",F2228/V2228)</f>
        <v>#N/A</v>
      </c>
      <c r="S2228" s="16" t="e">
        <f>IF(W2228="Transit","Non applicable",IF(AND(W2228="été",T2228&gt;Listes!F2227),F2228/T2228,IF(AND(W2228="Hiver",Hierarchisation!U2228&gt;Listes!F2227),F2228/U2228,"non applicable")))</f>
        <v>#N/A</v>
      </c>
      <c r="T2228" s="17" t="e">
        <f>IF(K2228="Centre",VLOOKUP(E2228,effectifs_ete,3,FALSE),IF(Hierarchisation!K2228="Grand Nord",VLOOKUP(Hierarchisation!E2228,effectifs_ete,4,FALSE),IF(Hierarchisation!K2228="Nord Est",VLOOKUP(Hierarchisation!E2228,effectifs_ete,5,FALSE),IF(Hierarchisation!K2228="Nord Ouest",VLOOKUP(Hierarchisation!E2228,effectifs_ete,6,FALSE),IF(Hierarchisation!K2228="Sud Est",VLOOKUP(Hierarchisation!E2228,effectifs_ete,7,FALSE),IF(Hierarchisation!K2228="Sud Ouest",VLOOKUP(Hierarchisation!E2228,effectifs_ete,8,FALSE),"Erreur Région"))))))</f>
        <v>#N/A</v>
      </c>
      <c r="U2228" s="17" t="e">
        <f>IF(K2228="Centre",VLOOKUP(E2228,effectifs_hiver,3,FALSE),IF(Hierarchisation!K2228="Grand Nord",VLOOKUP(Hierarchisation!E2228,effectifs_hiver,4,FALSE),IF(Hierarchisation!K2228="Nord Est",VLOOKUP(Hierarchisation!E2228,effectifs_hiver,5,FALSE),IF(Hierarchisation!K2228="Nord Ouest",VLOOKUP(Hierarchisation!E2228,effectifs_hiver,6,FALSE),IF(Hierarchisation!K2228="Sud Est",VLOOKUP(Hierarchisation!E2228,effectifs_hiver,7,FALSE),IF(Hierarchisation!K2228="Sud Ouest",VLOOKUP(Hierarchisation!E2228,effectifs_hiver,8,FALSE),"Erreur Région"))))))</f>
        <v>#N/A</v>
      </c>
      <c r="V2228" s="17" t="e">
        <f>IF(W2228="Transit","Transit",IF(W2228="hiver",VLOOKUP(E2228,'EFFECTIFS Hiver'!$A:$I,9,FALSE),IF(W2228="été",VLOOKUP(E2228,'EFFECTIFS Eté'!$A:$I,9,FALSE),"Erreur saison")))</f>
        <v>#N/A</v>
      </c>
      <c r="W2228" s="18" t="e">
        <f>VLOOKUP(D2228,Listes!B:C,2,FALSE)</f>
        <v>#N/A</v>
      </c>
    </row>
    <row r="2229" spans="1:23" ht="15.75" customHeight="1">
      <c r="A2229" s="11"/>
      <c r="B2229" s="11"/>
      <c r="C2229" s="11"/>
      <c r="D2229" s="11"/>
      <c r="E2229" s="11"/>
      <c r="F2229" s="11"/>
      <c r="G2229" s="11" t="e">
        <f>VLOOKUP(E2229,TAXONS!B:C,2,FALSE)</f>
        <v>#N/A</v>
      </c>
      <c r="H2229" s="13">
        <f t="shared" si="173"/>
        <v>0</v>
      </c>
      <c r="I2229" s="12" t="e">
        <f t="shared" si="174"/>
        <v>#N/A</v>
      </c>
      <c r="J2229" s="14" t="e">
        <f t="shared" si="175"/>
        <v>#N/A</v>
      </c>
      <c r="K2229" s="15" t="e">
        <f>VLOOKUP(B2229,REGIONS!A:D,4,FALSE)</f>
        <v>#N/A</v>
      </c>
      <c r="L2229" s="19" t="e">
        <f>VLOOKUP(G2229,Sensibilité!$A:$L,12,FALSE)</f>
        <v>#N/A</v>
      </c>
      <c r="M2229" s="19" t="e">
        <f t="shared" si="176"/>
        <v>#N/A</v>
      </c>
      <c r="N2229" s="19" t="e">
        <f t="shared" si="177"/>
        <v>#N/A</v>
      </c>
      <c r="O2229" s="15" t="str">
        <f>IF(D2229=Listes!$B$6,"SWARMING",IF(OR(D2229=Listes!$B$1,D2229=Listes!$B$2,D2229=Listes!$B$5),2,IF(OR(D2229=Listes!$B$3,D2229=Listes!$B$4),1,"erreur colonne D")))</f>
        <v>SWARMING</v>
      </c>
      <c r="P2229" s="15" t="e">
        <f>IF(OR(W2229="Hiver",W2229="Transit"),VLOOKUP(E2229,IC!A:E,4,FALSE),IF(W2229="été",VLOOKUP(E2229,IC!A:E,3,FALSE),"erreur"))</f>
        <v>#N/A</v>
      </c>
      <c r="Q2229" s="15" t="e">
        <f>IF(P2229="NR",0,IF(F2229&lt;5,0,IF(P2229=1,VLOOKUP(F2229,IC!$G$1:$I$8,3,TRUE),
IF(P2229=2,VLOOKUP(F2229,IC!$K$1:$M$8,3,TRUE),
IF(P2229=3,VLOOKUP(F2229,IC!$O$1:$Q$8,3,TRUE),IF(P2229=4,VLOOKUP(F2229,IC!$S$2:$U$9,3,TRUE),
"erreur"))))))</f>
        <v>#N/A</v>
      </c>
      <c r="R2229" s="16" t="e">
        <f>IF(OR(V2229="NA",V2229="Transit",V2229&lt;Listes!$F$1),"non applicable",F2229/V2229)</f>
        <v>#N/A</v>
      </c>
      <c r="S2229" s="16" t="e">
        <f>IF(W2229="Transit","Non applicable",IF(AND(W2229="été",T2229&gt;Listes!F2228),F2229/T2229,IF(AND(W2229="Hiver",Hierarchisation!U2229&gt;Listes!F2228),F2229/U2229,"non applicable")))</f>
        <v>#N/A</v>
      </c>
      <c r="T2229" s="17" t="e">
        <f>IF(K2229="Centre",VLOOKUP(E2229,effectifs_ete,3,FALSE),IF(Hierarchisation!K2229="Grand Nord",VLOOKUP(Hierarchisation!E2229,effectifs_ete,4,FALSE),IF(Hierarchisation!K2229="Nord Est",VLOOKUP(Hierarchisation!E2229,effectifs_ete,5,FALSE),IF(Hierarchisation!K2229="Nord Ouest",VLOOKUP(Hierarchisation!E2229,effectifs_ete,6,FALSE),IF(Hierarchisation!K2229="Sud Est",VLOOKUP(Hierarchisation!E2229,effectifs_ete,7,FALSE),IF(Hierarchisation!K2229="Sud Ouest",VLOOKUP(Hierarchisation!E2229,effectifs_ete,8,FALSE),"Erreur Région"))))))</f>
        <v>#N/A</v>
      </c>
      <c r="U2229" s="17" t="e">
        <f>IF(K2229="Centre",VLOOKUP(E2229,effectifs_hiver,3,FALSE),IF(Hierarchisation!K2229="Grand Nord",VLOOKUP(Hierarchisation!E2229,effectifs_hiver,4,FALSE),IF(Hierarchisation!K2229="Nord Est",VLOOKUP(Hierarchisation!E2229,effectifs_hiver,5,FALSE),IF(Hierarchisation!K2229="Nord Ouest",VLOOKUP(Hierarchisation!E2229,effectifs_hiver,6,FALSE),IF(Hierarchisation!K2229="Sud Est",VLOOKUP(Hierarchisation!E2229,effectifs_hiver,7,FALSE),IF(Hierarchisation!K2229="Sud Ouest",VLOOKUP(Hierarchisation!E2229,effectifs_hiver,8,FALSE),"Erreur Région"))))))</f>
        <v>#N/A</v>
      </c>
      <c r="V2229" s="17" t="e">
        <f>IF(W2229="Transit","Transit",IF(W2229="hiver",VLOOKUP(E2229,'EFFECTIFS Hiver'!$A:$I,9,FALSE),IF(W2229="été",VLOOKUP(E2229,'EFFECTIFS Eté'!$A:$I,9,FALSE),"Erreur saison")))</f>
        <v>#N/A</v>
      </c>
      <c r="W2229" s="18" t="e">
        <f>VLOOKUP(D2229,Listes!B:C,2,FALSE)</f>
        <v>#N/A</v>
      </c>
    </row>
    <row r="2230" spans="1:23" ht="15.75" customHeight="1">
      <c r="A2230" s="11"/>
      <c r="B2230" s="11"/>
      <c r="C2230" s="11"/>
      <c r="D2230" s="11"/>
      <c r="E2230" s="11"/>
      <c r="F2230" s="11"/>
      <c r="G2230" s="11" t="e">
        <f>VLOOKUP(E2230,TAXONS!B:C,2,FALSE)</f>
        <v>#N/A</v>
      </c>
      <c r="H2230" s="13">
        <f t="shared" si="173"/>
        <v>0</v>
      </c>
      <c r="I2230" s="12" t="e">
        <f t="shared" si="174"/>
        <v>#N/A</v>
      </c>
      <c r="J2230" s="14" t="e">
        <f t="shared" si="175"/>
        <v>#N/A</v>
      </c>
      <c r="K2230" s="15" t="e">
        <f>VLOOKUP(B2230,REGIONS!A:D,4,FALSE)</f>
        <v>#N/A</v>
      </c>
      <c r="L2230" s="19" t="e">
        <f>VLOOKUP(G2230,Sensibilité!$A:$L,12,FALSE)</f>
        <v>#N/A</v>
      </c>
      <c r="M2230" s="19" t="e">
        <f t="shared" si="176"/>
        <v>#N/A</v>
      </c>
      <c r="N2230" s="19" t="e">
        <f t="shared" si="177"/>
        <v>#N/A</v>
      </c>
      <c r="O2230" s="15" t="str">
        <f>IF(D2230=Listes!$B$6,"SWARMING",IF(OR(D2230=Listes!$B$1,D2230=Listes!$B$2,D2230=Listes!$B$5),2,IF(OR(D2230=Listes!$B$3,D2230=Listes!$B$4),1,"erreur colonne D")))</f>
        <v>SWARMING</v>
      </c>
      <c r="P2230" s="15" t="e">
        <f>IF(OR(W2230="Hiver",W2230="Transit"),VLOOKUP(E2230,IC!A:E,4,FALSE),IF(W2230="été",VLOOKUP(E2230,IC!A:E,3,FALSE),"erreur"))</f>
        <v>#N/A</v>
      </c>
      <c r="Q2230" s="15" t="e">
        <f>IF(P2230="NR",0,IF(F2230&lt;5,0,IF(P2230=1,VLOOKUP(F2230,IC!$G$1:$I$8,3,TRUE),
IF(P2230=2,VLOOKUP(F2230,IC!$K$1:$M$8,3,TRUE),
IF(P2230=3,VLOOKUP(F2230,IC!$O$1:$Q$8,3,TRUE),IF(P2230=4,VLOOKUP(F2230,IC!$S$2:$U$9,3,TRUE),
"erreur"))))))</f>
        <v>#N/A</v>
      </c>
      <c r="R2230" s="16" t="e">
        <f>IF(OR(V2230="NA",V2230="Transit",V2230&lt;Listes!$F$1),"non applicable",F2230/V2230)</f>
        <v>#N/A</v>
      </c>
      <c r="S2230" s="16" t="e">
        <f>IF(W2230="Transit","Non applicable",IF(AND(W2230="été",T2230&gt;Listes!F2229),F2230/T2230,IF(AND(W2230="Hiver",Hierarchisation!U2230&gt;Listes!F2229),F2230/U2230,"non applicable")))</f>
        <v>#N/A</v>
      </c>
      <c r="T2230" s="17" t="e">
        <f>IF(K2230="Centre",VLOOKUP(E2230,effectifs_ete,3,FALSE),IF(Hierarchisation!K2230="Grand Nord",VLOOKUP(Hierarchisation!E2230,effectifs_ete,4,FALSE),IF(Hierarchisation!K2230="Nord Est",VLOOKUP(Hierarchisation!E2230,effectifs_ete,5,FALSE),IF(Hierarchisation!K2230="Nord Ouest",VLOOKUP(Hierarchisation!E2230,effectifs_ete,6,FALSE),IF(Hierarchisation!K2230="Sud Est",VLOOKUP(Hierarchisation!E2230,effectifs_ete,7,FALSE),IF(Hierarchisation!K2230="Sud Ouest",VLOOKUP(Hierarchisation!E2230,effectifs_ete,8,FALSE),"Erreur Région"))))))</f>
        <v>#N/A</v>
      </c>
      <c r="U2230" s="17" t="e">
        <f>IF(K2230="Centre",VLOOKUP(E2230,effectifs_hiver,3,FALSE),IF(Hierarchisation!K2230="Grand Nord",VLOOKUP(Hierarchisation!E2230,effectifs_hiver,4,FALSE),IF(Hierarchisation!K2230="Nord Est",VLOOKUP(Hierarchisation!E2230,effectifs_hiver,5,FALSE),IF(Hierarchisation!K2230="Nord Ouest",VLOOKUP(Hierarchisation!E2230,effectifs_hiver,6,FALSE),IF(Hierarchisation!K2230="Sud Est",VLOOKUP(Hierarchisation!E2230,effectifs_hiver,7,FALSE),IF(Hierarchisation!K2230="Sud Ouest",VLOOKUP(Hierarchisation!E2230,effectifs_hiver,8,FALSE),"Erreur Région"))))))</f>
        <v>#N/A</v>
      </c>
      <c r="V2230" s="17" t="e">
        <f>IF(W2230="Transit","Transit",IF(W2230="hiver",VLOOKUP(E2230,'EFFECTIFS Hiver'!$A:$I,9,FALSE),IF(W2230="été",VLOOKUP(E2230,'EFFECTIFS Eté'!$A:$I,9,FALSE),"Erreur saison")))</f>
        <v>#N/A</v>
      </c>
      <c r="W2230" s="18" t="e">
        <f>VLOOKUP(D2230,Listes!B:C,2,FALSE)</f>
        <v>#N/A</v>
      </c>
    </row>
    <row r="2231" spans="1:23" ht="15.75" customHeight="1">
      <c r="A2231" s="11"/>
      <c r="B2231" s="11"/>
      <c r="C2231" s="11"/>
      <c r="D2231" s="11"/>
      <c r="E2231" s="11"/>
      <c r="F2231" s="11"/>
      <c r="G2231" s="11" t="e">
        <f>VLOOKUP(E2231,TAXONS!B:C,2,FALSE)</f>
        <v>#N/A</v>
      </c>
      <c r="H2231" s="13">
        <f t="shared" si="173"/>
        <v>0</v>
      </c>
      <c r="I2231" s="12" t="e">
        <f t="shared" si="174"/>
        <v>#N/A</v>
      </c>
      <c r="J2231" s="14" t="e">
        <f t="shared" si="175"/>
        <v>#N/A</v>
      </c>
      <c r="K2231" s="15" t="e">
        <f>VLOOKUP(B2231,REGIONS!A:D,4,FALSE)</f>
        <v>#N/A</v>
      </c>
      <c r="L2231" s="19" t="e">
        <f>VLOOKUP(G2231,Sensibilité!$A:$L,12,FALSE)</f>
        <v>#N/A</v>
      </c>
      <c r="M2231" s="19" t="e">
        <f t="shared" si="176"/>
        <v>#N/A</v>
      </c>
      <c r="N2231" s="19" t="e">
        <f t="shared" si="177"/>
        <v>#N/A</v>
      </c>
      <c r="O2231" s="15" t="str">
        <f>IF(D2231=Listes!$B$6,"SWARMING",IF(OR(D2231=Listes!$B$1,D2231=Listes!$B$2,D2231=Listes!$B$5),2,IF(OR(D2231=Listes!$B$3,D2231=Listes!$B$4),1,"erreur colonne D")))</f>
        <v>SWARMING</v>
      </c>
      <c r="P2231" s="15" t="e">
        <f>IF(OR(W2231="Hiver",W2231="Transit"),VLOOKUP(E2231,IC!A:E,4,FALSE),IF(W2231="été",VLOOKUP(E2231,IC!A:E,3,FALSE),"erreur"))</f>
        <v>#N/A</v>
      </c>
      <c r="Q2231" s="15" t="e">
        <f>IF(P2231="NR",0,IF(F2231&lt;5,0,IF(P2231=1,VLOOKUP(F2231,IC!$G$1:$I$8,3,TRUE),
IF(P2231=2,VLOOKUP(F2231,IC!$K$1:$M$8,3,TRUE),
IF(P2231=3,VLOOKUP(F2231,IC!$O$1:$Q$8,3,TRUE),IF(P2231=4,VLOOKUP(F2231,IC!$S$2:$U$9,3,TRUE),
"erreur"))))))</f>
        <v>#N/A</v>
      </c>
      <c r="R2231" s="16" t="e">
        <f>IF(OR(V2231="NA",V2231="Transit",V2231&lt;Listes!$F$1),"non applicable",F2231/V2231)</f>
        <v>#N/A</v>
      </c>
      <c r="S2231" s="16" t="e">
        <f>IF(W2231="Transit","Non applicable",IF(AND(W2231="été",T2231&gt;Listes!F2230),F2231/T2231,IF(AND(W2231="Hiver",Hierarchisation!U2231&gt;Listes!F2230),F2231/U2231,"non applicable")))</f>
        <v>#N/A</v>
      </c>
      <c r="T2231" s="17" t="e">
        <f>IF(K2231="Centre",VLOOKUP(E2231,effectifs_ete,3,FALSE),IF(Hierarchisation!K2231="Grand Nord",VLOOKUP(Hierarchisation!E2231,effectifs_ete,4,FALSE),IF(Hierarchisation!K2231="Nord Est",VLOOKUP(Hierarchisation!E2231,effectifs_ete,5,FALSE),IF(Hierarchisation!K2231="Nord Ouest",VLOOKUP(Hierarchisation!E2231,effectifs_ete,6,FALSE),IF(Hierarchisation!K2231="Sud Est",VLOOKUP(Hierarchisation!E2231,effectifs_ete,7,FALSE),IF(Hierarchisation!K2231="Sud Ouest",VLOOKUP(Hierarchisation!E2231,effectifs_ete,8,FALSE),"Erreur Région"))))))</f>
        <v>#N/A</v>
      </c>
      <c r="U2231" s="17" t="e">
        <f>IF(K2231="Centre",VLOOKUP(E2231,effectifs_hiver,3,FALSE),IF(Hierarchisation!K2231="Grand Nord",VLOOKUP(Hierarchisation!E2231,effectifs_hiver,4,FALSE),IF(Hierarchisation!K2231="Nord Est",VLOOKUP(Hierarchisation!E2231,effectifs_hiver,5,FALSE),IF(Hierarchisation!K2231="Nord Ouest",VLOOKUP(Hierarchisation!E2231,effectifs_hiver,6,FALSE),IF(Hierarchisation!K2231="Sud Est",VLOOKUP(Hierarchisation!E2231,effectifs_hiver,7,FALSE),IF(Hierarchisation!K2231="Sud Ouest",VLOOKUP(Hierarchisation!E2231,effectifs_hiver,8,FALSE),"Erreur Région"))))))</f>
        <v>#N/A</v>
      </c>
      <c r="V2231" s="17" t="e">
        <f>IF(W2231="Transit","Transit",IF(W2231="hiver",VLOOKUP(E2231,'EFFECTIFS Hiver'!$A:$I,9,FALSE),IF(W2231="été",VLOOKUP(E2231,'EFFECTIFS Eté'!$A:$I,9,FALSE),"Erreur saison")))</f>
        <v>#N/A</v>
      </c>
      <c r="W2231" s="18" t="e">
        <f>VLOOKUP(D2231,Listes!B:C,2,FALSE)</f>
        <v>#N/A</v>
      </c>
    </row>
    <row r="2232" spans="1:23" ht="15.75" customHeight="1">
      <c r="A2232" s="11"/>
      <c r="B2232" s="11"/>
      <c r="C2232" s="11"/>
      <c r="D2232" s="11"/>
      <c r="E2232" s="11"/>
      <c r="F2232" s="11"/>
      <c r="G2232" s="11" t="e">
        <f>VLOOKUP(E2232,TAXONS!B:C,2,FALSE)</f>
        <v>#N/A</v>
      </c>
      <c r="H2232" s="13">
        <f t="shared" si="173"/>
        <v>0</v>
      </c>
      <c r="I2232" s="12" t="e">
        <f t="shared" si="174"/>
        <v>#N/A</v>
      </c>
      <c r="J2232" s="14" t="e">
        <f t="shared" si="175"/>
        <v>#N/A</v>
      </c>
      <c r="K2232" s="15" t="e">
        <f>VLOOKUP(B2232,REGIONS!A:D,4,FALSE)</f>
        <v>#N/A</v>
      </c>
      <c r="L2232" s="19" t="e">
        <f>VLOOKUP(G2232,Sensibilité!$A:$L,12,FALSE)</f>
        <v>#N/A</v>
      </c>
      <c r="M2232" s="19" t="e">
        <f t="shared" si="176"/>
        <v>#N/A</v>
      </c>
      <c r="N2232" s="19" t="e">
        <f t="shared" si="177"/>
        <v>#N/A</v>
      </c>
      <c r="O2232" s="15" t="str">
        <f>IF(D2232=Listes!$B$6,"SWARMING",IF(OR(D2232=Listes!$B$1,D2232=Listes!$B$2,D2232=Listes!$B$5),2,IF(OR(D2232=Listes!$B$3,D2232=Listes!$B$4),1,"erreur colonne D")))</f>
        <v>SWARMING</v>
      </c>
      <c r="P2232" s="15" t="e">
        <f>IF(OR(W2232="Hiver",W2232="Transit"),VLOOKUP(E2232,IC!A:E,4,FALSE),IF(W2232="été",VLOOKUP(E2232,IC!A:E,3,FALSE),"erreur"))</f>
        <v>#N/A</v>
      </c>
      <c r="Q2232" s="15" t="e">
        <f>IF(P2232="NR",0,IF(F2232&lt;5,0,IF(P2232=1,VLOOKUP(F2232,IC!$G$1:$I$8,3,TRUE),
IF(P2232=2,VLOOKUP(F2232,IC!$K$1:$M$8,3,TRUE),
IF(P2232=3,VLOOKUP(F2232,IC!$O$1:$Q$8,3,TRUE),IF(P2232=4,VLOOKUP(F2232,IC!$S$2:$U$9,3,TRUE),
"erreur"))))))</f>
        <v>#N/A</v>
      </c>
      <c r="R2232" s="16" t="e">
        <f>IF(OR(V2232="NA",V2232="Transit",V2232&lt;Listes!$F$1),"non applicable",F2232/V2232)</f>
        <v>#N/A</v>
      </c>
      <c r="S2232" s="16" t="e">
        <f>IF(W2232="Transit","Non applicable",IF(AND(W2232="été",T2232&gt;Listes!F2231),F2232/T2232,IF(AND(W2232="Hiver",Hierarchisation!U2232&gt;Listes!F2231),F2232/U2232,"non applicable")))</f>
        <v>#N/A</v>
      </c>
      <c r="T2232" s="17" t="e">
        <f>IF(K2232="Centre",VLOOKUP(E2232,effectifs_ete,3,FALSE),IF(Hierarchisation!K2232="Grand Nord",VLOOKUP(Hierarchisation!E2232,effectifs_ete,4,FALSE),IF(Hierarchisation!K2232="Nord Est",VLOOKUP(Hierarchisation!E2232,effectifs_ete,5,FALSE),IF(Hierarchisation!K2232="Nord Ouest",VLOOKUP(Hierarchisation!E2232,effectifs_ete,6,FALSE),IF(Hierarchisation!K2232="Sud Est",VLOOKUP(Hierarchisation!E2232,effectifs_ete,7,FALSE),IF(Hierarchisation!K2232="Sud Ouest",VLOOKUP(Hierarchisation!E2232,effectifs_ete,8,FALSE),"Erreur Région"))))))</f>
        <v>#N/A</v>
      </c>
      <c r="U2232" s="17" t="e">
        <f>IF(K2232="Centre",VLOOKUP(E2232,effectifs_hiver,3,FALSE),IF(Hierarchisation!K2232="Grand Nord",VLOOKUP(Hierarchisation!E2232,effectifs_hiver,4,FALSE),IF(Hierarchisation!K2232="Nord Est",VLOOKUP(Hierarchisation!E2232,effectifs_hiver,5,FALSE),IF(Hierarchisation!K2232="Nord Ouest",VLOOKUP(Hierarchisation!E2232,effectifs_hiver,6,FALSE),IF(Hierarchisation!K2232="Sud Est",VLOOKUP(Hierarchisation!E2232,effectifs_hiver,7,FALSE),IF(Hierarchisation!K2232="Sud Ouest",VLOOKUP(Hierarchisation!E2232,effectifs_hiver,8,FALSE),"Erreur Région"))))))</f>
        <v>#N/A</v>
      </c>
      <c r="V2232" s="17" t="e">
        <f>IF(W2232="Transit","Transit",IF(W2232="hiver",VLOOKUP(E2232,'EFFECTIFS Hiver'!$A:$I,9,FALSE),IF(W2232="été",VLOOKUP(E2232,'EFFECTIFS Eté'!$A:$I,9,FALSE),"Erreur saison")))</f>
        <v>#N/A</v>
      </c>
      <c r="W2232" s="18" t="e">
        <f>VLOOKUP(D2232,Listes!B:C,2,FALSE)</f>
        <v>#N/A</v>
      </c>
    </row>
    <row r="2233" spans="1:23" ht="15.75" customHeight="1">
      <c r="A2233" s="11"/>
      <c r="B2233" s="11"/>
      <c r="C2233" s="11"/>
      <c r="D2233" s="11"/>
      <c r="E2233" s="11"/>
      <c r="F2233" s="11"/>
      <c r="G2233" s="11" t="e">
        <f>VLOOKUP(E2233,TAXONS!B:C,2,FALSE)</f>
        <v>#N/A</v>
      </c>
      <c r="H2233" s="13">
        <f t="shared" si="173"/>
        <v>0</v>
      </c>
      <c r="I2233" s="12" t="e">
        <f t="shared" si="174"/>
        <v>#N/A</v>
      </c>
      <c r="J2233" s="14" t="e">
        <f t="shared" si="175"/>
        <v>#N/A</v>
      </c>
      <c r="K2233" s="15" t="e">
        <f>VLOOKUP(B2233,REGIONS!A:D,4,FALSE)</f>
        <v>#N/A</v>
      </c>
      <c r="L2233" s="19" t="e">
        <f>VLOOKUP(G2233,Sensibilité!$A:$L,12,FALSE)</f>
        <v>#N/A</v>
      </c>
      <c r="M2233" s="19" t="e">
        <f t="shared" si="176"/>
        <v>#N/A</v>
      </c>
      <c r="N2233" s="19" t="e">
        <f t="shared" si="177"/>
        <v>#N/A</v>
      </c>
      <c r="O2233" s="15" t="str">
        <f>IF(D2233=Listes!$B$6,"SWARMING",IF(OR(D2233=Listes!$B$1,D2233=Listes!$B$2,D2233=Listes!$B$5),2,IF(OR(D2233=Listes!$B$3,D2233=Listes!$B$4),1,"erreur colonne D")))</f>
        <v>SWARMING</v>
      </c>
      <c r="P2233" s="15" t="e">
        <f>IF(OR(W2233="Hiver",W2233="Transit"),VLOOKUP(E2233,IC!A:E,4,FALSE),IF(W2233="été",VLOOKUP(E2233,IC!A:E,3,FALSE),"erreur"))</f>
        <v>#N/A</v>
      </c>
      <c r="Q2233" s="15" t="e">
        <f>IF(P2233="NR",0,IF(F2233&lt;5,0,IF(P2233=1,VLOOKUP(F2233,IC!$G$1:$I$8,3,TRUE),
IF(P2233=2,VLOOKUP(F2233,IC!$K$1:$M$8,3,TRUE),
IF(P2233=3,VLOOKUP(F2233,IC!$O$1:$Q$8,3,TRUE),IF(P2233=4,VLOOKUP(F2233,IC!$S$2:$U$9,3,TRUE),
"erreur"))))))</f>
        <v>#N/A</v>
      </c>
      <c r="R2233" s="16" t="e">
        <f>IF(OR(V2233="NA",V2233="Transit",V2233&lt;Listes!$F$1),"non applicable",F2233/V2233)</f>
        <v>#N/A</v>
      </c>
      <c r="S2233" s="16" t="e">
        <f>IF(W2233="Transit","Non applicable",IF(AND(W2233="été",T2233&gt;Listes!F2232),F2233/T2233,IF(AND(W2233="Hiver",Hierarchisation!U2233&gt;Listes!F2232),F2233/U2233,"non applicable")))</f>
        <v>#N/A</v>
      </c>
      <c r="T2233" s="17" t="e">
        <f>IF(K2233="Centre",VLOOKUP(E2233,effectifs_ete,3,FALSE),IF(Hierarchisation!K2233="Grand Nord",VLOOKUP(Hierarchisation!E2233,effectifs_ete,4,FALSE),IF(Hierarchisation!K2233="Nord Est",VLOOKUP(Hierarchisation!E2233,effectifs_ete,5,FALSE),IF(Hierarchisation!K2233="Nord Ouest",VLOOKUP(Hierarchisation!E2233,effectifs_ete,6,FALSE),IF(Hierarchisation!K2233="Sud Est",VLOOKUP(Hierarchisation!E2233,effectifs_ete,7,FALSE),IF(Hierarchisation!K2233="Sud Ouest",VLOOKUP(Hierarchisation!E2233,effectifs_ete,8,FALSE),"Erreur Région"))))))</f>
        <v>#N/A</v>
      </c>
      <c r="U2233" s="17" t="e">
        <f>IF(K2233="Centre",VLOOKUP(E2233,effectifs_hiver,3,FALSE),IF(Hierarchisation!K2233="Grand Nord",VLOOKUP(Hierarchisation!E2233,effectifs_hiver,4,FALSE),IF(Hierarchisation!K2233="Nord Est",VLOOKUP(Hierarchisation!E2233,effectifs_hiver,5,FALSE),IF(Hierarchisation!K2233="Nord Ouest",VLOOKUP(Hierarchisation!E2233,effectifs_hiver,6,FALSE),IF(Hierarchisation!K2233="Sud Est",VLOOKUP(Hierarchisation!E2233,effectifs_hiver,7,FALSE),IF(Hierarchisation!K2233="Sud Ouest",VLOOKUP(Hierarchisation!E2233,effectifs_hiver,8,FALSE),"Erreur Région"))))))</f>
        <v>#N/A</v>
      </c>
      <c r="V2233" s="17" t="e">
        <f>IF(W2233="Transit","Transit",IF(W2233="hiver",VLOOKUP(E2233,'EFFECTIFS Hiver'!$A:$I,9,FALSE),IF(W2233="été",VLOOKUP(E2233,'EFFECTIFS Eté'!$A:$I,9,FALSE),"Erreur saison")))</f>
        <v>#N/A</v>
      </c>
      <c r="W2233" s="18" t="e">
        <f>VLOOKUP(D2233,Listes!B:C,2,FALSE)</f>
        <v>#N/A</v>
      </c>
    </row>
    <row r="2234" spans="1:23" ht="15.75" customHeight="1">
      <c r="A2234" s="11"/>
      <c r="B2234" s="11"/>
      <c r="C2234" s="11"/>
      <c r="D2234" s="11"/>
      <c r="E2234" s="11"/>
      <c r="F2234" s="11"/>
      <c r="G2234" s="11" t="e">
        <f>VLOOKUP(E2234,TAXONS!B:C,2,FALSE)</f>
        <v>#N/A</v>
      </c>
      <c r="H2234" s="13">
        <f t="shared" si="173"/>
        <v>0</v>
      </c>
      <c r="I2234" s="12" t="e">
        <f t="shared" si="174"/>
        <v>#N/A</v>
      </c>
      <c r="J2234" s="14" t="e">
        <f t="shared" si="175"/>
        <v>#N/A</v>
      </c>
      <c r="K2234" s="15" t="e">
        <f>VLOOKUP(B2234,REGIONS!A:D,4,FALSE)</f>
        <v>#N/A</v>
      </c>
      <c r="L2234" s="19" t="e">
        <f>VLOOKUP(G2234,Sensibilité!$A:$L,12,FALSE)</f>
        <v>#N/A</v>
      </c>
      <c r="M2234" s="19" t="e">
        <f t="shared" si="176"/>
        <v>#N/A</v>
      </c>
      <c r="N2234" s="19" t="e">
        <f t="shared" si="177"/>
        <v>#N/A</v>
      </c>
      <c r="O2234" s="15" t="str">
        <f>IF(D2234=Listes!$B$6,"SWARMING",IF(OR(D2234=Listes!$B$1,D2234=Listes!$B$2,D2234=Listes!$B$5),2,IF(OR(D2234=Listes!$B$3,D2234=Listes!$B$4),1,"erreur colonne D")))</f>
        <v>SWARMING</v>
      </c>
      <c r="P2234" s="15" t="e">
        <f>IF(OR(W2234="Hiver",W2234="Transit"),VLOOKUP(E2234,IC!A:E,4,FALSE),IF(W2234="été",VLOOKUP(E2234,IC!A:E,3,FALSE),"erreur"))</f>
        <v>#N/A</v>
      </c>
      <c r="Q2234" s="15" t="e">
        <f>IF(P2234="NR",0,IF(F2234&lt;5,0,IF(P2234=1,VLOOKUP(F2234,IC!$G$1:$I$8,3,TRUE),
IF(P2234=2,VLOOKUP(F2234,IC!$K$1:$M$8,3,TRUE),
IF(P2234=3,VLOOKUP(F2234,IC!$O$1:$Q$8,3,TRUE),IF(P2234=4,VLOOKUP(F2234,IC!$S$2:$U$9,3,TRUE),
"erreur"))))))</f>
        <v>#N/A</v>
      </c>
      <c r="R2234" s="16" t="e">
        <f>IF(OR(V2234="NA",V2234="Transit",V2234&lt;Listes!$F$1),"non applicable",F2234/V2234)</f>
        <v>#N/A</v>
      </c>
      <c r="S2234" s="16" t="e">
        <f>IF(W2234="Transit","Non applicable",IF(AND(W2234="été",T2234&gt;Listes!F2233),F2234/T2234,IF(AND(W2234="Hiver",Hierarchisation!U2234&gt;Listes!F2233),F2234/U2234,"non applicable")))</f>
        <v>#N/A</v>
      </c>
      <c r="T2234" s="17" t="e">
        <f>IF(K2234="Centre",VLOOKUP(E2234,effectifs_ete,3,FALSE),IF(Hierarchisation!K2234="Grand Nord",VLOOKUP(Hierarchisation!E2234,effectifs_ete,4,FALSE),IF(Hierarchisation!K2234="Nord Est",VLOOKUP(Hierarchisation!E2234,effectifs_ete,5,FALSE),IF(Hierarchisation!K2234="Nord Ouest",VLOOKUP(Hierarchisation!E2234,effectifs_ete,6,FALSE),IF(Hierarchisation!K2234="Sud Est",VLOOKUP(Hierarchisation!E2234,effectifs_ete,7,FALSE),IF(Hierarchisation!K2234="Sud Ouest",VLOOKUP(Hierarchisation!E2234,effectifs_ete,8,FALSE),"Erreur Région"))))))</f>
        <v>#N/A</v>
      </c>
      <c r="U2234" s="17" t="e">
        <f>IF(K2234="Centre",VLOOKUP(E2234,effectifs_hiver,3,FALSE),IF(Hierarchisation!K2234="Grand Nord",VLOOKUP(Hierarchisation!E2234,effectifs_hiver,4,FALSE),IF(Hierarchisation!K2234="Nord Est",VLOOKUP(Hierarchisation!E2234,effectifs_hiver,5,FALSE),IF(Hierarchisation!K2234="Nord Ouest",VLOOKUP(Hierarchisation!E2234,effectifs_hiver,6,FALSE),IF(Hierarchisation!K2234="Sud Est",VLOOKUP(Hierarchisation!E2234,effectifs_hiver,7,FALSE),IF(Hierarchisation!K2234="Sud Ouest",VLOOKUP(Hierarchisation!E2234,effectifs_hiver,8,FALSE),"Erreur Région"))))))</f>
        <v>#N/A</v>
      </c>
      <c r="V2234" s="17" t="e">
        <f>IF(W2234="Transit","Transit",IF(W2234="hiver",VLOOKUP(E2234,'EFFECTIFS Hiver'!$A:$I,9,FALSE),IF(W2234="été",VLOOKUP(E2234,'EFFECTIFS Eté'!$A:$I,9,FALSE),"Erreur saison")))</f>
        <v>#N/A</v>
      </c>
      <c r="W2234" s="18" t="e">
        <f>VLOOKUP(D2234,Listes!B:C,2,FALSE)</f>
        <v>#N/A</v>
      </c>
    </row>
    <row r="2235" spans="1:23" ht="15.75" customHeight="1">
      <c r="A2235" s="11"/>
      <c r="B2235" s="11"/>
      <c r="C2235" s="11"/>
      <c r="D2235" s="11"/>
      <c r="E2235" s="11"/>
      <c r="F2235" s="11"/>
      <c r="G2235" s="11" t="e">
        <f>VLOOKUP(E2235,TAXONS!B:C,2,FALSE)</f>
        <v>#N/A</v>
      </c>
      <c r="H2235" s="13">
        <f t="shared" si="173"/>
        <v>0</v>
      </c>
      <c r="I2235" s="12" t="e">
        <f t="shared" si="174"/>
        <v>#N/A</v>
      </c>
      <c r="J2235" s="14" t="e">
        <f t="shared" si="175"/>
        <v>#N/A</v>
      </c>
      <c r="K2235" s="15" t="e">
        <f>VLOOKUP(B2235,REGIONS!A:D,4,FALSE)</f>
        <v>#N/A</v>
      </c>
      <c r="L2235" s="19" t="e">
        <f>VLOOKUP(G2235,Sensibilité!$A:$L,12,FALSE)</f>
        <v>#N/A</v>
      </c>
      <c r="M2235" s="19" t="e">
        <f t="shared" si="176"/>
        <v>#N/A</v>
      </c>
      <c r="N2235" s="19" t="e">
        <f t="shared" si="177"/>
        <v>#N/A</v>
      </c>
      <c r="O2235" s="15" t="str">
        <f>IF(D2235=Listes!$B$6,"SWARMING",IF(OR(D2235=Listes!$B$1,D2235=Listes!$B$2,D2235=Listes!$B$5),2,IF(OR(D2235=Listes!$B$3,D2235=Listes!$B$4),1,"erreur colonne D")))</f>
        <v>SWARMING</v>
      </c>
      <c r="P2235" s="15" t="e">
        <f>IF(OR(W2235="Hiver",W2235="Transit"),VLOOKUP(E2235,IC!A:E,4,FALSE),IF(W2235="été",VLOOKUP(E2235,IC!A:E,3,FALSE),"erreur"))</f>
        <v>#N/A</v>
      </c>
      <c r="Q2235" s="15" t="e">
        <f>IF(P2235="NR",0,IF(F2235&lt;5,0,IF(P2235=1,VLOOKUP(F2235,IC!$G$1:$I$8,3,TRUE),
IF(P2235=2,VLOOKUP(F2235,IC!$K$1:$M$8,3,TRUE),
IF(P2235=3,VLOOKUP(F2235,IC!$O$1:$Q$8,3,TRUE),IF(P2235=4,VLOOKUP(F2235,IC!$S$2:$U$9,3,TRUE),
"erreur"))))))</f>
        <v>#N/A</v>
      </c>
      <c r="R2235" s="16" t="e">
        <f>IF(OR(V2235="NA",V2235="Transit",V2235&lt;Listes!$F$1),"non applicable",F2235/V2235)</f>
        <v>#N/A</v>
      </c>
      <c r="S2235" s="16" t="e">
        <f>IF(W2235="Transit","Non applicable",IF(AND(W2235="été",T2235&gt;Listes!F2234),F2235/T2235,IF(AND(W2235="Hiver",Hierarchisation!U2235&gt;Listes!F2234),F2235/U2235,"non applicable")))</f>
        <v>#N/A</v>
      </c>
      <c r="T2235" s="17" t="e">
        <f>IF(K2235="Centre",VLOOKUP(E2235,effectifs_ete,3,FALSE),IF(Hierarchisation!K2235="Grand Nord",VLOOKUP(Hierarchisation!E2235,effectifs_ete,4,FALSE),IF(Hierarchisation!K2235="Nord Est",VLOOKUP(Hierarchisation!E2235,effectifs_ete,5,FALSE),IF(Hierarchisation!K2235="Nord Ouest",VLOOKUP(Hierarchisation!E2235,effectifs_ete,6,FALSE),IF(Hierarchisation!K2235="Sud Est",VLOOKUP(Hierarchisation!E2235,effectifs_ete,7,FALSE),IF(Hierarchisation!K2235="Sud Ouest",VLOOKUP(Hierarchisation!E2235,effectifs_ete,8,FALSE),"Erreur Région"))))))</f>
        <v>#N/A</v>
      </c>
      <c r="U2235" s="17" t="e">
        <f>IF(K2235="Centre",VLOOKUP(E2235,effectifs_hiver,3,FALSE),IF(Hierarchisation!K2235="Grand Nord",VLOOKUP(Hierarchisation!E2235,effectifs_hiver,4,FALSE),IF(Hierarchisation!K2235="Nord Est",VLOOKUP(Hierarchisation!E2235,effectifs_hiver,5,FALSE),IF(Hierarchisation!K2235="Nord Ouest",VLOOKUP(Hierarchisation!E2235,effectifs_hiver,6,FALSE),IF(Hierarchisation!K2235="Sud Est",VLOOKUP(Hierarchisation!E2235,effectifs_hiver,7,FALSE),IF(Hierarchisation!K2235="Sud Ouest",VLOOKUP(Hierarchisation!E2235,effectifs_hiver,8,FALSE),"Erreur Région"))))))</f>
        <v>#N/A</v>
      </c>
      <c r="V2235" s="17" t="e">
        <f>IF(W2235="Transit","Transit",IF(W2235="hiver",VLOOKUP(E2235,'EFFECTIFS Hiver'!$A:$I,9,FALSE),IF(W2235="été",VLOOKUP(E2235,'EFFECTIFS Eté'!$A:$I,9,FALSE),"Erreur saison")))</f>
        <v>#N/A</v>
      </c>
      <c r="W2235" s="18" t="e">
        <f>VLOOKUP(D2235,Listes!B:C,2,FALSE)</f>
        <v>#N/A</v>
      </c>
    </row>
    <row r="2236" spans="1:23" ht="15.75" customHeight="1">
      <c r="A2236" s="11"/>
      <c r="B2236" s="11"/>
      <c r="C2236" s="11"/>
      <c r="D2236" s="11"/>
      <c r="E2236" s="11"/>
      <c r="F2236" s="11"/>
      <c r="G2236" s="11" t="e">
        <f>VLOOKUP(E2236,TAXONS!B:C,2,FALSE)</f>
        <v>#N/A</v>
      </c>
      <c r="H2236" s="13">
        <f t="shared" si="173"/>
        <v>0</v>
      </c>
      <c r="I2236" s="12" t="e">
        <f t="shared" si="174"/>
        <v>#N/A</v>
      </c>
      <c r="J2236" s="14" t="e">
        <f t="shared" si="175"/>
        <v>#N/A</v>
      </c>
      <c r="K2236" s="15" t="e">
        <f>VLOOKUP(B2236,REGIONS!A:D,4,FALSE)</f>
        <v>#N/A</v>
      </c>
      <c r="L2236" s="19" t="e">
        <f>VLOOKUP(G2236,Sensibilité!$A:$L,12,FALSE)</f>
        <v>#N/A</v>
      </c>
      <c r="M2236" s="19" t="e">
        <f t="shared" si="176"/>
        <v>#N/A</v>
      </c>
      <c r="N2236" s="19" t="e">
        <f t="shared" si="177"/>
        <v>#N/A</v>
      </c>
      <c r="O2236" s="15" t="str">
        <f>IF(D2236=Listes!$B$6,"SWARMING",IF(OR(D2236=Listes!$B$1,D2236=Listes!$B$2,D2236=Listes!$B$5),2,IF(OR(D2236=Listes!$B$3,D2236=Listes!$B$4),1,"erreur colonne D")))</f>
        <v>SWARMING</v>
      </c>
      <c r="P2236" s="15" t="e">
        <f>IF(OR(W2236="Hiver",W2236="Transit"),VLOOKUP(E2236,IC!A:E,4,FALSE),IF(W2236="été",VLOOKUP(E2236,IC!A:E,3,FALSE),"erreur"))</f>
        <v>#N/A</v>
      </c>
      <c r="Q2236" s="15" t="e">
        <f>IF(P2236="NR",0,IF(F2236&lt;5,0,IF(P2236=1,VLOOKUP(F2236,IC!$G$1:$I$8,3,TRUE),
IF(P2236=2,VLOOKUP(F2236,IC!$K$1:$M$8,3,TRUE),
IF(P2236=3,VLOOKUP(F2236,IC!$O$1:$Q$8,3,TRUE),IF(P2236=4,VLOOKUP(F2236,IC!$S$2:$U$9,3,TRUE),
"erreur"))))))</f>
        <v>#N/A</v>
      </c>
      <c r="R2236" s="16" t="e">
        <f>IF(OR(V2236="NA",V2236="Transit",V2236&lt;Listes!$F$1),"non applicable",F2236/V2236)</f>
        <v>#N/A</v>
      </c>
      <c r="S2236" s="16" t="e">
        <f>IF(W2236="Transit","Non applicable",IF(AND(W2236="été",T2236&gt;Listes!F2235),F2236/T2236,IF(AND(W2236="Hiver",Hierarchisation!U2236&gt;Listes!F2235),F2236/U2236,"non applicable")))</f>
        <v>#N/A</v>
      </c>
      <c r="T2236" s="17" t="e">
        <f>IF(K2236="Centre",VLOOKUP(E2236,effectifs_ete,3,FALSE),IF(Hierarchisation!K2236="Grand Nord",VLOOKUP(Hierarchisation!E2236,effectifs_ete,4,FALSE),IF(Hierarchisation!K2236="Nord Est",VLOOKUP(Hierarchisation!E2236,effectifs_ete,5,FALSE),IF(Hierarchisation!K2236="Nord Ouest",VLOOKUP(Hierarchisation!E2236,effectifs_ete,6,FALSE),IF(Hierarchisation!K2236="Sud Est",VLOOKUP(Hierarchisation!E2236,effectifs_ete,7,FALSE),IF(Hierarchisation!K2236="Sud Ouest",VLOOKUP(Hierarchisation!E2236,effectifs_ete,8,FALSE),"Erreur Région"))))))</f>
        <v>#N/A</v>
      </c>
      <c r="U2236" s="17" t="e">
        <f>IF(K2236="Centre",VLOOKUP(E2236,effectifs_hiver,3,FALSE),IF(Hierarchisation!K2236="Grand Nord",VLOOKUP(Hierarchisation!E2236,effectifs_hiver,4,FALSE),IF(Hierarchisation!K2236="Nord Est",VLOOKUP(Hierarchisation!E2236,effectifs_hiver,5,FALSE),IF(Hierarchisation!K2236="Nord Ouest",VLOOKUP(Hierarchisation!E2236,effectifs_hiver,6,FALSE),IF(Hierarchisation!K2236="Sud Est",VLOOKUP(Hierarchisation!E2236,effectifs_hiver,7,FALSE),IF(Hierarchisation!K2236="Sud Ouest",VLOOKUP(Hierarchisation!E2236,effectifs_hiver,8,FALSE),"Erreur Région"))))))</f>
        <v>#N/A</v>
      </c>
      <c r="V2236" s="17" t="e">
        <f>IF(W2236="Transit","Transit",IF(W2236="hiver",VLOOKUP(E2236,'EFFECTIFS Hiver'!$A:$I,9,FALSE),IF(W2236="été",VLOOKUP(E2236,'EFFECTIFS Eté'!$A:$I,9,FALSE),"Erreur saison")))</f>
        <v>#N/A</v>
      </c>
      <c r="W2236" s="18" t="e">
        <f>VLOOKUP(D2236,Listes!B:C,2,FALSE)</f>
        <v>#N/A</v>
      </c>
    </row>
    <row r="2237" spans="1:23" ht="15.75" customHeight="1">
      <c r="A2237" s="11"/>
      <c r="B2237" s="11"/>
      <c r="C2237" s="11"/>
      <c r="D2237" s="11"/>
      <c r="E2237" s="11"/>
      <c r="F2237" s="11"/>
      <c r="G2237" s="11" t="e">
        <f>VLOOKUP(E2237,TAXONS!B:C,2,FALSE)</f>
        <v>#N/A</v>
      </c>
      <c r="H2237" s="13">
        <f t="shared" si="173"/>
        <v>0</v>
      </c>
      <c r="I2237" s="12" t="e">
        <f t="shared" si="174"/>
        <v>#N/A</v>
      </c>
      <c r="J2237" s="14" t="e">
        <f t="shared" si="175"/>
        <v>#N/A</v>
      </c>
      <c r="K2237" s="15" t="e">
        <f>VLOOKUP(B2237,REGIONS!A:D,4,FALSE)</f>
        <v>#N/A</v>
      </c>
      <c r="L2237" s="19" t="e">
        <f>VLOOKUP(G2237,Sensibilité!$A:$L,12,FALSE)</f>
        <v>#N/A</v>
      </c>
      <c r="M2237" s="19" t="e">
        <f t="shared" si="176"/>
        <v>#N/A</v>
      </c>
      <c r="N2237" s="19" t="e">
        <f t="shared" si="177"/>
        <v>#N/A</v>
      </c>
      <c r="O2237" s="15" t="str">
        <f>IF(D2237=Listes!$B$6,"SWARMING",IF(OR(D2237=Listes!$B$1,D2237=Listes!$B$2,D2237=Listes!$B$5),2,IF(OR(D2237=Listes!$B$3,D2237=Listes!$B$4),1,"erreur colonne D")))</f>
        <v>SWARMING</v>
      </c>
      <c r="P2237" s="15" t="e">
        <f>IF(OR(W2237="Hiver",W2237="Transit"),VLOOKUP(E2237,IC!A:E,4,FALSE),IF(W2237="été",VLOOKUP(E2237,IC!A:E,3,FALSE),"erreur"))</f>
        <v>#N/A</v>
      </c>
      <c r="Q2237" s="15" t="e">
        <f>IF(P2237="NR",0,IF(F2237&lt;5,0,IF(P2237=1,VLOOKUP(F2237,IC!$G$1:$I$8,3,TRUE),
IF(P2237=2,VLOOKUP(F2237,IC!$K$1:$M$8,3,TRUE),
IF(P2237=3,VLOOKUP(F2237,IC!$O$1:$Q$8,3,TRUE),IF(P2237=4,VLOOKUP(F2237,IC!$S$2:$U$9,3,TRUE),
"erreur"))))))</f>
        <v>#N/A</v>
      </c>
      <c r="R2237" s="16" t="e">
        <f>IF(OR(V2237="NA",V2237="Transit",V2237&lt;Listes!$F$1),"non applicable",F2237/V2237)</f>
        <v>#N/A</v>
      </c>
      <c r="S2237" s="16" t="e">
        <f>IF(W2237="Transit","Non applicable",IF(AND(W2237="été",T2237&gt;Listes!F2236),F2237/T2237,IF(AND(W2237="Hiver",Hierarchisation!U2237&gt;Listes!F2236),F2237/U2237,"non applicable")))</f>
        <v>#N/A</v>
      </c>
      <c r="T2237" s="17" t="e">
        <f>IF(K2237="Centre",VLOOKUP(E2237,effectifs_ete,3,FALSE),IF(Hierarchisation!K2237="Grand Nord",VLOOKUP(Hierarchisation!E2237,effectifs_ete,4,FALSE),IF(Hierarchisation!K2237="Nord Est",VLOOKUP(Hierarchisation!E2237,effectifs_ete,5,FALSE),IF(Hierarchisation!K2237="Nord Ouest",VLOOKUP(Hierarchisation!E2237,effectifs_ete,6,FALSE),IF(Hierarchisation!K2237="Sud Est",VLOOKUP(Hierarchisation!E2237,effectifs_ete,7,FALSE),IF(Hierarchisation!K2237="Sud Ouest",VLOOKUP(Hierarchisation!E2237,effectifs_ete,8,FALSE),"Erreur Région"))))))</f>
        <v>#N/A</v>
      </c>
      <c r="U2237" s="17" t="e">
        <f>IF(K2237="Centre",VLOOKUP(E2237,effectifs_hiver,3,FALSE),IF(Hierarchisation!K2237="Grand Nord",VLOOKUP(Hierarchisation!E2237,effectifs_hiver,4,FALSE),IF(Hierarchisation!K2237="Nord Est",VLOOKUP(Hierarchisation!E2237,effectifs_hiver,5,FALSE),IF(Hierarchisation!K2237="Nord Ouest",VLOOKUP(Hierarchisation!E2237,effectifs_hiver,6,FALSE),IF(Hierarchisation!K2237="Sud Est",VLOOKUP(Hierarchisation!E2237,effectifs_hiver,7,FALSE),IF(Hierarchisation!K2237="Sud Ouest",VLOOKUP(Hierarchisation!E2237,effectifs_hiver,8,FALSE),"Erreur Région"))))))</f>
        <v>#N/A</v>
      </c>
      <c r="V2237" s="17" t="e">
        <f>IF(W2237="Transit","Transit",IF(W2237="hiver",VLOOKUP(E2237,'EFFECTIFS Hiver'!$A:$I,9,FALSE),IF(W2237="été",VLOOKUP(E2237,'EFFECTIFS Eté'!$A:$I,9,FALSE),"Erreur saison")))</f>
        <v>#N/A</v>
      </c>
      <c r="W2237" s="18" t="e">
        <f>VLOOKUP(D2237,Listes!B:C,2,FALSE)</f>
        <v>#N/A</v>
      </c>
    </row>
    <row r="2238" spans="1:23" ht="15.75" customHeight="1">
      <c r="A2238" s="11"/>
      <c r="B2238" s="11"/>
      <c r="C2238" s="11"/>
      <c r="D2238" s="11"/>
      <c r="E2238" s="11"/>
      <c r="F2238" s="11"/>
      <c r="G2238" s="11" t="e">
        <f>VLOOKUP(E2238,TAXONS!B:C,2,FALSE)</f>
        <v>#N/A</v>
      </c>
      <c r="H2238" s="13">
        <f t="shared" si="173"/>
        <v>0</v>
      </c>
      <c r="I2238" s="12" t="e">
        <f t="shared" si="174"/>
        <v>#N/A</v>
      </c>
      <c r="J2238" s="14" t="e">
        <f t="shared" si="175"/>
        <v>#N/A</v>
      </c>
      <c r="K2238" s="15" t="e">
        <f>VLOOKUP(B2238,REGIONS!A:D,4,FALSE)</f>
        <v>#N/A</v>
      </c>
      <c r="L2238" s="19" t="e">
        <f>VLOOKUP(G2238,Sensibilité!$A:$L,12,FALSE)</f>
        <v>#N/A</v>
      </c>
      <c r="M2238" s="19" t="e">
        <f t="shared" si="176"/>
        <v>#N/A</v>
      </c>
      <c r="N2238" s="19" t="e">
        <f t="shared" si="177"/>
        <v>#N/A</v>
      </c>
      <c r="O2238" s="15" t="str">
        <f>IF(D2238=Listes!$B$6,"SWARMING",IF(OR(D2238=Listes!$B$1,D2238=Listes!$B$2,D2238=Listes!$B$5),2,IF(OR(D2238=Listes!$B$3,D2238=Listes!$B$4),1,"erreur colonne D")))</f>
        <v>SWARMING</v>
      </c>
      <c r="P2238" s="15" t="e">
        <f>IF(OR(W2238="Hiver",W2238="Transit"),VLOOKUP(E2238,IC!A:E,4,FALSE),IF(W2238="été",VLOOKUP(E2238,IC!A:E,3,FALSE),"erreur"))</f>
        <v>#N/A</v>
      </c>
      <c r="Q2238" s="15" t="e">
        <f>IF(P2238="NR",0,IF(F2238&lt;5,0,IF(P2238=1,VLOOKUP(F2238,IC!$G$1:$I$8,3,TRUE),
IF(P2238=2,VLOOKUP(F2238,IC!$K$1:$M$8,3,TRUE),
IF(P2238=3,VLOOKUP(F2238,IC!$O$1:$Q$8,3,TRUE),IF(P2238=4,VLOOKUP(F2238,IC!$S$2:$U$9,3,TRUE),
"erreur"))))))</f>
        <v>#N/A</v>
      </c>
      <c r="R2238" s="16" t="e">
        <f>IF(OR(V2238="NA",V2238="Transit",V2238&lt;Listes!$F$1),"non applicable",F2238/V2238)</f>
        <v>#N/A</v>
      </c>
      <c r="S2238" s="16" t="e">
        <f>IF(W2238="Transit","Non applicable",IF(AND(W2238="été",T2238&gt;Listes!F2237),F2238/T2238,IF(AND(W2238="Hiver",Hierarchisation!U2238&gt;Listes!F2237),F2238/U2238,"non applicable")))</f>
        <v>#N/A</v>
      </c>
      <c r="T2238" s="17" t="e">
        <f>IF(K2238="Centre",VLOOKUP(E2238,effectifs_ete,3,FALSE),IF(Hierarchisation!K2238="Grand Nord",VLOOKUP(Hierarchisation!E2238,effectifs_ete,4,FALSE),IF(Hierarchisation!K2238="Nord Est",VLOOKUP(Hierarchisation!E2238,effectifs_ete,5,FALSE),IF(Hierarchisation!K2238="Nord Ouest",VLOOKUP(Hierarchisation!E2238,effectifs_ete,6,FALSE),IF(Hierarchisation!K2238="Sud Est",VLOOKUP(Hierarchisation!E2238,effectifs_ete,7,FALSE),IF(Hierarchisation!K2238="Sud Ouest",VLOOKUP(Hierarchisation!E2238,effectifs_ete,8,FALSE),"Erreur Région"))))))</f>
        <v>#N/A</v>
      </c>
      <c r="U2238" s="17" t="e">
        <f>IF(K2238="Centre",VLOOKUP(E2238,effectifs_hiver,3,FALSE),IF(Hierarchisation!K2238="Grand Nord",VLOOKUP(Hierarchisation!E2238,effectifs_hiver,4,FALSE),IF(Hierarchisation!K2238="Nord Est",VLOOKUP(Hierarchisation!E2238,effectifs_hiver,5,FALSE),IF(Hierarchisation!K2238="Nord Ouest",VLOOKUP(Hierarchisation!E2238,effectifs_hiver,6,FALSE),IF(Hierarchisation!K2238="Sud Est",VLOOKUP(Hierarchisation!E2238,effectifs_hiver,7,FALSE),IF(Hierarchisation!K2238="Sud Ouest",VLOOKUP(Hierarchisation!E2238,effectifs_hiver,8,FALSE),"Erreur Région"))))))</f>
        <v>#N/A</v>
      </c>
      <c r="V2238" s="17" t="e">
        <f>IF(W2238="Transit","Transit",IF(W2238="hiver",VLOOKUP(E2238,'EFFECTIFS Hiver'!$A:$I,9,FALSE),IF(W2238="été",VLOOKUP(E2238,'EFFECTIFS Eté'!$A:$I,9,FALSE),"Erreur saison")))</f>
        <v>#N/A</v>
      </c>
      <c r="W2238" s="18" t="e">
        <f>VLOOKUP(D2238,Listes!B:C,2,FALSE)</f>
        <v>#N/A</v>
      </c>
    </row>
    <row r="2239" spans="1:23" ht="15.75" customHeight="1">
      <c r="A2239" s="11"/>
      <c r="B2239" s="11"/>
      <c r="C2239" s="11"/>
      <c r="D2239" s="11"/>
      <c r="E2239" s="11"/>
      <c r="F2239" s="11"/>
      <c r="G2239" s="11" t="e">
        <f>VLOOKUP(E2239,TAXONS!B:C,2,FALSE)</f>
        <v>#N/A</v>
      </c>
      <c r="H2239" s="13">
        <f t="shared" si="173"/>
        <v>0</v>
      </c>
      <c r="I2239" s="12" t="e">
        <f t="shared" si="174"/>
        <v>#N/A</v>
      </c>
      <c r="J2239" s="14" t="e">
        <f t="shared" si="175"/>
        <v>#N/A</v>
      </c>
      <c r="K2239" s="15" t="e">
        <f>VLOOKUP(B2239,REGIONS!A:D,4,FALSE)</f>
        <v>#N/A</v>
      </c>
      <c r="L2239" s="19" t="e">
        <f>VLOOKUP(G2239,Sensibilité!$A:$L,12,FALSE)</f>
        <v>#N/A</v>
      </c>
      <c r="M2239" s="19" t="e">
        <f t="shared" si="176"/>
        <v>#N/A</v>
      </c>
      <c r="N2239" s="19" t="e">
        <f t="shared" si="177"/>
        <v>#N/A</v>
      </c>
      <c r="O2239" s="15" t="str">
        <f>IF(D2239=Listes!$B$6,"SWARMING",IF(OR(D2239=Listes!$B$1,D2239=Listes!$B$2,D2239=Listes!$B$5),2,IF(OR(D2239=Listes!$B$3,D2239=Listes!$B$4),1,"erreur colonne D")))</f>
        <v>SWARMING</v>
      </c>
      <c r="P2239" s="15" t="e">
        <f>IF(OR(W2239="Hiver",W2239="Transit"),VLOOKUP(E2239,IC!A:E,4,FALSE),IF(W2239="été",VLOOKUP(E2239,IC!A:E,3,FALSE),"erreur"))</f>
        <v>#N/A</v>
      </c>
      <c r="Q2239" s="15" t="e">
        <f>IF(P2239="NR",0,IF(F2239&lt;5,0,IF(P2239=1,VLOOKUP(F2239,IC!$G$1:$I$8,3,TRUE),
IF(P2239=2,VLOOKUP(F2239,IC!$K$1:$M$8,3,TRUE),
IF(P2239=3,VLOOKUP(F2239,IC!$O$1:$Q$8,3,TRUE),IF(P2239=4,VLOOKUP(F2239,IC!$S$2:$U$9,3,TRUE),
"erreur"))))))</f>
        <v>#N/A</v>
      </c>
      <c r="R2239" s="16" t="e">
        <f>IF(OR(V2239="NA",V2239="Transit",V2239&lt;Listes!$F$1),"non applicable",F2239/V2239)</f>
        <v>#N/A</v>
      </c>
      <c r="S2239" s="16" t="e">
        <f>IF(W2239="Transit","Non applicable",IF(AND(W2239="été",T2239&gt;Listes!F2238),F2239/T2239,IF(AND(W2239="Hiver",Hierarchisation!U2239&gt;Listes!F2238),F2239/U2239,"non applicable")))</f>
        <v>#N/A</v>
      </c>
      <c r="T2239" s="17" t="e">
        <f>IF(K2239="Centre",VLOOKUP(E2239,effectifs_ete,3,FALSE),IF(Hierarchisation!K2239="Grand Nord",VLOOKUP(Hierarchisation!E2239,effectifs_ete,4,FALSE),IF(Hierarchisation!K2239="Nord Est",VLOOKUP(Hierarchisation!E2239,effectifs_ete,5,FALSE),IF(Hierarchisation!K2239="Nord Ouest",VLOOKUP(Hierarchisation!E2239,effectifs_ete,6,FALSE),IF(Hierarchisation!K2239="Sud Est",VLOOKUP(Hierarchisation!E2239,effectifs_ete,7,FALSE),IF(Hierarchisation!K2239="Sud Ouest",VLOOKUP(Hierarchisation!E2239,effectifs_ete,8,FALSE),"Erreur Région"))))))</f>
        <v>#N/A</v>
      </c>
      <c r="U2239" s="17" t="e">
        <f>IF(K2239="Centre",VLOOKUP(E2239,effectifs_hiver,3,FALSE),IF(Hierarchisation!K2239="Grand Nord",VLOOKUP(Hierarchisation!E2239,effectifs_hiver,4,FALSE),IF(Hierarchisation!K2239="Nord Est",VLOOKUP(Hierarchisation!E2239,effectifs_hiver,5,FALSE),IF(Hierarchisation!K2239="Nord Ouest",VLOOKUP(Hierarchisation!E2239,effectifs_hiver,6,FALSE),IF(Hierarchisation!K2239="Sud Est",VLOOKUP(Hierarchisation!E2239,effectifs_hiver,7,FALSE),IF(Hierarchisation!K2239="Sud Ouest",VLOOKUP(Hierarchisation!E2239,effectifs_hiver,8,FALSE),"Erreur Région"))))))</f>
        <v>#N/A</v>
      </c>
      <c r="V2239" s="17" t="e">
        <f>IF(W2239="Transit","Transit",IF(W2239="hiver",VLOOKUP(E2239,'EFFECTIFS Hiver'!$A:$I,9,FALSE),IF(W2239="été",VLOOKUP(E2239,'EFFECTIFS Eté'!$A:$I,9,FALSE),"Erreur saison")))</f>
        <v>#N/A</v>
      </c>
      <c r="W2239" s="18" t="e">
        <f>VLOOKUP(D2239,Listes!B:C,2,FALSE)</f>
        <v>#N/A</v>
      </c>
    </row>
    <row r="2240" spans="1:23" ht="15.75" customHeight="1">
      <c r="A2240" s="11"/>
      <c r="B2240" s="11"/>
      <c r="C2240" s="11"/>
      <c r="D2240" s="11"/>
      <c r="E2240" s="11"/>
      <c r="F2240" s="11"/>
      <c r="G2240" s="11" t="e">
        <f>VLOOKUP(E2240,TAXONS!B:C,2,FALSE)</f>
        <v>#N/A</v>
      </c>
      <c r="H2240" s="13">
        <f t="shared" si="173"/>
        <v>0</v>
      </c>
      <c r="I2240" s="12" t="e">
        <f t="shared" si="174"/>
        <v>#N/A</v>
      </c>
      <c r="J2240" s="14" t="e">
        <f t="shared" si="175"/>
        <v>#N/A</v>
      </c>
      <c r="K2240" s="15" t="e">
        <f>VLOOKUP(B2240,REGIONS!A:D,4,FALSE)</f>
        <v>#N/A</v>
      </c>
      <c r="L2240" s="19" t="e">
        <f>VLOOKUP(G2240,Sensibilité!$A:$L,12,FALSE)</f>
        <v>#N/A</v>
      </c>
      <c r="M2240" s="19" t="e">
        <f t="shared" si="176"/>
        <v>#N/A</v>
      </c>
      <c r="N2240" s="19" t="e">
        <f t="shared" si="177"/>
        <v>#N/A</v>
      </c>
      <c r="O2240" s="15" t="str">
        <f>IF(D2240=Listes!$B$6,"SWARMING",IF(OR(D2240=Listes!$B$1,D2240=Listes!$B$2,D2240=Listes!$B$5),2,IF(OR(D2240=Listes!$B$3,D2240=Listes!$B$4),1,"erreur colonne D")))</f>
        <v>SWARMING</v>
      </c>
      <c r="P2240" s="15" t="e">
        <f>IF(OR(W2240="Hiver",W2240="Transit"),VLOOKUP(E2240,IC!A:E,4,FALSE),IF(W2240="été",VLOOKUP(E2240,IC!A:E,3,FALSE),"erreur"))</f>
        <v>#N/A</v>
      </c>
      <c r="Q2240" s="15" t="e">
        <f>IF(P2240="NR",0,IF(F2240&lt;5,0,IF(P2240=1,VLOOKUP(F2240,IC!$G$1:$I$8,3,TRUE),
IF(P2240=2,VLOOKUP(F2240,IC!$K$1:$M$8,3,TRUE),
IF(P2240=3,VLOOKUP(F2240,IC!$O$1:$Q$8,3,TRUE),IF(P2240=4,VLOOKUP(F2240,IC!$S$2:$U$9,3,TRUE),
"erreur"))))))</f>
        <v>#N/A</v>
      </c>
      <c r="R2240" s="16" t="e">
        <f>IF(OR(V2240="NA",V2240="Transit",V2240&lt;Listes!$F$1),"non applicable",F2240/V2240)</f>
        <v>#N/A</v>
      </c>
      <c r="S2240" s="16" t="e">
        <f>IF(W2240="Transit","Non applicable",IF(AND(W2240="été",T2240&gt;Listes!F2239),F2240/T2240,IF(AND(W2240="Hiver",Hierarchisation!U2240&gt;Listes!F2239),F2240/U2240,"non applicable")))</f>
        <v>#N/A</v>
      </c>
      <c r="T2240" s="17" t="e">
        <f>IF(K2240="Centre",VLOOKUP(E2240,effectifs_ete,3,FALSE),IF(Hierarchisation!K2240="Grand Nord",VLOOKUP(Hierarchisation!E2240,effectifs_ete,4,FALSE),IF(Hierarchisation!K2240="Nord Est",VLOOKUP(Hierarchisation!E2240,effectifs_ete,5,FALSE),IF(Hierarchisation!K2240="Nord Ouest",VLOOKUP(Hierarchisation!E2240,effectifs_ete,6,FALSE),IF(Hierarchisation!K2240="Sud Est",VLOOKUP(Hierarchisation!E2240,effectifs_ete,7,FALSE),IF(Hierarchisation!K2240="Sud Ouest",VLOOKUP(Hierarchisation!E2240,effectifs_ete,8,FALSE),"Erreur Région"))))))</f>
        <v>#N/A</v>
      </c>
      <c r="U2240" s="17" t="e">
        <f>IF(K2240="Centre",VLOOKUP(E2240,effectifs_hiver,3,FALSE),IF(Hierarchisation!K2240="Grand Nord",VLOOKUP(Hierarchisation!E2240,effectifs_hiver,4,FALSE),IF(Hierarchisation!K2240="Nord Est",VLOOKUP(Hierarchisation!E2240,effectifs_hiver,5,FALSE),IF(Hierarchisation!K2240="Nord Ouest",VLOOKUP(Hierarchisation!E2240,effectifs_hiver,6,FALSE),IF(Hierarchisation!K2240="Sud Est",VLOOKUP(Hierarchisation!E2240,effectifs_hiver,7,FALSE),IF(Hierarchisation!K2240="Sud Ouest",VLOOKUP(Hierarchisation!E2240,effectifs_hiver,8,FALSE),"Erreur Région"))))))</f>
        <v>#N/A</v>
      </c>
      <c r="V2240" s="17" t="e">
        <f>IF(W2240="Transit","Transit",IF(W2240="hiver",VLOOKUP(E2240,'EFFECTIFS Hiver'!$A:$I,9,FALSE),IF(W2240="été",VLOOKUP(E2240,'EFFECTIFS Eté'!$A:$I,9,FALSE),"Erreur saison")))</f>
        <v>#N/A</v>
      </c>
      <c r="W2240" s="18" t="e">
        <f>VLOOKUP(D2240,Listes!B:C,2,FALSE)</f>
        <v>#N/A</v>
      </c>
    </row>
    <row r="2241" spans="1:23" ht="15.75" customHeight="1">
      <c r="A2241" s="11"/>
      <c r="B2241" s="11"/>
      <c r="C2241" s="11"/>
      <c r="D2241" s="11"/>
      <c r="E2241" s="11"/>
      <c r="F2241" s="11"/>
      <c r="G2241" s="11" t="e">
        <f>VLOOKUP(E2241,TAXONS!B:C,2,FALSE)</f>
        <v>#N/A</v>
      </c>
      <c r="H2241" s="13">
        <f t="shared" si="173"/>
        <v>0</v>
      </c>
      <c r="I2241" s="12" t="e">
        <f t="shared" si="174"/>
        <v>#N/A</v>
      </c>
      <c r="J2241" s="14" t="e">
        <f t="shared" si="175"/>
        <v>#N/A</v>
      </c>
      <c r="K2241" s="15" t="e">
        <f>VLOOKUP(B2241,REGIONS!A:D,4,FALSE)</f>
        <v>#N/A</v>
      </c>
      <c r="L2241" s="19" t="e">
        <f>VLOOKUP(G2241,Sensibilité!$A:$L,12,FALSE)</f>
        <v>#N/A</v>
      </c>
      <c r="M2241" s="19" t="e">
        <f t="shared" si="176"/>
        <v>#N/A</v>
      </c>
      <c r="N2241" s="19" t="e">
        <f t="shared" si="177"/>
        <v>#N/A</v>
      </c>
      <c r="O2241" s="15" t="str">
        <f>IF(D2241=Listes!$B$6,"SWARMING",IF(OR(D2241=Listes!$B$1,D2241=Listes!$B$2,D2241=Listes!$B$5),2,IF(OR(D2241=Listes!$B$3,D2241=Listes!$B$4),1,"erreur colonne D")))</f>
        <v>SWARMING</v>
      </c>
      <c r="P2241" s="15" t="e">
        <f>IF(OR(W2241="Hiver",W2241="Transit"),VLOOKUP(E2241,IC!A:E,4,FALSE),IF(W2241="été",VLOOKUP(E2241,IC!A:E,3,FALSE),"erreur"))</f>
        <v>#N/A</v>
      </c>
      <c r="Q2241" s="15" t="e">
        <f>IF(P2241="NR",0,IF(F2241&lt;5,0,IF(P2241=1,VLOOKUP(F2241,IC!$G$1:$I$8,3,TRUE),
IF(P2241=2,VLOOKUP(F2241,IC!$K$1:$M$8,3,TRUE),
IF(P2241=3,VLOOKUP(F2241,IC!$O$1:$Q$8,3,TRUE),IF(P2241=4,VLOOKUP(F2241,IC!$S$2:$U$9,3,TRUE),
"erreur"))))))</f>
        <v>#N/A</v>
      </c>
      <c r="R2241" s="16" t="e">
        <f>IF(OR(V2241="NA",V2241="Transit",V2241&lt;Listes!$F$1),"non applicable",F2241/V2241)</f>
        <v>#N/A</v>
      </c>
      <c r="S2241" s="16" t="e">
        <f>IF(W2241="Transit","Non applicable",IF(AND(W2241="été",T2241&gt;Listes!F2240),F2241/T2241,IF(AND(W2241="Hiver",Hierarchisation!U2241&gt;Listes!F2240),F2241/U2241,"non applicable")))</f>
        <v>#N/A</v>
      </c>
      <c r="T2241" s="17" t="e">
        <f>IF(K2241="Centre",VLOOKUP(E2241,effectifs_ete,3,FALSE),IF(Hierarchisation!K2241="Grand Nord",VLOOKUP(Hierarchisation!E2241,effectifs_ete,4,FALSE),IF(Hierarchisation!K2241="Nord Est",VLOOKUP(Hierarchisation!E2241,effectifs_ete,5,FALSE),IF(Hierarchisation!K2241="Nord Ouest",VLOOKUP(Hierarchisation!E2241,effectifs_ete,6,FALSE),IF(Hierarchisation!K2241="Sud Est",VLOOKUP(Hierarchisation!E2241,effectifs_ete,7,FALSE),IF(Hierarchisation!K2241="Sud Ouest",VLOOKUP(Hierarchisation!E2241,effectifs_ete,8,FALSE),"Erreur Région"))))))</f>
        <v>#N/A</v>
      </c>
      <c r="U2241" s="17" t="e">
        <f>IF(K2241="Centre",VLOOKUP(E2241,effectifs_hiver,3,FALSE),IF(Hierarchisation!K2241="Grand Nord",VLOOKUP(Hierarchisation!E2241,effectifs_hiver,4,FALSE),IF(Hierarchisation!K2241="Nord Est",VLOOKUP(Hierarchisation!E2241,effectifs_hiver,5,FALSE),IF(Hierarchisation!K2241="Nord Ouest",VLOOKUP(Hierarchisation!E2241,effectifs_hiver,6,FALSE),IF(Hierarchisation!K2241="Sud Est",VLOOKUP(Hierarchisation!E2241,effectifs_hiver,7,FALSE),IF(Hierarchisation!K2241="Sud Ouest",VLOOKUP(Hierarchisation!E2241,effectifs_hiver,8,FALSE),"Erreur Région"))))))</f>
        <v>#N/A</v>
      </c>
      <c r="V2241" s="17" t="e">
        <f>IF(W2241="Transit","Transit",IF(W2241="hiver",VLOOKUP(E2241,'EFFECTIFS Hiver'!$A:$I,9,FALSE),IF(W2241="été",VLOOKUP(E2241,'EFFECTIFS Eté'!$A:$I,9,FALSE),"Erreur saison")))</f>
        <v>#N/A</v>
      </c>
      <c r="W2241" s="18" t="e">
        <f>VLOOKUP(D2241,Listes!B:C,2,FALSE)</f>
        <v>#N/A</v>
      </c>
    </row>
    <row r="2242" spans="1:23" ht="15.75" customHeight="1">
      <c r="A2242" s="11"/>
      <c r="B2242" s="11"/>
      <c r="C2242" s="11"/>
      <c r="D2242" s="11"/>
      <c r="E2242" s="11"/>
      <c r="F2242" s="11"/>
      <c r="G2242" s="11" t="e">
        <f>VLOOKUP(E2242,TAXONS!B:C,2,FALSE)</f>
        <v>#N/A</v>
      </c>
      <c r="H2242" s="13">
        <f t="shared" si="173"/>
        <v>0</v>
      </c>
      <c r="I2242" s="12" t="e">
        <f t="shared" si="174"/>
        <v>#N/A</v>
      </c>
      <c r="J2242" s="14" t="e">
        <f t="shared" si="175"/>
        <v>#N/A</v>
      </c>
      <c r="K2242" s="15" t="e">
        <f>VLOOKUP(B2242,REGIONS!A:D,4,FALSE)</f>
        <v>#N/A</v>
      </c>
      <c r="L2242" s="19" t="e">
        <f>VLOOKUP(G2242,Sensibilité!$A:$L,12,FALSE)</f>
        <v>#N/A</v>
      </c>
      <c r="M2242" s="19" t="e">
        <f t="shared" si="176"/>
        <v>#N/A</v>
      </c>
      <c r="N2242" s="19" t="e">
        <f t="shared" si="177"/>
        <v>#N/A</v>
      </c>
      <c r="O2242" s="15" t="str">
        <f>IF(D2242=Listes!$B$6,"SWARMING",IF(OR(D2242=Listes!$B$1,D2242=Listes!$B$2,D2242=Listes!$B$5),2,IF(OR(D2242=Listes!$B$3,D2242=Listes!$B$4),1,"erreur colonne D")))</f>
        <v>SWARMING</v>
      </c>
      <c r="P2242" s="15" t="e">
        <f>IF(OR(W2242="Hiver",W2242="Transit"),VLOOKUP(E2242,IC!A:E,4,FALSE),IF(W2242="été",VLOOKUP(E2242,IC!A:E,3,FALSE),"erreur"))</f>
        <v>#N/A</v>
      </c>
      <c r="Q2242" s="15" t="e">
        <f>IF(P2242="NR",0,IF(F2242&lt;5,0,IF(P2242=1,VLOOKUP(F2242,IC!$G$1:$I$8,3,TRUE),
IF(P2242=2,VLOOKUP(F2242,IC!$K$1:$M$8,3,TRUE),
IF(P2242=3,VLOOKUP(F2242,IC!$O$1:$Q$8,3,TRUE),IF(P2242=4,VLOOKUP(F2242,IC!$S$2:$U$9,3,TRUE),
"erreur"))))))</f>
        <v>#N/A</v>
      </c>
      <c r="R2242" s="16" t="e">
        <f>IF(OR(V2242="NA",V2242="Transit",V2242&lt;Listes!$F$1),"non applicable",F2242/V2242)</f>
        <v>#N/A</v>
      </c>
      <c r="S2242" s="16" t="e">
        <f>IF(W2242="Transit","Non applicable",IF(AND(W2242="été",T2242&gt;Listes!F2241),F2242/T2242,IF(AND(W2242="Hiver",Hierarchisation!U2242&gt;Listes!F2241),F2242/U2242,"non applicable")))</f>
        <v>#N/A</v>
      </c>
      <c r="T2242" s="17" t="e">
        <f>IF(K2242="Centre",VLOOKUP(E2242,effectifs_ete,3,FALSE),IF(Hierarchisation!K2242="Grand Nord",VLOOKUP(Hierarchisation!E2242,effectifs_ete,4,FALSE),IF(Hierarchisation!K2242="Nord Est",VLOOKUP(Hierarchisation!E2242,effectifs_ete,5,FALSE),IF(Hierarchisation!K2242="Nord Ouest",VLOOKUP(Hierarchisation!E2242,effectifs_ete,6,FALSE),IF(Hierarchisation!K2242="Sud Est",VLOOKUP(Hierarchisation!E2242,effectifs_ete,7,FALSE),IF(Hierarchisation!K2242="Sud Ouest",VLOOKUP(Hierarchisation!E2242,effectifs_ete,8,FALSE),"Erreur Région"))))))</f>
        <v>#N/A</v>
      </c>
      <c r="U2242" s="17" t="e">
        <f>IF(K2242="Centre",VLOOKUP(E2242,effectifs_hiver,3,FALSE),IF(Hierarchisation!K2242="Grand Nord",VLOOKUP(Hierarchisation!E2242,effectifs_hiver,4,FALSE),IF(Hierarchisation!K2242="Nord Est",VLOOKUP(Hierarchisation!E2242,effectifs_hiver,5,FALSE),IF(Hierarchisation!K2242="Nord Ouest",VLOOKUP(Hierarchisation!E2242,effectifs_hiver,6,FALSE),IF(Hierarchisation!K2242="Sud Est",VLOOKUP(Hierarchisation!E2242,effectifs_hiver,7,FALSE),IF(Hierarchisation!K2242="Sud Ouest",VLOOKUP(Hierarchisation!E2242,effectifs_hiver,8,FALSE),"Erreur Région"))))))</f>
        <v>#N/A</v>
      </c>
      <c r="V2242" s="17" t="e">
        <f>IF(W2242="Transit","Transit",IF(W2242="hiver",VLOOKUP(E2242,'EFFECTIFS Hiver'!$A:$I,9,FALSE),IF(W2242="été",VLOOKUP(E2242,'EFFECTIFS Eté'!$A:$I,9,FALSE),"Erreur saison")))</f>
        <v>#N/A</v>
      </c>
      <c r="W2242" s="18" t="e">
        <f>VLOOKUP(D2242,Listes!B:C,2,FALSE)</f>
        <v>#N/A</v>
      </c>
    </row>
    <row r="2243" spans="1:23" ht="15.75" customHeight="1">
      <c r="A2243" s="11"/>
      <c r="B2243" s="11"/>
      <c r="C2243" s="11"/>
      <c r="D2243" s="11"/>
      <c r="E2243" s="11"/>
      <c r="F2243" s="11"/>
      <c r="G2243" s="11" t="e">
        <f>VLOOKUP(E2243,TAXONS!B:C,2,FALSE)</f>
        <v>#N/A</v>
      </c>
      <c r="H2243" s="13">
        <f t="shared" ref="H2243:H2306" si="178">IF(F2243&lt;5,0,N2243*(O2243*Q2243))</f>
        <v>0</v>
      </c>
      <c r="I2243" s="12" t="e">
        <f t="shared" ref="I2243:I2306" si="179">IF(OR(W2243="transit",R2243="non applicable"),"Non applicable",IF(R2243&gt;10%,"International",IF(R2243&gt;5%,"National",IF(S2243="non applicable","non applicable",IF(S2243&gt;2%,"Régional","non représentatif")))))</f>
        <v>#N/A</v>
      </c>
      <c r="J2243" s="14" t="e">
        <f t="shared" ref="J2243:J2306" si="180">IF(P2243="NR","Données non représentatives au National",IF(I2243="Non applicable","Données non représentatives au National ou régional",IF(I2243="non représentatif","effectif non représentatif au niveau national ou régional","--")))</f>
        <v>#N/A</v>
      </c>
      <c r="K2243" s="15" t="e">
        <f>VLOOKUP(B2243,REGIONS!A:D,4,FALSE)</f>
        <v>#N/A</v>
      </c>
      <c r="L2243" s="19" t="e">
        <f>VLOOKUP(G2243,Sensibilité!$A:$L,12,FALSE)</f>
        <v>#N/A</v>
      </c>
      <c r="M2243" s="19" t="e">
        <f t="shared" ref="M2243:M2306" si="181">IF(K2243="Grand Nord",VLOOKUP(G2243,responsabilite,2,FALSE),IF(K2243="Nord Ouest",VLOOKUP(G2243,responsabilite,3,FALSE),IF(K2243="Nord Est",VLOOKUP(G2243,responsabilite,4,FALSE),IF(K2243="Centre",VLOOKUP(G2243,responsabilite,5,FALSE),IF(K2243="Sud Ouest",VLOOKUP(G2243,responsabilite,6,FALSE),IF(K2243="Sud Est",VLOOKUP(G2243,responsabilite,7,FALSE),"erreur"))))))</f>
        <v>#N/A</v>
      </c>
      <c r="N2243" s="19" t="e">
        <f t="shared" ref="N2243:N2306" si="182">L2243+M2243</f>
        <v>#N/A</v>
      </c>
      <c r="O2243" s="15" t="str">
        <f>IF(D2243=Listes!$B$6,"SWARMING",IF(OR(D2243=Listes!$B$1,D2243=Listes!$B$2,D2243=Listes!$B$5),2,IF(OR(D2243=Listes!$B$3,D2243=Listes!$B$4),1,"erreur colonne D")))</f>
        <v>SWARMING</v>
      </c>
      <c r="P2243" s="15" t="e">
        <f>IF(OR(W2243="Hiver",W2243="Transit"),VLOOKUP(E2243,IC!A:E,4,FALSE),IF(W2243="été",VLOOKUP(E2243,IC!A:E,3,FALSE),"erreur"))</f>
        <v>#N/A</v>
      </c>
      <c r="Q2243" s="15" t="e">
        <f>IF(P2243="NR",0,IF(F2243&lt;5,0,IF(P2243=1,VLOOKUP(F2243,IC!$G$1:$I$8,3,TRUE),
IF(P2243=2,VLOOKUP(F2243,IC!$K$1:$M$8,3,TRUE),
IF(P2243=3,VLOOKUP(F2243,IC!$O$1:$Q$8,3,TRUE),IF(P2243=4,VLOOKUP(F2243,IC!$S$2:$U$9,3,TRUE),
"erreur"))))))</f>
        <v>#N/A</v>
      </c>
      <c r="R2243" s="16" t="e">
        <f>IF(OR(V2243="NA",V2243="Transit",V2243&lt;Listes!$F$1),"non applicable",F2243/V2243)</f>
        <v>#N/A</v>
      </c>
      <c r="S2243" s="16" t="e">
        <f>IF(W2243="Transit","Non applicable",IF(AND(W2243="été",T2243&gt;Listes!F2242),F2243/T2243,IF(AND(W2243="Hiver",Hierarchisation!U2243&gt;Listes!F2242),F2243/U2243,"non applicable")))</f>
        <v>#N/A</v>
      </c>
      <c r="T2243" s="17" t="e">
        <f>IF(K2243="Centre",VLOOKUP(E2243,effectifs_ete,3,FALSE),IF(Hierarchisation!K2243="Grand Nord",VLOOKUP(Hierarchisation!E2243,effectifs_ete,4,FALSE),IF(Hierarchisation!K2243="Nord Est",VLOOKUP(Hierarchisation!E2243,effectifs_ete,5,FALSE),IF(Hierarchisation!K2243="Nord Ouest",VLOOKUP(Hierarchisation!E2243,effectifs_ete,6,FALSE),IF(Hierarchisation!K2243="Sud Est",VLOOKUP(Hierarchisation!E2243,effectifs_ete,7,FALSE),IF(Hierarchisation!K2243="Sud Ouest",VLOOKUP(Hierarchisation!E2243,effectifs_ete,8,FALSE),"Erreur Région"))))))</f>
        <v>#N/A</v>
      </c>
      <c r="U2243" s="17" t="e">
        <f>IF(K2243="Centre",VLOOKUP(E2243,effectifs_hiver,3,FALSE),IF(Hierarchisation!K2243="Grand Nord",VLOOKUP(Hierarchisation!E2243,effectifs_hiver,4,FALSE),IF(Hierarchisation!K2243="Nord Est",VLOOKUP(Hierarchisation!E2243,effectifs_hiver,5,FALSE),IF(Hierarchisation!K2243="Nord Ouest",VLOOKUP(Hierarchisation!E2243,effectifs_hiver,6,FALSE),IF(Hierarchisation!K2243="Sud Est",VLOOKUP(Hierarchisation!E2243,effectifs_hiver,7,FALSE),IF(Hierarchisation!K2243="Sud Ouest",VLOOKUP(Hierarchisation!E2243,effectifs_hiver,8,FALSE),"Erreur Région"))))))</f>
        <v>#N/A</v>
      </c>
      <c r="V2243" s="17" t="e">
        <f>IF(W2243="Transit","Transit",IF(W2243="hiver",VLOOKUP(E2243,'EFFECTIFS Hiver'!$A:$I,9,FALSE),IF(W2243="été",VLOOKUP(E2243,'EFFECTIFS Eté'!$A:$I,9,FALSE),"Erreur saison")))</f>
        <v>#N/A</v>
      </c>
      <c r="W2243" s="18" t="e">
        <f>VLOOKUP(D2243,Listes!B:C,2,FALSE)</f>
        <v>#N/A</v>
      </c>
    </row>
    <row r="2244" spans="1:23" ht="15.75" customHeight="1">
      <c r="A2244" s="11"/>
      <c r="B2244" s="11"/>
      <c r="C2244" s="11"/>
      <c r="D2244" s="11"/>
      <c r="E2244" s="11"/>
      <c r="F2244" s="11"/>
      <c r="G2244" s="11" t="e">
        <f>VLOOKUP(E2244,TAXONS!B:C,2,FALSE)</f>
        <v>#N/A</v>
      </c>
      <c r="H2244" s="13">
        <f t="shared" si="178"/>
        <v>0</v>
      </c>
      <c r="I2244" s="12" t="e">
        <f t="shared" si="179"/>
        <v>#N/A</v>
      </c>
      <c r="J2244" s="14" t="e">
        <f t="shared" si="180"/>
        <v>#N/A</v>
      </c>
      <c r="K2244" s="15" t="e">
        <f>VLOOKUP(B2244,REGIONS!A:D,4,FALSE)</f>
        <v>#N/A</v>
      </c>
      <c r="L2244" s="19" t="e">
        <f>VLOOKUP(G2244,Sensibilité!$A:$L,12,FALSE)</f>
        <v>#N/A</v>
      </c>
      <c r="M2244" s="19" t="e">
        <f t="shared" si="181"/>
        <v>#N/A</v>
      </c>
      <c r="N2244" s="19" t="e">
        <f t="shared" si="182"/>
        <v>#N/A</v>
      </c>
      <c r="O2244" s="15" t="str">
        <f>IF(D2244=Listes!$B$6,"SWARMING",IF(OR(D2244=Listes!$B$1,D2244=Listes!$B$2,D2244=Listes!$B$5),2,IF(OR(D2244=Listes!$B$3,D2244=Listes!$B$4),1,"erreur colonne D")))</f>
        <v>SWARMING</v>
      </c>
      <c r="P2244" s="15" t="e">
        <f>IF(OR(W2244="Hiver",W2244="Transit"),VLOOKUP(E2244,IC!A:E,4,FALSE),IF(W2244="été",VLOOKUP(E2244,IC!A:E,3,FALSE),"erreur"))</f>
        <v>#N/A</v>
      </c>
      <c r="Q2244" s="15" t="e">
        <f>IF(P2244="NR",0,IF(F2244&lt;5,0,IF(P2244=1,VLOOKUP(F2244,IC!$G$1:$I$8,3,TRUE),
IF(P2244=2,VLOOKUP(F2244,IC!$K$1:$M$8,3,TRUE),
IF(P2244=3,VLOOKUP(F2244,IC!$O$1:$Q$8,3,TRUE),IF(P2244=4,VLOOKUP(F2244,IC!$S$2:$U$9,3,TRUE),
"erreur"))))))</f>
        <v>#N/A</v>
      </c>
      <c r="R2244" s="16" t="e">
        <f>IF(OR(V2244="NA",V2244="Transit",V2244&lt;Listes!$F$1),"non applicable",F2244/V2244)</f>
        <v>#N/A</v>
      </c>
      <c r="S2244" s="16" t="e">
        <f>IF(W2244="Transit","Non applicable",IF(AND(W2244="été",T2244&gt;Listes!F2243),F2244/T2244,IF(AND(W2244="Hiver",Hierarchisation!U2244&gt;Listes!F2243),F2244/U2244,"non applicable")))</f>
        <v>#N/A</v>
      </c>
      <c r="T2244" s="17" t="e">
        <f>IF(K2244="Centre",VLOOKUP(E2244,effectifs_ete,3,FALSE),IF(Hierarchisation!K2244="Grand Nord",VLOOKUP(Hierarchisation!E2244,effectifs_ete,4,FALSE),IF(Hierarchisation!K2244="Nord Est",VLOOKUP(Hierarchisation!E2244,effectifs_ete,5,FALSE),IF(Hierarchisation!K2244="Nord Ouest",VLOOKUP(Hierarchisation!E2244,effectifs_ete,6,FALSE),IF(Hierarchisation!K2244="Sud Est",VLOOKUP(Hierarchisation!E2244,effectifs_ete,7,FALSE),IF(Hierarchisation!K2244="Sud Ouest",VLOOKUP(Hierarchisation!E2244,effectifs_ete,8,FALSE),"Erreur Région"))))))</f>
        <v>#N/A</v>
      </c>
      <c r="U2244" s="17" t="e">
        <f>IF(K2244="Centre",VLOOKUP(E2244,effectifs_hiver,3,FALSE),IF(Hierarchisation!K2244="Grand Nord",VLOOKUP(Hierarchisation!E2244,effectifs_hiver,4,FALSE),IF(Hierarchisation!K2244="Nord Est",VLOOKUP(Hierarchisation!E2244,effectifs_hiver,5,FALSE),IF(Hierarchisation!K2244="Nord Ouest",VLOOKUP(Hierarchisation!E2244,effectifs_hiver,6,FALSE),IF(Hierarchisation!K2244="Sud Est",VLOOKUP(Hierarchisation!E2244,effectifs_hiver,7,FALSE),IF(Hierarchisation!K2244="Sud Ouest",VLOOKUP(Hierarchisation!E2244,effectifs_hiver,8,FALSE),"Erreur Région"))))))</f>
        <v>#N/A</v>
      </c>
      <c r="V2244" s="17" t="e">
        <f>IF(W2244="Transit","Transit",IF(W2244="hiver",VLOOKUP(E2244,'EFFECTIFS Hiver'!$A:$I,9,FALSE),IF(W2244="été",VLOOKUP(E2244,'EFFECTIFS Eté'!$A:$I,9,FALSE),"Erreur saison")))</f>
        <v>#N/A</v>
      </c>
      <c r="W2244" s="18" t="e">
        <f>VLOOKUP(D2244,Listes!B:C,2,FALSE)</f>
        <v>#N/A</v>
      </c>
    </row>
    <row r="2245" spans="1:23" ht="15.75" customHeight="1">
      <c r="A2245" s="11"/>
      <c r="B2245" s="11"/>
      <c r="C2245" s="11"/>
      <c r="D2245" s="11"/>
      <c r="E2245" s="11"/>
      <c r="F2245" s="11"/>
      <c r="G2245" s="11" t="e">
        <f>VLOOKUP(E2245,TAXONS!B:C,2,FALSE)</f>
        <v>#N/A</v>
      </c>
      <c r="H2245" s="13">
        <f t="shared" si="178"/>
        <v>0</v>
      </c>
      <c r="I2245" s="12" t="e">
        <f t="shared" si="179"/>
        <v>#N/A</v>
      </c>
      <c r="J2245" s="14" t="e">
        <f t="shared" si="180"/>
        <v>#N/A</v>
      </c>
      <c r="K2245" s="15" t="e">
        <f>VLOOKUP(B2245,REGIONS!A:D,4,FALSE)</f>
        <v>#N/A</v>
      </c>
      <c r="L2245" s="19" t="e">
        <f>VLOOKUP(G2245,Sensibilité!$A:$L,12,FALSE)</f>
        <v>#N/A</v>
      </c>
      <c r="M2245" s="19" t="e">
        <f t="shared" si="181"/>
        <v>#N/A</v>
      </c>
      <c r="N2245" s="19" t="e">
        <f t="shared" si="182"/>
        <v>#N/A</v>
      </c>
      <c r="O2245" s="15" t="str">
        <f>IF(D2245=Listes!$B$6,"SWARMING",IF(OR(D2245=Listes!$B$1,D2245=Listes!$B$2,D2245=Listes!$B$5),2,IF(OR(D2245=Listes!$B$3,D2245=Listes!$B$4),1,"erreur colonne D")))</f>
        <v>SWARMING</v>
      </c>
      <c r="P2245" s="15" t="e">
        <f>IF(OR(W2245="Hiver",W2245="Transit"),VLOOKUP(E2245,IC!A:E,4,FALSE),IF(W2245="été",VLOOKUP(E2245,IC!A:E,3,FALSE),"erreur"))</f>
        <v>#N/A</v>
      </c>
      <c r="Q2245" s="15" t="e">
        <f>IF(P2245="NR",0,IF(F2245&lt;5,0,IF(P2245=1,VLOOKUP(F2245,IC!$G$1:$I$8,3,TRUE),
IF(P2245=2,VLOOKUP(F2245,IC!$K$1:$M$8,3,TRUE),
IF(P2245=3,VLOOKUP(F2245,IC!$O$1:$Q$8,3,TRUE),IF(P2245=4,VLOOKUP(F2245,IC!$S$2:$U$9,3,TRUE),
"erreur"))))))</f>
        <v>#N/A</v>
      </c>
      <c r="R2245" s="16" t="e">
        <f>IF(OR(V2245="NA",V2245="Transit",V2245&lt;Listes!$F$1),"non applicable",F2245/V2245)</f>
        <v>#N/A</v>
      </c>
      <c r="S2245" s="16" t="e">
        <f>IF(W2245="Transit","Non applicable",IF(AND(W2245="été",T2245&gt;Listes!F2244),F2245/T2245,IF(AND(W2245="Hiver",Hierarchisation!U2245&gt;Listes!F2244),F2245/U2245,"non applicable")))</f>
        <v>#N/A</v>
      </c>
      <c r="T2245" s="17" t="e">
        <f>IF(K2245="Centre",VLOOKUP(E2245,effectifs_ete,3,FALSE),IF(Hierarchisation!K2245="Grand Nord",VLOOKUP(Hierarchisation!E2245,effectifs_ete,4,FALSE),IF(Hierarchisation!K2245="Nord Est",VLOOKUP(Hierarchisation!E2245,effectifs_ete,5,FALSE),IF(Hierarchisation!K2245="Nord Ouest",VLOOKUP(Hierarchisation!E2245,effectifs_ete,6,FALSE),IF(Hierarchisation!K2245="Sud Est",VLOOKUP(Hierarchisation!E2245,effectifs_ete,7,FALSE),IF(Hierarchisation!K2245="Sud Ouest",VLOOKUP(Hierarchisation!E2245,effectifs_ete,8,FALSE),"Erreur Région"))))))</f>
        <v>#N/A</v>
      </c>
      <c r="U2245" s="17" t="e">
        <f>IF(K2245="Centre",VLOOKUP(E2245,effectifs_hiver,3,FALSE),IF(Hierarchisation!K2245="Grand Nord",VLOOKUP(Hierarchisation!E2245,effectifs_hiver,4,FALSE),IF(Hierarchisation!K2245="Nord Est",VLOOKUP(Hierarchisation!E2245,effectifs_hiver,5,FALSE),IF(Hierarchisation!K2245="Nord Ouest",VLOOKUP(Hierarchisation!E2245,effectifs_hiver,6,FALSE),IF(Hierarchisation!K2245="Sud Est",VLOOKUP(Hierarchisation!E2245,effectifs_hiver,7,FALSE),IF(Hierarchisation!K2245="Sud Ouest",VLOOKUP(Hierarchisation!E2245,effectifs_hiver,8,FALSE),"Erreur Région"))))))</f>
        <v>#N/A</v>
      </c>
      <c r="V2245" s="17" t="e">
        <f>IF(W2245="Transit","Transit",IF(W2245="hiver",VLOOKUP(E2245,'EFFECTIFS Hiver'!$A:$I,9,FALSE),IF(W2245="été",VLOOKUP(E2245,'EFFECTIFS Eté'!$A:$I,9,FALSE),"Erreur saison")))</f>
        <v>#N/A</v>
      </c>
      <c r="W2245" s="18" t="e">
        <f>VLOOKUP(D2245,Listes!B:C,2,FALSE)</f>
        <v>#N/A</v>
      </c>
    </row>
    <row r="2246" spans="1:23" ht="15.75" customHeight="1">
      <c r="A2246" s="11"/>
      <c r="B2246" s="11"/>
      <c r="C2246" s="11"/>
      <c r="D2246" s="11"/>
      <c r="E2246" s="11"/>
      <c r="F2246" s="11"/>
      <c r="G2246" s="11" t="e">
        <f>VLOOKUP(E2246,TAXONS!B:C,2,FALSE)</f>
        <v>#N/A</v>
      </c>
      <c r="H2246" s="13">
        <f t="shared" si="178"/>
        <v>0</v>
      </c>
      <c r="I2246" s="12" t="e">
        <f t="shared" si="179"/>
        <v>#N/A</v>
      </c>
      <c r="J2246" s="14" t="e">
        <f t="shared" si="180"/>
        <v>#N/A</v>
      </c>
      <c r="K2246" s="15" t="e">
        <f>VLOOKUP(B2246,REGIONS!A:D,4,FALSE)</f>
        <v>#N/A</v>
      </c>
      <c r="L2246" s="19" t="e">
        <f>VLOOKUP(G2246,Sensibilité!$A:$L,12,FALSE)</f>
        <v>#N/A</v>
      </c>
      <c r="M2246" s="19" t="e">
        <f t="shared" si="181"/>
        <v>#N/A</v>
      </c>
      <c r="N2246" s="19" t="e">
        <f t="shared" si="182"/>
        <v>#N/A</v>
      </c>
      <c r="O2246" s="15" t="str">
        <f>IF(D2246=Listes!$B$6,"SWARMING",IF(OR(D2246=Listes!$B$1,D2246=Listes!$B$2,D2246=Listes!$B$5),2,IF(OR(D2246=Listes!$B$3,D2246=Listes!$B$4),1,"erreur colonne D")))</f>
        <v>SWARMING</v>
      </c>
      <c r="P2246" s="15" t="e">
        <f>IF(OR(W2246="Hiver",W2246="Transit"),VLOOKUP(E2246,IC!A:E,4,FALSE),IF(W2246="été",VLOOKUP(E2246,IC!A:E,3,FALSE),"erreur"))</f>
        <v>#N/A</v>
      </c>
      <c r="Q2246" s="15" t="e">
        <f>IF(P2246="NR",0,IF(F2246&lt;5,0,IF(P2246=1,VLOOKUP(F2246,IC!$G$1:$I$8,3,TRUE),
IF(P2246=2,VLOOKUP(F2246,IC!$K$1:$M$8,3,TRUE),
IF(P2246=3,VLOOKUP(F2246,IC!$O$1:$Q$8,3,TRUE),IF(P2246=4,VLOOKUP(F2246,IC!$S$2:$U$9,3,TRUE),
"erreur"))))))</f>
        <v>#N/A</v>
      </c>
      <c r="R2246" s="16" t="e">
        <f>IF(OR(V2246="NA",V2246="Transit",V2246&lt;Listes!$F$1),"non applicable",F2246/V2246)</f>
        <v>#N/A</v>
      </c>
      <c r="S2246" s="16" t="e">
        <f>IF(W2246="Transit","Non applicable",IF(AND(W2246="été",T2246&gt;Listes!F2245),F2246/T2246,IF(AND(W2246="Hiver",Hierarchisation!U2246&gt;Listes!F2245),F2246/U2246,"non applicable")))</f>
        <v>#N/A</v>
      </c>
      <c r="T2246" s="17" t="e">
        <f>IF(K2246="Centre",VLOOKUP(E2246,effectifs_ete,3,FALSE),IF(Hierarchisation!K2246="Grand Nord",VLOOKUP(Hierarchisation!E2246,effectifs_ete,4,FALSE),IF(Hierarchisation!K2246="Nord Est",VLOOKUP(Hierarchisation!E2246,effectifs_ete,5,FALSE),IF(Hierarchisation!K2246="Nord Ouest",VLOOKUP(Hierarchisation!E2246,effectifs_ete,6,FALSE),IF(Hierarchisation!K2246="Sud Est",VLOOKUP(Hierarchisation!E2246,effectifs_ete,7,FALSE),IF(Hierarchisation!K2246="Sud Ouest",VLOOKUP(Hierarchisation!E2246,effectifs_ete,8,FALSE),"Erreur Région"))))))</f>
        <v>#N/A</v>
      </c>
      <c r="U2246" s="17" t="e">
        <f>IF(K2246="Centre",VLOOKUP(E2246,effectifs_hiver,3,FALSE),IF(Hierarchisation!K2246="Grand Nord",VLOOKUP(Hierarchisation!E2246,effectifs_hiver,4,FALSE),IF(Hierarchisation!K2246="Nord Est",VLOOKUP(Hierarchisation!E2246,effectifs_hiver,5,FALSE),IF(Hierarchisation!K2246="Nord Ouest",VLOOKUP(Hierarchisation!E2246,effectifs_hiver,6,FALSE),IF(Hierarchisation!K2246="Sud Est",VLOOKUP(Hierarchisation!E2246,effectifs_hiver,7,FALSE),IF(Hierarchisation!K2246="Sud Ouest",VLOOKUP(Hierarchisation!E2246,effectifs_hiver,8,FALSE),"Erreur Région"))))))</f>
        <v>#N/A</v>
      </c>
      <c r="V2246" s="17" t="e">
        <f>IF(W2246="Transit","Transit",IF(W2246="hiver",VLOOKUP(E2246,'EFFECTIFS Hiver'!$A:$I,9,FALSE),IF(W2246="été",VLOOKUP(E2246,'EFFECTIFS Eté'!$A:$I,9,FALSE),"Erreur saison")))</f>
        <v>#N/A</v>
      </c>
      <c r="W2246" s="18" t="e">
        <f>VLOOKUP(D2246,Listes!B:C,2,FALSE)</f>
        <v>#N/A</v>
      </c>
    </row>
    <row r="2247" spans="1:23" ht="15.75" customHeight="1">
      <c r="A2247" s="11"/>
      <c r="B2247" s="11"/>
      <c r="C2247" s="11"/>
      <c r="D2247" s="11"/>
      <c r="E2247" s="11"/>
      <c r="F2247" s="11"/>
      <c r="G2247" s="11" t="e">
        <f>VLOOKUP(E2247,TAXONS!B:C,2,FALSE)</f>
        <v>#N/A</v>
      </c>
      <c r="H2247" s="13">
        <f t="shared" si="178"/>
        <v>0</v>
      </c>
      <c r="I2247" s="12" t="e">
        <f t="shared" si="179"/>
        <v>#N/A</v>
      </c>
      <c r="J2247" s="14" t="e">
        <f t="shared" si="180"/>
        <v>#N/A</v>
      </c>
      <c r="K2247" s="15" t="e">
        <f>VLOOKUP(B2247,REGIONS!A:D,4,FALSE)</f>
        <v>#N/A</v>
      </c>
      <c r="L2247" s="19" t="e">
        <f>VLOOKUP(G2247,Sensibilité!$A:$L,12,FALSE)</f>
        <v>#N/A</v>
      </c>
      <c r="M2247" s="19" t="e">
        <f t="shared" si="181"/>
        <v>#N/A</v>
      </c>
      <c r="N2247" s="19" t="e">
        <f t="shared" si="182"/>
        <v>#N/A</v>
      </c>
      <c r="O2247" s="15" t="str">
        <f>IF(D2247=Listes!$B$6,"SWARMING",IF(OR(D2247=Listes!$B$1,D2247=Listes!$B$2,D2247=Listes!$B$5),2,IF(OR(D2247=Listes!$B$3,D2247=Listes!$B$4),1,"erreur colonne D")))</f>
        <v>SWARMING</v>
      </c>
      <c r="P2247" s="15" t="e">
        <f>IF(OR(W2247="Hiver",W2247="Transit"),VLOOKUP(E2247,IC!A:E,4,FALSE),IF(W2247="été",VLOOKUP(E2247,IC!A:E,3,FALSE),"erreur"))</f>
        <v>#N/A</v>
      </c>
      <c r="Q2247" s="15" t="e">
        <f>IF(P2247="NR",0,IF(F2247&lt;5,0,IF(P2247=1,VLOOKUP(F2247,IC!$G$1:$I$8,3,TRUE),
IF(P2247=2,VLOOKUP(F2247,IC!$K$1:$M$8,3,TRUE),
IF(P2247=3,VLOOKUP(F2247,IC!$O$1:$Q$8,3,TRUE),IF(P2247=4,VLOOKUP(F2247,IC!$S$2:$U$9,3,TRUE),
"erreur"))))))</f>
        <v>#N/A</v>
      </c>
      <c r="R2247" s="16" t="e">
        <f>IF(OR(V2247="NA",V2247="Transit",V2247&lt;Listes!$F$1),"non applicable",F2247/V2247)</f>
        <v>#N/A</v>
      </c>
      <c r="S2247" s="16" t="e">
        <f>IF(W2247="Transit","Non applicable",IF(AND(W2247="été",T2247&gt;Listes!F2246),F2247/T2247,IF(AND(W2247="Hiver",Hierarchisation!U2247&gt;Listes!F2246),F2247/U2247,"non applicable")))</f>
        <v>#N/A</v>
      </c>
      <c r="T2247" s="17" t="e">
        <f>IF(K2247="Centre",VLOOKUP(E2247,effectifs_ete,3,FALSE),IF(Hierarchisation!K2247="Grand Nord",VLOOKUP(Hierarchisation!E2247,effectifs_ete,4,FALSE),IF(Hierarchisation!K2247="Nord Est",VLOOKUP(Hierarchisation!E2247,effectifs_ete,5,FALSE),IF(Hierarchisation!K2247="Nord Ouest",VLOOKUP(Hierarchisation!E2247,effectifs_ete,6,FALSE),IF(Hierarchisation!K2247="Sud Est",VLOOKUP(Hierarchisation!E2247,effectifs_ete,7,FALSE),IF(Hierarchisation!K2247="Sud Ouest",VLOOKUP(Hierarchisation!E2247,effectifs_ete,8,FALSE),"Erreur Région"))))))</f>
        <v>#N/A</v>
      </c>
      <c r="U2247" s="17" t="e">
        <f>IF(K2247="Centre",VLOOKUP(E2247,effectifs_hiver,3,FALSE),IF(Hierarchisation!K2247="Grand Nord",VLOOKUP(Hierarchisation!E2247,effectifs_hiver,4,FALSE),IF(Hierarchisation!K2247="Nord Est",VLOOKUP(Hierarchisation!E2247,effectifs_hiver,5,FALSE),IF(Hierarchisation!K2247="Nord Ouest",VLOOKUP(Hierarchisation!E2247,effectifs_hiver,6,FALSE),IF(Hierarchisation!K2247="Sud Est",VLOOKUP(Hierarchisation!E2247,effectifs_hiver,7,FALSE),IF(Hierarchisation!K2247="Sud Ouest",VLOOKUP(Hierarchisation!E2247,effectifs_hiver,8,FALSE),"Erreur Région"))))))</f>
        <v>#N/A</v>
      </c>
      <c r="V2247" s="17" t="e">
        <f>IF(W2247="Transit","Transit",IF(W2247="hiver",VLOOKUP(E2247,'EFFECTIFS Hiver'!$A:$I,9,FALSE),IF(W2247="été",VLOOKUP(E2247,'EFFECTIFS Eté'!$A:$I,9,FALSE),"Erreur saison")))</f>
        <v>#N/A</v>
      </c>
      <c r="W2247" s="18" t="e">
        <f>VLOOKUP(D2247,Listes!B:C,2,FALSE)</f>
        <v>#N/A</v>
      </c>
    </row>
    <row r="2248" spans="1:23" ht="15.75" customHeight="1">
      <c r="A2248" s="11"/>
      <c r="B2248" s="11"/>
      <c r="C2248" s="11"/>
      <c r="D2248" s="11"/>
      <c r="E2248" s="11"/>
      <c r="F2248" s="11"/>
      <c r="G2248" s="11" t="e">
        <f>VLOOKUP(E2248,TAXONS!B:C,2,FALSE)</f>
        <v>#N/A</v>
      </c>
      <c r="H2248" s="13">
        <f t="shared" si="178"/>
        <v>0</v>
      </c>
      <c r="I2248" s="12" t="e">
        <f t="shared" si="179"/>
        <v>#N/A</v>
      </c>
      <c r="J2248" s="14" t="e">
        <f t="shared" si="180"/>
        <v>#N/A</v>
      </c>
      <c r="K2248" s="15" t="e">
        <f>VLOOKUP(B2248,REGIONS!A:D,4,FALSE)</f>
        <v>#N/A</v>
      </c>
      <c r="L2248" s="19" t="e">
        <f>VLOOKUP(G2248,Sensibilité!$A:$L,12,FALSE)</f>
        <v>#N/A</v>
      </c>
      <c r="M2248" s="19" t="e">
        <f t="shared" si="181"/>
        <v>#N/A</v>
      </c>
      <c r="N2248" s="19" t="e">
        <f t="shared" si="182"/>
        <v>#N/A</v>
      </c>
      <c r="O2248" s="15" t="str">
        <f>IF(D2248=Listes!$B$6,"SWARMING",IF(OR(D2248=Listes!$B$1,D2248=Listes!$B$2,D2248=Listes!$B$5),2,IF(OR(D2248=Listes!$B$3,D2248=Listes!$B$4),1,"erreur colonne D")))</f>
        <v>SWARMING</v>
      </c>
      <c r="P2248" s="15" t="e">
        <f>IF(OR(W2248="Hiver",W2248="Transit"),VLOOKUP(E2248,IC!A:E,4,FALSE),IF(W2248="été",VLOOKUP(E2248,IC!A:E,3,FALSE),"erreur"))</f>
        <v>#N/A</v>
      </c>
      <c r="Q2248" s="15" t="e">
        <f>IF(P2248="NR",0,IF(F2248&lt;5,0,IF(P2248=1,VLOOKUP(F2248,IC!$G$1:$I$8,3,TRUE),
IF(P2248=2,VLOOKUP(F2248,IC!$K$1:$M$8,3,TRUE),
IF(P2248=3,VLOOKUP(F2248,IC!$O$1:$Q$8,3,TRUE),IF(P2248=4,VLOOKUP(F2248,IC!$S$2:$U$9,3,TRUE),
"erreur"))))))</f>
        <v>#N/A</v>
      </c>
      <c r="R2248" s="16" t="e">
        <f>IF(OR(V2248="NA",V2248="Transit",V2248&lt;Listes!$F$1),"non applicable",F2248/V2248)</f>
        <v>#N/A</v>
      </c>
      <c r="S2248" s="16" t="e">
        <f>IF(W2248="Transit","Non applicable",IF(AND(W2248="été",T2248&gt;Listes!F2247),F2248/T2248,IF(AND(W2248="Hiver",Hierarchisation!U2248&gt;Listes!F2247),F2248/U2248,"non applicable")))</f>
        <v>#N/A</v>
      </c>
      <c r="T2248" s="17" t="e">
        <f>IF(K2248="Centre",VLOOKUP(E2248,effectifs_ete,3,FALSE),IF(Hierarchisation!K2248="Grand Nord",VLOOKUP(Hierarchisation!E2248,effectifs_ete,4,FALSE),IF(Hierarchisation!K2248="Nord Est",VLOOKUP(Hierarchisation!E2248,effectifs_ete,5,FALSE),IF(Hierarchisation!K2248="Nord Ouest",VLOOKUP(Hierarchisation!E2248,effectifs_ete,6,FALSE),IF(Hierarchisation!K2248="Sud Est",VLOOKUP(Hierarchisation!E2248,effectifs_ete,7,FALSE),IF(Hierarchisation!K2248="Sud Ouest",VLOOKUP(Hierarchisation!E2248,effectifs_ete,8,FALSE),"Erreur Région"))))))</f>
        <v>#N/A</v>
      </c>
      <c r="U2248" s="17" t="e">
        <f>IF(K2248="Centre",VLOOKUP(E2248,effectifs_hiver,3,FALSE),IF(Hierarchisation!K2248="Grand Nord",VLOOKUP(Hierarchisation!E2248,effectifs_hiver,4,FALSE),IF(Hierarchisation!K2248="Nord Est",VLOOKUP(Hierarchisation!E2248,effectifs_hiver,5,FALSE),IF(Hierarchisation!K2248="Nord Ouest",VLOOKUP(Hierarchisation!E2248,effectifs_hiver,6,FALSE),IF(Hierarchisation!K2248="Sud Est",VLOOKUP(Hierarchisation!E2248,effectifs_hiver,7,FALSE),IF(Hierarchisation!K2248="Sud Ouest",VLOOKUP(Hierarchisation!E2248,effectifs_hiver,8,FALSE),"Erreur Région"))))))</f>
        <v>#N/A</v>
      </c>
      <c r="V2248" s="17" t="e">
        <f>IF(W2248="Transit","Transit",IF(W2248="hiver",VLOOKUP(E2248,'EFFECTIFS Hiver'!$A:$I,9,FALSE),IF(W2248="été",VLOOKUP(E2248,'EFFECTIFS Eté'!$A:$I,9,FALSE),"Erreur saison")))</f>
        <v>#N/A</v>
      </c>
      <c r="W2248" s="18" t="e">
        <f>VLOOKUP(D2248,Listes!B:C,2,FALSE)</f>
        <v>#N/A</v>
      </c>
    </row>
    <row r="2249" spans="1:23" ht="15.75" customHeight="1">
      <c r="A2249" s="11"/>
      <c r="B2249" s="11"/>
      <c r="C2249" s="11"/>
      <c r="D2249" s="11"/>
      <c r="E2249" s="11"/>
      <c r="F2249" s="11"/>
      <c r="G2249" s="11" t="e">
        <f>VLOOKUP(E2249,TAXONS!B:C,2,FALSE)</f>
        <v>#N/A</v>
      </c>
      <c r="H2249" s="13">
        <f t="shared" si="178"/>
        <v>0</v>
      </c>
      <c r="I2249" s="12" t="e">
        <f t="shared" si="179"/>
        <v>#N/A</v>
      </c>
      <c r="J2249" s="14" t="e">
        <f t="shared" si="180"/>
        <v>#N/A</v>
      </c>
      <c r="K2249" s="15" t="e">
        <f>VLOOKUP(B2249,REGIONS!A:D,4,FALSE)</f>
        <v>#N/A</v>
      </c>
      <c r="L2249" s="19" t="e">
        <f>VLOOKUP(G2249,Sensibilité!$A:$L,12,FALSE)</f>
        <v>#N/A</v>
      </c>
      <c r="M2249" s="19" t="e">
        <f t="shared" si="181"/>
        <v>#N/A</v>
      </c>
      <c r="N2249" s="19" t="e">
        <f t="shared" si="182"/>
        <v>#N/A</v>
      </c>
      <c r="O2249" s="15" t="str">
        <f>IF(D2249=Listes!$B$6,"SWARMING",IF(OR(D2249=Listes!$B$1,D2249=Listes!$B$2,D2249=Listes!$B$5),2,IF(OR(D2249=Listes!$B$3,D2249=Listes!$B$4),1,"erreur colonne D")))</f>
        <v>SWARMING</v>
      </c>
      <c r="P2249" s="15" t="e">
        <f>IF(OR(W2249="Hiver",W2249="Transit"),VLOOKUP(E2249,IC!A:E,4,FALSE),IF(W2249="été",VLOOKUP(E2249,IC!A:E,3,FALSE),"erreur"))</f>
        <v>#N/A</v>
      </c>
      <c r="Q2249" s="15" t="e">
        <f>IF(P2249="NR",0,IF(F2249&lt;5,0,IF(P2249=1,VLOOKUP(F2249,IC!$G$1:$I$8,3,TRUE),
IF(P2249=2,VLOOKUP(F2249,IC!$K$1:$M$8,3,TRUE),
IF(P2249=3,VLOOKUP(F2249,IC!$O$1:$Q$8,3,TRUE),IF(P2249=4,VLOOKUP(F2249,IC!$S$2:$U$9,3,TRUE),
"erreur"))))))</f>
        <v>#N/A</v>
      </c>
      <c r="R2249" s="16" t="e">
        <f>IF(OR(V2249="NA",V2249="Transit",V2249&lt;Listes!$F$1),"non applicable",F2249/V2249)</f>
        <v>#N/A</v>
      </c>
      <c r="S2249" s="16" t="e">
        <f>IF(W2249="Transit","Non applicable",IF(AND(W2249="été",T2249&gt;Listes!F2248),F2249/T2249,IF(AND(W2249="Hiver",Hierarchisation!U2249&gt;Listes!F2248),F2249/U2249,"non applicable")))</f>
        <v>#N/A</v>
      </c>
      <c r="T2249" s="17" t="e">
        <f>IF(K2249="Centre",VLOOKUP(E2249,effectifs_ete,3,FALSE),IF(Hierarchisation!K2249="Grand Nord",VLOOKUP(Hierarchisation!E2249,effectifs_ete,4,FALSE),IF(Hierarchisation!K2249="Nord Est",VLOOKUP(Hierarchisation!E2249,effectifs_ete,5,FALSE),IF(Hierarchisation!K2249="Nord Ouest",VLOOKUP(Hierarchisation!E2249,effectifs_ete,6,FALSE),IF(Hierarchisation!K2249="Sud Est",VLOOKUP(Hierarchisation!E2249,effectifs_ete,7,FALSE),IF(Hierarchisation!K2249="Sud Ouest",VLOOKUP(Hierarchisation!E2249,effectifs_ete,8,FALSE),"Erreur Région"))))))</f>
        <v>#N/A</v>
      </c>
      <c r="U2249" s="17" t="e">
        <f>IF(K2249="Centre",VLOOKUP(E2249,effectifs_hiver,3,FALSE),IF(Hierarchisation!K2249="Grand Nord",VLOOKUP(Hierarchisation!E2249,effectifs_hiver,4,FALSE),IF(Hierarchisation!K2249="Nord Est",VLOOKUP(Hierarchisation!E2249,effectifs_hiver,5,FALSE),IF(Hierarchisation!K2249="Nord Ouest",VLOOKUP(Hierarchisation!E2249,effectifs_hiver,6,FALSE),IF(Hierarchisation!K2249="Sud Est",VLOOKUP(Hierarchisation!E2249,effectifs_hiver,7,FALSE),IF(Hierarchisation!K2249="Sud Ouest",VLOOKUP(Hierarchisation!E2249,effectifs_hiver,8,FALSE),"Erreur Région"))))))</f>
        <v>#N/A</v>
      </c>
      <c r="V2249" s="17" t="e">
        <f>IF(W2249="Transit","Transit",IF(W2249="hiver",VLOOKUP(E2249,'EFFECTIFS Hiver'!$A:$I,9,FALSE),IF(W2249="été",VLOOKUP(E2249,'EFFECTIFS Eté'!$A:$I,9,FALSE),"Erreur saison")))</f>
        <v>#N/A</v>
      </c>
      <c r="W2249" s="18" t="e">
        <f>VLOOKUP(D2249,Listes!B:C,2,FALSE)</f>
        <v>#N/A</v>
      </c>
    </row>
    <row r="2250" spans="1:23" ht="15.75" customHeight="1">
      <c r="A2250" s="11"/>
      <c r="B2250" s="11"/>
      <c r="C2250" s="11"/>
      <c r="D2250" s="11"/>
      <c r="E2250" s="11"/>
      <c r="F2250" s="11"/>
      <c r="G2250" s="11" t="e">
        <f>VLOOKUP(E2250,TAXONS!B:C,2,FALSE)</f>
        <v>#N/A</v>
      </c>
      <c r="H2250" s="13">
        <f t="shared" si="178"/>
        <v>0</v>
      </c>
      <c r="I2250" s="12" t="e">
        <f t="shared" si="179"/>
        <v>#N/A</v>
      </c>
      <c r="J2250" s="14" t="e">
        <f t="shared" si="180"/>
        <v>#N/A</v>
      </c>
      <c r="K2250" s="15" t="e">
        <f>VLOOKUP(B2250,REGIONS!A:D,4,FALSE)</f>
        <v>#N/A</v>
      </c>
      <c r="L2250" s="19" t="e">
        <f>VLOOKUP(G2250,Sensibilité!$A:$L,12,FALSE)</f>
        <v>#N/A</v>
      </c>
      <c r="M2250" s="19" t="e">
        <f t="shared" si="181"/>
        <v>#N/A</v>
      </c>
      <c r="N2250" s="19" t="e">
        <f t="shared" si="182"/>
        <v>#N/A</v>
      </c>
      <c r="O2250" s="15" t="str">
        <f>IF(D2250=Listes!$B$6,"SWARMING",IF(OR(D2250=Listes!$B$1,D2250=Listes!$B$2,D2250=Listes!$B$5),2,IF(OR(D2250=Listes!$B$3,D2250=Listes!$B$4),1,"erreur colonne D")))</f>
        <v>SWARMING</v>
      </c>
      <c r="P2250" s="15" t="e">
        <f>IF(OR(W2250="Hiver",W2250="Transit"),VLOOKUP(E2250,IC!A:E,4,FALSE),IF(W2250="été",VLOOKUP(E2250,IC!A:E,3,FALSE),"erreur"))</f>
        <v>#N/A</v>
      </c>
      <c r="Q2250" s="15" t="e">
        <f>IF(P2250="NR",0,IF(F2250&lt;5,0,IF(P2250=1,VLOOKUP(F2250,IC!$G$1:$I$8,3,TRUE),
IF(P2250=2,VLOOKUP(F2250,IC!$K$1:$M$8,3,TRUE),
IF(P2250=3,VLOOKUP(F2250,IC!$O$1:$Q$8,3,TRUE),IF(P2250=4,VLOOKUP(F2250,IC!$S$2:$U$9,3,TRUE),
"erreur"))))))</f>
        <v>#N/A</v>
      </c>
      <c r="R2250" s="16" t="e">
        <f>IF(OR(V2250="NA",V2250="Transit",V2250&lt;Listes!$F$1),"non applicable",F2250/V2250)</f>
        <v>#N/A</v>
      </c>
      <c r="S2250" s="16" t="e">
        <f>IF(W2250="Transit","Non applicable",IF(AND(W2250="été",T2250&gt;Listes!F2249),F2250/T2250,IF(AND(W2250="Hiver",Hierarchisation!U2250&gt;Listes!F2249),F2250/U2250,"non applicable")))</f>
        <v>#N/A</v>
      </c>
      <c r="T2250" s="17" t="e">
        <f>IF(K2250="Centre",VLOOKUP(E2250,effectifs_ete,3,FALSE),IF(Hierarchisation!K2250="Grand Nord",VLOOKUP(Hierarchisation!E2250,effectifs_ete,4,FALSE),IF(Hierarchisation!K2250="Nord Est",VLOOKUP(Hierarchisation!E2250,effectifs_ete,5,FALSE),IF(Hierarchisation!K2250="Nord Ouest",VLOOKUP(Hierarchisation!E2250,effectifs_ete,6,FALSE),IF(Hierarchisation!K2250="Sud Est",VLOOKUP(Hierarchisation!E2250,effectifs_ete,7,FALSE),IF(Hierarchisation!K2250="Sud Ouest",VLOOKUP(Hierarchisation!E2250,effectifs_ete,8,FALSE),"Erreur Région"))))))</f>
        <v>#N/A</v>
      </c>
      <c r="U2250" s="17" t="e">
        <f>IF(K2250="Centre",VLOOKUP(E2250,effectifs_hiver,3,FALSE),IF(Hierarchisation!K2250="Grand Nord",VLOOKUP(Hierarchisation!E2250,effectifs_hiver,4,FALSE),IF(Hierarchisation!K2250="Nord Est",VLOOKUP(Hierarchisation!E2250,effectifs_hiver,5,FALSE),IF(Hierarchisation!K2250="Nord Ouest",VLOOKUP(Hierarchisation!E2250,effectifs_hiver,6,FALSE),IF(Hierarchisation!K2250="Sud Est",VLOOKUP(Hierarchisation!E2250,effectifs_hiver,7,FALSE),IF(Hierarchisation!K2250="Sud Ouest",VLOOKUP(Hierarchisation!E2250,effectifs_hiver,8,FALSE),"Erreur Région"))))))</f>
        <v>#N/A</v>
      </c>
      <c r="V2250" s="17" t="e">
        <f>IF(W2250="Transit","Transit",IF(W2250="hiver",VLOOKUP(E2250,'EFFECTIFS Hiver'!$A:$I,9,FALSE),IF(W2250="été",VLOOKUP(E2250,'EFFECTIFS Eté'!$A:$I,9,FALSE),"Erreur saison")))</f>
        <v>#N/A</v>
      </c>
      <c r="W2250" s="18" t="e">
        <f>VLOOKUP(D2250,Listes!B:C,2,FALSE)</f>
        <v>#N/A</v>
      </c>
    </row>
    <row r="2251" spans="1:23" ht="15.75" customHeight="1">
      <c r="A2251" s="11"/>
      <c r="B2251" s="11"/>
      <c r="C2251" s="11"/>
      <c r="D2251" s="11"/>
      <c r="E2251" s="11"/>
      <c r="F2251" s="11"/>
      <c r="G2251" s="11" t="e">
        <f>VLOOKUP(E2251,TAXONS!B:C,2,FALSE)</f>
        <v>#N/A</v>
      </c>
      <c r="H2251" s="13">
        <f t="shared" si="178"/>
        <v>0</v>
      </c>
      <c r="I2251" s="12" t="e">
        <f t="shared" si="179"/>
        <v>#N/A</v>
      </c>
      <c r="J2251" s="14" t="e">
        <f t="shared" si="180"/>
        <v>#N/A</v>
      </c>
      <c r="K2251" s="15" t="e">
        <f>VLOOKUP(B2251,REGIONS!A:D,4,FALSE)</f>
        <v>#N/A</v>
      </c>
      <c r="L2251" s="19" t="e">
        <f>VLOOKUP(G2251,Sensibilité!$A:$L,12,FALSE)</f>
        <v>#N/A</v>
      </c>
      <c r="M2251" s="19" t="e">
        <f t="shared" si="181"/>
        <v>#N/A</v>
      </c>
      <c r="N2251" s="19" t="e">
        <f t="shared" si="182"/>
        <v>#N/A</v>
      </c>
      <c r="O2251" s="15" t="str">
        <f>IF(D2251=Listes!$B$6,"SWARMING",IF(OR(D2251=Listes!$B$1,D2251=Listes!$B$2,D2251=Listes!$B$5),2,IF(OR(D2251=Listes!$B$3,D2251=Listes!$B$4),1,"erreur colonne D")))</f>
        <v>SWARMING</v>
      </c>
      <c r="P2251" s="15" t="e">
        <f>IF(OR(W2251="Hiver",W2251="Transit"),VLOOKUP(E2251,IC!A:E,4,FALSE),IF(W2251="été",VLOOKUP(E2251,IC!A:E,3,FALSE),"erreur"))</f>
        <v>#N/A</v>
      </c>
      <c r="Q2251" s="15" t="e">
        <f>IF(P2251="NR",0,IF(F2251&lt;5,0,IF(P2251=1,VLOOKUP(F2251,IC!$G$1:$I$8,3,TRUE),
IF(P2251=2,VLOOKUP(F2251,IC!$K$1:$M$8,3,TRUE),
IF(P2251=3,VLOOKUP(F2251,IC!$O$1:$Q$8,3,TRUE),IF(P2251=4,VLOOKUP(F2251,IC!$S$2:$U$9,3,TRUE),
"erreur"))))))</f>
        <v>#N/A</v>
      </c>
      <c r="R2251" s="16" t="e">
        <f>IF(OR(V2251="NA",V2251="Transit",V2251&lt;Listes!$F$1),"non applicable",F2251/V2251)</f>
        <v>#N/A</v>
      </c>
      <c r="S2251" s="16" t="e">
        <f>IF(W2251="Transit","Non applicable",IF(AND(W2251="été",T2251&gt;Listes!F2250),F2251/T2251,IF(AND(W2251="Hiver",Hierarchisation!U2251&gt;Listes!F2250),F2251/U2251,"non applicable")))</f>
        <v>#N/A</v>
      </c>
      <c r="T2251" s="17" t="e">
        <f>IF(K2251="Centre",VLOOKUP(E2251,effectifs_ete,3,FALSE),IF(Hierarchisation!K2251="Grand Nord",VLOOKUP(Hierarchisation!E2251,effectifs_ete,4,FALSE),IF(Hierarchisation!K2251="Nord Est",VLOOKUP(Hierarchisation!E2251,effectifs_ete,5,FALSE),IF(Hierarchisation!K2251="Nord Ouest",VLOOKUP(Hierarchisation!E2251,effectifs_ete,6,FALSE),IF(Hierarchisation!K2251="Sud Est",VLOOKUP(Hierarchisation!E2251,effectifs_ete,7,FALSE),IF(Hierarchisation!K2251="Sud Ouest",VLOOKUP(Hierarchisation!E2251,effectifs_ete,8,FALSE),"Erreur Région"))))))</f>
        <v>#N/A</v>
      </c>
      <c r="U2251" s="17" t="e">
        <f>IF(K2251="Centre",VLOOKUP(E2251,effectifs_hiver,3,FALSE),IF(Hierarchisation!K2251="Grand Nord",VLOOKUP(Hierarchisation!E2251,effectifs_hiver,4,FALSE),IF(Hierarchisation!K2251="Nord Est",VLOOKUP(Hierarchisation!E2251,effectifs_hiver,5,FALSE),IF(Hierarchisation!K2251="Nord Ouest",VLOOKUP(Hierarchisation!E2251,effectifs_hiver,6,FALSE),IF(Hierarchisation!K2251="Sud Est",VLOOKUP(Hierarchisation!E2251,effectifs_hiver,7,FALSE),IF(Hierarchisation!K2251="Sud Ouest",VLOOKUP(Hierarchisation!E2251,effectifs_hiver,8,FALSE),"Erreur Région"))))))</f>
        <v>#N/A</v>
      </c>
      <c r="V2251" s="17" t="e">
        <f>IF(W2251="Transit","Transit",IF(W2251="hiver",VLOOKUP(E2251,'EFFECTIFS Hiver'!$A:$I,9,FALSE),IF(W2251="été",VLOOKUP(E2251,'EFFECTIFS Eté'!$A:$I,9,FALSE),"Erreur saison")))</f>
        <v>#N/A</v>
      </c>
      <c r="W2251" s="18" t="e">
        <f>VLOOKUP(D2251,Listes!B:C,2,FALSE)</f>
        <v>#N/A</v>
      </c>
    </row>
    <row r="2252" spans="1:23" ht="15.75" customHeight="1">
      <c r="A2252" s="11"/>
      <c r="B2252" s="11"/>
      <c r="C2252" s="11"/>
      <c r="D2252" s="11"/>
      <c r="E2252" s="11"/>
      <c r="F2252" s="11"/>
      <c r="G2252" s="11" t="e">
        <f>VLOOKUP(E2252,TAXONS!B:C,2,FALSE)</f>
        <v>#N/A</v>
      </c>
      <c r="H2252" s="13">
        <f t="shared" si="178"/>
        <v>0</v>
      </c>
      <c r="I2252" s="12" t="e">
        <f t="shared" si="179"/>
        <v>#N/A</v>
      </c>
      <c r="J2252" s="14" t="e">
        <f t="shared" si="180"/>
        <v>#N/A</v>
      </c>
      <c r="K2252" s="15" t="e">
        <f>VLOOKUP(B2252,REGIONS!A:D,4,FALSE)</f>
        <v>#N/A</v>
      </c>
      <c r="L2252" s="19" t="e">
        <f>VLOOKUP(G2252,Sensibilité!$A:$L,12,FALSE)</f>
        <v>#N/A</v>
      </c>
      <c r="M2252" s="19" t="e">
        <f t="shared" si="181"/>
        <v>#N/A</v>
      </c>
      <c r="N2252" s="19" t="e">
        <f t="shared" si="182"/>
        <v>#N/A</v>
      </c>
      <c r="O2252" s="15" t="str">
        <f>IF(D2252=Listes!$B$6,"SWARMING",IF(OR(D2252=Listes!$B$1,D2252=Listes!$B$2,D2252=Listes!$B$5),2,IF(OR(D2252=Listes!$B$3,D2252=Listes!$B$4),1,"erreur colonne D")))</f>
        <v>SWARMING</v>
      </c>
      <c r="P2252" s="15" t="e">
        <f>IF(OR(W2252="Hiver",W2252="Transit"),VLOOKUP(E2252,IC!A:E,4,FALSE),IF(W2252="été",VLOOKUP(E2252,IC!A:E,3,FALSE),"erreur"))</f>
        <v>#N/A</v>
      </c>
      <c r="Q2252" s="15" t="e">
        <f>IF(P2252="NR",0,IF(F2252&lt;5,0,IF(P2252=1,VLOOKUP(F2252,IC!$G$1:$I$8,3,TRUE),
IF(P2252=2,VLOOKUP(F2252,IC!$K$1:$M$8,3,TRUE),
IF(P2252=3,VLOOKUP(F2252,IC!$O$1:$Q$8,3,TRUE),IF(P2252=4,VLOOKUP(F2252,IC!$S$2:$U$9,3,TRUE),
"erreur"))))))</f>
        <v>#N/A</v>
      </c>
      <c r="R2252" s="16" t="e">
        <f>IF(OR(V2252="NA",V2252="Transit",V2252&lt;Listes!$F$1),"non applicable",F2252/V2252)</f>
        <v>#N/A</v>
      </c>
      <c r="S2252" s="16" t="e">
        <f>IF(W2252="Transit","Non applicable",IF(AND(W2252="été",T2252&gt;Listes!F2251),F2252/T2252,IF(AND(W2252="Hiver",Hierarchisation!U2252&gt;Listes!F2251),F2252/U2252,"non applicable")))</f>
        <v>#N/A</v>
      </c>
      <c r="T2252" s="17" t="e">
        <f>IF(K2252="Centre",VLOOKUP(E2252,effectifs_ete,3,FALSE),IF(Hierarchisation!K2252="Grand Nord",VLOOKUP(Hierarchisation!E2252,effectifs_ete,4,FALSE),IF(Hierarchisation!K2252="Nord Est",VLOOKUP(Hierarchisation!E2252,effectifs_ete,5,FALSE),IF(Hierarchisation!K2252="Nord Ouest",VLOOKUP(Hierarchisation!E2252,effectifs_ete,6,FALSE),IF(Hierarchisation!K2252="Sud Est",VLOOKUP(Hierarchisation!E2252,effectifs_ete,7,FALSE),IF(Hierarchisation!K2252="Sud Ouest",VLOOKUP(Hierarchisation!E2252,effectifs_ete,8,FALSE),"Erreur Région"))))))</f>
        <v>#N/A</v>
      </c>
      <c r="U2252" s="17" t="e">
        <f>IF(K2252="Centre",VLOOKUP(E2252,effectifs_hiver,3,FALSE),IF(Hierarchisation!K2252="Grand Nord",VLOOKUP(Hierarchisation!E2252,effectifs_hiver,4,FALSE),IF(Hierarchisation!K2252="Nord Est",VLOOKUP(Hierarchisation!E2252,effectifs_hiver,5,FALSE),IF(Hierarchisation!K2252="Nord Ouest",VLOOKUP(Hierarchisation!E2252,effectifs_hiver,6,FALSE),IF(Hierarchisation!K2252="Sud Est",VLOOKUP(Hierarchisation!E2252,effectifs_hiver,7,FALSE),IF(Hierarchisation!K2252="Sud Ouest",VLOOKUP(Hierarchisation!E2252,effectifs_hiver,8,FALSE),"Erreur Région"))))))</f>
        <v>#N/A</v>
      </c>
      <c r="V2252" s="17" t="e">
        <f>IF(W2252="Transit","Transit",IF(W2252="hiver",VLOOKUP(E2252,'EFFECTIFS Hiver'!$A:$I,9,FALSE),IF(W2252="été",VLOOKUP(E2252,'EFFECTIFS Eté'!$A:$I,9,FALSE),"Erreur saison")))</f>
        <v>#N/A</v>
      </c>
      <c r="W2252" s="18" t="e">
        <f>VLOOKUP(D2252,Listes!B:C,2,FALSE)</f>
        <v>#N/A</v>
      </c>
    </row>
    <row r="2253" spans="1:23" ht="15.75" customHeight="1">
      <c r="A2253" s="11"/>
      <c r="B2253" s="11"/>
      <c r="C2253" s="11"/>
      <c r="D2253" s="11"/>
      <c r="E2253" s="11"/>
      <c r="F2253" s="11"/>
      <c r="G2253" s="11" t="e">
        <f>VLOOKUP(E2253,TAXONS!B:C,2,FALSE)</f>
        <v>#N/A</v>
      </c>
      <c r="H2253" s="13">
        <f t="shared" si="178"/>
        <v>0</v>
      </c>
      <c r="I2253" s="12" t="e">
        <f t="shared" si="179"/>
        <v>#N/A</v>
      </c>
      <c r="J2253" s="14" t="e">
        <f t="shared" si="180"/>
        <v>#N/A</v>
      </c>
      <c r="K2253" s="15" t="e">
        <f>VLOOKUP(B2253,REGIONS!A:D,4,FALSE)</f>
        <v>#N/A</v>
      </c>
      <c r="L2253" s="19" t="e">
        <f>VLOOKUP(G2253,Sensibilité!$A:$L,12,FALSE)</f>
        <v>#N/A</v>
      </c>
      <c r="M2253" s="19" t="e">
        <f t="shared" si="181"/>
        <v>#N/A</v>
      </c>
      <c r="N2253" s="19" t="e">
        <f t="shared" si="182"/>
        <v>#N/A</v>
      </c>
      <c r="O2253" s="15" t="str">
        <f>IF(D2253=Listes!$B$6,"SWARMING",IF(OR(D2253=Listes!$B$1,D2253=Listes!$B$2,D2253=Listes!$B$5),2,IF(OR(D2253=Listes!$B$3,D2253=Listes!$B$4),1,"erreur colonne D")))</f>
        <v>SWARMING</v>
      </c>
      <c r="P2253" s="15" t="e">
        <f>IF(OR(W2253="Hiver",W2253="Transit"),VLOOKUP(E2253,IC!A:E,4,FALSE),IF(W2253="été",VLOOKUP(E2253,IC!A:E,3,FALSE),"erreur"))</f>
        <v>#N/A</v>
      </c>
      <c r="Q2253" s="15" t="e">
        <f>IF(P2253="NR",0,IF(F2253&lt;5,0,IF(P2253=1,VLOOKUP(F2253,IC!$G$1:$I$8,3,TRUE),
IF(P2253=2,VLOOKUP(F2253,IC!$K$1:$M$8,3,TRUE),
IF(P2253=3,VLOOKUP(F2253,IC!$O$1:$Q$8,3,TRUE),IF(P2253=4,VLOOKUP(F2253,IC!$S$2:$U$9,3,TRUE),
"erreur"))))))</f>
        <v>#N/A</v>
      </c>
      <c r="R2253" s="16" t="e">
        <f>IF(OR(V2253="NA",V2253="Transit",V2253&lt;Listes!$F$1),"non applicable",F2253/V2253)</f>
        <v>#N/A</v>
      </c>
      <c r="S2253" s="16" t="e">
        <f>IF(W2253="Transit","Non applicable",IF(AND(W2253="été",T2253&gt;Listes!F2252),F2253/T2253,IF(AND(W2253="Hiver",Hierarchisation!U2253&gt;Listes!F2252),F2253/U2253,"non applicable")))</f>
        <v>#N/A</v>
      </c>
      <c r="T2253" s="17" t="e">
        <f>IF(K2253="Centre",VLOOKUP(E2253,effectifs_ete,3,FALSE),IF(Hierarchisation!K2253="Grand Nord",VLOOKUP(Hierarchisation!E2253,effectifs_ete,4,FALSE),IF(Hierarchisation!K2253="Nord Est",VLOOKUP(Hierarchisation!E2253,effectifs_ete,5,FALSE),IF(Hierarchisation!K2253="Nord Ouest",VLOOKUP(Hierarchisation!E2253,effectifs_ete,6,FALSE),IF(Hierarchisation!K2253="Sud Est",VLOOKUP(Hierarchisation!E2253,effectifs_ete,7,FALSE),IF(Hierarchisation!K2253="Sud Ouest",VLOOKUP(Hierarchisation!E2253,effectifs_ete,8,FALSE),"Erreur Région"))))))</f>
        <v>#N/A</v>
      </c>
      <c r="U2253" s="17" t="e">
        <f>IF(K2253="Centre",VLOOKUP(E2253,effectifs_hiver,3,FALSE),IF(Hierarchisation!K2253="Grand Nord",VLOOKUP(Hierarchisation!E2253,effectifs_hiver,4,FALSE),IF(Hierarchisation!K2253="Nord Est",VLOOKUP(Hierarchisation!E2253,effectifs_hiver,5,FALSE),IF(Hierarchisation!K2253="Nord Ouest",VLOOKUP(Hierarchisation!E2253,effectifs_hiver,6,FALSE),IF(Hierarchisation!K2253="Sud Est",VLOOKUP(Hierarchisation!E2253,effectifs_hiver,7,FALSE),IF(Hierarchisation!K2253="Sud Ouest",VLOOKUP(Hierarchisation!E2253,effectifs_hiver,8,FALSE),"Erreur Région"))))))</f>
        <v>#N/A</v>
      </c>
      <c r="V2253" s="17" t="e">
        <f>IF(W2253="Transit","Transit",IF(W2253="hiver",VLOOKUP(E2253,'EFFECTIFS Hiver'!$A:$I,9,FALSE),IF(W2253="été",VLOOKUP(E2253,'EFFECTIFS Eté'!$A:$I,9,FALSE),"Erreur saison")))</f>
        <v>#N/A</v>
      </c>
      <c r="W2253" s="18" t="e">
        <f>VLOOKUP(D2253,Listes!B:C,2,FALSE)</f>
        <v>#N/A</v>
      </c>
    </row>
    <row r="2254" spans="1:23" ht="15.75" customHeight="1">
      <c r="A2254" s="11"/>
      <c r="B2254" s="11"/>
      <c r="C2254" s="11"/>
      <c r="D2254" s="11"/>
      <c r="E2254" s="11"/>
      <c r="F2254" s="11"/>
      <c r="G2254" s="11" t="e">
        <f>VLOOKUP(E2254,TAXONS!B:C,2,FALSE)</f>
        <v>#N/A</v>
      </c>
      <c r="H2254" s="13">
        <f t="shared" si="178"/>
        <v>0</v>
      </c>
      <c r="I2254" s="12" t="e">
        <f t="shared" si="179"/>
        <v>#N/A</v>
      </c>
      <c r="J2254" s="14" t="e">
        <f t="shared" si="180"/>
        <v>#N/A</v>
      </c>
      <c r="K2254" s="15" t="e">
        <f>VLOOKUP(B2254,REGIONS!A:D,4,FALSE)</f>
        <v>#N/A</v>
      </c>
      <c r="L2254" s="19" t="e">
        <f>VLOOKUP(G2254,Sensibilité!$A:$L,12,FALSE)</f>
        <v>#N/A</v>
      </c>
      <c r="M2254" s="19" t="e">
        <f t="shared" si="181"/>
        <v>#N/A</v>
      </c>
      <c r="N2254" s="19" t="e">
        <f t="shared" si="182"/>
        <v>#N/A</v>
      </c>
      <c r="O2254" s="15" t="str">
        <f>IF(D2254=Listes!$B$6,"SWARMING",IF(OR(D2254=Listes!$B$1,D2254=Listes!$B$2,D2254=Listes!$B$5),2,IF(OR(D2254=Listes!$B$3,D2254=Listes!$B$4),1,"erreur colonne D")))</f>
        <v>SWARMING</v>
      </c>
      <c r="P2254" s="15" t="e">
        <f>IF(OR(W2254="Hiver",W2254="Transit"),VLOOKUP(E2254,IC!A:E,4,FALSE),IF(W2254="été",VLOOKUP(E2254,IC!A:E,3,FALSE),"erreur"))</f>
        <v>#N/A</v>
      </c>
      <c r="Q2254" s="15" t="e">
        <f>IF(P2254="NR",0,IF(F2254&lt;5,0,IF(P2254=1,VLOOKUP(F2254,IC!$G$1:$I$8,3,TRUE),
IF(P2254=2,VLOOKUP(F2254,IC!$K$1:$M$8,3,TRUE),
IF(P2254=3,VLOOKUP(F2254,IC!$O$1:$Q$8,3,TRUE),IF(P2254=4,VLOOKUP(F2254,IC!$S$2:$U$9,3,TRUE),
"erreur"))))))</f>
        <v>#N/A</v>
      </c>
      <c r="R2254" s="16" t="e">
        <f>IF(OR(V2254="NA",V2254="Transit",V2254&lt;Listes!$F$1),"non applicable",F2254/V2254)</f>
        <v>#N/A</v>
      </c>
      <c r="S2254" s="16" t="e">
        <f>IF(W2254="Transit","Non applicable",IF(AND(W2254="été",T2254&gt;Listes!F2253),F2254/T2254,IF(AND(W2254="Hiver",Hierarchisation!U2254&gt;Listes!F2253),F2254/U2254,"non applicable")))</f>
        <v>#N/A</v>
      </c>
      <c r="T2254" s="17" t="e">
        <f>IF(K2254="Centre",VLOOKUP(E2254,effectifs_ete,3,FALSE),IF(Hierarchisation!K2254="Grand Nord",VLOOKUP(Hierarchisation!E2254,effectifs_ete,4,FALSE),IF(Hierarchisation!K2254="Nord Est",VLOOKUP(Hierarchisation!E2254,effectifs_ete,5,FALSE),IF(Hierarchisation!K2254="Nord Ouest",VLOOKUP(Hierarchisation!E2254,effectifs_ete,6,FALSE),IF(Hierarchisation!K2254="Sud Est",VLOOKUP(Hierarchisation!E2254,effectifs_ete,7,FALSE),IF(Hierarchisation!K2254="Sud Ouest",VLOOKUP(Hierarchisation!E2254,effectifs_ete,8,FALSE),"Erreur Région"))))))</f>
        <v>#N/A</v>
      </c>
      <c r="U2254" s="17" t="e">
        <f>IF(K2254="Centre",VLOOKUP(E2254,effectifs_hiver,3,FALSE),IF(Hierarchisation!K2254="Grand Nord",VLOOKUP(Hierarchisation!E2254,effectifs_hiver,4,FALSE),IF(Hierarchisation!K2254="Nord Est",VLOOKUP(Hierarchisation!E2254,effectifs_hiver,5,FALSE),IF(Hierarchisation!K2254="Nord Ouest",VLOOKUP(Hierarchisation!E2254,effectifs_hiver,6,FALSE),IF(Hierarchisation!K2254="Sud Est",VLOOKUP(Hierarchisation!E2254,effectifs_hiver,7,FALSE),IF(Hierarchisation!K2254="Sud Ouest",VLOOKUP(Hierarchisation!E2254,effectifs_hiver,8,FALSE),"Erreur Région"))))))</f>
        <v>#N/A</v>
      </c>
      <c r="V2254" s="17" t="e">
        <f>IF(W2254="Transit","Transit",IF(W2254="hiver",VLOOKUP(E2254,'EFFECTIFS Hiver'!$A:$I,9,FALSE),IF(W2254="été",VLOOKUP(E2254,'EFFECTIFS Eté'!$A:$I,9,FALSE),"Erreur saison")))</f>
        <v>#N/A</v>
      </c>
      <c r="W2254" s="18" t="e">
        <f>VLOOKUP(D2254,Listes!B:C,2,FALSE)</f>
        <v>#N/A</v>
      </c>
    </row>
    <row r="2255" spans="1:23" ht="15.75" customHeight="1">
      <c r="A2255" s="11"/>
      <c r="B2255" s="11"/>
      <c r="C2255" s="11"/>
      <c r="D2255" s="11"/>
      <c r="E2255" s="11"/>
      <c r="F2255" s="11"/>
      <c r="G2255" s="11" t="e">
        <f>VLOOKUP(E2255,TAXONS!B:C,2,FALSE)</f>
        <v>#N/A</v>
      </c>
      <c r="H2255" s="13">
        <f t="shared" si="178"/>
        <v>0</v>
      </c>
      <c r="I2255" s="12" t="e">
        <f t="shared" si="179"/>
        <v>#N/A</v>
      </c>
      <c r="J2255" s="14" t="e">
        <f t="shared" si="180"/>
        <v>#N/A</v>
      </c>
      <c r="K2255" s="15" t="e">
        <f>VLOOKUP(B2255,REGIONS!A:D,4,FALSE)</f>
        <v>#N/A</v>
      </c>
      <c r="L2255" s="19" t="e">
        <f>VLOOKUP(G2255,Sensibilité!$A:$L,12,FALSE)</f>
        <v>#N/A</v>
      </c>
      <c r="M2255" s="19" t="e">
        <f t="shared" si="181"/>
        <v>#N/A</v>
      </c>
      <c r="N2255" s="19" t="e">
        <f t="shared" si="182"/>
        <v>#N/A</v>
      </c>
      <c r="O2255" s="15" t="str">
        <f>IF(D2255=Listes!$B$6,"SWARMING",IF(OR(D2255=Listes!$B$1,D2255=Listes!$B$2,D2255=Listes!$B$5),2,IF(OR(D2255=Listes!$B$3,D2255=Listes!$B$4),1,"erreur colonne D")))</f>
        <v>SWARMING</v>
      </c>
      <c r="P2255" s="15" t="e">
        <f>IF(OR(W2255="Hiver",W2255="Transit"),VLOOKUP(E2255,IC!A:E,4,FALSE),IF(W2255="été",VLOOKUP(E2255,IC!A:E,3,FALSE),"erreur"))</f>
        <v>#N/A</v>
      </c>
      <c r="Q2255" s="15" t="e">
        <f>IF(P2255="NR",0,IF(F2255&lt;5,0,IF(P2255=1,VLOOKUP(F2255,IC!$G$1:$I$8,3,TRUE),
IF(P2255=2,VLOOKUP(F2255,IC!$K$1:$M$8,3,TRUE),
IF(P2255=3,VLOOKUP(F2255,IC!$O$1:$Q$8,3,TRUE),IF(P2255=4,VLOOKUP(F2255,IC!$S$2:$U$9,3,TRUE),
"erreur"))))))</f>
        <v>#N/A</v>
      </c>
      <c r="R2255" s="16" t="e">
        <f>IF(OR(V2255="NA",V2255="Transit",V2255&lt;Listes!$F$1),"non applicable",F2255/V2255)</f>
        <v>#N/A</v>
      </c>
      <c r="S2255" s="16" t="e">
        <f>IF(W2255="Transit","Non applicable",IF(AND(W2255="été",T2255&gt;Listes!F2254),F2255/T2255,IF(AND(W2255="Hiver",Hierarchisation!U2255&gt;Listes!F2254),F2255/U2255,"non applicable")))</f>
        <v>#N/A</v>
      </c>
      <c r="T2255" s="17" t="e">
        <f>IF(K2255="Centre",VLOOKUP(E2255,effectifs_ete,3,FALSE),IF(Hierarchisation!K2255="Grand Nord",VLOOKUP(Hierarchisation!E2255,effectifs_ete,4,FALSE),IF(Hierarchisation!K2255="Nord Est",VLOOKUP(Hierarchisation!E2255,effectifs_ete,5,FALSE),IF(Hierarchisation!K2255="Nord Ouest",VLOOKUP(Hierarchisation!E2255,effectifs_ete,6,FALSE),IF(Hierarchisation!K2255="Sud Est",VLOOKUP(Hierarchisation!E2255,effectifs_ete,7,FALSE),IF(Hierarchisation!K2255="Sud Ouest",VLOOKUP(Hierarchisation!E2255,effectifs_ete,8,FALSE),"Erreur Région"))))))</f>
        <v>#N/A</v>
      </c>
      <c r="U2255" s="17" t="e">
        <f>IF(K2255="Centre",VLOOKUP(E2255,effectifs_hiver,3,FALSE),IF(Hierarchisation!K2255="Grand Nord",VLOOKUP(Hierarchisation!E2255,effectifs_hiver,4,FALSE),IF(Hierarchisation!K2255="Nord Est",VLOOKUP(Hierarchisation!E2255,effectifs_hiver,5,FALSE),IF(Hierarchisation!K2255="Nord Ouest",VLOOKUP(Hierarchisation!E2255,effectifs_hiver,6,FALSE),IF(Hierarchisation!K2255="Sud Est",VLOOKUP(Hierarchisation!E2255,effectifs_hiver,7,FALSE),IF(Hierarchisation!K2255="Sud Ouest",VLOOKUP(Hierarchisation!E2255,effectifs_hiver,8,FALSE),"Erreur Région"))))))</f>
        <v>#N/A</v>
      </c>
      <c r="V2255" s="17" t="e">
        <f>IF(W2255="Transit","Transit",IF(W2255="hiver",VLOOKUP(E2255,'EFFECTIFS Hiver'!$A:$I,9,FALSE),IF(W2255="été",VLOOKUP(E2255,'EFFECTIFS Eté'!$A:$I,9,FALSE),"Erreur saison")))</f>
        <v>#N/A</v>
      </c>
      <c r="W2255" s="18" t="e">
        <f>VLOOKUP(D2255,Listes!B:C,2,FALSE)</f>
        <v>#N/A</v>
      </c>
    </row>
    <row r="2256" spans="1:23" ht="15.75" customHeight="1">
      <c r="A2256" s="11"/>
      <c r="B2256" s="11"/>
      <c r="C2256" s="11"/>
      <c r="D2256" s="11"/>
      <c r="E2256" s="11"/>
      <c r="F2256" s="11"/>
      <c r="G2256" s="11" t="e">
        <f>VLOOKUP(E2256,TAXONS!B:C,2,FALSE)</f>
        <v>#N/A</v>
      </c>
      <c r="H2256" s="13">
        <f t="shared" si="178"/>
        <v>0</v>
      </c>
      <c r="I2256" s="12" t="e">
        <f t="shared" si="179"/>
        <v>#N/A</v>
      </c>
      <c r="J2256" s="14" t="e">
        <f t="shared" si="180"/>
        <v>#N/A</v>
      </c>
      <c r="K2256" s="15" t="e">
        <f>VLOOKUP(B2256,REGIONS!A:D,4,FALSE)</f>
        <v>#N/A</v>
      </c>
      <c r="L2256" s="19" t="e">
        <f>VLOOKUP(G2256,Sensibilité!$A:$L,12,FALSE)</f>
        <v>#N/A</v>
      </c>
      <c r="M2256" s="19" t="e">
        <f t="shared" si="181"/>
        <v>#N/A</v>
      </c>
      <c r="N2256" s="19" t="e">
        <f t="shared" si="182"/>
        <v>#N/A</v>
      </c>
      <c r="O2256" s="15" t="str">
        <f>IF(D2256=Listes!$B$6,"SWARMING",IF(OR(D2256=Listes!$B$1,D2256=Listes!$B$2,D2256=Listes!$B$5),2,IF(OR(D2256=Listes!$B$3,D2256=Listes!$B$4),1,"erreur colonne D")))</f>
        <v>SWARMING</v>
      </c>
      <c r="P2256" s="15" t="e">
        <f>IF(OR(W2256="Hiver",W2256="Transit"),VLOOKUP(E2256,IC!A:E,4,FALSE),IF(W2256="été",VLOOKUP(E2256,IC!A:E,3,FALSE),"erreur"))</f>
        <v>#N/A</v>
      </c>
      <c r="Q2256" s="15" t="e">
        <f>IF(P2256="NR",0,IF(F2256&lt;5,0,IF(P2256=1,VLOOKUP(F2256,IC!$G$1:$I$8,3,TRUE),
IF(P2256=2,VLOOKUP(F2256,IC!$K$1:$M$8,3,TRUE),
IF(P2256=3,VLOOKUP(F2256,IC!$O$1:$Q$8,3,TRUE),IF(P2256=4,VLOOKUP(F2256,IC!$S$2:$U$9,3,TRUE),
"erreur"))))))</f>
        <v>#N/A</v>
      </c>
      <c r="R2256" s="16" t="e">
        <f>IF(OR(V2256="NA",V2256="Transit",V2256&lt;Listes!$F$1),"non applicable",F2256/V2256)</f>
        <v>#N/A</v>
      </c>
      <c r="S2256" s="16" t="e">
        <f>IF(W2256="Transit","Non applicable",IF(AND(W2256="été",T2256&gt;Listes!F2255),F2256/T2256,IF(AND(W2256="Hiver",Hierarchisation!U2256&gt;Listes!F2255),F2256/U2256,"non applicable")))</f>
        <v>#N/A</v>
      </c>
      <c r="T2256" s="17" t="e">
        <f>IF(K2256="Centre",VLOOKUP(E2256,effectifs_ete,3,FALSE),IF(Hierarchisation!K2256="Grand Nord",VLOOKUP(Hierarchisation!E2256,effectifs_ete,4,FALSE),IF(Hierarchisation!K2256="Nord Est",VLOOKUP(Hierarchisation!E2256,effectifs_ete,5,FALSE),IF(Hierarchisation!K2256="Nord Ouest",VLOOKUP(Hierarchisation!E2256,effectifs_ete,6,FALSE),IF(Hierarchisation!K2256="Sud Est",VLOOKUP(Hierarchisation!E2256,effectifs_ete,7,FALSE),IF(Hierarchisation!K2256="Sud Ouest",VLOOKUP(Hierarchisation!E2256,effectifs_ete,8,FALSE),"Erreur Région"))))))</f>
        <v>#N/A</v>
      </c>
      <c r="U2256" s="17" t="e">
        <f>IF(K2256="Centre",VLOOKUP(E2256,effectifs_hiver,3,FALSE),IF(Hierarchisation!K2256="Grand Nord",VLOOKUP(Hierarchisation!E2256,effectifs_hiver,4,FALSE),IF(Hierarchisation!K2256="Nord Est",VLOOKUP(Hierarchisation!E2256,effectifs_hiver,5,FALSE),IF(Hierarchisation!K2256="Nord Ouest",VLOOKUP(Hierarchisation!E2256,effectifs_hiver,6,FALSE),IF(Hierarchisation!K2256="Sud Est",VLOOKUP(Hierarchisation!E2256,effectifs_hiver,7,FALSE),IF(Hierarchisation!K2256="Sud Ouest",VLOOKUP(Hierarchisation!E2256,effectifs_hiver,8,FALSE),"Erreur Région"))))))</f>
        <v>#N/A</v>
      </c>
      <c r="V2256" s="17" t="e">
        <f>IF(W2256="Transit","Transit",IF(W2256="hiver",VLOOKUP(E2256,'EFFECTIFS Hiver'!$A:$I,9,FALSE),IF(W2256="été",VLOOKUP(E2256,'EFFECTIFS Eté'!$A:$I,9,FALSE),"Erreur saison")))</f>
        <v>#N/A</v>
      </c>
      <c r="W2256" s="18" t="e">
        <f>VLOOKUP(D2256,Listes!B:C,2,FALSE)</f>
        <v>#N/A</v>
      </c>
    </row>
    <row r="2257" spans="1:23" ht="15.75" customHeight="1">
      <c r="A2257" s="11"/>
      <c r="B2257" s="11"/>
      <c r="C2257" s="11"/>
      <c r="D2257" s="11"/>
      <c r="E2257" s="11"/>
      <c r="F2257" s="11"/>
      <c r="G2257" s="11" t="e">
        <f>VLOOKUP(E2257,TAXONS!B:C,2,FALSE)</f>
        <v>#N/A</v>
      </c>
      <c r="H2257" s="13">
        <f t="shared" si="178"/>
        <v>0</v>
      </c>
      <c r="I2257" s="12" t="e">
        <f t="shared" si="179"/>
        <v>#N/A</v>
      </c>
      <c r="J2257" s="14" t="e">
        <f t="shared" si="180"/>
        <v>#N/A</v>
      </c>
      <c r="K2257" s="15" t="e">
        <f>VLOOKUP(B2257,REGIONS!A:D,4,FALSE)</f>
        <v>#N/A</v>
      </c>
      <c r="L2257" s="19" t="e">
        <f>VLOOKUP(G2257,Sensibilité!$A:$L,12,FALSE)</f>
        <v>#N/A</v>
      </c>
      <c r="M2257" s="19" t="e">
        <f t="shared" si="181"/>
        <v>#N/A</v>
      </c>
      <c r="N2257" s="19" t="e">
        <f t="shared" si="182"/>
        <v>#N/A</v>
      </c>
      <c r="O2257" s="15" t="str">
        <f>IF(D2257=Listes!$B$6,"SWARMING",IF(OR(D2257=Listes!$B$1,D2257=Listes!$B$2,D2257=Listes!$B$5),2,IF(OR(D2257=Listes!$B$3,D2257=Listes!$B$4),1,"erreur colonne D")))</f>
        <v>SWARMING</v>
      </c>
      <c r="P2257" s="15" t="e">
        <f>IF(OR(W2257="Hiver",W2257="Transit"),VLOOKUP(E2257,IC!A:E,4,FALSE),IF(W2257="été",VLOOKUP(E2257,IC!A:E,3,FALSE),"erreur"))</f>
        <v>#N/A</v>
      </c>
      <c r="Q2257" s="15" t="e">
        <f>IF(P2257="NR",0,IF(F2257&lt;5,0,IF(P2257=1,VLOOKUP(F2257,IC!$G$1:$I$8,3,TRUE),
IF(P2257=2,VLOOKUP(F2257,IC!$K$1:$M$8,3,TRUE),
IF(P2257=3,VLOOKUP(F2257,IC!$O$1:$Q$8,3,TRUE),IF(P2257=4,VLOOKUP(F2257,IC!$S$2:$U$9,3,TRUE),
"erreur"))))))</f>
        <v>#N/A</v>
      </c>
      <c r="R2257" s="16" t="e">
        <f>IF(OR(V2257="NA",V2257="Transit",V2257&lt;Listes!$F$1),"non applicable",F2257/V2257)</f>
        <v>#N/A</v>
      </c>
      <c r="S2257" s="16" t="e">
        <f>IF(W2257="Transit","Non applicable",IF(AND(W2257="été",T2257&gt;Listes!F2256),F2257/T2257,IF(AND(W2257="Hiver",Hierarchisation!U2257&gt;Listes!F2256),F2257/U2257,"non applicable")))</f>
        <v>#N/A</v>
      </c>
      <c r="T2257" s="17" t="e">
        <f>IF(K2257="Centre",VLOOKUP(E2257,effectifs_ete,3,FALSE),IF(Hierarchisation!K2257="Grand Nord",VLOOKUP(Hierarchisation!E2257,effectifs_ete,4,FALSE),IF(Hierarchisation!K2257="Nord Est",VLOOKUP(Hierarchisation!E2257,effectifs_ete,5,FALSE),IF(Hierarchisation!K2257="Nord Ouest",VLOOKUP(Hierarchisation!E2257,effectifs_ete,6,FALSE),IF(Hierarchisation!K2257="Sud Est",VLOOKUP(Hierarchisation!E2257,effectifs_ete,7,FALSE),IF(Hierarchisation!K2257="Sud Ouest",VLOOKUP(Hierarchisation!E2257,effectifs_ete,8,FALSE),"Erreur Région"))))))</f>
        <v>#N/A</v>
      </c>
      <c r="U2257" s="17" t="e">
        <f>IF(K2257="Centre",VLOOKUP(E2257,effectifs_hiver,3,FALSE),IF(Hierarchisation!K2257="Grand Nord",VLOOKUP(Hierarchisation!E2257,effectifs_hiver,4,FALSE),IF(Hierarchisation!K2257="Nord Est",VLOOKUP(Hierarchisation!E2257,effectifs_hiver,5,FALSE),IF(Hierarchisation!K2257="Nord Ouest",VLOOKUP(Hierarchisation!E2257,effectifs_hiver,6,FALSE),IF(Hierarchisation!K2257="Sud Est",VLOOKUP(Hierarchisation!E2257,effectifs_hiver,7,FALSE),IF(Hierarchisation!K2257="Sud Ouest",VLOOKUP(Hierarchisation!E2257,effectifs_hiver,8,FALSE),"Erreur Région"))))))</f>
        <v>#N/A</v>
      </c>
      <c r="V2257" s="17" t="e">
        <f>IF(W2257="Transit","Transit",IF(W2257="hiver",VLOOKUP(E2257,'EFFECTIFS Hiver'!$A:$I,9,FALSE),IF(W2257="été",VLOOKUP(E2257,'EFFECTIFS Eté'!$A:$I,9,FALSE),"Erreur saison")))</f>
        <v>#N/A</v>
      </c>
      <c r="W2257" s="18" t="e">
        <f>VLOOKUP(D2257,Listes!B:C,2,FALSE)</f>
        <v>#N/A</v>
      </c>
    </row>
    <row r="2258" spans="1:23" ht="15.75" customHeight="1">
      <c r="A2258" s="11"/>
      <c r="B2258" s="11"/>
      <c r="C2258" s="11"/>
      <c r="D2258" s="11"/>
      <c r="E2258" s="11"/>
      <c r="F2258" s="11"/>
      <c r="G2258" s="11" t="e">
        <f>VLOOKUP(E2258,TAXONS!B:C,2,FALSE)</f>
        <v>#N/A</v>
      </c>
      <c r="H2258" s="13">
        <f t="shared" si="178"/>
        <v>0</v>
      </c>
      <c r="I2258" s="12" t="e">
        <f t="shared" si="179"/>
        <v>#N/A</v>
      </c>
      <c r="J2258" s="14" t="e">
        <f t="shared" si="180"/>
        <v>#N/A</v>
      </c>
      <c r="K2258" s="15" t="e">
        <f>VLOOKUP(B2258,REGIONS!A:D,4,FALSE)</f>
        <v>#N/A</v>
      </c>
      <c r="L2258" s="19" t="e">
        <f>VLOOKUP(G2258,Sensibilité!$A:$L,12,FALSE)</f>
        <v>#N/A</v>
      </c>
      <c r="M2258" s="19" t="e">
        <f t="shared" si="181"/>
        <v>#N/A</v>
      </c>
      <c r="N2258" s="19" t="e">
        <f t="shared" si="182"/>
        <v>#N/A</v>
      </c>
      <c r="O2258" s="15" t="str">
        <f>IF(D2258=Listes!$B$6,"SWARMING",IF(OR(D2258=Listes!$B$1,D2258=Listes!$B$2,D2258=Listes!$B$5),2,IF(OR(D2258=Listes!$B$3,D2258=Listes!$B$4),1,"erreur colonne D")))</f>
        <v>SWARMING</v>
      </c>
      <c r="P2258" s="15" t="e">
        <f>IF(OR(W2258="Hiver",W2258="Transit"),VLOOKUP(E2258,IC!A:E,4,FALSE),IF(W2258="été",VLOOKUP(E2258,IC!A:E,3,FALSE),"erreur"))</f>
        <v>#N/A</v>
      </c>
      <c r="Q2258" s="15" t="e">
        <f>IF(P2258="NR",0,IF(F2258&lt;5,0,IF(P2258=1,VLOOKUP(F2258,IC!$G$1:$I$8,3,TRUE),
IF(P2258=2,VLOOKUP(F2258,IC!$K$1:$M$8,3,TRUE),
IF(P2258=3,VLOOKUP(F2258,IC!$O$1:$Q$8,3,TRUE),IF(P2258=4,VLOOKUP(F2258,IC!$S$2:$U$9,3,TRUE),
"erreur"))))))</f>
        <v>#N/A</v>
      </c>
      <c r="R2258" s="16" t="e">
        <f>IF(OR(V2258="NA",V2258="Transit",V2258&lt;Listes!$F$1),"non applicable",F2258/V2258)</f>
        <v>#N/A</v>
      </c>
      <c r="S2258" s="16" t="e">
        <f>IF(W2258="Transit","Non applicable",IF(AND(W2258="été",T2258&gt;Listes!F2257),F2258/T2258,IF(AND(W2258="Hiver",Hierarchisation!U2258&gt;Listes!F2257),F2258/U2258,"non applicable")))</f>
        <v>#N/A</v>
      </c>
      <c r="T2258" s="17" t="e">
        <f>IF(K2258="Centre",VLOOKUP(E2258,effectifs_ete,3,FALSE),IF(Hierarchisation!K2258="Grand Nord",VLOOKUP(Hierarchisation!E2258,effectifs_ete,4,FALSE),IF(Hierarchisation!K2258="Nord Est",VLOOKUP(Hierarchisation!E2258,effectifs_ete,5,FALSE),IF(Hierarchisation!K2258="Nord Ouest",VLOOKUP(Hierarchisation!E2258,effectifs_ete,6,FALSE),IF(Hierarchisation!K2258="Sud Est",VLOOKUP(Hierarchisation!E2258,effectifs_ete,7,FALSE),IF(Hierarchisation!K2258="Sud Ouest",VLOOKUP(Hierarchisation!E2258,effectifs_ete,8,FALSE),"Erreur Région"))))))</f>
        <v>#N/A</v>
      </c>
      <c r="U2258" s="17" t="e">
        <f>IF(K2258="Centre",VLOOKUP(E2258,effectifs_hiver,3,FALSE),IF(Hierarchisation!K2258="Grand Nord",VLOOKUP(Hierarchisation!E2258,effectifs_hiver,4,FALSE),IF(Hierarchisation!K2258="Nord Est",VLOOKUP(Hierarchisation!E2258,effectifs_hiver,5,FALSE),IF(Hierarchisation!K2258="Nord Ouest",VLOOKUP(Hierarchisation!E2258,effectifs_hiver,6,FALSE),IF(Hierarchisation!K2258="Sud Est",VLOOKUP(Hierarchisation!E2258,effectifs_hiver,7,FALSE),IF(Hierarchisation!K2258="Sud Ouest",VLOOKUP(Hierarchisation!E2258,effectifs_hiver,8,FALSE),"Erreur Région"))))))</f>
        <v>#N/A</v>
      </c>
      <c r="V2258" s="17" t="e">
        <f>IF(W2258="Transit","Transit",IF(W2258="hiver",VLOOKUP(E2258,'EFFECTIFS Hiver'!$A:$I,9,FALSE),IF(W2258="été",VLOOKUP(E2258,'EFFECTIFS Eté'!$A:$I,9,FALSE),"Erreur saison")))</f>
        <v>#N/A</v>
      </c>
      <c r="W2258" s="18" t="e">
        <f>VLOOKUP(D2258,Listes!B:C,2,FALSE)</f>
        <v>#N/A</v>
      </c>
    </row>
    <row r="2259" spans="1:23" ht="15.75" customHeight="1">
      <c r="A2259" s="11"/>
      <c r="B2259" s="11"/>
      <c r="C2259" s="11"/>
      <c r="D2259" s="11"/>
      <c r="E2259" s="11"/>
      <c r="F2259" s="11"/>
      <c r="G2259" s="11" t="e">
        <f>VLOOKUP(E2259,TAXONS!B:C,2,FALSE)</f>
        <v>#N/A</v>
      </c>
      <c r="H2259" s="13">
        <f t="shared" si="178"/>
        <v>0</v>
      </c>
      <c r="I2259" s="12" t="e">
        <f t="shared" si="179"/>
        <v>#N/A</v>
      </c>
      <c r="J2259" s="14" t="e">
        <f t="shared" si="180"/>
        <v>#N/A</v>
      </c>
      <c r="K2259" s="15" t="e">
        <f>VLOOKUP(B2259,REGIONS!A:D,4,FALSE)</f>
        <v>#N/A</v>
      </c>
      <c r="L2259" s="19" t="e">
        <f>VLOOKUP(G2259,Sensibilité!$A:$L,12,FALSE)</f>
        <v>#N/A</v>
      </c>
      <c r="M2259" s="19" t="e">
        <f t="shared" si="181"/>
        <v>#N/A</v>
      </c>
      <c r="N2259" s="19" t="e">
        <f t="shared" si="182"/>
        <v>#N/A</v>
      </c>
      <c r="O2259" s="15" t="str">
        <f>IF(D2259=Listes!$B$6,"SWARMING",IF(OR(D2259=Listes!$B$1,D2259=Listes!$B$2,D2259=Listes!$B$5),2,IF(OR(D2259=Listes!$B$3,D2259=Listes!$B$4),1,"erreur colonne D")))</f>
        <v>SWARMING</v>
      </c>
      <c r="P2259" s="15" t="e">
        <f>IF(OR(W2259="Hiver",W2259="Transit"),VLOOKUP(E2259,IC!A:E,4,FALSE),IF(W2259="été",VLOOKUP(E2259,IC!A:E,3,FALSE),"erreur"))</f>
        <v>#N/A</v>
      </c>
      <c r="Q2259" s="15" t="e">
        <f>IF(P2259="NR",0,IF(F2259&lt;5,0,IF(P2259=1,VLOOKUP(F2259,IC!$G$1:$I$8,3,TRUE),
IF(P2259=2,VLOOKUP(F2259,IC!$K$1:$M$8,3,TRUE),
IF(P2259=3,VLOOKUP(F2259,IC!$O$1:$Q$8,3,TRUE),IF(P2259=4,VLOOKUP(F2259,IC!$S$2:$U$9,3,TRUE),
"erreur"))))))</f>
        <v>#N/A</v>
      </c>
      <c r="R2259" s="16" t="e">
        <f>IF(OR(V2259="NA",V2259="Transit",V2259&lt;Listes!$F$1),"non applicable",F2259/V2259)</f>
        <v>#N/A</v>
      </c>
      <c r="S2259" s="16" t="e">
        <f>IF(W2259="Transit","Non applicable",IF(AND(W2259="été",T2259&gt;Listes!F2258),F2259/T2259,IF(AND(W2259="Hiver",Hierarchisation!U2259&gt;Listes!F2258),F2259/U2259,"non applicable")))</f>
        <v>#N/A</v>
      </c>
      <c r="T2259" s="17" t="e">
        <f>IF(K2259="Centre",VLOOKUP(E2259,effectifs_ete,3,FALSE),IF(Hierarchisation!K2259="Grand Nord",VLOOKUP(Hierarchisation!E2259,effectifs_ete,4,FALSE),IF(Hierarchisation!K2259="Nord Est",VLOOKUP(Hierarchisation!E2259,effectifs_ete,5,FALSE),IF(Hierarchisation!K2259="Nord Ouest",VLOOKUP(Hierarchisation!E2259,effectifs_ete,6,FALSE),IF(Hierarchisation!K2259="Sud Est",VLOOKUP(Hierarchisation!E2259,effectifs_ete,7,FALSE),IF(Hierarchisation!K2259="Sud Ouest",VLOOKUP(Hierarchisation!E2259,effectifs_ete,8,FALSE),"Erreur Région"))))))</f>
        <v>#N/A</v>
      </c>
      <c r="U2259" s="17" t="e">
        <f>IF(K2259="Centre",VLOOKUP(E2259,effectifs_hiver,3,FALSE),IF(Hierarchisation!K2259="Grand Nord",VLOOKUP(Hierarchisation!E2259,effectifs_hiver,4,FALSE),IF(Hierarchisation!K2259="Nord Est",VLOOKUP(Hierarchisation!E2259,effectifs_hiver,5,FALSE),IF(Hierarchisation!K2259="Nord Ouest",VLOOKUP(Hierarchisation!E2259,effectifs_hiver,6,FALSE),IF(Hierarchisation!K2259="Sud Est",VLOOKUP(Hierarchisation!E2259,effectifs_hiver,7,FALSE),IF(Hierarchisation!K2259="Sud Ouest",VLOOKUP(Hierarchisation!E2259,effectifs_hiver,8,FALSE),"Erreur Région"))))))</f>
        <v>#N/A</v>
      </c>
      <c r="V2259" s="17" t="e">
        <f>IF(W2259="Transit","Transit",IF(W2259="hiver",VLOOKUP(E2259,'EFFECTIFS Hiver'!$A:$I,9,FALSE),IF(W2259="été",VLOOKUP(E2259,'EFFECTIFS Eté'!$A:$I,9,FALSE),"Erreur saison")))</f>
        <v>#N/A</v>
      </c>
      <c r="W2259" s="18" t="e">
        <f>VLOOKUP(D2259,Listes!B:C,2,FALSE)</f>
        <v>#N/A</v>
      </c>
    </row>
    <row r="2260" spans="1:23" ht="15.75" customHeight="1">
      <c r="A2260" s="11"/>
      <c r="B2260" s="11"/>
      <c r="C2260" s="11"/>
      <c r="D2260" s="11"/>
      <c r="E2260" s="11"/>
      <c r="F2260" s="11"/>
      <c r="G2260" s="11" t="e">
        <f>VLOOKUP(E2260,TAXONS!B:C,2,FALSE)</f>
        <v>#N/A</v>
      </c>
      <c r="H2260" s="13">
        <f t="shared" si="178"/>
        <v>0</v>
      </c>
      <c r="I2260" s="12" t="e">
        <f t="shared" si="179"/>
        <v>#N/A</v>
      </c>
      <c r="J2260" s="14" t="e">
        <f t="shared" si="180"/>
        <v>#N/A</v>
      </c>
      <c r="K2260" s="15" t="e">
        <f>VLOOKUP(B2260,REGIONS!A:D,4,FALSE)</f>
        <v>#N/A</v>
      </c>
      <c r="L2260" s="19" t="e">
        <f>VLOOKUP(G2260,Sensibilité!$A:$L,12,FALSE)</f>
        <v>#N/A</v>
      </c>
      <c r="M2260" s="19" t="e">
        <f t="shared" si="181"/>
        <v>#N/A</v>
      </c>
      <c r="N2260" s="19" t="e">
        <f t="shared" si="182"/>
        <v>#N/A</v>
      </c>
      <c r="O2260" s="15" t="str">
        <f>IF(D2260=Listes!$B$6,"SWARMING",IF(OR(D2260=Listes!$B$1,D2260=Listes!$B$2,D2260=Listes!$B$5),2,IF(OR(D2260=Listes!$B$3,D2260=Listes!$B$4),1,"erreur colonne D")))</f>
        <v>SWARMING</v>
      </c>
      <c r="P2260" s="15" t="e">
        <f>IF(OR(W2260="Hiver",W2260="Transit"),VLOOKUP(E2260,IC!A:E,4,FALSE),IF(W2260="été",VLOOKUP(E2260,IC!A:E,3,FALSE),"erreur"))</f>
        <v>#N/A</v>
      </c>
      <c r="Q2260" s="15" t="e">
        <f>IF(P2260="NR",0,IF(F2260&lt;5,0,IF(P2260=1,VLOOKUP(F2260,IC!$G$1:$I$8,3,TRUE),
IF(P2260=2,VLOOKUP(F2260,IC!$K$1:$M$8,3,TRUE),
IF(P2260=3,VLOOKUP(F2260,IC!$O$1:$Q$8,3,TRUE),IF(P2260=4,VLOOKUP(F2260,IC!$S$2:$U$9,3,TRUE),
"erreur"))))))</f>
        <v>#N/A</v>
      </c>
      <c r="R2260" s="16" t="e">
        <f>IF(OR(V2260="NA",V2260="Transit",V2260&lt;Listes!$F$1),"non applicable",F2260/V2260)</f>
        <v>#N/A</v>
      </c>
      <c r="S2260" s="16" t="e">
        <f>IF(W2260="Transit","Non applicable",IF(AND(W2260="été",T2260&gt;Listes!F2259),F2260/T2260,IF(AND(W2260="Hiver",Hierarchisation!U2260&gt;Listes!F2259),F2260/U2260,"non applicable")))</f>
        <v>#N/A</v>
      </c>
      <c r="T2260" s="17" t="e">
        <f>IF(K2260="Centre",VLOOKUP(E2260,effectifs_ete,3,FALSE),IF(Hierarchisation!K2260="Grand Nord",VLOOKUP(Hierarchisation!E2260,effectifs_ete,4,FALSE),IF(Hierarchisation!K2260="Nord Est",VLOOKUP(Hierarchisation!E2260,effectifs_ete,5,FALSE),IF(Hierarchisation!K2260="Nord Ouest",VLOOKUP(Hierarchisation!E2260,effectifs_ete,6,FALSE),IF(Hierarchisation!K2260="Sud Est",VLOOKUP(Hierarchisation!E2260,effectifs_ete,7,FALSE),IF(Hierarchisation!K2260="Sud Ouest",VLOOKUP(Hierarchisation!E2260,effectifs_ete,8,FALSE),"Erreur Région"))))))</f>
        <v>#N/A</v>
      </c>
      <c r="U2260" s="17" t="e">
        <f>IF(K2260="Centre",VLOOKUP(E2260,effectifs_hiver,3,FALSE),IF(Hierarchisation!K2260="Grand Nord",VLOOKUP(Hierarchisation!E2260,effectifs_hiver,4,FALSE),IF(Hierarchisation!K2260="Nord Est",VLOOKUP(Hierarchisation!E2260,effectifs_hiver,5,FALSE),IF(Hierarchisation!K2260="Nord Ouest",VLOOKUP(Hierarchisation!E2260,effectifs_hiver,6,FALSE),IF(Hierarchisation!K2260="Sud Est",VLOOKUP(Hierarchisation!E2260,effectifs_hiver,7,FALSE),IF(Hierarchisation!K2260="Sud Ouest",VLOOKUP(Hierarchisation!E2260,effectifs_hiver,8,FALSE),"Erreur Région"))))))</f>
        <v>#N/A</v>
      </c>
      <c r="V2260" s="17" t="e">
        <f>IF(W2260="Transit","Transit",IF(W2260="hiver",VLOOKUP(E2260,'EFFECTIFS Hiver'!$A:$I,9,FALSE),IF(W2260="été",VLOOKUP(E2260,'EFFECTIFS Eté'!$A:$I,9,FALSE),"Erreur saison")))</f>
        <v>#N/A</v>
      </c>
      <c r="W2260" s="18" t="e">
        <f>VLOOKUP(D2260,Listes!B:C,2,FALSE)</f>
        <v>#N/A</v>
      </c>
    </row>
    <row r="2261" spans="1:23" ht="15.75" customHeight="1">
      <c r="A2261" s="11"/>
      <c r="B2261" s="11"/>
      <c r="C2261" s="11"/>
      <c r="D2261" s="11"/>
      <c r="E2261" s="11"/>
      <c r="F2261" s="11"/>
      <c r="G2261" s="11" t="e">
        <f>VLOOKUP(E2261,TAXONS!B:C,2,FALSE)</f>
        <v>#N/A</v>
      </c>
      <c r="H2261" s="13">
        <f t="shared" si="178"/>
        <v>0</v>
      </c>
      <c r="I2261" s="12" t="e">
        <f t="shared" si="179"/>
        <v>#N/A</v>
      </c>
      <c r="J2261" s="14" t="e">
        <f t="shared" si="180"/>
        <v>#N/A</v>
      </c>
      <c r="K2261" s="15" t="e">
        <f>VLOOKUP(B2261,REGIONS!A:D,4,FALSE)</f>
        <v>#N/A</v>
      </c>
      <c r="L2261" s="19" t="e">
        <f>VLOOKUP(G2261,Sensibilité!$A:$L,12,FALSE)</f>
        <v>#N/A</v>
      </c>
      <c r="M2261" s="19" t="e">
        <f t="shared" si="181"/>
        <v>#N/A</v>
      </c>
      <c r="N2261" s="19" t="e">
        <f t="shared" si="182"/>
        <v>#N/A</v>
      </c>
      <c r="O2261" s="15" t="str">
        <f>IF(D2261=Listes!$B$6,"SWARMING",IF(OR(D2261=Listes!$B$1,D2261=Listes!$B$2,D2261=Listes!$B$5),2,IF(OR(D2261=Listes!$B$3,D2261=Listes!$B$4),1,"erreur colonne D")))</f>
        <v>SWARMING</v>
      </c>
      <c r="P2261" s="15" t="e">
        <f>IF(OR(W2261="Hiver",W2261="Transit"),VLOOKUP(E2261,IC!A:E,4,FALSE),IF(W2261="été",VLOOKUP(E2261,IC!A:E,3,FALSE),"erreur"))</f>
        <v>#N/A</v>
      </c>
      <c r="Q2261" s="15" t="e">
        <f>IF(P2261="NR",0,IF(F2261&lt;5,0,IF(P2261=1,VLOOKUP(F2261,IC!$G$1:$I$8,3,TRUE),
IF(P2261=2,VLOOKUP(F2261,IC!$K$1:$M$8,3,TRUE),
IF(P2261=3,VLOOKUP(F2261,IC!$O$1:$Q$8,3,TRUE),IF(P2261=4,VLOOKUP(F2261,IC!$S$2:$U$9,3,TRUE),
"erreur"))))))</f>
        <v>#N/A</v>
      </c>
      <c r="R2261" s="16" t="e">
        <f>IF(OR(V2261="NA",V2261="Transit",V2261&lt;Listes!$F$1),"non applicable",F2261/V2261)</f>
        <v>#N/A</v>
      </c>
      <c r="S2261" s="16" t="e">
        <f>IF(W2261="Transit","Non applicable",IF(AND(W2261="été",T2261&gt;Listes!F2260),F2261/T2261,IF(AND(W2261="Hiver",Hierarchisation!U2261&gt;Listes!F2260),F2261/U2261,"non applicable")))</f>
        <v>#N/A</v>
      </c>
      <c r="T2261" s="17" t="e">
        <f>IF(K2261="Centre",VLOOKUP(E2261,effectifs_ete,3,FALSE),IF(Hierarchisation!K2261="Grand Nord",VLOOKUP(Hierarchisation!E2261,effectifs_ete,4,FALSE),IF(Hierarchisation!K2261="Nord Est",VLOOKUP(Hierarchisation!E2261,effectifs_ete,5,FALSE),IF(Hierarchisation!K2261="Nord Ouest",VLOOKUP(Hierarchisation!E2261,effectifs_ete,6,FALSE),IF(Hierarchisation!K2261="Sud Est",VLOOKUP(Hierarchisation!E2261,effectifs_ete,7,FALSE),IF(Hierarchisation!K2261="Sud Ouest",VLOOKUP(Hierarchisation!E2261,effectifs_ete,8,FALSE),"Erreur Région"))))))</f>
        <v>#N/A</v>
      </c>
      <c r="U2261" s="17" t="e">
        <f>IF(K2261="Centre",VLOOKUP(E2261,effectifs_hiver,3,FALSE),IF(Hierarchisation!K2261="Grand Nord",VLOOKUP(Hierarchisation!E2261,effectifs_hiver,4,FALSE),IF(Hierarchisation!K2261="Nord Est",VLOOKUP(Hierarchisation!E2261,effectifs_hiver,5,FALSE),IF(Hierarchisation!K2261="Nord Ouest",VLOOKUP(Hierarchisation!E2261,effectifs_hiver,6,FALSE),IF(Hierarchisation!K2261="Sud Est",VLOOKUP(Hierarchisation!E2261,effectifs_hiver,7,FALSE),IF(Hierarchisation!K2261="Sud Ouest",VLOOKUP(Hierarchisation!E2261,effectifs_hiver,8,FALSE),"Erreur Région"))))))</f>
        <v>#N/A</v>
      </c>
      <c r="V2261" s="17" t="e">
        <f>IF(W2261="Transit","Transit",IF(W2261="hiver",VLOOKUP(E2261,'EFFECTIFS Hiver'!$A:$I,9,FALSE),IF(W2261="été",VLOOKUP(E2261,'EFFECTIFS Eté'!$A:$I,9,FALSE),"Erreur saison")))</f>
        <v>#N/A</v>
      </c>
      <c r="W2261" s="18" t="e">
        <f>VLOOKUP(D2261,Listes!B:C,2,FALSE)</f>
        <v>#N/A</v>
      </c>
    </row>
    <row r="2262" spans="1:23" ht="15.75" customHeight="1">
      <c r="A2262" s="11"/>
      <c r="B2262" s="11"/>
      <c r="C2262" s="11"/>
      <c r="D2262" s="11"/>
      <c r="E2262" s="11"/>
      <c r="F2262" s="11"/>
      <c r="G2262" s="11" t="e">
        <f>VLOOKUP(E2262,TAXONS!B:C,2,FALSE)</f>
        <v>#N/A</v>
      </c>
      <c r="H2262" s="13">
        <f t="shared" si="178"/>
        <v>0</v>
      </c>
      <c r="I2262" s="12" t="e">
        <f t="shared" si="179"/>
        <v>#N/A</v>
      </c>
      <c r="J2262" s="14" t="e">
        <f t="shared" si="180"/>
        <v>#N/A</v>
      </c>
      <c r="K2262" s="15" t="e">
        <f>VLOOKUP(B2262,REGIONS!A:D,4,FALSE)</f>
        <v>#N/A</v>
      </c>
      <c r="L2262" s="19" t="e">
        <f>VLOOKUP(G2262,Sensibilité!$A:$L,12,FALSE)</f>
        <v>#N/A</v>
      </c>
      <c r="M2262" s="19" t="e">
        <f t="shared" si="181"/>
        <v>#N/A</v>
      </c>
      <c r="N2262" s="19" t="e">
        <f t="shared" si="182"/>
        <v>#N/A</v>
      </c>
      <c r="O2262" s="15" t="str">
        <f>IF(D2262=Listes!$B$6,"SWARMING",IF(OR(D2262=Listes!$B$1,D2262=Listes!$B$2,D2262=Listes!$B$5),2,IF(OR(D2262=Listes!$B$3,D2262=Listes!$B$4),1,"erreur colonne D")))</f>
        <v>SWARMING</v>
      </c>
      <c r="P2262" s="15" t="e">
        <f>IF(OR(W2262="Hiver",W2262="Transit"),VLOOKUP(E2262,IC!A:E,4,FALSE),IF(W2262="été",VLOOKUP(E2262,IC!A:E,3,FALSE),"erreur"))</f>
        <v>#N/A</v>
      </c>
      <c r="Q2262" s="15" t="e">
        <f>IF(P2262="NR",0,IF(F2262&lt;5,0,IF(P2262=1,VLOOKUP(F2262,IC!$G$1:$I$8,3,TRUE),
IF(P2262=2,VLOOKUP(F2262,IC!$K$1:$M$8,3,TRUE),
IF(P2262=3,VLOOKUP(F2262,IC!$O$1:$Q$8,3,TRUE),IF(P2262=4,VLOOKUP(F2262,IC!$S$2:$U$9,3,TRUE),
"erreur"))))))</f>
        <v>#N/A</v>
      </c>
      <c r="R2262" s="16" t="e">
        <f>IF(OR(V2262="NA",V2262="Transit",V2262&lt;Listes!$F$1),"non applicable",F2262/V2262)</f>
        <v>#N/A</v>
      </c>
      <c r="S2262" s="16" t="e">
        <f>IF(W2262="Transit","Non applicable",IF(AND(W2262="été",T2262&gt;Listes!F2261),F2262/T2262,IF(AND(W2262="Hiver",Hierarchisation!U2262&gt;Listes!F2261),F2262/U2262,"non applicable")))</f>
        <v>#N/A</v>
      </c>
      <c r="T2262" s="17" t="e">
        <f>IF(K2262="Centre",VLOOKUP(E2262,effectifs_ete,3,FALSE),IF(Hierarchisation!K2262="Grand Nord",VLOOKUP(Hierarchisation!E2262,effectifs_ete,4,FALSE),IF(Hierarchisation!K2262="Nord Est",VLOOKUP(Hierarchisation!E2262,effectifs_ete,5,FALSE),IF(Hierarchisation!K2262="Nord Ouest",VLOOKUP(Hierarchisation!E2262,effectifs_ete,6,FALSE),IF(Hierarchisation!K2262="Sud Est",VLOOKUP(Hierarchisation!E2262,effectifs_ete,7,FALSE),IF(Hierarchisation!K2262="Sud Ouest",VLOOKUP(Hierarchisation!E2262,effectifs_ete,8,FALSE),"Erreur Région"))))))</f>
        <v>#N/A</v>
      </c>
      <c r="U2262" s="17" t="e">
        <f>IF(K2262="Centre",VLOOKUP(E2262,effectifs_hiver,3,FALSE),IF(Hierarchisation!K2262="Grand Nord",VLOOKUP(Hierarchisation!E2262,effectifs_hiver,4,FALSE),IF(Hierarchisation!K2262="Nord Est",VLOOKUP(Hierarchisation!E2262,effectifs_hiver,5,FALSE),IF(Hierarchisation!K2262="Nord Ouest",VLOOKUP(Hierarchisation!E2262,effectifs_hiver,6,FALSE),IF(Hierarchisation!K2262="Sud Est",VLOOKUP(Hierarchisation!E2262,effectifs_hiver,7,FALSE),IF(Hierarchisation!K2262="Sud Ouest",VLOOKUP(Hierarchisation!E2262,effectifs_hiver,8,FALSE),"Erreur Région"))))))</f>
        <v>#N/A</v>
      </c>
      <c r="V2262" s="17" t="e">
        <f>IF(W2262="Transit","Transit",IF(W2262="hiver",VLOOKUP(E2262,'EFFECTIFS Hiver'!$A:$I,9,FALSE),IF(W2262="été",VLOOKUP(E2262,'EFFECTIFS Eté'!$A:$I,9,FALSE),"Erreur saison")))</f>
        <v>#N/A</v>
      </c>
      <c r="W2262" s="18" t="e">
        <f>VLOOKUP(D2262,Listes!B:C,2,FALSE)</f>
        <v>#N/A</v>
      </c>
    </row>
    <row r="2263" spans="1:23" ht="15.75" customHeight="1">
      <c r="A2263" s="11"/>
      <c r="B2263" s="11"/>
      <c r="C2263" s="11"/>
      <c r="D2263" s="11"/>
      <c r="E2263" s="11"/>
      <c r="F2263" s="11"/>
      <c r="G2263" s="11" t="e">
        <f>VLOOKUP(E2263,TAXONS!B:C,2,FALSE)</f>
        <v>#N/A</v>
      </c>
      <c r="H2263" s="13">
        <f t="shared" si="178"/>
        <v>0</v>
      </c>
      <c r="I2263" s="12" t="e">
        <f t="shared" si="179"/>
        <v>#N/A</v>
      </c>
      <c r="J2263" s="14" t="e">
        <f t="shared" si="180"/>
        <v>#N/A</v>
      </c>
      <c r="K2263" s="15" t="e">
        <f>VLOOKUP(B2263,REGIONS!A:D,4,FALSE)</f>
        <v>#N/A</v>
      </c>
      <c r="L2263" s="19" t="e">
        <f>VLOOKUP(G2263,Sensibilité!$A:$L,12,FALSE)</f>
        <v>#N/A</v>
      </c>
      <c r="M2263" s="19" t="e">
        <f t="shared" si="181"/>
        <v>#N/A</v>
      </c>
      <c r="N2263" s="19" t="e">
        <f t="shared" si="182"/>
        <v>#N/A</v>
      </c>
      <c r="O2263" s="15" t="str">
        <f>IF(D2263=Listes!$B$6,"SWARMING",IF(OR(D2263=Listes!$B$1,D2263=Listes!$B$2,D2263=Listes!$B$5),2,IF(OR(D2263=Listes!$B$3,D2263=Listes!$B$4),1,"erreur colonne D")))</f>
        <v>SWARMING</v>
      </c>
      <c r="P2263" s="15" t="e">
        <f>IF(OR(W2263="Hiver",W2263="Transit"),VLOOKUP(E2263,IC!A:E,4,FALSE),IF(W2263="été",VLOOKUP(E2263,IC!A:E,3,FALSE),"erreur"))</f>
        <v>#N/A</v>
      </c>
      <c r="Q2263" s="15" t="e">
        <f>IF(P2263="NR",0,IF(F2263&lt;5,0,IF(P2263=1,VLOOKUP(F2263,IC!$G$1:$I$8,3,TRUE),
IF(P2263=2,VLOOKUP(F2263,IC!$K$1:$M$8,3,TRUE),
IF(P2263=3,VLOOKUP(F2263,IC!$O$1:$Q$8,3,TRUE),IF(P2263=4,VLOOKUP(F2263,IC!$S$2:$U$9,3,TRUE),
"erreur"))))))</f>
        <v>#N/A</v>
      </c>
      <c r="R2263" s="16" t="e">
        <f>IF(OR(V2263="NA",V2263="Transit",V2263&lt;Listes!$F$1),"non applicable",F2263/V2263)</f>
        <v>#N/A</v>
      </c>
      <c r="S2263" s="16" t="e">
        <f>IF(W2263="Transit","Non applicable",IF(AND(W2263="été",T2263&gt;Listes!F2262),F2263/T2263,IF(AND(W2263="Hiver",Hierarchisation!U2263&gt;Listes!F2262),F2263/U2263,"non applicable")))</f>
        <v>#N/A</v>
      </c>
      <c r="T2263" s="17" t="e">
        <f>IF(K2263="Centre",VLOOKUP(E2263,effectifs_ete,3,FALSE),IF(Hierarchisation!K2263="Grand Nord",VLOOKUP(Hierarchisation!E2263,effectifs_ete,4,FALSE),IF(Hierarchisation!K2263="Nord Est",VLOOKUP(Hierarchisation!E2263,effectifs_ete,5,FALSE),IF(Hierarchisation!K2263="Nord Ouest",VLOOKUP(Hierarchisation!E2263,effectifs_ete,6,FALSE),IF(Hierarchisation!K2263="Sud Est",VLOOKUP(Hierarchisation!E2263,effectifs_ete,7,FALSE),IF(Hierarchisation!K2263="Sud Ouest",VLOOKUP(Hierarchisation!E2263,effectifs_ete,8,FALSE),"Erreur Région"))))))</f>
        <v>#N/A</v>
      </c>
      <c r="U2263" s="17" t="e">
        <f>IF(K2263="Centre",VLOOKUP(E2263,effectifs_hiver,3,FALSE),IF(Hierarchisation!K2263="Grand Nord",VLOOKUP(Hierarchisation!E2263,effectifs_hiver,4,FALSE),IF(Hierarchisation!K2263="Nord Est",VLOOKUP(Hierarchisation!E2263,effectifs_hiver,5,FALSE),IF(Hierarchisation!K2263="Nord Ouest",VLOOKUP(Hierarchisation!E2263,effectifs_hiver,6,FALSE),IF(Hierarchisation!K2263="Sud Est",VLOOKUP(Hierarchisation!E2263,effectifs_hiver,7,FALSE),IF(Hierarchisation!K2263="Sud Ouest",VLOOKUP(Hierarchisation!E2263,effectifs_hiver,8,FALSE),"Erreur Région"))))))</f>
        <v>#N/A</v>
      </c>
      <c r="V2263" s="17" t="e">
        <f>IF(W2263="Transit","Transit",IF(W2263="hiver",VLOOKUP(E2263,'EFFECTIFS Hiver'!$A:$I,9,FALSE),IF(W2263="été",VLOOKUP(E2263,'EFFECTIFS Eté'!$A:$I,9,FALSE),"Erreur saison")))</f>
        <v>#N/A</v>
      </c>
      <c r="W2263" s="18" t="e">
        <f>VLOOKUP(D2263,Listes!B:C,2,FALSE)</f>
        <v>#N/A</v>
      </c>
    </row>
    <row r="2264" spans="1:23" ht="15.75" customHeight="1">
      <c r="A2264" s="11"/>
      <c r="B2264" s="11"/>
      <c r="C2264" s="11"/>
      <c r="D2264" s="11"/>
      <c r="E2264" s="11"/>
      <c r="F2264" s="11"/>
      <c r="G2264" s="11" t="e">
        <f>VLOOKUP(E2264,TAXONS!B:C,2,FALSE)</f>
        <v>#N/A</v>
      </c>
      <c r="H2264" s="13">
        <f t="shared" si="178"/>
        <v>0</v>
      </c>
      <c r="I2264" s="12" t="e">
        <f t="shared" si="179"/>
        <v>#N/A</v>
      </c>
      <c r="J2264" s="14" t="e">
        <f t="shared" si="180"/>
        <v>#N/A</v>
      </c>
      <c r="K2264" s="15" t="e">
        <f>VLOOKUP(B2264,REGIONS!A:D,4,FALSE)</f>
        <v>#N/A</v>
      </c>
      <c r="L2264" s="19" t="e">
        <f>VLOOKUP(G2264,Sensibilité!$A:$L,12,FALSE)</f>
        <v>#N/A</v>
      </c>
      <c r="M2264" s="19" t="e">
        <f t="shared" si="181"/>
        <v>#N/A</v>
      </c>
      <c r="N2264" s="19" t="e">
        <f t="shared" si="182"/>
        <v>#N/A</v>
      </c>
      <c r="O2264" s="15" t="str">
        <f>IF(D2264=Listes!$B$6,"SWARMING",IF(OR(D2264=Listes!$B$1,D2264=Listes!$B$2,D2264=Listes!$B$5),2,IF(OR(D2264=Listes!$B$3,D2264=Listes!$B$4),1,"erreur colonne D")))</f>
        <v>SWARMING</v>
      </c>
      <c r="P2264" s="15" t="e">
        <f>IF(OR(W2264="Hiver",W2264="Transit"),VLOOKUP(E2264,IC!A:E,4,FALSE),IF(W2264="été",VLOOKUP(E2264,IC!A:E,3,FALSE),"erreur"))</f>
        <v>#N/A</v>
      </c>
      <c r="Q2264" s="15" t="e">
        <f>IF(P2264="NR",0,IF(F2264&lt;5,0,IF(P2264=1,VLOOKUP(F2264,IC!$G$1:$I$8,3,TRUE),
IF(P2264=2,VLOOKUP(F2264,IC!$K$1:$M$8,3,TRUE),
IF(P2264=3,VLOOKUP(F2264,IC!$O$1:$Q$8,3,TRUE),IF(P2264=4,VLOOKUP(F2264,IC!$S$2:$U$9,3,TRUE),
"erreur"))))))</f>
        <v>#N/A</v>
      </c>
      <c r="R2264" s="16" t="e">
        <f>IF(OR(V2264="NA",V2264="Transit",V2264&lt;Listes!$F$1),"non applicable",F2264/V2264)</f>
        <v>#N/A</v>
      </c>
      <c r="S2264" s="16" t="e">
        <f>IF(W2264="Transit","Non applicable",IF(AND(W2264="été",T2264&gt;Listes!F2263),F2264/T2264,IF(AND(W2264="Hiver",Hierarchisation!U2264&gt;Listes!F2263),F2264/U2264,"non applicable")))</f>
        <v>#N/A</v>
      </c>
      <c r="T2264" s="17" t="e">
        <f>IF(K2264="Centre",VLOOKUP(E2264,effectifs_ete,3,FALSE),IF(Hierarchisation!K2264="Grand Nord",VLOOKUP(Hierarchisation!E2264,effectifs_ete,4,FALSE),IF(Hierarchisation!K2264="Nord Est",VLOOKUP(Hierarchisation!E2264,effectifs_ete,5,FALSE),IF(Hierarchisation!K2264="Nord Ouest",VLOOKUP(Hierarchisation!E2264,effectifs_ete,6,FALSE),IF(Hierarchisation!K2264="Sud Est",VLOOKUP(Hierarchisation!E2264,effectifs_ete,7,FALSE),IF(Hierarchisation!K2264="Sud Ouest",VLOOKUP(Hierarchisation!E2264,effectifs_ete,8,FALSE),"Erreur Région"))))))</f>
        <v>#N/A</v>
      </c>
      <c r="U2264" s="17" t="e">
        <f>IF(K2264="Centre",VLOOKUP(E2264,effectifs_hiver,3,FALSE),IF(Hierarchisation!K2264="Grand Nord",VLOOKUP(Hierarchisation!E2264,effectifs_hiver,4,FALSE),IF(Hierarchisation!K2264="Nord Est",VLOOKUP(Hierarchisation!E2264,effectifs_hiver,5,FALSE),IF(Hierarchisation!K2264="Nord Ouest",VLOOKUP(Hierarchisation!E2264,effectifs_hiver,6,FALSE),IF(Hierarchisation!K2264="Sud Est",VLOOKUP(Hierarchisation!E2264,effectifs_hiver,7,FALSE),IF(Hierarchisation!K2264="Sud Ouest",VLOOKUP(Hierarchisation!E2264,effectifs_hiver,8,FALSE),"Erreur Région"))))))</f>
        <v>#N/A</v>
      </c>
      <c r="V2264" s="17" t="e">
        <f>IF(W2264="Transit","Transit",IF(W2264="hiver",VLOOKUP(E2264,'EFFECTIFS Hiver'!$A:$I,9,FALSE),IF(W2264="été",VLOOKUP(E2264,'EFFECTIFS Eté'!$A:$I,9,FALSE),"Erreur saison")))</f>
        <v>#N/A</v>
      </c>
      <c r="W2264" s="18" t="e">
        <f>VLOOKUP(D2264,Listes!B:C,2,FALSE)</f>
        <v>#N/A</v>
      </c>
    </row>
    <row r="2265" spans="1:23" ht="15.75" customHeight="1">
      <c r="A2265" s="11"/>
      <c r="B2265" s="11"/>
      <c r="C2265" s="11"/>
      <c r="D2265" s="11"/>
      <c r="E2265" s="11"/>
      <c r="F2265" s="11"/>
      <c r="G2265" s="11" t="e">
        <f>VLOOKUP(E2265,TAXONS!B:C,2,FALSE)</f>
        <v>#N/A</v>
      </c>
      <c r="H2265" s="13">
        <f t="shared" si="178"/>
        <v>0</v>
      </c>
      <c r="I2265" s="12" t="e">
        <f t="shared" si="179"/>
        <v>#N/A</v>
      </c>
      <c r="J2265" s="14" t="e">
        <f t="shared" si="180"/>
        <v>#N/A</v>
      </c>
      <c r="K2265" s="15" t="e">
        <f>VLOOKUP(B2265,REGIONS!A:D,4,FALSE)</f>
        <v>#N/A</v>
      </c>
      <c r="L2265" s="19" t="e">
        <f>VLOOKUP(G2265,Sensibilité!$A:$L,12,FALSE)</f>
        <v>#N/A</v>
      </c>
      <c r="M2265" s="19" t="e">
        <f t="shared" si="181"/>
        <v>#N/A</v>
      </c>
      <c r="N2265" s="19" t="e">
        <f t="shared" si="182"/>
        <v>#N/A</v>
      </c>
      <c r="O2265" s="15" t="str">
        <f>IF(D2265=Listes!$B$6,"SWARMING",IF(OR(D2265=Listes!$B$1,D2265=Listes!$B$2,D2265=Listes!$B$5),2,IF(OR(D2265=Listes!$B$3,D2265=Listes!$B$4),1,"erreur colonne D")))</f>
        <v>SWARMING</v>
      </c>
      <c r="P2265" s="15" t="e">
        <f>IF(OR(W2265="Hiver",W2265="Transit"),VLOOKUP(E2265,IC!A:E,4,FALSE),IF(W2265="été",VLOOKUP(E2265,IC!A:E,3,FALSE),"erreur"))</f>
        <v>#N/A</v>
      </c>
      <c r="Q2265" s="15" t="e">
        <f>IF(P2265="NR",0,IF(F2265&lt;5,0,IF(P2265=1,VLOOKUP(F2265,IC!$G$1:$I$8,3,TRUE),
IF(P2265=2,VLOOKUP(F2265,IC!$K$1:$M$8,3,TRUE),
IF(P2265=3,VLOOKUP(F2265,IC!$O$1:$Q$8,3,TRUE),IF(P2265=4,VLOOKUP(F2265,IC!$S$2:$U$9,3,TRUE),
"erreur"))))))</f>
        <v>#N/A</v>
      </c>
      <c r="R2265" s="16" t="e">
        <f>IF(OR(V2265="NA",V2265="Transit",V2265&lt;Listes!$F$1),"non applicable",F2265/V2265)</f>
        <v>#N/A</v>
      </c>
      <c r="S2265" s="16" t="e">
        <f>IF(W2265="Transit","Non applicable",IF(AND(W2265="été",T2265&gt;Listes!F2264),F2265/T2265,IF(AND(W2265="Hiver",Hierarchisation!U2265&gt;Listes!F2264),F2265/U2265,"non applicable")))</f>
        <v>#N/A</v>
      </c>
      <c r="T2265" s="17" t="e">
        <f>IF(K2265="Centre",VLOOKUP(E2265,effectifs_ete,3,FALSE),IF(Hierarchisation!K2265="Grand Nord",VLOOKUP(Hierarchisation!E2265,effectifs_ete,4,FALSE),IF(Hierarchisation!K2265="Nord Est",VLOOKUP(Hierarchisation!E2265,effectifs_ete,5,FALSE),IF(Hierarchisation!K2265="Nord Ouest",VLOOKUP(Hierarchisation!E2265,effectifs_ete,6,FALSE),IF(Hierarchisation!K2265="Sud Est",VLOOKUP(Hierarchisation!E2265,effectifs_ete,7,FALSE),IF(Hierarchisation!K2265="Sud Ouest",VLOOKUP(Hierarchisation!E2265,effectifs_ete,8,FALSE),"Erreur Région"))))))</f>
        <v>#N/A</v>
      </c>
      <c r="U2265" s="17" t="e">
        <f>IF(K2265="Centre",VLOOKUP(E2265,effectifs_hiver,3,FALSE),IF(Hierarchisation!K2265="Grand Nord",VLOOKUP(Hierarchisation!E2265,effectifs_hiver,4,FALSE),IF(Hierarchisation!K2265="Nord Est",VLOOKUP(Hierarchisation!E2265,effectifs_hiver,5,FALSE),IF(Hierarchisation!K2265="Nord Ouest",VLOOKUP(Hierarchisation!E2265,effectifs_hiver,6,FALSE),IF(Hierarchisation!K2265="Sud Est",VLOOKUP(Hierarchisation!E2265,effectifs_hiver,7,FALSE),IF(Hierarchisation!K2265="Sud Ouest",VLOOKUP(Hierarchisation!E2265,effectifs_hiver,8,FALSE),"Erreur Région"))))))</f>
        <v>#N/A</v>
      </c>
      <c r="V2265" s="17" t="e">
        <f>IF(W2265="Transit","Transit",IF(W2265="hiver",VLOOKUP(E2265,'EFFECTIFS Hiver'!$A:$I,9,FALSE),IF(W2265="été",VLOOKUP(E2265,'EFFECTIFS Eté'!$A:$I,9,FALSE),"Erreur saison")))</f>
        <v>#N/A</v>
      </c>
      <c r="W2265" s="18" t="e">
        <f>VLOOKUP(D2265,Listes!B:C,2,FALSE)</f>
        <v>#N/A</v>
      </c>
    </row>
    <row r="2266" spans="1:23" ht="15.75" customHeight="1">
      <c r="A2266" s="11"/>
      <c r="B2266" s="11"/>
      <c r="C2266" s="11"/>
      <c r="D2266" s="11"/>
      <c r="E2266" s="11"/>
      <c r="F2266" s="11"/>
      <c r="G2266" s="11" t="e">
        <f>VLOOKUP(E2266,TAXONS!B:C,2,FALSE)</f>
        <v>#N/A</v>
      </c>
      <c r="H2266" s="13">
        <f t="shared" si="178"/>
        <v>0</v>
      </c>
      <c r="I2266" s="12" t="e">
        <f t="shared" si="179"/>
        <v>#N/A</v>
      </c>
      <c r="J2266" s="14" t="e">
        <f t="shared" si="180"/>
        <v>#N/A</v>
      </c>
      <c r="K2266" s="15" t="e">
        <f>VLOOKUP(B2266,REGIONS!A:D,4,FALSE)</f>
        <v>#N/A</v>
      </c>
      <c r="L2266" s="19" t="e">
        <f>VLOOKUP(G2266,Sensibilité!$A:$L,12,FALSE)</f>
        <v>#N/A</v>
      </c>
      <c r="M2266" s="19" t="e">
        <f t="shared" si="181"/>
        <v>#N/A</v>
      </c>
      <c r="N2266" s="19" t="e">
        <f t="shared" si="182"/>
        <v>#N/A</v>
      </c>
      <c r="O2266" s="15" t="str">
        <f>IF(D2266=Listes!$B$6,"SWARMING",IF(OR(D2266=Listes!$B$1,D2266=Listes!$B$2,D2266=Listes!$B$5),2,IF(OR(D2266=Listes!$B$3,D2266=Listes!$B$4),1,"erreur colonne D")))</f>
        <v>SWARMING</v>
      </c>
      <c r="P2266" s="15" t="e">
        <f>IF(OR(W2266="Hiver",W2266="Transit"),VLOOKUP(E2266,IC!A:E,4,FALSE),IF(W2266="été",VLOOKUP(E2266,IC!A:E,3,FALSE),"erreur"))</f>
        <v>#N/A</v>
      </c>
      <c r="Q2266" s="15" t="e">
        <f>IF(P2266="NR",0,IF(F2266&lt;5,0,IF(P2266=1,VLOOKUP(F2266,IC!$G$1:$I$8,3,TRUE),
IF(P2266=2,VLOOKUP(F2266,IC!$K$1:$M$8,3,TRUE),
IF(P2266=3,VLOOKUP(F2266,IC!$O$1:$Q$8,3,TRUE),IF(P2266=4,VLOOKUP(F2266,IC!$S$2:$U$9,3,TRUE),
"erreur"))))))</f>
        <v>#N/A</v>
      </c>
      <c r="R2266" s="16" t="e">
        <f>IF(OR(V2266="NA",V2266="Transit",V2266&lt;Listes!$F$1),"non applicable",F2266/V2266)</f>
        <v>#N/A</v>
      </c>
      <c r="S2266" s="16" t="e">
        <f>IF(W2266="Transit","Non applicable",IF(AND(W2266="été",T2266&gt;Listes!F2265),F2266/T2266,IF(AND(W2266="Hiver",Hierarchisation!U2266&gt;Listes!F2265),F2266/U2266,"non applicable")))</f>
        <v>#N/A</v>
      </c>
      <c r="T2266" s="17" t="e">
        <f>IF(K2266="Centre",VLOOKUP(E2266,effectifs_ete,3,FALSE),IF(Hierarchisation!K2266="Grand Nord",VLOOKUP(Hierarchisation!E2266,effectifs_ete,4,FALSE),IF(Hierarchisation!K2266="Nord Est",VLOOKUP(Hierarchisation!E2266,effectifs_ete,5,FALSE),IF(Hierarchisation!K2266="Nord Ouest",VLOOKUP(Hierarchisation!E2266,effectifs_ete,6,FALSE),IF(Hierarchisation!K2266="Sud Est",VLOOKUP(Hierarchisation!E2266,effectifs_ete,7,FALSE),IF(Hierarchisation!K2266="Sud Ouest",VLOOKUP(Hierarchisation!E2266,effectifs_ete,8,FALSE),"Erreur Région"))))))</f>
        <v>#N/A</v>
      </c>
      <c r="U2266" s="17" t="e">
        <f>IF(K2266="Centre",VLOOKUP(E2266,effectifs_hiver,3,FALSE),IF(Hierarchisation!K2266="Grand Nord",VLOOKUP(Hierarchisation!E2266,effectifs_hiver,4,FALSE),IF(Hierarchisation!K2266="Nord Est",VLOOKUP(Hierarchisation!E2266,effectifs_hiver,5,FALSE),IF(Hierarchisation!K2266="Nord Ouest",VLOOKUP(Hierarchisation!E2266,effectifs_hiver,6,FALSE),IF(Hierarchisation!K2266="Sud Est",VLOOKUP(Hierarchisation!E2266,effectifs_hiver,7,FALSE),IF(Hierarchisation!K2266="Sud Ouest",VLOOKUP(Hierarchisation!E2266,effectifs_hiver,8,FALSE),"Erreur Région"))))))</f>
        <v>#N/A</v>
      </c>
      <c r="V2266" s="17" t="e">
        <f>IF(W2266="Transit","Transit",IF(W2266="hiver",VLOOKUP(E2266,'EFFECTIFS Hiver'!$A:$I,9,FALSE),IF(W2266="été",VLOOKUP(E2266,'EFFECTIFS Eté'!$A:$I,9,FALSE),"Erreur saison")))</f>
        <v>#N/A</v>
      </c>
      <c r="W2266" s="18" t="e">
        <f>VLOOKUP(D2266,Listes!B:C,2,FALSE)</f>
        <v>#N/A</v>
      </c>
    </row>
    <row r="2267" spans="1:23" ht="15.75" customHeight="1">
      <c r="A2267" s="11"/>
      <c r="B2267" s="11"/>
      <c r="C2267" s="11"/>
      <c r="D2267" s="11"/>
      <c r="E2267" s="11"/>
      <c r="F2267" s="11"/>
      <c r="G2267" s="11" t="e">
        <f>VLOOKUP(E2267,TAXONS!B:C,2,FALSE)</f>
        <v>#N/A</v>
      </c>
      <c r="H2267" s="13">
        <f t="shared" si="178"/>
        <v>0</v>
      </c>
      <c r="I2267" s="12" t="e">
        <f t="shared" si="179"/>
        <v>#N/A</v>
      </c>
      <c r="J2267" s="14" t="e">
        <f t="shared" si="180"/>
        <v>#N/A</v>
      </c>
      <c r="K2267" s="15" t="e">
        <f>VLOOKUP(B2267,REGIONS!A:D,4,FALSE)</f>
        <v>#N/A</v>
      </c>
      <c r="L2267" s="19" t="e">
        <f>VLOOKUP(G2267,Sensibilité!$A:$L,12,FALSE)</f>
        <v>#N/A</v>
      </c>
      <c r="M2267" s="19" t="e">
        <f t="shared" si="181"/>
        <v>#N/A</v>
      </c>
      <c r="N2267" s="19" t="e">
        <f t="shared" si="182"/>
        <v>#N/A</v>
      </c>
      <c r="O2267" s="15" t="str">
        <f>IF(D2267=Listes!$B$6,"SWARMING",IF(OR(D2267=Listes!$B$1,D2267=Listes!$B$2,D2267=Listes!$B$5),2,IF(OR(D2267=Listes!$B$3,D2267=Listes!$B$4),1,"erreur colonne D")))</f>
        <v>SWARMING</v>
      </c>
      <c r="P2267" s="15" t="e">
        <f>IF(OR(W2267="Hiver",W2267="Transit"),VLOOKUP(E2267,IC!A:E,4,FALSE),IF(W2267="été",VLOOKUP(E2267,IC!A:E,3,FALSE),"erreur"))</f>
        <v>#N/A</v>
      </c>
      <c r="Q2267" s="15" t="e">
        <f>IF(P2267="NR",0,IF(F2267&lt;5,0,IF(P2267=1,VLOOKUP(F2267,IC!$G$1:$I$8,3,TRUE),
IF(P2267=2,VLOOKUP(F2267,IC!$K$1:$M$8,3,TRUE),
IF(P2267=3,VLOOKUP(F2267,IC!$O$1:$Q$8,3,TRUE),IF(P2267=4,VLOOKUP(F2267,IC!$S$2:$U$9,3,TRUE),
"erreur"))))))</f>
        <v>#N/A</v>
      </c>
      <c r="R2267" s="16" t="e">
        <f>IF(OR(V2267="NA",V2267="Transit",V2267&lt;Listes!$F$1),"non applicable",F2267/V2267)</f>
        <v>#N/A</v>
      </c>
      <c r="S2267" s="16" t="e">
        <f>IF(W2267="Transit","Non applicable",IF(AND(W2267="été",T2267&gt;Listes!F2266),F2267/T2267,IF(AND(W2267="Hiver",Hierarchisation!U2267&gt;Listes!F2266),F2267/U2267,"non applicable")))</f>
        <v>#N/A</v>
      </c>
      <c r="T2267" s="17" t="e">
        <f>IF(K2267="Centre",VLOOKUP(E2267,effectifs_ete,3,FALSE),IF(Hierarchisation!K2267="Grand Nord",VLOOKUP(Hierarchisation!E2267,effectifs_ete,4,FALSE),IF(Hierarchisation!K2267="Nord Est",VLOOKUP(Hierarchisation!E2267,effectifs_ete,5,FALSE),IF(Hierarchisation!K2267="Nord Ouest",VLOOKUP(Hierarchisation!E2267,effectifs_ete,6,FALSE),IF(Hierarchisation!K2267="Sud Est",VLOOKUP(Hierarchisation!E2267,effectifs_ete,7,FALSE),IF(Hierarchisation!K2267="Sud Ouest",VLOOKUP(Hierarchisation!E2267,effectifs_ete,8,FALSE),"Erreur Région"))))))</f>
        <v>#N/A</v>
      </c>
      <c r="U2267" s="17" t="e">
        <f>IF(K2267="Centre",VLOOKUP(E2267,effectifs_hiver,3,FALSE),IF(Hierarchisation!K2267="Grand Nord",VLOOKUP(Hierarchisation!E2267,effectifs_hiver,4,FALSE),IF(Hierarchisation!K2267="Nord Est",VLOOKUP(Hierarchisation!E2267,effectifs_hiver,5,FALSE),IF(Hierarchisation!K2267="Nord Ouest",VLOOKUP(Hierarchisation!E2267,effectifs_hiver,6,FALSE),IF(Hierarchisation!K2267="Sud Est",VLOOKUP(Hierarchisation!E2267,effectifs_hiver,7,FALSE),IF(Hierarchisation!K2267="Sud Ouest",VLOOKUP(Hierarchisation!E2267,effectifs_hiver,8,FALSE),"Erreur Région"))))))</f>
        <v>#N/A</v>
      </c>
      <c r="V2267" s="17" t="e">
        <f>IF(W2267="Transit","Transit",IF(W2267="hiver",VLOOKUP(E2267,'EFFECTIFS Hiver'!$A:$I,9,FALSE),IF(W2267="été",VLOOKUP(E2267,'EFFECTIFS Eté'!$A:$I,9,FALSE),"Erreur saison")))</f>
        <v>#N/A</v>
      </c>
      <c r="W2267" s="18" t="e">
        <f>VLOOKUP(D2267,Listes!B:C,2,FALSE)</f>
        <v>#N/A</v>
      </c>
    </row>
    <row r="2268" spans="1:23" ht="15.75" customHeight="1">
      <c r="A2268" s="11"/>
      <c r="B2268" s="11"/>
      <c r="C2268" s="11"/>
      <c r="D2268" s="11"/>
      <c r="E2268" s="11"/>
      <c r="F2268" s="11"/>
      <c r="G2268" s="11" t="e">
        <f>VLOOKUP(E2268,TAXONS!B:C,2,FALSE)</f>
        <v>#N/A</v>
      </c>
      <c r="H2268" s="13">
        <f t="shared" si="178"/>
        <v>0</v>
      </c>
      <c r="I2268" s="12" t="e">
        <f t="shared" si="179"/>
        <v>#N/A</v>
      </c>
      <c r="J2268" s="14" t="e">
        <f t="shared" si="180"/>
        <v>#N/A</v>
      </c>
      <c r="K2268" s="15" t="e">
        <f>VLOOKUP(B2268,REGIONS!A:D,4,FALSE)</f>
        <v>#N/A</v>
      </c>
      <c r="L2268" s="19" t="e">
        <f>VLOOKUP(G2268,Sensibilité!$A:$L,12,FALSE)</f>
        <v>#N/A</v>
      </c>
      <c r="M2268" s="19" t="e">
        <f t="shared" si="181"/>
        <v>#N/A</v>
      </c>
      <c r="N2268" s="19" t="e">
        <f t="shared" si="182"/>
        <v>#N/A</v>
      </c>
      <c r="O2268" s="15" t="str">
        <f>IF(D2268=Listes!$B$6,"SWARMING",IF(OR(D2268=Listes!$B$1,D2268=Listes!$B$2,D2268=Listes!$B$5),2,IF(OR(D2268=Listes!$B$3,D2268=Listes!$B$4),1,"erreur colonne D")))</f>
        <v>SWARMING</v>
      </c>
      <c r="P2268" s="15" t="e">
        <f>IF(OR(W2268="Hiver",W2268="Transit"),VLOOKUP(E2268,IC!A:E,4,FALSE),IF(W2268="été",VLOOKUP(E2268,IC!A:E,3,FALSE),"erreur"))</f>
        <v>#N/A</v>
      </c>
      <c r="Q2268" s="15" t="e">
        <f>IF(P2268="NR",0,IF(F2268&lt;5,0,IF(P2268=1,VLOOKUP(F2268,IC!$G$1:$I$8,3,TRUE),
IF(P2268=2,VLOOKUP(F2268,IC!$K$1:$M$8,3,TRUE),
IF(P2268=3,VLOOKUP(F2268,IC!$O$1:$Q$8,3,TRUE),IF(P2268=4,VLOOKUP(F2268,IC!$S$2:$U$9,3,TRUE),
"erreur"))))))</f>
        <v>#N/A</v>
      </c>
      <c r="R2268" s="16" t="e">
        <f>IF(OR(V2268="NA",V2268="Transit",V2268&lt;Listes!$F$1),"non applicable",F2268/V2268)</f>
        <v>#N/A</v>
      </c>
      <c r="S2268" s="16" t="e">
        <f>IF(W2268="Transit","Non applicable",IF(AND(W2268="été",T2268&gt;Listes!F2267),F2268/T2268,IF(AND(W2268="Hiver",Hierarchisation!U2268&gt;Listes!F2267),F2268/U2268,"non applicable")))</f>
        <v>#N/A</v>
      </c>
      <c r="T2268" s="17" t="e">
        <f>IF(K2268="Centre",VLOOKUP(E2268,effectifs_ete,3,FALSE),IF(Hierarchisation!K2268="Grand Nord",VLOOKUP(Hierarchisation!E2268,effectifs_ete,4,FALSE),IF(Hierarchisation!K2268="Nord Est",VLOOKUP(Hierarchisation!E2268,effectifs_ete,5,FALSE),IF(Hierarchisation!K2268="Nord Ouest",VLOOKUP(Hierarchisation!E2268,effectifs_ete,6,FALSE),IF(Hierarchisation!K2268="Sud Est",VLOOKUP(Hierarchisation!E2268,effectifs_ete,7,FALSE),IF(Hierarchisation!K2268="Sud Ouest",VLOOKUP(Hierarchisation!E2268,effectifs_ete,8,FALSE),"Erreur Région"))))))</f>
        <v>#N/A</v>
      </c>
      <c r="U2268" s="17" t="e">
        <f>IF(K2268="Centre",VLOOKUP(E2268,effectifs_hiver,3,FALSE),IF(Hierarchisation!K2268="Grand Nord",VLOOKUP(Hierarchisation!E2268,effectifs_hiver,4,FALSE),IF(Hierarchisation!K2268="Nord Est",VLOOKUP(Hierarchisation!E2268,effectifs_hiver,5,FALSE),IF(Hierarchisation!K2268="Nord Ouest",VLOOKUP(Hierarchisation!E2268,effectifs_hiver,6,FALSE),IF(Hierarchisation!K2268="Sud Est",VLOOKUP(Hierarchisation!E2268,effectifs_hiver,7,FALSE),IF(Hierarchisation!K2268="Sud Ouest",VLOOKUP(Hierarchisation!E2268,effectifs_hiver,8,FALSE),"Erreur Région"))))))</f>
        <v>#N/A</v>
      </c>
      <c r="V2268" s="17" t="e">
        <f>IF(W2268="Transit","Transit",IF(W2268="hiver",VLOOKUP(E2268,'EFFECTIFS Hiver'!$A:$I,9,FALSE),IF(W2268="été",VLOOKUP(E2268,'EFFECTIFS Eté'!$A:$I,9,FALSE),"Erreur saison")))</f>
        <v>#N/A</v>
      </c>
      <c r="W2268" s="18" t="e">
        <f>VLOOKUP(D2268,Listes!B:C,2,FALSE)</f>
        <v>#N/A</v>
      </c>
    </row>
    <row r="2269" spans="1:23" ht="15.75" customHeight="1">
      <c r="A2269" s="11"/>
      <c r="B2269" s="11"/>
      <c r="C2269" s="11"/>
      <c r="D2269" s="11"/>
      <c r="E2269" s="11"/>
      <c r="F2269" s="11"/>
      <c r="G2269" s="11" t="e">
        <f>VLOOKUP(E2269,TAXONS!B:C,2,FALSE)</f>
        <v>#N/A</v>
      </c>
      <c r="H2269" s="13">
        <f t="shared" si="178"/>
        <v>0</v>
      </c>
      <c r="I2269" s="12" t="e">
        <f t="shared" si="179"/>
        <v>#N/A</v>
      </c>
      <c r="J2269" s="14" t="e">
        <f t="shared" si="180"/>
        <v>#N/A</v>
      </c>
      <c r="K2269" s="15" t="e">
        <f>VLOOKUP(B2269,REGIONS!A:D,4,FALSE)</f>
        <v>#N/A</v>
      </c>
      <c r="L2269" s="19" t="e">
        <f>VLOOKUP(G2269,Sensibilité!$A:$L,12,FALSE)</f>
        <v>#N/A</v>
      </c>
      <c r="M2269" s="19" t="e">
        <f t="shared" si="181"/>
        <v>#N/A</v>
      </c>
      <c r="N2269" s="19" t="e">
        <f t="shared" si="182"/>
        <v>#N/A</v>
      </c>
      <c r="O2269" s="15" t="str">
        <f>IF(D2269=Listes!$B$6,"SWARMING",IF(OR(D2269=Listes!$B$1,D2269=Listes!$B$2,D2269=Listes!$B$5),2,IF(OR(D2269=Listes!$B$3,D2269=Listes!$B$4),1,"erreur colonne D")))</f>
        <v>SWARMING</v>
      </c>
      <c r="P2269" s="15" t="e">
        <f>IF(OR(W2269="Hiver",W2269="Transit"),VLOOKUP(E2269,IC!A:E,4,FALSE),IF(W2269="été",VLOOKUP(E2269,IC!A:E,3,FALSE),"erreur"))</f>
        <v>#N/A</v>
      </c>
      <c r="Q2269" s="15" t="e">
        <f>IF(P2269="NR",0,IF(F2269&lt;5,0,IF(P2269=1,VLOOKUP(F2269,IC!$G$1:$I$8,3,TRUE),
IF(P2269=2,VLOOKUP(F2269,IC!$K$1:$M$8,3,TRUE),
IF(P2269=3,VLOOKUP(F2269,IC!$O$1:$Q$8,3,TRUE),IF(P2269=4,VLOOKUP(F2269,IC!$S$2:$U$9,3,TRUE),
"erreur"))))))</f>
        <v>#N/A</v>
      </c>
      <c r="R2269" s="16" t="e">
        <f>IF(OR(V2269="NA",V2269="Transit",V2269&lt;Listes!$F$1),"non applicable",F2269/V2269)</f>
        <v>#N/A</v>
      </c>
      <c r="S2269" s="16" t="e">
        <f>IF(W2269="Transit","Non applicable",IF(AND(W2269="été",T2269&gt;Listes!F2268),F2269/T2269,IF(AND(W2269="Hiver",Hierarchisation!U2269&gt;Listes!F2268),F2269/U2269,"non applicable")))</f>
        <v>#N/A</v>
      </c>
      <c r="T2269" s="17" t="e">
        <f>IF(K2269="Centre",VLOOKUP(E2269,effectifs_ete,3,FALSE),IF(Hierarchisation!K2269="Grand Nord",VLOOKUP(Hierarchisation!E2269,effectifs_ete,4,FALSE),IF(Hierarchisation!K2269="Nord Est",VLOOKUP(Hierarchisation!E2269,effectifs_ete,5,FALSE),IF(Hierarchisation!K2269="Nord Ouest",VLOOKUP(Hierarchisation!E2269,effectifs_ete,6,FALSE),IF(Hierarchisation!K2269="Sud Est",VLOOKUP(Hierarchisation!E2269,effectifs_ete,7,FALSE),IF(Hierarchisation!K2269="Sud Ouest",VLOOKUP(Hierarchisation!E2269,effectifs_ete,8,FALSE),"Erreur Région"))))))</f>
        <v>#N/A</v>
      </c>
      <c r="U2269" s="17" t="e">
        <f>IF(K2269="Centre",VLOOKUP(E2269,effectifs_hiver,3,FALSE),IF(Hierarchisation!K2269="Grand Nord",VLOOKUP(Hierarchisation!E2269,effectifs_hiver,4,FALSE),IF(Hierarchisation!K2269="Nord Est",VLOOKUP(Hierarchisation!E2269,effectifs_hiver,5,FALSE),IF(Hierarchisation!K2269="Nord Ouest",VLOOKUP(Hierarchisation!E2269,effectifs_hiver,6,FALSE),IF(Hierarchisation!K2269="Sud Est",VLOOKUP(Hierarchisation!E2269,effectifs_hiver,7,FALSE),IF(Hierarchisation!K2269="Sud Ouest",VLOOKUP(Hierarchisation!E2269,effectifs_hiver,8,FALSE),"Erreur Région"))))))</f>
        <v>#N/A</v>
      </c>
      <c r="V2269" s="17" t="e">
        <f>IF(W2269="Transit","Transit",IF(W2269="hiver",VLOOKUP(E2269,'EFFECTIFS Hiver'!$A:$I,9,FALSE),IF(W2269="été",VLOOKUP(E2269,'EFFECTIFS Eté'!$A:$I,9,FALSE),"Erreur saison")))</f>
        <v>#N/A</v>
      </c>
      <c r="W2269" s="18" t="e">
        <f>VLOOKUP(D2269,Listes!B:C,2,FALSE)</f>
        <v>#N/A</v>
      </c>
    </row>
    <row r="2270" spans="1:23" ht="15.75" customHeight="1">
      <c r="A2270" s="11"/>
      <c r="B2270" s="11"/>
      <c r="C2270" s="11"/>
      <c r="D2270" s="11"/>
      <c r="E2270" s="11"/>
      <c r="F2270" s="11"/>
      <c r="G2270" s="11" t="e">
        <f>VLOOKUP(E2270,TAXONS!B:C,2,FALSE)</f>
        <v>#N/A</v>
      </c>
      <c r="H2270" s="13">
        <f t="shared" si="178"/>
        <v>0</v>
      </c>
      <c r="I2270" s="12" t="e">
        <f t="shared" si="179"/>
        <v>#N/A</v>
      </c>
      <c r="J2270" s="14" t="e">
        <f t="shared" si="180"/>
        <v>#N/A</v>
      </c>
      <c r="K2270" s="15" t="e">
        <f>VLOOKUP(B2270,REGIONS!A:D,4,FALSE)</f>
        <v>#N/A</v>
      </c>
      <c r="L2270" s="19" t="e">
        <f>VLOOKUP(G2270,Sensibilité!$A:$L,12,FALSE)</f>
        <v>#N/A</v>
      </c>
      <c r="M2270" s="19" t="e">
        <f t="shared" si="181"/>
        <v>#N/A</v>
      </c>
      <c r="N2270" s="19" t="e">
        <f t="shared" si="182"/>
        <v>#N/A</v>
      </c>
      <c r="O2270" s="15" t="str">
        <f>IF(D2270=Listes!$B$6,"SWARMING",IF(OR(D2270=Listes!$B$1,D2270=Listes!$B$2,D2270=Listes!$B$5),2,IF(OR(D2270=Listes!$B$3,D2270=Listes!$B$4),1,"erreur colonne D")))</f>
        <v>SWARMING</v>
      </c>
      <c r="P2270" s="15" t="e">
        <f>IF(OR(W2270="Hiver",W2270="Transit"),VLOOKUP(E2270,IC!A:E,4,FALSE),IF(W2270="été",VLOOKUP(E2270,IC!A:E,3,FALSE),"erreur"))</f>
        <v>#N/A</v>
      </c>
      <c r="Q2270" s="15" t="e">
        <f>IF(P2270="NR",0,IF(F2270&lt;5,0,IF(P2270=1,VLOOKUP(F2270,IC!$G$1:$I$8,3,TRUE),
IF(P2270=2,VLOOKUP(F2270,IC!$K$1:$M$8,3,TRUE),
IF(P2270=3,VLOOKUP(F2270,IC!$O$1:$Q$8,3,TRUE),IF(P2270=4,VLOOKUP(F2270,IC!$S$2:$U$9,3,TRUE),
"erreur"))))))</f>
        <v>#N/A</v>
      </c>
      <c r="R2270" s="16" t="e">
        <f>IF(OR(V2270="NA",V2270="Transit",V2270&lt;Listes!$F$1),"non applicable",F2270/V2270)</f>
        <v>#N/A</v>
      </c>
      <c r="S2270" s="16" t="e">
        <f>IF(W2270="Transit","Non applicable",IF(AND(W2270="été",T2270&gt;Listes!F2269),F2270/T2270,IF(AND(W2270="Hiver",Hierarchisation!U2270&gt;Listes!F2269),F2270/U2270,"non applicable")))</f>
        <v>#N/A</v>
      </c>
      <c r="T2270" s="17" t="e">
        <f>IF(K2270="Centre",VLOOKUP(E2270,effectifs_ete,3,FALSE),IF(Hierarchisation!K2270="Grand Nord",VLOOKUP(Hierarchisation!E2270,effectifs_ete,4,FALSE),IF(Hierarchisation!K2270="Nord Est",VLOOKUP(Hierarchisation!E2270,effectifs_ete,5,FALSE),IF(Hierarchisation!K2270="Nord Ouest",VLOOKUP(Hierarchisation!E2270,effectifs_ete,6,FALSE),IF(Hierarchisation!K2270="Sud Est",VLOOKUP(Hierarchisation!E2270,effectifs_ete,7,FALSE),IF(Hierarchisation!K2270="Sud Ouest",VLOOKUP(Hierarchisation!E2270,effectifs_ete,8,FALSE),"Erreur Région"))))))</f>
        <v>#N/A</v>
      </c>
      <c r="U2270" s="17" t="e">
        <f>IF(K2270="Centre",VLOOKUP(E2270,effectifs_hiver,3,FALSE),IF(Hierarchisation!K2270="Grand Nord",VLOOKUP(Hierarchisation!E2270,effectifs_hiver,4,FALSE),IF(Hierarchisation!K2270="Nord Est",VLOOKUP(Hierarchisation!E2270,effectifs_hiver,5,FALSE),IF(Hierarchisation!K2270="Nord Ouest",VLOOKUP(Hierarchisation!E2270,effectifs_hiver,6,FALSE),IF(Hierarchisation!K2270="Sud Est",VLOOKUP(Hierarchisation!E2270,effectifs_hiver,7,FALSE),IF(Hierarchisation!K2270="Sud Ouest",VLOOKUP(Hierarchisation!E2270,effectifs_hiver,8,FALSE),"Erreur Région"))))))</f>
        <v>#N/A</v>
      </c>
      <c r="V2270" s="17" t="e">
        <f>IF(W2270="Transit","Transit",IF(W2270="hiver",VLOOKUP(E2270,'EFFECTIFS Hiver'!$A:$I,9,FALSE),IF(W2270="été",VLOOKUP(E2270,'EFFECTIFS Eté'!$A:$I,9,FALSE),"Erreur saison")))</f>
        <v>#N/A</v>
      </c>
      <c r="W2270" s="18" t="e">
        <f>VLOOKUP(D2270,Listes!B:C,2,FALSE)</f>
        <v>#N/A</v>
      </c>
    </row>
    <row r="2271" spans="1:23" ht="15.75" customHeight="1">
      <c r="A2271" s="11"/>
      <c r="B2271" s="11"/>
      <c r="C2271" s="11"/>
      <c r="D2271" s="11"/>
      <c r="E2271" s="11"/>
      <c r="F2271" s="11"/>
      <c r="G2271" s="11" t="e">
        <f>VLOOKUP(E2271,TAXONS!B:C,2,FALSE)</f>
        <v>#N/A</v>
      </c>
      <c r="H2271" s="13">
        <f t="shared" si="178"/>
        <v>0</v>
      </c>
      <c r="I2271" s="12" t="e">
        <f t="shared" si="179"/>
        <v>#N/A</v>
      </c>
      <c r="J2271" s="14" t="e">
        <f t="shared" si="180"/>
        <v>#N/A</v>
      </c>
      <c r="K2271" s="15" t="e">
        <f>VLOOKUP(B2271,REGIONS!A:D,4,FALSE)</f>
        <v>#N/A</v>
      </c>
      <c r="L2271" s="19" t="e">
        <f>VLOOKUP(G2271,Sensibilité!$A:$L,12,FALSE)</f>
        <v>#N/A</v>
      </c>
      <c r="M2271" s="19" t="e">
        <f t="shared" si="181"/>
        <v>#N/A</v>
      </c>
      <c r="N2271" s="19" t="e">
        <f t="shared" si="182"/>
        <v>#N/A</v>
      </c>
      <c r="O2271" s="15" t="str">
        <f>IF(D2271=Listes!$B$6,"SWARMING",IF(OR(D2271=Listes!$B$1,D2271=Listes!$B$2,D2271=Listes!$B$5),2,IF(OR(D2271=Listes!$B$3,D2271=Listes!$B$4),1,"erreur colonne D")))</f>
        <v>SWARMING</v>
      </c>
      <c r="P2271" s="15" t="e">
        <f>IF(OR(W2271="Hiver",W2271="Transit"),VLOOKUP(E2271,IC!A:E,4,FALSE),IF(W2271="été",VLOOKUP(E2271,IC!A:E,3,FALSE),"erreur"))</f>
        <v>#N/A</v>
      </c>
      <c r="Q2271" s="15" t="e">
        <f>IF(P2271="NR",0,IF(F2271&lt;5,0,IF(P2271=1,VLOOKUP(F2271,IC!$G$1:$I$8,3,TRUE),
IF(P2271=2,VLOOKUP(F2271,IC!$K$1:$M$8,3,TRUE),
IF(P2271=3,VLOOKUP(F2271,IC!$O$1:$Q$8,3,TRUE),IF(P2271=4,VLOOKUP(F2271,IC!$S$2:$U$9,3,TRUE),
"erreur"))))))</f>
        <v>#N/A</v>
      </c>
      <c r="R2271" s="16" t="e">
        <f>IF(OR(V2271="NA",V2271="Transit",V2271&lt;Listes!$F$1),"non applicable",F2271/V2271)</f>
        <v>#N/A</v>
      </c>
      <c r="S2271" s="16" t="e">
        <f>IF(W2271="Transit","Non applicable",IF(AND(W2271="été",T2271&gt;Listes!F2270),F2271/T2271,IF(AND(W2271="Hiver",Hierarchisation!U2271&gt;Listes!F2270),F2271/U2271,"non applicable")))</f>
        <v>#N/A</v>
      </c>
      <c r="T2271" s="17" t="e">
        <f>IF(K2271="Centre",VLOOKUP(E2271,effectifs_ete,3,FALSE),IF(Hierarchisation!K2271="Grand Nord",VLOOKUP(Hierarchisation!E2271,effectifs_ete,4,FALSE),IF(Hierarchisation!K2271="Nord Est",VLOOKUP(Hierarchisation!E2271,effectifs_ete,5,FALSE),IF(Hierarchisation!K2271="Nord Ouest",VLOOKUP(Hierarchisation!E2271,effectifs_ete,6,FALSE),IF(Hierarchisation!K2271="Sud Est",VLOOKUP(Hierarchisation!E2271,effectifs_ete,7,FALSE),IF(Hierarchisation!K2271="Sud Ouest",VLOOKUP(Hierarchisation!E2271,effectifs_ete,8,FALSE),"Erreur Région"))))))</f>
        <v>#N/A</v>
      </c>
      <c r="U2271" s="17" t="e">
        <f>IF(K2271="Centre",VLOOKUP(E2271,effectifs_hiver,3,FALSE),IF(Hierarchisation!K2271="Grand Nord",VLOOKUP(Hierarchisation!E2271,effectifs_hiver,4,FALSE),IF(Hierarchisation!K2271="Nord Est",VLOOKUP(Hierarchisation!E2271,effectifs_hiver,5,FALSE),IF(Hierarchisation!K2271="Nord Ouest",VLOOKUP(Hierarchisation!E2271,effectifs_hiver,6,FALSE),IF(Hierarchisation!K2271="Sud Est",VLOOKUP(Hierarchisation!E2271,effectifs_hiver,7,FALSE),IF(Hierarchisation!K2271="Sud Ouest",VLOOKUP(Hierarchisation!E2271,effectifs_hiver,8,FALSE),"Erreur Région"))))))</f>
        <v>#N/A</v>
      </c>
      <c r="V2271" s="17" t="e">
        <f>IF(W2271="Transit","Transit",IF(W2271="hiver",VLOOKUP(E2271,'EFFECTIFS Hiver'!$A:$I,9,FALSE),IF(W2271="été",VLOOKUP(E2271,'EFFECTIFS Eté'!$A:$I,9,FALSE),"Erreur saison")))</f>
        <v>#N/A</v>
      </c>
      <c r="W2271" s="18" t="e">
        <f>VLOOKUP(D2271,Listes!B:C,2,FALSE)</f>
        <v>#N/A</v>
      </c>
    </row>
    <row r="2272" spans="1:23" ht="15.75" customHeight="1">
      <c r="A2272" s="11"/>
      <c r="B2272" s="11"/>
      <c r="C2272" s="11"/>
      <c r="D2272" s="11"/>
      <c r="E2272" s="11"/>
      <c r="F2272" s="11"/>
      <c r="G2272" s="11" t="e">
        <f>VLOOKUP(E2272,TAXONS!B:C,2,FALSE)</f>
        <v>#N/A</v>
      </c>
      <c r="H2272" s="13">
        <f t="shared" si="178"/>
        <v>0</v>
      </c>
      <c r="I2272" s="12" t="e">
        <f t="shared" si="179"/>
        <v>#N/A</v>
      </c>
      <c r="J2272" s="14" t="e">
        <f t="shared" si="180"/>
        <v>#N/A</v>
      </c>
      <c r="K2272" s="15" t="e">
        <f>VLOOKUP(B2272,REGIONS!A:D,4,FALSE)</f>
        <v>#N/A</v>
      </c>
      <c r="L2272" s="19" t="e">
        <f>VLOOKUP(G2272,Sensibilité!$A:$L,12,FALSE)</f>
        <v>#N/A</v>
      </c>
      <c r="M2272" s="19" t="e">
        <f t="shared" si="181"/>
        <v>#N/A</v>
      </c>
      <c r="N2272" s="19" t="e">
        <f t="shared" si="182"/>
        <v>#N/A</v>
      </c>
      <c r="O2272" s="15" t="str">
        <f>IF(D2272=Listes!$B$6,"SWARMING",IF(OR(D2272=Listes!$B$1,D2272=Listes!$B$2,D2272=Listes!$B$5),2,IF(OR(D2272=Listes!$B$3,D2272=Listes!$B$4),1,"erreur colonne D")))</f>
        <v>SWARMING</v>
      </c>
      <c r="P2272" s="15" t="e">
        <f>IF(OR(W2272="Hiver",W2272="Transit"),VLOOKUP(E2272,IC!A:E,4,FALSE),IF(W2272="été",VLOOKUP(E2272,IC!A:E,3,FALSE),"erreur"))</f>
        <v>#N/A</v>
      </c>
      <c r="Q2272" s="15" t="e">
        <f>IF(P2272="NR",0,IF(F2272&lt;5,0,IF(P2272=1,VLOOKUP(F2272,IC!$G$1:$I$8,3,TRUE),
IF(P2272=2,VLOOKUP(F2272,IC!$K$1:$M$8,3,TRUE),
IF(P2272=3,VLOOKUP(F2272,IC!$O$1:$Q$8,3,TRUE),IF(P2272=4,VLOOKUP(F2272,IC!$S$2:$U$9,3,TRUE),
"erreur"))))))</f>
        <v>#N/A</v>
      </c>
      <c r="R2272" s="16" t="e">
        <f>IF(OR(V2272="NA",V2272="Transit",V2272&lt;Listes!$F$1),"non applicable",F2272/V2272)</f>
        <v>#N/A</v>
      </c>
      <c r="S2272" s="16" t="e">
        <f>IF(W2272="Transit","Non applicable",IF(AND(W2272="été",T2272&gt;Listes!F2271),F2272/T2272,IF(AND(W2272="Hiver",Hierarchisation!U2272&gt;Listes!F2271),F2272/U2272,"non applicable")))</f>
        <v>#N/A</v>
      </c>
      <c r="T2272" s="17" t="e">
        <f>IF(K2272="Centre",VLOOKUP(E2272,effectifs_ete,3,FALSE),IF(Hierarchisation!K2272="Grand Nord",VLOOKUP(Hierarchisation!E2272,effectifs_ete,4,FALSE),IF(Hierarchisation!K2272="Nord Est",VLOOKUP(Hierarchisation!E2272,effectifs_ete,5,FALSE),IF(Hierarchisation!K2272="Nord Ouest",VLOOKUP(Hierarchisation!E2272,effectifs_ete,6,FALSE),IF(Hierarchisation!K2272="Sud Est",VLOOKUP(Hierarchisation!E2272,effectifs_ete,7,FALSE),IF(Hierarchisation!K2272="Sud Ouest",VLOOKUP(Hierarchisation!E2272,effectifs_ete,8,FALSE),"Erreur Région"))))))</f>
        <v>#N/A</v>
      </c>
      <c r="U2272" s="17" t="e">
        <f>IF(K2272="Centre",VLOOKUP(E2272,effectifs_hiver,3,FALSE),IF(Hierarchisation!K2272="Grand Nord",VLOOKUP(Hierarchisation!E2272,effectifs_hiver,4,FALSE),IF(Hierarchisation!K2272="Nord Est",VLOOKUP(Hierarchisation!E2272,effectifs_hiver,5,FALSE),IF(Hierarchisation!K2272="Nord Ouest",VLOOKUP(Hierarchisation!E2272,effectifs_hiver,6,FALSE),IF(Hierarchisation!K2272="Sud Est",VLOOKUP(Hierarchisation!E2272,effectifs_hiver,7,FALSE),IF(Hierarchisation!K2272="Sud Ouest",VLOOKUP(Hierarchisation!E2272,effectifs_hiver,8,FALSE),"Erreur Région"))))))</f>
        <v>#N/A</v>
      </c>
      <c r="V2272" s="17" t="e">
        <f>IF(W2272="Transit","Transit",IF(W2272="hiver",VLOOKUP(E2272,'EFFECTIFS Hiver'!$A:$I,9,FALSE),IF(W2272="été",VLOOKUP(E2272,'EFFECTIFS Eté'!$A:$I,9,FALSE),"Erreur saison")))</f>
        <v>#N/A</v>
      </c>
      <c r="W2272" s="18" t="e">
        <f>VLOOKUP(D2272,Listes!B:C,2,FALSE)</f>
        <v>#N/A</v>
      </c>
    </row>
    <row r="2273" spans="1:23" ht="15.75" customHeight="1">
      <c r="A2273" s="11"/>
      <c r="B2273" s="11"/>
      <c r="C2273" s="11"/>
      <c r="D2273" s="11"/>
      <c r="E2273" s="11"/>
      <c r="F2273" s="11"/>
      <c r="G2273" s="11" t="e">
        <f>VLOOKUP(E2273,TAXONS!B:C,2,FALSE)</f>
        <v>#N/A</v>
      </c>
      <c r="H2273" s="13">
        <f t="shared" si="178"/>
        <v>0</v>
      </c>
      <c r="I2273" s="12" t="e">
        <f t="shared" si="179"/>
        <v>#N/A</v>
      </c>
      <c r="J2273" s="14" t="e">
        <f t="shared" si="180"/>
        <v>#N/A</v>
      </c>
      <c r="K2273" s="15" t="e">
        <f>VLOOKUP(B2273,REGIONS!A:D,4,FALSE)</f>
        <v>#N/A</v>
      </c>
      <c r="L2273" s="19" t="e">
        <f>VLOOKUP(G2273,Sensibilité!$A:$L,12,FALSE)</f>
        <v>#N/A</v>
      </c>
      <c r="M2273" s="19" t="e">
        <f t="shared" si="181"/>
        <v>#N/A</v>
      </c>
      <c r="N2273" s="19" t="e">
        <f t="shared" si="182"/>
        <v>#N/A</v>
      </c>
      <c r="O2273" s="15" t="str">
        <f>IF(D2273=Listes!$B$6,"SWARMING",IF(OR(D2273=Listes!$B$1,D2273=Listes!$B$2,D2273=Listes!$B$5),2,IF(OR(D2273=Listes!$B$3,D2273=Listes!$B$4),1,"erreur colonne D")))</f>
        <v>SWARMING</v>
      </c>
      <c r="P2273" s="15" t="e">
        <f>IF(OR(W2273="Hiver",W2273="Transit"),VLOOKUP(E2273,IC!A:E,4,FALSE),IF(W2273="été",VLOOKUP(E2273,IC!A:E,3,FALSE),"erreur"))</f>
        <v>#N/A</v>
      </c>
      <c r="Q2273" s="15" t="e">
        <f>IF(P2273="NR",0,IF(F2273&lt;5,0,IF(P2273=1,VLOOKUP(F2273,IC!$G$1:$I$8,3,TRUE),
IF(P2273=2,VLOOKUP(F2273,IC!$K$1:$M$8,3,TRUE),
IF(P2273=3,VLOOKUP(F2273,IC!$O$1:$Q$8,3,TRUE),IF(P2273=4,VLOOKUP(F2273,IC!$S$2:$U$9,3,TRUE),
"erreur"))))))</f>
        <v>#N/A</v>
      </c>
      <c r="R2273" s="16" t="e">
        <f>IF(OR(V2273="NA",V2273="Transit",V2273&lt;Listes!$F$1),"non applicable",F2273/V2273)</f>
        <v>#N/A</v>
      </c>
      <c r="S2273" s="16" t="e">
        <f>IF(W2273="Transit","Non applicable",IF(AND(W2273="été",T2273&gt;Listes!F2272),F2273/T2273,IF(AND(W2273="Hiver",Hierarchisation!U2273&gt;Listes!F2272),F2273/U2273,"non applicable")))</f>
        <v>#N/A</v>
      </c>
      <c r="T2273" s="17" t="e">
        <f>IF(K2273="Centre",VLOOKUP(E2273,effectifs_ete,3,FALSE),IF(Hierarchisation!K2273="Grand Nord",VLOOKUP(Hierarchisation!E2273,effectifs_ete,4,FALSE),IF(Hierarchisation!K2273="Nord Est",VLOOKUP(Hierarchisation!E2273,effectifs_ete,5,FALSE),IF(Hierarchisation!K2273="Nord Ouest",VLOOKUP(Hierarchisation!E2273,effectifs_ete,6,FALSE),IF(Hierarchisation!K2273="Sud Est",VLOOKUP(Hierarchisation!E2273,effectifs_ete,7,FALSE),IF(Hierarchisation!K2273="Sud Ouest",VLOOKUP(Hierarchisation!E2273,effectifs_ete,8,FALSE),"Erreur Région"))))))</f>
        <v>#N/A</v>
      </c>
      <c r="U2273" s="17" t="e">
        <f>IF(K2273="Centre",VLOOKUP(E2273,effectifs_hiver,3,FALSE),IF(Hierarchisation!K2273="Grand Nord",VLOOKUP(Hierarchisation!E2273,effectifs_hiver,4,FALSE),IF(Hierarchisation!K2273="Nord Est",VLOOKUP(Hierarchisation!E2273,effectifs_hiver,5,FALSE),IF(Hierarchisation!K2273="Nord Ouest",VLOOKUP(Hierarchisation!E2273,effectifs_hiver,6,FALSE),IF(Hierarchisation!K2273="Sud Est",VLOOKUP(Hierarchisation!E2273,effectifs_hiver,7,FALSE),IF(Hierarchisation!K2273="Sud Ouest",VLOOKUP(Hierarchisation!E2273,effectifs_hiver,8,FALSE),"Erreur Région"))))))</f>
        <v>#N/A</v>
      </c>
      <c r="V2273" s="17" t="e">
        <f>IF(W2273="Transit","Transit",IF(W2273="hiver",VLOOKUP(E2273,'EFFECTIFS Hiver'!$A:$I,9,FALSE),IF(W2273="été",VLOOKUP(E2273,'EFFECTIFS Eté'!$A:$I,9,FALSE),"Erreur saison")))</f>
        <v>#N/A</v>
      </c>
      <c r="W2273" s="18" t="e">
        <f>VLOOKUP(D2273,Listes!B:C,2,FALSE)</f>
        <v>#N/A</v>
      </c>
    </row>
    <row r="2274" spans="1:23" ht="15.75" customHeight="1">
      <c r="A2274" s="11"/>
      <c r="B2274" s="11"/>
      <c r="C2274" s="11"/>
      <c r="D2274" s="11"/>
      <c r="E2274" s="11"/>
      <c r="F2274" s="11"/>
      <c r="G2274" s="11" t="e">
        <f>VLOOKUP(E2274,TAXONS!B:C,2,FALSE)</f>
        <v>#N/A</v>
      </c>
      <c r="H2274" s="13">
        <f t="shared" si="178"/>
        <v>0</v>
      </c>
      <c r="I2274" s="12" t="e">
        <f t="shared" si="179"/>
        <v>#N/A</v>
      </c>
      <c r="J2274" s="14" t="e">
        <f t="shared" si="180"/>
        <v>#N/A</v>
      </c>
      <c r="K2274" s="15" t="e">
        <f>VLOOKUP(B2274,REGIONS!A:D,4,FALSE)</f>
        <v>#N/A</v>
      </c>
      <c r="L2274" s="19" t="e">
        <f>VLOOKUP(G2274,Sensibilité!$A:$L,12,FALSE)</f>
        <v>#N/A</v>
      </c>
      <c r="M2274" s="19" t="e">
        <f t="shared" si="181"/>
        <v>#N/A</v>
      </c>
      <c r="N2274" s="19" t="e">
        <f t="shared" si="182"/>
        <v>#N/A</v>
      </c>
      <c r="O2274" s="15" t="str">
        <f>IF(D2274=Listes!$B$6,"SWARMING",IF(OR(D2274=Listes!$B$1,D2274=Listes!$B$2,D2274=Listes!$B$5),2,IF(OR(D2274=Listes!$B$3,D2274=Listes!$B$4),1,"erreur colonne D")))</f>
        <v>SWARMING</v>
      </c>
      <c r="P2274" s="15" t="e">
        <f>IF(OR(W2274="Hiver",W2274="Transit"),VLOOKUP(E2274,IC!A:E,4,FALSE),IF(W2274="été",VLOOKUP(E2274,IC!A:E,3,FALSE),"erreur"))</f>
        <v>#N/A</v>
      </c>
      <c r="Q2274" s="15" t="e">
        <f>IF(P2274="NR",0,IF(F2274&lt;5,0,IF(P2274=1,VLOOKUP(F2274,IC!$G$1:$I$8,3,TRUE),
IF(P2274=2,VLOOKUP(F2274,IC!$K$1:$M$8,3,TRUE),
IF(P2274=3,VLOOKUP(F2274,IC!$O$1:$Q$8,3,TRUE),IF(P2274=4,VLOOKUP(F2274,IC!$S$2:$U$9,3,TRUE),
"erreur"))))))</f>
        <v>#N/A</v>
      </c>
      <c r="R2274" s="16" t="e">
        <f>IF(OR(V2274="NA",V2274="Transit",V2274&lt;Listes!$F$1),"non applicable",F2274/V2274)</f>
        <v>#N/A</v>
      </c>
      <c r="S2274" s="16" t="e">
        <f>IF(W2274="Transit","Non applicable",IF(AND(W2274="été",T2274&gt;Listes!F2273),F2274/T2274,IF(AND(W2274="Hiver",Hierarchisation!U2274&gt;Listes!F2273),F2274/U2274,"non applicable")))</f>
        <v>#N/A</v>
      </c>
      <c r="T2274" s="17" t="e">
        <f>IF(K2274="Centre",VLOOKUP(E2274,effectifs_ete,3,FALSE),IF(Hierarchisation!K2274="Grand Nord",VLOOKUP(Hierarchisation!E2274,effectifs_ete,4,FALSE),IF(Hierarchisation!K2274="Nord Est",VLOOKUP(Hierarchisation!E2274,effectifs_ete,5,FALSE),IF(Hierarchisation!K2274="Nord Ouest",VLOOKUP(Hierarchisation!E2274,effectifs_ete,6,FALSE),IF(Hierarchisation!K2274="Sud Est",VLOOKUP(Hierarchisation!E2274,effectifs_ete,7,FALSE),IF(Hierarchisation!K2274="Sud Ouest",VLOOKUP(Hierarchisation!E2274,effectifs_ete,8,FALSE),"Erreur Région"))))))</f>
        <v>#N/A</v>
      </c>
      <c r="U2274" s="17" t="e">
        <f>IF(K2274="Centre",VLOOKUP(E2274,effectifs_hiver,3,FALSE),IF(Hierarchisation!K2274="Grand Nord",VLOOKUP(Hierarchisation!E2274,effectifs_hiver,4,FALSE),IF(Hierarchisation!K2274="Nord Est",VLOOKUP(Hierarchisation!E2274,effectifs_hiver,5,FALSE),IF(Hierarchisation!K2274="Nord Ouest",VLOOKUP(Hierarchisation!E2274,effectifs_hiver,6,FALSE),IF(Hierarchisation!K2274="Sud Est",VLOOKUP(Hierarchisation!E2274,effectifs_hiver,7,FALSE),IF(Hierarchisation!K2274="Sud Ouest",VLOOKUP(Hierarchisation!E2274,effectifs_hiver,8,FALSE),"Erreur Région"))))))</f>
        <v>#N/A</v>
      </c>
      <c r="V2274" s="17" t="e">
        <f>IF(W2274="Transit","Transit",IF(W2274="hiver",VLOOKUP(E2274,'EFFECTIFS Hiver'!$A:$I,9,FALSE),IF(W2274="été",VLOOKUP(E2274,'EFFECTIFS Eté'!$A:$I,9,FALSE),"Erreur saison")))</f>
        <v>#N/A</v>
      </c>
      <c r="W2274" s="18" t="e">
        <f>VLOOKUP(D2274,Listes!B:C,2,FALSE)</f>
        <v>#N/A</v>
      </c>
    </row>
    <row r="2275" spans="1:23" ht="15.75" customHeight="1">
      <c r="A2275" s="11"/>
      <c r="B2275" s="11"/>
      <c r="C2275" s="11"/>
      <c r="D2275" s="11"/>
      <c r="E2275" s="11"/>
      <c r="F2275" s="11"/>
      <c r="G2275" s="11" t="e">
        <f>VLOOKUP(E2275,TAXONS!B:C,2,FALSE)</f>
        <v>#N/A</v>
      </c>
      <c r="H2275" s="13">
        <f t="shared" si="178"/>
        <v>0</v>
      </c>
      <c r="I2275" s="12" t="e">
        <f t="shared" si="179"/>
        <v>#N/A</v>
      </c>
      <c r="J2275" s="14" t="e">
        <f t="shared" si="180"/>
        <v>#N/A</v>
      </c>
      <c r="K2275" s="15" t="e">
        <f>VLOOKUP(B2275,REGIONS!A:D,4,FALSE)</f>
        <v>#N/A</v>
      </c>
      <c r="L2275" s="19" t="e">
        <f>VLOOKUP(G2275,Sensibilité!$A:$L,12,FALSE)</f>
        <v>#N/A</v>
      </c>
      <c r="M2275" s="19" t="e">
        <f t="shared" si="181"/>
        <v>#N/A</v>
      </c>
      <c r="N2275" s="19" t="e">
        <f t="shared" si="182"/>
        <v>#N/A</v>
      </c>
      <c r="O2275" s="15" t="str">
        <f>IF(D2275=Listes!$B$6,"SWARMING",IF(OR(D2275=Listes!$B$1,D2275=Listes!$B$2,D2275=Listes!$B$5),2,IF(OR(D2275=Listes!$B$3,D2275=Listes!$B$4),1,"erreur colonne D")))</f>
        <v>SWARMING</v>
      </c>
      <c r="P2275" s="15" t="e">
        <f>IF(OR(W2275="Hiver",W2275="Transit"),VLOOKUP(E2275,IC!A:E,4,FALSE),IF(W2275="été",VLOOKUP(E2275,IC!A:E,3,FALSE),"erreur"))</f>
        <v>#N/A</v>
      </c>
      <c r="Q2275" s="15" t="e">
        <f>IF(P2275="NR",0,IF(F2275&lt;5,0,IF(P2275=1,VLOOKUP(F2275,IC!$G$1:$I$8,3,TRUE),
IF(P2275=2,VLOOKUP(F2275,IC!$K$1:$M$8,3,TRUE),
IF(P2275=3,VLOOKUP(F2275,IC!$O$1:$Q$8,3,TRUE),IF(P2275=4,VLOOKUP(F2275,IC!$S$2:$U$9,3,TRUE),
"erreur"))))))</f>
        <v>#N/A</v>
      </c>
      <c r="R2275" s="16" t="e">
        <f>IF(OR(V2275="NA",V2275="Transit",V2275&lt;Listes!$F$1),"non applicable",F2275/V2275)</f>
        <v>#N/A</v>
      </c>
      <c r="S2275" s="16" t="e">
        <f>IF(W2275="Transit","Non applicable",IF(AND(W2275="été",T2275&gt;Listes!F2274),F2275/T2275,IF(AND(W2275="Hiver",Hierarchisation!U2275&gt;Listes!F2274),F2275/U2275,"non applicable")))</f>
        <v>#N/A</v>
      </c>
      <c r="T2275" s="17" t="e">
        <f>IF(K2275="Centre",VLOOKUP(E2275,effectifs_ete,3,FALSE),IF(Hierarchisation!K2275="Grand Nord",VLOOKUP(Hierarchisation!E2275,effectifs_ete,4,FALSE),IF(Hierarchisation!K2275="Nord Est",VLOOKUP(Hierarchisation!E2275,effectifs_ete,5,FALSE),IF(Hierarchisation!K2275="Nord Ouest",VLOOKUP(Hierarchisation!E2275,effectifs_ete,6,FALSE),IF(Hierarchisation!K2275="Sud Est",VLOOKUP(Hierarchisation!E2275,effectifs_ete,7,FALSE),IF(Hierarchisation!K2275="Sud Ouest",VLOOKUP(Hierarchisation!E2275,effectifs_ete,8,FALSE),"Erreur Région"))))))</f>
        <v>#N/A</v>
      </c>
      <c r="U2275" s="17" t="e">
        <f>IF(K2275="Centre",VLOOKUP(E2275,effectifs_hiver,3,FALSE),IF(Hierarchisation!K2275="Grand Nord",VLOOKUP(Hierarchisation!E2275,effectifs_hiver,4,FALSE),IF(Hierarchisation!K2275="Nord Est",VLOOKUP(Hierarchisation!E2275,effectifs_hiver,5,FALSE),IF(Hierarchisation!K2275="Nord Ouest",VLOOKUP(Hierarchisation!E2275,effectifs_hiver,6,FALSE),IF(Hierarchisation!K2275="Sud Est",VLOOKUP(Hierarchisation!E2275,effectifs_hiver,7,FALSE),IF(Hierarchisation!K2275="Sud Ouest",VLOOKUP(Hierarchisation!E2275,effectifs_hiver,8,FALSE),"Erreur Région"))))))</f>
        <v>#N/A</v>
      </c>
      <c r="V2275" s="17" t="e">
        <f>IF(W2275="Transit","Transit",IF(W2275="hiver",VLOOKUP(E2275,'EFFECTIFS Hiver'!$A:$I,9,FALSE),IF(W2275="été",VLOOKUP(E2275,'EFFECTIFS Eté'!$A:$I,9,FALSE),"Erreur saison")))</f>
        <v>#N/A</v>
      </c>
      <c r="W2275" s="18" t="e">
        <f>VLOOKUP(D2275,Listes!B:C,2,FALSE)</f>
        <v>#N/A</v>
      </c>
    </row>
    <row r="2276" spans="1:23" ht="15.75" customHeight="1">
      <c r="A2276" s="11"/>
      <c r="B2276" s="11"/>
      <c r="C2276" s="11"/>
      <c r="D2276" s="11"/>
      <c r="E2276" s="11"/>
      <c r="F2276" s="11"/>
      <c r="G2276" s="11" t="e">
        <f>VLOOKUP(E2276,TAXONS!B:C,2,FALSE)</f>
        <v>#N/A</v>
      </c>
      <c r="H2276" s="13">
        <f t="shared" si="178"/>
        <v>0</v>
      </c>
      <c r="I2276" s="12" t="e">
        <f t="shared" si="179"/>
        <v>#N/A</v>
      </c>
      <c r="J2276" s="14" t="e">
        <f t="shared" si="180"/>
        <v>#N/A</v>
      </c>
      <c r="K2276" s="15" t="e">
        <f>VLOOKUP(B2276,REGIONS!A:D,4,FALSE)</f>
        <v>#N/A</v>
      </c>
      <c r="L2276" s="19" t="e">
        <f>VLOOKUP(G2276,Sensibilité!$A:$L,12,FALSE)</f>
        <v>#N/A</v>
      </c>
      <c r="M2276" s="19" t="e">
        <f t="shared" si="181"/>
        <v>#N/A</v>
      </c>
      <c r="N2276" s="19" t="e">
        <f t="shared" si="182"/>
        <v>#N/A</v>
      </c>
      <c r="O2276" s="15" t="str">
        <f>IF(D2276=Listes!$B$6,"SWARMING",IF(OR(D2276=Listes!$B$1,D2276=Listes!$B$2,D2276=Listes!$B$5),2,IF(OR(D2276=Listes!$B$3,D2276=Listes!$B$4),1,"erreur colonne D")))</f>
        <v>SWARMING</v>
      </c>
      <c r="P2276" s="15" t="e">
        <f>IF(OR(W2276="Hiver",W2276="Transit"),VLOOKUP(E2276,IC!A:E,4,FALSE),IF(W2276="été",VLOOKUP(E2276,IC!A:E,3,FALSE),"erreur"))</f>
        <v>#N/A</v>
      </c>
      <c r="Q2276" s="15" t="e">
        <f>IF(P2276="NR",0,IF(F2276&lt;5,0,IF(P2276=1,VLOOKUP(F2276,IC!$G$1:$I$8,3,TRUE),
IF(P2276=2,VLOOKUP(F2276,IC!$K$1:$M$8,3,TRUE),
IF(P2276=3,VLOOKUP(F2276,IC!$O$1:$Q$8,3,TRUE),IF(P2276=4,VLOOKUP(F2276,IC!$S$2:$U$9,3,TRUE),
"erreur"))))))</f>
        <v>#N/A</v>
      </c>
      <c r="R2276" s="16" t="e">
        <f>IF(OR(V2276="NA",V2276="Transit",V2276&lt;Listes!$F$1),"non applicable",F2276/V2276)</f>
        <v>#N/A</v>
      </c>
      <c r="S2276" s="16" t="e">
        <f>IF(W2276="Transit","Non applicable",IF(AND(W2276="été",T2276&gt;Listes!F2275),F2276/T2276,IF(AND(W2276="Hiver",Hierarchisation!U2276&gt;Listes!F2275),F2276/U2276,"non applicable")))</f>
        <v>#N/A</v>
      </c>
      <c r="T2276" s="17" t="e">
        <f>IF(K2276="Centre",VLOOKUP(E2276,effectifs_ete,3,FALSE),IF(Hierarchisation!K2276="Grand Nord",VLOOKUP(Hierarchisation!E2276,effectifs_ete,4,FALSE),IF(Hierarchisation!K2276="Nord Est",VLOOKUP(Hierarchisation!E2276,effectifs_ete,5,FALSE),IF(Hierarchisation!K2276="Nord Ouest",VLOOKUP(Hierarchisation!E2276,effectifs_ete,6,FALSE),IF(Hierarchisation!K2276="Sud Est",VLOOKUP(Hierarchisation!E2276,effectifs_ete,7,FALSE),IF(Hierarchisation!K2276="Sud Ouest",VLOOKUP(Hierarchisation!E2276,effectifs_ete,8,FALSE),"Erreur Région"))))))</f>
        <v>#N/A</v>
      </c>
      <c r="U2276" s="17" t="e">
        <f>IF(K2276="Centre",VLOOKUP(E2276,effectifs_hiver,3,FALSE),IF(Hierarchisation!K2276="Grand Nord",VLOOKUP(Hierarchisation!E2276,effectifs_hiver,4,FALSE),IF(Hierarchisation!K2276="Nord Est",VLOOKUP(Hierarchisation!E2276,effectifs_hiver,5,FALSE),IF(Hierarchisation!K2276="Nord Ouest",VLOOKUP(Hierarchisation!E2276,effectifs_hiver,6,FALSE),IF(Hierarchisation!K2276="Sud Est",VLOOKUP(Hierarchisation!E2276,effectifs_hiver,7,FALSE),IF(Hierarchisation!K2276="Sud Ouest",VLOOKUP(Hierarchisation!E2276,effectifs_hiver,8,FALSE),"Erreur Région"))))))</f>
        <v>#N/A</v>
      </c>
      <c r="V2276" s="17" t="e">
        <f>IF(W2276="Transit","Transit",IF(W2276="hiver",VLOOKUP(E2276,'EFFECTIFS Hiver'!$A:$I,9,FALSE),IF(W2276="été",VLOOKUP(E2276,'EFFECTIFS Eté'!$A:$I,9,FALSE),"Erreur saison")))</f>
        <v>#N/A</v>
      </c>
      <c r="W2276" s="18" t="e">
        <f>VLOOKUP(D2276,Listes!B:C,2,FALSE)</f>
        <v>#N/A</v>
      </c>
    </row>
    <row r="2277" spans="1:23" ht="15.75" customHeight="1">
      <c r="A2277" s="11"/>
      <c r="B2277" s="11"/>
      <c r="C2277" s="11"/>
      <c r="D2277" s="11"/>
      <c r="E2277" s="11"/>
      <c r="F2277" s="11"/>
      <c r="G2277" s="11" t="e">
        <f>VLOOKUP(E2277,TAXONS!B:C,2,FALSE)</f>
        <v>#N/A</v>
      </c>
      <c r="H2277" s="13">
        <f t="shared" si="178"/>
        <v>0</v>
      </c>
      <c r="I2277" s="12" t="e">
        <f t="shared" si="179"/>
        <v>#N/A</v>
      </c>
      <c r="J2277" s="14" t="e">
        <f t="shared" si="180"/>
        <v>#N/A</v>
      </c>
      <c r="K2277" s="15" t="e">
        <f>VLOOKUP(B2277,REGIONS!A:D,4,FALSE)</f>
        <v>#N/A</v>
      </c>
      <c r="L2277" s="19" t="e">
        <f>VLOOKUP(G2277,Sensibilité!$A:$L,12,FALSE)</f>
        <v>#N/A</v>
      </c>
      <c r="M2277" s="19" t="e">
        <f t="shared" si="181"/>
        <v>#N/A</v>
      </c>
      <c r="N2277" s="19" t="e">
        <f t="shared" si="182"/>
        <v>#N/A</v>
      </c>
      <c r="O2277" s="15" t="str">
        <f>IF(D2277=Listes!$B$6,"SWARMING",IF(OR(D2277=Listes!$B$1,D2277=Listes!$B$2,D2277=Listes!$B$5),2,IF(OR(D2277=Listes!$B$3,D2277=Listes!$B$4),1,"erreur colonne D")))</f>
        <v>SWARMING</v>
      </c>
      <c r="P2277" s="15" t="e">
        <f>IF(OR(W2277="Hiver",W2277="Transit"),VLOOKUP(E2277,IC!A:E,4,FALSE),IF(W2277="été",VLOOKUP(E2277,IC!A:E,3,FALSE),"erreur"))</f>
        <v>#N/A</v>
      </c>
      <c r="Q2277" s="15" t="e">
        <f>IF(P2277="NR",0,IF(F2277&lt;5,0,IF(P2277=1,VLOOKUP(F2277,IC!$G$1:$I$8,3,TRUE),
IF(P2277=2,VLOOKUP(F2277,IC!$K$1:$M$8,3,TRUE),
IF(P2277=3,VLOOKUP(F2277,IC!$O$1:$Q$8,3,TRUE),IF(P2277=4,VLOOKUP(F2277,IC!$S$2:$U$9,3,TRUE),
"erreur"))))))</f>
        <v>#N/A</v>
      </c>
      <c r="R2277" s="16" t="e">
        <f>IF(OR(V2277="NA",V2277="Transit",V2277&lt;Listes!$F$1),"non applicable",F2277/V2277)</f>
        <v>#N/A</v>
      </c>
      <c r="S2277" s="16" t="e">
        <f>IF(W2277="Transit","Non applicable",IF(AND(W2277="été",T2277&gt;Listes!F2276),F2277/T2277,IF(AND(W2277="Hiver",Hierarchisation!U2277&gt;Listes!F2276),F2277/U2277,"non applicable")))</f>
        <v>#N/A</v>
      </c>
      <c r="T2277" s="17" t="e">
        <f>IF(K2277="Centre",VLOOKUP(E2277,effectifs_ete,3,FALSE),IF(Hierarchisation!K2277="Grand Nord",VLOOKUP(Hierarchisation!E2277,effectifs_ete,4,FALSE),IF(Hierarchisation!K2277="Nord Est",VLOOKUP(Hierarchisation!E2277,effectifs_ete,5,FALSE),IF(Hierarchisation!K2277="Nord Ouest",VLOOKUP(Hierarchisation!E2277,effectifs_ete,6,FALSE),IF(Hierarchisation!K2277="Sud Est",VLOOKUP(Hierarchisation!E2277,effectifs_ete,7,FALSE),IF(Hierarchisation!K2277="Sud Ouest",VLOOKUP(Hierarchisation!E2277,effectifs_ete,8,FALSE),"Erreur Région"))))))</f>
        <v>#N/A</v>
      </c>
      <c r="U2277" s="17" t="e">
        <f>IF(K2277="Centre",VLOOKUP(E2277,effectifs_hiver,3,FALSE),IF(Hierarchisation!K2277="Grand Nord",VLOOKUP(Hierarchisation!E2277,effectifs_hiver,4,FALSE),IF(Hierarchisation!K2277="Nord Est",VLOOKUP(Hierarchisation!E2277,effectifs_hiver,5,FALSE),IF(Hierarchisation!K2277="Nord Ouest",VLOOKUP(Hierarchisation!E2277,effectifs_hiver,6,FALSE),IF(Hierarchisation!K2277="Sud Est",VLOOKUP(Hierarchisation!E2277,effectifs_hiver,7,FALSE),IF(Hierarchisation!K2277="Sud Ouest",VLOOKUP(Hierarchisation!E2277,effectifs_hiver,8,FALSE),"Erreur Région"))))))</f>
        <v>#N/A</v>
      </c>
      <c r="V2277" s="17" t="e">
        <f>IF(W2277="Transit","Transit",IF(W2277="hiver",VLOOKUP(E2277,'EFFECTIFS Hiver'!$A:$I,9,FALSE),IF(W2277="été",VLOOKUP(E2277,'EFFECTIFS Eté'!$A:$I,9,FALSE),"Erreur saison")))</f>
        <v>#N/A</v>
      </c>
      <c r="W2277" s="18" t="e">
        <f>VLOOKUP(D2277,Listes!B:C,2,FALSE)</f>
        <v>#N/A</v>
      </c>
    </row>
    <row r="2278" spans="1:23" ht="15.75" customHeight="1">
      <c r="A2278" s="11"/>
      <c r="B2278" s="11"/>
      <c r="C2278" s="11"/>
      <c r="D2278" s="11"/>
      <c r="E2278" s="11"/>
      <c r="F2278" s="11"/>
      <c r="G2278" s="11" t="e">
        <f>VLOOKUP(E2278,TAXONS!B:C,2,FALSE)</f>
        <v>#N/A</v>
      </c>
      <c r="H2278" s="13">
        <f t="shared" si="178"/>
        <v>0</v>
      </c>
      <c r="I2278" s="12" t="e">
        <f t="shared" si="179"/>
        <v>#N/A</v>
      </c>
      <c r="J2278" s="14" t="e">
        <f t="shared" si="180"/>
        <v>#N/A</v>
      </c>
      <c r="K2278" s="15" t="e">
        <f>VLOOKUP(B2278,REGIONS!A:D,4,FALSE)</f>
        <v>#N/A</v>
      </c>
      <c r="L2278" s="19" t="e">
        <f>VLOOKUP(G2278,Sensibilité!$A:$L,12,FALSE)</f>
        <v>#N/A</v>
      </c>
      <c r="M2278" s="19" t="e">
        <f t="shared" si="181"/>
        <v>#N/A</v>
      </c>
      <c r="N2278" s="19" t="e">
        <f t="shared" si="182"/>
        <v>#N/A</v>
      </c>
      <c r="O2278" s="15" t="str">
        <f>IF(D2278=Listes!$B$6,"SWARMING",IF(OR(D2278=Listes!$B$1,D2278=Listes!$B$2,D2278=Listes!$B$5),2,IF(OR(D2278=Listes!$B$3,D2278=Listes!$B$4),1,"erreur colonne D")))</f>
        <v>SWARMING</v>
      </c>
      <c r="P2278" s="15" t="e">
        <f>IF(OR(W2278="Hiver",W2278="Transit"),VLOOKUP(E2278,IC!A:E,4,FALSE),IF(W2278="été",VLOOKUP(E2278,IC!A:E,3,FALSE),"erreur"))</f>
        <v>#N/A</v>
      </c>
      <c r="Q2278" s="15" t="e">
        <f>IF(P2278="NR",0,IF(F2278&lt;5,0,IF(P2278=1,VLOOKUP(F2278,IC!$G$1:$I$8,3,TRUE),
IF(P2278=2,VLOOKUP(F2278,IC!$K$1:$M$8,3,TRUE),
IF(P2278=3,VLOOKUP(F2278,IC!$O$1:$Q$8,3,TRUE),IF(P2278=4,VLOOKUP(F2278,IC!$S$2:$U$9,3,TRUE),
"erreur"))))))</f>
        <v>#N/A</v>
      </c>
      <c r="R2278" s="16" t="e">
        <f>IF(OR(V2278="NA",V2278="Transit",V2278&lt;Listes!$F$1),"non applicable",F2278/V2278)</f>
        <v>#N/A</v>
      </c>
      <c r="S2278" s="16" t="e">
        <f>IF(W2278="Transit","Non applicable",IF(AND(W2278="été",T2278&gt;Listes!F2277),F2278/T2278,IF(AND(W2278="Hiver",Hierarchisation!U2278&gt;Listes!F2277),F2278/U2278,"non applicable")))</f>
        <v>#N/A</v>
      </c>
      <c r="T2278" s="17" t="e">
        <f>IF(K2278="Centre",VLOOKUP(E2278,effectifs_ete,3,FALSE),IF(Hierarchisation!K2278="Grand Nord",VLOOKUP(Hierarchisation!E2278,effectifs_ete,4,FALSE),IF(Hierarchisation!K2278="Nord Est",VLOOKUP(Hierarchisation!E2278,effectifs_ete,5,FALSE),IF(Hierarchisation!K2278="Nord Ouest",VLOOKUP(Hierarchisation!E2278,effectifs_ete,6,FALSE),IF(Hierarchisation!K2278="Sud Est",VLOOKUP(Hierarchisation!E2278,effectifs_ete,7,FALSE),IF(Hierarchisation!K2278="Sud Ouest",VLOOKUP(Hierarchisation!E2278,effectifs_ete,8,FALSE),"Erreur Région"))))))</f>
        <v>#N/A</v>
      </c>
      <c r="U2278" s="17" t="e">
        <f>IF(K2278="Centre",VLOOKUP(E2278,effectifs_hiver,3,FALSE),IF(Hierarchisation!K2278="Grand Nord",VLOOKUP(Hierarchisation!E2278,effectifs_hiver,4,FALSE),IF(Hierarchisation!K2278="Nord Est",VLOOKUP(Hierarchisation!E2278,effectifs_hiver,5,FALSE),IF(Hierarchisation!K2278="Nord Ouest",VLOOKUP(Hierarchisation!E2278,effectifs_hiver,6,FALSE),IF(Hierarchisation!K2278="Sud Est",VLOOKUP(Hierarchisation!E2278,effectifs_hiver,7,FALSE),IF(Hierarchisation!K2278="Sud Ouest",VLOOKUP(Hierarchisation!E2278,effectifs_hiver,8,FALSE),"Erreur Région"))))))</f>
        <v>#N/A</v>
      </c>
      <c r="V2278" s="17" t="e">
        <f>IF(W2278="Transit","Transit",IF(W2278="hiver",VLOOKUP(E2278,'EFFECTIFS Hiver'!$A:$I,9,FALSE),IF(W2278="été",VLOOKUP(E2278,'EFFECTIFS Eté'!$A:$I,9,FALSE),"Erreur saison")))</f>
        <v>#N/A</v>
      </c>
      <c r="W2278" s="18" t="e">
        <f>VLOOKUP(D2278,Listes!B:C,2,FALSE)</f>
        <v>#N/A</v>
      </c>
    </row>
    <row r="2279" spans="1:23" ht="15.75" customHeight="1">
      <c r="A2279" s="11"/>
      <c r="B2279" s="11"/>
      <c r="C2279" s="11"/>
      <c r="D2279" s="11"/>
      <c r="E2279" s="11"/>
      <c r="F2279" s="11"/>
      <c r="G2279" s="11" t="e">
        <f>VLOOKUP(E2279,TAXONS!B:C,2,FALSE)</f>
        <v>#N/A</v>
      </c>
      <c r="H2279" s="13">
        <f t="shared" si="178"/>
        <v>0</v>
      </c>
      <c r="I2279" s="12" t="e">
        <f t="shared" si="179"/>
        <v>#N/A</v>
      </c>
      <c r="J2279" s="14" t="e">
        <f t="shared" si="180"/>
        <v>#N/A</v>
      </c>
      <c r="K2279" s="15" t="e">
        <f>VLOOKUP(B2279,REGIONS!A:D,4,FALSE)</f>
        <v>#N/A</v>
      </c>
      <c r="L2279" s="19" t="e">
        <f>VLOOKUP(G2279,Sensibilité!$A:$L,12,FALSE)</f>
        <v>#N/A</v>
      </c>
      <c r="M2279" s="19" t="e">
        <f t="shared" si="181"/>
        <v>#N/A</v>
      </c>
      <c r="N2279" s="19" t="e">
        <f t="shared" si="182"/>
        <v>#N/A</v>
      </c>
      <c r="O2279" s="15" t="str">
        <f>IF(D2279=Listes!$B$6,"SWARMING",IF(OR(D2279=Listes!$B$1,D2279=Listes!$B$2,D2279=Listes!$B$5),2,IF(OR(D2279=Listes!$B$3,D2279=Listes!$B$4),1,"erreur colonne D")))</f>
        <v>SWARMING</v>
      </c>
      <c r="P2279" s="15" t="e">
        <f>IF(OR(W2279="Hiver",W2279="Transit"),VLOOKUP(E2279,IC!A:E,4,FALSE),IF(W2279="été",VLOOKUP(E2279,IC!A:E,3,FALSE),"erreur"))</f>
        <v>#N/A</v>
      </c>
      <c r="Q2279" s="15" t="e">
        <f>IF(P2279="NR",0,IF(F2279&lt;5,0,IF(P2279=1,VLOOKUP(F2279,IC!$G$1:$I$8,3,TRUE),
IF(P2279=2,VLOOKUP(F2279,IC!$K$1:$M$8,3,TRUE),
IF(P2279=3,VLOOKUP(F2279,IC!$O$1:$Q$8,3,TRUE),IF(P2279=4,VLOOKUP(F2279,IC!$S$2:$U$9,3,TRUE),
"erreur"))))))</f>
        <v>#N/A</v>
      </c>
      <c r="R2279" s="16" t="e">
        <f>IF(OR(V2279="NA",V2279="Transit",V2279&lt;Listes!$F$1),"non applicable",F2279/V2279)</f>
        <v>#N/A</v>
      </c>
      <c r="S2279" s="16" t="e">
        <f>IF(W2279="Transit","Non applicable",IF(AND(W2279="été",T2279&gt;Listes!F2278),F2279/T2279,IF(AND(W2279="Hiver",Hierarchisation!U2279&gt;Listes!F2278),F2279/U2279,"non applicable")))</f>
        <v>#N/A</v>
      </c>
      <c r="T2279" s="17" t="e">
        <f>IF(K2279="Centre",VLOOKUP(E2279,effectifs_ete,3,FALSE),IF(Hierarchisation!K2279="Grand Nord",VLOOKUP(Hierarchisation!E2279,effectifs_ete,4,FALSE),IF(Hierarchisation!K2279="Nord Est",VLOOKUP(Hierarchisation!E2279,effectifs_ete,5,FALSE),IF(Hierarchisation!K2279="Nord Ouest",VLOOKUP(Hierarchisation!E2279,effectifs_ete,6,FALSE),IF(Hierarchisation!K2279="Sud Est",VLOOKUP(Hierarchisation!E2279,effectifs_ete,7,FALSE),IF(Hierarchisation!K2279="Sud Ouest",VLOOKUP(Hierarchisation!E2279,effectifs_ete,8,FALSE),"Erreur Région"))))))</f>
        <v>#N/A</v>
      </c>
      <c r="U2279" s="17" t="e">
        <f>IF(K2279="Centre",VLOOKUP(E2279,effectifs_hiver,3,FALSE),IF(Hierarchisation!K2279="Grand Nord",VLOOKUP(Hierarchisation!E2279,effectifs_hiver,4,FALSE),IF(Hierarchisation!K2279="Nord Est",VLOOKUP(Hierarchisation!E2279,effectifs_hiver,5,FALSE),IF(Hierarchisation!K2279="Nord Ouest",VLOOKUP(Hierarchisation!E2279,effectifs_hiver,6,FALSE),IF(Hierarchisation!K2279="Sud Est",VLOOKUP(Hierarchisation!E2279,effectifs_hiver,7,FALSE),IF(Hierarchisation!K2279="Sud Ouest",VLOOKUP(Hierarchisation!E2279,effectifs_hiver,8,FALSE),"Erreur Région"))))))</f>
        <v>#N/A</v>
      </c>
      <c r="V2279" s="17" t="e">
        <f>IF(W2279="Transit","Transit",IF(W2279="hiver",VLOOKUP(E2279,'EFFECTIFS Hiver'!$A:$I,9,FALSE),IF(W2279="été",VLOOKUP(E2279,'EFFECTIFS Eté'!$A:$I,9,FALSE),"Erreur saison")))</f>
        <v>#N/A</v>
      </c>
      <c r="W2279" s="18" t="e">
        <f>VLOOKUP(D2279,Listes!B:C,2,FALSE)</f>
        <v>#N/A</v>
      </c>
    </row>
    <row r="2280" spans="1:23" ht="15.75" customHeight="1">
      <c r="A2280" s="11"/>
      <c r="B2280" s="11"/>
      <c r="C2280" s="11"/>
      <c r="D2280" s="11"/>
      <c r="E2280" s="11"/>
      <c r="F2280" s="11"/>
      <c r="G2280" s="11" t="e">
        <f>VLOOKUP(E2280,TAXONS!B:C,2,FALSE)</f>
        <v>#N/A</v>
      </c>
      <c r="H2280" s="13">
        <f t="shared" si="178"/>
        <v>0</v>
      </c>
      <c r="I2280" s="12" t="e">
        <f t="shared" si="179"/>
        <v>#N/A</v>
      </c>
      <c r="J2280" s="14" t="e">
        <f t="shared" si="180"/>
        <v>#N/A</v>
      </c>
      <c r="K2280" s="15" t="e">
        <f>VLOOKUP(B2280,REGIONS!A:D,4,FALSE)</f>
        <v>#N/A</v>
      </c>
      <c r="L2280" s="19" t="e">
        <f>VLOOKUP(G2280,Sensibilité!$A:$L,12,FALSE)</f>
        <v>#N/A</v>
      </c>
      <c r="M2280" s="19" t="e">
        <f t="shared" si="181"/>
        <v>#N/A</v>
      </c>
      <c r="N2280" s="19" t="e">
        <f t="shared" si="182"/>
        <v>#N/A</v>
      </c>
      <c r="O2280" s="15" t="str">
        <f>IF(D2280=Listes!$B$6,"SWARMING",IF(OR(D2280=Listes!$B$1,D2280=Listes!$B$2,D2280=Listes!$B$5),2,IF(OR(D2280=Listes!$B$3,D2280=Listes!$B$4),1,"erreur colonne D")))</f>
        <v>SWARMING</v>
      </c>
      <c r="P2280" s="15" t="e">
        <f>IF(OR(W2280="Hiver",W2280="Transit"),VLOOKUP(E2280,IC!A:E,4,FALSE),IF(W2280="été",VLOOKUP(E2280,IC!A:E,3,FALSE),"erreur"))</f>
        <v>#N/A</v>
      </c>
      <c r="Q2280" s="15" t="e">
        <f>IF(P2280="NR",0,IF(F2280&lt;5,0,IF(P2280=1,VLOOKUP(F2280,IC!$G$1:$I$8,3,TRUE),
IF(P2280=2,VLOOKUP(F2280,IC!$K$1:$M$8,3,TRUE),
IF(P2280=3,VLOOKUP(F2280,IC!$O$1:$Q$8,3,TRUE),IF(P2280=4,VLOOKUP(F2280,IC!$S$2:$U$9,3,TRUE),
"erreur"))))))</f>
        <v>#N/A</v>
      </c>
      <c r="R2280" s="16" t="e">
        <f>IF(OR(V2280="NA",V2280="Transit",V2280&lt;Listes!$F$1),"non applicable",F2280/V2280)</f>
        <v>#N/A</v>
      </c>
      <c r="S2280" s="16" t="e">
        <f>IF(W2280="Transit","Non applicable",IF(AND(W2280="été",T2280&gt;Listes!F2279),F2280/T2280,IF(AND(W2280="Hiver",Hierarchisation!U2280&gt;Listes!F2279),F2280/U2280,"non applicable")))</f>
        <v>#N/A</v>
      </c>
      <c r="T2280" s="17" t="e">
        <f>IF(K2280="Centre",VLOOKUP(E2280,effectifs_ete,3,FALSE),IF(Hierarchisation!K2280="Grand Nord",VLOOKUP(Hierarchisation!E2280,effectifs_ete,4,FALSE),IF(Hierarchisation!K2280="Nord Est",VLOOKUP(Hierarchisation!E2280,effectifs_ete,5,FALSE),IF(Hierarchisation!K2280="Nord Ouest",VLOOKUP(Hierarchisation!E2280,effectifs_ete,6,FALSE),IF(Hierarchisation!K2280="Sud Est",VLOOKUP(Hierarchisation!E2280,effectifs_ete,7,FALSE),IF(Hierarchisation!K2280="Sud Ouest",VLOOKUP(Hierarchisation!E2280,effectifs_ete,8,FALSE),"Erreur Région"))))))</f>
        <v>#N/A</v>
      </c>
      <c r="U2280" s="17" t="e">
        <f>IF(K2280="Centre",VLOOKUP(E2280,effectifs_hiver,3,FALSE),IF(Hierarchisation!K2280="Grand Nord",VLOOKUP(Hierarchisation!E2280,effectifs_hiver,4,FALSE),IF(Hierarchisation!K2280="Nord Est",VLOOKUP(Hierarchisation!E2280,effectifs_hiver,5,FALSE),IF(Hierarchisation!K2280="Nord Ouest",VLOOKUP(Hierarchisation!E2280,effectifs_hiver,6,FALSE),IF(Hierarchisation!K2280="Sud Est",VLOOKUP(Hierarchisation!E2280,effectifs_hiver,7,FALSE),IF(Hierarchisation!K2280="Sud Ouest",VLOOKUP(Hierarchisation!E2280,effectifs_hiver,8,FALSE),"Erreur Région"))))))</f>
        <v>#N/A</v>
      </c>
      <c r="V2280" s="17" t="e">
        <f>IF(W2280="Transit","Transit",IF(W2280="hiver",VLOOKUP(E2280,'EFFECTIFS Hiver'!$A:$I,9,FALSE),IF(W2280="été",VLOOKUP(E2280,'EFFECTIFS Eté'!$A:$I,9,FALSE),"Erreur saison")))</f>
        <v>#N/A</v>
      </c>
      <c r="W2280" s="18" t="e">
        <f>VLOOKUP(D2280,Listes!B:C,2,FALSE)</f>
        <v>#N/A</v>
      </c>
    </row>
    <row r="2281" spans="1:23" ht="15.75" customHeight="1">
      <c r="A2281" s="11"/>
      <c r="B2281" s="11"/>
      <c r="C2281" s="11"/>
      <c r="D2281" s="11"/>
      <c r="E2281" s="11"/>
      <c r="F2281" s="11"/>
      <c r="G2281" s="11" t="e">
        <f>VLOOKUP(E2281,TAXONS!B:C,2,FALSE)</f>
        <v>#N/A</v>
      </c>
      <c r="H2281" s="13">
        <f t="shared" si="178"/>
        <v>0</v>
      </c>
      <c r="I2281" s="12" t="e">
        <f t="shared" si="179"/>
        <v>#N/A</v>
      </c>
      <c r="J2281" s="14" t="e">
        <f t="shared" si="180"/>
        <v>#N/A</v>
      </c>
      <c r="K2281" s="15" t="e">
        <f>VLOOKUP(B2281,REGIONS!A:D,4,FALSE)</f>
        <v>#N/A</v>
      </c>
      <c r="L2281" s="19" t="e">
        <f>VLOOKUP(G2281,Sensibilité!$A:$L,12,FALSE)</f>
        <v>#N/A</v>
      </c>
      <c r="M2281" s="19" t="e">
        <f t="shared" si="181"/>
        <v>#N/A</v>
      </c>
      <c r="N2281" s="19" t="e">
        <f t="shared" si="182"/>
        <v>#N/A</v>
      </c>
      <c r="O2281" s="15" t="str">
        <f>IF(D2281=Listes!$B$6,"SWARMING",IF(OR(D2281=Listes!$B$1,D2281=Listes!$B$2,D2281=Listes!$B$5),2,IF(OR(D2281=Listes!$B$3,D2281=Listes!$B$4),1,"erreur colonne D")))</f>
        <v>SWARMING</v>
      </c>
      <c r="P2281" s="15" t="e">
        <f>IF(OR(W2281="Hiver",W2281="Transit"),VLOOKUP(E2281,IC!A:E,4,FALSE),IF(W2281="été",VLOOKUP(E2281,IC!A:E,3,FALSE),"erreur"))</f>
        <v>#N/A</v>
      </c>
      <c r="Q2281" s="15" t="e">
        <f>IF(P2281="NR",0,IF(F2281&lt;5,0,IF(P2281=1,VLOOKUP(F2281,IC!$G$1:$I$8,3,TRUE),
IF(P2281=2,VLOOKUP(F2281,IC!$K$1:$M$8,3,TRUE),
IF(P2281=3,VLOOKUP(F2281,IC!$O$1:$Q$8,3,TRUE),IF(P2281=4,VLOOKUP(F2281,IC!$S$2:$U$9,3,TRUE),
"erreur"))))))</f>
        <v>#N/A</v>
      </c>
      <c r="R2281" s="16" t="e">
        <f>IF(OR(V2281="NA",V2281="Transit",V2281&lt;Listes!$F$1),"non applicable",F2281/V2281)</f>
        <v>#N/A</v>
      </c>
      <c r="S2281" s="16" t="e">
        <f>IF(W2281="Transit","Non applicable",IF(AND(W2281="été",T2281&gt;Listes!F2280),F2281/T2281,IF(AND(W2281="Hiver",Hierarchisation!U2281&gt;Listes!F2280),F2281/U2281,"non applicable")))</f>
        <v>#N/A</v>
      </c>
      <c r="T2281" s="17" t="e">
        <f>IF(K2281="Centre",VLOOKUP(E2281,effectifs_ete,3,FALSE),IF(Hierarchisation!K2281="Grand Nord",VLOOKUP(Hierarchisation!E2281,effectifs_ete,4,FALSE),IF(Hierarchisation!K2281="Nord Est",VLOOKUP(Hierarchisation!E2281,effectifs_ete,5,FALSE),IF(Hierarchisation!K2281="Nord Ouest",VLOOKUP(Hierarchisation!E2281,effectifs_ete,6,FALSE),IF(Hierarchisation!K2281="Sud Est",VLOOKUP(Hierarchisation!E2281,effectifs_ete,7,FALSE),IF(Hierarchisation!K2281="Sud Ouest",VLOOKUP(Hierarchisation!E2281,effectifs_ete,8,FALSE),"Erreur Région"))))))</f>
        <v>#N/A</v>
      </c>
      <c r="U2281" s="17" t="e">
        <f>IF(K2281="Centre",VLOOKUP(E2281,effectifs_hiver,3,FALSE),IF(Hierarchisation!K2281="Grand Nord",VLOOKUP(Hierarchisation!E2281,effectifs_hiver,4,FALSE),IF(Hierarchisation!K2281="Nord Est",VLOOKUP(Hierarchisation!E2281,effectifs_hiver,5,FALSE),IF(Hierarchisation!K2281="Nord Ouest",VLOOKUP(Hierarchisation!E2281,effectifs_hiver,6,FALSE),IF(Hierarchisation!K2281="Sud Est",VLOOKUP(Hierarchisation!E2281,effectifs_hiver,7,FALSE),IF(Hierarchisation!K2281="Sud Ouest",VLOOKUP(Hierarchisation!E2281,effectifs_hiver,8,FALSE),"Erreur Région"))))))</f>
        <v>#N/A</v>
      </c>
      <c r="V2281" s="17" t="e">
        <f>IF(W2281="Transit","Transit",IF(W2281="hiver",VLOOKUP(E2281,'EFFECTIFS Hiver'!$A:$I,9,FALSE),IF(W2281="été",VLOOKUP(E2281,'EFFECTIFS Eté'!$A:$I,9,FALSE),"Erreur saison")))</f>
        <v>#N/A</v>
      </c>
      <c r="W2281" s="18" t="e">
        <f>VLOOKUP(D2281,Listes!B:C,2,FALSE)</f>
        <v>#N/A</v>
      </c>
    </row>
    <row r="2282" spans="1:23" ht="15.75" customHeight="1">
      <c r="A2282" s="11"/>
      <c r="B2282" s="11"/>
      <c r="C2282" s="11"/>
      <c r="D2282" s="11"/>
      <c r="E2282" s="11"/>
      <c r="F2282" s="11"/>
      <c r="G2282" s="11" t="e">
        <f>VLOOKUP(E2282,TAXONS!B:C,2,FALSE)</f>
        <v>#N/A</v>
      </c>
      <c r="H2282" s="13">
        <f t="shared" si="178"/>
        <v>0</v>
      </c>
      <c r="I2282" s="12" t="e">
        <f t="shared" si="179"/>
        <v>#N/A</v>
      </c>
      <c r="J2282" s="14" t="e">
        <f t="shared" si="180"/>
        <v>#N/A</v>
      </c>
      <c r="K2282" s="15" t="e">
        <f>VLOOKUP(B2282,REGIONS!A:D,4,FALSE)</f>
        <v>#N/A</v>
      </c>
      <c r="L2282" s="19" t="e">
        <f>VLOOKUP(G2282,Sensibilité!$A:$L,12,FALSE)</f>
        <v>#N/A</v>
      </c>
      <c r="M2282" s="19" t="e">
        <f t="shared" si="181"/>
        <v>#N/A</v>
      </c>
      <c r="N2282" s="19" t="e">
        <f t="shared" si="182"/>
        <v>#N/A</v>
      </c>
      <c r="O2282" s="15" t="str">
        <f>IF(D2282=Listes!$B$6,"SWARMING",IF(OR(D2282=Listes!$B$1,D2282=Listes!$B$2,D2282=Listes!$B$5),2,IF(OR(D2282=Listes!$B$3,D2282=Listes!$B$4),1,"erreur colonne D")))</f>
        <v>SWARMING</v>
      </c>
      <c r="P2282" s="15" t="e">
        <f>IF(OR(W2282="Hiver",W2282="Transit"),VLOOKUP(E2282,IC!A:E,4,FALSE),IF(W2282="été",VLOOKUP(E2282,IC!A:E,3,FALSE),"erreur"))</f>
        <v>#N/A</v>
      </c>
      <c r="Q2282" s="15" t="e">
        <f>IF(P2282="NR",0,IF(F2282&lt;5,0,IF(P2282=1,VLOOKUP(F2282,IC!$G$1:$I$8,3,TRUE),
IF(P2282=2,VLOOKUP(F2282,IC!$K$1:$M$8,3,TRUE),
IF(P2282=3,VLOOKUP(F2282,IC!$O$1:$Q$8,3,TRUE),IF(P2282=4,VLOOKUP(F2282,IC!$S$2:$U$9,3,TRUE),
"erreur"))))))</f>
        <v>#N/A</v>
      </c>
      <c r="R2282" s="16" t="e">
        <f>IF(OR(V2282="NA",V2282="Transit",V2282&lt;Listes!$F$1),"non applicable",F2282/V2282)</f>
        <v>#N/A</v>
      </c>
      <c r="S2282" s="16" t="e">
        <f>IF(W2282="Transit","Non applicable",IF(AND(W2282="été",T2282&gt;Listes!F2281),F2282/T2282,IF(AND(W2282="Hiver",Hierarchisation!U2282&gt;Listes!F2281),F2282/U2282,"non applicable")))</f>
        <v>#N/A</v>
      </c>
      <c r="T2282" s="17" t="e">
        <f>IF(K2282="Centre",VLOOKUP(E2282,effectifs_ete,3,FALSE),IF(Hierarchisation!K2282="Grand Nord",VLOOKUP(Hierarchisation!E2282,effectifs_ete,4,FALSE),IF(Hierarchisation!K2282="Nord Est",VLOOKUP(Hierarchisation!E2282,effectifs_ete,5,FALSE),IF(Hierarchisation!K2282="Nord Ouest",VLOOKUP(Hierarchisation!E2282,effectifs_ete,6,FALSE),IF(Hierarchisation!K2282="Sud Est",VLOOKUP(Hierarchisation!E2282,effectifs_ete,7,FALSE),IF(Hierarchisation!K2282="Sud Ouest",VLOOKUP(Hierarchisation!E2282,effectifs_ete,8,FALSE),"Erreur Région"))))))</f>
        <v>#N/A</v>
      </c>
      <c r="U2282" s="17" t="e">
        <f>IF(K2282="Centre",VLOOKUP(E2282,effectifs_hiver,3,FALSE),IF(Hierarchisation!K2282="Grand Nord",VLOOKUP(Hierarchisation!E2282,effectifs_hiver,4,FALSE),IF(Hierarchisation!K2282="Nord Est",VLOOKUP(Hierarchisation!E2282,effectifs_hiver,5,FALSE),IF(Hierarchisation!K2282="Nord Ouest",VLOOKUP(Hierarchisation!E2282,effectifs_hiver,6,FALSE),IF(Hierarchisation!K2282="Sud Est",VLOOKUP(Hierarchisation!E2282,effectifs_hiver,7,FALSE),IF(Hierarchisation!K2282="Sud Ouest",VLOOKUP(Hierarchisation!E2282,effectifs_hiver,8,FALSE),"Erreur Région"))))))</f>
        <v>#N/A</v>
      </c>
      <c r="V2282" s="17" t="e">
        <f>IF(W2282="Transit","Transit",IF(W2282="hiver",VLOOKUP(E2282,'EFFECTIFS Hiver'!$A:$I,9,FALSE),IF(W2282="été",VLOOKUP(E2282,'EFFECTIFS Eté'!$A:$I,9,FALSE),"Erreur saison")))</f>
        <v>#N/A</v>
      </c>
      <c r="W2282" s="18" t="e">
        <f>VLOOKUP(D2282,Listes!B:C,2,FALSE)</f>
        <v>#N/A</v>
      </c>
    </row>
    <row r="2283" spans="1:23" ht="15.75" customHeight="1">
      <c r="A2283" s="11"/>
      <c r="B2283" s="11"/>
      <c r="C2283" s="11"/>
      <c r="D2283" s="11"/>
      <c r="E2283" s="11"/>
      <c r="F2283" s="11"/>
      <c r="G2283" s="11" t="e">
        <f>VLOOKUP(E2283,TAXONS!B:C,2,FALSE)</f>
        <v>#N/A</v>
      </c>
      <c r="H2283" s="13">
        <f t="shared" si="178"/>
        <v>0</v>
      </c>
      <c r="I2283" s="12" t="e">
        <f t="shared" si="179"/>
        <v>#N/A</v>
      </c>
      <c r="J2283" s="14" t="e">
        <f t="shared" si="180"/>
        <v>#N/A</v>
      </c>
      <c r="K2283" s="15" t="e">
        <f>VLOOKUP(B2283,REGIONS!A:D,4,FALSE)</f>
        <v>#N/A</v>
      </c>
      <c r="L2283" s="19" t="e">
        <f>VLOOKUP(G2283,Sensibilité!$A:$L,12,FALSE)</f>
        <v>#N/A</v>
      </c>
      <c r="M2283" s="19" t="e">
        <f t="shared" si="181"/>
        <v>#N/A</v>
      </c>
      <c r="N2283" s="19" t="e">
        <f t="shared" si="182"/>
        <v>#N/A</v>
      </c>
      <c r="O2283" s="15" t="str">
        <f>IF(D2283=Listes!$B$6,"SWARMING",IF(OR(D2283=Listes!$B$1,D2283=Listes!$B$2,D2283=Listes!$B$5),2,IF(OR(D2283=Listes!$B$3,D2283=Listes!$B$4),1,"erreur colonne D")))</f>
        <v>SWARMING</v>
      </c>
      <c r="P2283" s="15" t="e">
        <f>IF(OR(W2283="Hiver",W2283="Transit"),VLOOKUP(E2283,IC!A:E,4,FALSE),IF(W2283="été",VLOOKUP(E2283,IC!A:E,3,FALSE),"erreur"))</f>
        <v>#N/A</v>
      </c>
      <c r="Q2283" s="15" t="e">
        <f>IF(P2283="NR",0,IF(F2283&lt;5,0,IF(P2283=1,VLOOKUP(F2283,IC!$G$1:$I$8,3,TRUE),
IF(P2283=2,VLOOKUP(F2283,IC!$K$1:$M$8,3,TRUE),
IF(P2283=3,VLOOKUP(F2283,IC!$O$1:$Q$8,3,TRUE),IF(P2283=4,VLOOKUP(F2283,IC!$S$2:$U$9,3,TRUE),
"erreur"))))))</f>
        <v>#N/A</v>
      </c>
      <c r="R2283" s="16" t="e">
        <f>IF(OR(V2283="NA",V2283="Transit",V2283&lt;Listes!$F$1),"non applicable",F2283/V2283)</f>
        <v>#N/A</v>
      </c>
      <c r="S2283" s="16" t="e">
        <f>IF(W2283="Transit","Non applicable",IF(AND(W2283="été",T2283&gt;Listes!F2282),F2283/T2283,IF(AND(W2283="Hiver",Hierarchisation!U2283&gt;Listes!F2282),F2283/U2283,"non applicable")))</f>
        <v>#N/A</v>
      </c>
      <c r="T2283" s="17" t="e">
        <f>IF(K2283="Centre",VLOOKUP(E2283,effectifs_ete,3,FALSE),IF(Hierarchisation!K2283="Grand Nord",VLOOKUP(Hierarchisation!E2283,effectifs_ete,4,FALSE),IF(Hierarchisation!K2283="Nord Est",VLOOKUP(Hierarchisation!E2283,effectifs_ete,5,FALSE),IF(Hierarchisation!K2283="Nord Ouest",VLOOKUP(Hierarchisation!E2283,effectifs_ete,6,FALSE),IF(Hierarchisation!K2283="Sud Est",VLOOKUP(Hierarchisation!E2283,effectifs_ete,7,FALSE),IF(Hierarchisation!K2283="Sud Ouest",VLOOKUP(Hierarchisation!E2283,effectifs_ete,8,FALSE),"Erreur Région"))))))</f>
        <v>#N/A</v>
      </c>
      <c r="U2283" s="17" t="e">
        <f>IF(K2283="Centre",VLOOKUP(E2283,effectifs_hiver,3,FALSE),IF(Hierarchisation!K2283="Grand Nord",VLOOKUP(Hierarchisation!E2283,effectifs_hiver,4,FALSE),IF(Hierarchisation!K2283="Nord Est",VLOOKUP(Hierarchisation!E2283,effectifs_hiver,5,FALSE),IF(Hierarchisation!K2283="Nord Ouest",VLOOKUP(Hierarchisation!E2283,effectifs_hiver,6,FALSE),IF(Hierarchisation!K2283="Sud Est",VLOOKUP(Hierarchisation!E2283,effectifs_hiver,7,FALSE),IF(Hierarchisation!K2283="Sud Ouest",VLOOKUP(Hierarchisation!E2283,effectifs_hiver,8,FALSE),"Erreur Région"))))))</f>
        <v>#N/A</v>
      </c>
      <c r="V2283" s="17" t="e">
        <f>IF(W2283="Transit","Transit",IF(W2283="hiver",VLOOKUP(E2283,'EFFECTIFS Hiver'!$A:$I,9,FALSE),IF(W2283="été",VLOOKUP(E2283,'EFFECTIFS Eté'!$A:$I,9,FALSE),"Erreur saison")))</f>
        <v>#N/A</v>
      </c>
      <c r="W2283" s="18" t="e">
        <f>VLOOKUP(D2283,Listes!B:C,2,FALSE)</f>
        <v>#N/A</v>
      </c>
    </row>
    <row r="2284" spans="1:23" ht="15.75" customHeight="1">
      <c r="A2284" s="11"/>
      <c r="B2284" s="11"/>
      <c r="C2284" s="11"/>
      <c r="D2284" s="11"/>
      <c r="E2284" s="11"/>
      <c r="F2284" s="11"/>
      <c r="G2284" s="11" t="e">
        <f>VLOOKUP(E2284,TAXONS!B:C,2,FALSE)</f>
        <v>#N/A</v>
      </c>
      <c r="H2284" s="13">
        <f t="shared" si="178"/>
        <v>0</v>
      </c>
      <c r="I2284" s="12" t="e">
        <f t="shared" si="179"/>
        <v>#N/A</v>
      </c>
      <c r="J2284" s="14" t="e">
        <f t="shared" si="180"/>
        <v>#N/A</v>
      </c>
      <c r="K2284" s="15" t="e">
        <f>VLOOKUP(B2284,REGIONS!A:D,4,FALSE)</f>
        <v>#N/A</v>
      </c>
      <c r="L2284" s="19" t="e">
        <f>VLOOKUP(G2284,Sensibilité!$A:$L,12,FALSE)</f>
        <v>#N/A</v>
      </c>
      <c r="M2284" s="19" t="e">
        <f t="shared" si="181"/>
        <v>#N/A</v>
      </c>
      <c r="N2284" s="19" t="e">
        <f t="shared" si="182"/>
        <v>#N/A</v>
      </c>
      <c r="O2284" s="15" t="str">
        <f>IF(D2284=Listes!$B$6,"SWARMING",IF(OR(D2284=Listes!$B$1,D2284=Listes!$B$2,D2284=Listes!$B$5),2,IF(OR(D2284=Listes!$B$3,D2284=Listes!$B$4),1,"erreur colonne D")))</f>
        <v>SWARMING</v>
      </c>
      <c r="P2284" s="15" t="e">
        <f>IF(OR(W2284="Hiver",W2284="Transit"),VLOOKUP(E2284,IC!A:E,4,FALSE),IF(W2284="été",VLOOKUP(E2284,IC!A:E,3,FALSE),"erreur"))</f>
        <v>#N/A</v>
      </c>
      <c r="Q2284" s="15" t="e">
        <f>IF(P2284="NR",0,IF(F2284&lt;5,0,IF(P2284=1,VLOOKUP(F2284,IC!$G$1:$I$8,3,TRUE),
IF(P2284=2,VLOOKUP(F2284,IC!$K$1:$M$8,3,TRUE),
IF(P2284=3,VLOOKUP(F2284,IC!$O$1:$Q$8,3,TRUE),IF(P2284=4,VLOOKUP(F2284,IC!$S$2:$U$9,3,TRUE),
"erreur"))))))</f>
        <v>#N/A</v>
      </c>
      <c r="R2284" s="16" t="e">
        <f>IF(OR(V2284="NA",V2284="Transit",V2284&lt;Listes!$F$1),"non applicable",F2284/V2284)</f>
        <v>#N/A</v>
      </c>
      <c r="S2284" s="16" t="e">
        <f>IF(W2284="Transit","Non applicable",IF(AND(W2284="été",T2284&gt;Listes!F2283),F2284/T2284,IF(AND(W2284="Hiver",Hierarchisation!U2284&gt;Listes!F2283),F2284/U2284,"non applicable")))</f>
        <v>#N/A</v>
      </c>
      <c r="T2284" s="17" t="e">
        <f>IF(K2284="Centre",VLOOKUP(E2284,effectifs_ete,3,FALSE),IF(Hierarchisation!K2284="Grand Nord",VLOOKUP(Hierarchisation!E2284,effectifs_ete,4,FALSE),IF(Hierarchisation!K2284="Nord Est",VLOOKUP(Hierarchisation!E2284,effectifs_ete,5,FALSE),IF(Hierarchisation!K2284="Nord Ouest",VLOOKUP(Hierarchisation!E2284,effectifs_ete,6,FALSE),IF(Hierarchisation!K2284="Sud Est",VLOOKUP(Hierarchisation!E2284,effectifs_ete,7,FALSE),IF(Hierarchisation!K2284="Sud Ouest",VLOOKUP(Hierarchisation!E2284,effectifs_ete,8,FALSE),"Erreur Région"))))))</f>
        <v>#N/A</v>
      </c>
      <c r="U2284" s="17" t="e">
        <f>IF(K2284="Centre",VLOOKUP(E2284,effectifs_hiver,3,FALSE),IF(Hierarchisation!K2284="Grand Nord",VLOOKUP(Hierarchisation!E2284,effectifs_hiver,4,FALSE),IF(Hierarchisation!K2284="Nord Est",VLOOKUP(Hierarchisation!E2284,effectifs_hiver,5,FALSE),IF(Hierarchisation!K2284="Nord Ouest",VLOOKUP(Hierarchisation!E2284,effectifs_hiver,6,FALSE),IF(Hierarchisation!K2284="Sud Est",VLOOKUP(Hierarchisation!E2284,effectifs_hiver,7,FALSE),IF(Hierarchisation!K2284="Sud Ouest",VLOOKUP(Hierarchisation!E2284,effectifs_hiver,8,FALSE),"Erreur Région"))))))</f>
        <v>#N/A</v>
      </c>
      <c r="V2284" s="17" t="e">
        <f>IF(W2284="Transit","Transit",IF(W2284="hiver",VLOOKUP(E2284,'EFFECTIFS Hiver'!$A:$I,9,FALSE),IF(W2284="été",VLOOKUP(E2284,'EFFECTIFS Eté'!$A:$I,9,FALSE),"Erreur saison")))</f>
        <v>#N/A</v>
      </c>
      <c r="W2284" s="18" t="e">
        <f>VLOOKUP(D2284,Listes!B:C,2,FALSE)</f>
        <v>#N/A</v>
      </c>
    </row>
    <row r="2285" spans="1:23" ht="15.75" customHeight="1">
      <c r="A2285" s="11"/>
      <c r="B2285" s="11"/>
      <c r="C2285" s="11"/>
      <c r="D2285" s="11"/>
      <c r="E2285" s="11"/>
      <c r="F2285" s="11"/>
      <c r="G2285" s="11" t="e">
        <f>VLOOKUP(E2285,TAXONS!B:C,2,FALSE)</f>
        <v>#N/A</v>
      </c>
      <c r="H2285" s="13">
        <f t="shared" si="178"/>
        <v>0</v>
      </c>
      <c r="I2285" s="12" t="e">
        <f t="shared" si="179"/>
        <v>#N/A</v>
      </c>
      <c r="J2285" s="14" t="e">
        <f t="shared" si="180"/>
        <v>#N/A</v>
      </c>
      <c r="K2285" s="15" t="e">
        <f>VLOOKUP(B2285,REGIONS!A:D,4,FALSE)</f>
        <v>#N/A</v>
      </c>
      <c r="L2285" s="19" t="e">
        <f>VLOOKUP(G2285,Sensibilité!$A:$L,12,FALSE)</f>
        <v>#N/A</v>
      </c>
      <c r="M2285" s="19" t="e">
        <f t="shared" si="181"/>
        <v>#N/A</v>
      </c>
      <c r="N2285" s="19" t="e">
        <f t="shared" si="182"/>
        <v>#N/A</v>
      </c>
      <c r="O2285" s="15" t="str">
        <f>IF(D2285=Listes!$B$6,"SWARMING",IF(OR(D2285=Listes!$B$1,D2285=Listes!$B$2,D2285=Listes!$B$5),2,IF(OR(D2285=Listes!$B$3,D2285=Listes!$B$4),1,"erreur colonne D")))</f>
        <v>SWARMING</v>
      </c>
      <c r="P2285" s="15" t="e">
        <f>IF(OR(W2285="Hiver",W2285="Transit"),VLOOKUP(E2285,IC!A:E,4,FALSE),IF(W2285="été",VLOOKUP(E2285,IC!A:E,3,FALSE),"erreur"))</f>
        <v>#N/A</v>
      </c>
      <c r="Q2285" s="15" t="e">
        <f>IF(P2285="NR",0,IF(F2285&lt;5,0,IF(P2285=1,VLOOKUP(F2285,IC!$G$1:$I$8,3,TRUE),
IF(P2285=2,VLOOKUP(F2285,IC!$K$1:$M$8,3,TRUE),
IF(P2285=3,VLOOKUP(F2285,IC!$O$1:$Q$8,3,TRUE),IF(P2285=4,VLOOKUP(F2285,IC!$S$2:$U$9,3,TRUE),
"erreur"))))))</f>
        <v>#N/A</v>
      </c>
      <c r="R2285" s="16" t="e">
        <f>IF(OR(V2285="NA",V2285="Transit",V2285&lt;Listes!$F$1),"non applicable",F2285/V2285)</f>
        <v>#N/A</v>
      </c>
      <c r="S2285" s="16" t="e">
        <f>IF(W2285="Transit","Non applicable",IF(AND(W2285="été",T2285&gt;Listes!F2284),F2285/T2285,IF(AND(W2285="Hiver",Hierarchisation!U2285&gt;Listes!F2284),F2285/U2285,"non applicable")))</f>
        <v>#N/A</v>
      </c>
      <c r="T2285" s="17" t="e">
        <f>IF(K2285="Centre",VLOOKUP(E2285,effectifs_ete,3,FALSE),IF(Hierarchisation!K2285="Grand Nord",VLOOKUP(Hierarchisation!E2285,effectifs_ete,4,FALSE),IF(Hierarchisation!K2285="Nord Est",VLOOKUP(Hierarchisation!E2285,effectifs_ete,5,FALSE),IF(Hierarchisation!K2285="Nord Ouest",VLOOKUP(Hierarchisation!E2285,effectifs_ete,6,FALSE),IF(Hierarchisation!K2285="Sud Est",VLOOKUP(Hierarchisation!E2285,effectifs_ete,7,FALSE),IF(Hierarchisation!K2285="Sud Ouest",VLOOKUP(Hierarchisation!E2285,effectifs_ete,8,FALSE),"Erreur Région"))))))</f>
        <v>#N/A</v>
      </c>
      <c r="U2285" s="17" t="e">
        <f>IF(K2285="Centre",VLOOKUP(E2285,effectifs_hiver,3,FALSE),IF(Hierarchisation!K2285="Grand Nord",VLOOKUP(Hierarchisation!E2285,effectifs_hiver,4,FALSE),IF(Hierarchisation!K2285="Nord Est",VLOOKUP(Hierarchisation!E2285,effectifs_hiver,5,FALSE),IF(Hierarchisation!K2285="Nord Ouest",VLOOKUP(Hierarchisation!E2285,effectifs_hiver,6,FALSE),IF(Hierarchisation!K2285="Sud Est",VLOOKUP(Hierarchisation!E2285,effectifs_hiver,7,FALSE),IF(Hierarchisation!K2285="Sud Ouest",VLOOKUP(Hierarchisation!E2285,effectifs_hiver,8,FALSE),"Erreur Région"))))))</f>
        <v>#N/A</v>
      </c>
      <c r="V2285" s="17" t="e">
        <f>IF(W2285="Transit","Transit",IF(W2285="hiver",VLOOKUP(E2285,'EFFECTIFS Hiver'!$A:$I,9,FALSE),IF(W2285="été",VLOOKUP(E2285,'EFFECTIFS Eté'!$A:$I,9,FALSE),"Erreur saison")))</f>
        <v>#N/A</v>
      </c>
      <c r="W2285" s="18" t="e">
        <f>VLOOKUP(D2285,Listes!B:C,2,FALSE)</f>
        <v>#N/A</v>
      </c>
    </row>
    <row r="2286" spans="1:23" ht="15.75" customHeight="1">
      <c r="A2286" s="11"/>
      <c r="B2286" s="11"/>
      <c r="C2286" s="11"/>
      <c r="D2286" s="11"/>
      <c r="E2286" s="11"/>
      <c r="F2286" s="11"/>
      <c r="G2286" s="11" t="e">
        <f>VLOOKUP(E2286,TAXONS!B:C,2,FALSE)</f>
        <v>#N/A</v>
      </c>
      <c r="H2286" s="13">
        <f t="shared" si="178"/>
        <v>0</v>
      </c>
      <c r="I2286" s="12" t="e">
        <f t="shared" si="179"/>
        <v>#N/A</v>
      </c>
      <c r="J2286" s="14" t="e">
        <f t="shared" si="180"/>
        <v>#N/A</v>
      </c>
      <c r="K2286" s="15" t="e">
        <f>VLOOKUP(B2286,REGIONS!A:D,4,FALSE)</f>
        <v>#N/A</v>
      </c>
      <c r="L2286" s="19" t="e">
        <f>VLOOKUP(G2286,Sensibilité!$A:$L,12,FALSE)</f>
        <v>#N/A</v>
      </c>
      <c r="M2286" s="19" t="e">
        <f t="shared" si="181"/>
        <v>#N/A</v>
      </c>
      <c r="N2286" s="19" t="e">
        <f t="shared" si="182"/>
        <v>#N/A</v>
      </c>
      <c r="O2286" s="15" t="str">
        <f>IF(D2286=Listes!$B$6,"SWARMING",IF(OR(D2286=Listes!$B$1,D2286=Listes!$B$2,D2286=Listes!$B$5),2,IF(OR(D2286=Listes!$B$3,D2286=Listes!$B$4),1,"erreur colonne D")))</f>
        <v>SWARMING</v>
      </c>
      <c r="P2286" s="15" t="e">
        <f>IF(OR(W2286="Hiver",W2286="Transit"),VLOOKUP(E2286,IC!A:E,4,FALSE),IF(W2286="été",VLOOKUP(E2286,IC!A:E,3,FALSE),"erreur"))</f>
        <v>#N/A</v>
      </c>
      <c r="Q2286" s="15" t="e">
        <f>IF(P2286="NR",0,IF(F2286&lt;5,0,IF(P2286=1,VLOOKUP(F2286,IC!$G$1:$I$8,3,TRUE),
IF(P2286=2,VLOOKUP(F2286,IC!$K$1:$M$8,3,TRUE),
IF(P2286=3,VLOOKUP(F2286,IC!$O$1:$Q$8,3,TRUE),IF(P2286=4,VLOOKUP(F2286,IC!$S$2:$U$9,3,TRUE),
"erreur"))))))</f>
        <v>#N/A</v>
      </c>
      <c r="R2286" s="16" t="e">
        <f>IF(OR(V2286="NA",V2286="Transit",V2286&lt;Listes!$F$1),"non applicable",F2286/V2286)</f>
        <v>#N/A</v>
      </c>
      <c r="S2286" s="16" t="e">
        <f>IF(W2286="Transit","Non applicable",IF(AND(W2286="été",T2286&gt;Listes!F2285),F2286/T2286,IF(AND(W2286="Hiver",Hierarchisation!U2286&gt;Listes!F2285),F2286/U2286,"non applicable")))</f>
        <v>#N/A</v>
      </c>
      <c r="T2286" s="17" t="e">
        <f>IF(K2286="Centre",VLOOKUP(E2286,effectifs_ete,3,FALSE),IF(Hierarchisation!K2286="Grand Nord",VLOOKUP(Hierarchisation!E2286,effectifs_ete,4,FALSE),IF(Hierarchisation!K2286="Nord Est",VLOOKUP(Hierarchisation!E2286,effectifs_ete,5,FALSE),IF(Hierarchisation!K2286="Nord Ouest",VLOOKUP(Hierarchisation!E2286,effectifs_ete,6,FALSE),IF(Hierarchisation!K2286="Sud Est",VLOOKUP(Hierarchisation!E2286,effectifs_ete,7,FALSE),IF(Hierarchisation!K2286="Sud Ouest",VLOOKUP(Hierarchisation!E2286,effectifs_ete,8,FALSE),"Erreur Région"))))))</f>
        <v>#N/A</v>
      </c>
      <c r="U2286" s="17" t="e">
        <f>IF(K2286="Centre",VLOOKUP(E2286,effectifs_hiver,3,FALSE),IF(Hierarchisation!K2286="Grand Nord",VLOOKUP(Hierarchisation!E2286,effectifs_hiver,4,FALSE),IF(Hierarchisation!K2286="Nord Est",VLOOKUP(Hierarchisation!E2286,effectifs_hiver,5,FALSE),IF(Hierarchisation!K2286="Nord Ouest",VLOOKUP(Hierarchisation!E2286,effectifs_hiver,6,FALSE),IF(Hierarchisation!K2286="Sud Est",VLOOKUP(Hierarchisation!E2286,effectifs_hiver,7,FALSE),IF(Hierarchisation!K2286="Sud Ouest",VLOOKUP(Hierarchisation!E2286,effectifs_hiver,8,FALSE),"Erreur Région"))))))</f>
        <v>#N/A</v>
      </c>
      <c r="V2286" s="17" t="e">
        <f>IF(W2286="Transit","Transit",IF(W2286="hiver",VLOOKUP(E2286,'EFFECTIFS Hiver'!$A:$I,9,FALSE),IF(W2286="été",VLOOKUP(E2286,'EFFECTIFS Eté'!$A:$I,9,FALSE),"Erreur saison")))</f>
        <v>#N/A</v>
      </c>
      <c r="W2286" s="18" t="e">
        <f>VLOOKUP(D2286,Listes!B:C,2,FALSE)</f>
        <v>#N/A</v>
      </c>
    </row>
    <row r="2287" spans="1:23" ht="15.75" customHeight="1">
      <c r="A2287" s="11"/>
      <c r="B2287" s="11"/>
      <c r="C2287" s="11"/>
      <c r="D2287" s="11"/>
      <c r="E2287" s="11"/>
      <c r="F2287" s="11"/>
      <c r="G2287" s="11" t="e">
        <f>VLOOKUP(E2287,TAXONS!B:C,2,FALSE)</f>
        <v>#N/A</v>
      </c>
      <c r="H2287" s="13">
        <f t="shared" si="178"/>
        <v>0</v>
      </c>
      <c r="I2287" s="12" t="e">
        <f t="shared" si="179"/>
        <v>#N/A</v>
      </c>
      <c r="J2287" s="14" t="e">
        <f t="shared" si="180"/>
        <v>#N/A</v>
      </c>
      <c r="K2287" s="15" t="e">
        <f>VLOOKUP(B2287,REGIONS!A:D,4,FALSE)</f>
        <v>#N/A</v>
      </c>
      <c r="L2287" s="19" t="e">
        <f>VLOOKUP(G2287,Sensibilité!$A:$L,12,FALSE)</f>
        <v>#N/A</v>
      </c>
      <c r="M2287" s="19" t="e">
        <f t="shared" si="181"/>
        <v>#N/A</v>
      </c>
      <c r="N2287" s="19" t="e">
        <f t="shared" si="182"/>
        <v>#N/A</v>
      </c>
      <c r="O2287" s="15" t="str">
        <f>IF(D2287=Listes!$B$6,"SWARMING",IF(OR(D2287=Listes!$B$1,D2287=Listes!$B$2,D2287=Listes!$B$5),2,IF(OR(D2287=Listes!$B$3,D2287=Listes!$B$4),1,"erreur colonne D")))</f>
        <v>SWARMING</v>
      </c>
      <c r="P2287" s="15" t="e">
        <f>IF(OR(W2287="Hiver",W2287="Transit"),VLOOKUP(E2287,IC!A:E,4,FALSE),IF(W2287="été",VLOOKUP(E2287,IC!A:E,3,FALSE),"erreur"))</f>
        <v>#N/A</v>
      </c>
      <c r="Q2287" s="15" t="e">
        <f>IF(P2287="NR",0,IF(F2287&lt;5,0,IF(P2287=1,VLOOKUP(F2287,IC!$G$1:$I$8,3,TRUE),
IF(P2287=2,VLOOKUP(F2287,IC!$K$1:$M$8,3,TRUE),
IF(P2287=3,VLOOKUP(F2287,IC!$O$1:$Q$8,3,TRUE),IF(P2287=4,VLOOKUP(F2287,IC!$S$2:$U$9,3,TRUE),
"erreur"))))))</f>
        <v>#N/A</v>
      </c>
      <c r="R2287" s="16" t="e">
        <f>IF(OR(V2287="NA",V2287="Transit",V2287&lt;Listes!$F$1),"non applicable",F2287/V2287)</f>
        <v>#N/A</v>
      </c>
      <c r="S2287" s="16" t="e">
        <f>IF(W2287="Transit","Non applicable",IF(AND(W2287="été",T2287&gt;Listes!F2286),F2287/T2287,IF(AND(W2287="Hiver",Hierarchisation!U2287&gt;Listes!F2286),F2287/U2287,"non applicable")))</f>
        <v>#N/A</v>
      </c>
      <c r="T2287" s="17" t="e">
        <f>IF(K2287="Centre",VLOOKUP(E2287,effectifs_ete,3,FALSE),IF(Hierarchisation!K2287="Grand Nord",VLOOKUP(Hierarchisation!E2287,effectifs_ete,4,FALSE),IF(Hierarchisation!K2287="Nord Est",VLOOKUP(Hierarchisation!E2287,effectifs_ete,5,FALSE),IF(Hierarchisation!K2287="Nord Ouest",VLOOKUP(Hierarchisation!E2287,effectifs_ete,6,FALSE),IF(Hierarchisation!K2287="Sud Est",VLOOKUP(Hierarchisation!E2287,effectifs_ete,7,FALSE),IF(Hierarchisation!K2287="Sud Ouest",VLOOKUP(Hierarchisation!E2287,effectifs_ete,8,FALSE),"Erreur Région"))))))</f>
        <v>#N/A</v>
      </c>
      <c r="U2287" s="17" t="e">
        <f>IF(K2287="Centre",VLOOKUP(E2287,effectifs_hiver,3,FALSE),IF(Hierarchisation!K2287="Grand Nord",VLOOKUP(Hierarchisation!E2287,effectifs_hiver,4,FALSE),IF(Hierarchisation!K2287="Nord Est",VLOOKUP(Hierarchisation!E2287,effectifs_hiver,5,FALSE),IF(Hierarchisation!K2287="Nord Ouest",VLOOKUP(Hierarchisation!E2287,effectifs_hiver,6,FALSE),IF(Hierarchisation!K2287="Sud Est",VLOOKUP(Hierarchisation!E2287,effectifs_hiver,7,FALSE),IF(Hierarchisation!K2287="Sud Ouest",VLOOKUP(Hierarchisation!E2287,effectifs_hiver,8,FALSE),"Erreur Région"))))))</f>
        <v>#N/A</v>
      </c>
      <c r="V2287" s="17" t="e">
        <f>IF(W2287="Transit","Transit",IF(W2287="hiver",VLOOKUP(E2287,'EFFECTIFS Hiver'!$A:$I,9,FALSE),IF(W2287="été",VLOOKUP(E2287,'EFFECTIFS Eté'!$A:$I,9,FALSE),"Erreur saison")))</f>
        <v>#N/A</v>
      </c>
      <c r="W2287" s="18" t="e">
        <f>VLOOKUP(D2287,Listes!B:C,2,FALSE)</f>
        <v>#N/A</v>
      </c>
    </row>
    <row r="2288" spans="1:23" ht="15.75" customHeight="1">
      <c r="A2288" s="11"/>
      <c r="B2288" s="11"/>
      <c r="C2288" s="11"/>
      <c r="D2288" s="11"/>
      <c r="E2288" s="11"/>
      <c r="F2288" s="11"/>
      <c r="G2288" s="11" t="e">
        <f>VLOOKUP(E2288,TAXONS!B:C,2,FALSE)</f>
        <v>#N/A</v>
      </c>
      <c r="H2288" s="13">
        <f t="shared" si="178"/>
        <v>0</v>
      </c>
      <c r="I2288" s="12" t="e">
        <f t="shared" si="179"/>
        <v>#N/A</v>
      </c>
      <c r="J2288" s="14" t="e">
        <f t="shared" si="180"/>
        <v>#N/A</v>
      </c>
      <c r="K2288" s="15" t="e">
        <f>VLOOKUP(B2288,REGIONS!A:D,4,FALSE)</f>
        <v>#N/A</v>
      </c>
      <c r="L2288" s="19" t="e">
        <f>VLOOKUP(G2288,Sensibilité!$A:$L,12,FALSE)</f>
        <v>#N/A</v>
      </c>
      <c r="M2288" s="19" t="e">
        <f t="shared" si="181"/>
        <v>#N/A</v>
      </c>
      <c r="N2288" s="19" t="e">
        <f t="shared" si="182"/>
        <v>#N/A</v>
      </c>
      <c r="O2288" s="15" t="str">
        <f>IF(D2288=Listes!$B$6,"SWARMING",IF(OR(D2288=Listes!$B$1,D2288=Listes!$B$2,D2288=Listes!$B$5),2,IF(OR(D2288=Listes!$B$3,D2288=Listes!$B$4),1,"erreur colonne D")))</f>
        <v>SWARMING</v>
      </c>
      <c r="P2288" s="15" t="e">
        <f>IF(OR(W2288="Hiver",W2288="Transit"),VLOOKUP(E2288,IC!A:E,4,FALSE),IF(W2288="été",VLOOKUP(E2288,IC!A:E,3,FALSE),"erreur"))</f>
        <v>#N/A</v>
      </c>
      <c r="Q2288" s="15" t="e">
        <f>IF(P2288="NR",0,IF(F2288&lt;5,0,IF(P2288=1,VLOOKUP(F2288,IC!$G$1:$I$8,3,TRUE),
IF(P2288=2,VLOOKUP(F2288,IC!$K$1:$M$8,3,TRUE),
IF(P2288=3,VLOOKUP(F2288,IC!$O$1:$Q$8,3,TRUE),IF(P2288=4,VLOOKUP(F2288,IC!$S$2:$U$9,3,TRUE),
"erreur"))))))</f>
        <v>#N/A</v>
      </c>
      <c r="R2288" s="16" t="e">
        <f>IF(OR(V2288="NA",V2288="Transit",V2288&lt;Listes!$F$1),"non applicable",F2288/V2288)</f>
        <v>#N/A</v>
      </c>
      <c r="S2288" s="16" t="e">
        <f>IF(W2288="Transit","Non applicable",IF(AND(W2288="été",T2288&gt;Listes!F2287),F2288/T2288,IF(AND(W2288="Hiver",Hierarchisation!U2288&gt;Listes!F2287),F2288/U2288,"non applicable")))</f>
        <v>#N/A</v>
      </c>
      <c r="T2288" s="17" t="e">
        <f>IF(K2288="Centre",VLOOKUP(E2288,effectifs_ete,3,FALSE),IF(Hierarchisation!K2288="Grand Nord",VLOOKUP(Hierarchisation!E2288,effectifs_ete,4,FALSE),IF(Hierarchisation!K2288="Nord Est",VLOOKUP(Hierarchisation!E2288,effectifs_ete,5,FALSE),IF(Hierarchisation!K2288="Nord Ouest",VLOOKUP(Hierarchisation!E2288,effectifs_ete,6,FALSE),IF(Hierarchisation!K2288="Sud Est",VLOOKUP(Hierarchisation!E2288,effectifs_ete,7,FALSE),IF(Hierarchisation!K2288="Sud Ouest",VLOOKUP(Hierarchisation!E2288,effectifs_ete,8,FALSE),"Erreur Région"))))))</f>
        <v>#N/A</v>
      </c>
      <c r="U2288" s="17" t="e">
        <f>IF(K2288="Centre",VLOOKUP(E2288,effectifs_hiver,3,FALSE),IF(Hierarchisation!K2288="Grand Nord",VLOOKUP(Hierarchisation!E2288,effectifs_hiver,4,FALSE),IF(Hierarchisation!K2288="Nord Est",VLOOKUP(Hierarchisation!E2288,effectifs_hiver,5,FALSE),IF(Hierarchisation!K2288="Nord Ouest",VLOOKUP(Hierarchisation!E2288,effectifs_hiver,6,FALSE),IF(Hierarchisation!K2288="Sud Est",VLOOKUP(Hierarchisation!E2288,effectifs_hiver,7,FALSE),IF(Hierarchisation!K2288="Sud Ouest",VLOOKUP(Hierarchisation!E2288,effectifs_hiver,8,FALSE),"Erreur Région"))))))</f>
        <v>#N/A</v>
      </c>
      <c r="V2288" s="17" t="e">
        <f>IF(W2288="Transit","Transit",IF(W2288="hiver",VLOOKUP(E2288,'EFFECTIFS Hiver'!$A:$I,9,FALSE),IF(W2288="été",VLOOKUP(E2288,'EFFECTIFS Eté'!$A:$I,9,FALSE),"Erreur saison")))</f>
        <v>#N/A</v>
      </c>
      <c r="W2288" s="18" t="e">
        <f>VLOOKUP(D2288,Listes!B:C,2,FALSE)</f>
        <v>#N/A</v>
      </c>
    </row>
    <row r="2289" spans="1:23" ht="15.75" customHeight="1">
      <c r="A2289" s="11"/>
      <c r="B2289" s="11"/>
      <c r="C2289" s="11"/>
      <c r="D2289" s="11"/>
      <c r="E2289" s="11"/>
      <c r="F2289" s="11"/>
      <c r="G2289" s="11" t="e">
        <f>VLOOKUP(E2289,TAXONS!B:C,2,FALSE)</f>
        <v>#N/A</v>
      </c>
      <c r="H2289" s="13">
        <f t="shared" si="178"/>
        <v>0</v>
      </c>
      <c r="I2289" s="12" t="e">
        <f t="shared" si="179"/>
        <v>#N/A</v>
      </c>
      <c r="J2289" s="14" t="e">
        <f t="shared" si="180"/>
        <v>#N/A</v>
      </c>
      <c r="K2289" s="15" t="e">
        <f>VLOOKUP(B2289,REGIONS!A:D,4,FALSE)</f>
        <v>#N/A</v>
      </c>
      <c r="L2289" s="19" t="e">
        <f>VLOOKUP(G2289,Sensibilité!$A:$L,12,FALSE)</f>
        <v>#N/A</v>
      </c>
      <c r="M2289" s="19" t="e">
        <f t="shared" si="181"/>
        <v>#N/A</v>
      </c>
      <c r="N2289" s="19" t="e">
        <f t="shared" si="182"/>
        <v>#N/A</v>
      </c>
      <c r="O2289" s="15" t="str">
        <f>IF(D2289=Listes!$B$6,"SWARMING",IF(OR(D2289=Listes!$B$1,D2289=Listes!$B$2,D2289=Listes!$B$5),2,IF(OR(D2289=Listes!$B$3,D2289=Listes!$B$4),1,"erreur colonne D")))</f>
        <v>SWARMING</v>
      </c>
      <c r="P2289" s="15" t="e">
        <f>IF(OR(W2289="Hiver",W2289="Transit"),VLOOKUP(E2289,IC!A:E,4,FALSE),IF(W2289="été",VLOOKUP(E2289,IC!A:E,3,FALSE),"erreur"))</f>
        <v>#N/A</v>
      </c>
      <c r="Q2289" s="15" t="e">
        <f>IF(P2289="NR",0,IF(F2289&lt;5,0,IF(P2289=1,VLOOKUP(F2289,IC!$G$1:$I$8,3,TRUE),
IF(P2289=2,VLOOKUP(F2289,IC!$K$1:$M$8,3,TRUE),
IF(P2289=3,VLOOKUP(F2289,IC!$O$1:$Q$8,3,TRUE),IF(P2289=4,VLOOKUP(F2289,IC!$S$2:$U$9,3,TRUE),
"erreur"))))))</f>
        <v>#N/A</v>
      </c>
      <c r="R2289" s="16" t="e">
        <f>IF(OR(V2289="NA",V2289="Transit",V2289&lt;Listes!$F$1),"non applicable",F2289/V2289)</f>
        <v>#N/A</v>
      </c>
      <c r="S2289" s="16" t="e">
        <f>IF(W2289="Transit","Non applicable",IF(AND(W2289="été",T2289&gt;Listes!F2288),F2289/T2289,IF(AND(W2289="Hiver",Hierarchisation!U2289&gt;Listes!F2288),F2289/U2289,"non applicable")))</f>
        <v>#N/A</v>
      </c>
      <c r="T2289" s="17" t="e">
        <f>IF(K2289="Centre",VLOOKUP(E2289,effectifs_ete,3,FALSE),IF(Hierarchisation!K2289="Grand Nord",VLOOKUP(Hierarchisation!E2289,effectifs_ete,4,FALSE),IF(Hierarchisation!K2289="Nord Est",VLOOKUP(Hierarchisation!E2289,effectifs_ete,5,FALSE),IF(Hierarchisation!K2289="Nord Ouest",VLOOKUP(Hierarchisation!E2289,effectifs_ete,6,FALSE),IF(Hierarchisation!K2289="Sud Est",VLOOKUP(Hierarchisation!E2289,effectifs_ete,7,FALSE),IF(Hierarchisation!K2289="Sud Ouest",VLOOKUP(Hierarchisation!E2289,effectifs_ete,8,FALSE),"Erreur Région"))))))</f>
        <v>#N/A</v>
      </c>
      <c r="U2289" s="17" t="e">
        <f>IF(K2289="Centre",VLOOKUP(E2289,effectifs_hiver,3,FALSE),IF(Hierarchisation!K2289="Grand Nord",VLOOKUP(Hierarchisation!E2289,effectifs_hiver,4,FALSE),IF(Hierarchisation!K2289="Nord Est",VLOOKUP(Hierarchisation!E2289,effectifs_hiver,5,FALSE),IF(Hierarchisation!K2289="Nord Ouest",VLOOKUP(Hierarchisation!E2289,effectifs_hiver,6,FALSE),IF(Hierarchisation!K2289="Sud Est",VLOOKUP(Hierarchisation!E2289,effectifs_hiver,7,FALSE),IF(Hierarchisation!K2289="Sud Ouest",VLOOKUP(Hierarchisation!E2289,effectifs_hiver,8,FALSE),"Erreur Région"))))))</f>
        <v>#N/A</v>
      </c>
      <c r="V2289" s="17" t="e">
        <f>IF(W2289="Transit","Transit",IF(W2289="hiver",VLOOKUP(E2289,'EFFECTIFS Hiver'!$A:$I,9,FALSE),IF(W2289="été",VLOOKUP(E2289,'EFFECTIFS Eté'!$A:$I,9,FALSE),"Erreur saison")))</f>
        <v>#N/A</v>
      </c>
      <c r="W2289" s="18" t="e">
        <f>VLOOKUP(D2289,Listes!B:C,2,FALSE)</f>
        <v>#N/A</v>
      </c>
    </row>
    <row r="2290" spans="1:23" ht="15.75" customHeight="1">
      <c r="A2290" s="11"/>
      <c r="B2290" s="11"/>
      <c r="C2290" s="11"/>
      <c r="D2290" s="11"/>
      <c r="E2290" s="11"/>
      <c r="F2290" s="11"/>
      <c r="G2290" s="11" t="e">
        <f>VLOOKUP(E2290,TAXONS!B:C,2,FALSE)</f>
        <v>#N/A</v>
      </c>
      <c r="H2290" s="13">
        <f t="shared" si="178"/>
        <v>0</v>
      </c>
      <c r="I2290" s="12" t="e">
        <f t="shared" si="179"/>
        <v>#N/A</v>
      </c>
      <c r="J2290" s="14" t="e">
        <f t="shared" si="180"/>
        <v>#N/A</v>
      </c>
      <c r="K2290" s="15" t="e">
        <f>VLOOKUP(B2290,REGIONS!A:D,4,FALSE)</f>
        <v>#N/A</v>
      </c>
      <c r="L2290" s="19" t="e">
        <f>VLOOKUP(G2290,Sensibilité!$A:$L,12,FALSE)</f>
        <v>#N/A</v>
      </c>
      <c r="M2290" s="19" t="e">
        <f t="shared" si="181"/>
        <v>#N/A</v>
      </c>
      <c r="N2290" s="19" t="e">
        <f t="shared" si="182"/>
        <v>#N/A</v>
      </c>
      <c r="O2290" s="15" t="str">
        <f>IF(D2290=Listes!$B$6,"SWARMING",IF(OR(D2290=Listes!$B$1,D2290=Listes!$B$2,D2290=Listes!$B$5),2,IF(OR(D2290=Listes!$B$3,D2290=Listes!$B$4),1,"erreur colonne D")))</f>
        <v>SWARMING</v>
      </c>
      <c r="P2290" s="15" t="e">
        <f>IF(OR(W2290="Hiver",W2290="Transit"),VLOOKUP(E2290,IC!A:E,4,FALSE),IF(W2290="été",VLOOKUP(E2290,IC!A:E,3,FALSE),"erreur"))</f>
        <v>#N/A</v>
      </c>
      <c r="Q2290" s="15" t="e">
        <f>IF(P2290="NR",0,IF(F2290&lt;5,0,IF(P2290=1,VLOOKUP(F2290,IC!$G$1:$I$8,3,TRUE),
IF(P2290=2,VLOOKUP(F2290,IC!$K$1:$M$8,3,TRUE),
IF(P2290=3,VLOOKUP(F2290,IC!$O$1:$Q$8,3,TRUE),IF(P2290=4,VLOOKUP(F2290,IC!$S$2:$U$9,3,TRUE),
"erreur"))))))</f>
        <v>#N/A</v>
      </c>
      <c r="R2290" s="16" t="e">
        <f>IF(OR(V2290="NA",V2290="Transit",V2290&lt;Listes!$F$1),"non applicable",F2290/V2290)</f>
        <v>#N/A</v>
      </c>
      <c r="S2290" s="16" t="e">
        <f>IF(W2290="Transit","Non applicable",IF(AND(W2290="été",T2290&gt;Listes!F2289),F2290/T2290,IF(AND(W2290="Hiver",Hierarchisation!U2290&gt;Listes!F2289),F2290/U2290,"non applicable")))</f>
        <v>#N/A</v>
      </c>
      <c r="T2290" s="17" t="e">
        <f>IF(K2290="Centre",VLOOKUP(E2290,effectifs_ete,3,FALSE),IF(Hierarchisation!K2290="Grand Nord",VLOOKUP(Hierarchisation!E2290,effectifs_ete,4,FALSE),IF(Hierarchisation!K2290="Nord Est",VLOOKUP(Hierarchisation!E2290,effectifs_ete,5,FALSE),IF(Hierarchisation!K2290="Nord Ouest",VLOOKUP(Hierarchisation!E2290,effectifs_ete,6,FALSE),IF(Hierarchisation!K2290="Sud Est",VLOOKUP(Hierarchisation!E2290,effectifs_ete,7,FALSE),IF(Hierarchisation!K2290="Sud Ouest",VLOOKUP(Hierarchisation!E2290,effectifs_ete,8,FALSE),"Erreur Région"))))))</f>
        <v>#N/A</v>
      </c>
      <c r="U2290" s="17" t="e">
        <f>IF(K2290="Centre",VLOOKUP(E2290,effectifs_hiver,3,FALSE),IF(Hierarchisation!K2290="Grand Nord",VLOOKUP(Hierarchisation!E2290,effectifs_hiver,4,FALSE),IF(Hierarchisation!K2290="Nord Est",VLOOKUP(Hierarchisation!E2290,effectifs_hiver,5,FALSE),IF(Hierarchisation!K2290="Nord Ouest",VLOOKUP(Hierarchisation!E2290,effectifs_hiver,6,FALSE),IF(Hierarchisation!K2290="Sud Est",VLOOKUP(Hierarchisation!E2290,effectifs_hiver,7,FALSE),IF(Hierarchisation!K2290="Sud Ouest",VLOOKUP(Hierarchisation!E2290,effectifs_hiver,8,FALSE),"Erreur Région"))))))</f>
        <v>#N/A</v>
      </c>
      <c r="V2290" s="17" t="e">
        <f>IF(W2290="Transit","Transit",IF(W2290="hiver",VLOOKUP(E2290,'EFFECTIFS Hiver'!$A:$I,9,FALSE),IF(W2290="été",VLOOKUP(E2290,'EFFECTIFS Eté'!$A:$I,9,FALSE),"Erreur saison")))</f>
        <v>#N/A</v>
      </c>
      <c r="W2290" s="18" t="e">
        <f>VLOOKUP(D2290,Listes!B:C,2,FALSE)</f>
        <v>#N/A</v>
      </c>
    </row>
    <row r="2291" spans="1:23" ht="15.75" customHeight="1">
      <c r="A2291" s="11"/>
      <c r="B2291" s="11"/>
      <c r="C2291" s="11"/>
      <c r="D2291" s="11"/>
      <c r="E2291" s="11"/>
      <c r="F2291" s="11"/>
      <c r="G2291" s="11" t="e">
        <f>VLOOKUP(E2291,TAXONS!B:C,2,FALSE)</f>
        <v>#N/A</v>
      </c>
      <c r="H2291" s="13">
        <f t="shared" si="178"/>
        <v>0</v>
      </c>
      <c r="I2291" s="12" t="e">
        <f t="shared" si="179"/>
        <v>#N/A</v>
      </c>
      <c r="J2291" s="14" t="e">
        <f t="shared" si="180"/>
        <v>#N/A</v>
      </c>
      <c r="K2291" s="15" t="e">
        <f>VLOOKUP(B2291,REGIONS!A:D,4,FALSE)</f>
        <v>#N/A</v>
      </c>
      <c r="L2291" s="19" t="e">
        <f>VLOOKUP(G2291,Sensibilité!$A:$L,12,FALSE)</f>
        <v>#N/A</v>
      </c>
      <c r="M2291" s="19" t="e">
        <f t="shared" si="181"/>
        <v>#N/A</v>
      </c>
      <c r="N2291" s="19" t="e">
        <f t="shared" si="182"/>
        <v>#N/A</v>
      </c>
      <c r="O2291" s="15" t="str">
        <f>IF(D2291=Listes!$B$6,"SWARMING",IF(OR(D2291=Listes!$B$1,D2291=Listes!$B$2,D2291=Listes!$B$5),2,IF(OR(D2291=Listes!$B$3,D2291=Listes!$B$4),1,"erreur colonne D")))</f>
        <v>SWARMING</v>
      </c>
      <c r="P2291" s="15" t="e">
        <f>IF(OR(W2291="Hiver",W2291="Transit"),VLOOKUP(E2291,IC!A:E,4,FALSE),IF(W2291="été",VLOOKUP(E2291,IC!A:E,3,FALSE),"erreur"))</f>
        <v>#N/A</v>
      </c>
      <c r="Q2291" s="15" t="e">
        <f>IF(P2291="NR",0,IF(F2291&lt;5,0,IF(P2291=1,VLOOKUP(F2291,IC!$G$1:$I$8,3,TRUE),
IF(P2291=2,VLOOKUP(F2291,IC!$K$1:$M$8,3,TRUE),
IF(P2291=3,VLOOKUP(F2291,IC!$O$1:$Q$8,3,TRUE),IF(P2291=4,VLOOKUP(F2291,IC!$S$2:$U$9,3,TRUE),
"erreur"))))))</f>
        <v>#N/A</v>
      </c>
      <c r="R2291" s="16" t="e">
        <f>IF(OR(V2291="NA",V2291="Transit",V2291&lt;Listes!$F$1),"non applicable",F2291/V2291)</f>
        <v>#N/A</v>
      </c>
      <c r="S2291" s="16" t="e">
        <f>IF(W2291="Transit","Non applicable",IF(AND(W2291="été",T2291&gt;Listes!F2290),F2291/T2291,IF(AND(W2291="Hiver",Hierarchisation!U2291&gt;Listes!F2290),F2291/U2291,"non applicable")))</f>
        <v>#N/A</v>
      </c>
      <c r="T2291" s="17" t="e">
        <f>IF(K2291="Centre",VLOOKUP(E2291,effectifs_ete,3,FALSE),IF(Hierarchisation!K2291="Grand Nord",VLOOKUP(Hierarchisation!E2291,effectifs_ete,4,FALSE),IF(Hierarchisation!K2291="Nord Est",VLOOKUP(Hierarchisation!E2291,effectifs_ete,5,FALSE),IF(Hierarchisation!K2291="Nord Ouest",VLOOKUP(Hierarchisation!E2291,effectifs_ete,6,FALSE),IF(Hierarchisation!K2291="Sud Est",VLOOKUP(Hierarchisation!E2291,effectifs_ete,7,FALSE),IF(Hierarchisation!K2291="Sud Ouest",VLOOKUP(Hierarchisation!E2291,effectifs_ete,8,FALSE),"Erreur Région"))))))</f>
        <v>#N/A</v>
      </c>
      <c r="U2291" s="17" t="e">
        <f>IF(K2291="Centre",VLOOKUP(E2291,effectifs_hiver,3,FALSE),IF(Hierarchisation!K2291="Grand Nord",VLOOKUP(Hierarchisation!E2291,effectifs_hiver,4,FALSE),IF(Hierarchisation!K2291="Nord Est",VLOOKUP(Hierarchisation!E2291,effectifs_hiver,5,FALSE),IF(Hierarchisation!K2291="Nord Ouest",VLOOKUP(Hierarchisation!E2291,effectifs_hiver,6,FALSE),IF(Hierarchisation!K2291="Sud Est",VLOOKUP(Hierarchisation!E2291,effectifs_hiver,7,FALSE),IF(Hierarchisation!K2291="Sud Ouest",VLOOKUP(Hierarchisation!E2291,effectifs_hiver,8,FALSE),"Erreur Région"))))))</f>
        <v>#N/A</v>
      </c>
      <c r="V2291" s="17" t="e">
        <f>IF(W2291="Transit","Transit",IF(W2291="hiver",VLOOKUP(E2291,'EFFECTIFS Hiver'!$A:$I,9,FALSE),IF(W2291="été",VLOOKUP(E2291,'EFFECTIFS Eté'!$A:$I,9,FALSE),"Erreur saison")))</f>
        <v>#N/A</v>
      </c>
      <c r="W2291" s="18" t="e">
        <f>VLOOKUP(D2291,Listes!B:C,2,FALSE)</f>
        <v>#N/A</v>
      </c>
    </row>
    <row r="2292" spans="1:23" ht="15.75" customHeight="1">
      <c r="A2292" s="11"/>
      <c r="B2292" s="11"/>
      <c r="C2292" s="11"/>
      <c r="D2292" s="11"/>
      <c r="E2292" s="11"/>
      <c r="F2292" s="11"/>
      <c r="G2292" s="11" t="e">
        <f>VLOOKUP(E2292,TAXONS!B:C,2,FALSE)</f>
        <v>#N/A</v>
      </c>
      <c r="H2292" s="13">
        <f t="shared" si="178"/>
        <v>0</v>
      </c>
      <c r="I2292" s="12" t="e">
        <f t="shared" si="179"/>
        <v>#N/A</v>
      </c>
      <c r="J2292" s="14" t="e">
        <f t="shared" si="180"/>
        <v>#N/A</v>
      </c>
      <c r="K2292" s="15" t="e">
        <f>VLOOKUP(B2292,REGIONS!A:D,4,FALSE)</f>
        <v>#N/A</v>
      </c>
      <c r="L2292" s="19" t="e">
        <f>VLOOKUP(G2292,Sensibilité!$A:$L,12,FALSE)</f>
        <v>#N/A</v>
      </c>
      <c r="M2292" s="19" t="e">
        <f t="shared" si="181"/>
        <v>#N/A</v>
      </c>
      <c r="N2292" s="19" t="e">
        <f t="shared" si="182"/>
        <v>#N/A</v>
      </c>
      <c r="O2292" s="15" t="str">
        <f>IF(D2292=Listes!$B$6,"SWARMING",IF(OR(D2292=Listes!$B$1,D2292=Listes!$B$2,D2292=Listes!$B$5),2,IF(OR(D2292=Listes!$B$3,D2292=Listes!$B$4),1,"erreur colonne D")))</f>
        <v>SWARMING</v>
      </c>
      <c r="P2292" s="15" t="e">
        <f>IF(OR(W2292="Hiver",W2292="Transit"),VLOOKUP(E2292,IC!A:E,4,FALSE),IF(W2292="été",VLOOKUP(E2292,IC!A:E,3,FALSE),"erreur"))</f>
        <v>#N/A</v>
      </c>
      <c r="Q2292" s="15" t="e">
        <f>IF(P2292="NR",0,IF(F2292&lt;5,0,IF(P2292=1,VLOOKUP(F2292,IC!$G$1:$I$8,3,TRUE),
IF(P2292=2,VLOOKUP(F2292,IC!$K$1:$M$8,3,TRUE),
IF(P2292=3,VLOOKUP(F2292,IC!$O$1:$Q$8,3,TRUE),IF(P2292=4,VLOOKUP(F2292,IC!$S$2:$U$9,3,TRUE),
"erreur"))))))</f>
        <v>#N/A</v>
      </c>
      <c r="R2292" s="16" t="e">
        <f>IF(OR(V2292="NA",V2292="Transit",V2292&lt;Listes!$F$1),"non applicable",F2292/V2292)</f>
        <v>#N/A</v>
      </c>
      <c r="S2292" s="16" t="e">
        <f>IF(W2292="Transit","Non applicable",IF(AND(W2292="été",T2292&gt;Listes!F2291),F2292/T2292,IF(AND(W2292="Hiver",Hierarchisation!U2292&gt;Listes!F2291),F2292/U2292,"non applicable")))</f>
        <v>#N/A</v>
      </c>
      <c r="T2292" s="17" t="e">
        <f>IF(K2292="Centre",VLOOKUP(E2292,effectifs_ete,3,FALSE),IF(Hierarchisation!K2292="Grand Nord",VLOOKUP(Hierarchisation!E2292,effectifs_ete,4,FALSE),IF(Hierarchisation!K2292="Nord Est",VLOOKUP(Hierarchisation!E2292,effectifs_ete,5,FALSE),IF(Hierarchisation!K2292="Nord Ouest",VLOOKUP(Hierarchisation!E2292,effectifs_ete,6,FALSE),IF(Hierarchisation!K2292="Sud Est",VLOOKUP(Hierarchisation!E2292,effectifs_ete,7,FALSE),IF(Hierarchisation!K2292="Sud Ouest",VLOOKUP(Hierarchisation!E2292,effectifs_ete,8,FALSE),"Erreur Région"))))))</f>
        <v>#N/A</v>
      </c>
      <c r="U2292" s="17" t="e">
        <f>IF(K2292="Centre",VLOOKUP(E2292,effectifs_hiver,3,FALSE),IF(Hierarchisation!K2292="Grand Nord",VLOOKUP(Hierarchisation!E2292,effectifs_hiver,4,FALSE),IF(Hierarchisation!K2292="Nord Est",VLOOKUP(Hierarchisation!E2292,effectifs_hiver,5,FALSE),IF(Hierarchisation!K2292="Nord Ouest",VLOOKUP(Hierarchisation!E2292,effectifs_hiver,6,FALSE),IF(Hierarchisation!K2292="Sud Est",VLOOKUP(Hierarchisation!E2292,effectifs_hiver,7,FALSE),IF(Hierarchisation!K2292="Sud Ouest",VLOOKUP(Hierarchisation!E2292,effectifs_hiver,8,FALSE),"Erreur Région"))))))</f>
        <v>#N/A</v>
      </c>
      <c r="V2292" s="17" t="e">
        <f>IF(W2292="Transit","Transit",IF(W2292="hiver",VLOOKUP(E2292,'EFFECTIFS Hiver'!$A:$I,9,FALSE),IF(W2292="été",VLOOKUP(E2292,'EFFECTIFS Eté'!$A:$I,9,FALSE),"Erreur saison")))</f>
        <v>#N/A</v>
      </c>
      <c r="W2292" s="18" t="e">
        <f>VLOOKUP(D2292,Listes!B:C,2,FALSE)</f>
        <v>#N/A</v>
      </c>
    </row>
    <row r="2293" spans="1:23" ht="15.75" customHeight="1">
      <c r="A2293" s="11"/>
      <c r="B2293" s="11"/>
      <c r="C2293" s="11"/>
      <c r="D2293" s="11"/>
      <c r="E2293" s="11"/>
      <c r="F2293" s="11"/>
      <c r="G2293" s="11" t="e">
        <f>VLOOKUP(E2293,TAXONS!B:C,2,FALSE)</f>
        <v>#N/A</v>
      </c>
      <c r="H2293" s="13">
        <f t="shared" si="178"/>
        <v>0</v>
      </c>
      <c r="I2293" s="12" t="e">
        <f t="shared" si="179"/>
        <v>#N/A</v>
      </c>
      <c r="J2293" s="14" t="e">
        <f t="shared" si="180"/>
        <v>#N/A</v>
      </c>
      <c r="K2293" s="15" t="e">
        <f>VLOOKUP(B2293,REGIONS!A:D,4,FALSE)</f>
        <v>#N/A</v>
      </c>
      <c r="L2293" s="19" t="e">
        <f>VLOOKUP(G2293,Sensibilité!$A:$L,12,FALSE)</f>
        <v>#N/A</v>
      </c>
      <c r="M2293" s="19" t="e">
        <f t="shared" si="181"/>
        <v>#N/A</v>
      </c>
      <c r="N2293" s="19" t="e">
        <f t="shared" si="182"/>
        <v>#N/A</v>
      </c>
      <c r="O2293" s="15" t="str">
        <f>IF(D2293=Listes!$B$6,"SWARMING",IF(OR(D2293=Listes!$B$1,D2293=Listes!$B$2,D2293=Listes!$B$5),2,IF(OR(D2293=Listes!$B$3,D2293=Listes!$B$4),1,"erreur colonne D")))</f>
        <v>SWARMING</v>
      </c>
      <c r="P2293" s="15" t="e">
        <f>IF(OR(W2293="Hiver",W2293="Transit"),VLOOKUP(E2293,IC!A:E,4,FALSE),IF(W2293="été",VLOOKUP(E2293,IC!A:E,3,FALSE),"erreur"))</f>
        <v>#N/A</v>
      </c>
      <c r="Q2293" s="15" t="e">
        <f>IF(P2293="NR",0,IF(F2293&lt;5,0,IF(P2293=1,VLOOKUP(F2293,IC!$G$1:$I$8,3,TRUE),
IF(P2293=2,VLOOKUP(F2293,IC!$K$1:$M$8,3,TRUE),
IF(P2293=3,VLOOKUP(F2293,IC!$O$1:$Q$8,3,TRUE),IF(P2293=4,VLOOKUP(F2293,IC!$S$2:$U$9,3,TRUE),
"erreur"))))))</f>
        <v>#N/A</v>
      </c>
      <c r="R2293" s="16" t="e">
        <f>IF(OR(V2293="NA",V2293="Transit",V2293&lt;Listes!$F$1),"non applicable",F2293/V2293)</f>
        <v>#N/A</v>
      </c>
      <c r="S2293" s="16" t="e">
        <f>IF(W2293="Transit","Non applicable",IF(AND(W2293="été",T2293&gt;Listes!F2292),F2293/T2293,IF(AND(W2293="Hiver",Hierarchisation!U2293&gt;Listes!F2292),F2293/U2293,"non applicable")))</f>
        <v>#N/A</v>
      </c>
      <c r="T2293" s="17" t="e">
        <f>IF(K2293="Centre",VLOOKUP(E2293,effectifs_ete,3,FALSE),IF(Hierarchisation!K2293="Grand Nord",VLOOKUP(Hierarchisation!E2293,effectifs_ete,4,FALSE),IF(Hierarchisation!K2293="Nord Est",VLOOKUP(Hierarchisation!E2293,effectifs_ete,5,FALSE),IF(Hierarchisation!K2293="Nord Ouest",VLOOKUP(Hierarchisation!E2293,effectifs_ete,6,FALSE),IF(Hierarchisation!K2293="Sud Est",VLOOKUP(Hierarchisation!E2293,effectifs_ete,7,FALSE),IF(Hierarchisation!K2293="Sud Ouest",VLOOKUP(Hierarchisation!E2293,effectifs_ete,8,FALSE),"Erreur Région"))))))</f>
        <v>#N/A</v>
      </c>
      <c r="U2293" s="17" t="e">
        <f>IF(K2293="Centre",VLOOKUP(E2293,effectifs_hiver,3,FALSE),IF(Hierarchisation!K2293="Grand Nord",VLOOKUP(Hierarchisation!E2293,effectifs_hiver,4,FALSE),IF(Hierarchisation!K2293="Nord Est",VLOOKUP(Hierarchisation!E2293,effectifs_hiver,5,FALSE),IF(Hierarchisation!K2293="Nord Ouest",VLOOKUP(Hierarchisation!E2293,effectifs_hiver,6,FALSE),IF(Hierarchisation!K2293="Sud Est",VLOOKUP(Hierarchisation!E2293,effectifs_hiver,7,FALSE),IF(Hierarchisation!K2293="Sud Ouest",VLOOKUP(Hierarchisation!E2293,effectifs_hiver,8,FALSE),"Erreur Région"))))))</f>
        <v>#N/A</v>
      </c>
      <c r="V2293" s="17" t="e">
        <f>IF(W2293="Transit","Transit",IF(W2293="hiver",VLOOKUP(E2293,'EFFECTIFS Hiver'!$A:$I,9,FALSE),IF(W2293="été",VLOOKUP(E2293,'EFFECTIFS Eté'!$A:$I,9,FALSE),"Erreur saison")))</f>
        <v>#N/A</v>
      </c>
      <c r="W2293" s="18" t="e">
        <f>VLOOKUP(D2293,Listes!B:C,2,FALSE)</f>
        <v>#N/A</v>
      </c>
    </row>
    <row r="2294" spans="1:23" ht="15.75" customHeight="1">
      <c r="A2294" s="11"/>
      <c r="B2294" s="11"/>
      <c r="C2294" s="11"/>
      <c r="D2294" s="11"/>
      <c r="E2294" s="11"/>
      <c r="F2294" s="11"/>
      <c r="G2294" s="11" t="e">
        <f>VLOOKUP(E2294,TAXONS!B:C,2,FALSE)</f>
        <v>#N/A</v>
      </c>
      <c r="H2294" s="13">
        <f t="shared" si="178"/>
        <v>0</v>
      </c>
      <c r="I2294" s="12" t="e">
        <f t="shared" si="179"/>
        <v>#N/A</v>
      </c>
      <c r="J2294" s="14" t="e">
        <f t="shared" si="180"/>
        <v>#N/A</v>
      </c>
      <c r="K2294" s="15" t="e">
        <f>VLOOKUP(B2294,REGIONS!A:D,4,FALSE)</f>
        <v>#N/A</v>
      </c>
      <c r="L2294" s="19" t="e">
        <f>VLOOKUP(G2294,Sensibilité!$A:$L,12,FALSE)</f>
        <v>#N/A</v>
      </c>
      <c r="M2294" s="19" t="e">
        <f t="shared" si="181"/>
        <v>#N/A</v>
      </c>
      <c r="N2294" s="19" t="e">
        <f t="shared" si="182"/>
        <v>#N/A</v>
      </c>
      <c r="O2294" s="15" t="str">
        <f>IF(D2294=Listes!$B$6,"SWARMING",IF(OR(D2294=Listes!$B$1,D2294=Listes!$B$2,D2294=Listes!$B$5),2,IF(OR(D2294=Listes!$B$3,D2294=Listes!$B$4),1,"erreur colonne D")))</f>
        <v>SWARMING</v>
      </c>
      <c r="P2294" s="15" t="e">
        <f>IF(OR(W2294="Hiver",W2294="Transit"),VLOOKUP(E2294,IC!A:E,4,FALSE),IF(W2294="été",VLOOKUP(E2294,IC!A:E,3,FALSE),"erreur"))</f>
        <v>#N/A</v>
      </c>
      <c r="Q2294" s="15" t="e">
        <f>IF(P2294="NR",0,IF(F2294&lt;5,0,IF(P2294=1,VLOOKUP(F2294,IC!$G$1:$I$8,3,TRUE),
IF(P2294=2,VLOOKUP(F2294,IC!$K$1:$M$8,3,TRUE),
IF(P2294=3,VLOOKUP(F2294,IC!$O$1:$Q$8,3,TRUE),IF(P2294=4,VLOOKUP(F2294,IC!$S$2:$U$9,3,TRUE),
"erreur"))))))</f>
        <v>#N/A</v>
      </c>
      <c r="R2294" s="16" t="e">
        <f>IF(OR(V2294="NA",V2294="Transit",V2294&lt;Listes!$F$1),"non applicable",F2294/V2294)</f>
        <v>#N/A</v>
      </c>
      <c r="S2294" s="16" t="e">
        <f>IF(W2294="Transit","Non applicable",IF(AND(W2294="été",T2294&gt;Listes!F2293),F2294/T2294,IF(AND(W2294="Hiver",Hierarchisation!U2294&gt;Listes!F2293),F2294/U2294,"non applicable")))</f>
        <v>#N/A</v>
      </c>
      <c r="T2294" s="17" t="e">
        <f>IF(K2294="Centre",VLOOKUP(E2294,effectifs_ete,3,FALSE),IF(Hierarchisation!K2294="Grand Nord",VLOOKUP(Hierarchisation!E2294,effectifs_ete,4,FALSE),IF(Hierarchisation!K2294="Nord Est",VLOOKUP(Hierarchisation!E2294,effectifs_ete,5,FALSE),IF(Hierarchisation!K2294="Nord Ouest",VLOOKUP(Hierarchisation!E2294,effectifs_ete,6,FALSE),IF(Hierarchisation!K2294="Sud Est",VLOOKUP(Hierarchisation!E2294,effectifs_ete,7,FALSE),IF(Hierarchisation!K2294="Sud Ouest",VLOOKUP(Hierarchisation!E2294,effectifs_ete,8,FALSE),"Erreur Région"))))))</f>
        <v>#N/A</v>
      </c>
      <c r="U2294" s="17" t="e">
        <f>IF(K2294="Centre",VLOOKUP(E2294,effectifs_hiver,3,FALSE),IF(Hierarchisation!K2294="Grand Nord",VLOOKUP(Hierarchisation!E2294,effectifs_hiver,4,FALSE),IF(Hierarchisation!K2294="Nord Est",VLOOKUP(Hierarchisation!E2294,effectifs_hiver,5,FALSE),IF(Hierarchisation!K2294="Nord Ouest",VLOOKUP(Hierarchisation!E2294,effectifs_hiver,6,FALSE),IF(Hierarchisation!K2294="Sud Est",VLOOKUP(Hierarchisation!E2294,effectifs_hiver,7,FALSE),IF(Hierarchisation!K2294="Sud Ouest",VLOOKUP(Hierarchisation!E2294,effectifs_hiver,8,FALSE),"Erreur Région"))))))</f>
        <v>#N/A</v>
      </c>
      <c r="V2294" s="17" t="e">
        <f>IF(W2294="Transit","Transit",IF(W2294="hiver",VLOOKUP(E2294,'EFFECTIFS Hiver'!$A:$I,9,FALSE),IF(W2294="été",VLOOKUP(E2294,'EFFECTIFS Eté'!$A:$I,9,FALSE),"Erreur saison")))</f>
        <v>#N/A</v>
      </c>
      <c r="W2294" s="18" t="e">
        <f>VLOOKUP(D2294,Listes!B:C,2,FALSE)</f>
        <v>#N/A</v>
      </c>
    </row>
    <row r="2295" spans="1:23" ht="15.75" customHeight="1">
      <c r="A2295" s="11"/>
      <c r="B2295" s="11"/>
      <c r="C2295" s="11"/>
      <c r="D2295" s="11"/>
      <c r="E2295" s="11"/>
      <c r="F2295" s="11"/>
      <c r="G2295" s="11" t="e">
        <f>VLOOKUP(E2295,TAXONS!B:C,2,FALSE)</f>
        <v>#N/A</v>
      </c>
      <c r="H2295" s="13">
        <f t="shared" si="178"/>
        <v>0</v>
      </c>
      <c r="I2295" s="12" t="e">
        <f t="shared" si="179"/>
        <v>#N/A</v>
      </c>
      <c r="J2295" s="14" t="e">
        <f t="shared" si="180"/>
        <v>#N/A</v>
      </c>
      <c r="K2295" s="15" t="e">
        <f>VLOOKUP(B2295,REGIONS!A:D,4,FALSE)</f>
        <v>#N/A</v>
      </c>
      <c r="L2295" s="19" t="e">
        <f>VLOOKUP(G2295,Sensibilité!$A:$L,12,FALSE)</f>
        <v>#N/A</v>
      </c>
      <c r="M2295" s="19" t="e">
        <f t="shared" si="181"/>
        <v>#N/A</v>
      </c>
      <c r="N2295" s="19" t="e">
        <f t="shared" si="182"/>
        <v>#N/A</v>
      </c>
      <c r="O2295" s="15" t="str">
        <f>IF(D2295=Listes!$B$6,"SWARMING",IF(OR(D2295=Listes!$B$1,D2295=Listes!$B$2,D2295=Listes!$B$5),2,IF(OR(D2295=Listes!$B$3,D2295=Listes!$B$4),1,"erreur colonne D")))</f>
        <v>SWARMING</v>
      </c>
      <c r="P2295" s="15" t="e">
        <f>IF(OR(W2295="Hiver",W2295="Transit"),VLOOKUP(E2295,IC!A:E,4,FALSE),IF(W2295="été",VLOOKUP(E2295,IC!A:E,3,FALSE),"erreur"))</f>
        <v>#N/A</v>
      </c>
      <c r="Q2295" s="15" t="e">
        <f>IF(P2295="NR",0,IF(F2295&lt;5,0,IF(P2295=1,VLOOKUP(F2295,IC!$G$1:$I$8,3,TRUE),
IF(P2295=2,VLOOKUP(F2295,IC!$K$1:$M$8,3,TRUE),
IF(P2295=3,VLOOKUP(F2295,IC!$O$1:$Q$8,3,TRUE),IF(P2295=4,VLOOKUP(F2295,IC!$S$2:$U$9,3,TRUE),
"erreur"))))))</f>
        <v>#N/A</v>
      </c>
      <c r="R2295" s="16" t="e">
        <f>IF(OR(V2295="NA",V2295="Transit",V2295&lt;Listes!$F$1),"non applicable",F2295/V2295)</f>
        <v>#N/A</v>
      </c>
      <c r="S2295" s="16" t="e">
        <f>IF(W2295="Transit","Non applicable",IF(AND(W2295="été",T2295&gt;Listes!F2294),F2295/T2295,IF(AND(W2295="Hiver",Hierarchisation!U2295&gt;Listes!F2294),F2295/U2295,"non applicable")))</f>
        <v>#N/A</v>
      </c>
      <c r="T2295" s="17" t="e">
        <f>IF(K2295="Centre",VLOOKUP(E2295,effectifs_ete,3,FALSE),IF(Hierarchisation!K2295="Grand Nord",VLOOKUP(Hierarchisation!E2295,effectifs_ete,4,FALSE),IF(Hierarchisation!K2295="Nord Est",VLOOKUP(Hierarchisation!E2295,effectifs_ete,5,FALSE),IF(Hierarchisation!K2295="Nord Ouest",VLOOKUP(Hierarchisation!E2295,effectifs_ete,6,FALSE),IF(Hierarchisation!K2295="Sud Est",VLOOKUP(Hierarchisation!E2295,effectifs_ete,7,FALSE),IF(Hierarchisation!K2295="Sud Ouest",VLOOKUP(Hierarchisation!E2295,effectifs_ete,8,FALSE),"Erreur Région"))))))</f>
        <v>#N/A</v>
      </c>
      <c r="U2295" s="17" t="e">
        <f>IF(K2295="Centre",VLOOKUP(E2295,effectifs_hiver,3,FALSE),IF(Hierarchisation!K2295="Grand Nord",VLOOKUP(Hierarchisation!E2295,effectifs_hiver,4,FALSE),IF(Hierarchisation!K2295="Nord Est",VLOOKUP(Hierarchisation!E2295,effectifs_hiver,5,FALSE),IF(Hierarchisation!K2295="Nord Ouest",VLOOKUP(Hierarchisation!E2295,effectifs_hiver,6,FALSE),IF(Hierarchisation!K2295="Sud Est",VLOOKUP(Hierarchisation!E2295,effectifs_hiver,7,FALSE),IF(Hierarchisation!K2295="Sud Ouest",VLOOKUP(Hierarchisation!E2295,effectifs_hiver,8,FALSE),"Erreur Région"))))))</f>
        <v>#N/A</v>
      </c>
      <c r="V2295" s="17" t="e">
        <f>IF(W2295="Transit","Transit",IF(W2295="hiver",VLOOKUP(E2295,'EFFECTIFS Hiver'!$A:$I,9,FALSE),IF(W2295="été",VLOOKUP(E2295,'EFFECTIFS Eté'!$A:$I,9,FALSE),"Erreur saison")))</f>
        <v>#N/A</v>
      </c>
      <c r="W2295" s="18" t="e">
        <f>VLOOKUP(D2295,Listes!B:C,2,FALSE)</f>
        <v>#N/A</v>
      </c>
    </row>
    <row r="2296" spans="1:23" ht="15.75" customHeight="1">
      <c r="A2296" s="11"/>
      <c r="B2296" s="11"/>
      <c r="C2296" s="11"/>
      <c r="D2296" s="11"/>
      <c r="E2296" s="11"/>
      <c r="F2296" s="11"/>
      <c r="G2296" s="11" t="e">
        <f>VLOOKUP(E2296,TAXONS!B:C,2,FALSE)</f>
        <v>#N/A</v>
      </c>
      <c r="H2296" s="13">
        <f t="shared" si="178"/>
        <v>0</v>
      </c>
      <c r="I2296" s="12" t="e">
        <f t="shared" si="179"/>
        <v>#N/A</v>
      </c>
      <c r="J2296" s="14" t="e">
        <f t="shared" si="180"/>
        <v>#N/A</v>
      </c>
      <c r="K2296" s="15" t="e">
        <f>VLOOKUP(B2296,REGIONS!A:D,4,FALSE)</f>
        <v>#N/A</v>
      </c>
      <c r="L2296" s="19" t="e">
        <f>VLOOKUP(G2296,Sensibilité!$A:$L,12,FALSE)</f>
        <v>#N/A</v>
      </c>
      <c r="M2296" s="19" t="e">
        <f t="shared" si="181"/>
        <v>#N/A</v>
      </c>
      <c r="N2296" s="19" t="e">
        <f t="shared" si="182"/>
        <v>#N/A</v>
      </c>
      <c r="O2296" s="15" t="str">
        <f>IF(D2296=Listes!$B$6,"SWARMING",IF(OR(D2296=Listes!$B$1,D2296=Listes!$B$2,D2296=Listes!$B$5),2,IF(OR(D2296=Listes!$B$3,D2296=Listes!$B$4),1,"erreur colonne D")))</f>
        <v>SWARMING</v>
      </c>
      <c r="P2296" s="15" t="e">
        <f>IF(OR(W2296="Hiver",W2296="Transit"),VLOOKUP(E2296,IC!A:E,4,FALSE),IF(W2296="été",VLOOKUP(E2296,IC!A:E,3,FALSE),"erreur"))</f>
        <v>#N/A</v>
      </c>
      <c r="Q2296" s="15" t="e">
        <f>IF(P2296="NR",0,IF(F2296&lt;5,0,IF(P2296=1,VLOOKUP(F2296,IC!$G$1:$I$8,3,TRUE),
IF(P2296=2,VLOOKUP(F2296,IC!$K$1:$M$8,3,TRUE),
IF(P2296=3,VLOOKUP(F2296,IC!$O$1:$Q$8,3,TRUE),IF(P2296=4,VLOOKUP(F2296,IC!$S$2:$U$9,3,TRUE),
"erreur"))))))</f>
        <v>#N/A</v>
      </c>
      <c r="R2296" s="16" t="e">
        <f>IF(OR(V2296="NA",V2296="Transit",V2296&lt;Listes!$F$1),"non applicable",F2296/V2296)</f>
        <v>#N/A</v>
      </c>
      <c r="S2296" s="16" t="e">
        <f>IF(W2296="Transit","Non applicable",IF(AND(W2296="été",T2296&gt;Listes!F2295),F2296/T2296,IF(AND(W2296="Hiver",Hierarchisation!U2296&gt;Listes!F2295),F2296/U2296,"non applicable")))</f>
        <v>#N/A</v>
      </c>
      <c r="T2296" s="17" t="e">
        <f>IF(K2296="Centre",VLOOKUP(E2296,effectifs_ete,3,FALSE),IF(Hierarchisation!K2296="Grand Nord",VLOOKUP(Hierarchisation!E2296,effectifs_ete,4,FALSE),IF(Hierarchisation!K2296="Nord Est",VLOOKUP(Hierarchisation!E2296,effectifs_ete,5,FALSE),IF(Hierarchisation!K2296="Nord Ouest",VLOOKUP(Hierarchisation!E2296,effectifs_ete,6,FALSE),IF(Hierarchisation!K2296="Sud Est",VLOOKUP(Hierarchisation!E2296,effectifs_ete,7,FALSE),IF(Hierarchisation!K2296="Sud Ouest",VLOOKUP(Hierarchisation!E2296,effectifs_ete,8,FALSE),"Erreur Région"))))))</f>
        <v>#N/A</v>
      </c>
      <c r="U2296" s="17" t="e">
        <f>IF(K2296="Centre",VLOOKUP(E2296,effectifs_hiver,3,FALSE),IF(Hierarchisation!K2296="Grand Nord",VLOOKUP(Hierarchisation!E2296,effectifs_hiver,4,FALSE),IF(Hierarchisation!K2296="Nord Est",VLOOKUP(Hierarchisation!E2296,effectifs_hiver,5,FALSE),IF(Hierarchisation!K2296="Nord Ouest",VLOOKUP(Hierarchisation!E2296,effectifs_hiver,6,FALSE),IF(Hierarchisation!K2296="Sud Est",VLOOKUP(Hierarchisation!E2296,effectifs_hiver,7,FALSE),IF(Hierarchisation!K2296="Sud Ouest",VLOOKUP(Hierarchisation!E2296,effectifs_hiver,8,FALSE),"Erreur Région"))))))</f>
        <v>#N/A</v>
      </c>
      <c r="V2296" s="17" t="e">
        <f>IF(W2296="Transit","Transit",IF(W2296="hiver",VLOOKUP(E2296,'EFFECTIFS Hiver'!$A:$I,9,FALSE),IF(W2296="été",VLOOKUP(E2296,'EFFECTIFS Eté'!$A:$I,9,FALSE),"Erreur saison")))</f>
        <v>#N/A</v>
      </c>
      <c r="W2296" s="18" t="e">
        <f>VLOOKUP(D2296,Listes!B:C,2,FALSE)</f>
        <v>#N/A</v>
      </c>
    </row>
    <row r="2297" spans="1:23" ht="15.75" customHeight="1">
      <c r="A2297" s="11"/>
      <c r="B2297" s="11"/>
      <c r="C2297" s="11"/>
      <c r="D2297" s="11"/>
      <c r="E2297" s="11"/>
      <c r="F2297" s="11"/>
      <c r="G2297" s="11" t="e">
        <f>VLOOKUP(E2297,TAXONS!B:C,2,FALSE)</f>
        <v>#N/A</v>
      </c>
      <c r="H2297" s="13">
        <f t="shared" si="178"/>
        <v>0</v>
      </c>
      <c r="I2297" s="12" t="e">
        <f t="shared" si="179"/>
        <v>#N/A</v>
      </c>
      <c r="J2297" s="14" t="e">
        <f t="shared" si="180"/>
        <v>#N/A</v>
      </c>
      <c r="K2297" s="15" t="e">
        <f>VLOOKUP(B2297,REGIONS!A:D,4,FALSE)</f>
        <v>#N/A</v>
      </c>
      <c r="L2297" s="19" t="e">
        <f>VLOOKUP(G2297,Sensibilité!$A:$L,12,FALSE)</f>
        <v>#N/A</v>
      </c>
      <c r="M2297" s="19" t="e">
        <f t="shared" si="181"/>
        <v>#N/A</v>
      </c>
      <c r="N2297" s="19" t="e">
        <f t="shared" si="182"/>
        <v>#N/A</v>
      </c>
      <c r="O2297" s="15" t="str">
        <f>IF(D2297=Listes!$B$6,"SWARMING",IF(OR(D2297=Listes!$B$1,D2297=Listes!$B$2,D2297=Listes!$B$5),2,IF(OR(D2297=Listes!$B$3,D2297=Listes!$B$4),1,"erreur colonne D")))</f>
        <v>SWARMING</v>
      </c>
      <c r="P2297" s="15" t="e">
        <f>IF(OR(W2297="Hiver",W2297="Transit"),VLOOKUP(E2297,IC!A:E,4,FALSE),IF(W2297="été",VLOOKUP(E2297,IC!A:E,3,FALSE),"erreur"))</f>
        <v>#N/A</v>
      </c>
      <c r="Q2297" s="15" t="e">
        <f>IF(P2297="NR",0,IF(F2297&lt;5,0,IF(P2297=1,VLOOKUP(F2297,IC!$G$1:$I$8,3,TRUE),
IF(P2297=2,VLOOKUP(F2297,IC!$K$1:$M$8,3,TRUE),
IF(P2297=3,VLOOKUP(F2297,IC!$O$1:$Q$8,3,TRUE),IF(P2297=4,VLOOKUP(F2297,IC!$S$2:$U$9,3,TRUE),
"erreur"))))))</f>
        <v>#N/A</v>
      </c>
      <c r="R2297" s="16" t="e">
        <f>IF(OR(V2297="NA",V2297="Transit",V2297&lt;Listes!$F$1),"non applicable",F2297/V2297)</f>
        <v>#N/A</v>
      </c>
      <c r="S2297" s="16" t="e">
        <f>IF(W2297="Transit","Non applicable",IF(AND(W2297="été",T2297&gt;Listes!F2296),F2297/T2297,IF(AND(W2297="Hiver",Hierarchisation!U2297&gt;Listes!F2296),F2297/U2297,"non applicable")))</f>
        <v>#N/A</v>
      </c>
      <c r="T2297" s="17" t="e">
        <f>IF(K2297="Centre",VLOOKUP(E2297,effectifs_ete,3,FALSE),IF(Hierarchisation!K2297="Grand Nord",VLOOKUP(Hierarchisation!E2297,effectifs_ete,4,FALSE),IF(Hierarchisation!K2297="Nord Est",VLOOKUP(Hierarchisation!E2297,effectifs_ete,5,FALSE),IF(Hierarchisation!K2297="Nord Ouest",VLOOKUP(Hierarchisation!E2297,effectifs_ete,6,FALSE),IF(Hierarchisation!K2297="Sud Est",VLOOKUP(Hierarchisation!E2297,effectifs_ete,7,FALSE),IF(Hierarchisation!K2297="Sud Ouest",VLOOKUP(Hierarchisation!E2297,effectifs_ete,8,FALSE),"Erreur Région"))))))</f>
        <v>#N/A</v>
      </c>
      <c r="U2297" s="17" t="e">
        <f>IF(K2297="Centre",VLOOKUP(E2297,effectifs_hiver,3,FALSE),IF(Hierarchisation!K2297="Grand Nord",VLOOKUP(Hierarchisation!E2297,effectifs_hiver,4,FALSE),IF(Hierarchisation!K2297="Nord Est",VLOOKUP(Hierarchisation!E2297,effectifs_hiver,5,FALSE),IF(Hierarchisation!K2297="Nord Ouest",VLOOKUP(Hierarchisation!E2297,effectifs_hiver,6,FALSE),IF(Hierarchisation!K2297="Sud Est",VLOOKUP(Hierarchisation!E2297,effectifs_hiver,7,FALSE),IF(Hierarchisation!K2297="Sud Ouest",VLOOKUP(Hierarchisation!E2297,effectifs_hiver,8,FALSE),"Erreur Région"))))))</f>
        <v>#N/A</v>
      </c>
      <c r="V2297" s="17" t="e">
        <f>IF(W2297="Transit","Transit",IF(W2297="hiver",VLOOKUP(E2297,'EFFECTIFS Hiver'!$A:$I,9,FALSE),IF(W2297="été",VLOOKUP(E2297,'EFFECTIFS Eté'!$A:$I,9,FALSE),"Erreur saison")))</f>
        <v>#N/A</v>
      </c>
      <c r="W2297" s="18" t="e">
        <f>VLOOKUP(D2297,Listes!B:C,2,FALSE)</f>
        <v>#N/A</v>
      </c>
    </row>
    <row r="2298" spans="1:23" ht="15.75" customHeight="1">
      <c r="A2298" s="11"/>
      <c r="B2298" s="11"/>
      <c r="C2298" s="11"/>
      <c r="D2298" s="11"/>
      <c r="E2298" s="11"/>
      <c r="F2298" s="11"/>
      <c r="G2298" s="11" t="e">
        <f>VLOOKUP(E2298,TAXONS!B:C,2,FALSE)</f>
        <v>#N/A</v>
      </c>
      <c r="H2298" s="13">
        <f t="shared" si="178"/>
        <v>0</v>
      </c>
      <c r="I2298" s="12" t="e">
        <f t="shared" si="179"/>
        <v>#N/A</v>
      </c>
      <c r="J2298" s="14" t="e">
        <f t="shared" si="180"/>
        <v>#N/A</v>
      </c>
      <c r="K2298" s="15" t="e">
        <f>VLOOKUP(B2298,REGIONS!A:D,4,FALSE)</f>
        <v>#N/A</v>
      </c>
      <c r="L2298" s="19" t="e">
        <f>VLOOKUP(G2298,Sensibilité!$A:$L,12,FALSE)</f>
        <v>#N/A</v>
      </c>
      <c r="M2298" s="19" t="e">
        <f t="shared" si="181"/>
        <v>#N/A</v>
      </c>
      <c r="N2298" s="19" t="e">
        <f t="shared" si="182"/>
        <v>#N/A</v>
      </c>
      <c r="O2298" s="15" t="str">
        <f>IF(D2298=Listes!$B$6,"SWARMING",IF(OR(D2298=Listes!$B$1,D2298=Listes!$B$2,D2298=Listes!$B$5),2,IF(OR(D2298=Listes!$B$3,D2298=Listes!$B$4),1,"erreur colonne D")))</f>
        <v>SWARMING</v>
      </c>
      <c r="P2298" s="15" t="e">
        <f>IF(OR(W2298="Hiver",W2298="Transit"),VLOOKUP(E2298,IC!A:E,4,FALSE),IF(W2298="été",VLOOKUP(E2298,IC!A:E,3,FALSE),"erreur"))</f>
        <v>#N/A</v>
      </c>
      <c r="Q2298" s="15" t="e">
        <f>IF(P2298="NR",0,IF(F2298&lt;5,0,IF(P2298=1,VLOOKUP(F2298,IC!$G$1:$I$8,3,TRUE),
IF(P2298=2,VLOOKUP(F2298,IC!$K$1:$M$8,3,TRUE),
IF(P2298=3,VLOOKUP(F2298,IC!$O$1:$Q$8,3,TRUE),IF(P2298=4,VLOOKUP(F2298,IC!$S$2:$U$9,3,TRUE),
"erreur"))))))</f>
        <v>#N/A</v>
      </c>
      <c r="R2298" s="16" t="e">
        <f>IF(OR(V2298="NA",V2298="Transit",V2298&lt;Listes!$F$1),"non applicable",F2298/V2298)</f>
        <v>#N/A</v>
      </c>
      <c r="S2298" s="16" t="e">
        <f>IF(W2298="Transit","Non applicable",IF(AND(W2298="été",T2298&gt;Listes!F2297),F2298/T2298,IF(AND(W2298="Hiver",Hierarchisation!U2298&gt;Listes!F2297),F2298/U2298,"non applicable")))</f>
        <v>#N/A</v>
      </c>
      <c r="T2298" s="17" t="e">
        <f>IF(K2298="Centre",VLOOKUP(E2298,effectifs_ete,3,FALSE),IF(Hierarchisation!K2298="Grand Nord",VLOOKUP(Hierarchisation!E2298,effectifs_ete,4,FALSE),IF(Hierarchisation!K2298="Nord Est",VLOOKUP(Hierarchisation!E2298,effectifs_ete,5,FALSE),IF(Hierarchisation!K2298="Nord Ouest",VLOOKUP(Hierarchisation!E2298,effectifs_ete,6,FALSE),IF(Hierarchisation!K2298="Sud Est",VLOOKUP(Hierarchisation!E2298,effectifs_ete,7,FALSE),IF(Hierarchisation!K2298="Sud Ouest",VLOOKUP(Hierarchisation!E2298,effectifs_ete,8,FALSE),"Erreur Région"))))))</f>
        <v>#N/A</v>
      </c>
      <c r="U2298" s="17" t="e">
        <f>IF(K2298="Centre",VLOOKUP(E2298,effectifs_hiver,3,FALSE),IF(Hierarchisation!K2298="Grand Nord",VLOOKUP(Hierarchisation!E2298,effectifs_hiver,4,FALSE),IF(Hierarchisation!K2298="Nord Est",VLOOKUP(Hierarchisation!E2298,effectifs_hiver,5,FALSE),IF(Hierarchisation!K2298="Nord Ouest",VLOOKUP(Hierarchisation!E2298,effectifs_hiver,6,FALSE),IF(Hierarchisation!K2298="Sud Est",VLOOKUP(Hierarchisation!E2298,effectifs_hiver,7,FALSE),IF(Hierarchisation!K2298="Sud Ouest",VLOOKUP(Hierarchisation!E2298,effectifs_hiver,8,FALSE),"Erreur Région"))))))</f>
        <v>#N/A</v>
      </c>
      <c r="V2298" s="17" t="e">
        <f>IF(W2298="Transit","Transit",IF(W2298="hiver",VLOOKUP(E2298,'EFFECTIFS Hiver'!$A:$I,9,FALSE),IF(W2298="été",VLOOKUP(E2298,'EFFECTIFS Eté'!$A:$I,9,FALSE),"Erreur saison")))</f>
        <v>#N/A</v>
      </c>
      <c r="W2298" s="18" t="e">
        <f>VLOOKUP(D2298,Listes!B:C,2,FALSE)</f>
        <v>#N/A</v>
      </c>
    </row>
    <row r="2299" spans="1:23" ht="15.75" customHeight="1">
      <c r="A2299" s="11"/>
      <c r="B2299" s="11"/>
      <c r="C2299" s="11"/>
      <c r="D2299" s="11"/>
      <c r="E2299" s="11"/>
      <c r="F2299" s="11"/>
      <c r="G2299" s="11" t="e">
        <f>VLOOKUP(E2299,TAXONS!B:C,2,FALSE)</f>
        <v>#N/A</v>
      </c>
      <c r="H2299" s="13">
        <f t="shared" si="178"/>
        <v>0</v>
      </c>
      <c r="I2299" s="12" t="e">
        <f t="shared" si="179"/>
        <v>#N/A</v>
      </c>
      <c r="J2299" s="14" t="e">
        <f t="shared" si="180"/>
        <v>#N/A</v>
      </c>
      <c r="K2299" s="15" t="e">
        <f>VLOOKUP(B2299,REGIONS!A:D,4,FALSE)</f>
        <v>#N/A</v>
      </c>
      <c r="L2299" s="19" t="e">
        <f>VLOOKUP(G2299,Sensibilité!$A:$L,12,FALSE)</f>
        <v>#N/A</v>
      </c>
      <c r="M2299" s="19" t="e">
        <f t="shared" si="181"/>
        <v>#N/A</v>
      </c>
      <c r="N2299" s="19" t="e">
        <f t="shared" si="182"/>
        <v>#N/A</v>
      </c>
      <c r="O2299" s="15" t="str">
        <f>IF(D2299=Listes!$B$6,"SWARMING",IF(OR(D2299=Listes!$B$1,D2299=Listes!$B$2,D2299=Listes!$B$5),2,IF(OR(D2299=Listes!$B$3,D2299=Listes!$B$4),1,"erreur colonne D")))</f>
        <v>SWARMING</v>
      </c>
      <c r="P2299" s="15" t="e">
        <f>IF(OR(W2299="Hiver",W2299="Transit"),VLOOKUP(E2299,IC!A:E,4,FALSE),IF(W2299="été",VLOOKUP(E2299,IC!A:E,3,FALSE),"erreur"))</f>
        <v>#N/A</v>
      </c>
      <c r="Q2299" s="15" t="e">
        <f>IF(P2299="NR",0,IF(F2299&lt;5,0,IF(P2299=1,VLOOKUP(F2299,IC!$G$1:$I$8,3,TRUE),
IF(P2299=2,VLOOKUP(F2299,IC!$K$1:$M$8,3,TRUE),
IF(P2299=3,VLOOKUP(F2299,IC!$O$1:$Q$8,3,TRUE),IF(P2299=4,VLOOKUP(F2299,IC!$S$2:$U$9,3,TRUE),
"erreur"))))))</f>
        <v>#N/A</v>
      </c>
      <c r="R2299" s="16" t="e">
        <f>IF(OR(V2299="NA",V2299="Transit",V2299&lt;Listes!$F$1),"non applicable",F2299/V2299)</f>
        <v>#N/A</v>
      </c>
      <c r="S2299" s="16" t="e">
        <f>IF(W2299="Transit","Non applicable",IF(AND(W2299="été",T2299&gt;Listes!F2298),F2299/T2299,IF(AND(W2299="Hiver",Hierarchisation!U2299&gt;Listes!F2298),F2299/U2299,"non applicable")))</f>
        <v>#N/A</v>
      </c>
      <c r="T2299" s="17" t="e">
        <f>IF(K2299="Centre",VLOOKUP(E2299,effectifs_ete,3,FALSE),IF(Hierarchisation!K2299="Grand Nord",VLOOKUP(Hierarchisation!E2299,effectifs_ete,4,FALSE),IF(Hierarchisation!K2299="Nord Est",VLOOKUP(Hierarchisation!E2299,effectifs_ete,5,FALSE),IF(Hierarchisation!K2299="Nord Ouest",VLOOKUP(Hierarchisation!E2299,effectifs_ete,6,FALSE),IF(Hierarchisation!K2299="Sud Est",VLOOKUP(Hierarchisation!E2299,effectifs_ete,7,FALSE),IF(Hierarchisation!K2299="Sud Ouest",VLOOKUP(Hierarchisation!E2299,effectifs_ete,8,FALSE),"Erreur Région"))))))</f>
        <v>#N/A</v>
      </c>
      <c r="U2299" s="17" t="e">
        <f>IF(K2299="Centre",VLOOKUP(E2299,effectifs_hiver,3,FALSE),IF(Hierarchisation!K2299="Grand Nord",VLOOKUP(Hierarchisation!E2299,effectifs_hiver,4,FALSE),IF(Hierarchisation!K2299="Nord Est",VLOOKUP(Hierarchisation!E2299,effectifs_hiver,5,FALSE),IF(Hierarchisation!K2299="Nord Ouest",VLOOKUP(Hierarchisation!E2299,effectifs_hiver,6,FALSE),IF(Hierarchisation!K2299="Sud Est",VLOOKUP(Hierarchisation!E2299,effectifs_hiver,7,FALSE),IF(Hierarchisation!K2299="Sud Ouest",VLOOKUP(Hierarchisation!E2299,effectifs_hiver,8,FALSE),"Erreur Région"))))))</f>
        <v>#N/A</v>
      </c>
      <c r="V2299" s="17" t="e">
        <f>IF(W2299="Transit","Transit",IF(W2299="hiver",VLOOKUP(E2299,'EFFECTIFS Hiver'!$A:$I,9,FALSE),IF(W2299="été",VLOOKUP(E2299,'EFFECTIFS Eté'!$A:$I,9,FALSE),"Erreur saison")))</f>
        <v>#N/A</v>
      </c>
      <c r="W2299" s="18" t="e">
        <f>VLOOKUP(D2299,Listes!B:C,2,FALSE)</f>
        <v>#N/A</v>
      </c>
    </row>
    <row r="2300" spans="1:23" ht="15.75" customHeight="1">
      <c r="A2300" s="11"/>
      <c r="B2300" s="11"/>
      <c r="C2300" s="11"/>
      <c r="D2300" s="11"/>
      <c r="E2300" s="11"/>
      <c r="F2300" s="11"/>
      <c r="G2300" s="11" t="e">
        <f>VLOOKUP(E2300,TAXONS!B:C,2,FALSE)</f>
        <v>#N/A</v>
      </c>
      <c r="H2300" s="13">
        <f t="shared" si="178"/>
        <v>0</v>
      </c>
      <c r="I2300" s="12" t="e">
        <f t="shared" si="179"/>
        <v>#N/A</v>
      </c>
      <c r="J2300" s="14" t="e">
        <f t="shared" si="180"/>
        <v>#N/A</v>
      </c>
      <c r="K2300" s="15" t="e">
        <f>VLOOKUP(B2300,REGIONS!A:D,4,FALSE)</f>
        <v>#N/A</v>
      </c>
      <c r="L2300" s="19" t="e">
        <f>VLOOKUP(G2300,Sensibilité!$A:$L,12,FALSE)</f>
        <v>#N/A</v>
      </c>
      <c r="M2300" s="19" t="e">
        <f t="shared" si="181"/>
        <v>#N/A</v>
      </c>
      <c r="N2300" s="19" t="e">
        <f t="shared" si="182"/>
        <v>#N/A</v>
      </c>
      <c r="O2300" s="15" t="str">
        <f>IF(D2300=Listes!$B$6,"SWARMING",IF(OR(D2300=Listes!$B$1,D2300=Listes!$B$2,D2300=Listes!$B$5),2,IF(OR(D2300=Listes!$B$3,D2300=Listes!$B$4),1,"erreur colonne D")))</f>
        <v>SWARMING</v>
      </c>
      <c r="P2300" s="15" t="e">
        <f>IF(OR(W2300="Hiver",W2300="Transit"),VLOOKUP(E2300,IC!A:E,4,FALSE),IF(W2300="été",VLOOKUP(E2300,IC!A:E,3,FALSE),"erreur"))</f>
        <v>#N/A</v>
      </c>
      <c r="Q2300" s="15" t="e">
        <f>IF(P2300="NR",0,IF(F2300&lt;5,0,IF(P2300=1,VLOOKUP(F2300,IC!$G$1:$I$8,3,TRUE),
IF(P2300=2,VLOOKUP(F2300,IC!$K$1:$M$8,3,TRUE),
IF(P2300=3,VLOOKUP(F2300,IC!$O$1:$Q$8,3,TRUE),IF(P2300=4,VLOOKUP(F2300,IC!$S$2:$U$9,3,TRUE),
"erreur"))))))</f>
        <v>#N/A</v>
      </c>
      <c r="R2300" s="16" t="e">
        <f>IF(OR(V2300="NA",V2300="Transit",V2300&lt;Listes!$F$1),"non applicable",F2300/V2300)</f>
        <v>#N/A</v>
      </c>
      <c r="S2300" s="16" t="e">
        <f>IF(W2300="Transit","Non applicable",IF(AND(W2300="été",T2300&gt;Listes!F2299),F2300/T2300,IF(AND(W2300="Hiver",Hierarchisation!U2300&gt;Listes!F2299),F2300/U2300,"non applicable")))</f>
        <v>#N/A</v>
      </c>
      <c r="T2300" s="17" t="e">
        <f>IF(K2300="Centre",VLOOKUP(E2300,effectifs_ete,3,FALSE),IF(Hierarchisation!K2300="Grand Nord",VLOOKUP(Hierarchisation!E2300,effectifs_ete,4,FALSE),IF(Hierarchisation!K2300="Nord Est",VLOOKUP(Hierarchisation!E2300,effectifs_ete,5,FALSE),IF(Hierarchisation!K2300="Nord Ouest",VLOOKUP(Hierarchisation!E2300,effectifs_ete,6,FALSE),IF(Hierarchisation!K2300="Sud Est",VLOOKUP(Hierarchisation!E2300,effectifs_ete,7,FALSE),IF(Hierarchisation!K2300="Sud Ouest",VLOOKUP(Hierarchisation!E2300,effectifs_ete,8,FALSE),"Erreur Région"))))))</f>
        <v>#N/A</v>
      </c>
      <c r="U2300" s="17" t="e">
        <f>IF(K2300="Centre",VLOOKUP(E2300,effectifs_hiver,3,FALSE),IF(Hierarchisation!K2300="Grand Nord",VLOOKUP(Hierarchisation!E2300,effectifs_hiver,4,FALSE),IF(Hierarchisation!K2300="Nord Est",VLOOKUP(Hierarchisation!E2300,effectifs_hiver,5,FALSE),IF(Hierarchisation!K2300="Nord Ouest",VLOOKUP(Hierarchisation!E2300,effectifs_hiver,6,FALSE),IF(Hierarchisation!K2300="Sud Est",VLOOKUP(Hierarchisation!E2300,effectifs_hiver,7,FALSE),IF(Hierarchisation!K2300="Sud Ouest",VLOOKUP(Hierarchisation!E2300,effectifs_hiver,8,FALSE),"Erreur Région"))))))</f>
        <v>#N/A</v>
      </c>
      <c r="V2300" s="17" t="e">
        <f>IF(W2300="Transit","Transit",IF(W2300="hiver",VLOOKUP(E2300,'EFFECTIFS Hiver'!$A:$I,9,FALSE),IF(W2300="été",VLOOKUP(E2300,'EFFECTIFS Eté'!$A:$I,9,FALSE),"Erreur saison")))</f>
        <v>#N/A</v>
      </c>
      <c r="W2300" s="18" t="e">
        <f>VLOOKUP(D2300,Listes!B:C,2,FALSE)</f>
        <v>#N/A</v>
      </c>
    </row>
    <row r="2301" spans="1:23" ht="15.75" customHeight="1">
      <c r="A2301" s="11"/>
      <c r="B2301" s="11"/>
      <c r="C2301" s="11"/>
      <c r="D2301" s="11"/>
      <c r="E2301" s="11"/>
      <c r="F2301" s="11"/>
      <c r="G2301" s="11" t="e">
        <f>VLOOKUP(E2301,TAXONS!B:C,2,FALSE)</f>
        <v>#N/A</v>
      </c>
      <c r="H2301" s="13">
        <f t="shared" si="178"/>
        <v>0</v>
      </c>
      <c r="I2301" s="12" t="e">
        <f t="shared" si="179"/>
        <v>#N/A</v>
      </c>
      <c r="J2301" s="14" t="e">
        <f t="shared" si="180"/>
        <v>#N/A</v>
      </c>
      <c r="K2301" s="15" t="e">
        <f>VLOOKUP(B2301,REGIONS!A:D,4,FALSE)</f>
        <v>#N/A</v>
      </c>
      <c r="L2301" s="19" t="e">
        <f>VLOOKUP(G2301,Sensibilité!$A:$L,12,FALSE)</f>
        <v>#N/A</v>
      </c>
      <c r="M2301" s="19" t="e">
        <f t="shared" si="181"/>
        <v>#N/A</v>
      </c>
      <c r="N2301" s="19" t="e">
        <f t="shared" si="182"/>
        <v>#N/A</v>
      </c>
      <c r="O2301" s="15" t="str">
        <f>IF(D2301=Listes!$B$6,"SWARMING",IF(OR(D2301=Listes!$B$1,D2301=Listes!$B$2,D2301=Listes!$B$5),2,IF(OR(D2301=Listes!$B$3,D2301=Listes!$B$4),1,"erreur colonne D")))</f>
        <v>SWARMING</v>
      </c>
      <c r="P2301" s="15" t="e">
        <f>IF(OR(W2301="Hiver",W2301="Transit"),VLOOKUP(E2301,IC!A:E,4,FALSE),IF(W2301="été",VLOOKUP(E2301,IC!A:E,3,FALSE),"erreur"))</f>
        <v>#N/A</v>
      </c>
      <c r="Q2301" s="15" t="e">
        <f>IF(P2301="NR",0,IF(F2301&lt;5,0,IF(P2301=1,VLOOKUP(F2301,IC!$G$1:$I$8,3,TRUE),
IF(P2301=2,VLOOKUP(F2301,IC!$K$1:$M$8,3,TRUE),
IF(P2301=3,VLOOKUP(F2301,IC!$O$1:$Q$8,3,TRUE),IF(P2301=4,VLOOKUP(F2301,IC!$S$2:$U$9,3,TRUE),
"erreur"))))))</f>
        <v>#N/A</v>
      </c>
      <c r="R2301" s="16" t="e">
        <f>IF(OR(V2301="NA",V2301="Transit",V2301&lt;Listes!$F$1),"non applicable",F2301/V2301)</f>
        <v>#N/A</v>
      </c>
      <c r="S2301" s="16" t="e">
        <f>IF(W2301="Transit","Non applicable",IF(AND(W2301="été",T2301&gt;Listes!F2300),F2301/T2301,IF(AND(W2301="Hiver",Hierarchisation!U2301&gt;Listes!F2300),F2301/U2301,"non applicable")))</f>
        <v>#N/A</v>
      </c>
      <c r="T2301" s="17" t="e">
        <f>IF(K2301="Centre",VLOOKUP(E2301,effectifs_ete,3,FALSE),IF(Hierarchisation!K2301="Grand Nord",VLOOKUP(Hierarchisation!E2301,effectifs_ete,4,FALSE),IF(Hierarchisation!K2301="Nord Est",VLOOKUP(Hierarchisation!E2301,effectifs_ete,5,FALSE),IF(Hierarchisation!K2301="Nord Ouest",VLOOKUP(Hierarchisation!E2301,effectifs_ete,6,FALSE),IF(Hierarchisation!K2301="Sud Est",VLOOKUP(Hierarchisation!E2301,effectifs_ete,7,FALSE),IF(Hierarchisation!K2301="Sud Ouest",VLOOKUP(Hierarchisation!E2301,effectifs_ete,8,FALSE),"Erreur Région"))))))</f>
        <v>#N/A</v>
      </c>
      <c r="U2301" s="17" t="e">
        <f>IF(K2301="Centre",VLOOKUP(E2301,effectifs_hiver,3,FALSE),IF(Hierarchisation!K2301="Grand Nord",VLOOKUP(Hierarchisation!E2301,effectifs_hiver,4,FALSE),IF(Hierarchisation!K2301="Nord Est",VLOOKUP(Hierarchisation!E2301,effectifs_hiver,5,FALSE),IF(Hierarchisation!K2301="Nord Ouest",VLOOKUP(Hierarchisation!E2301,effectifs_hiver,6,FALSE),IF(Hierarchisation!K2301="Sud Est",VLOOKUP(Hierarchisation!E2301,effectifs_hiver,7,FALSE),IF(Hierarchisation!K2301="Sud Ouest",VLOOKUP(Hierarchisation!E2301,effectifs_hiver,8,FALSE),"Erreur Région"))))))</f>
        <v>#N/A</v>
      </c>
      <c r="V2301" s="17" t="e">
        <f>IF(W2301="Transit","Transit",IF(W2301="hiver",VLOOKUP(E2301,'EFFECTIFS Hiver'!$A:$I,9,FALSE),IF(W2301="été",VLOOKUP(E2301,'EFFECTIFS Eté'!$A:$I,9,FALSE),"Erreur saison")))</f>
        <v>#N/A</v>
      </c>
      <c r="W2301" s="18" t="e">
        <f>VLOOKUP(D2301,Listes!B:C,2,FALSE)</f>
        <v>#N/A</v>
      </c>
    </row>
    <row r="2302" spans="1:23" ht="15.75" customHeight="1">
      <c r="A2302" s="11"/>
      <c r="B2302" s="11"/>
      <c r="C2302" s="11"/>
      <c r="D2302" s="11"/>
      <c r="E2302" s="11"/>
      <c r="F2302" s="11"/>
      <c r="G2302" s="11" t="e">
        <f>VLOOKUP(E2302,TAXONS!B:C,2,FALSE)</f>
        <v>#N/A</v>
      </c>
      <c r="H2302" s="13">
        <f t="shared" si="178"/>
        <v>0</v>
      </c>
      <c r="I2302" s="12" t="e">
        <f t="shared" si="179"/>
        <v>#N/A</v>
      </c>
      <c r="J2302" s="14" t="e">
        <f t="shared" si="180"/>
        <v>#N/A</v>
      </c>
      <c r="K2302" s="15" t="e">
        <f>VLOOKUP(B2302,REGIONS!A:D,4,FALSE)</f>
        <v>#N/A</v>
      </c>
      <c r="L2302" s="19" t="e">
        <f>VLOOKUP(G2302,Sensibilité!$A:$L,12,FALSE)</f>
        <v>#N/A</v>
      </c>
      <c r="M2302" s="19" t="e">
        <f t="shared" si="181"/>
        <v>#N/A</v>
      </c>
      <c r="N2302" s="19" t="e">
        <f t="shared" si="182"/>
        <v>#N/A</v>
      </c>
      <c r="O2302" s="15" t="str">
        <f>IF(D2302=Listes!$B$6,"SWARMING",IF(OR(D2302=Listes!$B$1,D2302=Listes!$B$2,D2302=Listes!$B$5),2,IF(OR(D2302=Listes!$B$3,D2302=Listes!$B$4),1,"erreur colonne D")))</f>
        <v>SWARMING</v>
      </c>
      <c r="P2302" s="15" t="e">
        <f>IF(OR(W2302="Hiver",W2302="Transit"),VLOOKUP(E2302,IC!A:E,4,FALSE),IF(W2302="été",VLOOKUP(E2302,IC!A:E,3,FALSE),"erreur"))</f>
        <v>#N/A</v>
      </c>
      <c r="Q2302" s="15" t="e">
        <f>IF(P2302="NR",0,IF(F2302&lt;5,0,IF(P2302=1,VLOOKUP(F2302,IC!$G$1:$I$8,3,TRUE),
IF(P2302=2,VLOOKUP(F2302,IC!$K$1:$M$8,3,TRUE),
IF(P2302=3,VLOOKUP(F2302,IC!$O$1:$Q$8,3,TRUE),IF(P2302=4,VLOOKUP(F2302,IC!$S$2:$U$9,3,TRUE),
"erreur"))))))</f>
        <v>#N/A</v>
      </c>
      <c r="R2302" s="16" t="e">
        <f>IF(OR(V2302="NA",V2302="Transit",V2302&lt;Listes!$F$1),"non applicable",F2302/V2302)</f>
        <v>#N/A</v>
      </c>
      <c r="S2302" s="16" t="e">
        <f>IF(W2302="Transit","Non applicable",IF(AND(W2302="été",T2302&gt;Listes!F2301),F2302/T2302,IF(AND(W2302="Hiver",Hierarchisation!U2302&gt;Listes!F2301),F2302/U2302,"non applicable")))</f>
        <v>#N/A</v>
      </c>
      <c r="T2302" s="17" t="e">
        <f>IF(K2302="Centre",VLOOKUP(E2302,effectifs_ete,3,FALSE),IF(Hierarchisation!K2302="Grand Nord",VLOOKUP(Hierarchisation!E2302,effectifs_ete,4,FALSE),IF(Hierarchisation!K2302="Nord Est",VLOOKUP(Hierarchisation!E2302,effectifs_ete,5,FALSE),IF(Hierarchisation!K2302="Nord Ouest",VLOOKUP(Hierarchisation!E2302,effectifs_ete,6,FALSE),IF(Hierarchisation!K2302="Sud Est",VLOOKUP(Hierarchisation!E2302,effectifs_ete,7,FALSE),IF(Hierarchisation!K2302="Sud Ouest",VLOOKUP(Hierarchisation!E2302,effectifs_ete,8,FALSE),"Erreur Région"))))))</f>
        <v>#N/A</v>
      </c>
      <c r="U2302" s="17" t="e">
        <f>IF(K2302="Centre",VLOOKUP(E2302,effectifs_hiver,3,FALSE),IF(Hierarchisation!K2302="Grand Nord",VLOOKUP(Hierarchisation!E2302,effectifs_hiver,4,FALSE),IF(Hierarchisation!K2302="Nord Est",VLOOKUP(Hierarchisation!E2302,effectifs_hiver,5,FALSE),IF(Hierarchisation!K2302="Nord Ouest",VLOOKUP(Hierarchisation!E2302,effectifs_hiver,6,FALSE),IF(Hierarchisation!K2302="Sud Est",VLOOKUP(Hierarchisation!E2302,effectifs_hiver,7,FALSE),IF(Hierarchisation!K2302="Sud Ouest",VLOOKUP(Hierarchisation!E2302,effectifs_hiver,8,FALSE),"Erreur Région"))))))</f>
        <v>#N/A</v>
      </c>
      <c r="V2302" s="17" t="e">
        <f>IF(W2302="Transit","Transit",IF(W2302="hiver",VLOOKUP(E2302,'EFFECTIFS Hiver'!$A:$I,9,FALSE),IF(W2302="été",VLOOKUP(E2302,'EFFECTIFS Eté'!$A:$I,9,FALSE),"Erreur saison")))</f>
        <v>#N/A</v>
      </c>
      <c r="W2302" s="18" t="e">
        <f>VLOOKUP(D2302,Listes!B:C,2,FALSE)</f>
        <v>#N/A</v>
      </c>
    </row>
    <row r="2303" spans="1:23" ht="15.75" customHeight="1">
      <c r="A2303" s="11"/>
      <c r="B2303" s="11"/>
      <c r="C2303" s="11"/>
      <c r="D2303" s="11"/>
      <c r="E2303" s="11"/>
      <c r="F2303" s="11"/>
      <c r="G2303" s="11" t="e">
        <f>VLOOKUP(E2303,TAXONS!B:C,2,FALSE)</f>
        <v>#N/A</v>
      </c>
      <c r="H2303" s="13">
        <f t="shared" si="178"/>
        <v>0</v>
      </c>
      <c r="I2303" s="12" t="e">
        <f t="shared" si="179"/>
        <v>#N/A</v>
      </c>
      <c r="J2303" s="14" t="e">
        <f t="shared" si="180"/>
        <v>#N/A</v>
      </c>
      <c r="K2303" s="15" t="e">
        <f>VLOOKUP(B2303,REGIONS!A:D,4,FALSE)</f>
        <v>#N/A</v>
      </c>
      <c r="L2303" s="19" t="e">
        <f>VLOOKUP(G2303,Sensibilité!$A:$L,12,FALSE)</f>
        <v>#N/A</v>
      </c>
      <c r="M2303" s="19" t="e">
        <f t="shared" si="181"/>
        <v>#N/A</v>
      </c>
      <c r="N2303" s="19" t="e">
        <f t="shared" si="182"/>
        <v>#N/A</v>
      </c>
      <c r="O2303" s="15" t="str">
        <f>IF(D2303=Listes!$B$6,"SWARMING",IF(OR(D2303=Listes!$B$1,D2303=Listes!$B$2,D2303=Listes!$B$5),2,IF(OR(D2303=Listes!$B$3,D2303=Listes!$B$4),1,"erreur colonne D")))</f>
        <v>SWARMING</v>
      </c>
      <c r="P2303" s="15" t="e">
        <f>IF(OR(W2303="Hiver",W2303="Transit"),VLOOKUP(E2303,IC!A:E,4,FALSE),IF(W2303="été",VLOOKUP(E2303,IC!A:E,3,FALSE),"erreur"))</f>
        <v>#N/A</v>
      </c>
      <c r="Q2303" s="15" t="e">
        <f>IF(P2303="NR",0,IF(F2303&lt;5,0,IF(P2303=1,VLOOKUP(F2303,IC!$G$1:$I$8,3,TRUE),
IF(P2303=2,VLOOKUP(F2303,IC!$K$1:$M$8,3,TRUE),
IF(P2303=3,VLOOKUP(F2303,IC!$O$1:$Q$8,3,TRUE),IF(P2303=4,VLOOKUP(F2303,IC!$S$2:$U$9,3,TRUE),
"erreur"))))))</f>
        <v>#N/A</v>
      </c>
      <c r="R2303" s="16" t="e">
        <f>IF(OR(V2303="NA",V2303="Transit",V2303&lt;Listes!$F$1),"non applicable",F2303/V2303)</f>
        <v>#N/A</v>
      </c>
      <c r="S2303" s="16" t="e">
        <f>IF(W2303="Transit","Non applicable",IF(AND(W2303="été",T2303&gt;Listes!F2302),F2303/T2303,IF(AND(W2303="Hiver",Hierarchisation!U2303&gt;Listes!F2302),F2303/U2303,"non applicable")))</f>
        <v>#N/A</v>
      </c>
      <c r="T2303" s="17" t="e">
        <f>IF(K2303="Centre",VLOOKUP(E2303,effectifs_ete,3,FALSE),IF(Hierarchisation!K2303="Grand Nord",VLOOKUP(Hierarchisation!E2303,effectifs_ete,4,FALSE),IF(Hierarchisation!K2303="Nord Est",VLOOKUP(Hierarchisation!E2303,effectifs_ete,5,FALSE),IF(Hierarchisation!K2303="Nord Ouest",VLOOKUP(Hierarchisation!E2303,effectifs_ete,6,FALSE),IF(Hierarchisation!K2303="Sud Est",VLOOKUP(Hierarchisation!E2303,effectifs_ete,7,FALSE),IF(Hierarchisation!K2303="Sud Ouest",VLOOKUP(Hierarchisation!E2303,effectifs_ete,8,FALSE),"Erreur Région"))))))</f>
        <v>#N/A</v>
      </c>
      <c r="U2303" s="17" t="e">
        <f>IF(K2303="Centre",VLOOKUP(E2303,effectifs_hiver,3,FALSE),IF(Hierarchisation!K2303="Grand Nord",VLOOKUP(Hierarchisation!E2303,effectifs_hiver,4,FALSE),IF(Hierarchisation!K2303="Nord Est",VLOOKUP(Hierarchisation!E2303,effectifs_hiver,5,FALSE),IF(Hierarchisation!K2303="Nord Ouest",VLOOKUP(Hierarchisation!E2303,effectifs_hiver,6,FALSE),IF(Hierarchisation!K2303="Sud Est",VLOOKUP(Hierarchisation!E2303,effectifs_hiver,7,FALSE),IF(Hierarchisation!K2303="Sud Ouest",VLOOKUP(Hierarchisation!E2303,effectifs_hiver,8,FALSE),"Erreur Région"))))))</f>
        <v>#N/A</v>
      </c>
      <c r="V2303" s="17" t="e">
        <f>IF(W2303="Transit","Transit",IF(W2303="hiver",VLOOKUP(E2303,'EFFECTIFS Hiver'!$A:$I,9,FALSE),IF(W2303="été",VLOOKUP(E2303,'EFFECTIFS Eté'!$A:$I,9,FALSE),"Erreur saison")))</f>
        <v>#N/A</v>
      </c>
      <c r="W2303" s="18" t="e">
        <f>VLOOKUP(D2303,Listes!B:C,2,FALSE)</f>
        <v>#N/A</v>
      </c>
    </row>
    <row r="2304" spans="1:23" ht="15.75" customHeight="1">
      <c r="A2304" s="11"/>
      <c r="B2304" s="11"/>
      <c r="C2304" s="11"/>
      <c r="D2304" s="11"/>
      <c r="E2304" s="11"/>
      <c r="F2304" s="11"/>
      <c r="G2304" s="11" t="e">
        <f>VLOOKUP(E2304,TAXONS!B:C,2,FALSE)</f>
        <v>#N/A</v>
      </c>
      <c r="H2304" s="13">
        <f t="shared" si="178"/>
        <v>0</v>
      </c>
      <c r="I2304" s="12" t="e">
        <f t="shared" si="179"/>
        <v>#N/A</v>
      </c>
      <c r="J2304" s="14" t="e">
        <f t="shared" si="180"/>
        <v>#N/A</v>
      </c>
      <c r="K2304" s="15" t="e">
        <f>VLOOKUP(B2304,REGIONS!A:D,4,FALSE)</f>
        <v>#N/A</v>
      </c>
      <c r="L2304" s="19" t="e">
        <f>VLOOKUP(G2304,Sensibilité!$A:$L,12,FALSE)</f>
        <v>#N/A</v>
      </c>
      <c r="M2304" s="19" t="e">
        <f t="shared" si="181"/>
        <v>#N/A</v>
      </c>
      <c r="N2304" s="19" t="e">
        <f t="shared" si="182"/>
        <v>#N/A</v>
      </c>
      <c r="O2304" s="15" t="str">
        <f>IF(D2304=Listes!$B$6,"SWARMING",IF(OR(D2304=Listes!$B$1,D2304=Listes!$B$2,D2304=Listes!$B$5),2,IF(OR(D2304=Listes!$B$3,D2304=Listes!$B$4),1,"erreur colonne D")))</f>
        <v>SWARMING</v>
      </c>
      <c r="P2304" s="15" t="e">
        <f>IF(OR(W2304="Hiver",W2304="Transit"),VLOOKUP(E2304,IC!A:E,4,FALSE),IF(W2304="été",VLOOKUP(E2304,IC!A:E,3,FALSE),"erreur"))</f>
        <v>#N/A</v>
      </c>
      <c r="Q2304" s="15" t="e">
        <f>IF(P2304="NR",0,IF(F2304&lt;5,0,IF(P2304=1,VLOOKUP(F2304,IC!$G$1:$I$8,3,TRUE),
IF(P2304=2,VLOOKUP(F2304,IC!$K$1:$M$8,3,TRUE),
IF(P2304=3,VLOOKUP(F2304,IC!$O$1:$Q$8,3,TRUE),IF(P2304=4,VLOOKUP(F2304,IC!$S$2:$U$9,3,TRUE),
"erreur"))))))</f>
        <v>#N/A</v>
      </c>
      <c r="R2304" s="16" t="e">
        <f>IF(OR(V2304="NA",V2304="Transit",V2304&lt;Listes!$F$1),"non applicable",F2304/V2304)</f>
        <v>#N/A</v>
      </c>
      <c r="S2304" s="16" t="e">
        <f>IF(W2304="Transit","Non applicable",IF(AND(W2304="été",T2304&gt;Listes!F2303),F2304/T2304,IF(AND(W2304="Hiver",Hierarchisation!U2304&gt;Listes!F2303),F2304/U2304,"non applicable")))</f>
        <v>#N/A</v>
      </c>
      <c r="T2304" s="17" t="e">
        <f>IF(K2304="Centre",VLOOKUP(E2304,effectifs_ete,3,FALSE),IF(Hierarchisation!K2304="Grand Nord",VLOOKUP(Hierarchisation!E2304,effectifs_ete,4,FALSE),IF(Hierarchisation!K2304="Nord Est",VLOOKUP(Hierarchisation!E2304,effectifs_ete,5,FALSE),IF(Hierarchisation!K2304="Nord Ouest",VLOOKUP(Hierarchisation!E2304,effectifs_ete,6,FALSE),IF(Hierarchisation!K2304="Sud Est",VLOOKUP(Hierarchisation!E2304,effectifs_ete,7,FALSE),IF(Hierarchisation!K2304="Sud Ouest",VLOOKUP(Hierarchisation!E2304,effectifs_ete,8,FALSE),"Erreur Région"))))))</f>
        <v>#N/A</v>
      </c>
      <c r="U2304" s="17" t="e">
        <f>IF(K2304="Centre",VLOOKUP(E2304,effectifs_hiver,3,FALSE),IF(Hierarchisation!K2304="Grand Nord",VLOOKUP(Hierarchisation!E2304,effectifs_hiver,4,FALSE),IF(Hierarchisation!K2304="Nord Est",VLOOKUP(Hierarchisation!E2304,effectifs_hiver,5,FALSE),IF(Hierarchisation!K2304="Nord Ouest",VLOOKUP(Hierarchisation!E2304,effectifs_hiver,6,FALSE),IF(Hierarchisation!K2304="Sud Est",VLOOKUP(Hierarchisation!E2304,effectifs_hiver,7,FALSE),IF(Hierarchisation!K2304="Sud Ouest",VLOOKUP(Hierarchisation!E2304,effectifs_hiver,8,FALSE),"Erreur Région"))))))</f>
        <v>#N/A</v>
      </c>
      <c r="V2304" s="17" t="e">
        <f>IF(W2304="Transit","Transit",IF(W2304="hiver",VLOOKUP(E2304,'EFFECTIFS Hiver'!$A:$I,9,FALSE),IF(W2304="été",VLOOKUP(E2304,'EFFECTIFS Eté'!$A:$I,9,FALSE),"Erreur saison")))</f>
        <v>#N/A</v>
      </c>
      <c r="W2304" s="18" t="e">
        <f>VLOOKUP(D2304,Listes!B:C,2,FALSE)</f>
        <v>#N/A</v>
      </c>
    </row>
    <row r="2305" spans="1:23" ht="15.75" customHeight="1">
      <c r="A2305" s="11"/>
      <c r="B2305" s="11"/>
      <c r="C2305" s="11"/>
      <c r="D2305" s="11"/>
      <c r="E2305" s="11"/>
      <c r="F2305" s="11"/>
      <c r="G2305" s="11" t="e">
        <f>VLOOKUP(E2305,TAXONS!B:C,2,FALSE)</f>
        <v>#N/A</v>
      </c>
      <c r="H2305" s="13">
        <f t="shared" si="178"/>
        <v>0</v>
      </c>
      <c r="I2305" s="12" t="e">
        <f t="shared" si="179"/>
        <v>#N/A</v>
      </c>
      <c r="J2305" s="14" t="e">
        <f t="shared" si="180"/>
        <v>#N/A</v>
      </c>
      <c r="K2305" s="15" t="e">
        <f>VLOOKUP(B2305,REGIONS!A:D,4,FALSE)</f>
        <v>#N/A</v>
      </c>
      <c r="L2305" s="19" t="e">
        <f>VLOOKUP(G2305,Sensibilité!$A:$L,12,FALSE)</f>
        <v>#N/A</v>
      </c>
      <c r="M2305" s="19" t="e">
        <f t="shared" si="181"/>
        <v>#N/A</v>
      </c>
      <c r="N2305" s="19" t="e">
        <f t="shared" si="182"/>
        <v>#N/A</v>
      </c>
      <c r="O2305" s="15" t="str">
        <f>IF(D2305=Listes!$B$6,"SWARMING",IF(OR(D2305=Listes!$B$1,D2305=Listes!$B$2,D2305=Listes!$B$5),2,IF(OR(D2305=Listes!$B$3,D2305=Listes!$B$4),1,"erreur colonne D")))</f>
        <v>SWARMING</v>
      </c>
      <c r="P2305" s="15" t="e">
        <f>IF(OR(W2305="Hiver",W2305="Transit"),VLOOKUP(E2305,IC!A:E,4,FALSE),IF(W2305="été",VLOOKUP(E2305,IC!A:E,3,FALSE),"erreur"))</f>
        <v>#N/A</v>
      </c>
      <c r="Q2305" s="15" t="e">
        <f>IF(P2305="NR",0,IF(F2305&lt;5,0,IF(P2305=1,VLOOKUP(F2305,IC!$G$1:$I$8,3,TRUE),
IF(P2305=2,VLOOKUP(F2305,IC!$K$1:$M$8,3,TRUE),
IF(P2305=3,VLOOKUP(F2305,IC!$O$1:$Q$8,3,TRUE),IF(P2305=4,VLOOKUP(F2305,IC!$S$2:$U$9,3,TRUE),
"erreur"))))))</f>
        <v>#N/A</v>
      </c>
      <c r="R2305" s="16" t="e">
        <f>IF(OR(V2305="NA",V2305="Transit",V2305&lt;Listes!$F$1),"non applicable",F2305/V2305)</f>
        <v>#N/A</v>
      </c>
      <c r="S2305" s="16" t="e">
        <f>IF(W2305="Transit","Non applicable",IF(AND(W2305="été",T2305&gt;Listes!F2304),F2305/T2305,IF(AND(W2305="Hiver",Hierarchisation!U2305&gt;Listes!F2304),F2305/U2305,"non applicable")))</f>
        <v>#N/A</v>
      </c>
      <c r="T2305" s="17" t="e">
        <f>IF(K2305="Centre",VLOOKUP(E2305,effectifs_ete,3,FALSE),IF(Hierarchisation!K2305="Grand Nord",VLOOKUP(Hierarchisation!E2305,effectifs_ete,4,FALSE),IF(Hierarchisation!K2305="Nord Est",VLOOKUP(Hierarchisation!E2305,effectifs_ete,5,FALSE),IF(Hierarchisation!K2305="Nord Ouest",VLOOKUP(Hierarchisation!E2305,effectifs_ete,6,FALSE),IF(Hierarchisation!K2305="Sud Est",VLOOKUP(Hierarchisation!E2305,effectifs_ete,7,FALSE),IF(Hierarchisation!K2305="Sud Ouest",VLOOKUP(Hierarchisation!E2305,effectifs_ete,8,FALSE),"Erreur Région"))))))</f>
        <v>#N/A</v>
      </c>
      <c r="U2305" s="17" t="e">
        <f>IF(K2305="Centre",VLOOKUP(E2305,effectifs_hiver,3,FALSE),IF(Hierarchisation!K2305="Grand Nord",VLOOKUP(Hierarchisation!E2305,effectifs_hiver,4,FALSE),IF(Hierarchisation!K2305="Nord Est",VLOOKUP(Hierarchisation!E2305,effectifs_hiver,5,FALSE),IF(Hierarchisation!K2305="Nord Ouest",VLOOKUP(Hierarchisation!E2305,effectifs_hiver,6,FALSE),IF(Hierarchisation!K2305="Sud Est",VLOOKUP(Hierarchisation!E2305,effectifs_hiver,7,FALSE),IF(Hierarchisation!K2305="Sud Ouest",VLOOKUP(Hierarchisation!E2305,effectifs_hiver,8,FALSE),"Erreur Région"))))))</f>
        <v>#N/A</v>
      </c>
      <c r="V2305" s="17" t="e">
        <f>IF(W2305="Transit","Transit",IF(W2305="hiver",VLOOKUP(E2305,'EFFECTIFS Hiver'!$A:$I,9,FALSE),IF(W2305="été",VLOOKUP(E2305,'EFFECTIFS Eté'!$A:$I,9,FALSE),"Erreur saison")))</f>
        <v>#N/A</v>
      </c>
      <c r="W2305" s="18" t="e">
        <f>VLOOKUP(D2305,Listes!B:C,2,FALSE)</f>
        <v>#N/A</v>
      </c>
    </row>
    <row r="2306" spans="1:23" ht="15.75" customHeight="1">
      <c r="A2306" s="11"/>
      <c r="B2306" s="11"/>
      <c r="C2306" s="11"/>
      <c r="D2306" s="11"/>
      <c r="E2306" s="11"/>
      <c r="F2306" s="11"/>
      <c r="G2306" s="11" t="e">
        <f>VLOOKUP(E2306,TAXONS!B:C,2,FALSE)</f>
        <v>#N/A</v>
      </c>
      <c r="H2306" s="13">
        <f t="shared" si="178"/>
        <v>0</v>
      </c>
      <c r="I2306" s="12" t="e">
        <f t="shared" si="179"/>
        <v>#N/A</v>
      </c>
      <c r="J2306" s="14" t="e">
        <f t="shared" si="180"/>
        <v>#N/A</v>
      </c>
      <c r="K2306" s="15" t="e">
        <f>VLOOKUP(B2306,REGIONS!A:D,4,FALSE)</f>
        <v>#N/A</v>
      </c>
      <c r="L2306" s="19" t="e">
        <f>VLOOKUP(G2306,Sensibilité!$A:$L,12,FALSE)</f>
        <v>#N/A</v>
      </c>
      <c r="M2306" s="19" t="e">
        <f t="shared" si="181"/>
        <v>#N/A</v>
      </c>
      <c r="N2306" s="19" t="e">
        <f t="shared" si="182"/>
        <v>#N/A</v>
      </c>
      <c r="O2306" s="15" t="str">
        <f>IF(D2306=Listes!$B$6,"SWARMING",IF(OR(D2306=Listes!$B$1,D2306=Listes!$B$2,D2306=Listes!$B$5),2,IF(OR(D2306=Listes!$B$3,D2306=Listes!$B$4),1,"erreur colonne D")))</f>
        <v>SWARMING</v>
      </c>
      <c r="P2306" s="15" t="e">
        <f>IF(OR(W2306="Hiver",W2306="Transit"),VLOOKUP(E2306,IC!A:E,4,FALSE),IF(W2306="été",VLOOKUP(E2306,IC!A:E,3,FALSE),"erreur"))</f>
        <v>#N/A</v>
      </c>
      <c r="Q2306" s="15" t="e">
        <f>IF(P2306="NR",0,IF(F2306&lt;5,0,IF(P2306=1,VLOOKUP(F2306,IC!$G$1:$I$8,3,TRUE),
IF(P2306=2,VLOOKUP(F2306,IC!$K$1:$M$8,3,TRUE),
IF(P2306=3,VLOOKUP(F2306,IC!$O$1:$Q$8,3,TRUE),IF(P2306=4,VLOOKUP(F2306,IC!$S$2:$U$9,3,TRUE),
"erreur"))))))</f>
        <v>#N/A</v>
      </c>
      <c r="R2306" s="16" t="e">
        <f>IF(OR(V2306="NA",V2306="Transit",V2306&lt;Listes!$F$1),"non applicable",F2306/V2306)</f>
        <v>#N/A</v>
      </c>
      <c r="S2306" s="16" t="e">
        <f>IF(W2306="Transit","Non applicable",IF(AND(W2306="été",T2306&gt;Listes!F2305),F2306/T2306,IF(AND(W2306="Hiver",Hierarchisation!U2306&gt;Listes!F2305),F2306/U2306,"non applicable")))</f>
        <v>#N/A</v>
      </c>
      <c r="T2306" s="17" t="e">
        <f>IF(K2306="Centre",VLOOKUP(E2306,effectifs_ete,3,FALSE),IF(Hierarchisation!K2306="Grand Nord",VLOOKUP(Hierarchisation!E2306,effectifs_ete,4,FALSE),IF(Hierarchisation!K2306="Nord Est",VLOOKUP(Hierarchisation!E2306,effectifs_ete,5,FALSE),IF(Hierarchisation!K2306="Nord Ouest",VLOOKUP(Hierarchisation!E2306,effectifs_ete,6,FALSE),IF(Hierarchisation!K2306="Sud Est",VLOOKUP(Hierarchisation!E2306,effectifs_ete,7,FALSE),IF(Hierarchisation!K2306="Sud Ouest",VLOOKUP(Hierarchisation!E2306,effectifs_ete,8,FALSE),"Erreur Région"))))))</f>
        <v>#N/A</v>
      </c>
      <c r="U2306" s="17" t="e">
        <f>IF(K2306="Centre",VLOOKUP(E2306,effectifs_hiver,3,FALSE),IF(Hierarchisation!K2306="Grand Nord",VLOOKUP(Hierarchisation!E2306,effectifs_hiver,4,FALSE),IF(Hierarchisation!K2306="Nord Est",VLOOKUP(Hierarchisation!E2306,effectifs_hiver,5,FALSE),IF(Hierarchisation!K2306="Nord Ouest",VLOOKUP(Hierarchisation!E2306,effectifs_hiver,6,FALSE),IF(Hierarchisation!K2306="Sud Est",VLOOKUP(Hierarchisation!E2306,effectifs_hiver,7,FALSE),IF(Hierarchisation!K2306="Sud Ouest",VLOOKUP(Hierarchisation!E2306,effectifs_hiver,8,FALSE),"Erreur Région"))))))</f>
        <v>#N/A</v>
      </c>
      <c r="V2306" s="17" t="e">
        <f>IF(W2306="Transit","Transit",IF(W2306="hiver",VLOOKUP(E2306,'EFFECTIFS Hiver'!$A:$I,9,FALSE),IF(W2306="été",VLOOKUP(E2306,'EFFECTIFS Eté'!$A:$I,9,FALSE),"Erreur saison")))</f>
        <v>#N/A</v>
      </c>
      <c r="W2306" s="18" t="e">
        <f>VLOOKUP(D2306,Listes!B:C,2,FALSE)</f>
        <v>#N/A</v>
      </c>
    </row>
    <row r="2307" spans="1:23" ht="15.75" customHeight="1">
      <c r="A2307" s="11"/>
      <c r="B2307" s="11"/>
      <c r="C2307" s="11"/>
      <c r="D2307" s="11"/>
      <c r="E2307" s="11"/>
      <c r="F2307" s="11"/>
      <c r="G2307" s="11" t="e">
        <f>VLOOKUP(E2307,TAXONS!B:C,2,FALSE)</f>
        <v>#N/A</v>
      </c>
      <c r="H2307" s="13">
        <f t="shared" ref="H2307:H2370" si="183">IF(F2307&lt;5,0,N2307*(O2307*Q2307))</f>
        <v>0</v>
      </c>
      <c r="I2307" s="12" t="e">
        <f t="shared" ref="I2307:I2370" si="184">IF(OR(W2307="transit",R2307="non applicable"),"Non applicable",IF(R2307&gt;10%,"International",IF(R2307&gt;5%,"National",IF(S2307="non applicable","non applicable",IF(S2307&gt;2%,"Régional","non représentatif")))))</f>
        <v>#N/A</v>
      </c>
      <c r="J2307" s="14" t="e">
        <f t="shared" ref="J2307:J2370" si="185">IF(P2307="NR","Données non représentatives au National",IF(I2307="Non applicable","Données non représentatives au National ou régional",IF(I2307="non représentatif","effectif non représentatif au niveau national ou régional","--")))</f>
        <v>#N/A</v>
      </c>
      <c r="K2307" s="15" t="e">
        <f>VLOOKUP(B2307,REGIONS!A:D,4,FALSE)</f>
        <v>#N/A</v>
      </c>
      <c r="L2307" s="19" t="e">
        <f>VLOOKUP(G2307,Sensibilité!$A:$L,12,FALSE)</f>
        <v>#N/A</v>
      </c>
      <c r="M2307" s="19" t="e">
        <f t="shared" ref="M2307:M2370" si="186">IF(K2307="Grand Nord",VLOOKUP(G2307,responsabilite,2,FALSE),IF(K2307="Nord Ouest",VLOOKUP(G2307,responsabilite,3,FALSE),IF(K2307="Nord Est",VLOOKUP(G2307,responsabilite,4,FALSE),IF(K2307="Centre",VLOOKUP(G2307,responsabilite,5,FALSE),IF(K2307="Sud Ouest",VLOOKUP(G2307,responsabilite,6,FALSE),IF(K2307="Sud Est",VLOOKUP(G2307,responsabilite,7,FALSE),"erreur"))))))</f>
        <v>#N/A</v>
      </c>
      <c r="N2307" s="19" t="e">
        <f t="shared" ref="N2307:N2370" si="187">L2307+M2307</f>
        <v>#N/A</v>
      </c>
      <c r="O2307" s="15" t="str">
        <f>IF(D2307=Listes!$B$6,"SWARMING",IF(OR(D2307=Listes!$B$1,D2307=Listes!$B$2,D2307=Listes!$B$5),2,IF(OR(D2307=Listes!$B$3,D2307=Listes!$B$4),1,"erreur colonne D")))</f>
        <v>SWARMING</v>
      </c>
      <c r="P2307" s="15" t="e">
        <f>IF(OR(W2307="Hiver",W2307="Transit"),VLOOKUP(E2307,IC!A:E,4,FALSE),IF(W2307="été",VLOOKUP(E2307,IC!A:E,3,FALSE),"erreur"))</f>
        <v>#N/A</v>
      </c>
      <c r="Q2307" s="15" t="e">
        <f>IF(P2307="NR",0,IF(F2307&lt;5,0,IF(P2307=1,VLOOKUP(F2307,IC!$G$1:$I$8,3,TRUE),
IF(P2307=2,VLOOKUP(F2307,IC!$K$1:$M$8,3,TRUE),
IF(P2307=3,VLOOKUP(F2307,IC!$O$1:$Q$8,3,TRUE),IF(P2307=4,VLOOKUP(F2307,IC!$S$2:$U$9,3,TRUE),
"erreur"))))))</f>
        <v>#N/A</v>
      </c>
      <c r="R2307" s="16" t="e">
        <f>IF(OR(V2307="NA",V2307="Transit",V2307&lt;Listes!$F$1),"non applicable",F2307/V2307)</f>
        <v>#N/A</v>
      </c>
      <c r="S2307" s="16" t="e">
        <f>IF(W2307="Transit","Non applicable",IF(AND(W2307="été",T2307&gt;Listes!F2306),F2307/T2307,IF(AND(W2307="Hiver",Hierarchisation!U2307&gt;Listes!F2306),F2307/U2307,"non applicable")))</f>
        <v>#N/A</v>
      </c>
      <c r="T2307" s="17" t="e">
        <f>IF(K2307="Centre",VLOOKUP(E2307,effectifs_ete,3,FALSE),IF(Hierarchisation!K2307="Grand Nord",VLOOKUP(Hierarchisation!E2307,effectifs_ete,4,FALSE),IF(Hierarchisation!K2307="Nord Est",VLOOKUP(Hierarchisation!E2307,effectifs_ete,5,FALSE),IF(Hierarchisation!K2307="Nord Ouest",VLOOKUP(Hierarchisation!E2307,effectifs_ete,6,FALSE),IF(Hierarchisation!K2307="Sud Est",VLOOKUP(Hierarchisation!E2307,effectifs_ete,7,FALSE),IF(Hierarchisation!K2307="Sud Ouest",VLOOKUP(Hierarchisation!E2307,effectifs_ete,8,FALSE),"Erreur Région"))))))</f>
        <v>#N/A</v>
      </c>
      <c r="U2307" s="17" t="e">
        <f>IF(K2307="Centre",VLOOKUP(E2307,effectifs_hiver,3,FALSE),IF(Hierarchisation!K2307="Grand Nord",VLOOKUP(Hierarchisation!E2307,effectifs_hiver,4,FALSE),IF(Hierarchisation!K2307="Nord Est",VLOOKUP(Hierarchisation!E2307,effectifs_hiver,5,FALSE),IF(Hierarchisation!K2307="Nord Ouest",VLOOKUP(Hierarchisation!E2307,effectifs_hiver,6,FALSE),IF(Hierarchisation!K2307="Sud Est",VLOOKUP(Hierarchisation!E2307,effectifs_hiver,7,FALSE),IF(Hierarchisation!K2307="Sud Ouest",VLOOKUP(Hierarchisation!E2307,effectifs_hiver,8,FALSE),"Erreur Région"))))))</f>
        <v>#N/A</v>
      </c>
      <c r="V2307" s="17" t="e">
        <f>IF(W2307="Transit","Transit",IF(W2307="hiver",VLOOKUP(E2307,'EFFECTIFS Hiver'!$A:$I,9,FALSE),IF(W2307="été",VLOOKUP(E2307,'EFFECTIFS Eté'!$A:$I,9,FALSE),"Erreur saison")))</f>
        <v>#N/A</v>
      </c>
      <c r="W2307" s="18" t="e">
        <f>VLOOKUP(D2307,Listes!B:C,2,FALSE)</f>
        <v>#N/A</v>
      </c>
    </row>
    <row r="2308" spans="1:23" ht="15.75" customHeight="1">
      <c r="A2308" s="11"/>
      <c r="B2308" s="11"/>
      <c r="C2308" s="11"/>
      <c r="D2308" s="11"/>
      <c r="E2308" s="11"/>
      <c r="F2308" s="11"/>
      <c r="G2308" s="11" t="e">
        <f>VLOOKUP(E2308,TAXONS!B:C,2,FALSE)</f>
        <v>#N/A</v>
      </c>
      <c r="H2308" s="13">
        <f t="shared" si="183"/>
        <v>0</v>
      </c>
      <c r="I2308" s="12" t="e">
        <f t="shared" si="184"/>
        <v>#N/A</v>
      </c>
      <c r="J2308" s="14" t="e">
        <f t="shared" si="185"/>
        <v>#N/A</v>
      </c>
      <c r="K2308" s="15" t="e">
        <f>VLOOKUP(B2308,REGIONS!A:D,4,FALSE)</f>
        <v>#N/A</v>
      </c>
      <c r="L2308" s="19" t="e">
        <f>VLOOKUP(G2308,Sensibilité!$A:$L,12,FALSE)</f>
        <v>#N/A</v>
      </c>
      <c r="M2308" s="19" t="e">
        <f t="shared" si="186"/>
        <v>#N/A</v>
      </c>
      <c r="N2308" s="19" t="e">
        <f t="shared" si="187"/>
        <v>#N/A</v>
      </c>
      <c r="O2308" s="15" t="str">
        <f>IF(D2308=Listes!$B$6,"SWARMING",IF(OR(D2308=Listes!$B$1,D2308=Listes!$B$2,D2308=Listes!$B$5),2,IF(OR(D2308=Listes!$B$3,D2308=Listes!$B$4),1,"erreur colonne D")))</f>
        <v>SWARMING</v>
      </c>
      <c r="P2308" s="15" t="e">
        <f>IF(OR(W2308="Hiver",W2308="Transit"),VLOOKUP(E2308,IC!A:E,4,FALSE),IF(W2308="été",VLOOKUP(E2308,IC!A:E,3,FALSE),"erreur"))</f>
        <v>#N/A</v>
      </c>
      <c r="Q2308" s="15" t="e">
        <f>IF(P2308="NR",0,IF(F2308&lt;5,0,IF(P2308=1,VLOOKUP(F2308,IC!$G$1:$I$8,3,TRUE),
IF(P2308=2,VLOOKUP(F2308,IC!$K$1:$M$8,3,TRUE),
IF(P2308=3,VLOOKUP(F2308,IC!$O$1:$Q$8,3,TRUE),IF(P2308=4,VLOOKUP(F2308,IC!$S$2:$U$9,3,TRUE),
"erreur"))))))</f>
        <v>#N/A</v>
      </c>
      <c r="R2308" s="16" t="e">
        <f>IF(OR(V2308="NA",V2308="Transit",V2308&lt;Listes!$F$1),"non applicable",F2308/V2308)</f>
        <v>#N/A</v>
      </c>
      <c r="S2308" s="16" t="e">
        <f>IF(W2308="Transit","Non applicable",IF(AND(W2308="été",T2308&gt;Listes!F2307),F2308/T2308,IF(AND(W2308="Hiver",Hierarchisation!U2308&gt;Listes!F2307),F2308/U2308,"non applicable")))</f>
        <v>#N/A</v>
      </c>
      <c r="T2308" s="17" t="e">
        <f>IF(K2308="Centre",VLOOKUP(E2308,effectifs_ete,3,FALSE),IF(Hierarchisation!K2308="Grand Nord",VLOOKUP(Hierarchisation!E2308,effectifs_ete,4,FALSE),IF(Hierarchisation!K2308="Nord Est",VLOOKUP(Hierarchisation!E2308,effectifs_ete,5,FALSE),IF(Hierarchisation!K2308="Nord Ouest",VLOOKUP(Hierarchisation!E2308,effectifs_ete,6,FALSE),IF(Hierarchisation!K2308="Sud Est",VLOOKUP(Hierarchisation!E2308,effectifs_ete,7,FALSE),IF(Hierarchisation!K2308="Sud Ouest",VLOOKUP(Hierarchisation!E2308,effectifs_ete,8,FALSE),"Erreur Région"))))))</f>
        <v>#N/A</v>
      </c>
      <c r="U2308" s="17" t="e">
        <f>IF(K2308="Centre",VLOOKUP(E2308,effectifs_hiver,3,FALSE),IF(Hierarchisation!K2308="Grand Nord",VLOOKUP(Hierarchisation!E2308,effectifs_hiver,4,FALSE),IF(Hierarchisation!K2308="Nord Est",VLOOKUP(Hierarchisation!E2308,effectifs_hiver,5,FALSE),IF(Hierarchisation!K2308="Nord Ouest",VLOOKUP(Hierarchisation!E2308,effectifs_hiver,6,FALSE),IF(Hierarchisation!K2308="Sud Est",VLOOKUP(Hierarchisation!E2308,effectifs_hiver,7,FALSE),IF(Hierarchisation!K2308="Sud Ouest",VLOOKUP(Hierarchisation!E2308,effectifs_hiver,8,FALSE),"Erreur Région"))))))</f>
        <v>#N/A</v>
      </c>
      <c r="V2308" s="17" t="e">
        <f>IF(W2308="Transit","Transit",IF(W2308="hiver",VLOOKUP(E2308,'EFFECTIFS Hiver'!$A:$I,9,FALSE),IF(W2308="été",VLOOKUP(E2308,'EFFECTIFS Eté'!$A:$I,9,FALSE),"Erreur saison")))</f>
        <v>#N/A</v>
      </c>
      <c r="W2308" s="18" t="e">
        <f>VLOOKUP(D2308,Listes!B:C,2,FALSE)</f>
        <v>#N/A</v>
      </c>
    </row>
    <row r="2309" spans="1:23" ht="15.75" customHeight="1">
      <c r="A2309" s="11"/>
      <c r="B2309" s="11"/>
      <c r="C2309" s="11"/>
      <c r="D2309" s="11"/>
      <c r="E2309" s="11"/>
      <c r="F2309" s="11"/>
      <c r="G2309" s="11" t="e">
        <f>VLOOKUP(E2309,TAXONS!B:C,2,FALSE)</f>
        <v>#N/A</v>
      </c>
      <c r="H2309" s="13">
        <f t="shared" si="183"/>
        <v>0</v>
      </c>
      <c r="I2309" s="12" t="e">
        <f t="shared" si="184"/>
        <v>#N/A</v>
      </c>
      <c r="J2309" s="14" t="e">
        <f t="shared" si="185"/>
        <v>#N/A</v>
      </c>
      <c r="K2309" s="15" t="e">
        <f>VLOOKUP(B2309,REGIONS!A:D,4,FALSE)</f>
        <v>#N/A</v>
      </c>
      <c r="L2309" s="19" t="e">
        <f>VLOOKUP(G2309,Sensibilité!$A:$L,12,FALSE)</f>
        <v>#N/A</v>
      </c>
      <c r="M2309" s="19" t="e">
        <f t="shared" si="186"/>
        <v>#N/A</v>
      </c>
      <c r="N2309" s="19" t="e">
        <f t="shared" si="187"/>
        <v>#N/A</v>
      </c>
      <c r="O2309" s="15" t="str">
        <f>IF(D2309=Listes!$B$6,"SWARMING",IF(OR(D2309=Listes!$B$1,D2309=Listes!$B$2,D2309=Listes!$B$5),2,IF(OR(D2309=Listes!$B$3,D2309=Listes!$B$4),1,"erreur colonne D")))</f>
        <v>SWARMING</v>
      </c>
      <c r="P2309" s="15" t="e">
        <f>IF(OR(W2309="Hiver",W2309="Transit"),VLOOKUP(E2309,IC!A:E,4,FALSE),IF(W2309="été",VLOOKUP(E2309,IC!A:E,3,FALSE),"erreur"))</f>
        <v>#N/A</v>
      </c>
      <c r="Q2309" s="15" t="e">
        <f>IF(P2309="NR",0,IF(F2309&lt;5,0,IF(P2309=1,VLOOKUP(F2309,IC!$G$1:$I$8,3,TRUE),
IF(P2309=2,VLOOKUP(F2309,IC!$K$1:$M$8,3,TRUE),
IF(P2309=3,VLOOKUP(F2309,IC!$O$1:$Q$8,3,TRUE),IF(P2309=4,VLOOKUP(F2309,IC!$S$2:$U$9,3,TRUE),
"erreur"))))))</f>
        <v>#N/A</v>
      </c>
      <c r="R2309" s="16" t="e">
        <f>IF(OR(V2309="NA",V2309="Transit",V2309&lt;Listes!$F$1),"non applicable",F2309/V2309)</f>
        <v>#N/A</v>
      </c>
      <c r="S2309" s="16" t="e">
        <f>IF(W2309="Transit","Non applicable",IF(AND(W2309="été",T2309&gt;Listes!F2308),F2309/T2309,IF(AND(W2309="Hiver",Hierarchisation!U2309&gt;Listes!F2308),F2309/U2309,"non applicable")))</f>
        <v>#N/A</v>
      </c>
      <c r="T2309" s="17" t="e">
        <f>IF(K2309="Centre",VLOOKUP(E2309,effectifs_ete,3,FALSE),IF(Hierarchisation!K2309="Grand Nord",VLOOKUP(Hierarchisation!E2309,effectifs_ete,4,FALSE),IF(Hierarchisation!K2309="Nord Est",VLOOKUP(Hierarchisation!E2309,effectifs_ete,5,FALSE),IF(Hierarchisation!K2309="Nord Ouest",VLOOKUP(Hierarchisation!E2309,effectifs_ete,6,FALSE),IF(Hierarchisation!K2309="Sud Est",VLOOKUP(Hierarchisation!E2309,effectifs_ete,7,FALSE),IF(Hierarchisation!K2309="Sud Ouest",VLOOKUP(Hierarchisation!E2309,effectifs_ete,8,FALSE),"Erreur Région"))))))</f>
        <v>#N/A</v>
      </c>
      <c r="U2309" s="17" t="e">
        <f>IF(K2309="Centre",VLOOKUP(E2309,effectifs_hiver,3,FALSE),IF(Hierarchisation!K2309="Grand Nord",VLOOKUP(Hierarchisation!E2309,effectifs_hiver,4,FALSE),IF(Hierarchisation!K2309="Nord Est",VLOOKUP(Hierarchisation!E2309,effectifs_hiver,5,FALSE),IF(Hierarchisation!K2309="Nord Ouest",VLOOKUP(Hierarchisation!E2309,effectifs_hiver,6,FALSE),IF(Hierarchisation!K2309="Sud Est",VLOOKUP(Hierarchisation!E2309,effectifs_hiver,7,FALSE),IF(Hierarchisation!K2309="Sud Ouest",VLOOKUP(Hierarchisation!E2309,effectifs_hiver,8,FALSE),"Erreur Région"))))))</f>
        <v>#N/A</v>
      </c>
      <c r="V2309" s="17" t="e">
        <f>IF(W2309="Transit","Transit",IF(W2309="hiver",VLOOKUP(E2309,'EFFECTIFS Hiver'!$A:$I,9,FALSE),IF(W2309="été",VLOOKUP(E2309,'EFFECTIFS Eté'!$A:$I,9,FALSE),"Erreur saison")))</f>
        <v>#N/A</v>
      </c>
      <c r="W2309" s="18" t="e">
        <f>VLOOKUP(D2309,Listes!B:C,2,FALSE)</f>
        <v>#N/A</v>
      </c>
    </row>
    <row r="2310" spans="1:23" ht="15.75" customHeight="1">
      <c r="A2310" s="11"/>
      <c r="B2310" s="11"/>
      <c r="C2310" s="11"/>
      <c r="D2310" s="11"/>
      <c r="E2310" s="11"/>
      <c r="F2310" s="11"/>
      <c r="G2310" s="11" t="e">
        <f>VLOOKUP(E2310,TAXONS!B:C,2,FALSE)</f>
        <v>#N/A</v>
      </c>
      <c r="H2310" s="13">
        <f t="shared" si="183"/>
        <v>0</v>
      </c>
      <c r="I2310" s="12" t="e">
        <f t="shared" si="184"/>
        <v>#N/A</v>
      </c>
      <c r="J2310" s="14" t="e">
        <f t="shared" si="185"/>
        <v>#N/A</v>
      </c>
      <c r="K2310" s="15" t="e">
        <f>VLOOKUP(B2310,REGIONS!A:D,4,FALSE)</f>
        <v>#N/A</v>
      </c>
      <c r="L2310" s="19" t="e">
        <f>VLOOKUP(G2310,Sensibilité!$A:$L,12,FALSE)</f>
        <v>#N/A</v>
      </c>
      <c r="M2310" s="19" t="e">
        <f t="shared" si="186"/>
        <v>#N/A</v>
      </c>
      <c r="N2310" s="19" t="e">
        <f t="shared" si="187"/>
        <v>#N/A</v>
      </c>
      <c r="O2310" s="15" t="str">
        <f>IF(D2310=Listes!$B$6,"SWARMING",IF(OR(D2310=Listes!$B$1,D2310=Listes!$B$2,D2310=Listes!$B$5),2,IF(OR(D2310=Listes!$B$3,D2310=Listes!$B$4),1,"erreur colonne D")))</f>
        <v>SWARMING</v>
      </c>
      <c r="P2310" s="15" t="e">
        <f>IF(OR(W2310="Hiver",W2310="Transit"),VLOOKUP(E2310,IC!A:E,4,FALSE),IF(W2310="été",VLOOKUP(E2310,IC!A:E,3,FALSE),"erreur"))</f>
        <v>#N/A</v>
      </c>
      <c r="Q2310" s="15" t="e">
        <f>IF(P2310="NR",0,IF(F2310&lt;5,0,IF(P2310=1,VLOOKUP(F2310,IC!$G$1:$I$8,3,TRUE),
IF(P2310=2,VLOOKUP(F2310,IC!$K$1:$M$8,3,TRUE),
IF(P2310=3,VLOOKUP(F2310,IC!$O$1:$Q$8,3,TRUE),IF(P2310=4,VLOOKUP(F2310,IC!$S$2:$U$9,3,TRUE),
"erreur"))))))</f>
        <v>#N/A</v>
      </c>
      <c r="R2310" s="16" t="e">
        <f>IF(OR(V2310="NA",V2310="Transit",V2310&lt;Listes!$F$1),"non applicable",F2310/V2310)</f>
        <v>#N/A</v>
      </c>
      <c r="S2310" s="16" t="e">
        <f>IF(W2310="Transit","Non applicable",IF(AND(W2310="été",T2310&gt;Listes!F2309),F2310/T2310,IF(AND(W2310="Hiver",Hierarchisation!U2310&gt;Listes!F2309),F2310/U2310,"non applicable")))</f>
        <v>#N/A</v>
      </c>
      <c r="T2310" s="17" t="e">
        <f>IF(K2310="Centre",VLOOKUP(E2310,effectifs_ete,3,FALSE),IF(Hierarchisation!K2310="Grand Nord",VLOOKUP(Hierarchisation!E2310,effectifs_ete,4,FALSE),IF(Hierarchisation!K2310="Nord Est",VLOOKUP(Hierarchisation!E2310,effectifs_ete,5,FALSE),IF(Hierarchisation!K2310="Nord Ouest",VLOOKUP(Hierarchisation!E2310,effectifs_ete,6,FALSE),IF(Hierarchisation!K2310="Sud Est",VLOOKUP(Hierarchisation!E2310,effectifs_ete,7,FALSE),IF(Hierarchisation!K2310="Sud Ouest",VLOOKUP(Hierarchisation!E2310,effectifs_ete,8,FALSE),"Erreur Région"))))))</f>
        <v>#N/A</v>
      </c>
      <c r="U2310" s="17" t="e">
        <f>IF(K2310="Centre",VLOOKUP(E2310,effectifs_hiver,3,FALSE),IF(Hierarchisation!K2310="Grand Nord",VLOOKUP(Hierarchisation!E2310,effectifs_hiver,4,FALSE),IF(Hierarchisation!K2310="Nord Est",VLOOKUP(Hierarchisation!E2310,effectifs_hiver,5,FALSE),IF(Hierarchisation!K2310="Nord Ouest",VLOOKUP(Hierarchisation!E2310,effectifs_hiver,6,FALSE),IF(Hierarchisation!K2310="Sud Est",VLOOKUP(Hierarchisation!E2310,effectifs_hiver,7,FALSE),IF(Hierarchisation!K2310="Sud Ouest",VLOOKUP(Hierarchisation!E2310,effectifs_hiver,8,FALSE),"Erreur Région"))))))</f>
        <v>#N/A</v>
      </c>
      <c r="V2310" s="17" t="e">
        <f>IF(W2310="Transit","Transit",IF(W2310="hiver",VLOOKUP(E2310,'EFFECTIFS Hiver'!$A:$I,9,FALSE),IF(W2310="été",VLOOKUP(E2310,'EFFECTIFS Eté'!$A:$I,9,FALSE),"Erreur saison")))</f>
        <v>#N/A</v>
      </c>
      <c r="W2310" s="18" t="e">
        <f>VLOOKUP(D2310,Listes!B:C,2,FALSE)</f>
        <v>#N/A</v>
      </c>
    </row>
    <row r="2311" spans="1:23" ht="15.75" customHeight="1">
      <c r="A2311" s="11"/>
      <c r="B2311" s="11"/>
      <c r="C2311" s="11"/>
      <c r="D2311" s="11"/>
      <c r="E2311" s="11"/>
      <c r="F2311" s="11"/>
      <c r="G2311" s="11" t="e">
        <f>VLOOKUP(E2311,TAXONS!B:C,2,FALSE)</f>
        <v>#N/A</v>
      </c>
      <c r="H2311" s="13">
        <f t="shared" si="183"/>
        <v>0</v>
      </c>
      <c r="I2311" s="12" t="e">
        <f t="shared" si="184"/>
        <v>#N/A</v>
      </c>
      <c r="J2311" s="14" t="e">
        <f t="shared" si="185"/>
        <v>#N/A</v>
      </c>
      <c r="K2311" s="15" t="e">
        <f>VLOOKUP(B2311,REGIONS!A:D,4,FALSE)</f>
        <v>#N/A</v>
      </c>
      <c r="L2311" s="19" t="e">
        <f>VLOOKUP(G2311,Sensibilité!$A:$L,12,FALSE)</f>
        <v>#N/A</v>
      </c>
      <c r="M2311" s="19" t="e">
        <f t="shared" si="186"/>
        <v>#N/A</v>
      </c>
      <c r="N2311" s="19" t="e">
        <f t="shared" si="187"/>
        <v>#N/A</v>
      </c>
      <c r="O2311" s="15" t="str">
        <f>IF(D2311=Listes!$B$6,"SWARMING",IF(OR(D2311=Listes!$B$1,D2311=Listes!$B$2,D2311=Listes!$B$5),2,IF(OR(D2311=Listes!$B$3,D2311=Listes!$B$4),1,"erreur colonne D")))</f>
        <v>SWARMING</v>
      </c>
      <c r="P2311" s="15" t="e">
        <f>IF(OR(W2311="Hiver",W2311="Transit"),VLOOKUP(E2311,IC!A:E,4,FALSE),IF(W2311="été",VLOOKUP(E2311,IC!A:E,3,FALSE),"erreur"))</f>
        <v>#N/A</v>
      </c>
      <c r="Q2311" s="15" t="e">
        <f>IF(P2311="NR",0,IF(F2311&lt;5,0,IF(P2311=1,VLOOKUP(F2311,IC!$G$1:$I$8,3,TRUE),
IF(P2311=2,VLOOKUP(F2311,IC!$K$1:$M$8,3,TRUE),
IF(P2311=3,VLOOKUP(F2311,IC!$O$1:$Q$8,3,TRUE),IF(P2311=4,VLOOKUP(F2311,IC!$S$2:$U$9,3,TRUE),
"erreur"))))))</f>
        <v>#N/A</v>
      </c>
      <c r="R2311" s="16" t="e">
        <f>IF(OR(V2311="NA",V2311="Transit",V2311&lt;Listes!$F$1),"non applicable",F2311/V2311)</f>
        <v>#N/A</v>
      </c>
      <c r="S2311" s="16" t="e">
        <f>IF(W2311="Transit","Non applicable",IF(AND(W2311="été",T2311&gt;Listes!F2310),F2311/T2311,IF(AND(W2311="Hiver",Hierarchisation!U2311&gt;Listes!F2310),F2311/U2311,"non applicable")))</f>
        <v>#N/A</v>
      </c>
      <c r="T2311" s="17" t="e">
        <f>IF(K2311="Centre",VLOOKUP(E2311,effectifs_ete,3,FALSE),IF(Hierarchisation!K2311="Grand Nord",VLOOKUP(Hierarchisation!E2311,effectifs_ete,4,FALSE),IF(Hierarchisation!K2311="Nord Est",VLOOKUP(Hierarchisation!E2311,effectifs_ete,5,FALSE),IF(Hierarchisation!K2311="Nord Ouest",VLOOKUP(Hierarchisation!E2311,effectifs_ete,6,FALSE),IF(Hierarchisation!K2311="Sud Est",VLOOKUP(Hierarchisation!E2311,effectifs_ete,7,FALSE),IF(Hierarchisation!K2311="Sud Ouest",VLOOKUP(Hierarchisation!E2311,effectifs_ete,8,FALSE),"Erreur Région"))))))</f>
        <v>#N/A</v>
      </c>
      <c r="U2311" s="17" t="e">
        <f>IF(K2311="Centre",VLOOKUP(E2311,effectifs_hiver,3,FALSE),IF(Hierarchisation!K2311="Grand Nord",VLOOKUP(Hierarchisation!E2311,effectifs_hiver,4,FALSE),IF(Hierarchisation!K2311="Nord Est",VLOOKUP(Hierarchisation!E2311,effectifs_hiver,5,FALSE),IF(Hierarchisation!K2311="Nord Ouest",VLOOKUP(Hierarchisation!E2311,effectifs_hiver,6,FALSE),IF(Hierarchisation!K2311="Sud Est",VLOOKUP(Hierarchisation!E2311,effectifs_hiver,7,FALSE),IF(Hierarchisation!K2311="Sud Ouest",VLOOKUP(Hierarchisation!E2311,effectifs_hiver,8,FALSE),"Erreur Région"))))))</f>
        <v>#N/A</v>
      </c>
      <c r="V2311" s="17" t="e">
        <f>IF(W2311="Transit","Transit",IF(W2311="hiver",VLOOKUP(E2311,'EFFECTIFS Hiver'!$A:$I,9,FALSE),IF(W2311="été",VLOOKUP(E2311,'EFFECTIFS Eté'!$A:$I,9,FALSE),"Erreur saison")))</f>
        <v>#N/A</v>
      </c>
      <c r="W2311" s="18" t="e">
        <f>VLOOKUP(D2311,Listes!B:C,2,FALSE)</f>
        <v>#N/A</v>
      </c>
    </row>
    <row r="2312" spans="1:23" ht="15.75" customHeight="1">
      <c r="A2312" s="11"/>
      <c r="B2312" s="11"/>
      <c r="C2312" s="11"/>
      <c r="D2312" s="11"/>
      <c r="E2312" s="11"/>
      <c r="F2312" s="11"/>
      <c r="G2312" s="11" t="e">
        <f>VLOOKUP(E2312,TAXONS!B:C,2,FALSE)</f>
        <v>#N/A</v>
      </c>
      <c r="H2312" s="13">
        <f t="shared" si="183"/>
        <v>0</v>
      </c>
      <c r="I2312" s="12" t="e">
        <f t="shared" si="184"/>
        <v>#N/A</v>
      </c>
      <c r="J2312" s="14" t="e">
        <f t="shared" si="185"/>
        <v>#N/A</v>
      </c>
      <c r="K2312" s="15" t="e">
        <f>VLOOKUP(B2312,REGIONS!A:D,4,FALSE)</f>
        <v>#N/A</v>
      </c>
      <c r="L2312" s="19" t="e">
        <f>VLOOKUP(G2312,Sensibilité!$A:$L,12,FALSE)</f>
        <v>#N/A</v>
      </c>
      <c r="M2312" s="19" t="e">
        <f t="shared" si="186"/>
        <v>#N/A</v>
      </c>
      <c r="N2312" s="19" t="e">
        <f t="shared" si="187"/>
        <v>#N/A</v>
      </c>
      <c r="O2312" s="15" t="str">
        <f>IF(D2312=Listes!$B$6,"SWARMING",IF(OR(D2312=Listes!$B$1,D2312=Listes!$B$2,D2312=Listes!$B$5),2,IF(OR(D2312=Listes!$B$3,D2312=Listes!$B$4),1,"erreur colonne D")))</f>
        <v>SWARMING</v>
      </c>
      <c r="P2312" s="15" t="e">
        <f>IF(OR(W2312="Hiver",W2312="Transit"),VLOOKUP(E2312,IC!A:E,4,FALSE),IF(W2312="été",VLOOKUP(E2312,IC!A:E,3,FALSE),"erreur"))</f>
        <v>#N/A</v>
      </c>
      <c r="Q2312" s="15" t="e">
        <f>IF(P2312="NR",0,IF(F2312&lt;5,0,IF(P2312=1,VLOOKUP(F2312,IC!$G$1:$I$8,3,TRUE),
IF(P2312=2,VLOOKUP(F2312,IC!$K$1:$M$8,3,TRUE),
IF(P2312=3,VLOOKUP(F2312,IC!$O$1:$Q$8,3,TRUE),IF(P2312=4,VLOOKUP(F2312,IC!$S$2:$U$9,3,TRUE),
"erreur"))))))</f>
        <v>#N/A</v>
      </c>
      <c r="R2312" s="16" t="e">
        <f>IF(OR(V2312="NA",V2312="Transit",V2312&lt;Listes!$F$1),"non applicable",F2312/V2312)</f>
        <v>#N/A</v>
      </c>
      <c r="S2312" s="16" t="e">
        <f>IF(W2312="Transit","Non applicable",IF(AND(W2312="été",T2312&gt;Listes!F2311),F2312/T2312,IF(AND(W2312="Hiver",Hierarchisation!U2312&gt;Listes!F2311),F2312/U2312,"non applicable")))</f>
        <v>#N/A</v>
      </c>
      <c r="T2312" s="17" t="e">
        <f>IF(K2312="Centre",VLOOKUP(E2312,effectifs_ete,3,FALSE),IF(Hierarchisation!K2312="Grand Nord",VLOOKUP(Hierarchisation!E2312,effectifs_ete,4,FALSE),IF(Hierarchisation!K2312="Nord Est",VLOOKUP(Hierarchisation!E2312,effectifs_ete,5,FALSE),IF(Hierarchisation!K2312="Nord Ouest",VLOOKUP(Hierarchisation!E2312,effectifs_ete,6,FALSE),IF(Hierarchisation!K2312="Sud Est",VLOOKUP(Hierarchisation!E2312,effectifs_ete,7,FALSE),IF(Hierarchisation!K2312="Sud Ouest",VLOOKUP(Hierarchisation!E2312,effectifs_ete,8,FALSE),"Erreur Région"))))))</f>
        <v>#N/A</v>
      </c>
      <c r="U2312" s="17" t="e">
        <f>IF(K2312="Centre",VLOOKUP(E2312,effectifs_hiver,3,FALSE),IF(Hierarchisation!K2312="Grand Nord",VLOOKUP(Hierarchisation!E2312,effectifs_hiver,4,FALSE),IF(Hierarchisation!K2312="Nord Est",VLOOKUP(Hierarchisation!E2312,effectifs_hiver,5,FALSE),IF(Hierarchisation!K2312="Nord Ouest",VLOOKUP(Hierarchisation!E2312,effectifs_hiver,6,FALSE),IF(Hierarchisation!K2312="Sud Est",VLOOKUP(Hierarchisation!E2312,effectifs_hiver,7,FALSE),IF(Hierarchisation!K2312="Sud Ouest",VLOOKUP(Hierarchisation!E2312,effectifs_hiver,8,FALSE),"Erreur Région"))))))</f>
        <v>#N/A</v>
      </c>
      <c r="V2312" s="17" t="e">
        <f>IF(W2312="Transit","Transit",IF(W2312="hiver",VLOOKUP(E2312,'EFFECTIFS Hiver'!$A:$I,9,FALSE),IF(W2312="été",VLOOKUP(E2312,'EFFECTIFS Eté'!$A:$I,9,FALSE),"Erreur saison")))</f>
        <v>#N/A</v>
      </c>
      <c r="W2312" s="18" t="e">
        <f>VLOOKUP(D2312,Listes!B:C,2,FALSE)</f>
        <v>#N/A</v>
      </c>
    </row>
    <row r="2313" spans="1:23" ht="15.75" customHeight="1">
      <c r="A2313" s="11"/>
      <c r="B2313" s="11"/>
      <c r="C2313" s="11"/>
      <c r="D2313" s="11"/>
      <c r="E2313" s="11"/>
      <c r="F2313" s="11"/>
      <c r="G2313" s="11" t="e">
        <f>VLOOKUP(E2313,TAXONS!B:C,2,FALSE)</f>
        <v>#N/A</v>
      </c>
      <c r="H2313" s="13">
        <f t="shared" si="183"/>
        <v>0</v>
      </c>
      <c r="I2313" s="12" t="e">
        <f t="shared" si="184"/>
        <v>#N/A</v>
      </c>
      <c r="J2313" s="14" t="e">
        <f t="shared" si="185"/>
        <v>#N/A</v>
      </c>
      <c r="K2313" s="15" t="e">
        <f>VLOOKUP(B2313,REGIONS!A:D,4,FALSE)</f>
        <v>#N/A</v>
      </c>
      <c r="L2313" s="19" t="e">
        <f>VLOOKUP(G2313,Sensibilité!$A:$L,12,FALSE)</f>
        <v>#N/A</v>
      </c>
      <c r="M2313" s="19" t="e">
        <f t="shared" si="186"/>
        <v>#N/A</v>
      </c>
      <c r="N2313" s="19" t="e">
        <f t="shared" si="187"/>
        <v>#N/A</v>
      </c>
      <c r="O2313" s="15" t="str">
        <f>IF(D2313=Listes!$B$6,"SWARMING",IF(OR(D2313=Listes!$B$1,D2313=Listes!$B$2,D2313=Listes!$B$5),2,IF(OR(D2313=Listes!$B$3,D2313=Listes!$B$4),1,"erreur colonne D")))</f>
        <v>SWARMING</v>
      </c>
      <c r="P2313" s="15" t="e">
        <f>IF(OR(W2313="Hiver",W2313="Transit"),VLOOKUP(E2313,IC!A:E,4,FALSE),IF(W2313="été",VLOOKUP(E2313,IC!A:E,3,FALSE),"erreur"))</f>
        <v>#N/A</v>
      </c>
      <c r="Q2313" s="15" t="e">
        <f>IF(P2313="NR",0,IF(F2313&lt;5,0,IF(P2313=1,VLOOKUP(F2313,IC!$G$1:$I$8,3,TRUE),
IF(P2313=2,VLOOKUP(F2313,IC!$K$1:$M$8,3,TRUE),
IF(P2313=3,VLOOKUP(F2313,IC!$O$1:$Q$8,3,TRUE),IF(P2313=4,VLOOKUP(F2313,IC!$S$2:$U$9,3,TRUE),
"erreur"))))))</f>
        <v>#N/A</v>
      </c>
      <c r="R2313" s="16" t="e">
        <f>IF(OR(V2313="NA",V2313="Transit",V2313&lt;Listes!$F$1),"non applicable",F2313/V2313)</f>
        <v>#N/A</v>
      </c>
      <c r="S2313" s="16" t="e">
        <f>IF(W2313="Transit","Non applicable",IF(AND(W2313="été",T2313&gt;Listes!F2312),F2313/T2313,IF(AND(W2313="Hiver",Hierarchisation!U2313&gt;Listes!F2312),F2313/U2313,"non applicable")))</f>
        <v>#N/A</v>
      </c>
      <c r="T2313" s="17" t="e">
        <f>IF(K2313="Centre",VLOOKUP(E2313,effectifs_ete,3,FALSE),IF(Hierarchisation!K2313="Grand Nord",VLOOKUP(Hierarchisation!E2313,effectifs_ete,4,FALSE),IF(Hierarchisation!K2313="Nord Est",VLOOKUP(Hierarchisation!E2313,effectifs_ete,5,FALSE),IF(Hierarchisation!K2313="Nord Ouest",VLOOKUP(Hierarchisation!E2313,effectifs_ete,6,FALSE),IF(Hierarchisation!K2313="Sud Est",VLOOKUP(Hierarchisation!E2313,effectifs_ete,7,FALSE),IF(Hierarchisation!K2313="Sud Ouest",VLOOKUP(Hierarchisation!E2313,effectifs_ete,8,FALSE),"Erreur Région"))))))</f>
        <v>#N/A</v>
      </c>
      <c r="U2313" s="17" t="e">
        <f>IF(K2313="Centre",VLOOKUP(E2313,effectifs_hiver,3,FALSE),IF(Hierarchisation!K2313="Grand Nord",VLOOKUP(Hierarchisation!E2313,effectifs_hiver,4,FALSE),IF(Hierarchisation!K2313="Nord Est",VLOOKUP(Hierarchisation!E2313,effectifs_hiver,5,FALSE),IF(Hierarchisation!K2313="Nord Ouest",VLOOKUP(Hierarchisation!E2313,effectifs_hiver,6,FALSE),IF(Hierarchisation!K2313="Sud Est",VLOOKUP(Hierarchisation!E2313,effectifs_hiver,7,FALSE),IF(Hierarchisation!K2313="Sud Ouest",VLOOKUP(Hierarchisation!E2313,effectifs_hiver,8,FALSE),"Erreur Région"))))))</f>
        <v>#N/A</v>
      </c>
      <c r="V2313" s="17" t="e">
        <f>IF(W2313="Transit","Transit",IF(W2313="hiver",VLOOKUP(E2313,'EFFECTIFS Hiver'!$A:$I,9,FALSE),IF(W2313="été",VLOOKUP(E2313,'EFFECTIFS Eté'!$A:$I,9,FALSE),"Erreur saison")))</f>
        <v>#N/A</v>
      </c>
      <c r="W2313" s="18" t="e">
        <f>VLOOKUP(D2313,Listes!B:C,2,FALSE)</f>
        <v>#N/A</v>
      </c>
    </row>
    <row r="2314" spans="1:23" ht="15.75" customHeight="1">
      <c r="A2314" s="11"/>
      <c r="B2314" s="11"/>
      <c r="C2314" s="11"/>
      <c r="D2314" s="11"/>
      <c r="E2314" s="11"/>
      <c r="F2314" s="11"/>
      <c r="G2314" s="11" t="e">
        <f>VLOOKUP(E2314,TAXONS!B:C,2,FALSE)</f>
        <v>#N/A</v>
      </c>
      <c r="H2314" s="13">
        <f t="shared" si="183"/>
        <v>0</v>
      </c>
      <c r="I2314" s="12" t="e">
        <f t="shared" si="184"/>
        <v>#N/A</v>
      </c>
      <c r="J2314" s="14" t="e">
        <f t="shared" si="185"/>
        <v>#N/A</v>
      </c>
      <c r="K2314" s="15" t="e">
        <f>VLOOKUP(B2314,REGIONS!A:D,4,FALSE)</f>
        <v>#N/A</v>
      </c>
      <c r="L2314" s="19" t="e">
        <f>VLOOKUP(G2314,Sensibilité!$A:$L,12,FALSE)</f>
        <v>#N/A</v>
      </c>
      <c r="M2314" s="19" t="e">
        <f t="shared" si="186"/>
        <v>#N/A</v>
      </c>
      <c r="N2314" s="19" t="e">
        <f t="shared" si="187"/>
        <v>#N/A</v>
      </c>
      <c r="O2314" s="15" t="str">
        <f>IF(D2314=Listes!$B$6,"SWARMING",IF(OR(D2314=Listes!$B$1,D2314=Listes!$B$2,D2314=Listes!$B$5),2,IF(OR(D2314=Listes!$B$3,D2314=Listes!$B$4),1,"erreur colonne D")))</f>
        <v>SWARMING</v>
      </c>
      <c r="P2314" s="15" t="e">
        <f>IF(OR(W2314="Hiver",W2314="Transit"),VLOOKUP(E2314,IC!A:E,4,FALSE),IF(W2314="été",VLOOKUP(E2314,IC!A:E,3,FALSE),"erreur"))</f>
        <v>#N/A</v>
      </c>
      <c r="Q2314" s="15" t="e">
        <f>IF(P2314="NR",0,IF(F2314&lt;5,0,IF(P2314=1,VLOOKUP(F2314,IC!$G$1:$I$8,3,TRUE),
IF(P2314=2,VLOOKUP(F2314,IC!$K$1:$M$8,3,TRUE),
IF(P2314=3,VLOOKUP(F2314,IC!$O$1:$Q$8,3,TRUE),IF(P2314=4,VLOOKUP(F2314,IC!$S$2:$U$9,3,TRUE),
"erreur"))))))</f>
        <v>#N/A</v>
      </c>
      <c r="R2314" s="16" t="e">
        <f>IF(OR(V2314="NA",V2314="Transit",V2314&lt;Listes!$F$1),"non applicable",F2314/V2314)</f>
        <v>#N/A</v>
      </c>
      <c r="S2314" s="16" t="e">
        <f>IF(W2314="Transit","Non applicable",IF(AND(W2314="été",T2314&gt;Listes!F2313),F2314/T2314,IF(AND(W2314="Hiver",Hierarchisation!U2314&gt;Listes!F2313),F2314/U2314,"non applicable")))</f>
        <v>#N/A</v>
      </c>
      <c r="T2314" s="17" t="e">
        <f>IF(K2314="Centre",VLOOKUP(E2314,effectifs_ete,3,FALSE),IF(Hierarchisation!K2314="Grand Nord",VLOOKUP(Hierarchisation!E2314,effectifs_ete,4,FALSE),IF(Hierarchisation!K2314="Nord Est",VLOOKUP(Hierarchisation!E2314,effectifs_ete,5,FALSE),IF(Hierarchisation!K2314="Nord Ouest",VLOOKUP(Hierarchisation!E2314,effectifs_ete,6,FALSE),IF(Hierarchisation!K2314="Sud Est",VLOOKUP(Hierarchisation!E2314,effectifs_ete,7,FALSE),IF(Hierarchisation!K2314="Sud Ouest",VLOOKUP(Hierarchisation!E2314,effectifs_ete,8,FALSE),"Erreur Région"))))))</f>
        <v>#N/A</v>
      </c>
      <c r="U2314" s="17" t="e">
        <f>IF(K2314="Centre",VLOOKUP(E2314,effectifs_hiver,3,FALSE),IF(Hierarchisation!K2314="Grand Nord",VLOOKUP(Hierarchisation!E2314,effectifs_hiver,4,FALSE),IF(Hierarchisation!K2314="Nord Est",VLOOKUP(Hierarchisation!E2314,effectifs_hiver,5,FALSE),IF(Hierarchisation!K2314="Nord Ouest",VLOOKUP(Hierarchisation!E2314,effectifs_hiver,6,FALSE),IF(Hierarchisation!K2314="Sud Est",VLOOKUP(Hierarchisation!E2314,effectifs_hiver,7,FALSE),IF(Hierarchisation!K2314="Sud Ouest",VLOOKUP(Hierarchisation!E2314,effectifs_hiver,8,FALSE),"Erreur Région"))))))</f>
        <v>#N/A</v>
      </c>
      <c r="V2314" s="17" t="e">
        <f>IF(W2314="Transit","Transit",IF(W2314="hiver",VLOOKUP(E2314,'EFFECTIFS Hiver'!$A:$I,9,FALSE),IF(W2314="été",VLOOKUP(E2314,'EFFECTIFS Eté'!$A:$I,9,FALSE),"Erreur saison")))</f>
        <v>#N/A</v>
      </c>
      <c r="W2314" s="18" t="e">
        <f>VLOOKUP(D2314,Listes!B:C,2,FALSE)</f>
        <v>#N/A</v>
      </c>
    </row>
    <row r="2315" spans="1:23" ht="15.75" customHeight="1">
      <c r="A2315" s="11"/>
      <c r="B2315" s="11"/>
      <c r="C2315" s="11"/>
      <c r="D2315" s="11"/>
      <c r="E2315" s="11"/>
      <c r="F2315" s="11"/>
      <c r="G2315" s="11" t="e">
        <f>VLOOKUP(E2315,TAXONS!B:C,2,FALSE)</f>
        <v>#N/A</v>
      </c>
      <c r="H2315" s="13">
        <f t="shared" si="183"/>
        <v>0</v>
      </c>
      <c r="I2315" s="12" t="e">
        <f t="shared" si="184"/>
        <v>#N/A</v>
      </c>
      <c r="J2315" s="14" t="e">
        <f t="shared" si="185"/>
        <v>#N/A</v>
      </c>
      <c r="K2315" s="15" t="e">
        <f>VLOOKUP(B2315,REGIONS!A:D,4,FALSE)</f>
        <v>#N/A</v>
      </c>
      <c r="L2315" s="19" t="e">
        <f>VLOOKUP(G2315,Sensibilité!$A:$L,12,FALSE)</f>
        <v>#N/A</v>
      </c>
      <c r="M2315" s="19" t="e">
        <f t="shared" si="186"/>
        <v>#N/A</v>
      </c>
      <c r="N2315" s="19" t="e">
        <f t="shared" si="187"/>
        <v>#N/A</v>
      </c>
      <c r="O2315" s="15" t="str">
        <f>IF(D2315=Listes!$B$6,"SWARMING",IF(OR(D2315=Listes!$B$1,D2315=Listes!$B$2,D2315=Listes!$B$5),2,IF(OR(D2315=Listes!$B$3,D2315=Listes!$B$4),1,"erreur colonne D")))</f>
        <v>SWARMING</v>
      </c>
      <c r="P2315" s="15" t="e">
        <f>IF(OR(W2315="Hiver",W2315="Transit"),VLOOKUP(E2315,IC!A:E,4,FALSE),IF(W2315="été",VLOOKUP(E2315,IC!A:E,3,FALSE),"erreur"))</f>
        <v>#N/A</v>
      </c>
      <c r="Q2315" s="15" t="e">
        <f>IF(P2315="NR",0,IF(F2315&lt;5,0,IF(P2315=1,VLOOKUP(F2315,IC!$G$1:$I$8,3,TRUE),
IF(P2315=2,VLOOKUP(F2315,IC!$K$1:$M$8,3,TRUE),
IF(P2315=3,VLOOKUP(F2315,IC!$O$1:$Q$8,3,TRUE),IF(P2315=4,VLOOKUP(F2315,IC!$S$2:$U$9,3,TRUE),
"erreur"))))))</f>
        <v>#N/A</v>
      </c>
      <c r="R2315" s="16" t="e">
        <f>IF(OR(V2315="NA",V2315="Transit",V2315&lt;Listes!$F$1),"non applicable",F2315/V2315)</f>
        <v>#N/A</v>
      </c>
      <c r="S2315" s="16" t="e">
        <f>IF(W2315="Transit","Non applicable",IF(AND(W2315="été",T2315&gt;Listes!F2314),F2315/T2315,IF(AND(W2315="Hiver",Hierarchisation!U2315&gt;Listes!F2314),F2315/U2315,"non applicable")))</f>
        <v>#N/A</v>
      </c>
      <c r="T2315" s="17" t="e">
        <f>IF(K2315="Centre",VLOOKUP(E2315,effectifs_ete,3,FALSE),IF(Hierarchisation!K2315="Grand Nord",VLOOKUP(Hierarchisation!E2315,effectifs_ete,4,FALSE),IF(Hierarchisation!K2315="Nord Est",VLOOKUP(Hierarchisation!E2315,effectifs_ete,5,FALSE),IF(Hierarchisation!K2315="Nord Ouest",VLOOKUP(Hierarchisation!E2315,effectifs_ete,6,FALSE),IF(Hierarchisation!K2315="Sud Est",VLOOKUP(Hierarchisation!E2315,effectifs_ete,7,FALSE),IF(Hierarchisation!K2315="Sud Ouest",VLOOKUP(Hierarchisation!E2315,effectifs_ete,8,FALSE),"Erreur Région"))))))</f>
        <v>#N/A</v>
      </c>
      <c r="U2315" s="17" t="e">
        <f>IF(K2315="Centre",VLOOKUP(E2315,effectifs_hiver,3,FALSE),IF(Hierarchisation!K2315="Grand Nord",VLOOKUP(Hierarchisation!E2315,effectifs_hiver,4,FALSE),IF(Hierarchisation!K2315="Nord Est",VLOOKUP(Hierarchisation!E2315,effectifs_hiver,5,FALSE),IF(Hierarchisation!K2315="Nord Ouest",VLOOKUP(Hierarchisation!E2315,effectifs_hiver,6,FALSE),IF(Hierarchisation!K2315="Sud Est",VLOOKUP(Hierarchisation!E2315,effectifs_hiver,7,FALSE),IF(Hierarchisation!K2315="Sud Ouest",VLOOKUP(Hierarchisation!E2315,effectifs_hiver,8,FALSE),"Erreur Région"))))))</f>
        <v>#N/A</v>
      </c>
      <c r="V2315" s="17" t="e">
        <f>IF(W2315="Transit","Transit",IF(W2315="hiver",VLOOKUP(E2315,'EFFECTIFS Hiver'!$A:$I,9,FALSE),IF(W2315="été",VLOOKUP(E2315,'EFFECTIFS Eté'!$A:$I,9,FALSE),"Erreur saison")))</f>
        <v>#N/A</v>
      </c>
      <c r="W2315" s="18" t="e">
        <f>VLOOKUP(D2315,Listes!B:C,2,FALSE)</f>
        <v>#N/A</v>
      </c>
    </row>
    <row r="2316" spans="1:23" ht="15.75" customHeight="1">
      <c r="A2316" s="11"/>
      <c r="B2316" s="11"/>
      <c r="C2316" s="11"/>
      <c r="D2316" s="11"/>
      <c r="E2316" s="11"/>
      <c r="F2316" s="11"/>
      <c r="G2316" s="11" t="e">
        <f>VLOOKUP(E2316,TAXONS!B:C,2,FALSE)</f>
        <v>#N/A</v>
      </c>
      <c r="H2316" s="13">
        <f t="shared" si="183"/>
        <v>0</v>
      </c>
      <c r="I2316" s="12" t="e">
        <f t="shared" si="184"/>
        <v>#N/A</v>
      </c>
      <c r="J2316" s="14" t="e">
        <f t="shared" si="185"/>
        <v>#N/A</v>
      </c>
      <c r="K2316" s="15" t="e">
        <f>VLOOKUP(B2316,REGIONS!A:D,4,FALSE)</f>
        <v>#N/A</v>
      </c>
      <c r="L2316" s="19" t="e">
        <f>VLOOKUP(G2316,Sensibilité!$A:$L,12,FALSE)</f>
        <v>#N/A</v>
      </c>
      <c r="M2316" s="19" t="e">
        <f t="shared" si="186"/>
        <v>#N/A</v>
      </c>
      <c r="N2316" s="19" t="e">
        <f t="shared" si="187"/>
        <v>#N/A</v>
      </c>
      <c r="O2316" s="15" t="str">
        <f>IF(D2316=Listes!$B$6,"SWARMING",IF(OR(D2316=Listes!$B$1,D2316=Listes!$B$2,D2316=Listes!$B$5),2,IF(OR(D2316=Listes!$B$3,D2316=Listes!$B$4),1,"erreur colonne D")))</f>
        <v>SWARMING</v>
      </c>
      <c r="P2316" s="15" t="e">
        <f>IF(OR(W2316="Hiver",W2316="Transit"),VLOOKUP(E2316,IC!A:E,4,FALSE),IF(W2316="été",VLOOKUP(E2316,IC!A:E,3,FALSE),"erreur"))</f>
        <v>#N/A</v>
      </c>
      <c r="Q2316" s="15" t="e">
        <f>IF(P2316="NR",0,IF(F2316&lt;5,0,IF(P2316=1,VLOOKUP(F2316,IC!$G$1:$I$8,3,TRUE),
IF(P2316=2,VLOOKUP(F2316,IC!$K$1:$M$8,3,TRUE),
IF(P2316=3,VLOOKUP(F2316,IC!$O$1:$Q$8,3,TRUE),IF(P2316=4,VLOOKUP(F2316,IC!$S$2:$U$9,3,TRUE),
"erreur"))))))</f>
        <v>#N/A</v>
      </c>
      <c r="R2316" s="16" t="e">
        <f>IF(OR(V2316="NA",V2316="Transit",V2316&lt;Listes!$F$1),"non applicable",F2316/V2316)</f>
        <v>#N/A</v>
      </c>
      <c r="S2316" s="16" t="e">
        <f>IF(W2316="Transit","Non applicable",IF(AND(W2316="été",T2316&gt;Listes!F2315),F2316/T2316,IF(AND(W2316="Hiver",Hierarchisation!U2316&gt;Listes!F2315),F2316/U2316,"non applicable")))</f>
        <v>#N/A</v>
      </c>
      <c r="T2316" s="17" t="e">
        <f>IF(K2316="Centre",VLOOKUP(E2316,effectifs_ete,3,FALSE),IF(Hierarchisation!K2316="Grand Nord",VLOOKUP(Hierarchisation!E2316,effectifs_ete,4,FALSE),IF(Hierarchisation!K2316="Nord Est",VLOOKUP(Hierarchisation!E2316,effectifs_ete,5,FALSE),IF(Hierarchisation!K2316="Nord Ouest",VLOOKUP(Hierarchisation!E2316,effectifs_ete,6,FALSE),IF(Hierarchisation!K2316="Sud Est",VLOOKUP(Hierarchisation!E2316,effectifs_ete,7,FALSE),IF(Hierarchisation!K2316="Sud Ouest",VLOOKUP(Hierarchisation!E2316,effectifs_ete,8,FALSE),"Erreur Région"))))))</f>
        <v>#N/A</v>
      </c>
      <c r="U2316" s="17" t="e">
        <f>IF(K2316="Centre",VLOOKUP(E2316,effectifs_hiver,3,FALSE),IF(Hierarchisation!K2316="Grand Nord",VLOOKUP(Hierarchisation!E2316,effectifs_hiver,4,FALSE),IF(Hierarchisation!K2316="Nord Est",VLOOKUP(Hierarchisation!E2316,effectifs_hiver,5,FALSE),IF(Hierarchisation!K2316="Nord Ouest",VLOOKUP(Hierarchisation!E2316,effectifs_hiver,6,FALSE),IF(Hierarchisation!K2316="Sud Est",VLOOKUP(Hierarchisation!E2316,effectifs_hiver,7,FALSE),IF(Hierarchisation!K2316="Sud Ouest",VLOOKUP(Hierarchisation!E2316,effectifs_hiver,8,FALSE),"Erreur Région"))))))</f>
        <v>#N/A</v>
      </c>
      <c r="V2316" s="17" t="e">
        <f>IF(W2316="Transit","Transit",IF(W2316="hiver",VLOOKUP(E2316,'EFFECTIFS Hiver'!$A:$I,9,FALSE),IF(W2316="été",VLOOKUP(E2316,'EFFECTIFS Eté'!$A:$I,9,FALSE),"Erreur saison")))</f>
        <v>#N/A</v>
      </c>
      <c r="W2316" s="18" t="e">
        <f>VLOOKUP(D2316,Listes!B:C,2,FALSE)</f>
        <v>#N/A</v>
      </c>
    </row>
    <row r="2317" spans="1:23" ht="15.75" customHeight="1">
      <c r="A2317" s="11"/>
      <c r="B2317" s="11"/>
      <c r="C2317" s="11"/>
      <c r="D2317" s="11"/>
      <c r="E2317" s="11"/>
      <c r="F2317" s="11"/>
      <c r="G2317" s="11" t="e">
        <f>VLOOKUP(E2317,TAXONS!B:C,2,FALSE)</f>
        <v>#N/A</v>
      </c>
      <c r="H2317" s="13">
        <f t="shared" si="183"/>
        <v>0</v>
      </c>
      <c r="I2317" s="12" t="e">
        <f t="shared" si="184"/>
        <v>#N/A</v>
      </c>
      <c r="J2317" s="14" t="e">
        <f t="shared" si="185"/>
        <v>#N/A</v>
      </c>
      <c r="K2317" s="15" t="e">
        <f>VLOOKUP(B2317,REGIONS!A:D,4,FALSE)</f>
        <v>#N/A</v>
      </c>
      <c r="L2317" s="19" t="e">
        <f>VLOOKUP(G2317,Sensibilité!$A:$L,12,FALSE)</f>
        <v>#N/A</v>
      </c>
      <c r="M2317" s="19" t="e">
        <f t="shared" si="186"/>
        <v>#N/A</v>
      </c>
      <c r="N2317" s="19" t="e">
        <f t="shared" si="187"/>
        <v>#N/A</v>
      </c>
      <c r="O2317" s="15" t="str">
        <f>IF(D2317=Listes!$B$6,"SWARMING",IF(OR(D2317=Listes!$B$1,D2317=Listes!$B$2,D2317=Listes!$B$5),2,IF(OR(D2317=Listes!$B$3,D2317=Listes!$B$4),1,"erreur colonne D")))</f>
        <v>SWARMING</v>
      </c>
      <c r="P2317" s="15" t="e">
        <f>IF(OR(W2317="Hiver",W2317="Transit"),VLOOKUP(E2317,IC!A:E,4,FALSE),IF(W2317="été",VLOOKUP(E2317,IC!A:E,3,FALSE),"erreur"))</f>
        <v>#N/A</v>
      </c>
      <c r="Q2317" s="15" t="e">
        <f>IF(P2317="NR",0,IF(F2317&lt;5,0,IF(P2317=1,VLOOKUP(F2317,IC!$G$1:$I$8,3,TRUE),
IF(P2317=2,VLOOKUP(F2317,IC!$K$1:$M$8,3,TRUE),
IF(P2317=3,VLOOKUP(F2317,IC!$O$1:$Q$8,3,TRUE),IF(P2317=4,VLOOKUP(F2317,IC!$S$2:$U$9,3,TRUE),
"erreur"))))))</f>
        <v>#N/A</v>
      </c>
      <c r="R2317" s="16" t="e">
        <f>IF(OR(V2317="NA",V2317="Transit",V2317&lt;Listes!$F$1),"non applicable",F2317/V2317)</f>
        <v>#N/A</v>
      </c>
      <c r="S2317" s="16" t="e">
        <f>IF(W2317="Transit","Non applicable",IF(AND(W2317="été",T2317&gt;Listes!F2316),F2317/T2317,IF(AND(W2317="Hiver",Hierarchisation!U2317&gt;Listes!F2316),F2317/U2317,"non applicable")))</f>
        <v>#N/A</v>
      </c>
      <c r="T2317" s="17" t="e">
        <f>IF(K2317="Centre",VLOOKUP(E2317,effectifs_ete,3,FALSE),IF(Hierarchisation!K2317="Grand Nord",VLOOKUP(Hierarchisation!E2317,effectifs_ete,4,FALSE),IF(Hierarchisation!K2317="Nord Est",VLOOKUP(Hierarchisation!E2317,effectifs_ete,5,FALSE),IF(Hierarchisation!K2317="Nord Ouest",VLOOKUP(Hierarchisation!E2317,effectifs_ete,6,FALSE),IF(Hierarchisation!K2317="Sud Est",VLOOKUP(Hierarchisation!E2317,effectifs_ete,7,FALSE),IF(Hierarchisation!K2317="Sud Ouest",VLOOKUP(Hierarchisation!E2317,effectifs_ete,8,FALSE),"Erreur Région"))))))</f>
        <v>#N/A</v>
      </c>
      <c r="U2317" s="17" t="e">
        <f>IF(K2317="Centre",VLOOKUP(E2317,effectifs_hiver,3,FALSE),IF(Hierarchisation!K2317="Grand Nord",VLOOKUP(Hierarchisation!E2317,effectifs_hiver,4,FALSE),IF(Hierarchisation!K2317="Nord Est",VLOOKUP(Hierarchisation!E2317,effectifs_hiver,5,FALSE),IF(Hierarchisation!K2317="Nord Ouest",VLOOKUP(Hierarchisation!E2317,effectifs_hiver,6,FALSE),IF(Hierarchisation!K2317="Sud Est",VLOOKUP(Hierarchisation!E2317,effectifs_hiver,7,FALSE),IF(Hierarchisation!K2317="Sud Ouest",VLOOKUP(Hierarchisation!E2317,effectifs_hiver,8,FALSE),"Erreur Région"))))))</f>
        <v>#N/A</v>
      </c>
      <c r="V2317" s="17" t="e">
        <f>IF(W2317="Transit","Transit",IF(W2317="hiver",VLOOKUP(E2317,'EFFECTIFS Hiver'!$A:$I,9,FALSE),IF(W2317="été",VLOOKUP(E2317,'EFFECTIFS Eté'!$A:$I,9,FALSE),"Erreur saison")))</f>
        <v>#N/A</v>
      </c>
      <c r="W2317" s="18" t="e">
        <f>VLOOKUP(D2317,Listes!B:C,2,FALSE)</f>
        <v>#N/A</v>
      </c>
    </row>
    <row r="2318" spans="1:23" ht="15.75" customHeight="1">
      <c r="A2318" s="11"/>
      <c r="B2318" s="11"/>
      <c r="C2318" s="11"/>
      <c r="D2318" s="11"/>
      <c r="E2318" s="11"/>
      <c r="F2318" s="11"/>
      <c r="G2318" s="11" t="e">
        <f>VLOOKUP(E2318,TAXONS!B:C,2,FALSE)</f>
        <v>#N/A</v>
      </c>
      <c r="H2318" s="13">
        <f t="shared" si="183"/>
        <v>0</v>
      </c>
      <c r="I2318" s="12" t="e">
        <f t="shared" si="184"/>
        <v>#N/A</v>
      </c>
      <c r="J2318" s="14" t="e">
        <f t="shared" si="185"/>
        <v>#N/A</v>
      </c>
      <c r="K2318" s="15" t="e">
        <f>VLOOKUP(B2318,REGIONS!A:D,4,FALSE)</f>
        <v>#N/A</v>
      </c>
      <c r="L2318" s="19" t="e">
        <f>VLOOKUP(G2318,Sensibilité!$A:$L,12,FALSE)</f>
        <v>#N/A</v>
      </c>
      <c r="M2318" s="19" t="e">
        <f t="shared" si="186"/>
        <v>#N/A</v>
      </c>
      <c r="N2318" s="19" t="e">
        <f t="shared" si="187"/>
        <v>#N/A</v>
      </c>
      <c r="O2318" s="15" t="str">
        <f>IF(D2318=Listes!$B$6,"SWARMING",IF(OR(D2318=Listes!$B$1,D2318=Listes!$B$2,D2318=Listes!$B$5),2,IF(OR(D2318=Listes!$B$3,D2318=Listes!$B$4),1,"erreur colonne D")))</f>
        <v>SWARMING</v>
      </c>
      <c r="P2318" s="15" t="e">
        <f>IF(OR(W2318="Hiver",W2318="Transit"),VLOOKUP(E2318,IC!A:E,4,FALSE),IF(W2318="été",VLOOKUP(E2318,IC!A:E,3,FALSE),"erreur"))</f>
        <v>#N/A</v>
      </c>
      <c r="Q2318" s="15" t="e">
        <f>IF(P2318="NR",0,IF(F2318&lt;5,0,IF(P2318=1,VLOOKUP(F2318,IC!$G$1:$I$8,3,TRUE),
IF(P2318=2,VLOOKUP(F2318,IC!$K$1:$M$8,3,TRUE),
IF(P2318=3,VLOOKUP(F2318,IC!$O$1:$Q$8,3,TRUE),IF(P2318=4,VLOOKUP(F2318,IC!$S$2:$U$9,3,TRUE),
"erreur"))))))</f>
        <v>#N/A</v>
      </c>
      <c r="R2318" s="16" t="e">
        <f>IF(OR(V2318="NA",V2318="Transit",V2318&lt;Listes!$F$1),"non applicable",F2318/V2318)</f>
        <v>#N/A</v>
      </c>
      <c r="S2318" s="16" t="e">
        <f>IF(W2318="Transit","Non applicable",IF(AND(W2318="été",T2318&gt;Listes!F2317),F2318/T2318,IF(AND(W2318="Hiver",Hierarchisation!U2318&gt;Listes!F2317),F2318/U2318,"non applicable")))</f>
        <v>#N/A</v>
      </c>
      <c r="T2318" s="17" t="e">
        <f>IF(K2318="Centre",VLOOKUP(E2318,effectifs_ete,3,FALSE),IF(Hierarchisation!K2318="Grand Nord",VLOOKUP(Hierarchisation!E2318,effectifs_ete,4,FALSE),IF(Hierarchisation!K2318="Nord Est",VLOOKUP(Hierarchisation!E2318,effectifs_ete,5,FALSE),IF(Hierarchisation!K2318="Nord Ouest",VLOOKUP(Hierarchisation!E2318,effectifs_ete,6,FALSE),IF(Hierarchisation!K2318="Sud Est",VLOOKUP(Hierarchisation!E2318,effectifs_ete,7,FALSE),IF(Hierarchisation!K2318="Sud Ouest",VLOOKUP(Hierarchisation!E2318,effectifs_ete,8,FALSE),"Erreur Région"))))))</f>
        <v>#N/A</v>
      </c>
      <c r="U2318" s="17" t="e">
        <f>IF(K2318="Centre",VLOOKUP(E2318,effectifs_hiver,3,FALSE),IF(Hierarchisation!K2318="Grand Nord",VLOOKUP(Hierarchisation!E2318,effectifs_hiver,4,FALSE),IF(Hierarchisation!K2318="Nord Est",VLOOKUP(Hierarchisation!E2318,effectifs_hiver,5,FALSE),IF(Hierarchisation!K2318="Nord Ouest",VLOOKUP(Hierarchisation!E2318,effectifs_hiver,6,FALSE),IF(Hierarchisation!K2318="Sud Est",VLOOKUP(Hierarchisation!E2318,effectifs_hiver,7,FALSE),IF(Hierarchisation!K2318="Sud Ouest",VLOOKUP(Hierarchisation!E2318,effectifs_hiver,8,FALSE),"Erreur Région"))))))</f>
        <v>#N/A</v>
      </c>
      <c r="V2318" s="17" t="e">
        <f>IF(W2318="Transit","Transit",IF(W2318="hiver",VLOOKUP(E2318,'EFFECTIFS Hiver'!$A:$I,9,FALSE),IF(W2318="été",VLOOKUP(E2318,'EFFECTIFS Eté'!$A:$I,9,FALSE),"Erreur saison")))</f>
        <v>#N/A</v>
      </c>
      <c r="W2318" s="18" t="e">
        <f>VLOOKUP(D2318,Listes!B:C,2,FALSE)</f>
        <v>#N/A</v>
      </c>
    </row>
    <row r="2319" spans="1:23" ht="15.75" customHeight="1">
      <c r="A2319" s="11"/>
      <c r="B2319" s="11"/>
      <c r="C2319" s="11"/>
      <c r="D2319" s="11"/>
      <c r="E2319" s="11"/>
      <c r="F2319" s="11"/>
      <c r="G2319" s="11" t="e">
        <f>VLOOKUP(E2319,TAXONS!B:C,2,FALSE)</f>
        <v>#N/A</v>
      </c>
      <c r="H2319" s="13">
        <f t="shared" si="183"/>
        <v>0</v>
      </c>
      <c r="I2319" s="12" t="e">
        <f t="shared" si="184"/>
        <v>#N/A</v>
      </c>
      <c r="J2319" s="14" t="e">
        <f t="shared" si="185"/>
        <v>#N/A</v>
      </c>
      <c r="K2319" s="15" t="e">
        <f>VLOOKUP(B2319,REGIONS!A:D,4,FALSE)</f>
        <v>#N/A</v>
      </c>
      <c r="L2319" s="19" t="e">
        <f>VLOOKUP(G2319,Sensibilité!$A:$L,12,FALSE)</f>
        <v>#N/A</v>
      </c>
      <c r="M2319" s="19" t="e">
        <f t="shared" si="186"/>
        <v>#N/A</v>
      </c>
      <c r="N2319" s="19" t="e">
        <f t="shared" si="187"/>
        <v>#N/A</v>
      </c>
      <c r="O2319" s="15" t="str">
        <f>IF(D2319=Listes!$B$6,"SWARMING",IF(OR(D2319=Listes!$B$1,D2319=Listes!$B$2,D2319=Listes!$B$5),2,IF(OR(D2319=Listes!$B$3,D2319=Listes!$B$4),1,"erreur colonne D")))</f>
        <v>SWARMING</v>
      </c>
      <c r="P2319" s="15" t="e">
        <f>IF(OR(W2319="Hiver",W2319="Transit"),VLOOKUP(E2319,IC!A:E,4,FALSE),IF(W2319="été",VLOOKUP(E2319,IC!A:E,3,FALSE),"erreur"))</f>
        <v>#N/A</v>
      </c>
      <c r="Q2319" s="15" t="e">
        <f>IF(P2319="NR",0,IF(F2319&lt;5,0,IF(P2319=1,VLOOKUP(F2319,IC!$G$1:$I$8,3,TRUE),
IF(P2319=2,VLOOKUP(F2319,IC!$K$1:$M$8,3,TRUE),
IF(P2319=3,VLOOKUP(F2319,IC!$O$1:$Q$8,3,TRUE),IF(P2319=4,VLOOKUP(F2319,IC!$S$2:$U$9,3,TRUE),
"erreur"))))))</f>
        <v>#N/A</v>
      </c>
      <c r="R2319" s="16" t="e">
        <f>IF(OR(V2319="NA",V2319="Transit",V2319&lt;Listes!$F$1),"non applicable",F2319/V2319)</f>
        <v>#N/A</v>
      </c>
      <c r="S2319" s="16" t="e">
        <f>IF(W2319="Transit","Non applicable",IF(AND(W2319="été",T2319&gt;Listes!F2318),F2319/T2319,IF(AND(W2319="Hiver",Hierarchisation!U2319&gt;Listes!F2318),F2319/U2319,"non applicable")))</f>
        <v>#N/A</v>
      </c>
      <c r="T2319" s="17" t="e">
        <f>IF(K2319="Centre",VLOOKUP(E2319,effectifs_ete,3,FALSE),IF(Hierarchisation!K2319="Grand Nord",VLOOKUP(Hierarchisation!E2319,effectifs_ete,4,FALSE),IF(Hierarchisation!K2319="Nord Est",VLOOKUP(Hierarchisation!E2319,effectifs_ete,5,FALSE),IF(Hierarchisation!K2319="Nord Ouest",VLOOKUP(Hierarchisation!E2319,effectifs_ete,6,FALSE),IF(Hierarchisation!K2319="Sud Est",VLOOKUP(Hierarchisation!E2319,effectifs_ete,7,FALSE),IF(Hierarchisation!K2319="Sud Ouest",VLOOKUP(Hierarchisation!E2319,effectifs_ete,8,FALSE),"Erreur Région"))))))</f>
        <v>#N/A</v>
      </c>
      <c r="U2319" s="17" t="e">
        <f>IF(K2319="Centre",VLOOKUP(E2319,effectifs_hiver,3,FALSE),IF(Hierarchisation!K2319="Grand Nord",VLOOKUP(Hierarchisation!E2319,effectifs_hiver,4,FALSE),IF(Hierarchisation!K2319="Nord Est",VLOOKUP(Hierarchisation!E2319,effectifs_hiver,5,FALSE),IF(Hierarchisation!K2319="Nord Ouest",VLOOKUP(Hierarchisation!E2319,effectifs_hiver,6,FALSE),IF(Hierarchisation!K2319="Sud Est",VLOOKUP(Hierarchisation!E2319,effectifs_hiver,7,FALSE),IF(Hierarchisation!K2319="Sud Ouest",VLOOKUP(Hierarchisation!E2319,effectifs_hiver,8,FALSE),"Erreur Région"))))))</f>
        <v>#N/A</v>
      </c>
      <c r="V2319" s="17" t="e">
        <f>IF(W2319="Transit","Transit",IF(W2319="hiver",VLOOKUP(E2319,'EFFECTIFS Hiver'!$A:$I,9,FALSE),IF(W2319="été",VLOOKUP(E2319,'EFFECTIFS Eté'!$A:$I,9,FALSE),"Erreur saison")))</f>
        <v>#N/A</v>
      </c>
      <c r="W2319" s="18" t="e">
        <f>VLOOKUP(D2319,Listes!B:C,2,FALSE)</f>
        <v>#N/A</v>
      </c>
    </row>
    <row r="2320" spans="1:23" ht="15.75" customHeight="1">
      <c r="A2320" s="11"/>
      <c r="B2320" s="11"/>
      <c r="C2320" s="11"/>
      <c r="D2320" s="11"/>
      <c r="E2320" s="11"/>
      <c r="F2320" s="11"/>
      <c r="G2320" s="11" t="e">
        <f>VLOOKUP(E2320,TAXONS!B:C,2,FALSE)</f>
        <v>#N/A</v>
      </c>
      <c r="H2320" s="13">
        <f t="shared" si="183"/>
        <v>0</v>
      </c>
      <c r="I2320" s="12" t="e">
        <f t="shared" si="184"/>
        <v>#N/A</v>
      </c>
      <c r="J2320" s="14" t="e">
        <f t="shared" si="185"/>
        <v>#N/A</v>
      </c>
      <c r="K2320" s="15" t="e">
        <f>VLOOKUP(B2320,REGIONS!A:D,4,FALSE)</f>
        <v>#N/A</v>
      </c>
      <c r="L2320" s="19" t="e">
        <f>VLOOKUP(G2320,Sensibilité!$A:$L,12,FALSE)</f>
        <v>#N/A</v>
      </c>
      <c r="M2320" s="19" t="e">
        <f t="shared" si="186"/>
        <v>#N/A</v>
      </c>
      <c r="N2320" s="19" t="e">
        <f t="shared" si="187"/>
        <v>#N/A</v>
      </c>
      <c r="O2320" s="15" t="str">
        <f>IF(D2320=Listes!$B$6,"SWARMING",IF(OR(D2320=Listes!$B$1,D2320=Listes!$B$2,D2320=Listes!$B$5),2,IF(OR(D2320=Listes!$B$3,D2320=Listes!$B$4),1,"erreur colonne D")))</f>
        <v>SWARMING</v>
      </c>
      <c r="P2320" s="15" t="e">
        <f>IF(OR(W2320="Hiver",W2320="Transit"),VLOOKUP(E2320,IC!A:E,4,FALSE),IF(W2320="été",VLOOKUP(E2320,IC!A:E,3,FALSE),"erreur"))</f>
        <v>#N/A</v>
      </c>
      <c r="Q2320" s="15" t="e">
        <f>IF(P2320="NR",0,IF(F2320&lt;5,0,IF(P2320=1,VLOOKUP(F2320,IC!$G$1:$I$8,3,TRUE),
IF(P2320=2,VLOOKUP(F2320,IC!$K$1:$M$8,3,TRUE),
IF(P2320=3,VLOOKUP(F2320,IC!$O$1:$Q$8,3,TRUE),IF(P2320=4,VLOOKUP(F2320,IC!$S$2:$U$9,3,TRUE),
"erreur"))))))</f>
        <v>#N/A</v>
      </c>
      <c r="R2320" s="16" t="e">
        <f>IF(OR(V2320="NA",V2320="Transit",V2320&lt;Listes!$F$1),"non applicable",F2320/V2320)</f>
        <v>#N/A</v>
      </c>
      <c r="S2320" s="16" t="e">
        <f>IF(W2320="Transit","Non applicable",IF(AND(W2320="été",T2320&gt;Listes!F2319),F2320/T2320,IF(AND(W2320="Hiver",Hierarchisation!U2320&gt;Listes!F2319),F2320/U2320,"non applicable")))</f>
        <v>#N/A</v>
      </c>
      <c r="T2320" s="17" t="e">
        <f>IF(K2320="Centre",VLOOKUP(E2320,effectifs_ete,3,FALSE),IF(Hierarchisation!K2320="Grand Nord",VLOOKUP(Hierarchisation!E2320,effectifs_ete,4,FALSE),IF(Hierarchisation!K2320="Nord Est",VLOOKUP(Hierarchisation!E2320,effectifs_ete,5,FALSE),IF(Hierarchisation!K2320="Nord Ouest",VLOOKUP(Hierarchisation!E2320,effectifs_ete,6,FALSE),IF(Hierarchisation!K2320="Sud Est",VLOOKUP(Hierarchisation!E2320,effectifs_ete,7,FALSE),IF(Hierarchisation!K2320="Sud Ouest",VLOOKUP(Hierarchisation!E2320,effectifs_ete,8,FALSE),"Erreur Région"))))))</f>
        <v>#N/A</v>
      </c>
      <c r="U2320" s="17" t="e">
        <f>IF(K2320="Centre",VLOOKUP(E2320,effectifs_hiver,3,FALSE),IF(Hierarchisation!K2320="Grand Nord",VLOOKUP(Hierarchisation!E2320,effectifs_hiver,4,FALSE),IF(Hierarchisation!K2320="Nord Est",VLOOKUP(Hierarchisation!E2320,effectifs_hiver,5,FALSE),IF(Hierarchisation!K2320="Nord Ouest",VLOOKUP(Hierarchisation!E2320,effectifs_hiver,6,FALSE),IF(Hierarchisation!K2320="Sud Est",VLOOKUP(Hierarchisation!E2320,effectifs_hiver,7,FALSE),IF(Hierarchisation!K2320="Sud Ouest",VLOOKUP(Hierarchisation!E2320,effectifs_hiver,8,FALSE),"Erreur Région"))))))</f>
        <v>#N/A</v>
      </c>
      <c r="V2320" s="17" t="e">
        <f>IF(W2320="Transit","Transit",IF(W2320="hiver",VLOOKUP(E2320,'EFFECTIFS Hiver'!$A:$I,9,FALSE),IF(W2320="été",VLOOKUP(E2320,'EFFECTIFS Eté'!$A:$I,9,FALSE),"Erreur saison")))</f>
        <v>#N/A</v>
      </c>
      <c r="W2320" s="18" t="e">
        <f>VLOOKUP(D2320,Listes!B:C,2,FALSE)</f>
        <v>#N/A</v>
      </c>
    </row>
    <row r="2321" spans="1:23" ht="15.75" customHeight="1">
      <c r="A2321" s="11"/>
      <c r="B2321" s="11"/>
      <c r="C2321" s="11"/>
      <c r="D2321" s="11"/>
      <c r="E2321" s="11"/>
      <c r="F2321" s="11"/>
      <c r="G2321" s="11" t="e">
        <f>VLOOKUP(E2321,TAXONS!B:C,2,FALSE)</f>
        <v>#N/A</v>
      </c>
      <c r="H2321" s="13">
        <f t="shared" si="183"/>
        <v>0</v>
      </c>
      <c r="I2321" s="12" t="e">
        <f t="shared" si="184"/>
        <v>#N/A</v>
      </c>
      <c r="J2321" s="14" t="e">
        <f t="shared" si="185"/>
        <v>#N/A</v>
      </c>
      <c r="K2321" s="15" t="e">
        <f>VLOOKUP(B2321,REGIONS!A:D,4,FALSE)</f>
        <v>#N/A</v>
      </c>
      <c r="L2321" s="19" t="e">
        <f>VLOOKUP(G2321,Sensibilité!$A:$L,12,FALSE)</f>
        <v>#N/A</v>
      </c>
      <c r="M2321" s="19" t="e">
        <f t="shared" si="186"/>
        <v>#N/A</v>
      </c>
      <c r="N2321" s="19" t="e">
        <f t="shared" si="187"/>
        <v>#N/A</v>
      </c>
      <c r="O2321" s="15" t="str">
        <f>IF(D2321=Listes!$B$6,"SWARMING",IF(OR(D2321=Listes!$B$1,D2321=Listes!$B$2,D2321=Listes!$B$5),2,IF(OR(D2321=Listes!$B$3,D2321=Listes!$B$4),1,"erreur colonne D")))</f>
        <v>SWARMING</v>
      </c>
      <c r="P2321" s="15" t="e">
        <f>IF(OR(W2321="Hiver",W2321="Transit"),VLOOKUP(E2321,IC!A:E,4,FALSE),IF(W2321="été",VLOOKUP(E2321,IC!A:E,3,FALSE),"erreur"))</f>
        <v>#N/A</v>
      </c>
      <c r="Q2321" s="15" t="e">
        <f>IF(P2321="NR",0,IF(F2321&lt;5,0,IF(P2321=1,VLOOKUP(F2321,IC!$G$1:$I$8,3,TRUE),
IF(P2321=2,VLOOKUP(F2321,IC!$K$1:$M$8,3,TRUE),
IF(P2321=3,VLOOKUP(F2321,IC!$O$1:$Q$8,3,TRUE),IF(P2321=4,VLOOKUP(F2321,IC!$S$2:$U$9,3,TRUE),
"erreur"))))))</f>
        <v>#N/A</v>
      </c>
      <c r="R2321" s="16" t="e">
        <f>IF(OR(V2321="NA",V2321="Transit",V2321&lt;Listes!$F$1),"non applicable",F2321/V2321)</f>
        <v>#N/A</v>
      </c>
      <c r="S2321" s="16" t="e">
        <f>IF(W2321="Transit","Non applicable",IF(AND(W2321="été",T2321&gt;Listes!F2320),F2321/T2321,IF(AND(W2321="Hiver",Hierarchisation!U2321&gt;Listes!F2320),F2321/U2321,"non applicable")))</f>
        <v>#N/A</v>
      </c>
      <c r="T2321" s="17" t="e">
        <f>IF(K2321="Centre",VLOOKUP(E2321,effectifs_ete,3,FALSE),IF(Hierarchisation!K2321="Grand Nord",VLOOKUP(Hierarchisation!E2321,effectifs_ete,4,FALSE),IF(Hierarchisation!K2321="Nord Est",VLOOKUP(Hierarchisation!E2321,effectifs_ete,5,FALSE),IF(Hierarchisation!K2321="Nord Ouest",VLOOKUP(Hierarchisation!E2321,effectifs_ete,6,FALSE),IF(Hierarchisation!K2321="Sud Est",VLOOKUP(Hierarchisation!E2321,effectifs_ete,7,FALSE),IF(Hierarchisation!K2321="Sud Ouest",VLOOKUP(Hierarchisation!E2321,effectifs_ete,8,FALSE),"Erreur Région"))))))</f>
        <v>#N/A</v>
      </c>
      <c r="U2321" s="17" t="e">
        <f>IF(K2321="Centre",VLOOKUP(E2321,effectifs_hiver,3,FALSE),IF(Hierarchisation!K2321="Grand Nord",VLOOKUP(Hierarchisation!E2321,effectifs_hiver,4,FALSE),IF(Hierarchisation!K2321="Nord Est",VLOOKUP(Hierarchisation!E2321,effectifs_hiver,5,FALSE),IF(Hierarchisation!K2321="Nord Ouest",VLOOKUP(Hierarchisation!E2321,effectifs_hiver,6,FALSE),IF(Hierarchisation!K2321="Sud Est",VLOOKUP(Hierarchisation!E2321,effectifs_hiver,7,FALSE),IF(Hierarchisation!K2321="Sud Ouest",VLOOKUP(Hierarchisation!E2321,effectifs_hiver,8,FALSE),"Erreur Région"))))))</f>
        <v>#N/A</v>
      </c>
      <c r="V2321" s="17" t="e">
        <f>IF(W2321="Transit","Transit",IF(W2321="hiver",VLOOKUP(E2321,'EFFECTIFS Hiver'!$A:$I,9,FALSE),IF(W2321="été",VLOOKUP(E2321,'EFFECTIFS Eté'!$A:$I,9,FALSE),"Erreur saison")))</f>
        <v>#N/A</v>
      </c>
      <c r="W2321" s="18" t="e">
        <f>VLOOKUP(D2321,Listes!B:C,2,FALSE)</f>
        <v>#N/A</v>
      </c>
    </row>
    <row r="2322" spans="1:23" ht="15.75" customHeight="1">
      <c r="A2322" s="11"/>
      <c r="B2322" s="11"/>
      <c r="C2322" s="11"/>
      <c r="D2322" s="11"/>
      <c r="E2322" s="11"/>
      <c r="F2322" s="11"/>
      <c r="G2322" s="11" t="e">
        <f>VLOOKUP(E2322,TAXONS!B:C,2,FALSE)</f>
        <v>#N/A</v>
      </c>
      <c r="H2322" s="13">
        <f t="shared" si="183"/>
        <v>0</v>
      </c>
      <c r="I2322" s="12" t="e">
        <f t="shared" si="184"/>
        <v>#N/A</v>
      </c>
      <c r="J2322" s="14" t="e">
        <f t="shared" si="185"/>
        <v>#N/A</v>
      </c>
      <c r="K2322" s="15" t="e">
        <f>VLOOKUP(B2322,REGIONS!A:D,4,FALSE)</f>
        <v>#N/A</v>
      </c>
      <c r="L2322" s="19" t="e">
        <f>VLOOKUP(G2322,Sensibilité!$A:$L,12,FALSE)</f>
        <v>#N/A</v>
      </c>
      <c r="M2322" s="19" t="e">
        <f t="shared" si="186"/>
        <v>#N/A</v>
      </c>
      <c r="N2322" s="19" t="e">
        <f t="shared" si="187"/>
        <v>#N/A</v>
      </c>
      <c r="O2322" s="15" t="str">
        <f>IF(D2322=Listes!$B$6,"SWARMING",IF(OR(D2322=Listes!$B$1,D2322=Listes!$B$2,D2322=Listes!$B$5),2,IF(OR(D2322=Listes!$B$3,D2322=Listes!$B$4),1,"erreur colonne D")))</f>
        <v>SWARMING</v>
      </c>
      <c r="P2322" s="15" t="e">
        <f>IF(OR(W2322="Hiver",W2322="Transit"),VLOOKUP(E2322,IC!A:E,4,FALSE),IF(W2322="été",VLOOKUP(E2322,IC!A:E,3,FALSE),"erreur"))</f>
        <v>#N/A</v>
      </c>
      <c r="Q2322" s="15" t="e">
        <f>IF(P2322="NR",0,IF(F2322&lt;5,0,IF(P2322=1,VLOOKUP(F2322,IC!$G$1:$I$8,3,TRUE),
IF(P2322=2,VLOOKUP(F2322,IC!$K$1:$M$8,3,TRUE),
IF(P2322=3,VLOOKUP(F2322,IC!$O$1:$Q$8,3,TRUE),IF(P2322=4,VLOOKUP(F2322,IC!$S$2:$U$9,3,TRUE),
"erreur"))))))</f>
        <v>#N/A</v>
      </c>
      <c r="R2322" s="16" t="e">
        <f>IF(OR(V2322="NA",V2322="Transit",V2322&lt;Listes!$F$1),"non applicable",F2322/V2322)</f>
        <v>#N/A</v>
      </c>
      <c r="S2322" s="16" t="e">
        <f>IF(W2322="Transit","Non applicable",IF(AND(W2322="été",T2322&gt;Listes!F2321),F2322/T2322,IF(AND(W2322="Hiver",Hierarchisation!U2322&gt;Listes!F2321),F2322/U2322,"non applicable")))</f>
        <v>#N/A</v>
      </c>
      <c r="T2322" s="17" t="e">
        <f>IF(K2322="Centre",VLOOKUP(E2322,effectifs_ete,3,FALSE),IF(Hierarchisation!K2322="Grand Nord",VLOOKUP(Hierarchisation!E2322,effectifs_ete,4,FALSE),IF(Hierarchisation!K2322="Nord Est",VLOOKUP(Hierarchisation!E2322,effectifs_ete,5,FALSE),IF(Hierarchisation!K2322="Nord Ouest",VLOOKUP(Hierarchisation!E2322,effectifs_ete,6,FALSE),IF(Hierarchisation!K2322="Sud Est",VLOOKUP(Hierarchisation!E2322,effectifs_ete,7,FALSE),IF(Hierarchisation!K2322="Sud Ouest",VLOOKUP(Hierarchisation!E2322,effectifs_ete,8,FALSE),"Erreur Région"))))))</f>
        <v>#N/A</v>
      </c>
      <c r="U2322" s="17" t="e">
        <f>IF(K2322="Centre",VLOOKUP(E2322,effectifs_hiver,3,FALSE),IF(Hierarchisation!K2322="Grand Nord",VLOOKUP(Hierarchisation!E2322,effectifs_hiver,4,FALSE),IF(Hierarchisation!K2322="Nord Est",VLOOKUP(Hierarchisation!E2322,effectifs_hiver,5,FALSE),IF(Hierarchisation!K2322="Nord Ouest",VLOOKUP(Hierarchisation!E2322,effectifs_hiver,6,FALSE),IF(Hierarchisation!K2322="Sud Est",VLOOKUP(Hierarchisation!E2322,effectifs_hiver,7,FALSE),IF(Hierarchisation!K2322="Sud Ouest",VLOOKUP(Hierarchisation!E2322,effectifs_hiver,8,FALSE),"Erreur Région"))))))</f>
        <v>#N/A</v>
      </c>
      <c r="V2322" s="17" t="e">
        <f>IF(W2322="Transit","Transit",IF(W2322="hiver",VLOOKUP(E2322,'EFFECTIFS Hiver'!$A:$I,9,FALSE),IF(W2322="été",VLOOKUP(E2322,'EFFECTIFS Eté'!$A:$I,9,FALSE),"Erreur saison")))</f>
        <v>#N/A</v>
      </c>
      <c r="W2322" s="18" t="e">
        <f>VLOOKUP(D2322,Listes!B:C,2,FALSE)</f>
        <v>#N/A</v>
      </c>
    </row>
    <row r="2323" spans="1:23" ht="15.75" customHeight="1">
      <c r="A2323" s="11"/>
      <c r="B2323" s="11"/>
      <c r="C2323" s="11"/>
      <c r="D2323" s="11"/>
      <c r="E2323" s="11"/>
      <c r="F2323" s="11"/>
      <c r="G2323" s="11" t="e">
        <f>VLOOKUP(E2323,TAXONS!B:C,2,FALSE)</f>
        <v>#N/A</v>
      </c>
      <c r="H2323" s="13">
        <f t="shared" si="183"/>
        <v>0</v>
      </c>
      <c r="I2323" s="12" t="e">
        <f t="shared" si="184"/>
        <v>#N/A</v>
      </c>
      <c r="J2323" s="14" t="e">
        <f t="shared" si="185"/>
        <v>#N/A</v>
      </c>
      <c r="K2323" s="15" t="e">
        <f>VLOOKUP(B2323,REGIONS!A:D,4,FALSE)</f>
        <v>#N/A</v>
      </c>
      <c r="L2323" s="19" t="e">
        <f>VLOOKUP(G2323,Sensibilité!$A:$L,12,FALSE)</f>
        <v>#N/A</v>
      </c>
      <c r="M2323" s="19" t="e">
        <f t="shared" si="186"/>
        <v>#N/A</v>
      </c>
      <c r="N2323" s="19" t="e">
        <f t="shared" si="187"/>
        <v>#N/A</v>
      </c>
      <c r="O2323" s="15" t="str">
        <f>IF(D2323=Listes!$B$6,"SWARMING",IF(OR(D2323=Listes!$B$1,D2323=Listes!$B$2,D2323=Listes!$B$5),2,IF(OR(D2323=Listes!$B$3,D2323=Listes!$B$4),1,"erreur colonne D")))</f>
        <v>SWARMING</v>
      </c>
      <c r="P2323" s="15" t="e">
        <f>IF(OR(W2323="Hiver",W2323="Transit"),VLOOKUP(E2323,IC!A:E,4,FALSE),IF(W2323="été",VLOOKUP(E2323,IC!A:E,3,FALSE),"erreur"))</f>
        <v>#N/A</v>
      </c>
      <c r="Q2323" s="15" t="e">
        <f>IF(P2323="NR",0,IF(F2323&lt;5,0,IF(P2323=1,VLOOKUP(F2323,IC!$G$1:$I$8,3,TRUE),
IF(P2323=2,VLOOKUP(F2323,IC!$K$1:$M$8,3,TRUE),
IF(P2323=3,VLOOKUP(F2323,IC!$O$1:$Q$8,3,TRUE),IF(P2323=4,VLOOKUP(F2323,IC!$S$2:$U$9,3,TRUE),
"erreur"))))))</f>
        <v>#N/A</v>
      </c>
      <c r="R2323" s="16" t="e">
        <f>IF(OR(V2323="NA",V2323="Transit",V2323&lt;Listes!$F$1),"non applicable",F2323/V2323)</f>
        <v>#N/A</v>
      </c>
      <c r="S2323" s="16" t="e">
        <f>IF(W2323="Transit","Non applicable",IF(AND(W2323="été",T2323&gt;Listes!F2322),F2323/T2323,IF(AND(W2323="Hiver",Hierarchisation!U2323&gt;Listes!F2322),F2323/U2323,"non applicable")))</f>
        <v>#N/A</v>
      </c>
      <c r="T2323" s="17" t="e">
        <f>IF(K2323="Centre",VLOOKUP(E2323,effectifs_ete,3,FALSE),IF(Hierarchisation!K2323="Grand Nord",VLOOKUP(Hierarchisation!E2323,effectifs_ete,4,FALSE),IF(Hierarchisation!K2323="Nord Est",VLOOKUP(Hierarchisation!E2323,effectifs_ete,5,FALSE),IF(Hierarchisation!K2323="Nord Ouest",VLOOKUP(Hierarchisation!E2323,effectifs_ete,6,FALSE),IF(Hierarchisation!K2323="Sud Est",VLOOKUP(Hierarchisation!E2323,effectifs_ete,7,FALSE),IF(Hierarchisation!K2323="Sud Ouest",VLOOKUP(Hierarchisation!E2323,effectifs_ete,8,FALSE),"Erreur Région"))))))</f>
        <v>#N/A</v>
      </c>
      <c r="U2323" s="17" t="e">
        <f>IF(K2323="Centre",VLOOKUP(E2323,effectifs_hiver,3,FALSE),IF(Hierarchisation!K2323="Grand Nord",VLOOKUP(Hierarchisation!E2323,effectifs_hiver,4,FALSE),IF(Hierarchisation!K2323="Nord Est",VLOOKUP(Hierarchisation!E2323,effectifs_hiver,5,FALSE),IF(Hierarchisation!K2323="Nord Ouest",VLOOKUP(Hierarchisation!E2323,effectifs_hiver,6,FALSE),IF(Hierarchisation!K2323="Sud Est",VLOOKUP(Hierarchisation!E2323,effectifs_hiver,7,FALSE),IF(Hierarchisation!K2323="Sud Ouest",VLOOKUP(Hierarchisation!E2323,effectifs_hiver,8,FALSE),"Erreur Région"))))))</f>
        <v>#N/A</v>
      </c>
      <c r="V2323" s="17" t="e">
        <f>IF(W2323="Transit","Transit",IF(W2323="hiver",VLOOKUP(E2323,'EFFECTIFS Hiver'!$A:$I,9,FALSE),IF(W2323="été",VLOOKUP(E2323,'EFFECTIFS Eté'!$A:$I,9,FALSE),"Erreur saison")))</f>
        <v>#N/A</v>
      </c>
      <c r="W2323" s="18" t="e">
        <f>VLOOKUP(D2323,Listes!B:C,2,FALSE)</f>
        <v>#N/A</v>
      </c>
    </row>
    <row r="2324" spans="1:23" ht="15.75" customHeight="1">
      <c r="A2324" s="11"/>
      <c r="B2324" s="11"/>
      <c r="C2324" s="11"/>
      <c r="D2324" s="11"/>
      <c r="E2324" s="11"/>
      <c r="F2324" s="11"/>
      <c r="G2324" s="11" t="e">
        <f>VLOOKUP(E2324,TAXONS!B:C,2,FALSE)</f>
        <v>#N/A</v>
      </c>
      <c r="H2324" s="13">
        <f t="shared" si="183"/>
        <v>0</v>
      </c>
      <c r="I2324" s="12" t="e">
        <f t="shared" si="184"/>
        <v>#N/A</v>
      </c>
      <c r="J2324" s="14" t="e">
        <f t="shared" si="185"/>
        <v>#N/A</v>
      </c>
      <c r="K2324" s="15" t="e">
        <f>VLOOKUP(B2324,REGIONS!A:D,4,FALSE)</f>
        <v>#N/A</v>
      </c>
      <c r="L2324" s="19" t="e">
        <f>VLOOKUP(G2324,Sensibilité!$A:$L,12,FALSE)</f>
        <v>#N/A</v>
      </c>
      <c r="M2324" s="19" t="e">
        <f t="shared" si="186"/>
        <v>#N/A</v>
      </c>
      <c r="N2324" s="19" t="e">
        <f t="shared" si="187"/>
        <v>#N/A</v>
      </c>
      <c r="O2324" s="15" t="str">
        <f>IF(D2324=Listes!$B$6,"SWARMING",IF(OR(D2324=Listes!$B$1,D2324=Listes!$B$2,D2324=Listes!$B$5),2,IF(OR(D2324=Listes!$B$3,D2324=Listes!$B$4),1,"erreur colonne D")))</f>
        <v>SWARMING</v>
      </c>
      <c r="P2324" s="15" t="e">
        <f>IF(OR(W2324="Hiver",W2324="Transit"),VLOOKUP(E2324,IC!A:E,4,FALSE),IF(W2324="été",VLOOKUP(E2324,IC!A:E,3,FALSE),"erreur"))</f>
        <v>#N/A</v>
      </c>
      <c r="Q2324" s="15" t="e">
        <f>IF(P2324="NR",0,IF(F2324&lt;5,0,IF(P2324=1,VLOOKUP(F2324,IC!$G$1:$I$8,3,TRUE),
IF(P2324=2,VLOOKUP(F2324,IC!$K$1:$M$8,3,TRUE),
IF(P2324=3,VLOOKUP(F2324,IC!$O$1:$Q$8,3,TRUE),IF(P2324=4,VLOOKUP(F2324,IC!$S$2:$U$9,3,TRUE),
"erreur"))))))</f>
        <v>#N/A</v>
      </c>
      <c r="R2324" s="16" t="e">
        <f>IF(OR(V2324="NA",V2324="Transit",V2324&lt;Listes!$F$1),"non applicable",F2324/V2324)</f>
        <v>#N/A</v>
      </c>
      <c r="S2324" s="16" t="e">
        <f>IF(W2324="Transit","Non applicable",IF(AND(W2324="été",T2324&gt;Listes!F2323),F2324/T2324,IF(AND(W2324="Hiver",Hierarchisation!U2324&gt;Listes!F2323),F2324/U2324,"non applicable")))</f>
        <v>#N/A</v>
      </c>
      <c r="T2324" s="17" t="e">
        <f>IF(K2324="Centre",VLOOKUP(E2324,effectifs_ete,3,FALSE),IF(Hierarchisation!K2324="Grand Nord",VLOOKUP(Hierarchisation!E2324,effectifs_ete,4,FALSE),IF(Hierarchisation!K2324="Nord Est",VLOOKUP(Hierarchisation!E2324,effectifs_ete,5,FALSE),IF(Hierarchisation!K2324="Nord Ouest",VLOOKUP(Hierarchisation!E2324,effectifs_ete,6,FALSE),IF(Hierarchisation!K2324="Sud Est",VLOOKUP(Hierarchisation!E2324,effectifs_ete,7,FALSE),IF(Hierarchisation!K2324="Sud Ouest",VLOOKUP(Hierarchisation!E2324,effectifs_ete,8,FALSE),"Erreur Région"))))))</f>
        <v>#N/A</v>
      </c>
      <c r="U2324" s="17" t="e">
        <f>IF(K2324="Centre",VLOOKUP(E2324,effectifs_hiver,3,FALSE),IF(Hierarchisation!K2324="Grand Nord",VLOOKUP(Hierarchisation!E2324,effectifs_hiver,4,FALSE),IF(Hierarchisation!K2324="Nord Est",VLOOKUP(Hierarchisation!E2324,effectifs_hiver,5,FALSE),IF(Hierarchisation!K2324="Nord Ouest",VLOOKUP(Hierarchisation!E2324,effectifs_hiver,6,FALSE),IF(Hierarchisation!K2324="Sud Est",VLOOKUP(Hierarchisation!E2324,effectifs_hiver,7,FALSE),IF(Hierarchisation!K2324="Sud Ouest",VLOOKUP(Hierarchisation!E2324,effectifs_hiver,8,FALSE),"Erreur Région"))))))</f>
        <v>#N/A</v>
      </c>
      <c r="V2324" s="17" t="e">
        <f>IF(W2324="Transit","Transit",IF(W2324="hiver",VLOOKUP(E2324,'EFFECTIFS Hiver'!$A:$I,9,FALSE),IF(W2324="été",VLOOKUP(E2324,'EFFECTIFS Eté'!$A:$I,9,FALSE),"Erreur saison")))</f>
        <v>#N/A</v>
      </c>
      <c r="W2324" s="18" t="e">
        <f>VLOOKUP(D2324,Listes!B:C,2,FALSE)</f>
        <v>#N/A</v>
      </c>
    </row>
    <row r="2325" spans="1:23" ht="15.75" customHeight="1">
      <c r="A2325" s="11"/>
      <c r="B2325" s="11"/>
      <c r="C2325" s="11"/>
      <c r="D2325" s="11"/>
      <c r="E2325" s="11"/>
      <c r="F2325" s="11"/>
      <c r="G2325" s="11" t="e">
        <f>VLOOKUP(E2325,TAXONS!B:C,2,FALSE)</f>
        <v>#N/A</v>
      </c>
      <c r="H2325" s="13">
        <f t="shared" si="183"/>
        <v>0</v>
      </c>
      <c r="I2325" s="12" t="e">
        <f t="shared" si="184"/>
        <v>#N/A</v>
      </c>
      <c r="J2325" s="14" t="e">
        <f t="shared" si="185"/>
        <v>#N/A</v>
      </c>
      <c r="K2325" s="15" t="e">
        <f>VLOOKUP(B2325,REGIONS!A:D,4,FALSE)</f>
        <v>#N/A</v>
      </c>
      <c r="L2325" s="19" t="e">
        <f>VLOOKUP(G2325,Sensibilité!$A:$L,12,FALSE)</f>
        <v>#N/A</v>
      </c>
      <c r="M2325" s="19" t="e">
        <f t="shared" si="186"/>
        <v>#N/A</v>
      </c>
      <c r="N2325" s="19" t="e">
        <f t="shared" si="187"/>
        <v>#N/A</v>
      </c>
      <c r="O2325" s="15" t="str">
        <f>IF(D2325=Listes!$B$6,"SWARMING",IF(OR(D2325=Listes!$B$1,D2325=Listes!$B$2,D2325=Listes!$B$5),2,IF(OR(D2325=Listes!$B$3,D2325=Listes!$B$4),1,"erreur colonne D")))</f>
        <v>SWARMING</v>
      </c>
      <c r="P2325" s="15" t="e">
        <f>IF(OR(W2325="Hiver",W2325="Transit"),VLOOKUP(E2325,IC!A:E,4,FALSE),IF(W2325="été",VLOOKUP(E2325,IC!A:E,3,FALSE),"erreur"))</f>
        <v>#N/A</v>
      </c>
      <c r="Q2325" s="15" t="e">
        <f>IF(P2325="NR",0,IF(F2325&lt;5,0,IF(P2325=1,VLOOKUP(F2325,IC!$G$1:$I$8,3,TRUE),
IF(P2325=2,VLOOKUP(F2325,IC!$K$1:$M$8,3,TRUE),
IF(P2325=3,VLOOKUP(F2325,IC!$O$1:$Q$8,3,TRUE),IF(P2325=4,VLOOKUP(F2325,IC!$S$2:$U$9,3,TRUE),
"erreur"))))))</f>
        <v>#N/A</v>
      </c>
      <c r="R2325" s="16" t="e">
        <f>IF(OR(V2325="NA",V2325="Transit",V2325&lt;Listes!$F$1),"non applicable",F2325/V2325)</f>
        <v>#N/A</v>
      </c>
      <c r="S2325" s="16" t="e">
        <f>IF(W2325="Transit","Non applicable",IF(AND(W2325="été",T2325&gt;Listes!F2324),F2325/T2325,IF(AND(W2325="Hiver",Hierarchisation!U2325&gt;Listes!F2324),F2325/U2325,"non applicable")))</f>
        <v>#N/A</v>
      </c>
      <c r="T2325" s="17" t="e">
        <f>IF(K2325="Centre",VLOOKUP(E2325,effectifs_ete,3,FALSE),IF(Hierarchisation!K2325="Grand Nord",VLOOKUP(Hierarchisation!E2325,effectifs_ete,4,FALSE),IF(Hierarchisation!K2325="Nord Est",VLOOKUP(Hierarchisation!E2325,effectifs_ete,5,FALSE),IF(Hierarchisation!K2325="Nord Ouest",VLOOKUP(Hierarchisation!E2325,effectifs_ete,6,FALSE),IF(Hierarchisation!K2325="Sud Est",VLOOKUP(Hierarchisation!E2325,effectifs_ete,7,FALSE),IF(Hierarchisation!K2325="Sud Ouest",VLOOKUP(Hierarchisation!E2325,effectifs_ete,8,FALSE),"Erreur Région"))))))</f>
        <v>#N/A</v>
      </c>
      <c r="U2325" s="17" t="e">
        <f>IF(K2325="Centre",VLOOKUP(E2325,effectifs_hiver,3,FALSE),IF(Hierarchisation!K2325="Grand Nord",VLOOKUP(Hierarchisation!E2325,effectifs_hiver,4,FALSE),IF(Hierarchisation!K2325="Nord Est",VLOOKUP(Hierarchisation!E2325,effectifs_hiver,5,FALSE),IF(Hierarchisation!K2325="Nord Ouest",VLOOKUP(Hierarchisation!E2325,effectifs_hiver,6,FALSE),IF(Hierarchisation!K2325="Sud Est",VLOOKUP(Hierarchisation!E2325,effectifs_hiver,7,FALSE),IF(Hierarchisation!K2325="Sud Ouest",VLOOKUP(Hierarchisation!E2325,effectifs_hiver,8,FALSE),"Erreur Région"))))))</f>
        <v>#N/A</v>
      </c>
      <c r="V2325" s="17" t="e">
        <f>IF(W2325="Transit","Transit",IF(W2325="hiver",VLOOKUP(E2325,'EFFECTIFS Hiver'!$A:$I,9,FALSE),IF(W2325="été",VLOOKUP(E2325,'EFFECTIFS Eté'!$A:$I,9,FALSE),"Erreur saison")))</f>
        <v>#N/A</v>
      </c>
      <c r="W2325" s="18" t="e">
        <f>VLOOKUP(D2325,Listes!B:C,2,FALSE)</f>
        <v>#N/A</v>
      </c>
    </row>
    <row r="2326" spans="1:23" ht="15.75" customHeight="1">
      <c r="A2326" s="11"/>
      <c r="B2326" s="11"/>
      <c r="C2326" s="11"/>
      <c r="D2326" s="11"/>
      <c r="E2326" s="11"/>
      <c r="F2326" s="11"/>
      <c r="G2326" s="11" t="e">
        <f>VLOOKUP(E2326,TAXONS!B:C,2,FALSE)</f>
        <v>#N/A</v>
      </c>
      <c r="H2326" s="13">
        <f t="shared" si="183"/>
        <v>0</v>
      </c>
      <c r="I2326" s="12" t="e">
        <f t="shared" si="184"/>
        <v>#N/A</v>
      </c>
      <c r="J2326" s="14" t="e">
        <f t="shared" si="185"/>
        <v>#N/A</v>
      </c>
      <c r="K2326" s="15" t="e">
        <f>VLOOKUP(B2326,REGIONS!A:D,4,FALSE)</f>
        <v>#N/A</v>
      </c>
      <c r="L2326" s="19" t="e">
        <f>VLOOKUP(G2326,Sensibilité!$A:$L,12,FALSE)</f>
        <v>#N/A</v>
      </c>
      <c r="M2326" s="19" t="e">
        <f t="shared" si="186"/>
        <v>#N/A</v>
      </c>
      <c r="N2326" s="19" t="e">
        <f t="shared" si="187"/>
        <v>#N/A</v>
      </c>
      <c r="O2326" s="15" t="str">
        <f>IF(D2326=Listes!$B$6,"SWARMING",IF(OR(D2326=Listes!$B$1,D2326=Listes!$B$2,D2326=Listes!$B$5),2,IF(OR(D2326=Listes!$B$3,D2326=Listes!$B$4),1,"erreur colonne D")))</f>
        <v>SWARMING</v>
      </c>
      <c r="P2326" s="15" t="e">
        <f>IF(OR(W2326="Hiver",W2326="Transit"),VLOOKUP(E2326,IC!A:E,4,FALSE),IF(W2326="été",VLOOKUP(E2326,IC!A:E,3,FALSE),"erreur"))</f>
        <v>#N/A</v>
      </c>
      <c r="Q2326" s="15" t="e">
        <f>IF(P2326="NR",0,IF(F2326&lt;5,0,IF(P2326=1,VLOOKUP(F2326,IC!$G$1:$I$8,3,TRUE),
IF(P2326=2,VLOOKUP(F2326,IC!$K$1:$M$8,3,TRUE),
IF(P2326=3,VLOOKUP(F2326,IC!$O$1:$Q$8,3,TRUE),IF(P2326=4,VLOOKUP(F2326,IC!$S$2:$U$9,3,TRUE),
"erreur"))))))</f>
        <v>#N/A</v>
      </c>
      <c r="R2326" s="16" t="e">
        <f>IF(OR(V2326="NA",V2326="Transit",V2326&lt;Listes!$F$1),"non applicable",F2326/V2326)</f>
        <v>#N/A</v>
      </c>
      <c r="S2326" s="16" t="e">
        <f>IF(W2326="Transit","Non applicable",IF(AND(W2326="été",T2326&gt;Listes!F2325),F2326/T2326,IF(AND(W2326="Hiver",Hierarchisation!U2326&gt;Listes!F2325),F2326/U2326,"non applicable")))</f>
        <v>#N/A</v>
      </c>
      <c r="T2326" s="17" t="e">
        <f>IF(K2326="Centre",VLOOKUP(E2326,effectifs_ete,3,FALSE),IF(Hierarchisation!K2326="Grand Nord",VLOOKUP(Hierarchisation!E2326,effectifs_ete,4,FALSE),IF(Hierarchisation!K2326="Nord Est",VLOOKUP(Hierarchisation!E2326,effectifs_ete,5,FALSE),IF(Hierarchisation!K2326="Nord Ouest",VLOOKUP(Hierarchisation!E2326,effectifs_ete,6,FALSE),IF(Hierarchisation!K2326="Sud Est",VLOOKUP(Hierarchisation!E2326,effectifs_ete,7,FALSE),IF(Hierarchisation!K2326="Sud Ouest",VLOOKUP(Hierarchisation!E2326,effectifs_ete,8,FALSE),"Erreur Région"))))))</f>
        <v>#N/A</v>
      </c>
      <c r="U2326" s="17" t="e">
        <f>IF(K2326="Centre",VLOOKUP(E2326,effectifs_hiver,3,FALSE),IF(Hierarchisation!K2326="Grand Nord",VLOOKUP(Hierarchisation!E2326,effectifs_hiver,4,FALSE),IF(Hierarchisation!K2326="Nord Est",VLOOKUP(Hierarchisation!E2326,effectifs_hiver,5,FALSE),IF(Hierarchisation!K2326="Nord Ouest",VLOOKUP(Hierarchisation!E2326,effectifs_hiver,6,FALSE),IF(Hierarchisation!K2326="Sud Est",VLOOKUP(Hierarchisation!E2326,effectifs_hiver,7,FALSE),IF(Hierarchisation!K2326="Sud Ouest",VLOOKUP(Hierarchisation!E2326,effectifs_hiver,8,FALSE),"Erreur Région"))))))</f>
        <v>#N/A</v>
      </c>
      <c r="V2326" s="17" t="e">
        <f>IF(W2326="Transit","Transit",IF(W2326="hiver",VLOOKUP(E2326,'EFFECTIFS Hiver'!$A:$I,9,FALSE),IF(W2326="été",VLOOKUP(E2326,'EFFECTIFS Eté'!$A:$I,9,FALSE),"Erreur saison")))</f>
        <v>#N/A</v>
      </c>
      <c r="W2326" s="18" t="e">
        <f>VLOOKUP(D2326,Listes!B:C,2,FALSE)</f>
        <v>#N/A</v>
      </c>
    </row>
    <row r="2327" spans="1:23" ht="15.75" customHeight="1">
      <c r="A2327" s="11"/>
      <c r="B2327" s="11"/>
      <c r="C2327" s="11"/>
      <c r="D2327" s="11"/>
      <c r="E2327" s="11"/>
      <c r="F2327" s="11"/>
      <c r="G2327" s="11" t="e">
        <f>VLOOKUP(E2327,TAXONS!B:C,2,FALSE)</f>
        <v>#N/A</v>
      </c>
      <c r="H2327" s="13">
        <f t="shared" si="183"/>
        <v>0</v>
      </c>
      <c r="I2327" s="12" t="e">
        <f t="shared" si="184"/>
        <v>#N/A</v>
      </c>
      <c r="J2327" s="14" t="e">
        <f t="shared" si="185"/>
        <v>#N/A</v>
      </c>
      <c r="K2327" s="15" t="e">
        <f>VLOOKUP(B2327,REGIONS!A:D,4,FALSE)</f>
        <v>#N/A</v>
      </c>
      <c r="L2327" s="19" t="e">
        <f>VLOOKUP(G2327,Sensibilité!$A:$L,12,FALSE)</f>
        <v>#N/A</v>
      </c>
      <c r="M2327" s="19" t="e">
        <f t="shared" si="186"/>
        <v>#N/A</v>
      </c>
      <c r="N2327" s="19" t="e">
        <f t="shared" si="187"/>
        <v>#N/A</v>
      </c>
      <c r="O2327" s="15" t="str">
        <f>IF(D2327=Listes!$B$6,"SWARMING",IF(OR(D2327=Listes!$B$1,D2327=Listes!$B$2,D2327=Listes!$B$5),2,IF(OR(D2327=Listes!$B$3,D2327=Listes!$B$4),1,"erreur colonne D")))</f>
        <v>SWARMING</v>
      </c>
      <c r="P2327" s="15" t="e">
        <f>IF(OR(W2327="Hiver",W2327="Transit"),VLOOKUP(E2327,IC!A:E,4,FALSE),IF(W2327="été",VLOOKUP(E2327,IC!A:E,3,FALSE),"erreur"))</f>
        <v>#N/A</v>
      </c>
      <c r="Q2327" s="15" t="e">
        <f>IF(P2327="NR",0,IF(F2327&lt;5,0,IF(P2327=1,VLOOKUP(F2327,IC!$G$1:$I$8,3,TRUE),
IF(P2327=2,VLOOKUP(F2327,IC!$K$1:$M$8,3,TRUE),
IF(P2327=3,VLOOKUP(F2327,IC!$O$1:$Q$8,3,TRUE),IF(P2327=4,VLOOKUP(F2327,IC!$S$2:$U$9,3,TRUE),
"erreur"))))))</f>
        <v>#N/A</v>
      </c>
      <c r="R2327" s="16" t="e">
        <f>IF(OR(V2327="NA",V2327="Transit",V2327&lt;Listes!$F$1),"non applicable",F2327/V2327)</f>
        <v>#N/A</v>
      </c>
      <c r="S2327" s="16" t="e">
        <f>IF(W2327="Transit","Non applicable",IF(AND(W2327="été",T2327&gt;Listes!F2326),F2327/T2327,IF(AND(W2327="Hiver",Hierarchisation!U2327&gt;Listes!F2326),F2327/U2327,"non applicable")))</f>
        <v>#N/A</v>
      </c>
      <c r="T2327" s="17" t="e">
        <f>IF(K2327="Centre",VLOOKUP(E2327,effectifs_ete,3,FALSE),IF(Hierarchisation!K2327="Grand Nord",VLOOKUP(Hierarchisation!E2327,effectifs_ete,4,FALSE),IF(Hierarchisation!K2327="Nord Est",VLOOKUP(Hierarchisation!E2327,effectifs_ete,5,FALSE),IF(Hierarchisation!K2327="Nord Ouest",VLOOKUP(Hierarchisation!E2327,effectifs_ete,6,FALSE),IF(Hierarchisation!K2327="Sud Est",VLOOKUP(Hierarchisation!E2327,effectifs_ete,7,FALSE),IF(Hierarchisation!K2327="Sud Ouest",VLOOKUP(Hierarchisation!E2327,effectifs_ete,8,FALSE),"Erreur Région"))))))</f>
        <v>#N/A</v>
      </c>
      <c r="U2327" s="17" t="e">
        <f>IF(K2327="Centre",VLOOKUP(E2327,effectifs_hiver,3,FALSE),IF(Hierarchisation!K2327="Grand Nord",VLOOKUP(Hierarchisation!E2327,effectifs_hiver,4,FALSE),IF(Hierarchisation!K2327="Nord Est",VLOOKUP(Hierarchisation!E2327,effectifs_hiver,5,FALSE),IF(Hierarchisation!K2327="Nord Ouest",VLOOKUP(Hierarchisation!E2327,effectifs_hiver,6,FALSE),IF(Hierarchisation!K2327="Sud Est",VLOOKUP(Hierarchisation!E2327,effectifs_hiver,7,FALSE),IF(Hierarchisation!K2327="Sud Ouest",VLOOKUP(Hierarchisation!E2327,effectifs_hiver,8,FALSE),"Erreur Région"))))))</f>
        <v>#N/A</v>
      </c>
      <c r="V2327" s="17" t="e">
        <f>IF(W2327="Transit","Transit",IF(W2327="hiver",VLOOKUP(E2327,'EFFECTIFS Hiver'!$A:$I,9,FALSE),IF(W2327="été",VLOOKUP(E2327,'EFFECTIFS Eté'!$A:$I,9,FALSE),"Erreur saison")))</f>
        <v>#N/A</v>
      </c>
      <c r="W2327" s="18" t="e">
        <f>VLOOKUP(D2327,Listes!B:C,2,FALSE)</f>
        <v>#N/A</v>
      </c>
    </row>
    <row r="2328" spans="1:23" ht="15.75" customHeight="1">
      <c r="A2328" s="11"/>
      <c r="B2328" s="11"/>
      <c r="C2328" s="11"/>
      <c r="D2328" s="11"/>
      <c r="E2328" s="11"/>
      <c r="F2328" s="11"/>
      <c r="G2328" s="11" t="e">
        <f>VLOOKUP(E2328,TAXONS!B:C,2,FALSE)</f>
        <v>#N/A</v>
      </c>
      <c r="H2328" s="13">
        <f t="shared" si="183"/>
        <v>0</v>
      </c>
      <c r="I2328" s="12" t="e">
        <f t="shared" si="184"/>
        <v>#N/A</v>
      </c>
      <c r="J2328" s="14" t="e">
        <f t="shared" si="185"/>
        <v>#N/A</v>
      </c>
      <c r="K2328" s="15" t="e">
        <f>VLOOKUP(B2328,REGIONS!A:D,4,FALSE)</f>
        <v>#N/A</v>
      </c>
      <c r="L2328" s="19" t="e">
        <f>VLOOKUP(G2328,Sensibilité!$A:$L,12,FALSE)</f>
        <v>#N/A</v>
      </c>
      <c r="M2328" s="19" t="e">
        <f t="shared" si="186"/>
        <v>#N/A</v>
      </c>
      <c r="N2328" s="19" t="e">
        <f t="shared" si="187"/>
        <v>#N/A</v>
      </c>
      <c r="O2328" s="15" t="str">
        <f>IF(D2328=Listes!$B$6,"SWARMING",IF(OR(D2328=Listes!$B$1,D2328=Listes!$B$2,D2328=Listes!$B$5),2,IF(OR(D2328=Listes!$B$3,D2328=Listes!$B$4),1,"erreur colonne D")))</f>
        <v>SWARMING</v>
      </c>
      <c r="P2328" s="15" t="e">
        <f>IF(OR(W2328="Hiver",W2328="Transit"),VLOOKUP(E2328,IC!A:E,4,FALSE),IF(W2328="été",VLOOKUP(E2328,IC!A:E,3,FALSE),"erreur"))</f>
        <v>#N/A</v>
      </c>
      <c r="Q2328" s="15" t="e">
        <f>IF(P2328="NR",0,IF(F2328&lt;5,0,IF(P2328=1,VLOOKUP(F2328,IC!$G$1:$I$8,3,TRUE),
IF(P2328=2,VLOOKUP(F2328,IC!$K$1:$M$8,3,TRUE),
IF(P2328=3,VLOOKUP(F2328,IC!$O$1:$Q$8,3,TRUE),IF(P2328=4,VLOOKUP(F2328,IC!$S$2:$U$9,3,TRUE),
"erreur"))))))</f>
        <v>#N/A</v>
      </c>
      <c r="R2328" s="16" t="e">
        <f>IF(OR(V2328="NA",V2328="Transit",V2328&lt;Listes!$F$1),"non applicable",F2328/V2328)</f>
        <v>#N/A</v>
      </c>
      <c r="S2328" s="16" t="e">
        <f>IF(W2328="Transit","Non applicable",IF(AND(W2328="été",T2328&gt;Listes!F2327),F2328/T2328,IF(AND(W2328="Hiver",Hierarchisation!U2328&gt;Listes!F2327),F2328/U2328,"non applicable")))</f>
        <v>#N/A</v>
      </c>
      <c r="T2328" s="17" t="e">
        <f>IF(K2328="Centre",VLOOKUP(E2328,effectifs_ete,3,FALSE),IF(Hierarchisation!K2328="Grand Nord",VLOOKUP(Hierarchisation!E2328,effectifs_ete,4,FALSE),IF(Hierarchisation!K2328="Nord Est",VLOOKUP(Hierarchisation!E2328,effectifs_ete,5,FALSE),IF(Hierarchisation!K2328="Nord Ouest",VLOOKUP(Hierarchisation!E2328,effectifs_ete,6,FALSE),IF(Hierarchisation!K2328="Sud Est",VLOOKUP(Hierarchisation!E2328,effectifs_ete,7,FALSE),IF(Hierarchisation!K2328="Sud Ouest",VLOOKUP(Hierarchisation!E2328,effectifs_ete,8,FALSE),"Erreur Région"))))))</f>
        <v>#N/A</v>
      </c>
      <c r="U2328" s="17" t="e">
        <f>IF(K2328="Centre",VLOOKUP(E2328,effectifs_hiver,3,FALSE),IF(Hierarchisation!K2328="Grand Nord",VLOOKUP(Hierarchisation!E2328,effectifs_hiver,4,FALSE),IF(Hierarchisation!K2328="Nord Est",VLOOKUP(Hierarchisation!E2328,effectifs_hiver,5,FALSE),IF(Hierarchisation!K2328="Nord Ouest",VLOOKUP(Hierarchisation!E2328,effectifs_hiver,6,FALSE),IF(Hierarchisation!K2328="Sud Est",VLOOKUP(Hierarchisation!E2328,effectifs_hiver,7,FALSE),IF(Hierarchisation!K2328="Sud Ouest",VLOOKUP(Hierarchisation!E2328,effectifs_hiver,8,FALSE),"Erreur Région"))))))</f>
        <v>#N/A</v>
      </c>
      <c r="V2328" s="17" t="e">
        <f>IF(W2328="Transit","Transit",IF(W2328="hiver",VLOOKUP(E2328,'EFFECTIFS Hiver'!$A:$I,9,FALSE),IF(W2328="été",VLOOKUP(E2328,'EFFECTIFS Eté'!$A:$I,9,FALSE),"Erreur saison")))</f>
        <v>#N/A</v>
      </c>
      <c r="W2328" s="18" t="e">
        <f>VLOOKUP(D2328,Listes!B:C,2,FALSE)</f>
        <v>#N/A</v>
      </c>
    </row>
    <row r="2329" spans="1:23" ht="15.75" customHeight="1">
      <c r="A2329" s="11"/>
      <c r="B2329" s="11"/>
      <c r="C2329" s="11"/>
      <c r="D2329" s="11"/>
      <c r="E2329" s="11"/>
      <c r="F2329" s="11"/>
      <c r="G2329" s="11" t="e">
        <f>VLOOKUP(E2329,TAXONS!B:C,2,FALSE)</f>
        <v>#N/A</v>
      </c>
      <c r="H2329" s="13">
        <f t="shared" si="183"/>
        <v>0</v>
      </c>
      <c r="I2329" s="12" t="e">
        <f t="shared" si="184"/>
        <v>#N/A</v>
      </c>
      <c r="J2329" s="14" t="e">
        <f t="shared" si="185"/>
        <v>#N/A</v>
      </c>
      <c r="K2329" s="15" t="e">
        <f>VLOOKUP(B2329,REGIONS!A:D,4,FALSE)</f>
        <v>#N/A</v>
      </c>
      <c r="L2329" s="19" t="e">
        <f>VLOOKUP(G2329,Sensibilité!$A:$L,12,FALSE)</f>
        <v>#N/A</v>
      </c>
      <c r="M2329" s="19" t="e">
        <f t="shared" si="186"/>
        <v>#N/A</v>
      </c>
      <c r="N2329" s="19" t="e">
        <f t="shared" si="187"/>
        <v>#N/A</v>
      </c>
      <c r="O2329" s="15" t="str">
        <f>IF(D2329=Listes!$B$6,"SWARMING",IF(OR(D2329=Listes!$B$1,D2329=Listes!$B$2,D2329=Listes!$B$5),2,IF(OR(D2329=Listes!$B$3,D2329=Listes!$B$4),1,"erreur colonne D")))</f>
        <v>SWARMING</v>
      </c>
      <c r="P2329" s="15" t="e">
        <f>IF(OR(W2329="Hiver",W2329="Transit"),VLOOKUP(E2329,IC!A:E,4,FALSE),IF(W2329="été",VLOOKUP(E2329,IC!A:E,3,FALSE),"erreur"))</f>
        <v>#N/A</v>
      </c>
      <c r="Q2329" s="15" t="e">
        <f>IF(P2329="NR",0,IF(F2329&lt;5,0,IF(P2329=1,VLOOKUP(F2329,IC!$G$1:$I$8,3,TRUE),
IF(P2329=2,VLOOKUP(F2329,IC!$K$1:$M$8,3,TRUE),
IF(P2329=3,VLOOKUP(F2329,IC!$O$1:$Q$8,3,TRUE),IF(P2329=4,VLOOKUP(F2329,IC!$S$2:$U$9,3,TRUE),
"erreur"))))))</f>
        <v>#N/A</v>
      </c>
      <c r="R2329" s="16" t="e">
        <f>IF(OR(V2329="NA",V2329="Transit",V2329&lt;Listes!$F$1),"non applicable",F2329/V2329)</f>
        <v>#N/A</v>
      </c>
      <c r="S2329" s="16" t="e">
        <f>IF(W2329="Transit","Non applicable",IF(AND(W2329="été",T2329&gt;Listes!F2328),F2329/T2329,IF(AND(W2329="Hiver",Hierarchisation!U2329&gt;Listes!F2328),F2329/U2329,"non applicable")))</f>
        <v>#N/A</v>
      </c>
      <c r="T2329" s="17" t="e">
        <f>IF(K2329="Centre",VLOOKUP(E2329,effectifs_ete,3,FALSE),IF(Hierarchisation!K2329="Grand Nord",VLOOKUP(Hierarchisation!E2329,effectifs_ete,4,FALSE),IF(Hierarchisation!K2329="Nord Est",VLOOKUP(Hierarchisation!E2329,effectifs_ete,5,FALSE),IF(Hierarchisation!K2329="Nord Ouest",VLOOKUP(Hierarchisation!E2329,effectifs_ete,6,FALSE),IF(Hierarchisation!K2329="Sud Est",VLOOKUP(Hierarchisation!E2329,effectifs_ete,7,FALSE),IF(Hierarchisation!K2329="Sud Ouest",VLOOKUP(Hierarchisation!E2329,effectifs_ete,8,FALSE),"Erreur Région"))))))</f>
        <v>#N/A</v>
      </c>
      <c r="U2329" s="17" t="e">
        <f>IF(K2329="Centre",VLOOKUP(E2329,effectifs_hiver,3,FALSE),IF(Hierarchisation!K2329="Grand Nord",VLOOKUP(Hierarchisation!E2329,effectifs_hiver,4,FALSE),IF(Hierarchisation!K2329="Nord Est",VLOOKUP(Hierarchisation!E2329,effectifs_hiver,5,FALSE),IF(Hierarchisation!K2329="Nord Ouest",VLOOKUP(Hierarchisation!E2329,effectifs_hiver,6,FALSE),IF(Hierarchisation!K2329="Sud Est",VLOOKUP(Hierarchisation!E2329,effectifs_hiver,7,FALSE),IF(Hierarchisation!K2329="Sud Ouest",VLOOKUP(Hierarchisation!E2329,effectifs_hiver,8,FALSE),"Erreur Région"))))))</f>
        <v>#N/A</v>
      </c>
      <c r="V2329" s="17" t="e">
        <f>IF(W2329="Transit","Transit",IF(W2329="hiver",VLOOKUP(E2329,'EFFECTIFS Hiver'!$A:$I,9,FALSE),IF(W2329="été",VLOOKUP(E2329,'EFFECTIFS Eté'!$A:$I,9,FALSE),"Erreur saison")))</f>
        <v>#N/A</v>
      </c>
      <c r="W2329" s="18" t="e">
        <f>VLOOKUP(D2329,Listes!B:C,2,FALSE)</f>
        <v>#N/A</v>
      </c>
    </row>
    <row r="2330" spans="1:23" ht="15.75" customHeight="1">
      <c r="A2330" s="11"/>
      <c r="B2330" s="11"/>
      <c r="C2330" s="11"/>
      <c r="D2330" s="11"/>
      <c r="E2330" s="11"/>
      <c r="F2330" s="11"/>
      <c r="G2330" s="11" t="e">
        <f>VLOOKUP(E2330,TAXONS!B:C,2,FALSE)</f>
        <v>#N/A</v>
      </c>
      <c r="H2330" s="13">
        <f t="shared" si="183"/>
        <v>0</v>
      </c>
      <c r="I2330" s="12" t="e">
        <f t="shared" si="184"/>
        <v>#N/A</v>
      </c>
      <c r="J2330" s="14" t="e">
        <f t="shared" si="185"/>
        <v>#N/A</v>
      </c>
      <c r="K2330" s="15" t="e">
        <f>VLOOKUP(B2330,REGIONS!A:D,4,FALSE)</f>
        <v>#N/A</v>
      </c>
      <c r="L2330" s="19" t="e">
        <f>VLOOKUP(G2330,Sensibilité!$A:$L,12,FALSE)</f>
        <v>#N/A</v>
      </c>
      <c r="M2330" s="19" t="e">
        <f t="shared" si="186"/>
        <v>#N/A</v>
      </c>
      <c r="N2330" s="19" t="e">
        <f t="shared" si="187"/>
        <v>#N/A</v>
      </c>
      <c r="O2330" s="15" t="str">
        <f>IF(D2330=Listes!$B$6,"SWARMING",IF(OR(D2330=Listes!$B$1,D2330=Listes!$B$2,D2330=Listes!$B$5),2,IF(OR(D2330=Listes!$B$3,D2330=Listes!$B$4),1,"erreur colonne D")))</f>
        <v>SWARMING</v>
      </c>
      <c r="P2330" s="15" t="e">
        <f>IF(OR(W2330="Hiver",W2330="Transit"),VLOOKUP(E2330,IC!A:E,4,FALSE),IF(W2330="été",VLOOKUP(E2330,IC!A:E,3,FALSE),"erreur"))</f>
        <v>#N/A</v>
      </c>
      <c r="Q2330" s="15" t="e">
        <f>IF(P2330="NR",0,IF(F2330&lt;5,0,IF(P2330=1,VLOOKUP(F2330,IC!$G$1:$I$8,3,TRUE),
IF(P2330=2,VLOOKUP(F2330,IC!$K$1:$M$8,3,TRUE),
IF(P2330=3,VLOOKUP(F2330,IC!$O$1:$Q$8,3,TRUE),IF(P2330=4,VLOOKUP(F2330,IC!$S$2:$U$9,3,TRUE),
"erreur"))))))</f>
        <v>#N/A</v>
      </c>
      <c r="R2330" s="16" t="e">
        <f>IF(OR(V2330="NA",V2330="Transit",V2330&lt;Listes!$F$1),"non applicable",F2330/V2330)</f>
        <v>#N/A</v>
      </c>
      <c r="S2330" s="16" t="e">
        <f>IF(W2330="Transit","Non applicable",IF(AND(W2330="été",T2330&gt;Listes!F2329),F2330/T2330,IF(AND(W2330="Hiver",Hierarchisation!U2330&gt;Listes!F2329),F2330/U2330,"non applicable")))</f>
        <v>#N/A</v>
      </c>
      <c r="T2330" s="17" t="e">
        <f>IF(K2330="Centre",VLOOKUP(E2330,effectifs_ete,3,FALSE),IF(Hierarchisation!K2330="Grand Nord",VLOOKUP(Hierarchisation!E2330,effectifs_ete,4,FALSE),IF(Hierarchisation!K2330="Nord Est",VLOOKUP(Hierarchisation!E2330,effectifs_ete,5,FALSE),IF(Hierarchisation!K2330="Nord Ouest",VLOOKUP(Hierarchisation!E2330,effectifs_ete,6,FALSE),IF(Hierarchisation!K2330="Sud Est",VLOOKUP(Hierarchisation!E2330,effectifs_ete,7,FALSE),IF(Hierarchisation!K2330="Sud Ouest",VLOOKUP(Hierarchisation!E2330,effectifs_ete,8,FALSE),"Erreur Région"))))))</f>
        <v>#N/A</v>
      </c>
      <c r="U2330" s="17" t="e">
        <f>IF(K2330="Centre",VLOOKUP(E2330,effectifs_hiver,3,FALSE),IF(Hierarchisation!K2330="Grand Nord",VLOOKUP(Hierarchisation!E2330,effectifs_hiver,4,FALSE),IF(Hierarchisation!K2330="Nord Est",VLOOKUP(Hierarchisation!E2330,effectifs_hiver,5,FALSE),IF(Hierarchisation!K2330="Nord Ouest",VLOOKUP(Hierarchisation!E2330,effectifs_hiver,6,FALSE),IF(Hierarchisation!K2330="Sud Est",VLOOKUP(Hierarchisation!E2330,effectifs_hiver,7,FALSE),IF(Hierarchisation!K2330="Sud Ouest",VLOOKUP(Hierarchisation!E2330,effectifs_hiver,8,FALSE),"Erreur Région"))))))</f>
        <v>#N/A</v>
      </c>
      <c r="V2330" s="17" t="e">
        <f>IF(W2330="Transit","Transit",IF(W2330="hiver",VLOOKUP(E2330,'EFFECTIFS Hiver'!$A:$I,9,FALSE),IF(W2330="été",VLOOKUP(E2330,'EFFECTIFS Eté'!$A:$I,9,FALSE),"Erreur saison")))</f>
        <v>#N/A</v>
      </c>
      <c r="W2330" s="18" t="e">
        <f>VLOOKUP(D2330,Listes!B:C,2,FALSE)</f>
        <v>#N/A</v>
      </c>
    </row>
    <row r="2331" spans="1:23" ht="15.75" customHeight="1">
      <c r="A2331" s="11"/>
      <c r="B2331" s="11"/>
      <c r="C2331" s="11"/>
      <c r="D2331" s="11"/>
      <c r="E2331" s="11"/>
      <c r="F2331" s="11"/>
      <c r="G2331" s="11" t="e">
        <f>VLOOKUP(E2331,TAXONS!B:C,2,FALSE)</f>
        <v>#N/A</v>
      </c>
      <c r="H2331" s="13">
        <f t="shared" si="183"/>
        <v>0</v>
      </c>
      <c r="I2331" s="12" t="e">
        <f t="shared" si="184"/>
        <v>#N/A</v>
      </c>
      <c r="J2331" s="14" t="e">
        <f t="shared" si="185"/>
        <v>#N/A</v>
      </c>
      <c r="K2331" s="15" t="e">
        <f>VLOOKUP(B2331,REGIONS!A:D,4,FALSE)</f>
        <v>#N/A</v>
      </c>
      <c r="L2331" s="19" t="e">
        <f>VLOOKUP(G2331,Sensibilité!$A:$L,12,FALSE)</f>
        <v>#N/A</v>
      </c>
      <c r="M2331" s="19" t="e">
        <f t="shared" si="186"/>
        <v>#N/A</v>
      </c>
      <c r="N2331" s="19" t="e">
        <f t="shared" si="187"/>
        <v>#N/A</v>
      </c>
      <c r="O2331" s="15" t="str">
        <f>IF(D2331=Listes!$B$6,"SWARMING",IF(OR(D2331=Listes!$B$1,D2331=Listes!$B$2,D2331=Listes!$B$5),2,IF(OR(D2331=Listes!$B$3,D2331=Listes!$B$4),1,"erreur colonne D")))</f>
        <v>SWARMING</v>
      </c>
      <c r="P2331" s="15" t="e">
        <f>IF(OR(W2331="Hiver",W2331="Transit"),VLOOKUP(E2331,IC!A:E,4,FALSE),IF(W2331="été",VLOOKUP(E2331,IC!A:E,3,FALSE),"erreur"))</f>
        <v>#N/A</v>
      </c>
      <c r="Q2331" s="15" t="e">
        <f>IF(P2331="NR",0,IF(F2331&lt;5,0,IF(P2331=1,VLOOKUP(F2331,IC!$G$1:$I$8,3,TRUE),
IF(P2331=2,VLOOKUP(F2331,IC!$K$1:$M$8,3,TRUE),
IF(P2331=3,VLOOKUP(F2331,IC!$O$1:$Q$8,3,TRUE),IF(P2331=4,VLOOKUP(F2331,IC!$S$2:$U$9,3,TRUE),
"erreur"))))))</f>
        <v>#N/A</v>
      </c>
      <c r="R2331" s="16" t="e">
        <f>IF(OR(V2331="NA",V2331="Transit",V2331&lt;Listes!$F$1),"non applicable",F2331/V2331)</f>
        <v>#N/A</v>
      </c>
      <c r="S2331" s="16" t="e">
        <f>IF(W2331="Transit","Non applicable",IF(AND(W2331="été",T2331&gt;Listes!F2330),F2331/T2331,IF(AND(W2331="Hiver",Hierarchisation!U2331&gt;Listes!F2330),F2331/U2331,"non applicable")))</f>
        <v>#N/A</v>
      </c>
      <c r="T2331" s="17" t="e">
        <f>IF(K2331="Centre",VLOOKUP(E2331,effectifs_ete,3,FALSE),IF(Hierarchisation!K2331="Grand Nord",VLOOKUP(Hierarchisation!E2331,effectifs_ete,4,FALSE),IF(Hierarchisation!K2331="Nord Est",VLOOKUP(Hierarchisation!E2331,effectifs_ete,5,FALSE),IF(Hierarchisation!K2331="Nord Ouest",VLOOKUP(Hierarchisation!E2331,effectifs_ete,6,FALSE),IF(Hierarchisation!K2331="Sud Est",VLOOKUP(Hierarchisation!E2331,effectifs_ete,7,FALSE),IF(Hierarchisation!K2331="Sud Ouest",VLOOKUP(Hierarchisation!E2331,effectifs_ete,8,FALSE),"Erreur Région"))))))</f>
        <v>#N/A</v>
      </c>
      <c r="U2331" s="17" t="e">
        <f>IF(K2331="Centre",VLOOKUP(E2331,effectifs_hiver,3,FALSE),IF(Hierarchisation!K2331="Grand Nord",VLOOKUP(Hierarchisation!E2331,effectifs_hiver,4,FALSE),IF(Hierarchisation!K2331="Nord Est",VLOOKUP(Hierarchisation!E2331,effectifs_hiver,5,FALSE),IF(Hierarchisation!K2331="Nord Ouest",VLOOKUP(Hierarchisation!E2331,effectifs_hiver,6,FALSE),IF(Hierarchisation!K2331="Sud Est",VLOOKUP(Hierarchisation!E2331,effectifs_hiver,7,FALSE),IF(Hierarchisation!K2331="Sud Ouest",VLOOKUP(Hierarchisation!E2331,effectifs_hiver,8,FALSE),"Erreur Région"))))))</f>
        <v>#N/A</v>
      </c>
      <c r="V2331" s="17" t="e">
        <f>IF(W2331="Transit","Transit",IF(W2331="hiver",VLOOKUP(E2331,'EFFECTIFS Hiver'!$A:$I,9,FALSE),IF(W2331="été",VLOOKUP(E2331,'EFFECTIFS Eté'!$A:$I,9,FALSE),"Erreur saison")))</f>
        <v>#N/A</v>
      </c>
      <c r="W2331" s="18" t="e">
        <f>VLOOKUP(D2331,Listes!B:C,2,FALSE)</f>
        <v>#N/A</v>
      </c>
    </row>
    <row r="2332" spans="1:23" ht="15.75" customHeight="1">
      <c r="A2332" s="11"/>
      <c r="B2332" s="11"/>
      <c r="C2332" s="11"/>
      <c r="D2332" s="11"/>
      <c r="E2332" s="11"/>
      <c r="F2332" s="11"/>
      <c r="G2332" s="11" t="e">
        <f>VLOOKUP(E2332,TAXONS!B:C,2,FALSE)</f>
        <v>#N/A</v>
      </c>
      <c r="H2332" s="13">
        <f t="shared" si="183"/>
        <v>0</v>
      </c>
      <c r="I2332" s="12" t="e">
        <f t="shared" si="184"/>
        <v>#N/A</v>
      </c>
      <c r="J2332" s="14" t="e">
        <f t="shared" si="185"/>
        <v>#N/A</v>
      </c>
      <c r="K2332" s="15" t="e">
        <f>VLOOKUP(B2332,REGIONS!A:D,4,FALSE)</f>
        <v>#N/A</v>
      </c>
      <c r="L2332" s="19" t="e">
        <f>VLOOKUP(G2332,Sensibilité!$A:$L,12,FALSE)</f>
        <v>#N/A</v>
      </c>
      <c r="M2332" s="19" t="e">
        <f t="shared" si="186"/>
        <v>#N/A</v>
      </c>
      <c r="N2332" s="19" t="e">
        <f t="shared" si="187"/>
        <v>#N/A</v>
      </c>
      <c r="O2332" s="15" t="str">
        <f>IF(D2332=Listes!$B$6,"SWARMING",IF(OR(D2332=Listes!$B$1,D2332=Listes!$B$2,D2332=Listes!$B$5),2,IF(OR(D2332=Listes!$B$3,D2332=Listes!$B$4),1,"erreur colonne D")))</f>
        <v>SWARMING</v>
      </c>
      <c r="P2332" s="15" t="e">
        <f>IF(OR(W2332="Hiver",W2332="Transit"),VLOOKUP(E2332,IC!A:E,4,FALSE),IF(W2332="été",VLOOKUP(E2332,IC!A:E,3,FALSE),"erreur"))</f>
        <v>#N/A</v>
      </c>
      <c r="Q2332" s="15" t="e">
        <f>IF(P2332="NR",0,IF(F2332&lt;5,0,IF(P2332=1,VLOOKUP(F2332,IC!$G$1:$I$8,3,TRUE),
IF(P2332=2,VLOOKUP(F2332,IC!$K$1:$M$8,3,TRUE),
IF(P2332=3,VLOOKUP(F2332,IC!$O$1:$Q$8,3,TRUE),IF(P2332=4,VLOOKUP(F2332,IC!$S$2:$U$9,3,TRUE),
"erreur"))))))</f>
        <v>#N/A</v>
      </c>
      <c r="R2332" s="16" t="e">
        <f>IF(OR(V2332="NA",V2332="Transit",V2332&lt;Listes!$F$1),"non applicable",F2332/V2332)</f>
        <v>#N/A</v>
      </c>
      <c r="S2332" s="16" t="e">
        <f>IF(W2332="Transit","Non applicable",IF(AND(W2332="été",T2332&gt;Listes!F2331),F2332/T2332,IF(AND(W2332="Hiver",Hierarchisation!U2332&gt;Listes!F2331),F2332/U2332,"non applicable")))</f>
        <v>#N/A</v>
      </c>
      <c r="T2332" s="17" t="e">
        <f>IF(K2332="Centre",VLOOKUP(E2332,effectifs_ete,3,FALSE),IF(Hierarchisation!K2332="Grand Nord",VLOOKUP(Hierarchisation!E2332,effectifs_ete,4,FALSE),IF(Hierarchisation!K2332="Nord Est",VLOOKUP(Hierarchisation!E2332,effectifs_ete,5,FALSE),IF(Hierarchisation!K2332="Nord Ouest",VLOOKUP(Hierarchisation!E2332,effectifs_ete,6,FALSE),IF(Hierarchisation!K2332="Sud Est",VLOOKUP(Hierarchisation!E2332,effectifs_ete,7,FALSE),IF(Hierarchisation!K2332="Sud Ouest",VLOOKUP(Hierarchisation!E2332,effectifs_ete,8,FALSE),"Erreur Région"))))))</f>
        <v>#N/A</v>
      </c>
      <c r="U2332" s="17" t="e">
        <f>IF(K2332="Centre",VLOOKUP(E2332,effectifs_hiver,3,FALSE),IF(Hierarchisation!K2332="Grand Nord",VLOOKUP(Hierarchisation!E2332,effectifs_hiver,4,FALSE),IF(Hierarchisation!K2332="Nord Est",VLOOKUP(Hierarchisation!E2332,effectifs_hiver,5,FALSE),IF(Hierarchisation!K2332="Nord Ouest",VLOOKUP(Hierarchisation!E2332,effectifs_hiver,6,FALSE),IF(Hierarchisation!K2332="Sud Est",VLOOKUP(Hierarchisation!E2332,effectifs_hiver,7,FALSE),IF(Hierarchisation!K2332="Sud Ouest",VLOOKUP(Hierarchisation!E2332,effectifs_hiver,8,FALSE),"Erreur Région"))))))</f>
        <v>#N/A</v>
      </c>
      <c r="V2332" s="17" t="e">
        <f>IF(W2332="Transit","Transit",IF(W2332="hiver",VLOOKUP(E2332,'EFFECTIFS Hiver'!$A:$I,9,FALSE),IF(W2332="été",VLOOKUP(E2332,'EFFECTIFS Eté'!$A:$I,9,FALSE),"Erreur saison")))</f>
        <v>#N/A</v>
      </c>
      <c r="W2332" s="18" t="e">
        <f>VLOOKUP(D2332,Listes!B:C,2,FALSE)</f>
        <v>#N/A</v>
      </c>
    </row>
    <row r="2333" spans="1:23" ht="15.75" customHeight="1">
      <c r="A2333" s="11"/>
      <c r="B2333" s="11"/>
      <c r="C2333" s="11"/>
      <c r="D2333" s="11"/>
      <c r="E2333" s="11"/>
      <c r="F2333" s="11"/>
      <c r="G2333" s="11" t="e">
        <f>VLOOKUP(E2333,TAXONS!B:C,2,FALSE)</f>
        <v>#N/A</v>
      </c>
      <c r="H2333" s="13">
        <f t="shared" si="183"/>
        <v>0</v>
      </c>
      <c r="I2333" s="12" t="e">
        <f t="shared" si="184"/>
        <v>#N/A</v>
      </c>
      <c r="J2333" s="14" t="e">
        <f t="shared" si="185"/>
        <v>#N/A</v>
      </c>
      <c r="K2333" s="15" t="e">
        <f>VLOOKUP(B2333,REGIONS!A:D,4,FALSE)</f>
        <v>#N/A</v>
      </c>
      <c r="L2333" s="19" t="e">
        <f>VLOOKUP(G2333,Sensibilité!$A:$L,12,FALSE)</f>
        <v>#N/A</v>
      </c>
      <c r="M2333" s="19" t="e">
        <f t="shared" si="186"/>
        <v>#N/A</v>
      </c>
      <c r="N2333" s="19" t="e">
        <f t="shared" si="187"/>
        <v>#N/A</v>
      </c>
      <c r="O2333" s="15" t="str">
        <f>IF(D2333=Listes!$B$6,"SWARMING",IF(OR(D2333=Listes!$B$1,D2333=Listes!$B$2,D2333=Listes!$B$5),2,IF(OR(D2333=Listes!$B$3,D2333=Listes!$B$4),1,"erreur colonne D")))</f>
        <v>SWARMING</v>
      </c>
      <c r="P2333" s="15" t="e">
        <f>IF(OR(W2333="Hiver",W2333="Transit"),VLOOKUP(E2333,IC!A:E,4,FALSE),IF(W2333="été",VLOOKUP(E2333,IC!A:E,3,FALSE),"erreur"))</f>
        <v>#N/A</v>
      </c>
      <c r="Q2333" s="15" t="e">
        <f>IF(P2333="NR",0,IF(F2333&lt;5,0,IF(P2333=1,VLOOKUP(F2333,IC!$G$1:$I$8,3,TRUE),
IF(P2333=2,VLOOKUP(F2333,IC!$K$1:$M$8,3,TRUE),
IF(P2333=3,VLOOKUP(F2333,IC!$O$1:$Q$8,3,TRUE),IF(P2333=4,VLOOKUP(F2333,IC!$S$2:$U$9,3,TRUE),
"erreur"))))))</f>
        <v>#N/A</v>
      </c>
      <c r="R2333" s="16" t="e">
        <f>IF(OR(V2333="NA",V2333="Transit",V2333&lt;Listes!$F$1),"non applicable",F2333/V2333)</f>
        <v>#N/A</v>
      </c>
      <c r="S2333" s="16" t="e">
        <f>IF(W2333="Transit","Non applicable",IF(AND(W2333="été",T2333&gt;Listes!F2332),F2333/T2333,IF(AND(W2333="Hiver",Hierarchisation!U2333&gt;Listes!F2332),F2333/U2333,"non applicable")))</f>
        <v>#N/A</v>
      </c>
      <c r="T2333" s="17" t="e">
        <f>IF(K2333="Centre",VLOOKUP(E2333,effectifs_ete,3,FALSE),IF(Hierarchisation!K2333="Grand Nord",VLOOKUP(Hierarchisation!E2333,effectifs_ete,4,FALSE),IF(Hierarchisation!K2333="Nord Est",VLOOKUP(Hierarchisation!E2333,effectifs_ete,5,FALSE),IF(Hierarchisation!K2333="Nord Ouest",VLOOKUP(Hierarchisation!E2333,effectifs_ete,6,FALSE),IF(Hierarchisation!K2333="Sud Est",VLOOKUP(Hierarchisation!E2333,effectifs_ete,7,FALSE),IF(Hierarchisation!K2333="Sud Ouest",VLOOKUP(Hierarchisation!E2333,effectifs_ete,8,FALSE),"Erreur Région"))))))</f>
        <v>#N/A</v>
      </c>
      <c r="U2333" s="17" t="e">
        <f>IF(K2333="Centre",VLOOKUP(E2333,effectifs_hiver,3,FALSE),IF(Hierarchisation!K2333="Grand Nord",VLOOKUP(Hierarchisation!E2333,effectifs_hiver,4,FALSE),IF(Hierarchisation!K2333="Nord Est",VLOOKUP(Hierarchisation!E2333,effectifs_hiver,5,FALSE),IF(Hierarchisation!K2333="Nord Ouest",VLOOKUP(Hierarchisation!E2333,effectifs_hiver,6,FALSE),IF(Hierarchisation!K2333="Sud Est",VLOOKUP(Hierarchisation!E2333,effectifs_hiver,7,FALSE),IF(Hierarchisation!K2333="Sud Ouest",VLOOKUP(Hierarchisation!E2333,effectifs_hiver,8,FALSE),"Erreur Région"))))))</f>
        <v>#N/A</v>
      </c>
      <c r="V2333" s="17" t="e">
        <f>IF(W2333="Transit","Transit",IF(W2333="hiver",VLOOKUP(E2333,'EFFECTIFS Hiver'!$A:$I,9,FALSE),IF(W2333="été",VLOOKUP(E2333,'EFFECTIFS Eté'!$A:$I,9,FALSE),"Erreur saison")))</f>
        <v>#N/A</v>
      </c>
      <c r="W2333" s="18" t="e">
        <f>VLOOKUP(D2333,Listes!B:C,2,FALSE)</f>
        <v>#N/A</v>
      </c>
    </row>
    <row r="2334" spans="1:23" ht="15.75" customHeight="1">
      <c r="A2334" s="11"/>
      <c r="B2334" s="11"/>
      <c r="C2334" s="11"/>
      <c r="D2334" s="11"/>
      <c r="E2334" s="11"/>
      <c r="F2334" s="11"/>
      <c r="G2334" s="11" t="e">
        <f>VLOOKUP(E2334,TAXONS!B:C,2,FALSE)</f>
        <v>#N/A</v>
      </c>
      <c r="H2334" s="13">
        <f t="shared" si="183"/>
        <v>0</v>
      </c>
      <c r="I2334" s="12" t="e">
        <f t="shared" si="184"/>
        <v>#N/A</v>
      </c>
      <c r="J2334" s="14" t="e">
        <f t="shared" si="185"/>
        <v>#N/A</v>
      </c>
      <c r="K2334" s="15" t="e">
        <f>VLOOKUP(B2334,REGIONS!A:D,4,FALSE)</f>
        <v>#N/A</v>
      </c>
      <c r="L2334" s="19" t="e">
        <f>VLOOKUP(G2334,Sensibilité!$A:$L,12,FALSE)</f>
        <v>#N/A</v>
      </c>
      <c r="M2334" s="19" t="e">
        <f t="shared" si="186"/>
        <v>#N/A</v>
      </c>
      <c r="N2334" s="19" t="e">
        <f t="shared" si="187"/>
        <v>#N/A</v>
      </c>
      <c r="O2334" s="15" t="str">
        <f>IF(D2334=Listes!$B$6,"SWARMING",IF(OR(D2334=Listes!$B$1,D2334=Listes!$B$2,D2334=Listes!$B$5),2,IF(OR(D2334=Listes!$B$3,D2334=Listes!$B$4),1,"erreur colonne D")))</f>
        <v>SWARMING</v>
      </c>
      <c r="P2334" s="15" t="e">
        <f>IF(OR(W2334="Hiver",W2334="Transit"),VLOOKUP(E2334,IC!A:E,4,FALSE),IF(W2334="été",VLOOKUP(E2334,IC!A:E,3,FALSE),"erreur"))</f>
        <v>#N/A</v>
      </c>
      <c r="Q2334" s="15" t="e">
        <f>IF(P2334="NR",0,IF(F2334&lt;5,0,IF(P2334=1,VLOOKUP(F2334,IC!$G$1:$I$8,3,TRUE),
IF(P2334=2,VLOOKUP(F2334,IC!$K$1:$M$8,3,TRUE),
IF(P2334=3,VLOOKUP(F2334,IC!$O$1:$Q$8,3,TRUE),IF(P2334=4,VLOOKUP(F2334,IC!$S$2:$U$9,3,TRUE),
"erreur"))))))</f>
        <v>#N/A</v>
      </c>
      <c r="R2334" s="16" t="e">
        <f>IF(OR(V2334="NA",V2334="Transit",V2334&lt;Listes!$F$1),"non applicable",F2334/V2334)</f>
        <v>#N/A</v>
      </c>
      <c r="S2334" s="16" t="e">
        <f>IF(W2334="Transit","Non applicable",IF(AND(W2334="été",T2334&gt;Listes!F2333),F2334/T2334,IF(AND(W2334="Hiver",Hierarchisation!U2334&gt;Listes!F2333),F2334/U2334,"non applicable")))</f>
        <v>#N/A</v>
      </c>
      <c r="T2334" s="17" t="e">
        <f>IF(K2334="Centre",VLOOKUP(E2334,effectifs_ete,3,FALSE),IF(Hierarchisation!K2334="Grand Nord",VLOOKUP(Hierarchisation!E2334,effectifs_ete,4,FALSE),IF(Hierarchisation!K2334="Nord Est",VLOOKUP(Hierarchisation!E2334,effectifs_ete,5,FALSE),IF(Hierarchisation!K2334="Nord Ouest",VLOOKUP(Hierarchisation!E2334,effectifs_ete,6,FALSE),IF(Hierarchisation!K2334="Sud Est",VLOOKUP(Hierarchisation!E2334,effectifs_ete,7,FALSE),IF(Hierarchisation!K2334="Sud Ouest",VLOOKUP(Hierarchisation!E2334,effectifs_ete,8,FALSE),"Erreur Région"))))))</f>
        <v>#N/A</v>
      </c>
      <c r="U2334" s="17" t="e">
        <f>IF(K2334="Centre",VLOOKUP(E2334,effectifs_hiver,3,FALSE),IF(Hierarchisation!K2334="Grand Nord",VLOOKUP(Hierarchisation!E2334,effectifs_hiver,4,FALSE),IF(Hierarchisation!K2334="Nord Est",VLOOKUP(Hierarchisation!E2334,effectifs_hiver,5,FALSE),IF(Hierarchisation!K2334="Nord Ouest",VLOOKUP(Hierarchisation!E2334,effectifs_hiver,6,FALSE),IF(Hierarchisation!K2334="Sud Est",VLOOKUP(Hierarchisation!E2334,effectifs_hiver,7,FALSE),IF(Hierarchisation!K2334="Sud Ouest",VLOOKUP(Hierarchisation!E2334,effectifs_hiver,8,FALSE),"Erreur Région"))))))</f>
        <v>#N/A</v>
      </c>
      <c r="V2334" s="17" t="e">
        <f>IF(W2334="Transit","Transit",IF(W2334="hiver",VLOOKUP(E2334,'EFFECTIFS Hiver'!$A:$I,9,FALSE),IF(W2334="été",VLOOKUP(E2334,'EFFECTIFS Eté'!$A:$I,9,FALSE),"Erreur saison")))</f>
        <v>#N/A</v>
      </c>
      <c r="W2334" s="18" t="e">
        <f>VLOOKUP(D2334,Listes!B:C,2,FALSE)</f>
        <v>#N/A</v>
      </c>
    </row>
    <row r="2335" spans="1:23" ht="15.75" customHeight="1">
      <c r="A2335" s="11"/>
      <c r="B2335" s="11"/>
      <c r="C2335" s="11"/>
      <c r="D2335" s="11"/>
      <c r="E2335" s="11"/>
      <c r="F2335" s="11"/>
      <c r="G2335" s="11" t="e">
        <f>VLOOKUP(E2335,TAXONS!B:C,2,FALSE)</f>
        <v>#N/A</v>
      </c>
      <c r="H2335" s="13">
        <f t="shared" si="183"/>
        <v>0</v>
      </c>
      <c r="I2335" s="12" t="e">
        <f t="shared" si="184"/>
        <v>#N/A</v>
      </c>
      <c r="J2335" s="14" t="e">
        <f t="shared" si="185"/>
        <v>#N/A</v>
      </c>
      <c r="K2335" s="15" t="e">
        <f>VLOOKUP(B2335,REGIONS!A:D,4,FALSE)</f>
        <v>#N/A</v>
      </c>
      <c r="L2335" s="19" t="e">
        <f>VLOOKUP(G2335,Sensibilité!$A:$L,12,FALSE)</f>
        <v>#N/A</v>
      </c>
      <c r="M2335" s="19" t="e">
        <f t="shared" si="186"/>
        <v>#N/A</v>
      </c>
      <c r="N2335" s="19" t="e">
        <f t="shared" si="187"/>
        <v>#N/A</v>
      </c>
      <c r="O2335" s="15" t="str">
        <f>IF(D2335=Listes!$B$6,"SWARMING",IF(OR(D2335=Listes!$B$1,D2335=Listes!$B$2,D2335=Listes!$B$5),2,IF(OR(D2335=Listes!$B$3,D2335=Listes!$B$4),1,"erreur colonne D")))</f>
        <v>SWARMING</v>
      </c>
      <c r="P2335" s="15" t="e">
        <f>IF(OR(W2335="Hiver",W2335="Transit"),VLOOKUP(E2335,IC!A:E,4,FALSE),IF(W2335="été",VLOOKUP(E2335,IC!A:E,3,FALSE),"erreur"))</f>
        <v>#N/A</v>
      </c>
      <c r="Q2335" s="15" t="e">
        <f>IF(P2335="NR",0,IF(F2335&lt;5,0,IF(P2335=1,VLOOKUP(F2335,IC!$G$1:$I$8,3,TRUE),
IF(P2335=2,VLOOKUP(F2335,IC!$K$1:$M$8,3,TRUE),
IF(P2335=3,VLOOKUP(F2335,IC!$O$1:$Q$8,3,TRUE),IF(P2335=4,VLOOKUP(F2335,IC!$S$2:$U$9,3,TRUE),
"erreur"))))))</f>
        <v>#N/A</v>
      </c>
      <c r="R2335" s="16" t="e">
        <f>IF(OR(V2335="NA",V2335="Transit",V2335&lt;Listes!$F$1),"non applicable",F2335/V2335)</f>
        <v>#N/A</v>
      </c>
      <c r="S2335" s="16" t="e">
        <f>IF(W2335="Transit","Non applicable",IF(AND(W2335="été",T2335&gt;Listes!F2334),F2335/T2335,IF(AND(W2335="Hiver",Hierarchisation!U2335&gt;Listes!F2334),F2335/U2335,"non applicable")))</f>
        <v>#N/A</v>
      </c>
      <c r="T2335" s="17" t="e">
        <f>IF(K2335="Centre",VLOOKUP(E2335,effectifs_ete,3,FALSE),IF(Hierarchisation!K2335="Grand Nord",VLOOKUP(Hierarchisation!E2335,effectifs_ete,4,FALSE),IF(Hierarchisation!K2335="Nord Est",VLOOKUP(Hierarchisation!E2335,effectifs_ete,5,FALSE),IF(Hierarchisation!K2335="Nord Ouest",VLOOKUP(Hierarchisation!E2335,effectifs_ete,6,FALSE),IF(Hierarchisation!K2335="Sud Est",VLOOKUP(Hierarchisation!E2335,effectifs_ete,7,FALSE),IF(Hierarchisation!K2335="Sud Ouest",VLOOKUP(Hierarchisation!E2335,effectifs_ete,8,FALSE),"Erreur Région"))))))</f>
        <v>#N/A</v>
      </c>
      <c r="U2335" s="17" t="e">
        <f>IF(K2335="Centre",VLOOKUP(E2335,effectifs_hiver,3,FALSE),IF(Hierarchisation!K2335="Grand Nord",VLOOKUP(Hierarchisation!E2335,effectifs_hiver,4,FALSE),IF(Hierarchisation!K2335="Nord Est",VLOOKUP(Hierarchisation!E2335,effectifs_hiver,5,FALSE),IF(Hierarchisation!K2335="Nord Ouest",VLOOKUP(Hierarchisation!E2335,effectifs_hiver,6,FALSE),IF(Hierarchisation!K2335="Sud Est",VLOOKUP(Hierarchisation!E2335,effectifs_hiver,7,FALSE),IF(Hierarchisation!K2335="Sud Ouest",VLOOKUP(Hierarchisation!E2335,effectifs_hiver,8,FALSE),"Erreur Région"))))))</f>
        <v>#N/A</v>
      </c>
      <c r="V2335" s="17" t="e">
        <f>IF(W2335="Transit","Transit",IF(W2335="hiver",VLOOKUP(E2335,'EFFECTIFS Hiver'!$A:$I,9,FALSE),IF(W2335="été",VLOOKUP(E2335,'EFFECTIFS Eté'!$A:$I,9,FALSE),"Erreur saison")))</f>
        <v>#N/A</v>
      </c>
      <c r="W2335" s="18" t="e">
        <f>VLOOKUP(D2335,Listes!B:C,2,FALSE)</f>
        <v>#N/A</v>
      </c>
    </row>
    <row r="2336" spans="1:23" ht="15.75" customHeight="1">
      <c r="A2336" s="11"/>
      <c r="B2336" s="11"/>
      <c r="C2336" s="11"/>
      <c r="D2336" s="11"/>
      <c r="E2336" s="11"/>
      <c r="F2336" s="11"/>
      <c r="G2336" s="11" t="e">
        <f>VLOOKUP(E2336,TAXONS!B:C,2,FALSE)</f>
        <v>#N/A</v>
      </c>
      <c r="H2336" s="13">
        <f t="shared" si="183"/>
        <v>0</v>
      </c>
      <c r="I2336" s="12" t="e">
        <f t="shared" si="184"/>
        <v>#N/A</v>
      </c>
      <c r="J2336" s="14" t="e">
        <f t="shared" si="185"/>
        <v>#N/A</v>
      </c>
      <c r="K2336" s="15" t="e">
        <f>VLOOKUP(B2336,REGIONS!A:D,4,FALSE)</f>
        <v>#N/A</v>
      </c>
      <c r="L2336" s="19" t="e">
        <f>VLOOKUP(G2336,Sensibilité!$A:$L,12,FALSE)</f>
        <v>#N/A</v>
      </c>
      <c r="M2336" s="19" t="e">
        <f t="shared" si="186"/>
        <v>#N/A</v>
      </c>
      <c r="N2336" s="19" t="e">
        <f t="shared" si="187"/>
        <v>#N/A</v>
      </c>
      <c r="O2336" s="15" t="str">
        <f>IF(D2336=Listes!$B$6,"SWARMING",IF(OR(D2336=Listes!$B$1,D2336=Listes!$B$2,D2336=Listes!$B$5),2,IF(OR(D2336=Listes!$B$3,D2336=Listes!$B$4),1,"erreur colonne D")))</f>
        <v>SWARMING</v>
      </c>
      <c r="P2336" s="15" t="e">
        <f>IF(OR(W2336="Hiver",W2336="Transit"),VLOOKUP(E2336,IC!A:E,4,FALSE),IF(W2336="été",VLOOKUP(E2336,IC!A:E,3,FALSE),"erreur"))</f>
        <v>#N/A</v>
      </c>
      <c r="Q2336" s="15" t="e">
        <f>IF(P2336="NR",0,IF(F2336&lt;5,0,IF(P2336=1,VLOOKUP(F2336,IC!$G$1:$I$8,3,TRUE),
IF(P2336=2,VLOOKUP(F2336,IC!$K$1:$M$8,3,TRUE),
IF(P2336=3,VLOOKUP(F2336,IC!$O$1:$Q$8,3,TRUE),IF(P2336=4,VLOOKUP(F2336,IC!$S$2:$U$9,3,TRUE),
"erreur"))))))</f>
        <v>#N/A</v>
      </c>
      <c r="R2336" s="16" t="e">
        <f>IF(OR(V2336="NA",V2336="Transit",V2336&lt;Listes!$F$1),"non applicable",F2336/V2336)</f>
        <v>#N/A</v>
      </c>
      <c r="S2336" s="16" t="e">
        <f>IF(W2336="Transit","Non applicable",IF(AND(W2336="été",T2336&gt;Listes!F2335),F2336/T2336,IF(AND(W2336="Hiver",Hierarchisation!U2336&gt;Listes!F2335),F2336/U2336,"non applicable")))</f>
        <v>#N/A</v>
      </c>
      <c r="T2336" s="17" t="e">
        <f>IF(K2336="Centre",VLOOKUP(E2336,effectifs_ete,3,FALSE),IF(Hierarchisation!K2336="Grand Nord",VLOOKUP(Hierarchisation!E2336,effectifs_ete,4,FALSE),IF(Hierarchisation!K2336="Nord Est",VLOOKUP(Hierarchisation!E2336,effectifs_ete,5,FALSE),IF(Hierarchisation!K2336="Nord Ouest",VLOOKUP(Hierarchisation!E2336,effectifs_ete,6,FALSE),IF(Hierarchisation!K2336="Sud Est",VLOOKUP(Hierarchisation!E2336,effectifs_ete,7,FALSE),IF(Hierarchisation!K2336="Sud Ouest",VLOOKUP(Hierarchisation!E2336,effectifs_ete,8,FALSE),"Erreur Région"))))))</f>
        <v>#N/A</v>
      </c>
      <c r="U2336" s="17" t="e">
        <f>IF(K2336="Centre",VLOOKUP(E2336,effectifs_hiver,3,FALSE),IF(Hierarchisation!K2336="Grand Nord",VLOOKUP(Hierarchisation!E2336,effectifs_hiver,4,FALSE),IF(Hierarchisation!K2336="Nord Est",VLOOKUP(Hierarchisation!E2336,effectifs_hiver,5,FALSE),IF(Hierarchisation!K2336="Nord Ouest",VLOOKUP(Hierarchisation!E2336,effectifs_hiver,6,FALSE),IF(Hierarchisation!K2336="Sud Est",VLOOKUP(Hierarchisation!E2336,effectifs_hiver,7,FALSE),IF(Hierarchisation!K2336="Sud Ouest",VLOOKUP(Hierarchisation!E2336,effectifs_hiver,8,FALSE),"Erreur Région"))))))</f>
        <v>#N/A</v>
      </c>
      <c r="V2336" s="17" t="e">
        <f>IF(W2336="Transit","Transit",IF(W2336="hiver",VLOOKUP(E2336,'EFFECTIFS Hiver'!$A:$I,9,FALSE),IF(W2336="été",VLOOKUP(E2336,'EFFECTIFS Eté'!$A:$I,9,FALSE),"Erreur saison")))</f>
        <v>#N/A</v>
      </c>
      <c r="W2336" s="18" t="e">
        <f>VLOOKUP(D2336,Listes!B:C,2,FALSE)</f>
        <v>#N/A</v>
      </c>
    </row>
    <row r="2337" spans="1:23" ht="15.75" customHeight="1">
      <c r="A2337" s="11"/>
      <c r="B2337" s="11"/>
      <c r="C2337" s="11"/>
      <c r="D2337" s="11"/>
      <c r="E2337" s="11"/>
      <c r="F2337" s="11"/>
      <c r="G2337" s="11" t="e">
        <f>VLOOKUP(E2337,TAXONS!B:C,2,FALSE)</f>
        <v>#N/A</v>
      </c>
      <c r="H2337" s="13">
        <f t="shared" si="183"/>
        <v>0</v>
      </c>
      <c r="I2337" s="12" t="e">
        <f t="shared" si="184"/>
        <v>#N/A</v>
      </c>
      <c r="J2337" s="14" t="e">
        <f t="shared" si="185"/>
        <v>#N/A</v>
      </c>
      <c r="K2337" s="15" t="e">
        <f>VLOOKUP(B2337,REGIONS!A:D,4,FALSE)</f>
        <v>#N/A</v>
      </c>
      <c r="L2337" s="19" t="e">
        <f>VLOOKUP(G2337,Sensibilité!$A:$L,12,FALSE)</f>
        <v>#N/A</v>
      </c>
      <c r="M2337" s="19" t="e">
        <f t="shared" si="186"/>
        <v>#N/A</v>
      </c>
      <c r="N2337" s="19" t="e">
        <f t="shared" si="187"/>
        <v>#N/A</v>
      </c>
      <c r="O2337" s="15" t="str">
        <f>IF(D2337=Listes!$B$6,"SWARMING",IF(OR(D2337=Listes!$B$1,D2337=Listes!$B$2,D2337=Listes!$B$5),2,IF(OR(D2337=Listes!$B$3,D2337=Listes!$B$4),1,"erreur colonne D")))</f>
        <v>SWARMING</v>
      </c>
      <c r="P2337" s="15" t="e">
        <f>IF(OR(W2337="Hiver",W2337="Transit"),VLOOKUP(E2337,IC!A:E,4,FALSE),IF(W2337="été",VLOOKUP(E2337,IC!A:E,3,FALSE),"erreur"))</f>
        <v>#N/A</v>
      </c>
      <c r="Q2337" s="15" t="e">
        <f>IF(P2337="NR",0,IF(F2337&lt;5,0,IF(P2337=1,VLOOKUP(F2337,IC!$G$1:$I$8,3,TRUE),
IF(P2337=2,VLOOKUP(F2337,IC!$K$1:$M$8,3,TRUE),
IF(P2337=3,VLOOKUP(F2337,IC!$O$1:$Q$8,3,TRUE),IF(P2337=4,VLOOKUP(F2337,IC!$S$2:$U$9,3,TRUE),
"erreur"))))))</f>
        <v>#N/A</v>
      </c>
      <c r="R2337" s="16" t="e">
        <f>IF(OR(V2337="NA",V2337="Transit",V2337&lt;Listes!$F$1),"non applicable",F2337/V2337)</f>
        <v>#N/A</v>
      </c>
      <c r="S2337" s="16" t="e">
        <f>IF(W2337="Transit","Non applicable",IF(AND(W2337="été",T2337&gt;Listes!F2336),F2337/T2337,IF(AND(W2337="Hiver",Hierarchisation!U2337&gt;Listes!F2336),F2337/U2337,"non applicable")))</f>
        <v>#N/A</v>
      </c>
      <c r="T2337" s="17" t="e">
        <f>IF(K2337="Centre",VLOOKUP(E2337,effectifs_ete,3,FALSE),IF(Hierarchisation!K2337="Grand Nord",VLOOKUP(Hierarchisation!E2337,effectifs_ete,4,FALSE),IF(Hierarchisation!K2337="Nord Est",VLOOKUP(Hierarchisation!E2337,effectifs_ete,5,FALSE),IF(Hierarchisation!K2337="Nord Ouest",VLOOKUP(Hierarchisation!E2337,effectifs_ete,6,FALSE),IF(Hierarchisation!K2337="Sud Est",VLOOKUP(Hierarchisation!E2337,effectifs_ete,7,FALSE),IF(Hierarchisation!K2337="Sud Ouest",VLOOKUP(Hierarchisation!E2337,effectifs_ete,8,FALSE),"Erreur Région"))))))</f>
        <v>#N/A</v>
      </c>
      <c r="U2337" s="17" t="e">
        <f>IF(K2337="Centre",VLOOKUP(E2337,effectifs_hiver,3,FALSE),IF(Hierarchisation!K2337="Grand Nord",VLOOKUP(Hierarchisation!E2337,effectifs_hiver,4,FALSE),IF(Hierarchisation!K2337="Nord Est",VLOOKUP(Hierarchisation!E2337,effectifs_hiver,5,FALSE),IF(Hierarchisation!K2337="Nord Ouest",VLOOKUP(Hierarchisation!E2337,effectifs_hiver,6,FALSE),IF(Hierarchisation!K2337="Sud Est",VLOOKUP(Hierarchisation!E2337,effectifs_hiver,7,FALSE),IF(Hierarchisation!K2337="Sud Ouest",VLOOKUP(Hierarchisation!E2337,effectifs_hiver,8,FALSE),"Erreur Région"))))))</f>
        <v>#N/A</v>
      </c>
      <c r="V2337" s="17" t="e">
        <f>IF(W2337="Transit","Transit",IF(W2337="hiver",VLOOKUP(E2337,'EFFECTIFS Hiver'!$A:$I,9,FALSE),IF(W2337="été",VLOOKUP(E2337,'EFFECTIFS Eté'!$A:$I,9,FALSE),"Erreur saison")))</f>
        <v>#N/A</v>
      </c>
      <c r="W2337" s="18" t="e">
        <f>VLOOKUP(D2337,Listes!B:C,2,FALSE)</f>
        <v>#N/A</v>
      </c>
    </row>
    <row r="2338" spans="1:23" ht="15.75" customHeight="1">
      <c r="A2338" s="11"/>
      <c r="B2338" s="11"/>
      <c r="C2338" s="11"/>
      <c r="D2338" s="11"/>
      <c r="E2338" s="11"/>
      <c r="F2338" s="11"/>
      <c r="G2338" s="11" t="e">
        <f>VLOOKUP(E2338,TAXONS!B:C,2,FALSE)</f>
        <v>#N/A</v>
      </c>
      <c r="H2338" s="13">
        <f t="shared" si="183"/>
        <v>0</v>
      </c>
      <c r="I2338" s="12" t="e">
        <f t="shared" si="184"/>
        <v>#N/A</v>
      </c>
      <c r="J2338" s="14" t="e">
        <f t="shared" si="185"/>
        <v>#N/A</v>
      </c>
      <c r="K2338" s="15" t="e">
        <f>VLOOKUP(B2338,REGIONS!A:D,4,FALSE)</f>
        <v>#N/A</v>
      </c>
      <c r="L2338" s="19" t="e">
        <f>VLOOKUP(G2338,Sensibilité!$A:$L,12,FALSE)</f>
        <v>#N/A</v>
      </c>
      <c r="M2338" s="19" t="e">
        <f t="shared" si="186"/>
        <v>#N/A</v>
      </c>
      <c r="N2338" s="19" t="e">
        <f t="shared" si="187"/>
        <v>#N/A</v>
      </c>
      <c r="O2338" s="15" t="str">
        <f>IF(D2338=Listes!$B$6,"SWARMING",IF(OR(D2338=Listes!$B$1,D2338=Listes!$B$2,D2338=Listes!$B$5),2,IF(OR(D2338=Listes!$B$3,D2338=Listes!$B$4),1,"erreur colonne D")))</f>
        <v>SWARMING</v>
      </c>
      <c r="P2338" s="15" t="e">
        <f>IF(OR(W2338="Hiver",W2338="Transit"),VLOOKUP(E2338,IC!A:E,4,FALSE),IF(W2338="été",VLOOKUP(E2338,IC!A:E,3,FALSE),"erreur"))</f>
        <v>#N/A</v>
      </c>
      <c r="Q2338" s="15" t="e">
        <f>IF(P2338="NR",0,IF(F2338&lt;5,0,IF(P2338=1,VLOOKUP(F2338,IC!$G$1:$I$8,3,TRUE),
IF(P2338=2,VLOOKUP(F2338,IC!$K$1:$M$8,3,TRUE),
IF(P2338=3,VLOOKUP(F2338,IC!$O$1:$Q$8,3,TRUE),IF(P2338=4,VLOOKUP(F2338,IC!$S$2:$U$9,3,TRUE),
"erreur"))))))</f>
        <v>#N/A</v>
      </c>
      <c r="R2338" s="16" t="e">
        <f>IF(OR(V2338="NA",V2338="Transit",V2338&lt;Listes!$F$1),"non applicable",F2338/V2338)</f>
        <v>#N/A</v>
      </c>
      <c r="S2338" s="16" t="e">
        <f>IF(W2338="Transit","Non applicable",IF(AND(W2338="été",T2338&gt;Listes!F2337),F2338/T2338,IF(AND(W2338="Hiver",Hierarchisation!U2338&gt;Listes!F2337),F2338/U2338,"non applicable")))</f>
        <v>#N/A</v>
      </c>
      <c r="T2338" s="17" t="e">
        <f>IF(K2338="Centre",VLOOKUP(E2338,effectifs_ete,3,FALSE),IF(Hierarchisation!K2338="Grand Nord",VLOOKUP(Hierarchisation!E2338,effectifs_ete,4,FALSE),IF(Hierarchisation!K2338="Nord Est",VLOOKUP(Hierarchisation!E2338,effectifs_ete,5,FALSE),IF(Hierarchisation!K2338="Nord Ouest",VLOOKUP(Hierarchisation!E2338,effectifs_ete,6,FALSE),IF(Hierarchisation!K2338="Sud Est",VLOOKUP(Hierarchisation!E2338,effectifs_ete,7,FALSE),IF(Hierarchisation!K2338="Sud Ouest",VLOOKUP(Hierarchisation!E2338,effectifs_ete,8,FALSE),"Erreur Région"))))))</f>
        <v>#N/A</v>
      </c>
      <c r="U2338" s="17" t="e">
        <f>IF(K2338="Centre",VLOOKUP(E2338,effectifs_hiver,3,FALSE),IF(Hierarchisation!K2338="Grand Nord",VLOOKUP(Hierarchisation!E2338,effectifs_hiver,4,FALSE),IF(Hierarchisation!K2338="Nord Est",VLOOKUP(Hierarchisation!E2338,effectifs_hiver,5,FALSE),IF(Hierarchisation!K2338="Nord Ouest",VLOOKUP(Hierarchisation!E2338,effectifs_hiver,6,FALSE),IF(Hierarchisation!K2338="Sud Est",VLOOKUP(Hierarchisation!E2338,effectifs_hiver,7,FALSE),IF(Hierarchisation!K2338="Sud Ouest",VLOOKUP(Hierarchisation!E2338,effectifs_hiver,8,FALSE),"Erreur Région"))))))</f>
        <v>#N/A</v>
      </c>
      <c r="V2338" s="17" t="e">
        <f>IF(W2338="Transit","Transit",IF(W2338="hiver",VLOOKUP(E2338,'EFFECTIFS Hiver'!$A:$I,9,FALSE),IF(W2338="été",VLOOKUP(E2338,'EFFECTIFS Eté'!$A:$I,9,FALSE),"Erreur saison")))</f>
        <v>#N/A</v>
      </c>
      <c r="W2338" s="18" t="e">
        <f>VLOOKUP(D2338,Listes!B:C,2,FALSE)</f>
        <v>#N/A</v>
      </c>
    </row>
    <row r="2339" spans="1:23" ht="15.75" customHeight="1">
      <c r="A2339" s="11"/>
      <c r="B2339" s="11"/>
      <c r="C2339" s="11"/>
      <c r="D2339" s="11"/>
      <c r="E2339" s="11"/>
      <c r="F2339" s="11"/>
      <c r="G2339" s="11" t="e">
        <f>VLOOKUP(E2339,TAXONS!B:C,2,FALSE)</f>
        <v>#N/A</v>
      </c>
      <c r="H2339" s="13">
        <f t="shared" si="183"/>
        <v>0</v>
      </c>
      <c r="I2339" s="12" t="e">
        <f t="shared" si="184"/>
        <v>#N/A</v>
      </c>
      <c r="J2339" s="14" t="e">
        <f t="shared" si="185"/>
        <v>#N/A</v>
      </c>
      <c r="K2339" s="15" t="e">
        <f>VLOOKUP(B2339,REGIONS!A:D,4,FALSE)</f>
        <v>#N/A</v>
      </c>
      <c r="L2339" s="19" t="e">
        <f>VLOOKUP(G2339,Sensibilité!$A:$L,12,FALSE)</f>
        <v>#N/A</v>
      </c>
      <c r="M2339" s="19" t="e">
        <f t="shared" si="186"/>
        <v>#N/A</v>
      </c>
      <c r="N2339" s="19" t="e">
        <f t="shared" si="187"/>
        <v>#N/A</v>
      </c>
      <c r="O2339" s="15" t="str">
        <f>IF(D2339=Listes!$B$6,"SWARMING",IF(OR(D2339=Listes!$B$1,D2339=Listes!$B$2,D2339=Listes!$B$5),2,IF(OR(D2339=Listes!$B$3,D2339=Listes!$B$4),1,"erreur colonne D")))</f>
        <v>SWARMING</v>
      </c>
      <c r="P2339" s="15" t="e">
        <f>IF(OR(W2339="Hiver",W2339="Transit"),VLOOKUP(E2339,IC!A:E,4,FALSE),IF(W2339="été",VLOOKUP(E2339,IC!A:E,3,FALSE),"erreur"))</f>
        <v>#N/A</v>
      </c>
      <c r="Q2339" s="15" t="e">
        <f>IF(P2339="NR",0,IF(F2339&lt;5,0,IF(P2339=1,VLOOKUP(F2339,IC!$G$1:$I$8,3,TRUE),
IF(P2339=2,VLOOKUP(F2339,IC!$K$1:$M$8,3,TRUE),
IF(P2339=3,VLOOKUP(F2339,IC!$O$1:$Q$8,3,TRUE),IF(P2339=4,VLOOKUP(F2339,IC!$S$2:$U$9,3,TRUE),
"erreur"))))))</f>
        <v>#N/A</v>
      </c>
      <c r="R2339" s="16" t="e">
        <f>IF(OR(V2339="NA",V2339="Transit",V2339&lt;Listes!$F$1),"non applicable",F2339/V2339)</f>
        <v>#N/A</v>
      </c>
      <c r="S2339" s="16" t="e">
        <f>IF(W2339="Transit","Non applicable",IF(AND(W2339="été",T2339&gt;Listes!F2338),F2339/T2339,IF(AND(W2339="Hiver",Hierarchisation!U2339&gt;Listes!F2338),F2339/U2339,"non applicable")))</f>
        <v>#N/A</v>
      </c>
      <c r="T2339" s="17" t="e">
        <f>IF(K2339="Centre",VLOOKUP(E2339,effectifs_ete,3,FALSE),IF(Hierarchisation!K2339="Grand Nord",VLOOKUP(Hierarchisation!E2339,effectifs_ete,4,FALSE),IF(Hierarchisation!K2339="Nord Est",VLOOKUP(Hierarchisation!E2339,effectifs_ete,5,FALSE),IF(Hierarchisation!K2339="Nord Ouest",VLOOKUP(Hierarchisation!E2339,effectifs_ete,6,FALSE),IF(Hierarchisation!K2339="Sud Est",VLOOKUP(Hierarchisation!E2339,effectifs_ete,7,FALSE),IF(Hierarchisation!K2339="Sud Ouest",VLOOKUP(Hierarchisation!E2339,effectifs_ete,8,FALSE),"Erreur Région"))))))</f>
        <v>#N/A</v>
      </c>
      <c r="U2339" s="17" t="e">
        <f>IF(K2339="Centre",VLOOKUP(E2339,effectifs_hiver,3,FALSE),IF(Hierarchisation!K2339="Grand Nord",VLOOKUP(Hierarchisation!E2339,effectifs_hiver,4,FALSE),IF(Hierarchisation!K2339="Nord Est",VLOOKUP(Hierarchisation!E2339,effectifs_hiver,5,FALSE),IF(Hierarchisation!K2339="Nord Ouest",VLOOKUP(Hierarchisation!E2339,effectifs_hiver,6,FALSE),IF(Hierarchisation!K2339="Sud Est",VLOOKUP(Hierarchisation!E2339,effectifs_hiver,7,FALSE),IF(Hierarchisation!K2339="Sud Ouest",VLOOKUP(Hierarchisation!E2339,effectifs_hiver,8,FALSE),"Erreur Région"))))))</f>
        <v>#N/A</v>
      </c>
      <c r="V2339" s="17" t="e">
        <f>IF(W2339="Transit","Transit",IF(W2339="hiver",VLOOKUP(E2339,'EFFECTIFS Hiver'!$A:$I,9,FALSE),IF(W2339="été",VLOOKUP(E2339,'EFFECTIFS Eté'!$A:$I,9,FALSE),"Erreur saison")))</f>
        <v>#N/A</v>
      </c>
      <c r="W2339" s="18" t="e">
        <f>VLOOKUP(D2339,Listes!B:C,2,FALSE)</f>
        <v>#N/A</v>
      </c>
    </row>
    <row r="2340" spans="1:23" ht="15.75" customHeight="1">
      <c r="A2340" s="11"/>
      <c r="B2340" s="11"/>
      <c r="C2340" s="11"/>
      <c r="D2340" s="11"/>
      <c r="E2340" s="11"/>
      <c r="F2340" s="11"/>
      <c r="G2340" s="11" t="e">
        <f>VLOOKUP(E2340,TAXONS!B:C,2,FALSE)</f>
        <v>#N/A</v>
      </c>
      <c r="H2340" s="13">
        <f t="shared" si="183"/>
        <v>0</v>
      </c>
      <c r="I2340" s="12" t="e">
        <f t="shared" si="184"/>
        <v>#N/A</v>
      </c>
      <c r="J2340" s="14" t="e">
        <f t="shared" si="185"/>
        <v>#N/A</v>
      </c>
      <c r="K2340" s="15" t="e">
        <f>VLOOKUP(B2340,REGIONS!A:D,4,FALSE)</f>
        <v>#N/A</v>
      </c>
      <c r="L2340" s="19" t="e">
        <f>VLOOKUP(G2340,Sensibilité!$A:$L,12,FALSE)</f>
        <v>#N/A</v>
      </c>
      <c r="M2340" s="19" t="e">
        <f t="shared" si="186"/>
        <v>#N/A</v>
      </c>
      <c r="N2340" s="19" t="e">
        <f t="shared" si="187"/>
        <v>#N/A</v>
      </c>
      <c r="O2340" s="15" t="str">
        <f>IF(D2340=Listes!$B$6,"SWARMING",IF(OR(D2340=Listes!$B$1,D2340=Listes!$B$2,D2340=Listes!$B$5),2,IF(OR(D2340=Listes!$B$3,D2340=Listes!$B$4),1,"erreur colonne D")))</f>
        <v>SWARMING</v>
      </c>
      <c r="P2340" s="15" t="e">
        <f>IF(OR(W2340="Hiver",W2340="Transit"),VLOOKUP(E2340,IC!A:E,4,FALSE),IF(W2340="été",VLOOKUP(E2340,IC!A:E,3,FALSE),"erreur"))</f>
        <v>#N/A</v>
      </c>
      <c r="Q2340" s="15" t="e">
        <f>IF(P2340="NR",0,IF(F2340&lt;5,0,IF(P2340=1,VLOOKUP(F2340,IC!$G$1:$I$8,3,TRUE),
IF(P2340=2,VLOOKUP(F2340,IC!$K$1:$M$8,3,TRUE),
IF(P2340=3,VLOOKUP(F2340,IC!$O$1:$Q$8,3,TRUE),IF(P2340=4,VLOOKUP(F2340,IC!$S$2:$U$9,3,TRUE),
"erreur"))))))</f>
        <v>#N/A</v>
      </c>
      <c r="R2340" s="16" t="e">
        <f>IF(OR(V2340="NA",V2340="Transit",V2340&lt;Listes!$F$1),"non applicable",F2340/V2340)</f>
        <v>#N/A</v>
      </c>
      <c r="S2340" s="16" t="e">
        <f>IF(W2340="Transit","Non applicable",IF(AND(W2340="été",T2340&gt;Listes!F2339),F2340/T2340,IF(AND(W2340="Hiver",Hierarchisation!U2340&gt;Listes!F2339),F2340/U2340,"non applicable")))</f>
        <v>#N/A</v>
      </c>
      <c r="T2340" s="17" t="e">
        <f>IF(K2340="Centre",VLOOKUP(E2340,effectifs_ete,3,FALSE),IF(Hierarchisation!K2340="Grand Nord",VLOOKUP(Hierarchisation!E2340,effectifs_ete,4,FALSE),IF(Hierarchisation!K2340="Nord Est",VLOOKUP(Hierarchisation!E2340,effectifs_ete,5,FALSE),IF(Hierarchisation!K2340="Nord Ouest",VLOOKUP(Hierarchisation!E2340,effectifs_ete,6,FALSE),IF(Hierarchisation!K2340="Sud Est",VLOOKUP(Hierarchisation!E2340,effectifs_ete,7,FALSE),IF(Hierarchisation!K2340="Sud Ouest",VLOOKUP(Hierarchisation!E2340,effectifs_ete,8,FALSE),"Erreur Région"))))))</f>
        <v>#N/A</v>
      </c>
      <c r="U2340" s="17" t="e">
        <f>IF(K2340="Centre",VLOOKUP(E2340,effectifs_hiver,3,FALSE),IF(Hierarchisation!K2340="Grand Nord",VLOOKUP(Hierarchisation!E2340,effectifs_hiver,4,FALSE),IF(Hierarchisation!K2340="Nord Est",VLOOKUP(Hierarchisation!E2340,effectifs_hiver,5,FALSE),IF(Hierarchisation!K2340="Nord Ouest",VLOOKUP(Hierarchisation!E2340,effectifs_hiver,6,FALSE),IF(Hierarchisation!K2340="Sud Est",VLOOKUP(Hierarchisation!E2340,effectifs_hiver,7,FALSE),IF(Hierarchisation!K2340="Sud Ouest",VLOOKUP(Hierarchisation!E2340,effectifs_hiver,8,FALSE),"Erreur Région"))))))</f>
        <v>#N/A</v>
      </c>
      <c r="V2340" s="17" t="e">
        <f>IF(W2340="Transit","Transit",IF(W2340="hiver",VLOOKUP(E2340,'EFFECTIFS Hiver'!$A:$I,9,FALSE),IF(W2340="été",VLOOKUP(E2340,'EFFECTIFS Eté'!$A:$I,9,FALSE),"Erreur saison")))</f>
        <v>#N/A</v>
      </c>
      <c r="W2340" s="18" t="e">
        <f>VLOOKUP(D2340,Listes!B:C,2,FALSE)</f>
        <v>#N/A</v>
      </c>
    </row>
    <row r="2341" spans="1:23" ht="15.75" customHeight="1">
      <c r="A2341" s="11"/>
      <c r="B2341" s="11"/>
      <c r="C2341" s="11"/>
      <c r="D2341" s="11"/>
      <c r="E2341" s="11"/>
      <c r="F2341" s="11"/>
      <c r="G2341" s="11" t="e">
        <f>VLOOKUP(E2341,TAXONS!B:C,2,FALSE)</f>
        <v>#N/A</v>
      </c>
      <c r="H2341" s="13">
        <f t="shared" si="183"/>
        <v>0</v>
      </c>
      <c r="I2341" s="12" t="e">
        <f t="shared" si="184"/>
        <v>#N/A</v>
      </c>
      <c r="J2341" s="14" t="e">
        <f t="shared" si="185"/>
        <v>#N/A</v>
      </c>
      <c r="K2341" s="15" t="e">
        <f>VLOOKUP(B2341,REGIONS!A:D,4,FALSE)</f>
        <v>#N/A</v>
      </c>
      <c r="L2341" s="19" t="e">
        <f>VLOOKUP(G2341,Sensibilité!$A:$L,12,FALSE)</f>
        <v>#N/A</v>
      </c>
      <c r="M2341" s="19" t="e">
        <f t="shared" si="186"/>
        <v>#N/A</v>
      </c>
      <c r="N2341" s="19" t="e">
        <f t="shared" si="187"/>
        <v>#N/A</v>
      </c>
      <c r="O2341" s="15" t="str">
        <f>IF(D2341=Listes!$B$6,"SWARMING",IF(OR(D2341=Listes!$B$1,D2341=Listes!$B$2,D2341=Listes!$B$5),2,IF(OR(D2341=Listes!$B$3,D2341=Listes!$B$4),1,"erreur colonne D")))</f>
        <v>SWARMING</v>
      </c>
      <c r="P2341" s="15" t="e">
        <f>IF(OR(W2341="Hiver",W2341="Transit"),VLOOKUP(E2341,IC!A:E,4,FALSE),IF(W2341="été",VLOOKUP(E2341,IC!A:E,3,FALSE),"erreur"))</f>
        <v>#N/A</v>
      </c>
      <c r="Q2341" s="15" t="e">
        <f>IF(P2341="NR",0,IF(F2341&lt;5,0,IF(P2341=1,VLOOKUP(F2341,IC!$G$1:$I$8,3,TRUE),
IF(P2341=2,VLOOKUP(F2341,IC!$K$1:$M$8,3,TRUE),
IF(P2341=3,VLOOKUP(F2341,IC!$O$1:$Q$8,3,TRUE),IF(P2341=4,VLOOKUP(F2341,IC!$S$2:$U$9,3,TRUE),
"erreur"))))))</f>
        <v>#N/A</v>
      </c>
      <c r="R2341" s="16" t="e">
        <f>IF(OR(V2341="NA",V2341="Transit",V2341&lt;Listes!$F$1),"non applicable",F2341/V2341)</f>
        <v>#N/A</v>
      </c>
      <c r="S2341" s="16" t="e">
        <f>IF(W2341="Transit","Non applicable",IF(AND(W2341="été",T2341&gt;Listes!F2340),F2341/T2341,IF(AND(W2341="Hiver",Hierarchisation!U2341&gt;Listes!F2340),F2341/U2341,"non applicable")))</f>
        <v>#N/A</v>
      </c>
      <c r="T2341" s="17" t="e">
        <f>IF(K2341="Centre",VLOOKUP(E2341,effectifs_ete,3,FALSE),IF(Hierarchisation!K2341="Grand Nord",VLOOKUP(Hierarchisation!E2341,effectifs_ete,4,FALSE),IF(Hierarchisation!K2341="Nord Est",VLOOKUP(Hierarchisation!E2341,effectifs_ete,5,FALSE),IF(Hierarchisation!K2341="Nord Ouest",VLOOKUP(Hierarchisation!E2341,effectifs_ete,6,FALSE),IF(Hierarchisation!K2341="Sud Est",VLOOKUP(Hierarchisation!E2341,effectifs_ete,7,FALSE),IF(Hierarchisation!K2341="Sud Ouest",VLOOKUP(Hierarchisation!E2341,effectifs_ete,8,FALSE),"Erreur Région"))))))</f>
        <v>#N/A</v>
      </c>
      <c r="U2341" s="17" t="e">
        <f>IF(K2341="Centre",VLOOKUP(E2341,effectifs_hiver,3,FALSE),IF(Hierarchisation!K2341="Grand Nord",VLOOKUP(Hierarchisation!E2341,effectifs_hiver,4,FALSE),IF(Hierarchisation!K2341="Nord Est",VLOOKUP(Hierarchisation!E2341,effectifs_hiver,5,FALSE),IF(Hierarchisation!K2341="Nord Ouest",VLOOKUP(Hierarchisation!E2341,effectifs_hiver,6,FALSE),IF(Hierarchisation!K2341="Sud Est",VLOOKUP(Hierarchisation!E2341,effectifs_hiver,7,FALSE),IF(Hierarchisation!K2341="Sud Ouest",VLOOKUP(Hierarchisation!E2341,effectifs_hiver,8,FALSE),"Erreur Région"))))))</f>
        <v>#N/A</v>
      </c>
      <c r="V2341" s="17" t="e">
        <f>IF(W2341="Transit","Transit",IF(W2341="hiver",VLOOKUP(E2341,'EFFECTIFS Hiver'!$A:$I,9,FALSE),IF(W2341="été",VLOOKUP(E2341,'EFFECTIFS Eté'!$A:$I,9,FALSE),"Erreur saison")))</f>
        <v>#N/A</v>
      </c>
      <c r="W2341" s="18" t="e">
        <f>VLOOKUP(D2341,Listes!B:C,2,FALSE)</f>
        <v>#N/A</v>
      </c>
    </row>
    <row r="2342" spans="1:23" ht="15.75" customHeight="1">
      <c r="A2342" s="11"/>
      <c r="B2342" s="11"/>
      <c r="C2342" s="11"/>
      <c r="D2342" s="11"/>
      <c r="E2342" s="11"/>
      <c r="F2342" s="11"/>
      <c r="G2342" s="11" t="e">
        <f>VLOOKUP(E2342,TAXONS!B:C,2,FALSE)</f>
        <v>#N/A</v>
      </c>
      <c r="H2342" s="13">
        <f t="shared" si="183"/>
        <v>0</v>
      </c>
      <c r="I2342" s="12" t="e">
        <f t="shared" si="184"/>
        <v>#N/A</v>
      </c>
      <c r="J2342" s="14" t="e">
        <f t="shared" si="185"/>
        <v>#N/A</v>
      </c>
      <c r="K2342" s="15" t="e">
        <f>VLOOKUP(B2342,REGIONS!A:D,4,FALSE)</f>
        <v>#N/A</v>
      </c>
      <c r="L2342" s="19" t="e">
        <f>VLOOKUP(G2342,Sensibilité!$A:$L,12,FALSE)</f>
        <v>#N/A</v>
      </c>
      <c r="M2342" s="19" t="e">
        <f t="shared" si="186"/>
        <v>#N/A</v>
      </c>
      <c r="N2342" s="19" t="e">
        <f t="shared" si="187"/>
        <v>#N/A</v>
      </c>
      <c r="O2342" s="15" t="str">
        <f>IF(D2342=Listes!$B$6,"SWARMING",IF(OR(D2342=Listes!$B$1,D2342=Listes!$B$2,D2342=Listes!$B$5),2,IF(OR(D2342=Listes!$B$3,D2342=Listes!$B$4),1,"erreur colonne D")))</f>
        <v>SWARMING</v>
      </c>
      <c r="P2342" s="15" t="e">
        <f>IF(OR(W2342="Hiver",W2342="Transit"),VLOOKUP(E2342,IC!A:E,4,FALSE),IF(W2342="été",VLOOKUP(E2342,IC!A:E,3,FALSE),"erreur"))</f>
        <v>#N/A</v>
      </c>
      <c r="Q2342" s="15" t="e">
        <f>IF(P2342="NR",0,IF(F2342&lt;5,0,IF(P2342=1,VLOOKUP(F2342,IC!$G$1:$I$8,3,TRUE),
IF(P2342=2,VLOOKUP(F2342,IC!$K$1:$M$8,3,TRUE),
IF(P2342=3,VLOOKUP(F2342,IC!$O$1:$Q$8,3,TRUE),IF(P2342=4,VLOOKUP(F2342,IC!$S$2:$U$9,3,TRUE),
"erreur"))))))</f>
        <v>#N/A</v>
      </c>
      <c r="R2342" s="16" t="e">
        <f>IF(OR(V2342="NA",V2342="Transit",V2342&lt;Listes!$F$1),"non applicable",F2342/V2342)</f>
        <v>#N/A</v>
      </c>
      <c r="S2342" s="16" t="e">
        <f>IF(W2342="Transit","Non applicable",IF(AND(W2342="été",T2342&gt;Listes!F2341),F2342/T2342,IF(AND(W2342="Hiver",Hierarchisation!U2342&gt;Listes!F2341),F2342/U2342,"non applicable")))</f>
        <v>#N/A</v>
      </c>
      <c r="T2342" s="17" t="e">
        <f>IF(K2342="Centre",VLOOKUP(E2342,effectifs_ete,3,FALSE),IF(Hierarchisation!K2342="Grand Nord",VLOOKUP(Hierarchisation!E2342,effectifs_ete,4,FALSE),IF(Hierarchisation!K2342="Nord Est",VLOOKUP(Hierarchisation!E2342,effectifs_ete,5,FALSE),IF(Hierarchisation!K2342="Nord Ouest",VLOOKUP(Hierarchisation!E2342,effectifs_ete,6,FALSE),IF(Hierarchisation!K2342="Sud Est",VLOOKUP(Hierarchisation!E2342,effectifs_ete,7,FALSE),IF(Hierarchisation!K2342="Sud Ouest",VLOOKUP(Hierarchisation!E2342,effectifs_ete,8,FALSE),"Erreur Région"))))))</f>
        <v>#N/A</v>
      </c>
      <c r="U2342" s="17" t="e">
        <f>IF(K2342="Centre",VLOOKUP(E2342,effectifs_hiver,3,FALSE),IF(Hierarchisation!K2342="Grand Nord",VLOOKUP(Hierarchisation!E2342,effectifs_hiver,4,FALSE),IF(Hierarchisation!K2342="Nord Est",VLOOKUP(Hierarchisation!E2342,effectifs_hiver,5,FALSE),IF(Hierarchisation!K2342="Nord Ouest",VLOOKUP(Hierarchisation!E2342,effectifs_hiver,6,FALSE),IF(Hierarchisation!K2342="Sud Est",VLOOKUP(Hierarchisation!E2342,effectifs_hiver,7,FALSE),IF(Hierarchisation!K2342="Sud Ouest",VLOOKUP(Hierarchisation!E2342,effectifs_hiver,8,FALSE),"Erreur Région"))))))</f>
        <v>#N/A</v>
      </c>
      <c r="V2342" s="17" t="e">
        <f>IF(W2342="Transit","Transit",IF(W2342="hiver",VLOOKUP(E2342,'EFFECTIFS Hiver'!$A:$I,9,FALSE),IF(W2342="été",VLOOKUP(E2342,'EFFECTIFS Eté'!$A:$I,9,FALSE),"Erreur saison")))</f>
        <v>#N/A</v>
      </c>
      <c r="W2342" s="18" t="e">
        <f>VLOOKUP(D2342,Listes!B:C,2,FALSE)</f>
        <v>#N/A</v>
      </c>
    </row>
    <row r="2343" spans="1:23" ht="15.75" customHeight="1">
      <c r="A2343" s="11"/>
      <c r="B2343" s="11"/>
      <c r="C2343" s="11"/>
      <c r="D2343" s="11"/>
      <c r="E2343" s="11"/>
      <c r="F2343" s="11"/>
      <c r="G2343" s="11" t="e">
        <f>VLOOKUP(E2343,TAXONS!B:C,2,FALSE)</f>
        <v>#N/A</v>
      </c>
      <c r="H2343" s="13">
        <f t="shared" si="183"/>
        <v>0</v>
      </c>
      <c r="I2343" s="12" t="e">
        <f t="shared" si="184"/>
        <v>#N/A</v>
      </c>
      <c r="J2343" s="14" t="e">
        <f t="shared" si="185"/>
        <v>#N/A</v>
      </c>
      <c r="K2343" s="15" t="e">
        <f>VLOOKUP(B2343,REGIONS!A:D,4,FALSE)</f>
        <v>#N/A</v>
      </c>
      <c r="L2343" s="19" t="e">
        <f>VLOOKUP(G2343,Sensibilité!$A:$L,12,FALSE)</f>
        <v>#N/A</v>
      </c>
      <c r="M2343" s="19" t="e">
        <f t="shared" si="186"/>
        <v>#N/A</v>
      </c>
      <c r="N2343" s="19" t="e">
        <f t="shared" si="187"/>
        <v>#N/A</v>
      </c>
      <c r="O2343" s="15" t="str">
        <f>IF(D2343=Listes!$B$6,"SWARMING",IF(OR(D2343=Listes!$B$1,D2343=Listes!$B$2,D2343=Listes!$B$5),2,IF(OR(D2343=Listes!$B$3,D2343=Listes!$B$4),1,"erreur colonne D")))</f>
        <v>SWARMING</v>
      </c>
      <c r="P2343" s="15" t="e">
        <f>IF(OR(W2343="Hiver",W2343="Transit"),VLOOKUP(E2343,IC!A:E,4,FALSE),IF(W2343="été",VLOOKUP(E2343,IC!A:E,3,FALSE),"erreur"))</f>
        <v>#N/A</v>
      </c>
      <c r="Q2343" s="15" t="e">
        <f>IF(P2343="NR",0,IF(F2343&lt;5,0,IF(P2343=1,VLOOKUP(F2343,IC!$G$1:$I$8,3,TRUE),
IF(P2343=2,VLOOKUP(F2343,IC!$K$1:$M$8,3,TRUE),
IF(P2343=3,VLOOKUP(F2343,IC!$O$1:$Q$8,3,TRUE),IF(P2343=4,VLOOKUP(F2343,IC!$S$2:$U$9,3,TRUE),
"erreur"))))))</f>
        <v>#N/A</v>
      </c>
      <c r="R2343" s="16" t="e">
        <f>IF(OR(V2343="NA",V2343="Transit",V2343&lt;Listes!$F$1),"non applicable",F2343/V2343)</f>
        <v>#N/A</v>
      </c>
      <c r="S2343" s="16" t="e">
        <f>IF(W2343="Transit","Non applicable",IF(AND(W2343="été",T2343&gt;Listes!F2342),F2343/T2343,IF(AND(W2343="Hiver",Hierarchisation!U2343&gt;Listes!F2342),F2343/U2343,"non applicable")))</f>
        <v>#N/A</v>
      </c>
      <c r="T2343" s="17" t="e">
        <f>IF(K2343="Centre",VLOOKUP(E2343,effectifs_ete,3,FALSE),IF(Hierarchisation!K2343="Grand Nord",VLOOKUP(Hierarchisation!E2343,effectifs_ete,4,FALSE),IF(Hierarchisation!K2343="Nord Est",VLOOKUP(Hierarchisation!E2343,effectifs_ete,5,FALSE),IF(Hierarchisation!K2343="Nord Ouest",VLOOKUP(Hierarchisation!E2343,effectifs_ete,6,FALSE),IF(Hierarchisation!K2343="Sud Est",VLOOKUP(Hierarchisation!E2343,effectifs_ete,7,FALSE),IF(Hierarchisation!K2343="Sud Ouest",VLOOKUP(Hierarchisation!E2343,effectifs_ete,8,FALSE),"Erreur Région"))))))</f>
        <v>#N/A</v>
      </c>
      <c r="U2343" s="17" t="e">
        <f>IF(K2343="Centre",VLOOKUP(E2343,effectifs_hiver,3,FALSE),IF(Hierarchisation!K2343="Grand Nord",VLOOKUP(Hierarchisation!E2343,effectifs_hiver,4,FALSE),IF(Hierarchisation!K2343="Nord Est",VLOOKUP(Hierarchisation!E2343,effectifs_hiver,5,FALSE),IF(Hierarchisation!K2343="Nord Ouest",VLOOKUP(Hierarchisation!E2343,effectifs_hiver,6,FALSE),IF(Hierarchisation!K2343="Sud Est",VLOOKUP(Hierarchisation!E2343,effectifs_hiver,7,FALSE),IF(Hierarchisation!K2343="Sud Ouest",VLOOKUP(Hierarchisation!E2343,effectifs_hiver,8,FALSE),"Erreur Région"))))))</f>
        <v>#N/A</v>
      </c>
      <c r="V2343" s="17" t="e">
        <f>IF(W2343="Transit","Transit",IF(W2343="hiver",VLOOKUP(E2343,'EFFECTIFS Hiver'!$A:$I,9,FALSE),IF(W2343="été",VLOOKUP(E2343,'EFFECTIFS Eté'!$A:$I,9,FALSE),"Erreur saison")))</f>
        <v>#N/A</v>
      </c>
      <c r="W2343" s="18" t="e">
        <f>VLOOKUP(D2343,Listes!B:C,2,FALSE)</f>
        <v>#N/A</v>
      </c>
    </row>
    <row r="2344" spans="1:23" ht="15.75" customHeight="1">
      <c r="A2344" s="11"/>
      <c r="B2344" s="11"/>
      <c r="C2344" s="11"/>
      <c r="D2344" s="11"/>
      <c r="E2344" s="11"/>
      <c r="F2344" s="11"/>
      <c r="G2344" s="11" t="e">
        <f>VLOOKUP(E2344,TAXONS!B:C,2,FALSE)</f>
        <v>#N/A</v>
      </c>
      <c r="H2344" s="13">
        <f t="shared" si="183"/>
        <v>0</v>
      </c>
      <c r="I2344" s="12" t="e">
        <f t="shared" si="184"/>
        <v>#N/A</v>
      </c>
      <c r="J2344" s="14" t="e">
        <f t="shared" si="185"/>
        <v>#N/A</v>
      </c>
      <c r="K2344" s="15" t="e">
        <f>VLOOKUP(B2344,REGIONS!A:D,4,FALSE)</f>
        <v>#N/A</v>
      </c>
      <c r="L2344" s="19" t="e">
        <f>VLOOKUP(G2344,Sensibilité!$A:$L,12,FALSE)</f>
        <v>#N/A</v>
      </c>
      <c r="M2344" s="19" t="e">
        <f t="shared" si="186"/>
        <v>#N/A</v>
      </c>
      <c r="N2344" s="19" t="e">
        <f t="shared" si="187"/>
        <v>#N/A</v>
      </c>
      <c r="O2344" s="15" t="str">
        <f>IF(D2344=Listes!$B$6,"SWARMING",IF(OR(D2344=Listes!$B$1,D2344=Listes!$B$2,D2344=Listes!$B$5),2,IF(OR(D2344=Listes!$B$3,D2344=Listes!$B$4),1,"erreur colonne D")))</f>
        <v>SWARMING</v>
      </c>
      <c r="P2344" s="15" t="e">
        <f>IF(OR(W2344="Hiver",W2344="Transit"),VLOOKUP(E2344,IC!A:E,4,FALSE),IF(W2344="été",VLOOKUP(E2344,IC!A:E,3,FALSE),"erreur"))</f>
        <v>#N/A</v>
      </c>
      <c r="Q2344" s="15" t="e">
        <f>IF(P2344="NR",0,IF(F2344&lt;5,0,IF(P2344=1,VLOOKUP(F2344,IC!$G$1:$I$8,3,TRUE),
IF(P2344=2,VLOOKUP(F2344,IC!$K$1:$M$8,3,TRUE),
IF(P2344=3,VLOOKUP(F2344,IC!$O$1:$Q$8,3,TRUE),IF(P2344=4,VLOOKUP(F2344,IC!$S$2:$U$9,3,TRUE),
"erreur"))))))</f>
        <v>#N/A</v>
      </c>
      <c r="R2344" s="16" t="e">
        <f>IF(OR(V2344="NA",V2344="Transit",V2344&lt;Listes!$F$1),"non applicable",F2344/V2344)</f>
        <v>#N/A</v>
      </c>
      <c r="S2344" s="16" t="e">
        <f>IF(W2344="Transit","Non applicable",IF(AND(W2344="été",T2344&gt;Listes!F2343),F2344/T2344,IF(AND(W2344="Hiver",Hierarchisation!U2344&gt;Listes!F2343),F2344/U2344,"non applicable")))</f>
        <v>#N/A</v>
      </c>
      <c r="T2344" s="17" t="e">
        <f>IF(K2344="Centre",VLOOKUP(E2344,effectifs_ete,3,FALSE),IF(Hierarchisation!K2344="Grand Nord",VLOOKUP(Hierarchisation!E2344,effectifs_ete,4,FALSE),IF(Hierarchisation!K2344="Nord Est",VLOOKUP(Hierarchisation!E2344,effectifs_ete,5,FALSE),IF(Hierarchisation!K2344="Nord Ouest",VLOOKUP(Hierarchisation!E2344,effectifs_ete,6,FALSE),IF(Hierarchisation!K2344="Sud Est",VLOOKUP(Hierarchisation!E2344,effectifs_ete,7,FALSE),IF(Hierarchisation!K2344="Sud Ouest",VLOOKUP(Hierarchisation!E2344,effectifs_ete,8,FALSE),"Erreur Région"))))))</f>
        <v>#N/A</v>
      </c>
      <c r="U2344" s="17" t="e">
        <f>IF(K2344="Centre",VLOOKUP(E2344,effectifs_hiver,3,FALSE),IF(Hierarchisation!K2344="Grand Nord",VLOOKUP(Hierarchisation!E2344,effectifs_hiver,4,FALSE),IF(Hierarchisation!K2344="Nord Est",VLOOKUP(Hierarchisation!E2344,effectifs_hiver,5,FALSE),IF(Hierarchisation!K2344="Nord Ouest",VLOOKUP(Hierarchisation!E2344,effectifs_hiver,6,FALSE),IF(Hierarchisation!K2344="Sud Est",VLOOKUP(Hierarchisation!E2344,effectifs_hiver,7,FALSE),IF(Hierarchisation!K2344="Sud Ouest",VLOOKUP(Hierarchisation!E2344,effectifs_hiver,8,FALSE),"Erreur Région"))))))</f>
        <v>#N/A</v>
      </c>
      <c r="V2344" s="17" t="e">
        <f>IF(W2344="Transit","Transit",IF(W2344="hiver",VLOOKUP(E2344,'EFFECTIFS Hiver'!$A:$I,9,FALSE),IF(W2344="été",VLOOKUP(E2344,'EFFECTIFS Eté'!$A:$I,9,FALSE),"Erreur saison")))</f>
        <v>#N/A</v>
      </c>
      <c r="W2344" s="18" t="e">
        <f>VLOOKUP(D2344,Listes!B:C,2,FALSE)</f>
        <v>#N/A</v>
      </c>
    </row>
    <row r="2345" spans="1:23" ht="15.75" customHeight="1">
      <c r="A2345" s="11"/>
      <c r="B2345" s="11"/>
      <c r="C2345" s="11"/>
      <c r="D2345" s="11"/>
      <c r="E2345" s="11"/>
      <c r="F2345" s="11"/>
      <c r="G2345" s="11" t="e">
        <f>VLOOKUP(E2345,TAXONS!B:C,2,FALSE)</f>
        <v>#N/A</v>
      </c>
      <c r="H2345" s="13">
        <f t="shared" si="183"/>
        <v>0</v>
      </c>
      <c r="I2345" s="12" t="e">
        <f t="shared" si="184"/>
        <v>#N/A</v>
      </c>
      <c r="J2345" s="14" t="e">
        <f t="shared" si="185"/>
        <v>#N/A</v>
      </c>
      <c r="K2345" s="15" t="e">
        <f>VLOOKUP(B2345,REGIONS!A:D,4,FALSE)</f>
        <v>#N/A</v>
      </c>
      <c r="L2345" s="19" t="e">
        <f>VLOOKUP(G2345,Sensibilité!$A:$L,12,FALSE)</f>
        <v>#N/A</v>
      </c>
      <c r="M2345" s="19" t="e">
        <f t="shared" si="186"/>
        <v>#N/A</v>
      </c>
      <c r="N2345" s="19" t="e">
        <f t="shared" si="187"/>
        <v>#N/A</v>
      </c>
      <c r="O2345" s="15" t="str">
        <f>IF(D2345=Listes!$B$6,"SWARMING",IF(OR(D2345=Listes!$B$1,D2345=Listes!$B$2,D2345=Listes!$B$5),2,IF(OR(D2345=Listes!$B$3,D2345=Listes!$B$4),1,"erreur colonne D")))</f>
        <v>SWARMING</v>
      </c>
      <c r="P2345" s="15" t="e">
        <f>IF(OR(W2345="Hiver",W2345="Transit"),VLOOKUP(E2345,IC!A:E,4,FALSE),IF(W2345="été",VLOOKUP(E2345,IC!A:E,3,FALSE),"erreur"))</f>
        <v>#N/A</v>
      </c>
      <c r="Q2345" s="15" t="e">
        <f>IF(P2345="NR",0,IF(F2345&lt;5,0,IF(P2345=1,VLOOKUP(F2345,IC!$G$1:$I$8,3,TRUE),
IF(P2345=2,VLOOKUP(F2345,IC!$K$1:$M$8,3,TRUE),
IF(P2345=3,VLOOKUP(F2345,IC!$O$1:$Q$8,3,TRUE),IF(P2345=4,VLOOKUP(F2345,IC!$S$2:$U$9,3,TRUE),
"erreur"))))))</f>
        <v>#N/A</v>
      </c>
      <c r="R2345" s="16" t="e">
        <f>IF(OR(V2345="NA",V2345="Transit",V2345&lt;Listes!$F$1),"non applicable",F2345/V2345)</f>
        <v>#N/A</v>
      </c>
      <c r="S2345" s="16" t="e">
        <f>IF(W2345="Transit","Non applicable",IF(AND(W2345="été",T2345&gt;Listes!F2344),F2345/T2345,IF(AND(W2345="Hiver",Hierarchisation!U2345&gt;Listes!F2344),F2345/U2345,"non applicable")))</f>
        <v>#N/A</v>
      </c>
      <c r="T2345" s="17" t="e">
        <f>IF(K2345="Centre",VLOOKUP(E2345,effectifs_ete,3,FALSE),IF(Hierarchisation!K2345="Grand Nord",VLOOKUP(Hierarchisation!E2345,effectifs_ete,4,FALSE),IF(Hierarchisation!K2345="Nord Est",VLOOKUP(Hierarchisation!E2345,effectifs_ete,5,FALSE),IF(Hierarchisation!K2345="Nord Ouest",VLOOKUP(Hierarchisation!E2345,effectifs_ete,6,FALSE),IF(Hierarchisation!K2345="Sud Est",VLOOKUP(Hierarchisation!E2345,effectifs_ete,7,FALSE),IF(Hierarchisation!K2345="Sud Ouest",VLOOKUP(Hierarchisation!E2345,effectifs_ete,8,FALSE),"Erreur Région"))))))</f>
        <v>#N/A</v>
      </c>
      <c r="U2345" s="17" t="e">
        <f>IF(K2345="Centre",VLOOKUP(E2345,effectifs_hiver,3,FALSE),IF(Hierarchisation!K2345="Grand Nord",VLOOKUP(Hierarchisation!E2345,effectifs_hiver,4,FALSE),IF(Hierarchisation!K2345="Nord Est",VLOOKUP(Hierarchisation!E2345,effectifs_hiver,5,FALSE),IF(Hierarchisation!K2345="Nord Ouest",VLOOKUP(Hierarchisation!E2345,effectifs_hiver,6,FALSE),IF(Hierarchisation!K2345="Sud Est",VLOOKUP(Hierarchisation!E2345,effectifs_hiver,7,FALSE),IF(Hierarchisation!K2345="Sud Ouest",VLOOKUP(Hierarchisation!E2345,effectifs_hiver,8,FALSE),"Erreur Région"))))))</f>
        <v>#N/A</v>
      </c>
      <c r="V2345" s="17" t="e">
        <f>IF(W2345="Transit","Transit",IF(W2345="hiver",VLOOKUP(E2345,'EFFECTIFS Hiver'!$A:$I,9,FALSE),IF(W2345="été",VLOOKUP(E2345,'EFFECTIFS Eté'!$A:$I,9,FALSE),"Erreur saison")))</f>
        <v>#N/A</v>
      </c>
      <c r="W2345" s="18" t="e">
        <f>VLOOKUP(D2345,Listes!B:C,2,FALSE)</f>
        <v>#N/A</v>
      </c>
    </row>
    <row r="2346" spans="1:23" ht="15.75" customHeight="1">
      <c r="A2346" s="11"/>
      <c r="B2346" s="11"/>
      <c r="C2346" s="11"/>
      <c r="D2346" s="11"/>
      <c r="E2346" s="11"/>
      <c r="F2346" s="11"/>
      <c r="G2346" s="11" t="e">
        <f>VLOOKUP(E2346,TAXONS!B:C,2,FALSE)</f>
        <v>#N/A</v>
      </c>
      <c r="H2346" s="13">
        <f t="shared" si="183"/>
        <v>0</v>
      </c>
      <c r="I2346" s="12" t="e">
        <f t="shared" si="184"/>
        <v>#N/A</v>
      </c>
      <c r="J2346" s="14" t="e">
        <f t="shared" si="185"/>
        <v>#N/A</v>
      </c>
      <c r="K2346" s="15" t="e">
        <f>VLOOKUP(B2346,REGIONS!A:D,4,FALSE)</f>
        <v>#N/A</v>
      </c>
      <c r="L2346" s="19" t="e">
        <f>VLOOKUP(G2346,Sensibilité!$A:$L,12,FALSE)</f>
        <v>#N/A</v>
      </c>
      <c r="M2346" s="19" t="e">
        <f t="shared" si="186"/>
        <v>#N/A</v>
      </c>
      <c r="N2346" s="19" t="e">
        <f t="shared" si="187"/>
        <v>#N/A</v>
      </c>
      <c r="O2346" s="15" t="str">
        <f>IF(D2346=Listes!$B$6,"SWARMING",IF(OR(D2346=Listes!$B$1,D2346=Listes!$B$2,D2346=Listes!$B$5),2,IF(OR(D2346=Listes!$B$3,D2346=Listes!$B$4),1,"erreur colonne D")))</f>
        <v>SWARMING</v>
      </c>
      <c r="P2346" s="15" t="e">
        <f>IF(OR(W2346="Hiver",W2346="Transit"),VLOOKUP(E2346,IC!A:E,4,FALSE),IF(W2346="été",VLOOKUP(E2346,IC!A:E,3,FALSE),"erreur"))</f>
        <v>#N/A</v>
      </c>
      <c r="Q2346" s="15" t="e">
        <f>IF(P2346="NR",0,IF(F2346&lt;5,0,IF(P2346=1,VLOOKUP(F2346,IC!$G$1:$I$8,3,TRUE),
IF(P2346=2,VLOOKUP(F2346,IC!$K$1:$M$8,3,TRUE),
IF(P2346=3,VLOOKUP(F2346,IC!$O$1:$Q$8,3,TRUE),IF(P2346=4,VLOOKUP(F2346,IC!$S$2:$U$9,3,TRUE),
"erreur"))))))</f>
        <v>#N/A</v>
      </c>
      <c r="R2346" s="16" t="e">
        <f>IF(OR(V2346="NA",V2346="Transit",V2346&lt;Listes!$F$1),"non applicable",F2346/V2346)</f>
        <v>#N/A</v>
      </c>
      <c r="S2346" s="16" t="e">
        <f>IF(W2346="Transit","Non applicable",IF(AND(W2346="été",T2346&gt;Listes!F2345),F2346/T2346,IF(AND(W2346="Hiver",Hierarchisation!U2346&gt;Listes!F2345),F2346/U2346,"non applicable")))</f>
        <v>#N/A</v>
      </c>
      <c r="T2346" s="17" t="e">
        <f>IF(K2346="Centre",VLOOKUP(E2346,effectifs_ete,3,FALSE),IF(Hierarchisation!K2346="Grand Nord",VLOOKUP(Hierarchisation!E2346,effectifs_ete,4,FALSE),IF(Hierarchisation!K2346="Nord Est",VLOOKUP(Hierarchisation!E2346,effectifs_ete,5,FALSE),IF(Hierarchisation!K2346="Nord Ouest",VLOOKUP(Hierarchisation!E2346,effectifs_ete,6,FALSE),IF(Hierarchisation!K2346="Sud Est",VLOOKUP(Hierarchisation!E2346,effectifs_ete,7,FALSE),IF(Hierarchisation!K2346="Sud Ouest",VLOOKUP(Hierarchisation!E2346,effectifs_ete,8,FALSE),"Erreur Région"))))))</f>
        <v>#N/A</v>
      </c>
      <c r="U2346" s="17" t="e">
        <f>IF(K2346="Centre",VLOOKUP(E2346,effectifs_hiver,3,FALSE),IF(Hierarchisation!K2346="Grand Nord",VLOOKUP(Hierarchisation!E2346,effectifs_hiver,4,FALSE),IF(Hierarchisation!K2346="Nord Est",VLOOKUP(Hierarchisation!E2346,effectifs_hiver,5,FALSE),IF(Hierarchisation!K2346="Nord Ouest",VLOOKUP(Hierarchisation!E2346,effectifs_hiver,6,FALSE),IF(Hierarchisation!K2346="Sud Est",VLOOKUP(Hierarchisation!E2346,effectifs_hiver,7,FALSE),IF(Hierarchisation!K2346="Sud Ouest",VLOOKUP(Hierarchisation!E2346,effectifs_hiver,8,FALSE),"Erreur Région"))))))</f>
        <v>#N/A</v>
      </c>
      <c r="V2346" s="17" t="e">
        <f>IF(W2346="Transit","Transit",IF(W2346="hiver",VLOOKUP(E2346,'EFFECTIFS Hiver'!$A:$I,9,FALSE),IF(W2346="été",VLOOKUP(E2346,'EFFECTIFS Eté'!$A:$I,9,FALSE),"Erreur saison")))</f>
        <v>#N/A</v>
      </c>
      <c r="W2346" s="18" t="e">
        <f>VLOOKUP(D2346,Listes!B:C,2,FALSE)</f>
        <v>#N/A</v>
      </c>
    </row>
    <row r="2347" spans="1:23" ht="15.75" customHeight="1">
      <c r="A2347" s="11"/>
      <c r="B2347" s="11"/>
      <c r="C2347" s="11"/>
      <c r="D2347" s="11"/>
      <c r="E2347" s="11"/>
      <c r="F2347" s="11"/>
      <c r="G2347" s="11" t="e">
        <f>VLOOKUP(E2347,TAXONS!B:C,2,FALSE)</f>
        <v>#N/A</v>
      </c>
      <c r="H2347" s="13">
        <f t="shared" si="183"/>
        <v>0</v>
      </c>
      <c r="I2347" s="12" t="e">
        <f t="shared" si="184"/>
        <v>#N/A</v>
      </c>
      <c r="J2347" s="14" t="e">
        <f t="shared" si="185"/>
        <v>#N/A</v>
      </c>
      <c r="K2347" s="15" t="e">
        <f>VLOOKUP(B2347,REGIONS!A:D,4,FALSE)</f>
        <v>#N/A</v>
      </c>
      <c r="L2347" s="19" t="e">
        <f>VLOOKUP(G2347,Sensibilité!$A:$L,12,FALSE)</f>
        <v>#N/A</v>
      </c>
      <c r="M2347" s="19" t="e">
        <f t="shared" si="186"/>
        <v>#N/A</v>
      </c>
      <c r="N2347" s="19" t="e">
        <f t="shared" si="187"/>
        <v>#N/A</v>
      </c>
      <c r="O2347" s="15" t="str">
        <f>IF(D2347=Listes!$B$6,"SWARMING",IF(OR(D2347=Listes!$B$1,D2347=Listes!$B$2,D2347=Listes!$B$5),2,IF(OR(D2347=Listes!$B$3,D2347=Listes!$B$4),1,"erreur colonne D")))</f>
        <v>SWARMING</v>
      </c>
      <c r="P2347" s="15" t="e">
        <f>IF(OR(W2347="Hiver",W2347="Transit"),VLOOKUP(E2347,IC!A:E,4,FALSE),IF(W2347="été",VLOOKUP(E2347,IC!A:E,3,FALSE),"erreur"))</f>
        <v>#N/A</v>
      </c>
      <c r="Q2347" s="15" t="e">
        <f>IF(P2347="NR",0,IF(F2347&lt;5,0,IF(P2347=1,VLOOKUP(F2347,IC!$G$1:$I$8,3,TRUE),
IF(P2347=2,VLOOKUP(F2347,IC!$K$1:$M$8,3,TRUE),
IF(P2347=3,VLOOKUP(F2347,IC!$O$1:$Q$8,3,TRUE),IF(P2347=4,VLOOKUP(F2347,IC!$S$2:$U$9,3,TRUE),
"erreur"))))))</f>
        <v>#N/A</v>
      </c>
      <c r="R2347" s="16" t="e">
        <f>IF(OR(V2347="NA",V2347="Transit",V2347&lt;Listes!$F$1),"non applicable",F2347/V2347)</f>
        <v>#N/A</v>
      </c>
      <c r="S2347" s="16" t="e">
        <f>IF(W2347="Transit","Non applicable",IF(AND(W2347="été",T2347&gt;Listes!F2346),F2347/T2347,IF(AND(W2347="Hiver",Hierarchisation!U2347&gt;Listes!F2346),F2347/U2347,"non applicable")))</f>
        <v>#N/A</v>
      </c>
      <c r="T2347" s="17" t="e">
        <f>IF(K2347="Centre",VLOOKUP(E2347,effectifs_ete,3,FALSE),IF(Hierarchisation!K2347="Grand Nord",VLOOKUP(Hierarchisation!E2347,effectifs_ete,4,FALSE),IF(Hierarchisation!K2347="Nord Est",VLOOKUP(Hierarchisation!E2347,effectifs_ete,5,FALSE),IF(Hierarchisation!K2347="Nord Ouest",VLOOKUP(Hierarchisation!E2347,effectifs_ete,6,FALSE),IF(Hierarchisation!K2347="Sud Est",VLOOKUP(Hierarchisation!E2347,effectifs_ete,7,FALSE),IF(Hierarchisation!K2347="Sud Ouest",VLOOKUP(Hierarchisation!E2347,effectifs_ete,8,FALSE),"Erreur Région"))))))</f>
        <v>#N/A</v>
      </c>
      <c r="U2347" s="17" t="e">
        <f>IF(K2347="Centre",VLOOKUP(E2347,effectifs_hiver,3,FALSE),IF(Hierarchisation!K2347="Grand Nord",VLOOKUP(Hierarchisation!E2347,effectifs_hiver,4,FALSE),IF(Hierarchisation!K2347="Nord Est",VLOOKUP(Hierarchisation!E2347,effectifs_hiver,5,FALSE),IF(Hierarchisation!K2347="Nord Ouest",VLOOKUP(Hierarchisation!E2347,effectifs_hiver,6,FALSE),IF(Hierarchisation!K2347="Sud Est",VLOOKUP(Hierarchisation!E2347,effectifs_hiver,7,FALSE),IF(Hierarchisation!K2347="Sud Ouest",VLOOKUP(Hierarchisation!E2347,effectifs_hiver,8,FALSE),"Erreur Région"))))))</f>
        <v>#N/A</v>
      </c>
      <c r="V2347" s="17" t="e">
        <f>IF(W2347="Transit","Transit",IF(W2347="hiver",VLOOKUP(E2347,'EFFECTIFS Hiver'!$A:$I,9,FALSE),IF(W2347="été",VLOOKUP(E2347,'EFFECTIFS Eté'!$A:$I,9,FALSE),"Erreur saison")))</f>
        <v>#N/A</v>
      </c>
      <c r="W2347" s="18" t="e">
        <f>VLOOKUP(D2347,Listes!B:C,2,FALSE)</f>
        <v>#N/A</v>
      </c>
    </row>
    <row r="2348" spans="1:23" ht="15.75" customHeight="1">
      <c r="A2348" s="11"/>
      <c r="B2348" s="11"/>
      <c r="C2348" s="11"/>
      <c r="D2348" s="11"/>
      <c r="E2348" s="11"/>
      <c r="F2348" s="11"/>
      <c r="G2348" s="11" t="e">
        <f>VLOOKUP(E2348,TAXONS!B:C,2,FALSE)</f>
        <v>#N/A</v>
      </c>
      <c r="H2348" s="13">
        <f t="shared" si="183"/>
        <v>0</v>
      </c>
      <c r="I2348" s="12" t="e">
        <f t="shared" si="184"/>
        <v>#N/A</v>
      </c>
      <c r="J2348" s="14" t="e">
        <f t="shared" si="185"/>
        <v>#N/A</v>
      </c>
      <c r="K2348" s="15" t="e">
        <f>VLOOKUP(B2348,REGIONS!A:D,4,FALSE)</f>
        <v>#N/A</v>
      </c>
      <c r="L2348" s="19" t="e">
        <f>VLOOKUP(G2348,Sensibilité!$A:$L,12,FALSE)</f>
        <v>#N/A</v>
      </c>
      <c r="M2348" s="19" t="e">
        <f t="shared" si="186"/>
        <v>#N/A</v>
      </c>
      <c r="N2348" s="19" t="e">
        <f t="shared" si="187"/>
        <v>#N/A</v>
      </c>
      <c r="O2348" s="15" t="str">
        <f>IF(D2348=Listes!$B$6,"SWARMING",IF(OR(D2348=Listes!$B$1,D2348=Listes!$B$2,D2348=Listes!$B$5),2,IF(OR(D2348=Listes!$B$3,D2348=Listes!$B$4),1,"erreur colonne D")))</f>
        <v>SWARMING</v>
      </c>
      <c r="P2348" s="15" t="e">
        <f>IF(OR(W2348="Hiver",W2348="Transit"),VLOOKUP(E2348,IC!A:E,4,FALSE),IF(W2348="été",VLOOKUP(E2348,IC!A:E,3,FALSE),"erreur"))</f>
        <v>#N/A</v>
      </c>
      <c r="Q2348" s="15" t="e">
        <f>IF(P2348="NR",0,IF(F2348&lt;5,0,IF(P2348=1,VLOOKUP(F2348,IC!$G$1:$I$8,3,TRUE),
IF(P2348=2,VLOOKUP(F2348,IC!$K$1:$M$8,3,TRUE),
IF(P2348=3,VLOOKUP(F2348,IC!$O$1:$Q$8,3,TRUE),IF(P2348=4,VLOOKUP(F2348,IC!$S$2:$U$9,3,TRUE),
"erreur"))))))</f>
        <v>#N/A</v>
      </c>
      <c r="R2348" s="16" t="e">
        <f>IF(OR(V2348="NA",V2348="Transit",V2348&lt;Listes!$F$1),"non applicable",F2348/V2348)</f>
        <v>#N/A</v>
      </c>
      <c r="S2348" s="16" t="e">
        <f>IF(W2348="Transit","Non applicable",IF(AND(W2348="été",T2348&gt;Listes!F2347),F2348/T2348,IF(AND(W2348="Hiver",Hierarchisation!U2348&gt;Listes!F2347),F2348/U2348,"non applicable")))</f>
        <v>#N/A</v>
      </c>
      <c r="T2348" s="17" t="e">
        <f>IF(K2348="Centre",VLOOKUP(E2348,effectifs_ete,3,FALSE),IF(Hierarchisation!K2348="Grand Nord",VLOOKUP(Hierarchisation!E2348,effectifs_ete,4,FALSE),IF(Hierarchisation!K2348="Nord Est",VLOOKUP(Hierarchisation!E2348,effectifs_ete,5,FALSE),IF(Hierarchisation!K2348="Nord Ouest",VLOOKUP(Hierarchisation!E2348,effectifs_ete,6,FALSE),IF(Hierarchisation!K2348="Sud Est",VLOOKUP(Hierarchisation!E2348,effectifs_ete,7,FALSE),IF(Hierarchisation!K2348="Sud Ouest",VLOOKUP(Hierarchisation!E2348,effectifs_ete,8,FALSE),"Erreur Région"))))))</f>
        <v>#N/A</v>
      </c>
      <c r="U2348" s="17" t="e">
        <f>IF(K2348="Centre",VLOOKUP(E2348,effectifs_hiver,3,FALSE),IF(Hierarchisation!K2348="Grand Nord",VLOOKUP(Hierarchisation!E2348,effectifs_hiver,4,FALSE),IF(Hierarchisation!K2348="Nord Est",VLOOKUP(Hierarchisation!E2348,effectifs_hiver,5,FALSE),IF(Hierarchisation!K2348="Nord Ouest",VLOOKUP(Hierarchisation!E2348,effectifs_hiver,6,FALSE),IF(Hierarchisation!K2348="Sud Est",VLOOKUP(Hierarchisation!E2348,effectifs_hiver,7,FALSE),IF(Hierarchisation!K2348="Sud Ouest",VLOOKUP(Hierarchisation!E2348,effectifs_hiver,8,FALSE),"Erreur Région"))))))</f>
        <v>#N/A</v>
      </c>
      <c r="V2348" s="17" t="e">
        <f>IF(W2348="Transit","Transit",IF(W2348="hiver",VLOOKUP(E2348,'EFFECTIFS Hiver'!$A:$I,9,FALSE),IF(W2348="été",VLOOKUP(E2348,'EFFECTIFS Eté'!$A:$I,9,FALSE),"Erreur saison")))</f>
        <v>#N/A</v>
      </c>
      <c r="W2348" s="18" t="e">
        <f>VLOOKUP(D2348,Listes!B:C,2,FALSE)</f>
        <v>#N/A</v>
      </c>
    </row>
    <row r="2349" spans="1:23" ht="15.75" customHeight="1">
      <c r="A2349" s="11"/>
      <c r="B2349" s="11"/>
      <c r="C2349" s="11"/>
      <c r="D2349" s="11"/>
      <c r="E2349" s="11"/>
      <c r="F2349" s="11"/>
      <c r="G2349" s="11" t="e">
        <f>VLOOKUP(E2349,TAXONS!B:C,2,FALSE)</f>
        <v>#N/A</v>
      </c>
      <c r="H2349" s="13">
        <f t="shared" si="183"/>
        <v>0</v>
      </c>
      <c r="I2349" s="12" t="e">
        <f t="shared" si="184"/>
        <v>#N/A</v>
      </c>
      <c r="J2349" s="14" t="e">
        <f t="shared" si="185"/>
        <v>#N/A</v>
      </c>
      <c r="K2349" s="15" t="e">
        <f>VLOOKUP(B2349,REGIONS!A:D,4,FALSE)</f>
        <v>#N/A</v>
      </c>
      <c r="L2349" s="19" t="e">
        <f>VLOOKUP(G2349,Sensibilité!$A:$L,12,FALSE)</f>
        <v>#N/A</v>
      </c>
      <c r="M2349" s="19" t="e">
        <f t="shared" si="186"/>
        <v>#N/A</v>
      </c>
      <c r="N2349" s="19" t="e">
        <f t="shared" si="187"/>
        <v>#N/A</v>
      </c>
      <c r="O2349" s="15" t="str">
        <f>IF(D2349=Listes!$B$6,"SWARMING",IF(OR(D2349=Listes!$B$1,D2349=Listes!$B$2,D2349=Listes!$B$5),2,IF(OR(D2349=Listes!$B$3,D2349=Listes!$B$4),1,"erreur colonne D")))</f>
        <v>SWARMING</v>
      </c>
      <c r="P2349" s="15" t="e">
        <f>IF(OR(W2349="Hiver",W2349="Transit"),VLOOKUP(E2349,IC!A:E,4,FALSE),IF(W2349="été",VLOOKUP(E2349,IC!A:E,3,FALSE),"erreur"))</f>
        <v>#N/A</v>
      </c>
      <c r="Q2349" s="15" t="e">
        <f>IF(P2349="NR",0,IF(F2349&lt;5,0,IF(P2349=1,VLOOKUP(F2349,IC!$G$1:$I$8,3,TRUE),
IF(P2349=2,VLOOKUP(F2349,IC!$K$1:$M$8,3,TRUE),
IF(P2349=3,VLOOKUP(F2349,IC!$O$1:$Q$8,3,TRUE),IF(P2349=4,VLOOKUP(F2349,IC!$S$2:$U$9,3,TRUE),
"erreur"))))))</f>
        <v>#N/A</v>
      </c>
      <c r="R2349" s="16" t="e">
        <f>IF(OR(V2349="NA",V2349="Transit",V2349&lt;Listes!$F$1),"non applicable",F2349/V2349)</f>
        <v>#N/A</v>
      </c>
      <c r="S2349" s="16" t="e">
        <f>IF(W2349="Transit","Non applicable",IF(AND(W2349="été",T2349&gt;Listes!F2348),F2349/T2349,IF(AND(W2349="Hiver",Hierarchisation!U2349&gt;Listes!F2348),F2349/U2349,"non applicable")))</f>
        <v>#N/A</v>
      </c>
      <c r="T2349" s="17" t="e">
        <f>IF(K2349="Centre",VLOOKUP(E2349,effectifs_ete,3,FALSE),IF(Hierarchisation!K2349="Grand Nord",VLOOKUP(Hierarchisation!E2349,effectifs_ete,4,FALSE),IF(Hierarchisation!K2349="Nord Est",VLOOKUP(Hierarchisation!E2349,effectifs_ete,5,FALSE),IF(Hierarchisation!K2349="Nord Ouest",VLOOKUP(Hierarchisation!E2349,effectifs_ete,6,FALSE),IF(Hierarchisation!K2349="Sud Est",VLOOKUP(Hierarchisation!E2349,effectifs_ete,7,FALSE),IF(Hierarchisation!K2349="Sud Ouest",VLOOKUP(Hierarchisation!E2349,effectifs_ete,8,FALSE),"Erreur Région"))))))</f>
        <v>#N/A</v>
      </c>
      <c r="U2349" s="17" t="e">
        <f>IF(K2349="Centre",VLOOKUP(E2349,effectifs_hiver,3,FALSE),IF(Hierarchisation!K2349="Grand Nord",VLOOKUP(Hierarchisation!E2349,effectifs_hiver,4,FALSE),IF(Hierarchisation!K2349="Nord Est",VLOOKUP(Hierarchisation!E2349,effectifs_hiver,5,FALSE),IF(Hierarchisation!K2349="Nord Ouest",VLOOKUP(Hierarchisation!E2349,effectifs_hiver,6,FALSE),IF(Hierarchisation!K2349="Sud Est",VLOOKUP(Hierarchisation!E2349,effectifs_hiver,7,FALSE),IF(Hierarchisation!K2349="Sud Ouest",VLOOKUP(Hierarchisation!E2349,effectifs_hiver,8,FALSE),"Erreur Région"))))))</f>
        <v>#N/A</v>
      </c>
      <c r="V2349" s="17" t="e">
        <f>IF(W2349="Transit","Transit",IF(W2349="hiver",VLOOKUP(E2349,'EFFECTIFS Hiver'!$A:$I,9,FALSE),IF(W2349="été",VLOOKUP(E2349,'EFFECTIFS Eté'!$A:$I,9,FALSE),"Erreur saison")))</f>
        <v>#N/A</v>
      </c>
      <c r="W2349" s="18" t="e">
        <f>VLOOKUP(D2349,Listes!B:C,2,FALSE)</f>
        <v>#N/A</v>
      </c>
    </row>
    <row r="2350" spans="1:23" ht="15.75" customHeight="1">
      <c r="A2350" s="11"/>
      <c r="B2350" s="11"/>
      <c r="C2350" s="11"/>
      <c r="D2350" s="11"/>
      <c r="E2350" s="11"/>
      <c r="F2350" s="11"/>
      <c r="G2350" s="11" t="e">
        <f>VLOOKUP(E2350,TAXONS!B:C,2,FALSE)</f>
        <v>#N/A</v>
      </c>
      <c r="H2350" s="13">
        <f t="shared" si="183"/>
        <v>0</v>
      </c>
      <c r="I2350" s="12" t="e">
        <f t="shared" si="184"/>
        <v>#N/A</v>
      </c>
      <c r="J2350" s="14" t="e">
        <f t="shared" si="185"/>
        <v>#N/A</v>
      </c>
      <c r="K2350" s="15" t="e">
        <f>VLOOKUP(B2350,REGIONS!A:D,4,FALSE)</f>
        <v>#N/A</v>
      </c>
      <c r="L2350" s="19" t="e">
        <f>VLOOKUP(G2350,Sensibilité!$A:$L,12,FALSE)</f>
        <v>#N/A</v>
      </c>
      <c r="M2350" s="19" t="e">
        <f t="shared" si="186"/>
        <v>#N/A</v>
      </c>
      <c r="N2350" s="19" t="e">
        <f t="shared" si="187"/>
        <v>#N/A</v>
      </c>
      <c r="O2350" s="15" t="str">
        <f>IF(D2350=Listes!$B$6,"SWARMING",IF(OR(D2350=Listes!$B$1,D2350=Listes!$B$2,D2350=Listes!$B$5),2,IF(OR(D2350=Listes!$B$3,D2350=Listes!$B$4),1,"erreur colonne D")))</f>
        <v>SWARMING</v>
      </c>
      <c r="P2350" s="15" t="e">
        <f>IF(OR(W2350="Hiver",W2350="Transit"),VLOOKUP(E2350,IC!A:E,4,FALSE),IF(W2350="été",VLOOKUP(E2350,IC!A:E,3,FALSE),"erreur"))</f>
        <v>#N/A</v>
      </c>
      <c r="Q2350" s="15" t="e">
        <f>IF(P2350="NR",0,IF(F2350&lt;5,0,IF(P2350=1,VLOOKUP(F2350,IC!$G$1:$I$8,3,TRUE),
IF(P2350=2,VLOOKUP(F2350,IC!$K$1:$M$8,3,TRUE),
IF(P2350=3,VLOOKUP(F2350,IC!$O$1:$Q$8,3,TRUE),IF(P2350=4,VLOOKUP(F2350,IC!$S$2:$U$9,3,TRUE),
"erreur"))))))</f>
        <v>#N/A</v>
      </c>
      <c r="R2350" s="16" t="e">
        <f>IF(OR(V2350="NA",V2350="Transit",V2350&lt;Listes!$F$1),"non applicable",F2350/V2350)</f>
        <v>#N/A</v>
      </c>
      <c r="S2350" s="16" t="e">
        <f>IF(W2350="Transit","Non applicable",IF(AND(W2350="été",T2350&gt;Listes!F2349),F2350/T2350,IF(AND(W2350="Hiver",Hierarchisation!U2350&gt;Listes!F2349),F2350/U2350,"non applicable")))</f>
        <v>#N/A</v>
      </c>
      <c r="T2350" s="17" t="e">
        <f>IF(K2350="Centre",VLOOKUP(E2350,effectifs_ete,3,FALSE),IF(Hierarchisation!K2350="Grand Nord",VLOOKUP(Hierarchisation!E2350,effectifs_ete,4,FALSE),IF(Hierarchisation!K2350="Nord Est",VLOOKUP(Hierarchisation!E2350,effectifs_ete,5,FALSE),IF(Hierarchisation!K2350="Nord Ouest",VLOOKUP(Hierarchisation!E2350,effectifs_ete,6,FALSE),IF(Hierarchisation!K2350="Sud Est",VLOOKUP(Hierarchisation!E2350,effectifs_ete,7,FALSE),IF(Hierarchisation!K2350="Sud Ouest",VLOOKUP(Hierarchisation!E2350,effectifs_ete,8,FALSE),"Erreur Région"))))))</f>
        <v>#N/A</v>
      </c>
      <c r="U2350" s="17" t="e">
        <f>IF(K2350="Centre",VLOOKUP(E2350,effectifs_hiver,3,FALSE),IF(Hierarchisation!K2350="Grand Nord",VLOOKUP(Hierarchisation!E2350,effectifs_hiver,4,FALSE),IF(Hierarchisation!K2350="Nord Est",VLOOKUP(Hierarchisation!E2350,effectifs_hiver,5,FALSE),IF(Hierarchisation!K2350="Nord Ouest",VLOOKUP(Hierarchisation!E2350,effectifs_hiver,6,FALSE),IF(Hierarchisation!K2350="Sud Est",VLOOKUP(Hierarchisation!E2350,effectifs_hiver,7,FALSE),IF(Hierarchisation!K2350="Sud Ouest",VLOOKUP(Hierarchisation!E2350,effectifs_hiver,8,FALSE),"Erreur Région"))))))</f>
        <v>#N/A</v>
      </c>
      <c r="V2350" s="17" t="e">
        <f>IF(W2350="Transit","Transit",IF(W2350="hiver",VLOOKUP(E2350,'EFFECTIFS Hiver'!$A:$I,9,FALSE),IF(W2350="été",VLOOKUP(E2350,'EFFECTIFS Eté'!$A:$I,9,FALSE),"Erreur saison")))</f>
        <v>#N/A</v>
      </c>
      <c r="W2350" s="18" t="e">
        <f>VLOOKUP(D2350,Listes!B:C,2,FALSE)</f>
        <v>#N/A</v>
      </c>
    </row>
    <row r="2351" spans="1:23" ht="15.75" customHeight="1">
      <c r="A2351" s="11"/>
      <c r="B2351" s="11"/>
      <c r="C2351" s="11"/>
      <c r="D2351" s="11"/>
      <c r="E2351" s="11"/>
      <c r="F2351" s="11"/>
      <c r="G2351" s="11" t="e">
        <f>VLOOKUP(E2351,TAXONS!B:C,2,FALSE)</f>
        <v>#N/A</v>
      </c>
      <c r="H2351" s="13">
        <f t="shared" si="183"/>
        <v>0</v>
      </c>
      <c r="I2351" s="12" t="e">
        <f t="shared" si="184"/>
        <v>#N/A</v>
      </c>
      <c r="J2351" s="14" t="e">
        <f t="shared" si="185"/>
        <v>#N/A</v>
      </c>
      <c r="K2351" s="15" t="e">
        <f>VLOOKUP(B2351,REGIONS!A:D,4,FALSE)</f>
        <v>#N/A</v>
      </c>
      <c r="L2351" s="19" t="e">
        <f>VLOOKUP(G2351,Sensibilité!$A:$L,12,FALSE)</f>
        <v>#N/A</v>
      </c>
      <c r="M2351" s="19" t="e">
        <f t="shared" si="186"/>
        <v>#N/A</v>
      </c>
      <c r="N2351" s="19" t="e">
        <f t="shared" si="187"/>
        <v>#N/A</v>
      </c>
      <c r="O2351" s="15" t="str">
        <f>IF(D2351=Listes!$B$6,"SWARMING",IF(OR(D2351=Listes!$B$1,D2351=Listes!$B$2,D2351=Listes!$B$5),2,IF(OR(D2351=Listes!$B$3,D2351=Listes!$B$4),1,"erreur colonne D")))</f>
        <v>SWARMING</v>
      </c>
      <c r="P2351" s="15" t="e">
        <f>IF(OR(W2351="Hiver",W2351="Transit"),VLOOKUP(E2351,IC!A:E,4,FALSE),IF(W2351="été",VLOOKUP(E2351,IC!A:E,3,FALSE),"erreur"))</f>
        <v>#N/A</v>
      </c>
      <c r="Q2351" s="15" t="e">
        <f>IF(P2351="NR",0,IF(F2351&lt;5,0,IF(P2351=1,VLOOKUP(F2351,IC!$G$1:$I$8,3,TRUE),
IF(P2351=2,VLOOKUP(F2351,IC!$K$1:$M$8,3,TRUE),
IF(P2351=3,VLOOKUP(F2351,IC!$O$1:$Q$8,3,TRUE),IF(P2351=4,VLOOKUP(F2351,IC!$S$2:$U$9,3,TRUE),
"erreur"))))))</f>
        <v>#N/A</v>
      </c>
      <c r="R2351" s="16" t="e">
        <f>IF(OR(V2351="NA",V2351="Transit",V2351&lt;Listes!$F$1),"non applicable",F2351/V2351)</f>
        <v>#N/A</v>
      </c>
      <c r="S2351" s="16" t="e">
        <f>IF(W2351="Transit","Non applicable",IF(AND(W2351="été",T2351&gt;Listes!F2350),F2351/T2351,IF(AND(W2351="Hiver",Hierarchisation!U2351&gt;Listes!F2350),F2351/U2351,"non applicable")))</f>
        <v>#N/A</v>
      </c>
      <c r="T2351" s="17" t="e">
        <f>IF(K2351="Centre",VLOOKUP(E2351,effectifs_ete,3,FALSE),IF(Hierarchisation!K2351="Grand Nord",VLOOKUP(Hierarchisation!E2351,effectifs_ete,4,FALSE),IF(Hierarchisation!K2351="Nord Est",VLOOKUP(Hierarchisation!E2351,effectifs_ete,5,FALSE),IF(Hierarchisation!K2351="Nord Ouest",VLOOKUP(Hierarchisation!E2351,effectifs_ete,6,FALSE),IF(Hierarchisation!K2351="Sud Est",VLOOKUP(Hierarchisation!E2351,effectifs_ete,7,FALSE),IF(Hierarchisation!K2351="Sud Ouest",VLOOKUP(Hierarchisation!E2351,effectifs_ete,8,FALSE),"Erreur Région"))))))</f>
        <v>#N/A</v>
      </c>
      <c r="U2351" s="17" t="e">
        <f>IF(K2351="Centre",VLOOKUP(E2351,effectifs_hiver,3,FALSE),IF(Hierarchisation!K2351="Grand Nord",VLOOKUP(Hierarchisation!E2351,effectifs_hiver,4,FALSE),IF(Hierarchisation!K2351="Nord Est",VLOOKUP(Hierarchisation!E2351,effectifs_hiver,5,FALSE),IF(Hierarchisation!K2351="Nord Ouest",VLOOKUP(Hierarchisation!E2351,effectifs_hiver,6,FALSE),IF(Hierarchisation!K2351="Sud Est",VLOOKUP(Hierarchisation!E2351,effectifs_hiver,7,FALSE),IF(Hierarchisation!K2351="Sud Ouest",VLOOKUP(Hierarchisation!E2351,effectifs_hiver,8,FALSE),"Erreur Région"))))))</f>
        <v>#N/A</v>
      </c>
      <c r="V2351" s="17" t="e">
        <f>IF(W2351="Transit","Transit",IF(W2351="hiver",VLOOKUP(E2351,'EFFECTIFS Hiver'!$A:$I,9,FALSE),IF(W2351="été",VLOOKUP(E2351,'EFFECTIFS Eté'!$A:$I,9,FALSE),"Erreur saison")))</f>
        <v>#N/A</v>
      </c>
      <c r="W2351" s="18" t="e">
        <f>VLOOKUP(D2351,Listes!B:C,2,FALSE)</f>
        <v>#N/A</v>
      </c>
    </row>
    <row r="2352" spans="1:23" ht="15.75" customHeight="1">
      <c r="A2352" s="11"/>
      <c r="B2352" s="11"/>
      <c r="C2352" s="11"/>
      <c r="D2352" s="11"/>
      <c r="E2352" s="11"/>
      <c r="F2352" s="11"/>
      <c r="G2352" s="11" t="e">
        <f>VLOOKUP(E2352,TAXONS!B:C,2,FALSE)</f>
        <v>#N/A</v>
      </c>
      <c r="H2352" s="13">
        <f t="shared" si="183"/>
        <v>0</v>
      </c>
      <c r="I2352" s="12" t="e">
        <f t="shared" si="184"/>
        <v>#N/A</v>
      </c>
      <c r="J2352" s="14" t="e">
        <f t="shared" si="185"/>
        <v>#N/A</v>
      </c>
      <c r="K2352" s="15" t="e">
        <f>VLOOKUP(B2352,REGIONS!A:D,4,FALSE)</f>
        <v>#N/A</v>
      </c>
      <c r="L2352" s="19" t="e">
        <f>VLOOKUP(G2352,Sensibilité!$A:$L,12,FALSE)</f>
        <v>#N/A</v>
      </c>
      <c r="M2352" s="19" t="e">
        <f t="shared" si="186"/>
        <v>#N/A</v>
      </c>
      <c r="N2352" s="19" t="e">
        <f t="shared" si="187"/>
        <v>#N/A</v>
      </c>
      <c r="O2352" s="15" t="str">
        <f>IF(D2352=Listes!$B$6,"SWARMING",IF(OR(D2352=Listes!$B$1,D2352=Listes!$B$2,D2352=Listes!$B$5),2,IF(OR(D2352=Listes!$B$3,D2352=Listes!$B$4),1,"erreur colonne D")))</f>
        <v>SWARMING</v>
      </c>
      <c r="P2352" s="15" t="e">
        <f>IF(OR(W2352="Hiver",W2352="Transit"),VLOOKUP(E2352,IC!A:E,4,FALSE),IF(W2352="été",VLOOKUP(E2352,IC!A:E,3,FALSE),"erreur"))</f>
        <v>#N/A</v>
      </c>
      <c r="Q2352" s="15" t="e">
        <f>IF(P2352="NR",0,IF(F2352&lt;5,0,IF(P2352=1,VLOOKUP(F2352,IC!$G$1:$I$8,3,TRUE),
IF(P2352=2,VLOOKUP(F2352,IC!$K$1:$M$8,3,TRUE),
IF(P2352=3,VLOOKUP(F2352,IC!$O$1:$Q$8,3,TRUE),IF(P2352=4,VLOOKUP(F2352,IC!$S$2:$U$9,3,TRUE),
"erreur"))))))</f>
        <v>#N/A</v>
      </c>
      <c r="R2352" s="16" t="e">
        <f>IF(OR(V2352="NA",V2352="Transit",V2352&lt;Listes!$F$1),"non applicable",F2352/V2352)</f>
        <v>#N/A</v>
      </c>
      <c r="S2352" s="16" t="e">
        <f>IF(W2352="Transit","Non applicable",IF(AND(W2352="été",T2352&gt;Listes!F2351),F2352/T2352,IF(AND(W2352="Hiver",Hierarchisation!U2352&gt;Listes!F2351),F2352/U2352,"non applicable")))</f>
        <v>#N/A</v>
      </c>
      <c r="T2352" s="17" t="e">
        <f>IF(K2352="Centre",VLOOKUP(E2352,effectifs_ete,3,FALSE),IF(Hierarchisation!K2352="Grand Nord",VLOOKUP(Hierarchisation!E2352,effectifs_ete,4,FALSE),IF(Hierarchisation!K2352="Nord Est",VLOOKUP(Hierarchisation!E2352,effectifs_ete,5,FALSE),IF(Hierarchisation!K2352="Nord Ouest",VLOOKUP(Hierarchisation!E2352,effectifs_ete,6,FALSE),IF(Hierarchisation!K2352="Sud Est",VLOOKUP(Hierarchisation!E2352,effectifs_ete,7,FALSE),IF(Hierarchisation!K2352="Sud Ouest",VLOOKUP(Hierarchisation!E2352,effectifs_ete,8,FALSE),"Erreur Région"))))))</f>
        <v>#N/A</v>
      </c>
      <c r="U2352" s="17" t="e">
        <f>IF(K2352="Centre",VLOOKUP(E2352,effectifs_hiver,3,FALSE),IF(Hierarchisation!K2352="Grand Nord",VLOOKUP(Hierarchisation!E2352,effectifs_hiver,4,FALSE),IF(Hierarchisation!K2352="Nord Est",VLOOKUP(Hierarchisation!E2352,effectifs_hiver,5,FALSE),IF(Hierarchisation!K2352="Nord Ouest",VLOOKUP(Hierarchisation!E2352,effectifs_hiver,6,FALSE),IF(Hierarchisation!K2352="Sud Est",VLOOKUP(Hierarchisation!E2352,effectifs_hiver,7,FALSE),IF(Hierarchisation!K2352="Sud Ouest",VLOOKUP(Hierarchisation!E2352,effectifs_hiver,8,FALSE),"Erreur Région"))))))</f>
        <v>#N/A</v>
      </c>
      <c r="V2352" s="17" t="e">
        <f>IF(W2352="Transit","Transit",IF(W2352="hiver",VLOOKUP(E2352,'EFFECTIFS Hiver'!$A:$I,9,FALSE),IF(W2352="été",VLOOKUP(E2352,'EFFECTIFS Eté'!$A:$I,9,FALSE),"Erreur saison")))</f>
        <v>#N/A</v>
      </c>
      <c r="W2352" s="18" t="e">
        <f>VLOOKUP(D2352,Listes!B:C,2,FALSE)</f>
        <v>#N/A</v>
      </c>
    </row>
    <row r="2353" spans="1:23" ht="15.75" customHeight="1">
      <c r="A2353" s="11"/>
      <c r="B2353" s="11"/>
      <c r="C2353" s="11"/>
      <c r="D2353" s="11"/>
      <c r="E2353" s="11"/>
      <c r="F2353" s="11"/>
      <c r="G2353" s="11" t="e">
        <f>VLOOKUP(E2353,TAXONS!B:C,2,FALSE)</f>
        <v>#N/A</v>
      </c>
      <c r="H2353" s="13">
        <f t="shared" si="183"/>
        <v>0</v>
      </c>
      <c r="I2353" s="12" t="e">
        <f t="shared" si="184"/>
        <v>#N/A</v>
      </c>
      <c r="J2353" s="14" t="e">
        <f t="shared" si="185"/>
        <v>#N/A</v>
      </c>
      <c r="K2353" s="15" t="e">
        <f>VLOOKUP(B2353,REGIONS!A:D,4,FALSE)</f>
        <v>#N/A</v>
      </c>
      <c r="L2353" s="19" t="e">
        <f>VLOOKUP(G2353,Sensibilité!$A:$L,12,FALSE)</f>
        <v>#N/A</v>
      </c>
      <c r="M2353" s="19" t="e">
        <f t="shared" si="186"/>
        <v>#N/A</v>
      </c>
      <c r="N2353" s="19" t="e">
        <f t="shared" si="187"/>
        <v>#N/A</v>
      </c>
      <c r="O2353" s="15" t="str">
        <f>IF(D2353=Listes!$B$6,"SWARMING",IF(OR(D2353=Listes!$B$1,D2353=Listes!$B$2,D2353=Listes!$B$5),2,IF(OR(D2353=Listes!$B$3,D2353=Listes!$B$4),1,"erreur colonne D")))</f>
        <v>SWARMING</v>
      </c>
      <c r="P2353" s="15" t="e">
        <f>IF(OR(W2353="Hiver",W2353="Transit"),VLOOKUP(E2353,IC!A:E,4,FALSE),IF(W2353="été",VLOOKUP(E2353,IC!A:E,3,FALSE),"erreur"))</f>
        <v>#N/A</v>
      </c>
      <c r="Q2353" s="15" t="e">
        <f>IF(P2353="NR",0,IF(F2353&lt;5,0,IF(P2353=1,VLOOKUP(F2353,IC!$G$1:$I$8,3,TRUE),
IF(P2353=2,VLOOKUP(F2353,IC!$K$1:$M$8,3,TRUE),
IF(P2353=3,VLOOKUP(F2353,IC!$O$1:$Q$8,3,TRUE),IF(P2353=4,VLOOKUP(F2353,IC!$S$2:$U$9,3,TRUE),
"erreur"))))))</f>
        <v>#N/A</v>
      </c>
      <c r="R2353" s="16" t="e">
        <f>IF(OR(V2353="NA",V2353="Transit",V2353&lt;Listes!$F$1),"non applicable",F2353/V2353)</f>
        <v>#N/A</v>
      </c>
      <c r="S2353" s="16" t="e">
        <f>IF(W2353="Transit","Non applicable",IF(AND(W2353="été",T2353&gt;Listes!F2352),F2353/T2353,IF(AND(W2353="Hiver",Hierarchisation!U2353&gt;Listes!F2352),F2353/U2353,"non applicable")))</f>
        <v>#N/A</v>
      </c>
      <c r="T2353" s="17" t="e">
        <f>IF(K2353="Centre",VLOOKUP(E2353,effectifs_ete,3,FALSE),IF(Hierarchisation!K2353="Grand Nord",VLOOKUP(Hierarchisation!E2353,effectifs_ete,4,FALSE),IF(Hierarchisation!K2353="Nord Est",VLOOKUP(Hierarchisation!E2353,effectifs_ete,5,FALSE),IF(Hierarchisation!K2353="Nord Ouest",VLOOKUP(Hierarchisation!E2353,effectifs_ete,6,FALSE),IF(Hierarchisation!K2353="Sud Est",VLOOKUP(Hierarchisation!E2353,effectifs_ete,7,FALSE),IF(Hierarchisation!K2353="Sud Ouest",VLOOKUP(Hierarchisation!E2353,effectifs_ete,8,FALSE),"Erreur Région"))))))</f>
        <v>#N/A</v>
      </c>
      <c r="U2353" s="17" t="e">
        <f>IF(K2353="Centre",VLOOKUP(E2353,effectifs_hiver,3,FALSE),IF(Hierarchisation!K2353="Grand Nord",VLOOKUP(Hierarchisation!E2353,effectifs_hiver,4,FALSE),IF(Hierarchisation!K2353="Nord Est",VLOOKUP(Hierarchisation!E2353,effectifs_hiver,5,FALSE),IF(Hierarchisation!K2353="Nord Ouest",VLOOKUP(Hierarchisation!E2353,effectifs_hiver,6,FALSE),IF(Hierarchisation!K2353="Sud Est",VLOOKUP(Hierarchisation!E2353,effectifs_hiver,7,FALSE),IF(Hierarchisation!K2353="Sud Ouest",VLOOKUP(Hierarchisation!E2353,effectifs_hiver,8,FALSE),"Erreur Région"))))))</f>
        <v>#N/A</v>
      </c>
      <c r="V2353" s="17" t="e">
        <f>IF(W2353="Transit","Transit",IF(W2353="hiver",VLOOKUP(E2353,'EFFECTIFS Hiver'!$A:$I,9,FALSE),IF(W2353="été",VLOOKUP(E2353,'EFFECTIFS Eté'!$A:$I,9,FALSE),"Erreur saison")))</f>
        <v>#N/A</v>
      </c>
      <c r="W2353" s="18" t="e">
        <f>VLOOKUP(D2353,Listes!B:C,2,FALSE)</f>
        <v>#N/A</v>
      </c>
    </row>
    <row r="2354" spans="1:23" ht="15.75" customHeight="1">
      <c r="A2354" s="11"/>
      <c r="B2354" s="11"/>
      <c r="C2354" s="11"/>
      <c r="D2354" s="11"/>
      <c r="E2354" s="11"/>
      <c r="F2354" s="11"/>
      <c r="G2354" s="11" t="e">
        <f>VLOOKUP(E2354,TAXONS!B:C,2,FALSE)</f>
        <v>#N/A</v>
      </c>
      <c r="H2354" s="13">
        <f t="shared" si="183"/>
        <v>0</v>
      </c>
      <c r="I2354" s="12" t="e">
        <f t="shared" si="184"/>
        <v>#N/A</v>
      </c>
      <c r="J2354" s="14" t="e">
        <f t="shared" si="185"/>
        <v>#N/A</v>
      </c>
      <c r="K2354" s="15" t="e">
        <f>VLOOKUP(B2354,REGIONS!A:D,4,FALSE)</f>
        <v>#N/A</v>
      </c>
      <c r="L2354" s="19" t="e">
        <f>VLOOKUP(G2354,Sensibilité!$A:$L,12,FALSE)</f>
        <v>#N/A</v>
      </c>
      <c r="M2354" s="19" t="e">
        <f t="shared" si="186"/>
        <v>#N/A</v>
      </c>
      <c r="N2354" s="19" t="e">
        <f t="shared" si="187"/>
        <v>#N/A</v>
      </c>
      <c r="O2354" s="15" t="str">
        <f>IF(D2354=Listes!$B$6,"SWARMING",IF(OR(D2354=Listes!$B$1,D2354=Listes!$B$2,D2354=Listes!$B$5),2,IF(OR(D2354=Listes!$B$3,D2354=Listes!$B$4),1,"erreur colonne D")))</f>
        <v>SWARMING</v>
      </c>
      <c r="P2354" s="15" t="e">
        <f>IF(OR(W2354="Hiver",W2354="Transit"),VLOOKUP(E2354,IC!A:E,4,FALSE),IF(W2354="été",VLOOKUP(E2354,IC!A:E,3,FALSE),"erreur"))</f>
        <v>#N/A</v>
      </c>
      <c r="Q2354" s="15" t="e">
        <f>IF(P2354="NR",0,IF(F2354&lt;5,0,IF(P2354=1,VLOOKUP(F2354,IC!$G$1:$I$8,3,TRUE),
IF(P2354=2,VLOOKUP(F2354,IC!$K$1:$M$8,3,TRUE),
IF(P2354=3,VLOOKUP(F2354,IC!$O$1:$Q$8,3,TRUE),IF(P2354=4,VLOOKUP(F2354,IC!$S$2:$U$9,3,TRUE),
"erreur"))))))</f>
        <v>#N/A</v>
      </c>
      <c r="R2354" s="16" t="e">
        <f>IF(OR(V2354="NA",V2354="Transit",V2354&lt;Listes!$F$1),"non applicable",F2354/V2354)</f>
        <v>#N/A</v>
      </c>
      <c r="S2354" s="16" t="e">
        <f>IF(W2354="Transit","Non applicable",IF(AND(W2354="été",T2354&gt;Listes!F2353),F2354/T2354,IF(AND(W2354="Hiver",Hierarchisation!U2354&gt;Listes!F2353),F2354/U2354,"non applicable")))</f>
        <v>#N/A</v>
      </c>
      <c r="T2354" s="17" t="e">
        <f>IF(K2354="Centre",VLOOKUP(E2354,effectifs_ete,3,FALSE),IF(Hierarchisation!K2354="Grand Nord",VLOOKUP(Hierarchisation!E2354,effectifs_ete,4,FALSE),IF(Hierarchisation!K2354="Nord Est",VLOOKUP(Hierarchisation!E2354,effectifs_ete,5,FALSE),IF(Hierarchisation!K2354="Nord Ouest",VLOOKUP(Hierarchisation!E2354,effectifs_ete,6,FALSE),IF(Hierarchisation!K2354="Sud Est",VLOOKUP(Hierarchisation!E2354,effectifs_ete,7,FALSE),IF(Hierarchisation!K2354="Sud Ouest",VLOOKUP(Hierarchisation!E2354,effectifs_ete,8,FALSE),"Erreur Région"))))))</f>
        <v>#N/A</v>
      </c>
      <c r="U2354" s="17" t="e">
        <f>IF(K2354="Centre",VLOOKUP(E2354,effectifs_hiver,3,FALSE),IF(Hierarchisation!K2354="Grand Nord",VLOOKUP(Hierarchisation!E2354,effectifs_hiver,4,FALSE),IF(Hierarchisation!K2354="Nord Est",VLOOKUP(Hierarchisation!E2354,effectifs_hiver,5,FALSE),IF(Hierarchisation!K2354="Nord Ouest",VLOOKUP(Hierarchisation!E2354,effectifs_hiver,6,FALSE),IF(Hierarchisation!K2354="Sud Est",VLOOKUP(Hierarchisation!E2354,effectifs_hiver,7,FALSE),IF(Hierarchisation!K2354="Sud Ouest",VLOOKUP(Hierarchisation!E2354,effectifs_hiver,8,FALSE),"Erreur Région"))))))</f>
        <v>#N/A</v>
      </c>
      <c r="V2354" s="17" t="e">
        <f>IF(W2354="Transit","Transit",IF(W2354="hiver",VLOOKUP(E2354,'EFFECTIFS Hiver'!$A:$I,9,FALSE),IF(W2354="été",VLOOKUP(E2354,'EFFECTIFS Eté'!$A:$I,9,FALSE),"Erreur saison")))</f>
        <v>#N/A</v>
      </c>
      <c r="W2354" s="18" t="e">
        <f>VLOOKUP(D2354,Listes!B:C,2,FALSE)</f>
        <v>#N/A</v>
      </c>
    </row>
    <row r="2355" spans="1:23" ht="15.75" customHeight="1">
      <c r="A2355" s="11"/>
      <c r="B2355" s="11"/>
      <c r="C2355" s="11"/>
      <c r="D2355" s="11"/>
      <c r="E2355" s="11"/>
      <c r="F2355" s="11"/>
      <c r="G2355" s="11" t="e">
        <f>VLOOKUP(E2355,TAXONS!B:C,2,FALSE)</f>
        <v>#N/A</v>
      </c>
      <c r="H2355" s="13">
        <f t="shared" si="183"/>
        <v>0</v>
      </c>
      <c r="I2355" s="12" t="e">
        <f t="shared" si="184"/>
        <v>#N/A</v>
      </c>
      <c r="J2355" s="14" t="e">
        <f t="shared" si="185"/>
        <v>#N/A</v>
      </c>
      <c r="K2355" s="15" t="e">
        <f>VLOOKUP(B2355,REGIONS!A:D,4,FALSE)</f>
        <v>#N/A</v>
      </c>
      <c r="L2355" s="19" t="e">
        <f>VLOOKUP(G2355,Sensibilité!$A:$L,12,FALSE)</f>
        <v>#N/A</v>
      </c>
      <c r="M2355" s="19" t="e">
        <f t="shared" si="186"/>
        <v>#N/A</v>
      </c>
      <c r="N2355" s="19" t="e">
        <f t="shared" si="187"/>
        <v>#N/A</v>
      </c>
      <c r="O2355" s="15" t="str">
        <f>IF(D2355=Listes!$B$6,"SWARMING",IF(OR(D2355=Listes!$B$1,D2355=Listes!$B$2,D2355=Listes!$B$5),2,IF(OR(D2355=Listes!$B$3,D2355=Listes!$B$4),1,"erreur colonne D")))</f>
        <v>SWARMING</v>
      </c>
      <c r="P2355" s="15" t="e">
        <f>IF(OR(W2355="Hiver",W2355="Transit"),VLOOKUP(E2355,IC!A:E,4,FALSE),IF(W2355="été",VLOOKUP(E2355,IC!A:E,3,FALSE),"erreur"))</f>
        <v>#N/A</v>
      </c>
      <c r="Q2355" s="15" t="e">
        <f>IF(P2355="NR",0,IF(F2355&lt;5,0,IF(P2355=1,VLOOKUP(F2355,IC!$G$1:$I$8,3,TRUE),
IF(P2355=2,VLOOKUP(F2355,IC!$K$1:$M$8,3,TRUE),
IF(P2355=3,VLOOKUP(F2355,IC!$O$1:$Q$8,3,TRUE),IF(P2355=4,VLOOKUP(F2355,IC!$S$2:$U$9,3,TRUE),
"erreur"))))))</f>
        <v>#N/A</v>
      </c>
      <c r="R2355" s="16" t="e">
        <f>IF(OR(V2355="NA",V2355="Transit",V2355&lt;Listes!$F$1),"non applicable",F2355/V2355)</f>
        <v>#N/A</v>
      </c>
      <c r="S2355" s="16" t="e">
        <f>IF(W2355="Transit","Non applicable",IF(AND(W2355="été",T2355&gt;Listes!F2354),F2355/T2355,IF(AND(W2355="Hiver",Hierarchisation!U2355&gt;Listes!F2354),F2355/U2355,"non applicable")))</f>
        <v>#N/A</v>
      </c>
      <c r="T2355" s="17" t="e">
        <f>IF(K2355="Centre",VLOOKUP(E2355,effectifs_ete,3,FALSE),IF(Hierarchisation!K2355="Grand Nord",VLOOKUP(Hierarchisation!E2355,effectifs_ete,4,FALSE),IF(Hierarchisation!K2355="Nord Est",VLOOKUP(Hierarchisation!E2355,effectifs_ete,5,FALSE),IF(Hierarchisation!K2355="Nord Ouest",VLOOKUP(Hierarchisation!E2355,effectifs_ete,6,FALSE),IF(Hierarchisation!K2355="Sud Est",VLOOKUP(Hierarchisation!E2355,effectifs_ete,7,FALSE),IF(Hierarchisation!K2355="Sud Ouest",VLOOKUP(Hierarchisation!E2355,effectifs_ete,8,FALSE),"Erreur Région"))))))</f>
        <v>#N/A</v>
      </c>
      <c r="U2355" s="17" t="e">
        <f>IF(K2355="Centre",VLOOKUP(E2355,effectifs_hiver,3,FALSE),IF(Hierarchisation!K2355="Grand Nord",VLOOKUP(Hierarchisation!E2355,effectifs_hiver,4,FALSE),IF(Hierarchisation!K2355="Nord Est",VLOOKUP(Hierarchisation!E2355,effectifs_hiver,5,FALSE),IF(Hierarchisation!K2355="Nord Ouest",VLOOKUP(Hierarchisation!E2355,effectifs_hiver,6,FALSE),IF(Hierarchisation!K2355="Sud Est",VLOOKUP(Hierarchisation!E2355,effectifs_hiver,7,FALSE),IF(Hierarchisation!K2355="Sud Ouest",VLOOKUP(Hierarchisation!E2355,effectifs_hiver,8,FALSE),"Erreur Région"))))))</f>
        <v>#N/A</v>
      </c>
      <c r="V2355" s="17" t="e">
        <f>IF(W2355="Transit","Transit",IF(W2355="hiver",VLOOKUP(E2355,'EFFECTIFS Hiver'!$A:$I,9,FALSE),IF(W2355="été",VLOOKUP(E2355,'EFFECTIFS Eté'!$A:$I,9,FALSE),"Erreur saison")))</f>
        <v>#N/A</v>
      </c>
      <c r="W2355" s="18" t="e">
        <f>VLOOKUP(D2355,Listes!B:C,2,FALSE)</f>
        <v>#N/A</v>
      </c>
    </row>
    <row r="2356" spans="1:23" ht="15.75" customHeight="1">
      <c r="A2356" s="11"/>
      <c r="B2356" s="11"/>
      <c r="C2356" s="11"/>
      <c r="D2356" s="11"/>
      <c r="E2356" s="11"/>
      <c r="F2356" s="11"/>
      <c r="G2356" s="11" t="e">
        <f>VLOOKUP(E2356,TAXONS!B:C,2,FALSE)</f>
        <v>#N/A</v>
      </c>
      <c r="H2356" s="13">
        <f t="shared" si="183"/>
        <v>0</v>
      </c>
      <c r="I2356" s="12" t="e">
        <f t="shared" si="184"/>
        <v>#N/A</v>
      </c>
      <c r="J2356" s="14" t="e">
        <f t="shared" si="185"/>
        <v>#N/A</v>
      </c>
      <c r="K2356" s="15" t="e">
        <f>VLOOKUP(B2356,REGIONS!A:D,4,FALSE)</f>
        <v>#N/A</v>
      </c>
      <c r="L2356" s="19" t="e">
        <f>VLOOKUP(G2356,Sensibilité!$A:$L,12,FALSE)</f>
        <v>#N/A</v>
      </c>
      <c r="M2356" s="19" t="e">
        <f t="shared" si="186"/>
        <v>#N/A</v>
      </c>
      <c r="N2356" s="19" t="e">
        <f t="shared" si="187"/>
        <v>#N/A</v>
      </c>
      <c r="O2356" s="15" t="str">
        <f>IF(D2356=Listes!$B$6,"SWARMING",IF(OR(D2356=Listes!$B$1,D2356=Listes!$B$2,D2356=Listes!$B$5),2,IF(OR(D2356=Listes!$B$3,D2356=Listes!$B$4),1,"erreur colonne D")))</f>
        <v>SWARMING</v>
      </c>
      <c r="P2356" s="15" t="e">
        <f>IF(OR(W2356="Hiver",W2356="Transit"),VLOOKUP(E2356,IC!A:E,4,FALSE),IF(W2356="été",VLOOKUP(E2356,IC!A:E,3,FALSE),"erreur"))</f>
        <v>#N/A</v>
      </c>
      <c r="Q2356" s="15" t="e">
        <f>IF(P2356="NR",0,IF(F2356&lt;5,0,IF(P2356=1,VLOOKUP(F2356,IC!$G$1:$I$8,3,TRUE),
IF(P2356=2,VLOOKUP(F2356,IC!$K$1:$M$8,3,TRUE),
IF(P2356=3,VLOOKUP(F2356,IC!$O$1:$Q$8,3,TRUE),IF(P2356=4,VLOOKUP(F2356,IC!$S$2:$U$9,3,TRUE),
"erreur"))))))</f>
        <v>#N/A</v>
      </c>
      <c r="R2356" s="16" t="e">
        <f>IF(OR(V2356="NA",V2356="Transit",V2356&lt;Listes!$F$1),"non applicable",F2356/V2356)</f>
        <v>#N/A</v>
      </c>
      <c r="S2356" s="16" t="e">
        <f>IF(W2356="Transit","Non applicable",IF(AND(W2356="été",T2356&gt;Listes!F2355),F2356/T2356,IF(AND(W2356="Hiver",Hierarchisation!U2356&gt;Listes!F2355),F2356/U2356,"non applicable")))</f>
        <v>#N/A</v>
      </c>
      <c r="T2356" s="17" t="e">
        <f>IF(K2356="Centre",VLOOKUP(E2356,effectifs_ete,3,FALSE),IF(Hierarchisation!K2356="Grand Nord",VLOOKUP(Hierarchisation!E2356,effectifs_ete,4,FALSE),IF(Hierarchisation!K2356="Nord Est",VLOOKUP(Hierarchisation!E2356,effectifs_ete,5,FALSE),IF(Hierarchisation!K2356="Nord Ouest",VLOOKUP(Hierarchisation!E2356,effectifs_ete,6,FALSE),IF(Hierarchisation!K2356="Sud Est",VLOOKUP(Hierarchisation!E2356,effectifs_ete,7,FALSE),IF(Hierarchisation!K2356="Sud Ouest",VLOOKUP(Hierarchisation!E2356,effectifs_ete,8,FALSE),"Erreur Région"))))))</f>
        <v>#N/A</v>
      </c>
      <c r="U2356" s="17" t="e">
        <f>IF(K2356="Centre",VLOOKUP(E2356,effectifs_hiver,3,FALSE),IF(Hierarchisation!K2356="Grand Nord",VLOOKUP(Hierarchisation!E2356,effectifs_hiver,4,FALSE),IF(Hierarchisation!K2356="Nord Est",VLOOKUP(Hierarchisation!E2356,effectifs_hiver,5,FALSE),IF(Hierarchisation!K2356="Nord Ouest",VLOOKUP(Hierarchisation!E2356,effectifs_hiver,6,FALSE),IF(Hierarchisation!K2356="Sud Est",VLOOKUP(Hierarchisation!E2356,effectifs_hiver,7,FALSE),IF(Hierarchisation!K2356="Sud Ouest",VLOOKUP(Hierarchisation!E2356,effectifs_hiver,8,FALSE),"Erreur Région"))))))</f>
        <v>#N/A</v>
      </c>
      <c r="V2356" s="17" t="e">
        <f>IF(W2356="Transit","Transit",IF(W2356="hiver",VLOOKUP(E2356,'EFFECTIFS Hiver'!$A:$I,9,FALSE),IF(W2356="été",VLOOKUP(E2356,'EFFECTIFS Eté'!$A:$I,9,FALSE),"Erreur saison")))</f>
        <v>#N/A</v>
      </c>
      <c r="W2356" s="18" t="e">
        <f>VLOOKUP(D2356,Listes!B:C,2,FALSE)</f>
        <v>#N/A</v>
      </c>
    </row>
    <row r="2357" spans="1:23" ht="15.75" customHeight="1">
      <c r="A2357" s="11"/>
      <c r="B2357" s="11"/>
      <c r="C2357" s="11"/>
      <c r="D2357" s="11"/>
      <c r="E2357" s="11"/>
      <c r="F2357" s="11"/>
      <c r="G2357" s="11" t="e">
        <f>VLOOKUP(E2357,TAXONS!B:C,2,FALSE)</f>
        <v>#N/A</v>
      </c>
      <c r="H2357" s="13">
        <f t="shared" si="183"/>
        <v>0</v>
      </c>
      <c r="I2357" s="12" t="e">
        <f t="shared" si="184"/>
        <v>#N/A</v>
      </c>
      <c r="J2357" s="14" t="e">
        <f t="shared" si="185"/>
        <v>#N/A</v>
      </c>
      <c r="K2357" s="15" t="e">
        <f>VLOOKUP(B2357,REGIONS!A:D,4,FALSE)</f>
        <v>#N/A</v>
      </c>
      <c r="L2357" s="19" t="e">
        <f>VLOOKUP(G2357,Sensibilité!$A:$L,12,FALSE)</f>
        <v>#N/A</v>
      </c>
      <c r="M2357" s="19" t="e">
        <f t="shared" si="186"/>
        <v>#N/A</v>
      </c>
      <c r="N2357" s="19" t="e">
        <f t="shared" si="187"/>
        <v>#N/A</v>
      </c>
      <c r="O2357" s="15" t="str">
        <f>IF(D2357=Listes!$B$6,"SWARMING",IF(OR(D2357=Listes!$B$1,D2357=Listes!$B$2,D2357=Listes!$B$5),2,IF(OR(D2357=Listes!$B$3,D2357=Listes!$B$4),1,"erreur colonne D")))</f>
        <v>SWARMING</v>
      </c>
      <c r="P2357" s="15" t="e">
        <f>IF(OR(W2357="Hiver",W2357="Transit"),VLOOKUP(E2357,IC!A:E,4,FALSE),IF(W2357="été",VLOOKUP(E2357,IC!A:E,3,FALSE),"erreur"))</f>
        <v>#N/A</v>
      </c>
      <c r="Q2357" s="15" t="e">
        <f>IF(P2357="NR",0,IF(F2357&lt;5,0,IF(P2357=1,VLOOKUP(F2357,IC!$G$1:$I$8,3,TRUE),
IF(P2357=2,VLOOKUP(F2357,IC!$K$1:$M$8,3,TRUE),
IF(P2357=3,VLOOKUP(F2357,IC!$O$1:$Q$8,3,TRUE),IF(P2357=4,VLOOKUP(F2357,IC!$S$2:$U$9,3,TRUE),
"erreur"))))))</f>
        <v>#N/A</v>
      </c>
      <c r="R2357" s="16" t="e">
        <f>IF(OR(V2357="NA",V2357="Transit",V2357&lt;Listes!$F$1),"non applicable",F2357/V2357)</f>
        <v>#N/A</v>
      </c>
      <c r="S2357" s="16" t="e">
        <f>IF(W2357="Transit","Non applicable",IF(AND(W2357="été",T2357&gt;Listes!F2356),F2357/T2357,IF(AND(W2357="Hiver",Hierarchisation!U2357&gt;Listes!F2356),F2357/U2357,"non applicable")))</f>
        <v>#N/A</v>
      </c>
      <c r="T2357" s="17" t="e">
        <f>IF(K2357="Centre",VLOOKUP(E2357,effectifs_ete,3,FALSE),IF(Hierarchisation!K2357="Grand Nord",VLOOKUP(Hierarchisation!E2357,effectifs_ete,4,FALSE),IF(Hierarchisation!K2357="Nord Est",VLOOKUP(Hierarchisation!E2357,effectifs_ete,5,FALSE),IF(Hierarchisation!K2357="Nord Ouest",VLOOKUP(Hierarchisation!E2357,effectifs_ete,6,FALSE),IF(Hierarchisation!K2357="Sud Est",VLOOKUP(Hierarchisation!E2357,effectifs_ete,7,FALSE),IF(Hierarchisation!K2357="Sud Ouest",VLOOKUP(Hierarchisation!E2357,effectifs_ete,8,FALSE),"Erreur Région"))))))</f>
        <v>#N/A</v>
      </c>
      <c r="U2357" s="17" t="e">
        <f>IF(K2357="Centre",VLOOKUP(E2357,effectifs_hiver,3,FALSE),IF(Hierarchisation!K2357="Grand Nord",VLOOKUP(Hierarchisation!E2357,effectifs_hiver,4,FALSE),IF(Hierarchisation!K2357="Nord Est",VLOOKUP(Hierarchisation!E2357,effectifs_hiver,5,FALSE),IF(Hierarchisation!K2357="Nord Ouest",VLOOKUP(Hierarchisation!E2357,effectifs_hiver,6,FALSE),IF(Hierarchisation!K2357="Sud Est",VLOOKUP(Hierarchisation!E2357,effectifs_hiver,7,FALSE),IF(Hierarchisation!K2357="Sud Ouest",VLOOKUP(Hierarchisation!E2357,effectifs_hiver,8,FALSE),"Erreur Région"))))))</f>
        <v>#N/A</v>
      </c>
      <c r="V2357" s="17" t="e">
        <f>IF(W2357="Transit","Transit",IF(W2357="hiver",VLOOKUP(E2357,'EFFECTIFS Hiver'!$A:$I,9,FALSE),IF(W2357="été",VLOOKUP(E2357,'EFFECTIFS Eté'!$A:$I,9,FALSE),"Erreur saison")))</f>
        <v>#N/A</v>
      </c>
      <c r="W2357" s="18" t="e">
        <f>VLOOKUP(D2357,Listes!B:C,2,FALSE)</f>
        <v>#N/A</v>
      </c>
    </row>
    <row r="2358" spans="1:23" ht="15.75" customHeight="1">
      <c r="A2358" s="11"/>
      <c r="B2358" s="11"/>
      <c r="C2358" s="11"/>
      <c r="D2358" s="11"/>
      <c r="E2358" s="11"/>
      <c r="F2358" s="11"/>
      <c r="G2358" s="11" t="e">
        <f>VLOOKUP(E2358,TAXONS!B:C,2,FALSE)</f>
        <v>#N/A</v>
      </c>
      <c r="H2358" s="13">
        <f t="shared" si="183"/>
        <v>0</v>
      </c>
      <c r="I2358" s="12" t="e">
        <f t="shared" si="184"/>
        <v>#N/A</v>
      </c>
      <c r="J2358" s="14" t="e">
        <f t="shared" si="185"/>
        <v>#N/A</v>
      </c>
      <c r="K2358" s="15" t="e">
        <f>VLOOKUP(B2358,REGIONS!A:D,4,FALSE)</f>
        <v>#N/A</v>
      </c>
      <c r="L2358" s="19" t="e">
        <f>VLOOKUP(G2358,Sensibilité!$A:$L,12,FALSE)</f>
        <v>#N/A</v>
      </c>
      <c r="M2358" s="19" t="e">
        <f t="shared" si="186"/>
        <v>#N/A</v>
      </c>
      <c r="N2358" s="19" t="e">
        <f t="shared" si="187"/>
        <v>#N/A</v>
      </c>
      <c r="O2358" s="15" t="str">
        <f>IF(D2358=Listes!$B$6,"SWARMING",IF(OR(D2358=Listes!$B$1,D2358=Listes!$B$2,D2358=Listes!$B$5),2,IF(OR(D2358=Listes!$B$3,D2358=Listes!$B$4),1,"erreur colonne D")))</f>
        <v>SWARMING</v>
      </c>
      <c r="P2358" s="15" t="e">
        <f>IF(OR(W2358="Hiver",W2358="Transit"),VLOOKUP(E2358,IC!A:E,4,FALSE),IF(W2358="été",VLOOKUP(E2358,IC!A:E,3,FALSE),"erreur"))</f>
        <v>#N/A</v>
      </c>
      <c r="Q2358" s="15" t="e">
        <f>IF(P2358="NR",0,IF(F2358&lt;5,0,IF(P2358=1,VLOOKUP(F2358,IC!$G$1:$I$8,3,TRUE),
IF(P2358=2,VLOOKUP(F2358,IC!$K$1:$M$8,3,TRUE),
IF(P2358=3,VLOOKUP(F2358,IC!$O$1:$Q$8,3,TRUE),IF(P2358=4,VLOOKUP(F2358,IC!$S$2:$U$9,3,TRUE),
"erreur"))))))</f>
        <v>#N/A</v>
      </c>
      <c r="R2358" s="16" t="e">
        <f>IF(OR(V2358="NA",V2358="Transit",V2358&lt;Listes!$F$1),"non applicable",F2358/V2358)</f>
        <v>#N/A</v>
      </c>
      <c r="S2358" s="16" t="e">
        <f>IF(W2358="Transit","Non applicable",IF(AND(W2358="été",T2358&gt;Listes!F2357),F2358/T2358,IF(AND(W2358="Hiver",Hierarchisation!U2358&gt;Listes!F2357),F2358/U2358,"non applicable")))</f>
        <v>#N/A</v>
      </c>
      <c r="T2358" s="17" t="e">
        <f>IF(K2358="Centre",VLOOKUP(E2358,effectifs_ete,3,FALSE),IF(Hierarchisation!K2358="Grand Nord",VLOOKUP(Hierarchisation!E2358,effectifs_ete,4,FALSE),IF(Hierarchisation!K2358="Nord Est",VLOOKUP(Hierarchisation!E2358,effectifs_ete,5,FALSE),IF(Hierarchisation!K2358="Nord Ouest",VLOOKUP(Hierarchisation!E2358,effectifs_ete,6,FALSE),IF(Hierarchisation!K2358="Sud Est",VLOOKUP(Hierarchisation!E2358,effectifs_ete,7,FALSE),IF(Hierarchisation!K2358="Sud Ouest",VLOOKUP(Hierarchisation!E2358,effectifs_ete,8,FALSE),"Erreur Région"))))))</f>
        <v>#N/A</v>
      </c>
      <c r="U2358" s="17" t="e">
        <f>IF(K2358="Centre",VLOOKUP(E2358,effectifs_hiver,3,FALSE),IF(Hierarchisation!K2358="Grand Nord",VLOOKUP(Hierarchisation!E2358,effectifs_hiver,4,FALSE),IF(Hierarchisation!K2358="Nord Est",VLOOKUP(Hierarchisation!E2358,effectifs_hiver,5,FALSE),IF(Hierarchisation!K2358="Nord Ouest",VLOOKUP(Hierarchisation!E2358,effectifs_hiver,6,FALSE),IF(Hierarchisation!K2358="Sud Est",VLOOKUP(Hierarchisation!E2358,effectifs_hiver,7,FALSE),IF(Hierarchisation!K2358="Sud Ouest",VLOOKUP(Hierarchisation!E2358,effectifs_hiver,8,FALSE),"Erreur Région"))))))</f>
        <v>#N/A</v>
      </c>
      <c r="V2358" s="17" t="e">
        <f>IF(W2358="Transit","Transit",IF(W2358="hiver",VLOOKUP(E2358,'EFFECTIFS Hiver'!$A:$I,9,FALSE),IF(W2358="été",VLOOKUP(E2358,'EFFECTIFS Eté'!$A:$I,9,FALSE),"Erreur saison")))</f>
        <v>#N/A</v>
      </c>
      <c r="W2358" s="18" t="e">
        <f>VLOOKUP(D2358,Listes!B:C,2,FALSE)</f>
        <v>#N/A</v>
      </c>
    </row>
    <row r="2359" spans="1:23" ht="15.75" customHeight="1">
      <c r="A2359" s="11"/>
      <c r="B2359" s="11"/>
      <c r="C2359" s="11"/>
      <c r="D2359" s="11"/>
      <c r="E2359" s="11"/>
      <c r="F2359" s="11"/>
      <c r="G2359" s="11" t="e">
        <f>VLOOKUP(E2359,TAXONS!B:C,2,FALSE)</f>
        <v>#N/A</v>
      </c>
      <c r="H2359" s="13">
        <f t="shared" si="183"/>
        <v>0</v>
      </c>
      <c r="I2359" s="12" t="e">
        <f t="shared" si="184"/>
        <v>#N/A</v>
      </c>
      <c r="J2359" s="14" t="e">
        <f t="shared" si="185"/>
        <v>#N/A</v>
      </c>
      <c r="K2359" s="15" t="e">
        <f>VLOOKUP(B2359,REGIONS!A:D,4,FALSE)</f>
        <v>#N/A</v>
      </c>
      <c r="L2359" s="19" t="e">
        <f>VLOOKUP(G2359,Sensibilité!$A:$L,12,FALSE)</f>
        <v>#N/A</v>
      </c>
      <c r="M2359" s="19" t="e">
        <f t="shared" si="186"/>
        <v>#N/A</v>
      </c>
      <c r="N2359" s="19" t="e">
        <f t="shared" si="187"/>
        <v>#N/A</v>
      </c>
      <c r="O2359" s="15" t="str">
        <f>IF(D2359=Listes!$B$6,"SWARMING",IF(OR(D2359=Listes!$B$1,D2359=Listes!$B$2,D2359=Listes!$B$5),2,IF(OR(D2359=Listes!$B$3,D2359=Listes!$B$4),1,"erreur colonne D")))</f>
        <v>SWARMING</v>
      </c>
      <c r="P2359" s="15" t="e">
        <f>IF(OR(W2359="Hiver",W2359="Transit"),VLOOKUP(E2359,IC!A:E,4,FALSE),IF(W2359="été",VLOOKUP(E2359,IC!A:E,3,FALSE),"erreur"))</f>
        <v>#N/A</v>
      </c>
      <c r="Q2359" s="15" t="e">
        <f>IF(P2359="NR",0,IF(F2359&lt;5,0,IF(P2359=1,VLOOKUP(F2359,IC!$G$1:$I$8,3,TRUE),
IF(P2359=2,VLOOKUP(F2359,IC!$K$1:$M$8,3,TRUE),
IF(P2359=3,VLOOKUP(F2359,IC!$O$1:$Q$8,3,TRUE),IF(P2359=4,VLOOKUP(F2359,IC!$S$2:$U$9,3,TRUE),
"erreur"))))))</f>
        <v>#N/A</v>
      </c>
      <c r="R2359" s="16" t="e">
        <f>IF(OR(V2359="NA",V2359="Transit",V2359&lt;Listes!$F$1),"non applicable",F2359/V2359)</f>
        <v>#N/A</v>
      </c>
      <c r="S2359" s="16" t="e">
        <f>IF(W2359="Transit","Non applicable",IF(AND(W2359="été",T2359&gt;Listes!F2358),F2359/T2359,IF(AND(W2359="Hiver",Hierarchisation!U2359&gt;Listes!F2358),F2359/U2359,"non applicable")))</f>
        <v>#N/A</v>
      </c>
      <c r="T2359" s="17" t="e">
        <f>IF(K2359="Centre",VLOOKUP(E2359,effectifs_ete,3,FALSE),IF(Hierarchisation!K2359="Grand Nord",VLOOKUP(Hierarchisation!E2359,effectifs_ete,4,FALSE),IF(Hierarchisation!K2359="Nord Est",VLOOKUP(Hierarchisation!E2359,effectifs_ete,5,FALSE),IF(Hierarchisation!K2359="Nord Ouest",VLOOKUP(Hierarchisation!E2359,effectifs_ete,6,FALSE),IF(Hierarchisation!K2359="Sud Est",VLOOKUP(Hierarchisation!E2359,effectifs_ete,7,FALSE),IF(Hierarchisation!K2359="Sud Ouest",VLOOKUP(Hierarchisation!E2359,effectifs_ete,8,FALSE),"Erreur Région"))))))</f>
        <v>#N/A</v>
      </c>
      <c r="U2359" s="17" t="e">
        <f>IF(K2359="Centre",VLOOKUP(E2359,effectifs_hiver,3,FALSE),IF(Hierarchisation!K2359="Grand Nord",VLOOKUP(Hierarchisation!E2359,effectifs_hiver,4,FALSE),IF(Hierarchisation!K2359="Nord Est",VLOOKUP(Hierarchisation!E2359,effectifs_hiver,5,FALSE),IF(Hierarchisation!K2359="Nord Ouest",VLOOKUP(Hierarchisation!E2359,effectifs_hiver,6,FALSE),IF(Hierarchisation!K2359="Sud Est",VLOOKUP(Hierarchisation!E2359,effectifs_hiver,7,FALSE),IF(Hierarchisation!K2359="Sud Ouest",VLOOKUP(Hierarchisation!E2359,effectifs_hiver,8,FALSE),"Erreur Région"))))))</f>
        <v>#N/A</v>
      </c>
      <c r="V2359" s="17" t="e">
        <f>IF(W2359="Transit","Transit",IF(W2359="hiver",VLOOKUP(E2359,'EFFECTIFS Hiver'!$A:$I,9,FALSE),IF(W2359="été",VLOOKUP(E2359,'EFFECTIFS Eté'!$A:$I,9,FALSE),"Erreur saison")))</f>
        <v>#N/A</v>
      </c>
      <c r="W2359" s="18" t="e">
        <f>VLOOKUP(D2359,Listes!B:C,2,FALSE)</f>
        <v>#N/A</v>
      </c>
    </row>
    <row r="2360" spans="1:23" ht="15.75" customHeight="1">
      <c r="A2360" s="11"/>
      <c r="B2360" s="11"/>
      <c r="C2360" s="11"/>
      <c r="D2360" s="11"/>
      <c r="E2360" s="11"/>
      <c r="F2360" s="11"/>
      <c r="G2360" s="11" t="e">
        <f>VLOOKUP(E2360,TAXONS!B:C,2,FALSE)</f>
        <v>#N/A</v>
      </c>
      <c r="H2360" s="13">
        <f t="shared" si="183"/>
        <v>0</v>
      </c>
      <c r="I2360" s="12" t="e">
        <f t="shared" si="184"/>
        <v>#N/A</v>
      </c>
      <c r="J2360" s="14" t="e">
        <f t="shared" si="185"/>
        <v>#N/A</v>
      </c>
      <c r="K2360" s="15" t="e">
        <f>VLOOKUP(B2360,REGIONS!A:D,4,FALSE)</f>
        <v>#N/A</v>
      </c>
      <c r="L2360" s="19" t="e">
        <f>VLOOKUP(G2360,Sensibilité!$A:$L,12,FALSE)</f>
        <v>#N/A</v>
      </c>
      <c r="M2360" s="19" t="e">
        <f t="shared" si="186"/>
        <v>#N/A</v>
      </c>
      <c r="N2360" s="19" t="e">
        <f t="shared" si="187"/>
        <v>#N/A</v>
      </c>
      <c r="O2360" s="15" t="str">
        <f>IF(D2360=Listes!$B$6,"SWARMING",IF(OR(D2360=Listes!$B$1,D2360=Listes!$B$2,D2360=Listes!$B$5),2,IF(OR(D2360=Listes!$B$3,D2360=Listes!$B$4),1,"erreur colonne D")))</f>
        <v>SWARMING</v>
      </c>
      <c r="P2360" s="15" t="e">
        <f>IF(OR(W2360="Hiver",W2360="Transit"),VLOOKUP(E2360,IC!A:E,4,FALSE),IF(W2360="été",VLOOKUP(E2360,IC!A:E,3,FALSE),"erreur"))</f>
        <v>#N/A</v>
      </c>
      <c r="Q2360" s="15" t="e">
        <f>IF(P2360="NR",0,IF(F2360&lt;5,0,IF(P2360=1,VLOOKUP(F2360,IC!$G$1:$I$8,3,TRUE),
IF(P2360=2,VLOOKUP(F2360,IC!$K$1:$M$8,3,TRUE),
IF(P2360=3,VLOOKUP(F2360,IC!$O$1:$Q$8,3,TRUE),IF(P2360=4,VLOOKUP(F2360,IC!$S$2:$U$9,3,TRUE),
"erreur"))))))</f>
        <v>#N/A</v>
      </c>
      <c r="R2360" s="16" t="e">
        <f>IF(OR(V2360="NA",V2360="Transit",V2360&lt;Listes!$F$1),"non applicable",F2360/V2360)</f>
        <v>#N/A</v>
      </c>
      <c r="S2360" s="16" t="e">
        <f>IF(W2360="Transit","Non applicable",IF(AND(W2360="été",T2360&gt;Listes!F2359),F2360/T2360,IF(AND(W2360="Hiver",Hierarchisation!U2360&gt;Listes!F2359),F2360/U2360,"non applicable")))</f>
        <v>#N/A</v>
      </c>
      <c r="T2360" s="17" t="e">
        <f>IF(K2360="Centre",VLOOKUP(E2360,effectifs_ete,3,FALSE),IF(Hierarchisation!K2360="Grand Nord",VLOOKUP(Hierarchisation!E2360,effectifs_ete,4,FALSE),IF(Hierarchisation!K2360="Nord Est",VLOOKUP(Hierarchisation!E2360,effectifs_ete,5,FALSE),IF(Hierarchisation!K2360="Nord Ouest",VLOOKUP(Hierarchisation!E2360,effectifs_ete,6,FALSE),IF(Hierarchisation!K2360="Sud Est",VLOOKUP(Hierarchisation!E2360,effectifs_ete,7,FALSE),IF(Hierarchisation!K2360="Sud Ouest",VLOOKUP(Hierarchisation!E2360,effectifs_ete,8,FALSE),"Erreur Région"))))))</f>
        <v>#N/A</v>
      </c>
      <c r="U2360" s="17" t="e">
        <f>IF(K2360="Centre",VLOOKUP(E2360,effectifs_hiver,3,FALSE),IF(Hierarchisation!K2360="Grand Nord",VLOOKUP(Hierarchisation!E2360,effectifs_hiver,4,FALSE),IF(Hierarchisation!K2360="Nord Est",VLOOKUP(Hierarchisation!E2360,effectifs_hiver,5,FALSE),IF(Hierarchisation!K2360="Nord Ouest",VLOOKUP(Hierarchisation!E2360,effectifs_hiver,6,FALSE),IF(Hierarchisation!K2360="Sud Est",VLOOKUP(Hierarchisation!E2360,effectifs_hiver,7,FALSE),IF(Hierarchisation!K2360="Sud Ouest",VLOOKUP(Hierarchisation!E2360,effectifs_hiver,8,FALSE),"Erreur Région"))))))</f>
        <v>#N/A</v>
      </c>
      <c r="V2360" s="17" t="e">
        <f>IF(W2360="Transit","Transit",IF(W2360="hiver",VLOOKUP(E2360,'EFFECTIFS Hiver'!$A:$I,9,FALSE),IF(W2360="été",VLOOKUP(E2360,'EFFECTIFS Eté'!$A:$I,9,FALSE),"Erreur saison")))</f>
        <v>#N/A</v>
      </c>
      <c r="W2360" s="18" t="e">
        <f>VLOOKUP(D2360,Listes!B:C,2,FALSE)</f>
        <v>#N/A</v>
      </c>
    </row>
    <row r="2361" spans="1:23" ht="15.75" customHeight="1">
      <c r="A2361" s="11"/>
      <c r="B2361" s="11"/>
      <c r="C2361" s="11"/>
      <c r="D2361" s="11"/>
      <c r="E2361" s="11"/>
      <c r="F2361" s="11"/>
      <c r="G2361" s="11" t="e">
        <f>VLOOKUP(E2361,TAXONS!B:C,2,FALSE)</f>
        <v>#N/A</v>
      </c>
      <c r="H2361" s="13">
        <f t="shared" si="183"/>
        <v>0</v>
      </c>
      <c r="I2361" s="12" t="e">
        <f t="shared" si="184"/>
        <v>#N/A</v>
      </c>
      <c r="J2361" s="14" t="e">
        <f t="shared" si="185"/>
        <v>#N/A</v>
      </c>
      <c r="K2361" s="15" t="e">
        <f>VLOOKUP(B2361,REGIONS!A:D,4,FALSE)</f>
        <v>#N/A</v>
      </c>
      <c r="L2361" s="19" t="e">
        <f>VLOOKUP(G2361,Sensibilité!$A:$L,12,FALSE)</f>
        <v>#N/A</v>
      </c>
      <c r="M2361" s="19" t="e">
        <f t="shared" si="186"/>
        <v>#N/A</v>
      </c>
      <c r="N2361" s="19" t="e">
        <f t="shared" si="187"/>
        <v>#N/A</v>
      </c>
      <c r="O2361" s="15" t="str">
        <f>IF(D2361=Listes!$B$6,"SWARMING",IF(OR(D2361=Listes!$B$1,D2361=Listes!$B$2,D2361=Listes!$B$5),2,IF(OR(D2361=Listes!$B$3,D2361=Listes!$B$4),1,"erreur colonne D")))</f>
        <v>SWARMING</v>
      </c>
      <c r="P2361" s="15" t="e">
        <f>IF(OR(W2361="Hiver",W2361="Transit"),VLOOKUP(E2361,IC!A:E,4,FALSE),IF(W2361="été",VLOOKUP(E2361,IC!A:E,3,FALSE),"erreur"))</f>
        <v>#N/A</v>
      </c>
      <c r="Q2361" s="15" t="e">
        <f>IF(P2361="NR",0,IF(F2361&lt;5,0,IF(P2361=1,VLOOKUP(F2361,IC!$G$1:$I$8,3,TRUE),
IF(P2361=2,VLOOKUP(F2361,IC!$K$1:$M$8,3,TRUE),
IF(P2361=3,VLOOKUP(F2361,IC!$O$1:$Q$8,3,TRUE),IF(P2361=4,VLOOKUP(F2361,IC!$S$2:$U$9,3,TRUE),
"erreur"))))))</f>
        <v>#N/A</v>
      </c>
      <c r="R2361" s="16" t="e">
        <f>IF(OR(V2361="NA",V2361="Transit",V2361&lt;Listes!$F$1),"non applicable",F2361/V2361)</f>
        <v>#N/A</v>
      </c>
      <c r="S2361" s="16" t="e">
        <f>IF(W2361="Transit","Non applicable",IF(AND(W2361="été",T2361&gt;Listes!F2360),F2361/T2361,IF(AND(W2361="Hiver",Hierarchisation!U2361&gt;Listes!F2360),F2361/U2361,"non applicable")))</f>
        <v>#N/A</v>
      </c>
      <c r="T2361" s="17" t="e">
        <f>IF(K2361="Centre",VLOOKUP(E2361,effectifs_ete,3,FALSE),IF(Hierarchisation!K2361="Grand Nord",VLOOKUP(Hierarchisation!E2361,effectifs_ete,4,FALSE),IF(Hierarchisation!K2361="Nord Est",VLOOKUP(Hierarchisation!E2361,effectifs_ete,5,FALSE),IF(Hierarchisation!K2361="Nord Ouest",VLOOKUP(Hierarchisation!E2361,effectifs_ete,6,FALSE),IF(Hierarchisation!K2361="Sud Est",VLOOKUP(Hierarchisation!E2361,effectifs_ete,7,FALSE),IF(Hierarchisation!K2361="Sud Ouest",VLOOKUP(Hierarchisation!E2361,effectifs_ete,8,FALSE),"Erreur Région"))))))</f>
        <v>#N/A</v>
      </c>
      <c r="U2361" s="17" t="e">
        <f>IF(K2361="Centre",VLOOKUP(E2361,effectifs_hiver,3,FALSE),IF(Hierarchisation!K2361="Grand Nord",VLOOKUP(Hierarchisation!E2361,effectifs_hiver,4,FALSE),IF(Hierarchisation!K2361="Nord Est",VLOOKUP(Hierarchisation!E2361,effectifs_hiver,5,FALSE),IF(Hierarchisation!K2361="Nord Ouest",VLOOKUP(Hierarchisation!E2361,effectifs_hiver,6,FALSE),IF(Hierarchisation!K2361="Sud Est",VLOOKUP(Hierarchisation!E2361,effectifs_hiver,7,FALSE),IF(Hierarchisation!K2361="Sud Ouest",VLOOKUP(Hierarchisation!E2361,effectifs_hiver,8,FALSE),"Erreur Région"))))))</f>
        <v>#N/A</v>
      </c>
      <c r="V2361" s="17" t="e">
        <f>IF(W2361="Transit","Transit",IF(W2361="hiver",VLOOKUP(E2361,'EFFECTIFS Hiver'!$A:$I,9,FALSE),IF(W2361="été",VLOOKUP(E2361,'EFFECTIFS Eté'!$A:$I,9,FALSE),"Erreur saison")))</f>
        <v>#N/A</v>
      </c>
      <c r="W2361" s="18" t="e">
        <f>VLOOKUP(D2361,Listes!B:C,2,FALSE)</f>
        <v>#N/A</v>
      </c>
    </row>
    <row r="2362" spans="1:23" ht="15.75" customHeight="1">
      <c r="A2362" s="11"/>
      <c r="B2362" s="11"/>
      <c r="C2362" s="11"/>
      <c r="D2362" s="11"/>
      <c r="E2362" s="11"/>
      <c r="F2362" s="11"/>
      <c r="G2362" s="11" t="e">
        <f>VLOOKUP(E2362,TAXONS!B:C,2,FALSE)</f>
        <v>#N/A</v>
      </c>
      <c r="H2362" s="13">
        <f t="shared" si="183"/>
        <v>0</v>
      </c>
      <c r="I2362" s="12" t="e">
        <f t="shared" si="184"/>
        <v>#N/A</v>
      </c>
      <c r="J2362" s="14" t="e">
        <f t="shared" si="185"/>
        <v>#N/A</v>
      </c>
      <c r="K2362" s="15" t="e">
        <f>VLOOKUP(B2362,REGIONS!A:D,4,FALSE)</f>
        <v>#N/A</v>
      </c>
      <c r="L2362" s="19" t="e">
        <f>VLOOKUP(G2362,Sensibilité!$A:$L,12,FALSE)</f>
        <v>#N/A</v>
      </c>
      <c r="M2362" s="19" t="e">
        <f t="shared" si="186"/>
        <v>#N/A</v>
      </c>
      <c r="N2362" s="19" t="e">
        <f t="shared" si="187"/>
        <v>#N/A</v>
      </c>
      <c r="O2362" s="15" t="str">
        <f>IF(D2362=Listes!$B$6,"SWARMING",IF(OR(D2362=Listes!$B$1,D2362=Listes!$B$2,D2362=Listes!$B$5),2,IF(OR(D2362=Listes!$B$3,D2362=Listes!$B$4),1,"erreur colonne D")))</f>
        <v>SWARMING</v>
      </c>
      <c r="P2362" s="15" t="e">
        <f>IF(OR(W2362="Hiver",W2362="Transit"),VLOOKUP(E2362,IC!A:E,4,FALSE),IF(W2362="été",VLOOKUP(E2362,IC!A:E,3,FALSE),"erreur"))</f>
        <v>#N/A</v>
      </c>
      <c r="Q2362" s="15" t="e">
        <f>IF(P2362="NR",0,IF(F2362&lt;5,0,IF(P2362=1,VLOOKUP(F2362,IC!$G$1:$I$8,3,TRUE),
IF(P2362=2,VLOOKUP(F2362,IC!$K$1:$M$8,3,TRUE),
IF(P2362=3,VLOOKUP(F2362,IC!$O$1:$Q$8,3,TRUE),IF(P2362=4,VLOOKUP(F2362,IC!$S$2:$U$9,3,TRUE),
"erreur"))))))</f>
        <v>#N/A</v>
      </c>
      <c r="R2362" s="16" t="e">
        <f>IF(OR(V2362="NA",V2362="Transit",V2362&lt;Listes!$F$1),"non applicable",F2362/V2362)</f>
        <v>#N/A</v>
      </c>
      <c r="S2362" s="16" t="e">
        <f>IF(W2362="Transit","Non applicable",IF(AND(W2362="été",T2362&gt;Listes!F2361),F2362/T2362,IF(AND(W2362="Hiver",Hierarchisation!U2362&gt;Listes!F2361),F2362/U2362,"non applicable")))</f>
        <v>#N/A</v>
      </c>
      <c r="T2362" s="17" t="e">
        <f>IF(K2362="Centre",VLOOKUP(E2362,effectifs_ete,3,FALSE),IF(Hierarchisation!K2362="Grand Nord",VLOOKUP(Hierarchisation!E2362,effectifs_ete,4,FALSE),IF(Hierarchisation!K2362="Nord Est",VLOOKUP(Hierarchisation!E2362,effectifs_ete,5,FALSE),IF(Hierarchisation!K2362="Nord Ouest",VLOOKUP(Hierarchisation!E2362,effectifs_ete,6,FALSE),IF(Hierarchisation!K2362="Sud Est",VLOOKUP(Hierarchisation!E2362,effectifs_ete,7,FALSE),IF(Hierarchisation!K2362="Sud Ouest",VLOOKUP(Hierarchisation!E2362,effectifs_ete,8,FALSE),"Erreur Région"))))))</f>
        <v>#N/A</v>
      </c>
      <c r="U2362" s="17" t="e">
        <f>IF(K2362="Centre",VLOOKUP(E2362,effectifs_hiver,3,FALSE),IF(Hierarchisation!K2362="Grand Nord",VLOOKUP(Hierarchisation!E2362,effectifs_hiver,4,FALSE),IF(Hierarchisation!K2362="Nord Est",VLOOKUP(Hierarchisation!E2362,effectifs_hiver,5,FALSE),IF(Hierarchisation!K2362="Nord Ouest",VLOOKUP(Hierarchisation!E2362,effectifs_hiver,6,FALSE),IF(Hierarchisation!K2362="Sud Est",VLOOKUP(Hierarchisation!E2362,effectifs_hiver,7,FALSE),IF(Hierarchisation!K2362="Sud Ouest",VLOOKUP(Hierarchisation!E2362,effectifs_hiver,8,FALSE),"Erreur Région"))))))</f>
        <v>#N/A</v>
      </c>
      <c r="V2362" s="17" t="e">
        <f>IF(W2362="Transit","Transit",IF(W2362="hiver",VLOOKUP(E2362,'EFFECTIFS Hiver'!$A:$I,9,FALSE),IF(W2362="été",VLOOKUP(E2362,'EFFECTIFS Eté'!$A:$I,9,FALSE),"Erreur saison")))</f>
        <v>#N/A</v>
      </c>
      <c r="W2362" s="18" t="e">
        <f>VLOOKUP(D2362,Listes!B:C,2,FALSE)</f>
        <v>#N/A</v>
      </c>
    </row>
    <row r="2363" spans="1:23" ht="15.75" customHeight="1">
      <c r="A2363" s="11"/>
      <c r="B2363" s="11"/>
      <c r="C2363" s="11"/>
      <c r="D2363" s="11"/>
      <c r="E2363" s="11"/>
      <c r="F2363" s="11"/>
      <c r="G2363" s="11" t="e">
        <f>VLOOKUP(E2363,TAXONS!B:C,2,FALSE)</f>
        <v>#N/A</v>
      </c>
      <c r="H2363" s="13">
        <f t="shared" si="183"/>
        <v>0</v>
      </c>
      <c r="I2363" s="12" t="e">
        <f t="shared" si="184"/>
        <v>#N/A</v>
      </c>
      <c r="J2363" s="14" t="e">
        <f t="shared" si="185"/>
        <v>#N/A</v>
      </c>
      <c r="K2363" s="15" t="e">
        <f>VLOOKUP(B2363,REGIONS!A:D,4,FALSE)</f>
        <v>#N/A</v>
      </c>
      <c r="L2363" s="19" t="e">
        <f>VLOOKUP(G2363,Sensibilité!$A:$L,12,FALSE)</f>
        <v>#N/A</v>
      </c>
      <c r="M2363" s="19" t="e">
        <f t="shared" si="186"/>
        <v>#N/A</v>
      </c>
      <c r="N2363" s="19" t="e">
        <f t="shared" si="187"/>
        <v>#N/A</v>
      </c>
      <c r="O2363" s="15" t="str">
        <f>IF(D2363=Listes!$B$6,"SWARMING",IF(OR(D2363=Listes!$B$1,D2363=Listes!$B$2,D2363=Listes!$B$5),2,IF(OR(D2363=Listes!$B$3,D2363=Listes!$B$4),1,"erreur colonne D")))</f>
        <v>SWARMING</v>
      </c>
      <c r="P2363" s="15" t="e">
        <f>IF(OR(W2363="Hiver",W2363="Transit"),VLOOKUP(E2363,IC!A:E,4,FALSE),IF(W2363="été",VLOOKUP(E2363,IC!A:E,3,FALSE),"erreur"))</f>
        <v>#N/A</v>
      </c>
      <c r="Q2363" s="15" t="e">
        <f>IF(P2363="NR",0,IF(F2363&lt;5,0,IF(P2363=1,VLOOKUP(F2363,IC!$G$1:$I$8,3,TRUE),
IF(P2363=2,VLOOKUP(F2363,IC!$K$1:$M$8,3,TRUE),
IF(P2363=3,VLOOKUP(F2363,IC!$O$1:$Q$8,3,TRUE),IF(P2363=4,VLOOKUP(F2363,IC!$S$2:$U$9,3,TRUE),
"erreur"))))))</f>
        <v>#N/A</v>
      </c>
      <c r="R2363" s="16" t="e">
        <f>IF(OR(V2363="NA",V2363="Transit",V2363&lt;Listes!$F$1),"non applicable",F2363/V2363)</f>
        <v>#N/A</v>
      </c>
      <c r="S2363" s="16" t="e">
        <f>IF(W2363="Transit","Non applicable",IF(AND(W2363="été",T2363&gt;Listes!F2362),F2363/T2363,IF(AND(W2363="Hiver",Hierarchisation!U2363&gt;Listes!F2362),F2363/U2363,"non applicable")))</f>
        <v>#N/A</v>
      </c>
      <c r="T2363" s="17" t="e">
        <f>IF(K2363="Centre",VLOOKUP(E2363,effectifs_ete,3,FALSE),IF(Hierarchisation!K2363="Grand Nord",VLOOKUP(Hierarchisation!E2363,effectifs_ete,4,FALSE),IF(Hierarchisation!K2363="Nord Est",VLOOKUP(Hierarchisation!E2363,effectifs_ete,5,FALSE),IF(Hierarchisation!K2363="Nord Ouest",VLOOKUP(Hierarchisation!E2363,effectifs_ete,6,FALSE),IF(Hierarchisation!K2363="Sud Est",VLOOKUP(Hierarchisation!E2363,effectifs_ete,7,FALSE),IF(Hierarchisation!K2363="Sud Ouest",VLOOKUP(Hierarchisation!E2363,effectifs_ete,8,FALSE),"Erreur Région"))))))</f>
        <v>#N/A</v>
      </c>
      <c r="U2363" s="17" t="e">
        <f>IF(K2363="Centre",VLOOKUP(E2363,effectifs_hiver,3,FALSE),IF(Hierarchisation!K2363="Grand Nord",VLOOKUP(Hierarchisation!E2363,effectifs_hiver,4,FALSE),IF(Hierarchisation!K2363="Nord Est",VLOOKUP(Hierarchisation!E2363,effectifs_hiver,5,FALSE),IF(Hierarchisation!K2363="Nord Ouest",VLOOKUP(Hierarchisation!E2363,effectifs_hiver,6,FALSE),IF(Hierarchisation!K2363="Sud Est",VLOOKUP(Hierarchisation!E2363,effectifs_hiver,7,FALSE),IF(Hierarchisation!K2363="Sud Ouest",VLOOKUP(Hierarchisation!E2363,effectifs_hiver,8,FALSE),"Erreur Région"))))))</f>
        <v>#N/A</v>
      </c>
      <c r="V2363" s="17" t="e">
        <f>IF(W2363="Transit","Transit",IF(W2363="hiver",VLOOKUP(E2363,'EFFECTIFS Hiver'!$A:$I,9,FALSE),IF(W2363="été",VLOOKUP(E2363,'EFFECTIFS Eté'!$A:$I,9,FALSE),"Erreur saison")))</f>
        <v>#N/A</v>
      </c>
      <c r="W2363" s="18" t="e">
        <f>VLOOKUP(D2363,Listes!B:C,2,FALSE)</f>
        <v>#N/A</v>
      </c>
    </row>
    <row r="2364" spans="1:23" ht="15.75" customHeight="1">
      <c r="A2364" s="11"/>
      <c r="B2364" s="11"/>
      <c r="C2364" s="11"/>
      <c r="D2364" s="11"/>
      <c r="E2364" s="11"/>
      <c r="F2364" s="11"/>
      <c r="G2364" s="11" t="e">
        <f>VLOOKUP(E2364,TAXONS!B:C,2,FALSE)</f>
        <v>#N/A</v>
      </c>
      <c r="H2364" s="13">
        <f t="shared" si="183"/>
        <v>0</v>
      </c>
      <c r="I2364" s="12" t="e">
        <f t="shared" si="184"/>
        <v>#N/A</v>
      </c>
      <c r="J2364" s="14" t="e">
        <f t="shared" si="185"/>
        <v>#N/A</v>
      </c>
      <c r="K2364" s="15" t="e">
        <f>VLOOKUP(B2364,REGIONS!A:D,4,FALSE)</f>
        <v>#N/A</v>
      </c>
      <c r="L2364" s="19" t="e">
        <f>VLOOKUP(G2364,Sensibilité!$A:$L,12,FALSE)</f>
        <v>#N/A</v>
      </c>
      <c r="M2364" s="19" t="e">
        <f t="shared" si="186"/>
        <v>#N/A</v>
      </c>
      <c r="N2364" s="19" t="e">
        <f t="shared" si="187"/>
        <v>#N/A</v>
      </c>
      <c r="O2364" s="15" t="str">
        <f>IF(D2364=Listes!$B$6,"SWARMING",IF(OR(D2364=Listes!$B$1,D2364=Listes!$B$2,D2364=Listes!$B$5),2,IF(OR(D2364=Listes!$B$3,D2364=Listes!$B$4),1,"erreur colonne D")))</f>
        <v>SWARMING</v>
      </c>
      <c r="P2364" s="15" t="e">
        <f>IF(OR(W2364="Hiver",W2364="Transit"),VLOOKUP(E2364,IC!A:E,4,FALSE),IF(W2364="été",VLOOKUP(E2364,IC!A:E,3,FALSE),"erreur"))</f>
        <v>#N/A</v>
      </c>
      <c r="Q2364" s="15" t="e">
        <f>IF(P2364="NR",0,IF(F2364&lt;5,0,IF(P2364=1,VLOOKUP(F2364,IC!$G$1:$I$8,3,TRUE),
IF(P2364=2,VLOOKUP(F2364,IC!$K$1:$M$8,3,TRUE),
IF(P2364=3,VLOOKUP(F2364,IC!$O$1:$Q$8,3,TRUE),IF(P2364=4,VLOOKUP(F2364,IC!$S$2:$U$9,3,TRUE),
"erreur"))))))</f>
        <v>#N/A</v>
      </c>
      <c r="R2364" s="16" t="e">
        <f>IF(OR(V2364="NA",V2364="Transit",V2364&lt;Listes!$F$1),"non applicable",F2364/V2364)</f>
        <v>#N/A</v>
      </c>
      <c r="S2364" s="16" t="e">
        <f>IF(W2364="Transit","Non applicable",IF(AND(W2364="été",T2364&gt;Listes!F2363),F2364/T2364,IF(AND(W2364="Hiver",Hierarchisation!U2364&gt;Listes!F2363),F2364/U2364,"non applicable")))</f>
        <v>#N/A</v>
      </c>
      <c r="T2364" s="17" t="e">
        <f>IF(K2364="Centre",VLOOKUP(E2364,effectifs_ete,3,FALSE),IF(Hierarchisation!K2364="Grand Nord",VLOOKUP(Hierarchisation!E2364,effectifs_ete,4,FALSE),IF(Hierarchisation!K2364="Nord Est",VLOOKUP(Hierarchisation!E2364,effectifs_ete,5,FALSE),IF(Hierarchisation!K2364="Nord Ouest",VLOOKUP(Hierarchisation!E2364,effectifs_ete,6,FALSE),IF(Hierarchisation!K2364="Sud Est",VLOOKUP(Hierarchisation!E2364,effectifs_ete,7,FALSE),IF(Hierarchisation!K2364="Sud Ouest",VLOOKUP(Hierarchisation!E2364,effectifs_ete,8,FALSE),"Erreur Région"))))))</f>
        <v>#N/A</v>
      </c>
      <c r="U2364" s="17" t="e">
        <f>IF(K2364="Centre",VLOOKUP(E2364,effectifs_hiver,3,FALSE),IF(Hierarchisation!K2364="Grand Nord",VLOOKUP(Hierarchisation!E2364,effectifs_hiver,4,FALSE),IF(Hierarchisation!K2364="Nord Est",VLOOKUP(Hierarchisation!E2364,effectifs_hiver,5,FALSE),IF(Hierarchisation!K2364="Nord Ouest",VLOOKUP(Hierarchisation!E2364,effectifs_hiver,6,FALSE),IF(Hierarchisation!K2364="Sud Est",VLOOKUP(Hierarchisation!E2364,effectifs_hiver,7,FALSE),IF(Hierarchisation!K2364="Sud Ouest",VLOOKUP(Hierarchisation!E2364,effectifs_hiver,8,FALSE),"Erreur Région"))))))</f>
        <v>#N/A</v>
      </c>
      <c r="V2364" s="17" t="e">
        <f>IF(W2364="Transit","Transit",IF(W2364="hiver",VLOOKUP(E2364,'EFFECTIFS Hiver'!$A:$I,9,FALSE),IF(W2364="été",VLOOKUP(E2364,'EFFECTIFS Eté'!$A:$I,9,FALSE),"Erreur saison")))</f>
        <v>#N/A</v>
      </c>
      <c r="W2364" s="18" t="e">
        <f>VLOOKUP(D2364,Listes!B:C,2,FALSE)</f>
        <v>#N/A</v>
      </c>
    </row>
    <row r="2365" spans="1:23" ht="15.75" customHeight="1">
      <c r="A2365" s="11"/>
      <c r="B2365" s="11"/>
      <c r="C2365" s="11"/>
      <c r="D2365" s="11"/>
      <c r="E2365" s="11"/>
      <c r="F2365" s="11"/>
      <c r="G2365" s="11" t="e">
        <f>VLOOKUP(E2365,TAXONS!B:C,2,FALSE)</f>
        <v>#N/A</v>
      </c>
      <c r="H2365" s="13">
        <f t="shared" si="183"/>
        <v>0</v>
      </c>
      <c r="I2365" s="12" t="e">
        <f t="shared" si="184"/>
        <v>#N/A</v>
      </c>
      <c r="J2365" s="14" t="e">
        <f t="shared" si="185"/>
        <v>#N/A</v>
      </c>
      <c r="K2365" s="15" t="e">
        <f>VLOOKUP(B2365,REGIONS!A:D,4,FALSE)</f>
        <v>#N/A</v>
      </c>
      <c r="L2365" s="19" t="e">
        <f>VLOOKUP(G2365,Sensibilité!$A:$L,12,FALSE)</f>
        <v>#N/A</v>
      </c>
      <c r="M2365" s="19" t="e">
        <f t="shared" si="186"/>
        <v>#N/A</v>
      </c>
      <c r="N2365" s="19" t="e">
        <f t="shared" si="187"/>
        <v>#N/A</v>
      </c>
      <c r="O2365" s="15" t="str">
        <f>IF(D2365=Listes!$B$6,"SWARMING",IF(OR(D2365=Listes!$B$1,D2365=Listes!$B$2,D2365=Listes!$B$5),2,IF(OR(D2365=Listes!$B$3,D2365=Listes!$B$4),1,"erreur colonne D")))</f>
        <v>SWARMING</v>
      </c>
      <c r="P2365" s="15" t="e">
        <f>IF(OR(W2365="Hiver",W2365="Transit"),VLOOKUP(E2365,IC!A:E,4,FALSE),IF(W2365="été",VLOOKUP(E2365,IC!A:E,3,FALSE),"erreur"))</f>
        <v>#N/A</v>
      </c>
      <c r="Q2365" s="15" t="e">
        <f>IF(P2365="NR",0,IF(F2365&lt;5,0,IF(P2365=1,VLOOKUP(F2365,IC!$G$1:$I$8,3,TRUE),
IF(P2365=2,VLOOKUP(F2365,IC!$K$1:$M$8,3,TRUE),
IF(P2365=3,VLOOKUP(F2365,IC!$O$1:$Q$8,3,TRUE),IF(P2365=4,VLOOKUP(F2365,IC!$S$2:$U$9,3,TRUE),
"erreur"))))))</f>
        <v>#N/A</v>
      </c>
      <c r="R2365" s="16" t="e">
        <f>IF(OR(V2365="NA",V2365="Transit",V2365&lt;Listes!$F$1),"non applicable",F2365/V2365)</f>
        <v>#N/A</v>
      </c>
      <c r="S2365" s="16" t="e">
        <f>IF(W2365="Transit","Non applicable",IF(AND(W2365="été",T2365&gt;Listes!F2364),F2365/T2365,IF(AND(W2365="Hiver",Hierarchisation!U2365&gt;Listes!F2364),F2365/U2365,"non applicable")))</f>
        <v>#N/A</v>
      </c>
      <c r="T2365" s="17" t="e">
        <f>IF(K2365="Centre",VLOOKUP(E2365,effectifs_ete,3,FALSE),IF(Hierarchisation!K2365="Grand Nord",VLOOKUP(Hierarchisation!E2365,effectifs_ete,4,FALSE),IF(Hierarchisation!K2365="Nord Est",VLOOKUP(Hierarchisation!E2365,effectifs_ete,5,FALSE),IF(Hierarchisation!K2365="Nord Ouest",VLOOKUP(Hierarchisation!E2365,effectifs_ete,6,FALSE),IF(Hierarchisation!K2365="Sud Est",VLOOKUP(Hierarchisation!E2365,effectifs_ete,7,FALSE),IF(Hierarchisation!K2365="Sud Ouest",VLOOKUP(Hierarchisation!E2365,effectifs_ete,8,FALSE),"Erreur Région"))))))</f>
        <v>#N/A</v>
      </c>
      <c r="U2365" s="17" t="e">
        <f>IF(K2365="Centre",VLOOKUP(E2365,effectifs_hiver,3,FALSE),IF(Hierarchisation!K2365="Grand Nord",VLOOKUP(Hierarchisation!E2365,effectifs_hiver,4,FALSE),IF(Hierarchisation!K2365="Nord Est",VLOOKUP(Hierarchisation!E2365,effectifs_hiver,5,FALSE),IF(Hierarchisation!K2365="Nord Ouest",VLOOKUP(Hierarchisation!E2365,effectifs_hiver,6,FALSE),IF(Hierarchisation!K2365="Sud Est",VLOOKUP(Hierarchisation!E2365,effectifs_hiver,7,FALSE),IF(Hierarchisation!K2365="Sud Ouest",VLOOKUP(Hierarchisation!E2365,effectifs_hiver,8,FALSE),"Erreur Région"))))))</f>
        <v>#N/A</v>
      </c>
      <c r="V2365" s="17" t="e">
        <f>IF(W2365="Transit","Transit",IF(W2365="hiver",VLOOKUP(E2365,'EFFECTIFS Hiver'!$A:$I,9,FALSE),IF(W2365="été",VLOOKUP(E2365,'EFFECTIFS Eté'!$A:$I,9,FALSE),"Erreur saison")))</f>
        <v>#N/A</v>
      </c>
      <c r="W2365" s="18" t="e">
        <f>VLOOKUP(D2365,Listes!B:C,2,FALSE)</f>
        <v>#N/A</v>
      </c>
    </row>
    <row r="2366" spans="1:23" ht="15.75" customHeight="1">
      <c r="A2366" s="11"/>
      <c r="B2366" s="11"/>
      <c r="C2366" s="11"/>
      <c r="D2366" s="11"/>
      <c r="E2366" s="11"/>
      <c r="F2366" s="11"/>
      <c r="G2366" s="11" t="e">
        <f>VLOOKUP(E2366,TAXONS!B:C,2,FALSE)</f>
        <v>#N/A</v>
      </c>
      <c r="H2366" s="13">
        <f t="shared" si="183"/>
        <v>0</v>
      </c>
      <c r="I2366" s="12" t="e">
        <f t="shared" si="184"/>
        <v>#N/A</v>
      </c>
      <c r="J2366" s="14" t="e">
        <f t="shared" si="185"/>
        <v>#N/A</v>
      </c>
      <c r="K2366" s="15" t="e">
        <f>VLOOKUP(B2366,REGIONS!A:D,4,FALSE)</f>
        <v>#N/A</v>
      </c>
      <c r="L2366" s="19" t="e">
        <f>VLOOKUP(G2366,Sensibilité!$A:$L,12,FALSE)</f>
        <v>#N/A</v>
      </c>
      <c r="M2366" s="19" t="e">
        <f t="shared" si="186"/>
        <v>#N/A</v>
      </c>
      <c r="N2366" s="19" t="e">
        <f t="shared" si="187"/>
        <v>#N/A</v>
      </c>
      <c r="O2366" s="15" t="str">
        <f>IF(D2366=Listes!$B$6,"SWARMING",IF(OR(D2366=Listes!$B$1,D2366=Listes!$B$2,D2366=Listes!$B$5),2,IF(OR(D2366=Listes!$B$3,D2366=Listes!$B$4),1,"erreur colonne D")))</f>
        <v>SWARMING</v>
      </c>
      <c r="P2366" s="15" t="e">
        <f>IF(OR(W2366="Hiver",W2366="Transit"),VLOOKUP(E2366,IC!A:E,4,FALSE),IF(W2366="été",VLOOKUP(E2366,IC!A:E,3,FALSE),"erreur"))</f>
        <v>#N/A</v>
      </c>
      <c r="Q2366" s="15" t="e">
        <f>IF(P2366="NR",0,IF(F2366&lt;5,0,IF(P2366=1,VLOOKUP(F2366,IC!$G$1:$I$8,3,TRUE),
IF(P2366=2,VLOOKUP(F2366,IC!$K$1:$M$8,3,TRUE),
IF(P2366=3,VLOOKUP(F2366,IC!$O$1:$Q$8,3,TRUE),IF(P2366=4,VLOOKUP(F2366,IC!$S$2:$U$9,3,TRUE),
"erreur"))))))</f>
        <v>#N/A</v>
      </c>
      <c r="R2366" s="16" t="e">
        <f>IF(OR(V2366="NA",V2366="Transit",V2366&lt;Listes!$F$1),"non applicable",F2366/V2366)</f>
        <v>#N/A</v>
      </c>
      <c r="S2366" s="16" t="e">
        <f>IF(W2366="Transit","Non applicable",IF(AND(W2366="été",T2366&gt;Listes!F2365),F2366/T2366,IF(AND(W2366="Hiver",Hierarchisation!U2366&gt;Listes!F2365),F2366/U2366,"non applicable")))</f>
        <v>#N/A</v>
      </c>
      <c r="T2366" s="17" t="e">
        <f>IF(K2366="Centre",VLOOKUP(E2366,effectifs_ete,3,FALSE),IF(Hierarchisation!K2366="Grand Nord",VLOOKUP(Hierarchisation!E2366,effectifs_ete,4,FALSE),IF(Hierarchisation!K2366="Nord Est",VLOOKUP(Hierarchisation!E2366,effectifs_ete,5,FALSE),IF(Hierarchisation!K2366="Nord Ouest",VLOOKUP(Hierarchisation!E2366,effectifs_ete,6,FALSE),IF(Hierarchisation!K2366="Sud Est",VLOOKUP(Hierarchisation!E2366,effectifs_ete,7,FALSE),IF(Hierarchisation!K2366="Sud Ouest",VLOOKUP(Hierarchisation!E2366,effectifs_ete,8,FALSE),"Erreur Région"))))))</f>
        <v>#N/A</v>
      </c>
      <c r="U2366" s="17" t="e">
        <f>IF(K2366="Centre",VLOOKUP(E2366,effectifs_hiver,3,FALSE),IF(Hierarchisation!K2366="Grand Nord",VLOOKUP(Hierarchisation!E2366,effectifs_hiver,4,FALSE),IF(Hierarchisation!K2366="Nord Est",VLOOKUP(Hierarchisation!E2366,effectifs_hiver,5,FALSE),IF(Hierarchisation!K2366="Nord Ouest",VLOOKUP(Hierarchisation!E2366,effectifs_hiver,6,FALSE),IF(Hierarchisation!K2366="Sud Est",VLOOKUP(Hierarchisation!E2366,effectifs_hiver,7,FALSE),IF(Hierarchisation!K2366="Sud Ouest",VLOOKUP(Hierarchisation!E2366,effectifs_hiver,8,FALSE),"Erreur Région"))))))</f>
        <v>#N/A</v>
      </c>
      <c r="V2366" s="17" t="e">
        <f>IF(W2366="Transit","Transit",IF(W2366="hiver",VLOOKUP(E2366,'EFFECTIFS Hiver'!$A:$I,9,FALSE),IF(W2366="été",VLOOKUP(E2366,'EFFECTIFS Eté'!$A:$I,9,FALSE),"Erreur saison")))</f>
        <v>#N/A</v>
      </c>
      <c r="W2366" s="18" t="e">
        <f>VLOOKUP(D2366,Listes!B:C,2,FALSE)</f>
        <v>#N/A</v>
      </c>
    </row>
    <row r="2367" spans="1:23" ht="15.75" customHeight="1">
      <c r="A2367" s="11"/>
      <c r="B2367" s="11"/>
      <c r="C2367" s="11"/>
      <c r="D2367" s="11"/>
      <c r="E2367" s="11"/>
      <c r="F2367" s="11"/>
      <c r="G2367" s="11" t="e">
        <f>VLOOKUP(E2367,TAXONS!B:C,2,FALSE)</f>
        <v>#N/A</v>
      </c>
      <c r="H2367" s="13">
        <f t="shared" si="183"/>
        <v>0</v>
      </c>
      <c r="I2367" s="12" t="e">
        <f t="shared" si="184"/>
        <v>#N/A</v>
      </c>
      <c r="J2367" s="14" t="e">
        <f t="shared" si="185"/>
        <v>#N/A</v>
      </c>
      <c r="K2367" s="15" t="e">
        <f>VLOOKUP(B2367,REGIONS!A:D,4,FALSE)</f>
        <v>#N/A</v>
      </c>
      <c r="L2367" s="19" t="e">
        <f>VLOOKUP(G2367,Sensibilité!$A:$L,12,FALSE)</f>
        <v>#N/A</v>
      </c>
      <c r="M2367" s="19" t="e">
        <f t="shared" si="186"/>
        <v>#N/A</v>
      </c>
      <c r="N2367" s="19" t="e">
        <f t="shared" si="187"/>
        <v>#N/A</v>
      </c>
      <c r="O2367" s="15" t="str">
        <f>IF(D2367=Listes!$B$6,"SWARMING",IF(OR(D2367=Listes!$B$1,D2367=Listes!$B$2,D2367=Listes!$B$5),2,IF(OR(D2367=Listes!$B$3,D2367=Listes!$B$4),1,"erreur colonne D")))</f>
        <v>SWARMING</v>
      </c>
      <c r="P2367" s="15" t="e">
        <f>IF(OR(W2367="Hiver",W2367="Transit"),VLOOKUP(E2367,IC!A:E,4,FALSE),IF(W2367="été",VLOOKUP(E2367,IC!A:E,3,FALSE),"erreur"))</f>
        <v>#N/A</v>
      </c>
      <c r="Q2367" s="15" t="e">
        <f>IF(P2367="NR",0,IF(F2367&lt;5,0,IF(P2367=1,VLOOKUP(F2367,IC!$G$1:$I$8,3,TRUE),
IF(P2367=2,VLOOKUP(F2367,IC!$K$1:$M$8,3,TRUE),
IF(P2367=3,VLOOKUP(F2367,IC!$O$1:$Q$8,3,TRUE),IF(P2367=4,VLOOKUP(F2367,IC!$S$2:$U$9,3,TRUE),
"erreur"))))))</f>
        <v>#N/A</v>
      </c>
      <c r="R2367" s="16" t="e">
        <f>IF(OR(V2367="NA",V2367="Transit",V2367&lt;Listes!$F$1),"non applicable",F2367/V2367)</f>
        <v>#N/A</v>
      </c>
      <c r="S2367" s="16" t="e">
        <f>IF(W2367="Transit","Non applicable",IF(AND(W2367="été",T2367&gt;Listes!F2366),F2367/T2367,IF(AND(W2367="Hiver",Hierarchisation!U2367&gt;Listes!F2366),F2367/U2367,"non applicable")))</f>
        <v>#N/A</v>
      </c>
      <c r="T2367" s="17" t="e">
        <f>IF(K2367="Centre",VLOOKUP(E2367,effectifs_ete,3,FALSE),IF(Hierarchisation!K2367="Grand Nord",VLOOKUP(Hierarchisation!E2367,effectifs_ete,4,FALSE),IF(Hierarchisation!K2367="Nord Est",VLOOKUP(Hierarchisation!E2367,effectifs_ete,5,FALSE),IF(Hierarchisation!K2367="Nord Ouest",VLOOKUP(Hierarchisation!E2367,effectifs_ete,6,FALSE),IF(Hierarchisation!K2367="Sud Est",VLOOKUP(Hierarchisation!E2367,effectifs_ete,7,FALSE),IF(Hierarchisation!K2367="Sud Ouest",VLOOKUP(Hierarchisation!E2367,effectifs_ete,8,FALSE),"Erreur Région"))))))</f>
        <v>#N/A</v>
      </c>
      <c r="U2367" s="17" t="e">
        <f>IF(K2367="Centre",VLOOKUP(E2367,effectifs_hiver,3,FALSE),IF(Hierarchisation!K2367="Grand Nord",VLOOKUP(Hierarchisation!E2367,effectifs_hiver,4,FALSE),IF(Hierarchisation!K2367="Nord Est",VLOOKUP(Hierarchisation!E2367,effectifs_hiver,5,FALSE),IF(Hierarchisation!K2367="Nord Ouest",VLOOKUP(Hierarchisation!E2367,effectifs_hiver,6,FALSE),IF(Hierarchisation!K2367="Sud Est",VLOOKUP(Hierarchisation!E2367,effectifs_hiver,7,FALSE),IF(Hierarchisation!K2367="Sud Ouest",VLOOKUP(Hierarchisation!E2367,effectifs_hiver,8,FALSE),"Erreur Région"))))))</f>
        <v>#N/A</v>
      </c>
      <c r="V2367" s="17" t="e">
        <f>IF(W2367="Transit","Transit",IF(W2367="hiver",VLOOKUP(E2367,'EFFECTIFS Hiver'!$A:$I,9,FALSE),IF(W2367="été",VLOOKUP(E2367,'EFFECTIFS Eté'!$A:$I,9,FALSE),"Erreur saison")))</f>
        <v>#N/A</v>
      </c>
      <c r="W2367" s="18" t="e">
        <f>VLOOKUP(D2367,Listes!B:C,2,FALSE)</f>
        <v>#N/A</v>
      </c>
    </row>
    <row r="2368" spans="1:23" ht="15.75" customHeight="1">
      <c r="A2368" s="11"/>
      <c r="B2368" s="11"/>
      <c r="C2368" s="11"/>
      <c r="D2368" s="11"/>
      <c r="E2368" s="11"/>
      <c r="F2368" s="11"/>
      <c r="G2368" s="11" t="e">
        <f>VLOOKUP(E2368,TAXONS!B:C,2,FALSE)</f>
        <v>#N/A</v>
      </c>
      <c r="H2368" s="13">
        <f t="shared" si="183"/>
        <v>0</v>
      </c>
      <c r="I2368" s="12" t="e">
        <f t="shared" si="184"/>
        <v>#N/A</v>
      </c>
      <c r="J2368" s="14" t="e">
        <f t="shared" si="185"/>
        <v>#N/A</v>
      </c>
      <c r="K2368" s="15" t="e">
        <f>VLOOKUP(B2368,REGIONS!A:D,4,FALSE)</f>
        <v>#N/A</v>
      </c>
      <c r="L2368" s="19" t="e">
        <f>VLOOKUP(G2368,Sensibilité!$A:$L,12,FALSE)</f>
        <v>#N/A</v>
      </c>
      <c r="M2368" s="19" t="e">
        <f t="shared" si="186"/>
        <v>#N/A</v>
      </c>
      <c r="N2368" s="19" t="e">
        <f t="shared" si="187"/>
        <v>#N/A</v>
      </c>
      <c r="O2368" s="15" t="str">
        <f>IF(D2368=Listes!$B$6,"SWARMING",IF(OR(D2368=Listes!$B$1,D2368=Listes!$B$2,D2368=Listes!$B$5),2,IF(OR(D2368=Listes!$B$3,D2368=Listes!$B$4),1,"erreur colonne D")))</f>
        <v>SWARMING</v>
      </c>
      <c r="P2368" s="15" t="e">
        <f>IF(OR(W2368="Hiver",W2368="Transit"),VLOOKUP(E2368,IC!A:E,4,FALSE),IF(W2368="été",VLOOKUP(E2368,IC!A:E,3,FALSE),"erreur"))</f>
        <v>#N/A</v>
      </c>
      <c r="Q2368" s="15" t="e">
        <f>IF(P2368="NR",0,IF(F2368&lt;5,0,IF(P2368=1,VLOOKUP(F2368,IC!$G$1:$I$8,3,TRUE),
IF(P2368=2,VLOOKUP(F2368,IC!$K$1:$M$8,3,TRUE),
IF(P2368=3,VLOOKUP(F2368,IC!$O$1:$Q$8,3,TRUE),IF(P2368=4,VLOOKUP(F2368,IC!$S$2:$U$9,3,TRUE),
"erreur"))))))</f>
        <v>#N/A</v>
      </c>
      <c r="R2368" s="16" t="e">
        <f>IF(OR(V2368="NA",V2368="Transit",V2368&lt;Listes!$F$1),"non applicable",F2368/V2368)</f>
        <v>#N/A</v>
      </c>
      <c r="S2368" s="16" t="e">
        <f>IF(W2368="Transit","Non applicable",IF(AND(W2368="été",T2368&gt;Listes!F2367),F2368/T2368,IF(AND(W2368="Hiver",Hierarchisation!U2368&gt;Listes!F2367),F2368/U2368,"non applicable")))</f>
        <v>#N/A</v>
      </c>
      <c r="T2368" s="17" t="e">
        <f>IF(K2368="Centre",VLOOKUP(E2368,effectifs_ete,3,FALSE),IF(Hierarchisation!K2368="Grand Nord",VLOOKUP(Hierarchisation!E2368,effectifs_ete,4,FALSE),IF(Hierarchisation!K2368="Nord Est",VLOOKUP(Hierarchisation!E2368,effectifs_ete,5,FALSE),IF(Hierarchisation!K2368="Nord Ouest",VLOOKUP(Hierarchisation!E2368,effectifs_ete,6,FALSE),IF(Hierarchisation!K2368="Sud Est",VLOOKUP(Hierarchisation!E2368,effectifs_ete,7,FALSE),IF(Hierarchisation!K2368="Sud Ouest",VLOOKUP(Hierarchisation!E2368,effectifs_ete,8,FALSE),"Erreur Région"))))))</f>
        <v>#N/A</v>
      </c>
      <c r="U2368" s="17" t="e">
        <f>IF(K2368="Centre",VLOOKUP(E2368,effectifs_hiver,3,FALSE),IF(Hierarchisation!K2368="Grand Nord",VLOOKUP(Hierarchisation!E2368,effectifs_hiver,4,FALSE),IF(Hierarchisation!K2368="Nord Est",VLOOKUP(Hierarchisation!E2368,effectifs_hiver,5,FALSE),IF(Hierarchisation!K2368="Nord Ouest",VLOOKUP(Hierarchisation!E2368,effectifs_hiver,6,FALSE),IF(Hierarchisation!K2368="Sud Est",VLOOKUP(Hierarchisation!E2368,effectifs_hiver,7,FALSE),IF(Hierarchisation!K2368="Sud Ouest",VLOOKUP(Hierarchisation!E2368,effectifs_hiver,8,FALSE),"Erreur Région"))))))</f>
        <v>#N/A</v>
      </c>
      <c r="V2368" s="17" t="e">
        <f>IF(W2368="Transit","Transit",IF(W2368="hiver",VLOOKUP(E2368,'EFFECTIFS Hiver'!$A:$I,9,FALSE),IF(W2368="été",VLOOKUP(E2368,'EFFECTIFS Eté'!$A:$I,9,FALSE),"Erreur saison")))</f>
        <v>#N/A</v>
      </c>
      <c r="W2368" s="18" t="e">
        <f>VLOOKUP(D2368,Listes!B:C,2,FALSE)</f>
        <v>#N/A</v>
      </c>
    </row>
    <row r="2369" spans="1:23" ht="15.75" customHeight="1">
      <c r="A2369" s="11"/>
      <c r="B2369" s="11"/>
      <c r="C2369" s="11"/>
      <c r="D2369" s="11"/>
      <c r="E2369" s="11"/>
      <c r="F2369" s="11"/>
      <c r="G2369" s="11" t="e">
        <f>VLOOKUP(E2369,TAXONS!B:C,2,FALSE)</f>
        <v>#N/A</v>
      </c>
      <c r="H2369" s="13">
        <f t="shared" si="183"/>
        <v>0</v>
      </c>
      <c r="I2369" s="12" t="e">
        <f t="shared" si="184"/>
        <v>#N/A</v>
      </c>
      <c r="J2369" s="14" t="e">
        <f t="shared" si="185"/>
        <v>#N/A</v>
      </c>
      <c r="K2369" s="15" t="e">
        <f>VLOOKUP(B2369,REGIONS!A:D,4,FALSE)</f>
        <v>#N/A</v>
      </c>
      <c r="L2369" s="19" t="e">
        <f>VLOOKUP(G2369,Sensibilité!$A:$L,12,FALSE)</f>
        <v>#N/A</v>
      </c>
      <c r="M2369" s="19" t="e">
        <f t="shared" si="186"/>
        <v>#N/A</v>
      </c>
      <c r="N2369" s="19" t="e">
        <f t="shared" si="187"/>
        <v>#N/A</v>
      </c>
      <c r="O2369" s="15" t="str">
        <f>IF(D2369=Listes!$B$6,"SWARMING",IF(OR(D2369=Listes!$B$1,D2369=Listes!$B$2,D2369=Listes!$B$5),2,IF(OR(D2369=Listes!$B$3,D2369=Listes!$B$4),1,"erreur colonne D")))</f>
        <v>SWARMING</v>
      </c>
      <c r="P2369" s="15" t="e">
        <f>IF(OR(W2369="Hiver",W2369="Transit"),VLOOKUP(E2369,IC!A:E,4,FALSE),IF(W2369="été",VLOOKUP(E2369,IC!A:E,3,FALSE),"erreur"))</f>
        <v>#N/A</v>
      </c>
      <c r="Q2369" s="15" t="e">
        <f>IF(P2369="NR",0,IF(F2369&lt;5,0,IF(P2369=1,VLOOKUP(F2369,IC!$G$1:$I$8,3,TRUE),
IF(P2369=2,VLOOKUP(F2369,IC!$K$1:$M$8,3,TRUE),
IF(P2369=3,VLOOKUP(F2369,IC!$O$1:$Q$8,3,TRUE),IF(P2369=4,VLOOKUP(F2369,IC!$S$2:$U$9,3,TRUE),
"erreur"))))))</f>
        <v>#N/A</v>
      </c>
      <c r="R2369" s="16" t="e">
        <f>IF(OR(V2369="NA",V2369="Transit",V2369&lt;Listes!$F$1),"non applicable",F2369/V2369)</f>
        <v>#N/A</v>
      </c>
      <c r="S2369" s="16" t="e">
        <f>IF(W2369="Transit","Non applicable",IF(AND(W2369="été",T2369&gt;Listes!F2368),F2369/T2369,IF(AND(W2369="Hiver",Hierarchisation!U2369&gt;Listes!F2368),F2369/U2369,"non applicable")))</f>
        <v>#N/A</v>
      </c>
      <c r="T2369" s="17" t="e">
        <f>IF(K2369="Centre",VLOOKUP(E2369,effectifs_ete,3,FALSE),IF(Hierarchisation!K2369="Grand Nord",VLOOKUP(Hierarchisation!E2369,effectifs_ete,4,FALSE),IF(Hierarchisation!K2369="Nord Est",VLOOKUP(Hierarchisation!E2369,effectifs_ete,5,FALSE),IF(Hierarchisation!K2369="Nord Ouest",VLOOKUP(Hierarchisation!E2369,effectifs_ete,6,FALSE),IF(Hierarchisation!K2369="Sud Est",VLOOKUP(Hierarchisation!E2369,effectifs_ete,7,FALSE),IF(Hierarchisation!K2369="Sud Ouest",VLOOKUP(Hierarchisation!E2369,effectifs_ete,8,FALSE),"Erreur Région"))))))</f>
        <v>#N/A</v>
      </c>
      <c r="U2369" s="17" t="e">
        <f>IF(K2369="Centre",VLOOKUP(E2369,effectifs_hiver,3,FALSE),IF(Hierarchisation!K2369="Grand Nord",VLOOKUP(Hierarchisation!E2369,effectifs_hiver,4,FALSE),IF(Hierarchisation!K2369="Nord Est",VLOOKUP(Hierarchisation!E2369,effectifs_hiver,5,FALSE),IF(Hierarchisation!K2369="Nord Ouest",VLOOKUP(Hierarchisation!E2369,effectifs_hiver,6,FALSE),IF(Hierarchisation!K2369="Sud Est",VLOOKUP(Hierarchisation!E2369,effectifs_hiver,7,FALSE),IF(Hierarchisation!K2369="Sud Ouest",VLOOKUP(Hierarchisation!E2369,effectifs_hiver,8,FALSE),"Erreur Région"))))))</f>
        <v>#N/A</v>
      </c>
      <c r="V2369" s="17" t="e">
        <f>IF(W2369="Transit","Transit",IF(W2369="hiver",VLOOKUP(E2369,'EFFECTIFS Hiver'!$A:$I,9,FALSE),IF(W2369="été",VLOOKUP(E2369,'EFFECTIFS Eté'!$A:$I,9,FALSE),"Erreur saison")))</f>
        <v>#N/A</v>
      </c>
      <c r="W2369" s="18" t="e">
        <f>VLOOKUP(D2369,Listes!B:C,2,FALSE)</f>
        <v>#N/A</v>
      </c>
    </row>
    <row r="2370" spans="1:23" ht="15.75" customHeight="1">
      <c r="A2370" s="11"/>
      <c r="B2370" s="11"/>
      <c r="C2370" s="11"/>
      <c r="D2370" s="11"/>
      <c r="E2370" s="11"/>
      <c r="F2370" s="11"/>
      <c r="G2370" s="11" t="e">
        <f>VLOOKUP(E2370,TAXONS!B:C,2,FALSE)</f>
        <v>#N/A</v>
      </c>
      <c r="H2370" s="13">
        <f t="shared" si="183"/>
        <v>0</v>
      </c>
      <c r="I2370" s="12" t="e">
        <f t="shared" si="184"/>
        <v>#N/A</v>
      </c>
      <c r="J2370" s="14" t="e">
        <f t="shared" si="185"/>
        <v>#N/A</v>
      </c>
      <c r="K2370" s="15" t="e">
        <f>VLOOKUP(B2370,REGIONS!A:D,4,FALSE)</f>
        <v>#N/A</v>
      </c>
      <c r="L2370" s="19" t="e">
        <f>VLOOKUP(G2370,Sensibilité!$A:$L,12,FALSE)</f>
        <v>#N/A</v>
      </c>
      <c r="M2370" s="19" t="e">
        <f t="shared" si="186"/>
        <v>#N/A</v>
      </c>
      <c r="N2370" s="19" t="e">
        <f t="shared" si="187"/>
        <v>#N/A</v>
      </c>
      <c r="O2370" s="15" t="str">
        <f>IF(D2370=Listes!$B$6,"SWARMING",IF(OR(D2370=Listes!$B$1,D2370=Listes!$B$2,D2370=Listes!$B$5),2,IF(OR(D2370=Listes!$B$3,D2370=Listes!$B$4),1,"erreur colonne D")))</f>
        <v>SWARMING</v>
      </c>
      <c r="P2370" s="15" t="e">
        <f>IF(OR(W2370="Hiver",W2370="Transit"),VLOOKUP(E2370,IC!A:E,4,FALSE),IF(W2370="été",VLOOKUP(E2370,IC!A:E,3,FALSE),"erreur"))</f>
        <v>#N/A</v>
      </c>
      <c r="Q2370" s="15" t="e">
        <f>IF(P2370="NR",0,IF(F2370&lt;5,0,IF(P2370=1,VLOOKUP(F2370,IC!$G$1:$I$8,3,TRUE),
IF(P2370=2,VLOOKUP(F2370,IC!$K$1:$M$8,3,TRUE),
IF(P2370=3,VLOOKUP(F2370,IC!$O$1:$Q$8,3,TRUE),IF(P2370=4,VLOOKUP(F2370,IC!$S$2:$U$9,3,TRUE),
"erreur"))))))</f>
        <v>#N/A</v>
      </c>
      <c r="R2370" s="16" t="e">
        <f>IF(OR(V2370="NA",V2370="Transit",V2370&lt;Listes!$F$1),"non applicable",F2370/V2370)</f>
        <v>#N/A</v>
      </c>
      <c r="S2370" s="16" t="e">
        <f>IF(W2370="Transit","Non applicable",IF(AND(W2370="été",T2370&gt;Listes!F2369),F2370/T2370,IF(AND(W2370="Hiver",Hierarchisation!U2370&gt;Listes!F2369),F2370/U2370,"non applicable")))</f>
        <v>#N/A</v>
      </c>
      <c r="T2370" s="17" t="e">
        <f>IF(K2370="Centre",VLOOKUP(E2370,effectifs_ete,3,FALSE),IF(Hierarchisation!K2370="Grand Nord",VLOOKUP(Hierarchisation!E2370,effectifs_ete,4,FALSE),IF(Hierarchisation!K2370="Nord Est",VLOOKUP(Hierarchisation!E2370,effectifs_ete,5,FALSE),IF(Hierarchisation!K2370="Nord Ouest",VLOOKUP(Hierarchisation!E2370,effectifs_ete,6,FALSE),IF(Hierarchisation!K2370="Sud Est",VLOOKUP(Hierarchisation!E2370,effectifs_ete,7,FALSE),IF(Hierarchisation!K2370="Sud Ouest",VLOOKUP(Hierarchisation!E2370,effectifs_ete,8,FALSE),"Erreur Région"))))))</f>
        <v>#N/A</v>
      </c>
      <c r="U2370" s="17" t="e">
        <f>IF(K2370="Centre",VLOOKUP(E2370,effectifs_hiver,3,FALSE),IF(Hierarchisation!K2370="Grand Nord",VLOOKUP(Hierarchisation!E2370,effectifs_hiver,4,FALSE),IF(Hierarchisation!K2370="Nord Est",VLOOKUP(Hierarchisation!E2370,effectifs_hiver,5,FALSE),IF(Hierarchisation!K2370="Nord Ouest",VLOOKUP(Hierarchisation!E2370,effectifs_hiver,6,FALSE),IF(Hierarchisation!K2370="Sud Est",VLOOKUP(Hierarchisation!E2370,effectifs_hiver,7,FALSE),IF(Hierarchisation!K2370="Sud Ouest",VLOOKUP(Hierarchisation!E2370,effectifs_hiver,8,FALSE),"Erreur Région"))))))</f>
        <v>#N/A</v>
      </c>
      <c r="V2370" s="17" t="e">
        <f>IF(W2370="Transit","Transit",IF(W2370="hiver",VLOOKUP(E2370,'EFFECTIFS Hiver'!$A:$I,9,FALSE),IF(W2370="été",VLOOKUP(E2370,'EFFECTIFS Eté'!$A:$I,9,FALSE),"Erreur saison")))</f>
        <v>#N/A</v>
      </c>
      <c r="W2370" s="18" t="e">
        <f>VLOOKUP(D2370,Listes!B:C,2,FALSE)</f>
        <v>#N/A</v>
      </c>
    </row>
    <row r="2371" spans="1:23" ht="15.75" customHeight="1">
      <c r="A2371" s="11"/>
      <c r="B2371" s="11"/>
      <c r="C2371" s="11"/>
      <c r="D2371" s="11"/>
      <c r="E2371" s="11"/>
      <c r="F2371" s="11"/>
      <c r="G2371" s="11" t="e">
        <f>VLOOKUP(E2371,TAXONS!B:C,2,FALSE)</f>
        <v>#N/A</v>
      </c>
      <c r="H2371" s="13">
        <f t="shared" ref="H2371:H2434" si="188">IF(F2371&lt;5,0,N2371*(O2371*Q2371))</f>
        <v>0</v>
      </c>
      <c r="I2371" s="12" t="e">
        <f t="shared" ref="I2371:I2434" si="189">IF(OR(W2371="transit",R2371="non applicable"),"Non applicable",IF(R2371&gt;10%,"International",IF(R2371&gt;5%,"National",IF(S2371="non applicable","non applicable",IF(S2371&gt;2%,"Régional","non représentatif")))))</f>
        <v>#N/A</v>
      </c>
      <c r="J2371" s="14" t="e">
        <f t="shared" ref="J2371:J2434" si="190">IF(P2371="NR","Données non représentatives au National",IF(I2371="Non applicable","Données non représentatives au National ou régional",IF(I2371="non représentatif","effectif non représentatif au niveau national ou régional","--")))</f>
        <v>#N/A</v>
      </c>
      <c r="K2371" s="15" t="e">
        <f>VLOOKUP(B2371,REGIONS!A:D,4,FALSE)</f>
        <v>#N/A</v>
      </c>
      <c r="L2371" s="19" t="e">
        <f>VLOOKUP(G2371,Sensibilité!$A:$L,12,FALSE)</f>
        <v>#N/A</v>
      </c>
      <c r="M2371" s="19" t="e">
        <f t="shared" ref="M2371:M2434" si="191">IF(K2371="Grand Nord",VLOOKUP(G2371,responsabilite,2,FALSE),IF(K2371="Nord Ouest",VLOOKUP(G2371,responsabilite,3,FALSE),IF(K2371="Nord Est",VLOOKUP(G2371,responsabilite,4,FALSE),IF(K2371="Centre",VLOOKUP(G2371,responsabilite,5,FALSE),IF(K2371="Sud Ouest",VLOOKUP(G2371,responsabilite,6,FALSE),IF(K2371="Sud Est",VLOOKUP(G2371,responsabilite,7,FALSE),"erreur"))))))</f>
        <v>#N/A</v>
      </c>
      <c r="N2371" s="19" t="e">
        <f t="shared" ref="N2371:N2434" si="192">L2371+M2371</f>
        <v>#N/A</v>
      </c>
      <c r="O2371" s="15" t="str">
        <f>IF(D2371=Listes!$B$6,"SWARMING",IF(OR(D2371=Listes!$B$1,D2371=Listes!$B$2,D2371=Listes!$B$5),2,IF(OR(D2371=Listes!$B$3,D2371=Listes!$B$4),1,"erreur colonne D")))</f>
        <v>SWARMING</v>
      </c>
      <c r="P2371" s="15" t="e">
        <f>IF(OR(W2371="Hiver",W2371="Transit"),VLOOKUP(E2371,IC!A:E,4,FALSE),IF(W2371="été",VLOOKUP(E2371,IC!A:E,3,FALSE),"erreur"))</f>
        <v>#N/A</v>
      </c>
      <c r="Q2371" s="15" t="e">
        <f>IF(P2371="NR",0,IF(F2371&lt;5,0,IF(P2371=1,VLOOKUP(F2371,IC!$G$1:$I$8,3,TRUE),
IF(P2371=2,VLOOKUP(F2371,IC!$K$1:$M$8,3,TRUE),
IF(P2371=3,VLOOKUP(F2371,IC!$O$1:$Q$8,3,TRUE),IF(P2371=4,VLOOKUP(F2371,IC!$S$2:$U$9,3,TRUE),
"erreur"))))))</f>
        <v>#N/A</v>
      </c>
      <c r="R2371" s="16" t="e">
        <f>IF(OR(V2371="NA",V2371="Transit",V2371&lt;Listes!$F$1),"non applicable",F2371/V2371)</f>
        <v>#N/A</v>
      </c>
      <c r="S2371" s="16" t="e">
        <f>IF(W2371="Transit","Non applicable",IF(AND(W2371="été",T2371&gt;Listes!F2370),F2371/T2371,IF(AND(W2371="Hiver",Hierarchisation!U2371&gt;Listes!F2370),F2371/U2371,"non applicable")))</f>
        <v>#N/A</v>
      </c>
      <c r="T2371" s="17" t="e">
        <f>IF(K2371="Centre",VLOOKUP(E2371,effectifs_ete,3,FALSE),IF(Hierarchisation!K2371="Grand Nord",VLOOKUP(Hierarchisation!E2371,effectifs_ete,4,FALSE),IF(Hierarchisation!K2371="Nord Est",VLOOKUP(Hierarchisation!E2371,effectifs_ete,5,FALSE),IF(Hierarchisation!K2371="Nord Ouest",VLOOKUP(Hierarchisation!E2371,effectifs_ete,6,FALSE),IF(Hierarchisation!K2371="Sud Est",VLOOKUP(Hierarchisation!E2371,effectifs_ete,7,FALSE),IF(Hierarchisation!K2371="Sud Ouest",VLOOKUP(Hierarchisation!E2371,effectifs_ete,8,FALSE),"Erreur Région"))))))</f>
        <v>#N/A</v>
      </c>
      <c r="U2371" s="17" t="e">
        <f>IF(K2371="Centre",VLOOKUP(E2371,effectifs_hiver,3,FALSE),IF(Hierarchisation!K2371="Grand Nord",VLOOKUP(Hierarchisation!E2371,effectifs_hiver,4,FALSE),IF(Hierarchisation!K2371="Nord Est",VLOOKUP(Hierarchisation!E2371,effectifs_hiver,5,FALSE),IF(Hierarchisation!K2371="Nord Ouest",VLOOKUP(Hierarchisation!E2371,effectifs_hiver,6,FALSE),IF(Hierarchisation!K2371="Sud Est",VLOOKUP(Hierarchisation!E2371,effectifs_hiver,7,FALSE),IF(Hierarchisation!K2371="Sud Ouest",VLOOKUP(Hierarchisation!E2371,effectifs_hiver,8,FALSE),"Erreur Région"))))))</f>
        <v>#N/A</v>
      </c>
      <c r="V2371" s="17" t="e">
        <f>IF(W2371="Transit","Transit",IF(W2371="hiver",VLOOKUP(E2371,'EFFECTIFS Hiver'!$A:$I,9,FALSE),IF(W2371="été",VLOOKUP(E2371,'EFFECTIFS Eté'!$A:$I,9,FALSE),"Erreur saison")))</f>
        <v>#N/A</v>
      </c>
      <c r="W2371" s="18" t="e">
        <f>VLOOKUP(D2371,Listes!B:C,2,FALSE)</f>
        <v>#N/A</v>
      </c>
    </row>
    <row r="2372" spans="1:23" ht="15.75" customHeight="1">
      <c r="A2372" s="11"/>
      <c r="B2372" s="11"/>
      <c r="C2372" s="11"/>
      <c r="D2372" s="11"/>
      <c r="E2372" s="11"/>
      <c r="F2372" s="11"/>
      <c r="G2372" s="11" t="e">
        <f>VLOOKUP(E2372,TAXONS!B:C,2,FALSE)</f>
        <v>#N/A</v>
      </c>
      <c r="H2372" s="13">
        <f t="shared" si="188"/>
        <v>0</v>
      </c>
      <c r="I2372" s="12" t="e">
        <f t="shared" si="189"/>
        <v>#N/A</v>
      </c>
      <c r="J2372" s="14" t="e">
        <f t="shared" si="190"/>
        <v>#N/A</v>
      </c>
      <c r="K2372" s="15" t="e">
        <f>VLOOKUP(B2372,REGIONS!A:D,4,FALSE)</f>
        <v>#N/A</v>
      </c>
      <c r="L2372" s="19" t="e">
        <f>VLOOKUP(G2372,Sensibilité!$A:$L,12,FALSE)</f>
        <v>#N/A</v>
      </c>
      <c r="M2372" s="19" t="e">
        <f t="shared" si="191"/>
        <v>#N/A</v>
      </c>
      <c r="N2372" s="19" t="e">
        <f t="shared" si="192"/>
        <v>#N/A</v>
      </c>
      <c r="O2372" s="15" t="str">
        <f>IF(D2372=Listes!$B$6,"SWARMING",IF(OR(D2372=Listes!$B$1,D2372=Listes!$B$2,D2372=Listes!$B$5),2,IF(OR(D2372=Listes!$B$3,D2372=Listes!$B$4),1,"erreur colonne D")))</f>
        <v>SWARMING</v>
      </c>
      <c r="P2372" s="15" t="e">
        <f>IF(OR(W2372="Hiver",W2372="Transit"),VLOOKUP(E2372,IC!A:E,4,FALSE),IF(W2372="été",VLOOKUP(E2372,IC!A:E,3,FALSE),"erreur"))</f>
        <v>#N/A</v>
      </c>
      <c r="Q2372" s="15" t="e">
        <f>IF(P2372="NR",0,IF(F2372&lt;5,0,IF(P2372=1,VLOOKUP(F2372,IC!$G$1:$I$8,3,TRUE),
IF(P2372=2,VLOOKUP(F2372,IC!$K$1:$M$8,3,TRUE),
IF(P2372=3,VLOOKUP(F2372,IC!$O$1:$Q$8,3,TRUE),IF(P2372=4,VLOOKUP(F2372,IC!$S$2:$U$9,3,TRUE),
"erreur"))))))</f>
        <v>#N/A</v>
      </c>
      <c r="R2372" s="16" t="e">
        <f>IF(OR(V2372="NA",V2372="Transit",V2372&lt;Listes!$F$1),"non applicable",F2372/V2372)</f>
        <v>#N/A</v>
      </c>
      <c r="S2372" s="16" t="e">
        <f>IF(W2372="Transit","Non applicable",IF(AND(W2372="été",T2372&gt;Listes!F2371),F2372/T2372,IF(AND(W2372="Hiver",Hierarchisation!U2372&gt;Listes!F2371),F2372/U2372,"non applicable")))</f>
        <v>#N/A</v>
      </c>
      <c r="T2372" s="17" t="e">
        <f>IF(K2372="Centre",VLOOKUP(E2372,effectifs_ete,3,FALSE),IF(Hierarchisation!K2372="Grand Nord",VLOOKUP(Hierarchisation!E2372,effectifs_ete,4,FALSE),IF(Hierarchisation!K2372="Nord Est",VLOOKUP(Hierarchisation!E2372,effectifs_ete,5,FALSE),IF(Hierarchisation!K2372="Nord Ouest",VLOOKUP(Hierarchisation!E2372,effectifs_ete,6,FALSE),IF(Hierarchisation!K2372="Sud Est",VLOOKUP(Hierarchisation!E2372,effectifs_ete,7,FALSE),IF(Hierarchisation!K2372="Sud Ouest",VLOOKUP(Hierarchisation!E2372,effectifs_ete,8,FALSE),"Erreur Région"))))))</f>
        <v>#N/A</v>
      </c>
      <c r="U2372" s="17" t="e">
        <f>IF(K2372="Centre",VLOOKUP(E2372,effectifs_hiver,3,FALSE),IF(Hierarchisation!K2372="Grand Nord",VLOOKUP(Hierarchisation!E2372,effectifs_hiver,4,FALSE),IF(Hierarchisation!K2372="Nord Est",VLOOKUP(Hierarchisation!E2372,effectifs_hiver,5,FALSE),IF(Hierarchisation!K2372="Nord Ouest",VLOOKUP(Hierarchisation!E2372,effectifs_hiver,6,FALSE),IF(Hierarchisation!K2372="Sud Est",VLOOKUP(Hierarchisation!E2372,effectifs_hiver,7,FALSE),IF(Hierarchisation!K2372="Sud Ouest",VLOOKUP(Hierarchisation!E2372,effectifs_hiver,8,FALSE),"Erreur Région"))))))</f>
        <v>#N/A</v>
      </c>
      <c r="V2372" s="17" t="e">
        <f>IF(W2372="Transit","Transit",IF(W2372="hiver",VLOOKUP(E2372,'EFFECTIFS Hiver'!$A:$I,9,FALSE),IF(W2372="été",VLOOKUP(E2372,'EFFECTIFS Eté'!$A:$I,9,FALSE),"Erreur saison")))</f>
        <v>#N/A</v>
      </c>
      <c r="W2372" s="18" t="e">
        <f>VLOOKUP(D2372,Listes!B:C,2,FALSE)</f>
        <v>#N/A</v>
      </c>
    </row>
    <row r="2373" spans="1:23" ht="15.75" customHeight="1">
      <c r="A2373" s="11"/>
      <c r="B2373" s="11"/>
      <c r="C2373" s="11"/>
      <c r="D2373" s="11"/>
      <c r="E2373" s="11"/>
      <c r="F2373" s="11"/>
      <c r="G2373" s="11" t="e">
        <f>VLOOKUP(E2373,TAXONS!B:C,2,FALSE)</f>
        <v>#N/A</v>
      </c>
      <c r="H2373" s="13">
        <f t="shared" si="188"/>
        <v>0</v>
      </c>
      <c r="I2373" s="12" t="e">
        <f t="shared" si="189"/>
        <v>#N/A</v>
      </c>
      <c r="J2373" s="14" t="e">
        <f t="shared" si="190"/>
        <v>#N/A</v>
      </c>
      <c r="K2373" s="15" t="e">
        <f>VLOOKUP(B2373,REGIONS!A:D,4,FALSE)</f>
        <v>#N/A</v>
      </c>
      <c r="L2373" s="19" t="e">
        <f>VLOOKUP(G2373,Sensibilité!$A:$L,12,FALSE)</f>
        <v>#N/A</v>
      </c>
      <c r="M2373" s="19" t="e">
        <f t="shared" si="191"/>
        <v>#N/A</v>
      </c>
      <c r="N2373" s="19" t="e">
        <f t="shared" si="192"/>
        <v>#N/A</v>
      </c>
      <c r="O2373" s="15" t="str">
        <f>IF(D2373=Listes!$B$6,"SWARMING",IF(OR(D2373=Listes!$B$1,D2373=Listes!$B$2,D2373=Listes!$B$5),2,IF(OR(D2373=Listes!$B$3,D2373=Listes!$B$4),1,"erreur colonne D")))</f>
        <v>SWARMING</v>
      </c>
      <c r="P2373" s="15" t="e">
        <f>IF(OR(W2373="Hiver",W2373="Transit"),VLOOKUP(E2373,IC!A:E,4,FALSE),IF(W2373="été",VLOOKUP(E2373,IC!A:E,3,FALSE),"erreur"))</f>
        <v>#N/A</v>
      </c>
      <c r="Q2373" s="15" t="e">
        <f>IF(P2373="NR",0,IF(F2373&lt;5,0,IF(P2373=1,VLOOKUP(F2373,IC!$G$1:$I$8,3,TRUE),
IF(P2373=2,VLOOKUP(F2373,IC!$K$1:$M$8,3,TRUE),
IF(P2373=3,VLOOKUP(F2373,IC!$O$1:$Q$8,3,TRUE),IF(P2373=4,VLOOKUP(F2373,IC!$S$2:$U$9,3,TRUE),
"erreur"))))))</f>
        <v>#N/A</v>
      </c>
      <c r="R2373" s="16" t="e">
        <f>IF(OR(V2373="NA",V2373="Transit",V2373&lt;Listes!$F$1),"non applicable",F2373/V2373)</f>
        <v>#N/A</v>
      </c>
      <c r="S2373" s="16" t="e">
        <f>IF(W2373="Transit","Non applicable",IF(AND(W2373="été",T2373&gt;Listes!F2372),F2373/T2373,IF(AND(W2373="Hiver",Hierarchisation!U2373&gt;Listes!F2372),F2373/U2373,"non applicable")))</f>
        <v>#N/A</v>
      </c>
      <c r="T2373" s="17" t="e">
        <f>IF(K2373="Centre",VLOOKUP(E2373,effectifs_ete,3,FALSE),IF(Hierarchisation!K2373="Grand Nord",VLOOKUP(Hierarchisation!E2373,effectifs_ete,4,FALSE),IF(Hierarchisation!K2373="Nord Est",VLOOKUP(Hierarchisation!E2373,effectifs_ete,5,FALSE),IF(Hierarchisation!K2373="Nord Ouest",VLOOKUP(Hierarchisation!E2373,effectifs_ete,6,FALSE),IF(Hierarchisation!K2373="Sud Est",VLOOKUP(Hierarchisation!E2373,effectifs_ete,7,FALSE),IF(Hierarchisation!K2373="Sud Ouest",VLOOKUP(Hierarchisation!E2373,effectifs_ete,8,FALSE),"Erreur Région"))))))</f>
        <v>#N/A</v>
      </c>
      <c r="U2373" s="17" t="e">
        <f>IF(K2373="Centre",VLOOKUP(E2373,effectifs_hiver,3,FALSE),IF(Hierarchisation!K2373="Grand Nord",VLOOKUP(Hierarchisation!E2373,effectifs_hiver,4,FALSE),IF(Hierarchisation!K2373="Nord Est",VLOOKUP(Hierarchisation!E2373,effectifs_hiver,5,FALSE),IF(Hierarchisation!K2373="Nord Ouest",VLOOKUP(Hierarchisation!E2373,effectifs_hiver,6,FALSE),IF(Hierarchisation!K2373="Sud Est",VLOOKUP(Hierarchisation!E2373,effectifs_hiver,7,FALSE),IF(Hierarchisation!K2373="Sud Ouest",VLOOKUP(Hierarchisation!E2373,effectifs_hiver,8,FALSE),"Erreur Région"))))))</f>
        <v>#N/A</v>
      </c>
      <c r="V2373" s="17" t="e">
        <f>IF(W2373="Transit","Transit",IF(W2373="hiver",VLOOKUP(E2373,'EFFECTIFS Hiver'!$A:$I,9,FALSE),IF(W2373="été",VLOOKUP(E2373,'EFFECTIFS Eté'!$A:$I,9,FALSE),"Erreur saison")))</f>
        <v>#N/A</v>
      </c>
      <c r="W2373" s="18" t="e">
        <f>VLOOKUP(D2373,Listes!B:C,2,FALSE)</f>
        <v>#N/A</v>
      </c>
    </row>
    <row r="2374" spans="1:23" ht="15.75" customHeight="1">
      <c r="A2374" s="11"/>
      <c r="B2374" s="11"/>
      <c r="C2374" s="11"/>
      <c r="D2374" s="11"/>
      <c r="E2374" s="11"/>
      <c r="F2374" s="11"/>
      <c r="G2374" s="11" t="e">
        <f>VLOOKUP(E2374,TAXONS!B:C,2,FALSE)</f>
        <v>#N/A</v>
      </c>
      <c r="H2374" s="13">
        <f t="shared" si="188"/>
        <v>0</v>
      </c>
      <c r="I2374" s="12" t="e">
        <f t="shared" si="189"/>
        <v>#N/A</v>
      </c>
      <c r="J2374" s="14" t="e">
        <f t="shared" si="190"/>
        <v>#N/A</v>
      </c>
      <c r="K2374" s="15" t="e">
        <f>VLOOKUP(B2374,REGIONS!A:D,4,FALSE)</f>
        <v>#N/A</v>
      </c>
      <c r="L2374" s="19" t="e">
        <f>VLOOKUP(G2374,Sensibilité!$A:$L,12,FALSE)</f>
        <v>#N/A</v>
      </c>
      <c r="M2374" s="19" t="e">
        <f t="shared" si="191"/>
        <v>#N/A</v>
      </c>
      <c r="N2374" s="19" t="e">
        <f t="shared" si="192"/>
        <v>#N/A</v>
      </c>
      <c r="O2374" s="15" t="str">
        <f>IF(D2374=Listes!$B$6,"SWARMING",IF(OR(D2374=Listes!$B$1,D2374=Listes!$B$2,D2374=Listes!$B$5),2,IF(OR(D2374=Listes!$B$3,D2374=Listes!$B$4),1,"erreur colonne D")))</f>
        <v>SWARMING</v>
      </c>
      <c r="P2374" s="15" t="e">
        <f>IF(OR(W2374="Hiver",W2374="Transit"),VLOOKUP(E2374,IC!A:E,4,FALSE),IF(W2374="été",VLOOKUP(E2374,IC!A:E,3,FALSE),"erreur"))</f>
        <v>#N/A</v>
      </c>
      <c r="Q2374" s="15" t="e">
        <f>IF(P2374="NR",0,IF(F2374&lt;5,0,IF(P2374=1,VLOOKUP(F2374,IC!$G$1:$I$8,3,TRUE),
IF(P2374=2,VLOOKUP(F2374,IC!$K$1:$M$8,3,TRUE),
IF(P2374=3,VLOOKUP(F2374,IC!$O$1:$Q$8,3,TRUE),IF(P2374=4,VLOOKUP(F2374,IC!$S$2:$U$9,3,TRUE),
"erreur"))))))</f>
        <v>#N/A</v>
      </c>
      <c r="R2374" s="16" t="e">
        <f>IF(OR(V2374="NA",V2374="Transit",V2374&lt;Listes!$F$1),"non applicable",F2374/V2374)</f>
        <v>#N/A</v>
      </c>
      <c r="S2374" s="16" t="e">
        <f>IF(W2374="Transit","Non applicable",IF(AND(W2374="été",T2374&gt;Listes!F2373),F2374/T2374,IF(AND(W2374="Hiver",Hierarchisation!U2374&gt;Listes!F2373),F2374/U2374,"non applicable")))</f>
        <v>#N/A</v>
      </c>
      <c r="T2374" s="17" t="e">
        <f>IF(K2374="Centre",VLOOKUP(E2374,effectifs_ete,3,FALSE),IF(Hierarchisation!K2374="Grand Nord",VLOOKUP(Hierarchisation!E2374,effectifs_ete,4,FALSE),IF(Hierarchisation!K2374="Nord Est",VLOOKUP(Hierarchisation!E2374,effectifs_ete,5,FALSE),IF(Hierarchisation!K2374="Nord Ouest",VLOOKUP(Hierarchisation!E2374,effectifs_ete,6,FALSE),IF(Hierarchisation!K2374="Sud Est",VLOOKUP(Hierarchisation!E2374,effectifs_ete,7,FALSE),IF(Hierarchisation!K2374="Sud Ouest",VLOOKUP(Hierarchisation!E2374,effectifs_ete,8,FALSE),"Erreur Région"))))))</f>
        <v>#N/A</v>
      </c>
      <c r="U2374" s="17" t="e">
        <f>IF(K2374="Centre",VLOOKUP(E2374,effectifs_hiver,3,FALSE),IF(Hierarchisation!K2374="Grand Nord",VLOOKUP(Hierarchisation!E2374,effectifs_hiver,4,FALSE),IF(Hierarchisation!K2374="Nord Est",VLOOKUP(Hierarchisation!E2374,effectifs_hiver,5,FALSE),IF(Hierarchisation!K2374="Nord Ouest",VLOOKUP(Hierarchisation!E2374,effectifs_hiver,6,FALSE),IF(Hierarchisation!K2374="Sud Est",VLOOKUP(Hierarchisation!E2374,effectifs_hiver,7,FALSE),IF(Hierarchisation!K2374="Sud Ouest",VLOOKUP(Hierarchisation!E2374,effectifs_hiver,8,FALSE),"Erreur Région"))))))</f>
        <v>#N/A</v>
      </c>
      <c r="V2374" s="17" t="e">
        <f>IF(W2374="Transit","Transit",IF(W2374="hiver",VLOOKUP(E2374,'EFFECTIFS Hiver'!$A:$I,9,FALSE),IF(W2374="été",VLOOKUP(E2374,'EFFECTIFS Eté'!$A:$I,9,FALSE),"Erreur saison")))</f>
        <v>#N/A</v>
      </c>
      <c r="W2374" s="18" t="e">
        <f>VLOOKUP(D2374,Listes!B:C,2,FALSE)</f>
        <v>#N/A</v>
      </c>
    </row>
    <row r="2375" spans="1:23" ht="15.75" customHeight="1">
      <c r="A2375" s="11"/>
      <c r="B2375" s="11"/>
      <c r="C2375" s="11"/>
      <c r="D2375" s="11"/>
      <c r="E2375" s="11"/>
      <c r="F2375" s="11"/>
      <c r="G2375" s="11" t="e">
        <f>VLOOKUP(E2375,TAXONS!B:C,2,FALSE)</f>
        <v>#N/A</v>
      </c>
      <c r="H2375" s="13">
        <f t="shared" si="188"/>
        <v>0</v>
      </c>
      <c r="I2375" s="12" t="e">
        <f t="shared" si="189"/>
        <v>#N/A</v>
      </c>
      <c r="J2375" s="14" t="e">
        <f t="shared" si="190"/>
        <v>#N/A</v>
      </c>
      <c r="K2375" s="15" t="e">
        <f>VLOOKUP(B2375,REGIONS!A:D,4,FALSE)</f>
        <v>#N/A</v>
      </c>
      <c r="L2375" s="19" t="e">
        <f>VLOOKUP(G2375,Sensibilité!$A:$L,12,FALSE)</f>
        <v>#N/A</v>
      </c>
      <c r="M2375" s="19" t="e">
        <f t="shared" si="191"/>
        <v>#N/A</v>
      </c>
      <c r="N2375" s="19" t="e">
        <f t="shared" si="192"/>
        <v>#N/A</v>
      </c>
      <c r="O2375" s="15" t="str">
        <f>IF(D2375=Listes!$B$6,"SWARMING",IF(OR(D2375=Listes!$B$1,D2375=Listes!$B$2,D2375=Listes!$B$5),2,IF(OR(D2375=Listes!$B$3,D2375=Listes!$B$4),1,"erreur colonne D")))</f>
        <v>SWARMING</v>
      </c>
      <c r="P2375" s="15" t="e">
        <f>IF(OR(W2375="Hiver",W2375="Transit"),VLOOKUP(E2375,IC!A:E,4,FALSE),IF(W2375="été",VLOOKUP(E2375,IC!A:E,3,FALSE),"erreur"))</f>
        <v>#N/A</v>
      </c>
      <c r="Q2375" s="15" t="e">
        <f>IF(P2375="NR",0,IF(F2375&lt;5,0,IF(P2375=1,VLOOKUP(F2375,IC!$G$1:$I$8,3,TRUE),
IF(P2375=2,VLOOKUP(F2375,IC!$K$1:$M$8,3,TRUE),
IF(P2375=3,VLOOKUP(F2375,IC!$O$1:$Q$8,3,TRUE),IF(P2375=4,VLOOKUP(F2375,IC!$S$2:$U$9,3,TRUE),
"erreur"))))))</f>
        <v>#N/A</v>
      </c>
      <c r="R2375" s="16" t="e">
        <f>IF(OR(V2375="NA",V2375="Transit",V2375&lt;Listes!$F$1),"non applicable",F2375/V2375)</f>
        <v>#N/A</v>
      </c>
      <c r="S2375" s="16" t="e">
        <f>IF(W2375="Transit","Non applicable",IF(AND(W2375="été",T2375&gt;Listes!F2374),F2375/T2375,IF(AND(W2375="Hiver",Hierarchisation!U2375&gt;Listes!F2374),F2375/U2375,"non applicable")))</f>
        <v>#N/A</v>
      </c>
      <c r="T2375" s="17" t="e">
        <f>IF(K2375="Centre",VLOOKUP(E2375,effectifs_ete,3,FALSE),IF(Hierarchisation!K2375="Grand Nord",VLOOKUP(Hierarchisation!E2375,effectifs_ete,4,FALSE),IF(Hierarchisation!K2375="Nord Est",VLOOKUP(Hierarchisation!E2375,effectifs_ete,5,FALSE),IF(Hierarchisation!K2375="Nord Ouest",VLOOKUP(Hierarchisation!E2375,effectifs_ete,6,FALSE),IF(Hierarchisation!K2375="Sud Est",VLOOKUP(Hierarchisation!E2375,effectifs_ete,7,FALSE),IF(Hierarchisation!K2375="Sud Ouest",VLOOKUP(Hierarchisation!E2375,effectifs_ete,8,FALSE),"Erreur Région"))))))</f>
        <v>#N/A</v>
      </c>
      <c r="U2375" s="17" t="e">
        <f>IF(K2375="Centre",VLOOKUP(E2375,effectifs_hiver,3,FALSE),IF(Hierarchisation!K2375="Grand Nord",VLOOKUP(Hierarchisation!E2375,effectifs_hiver,4,FALSE),IF(Hierarchisation!K2375="Nord Est",VLOOKUP(Hierarchisation!E2375,effectifs_hiver,5,FALSE),IF(Hierarchisation!K2375="Nord Ouest",VLOOKUP(Hierarchisation!E2375,effectifs_hiver,6,FALSE),IF(Hierarchisation!K2375="Sud Est",VLOOKUP(Hierarchisation!E2375,effectifs_hiver,7,FALSE),IF(Hierarchisation!K2375="Sud Ouest",VLOOKUP(Hierarchisation!E2375,effectifs_hiver,8,FALSE),"Erreur Région"))))))</f>
        <v>#N/A</v>
      </c>
      <c r="V2375" s="17" t="e">
        <f>IF(W2375="Transit","Transit",IF(W2375="hiver",VLOOKUP(E2375,'EFFECTIFS Hiver'!$A:$I,9,FALSE),IF(W2375="été",VLOOKUP(E2375,'EFFECTIFS Eté'!$A:$I,9,FALSE),"Erreur saison")))</f>
        <v>#N/A</v>
      </c>
      <c r="W2375" s="18" t="e">
        <f>VLOOKUP(D2375,Listes!B:C,2,FALSE)</f>
        <v>#N/A</v>
      </c>
    </row>
    <row r="2376" spans="1:23" ht="15.75" customHeight="1">
      <c r="A2376" s="11"/>
      <c r="B2376" s="11"/>
      <c r="C2376" s="11"/>
      <c r="D2376" s="11"/>
      <c r="E2376" s="11"/>
      <c r="F2376" s="11"/>
      <c r="G2376" s="11" t="e">
        <f>VLOOKUP(E2376,TAXONS!B:C,2,FALSE)</f>
        <v>#N/A</v>
      </c>
      <c r="H2376" s="13">
        <f t="shared" si="188"/>
        <v>0</v>
      </c>
      <c r="I2376" s="12" t="e">
        <f t="shared" si="189"/>
        <v>#N/A</v>
      </c>
      <c r="J2376" s="14" t="e">
        <f t="shared" si="190"/>
        <v>#N/A</v>
      </c>
      <c r="K2376" s="15" t="e">
        <f>VLOOKUP(B2376,REGIONS!A:D,4,FALSE)</f>
        <v>#N/A</v>
      </c>
      <c r="L2376" s="19" t="e">
        <f>VLOOKUP(G2376,Sensibilité!$A:$L,12,FALSE)</f>
        <v>#N/A</v>
      </c>
      <c r="M2376" s="19" t="e">
        <f t="shared" si="191"/>
        <v>#N/A</v>
      </c>
      <c r="N2376" s="19" t="e">
        <f t="shared" si="192"/>
        <v>#N/A</v>
      </c>
      <c r="O2376" s="15" t="str">
        <f>IF(D2376=Listes!$B$6,"SWARMING",IF(OR(D2376=Listes!$B$1,D2376=Listes!$B$2,D2376=Listes!$B$5),2,IF(OR(D2376=Listes!$B$3,D2376=Listes!$B$4),1,"erreur colonne D")))</f>
        <v>SWARMING</v>
      </c>
      <c r="P2376" s="15" t="e">
        <f>IF(OR(W2376="Hiver",W2376="Transit"),VLOOKUP(E2376,IC!A:E,4,FALSE),IF(W2376="été",VLOOKUP(E2376,IC!A:E,3,FALSE),"erreur"))</f>
        <v>#N/A</v>
      </c>
      <c r="Q2376" s="15" t="e">
        <f>IF(P2376="NR",0,IF(F2376&lt;5,0,IF(P2376=1,VLOOKUP(F2376,IC!$G$1:$I$8,3,TRUE),
IF(P2376=2,VLOOKUP(F2376,IC!$K$1:$M$8,3,TRUE),
IF(P2376=3,VLOOKUP(F2376,IC!$O$1:$Q$8,3,TRUE),IF(P2376=4,VLOOKUP(F2376,IC!$S$2:$U$9,3,TRUE),
"erreur"))))))</f>
        <v>#N/A</v>
      </c>
      <c r="R2376" s="16" t="e">
        <f>IF(OR(V2376="NA",V2376="Transit",V2376&lt;Listes!$F$1),"non applicable",F2376/V2376)</f>
        <v>#N/A</v>
      </c>
      <c r="S2376" s="16" t="e">
        <f>IF(W2376="Transit","Non applicable",IF(AND(W2376="été",T2376&gt;Listes!F2375),F2376/T2376,IF(AND(W2376="Hiver",Hierarchisation!U2376&gt;Listes!F2375),F2376/U2376,"non applicable")))</f>
        <v>#N/A</v>
      </c>
      <c r="T2376" s="17" t="e">
        <f>IF(K2376="Centre",VLOOKUP(E2376,effectifs_ete,3,FALSE),IF(Hierarchisation!K2376="Grand Nord",VLOOKUP(Hierarchisation!E2376,effectifs_ete,4,FALSE),IF(Hierarchisation!K2376="Nord Est",VLOOKUP(Hierarchisation!E2376,effectifs_ete,5,FALSE),IF(Hierarchisation!K2376="Nord Ouest",VLOOKUP(Hierarchisation!E2376,effectifs_ete,6,FALSE),IF(Hierarchisation!K2376="Sud Est",VLOOKUP(Hierarchisation!E2376,effectifs_ete,7,FALSE),IF(Hierarchisation!K2376="Sud Ouest",VLOOKUP(Hierarchisation!E2376,effectifs_ete,8,FALSE),"Erreur Région"))))))</f>
        <v>#N/A</v>
      </c>
      <c r="U2376" s="17" t="e">
        <f>IF(K2376="Centre",VLOOKUP(E2376,effectifs_hiver,3,FALSE),IF(Hierarchisation!K2376="Grand Nord",VLOOKUP(Hierarchisation!E2376,effectifs_hiver,4,FALSE),IF(Hierarchisation!K2376="Nord Est",VLOOKUP(Hierarchisation!E2376,effectifs_hiver,5,FALSE),IF(Hierarchisation!K2376="Nord Ouest",VLOOKUP(Hierarchisation!E2376,effectifs_hiver,6,FALSE),IF(Hierarchisation!K2376="Sud Est",VLOOKUP(Hierarchisation!E2376,effectifs_hiver,7,FALSE),IF(Hierarchisation!K2376="Sud Ouest",VLOOKUP(Hierarchisation!E2376,effectifs_hiver,8,FALSE),"Erreur Région"))))))</f>
        <v>#N/A</v>
      </c>
      <c r="V2376" s="17" t="e">
        <f>IF(W2376="Transit","Transit",IF(W2376="hiver",VLOOKUP(E2376,'EFFECTIFS Hiver'!$A:$I,9,FALSE),IF(W2376="été",VLOOKUP(E2376,'EFFECTIFS Eté'!$A:$I,9,FALSE),"Erreur saison")))</f>
        <v>#N/A</v>
      </c>
      <c r="W2376" s="18" t="e">
        <f>VLOOKUP(D2376,Listes!B:C,2,FALSE)</f>
        <v>#N/A</v>
      </c>
    </row>
    <row r="2377" spans="1:23" ht="15.75" customHeight="1">
      <c r="A2377" s="11"/>
      <c r="B2377" s="11"/>
      <c r="C2377" s="11"/>
      <c r="D2377" s="11"/>
      <c r="E2377" s="11"/>
      <c r="F2377" s="11"/>
      <c r="G2377" s="11" t="e">
        <f>VLOOKUP(E2377,TAXONS!B:C,2,FALSE)</f>
        <v>#N/A</v>
      </c>
      <c r="H2377" s="13">
        <f t="shared" si="188"/>
        <v>0</v>
      </c>
      <c r="I2377" s="12" t="e">
        <f t="shared" si="189"/>
        <v>#N/A</v>
      </c>
      <c r="J2377" s="14" t="e">
        <f t="shared" si="190"/>
        <v>#N/A</v>
      </c>
      <c r="K2377" s="15" t="e">
        <f>VLOOKUP(B2377,REGIONS!A:D,4,FALSE)</f>
        <v>#N/A</v>
      </c>
      <c r="L2377" s="19" t="e">
        <f>VLOOKUP(G2377,Sensibilité!$A:$L,12,FALSE)</f>
        <v>#N/A</v>
      </c>
      <c r="M2377" s="19" t="e">
        <f t="shared" si="191"/>
        <v>#N/A</v>
      </c>
      <c r="N2377" s="19" t="e">
        <f t="shared" si="192"/>
        <v>#N/A</v>
      </c>
      <c r="O2377" s="15" t="str">
        <f>IF(D2377=Listes!$B$6,"SWARMING",IF(OR(D2377=Listes!$B$1,D2377=Listes!$B$2,D2377=Listes!$B$5),2,IF(OR(D2377=Listes!$B$3,D2377=Listes!$B$4),1,"erreur colonne D")))</f>
        <v>SWARMING</v>
      </c>
      <c r="P2377" s="15" t="e">
        <f>IF(OR(W2377="Hiver",W2377="Transit"),VLOOKUP(E2377,IC!A:E,4,FALSE),IF(W2377="été",VLOOKUP(E2377,IC!A:E,3,FALSE),"erreur"))</f>
        <v>#N/A</v>
      </c>
      <c r="Q2377" s="15" t="e">
        <f>IF(P2377="NR",0,IF(F2377&lt;5,0,IF(P2377=1,VLOOKUP(F2377,IC!$G$1:$I$8,3,TRUE),
IF(P2377=2,VLOOKUP(F2377,IC!$K$1:$M$8,3,TRUE),
IF(P2377=3,VLOOKUP(F2377,IC!$O$1:$Q$8,3,TRUE),IF(P2377=4,VLOOKUP(F2377,IC!$S$2:$U$9,3,TRUE),
"erreur"))))))</f>
        <v>#N/A</v>
      </c>
      <c r="R2377" s="16" t="e">
        <f>IF(OR(V2377="NA",V2377="Transit",V2377&lt;Listes!$F$1),"non applicable",F2377/V2377)</f>
        <v>#N/A</v>
      </c>
      <c r="S2377" s="16" t="e">
        <f>IF(W2377="Transit","Non applicable",IF(AND(W2377="été",T2377&gt;Listes!F2376),F2377/T2377,IF(AND(W2377="Hiver",Hierarchisation!U2377&gt;Listes!F2376),F2377/U2377,"non applicable")))</f>
        <v>#N/A</v>
      </c>
      <c r="T2377" s="17" t="e">
        <f>IF(K2377="Centre",VLOOKUP(E2377,effectifs_ete,3,FALSE),IF(Hierarchisation!K2377="Grand Nord",VLOOKUP(Hierarchisation!E2377,effectifs_ete,4,FALSE),IF(Hierarchisation!K2377="Nord Est",VLOOKUP(Hierarchisation!E2377,effectifs_ete,5,FALSE),IF(Hierarchisation!K2377="Nord Ouest",VLOOKUP(Hierarchisation!E2377,effectifs_ete,6,FALSE),IF(Hierarchisation!K2377="Sud Est",VLOOKUP(Hierarchisation!E2377,effectifs_ete,7,FALSE),IF(Hierarchisation!K2377="Sud Ouest",VLOOKUP(Hierarchisation!E2377,effectifs_ete,8,FALSE),"Erreur Région"))))))</f>
        <v>#N/A</v>
      </c>
      <c r="U2377" s="17" t="e">
        <f>IF(K2377="Centre",VLOOKUP(E2377,effectifs_hiver,3,FALSE),IF(Hierarchisation!K2377="Grand Nord",VLOOKUP(Hierarchisation!E2377,effectifs_hiver,4,FALSE),IF(Hierarchisation!K2377="Nord Est",VLOOKUP(Hierarchisation!E2377,effectifs_hiver,5,FALSE),IF(Hierarchisation!K2377="Nord Ouest",VLOOKUP(Hierarchisation!E2377,effectifs_hiver,6,FALSE),IF(Hierarchisation!K2377="Sud Est",VLOOKUP(Hierarchisation!E2377,effectifs_hiver,7,FALSE),IF(Hierarchisation!K2377="Sud Ouest",VLOOKUP(Hierarchisation!E2377,effectifs_hiver,8,FALSE),"Erreur Région"))))))</f>
        <v>#N/A</v>
      </c>
      <c r="V2377" s="17" t="e">
        <f>IF(W2377="Transit","Transit",IF(W2377="hiver",VLOOKUP(E2377,'EFFECTIFS Hiver'!$A:$I,9,FALSE),IF(W2377="été",VLOOKUP(E2377,'EFFECTIFS Eté'!$A:$I,9,FALSE),"Erreur saison")))</f>
        <v>#N/A</v>
      </c>
      <c r="W2377" s="18" t="e">
        <f>VLOOKUP(D2377,Listes!B:C,2,FALSE)</f>
        <v>#N/A</v>
      </c>
    </row>
    <row r="2378" spans="1:23" ht="15.75" customHeight="1">
      <c r="A2378" s="11"/>
      <c r="B2378" s="11"/>
      <c r="C2378" s="11"/>
      <c r="D2378" s="11"/>
      <c r="E2378" s="11"/>
      <c r="F2378" s="11"/>
      <c r="G2378" s="11" t="e">
        <f>VLOOKUP(E2378,TAXONS!B:C,2,FALSE)</f>
        <v>#N/A</v>
      </c>
      <c r="H2378" s="13">
        <f t="shared" si="188"/>
        <v>0</v>
      </c>
      <c r="I2378" s="12" t="e">
        <f t="shared" si="189"/>
        <v>#N/A</v>
      </c>
      <c r="J2378" s="14" t="e">
        <f t="shared" si="190"/>
        <v>#N/A</v>
      </c>
      <c r="K2378" s="15" t="e">
        <f>VLOOKUP(B2378,REGIONS!A:D,4,FALSE)</f>
        <v>#N/A</v>
      </c>
      <c r="L2378" s="19" t="e">
        <f>VLOOKUP(G2378,Sensibilité!$A:$L,12,FALSE)</f>
        <v>#N/A</v>
      </c>
      <c r="M2378" s="19" t="e">
        <f t="shared" si="191"/>
        <v>#N/A</v>
      </c>
      <c r="N2378" s="19" t="e">
        <f t="shared" si="192"/>
        <v>#N/A</v>
      </c>
      <c r="O2378" s="15" t="str">
        <f>IF(D2378=Listes!$B$6,"SWARMING",IF(OR(D2378=Listes!$B$1,D2378=Listes!$B$2,D2378=Listes!$B$5),2,IF(OR(D2378=Listes!$B$3,D2378=Listes!$B$4),1,"erreur colonne D")))</f>
        <v>SWARMING</v>
      </c>
      <c r="P2378" s="15" t="e">
        <f>IF(OR(W2378="Hiver",W2378="Transit"),VLOOKUP(E2378,IC!A:E,4,FALSE),IF(W2378="été",VLOOKUP(E2378,IC!A:E,3,FALSE),"erreur"))</f>
        <v>#N/A</v>
      </c>
      <c r="Q2378" s="15" t="e">
        <f>IF(P2378="NR",0,IF(F2378&lt;5,0,IF(P2378=1,VLOOKUP(F2378,IC!$G$1:$I$8,3,TRUE),
IF(P2378=2,VLOOKUP(F2378,IC!$K$1:$M$8,3,TRUE),
IF(P2378=3,VLOOKUP(F2378,IC!$O$1:$Q$8,3,TRUE),IF(P2378=4,VLOOKUP(F2378,IC!$S$2:$U$9,3,TRUE),
"erreur"))))))</f>
        <v>#N/A</v>
      </c>
      <c r="R2378" s="16" t="e">
        <f>IF(OR(V2378="NA",V2378="Transit",V2378&lt;Listes!$F$1),"non applicable",F2378/V2378)</f>
        <v>#N/A</v>
      </c>
      <c r="S2378" s="16" t="e">
        <f>IF(W2378="Transit","Non applicable",IF(AND(W2378="été",T2378&gt;Listes!F2377),F2378/T2378,IF(AND(W2378="Hiver",Hierarchisation!U2378&gt;Listes!F2377),F2378/U2378,"non applicable")))</f>
        <v>#N/A</v>
      </c>
      <c r="T2378" s="17" t="e">
        <f>IF(K2378="Centre",VLOOKUP(E2378,effectifs_ete,3,FALSE),IF(Hierarchisation!K2378="Grand Nord",VLOOKUP(Hierarchisation!E2378,effectifs_ete,4,FALSE),IF(Hierarchisation!K2378="Nord Est",VLOOKUP(Hierarchisation!E2378,effectifs_ete,5,FALSE),IF(Hierarchisation!K2378="Nord Ouest",VLOOKUP(Hierarchisation!E2378,effectifs_ete,6,FALSE),IF(Hierarchisation!K2378="Sud Est",VLOOKUP(Hierarchisation!E2378,effectifs_ete,7,FALSE),IF(Hierarchisation!K2378="Sud Ouest",VLOOKUP(Hierarchisation!E2378,effectifs_ete,8,FALSE),"Erreur Région"))))))</f>
        <v>#N/A</v>
      </c>
      <c r="U2378" s="17" t="e">
        <f>IF(K2378="Centre",VLOOKUP(E2378,effectifs_hiver,3,FALSE),IF(Hierarchisation!K2378="Grand Nord",VLOOKUP(Hierarchisation!E2378,effectifs_hiver,4,FALSE),IF(Hierarchisation!K2378="Nord Est",VLOOKUP(Hierarchisation!E2378,effectifs_hiver,5,FALSE),IF(Hierarchisation!K2378="Nord Ouest",VLOOKUP(Hierarchisation!E2378,effectifs_hiver,6,FALSE),IF(Hierarchisation!K2378="Sud Est",VLOOKUP(Hierarchisation!E2378,effectifs_hiver,7,FALSE),IF(Hierarchisation!K2378="Sud Ouest",VLOOKUP(Hierarchisation!E2378,effectifs_hiver,8,FALSE),"Erreur Région"))))))</f>
        <v>#N/A</v>
      </c>
      <c r="V2378" s="17" t="e">
        <f>IF(W2378="Transit","Transit",IF(W2378="hiver",VLOOKUP(E2378,'EFFECTIFS Hiver'!$A:$I,9,FALSE),IF(W2378="été",VLOOKUP(E2378,'EFFECTIFS Eté'!$A:$I,9,FALSE),"Erreur saison")))</f>
        <v>#N/A</v>
      </c>
      <c r="W2378" s="18" t="e">
        <f>VLOOKUP(D2378,Listes!B:C,2,FALSE)</f>
        <v>#N/A</v>
      </c>
    </row>
    <row r="2379" spans="1:23" ht="15.75" customHeight="1">
      <c r="A2379" s="11"/>
      <c r="B2379" s="11"/>
      <c r="C2379" s="11"/>
      <c r="D2379" s="11"/>
      <c r="E2379" s="11"/>
      <c r="F2379" s="11"/>
      <c r="G2379" s="11" t="e">
        <f>VLOOKUP(E2379,TAXONS!B:C,2,FALSE)</f>
        <v>#N/A</v>
      </c>
      <c r="H2379" s="13">
        <f t="shared" si="188"/>
        <v>0</v>
      </c>
      <c r="I2379" s="12" t="e">
        <f t="shared" si="189"/>
        <v>#N/A</v>
      </c>
      <c r="J2379" s="14" t="e">
        <f t="shared" si="190"/>
        <v>#N/A</v>
      </c>
      <c r="K2379" s="15" t="e">
        <f>VLOOKUP(B2379,REGIONS!A:D,4,FALSE)</f>
        <v>#N/A</v>
      </c>
      <c r="L2379" s="19" t="e">
        <f>VLOOKUP(G2379,Sensibilité!$A:$L,12,FALSE)</f>
        <v>#N/A</v>
      </c>
      <c r="M2379" s="19" t="e">
        <f t="shared" si="191"/>
        <v>#N/A</v>
      </c>
      <c r="N2379" s="19" t="e">
        <f t="shared" si="192"/>
        <v>#N/A</v>
      </c>
      <c r="O2379" s="15" t="str">
        <f>IF(D2379=Listes!$B$6,"SWARMING",IF(OR(D2379=Listes!$B$1,D2379=Listes!$B$2,D2379=Listes!$B$5),2,IF(OR(D2379=Listes!$B$3,D2379=Listes!$B$4),1,"erreur colonne D")))</f>
        <v>SWARMING</v>
      </c>
      <c r="P2379" s="15" t="e">
        <f>IF(OR(W2379="Hiver",W2379="Transit"),VLOOKUP(E2379,IC!A:E,4,FALSE),IF(W2379="été",VLOOKUP(E2379,IC!A:E,3,FALSE),"erreur"))</f>
        <v>#N/A</v>
      </c>
      <c r="Q2379" s="15" t="e">
        <f>IF(P2379="NR",0,IF(F2379&lt;5,0,IF(P2379=1,VLOOKUP(F2379,IC!$G$1:$I$8,3,TRUE),
IF(P2379=2,VLOOKUP(F2379,IC!$K$1:$M$8,3,TRUE),
IF(P2379=3,VLOOKUP(F2379,IC!$O$1:$Q$8,3,TRUE),IF(P2379=4,VLOOKUP(F2379,IC!$S$2:$U$9,3,TRUE),
"erreur"))))))</f>
        <v>#N/A</v>
      </c>
      <c r="R2379" s="16" t="e">
        <f>IF(OR(V2379="NA",V2379="Transit",V2379&lt;Listes!$F$1),"non applicable",F2379/V2379)</f>
        <v>#N/A</v>
      </c>
      <c r="S2379" s="16" t="e">
        <f>IF(W2379="Transit","Non applicable",IF(AND(W2379="été",T2379&gt;Listes!F2378),F2379/T2379,IF(AND(W2379="Hiver",Hierarchisation!U2379&gt;Listes!F2378),F2379/U2379,"non applicable")))</f>
        <v>#N/A</v>
      </c>
      <c r="T2379" s="17" t="e">
        <f>IF(K2379="Centre",VLOOKUP(E2379,effectifs_ete,3,FALSE),IF(Hierarchisation!K2379="Grand Nord",VLOOKUP(Hierarchisation!E2379,effectifs_ete,4,FALSE),IF(Hierarchisation!K2379="Nord Est",VLOOKUP(Hierarchisation!E2379,effectifs_ete,5,FALSE),IF(Hierarchisation!K2379="Nord Ouest",VLOOKUP(Hierarchisation!E2379,effectifs_ete,6,FALSE),IF(Hierarchisation!K2379="Sud Est",VLOOKUP(Hierarchisation!E2379,effectifs_ete,7,FALSE),IF(Hierarchisation!K2379="Sud Ouest",VLOOKUP(Hierarchisation!E2379,effectifs_ete,8,FALSE),"Erreur Région"))))))</f>
        <v>#N/A</v>
      </c>
      <c r="U2379" s="17" t="e">
        <f>IF(K2379="Centre",VLOOKUP(E2379,effectifs_hiver,3,FALSE),IF(Hierarchisation!K2379="Grand Nord",VLOOKUP(Hierarchisation!E2379,effectifs_hiver,4,FALSE),IF(Hierarchisation!K2379="Nord Est",VLOOKUP(Hierarchisation!E2379,effectifs_hiver,5,FALSE),IF(Hierarchisation!K2379="Nord Ouest",VLOOKUP(Hierarchisation!E2379,effectifs_hiver,6,FALSE),IF(Hierarchisation!K2379="Sud Est",VLOOKUP(Hierarchisation!E2379,effectifs_hiver,7,FALSE),IF(Hierarchisation!K2379="Sud Ouest",VLOOKUP(Hierarchisation!E2379,effectifs_hiver,8,FALSE),"Erreur Région"))))))</f>
        <v>#N/A</v>
      </c>
      <c r="V2379" s="17" t="e">
        <f>IF(W2379="Transit","Transit",IF(W2379="hiver",VLOOKUP(E2379,'EFFECTIFS Hiver'!$A:$I,9,FALSE),IF(W2379="été",VLOOKUP(E2379,'EFFECTIFS Eté'!$A:$I,9,FALSE),"Erreur saison")))</f>
        <v>#N/A</v>
      </c>
      <c r="W2379" s="18" t="e">
        <f>VLOOKUP(D2379,Listes!B:C,2,FALSE)</f>
        <v>#N/A</v>
      </c>
    </row>
    <row r="2380" spans="1:23" ht="15.75" customHeight="1">
      <c r="A2380" s="11"/>
      <c r="B2380" s="11"/>
      <c r="C2380" s="11"/>
      <c r="D2380" s="11"/>
      <c r="E2380" s="11"/>
      <c r="F2380" s="11"/>
      <c r="G2380" s="11" t="e">
        <f>VLOOKUP(E2380,TAXONS!B:C,2,FALSE)</f>
        <v>#N/A</v>
      </c>
      <c r="H2380" s="13">
        <f t="shared" si="188"/>
        <v>0</v>
      </c>
      <c r="I2380" s="12" t="e">
        <f t="shared" si="189"/>
        <v>#N/A</v>
      </c>
      <c r="J2380" s="14" t="e">
        <f t="shared" si="190"/>
        <v>#N/A</v>
      </c>
      <c r="K2380" s="15" t="e">
        <f>VLOOKUP(B2380,REGIONS!A:D,4,FALSE)</f>
        <v>#N/A</v>
      </c>
      <c r="L2380" s="19" t="e">
        <f>VLOOKUP(G2380,Sensibilité!$A:$L,12,FALSE)</f>
        <v>#N/A</v>
      </c>
      <c r="M2380" s="19" t="e">
        <f t="shared" si="191"/>
        <v>#N/A</v>
      </c>
      <c r="N2380" s="19" t="e">
        <f t="shared" si="192"/>
        <v>#N/A</v>
      </c>
      <c r="O2380" s="15" t="str">
        <f>IF(D2380=Listes!$B$6,"SWARMING",IF(OR(D2380=Listes!$B$1,D2380=Listes!$B$2,D2380=Listes!$B$5),2,IF(OR(D2380=Listes!$B$3,D2380=Listes!$B$4),1,"erreur colonne D")))</f>
        <v>SWARMING</v>
      </c>
      <c r="P2380" s="15" t="e">
        <f>IF(OR(W2380="Hiver",W2380="Transit"),VLOOKUP(E2380,IC!A:E,4,FALSE),IF(W2380="été",VLOOKUP(E2380,IC!A:E,3,FALSE),"erreur"))</f>
        <v>#N/A</v>
      </c>
      <c r="Q2380" s="15" t="e">
        <f>IF(P2380="NR",0,IF(F2380&lt;5,0,IF(P2380=1,VLOOKUP(F2380,IC!$G$1:$I$8,3,TRUE),
IF(P2380=2,VLOOKUP(F2380,IC!$K$1:$M$8,3,TRUE),
IF(P2380=3,VLOOKUP(F2380,IC!$O$1:$Q$8,3,TRUE),IF(P2380=4,VLOOKUP(F2380,IC!$S$2:$U$9,3,TRUE),
"erreur"))))))</f>
        <v>#N/A</v>
      </c>
      <c r="R2380" s="16" t="e">
        <f>IF(OR(V2380="NA",V2380="Transit",V2380&lt;Listes!$F$1),"non applicable",F2380/V2380)</f>
        <v>#N/A</v>
      </c>
      <c r="S2380" s="16" t="e">
        <f>IF(W2380="Transit","Non applicable",IF(AND(W2380="été",T2380&gt;Listes!F2379),F2380/T2380,IF(AND(W2380="Hiver",Hierarchisation!U2380&gt;Listes!F2379),F2380/U2380,"non applicable")))</f>
        <v>#N/A</v>
      </c>
      <c r="T2380" s="17" t="e">
        <f>IF(K2380="Centre",VLOOKUP(E2380,effectifs_ete,3,FALSE),IF(Hierarchisation!K2380="Grand Nord",VLOOKUP(Hierarchisation!E2380,effectifs_ete,4,FALSE),IF(Hierarchisation!K2380="Nord Est",VLOOKUP(Hierarchisation!E2380,effectifs_ete,5,FALSE),IF(Hierarchisation!K2380="Nord Ouest",VLOOKUP(Hierarchisation!E2380,effectifs_ete,6,FALSE),IF(Hierarchisation!K2380="Sud Est",VLOOKUP(Hierarchisation!E2380,effectifs_ete,7,FALSE),IF(Hierarchisation!K2380="Sud Ouest",VLOOKUP(Hierarchisation!E2380,effectifs_ete,8,FALSE),"Erreur Région"))))))</f>
        <v>#N/A</v>
      </c>
      <c r="U2380" s="17" t="e">
        <f>IF(K2380="Centre",VLOOKUP(E2380,effectifs_hiver,3,FALSE),IF(Hierarchisation!K2380="Grand Nord",VLOOKUP(Hierarchisation!E2380,effectifs_hiver,4,FALSE),IF(Hierarchisation!K2380="Nord Est",VLOOKUP(Hierarchisation!E2380,effectifs_hiver,5,FALSE),IF(Hierarchisation!K2380="Nord Ouest",VLOOKUP(Hierarchisation!E2380,effectifs_hiver,6,FALSE),IF(Hierarchisation!K2380="Sud Est",VLOOKUP(Hierarchisation!E2380,effectifs_hiver,7,FALSE),IF(Hierarchisation!K2380="Sud Ouest",VLOOKUP(Hierarchisation!E2380,effectifs_hiver,8,FALSE),"Erreur Région"))))))</f>
        <v>#N/A</v>
      </c>
      <c r="V2380" s="17" t="e">
        <f>IF(W2380="Transit","Transit",IF(W2380="hiver",VLOOKUP(E2380,'EFFECTIFS Hiver'!$A:$I,9,FALSE),IF(W2380="été",VLOOKUP(E2380,'EFFECTIFS Eté'!$A:$I,9,FALSE),"Erreur saison")))</f>
        <v>#N/A</v>
      </c>
      <c r="W2380" s="18" t="e">
        <f>VLOOKUP(D2380,Listes!B:C,2,FALSE)</f>
        <v>#N/A</v>
      </c>
    </row>
    <row r="2381" spans="1:23" ht="15.75" customHeight="1">
      <c r="A2381" s="11"/>
      <c r="B2381" s="11"/>
      <c r="C2381" s="11"/>
      <c r="D2381" s="11"/>
      <c r="E2381" s="11"/>
      <c r="F2381" s="11"/>
      <c r="G2381" s="11" t="e">
        <f>VLOOKUP(E2381,TAXONS!B:C,2,FALSE)</f>
        <v>#N/A</v>
      </c>
      <c r="H2381" s="13">
        <f t="shared" si="188"/>
        <v>0</v>
      </c>
      <c r="I2381" s="12" t="e">
        <f t="shared" si="189"/>
        <v>#N/A</v>
      </c>
      <c r="J2381" s="14" t="e">
        <f t="shared" si="190"/>
        <v>#N/A</v>
      </c>
      <c r="K2381" s="15" t="e">
        <f>VLOOKUP(B2381,REGIONS!A:D,4,FALSE)</f>
        <v>#N/A</v>
      </c>
      <c r="L2381" s="19" t="e">
        <f>VLOOKUP(G2381,Sensibilité!$A:$L,12,FALSE)</f>
        <v>#N/A</v>
      </c>
      <c r="M2381" s="19" t="e">
        <f t="shared" si="191"/>
        <v>#N/A</v>
      </c>
      <c r="N2381" s="19" t="e">
        <f t="shared" si="192"/>
        <v>#N/A</v>
      </c>
      <c r="O2381" s="15" t="str">
        <f>IF(D2381=Listes!$B$6,"SWARMING",IF(OR(D2381=Listes!$B$1,D2381=Listes!$B$2,D2381=Listes!$B$5),2,IF(OR(D2381=Listes!$B$3,D2381=Listes!$B$4),1,"erreur colonne D")))</f>
        <v>SWARMING</v>
      </c>
      <c r="P2381" s="15" t="e">
        <f>IF(OR(W2381="Hiver",W2381="Transit"),VLOOKUP(E2381,IC!A:E,4,FALSE),IF(W2381="été",VLOOKUP(E2381,IC!A:E,3,FALSE),"erreur"))</f>
        <v>#N/A</v>
      </c>
      <c r="Q2381" s="15" t="e">
        <f>IF(P2381="NR",0,IF(F2381&lt;5,0,IF(P2381=1,VLOOKUP(F2381,IC!$G$1:$I$8,3,TRUE),
IF(P2381=2,VLOOKUP(F2381,IC!$K$1:$M$8,3,TRUE),
IF(P2381=3,VLOOKUP(F2381,IC!$O$1:$Q$8,3,TRUE),IF(P2381=4,VLOOKUP(F2381,IC!$S$2:$U$9,3,TRUE),
"erreur"))))))</f>
        <v>#N/A</v>
      </c>
      <c r="R2381" s="16" t="e">
        <f>IF(OR(V2381="NA",V2381="Transit",V2381&lt;Listes!$F$1),"non applicable",F2381/V2381)</f>
        <v>#N/A</v>
      </c>
      <c r="S2381" s="16" t="e">
        <f>IF(W2381="Transit","Non applicable",IF(AND(W2381="été",T2381&gt;Listes!F2380),F2381/T2381,IF(AND(W2381="Hiver",Hierarchisation!U2381&gt;Listes!F2380),F2381/U2381,"non applicable")))</f>
        <v>#N/A</v>
      </c>
      <c r="T2381" s="17" t="e">
        <f>IF(K2381="Centre",VLOOKUP(E2381,effectifs_ete,3,FALSE),IF(Hierarchisation!K2381="Grand Nord",VLOOKUP(Hierarchisation!E2381,effectifs_ete,4,FALSE),IF(Hierarchisation!K2381="Nord Est",VLOOKUP(Hierarchisation!E2381,effectifs_ete,5,FALSE),IF(Hierarchisation!K2381="Nord Ouest",VLOOKUP(Hierarchisation!E2381,effectifs_ete,6,FALSE),IF(Hierarchisation!K2381="Sud Est",VLOOKUP(Hierarchisation!E2381,effectifs_ete,7,FALSE),IF(Hierarchisation!K2381="Sud Ouest",VLOOKUP(Hierarchisation!E2381,effectifs_ete,8,FALSE),"Erreur Région"))))))</f>
        <v>#N/A</v>
      </c>
      <c r="U2381" s="17" t="e">
        <f>IF(K2381="Centre",VLOOKUP(E2381,effectifs_hiver,3,FALSE),IF(Hierarchisation!K2381="Grand Nord",VLOOKUP(Hierarchisation!E2381,effectifs_hiver,4,FALSE),IF(Hierarchisation!K2381="Nord Est",VLOOKUP(Hierarchisation!E2381,effectifs_hiver,5,FALSE),IF(Hierarchisation!K2381="Nord Ouest",VLOOKUP(Hierarchisation!E2381,effectifs_hiver,6,FALSE),IF(Hierarchisation!K2381="Sud Est",VLOOKUP(Hierarchisation!E2381,effectifs_hiver,7,FALSE),IF(Hierarchisation!K2381="Sud Ouest",VLOOKUP(Hierarchisation!E2381,effectifs_hiver,8,FALSE),"Erreur Région"))))))</f>
        <v>#N/A</v>
      </c>
      <c r="V2381" s="17" t="e">
        <f>IF(W2381="Transit","Transit",IF(W2381="hiver",VLOOKUP(E2381,'EFFECTIFS Hiver'!$A:$I,9,FALSE),IF(W2381="été",VLOOKUP(E2381,'EFFECTIFS Eté'!$A:$I,9,FALSE),"Erreur saison")))</f>
        <v>#N/A</v>
      </c>
      <c r="W2381" s="18" t="e">
        <f>VLOOKUP(D2381,Listes!B:C,2,FALSE)</f>
        <v>#N/A</v>
      </c>
    </row>
    <row r="2382" spans="1:23" ht="15.75" customHeight="1">
      <c r="A2382" s="11"/>
      <c r="B2382" s="11"/>
      <c r="C2382" s="11"/>
      <c r="D2382" s="11"/>
      <c r="E2382" s="11"/>
      <c r="F2382" s="11"/>
      <c r="G2382" s="11" t="e">
        <f>VLOOKUP(E2382,TAXONS!B:C,2,FALSE)</f>
        <v>#N/A</v>
      </c>
      <c r="H2382" s="13">
        <f t="shared" si="188"/>
        <v>0</v>
      </c>
      <c r="I2382" s="12" t="e">
        <f t="shared" si="189"/>
        <v>#N/A</v>
      </c>
      <c r="J2382" s="14" t="e">
        <f t="shared" si="190"/>
        <v>#N/A</v>
      </c>
      <c r="K2382" s="15" t="e">
        <f>VLOOKUP(B2382,REGIONS!A:D,4,FALSE)</f>
        <v>#N/A</v>
      </c>
      <c r="L2382" s="19" t="e">
        <f>VLOOKUP(G2382,Sensibilité!$A:$L,12,FALSE)</f>
        <v>#N/A</v>
      </c>
      <c r="M2382" s="19" t="e">
        <f t="shared" si="191"/>
        <v>#N/A</v>
      </c>
      <c r="N2382" s="19" t="e">
        <f t="shared" si="192"/>
        <v>#N/A</v>
      </c>
      <c r="O2382" s="15" t="str">
        <f>IF(D2382=Listes!$B$6,"SWARMING",IF(OR(D2382=Listes!$B$1,D2382=Listes!$B$2,D2382=Listes!$B$5),2,IF(OR(D2382=Listes!$B$3,D2382=Listes!$B$4),1,"erreur colonne D")))</f>
        <v>SWARMING</v>
      </c>
      <c r="P2382" s="15" t="e">
        <f>IF(OR(W2382="Hiver",W2382="Transit"),VLOOKUP(E2382,IC!A:E,4,FALSE),IF(W2382="été",VLOOKUP(E2382,IC!A:E,3,FALSE),"erreur"))</f>
        <v>#N/A</v>
      </c>
      <c r="Q2382" s="15" t="e">
        <f>IF(P2382="NR",0,IF(F2382&lt;5,0,IF(P2382=1,VLOOKUP(F2382,IC!$G$1:$I$8,3,TRUE),
IF(P2382=2,VLOOKUP(F2382,IC!$K$1:$M$8,3,TRUE),
IF(P2382=3,VLOOKUP(F2382,IC!$O$1:$Q$8,3,TRUE),IF(P2382=4,VLOOKUP(F2382,IC!$S$2:$U$9,3,TRUE),
"erreur"))))))</f>
        <v>#N/A</v>
      </c>
      <c r="R2382" s="16" t="e">
        <f>IF(OR(V2382="NA",V2382="Transit",V2382&lt;Listes!$F$1),"non applicable",F2382/V2382)</f>
        <v>#N/A</v>
      </c>
      <c r="S2382" s="16" t="e">
        <f>IF(W2382="Transit","Non applicable",IF(AND(W2382="été",T2382&gt;Listes!F2381),F2382/T2382,IF(AND(W2382="Hiver",Hierarchisation!U2382&gt;Listes!F2381),F2382/U2382,"non applicable")))</f>
        <v>#N/A</v>
      </c>
      <c r="T2382" s="17" t="e">
        <f>IF(K2382="Centre",VLOOKUP(E2382,effectifs_ete,3,FALSE),IF(Hierarchisation!K2382="Grand Nord",VLOOKUP(Hierarchisation!E2382,effectifs_ete,4,FALSE),IF(Hierarchisation!K2382="Nord Est",VLOOKUP(Hierarchisation!E2382,effectifs_ete,5,FALSE),IF(Hierarchisation!K2382="Nord Ouest",VLOOKUP(Hierarchisation!E2382,effectifs_ete,6,FALSE),IF(Hierarchisation!K2382="Sud Est",VLOOKUP(Hierarchisation!E2382,effectifs_ete,7,FALSE),IF(Hierarchisation!K2382="Sud Ouest",VLOOKUP(Hierarchisation!E2382,effectifs_ete,8,FALSE),"Erreur Région"))))))</f>
        <v>#N/A</v>
      </c>
      <c r="U2382" s="17" t="e">
        <f>IF(K2382="Centre",VLOOKUP(E2382,effectifs_hiver,3,FALSE),IF(Hierarchisation!K2382="Grand Nord",VLOOKUP(Hierarchisation!E2382,effectifs_hiver,4,FALSE),IF(Hierarchisation!K2382="Nord Est",VLOOKUP(Hierarchisation!E2382,effectifs_hiver,5,FALSE),IF(Hierarchisation!K2382="Nord Ouest",VLOOKUP(Hierarchisation!E2382,effectifs_hiver,6,FALSE),IF(Hierarchisation!K2382="Sud Est",VLOOKUP(Hierarchisation!E2382,effectifs_hiver,7,FALSE),IF(Hierarchisation!K2382="Sud Ouest",VLOOKUP(Hierarchisation!E2382,effectifs_hiver,8,FALSE),"Erreur Région"))))))</f>
        <v>#N/A</v>
      </c>
      <c r="V2382" s="17" t="e">
        <f>IF(W2382="Transit","Transit",IF(W2382="hiver",VLOOKUP(E2382,'EFFECTIFS Hiver'!$A:$I,9,FALSE),IF(W2382="été",VLOOKUP(E2382,'EFFECTIFS Eté'!$A:$I,9,FALSE),"Erreur saison")))</f>
        <v>#N/A</v>
      </c>
      <c r="W2382" s="18" t="e">
        <f>VLOOKUP(D2382,Listes!B:C,2,FALSE)</f>
        <v>#N/A</v>
      </c>
    </row>
    <row r="2383" spans="1:23" ht="15.75" customHeight="1">
      <c r="A2383" s="11"/>
      <c r="B2383" s="11"/>
      <c r="C2383" s="11"/>
      <c r="D2383" s="11"/>
      <c r="E2383" s="11"/>
      <c r="F2383" s="11"/>
      <c r="G2383" s="11" t="e">
        <f>VLOOKUP(E2383,TAXONS!B:C,2,FALSE)</f>
        <v>#N/A</v>
      </c>
      <c r="H2383" s="13">
        <f t="shared" si="188"/>
        <v>0</v>
      </c>
      <c r="I2383" s="12" t="e">
        <f t="shared" si="189"/>
        <v>#N/A</v>
      </c>
      <c r="J2383" s="14" t="e">
        <f t="shared" si="190"/>
        <v>#N/A</v>
      </c>
      <c r="K2383" s="15" t="e">
        <f>VLOOKUP(B2383,REGIONS!A:D,4,FALSE)</f>
        <v>#N/A</v>
      </c>
      <c r="L2383" s="19" t="e">
        <f>VLOOKUP(G2383,Sensibilité!$A:$L,12,FALSE)</f>
        <v>#N/A</v>
      </c>
      <c r="M2383" s="19" t="e">
        <f t="shared" si="191"/>
        <v>#N/A</v>
      </c>
      <c r="N2383" s="19" t="e">
        <f t="shared" si="192"/>
        <v>#N/A</v>
      </c>
      <c r="O2383" s="15" t="str">
        <f>IF(D2383=Listes!$B$6,"SWARMING",IF(OR(D2383=Listes!$B$1,D2383=Listes!$B$2,D2383=Listes!$B$5),2,IF(OR(D2383=Listes!$B$3,D2383=Listes!$B$4),1,"erreur colonne D")))</f>
        <v>SWARMING</v>
      </c>
      <c r="P2383" s="15" t="e">
        <f>IF(OR(W2383="Hiver",W2383="Transit"),VLOOKUP(E2383,IC!A:E,4,FALSE),IF(W2383="été",VLOOKUP(E2383,IC!A:E,3,FALSE),"erreur"))</f>
        <v>#N/A</v>
      </c>
      <c r="Q2383" s="15" t="e">
        <f>IF(P2383="NR",0,IF(F2383&lt;5,0,IF(P2383=1,VLOOKUP(F2383,IC!$G$1:$I$8,3,TRUE),
IF(P2383=2,VLOOKUP(F2383,IC!$K$1:$M$8,3,TRUE),
IF(P2383=3,VLOOKUP(F2383,IC!$O$1:$Q$8,3,TRUE),IF(P2383=4,VLOOKUP(F2383,IC!$S$2:$U$9,3,TRUE),
"erreur"))))))</f>
        <v>#N/A</v>
      </c>
      <c r="R2383" s="16" t="e">
        <f>IF(OR(V2383="NA",V2383="Transit",V2383&lt;Listes!$F$1),"non applicable",F2383/V2383)</f>
        <v>#N/A</v>
      </c>
      <c r="S2383" s="16" t="e">
        <f>IF(W2383="Transit","Non applicable",IF(AND(W2383="été",T2383&gt;Listes!F2382),F2383/T2383,IF(AND(W2383="Hiver",Hierarchisation!U2383&gt;Listes!F2382),F2383/U2383,"non applicable")))</f>
        <v>#N/A</v>
      </c>
      <c r="T2383" s="17" t="e">
        <f>IF(K2383="Centre",VLOOKUP(E2383,effectifs_ete,3,FALSE),IF(Hierarchisation!K2383="Grand Nord",VLOOKUP(Hierarchisation!E2383,effectifs_ete,4,FALSE),IF(Hierarchisation!K2383="Nord Est",VLOOKUP(Hierarchisation!E2383,effectifs_ete,5,FALSE),IF(Hierarchisation!K2383="Nord Ouest",VLOOKUP(Hierarchisation!E2383,effectifs_ete,6,FALSE),IF(Hierarchisation!K2383="Sud Est",VLOOKUP(Hierarchisation!E2383,effectifs_ete,7,FALSE),IF(Hierarchisation!K2383="Sud Ouest",VLOOKUP(Hierarchisation!E2383,effectifs_ete,8,FALSE),"Erreur Région"))))))</f>
        <v>#N/A</v>
      </c>
      <c r="U2383" s="17" t="e">
        <f>IF(K2383="Centre",VLOOKUP(E2383,effectifs_hiver,3,FALSE),IF(Hierarchisation!K2383="Grand Nord",VLOOKUP(Hierarchisation!E2383,effectifs_hiver,4,FALSE),IF(Hierarchisation!K2383="Nord Est",VLOOKUP(Hierarchisation!E2383,effectifs_hiver,5,FALSE),IF(Hierarchisation!K2383="Nord Ouest",VLOOKUP(Hierarchisation!E2383,effectifs_hiver,6,FALSE),IF(Hierarchisation!K2383="Sud Est",VLOOKUP(Hierarchisation!E2383,effectifs_hiver,7,FALSE),IF(Hierarchisation!K2383="Sud Ouest",VLOOKUP(Hierarchisation!E2383,effectifs_hiver,8,FALSE),"Erreur Région"))))))</f>
        <v>#N/A</v>
      </c>
      <c r="V2383" s="17" t="e">
        <f>IF(W2383="Transit","Transit",IF(W2383="hiver",VLOOKUP(E2383,'EFFECTIFS Hiver'!$A:$I,9,FALSE),IF(W2383="été",VLOOKUP(E2383,'EFFECTIFS Eté'!$A:$I,9,FALSE),"Erreur saison")))</f>
        <v>#N/A</v>
      </c>
      <c r="W2383" s="18" t="e">
        <f>VLOOKUP(D2383,Listes!B:C,2,FALSE)</f>
        <v>#N/A</v>
      </c>
    </row>
    <row r="2384" spans="1:23" ht="15.75" customHeight="1">
      <c r="A2384" s="11"/>
      <c r="B2384" s="11"/>
      <c r="C2384" s="11"/>
      <c r="D2384" s="11"/>
      <c r="E2384" s="11"/>
      <c r="F2384" s="11"/>
      <c r="G2384" s="11" t="e">
        <f>VLOOKUP(E2384,TAXONS!B:C,2,FALSE)</f>
        <v>#N/A</v>
      </c>
      <c r="H2384" s="13">
        <f t="shared" si="188"/>
        <v>0</v>
      </c>
      <c r="I2384" s="12" t="e">
        <f t="shared" si="189"/>
        <v>#N/A</v>
      </c>
      <c r="J2384" s="14" t="e">
        <f t="shared" si="190"/>
        <v>#N/A</v>
      </c>
      <c r="K2384" s="15" t="e">
        <f>VLOOKUP(B2384,REGIONS!A:D,4,FALSE)</f>
        <v>#N/A</v>
      </c>
      <c r="L2384" s="19" t="e">
        <f>VLOOKUP(G2384,Sensibilité!$A:$L,12,FALSE)</f>
        <v>#N/A</v>
      </c>
      <c r="M2384" s="19" t="e">
        <f t="shared" si="191"/>
        <v>#N/A</v>
      </c>
      <c r="N2384" s="19" t="e">
        <f t="shared" si="192"/>
        <v>#N/A</v>
      </c>
      <c r="O2384" s="15" t="str">
        <f>IF(D2384=Listes!$B$6,"SWARMING",IF(OR(D2384=Listes!$B$1,D2384=Listes!$B$2,D2384=Listes!$B$5),2,IF(OR(D2384=Listes!$B$3,D2384=Listes!$B$4),1,"erreur colonne D")))</f>
        <v>SWARMING</v>
      </c>
      <c r="P2384" s="15" t="e">
        <f>IF(OR(W2384="Hiver",W2384="Transit"),VLOOKUP(E2384,IC!A:E,4,FALSE),IF(W2384="été",VLOOKUP(E2384,IC!A:E,3,FALSE),"erreur"))</f>
        <v>#N/A</v>
      </c>
      <c r="Q2384" s="15" t="e">
        <f>IF(P2384="NR",0,IF(F2384&lt;5,0,IF(P2384=1,VLOOKUP(F2384,IC!$G$1:$I$8,3,TRUE),
IF(P2384=2,VLOOKUP(F2384,IC!$K$1:$M$8,3,TRUE),
IF(P2384=3,VLOOKUP(F2384,IC!$O$1:$Q$8,3,TRUE),IF(P2384=4,VLOOKUP(F2384,IC!$S$2:$U$9,3,TRUE),
"erreur"))))))</f>
        <v>#N/A</v>
      </c>
      <c r="R2384" s="16" t="e">
        <f>IF(OR(V2384="NA",V2384="Transit",V2384&lt;Listes!$F$1),"non applicable",F2384/V2384)</f>
        <v>#N/A</v>
      </c>
      <c r="S2384" s="16" t="e">
        <f>IF(W2384="Transit","Non applicable",IF(AND(W2384="été",T2384&gt;Listes!F2383),F2384/T2384,IF(AND(W2384="Hiver",Hierarchisation!U2384&gt;Listes!F2383),F2384/U2384,"non applicable")))</f>
        <v>#N/A</v>
      </c>
      <c r="T2384" s="17" t="e">
        <f>IF(K2384="Centre",VLOOKUP(E2384,effectifs_ete,3,FALSE),IF(Hierarchisation!K2384="Grand Nord",VLOOKUP(Hierarchisation!E2384,effectifs_ete,4,FALSE),IF(Hierarchisation!K2384="Nord Est",VLOOKUP(Hierarchisation!E2384,effectifs_ete,5,FALSE),IF(Hierarchisation!K2384="Nord Ouest",VLOOKUP(Hierarchisation!E2384,effectifs_ete,6,FALSE),IF(Hierarchisation!K2384="Sud Est",VLOOKUP(Hierarchisation!E2384,effectifs_ete,7,FALSE),IF(Hierarchisation!K2384="Sud Ouest",VLOOKUP(Hierarchisation!E2384,effectifs_ete,8,FALSE),"Erreur Région"))))))</f>
        <v>#N/A</v>
      </c>
      <c r="U2384" s="17" t="e">
        <f>IF(K2384="Centre",VLOOKUP(E2384,effectifs_hiver,3,FALSE),IF(Hierarchisation!K2384="Grand Nord",VLOOKUP(Hierarchisation!E2384,effectifs_hiver,4,FALSE),IF(Hierarchisation!K2384="Nord Est",VLOOKUP(Hierarchisation!E2384,effectifs_hiver,5,FALSE),IF(Hierarchisation!K2384="Nord Ouest",VLOOKUP(Hierarchisation!E2384,effectifs_hiver,6,FALSE),IF(Hierarchisation!K2384="Sud Est",VLOOKUP(Hierarchisation!E2384,effectifs_hiver,7,FALSE),IF(Hierarchisation!K2384="Sud Ouest",VLOOKUP(Hierarchisation!E2384,effectifs_hiver,8,FALSE),"Erreur Région"))))))</f>
        <v>#N/A</v>
      </c>
      <c r="V2384" s="17" t="e">
        <f>IF(W2384="Transit","Transit",IF(W2384="hiver",VLOOKUP(E2384,'EFFECTIFS Hiver'!$A:$I,9,FALSE),IF(W2384="été",VLOOKUP(E2384,'EFFECTIFS Eté'!$A:$I,9,FALSE),"Erreur saison")))</f>
        <v>#N/A</v>
      </c>
      <c r="W2384" s="18" t="e">
        <f>VLOOKUP(D2384,Listes!B:C,2,FALSE)</f>
        <v>#N/A</v>
      </c>
    </row>
    <row r="2385" spans="1:23" ht="15.75" customHeight="1">
      <c r="A2385" s="11"/>
      <c r="B2385" s="11"/>
      <c r="C2385" s="11"/>
      <c r="D2385" s="11"/>
      <c r="E2385" s="11"/>
      <c r="F2385" s="11"/>
      <c r="G2385" s="11" t="e">
        <f>VLOOKUP(E2385,TAXONS!B:C,2,FALSE)</f>
        <v>#N/A</v>
      </c>
      <c r="H2385" s="13">
        <f t="shared" si="188"/>
        <v>0</v>
      </c>
      <c r="I2385" s="12" t="e">
        <f t="shared" si="189"/>
        <v>#N/A</v>
      </c>
      <c r="J2385" s="14" t="e">
        <f t="shared" si="190"/>
        <v>#N/A</v>
      </c>
      <c r="K2385" s="15" t="e">
        <f>VLOOKUP(B2385,REGIONS!A:D,4,FALSE)</f>
        <v>#N/A</v>
      </c>
      <c r="L2385" s="19" t="e">
        <f>VLOOKUP(G2385,Sensibilité!$A:$L,12,FALSE)</f>
        <v>#N/A</v>
      </c>
      <c r="M2385" s="19" t="e">
        <f t="shared" si="191"/>
        <v>#N/A</v>
      </c>
      <c r="N2385" s="19" t="e">
        <f t="shared" si="192"/>
        <v>#N/A</v>
      </c>
      <c r="O2385" s="15" t="str">
        <f>IF(D2385=Listes!$B$6,"SWARMING",IF(OR(D2385=Listes!$B$1,D2385=Listes!$B$2,D2385=Listes!$B$5),2,IF(OR(D2385=Listes!$B$3,D2385=Listes!$B$4),1,"erreur colonne D")))</f>
        <v>SWARMING</v>
      </c>
      <c r="P2385" s="15" t="e">
        <f>IF(OR(W2385="Hiver",W2385="Transit"),VLOOKUP(E2385,IC!A:E,4,FALSE),IF(W2385="été",VLOOKUP(E2385,IC!A:E,3,FALSE),"erreur"))</f>
        <v>#N/A</v>
      </c>
      <c r="Q2385" s="15" t="e">
        <f>IF(P2385="NR",0,IF(F2385&lt;5,0,IF(P2385=1,VLOOKUP(F2385,IC!$G$1:$I$8,3,TRUE),
IF(P2385=2,VLOOKUP(F2385,IC!$K$1:$M$8,3,TRUE),
IF(P2385=3,VLOOKUP(F2385,IC!$O$1:$Q$8,3,TRUE),IF(P2385=4,VLOOKUP(F2385,IC!$S$2:$U$9,3,TRUE),
"erreur"))))))</f>
        <v>#N/A</v>
      </c>
      <c r="R2385" s="16" t="e">
        <f>IF(OR(V2385="NA",V2385="Transit",V2385&lt;Listes!$F$1),"non applicable",F2385/V2385)</f>
        <v>#N/A</v>
      </c>
      <c r="S2385" s="16" t="e">
        <f>IF(W2385="Transit","Non applicable",IF(AND(W2385="été",T2385&gt;Listes!F2384),F2385/T2385,IF(AND(W2385="Hiver",Hierarchisation!U2385&gt;Listes!F2384),F2385/U2385,"non applicable")))</f>
        <v>#N/A</v>
      </c>
      <c r="T2385" s="17" t="e">
        <f>IF(K2385="Centre",VLOOKUP(E2385,effectifs_ete,3,FALSE),IF(Hierarchisation!K2385="Grand Nord",VLOOKUP(Hierarchisation!E2385,effectifs_ete,4,FALSE),IF(Hierarchisation!K2385="Nord Est",VLOOKUP(Hierarchisation!E2385,effectifs_ete,5,FALSE),IF(Hierarchisation!K2385="Nord Ouest",VLOOKUP(Hierarchisation!E2385,effectifs_ete,6,FALSE),IF(Hierarchisation!K2385="Sud Est",VLOOKUP(Hierarchisation!E2385,effectifs_ete,7,FALSE),IF(Hierarchisation!K2385="Sud Ouest",VLOOKUP(Hierarchisation!E2385,effectifs_ete,8,FALSE),"Erreur Région"))))))</f>
        <v>#N/A</v>
      </c>
      <c r="U2385" s="17" t="e">
        <f>IF(K2385="Centre",VLOOKUP(E2385,effectifs_hiver,3,FALSE),IF(Hierarchisation!K2385="Grand Nord",VLOOKUP(Hierarchisation!E2385,effectifs_hiver,4,FALSE),IF(Hierarchisation!K2385="Nord Est",VLOOKUP(Hierarchisation!E2385,effectifs_hiver,5,FALSE),IF(Hierarchisation!K2385="Nord Ouest",VLOOKUP(Hierarchisation!E2385,effectifs_hiver,6,FALSE),IF(Hierarchisation!K2385="Sud Est",VLOOKUP(Hierarchisation!E2385,effectifs_hiver,7,FALSE),IF(Hierarchisation!K2385="Sud Ouest",VLOOKUP(Hierarchisation!E2385,effectifs_hiver,8,FALSE),"Erreur Région"))))))</f>
        <v>#N/A</v>
      </c>
      <c r="V2385" s="17" t="e">
        <f>IF(W2385="Transit","Transit",IF(W2385="hiver",VLOOKUP(E2385,'EFFECTIFS Hiver'!$A:$I,9,FALSE),IF(W2385="été",VLOOKUP(E2385,'EFFECTIFS Eté'!$A:$I,9,FALSE),"Erreur saison")))</f>
        <v>#N/A</v>
      </c>
      <c r="W2385" s="18" t="e">
        <f>VLOOKUP(D2385,Listes!B:C,2,FALSE)</f>
        <v>#N/A</v>
      </c>
    </row>
    <row r="2386" spans="1:23" ht="15.75" customHeight="1">
      <c r="A2386" s="11"/>
      <c r="B2386" s="11"/>
      <c r="C2386" s="11"/>
      <c r="D2386" s="11"/>
      <c r="E2386" s="11"/>
      <c r="F2386" s="11"/>
      <c r="G2386" s="11" t="e">
        <f>VLOOKUP(E2386,TAXONS!B:C,2,FALSE)</f>
        <v>#N/A</v>
      </c>
      <c r="H2386" s="13">
        <f t="shared" si="188"/>
        <v>0</v>
      </c>
      <c r="I2386" s="12" t="e">
        <f t="shared" si="189"/>
        <v>#N/A</v>
      </c>
      <c r="J2386" s="14" t="e">
        <f t="shared" si="190"/>
        <v>#N/A</v>
      </c>
      <c r="K2386" s="15" t="e">
        <f>VLOOKUP(B2386,REGIONS!A:D,4,FALSE)</f>
        <v>#N/A</v>
      </c>
      <c r="L2386" s="19" t="e">
        <f>VLOOKUP(G2386,Sensibilité!$A:$L,12,FALSE)</f>
        <v>#N/A</v>
      </c>
      <c r="M2386" s="19" t="e">
        <f t="shared" si="191"/>
        <v>#N/A</v>
      </c>
      <c r="N2386" s="19" t="e">
        <f t="shared" si="192"/>
        <v>#N/A</v>
      </c>
      <c r="O2386" s="15" t="str">
        <f>IF(D2386=Listes!$B$6,"SWARMING",IF(OR(D2386=Listes!$B$1,D2386=Listes!$B$2,D2386=Listes!$B$5),2,IF(OR(D2386=Listes!$B$3,D2386=Listes!$B$4),1,"erreur colonne D")))</f>
        <v>SWARMING</v>
      </c>
      <c r="P2386" s="15" t="e">
        <f>IF(OR(W2386="Hiver",W2386="Transit"),VLOOKUP(E2386,IC!A:E,4,FALSE),IF(W2386="été",VLOOKUP(E2386,IC!A:E,3,FALSE),"erreur"))</f>
        <v>#N/A</v>
      </c>
      <c r="Q2386" s="15" t="e">
        <f>IF(P2386="NR",0,IF(F2386&lt;5,0,IF(P2386=1,VLOOKUP(F2386,IC!$G$1:$I$8,3,TRUE),
IF(P2386=2,VLOOKUP(F2386,IC!$K$1:$M$8,3,TRUE),
IF(P2386=3,VLOOKUP(F2386,IC!$O$1:$Q$8,3,TRUE),IF(P2386=4,VLOOKUP(F2386,IC!$S$2:$U$9,3,TRUE),
"erreur"))))))</f>
        <v>#N/A</v>
      </c>
      <c r="R2386" s="16" t="e">
        <f>IF(OR(V2386="NA",V2386="Transit",V2386&lt;Listes!$F$1),"non applicable",F2386/V2386)</f>
        <v>#N/A</v>
      </c>
      <c r="S2386" s="16" t="e">
        <f>IF(W2386="Transit","Non applicable",IF(AND(W2386="été",T2386&gt;Listes!F2385),F2386/T2386,IF(AND(W2386="Hiver",Hierarchisation!U2386&gt;Listes!F2385),F2386/U2386,"non applicable")))</f>
        <v>#N/A</v>
      </c>
      <c r="T2386" s="17" t="e">
        <f>IF(K2386="Centre",VLOOKUP(E2386,effectifs_ete,3,FALSE),IF(Hierarchisation!K2386="Grand Nord",VLOOKUP(Hierarchisation!E2386,effectifs_ete,4,FALSE),IF(Hierarchisation!K2386="Nord Est",VLOOKUP(Hierarchisation!E2386,effectifs_ete,5,FALSE),IF(Hierarchisation!K2386="Nord Ouest",VLOOKUP(Hierarchisation!E2386,effectifs_ete,6,FALSE),IF(Hierarchisation!K2386="Sud Est",VLOOKUP(Hierarchisation!E2386,effectifs_ete,7,FALSE),IF(Hierarchisation!K2386="Sud Ouest",VLOOKUP(Hierarchisation!E2386,effectifs_ete,8,FALSE),"Erreur Région"))))))</f>
        <v>#N/A</v>
      </c>
      <c r="U2386" s="17" t="e">
        <f>IF(K2386="Centre",VLOOKUP(E2386,effectifs_hiver,3,FALSE),IF(Hierarchisation!K2386="Grand Nord",VLOOKUP(Hierarchisation!E2386,effectifs_hiver,4,FALSE),IF(Hierarchisation!K2386="Nord Est",VLOOKUP(Hierarchisation!E2386,effectifs_hiver,5,FALSE),IF(Hierarchisation!K2386="Nord Ouest",VLOOKUP(Hierarchisation!E2386,effectifs_hiver,6,FALSE),IF(Hierarchisation!K2386="Sud Est",VLOOKUP(Hierarchisation!E2386,effectifs_hiver,7,FALSE),IF(Hierarchisation!K2386="Sud Ouest",VLOOKUP(Hierarchisation!E2386,effectifs_hiver,8,FALSE),"Erreur Région"))))))</f>
        <v>#N/A</v>
      </c>
      <c r="V2386" s="17" t="e">
        <f>IF(W2386="Transit","Transit",IF(W2386="hiver",VLOOKUP(E2386,'EFFECTIFS Hiver'!$A:$I,9,FALSE),IF(W2386="été",VLOOKUP(E2386,'EFFECTIFS Eté'!$A:$I,9,FALSE),"Erreur saison")))</f>
        <v>#N/A</v>
      </c>
      <c r="W2386" s="18" t="e">
        <f>VLOOKUP(D2386,Listes!B:C,2,FALSE)</f>
        <v>#N/A</v>
      </c>
    </row>
    <row r="2387" spans="1:23" ht="15.75" customHeight="1">
      <c r="A2387" s="11"/>
      <c r="B2387" s="11"/>
      <c r="C2387" s="11"/>
      <c r="D2387" s="11"/>
      <c r="E2387" s="11"/>
      <c r="F2387" s="11"/>
      <c r="G2387" s="11" t="e">
        <f>VLOOKUP(E2387,TAXONS!B:C,2,FALSE)</f>
        <v>#N/A</v>
      </c>
      <c r="H2387" s="13">
        <f t="shared" si="188"/>
        <v>0</v>
      </c>
      <c r="I2387" s="12" t="e">
        <f t="shared" si="189"/>
        <v>#N/A</v>
      </c>
      <c r="J2387" s="14" t="e">
        <f t="shared" si="190"/>
        <v>#N/A</v>
      </c>
      <c r="K2387" s="15" t="e">
        <f>VLOOKUP(B2387,REGIONS!A:D,4,FALSE)</f>
        <v>#N/A</v>
      </c>
      <c r="L2387" s="19" t="e">
        <f>VLOOKUP(G2387,Sensibilité!$A:$L,12,FALSE)</f>
        <v>#N/A</v>
      </c>
      <c r="M2387" s="19" t="e">
        <f t="shared" si="191"/>
        <v>#N/A</v>
      </c>
      <c r="N2387" s="19" t="e">
        <f t="shared" si="192"/>
        <v>#N/A</v>
      </c>
      <c r="O2387" s="15" t="str">
        <f>IF(D2387=Listes!$B$6,"SWARMING",IF(OR(D2387=Listes!$B$1,D2387=Listes!$B$2,D2387=Listes!$B$5),2,IF(OR(D2387=Listes!$B$3,D2387=Listes!$B$4),1,"erreur colonne D")))</f>
        <v>SWARMING</v>
      </c>
      <c r="P2387" s="15" t="e">
        <f>IF(OR(W2387="Hiver",W2387="Transit"),VLOOKUP(E2387,IC!A:E,4,FALSE),IF(W2387="été",VLOOKUP(E2387,IC!A:E,3,FALSE),"erreur"))</f>
        <v>#N/A</v>
      </c>
      <c r="Q2387" s="15" t="e">
        <f>IF(P2387="NR",0,IF(F2387&lt;5,0,IF(P2387=1,VLOOKUP(F2387,IC!$G$1:$I$8,3,TRUE),
IF(P2387=2,VLOOKUP(F2387,IC!$K$1:$M$8,3,TRUE),
IF(P2387=3,VLOOKUP(F2387,IC!$O$1:$Q$8,3,TRUE),IF(P2387=4,VLOOKUP(F2387,IC!$S$2:$U$9,3,TRUE),
"erreur"))))))</f>
        <v>#N/A</v>
      </c>
      <c r="R2387" s="16" t="e">
        <f>IF(OR(V2387="NA",V2387="Transit",V2387&lt;Listes!$F$1),"non applicable",F2387/V2387)</f>
        <v>#N/A</v>
      </c>
      <c r="S2387" s="16" t="e">
        <f>IF(W2387="Transit","Non applicable",IF(AND(W2387="été",T2387&gt;Listes!F2386),F2387/T2387,IF(AND(W2387="Hiver",Hierarchisation!U2387&gt;Listes!F2386),F2387/U2387,"non applicable")))</f>
        <v>#N/A</v>
      </c>
      <c r="T2387" s="17" t="e">
        <f>IF(K2387="Centre",VLOOKUP(E2387,effectifs_ete,3,FALSE),IF(Hierarchisation!K2387="Grand Nord",VLOOKUP(Hierarchisation!E2387,effectifs_ete,4,FALSE),IF(Hierarchisation!K2387="Nord Est",VLOOKUP(Hierarchisation!E2387,effectifs_ete,5,FALSE),IF(Hierarchisation!K2387="Nord Ouest",VLOOKUP(Hierarchisation!E2387,effectifs_ete,6,FALSE),IF(Hierarchisation!K2387="Sud Est",VLOOKUP(Hierarchisation!E2387,effectifs_ete,7,FALSE),IF(Hierarchisation!K2387="Sud Ouest",VLOOKUP(Hierarchisation!E2387,effectifs_ete,8,FALSE),"Erreur Région"))))))</f>
        <v>#N/A</v>
      </c>
      <c r="U2387" s="17" t="e">
        <f>IF(K2387="Centre",VLOOKUP(E2387,effectifs_hiver,3,FALSE),IF(Hierarchisation!K2387="Grand Nord",VLOOKUP(Hierarchisation!E2387,effectifs_hiver,4,FALSE),IF(Hierarchisation!K2387="Nord Est",VLOOKUP(Hierarchisation!E2387,effectifs_hiver,5,FALSE),IF(Hierarchisation!K2387="Nord Ouest",VLOOKUP(Hierarchisation!E2387,effectifs_hiver,6,FALSE),IF(Hierarchisation!K2387="Sud Est",VLOOKUP(Hierarchisation!E2387,effectifs_hiver,7,FALSE),IF(Hierarchisation!K2387="Sud Ouest",VLOOKUP(Hierarchisation!E2387,effectifs_hiver,8,FALSE),"Erreur Région"))))))</f>
        <v>#N/A</v>
      </c>
      <c r="V2387" s="17" t="e">
        <f>IF(W2387="Transit","Transit",IF(W2387="hiver",VLOOKUP(E2387,'EFFECTIFS Hiver'!$A:$I,9,FALSE),IF(W2387="été",VLOOKUP(E2387,'EFFECTIFS Eté'!$A:$I,9,FALSE),"Erreur saison")))</f>
        <v>#N/A</v>
      </c>
      <c r="W2387" s="18" t="e">
        <f>VLOOKUP(D2387,Listes!B:C,2,FALSE)</f>
        <v>#N/A</v>
      </c>
    </row>
    <row r="2388" spans="1:23" ht="15.75" customHeight="1">
      <c r="A2388" s="11"/>
      <c r="B2388" s="11"/>
      <c r="C2388" s="11"/>
      <c r="D2388" s="11"/>
      <c r="E2388" s="11"/>
      <c r="F2388" s="11"/>
      <c r="G2388" s="11" t="e">
        <f>VLOOKUP(E2388,TAXONS!B:C,2,FALSE)</f>
        <v>#N/A</v>
      </c>
      <c r="H2388" s="13">
        <f t="shared" si="188"/>
        <v>0</v>
      </c>
      <c r="I2388" s="12" t="e">
        <f t="shared" si="189"/>
        <v>#N/A</v>
      </c>
      <c r="J2388" s="14" t="e">
        <f t="shared" si="190"/>
        <v>#N/A</v>
      </c>
      <c r="K2388" s="15" t="e">
        <f>VLOOKUP(B2388,REGIONS!A:D,4,FALSE)</f>
        <v>#N/A</v>
      </c>
      <c r="L2388" s="19" t="e">
        <f>VLOOKUP(G2388,Sensibilité!$A:$L,12,FALSE)</f>
        <v>#N/A</v>
      </c>
      <c r="M2388" s="19" t="e">
        <f t="shared" si="191"/>
        <v>#N/A</v>
      </c>
      <c r="N2388" s="19" t="e">
        <f t="shared" si="192"/>
        <v>#N/A</v>
      </c>
      <c r="O2388" s="15" t="str">
        <f>IF(D2388=Listes!$B$6,"SWARMING",IF(OR(D2388=Listes!$B$1,D2388=Listes!$B$2,D2388=Listes!$B$5),2,IF(OR(D2388=Listes!$B$3,D2388=Listes!$B$4),1,"erreur colonne D")))</f>
        <v>SWARMING</v>
      </c>
      <c r="P2388" s="15" t="e">
        <f>IF(OR(W2388="Hiver",W2388="Transit"),VLOOKUP(E2388,IC!A:E,4,FALSE),IF(W2388="été",VLOOKUP(E2388,IC!A:E,3,FALSE),"erreur"))</f>
        <v>#N/A</v>
      </c>
      <c r="Q2388" s="15" t="e">
        <f>IF(P2388="NR",0,IF(F2388&lt;5,0,IF(P2388=1,VLOOKUP(F2388,IC!$G$1:$I$8,3,TRUE),
IF(P2388=2,VLOOKUP(F2388,IC!$K$1:$M$8,3,TRUE),
IF(P2388=3,VLOOKUP(F2388,IC!$O$1:$Q$8,3,TRUE),IF(P2388=4,VLOOKUP(F2388,IC!$S$2:$U$9,3,TRUE),
"erreur"))))))</f>
        <v>#N/A</v>
      </c>
      <c r="R2388" s="16" t="e">
        <f>IF(OR(V2388="NA",V2388="Transit",V2388&lt;Listes!$F$1),"non applicable",F2388/V2388)</f>
        <v>#N/A</v>
      </c>
      <c r="S2388" s="16" t="e">
        <f>IF(W2388="Transit","Non applicable",IF(AND(W2388="été",T2388&gt;Listes!F2387),F2388/T2388,IF(AND(W2388="Hiver",Hierarchisation!U2388&gt;Listes!F2387),F2388/U2388,"non applicable")))</f>
        <v>#N/A</v>
      </c>
      <c r="T2388" s="17" t="e">
        <f>IF(K2388="Centre",VLOOKUP(E2388,effectifs_ete,3,FALSE),IF(Hierarchisation!K2388="Grand Nord",VLOOKUP(Hierarchisation!E2388,effectifs_ete,4,FALSE),IF(Hierarchisation!K2388="Nord Est",VLOOKUP(Hierarchisation!E2388,effectifs_ete,5,FALSE),IF(Hierarchisation!K2388="Nord Ouest",VLOOKUP(Hierarchisation!E2388,effectifs_ete,6,FALSE),IF(Hierarchisation!K2388="Sud Est",VLOOKUP(Hierarchisation!E2388,effectifs_ete,7,FALSE),IF(Hierarchisation!K2388="Sud Ouest",VLOOKUP(Hierarchisation!E2388,effectifs_ete,8,FALSE),"Erreur Région"))))))</f>
        <v>#N/A</v>
      </c>
      <c r="U2388" s="17" t="e">
        <f>IF(K2388="Centre",VLOOKUP(E2388,effectifs_hiver,3,FALSE),IF(Hierarchisation!K2388="Grand Nord",VLOOKUP(Hierarchisation!E2388,effectifs_hiver,4,FALSE),IF(Hierarchisation!K2388="Nord Est",VLOOKUP(Hierarchisation!E2388,effectifs_hiver,5,FALSE),IF(Hierarchisation!K2388="Nord Ouest",VLOOKUP(Hierarchisation!E2388,effectifs_hiver,6,FALSE),IF(Hierarchisation!K2388="Sud Est",VLOOKUP(Hierarchisation!E2388,effectifs_hiver,7,FALSE),IF(Hierarchisation!K2388="Sud Ouest",VLOOKUP(Hierarchisation!E2388,effectifs_hiver,8,FALSE),"Erreur Région"))))))</f>
        <v>#N/A</v>
      </c>
      <c r="V2388" s="17" t="e">
        <f>IF(W2388="Transit","Transit",IF(W2388="hiver",VLOOKUP(E2388,'EFFECTIFS Hiver'!$A:$I,9,FALSE),IF(W2388="été",VLOOKUP(E2388,'EFFECTIFS Eté'!$A:$I,9,FALSE),"Erreur saison")))</f>
        <v>#N/A</v>
      </c>
      <c r="W2388" s="18" t="e">
        <f>VLOOKUP(D2388,Listes!B:C,2,FALSE)</f>
        <v>#N/A</v>
      </c>
    </row>
    <row r="2389" spans="1:23" ht="15.75" customHeight="1">
      <c r="A2389" s="11"/>
      <c r="B2389" s="11"/>
      <c r="C2389" s="11"/>
      <c r="D2389" s="11"/>
      <c r="E2389" s="11"/>
      <c r="F2389" s="11"/>
      <c r="G2389" s="11" t="e">
        <f>VLOOKUP(E2389,TAXONS!B:C,2,FALSE)</f>
        <v>#N/A</v>
      </c>
      <c r="H2389" s="13">
        <f t="shared" si="188"/>
        <v>0</v>
      </c>
      <c r="I2389" s="12" t="e">
        <f t="shared" si="189"/>
        <v>#N/A</v>
      </c>
      <c r="J2389" s="14" t="e">
        <f t="shared" si="190"/>
        <v>#N/A</v>
      </c>
      <c r="K2389" s="15" t="e">
        <f>VLOOKUP(B2389,REGIONS!A:D,4,FALSE)</f>
        <v>#N/A</v>
      </c>
      <c r="L2389" s="19" t="e">
        <f>VLOOKUP(G2389,Sensibilité!$A:$L,12,FALSE)</f>
        <v>#N/A</v>
      </c>
      <c r="M2389" s="19" t="e">
        <f t="shared" si="191"/>
        <v>#N/A</v>
      </c>
      <c r="N2389" s="19" t="e">
        <f t="shared" si="192"/>
        <v>#N/A</v>
      </c>
      <c r="O2389" s="15" t="str">
        <f>IF(D2389=Listes!$B$6,"SWARMING",IF(OR(D2389=Listes!$B$1,D2389=Listes!$B$2,D2389=Listes!$B$5),2,IF(OR(D2389=Listes!$B$3,D2389=Listes!$B$4),1,"erreur colonne D")))</f>
        <v>SWARMING</v>
      </c>
      <c r="P2389" s="15" t="e">
        <f>IF(OR(W2389="Hiver",W2389="Transit"),VLOOKUP(E2389,IC!A:E,4,FALSE),IF(W2389="été",VLOOKUP(E2389,IC!A:E,3,FALSE),"erreur"))</f>
        <v>#N/A</v>
      </c>
      <c r="Q2389" s="15" t="e">
        <f>IF(P2389="NR",0,IF(F2389&lt;5,0,IF(P2389=1,VLOOKUP(F2389,IC!$G$1:$I$8,3,TRUE),
IF(P2389=2,VLOOKUP(F2389,IC!$K$1:$M$8,3,TRUE),
IF(P2389=3,VLOOKUP(F2389,IC!$O$1:$Q$8,3,TRUE),IF(P2389=4,VLOOKUP(F2389,IC!$S$2:$U$9,3,TRUE),
"erreur"))))))</f>
        <v>#N/A</v>
      </c>
      <c r="R2389" s="16" t="e">
        <f>IF(OR(V2389="NA",V2389="Transit",V2389&lt;Listes!$F$1),"non applicable",F2389/V2389)</f>
        <v>#N/A</v>
      </c>
      <c r="S2389" s="16" t="e">
        <f>IF(W2389="Transit","Non applicable",IF(AND(W2389="été",T2389&gt;Listes!F2388),F2389/T2389,IF(AND(W2389="Hiver",Hierarchisation!U2389&gt;Listes!F2388),F2389/U2389,"non applicable")))</f>
        <v>#N/A</v>
      </c>
      <c r="T2389" s="17" t="e">
        <f>IF(K2389="Centre",VLOOKUP(E2389,effectifs_ete,3,FALSE),IF(Hierarchisation!K2389="Grand Nord",VLOOKUP(Hierarchisation!E2389,effectifs_ete,4,FALSE),IF(Hierarchisation!K2389="Nord Est",VLOOKUP(Hierarchisation!E2389,effectifs_ete,5,FALSE),IF(Hierarchisation!K2389="Nord Ouest",VLOOKUP(Hierarchisation!E2389,effectifs_ete,6,FALSE),IF(Hierarchisation!K2389="Sud Est",VLOOKUP(Hierarchisation!E2389,effectifs_ete,7,FALSE),IF(Hierarchisation!K2389="Sud Ouest",VLOOKUP(Hierarchisation!E2389,effectifs_ete,8,FALSE),"Erreur Région"))))))</f>
        <v>#N/A</v>
      </c>
      <c r="U2389" s="17" t="e">
        <f>IF(K2389="Centre",VLOOKUP(E2389,effectifs_hiver,3,FALSE),IF(Hierarchisation!K2389="Grand Nord",VLOOKUP(Hierarchisation!E2389,effectifs_hiver,4,FALSE),IF(Hierarchisation!K2389="Nord Est",VLOOKUP(Hierarchisation!E2389,effectifs_hiver,5,FALSE),IF(Hierarchisation!K2389="Nord Ouest",VLOOKUP(Hierarchisation!E2389,effectifs_hiver,6,FALSE),IF(Hierarchisation!K2389="Sud Est",VLOOKUP(Hierarchisation!E2389,effectifs_hiver,7,FALSE),IF(Hierarchisation!K2389="Sud Ouest",VLOOKUP(Hierarchisation!E2389,effectifs_hiver,8,FALSE),"Erreur Région"))))))</f>
        <v>#N/A</v>
      </c>
      <c r="V2389" s="17" t="e">
        <f>IF(W2389="Transit","Transit",IF(W2389="hiver",VLOOKUP(E2389,'EFFECTIFS Hiver'!$A:$I,9,FALSE),IF(W2389="été",VLOOKUP(E2389,'EFFECTIFS Eté'!$A:$I,9,FALSE),"Erreur saison")))</f>
        <v>#N/A</v>
      </c>
      <c r="W2389" s="18" t="e">
        <f>VLOOKUP(D2389,Listes!B:C,2,FALSE)</f>
        <v>#N/A</v>
      </c>
    </row>
    <row r="2390" spans="1:23" ht="15.75" customHeight="1">
      <c r="A2390" s="11"/>
      <c r="B2390" s="11"/>
      <c r="C2390" s="11"/>
      <c r="D2390" s="11"/>
      <c r="E2390" s="11"/>
      <c r="F2390" s="11"/>
      <c r="G2390" s="11" t="e">
        <f>VLOOKUP(E2390,TAXONS!B:C,2,FALSE)</f>
        <v>#N/A</v>
      </c>
      <c r="H2390" s="13">
        <f t="shared" si="188"/>
        <v>0</v>
      </c>
      <c r="I2390" s="12" t="e">
        <f t="shared" si="189"/>
        <v>#N/A</v>
      </c>
      <c r="J2390" s="14" t="e">
        <f t="shared" si="190"/>
        <v>#N/A</v>
      </c>
      <c r="K2390" s="15" t="e">
        <f>VLOOKUP(B2390,REGIONS!A:D,4,FALSE)</f>
        <v>#N/A</v>
      </c>
      <c r="L2390" s="19" t="e">
        <f>VLOOKUP(G2390,Sensibilité!$A:$L,12,FALSE)</f>
        <v>#N/A</v>
      </c>
      <c r="M2390" s="19" t="e">
        <f t="shared" si="191"/>
        <v>#N/A</v>
      </c>
      <c r="N2390" s="19" t="e">
        <f t="shared" si="192"/>
        <v>#N/A</v>
      </c>
      <c r="O2390" s="15" t="str">
        <f>IF(D2390=Listes!$B$6,"SWARMING",IF(OR(D2390=Listes!$B$1,D2390=Listes!$B$2,D2390=Listes!$B$5),2,IF(OR(D2390=Listes!$B$3,D2390=Listes!$B$4),1,"erreur colonne D")))</f>
        <v>SWARMING</v>
      </c>
      <c r="P2390" s="15" t="e">
        <f>IF(OR(W2390="Hiver",W2390="Transit"),VLOOKUP(E2390,IC!A:E,4,FALSE),IF(W2390="été",VLOOKUP(E2390,IC!A:E,3,FALSE),"erreur"))</f>
        <v>#N/A</v>
      </c>
      <c r="Q2390" s="15" t="e">
        <f>IF(P2390="NR",0,IF(F2390&lt;5,0,IF(P2390=1,VLOOKUP(F2390,IC!$G$1:$I$8,3,TRUE),
IF(P2390=2,VLOOKUP(F2390,IC!$K$1:$M$8,3,TRUE),
IF(P2390=3,VLOOKUP(F2390,IC!$O$1:$Q$8,3,TRUE),IF(P2390=4,VLOOKUP(F2390,IC!$S$2:$U$9,3,TRUE),
"erreur"))))))</f>
        <v>#N/A</v>
      </c>
      <c r="R2390" s="16" t="e">
        <f>IF(OR(V2390="NA",V2390="Transit",V2390&lt;Listes!$F$1),"non applicable",F2390/V2390)</f>
        <v>#N/A</v>
      </c>
      <c r="S2390" s="16" t="e">
        <f>IF(W2390="Transit","Non applicable",IF(AND(W2390="été",T2390&gt;Listes!F2389),F2390/T2390,IF(AND(W2390="Hiver",Hierarchisation!U2390&gt;Listes!F2389),F2390/U2390,"non applicable")))</f>
        <v>#N/A</v>
      </c>
      <c r="T2390" s="17" t="e">
        <f>IF(K2390="Centre",VLOOKUP(E2390,effectifs_ete,3,FALSE),IF(Hierarchisation!K2390="Grand Nord",VLOOKUP(Hierarchisation!E2390,effectifs_ete,4,FALSE),IF(Hierarchisation!K2390="Nord Est",VLOOKUP(Hierarchisation!E2390,effectifs_ete,5,FALSE),IF(Hierarchisation!K2390="Nord Ouest",VLOOKUP(Hierarchisation!E2390,effectifs_ete,6,FALSE),IF(Hierarchisation!K2390="Sud Est",VLOOKUP(Hierarchisation!E2390,effectifs_ete,7,FALSE),IF(Hierarchisation!K2390="Sud Ouest",VLOOKUP(Hierarchisation!E2390,effectifs_ete,8,FALSE),"Erreur Région"))))))</f>
        <v>#N/A</v>
      </c>
      <c r="U2390" s="17" t="e">
        <f>IF(K2390="Centre",VLOOKUP(E2390,effectifs_hiver,3,FALSE),IF(Hierarchisation!K2390="Grand Nord",VLOOKUP(Hierarchisation!E2390,effectifs_hiver,4,FALSE),IF(Hierarchisation!K2390="Nord Est",VLOOKUP(Hierarchisation!E2390,effectifs_hiver,5,FALSE),IF(Hierarchisation!K2390="Nord Ouest",VLOOKUP(Hierarchisation!E2390,effectifs_hiver,6,FALSE),IF(Hierarchisation!K2390="Sud Est",VLOOKUP(Hierarchisation!E2390,effectifs_hiver,7,FALSE),IF(Hierarchisation!K2390="Sud Ouest",VLOOKUP(Hierarchisation!E2390,effectifs_hiver,8,FALSE),"Erreur Région"))))))</f>
        <v>#N/A</v>
      </c>
      <c r="V2390" s="17" t="e">
        <f>IF(W2390="Transit","Transit",IF(W2390="hiver",VLOOKUP(E2390,'EFFECTIFS Hiver'!$A:$I,9,FALSE),IF(W2390="été",VLOOKUP(E2390,'EFFECTIFS Eté'!$A:$I,9,FALSE),"Erreur saison")))</f>
        <v>#N/A</v>
      </c>
      <c r="W2390" s="18" t="e">
        <f>VLOOKUP(D2390,Listes!B:C,2,FALSE)</f>
        <v>#N/A</v>
      </c>
    </row>
    <row r="2391" spans="1:23" ht="15.75" customHeight="1">
      <c r="A2391" s="11"/>
      <c r="B2391" s="11"/>
      <c r="C2391" s="11"/>
      <c r="D2391" s="11"/>
      <c r="E2391" s="11"/>
      <c r="F2391" s="11"/>
      <c r="G2391" s="11" t="e">
        <f>VLOOKUP(E2391,TAXONS!B:C,2,FALSE)</f>
        <v>#N/A</v>
      </c>
      <c r="H2391" s="13">
        <f t="shared" si="188"/>
        <v>0</v>
      </c>
      <c r="I2391" s="12" t="e">
        <f t="shared" si="189"/>
        <v>#N/A</v>
      </c>
      <c r="J2391" s="14" t="e">
        <f t="shared" si="190"/>
        <v>#N/A</v>
      </c>
      <c r="K2391" s="15" t="e">
        <f>VLOOKUP(B2391,REGIONS!A:D,4,FALSE)</f>
        <v>#N/A</v>
      </c>
      <c r="L2391" s="19" t="e">
        <f>VLOOKUP(G2391,Sensibilité!$A:$L,12,FALSE)</f>
        <v>#N/A</v>
      </c>
      <c r="M2391" s="19" t="e">
        <f t="shared" si="191"/>
        <v>#N/A</v>
      </c>
      <c r="N2391" s="19" t="e">
        <f t="shared" si="192"/>
        <v>#N/A</v>
      </c>
      <c r="O2391" s="15" t="str">
        <f>IF(D2391=Listes!$B$6,"SWARMING",IF(OR(D2391=Listes!$B$1,D2391=Listes!$B$2,D2391=Listes!$B$5),2,IF(OR(D2391=Listes!$B$3,D2391=Listes!$B$4),1,"erreur colonne D")))</f>
        <v>SWARMING</v>
      </c>
      <c r="P2391" s="15" t="e">
        <f>IF(OR(W2391="Hiver",W2391="Transit"),VLOOKUP(E2391,IC!A:E,4,FALSE),IF(W2391="été",VLOOKUP(E2391,IC!A:E,3,FALSE),"erreur"))</f>
        <v>#N/A</v>
      </c>
      <c r="Q2391" s="15" t="e">
        <f>IF(P2391="NR",0,IF(F2391&lt;5,0,IF(P2391=1,VLOOKUP(F2391,IC!$G$1:$I$8,3,TRUE),
IF(P2391=2,VLOOKUP(F2391,IC!$K$1:$M$8,3,TRUE),
IF(P2391=3,VLOOKUP(F2391,IC!$O$1:$Q$8,3,TRUE),IF(P2391=4,VLOOKUP(F2391,IC!$S$2:$U$9,3,TRUE),
"erreur"))))))</f>
        <v>#N/A</v>
      </c>
      <c r="R2391" s="16" t="e">
        <f>IF(OR(V2391="NA",V2391="Transit",V2391&lt;Listes!$F$1),"non applicable",F2391/V2391)</f>
        <v>#N/A</v>
      </c>
      <c r="S2391" s="16" t="e">
        <f>IF(W2391="Transit","Non applicable",IF(AND(W2391="été",T2391&gt;Listes!F2390),F2391/T2391,IF(AND(W2391="Hiver",Hierarchisation!U2391&gt;Listes!F2390),F2391/U2391,"non applicable")))</f>
        <v>#N/A</v>
      </c>
      <c r="T2391" s="17" t="e">
        <f>IF(K2391="Centre",VLOOKUP(E2391,effectifs_ete,3,FALSE),IF(Hierarchisation!K2391="Grand Nord",VLOOKUP(Hierarchisation!E2391,effectifs_ete,4,FALSE),IF(Hierarchisation!K2391="Nord Est",VLOOKUP(Hierarchisation!E2391,effectifs_ete,5,FALSE),IF(Hierarchisation!K2391="Nord Ouest",VLOOKUP(Hierarchisation!E2391,effectifs_ete,6,FALSE),IF(Hierarchisation!K2391="Sud Est",VLOOKUP(Hierarchisation!E2391,effectifs_ete,7,FALSE),IF(Hierarchisation!K2391="Sud Ouest",VLOOKUP(Hierarchisation!E2391,effectifs_ete,8,FALSE),"Erreur Région"))))))</f>
        <v>#N/A</v>
      </c>
      <c r="U2391" s="17" t="e">
        <f>IF(K2391="Centre",VLOOKUP(E2391,effectifs_hiver,3,FALSE),IF(Hierarchisation!K2391="Grand Nord",VLOOKUP(Hierarchisation!E2391,effectifs_hiver,4,FALSE),IF(Hierarchisation!K2391="Nord Est",VLOOKUP(Hierarchisation!E2391,effectifs_hiver,5,FALSE),IF(Hierarchisation!K2391="Nord Ouest",VLOOKUP(Hierarchisation!E2391,effectifs_hiver,6,FALSE),IF(Hierarchisation!K2391="Sud Est",VLOOKUP(Hierarchisation!E2391,effectifs_hiver,7,FALSE),IF(Hierarchisation!K2391="Sud Ouest",VLOOKUP(Hierarchisation!E2391,effectifs_hiver,8,FALSE),"Erreur Région"))))))</f>
        <v>#N/A</v>
      </c>
      <c r="V2391" s="17" t="e">
        <f>IF(W2391="Transit","Transit",IF(W2391="hiver",VLOOKUP(E2391,'EFFECTIFS Hiver'!$A:$I,9,FALSE),IF(W2391="été",VLOOKUP(E2391,'EFFECTIFS Eté'!$A:$I,9,FALSE),"Erreur saison")))</f>
        <v>#N/A</v>
      </c>
      <c r="W2391" s="18" t="e">
        <f>VLOOKUP(D2391,Listes!B:C,2,FALSE)</f>
        <v>#N/A</v>
      </c>
    </row>
    <row r="2392" spans="1:23" ht="15.75" customHeight="1">
      <c r="A2392" s="11"/>
      <c r="B2392" s="11"/>
      <c r="C2392" s="11"/>
      <c r="D2392" s="11"/>
      <c r="E2392" s="11"/>
      <c r="F2392" s="11"/>
      <c r="G2392" s="11" t="e">
        <f>VLOOKUP(E2392,TAXONS!B:C,2,FALSE)</f>
        <v>#N/A</v>
      </c>
      <c r="H2392" s="13">
        <f t="shared" si="188"/>
        <v>0</v>
      </c>
      <c r="I2392" s="12" t="e">
        <f t="shared" si="189"/>
        <v>#N/A</v>
      </c>
      <c r="J2392" s="14" t="e">
        <f t="shared" si="190"/>
        <v>#N/A</v>
      </c>
      <c r="K2392" s="15" t="e">
        <f>VLOOKUP(B2392,REGIONS!A:D,4,FALSE)</f>
        <v>#N/A</v>
      </c>
      <c r="L2392" s="19" t="e">
        <f>VLOOKUP(G2392,Sensibilité!$A:$L,12,FALSE)</f>
        <v>#N/A</v>
      </c>
      <c r="M2392" s="19" t="e">
        <f t="shared" si="191"/>
        <v>#N/A</v>
      </c>
      <c r="N2392" s="19" t="e">
        <f t="shared" si="192"/>
        <v>#N/A</v>
      </c>
      <c r="O2392" s="15" t="str">
        <f>IF(D2392=Listes!$B$6,"SWARMING",IF(OR(D2392=Listes!$B$1,D2392=Listes!$B$2,D2392=Listes!$B$5),2,IF(OR(D2392=Listes!$B$3,D2392=Listes!$B$4),1,"erreur colonne D")))</f>
        <v>SWARMING</v>
      </c>
      <c r="P2392" s="15" t="e">
        <f>IF(OR(W2392="Hiver",W2392="Transit"),VLOOKUP(E2392,IC!A:E,4,FALSE),IF(W2392="été",VLOOKUP(E2392,IC!A:E,3,FALSE),"erreur"))</f>
        <v>#N/A</v>
      </c>
      <c r="Q2392" s="15" t="e">
        <f>IF(P2392="NR",0,IF(F2392&lt;5,0,IF(P2392=1,VLOOKUP(F2392,IC!$G$1:$I$8,3,TRUE),
IF(P2392=2,VLOOKUP(F2392,IC!$K$1:$M$8,3,TRUE),
IF(P2392=3,VLOOKUP(F2392,IC!$O$1:$Q$8,3,TRUE),IF(P2392=4,VLOOKUP(F2392,IC!$S$2:$U$9,3,TRUE),
"erreur"))))))</f>
        <v>#N/A</v>
      </c>
      <c r="R2392" s="16" t="e">
        <f>IF(OR(V2392="NA",V2392="Transit",V2392&lt;Listes!$F$1),"non applicable",F2392/V2392)</f>
        <v>#N/A</v>
      </c>
      <c r="S2392" s="16" t="e">
        <f>IF(W2392="Transit","Non applicable",IF(AND(W2392="été",T2392&gt;Listes!F2391),F2392/T2392,IF(AND(W2392="Hiver",Hierarchisation!U2392&gt;Listes!F2391),F2392/U2392,"non applicable")))</f>
        <v>#N/A</v>
      </c>
      <c r="T2392" s="17" t="e">
        <f>IF(K2392="Centre",VLOOKUP(E2392,effectifs_ete,3,FALSE),IF(Hierarchisation!K2392="Grand Nord",VLOOKUP(Hierarchisation!E2392,effectifs_ete,4,FALSE),IF(Hierarchisation!K2392="Nord Est",VLOOKUP(Hierarchisation!E2392,effectifs_ete,5,FALSE),IF(Hierarchisation!K2392="Nord Ouest",VLOOKUP(Hierarchisation!E2392,effectifs_ete,6,FALSE),IF(Hierarchisation!K2392="Sud Est",VLOOKUP(Hierarchisation!E2392,effectifs_ete,7,FALSE),IF(Hierarchisation!K2392="Sud Ouest",VLOOKUP(Hierarchisation!E2392,effectifs_ete,8,FALSE),"Erreur Région"))))))</f>
        <v>#N/A</v>
      </c>
      <c r="U2392" s="17" t="e">
        <f>IF(K2392="Centre",VLOOKUP(E2392,effectifs_hiver,3,FALSE),IF(Hierarchisation!K2392="Grand Nord",VLOOKUP(Hierarchisation!E2392,effectifs_hiver,4,FALSE),IF(Hierarchisation!K2392="Nord Est",VLOOKUP(Hierarchisation!E2392,effectifs_hiver,5,FALSE),IF(Hierarchisation!K2392="Nord Ouest",VLOOKUP(Hierarchisation!E2392,effectifs_hiver,6,FALSE),IF(Hierarchisation!K2392="Sud Est",VLOOKUP(Hierarchisation!E2392,effectifs_hiver,7,FALSE),IF(Hierarchisation!K2392="Sud Ouest",VLOOKUP(Hierarchisation!E2392,effectifs_hiver,8,FALSE),"Erreur Région"))))))</f>
        <v>#N/A</v>
      </c>
      <c r="V2392" s="17" t="e">
        <f>IF(W2392="Transit","Transit",IF(W2392="hiver",VLOOKUP(E2392,'EFFECTIFS Hiver'!$A:$I,9,FALSE),IF(W2392="été",VLOOKUP(E2392,'EFFECTIFS Eté'!$A:$I,9,FALSE),"Erreur saison")))</f>
        <v>#N/A</v>
      </c>
      <c r="W2392" s="18" t="e">
        <f>VLOOKUP(D2392,Listes!B:C,2,FALSE)</f>
        <v>#N/A</v>
      </c>
    </row>
    <row r="2393" spans="1:23" ht="15.75" customHeight="1">
      <c r="A2393" s="11"/>
      <c r="B2393" s="11"/>
      <c r="C2393" s="11"/>
      <c r="D2393" s="11"/>
      <c r="E2393" s="11"/>
      <c r="F2393" s="11"/>
      <c r="G2393" s="11" t="e">
        <f>VLOOKUP(E2393,TAXONS!B:C,2,FALSE)</f>
        <v>#N/A</v>
      </c>
      <c r="H2393" s="13">
        <f t="shared" si="188"/>
        <v>0</v>
      </c>
      <c r="I2393" s="12" t="e">
        <f t="shared" si="189"/>
        <v>#N/A</v>
      </c>
      <c r="J2393" s="14" t="e">
        <f t="shared" si="190"/>
        <v>#N/A</v>
      </c>
      <c r="K2393" s="15" t="e">
        <f>VLOOKUP(B2393,REGIONS!A:D,4,FALSE)</f>
        <v>#N/A</v>
      </c>
      <c r="L2393" s="19" t="e">
        <f>VLOOKUP(G2393,Sensibilité!$A:$L,12,FALSE)</f>
        <v>#N/A</v>
      </c>
      <c r="M2393" s="19" t="e">
        <f t="shared" si="191"/>
        <v>#N/A</v>
      </c>
      <c r="N2393" s="19" t="e">
        <f t="shared" si="192"/>
        <v>#N/A</v>
      </c>
      <c r="O2393" s="15" t="str">
        <f>IF(D2393=Listes!$B$6,"SWARMING",IF(OR(D2393=Listes!$B$1,D2393=Listes!$B$2,D2393=Listes!$B$5),2,IF(OR(D2393=Listes!$B$3,D2393=Listes!$B$4),1,"erreur colonne D")))</f>
        <v>SWARMING</v>
      </c>
      <c r="P2393" s="15" t="e">
        <f>IF(OR(W2393="Hiver",W2393="Transit"),VLOOKUP(E2393,IC!A:E,4,FALSE),IF(W2393="été",VLOOKUP(E2393,IC!A:E,3,FALSE),"erreur"))</f>
        <v>#N/A</v>
      </c>
      <c r="Q2393" s="15" t="e">
        <f>IF(P2393="NR",0,IF(F2393&lt;5,0,IF(P2393=1,VLOOKUP(F2393,IC!$G$1:$I$8,3,TRUE),
IF(P2393=2,VLOOKUP(F2393,IC!$K$1:$M$8,3,TRUE),
IF(P2393=3,VLOOKUP(F2393,IC!$O$1:$Q$8,3,TRUE),IF(P2393=4,VLOOKUP(F2393,IC!$S$2:$U$9,3,TRUE),
"erreur"))))))</f>
        <v>#N/A</v>
      </c>
      <c r="R2393" s="16" t="e">
        <f>IF(OR(V2393="NA",V2393="Transit",V2393&lt;Listes!$F$1),"non applicable",F2393/V2393)</f>
        <v>#N/A</v>
      </c>
      <c r="S2393" s="16" t="e">
        <f>IF(W2393="Transit","Non applicable",IF(AND(W2393="été",T2393&gt;Listes!F2392),F2393/T2393,IF(AND(W2393="Hiver",Hierarchisation!U2393&gt;Listes!F2392),F2393/U2393,"non applicable")))</f>
        <v>#N/A</v>
      </c>
      <c r="T2393" s="17" t="e">
        <f>IF(K2393="Centre",VLOOKUP(E2393,effectifs_ete,3,FALSE),IF(Hierarchisation!K2393="Grand Nord",VLOOKUP(Hierarchisation!E2393,effectifs_ete,4,FALSE),IF(Hierarchisation!K2393="Nord Est",VLOOKUP(Hierarchisation!E2393,effectifs_ete,5,FALSE),IF(Hierarchisation!K2393="Nord Ouest",VLOOKUP(Hierarchisation!E2393,effectifs_ete,6,FALSE),IF(Hierarchisation!K2393="Sud Est",VLOOKUP(Hierarchisation!E2393,effectifs_ete,7,FALSE),IF(Hierarchisation!K2393="Sud Ouest",VLOOKUP(Hierarchisation!E2393,effectifs_ete,8,FALSE),"Erreur Région"))))))</f>
        <v>#N/A</v>
      </c>
      <c r="U2393" s="17" t="e">
        <f>IF(K2393="Centre",VLOOKUP(E2393,effectifs_hiver,3,FALSE),IF(Hierarchisation!K2393="Grand Nord",VLOOKUP(Hierarchisation!E2393,effectifs_hiver,4,FALSE),IF(Hierarchisation!K2393="Nord Est",VLOOKUP(Hierarchisation!E2393,effectifs_hiver,5,FALSE),IF(Hierarchisation!K2393="Nord Ouest",VLOOKUP(Hierarchisation!E2393,effectifs_hiver,6,FALSE),IF(Hierarchisation!K2393="Sud Est",VLOOKUP(Hierarchisation!E2393,effectifs_hiver,7,FALSE),IF(Hierarchisation!K2393="Sud Ouest",VLOOKUP(Hierarchisation!E2393,effectifs_hiver,8,FALSE),"Erreur Région"))))))</f>
        <v>#N/A</v>
      </c>
      <c r="V2393" s="17" t="e">
        <f>IF(W2393="Transit","Transit",IF(W2393="hiver",VLOOKUP(E2393,'EFFECTIFS Hiver'!$A:$I,9,FALSE),IF(W2393="été",VLOOKUP(E2393,'EFFECTIFS Eté'!$A:$I,9,FALSE),"Erreur saison")))</f>
        <v>#N/A</v>
      </c>
      <c r="W2393" s="18" t="e">
        <f>VLOOKUP(D2393,Listes!B:C,2,FALSE)</f>
        <v>#N/A</v>
      </c>
    </row>
    <row r="2394" spans="1:23" ht="15.75" customHeight="1">
      <c r="A2394" s="11"/>
      <c r="B2394" s="11"/>
      <c r="C2394" s="11"/>
      <c r="D2394" s="11"/>
      <c r="E2394" s="11"/>
      <c r="F2394" s="11"/>
      <c r="G2394" s="11" t="e">
        <f>VLOOKUP(E2394,TAXONS!B:C,2,FALSE)</f>
        <v>#N/A</v>
      </c>
      <c r="H2394" s="13">
        <f t="shared" si="188"/>
        <v>0</v>
      </c>
      <c r="I2394" s="12" t="e">
        <f t="shared" si="189"/>
        <v>#N/A</v>
      </c>
      <c r="J2394" s="14" t="e">
        <f t="shared" si="190"/>
        <v>#N/A</v>
      </c>
      <c r="K2394" s="15" t="e">
        <f>VLOOKUP(B2394,REGIONS!A:D,4,FALSE)</f>
        <v>#N/A</v>
      </c>
      <c r="L2394" s="19" t="e">
        <f>VLOOKUP(G2394,Sensibilité!$A:$L,12,FALSE)</f>
        <v>#N/A</v>
      </c>
      <c r="M2394" s="19" t="e">
        <f t="shared" si="191"/>
        <v>#N/A</v>
      </c>
      <c r="N2394" s="19" t="e">
        <f t="shared" si="192"/>
        <v>#N/A</v>
      </c>
      <c r="O2394" s="15" t="str">
        <f>IF(D2394=Listes!$B$6,"SWARMING",IF(OR(D2394=Listes!$B$1,D2394=Listes!$B$2,D2394=Listes!$B$5),2,IF(OR(D2394=Listes!$B$3,D2394=Listes!$B$4),1,"erreur colonne D")))</f>
        <v>SWARMING</v>
      </c>
      <c r="P2394" s="15" t="e">
        <f>IF(OR(W2394="Hiver",W2394="Transit"),VLOOKUP(E2394,IC!A:E,4,FALSE),IF(W2394="été",VLOOKUP(E2394,IC!A:E,3,FALSE),"erreur"))</f>
        <v>#N/A</v>
      </c>
      <c r="Q2394" s="15" t="e">
        <f>IF(P2394="NR",0,IF(F2394&lt;5,0,IF(P2394=1,VLOOKUP(F2394,IC!$G$1:$I$8,3,TRUE),
IF(P2394=2,VLOOKUP(F2394,IC!$K$1:$M$8,3,TRUE),
IF(P2394=3,VLOOKUP(F2394,IC!$O$1:$Q$8,3,TRUE),IF(P2394=4,VLOOKUP(F2394,IC!$S$2:$U$9,3,TRUE),
"erreur"))))))</f>
        <v>#N/A</v>
      </c>
      <c r="R2394" s="16" t="e">
        <f>IF(OR(V2394="NA",V2394="Transit",V2394&lt;Listes!$F$1),"non applicable",F2394/V2394)</f>
        <v>#N/A</v>
      </c>
      <c r="S2394" s="16" t="e">
        <f>IF(W2394="Transit","Non applicable",IF(AND(W2394="été",T2394&gt;Listes!F2393),F2394/T2394,IF(AND(W2394="Hiver",Hierarchisation!U2394&gt;Listes!F2393),F2394/U2394,"non applicable")))</f>
        <v>#N/A</v>
      </c>
      <c r="T2394" s="17" t="e">
        <f>IF(K2394="Centre",VLOOKUP(E2394,effectifs_ete,3,FALSE),IF(Hierarchisation!K2394="Grand Nord",VLOOKUP(Hierarchisation!E2394,effectifs_ete,4,FALSE),IF(Hierarchisation!K2394="Nord Est",VLOOKUP(Hierarchisation!E2394,effectifs_ete,5,FALSE),IF(Hierarchisation!K2394="Nord Ouest",VLOOKUP(Hierarchisation!E2394,effectifs_ete,6,FALSE),IF(Hierarchisation!K2394="Sud Est",VLOOKUP(Hierarchisation!E2394,effectifs_ete,7,FALSE),IF(Hierarchisation!K2394="Sud Ouest",VLOOKUP(Hierarchisation!E2394,effectifs_ete,8,FALSE),"Erreur Région"))))))</f>
        <v>#N/A</v>
      </c>
      <c r="U2394" s="17" t="e">
        <f>IF(K2394="Centre",VLOOKUP(E2394,effectifs_hiver,3,FALSE),IF(Hierarchisation!K2394="Grand Nord",VLOOKUP(Hierarchisation!E2394,effectifs_hiver,4,FALSE),IF(Hierarchisation!K2394="Nord Est",VLOOKUP(Hierarchisation!E2394,effectifs_hiver,5,FALSE),IF(Hierarchisation!K2394="Nord Ouest",VLOOKUP(Hierarchisation!E2394,effectifs_hiver,6,FALSE),IF(Hierarchisation!K2394="Sud Est",VLOOKUP(Hierarchisation!E2394,effectifs_hiver,7,FALSE),IF(Hierarchisation!K2394="Sud Ouest",VLOOKUP(Hierarchisation!E2394,effectifs_hiver,8,FALSE),"Erreur Région"))))))</f>
        <v>#N/A</v>
      </c>
      <c r="V2394" s="17" t="e">
        <f>IF(W2394="Transit","Transit",IF(W2394="hiver",VLOOKUP(E2394,'EFFECTIFS Hiver'!$A:$I,9,FALSE),IF(W2394="été",VLOOKUP(E2394,'EFFECTIFS Eté'!$A:$I,9,FALSE),"Erreur saison")))</f>
        <v>#N/A</v>
      </c>
      <c r="W2394" s="18" t="e">
        <f>VLOOKUP(D2394,Listes!B:C,2,FALSE)</f>
        <v>#N/A</v>
      </c>
    </row>
    <row r="2395" spans="1:23" ht="15.75" customHeight="1">
      <c r="A2395" s="11"/>
      <c r="B2395" s="11"/>
      <c r="C2395" s="11"/>
      <c r="D2395" s="11"/>
      <c r="E2395" s="11"/>
      <c r="F2395" s="11"/>
      <c r="G2395" s="11" t="e">
        <f>VLOOKUP(E2395,TAXONS!B:C,2,FALSE)</f>
        <v>#N/A</v>
      </c>
      <c r="H2395" s="13">
        <f t="shared" si="188"/>
        <v>0</v>
      </c>
      <c r="I2395" s="12" t="e">
        <f t="shared" si="189"/>
        <v>#N/A</v>
      </c>
      <c r="J2395" s="14" t="e">
        <f t="shared" si="190"/>
        <v>#N/A</v>
      </c>
      <c r="K2395" s="15" t="e">
        <f>VLOOKUP(B2395,REGIONS!A:D,4,FALSE)</f>
        <v>#N/A</v>
      </c>
      <c r="L2395" s="19" t="e">
        <f>VLOOKUP(G2395,Sensibilité!$A:$L,12,FALSE)</f>
        <v>#N/A</v>
      </c>
      <c r="M2395" s="19" t="e">
        <f t="shared" si="191"/>
        <v>#N/A</v>
      </c>
      <c r="N2395" s="19" t="e">
        <f t="shared" si="192"/>
        <v>#N/A</v>
      </c>
      <c r="O2395" s="15" t="str">
        <f>IF(D2395=Listes!$B$6,"SWARMING",IF(OR(D2395=Listes!$B$1,D2395=Listes!$B$2,D2395=Listes!$B$5),2,IF(OR(D2395=Listes!$B$3,D2395=Listes!$B$4),1,"erreur colonne D")))</f>
        <v>SWARMING</v>
      </c>
      <c r="P2395" s="15" t="e">
        <f>IF(OR(W2395="Hiver",W2395="Transit"),VLOOKUP(E2395,IC!A:E,4,FALSE),IF(W2395="été",VLOOKUP(E2395,IC!A:E,3,FALSE),"erreur"))</f>
        <v>#N/A</v>
      </c>
      <c r="Q2395" s="15" t="e">
        <f>IF(P2395="NR",0,IF(F2395&lt;5,0,IF(P2395=1,VLOOKUP(F2395,IC!$G$1:$I$8,3,TRUE),
IF(P2395=2,VLOOKUP(F2395,IC!$K$1:$M$8,3,TRUE),
IF(P2395=3,VLOOKUP(F2395,IC!$O$1:$Q$8,3,TRUE),IF(P2395=4,VLOOKUP(F2395,IC!$S$2:$U$9,3,TRUE),
"erreur"))))))</f>
        <v>#N/A</v>
      </c>
      <c r="R2395" s="16" t="e">
        <f>IF(OR(V2395="NA",V2395="Transit",V2395&lt;Listes!$F$1),"non applicable",F2395/V2395)</f>
        <v>#N/A</v>
      </c>
      <c r="S2395" s="16" t="e">
        <f>IF(W2395="Transit","Non applicable",IF(AND(W2395="été",T2395&gt;Listes!F2394),F2395/T2395,IF(AND(W2395="Hiver",Hierarchisation!U2395&gt;Listes!F2394),F2395/U2395,"non applicable")))</f>
        <v>#N/A</v>
      </c>
      <c r="T2395" s="17" t="e">
        <f>IF(K2395="Centre",VLOOKUP(E2395,effectifs_ete,3,FALSE),IF(Hierarchisation!K2395="Grand Nord",VLOOKUP(Hierarchisation!E2395,effectifs_ete,4,FALSE),IF(Hierarchisation!K2395="Nord Est",VLOOKUP(Hierarchisation!E2395,effectifs_ete,5,FALSE),IF(Hierarchisation!K2395="Nord Ouest",VLOOKUP(Hierarchisation!E2395,effectifs_ete,6,FALSE),IF(Hierarchisation!K2395="Sud Est",VLOOKUP(Hierarchisation!E2395,effectifs_ete,7,FALSE),IF(Hierarchisation!K2395="Sud Ouest",VLOOKUP(Hierarchisation!E2395,effectifs_ete,8,FALSE),"Erreur Région"))))))</f>
        <v>#N/A</v>
      </c>
      <c r="U2395" s="17" t="e">
        <f>IF(K2395="Centre",VLOOKUP(E2395,effectifs_hiver,3,FALSE),IF(Hierarchisation!K2395="Grand Nord",VLOOKUP(Hierarchisation!E2395,effectifs_hiver,4,FALSE),IF(Hierarchisation!K2395="Nord Est",VLOOKUP(Hierarchisation!E2395,effectifs_hiver,5,FALSE),IF(Hierarchisation!K2395="Nord Ouest",VLOOKUP(Hierarchisation!E2395,effectifs_hiver,6,FALSE),IF(Hierarchisation!K2395="Sud Est",VLOOKUP(Hierarchisation!E2395,effectifs_hiver,7,FALSE),IF(Hierarchisation!K2395="Sud Ouest",VLOOKUP(Hierarchisation!E2395,effectifs_hiver,8,FALSE),"Erreur Région"))))))</f>
        <v>#N/A</v>
      </c>
      <c r="V2395" s="17" t="e">
        <f>IF(W2395="Transit","Transit",IF(W2395="hiver",VLOOKUP(E2395,'EFFECTIFS Hiver'!$A:$I,9,FALSE),IF(W2395="été",VLOOKUP(E2395,'EFFECTIFS Eté'!$A:$I,9,FALSE),"Erreur saison")))</f>
        <v>#N/A</v>
      </c>
      <c r="W2395" s="18" t="e">
        <f>VLOOKUP(D2395,Listes!B:C,2,FALSE)</f>
        <v>#N/A</v>
      </c>
    </row>
    <row r="2396" spans="1:23" ht="15.75" customHeight="1">
      <c r="A2396" s="11"/>
      <c r="B2396" s="11"/>
      <c r="C2396" s="11"/>
      <c r="D2396" s="11"/>
      <c r="E2396" s="11"/>
      <c r="F2396" s="11"/>
      <c r="G2396" s="11" t="e">
        <f>VLOOKUP(E2396,TAXONS!B:C,2,FALSE)</f>
        <v>#N/A</v>
      </c>
      <c r="H2396" s="13">
        <f t="shared" si="188"/>
        <v>0</v>
      </c>
      <c r="I2396" s="12" t="e">
        <f t="shared" si="189"/>
        <v>#N/A</v>
      </c>
      <c r="J2396" s="14" t="e">
        <f t="shared" si="190"/>
        <v>#N/A</v>
      </c>
      <c r="K2396" s="15" t="e">
        <f>VLOOKUP(B2396,REGIONS!A:D,4,FALSE)</f>
        <v>#N/A</v>
      </c>
      <c r="L2396" s="19" t="e">
        <f>VLOOKUP(G2396,Sensibilité!$A:$L,12,FALSE)</f>
        <v>#N/A</v>
      </c>
      <c r="M2396" s="19" t="e">
        <f t="shared" si="191"/>
        <v>#N/A</v>
      </c>
      <c r="N2396" s="19" t="e">
        <f t="shared" si="192"/>
        <v>#N/A</v>
      </c>
      <c r="O2396" s="15" t="str">
        <f>IF(D2396=Listes!$B$6,"SWARMING",IF(OR(D2396=Listes!$B$1,D2396=Listes!$B$2,D2396=Listes!$B$5),2,IF(OR(D2396=Listes!$B$3,D2396=Listes!$B$4),1,"erreur colonne D")))</f>
        <v>SWARMING</v>
      </c>
      <c r="P2396" s="15" t="e">
        <f>IF(OR(W2396="Hiver",W2396="Transit"),VLOOKUP(E2396,IC!A:E,4,FALSE),IF(W2396="été",VLOOKUP(E2396,IC!A:E,3,FALSE),"erreur"))</f>
        <v>#N/A</v>
      </c>
      <c r="Q2396" s="15" t="e">
        <f>IF(P2396="NR",0,IF(F2396&lt;5,0,IF(P2396=1,VLOOKUP(F2396,IC!$G$1:$I$8,3,TRUE),
IF(P2396=2,VLOOKUP(F2396,IC!$K$1:$M$8,3,TRUE),
IF(P2396=3,VLOOKUP(F2396,IC!$O$1:$Q$8,3,TRUE),IF(P2396=4,VLOOKUP(F2396,IC!$S$2:$U$9,3,TRUE),
"erreur"))))))</f>
        <v>#N/A</v>
      </c>
      <c r="R2396" s="16" t="e">
        <f>IF(OR(V2396="NA",V2396="Transit",V2396&lt;Listes!$F$1),"non applicable",F2396/V2396)</f>
        <v>#N/A</v>
      </c>
      <c r="S2396" s="16" t="e">
        <f>IF(W2396="Transit","Non applicable",IF(AND(W2396="été",T2396&gt;Listes!F2395),F2396/T2396,IF(AND(W2396="Hiver",Hierarchisation!U2396&gt;Listes!F2395),F2396/U2396,"non applicable")))</f>
        <v>#N/A</v>
      </c>
      <c r="T2396" s="17" t="e">
        <f>IF(K2396="Centre",VLOOKUP(E2396,effectifs_ete,3,FALSE),IF(Hierarchisation!K2396="Grand Nord",VLOOKUP(Hierarchisation!E2396,effectifs_ete,4,FALSE),IF(Hierarchisation!K2396="Nord Est",VLOOKUP(Hierarchisation!E2396,effectifs_ete,5,FALSE),IF(Hierarchisation!K2396="Nord Ouest",VLOOKUP(Hierarchisation!E2396,effectifs_ete,6,FALSE),IF(Hierarchisation!K2396="Sud Est",VLOOKUP(Hierarchisation!E2396,effectifs_ete,7,FALSE),IF(Hierarchisation!K2396="Sud Ouest",VLOOKUP(Hierarchisation!E2396,effectifs_ete,8,FALSE),"Erreur Région"))))))</f>
        <v>#N/A</v>
      </c>
      <c r="U2396" s="17" t="e">
        <f>IF(K2396="Centre",VLOOKUP(E2396,effectifs_hiver,3,FALSE),IF(Hierarchisation!K2396="Grand Nord",VLOOKUP(Hierarchisation!E2396,effectifs_hiver,4,FALSE),IF(Hierarchisation!K2396="Nord Est",VLOOKUP(Hierarchisation!E2396,effectifs_hiver,5,FALSE),IF(Hierarchisation!K2396="Nord Ouest",VLOOKUP(Hierarchisation!E2396,effectifs_hiver,6,FALSE),IF(Hierarchisation!K2396="Sud Est",VLOOKUP(Hierarchisation!E2396,effectifs_hiver,7,FALSE),IF(Hierarchisation!K2396="Sud Ouest",VLOOKUP(Hierarchisation!E2396,effectifs_hiver,8,FALSE),"Erreur Région"))))))</f>
        <v>#N/A</v>
      </c>
      <c r="V2396" s="17" t="e">
        <f>IF(W2396="Transit","Transit",IF(W2396="hiver",VLOOKUP(E2396,'EFFECTIFS Hiver'!$A:$I,9,FALSE),IF(W2396="été",VLOOKUP(E2396,'EFFECTIFS Eté'!$A:$I,9,FALSE),"Erreur saison")))</f>
        <v>#N/A</v>
      </c>
      <c r="W2396" s="18" t="e">
        <f>VLOOKUP(D2396,Listes!B:C,2,FALSE)</f>
        <v>#N/A</v>
      </c>
    </row>
    <row r="2397" spans="1:23" ht="15.75" customHeight="1">
      <c r="A2397" s="11"/>
      <c r="B2397" s="11"/>
      <c r="C2397" s="11"/>
      <c r="D2397" s="11"/>
      <c r="E2397" s="11"/>
      <c r="F2397" s="11"/>
      <c r="G2397" s="11" t="e">
        <f>VLOOKUP(E2397,TAXONS!B:C,2,FALSE)</f>
        <v>#N/A</v>
      </c>
      <c r="H2397" s="13">
        <f t="shared" si="188"/>
        <v>0</v>
      </c>
      <c r="I2397" s="12" t="e">
        <f t="shared" si="189"/>
        <v>#N/A</v>
      </c>
      <c r="J2397" s="14" t="e">
        <f t="shared" si="190"/>
        <v>#N/A</v>
      </c>
      <c r="K2397" s="15" t="e">
        <f>VLOOKUP(B2397,REGIONS!A:D,4,FALSE)</f>
        <v>#N/A</v>
      </c>
      <c r="L2397" s="19" t="e">
        <f>VLOOKUP(G2397,Sensibilité!$A:$L,12,FALSE)</f>
        <v>#N/A</v>
      </c>
      <c r="M2397" s="19" t="e">
        <f t="shared" si="191"/>
        <v>#N/A</v>
      </c>
      <c r="N2397" s="19" t="e">
        <f t="shared" si="192"/>
        <v>#N/A</v>
      </c>
      <c r="O2397" s="15" t="str">
        <f>IF(D2397=Listes!$B$6,"SWARMING",IF(OR(D2397=Listes!$B$1,D2397=Listes!$B$2,D2397=Listes!$B$5),2,IF(OR(D2397=Listes!$B$3,D2397=Listes!$B$4),1,"erreur colonne D")))</f>
        <v>SWARMING</v>
      </c>
      <c r="P2397" s="15" t="e">
        <f>IF(OR(W2397="Hiver",W2397="Transit"),VLOOKUP(E2397,IC!A:E,4,FALSE),IF(W2397="été",VLOOKUP(E2397,IC!A:E,3,FALSE),"erreur"))</f>
        <v>#N/A</v>
      </c>
      <c r="Q2397" s="15" t="e">
        <f>IF(P2397="NR",0,IF(F2397&lt;5,0,IF(P2397=1,VLOOKUP(F2397,IC!$G$1:$I$8,3,TRUE),
IF(P2397=2,VLOOKUP(F2397,IC!$K$1:$M$8,3,TRUE),
IF(P2397=3,VLOOKUP(F2397,IC!$O$1:$Q$8,3,TRUE),IF(P2397=4,VLOOKUP(F2397,IC!$S$2:$U$9,3,TRUE),
"erreur"))))))</f>
        <v>#N/A</v>
      </c>
      <c r="R2397" s="16" t="e">
        <f>IF(OR(V2397="NA",V2397="Transit",V2397&lt;Listes!$F$1),"non applicable",F2397/V2397)</f>
        <v>#N/A</v>
      </c>
      <c r="S2397" s="16" t="e">
        <f>IF(W2397="Transit","Non applicable",IF(AND(W2397="été",T2397&gt;Listes!F2396),F2397/T2397,IF(AND(W2397="Hiver",Hierarchisation!U2397&gt;Listes!F2396),F2397/U2397,"non applicable")))</f>
        <v>#N/A</v>
      </c>
      <c r="T2397" s="17" t="e">
        <f>IF(K2397="Centre",VLOOKUP(E2397,effectifs_ete,3,FALSE),IF(Hierarchisation!K2397="Grand Nord",VLOOKUP(Hierarchisation!E2397,effectifs_ete,4,FALSE),IF(Hierarchisation!K2397="Nord Est",VLOOKUP(Hierarchisation!E2397,effectifs_ete,5,FALSE),IF(Hierarchisation!K2397="Nord Ouest",VLOOKUP(Hierarchisation!E2397,effectifs_ete,6,FALSE),IF(Hierarchisation!K2397="Sud Est",VLOOKUP(Hierarchisation!E2397,effectifs_ete,7,FALSE),IF(Hierarchisation!K2397="Sud Ouest",VLOOKUP(Hierarchisation!E2397,effectifs_ete,8,FALSE),"Erreur Région"))))))</f>
        <v>#N/A</v>
      </c>
      <c r="U2397" s="17" t="e">
        <f>IF(K2397="Centre",VLOOKUP(E2397,effectifs_hiver,3,FALSE),IF(Hierarchisation!K2397="Grand Nord",VLOOKUP(Hierarchisation!E2397,effectifs_hiver,4,FALSE),IF(Hierarchisation!K2397="Nord Est",VLOOKUP(Hierarchisation!E2397,effectifs_hiver,5,FALSE),IF(Hierarchisation!K2397="Nord Ouest",VLOOKUP(Hierarchisation!E2397,effectifs_hiver,6,FALSE),IF(Hierarchisation!K2397="Sud Est",VLOOKUP(Hierarchisation!E2397,effectifs_hiver,7,FALSE),IF(Hierarchisation!K2397="Sud Ouest",VLOOKUP(Hierarchisation!E2397,effectifs_hiver,8,FALSE),"Erreur Région"))))))</f>
        <v>#N/A</v>
      </c>
      <c r="V2397" s="17" t="e">
        <f>IF(W2397="Transit","Transit",IF(W2397="hiver",VLOOKUP(E2397,'EFFECTIFS Hiver'!$A:$I,9,FALSE),IF(W2397="été",VLOOKUP(E2397,'EFFECTIFS Eté'!$A:$I,9,FALSE),"Erreur saison")))</f>
        <v>#N/A</v>
      </c>
      <c r="W2397" s="18" t="e">
        <f>VLOOKUP(D2397,Listes!B:C,2,FALSE)</f>
        <v>#N/A</v>
      </c>
    </row>
    <row r="2398" spans="1:23" ht="15.75" customHeight="1">
      <c r="A2398" s="11"/>
      <c r="B2398" s="11"/>
      <c r="C2398" s="11"/>
      <c r="D2398" s="11"/>
      <c r="E2398" s="11"/>
      <c r="F2398" s="11"/>
      <c r="G2398" s="11" t="e">
        <f>VLOOKUP(E2398,TAXONS!B:C,2,FALSE)</f>
        <v>#N/A</v>
      </c>
      <c r="H2398" s="13">
        <f t="shared" si="188"/>
        <v>0</v>
      </c>
      <c r="I2398" s="12" t="e">
        <f t="shared" si="189"/>
        <v>#N/A</v>
      </c>
      <c r="J2398" s="14" t="e">
        <f t="shared" si="190"/>
        <v>#N/A</v>
      </c>
      <c r="K2398" s="15" t="e">
        <f>VLOOKUP(B2398,REGIONS!A:D,4,FALSE)</f>
        <v>#N/A</v>
      </c>
      <c r="L2398" s="19" t="e">
        <f>VLOOKUP(G2398,Sensibilité!$A:$L,12,FALSE)</f>
        <v>#N/A</v>
      </c>
      <c r="M2398" s="19" t="e">
        <f t="shared" si="191"/>
        <v>#N/A</v>
      </c>
      <c r="N2398" s="19" t="e">
        <f t="shared" si="192"/>
        <v>#N/A</v>
      </c>
      <c r="O2398" s="15" t="str">
        <f>IF(D2398=Listes!$B$6,"SWARMING",IF(OR(D2398=Listes!$B$1,D2398=Listes!$B$2,D2398=Listes!$B$5),2,IF(OR(D2398=Listes!$B$3,D2398=Listes!$B$4),1,"erreur colonne D")))</f>
        <v>SWARMING</v>
      </c>
      <c r="P2398" s="15" t="e">
        <f>IF(OR(W2398="Hiver",W2398="Transit"),VLOOKUP(E2398,IC!A:E,4,FALSE),IF(W2398="été",VLOOKUP(E2398,IC!A:E,3,FALSE),"erreur"))</f>
        <v>#N/A</v>
      </c>
      <c r="Q2398" s="15" t="e">
        <f>IF(P2398="NR",0,IF(F2398&lt;5,0,IF(P2398=1,VLOOKUP(F2398,IC!$G$1:$I$8,3,TRUE),
IF(P2398=2,VLOOKUP(F2398,IC!$K$1:$M$8,3,TRUE),
IF(P2398=3,VLOOKUP(F2398,IC!$O$1:$Q$8,3,TRUE),IF(P2398=4,VLOOKUP(F2398,IC!$S$2:$U$9,3,TRUE),
"erreur"))))))</f>
        <v>#N/A</v>
      </c>
      <c r="R2398" s="16" t="e">
        <f>IF(OR(V2398="NA",V2398="Transit",V2398&lt;Listes!$F$1),"non applicable",F2398/V2398)</f>
        <v>#N/A</v>
      </c>
      <c r="S2398" s="16" t="e">
        <f>IF(W2398="Transit","Non applicable",IF(AND(W2398="été",T2398&gt;Listes!F2397),F2398/T2398,IF(AND(W2398="Hiver",Hierarchisation!U2398&gt;Listes!F2397),F2398/U2398,"non applicable")))</f>
        <v>#N/A</v>
      </c>
      <c r="T2398" s="17" t="e">
        <f>IF(K2398="Centre",VLOOKUP(E2398,effectifs_ete,3,FALSE),IF(Hierarchisation!K2398="Grand Nord",VLOOKUP(Hierarchisation!E2398,effectifs_ete,4,FALSE),IF(Hierarchisation!K2398="Nord Est",VLOOKUP(Hierarchisation!E2398,effectifs_ete,5,FALSE),IF(Hierarchisation!K2398="Nord Ouest",VLOOKUP(Hierarchisation!E2398,effectifs_ete,6,FALSE),IF(Hierarchisation!K2398="Sud Est",VLOOKUP(Hierarchisation!E2398,effectifs_ete,7,FALSE),IF(Hierarchisation!K2398="Sud Ouest",VLOOKUP(Hierarchisation!E2398,effectifs_ete,8,FALSE),"Erreur Région"))))))</f>
        <v>#N/A</v>
      </c>
      <c r="U2398" s="17" t="e">
        <f>IF(K2398="Centre",VLOOKUP(E2398,effectifs_hiver,3,FALSE),IF(Hierarchisation!K2398="Grand Nord",VLOOKUP(Hierarchisation!E2398,effectifs_hiver,4,FALSE),IF(Hierarchisation!K2398="Nord Est",VLOOKUP(Hierarchisation!E2398,effectifs_hiver,5,FALSE),IF(Hierarchisation!K2398="Nord Ouest",VLOOKUP(Hierarchisation!E2398,effectifs_hiver,6,FALSE),IF(Hierarchisation!K2398="Sud Est",VLOOKUP(Hierarchisation!E2398,effectifs_hiver,7,FALSE),IF(Hierarchisation!K2398="Sud Ouest",VLOOKUP(Hierarchisation!E2398,effectifs_hiver,8,FALSE),"Erreur Région"))))))</f>
        <v>#N/A</v>
      </c>
      <c r="V2398" s="17" t="e">
        <f>IF(W2398="Transit","Transit",IF(W2398="hiver",VLOOKUP(E2398,'EFFECTIFS Hiver'!$A:$I,9,FALSE),IF(W2398="été",VLOOKUP(E2398,'EFFECTIFS Eté'!$A:$I,9,FALSE),"Erreur saison")))</f>
        <v>#N/A</v>
      </c>
      <c r="W2398" s="18" t="e">
        <f>VLOOKUP(D2398,Listes!B:C,2,FALSE)</f>
        <v>#N/A</v>
      </c>
    </row>
    <row r="2399" spans="1:23" ht="15.75" customHeight="1">
      <c r="A2399" s="11"/>
      <c r="B2399" s="11"/>
      <c r="C2399" s="11"/>
      <c r="D2399" s="11"/>
      <c r="E2399" s="11"/>
      <c r="F2399" s="11"/>
      <c r="G2399" s="11" t="e">
        <f>VLOOKUP(E2399,TAXONS!B:C,2,FALSE)</f>
        <v>#N/A</v>
      </c>
      <c r="H2399" s="13">
        <f t="shared" si="188"/>
        <v>0</v>
      </c>
      <c r="I2399" s="12" t="e">
        <f t="shared" si="189"/>
        <v>#N/A</v>
      </c>
      <c r="J2399" s="14" t="e">
        <f t="shared" si="190"/>
        <v>#N/A</v>
      </c>
      <c r="K2399" s="15" t="e">
        <f>VLOOKUP(B2399,REGIONS!A:D,4,FALSE)</f>
        <v>#N/A</v>
      </c>
      <c r="L2399" s="19" t="e">
        <f>VLOOKUP(G2399,Sensibilité!$A:$L,12,FALSE)</f>
        <v>#N/A</v>
      </c>
      <c r="M2399" s="19" t="e">
        <f t="shared" si="191"/>
        <v>#N/A</v>
      </c>
      <c r="N2399" s="19" t="e">
        <f t="shared" si="192"/>
        <v>#N/A</v>
      </c>
      <c r="O2399" s="15" t="str">
        <f>IF(D2399=Listes!$B$6,"SWARMING",IF(OR(D2399=Listes!$B$1,D2399=Listes!$B$2,D2399=Listes!$B$5),2,IF(OR(D2399=Listes!$B$3,D2399=Listes!$B$4),1,"erreur colonne D")))</f>
        <v>SWARMING</v>
      </c>
      <c r="P2399" s="15" t="e">
        <f>IF(OR(W2399="Hiver",W2399="Transit"),VLOOKUP(E2399,IC!A:E,4,FALSE),IF(W2399="été",VLOOKUP(E2399,IC!A:E,3,FALSE),"erreur"))</f>
        <v>#N/A</v>
      </c>
      <c r="Q2399" s="15" t="e">
        <f>IF(P2399="NR",0,IF(F2399&lt;5,0,IF(P2399=1,VLOOKUP(F2399,IC!$G$1:$I$8,3,TRUE),
IF(P2399=2,VLOOKUP(F2399,IC!$K$1:$M$8,3,TRUE),
IF(P2399=3,VLOOKUP(F2399,IC!$O$1:$Q$8,3,TRUE),IF(P2399=4,VLOOKUP(F2399,IC!$S$2:$U$9,3,TRUE),
"erreur"))))))</f>
        <v>#N/A</v>
      </c>
      <c r="R2399" s="16" t="e">
        <f>IF(OR(V2399="NA",V2399="Transit",V2399&lt;Listes!$F$1),"non applicable",F2399/V2399)</f>
        <v>#N/A</v>
      </c>
      <c r="S2399" s="16" t="e">
        <f>IF(W2399="Transit","Non applicable",IF(AND(W2399="été",T2399&gt;Listes!F2398),F2399/T2399,IF(AND(W2399="Hiver",Hierarchisation!U2399&gt;Listes!F2398),F2399/U2399,"non applicable")))</f>
        <v>#N/A</v>
      </c>
      <c r="T2399" s="17" t="e">
        <f>IF(K2399="Centre",VLOOKUP(E2399,effectifs_ete,3,FALSE),IF(Hierarchisation!K2399="Grand Nord",VLOOKUP(Hierarchisation!E2399,effectifs_ete,4,FALSE),IF(Hierarchisation!K2399="Nord Est",VLOOKUP(Hierarchisation!E2399,effectifs_ete,5,FALSE),IF(Hierarchisation!K2399="Nord Ouest",VLOOKUP(Hierarchisation!E2399,effectifs_ete,6,FALSE),IF(Hierarchisation!K2399="Sud Est",VLOOKUP(Hierarchisation!E2399,effectifs_ete,7,FALSE),IF(Hierarchisation!K2399="Sud Ouest",VLOOKUP(Hierarchisation!E2399,effectifs_ete,8,FALSE),"Erreur Région"))))))</f>
        <v>#N/A</v>
      </c>
      <c r="U2399" s="17" t="e">
        <f>IF(K2399="Centre",VLOOKUP(E2399,effectifs_hiver,3,FALSE),IF(Hierarchisation!K2399="Grand Nord",VLOOKUP(Hierarchisation!E2399,effectifs_hiver,4,FALSE),IF(Hierarchisation!K2399="Nord Est",VLOOKUP(Hierarchisation!E2399,effectifs_hiver,5,FALSE),IF(Hierarchisation!K2399="Nord Ouest",VLOOKUP(Hierarchisation!E2399,effectifs_hiver,6,FALSE),IF(Hierarchisation!K2399="Sud Est",VLOOKUP(Hierarchisation!E2399,effectifs_hiver,7,FALSE),IF(Hierarchisation!K2399="Sud Ouest",VLOOKUP(Hierarchisation!E2399,effectifs_hiver,8,FALSE),"Erreur Région"))))))</f>
        <v>#N/A</v>
      </c>
      <c r="V2399" s="17" t="e">
        <f>IF(W2399="Transit","Transit",IF(W2399="hiver",VLOOKUP(E2399,'EFFECTIFS Hiver'!$A:$I,9,FALSE),IF(W2399="été",VLOOKUP(E2399,'EFFECTIFS Eté'!$A:$I,9,FALSE),"Erreur saison")))</f>
        <v>#N/A</v>
      </c>
      <c r="W2399" s="18" t="e">
        <f>VLOOKUP(D2399,Listes!B:C,2,FALSE)</f>
        <v>#N/A</v>
      </c>
    </row>
    <row r="2400" spans="1:23" ht="15.75" customHeight="1">
      <c r="A2400" s="11"/>
      <c r="B2400" s="11"/>
      <c r="C2400" s="11"/>
      <c r="D2400" s="11"/>
      <c r="E2400" s="11"/>
      <c r="F2400" s="11"/>
      <c r="G2400" s="11" t="e">
        <f>VLOOKUP(E2400,TAXONS!B:C,2,FALSE)</f>
        <v>#N/A</v>
      </c>
      <c r="H2400" s="13">
        <f t="shared" si="188"/>
        <v>0</v>
      </c>
      <c r="I2400" s="12" t="e">
        <f t="shared" si="189"/>
        <v>#N/A</v>
      </c>
      <c r="J2400" s="14" t="e">
        <f t="shared" si="190"/>
        <v>#N/A</v>
      </c>
      <c r="K2400" s="15" t="e">
        <f>VLOOKUP(B2400,REGIONS!A:D,4,FALSE)</f>
        <v>#N/A</v>
      </c>
      <c r="L2400" s="19" t="e">
        <f>VLOOKUP(G2400,Sensibilité!$A:$L,12,FALSE)</f>
        <v>#N/A</v>
      </c>
      <c r="M2400" s="19" t="e">
        <f t="shared" si="191"/>
        <v>#N/A</v>
      </c>
      <c r="N2400" s="19" t="e">
        <f t="shared" si="192"/>
        <v>#N/A</v>
      </c>
      <c r="O2400" s="15" t="str">
        <f>IF(D2400=Listes!$B$6,"SWARMING",IF(OR(D2400=Listes!$B$1,D2400=Listes!$B$2,D2400=Listes!$B$5),2,IF(OR(D2400=Listes!$B$3,D2400=Listes!$B$4),1,"erreur colonne D")))</f>
        <v>SWARMING</v>
      </c>
      <c r="P2400" s="15" t="e">
        <f>IF(OR(W2400="Hiver",W2400="Transit"),VLOOKUP(E2400,IC!A:E,4,FALSE),IF(W2400="été",VLOOKUP(E2400,IC!A:E,3,FALSE),"erreur"))</f>
        <v>#N/A</v>
      </c>
      <c r="Q2400" s="15" t="e">
        <f>IF(P2400="NR",0,IF(F2400&lt;5,0,IF(P2400=1,VLOOKUP(F2400,IC!$G$1:$I$8,3,TRUE),
IF(P2400=2,VLOOKUP(F2400,IC!$K$1:$M$8,3,TRUE),
IF(P2400=3,VLOOKUP(F2400,IC!$O$1:$Q$8,3,TRUE),IF(P2400=4,VLOOKUP(F2400,IC!$S$2:$U$9,3,TRUE),
"erreur"))))))</f>
        <v>#N/A</v>
      </c>
      <c r="R2400" s="16" t="e">
        <f>IF(OR(V2400="NA",V2400="Transit",V2400&lt;Listes!$F$1),"non applicable",F2400/V2400)</f>
        <v>#N/A</v>
      </c>
      <c r="S2400" s="16" t="e">
        <f>IF(W2400="Transit","Non applicable",IF(AND(W2400="été",T2400&gt;Listes!F2399),F2400/T2400,IF(AND(W2400="Hiver",Hierarchisation!U2400&gt;Listes!F2399),F2400/U2400,"non applicable")))</f>
        <v>#N/A</v>
      </c>
      <c r="T2400" s="17" t="e">
        <f>IF(K2400="Centre",VLOOKUP(E2400,effectifs_ete,3,FALSE),IF(Hierarchisation!K2400="Grand Nord",VLOOKUP(Hierarchisation!E2400,effectifs_ete,4,FALSE),IF(Hierarchisation!K2400="Nord Est",VLOOKUP(Hierarchisation!E2400,effectifs_ete,5,FALSE),IF(Hierarchisation!K2400="Nord Ouest",VLOOKUP(Hierarchisation!E2400,effectifs_ete,6,FALSE),IF(Hierarchisation!K2400="Sud Est",VLOOKUP(Hierarchisation!E2400,effectifs_ete,7,FALSE),IF(Hierarchisation!K2400="Sud Ouest",VLOOKUP(Hierarchisation!E2400,effectifs_ete,8,FALSE),"Erreur Région"))))))</f>
        <v>#N/A</v>
      </c>
      <c r="U2400" s="17" t="e">
        <f>IF(K2400="Centre",VLOOKUP(E2400,effectifs_hiver,3,FALSE),IF(Hierarchisation!K2400="Grand Nord",VLOOKUP(Hierarchisation!E2400,effectifs_hiver,4,FALSE),IF(Hierarchisation!K2400="Nord Est",VLOOKUP(Hierarchisation!E2400,effectifs_hiver,5,FALSE),IF(Hierarchisation!K2400="Nord Ouest",VLOOKUP(Hierarchisation!E2400,effectifs_hiver,6,FALSE),IF(Hierarchisation!K2400="Sud Est",VLOOKUP(Hierarchisation!E2400,effectifs_hiver,7,FALSE),IF(Hierarchisation!K2400="Sud Ouest",VLOOKUP(Hierarchisation!E2400,effectifs_hiver,8,FALSE),"Erreur Région"))))))</f>
        <v>#N/A</v>
      </c>
      <c r="V2400" s="17" t="e">
        <f>IF(W2400="Transit","Transit",IF(W2400="hiver",VLOOKUP(E2400,'EFFECTIFS Hiver'!$A:$I,9,FALSE),IF(W2400="été",VLOOKUP(E2400,'EFFECTIFS Eté'!$A:$I,9,FALSE),"Erreur saison")))</f>
        <v>#N/A</v>
      </c>
      <c r="W2400" s="18" t="e">
        <f>VLOOKUP(D2400,Listes!B:C,2,FALSE)</f>
        <v>#N/A</v>
      </c>
    </row>
    <row r="2401" spans="1:23" ht="15.75" customHeight="1">
      <c r="A2401" s="11"/>
      <c r="B2401" s="11"/>
      <c r="C2401" s="11"/>
      <c r="D2401" s="11"/>
      <c r="E2401" s="11"/>
      <c r="F2401" s="11"/>
      <c r="G2401" s="11" t="e">
        <f>VLOOKUP(E2401,TAXONS!B:C,2,FALSE)</f>
        <v>#N/A</v>
      </c>
      <c r="H2401" s="13">
        <f t="shared" si="188"/>
        <v>0</v>
      </c>
      <c r="I2401" s="12" t="e">
        <f t="shared" si="189"/>
        <v>#N/A</v>
      </c>
      <c r="J2401" s="14" t="e">
        <f t="shared" si="190"/>
        <v>#N/A</v>
      </c>
      <c r="K2401" s="15" t="e">
        <f>VLOOKUP(B2401,REGIONS!A:D,4,FALSE)</f>
        <v>#N/A</v>
      </c>
      <c r="L2401" s="19" t="e">
        <f>VLOOKUP(G2401,Sensibilité!$A:$L,12,FALSE)</f>
        <v>#N/A</v>
      </c>
      <c r="M2401" s="19" t="e">
        <f t="shared" si="191"/>
        <v>#N/A</v>
      </c>
      <c r="N2401" s="19" t="e">
        <f t="shared" si="192"/>
        <v>#N/A</v>
      </c>
      <c r="O2401" s="15" t="str">
        <f>IF(D2401=Listes!$B$6,"SWARMING",IF(OR(D2401=Listes!$B$1,D2401=Listes!$B$2,D2401=Listes!$B$5),2,IF(OR(D2401=Listes!$B$3,D2401=Listes!$B$4),1,"erreur colonne D")))</f>
        <v>SWARMING</v>
      </c>
      <c r="P2401" s="15" t="e">
        <f>IF(OR(W2401="Hiver",W2401="Transit"),VLOOKUP(E2401,IC!A:E,4,FALSE),IF(W2401="été",VLOOKUP(E2401,IC!A:E,3,FALSE),"erreur"))</f>
        <v>#N/A</v>
      </c>
      <c r="Q2401" s="15" t="e">
        <f>IF(P2401="NR",0,IF(F2401&lt;5,0,IF(P2401=1,VLOOKUP(F2401,IC!$G$1:$I$8,3,TRUE),
IF(P2401=2,VLOOKUP(F2401,IC!$K$1:$M$8,3,TRUE),
IF(P2401=3,VLOOKUP(F2401,IC!$O$1:$Q$8,3,TRUE),IF(P2401=4,VLOOKUP(F2401,IC!$S$2:$U$9,3,TRUE),
"erreur"))))))</f>
        <v>#N/A</v>
      </c>
      <c r="R2401" s="16" t="e">
        <f>IF(OR(V2401="NA",V2401="Transit",V2401&lt;Listes!$F$1),"non applicable",F2401/V2401)</f>
        <v>#N/A</v>
      </c>
      <c r="S2401" s="16" t="e">
        <f>IF(W2401="Transit","Non applicable",IF(AND(W2401="été",T2401&gt;Listes!F2400),F2401/T2401,IF(AND(W2401="Hiver",Hierarchisation!U2401&gt;Listes!F2400),F2401/U2401,"non applicable")))</f>
        <v>#N/A</v>
      </c>
      <c r="T2401" s="17" t="e">
        <f>IF(K2401="Centre",VLOOKUP(E2401,effectifs_ete,3,FALSE),IF(Hierarchisation!K2401="Grand Nord",VLOOKUP(Hierarchisation!E2401,effectifs_ete,4,FALSE),IF(Hierarchisation!K2401="Nord Est",VLOOKUP(Hierarchisation!E2401,effectifs_ete,5,FALSE),IF(Hierarchisation!K2401="Nord Ouest",VLOOKUP(Hierarchisation!E2401,effectifs_ete,6,FALSE),IF(Hierarchisation!K2401="Sud Est",VLOOKUP(Hierarchisation!E2401,effectifs_ete,7,FALSE),IF(Hierarchisation!K2401="Sud Ouest",VLOOKUP(Hierarchisation!E2401,effectifs_ete,8,FALSE),"Erreur Région"))))))</f>
        <v>#N/A</v>
      </c>
      <c r="U2401" s="17" t="e">
        <f>IF(K2401="Centre",VLOOKUP(E2401,effectifs_hiver,3,FALSE),IF(Hierarchisation!K2401="Grand Nord",VLOOKUP(Hierarchisation!E2401,effectifs_hiver,4,FALSE),IF(Hierarchisation!K2401="Nord Est",VLOOKUP(Hierarchisation!E2401,effectifs_hiver,5,FALSE),IF(Hierarchisation!K2401="Nord Ouest",VLOOKUP(Hierarchisation!E2401,effectifs_hiver,6,FALSE),IF(Hierarchisation!K2401="Sud Est",VLOOKUP(Hierarchisation!E2401,effectifs_hiver,7,FALSE),IF(Hierarchisation!K2401="Sud Ouest",VLOOKUP(Hierarchisation!E2401,effectifs_hiver,8,FALSE),"Erreur Région"))))))</f>
        <v>#N/A</v>
      </c>
      <c r="V2401" s="17" t="e">
        <f>IF(W2401="Transit","Transit",IF(W2401="hiver",VLOOKUP(E2401,'EFFECTIFS Hiver'!$A:$I,9,FALSE),IF(W2401="été",VLOOKUP(E2401,'EFFECTIFS Eté'!$A:$I,9,FALSE),"Erreur saison")))</f>
        <v>#N/A</v>
      </c>
      <c r="W2401" s="18" t="e">
        <f>VLOOKUP(D2401,Listes!B:C,2,FALSE)</f>
        <v>#N/A</v>
      </c>
    </row>
    <row r="2402" spans="1:23" ht="15.75" customHeight="1">
      <c r="A2402" s="11"/>
      <c r="B2402" s="11"/>
      <c r="C2402" s="11"/>
      <c r="D2402" s="11"/>
      <c r="E2402" s="11"/>
      <c r="F2402" s="11"/>
      <c r="G2402" s="11" t="e">
        <f>VLOOKUP(E2402,TAXONS!B:C,2,FALSE)</f>
        <v>#N/A</v>
      </c>
      <c r="H2402" s="13">
        <f t="shared" si="188"/>
        <v>0</v>
      </c>
      <c r="I2402" s="12" t="e">
        <f t="shared" si="189"/>
        <v>#N/A</v>
      </c>
      <c r="J2402" s="14" t="e">
        <f t="shared" si="190"/>
        <v>#N/A</v>
      </c>
      <c r="K2402" s="15" t="e">
        <f>VLOOKUP(B2402,REGIONS!A:D,4,FALSE)</f>
        <v>#N/A</v>
      </c>
      <c r="L2402" s="19" t="e">
        <f>VLOOKUP(G2402,Sensibilité!$A:$L,12,FALSE)</f>
        <v>#N/A</v>
      </c>
      <c r="M2402" s="19" t="e">
        <f t="shared" si="191"/>
        <v>#N/A</v>
      </c>
      <c r="N2402" s="19" t="e">
        <f t="shared" si="192"/>
        <v>#N/A</v>
      </c>
      <c r="O2402" s="15" t="str">
        <f>IF(D2402=Listes!$B$6,"SWARMING",IF(OR(D2402=Listes!$B$1,D2402=Listes!$B$2,D2402=Listes!$B$5),2,IF(OR(D2402=Listes!$B$3,D2402=Listes!$B$4),1,"erreur colonne D")))</f>
        <v>SWARMING</v>
      </c>
      <c r="P2402" s="15" t="e">
        <f>IF(OR(W2402="Hiver",W2402="Transit"),VLOOKUP(E2402,IC!A:E,4,FALSE),IF(W2402="été",VLOOKUP(E2402,IC!A:E,3,FALSE),"erreur"))</f>
        <v>#N/A</v>
      </c>
      <c r="Q2402" s="15" t="e">
        <f>IF(P2402="NR",0,IF(F2402&lt;5,0,IF(P2402=1,VLOOKUP(F2402,IC!$G$1:$I$8,3,TRUE),
IF(P2402=2,VLOOKUP(F2402,IC!$K$1:$M$8,3,TRUE),
IF(P2402=3,VLOOKUP(F2402,IC!$O$1:$Q$8,3,TRUE),IF(P2402=4,VLOOKUP(F2402,IC!$S$2:$U$9,3,TRUE),
"erreur"))))))</f>
        <v>#N/A</v>
      </c>
      <c r="R2402" s="16" t="e">
        <f>IF(OR(V2402="NA",V2402="Transit",V2402&lt;Listes!$F$1),"non applicable",F2402/V2402)</f>
        <v>#N/A</v>
      </c>
      <c r="S2402" s="16" t="e">
        <f>IF(W2402="Transit","Non applicable",IF(AND(W2402="été",T2402&gt;Listes!F2401),F2402/T2402,IF(AND(W2402="Hiver",Hierarchisation!U2402&gt;Listes!F2401),F2402/U2402,"non applicable")))</f>
        <v>#N/A</v>
      </c>
      <c r="T2402" s="17" t="e">
        <f>IF(K2402="Centre",VLOOKUP(E2402,effectifs_ete,3,FALSE),IF(Hierarchisation!K2402="Grand Nord",VLOOKUP(Hierarchisation!E2402,effectifs_ete,4,FALSE),IF(Hierarchisation!K2402="Nord Est",VLOOKUP(Hierarchisation!E2402,effectifs_ete,5,FALSE),IF(Hierarchisation!K2402="Nord Ouest",VLOOKUP(Hierarchisation!E2402,effectifs_ete,6,FALSE),IF(Hierarchisation!K2402="Sud Est",VLOOKUP(Hierarchisation!E2402,effectifs_ete,7,FALSE),IF(Hierarchisation!K2402="Sud Ouest",VLOOKUP(Hierarchisation!E2402,effectifs_ete,8,FALSE),"Erreur Région"))))))</f>
        <v>#N/A</v>
      </c>
      <c r="U2402" s="17" t="e">
        <f>IF(K2402="Centre",VLOOKUP(E2402,effectifs_hiver,3,FALSE),IF(Hierarchisation!K2402="Grand Nord",VLOOKUP(Hierarchisation!E2402,effectifs_hiver,4,FALSE),IF(Hierarchisation!K2402="Nord Est",VLOOKUP(Hierarchisation!E2402,effectifs_hiver,5,FALSE),IF(Hierarchisation!K2402="Nord Ouest",VLOOKUP(Hierarchisation!E2402,effectifs_hiver,6,FALSE),IF(Hierarchisation!K2402="Sud Est",VLOOKUP(Hierarchisation!E2402,effectifs_hiver,7,FALSE),IF(Hierarchisation!K2402="Sud Ouest",VLOOKUP(Hierarchisation!E2402,effectifs_hiver,8,FALSE),"Erreur Région"))))))</f>
        <v>#N/A</v>
      </c>
      <c r="V2402" s="17" t="e">
        <f>IF(W2402="Transit","Transit",IF(W2402="hiver",VLOOKUP(E2402,'EFFECTIFS Hiver'!$A:$I,9,FALSE),IF(W2402="été",VLOOKUP(E2402,'EFFECTIFS Eté'!$A:$I,9,FALSE),"Erreur saison")))</f>
        <v>#N/A</v>
      </c>
      <c r="W2402" s="18" t="e">
        <f>VLOOKUP(D2402,Listes!B:C,2,FALSE)</f>
        <v>#N/A</v>
      </c>
    </row>
    <row r="2403" spans="1:23" ht="15.75" customHeight="1">
      <c r="A2403" s="11"/>
      <c r="B2403" s="11"/>
      <c r="C2403" s="11"/>
      <c r="D2403" s="11"/>
      <c r="E2403" s="11"/>
      <c r="F2403" s="11"/>
      <c r="G2403" s="11" t="e">
        <f>VLOOKUP(E2403,TAXONS!B:C,2,FALSE)</f>
        <v>#N/A</v>
      </c>
      <c r="H2403" s="13">
        <f t="shared" si="188"/>
        <v>0</v>
      </c>
      <c r="I2403" s="12" t="e">
        <f t="shared" si="189"/>
        <v>#N/A</v>
      </c>
      <c r="J2403" s="14" t="e">
        <f t="shared" si="190"/>
        <v>#N/A</v>
      </c>
      <c r="K2403" s="15" t="e">
        <f>VLOOKUP(B2403,REGIONS!A:D,4,FALSE)</f>
        <v>#N/A</v>
      </c>
      <c r="L2403" s="19" t="e">
        <f>VLOOKUP(G2403,Sensibilité!$A:$L,12,FALSE)</f>
        <v>#N/A</v>
      </c>
      <c r="M2403" s="19" t="e">
        <f t="shared" si="191"/>
        <v>#N/A</v>
      </c>
      <c r="N2403" s="19" t="e">
        <f t="shared" si="192"/>
        <v>#N/A</v>
      </c>
      <c r="O2403" s="15" t="str">
        <f>IF(D2403=Listes!$B$6,"SWARMING",IF(OR(D2403=Listes!$B$1,D2403=Listes!$B$2,D2403=Listes!$B$5),2,IF(OR(D2403=Listes!$B$3,D2403=Listes!$B$4),1,"erreur colonne D")))</f>
        <v>SWARMING</v>
      </c>
      <c r="P2403" s="15" t="e">
        <f>IF(OR(W2403="Hiver",W2403="Transit"),VLOOKUP(E2403,IC!A:E,4,FALSE),IF(W2403="été",VLOOKUP(E2403,IC!A:E,3,FALSE),"erreur"))</f>
        <v>#N/A</v>
      </c>
      <c r="Q2403" s="15" t="e">
        <f>IF(P2403="NR",0,IF(F2403&lt;5,0,IF(P2403=1,VLOOKUP(F2403,IC!$G$1:$I$8,3,TRUE),
IF(P2403=2,VLOOKUP(F2403,IC!$K$1:$M$8,3,TRUE),
IF(P2403=3,VLOOKUP(F2403,IC!$O$1:$Q$8,3,TRUE),IF(P2403=4,VLOOKUP(F2403,IC!$S$2:$U$9,3,TRUE),
"erreur"))))))</f>
        <v>#N/A</v>
      </c>
      <c r="R2403" s="16" t="e">
        <f>IF(OR(V2403="NA",V2403="Transit",V2403&lt;Listes!$F$1),"non applicable",F2403/V2403)</f>
        <v>#N/A</v>
      </c>
      <c r="S2403" s="16" t="e">
        <f>IF(W2403="Transit","Non applicable",IF(AND(W2403="été",T2403&gt;Listes!F2402),F2403/T2403,IF(AND(W2403="Hiver",Hierarchisation!U2403&gt;Listes!F2402),F2403/U2403,"non applicable")))</f>
        <v>#N/A</v>
      </c>
      <c r="T2403" s="17" t="e">
        <f>IF(K2403="Centre",VLOOKUP(E2403,effectifs_ete,3,FALSE),IF(Hierarchisation!K2403="Grand Nord",VLOOKUP(Hierarchisation!E2403,effectifs_ete,4,FALSE),IF(Hierarchisation!K2403="Nord Est",VLOOKUP(Hierarchisation!E2403,effectifs_ete,5,FALSE),IF(Hierarchisation!K2403="Nord Ouest",VLOOKUP(Hierarchisation!E2403,effectifs_ete,6,FALSE),IF(Hierarchisation!K2403="Sud Est",VLOOKUP(Hierarchisation!E2403,effectifs_ete,7,FALSE),IF(Hierarchisation!K2403="Sud Ouest",VLOOKUP(Hierarchisation!E2403,effectifs_ete,8,FALSE),"Erreur Région"))))))</f>
        <v>#N/A</v>
      </c>
      <c r="U2403" s="17" t="e">
        <f>IF(K2403="Centre",VLOOKUP(E2403,effectifs_hiver,3,FALSE),IF(Hierarchisation!K2403="Grand Nord",VLOOKUP(Hierarchisation!E2403,effectifs_hiver,4,FALSE),IF(Hierarchisation!K2403="Nord Est",VLOOKUP(Hierarchisation!E2403,effectifs_hiver,5,FALSE),IF(Hierarchisation!K2403="Nord Ouest",VLOOKUP(Hierarchisation!E2403,effectifs_hiver,6,FALSE),IF(Hierarchisation!K2403="Sud Est",VLOOKUP(Hierarchisation!E2403,effectifs_hiver,7,FALSE),IF(Hierarchisation!K2403="Sud Ouest",VLOOKUP(Hierarchisation!E2403,effectifs_hiver,8,FALSE),"Erreur Région"))))))</f>
        <v>#N/A</v>
      </c>
      <c r="V2403" s="17" t="e">
        <f>IF(W2403="Transit","Transit",IF(W2403="hiver",VLOOKUP(E2403,'EFFECTIFS Hiver'!$A:$I,9,FALSE),IF(W2403="été",VLOOKUP(E2403,'EFFECTIFS Eté'!$A:$I,9,FALSE),"Erreur saison")))</f>
        <v>#N/A</v>
      </c>
      <c r="W2403" s="18" t="e">
        <f>VLOOKUP(D2403,Listes!B:C,2,FALSE)</f>
        <v>#N/A</v>
      </c>
    </row>
    <row r="2404" spans="1:23" ht="15.75" customHeight="1">
      <c r="A2404" s="11"/>
      <c r="B2404" s="11"/>
      <c r="C2404" s="11"/>
      <c r="D2404" s="11"/>
      <c r="E2404" s="11"/>
      <c r="F2404" s="11"/>
      <c r="G2404" s="11" t="e">
        <f>VLOOKUP(E2404,TAXONS!B:C,2,FALSE)</f>
        <v>#N/A</v>
      </c>
      <c r="H2404" s="13">
        <f t="shared" si="188"/>
        <v>0</v>
      </c>
      <c r="I2404" s="12" t="e">
        <f t="shared" si="189"/>
        <v>#N/A</v>
      </c>
      <c r="J2404" s="14" t="e">
        <f t="shared" si="190"/>
        <v>#N/A</v>
      </c>
      <c r="K2404" s="15" t="e">
        <f>VLOOKUP(B2404,REGIONS!A:D,4,FALSE)</f>
        <v>#N/A</v>
      </c>
      <c r="L2404" s="19" t="e">
        <f>VLOOKUP(G2404,Sensibilité!$A:$L,12,FALSE)</f>
        <v>#N/A</v>
      </c>
      <c r="M2404" s="19" t="e">
        <f t="shared" si="191"/>
        <v>#N/A</v>
      </c>
      <c r="N2404" s="19" t="e">
        <f t="shared" si="192"/>
        <v>#N/A</v>
      </c>
      <c r="O2404" s="15" t="str">
        <f>IF(D2404=Listes!$B$6,"SWARMING",IF(OR(D2404=Listes!$B$1,D2404=Listes!$B$2,D2404=Listes!$B$5),2,IF(OR(D2404=Listes!$B$3,D2404=Listes!$B$4),1,"erreur colonne D")))</f>
        <v>SWARMING</v>
      </c>
      <c r="P2404" s="15" t="e">
        <f>IF(OR(W2404="Hiver",W2404="Transit"),VLOOKUP(E2404,IC!A:E,4,FALSE),IF(W2404="été",VLOOKUP(E2404,IC!A:E,3,FALSE),"erreur"))</f>
        <v>#N/A</v>
      </c>
      <c r="Q2404" s="15" t="e">
        <f>IF(P2404="NR",0,IF(F2404&lt;5,0,IF(P2404=1,VLOOKUP(F2404,IC!$G$1:$I$8,3,TRUE),
IF(P2404=2,VLOOKUP(F2404,IC!$K$1:$M$8,3,TRUE),
IF(P2404=3,VLOOKUP(F2404,IC!$O$1:$Q$8,3,TRUE),IF(P2404=4,VLOOKUP(F2404,IC!$S$2:$U$9,3,TRUE),
"erreur"))))))</f>
        <v>#N/A</v>
      </c>
      <c r="R2404" s="16" t="e">
        <f>IF(OR(V2404="NA",V2404="Transit",V2404&lt;Listes!$F$1),"non applicable",F2404/V2404)</f>
        <v>#N/A</v>
      </c>
      <c r="S2404" s="16" t="e">
        <f>IF(W2404="Transit","Non applicable",IF(AND(W2404="été",T2404&gt;Listes!F2403),F2404/T2404,IF(AND(W2404="Hiver",Hierarchisation!U2404&gt;Listes!F2403),F2404/U2404,"non applicable")))</f>
        <v>#N/A</v>
      </c>
      <c r="T2404" s="17" t="e">
        <f>IF(K2404="Centre",VLOOKUP(E2404,effectifs_ete,3,FALSE),IF(Hierarchisation!K2404="Grand Nord",VLOOKUP(Hierarchisation!E2404,effectifs_ete,4,FALSE),IF(Hierarchisation!K2404="Nord Est",VLOOKUP(Hierarchisation!E2404,effectifs_ete,5,FALSE),IF(Hierarchisation!K2404="Nord Ouest",VLOOKUP(Hierarchisation!E2404,effectifs_ete,6,FALSE),IF(Hierarchisation!K2404="Sud Est",VLOOKUP(Hierarchisation!E2404,effectifs_ete,7,FALSE),IF(Hierarchisation!K2404="Sud Ouest",VLOOKUP(Hierarchisation!E2404,effectifs_ete,8,FALSE),"Erreur Région"))))))</f>
        <v>#N/A</v>
      </c>
      <c r="U2404" s="17" t="e">
        <f>IF(K2404="Centre",VLOOKUP(E2404,effectifs_hiver,3,FALSE),IF(Hierarchisation!K2404="Grand Nord",VLOOKUP(Hierarchisation!E2404,effectifs_hiver,4,FALSE),IF(Hierarchisation!K2404="Nord Est",VLOOKUP(Hierarchisation!E2404,effectifs_hiver,5,FALSE),IF(Hierarchisation!K2404="Nord Ouest",VLOOKUP(Hierarchisation!E2404,effectifs_hiver,6,FALSE),IF(Hierarchisation!K2404="Sud Est",VLOOKUP(Hierarchisation!E2404,effectifs_hiver,7,FALSE),IF(Hierarchisation!K2404="Sud Ouest",VLOOKUP(Hierarchisation!E2404,effectifs_hiver,8,FALSE),"Erreur Région"))))))</f>
        <v>#N/A</v>
      </c>
      <c r="V2404" s="17" t="e">
        <f>IF(W2404="Transit","Transit",IF(W2404="hiver",VLOOKUP(E2404,'EFFECTIFS Hiver'!$A:$I,9,FALSE),IF(W2404="été",VLOOKUP(E2404,'EFFECTIFS Eté'!$A:$I,9,FALSE),"Erreur saison")))</f>
        <v>#N/A</v>
      </c>
      <c r="W2404" s="18" t="e">
        <f>VLOOKUP(D2404,Listes!B:C,2,FALSE)</f>
        <v>#N/A</v>
      </c>
    </row>
    <row r="2405" spans="1:23" ht="15.75" customHeight="1">
      <c r="A2405" s="11"/>
      <c r="B2405" s="11"/>
      <c r="C2405" s="11"/>
      <c r="D2405" s="11"/>
      <c r="E2405" s="11"/>
      <c r="F2405" s="11"/>
      <c r="G2405" s="11" t="e">
        <f>VLOOKUP(E2405,TAXONS!B:C,2,FALSE)</f>
        <v>#N/A</v>
      </c>
      <c r="H2405" s="13">
        <f t="shared" si="188"/>
        <v>0</v>
      </c>
      <c r="I2405" s="12" t="e">
        <f t="shared" si="189"/>
        <v>#N/A</v>
      </c>
      <c r="J2405" s="14" t="e">
        <f t="shared" si="190"/>
        <v>#N/A</v>
      </c>
      <c r="K2405" s="15" t="e">
        <f>VLOOKUP(B2405,REGIONS!A:D,4,FALSE)</f>
        <v>#N/A</v>
      </c>
      <c r="L2405" s="19" t="e">
        <f>VLOOKUP(G2405,Sensibilité!$A:$L,12,FALSE)</f>
        <v>#N/A</v>
      </c>
      <c r="M2405" s="19" t="e">
        <f t="shared" si="191"/>
        <v>#N/A</v>
      </c>
      <c r="N2405" s="19" t="e">
        <f t="shared" si="192"/>
        <v>#N/A</v>
      </c>
      <c r="O2405" s="15" t="str">
        <f>IF(D2405=Listes!$B$6,"SWARMING",IF(OR(D2405=Listes!$B$1,D2405=Listes!$B$2,D2405=Listes!$B$5),2,IF(OR(D2405=Listes!$B$3,D2405=Listes!$B$4),1,"erreur colonne D")))</f>
        <v>SWARMING</v>
      </c>
      <c r="P2405" s="15" t="e">
        <f>IF(OR(W2405="Hiver",W2405="Transit"),VLOOKUP(E2405,IC!A:E,4,FALSE),IF(W2405="été",VLOOKUP(E2405,IC!A:E,3,FALSE),"erreur"))</f>
        <v>#N/A</v>
      </c>
      <c r="Q2405" s="15" t="e">
        <f>IF(P2405="NR",0,IF(F2405&lt;5,0,IF(P2405=1,VLOOKUP(F2405,IC!$G$1:$I$8,3,TRUE),
IF(P2405=2,VLOOKUP(F2405,IC!$K$1:$M$8,3,TRUE),
IF(P2405=3,VLOOKUP(F2405,IC!$O$1:$Q$8,3,TRUE),IF(P2405=4,VLOOKUP(F2405,IC!$S$2:$U$9,3,TRUE),
"erreur"))))))</f>
        <v>#N/A</v>
      </c>
      <c r="R2405" s="16" t="e">
        <f>IF(OR(V2405="NA",V2405="Transit",V2405&lt;Listes!$F$1),"non applicable",F2405/V2405)</f>
        <v>#N/A</v>
      </c>
      <c r="S2405" s="16" t="e">
        <f>IF(W2405="Transit","Non applicable",IF(AND(W2405="été",T2405&gt;Listes!F2404),F2405/T2405,IF(AND(W2405="Hiver",Hierarchisation!U2405&gt;Listes!F2404),F2405/U2405,"non applicable")))</f>
        <v>#N/A</v>
      </c>
      <c r="T2405" s="17" t="e">
        <f>IF(K2405="Centre",VLOOKUP(E2405,effectifs_ete,3,FALSE),IF(Hierarchisation!K2405="Grand Nord",VLOOKUP(Hierarchisation!E2405,effectifs_ete,4,FALSE),IF(Hierarchisation!K2405="Nord Est",VLOOKUP(Hierarchisation!E2405,effectifs_ete,5,FALSE),IF(Hierarchisation!K2405="Nord Ouest",VLOOKUP(Hierarchisation!E2405,effectifs_ete,6,FALSE),IF(Hierarchisation!K2405="Sud Est",VLOOKUP(Hierarchisation!E2405,effectifs_ete,7,FALSE),IF(Hierarchisation!K2405="Sud Ouest",VLOOKUP(Hierarchisation!E2405,effectifs_ete,8,FALSE),"Erreur Région"))))))</f>
        <v>#N/A</v>
      </c>
      <c r="U2405" s="17" t="e">
        <f>IF(K2405="Centre",VLOOKUP(E2405,effectifs_hiver,3,FALSE),IF(Hierarchisation!K2405="Grand Nord",VLOOKUP(Hierarchisation!E2405,effectifs_hiver,4,FALSE),IF(Hierarchisation!K2405="Nord Est",VLOOKUP(Hierarchisation!E2405,effectifs_hiver,5,FALSE),IF(Hierarchisation!K2405="Nord Ouest",VLOOKUP(Hierarchisation!E2405,effectifs_hiver,6,FALSE),IF(Hierarchisation!K2405="Sud Est",VLOOKUP(Hierarchisation!E2405,effectifs_hiver,7,FALSE),IF(Hierarchisation!K2405="Sud Ouest",VLOOKUP(Hierarchisation!E2405,effectifs_hiver,8,FALSE),"Erreur Région"))))))</f>
        <v>#N/A</v>
      </c>
      <c r="V2405" s="17" t="e">
        <f>IF(W2405="Transit","Transit",IF(W2405="hiver",VLOOKUP(E2405,'EFFECTIFS Hiver'!$A:$I,9,FALSE),IF(W2405="été",VLOOKUP(E2405,'EFFECTIFS Eté'!$A:$I,9,FALSE),"Erreur saison")))</f>
        <v>#N/A</v>
      </c>
      <c r="W2405" s="18" t="e">
        <f>VLOOKUP(D2405,Listes!B:C,2,FALSE)</f>
        <v>#N/A</v>
      </c>
    </row>
    <row r="2406" spans="1:23" ht="15.75" customHeight="1">
      <c r="A2406" s="11"/>
      <c r="B2406" s="11"/>
      <c r="C2406" s="11"/>
      <c r="D2406" s="11"/>
      <c r="E2406" s="11"/>
      <c r="F2406" s="11"/>
      <c r="G2406" s="11" t="e">
        <f>VLOOKUP(E2406,TAXONS!B:C,2,FALSE)</f>
        <v>#N/A</v>
      </c>
      <c r="H2406" s="13">
        <f t="shared" si="188"/>
        <v>0</v>
      </c>
      <c r="I2406" s="12" t="e">
        <f t="shared" si="189"/>
        <v>#N/A</v>
      </c>
      <c r="J2406" s="14" t="e">
        <f t="shared" si="190"/>
        <v>#N/A</v>
      </c>
      <c r="K2406" s="15" t="e">
        <f>VLOOKUP(B2406,REGIONS!A:D,4,FALSE)</f>
        <v>#N/A</v>
      </c>
      <c r="L2406" s="19" t="e">
        <f>VLOOKUP(G2406,Sensibilité!$A:$L,12,FALSE)</f>
        <v>#N/A</v>
      </c>
      <c r="M2406" s="19" t="e">
        <f t="shared" si="191"/>
        <v>#N/A</v>
      </c>
      <c r="N2406" s="19" t="e">
        <f t="shared" si="192"/>
        <v>#N/A</v>
      </c>
      <c r="O2406" s="15" t="str">
        <f>IF(D2406=Listes!$B$6,"SWARMING",IF(OR(D2406=Listes!$B$1,D2406=Listes!$B$2,D2406=Listes!$B$5),2,IF(OR(D2406=Listes!$B$3,D2406=Listes!$B$4),1,"erreur colonne D")))</f>
        <v>SWARMING</v>
      </c>
      <c r="P2406" s="15" t="e">
        <f>IF(OR(W2406="Hiver",W2406="Transit"),VLOOKUP(E2406,IC!A:E,4,FALSE),IF(W2406="été",VLOOKUP(E2406,IC!A:E,3,FALSE),"erreur"))</f>
        <v>#N/A</v>
      </c>
      <c r="Q2406" s="15" t="e">
        <f>IF(P2406="NR",0,IF(F2406&lt;5,0,IF(P2406=1,VLOOKUP(F2406,IC!$G$1:$I$8,3,TRUE),
IF(P2406=2,VLOOKUP(F2406,IC!$K$1:$M$8,3,TRUE),
IF(P2406=3,VLOOKUP(F2406,IC!$O$1:$Q$8,3,TRUE),IF(P2406=4,VLOOKUP(F2406,IC!$S$2:$U$9,3,TRUE),
"erreur"))))))</f>
        <v>#N/A</v>
      </c>
      <c r="R2406" s="16" t="e">
        <f>IF(OR(V2406="NA",V2406="Transit",V2406&lt;Listes!$F$1),"non applicable",F2406/V2406)</f>
        <v>#N/A</v>
      </c>
      <c r="S2406" s="16" t="e">
        <f>IF(W2406="Transit","Non applicable",IF(AND(W2406="été",T2406&gt;Listes!F2405),F2406/T2406,IF(AND(W2406="Hiver",Hierarchisation!U2406&gt;Listes!F2405),F2406/U2406,"non applicable")))</f>
        <v>#N/A</v>
      </c>
      <c r="T2406" s="17" t="e">
        <f>IF(K2406="Centre",VLOOKUP(E2406,effectifs_ete,3,FALSE),IF(Hierarchisation!K2406="Grand Nord",VLOOKUP(Hierarchisation!E2406,effectifs_ete,4,FALSE),IF(Hierarchisation!K2406="Nord Est",VLOOKUP(Hierarchisation!E2406,effectifs_ete,5,FALSE),IF(Hierarchisation!K2406="Nord Ouest",VLOOKUP(Hierarchisation!E2406,effectifs_ete,6,FALSE),IF(Hierarchisation!K2406="Sud Est",VLOOKUP(Hierarchisation!E2406,effectifs_ete,7,FALSE),IF(Hierarchisation!K2406="Sud Ouest",VLOOKUP(Hierarchisation!E2406,effectifs_ete,8,FALSE),"Erreur Région"))))))</f>
        <v>#N/A</v>
      </c>
      <c r="U2406" s="17" t="e">
        <f>IF(K2406="Centre",VLOOKUP(E2406,effectifs_hiver,3,FALSE),IF(Hierarchisation!K2406="Grand Nord",VLOOKUP(Hierarchisation!E2406,effectifs_hiver,4,FALSE),IF(Hierarchisation!K2406="Nord Est",VLOOKUP(Hierarchisation!E2406,effectifs_hiver,5,FALSE),IF(Hierarchisation!K2406="Nord Ouest",VLOOKUP(Hierarchisation!E2406,effectifs_hiver,6,FALSE),IF(Hierarchisation!K2406="Sud Est",VLOOKUP(Hierarchisation!E2406,effectifs_hiver,7,FALSE),IF(Hierarchisation!K2406="Sud Ouest",VLOOKUP(Hierarchisation!E2406,effectifs_hiver,8,FALSE),"Erreur Région"))))))</f>
        <v>#N/A</v>
      </c>
      <c r="V2406" s="17" t="e">
        <f>IF(W2406="Transit","Transit",IF(W2406="hiver",VLOOKUP(E2406,'EFFECTIFS Hiver'!$A:$I,9,FALSE),IF(W2406="été",VLOOKUP(E2406,'EFFECTIFS Eté'!$A:$I,9,FALSE),"Erreur saison")))</f>
        <v>#N/A</v>
      </c>
      <c r="W2406" s="18" t="e">
        <f>VLOOKUP(D2406,Listes!B:C,2,FALSE)</f>
        <v>#N/A</v>
      </c>
    </row>
    <row r="2407" spans="1:23" ht="15.75" customHeight="1">
      <c r="A2407" s="11"/>
      <c r="B2407" s="11"/>
      <c r="C2407" s="11"/>
      <c r="D2407" s="11"/>
      <c r="E2407" s="11"/>
      <c r="F2407" s="11"/>
      <c r="G2407" s="11" t="e">
        <f>VLOOKUP(E2407,TAXONS!B:C,2,FALSE)</f>
        <v>#N/A</v>
      </c>
      <c r="H2407" s="13">
        <f t="shared" si="188"/>
        <v>0</v>
      </c>
      <c r="I2407" s="12" t="e">
        <f t="shared" si="189"/>
        <v>#N/A</v>
      </c>
      <c r="J2407" s="14" t="e">
        <f t="shared" si="190"/>
        <v>#N/A</v>
      </c>
      <c r="K2407" s="15" t="e">
        <f>VLOOKUP(B2407,REGIONS!A:D,4,FALSE)</f>
        <v>#N/A</v>
      </c>
      <c r="L2407" s="19" t="e">
        <f>VLOOKUP(G2407,Sensibilité!$A:$L,12,FALSE)</f>
        <v>#N/A</v>
      </c>
      <c r="M2407" s="19" t="e">
        <f t="shared" si="191"/>
        <v>#N/A</v>
      </c>
      <c r="N2407" s="19" t="e">
        <f t="shared" si="192"/>
        <v>#N/A</v>
      </c>
      <c r="O2407" s="15" t="str">
        <f>IF(D2407=Listes!$B$6,"SWARMING",IF(OR(D2407=Listes!$B$1,D2407=Listes!$B$2,D2407=Listes!$B$5),2,IF(OR(D2407=Listes!$B$3,D2407=Listes!$B$4),1,"erreur colonne D")))</f>
        <v>SWARMING</v>
      </c>
      <c r="P2407" s="15" t="e">
        <f>IF(OR(W2407="Hiver",W2407="Transit"),VLOOKUP(E2407,IC!A:E,4,FALSE),IF(W2407="été",VLOOKUP(E2407,IC!A:E,3,FALSE),"erreur"))</f>
        <v>#N/A</v>
      </c>
      <c r="Q2407" s="15" t="e">
        <f>IF(P2407="NR",0,IF(F2407&lt;5,0,IF(P2407=1,VLOOKUP(F2407,IC!$G$1:$I$8,3,TRUE),
IF(P2407=2,VLOOKUP(F2407,IC!$K$1:$M$8,3,TRUE),
IF(P2407=3,VLOOKUP(F2407,IC!$O$1:$Q$8,3,TRUE),IF(P2407=4,VLOOKUP(F2407,IC!$S$2:$U$9,3,TRUE),
"erreur"))))))</f>
        <v>#N/A</v>
      </c>
      <c r="R2407" s="16" t="e">
        <f>IF(OR(V2407="NA",V2407="Transit",V2407&lt;Listes!$F$1),"non applicable",F2407/V2407)</f>
        <v>#N/A</v>
      </c>
      <c r="S2407" s="16" t="e">
        <f>IF(W2407="Transit","Non applicable",IF(AND(W2407="été",T2407&gt;Listes!F2406),F2407/T2407,IF(AND(W2407="Hiver",Hierarchisation!U2407&gt;Listes!F2406),F2407/U2407,"non applicable")))</f>
        <v>#N/A</v>
      </c>
      <c r="T2407" s="17" t="e">
        <f>IF(K2407="Centre",VLOOKUP(E2407,effectifs_ete,3,FALSE),IF(Hierarchisation!K2407="Grand Nord",VLOOKUP(Hierarchisation!E2407,effectifs_ete,4,FALSE),IF(Hierarchisation!K2407="Nord Est",VLOOKUP(Hierarchisation!E2407,effectifs_ete,5,FALSE),IF(Hierarchisation!K2407="Nord Ouest",VLOOKUP(Hierarchisation!E2407,effectifs_ete,6,FALSE),IF(Hierarchisation!K2407="Sud Est",VLOOKUP(Hierarchisation!E2407,effectifs_ete,7,FALSE),IF(Hierarchisation!K2407="Sud Ouest",VLOOKUP(Hierarchisation!E2407,effectifs_ete,8,FALSE),"Erreur Région"))))))</f>
        <v>#N/A</v>
      </c>
      <c r="U2407" s="17" t="e">
        <f>IF(K2407="Centre",VLOOKUP(E2407,effectifs_hiver,3,FALSE),IF(Hierarchisation!K2407="Grand Nord",VLOOKUP(Hierarchisation!E2407,effectifs_hiver,4,FALSE),IF(Hierarchisation!K2407="Nord Est",VLOOKUP(Hierarchisation!E2407,effectifs_hiver,5,FALSE),IF(Hierarchisation!K2407="Nord Ouest",VLOOKUP(Hierarchisation!E2407,effectifs_hiver,6,FALSE),IF(Hierarchisation!K2407="Sud Est",VLOOKUP(Hierarchisation!E2407,effectifs_hiver,7,FALSE),IF(Hierarchisation!K2407="Sud Ouest",VLOOKUP(Hierarchisation!E2407,effectifs_hiver,8,FALSE),"Erreur Région"))))))</f>
        <v>#N/A</v>
      </c>
      <c r="V2407" s="17" t="e">
        <f>IF(W2407="Transit","Transit",IF(W2407="hiver",VLOOKUP(E2407,'EFFECTIFS Hiver'!$A:$I,9,FALSE),IF(W2407="été",VLOOKUP(E2407,'EFFECTIFS Eté'!$A:$I,9,FALSE),"Erreur saison")))</f>
        <v>#N/A</v>
      </c>
      <c r="W2407" s="18" t="e">
        <f>VLOOKUP(D2407,Listes!B:C,2,FALSE)</f>
        <v>#N/A</v>
      </c>
    </row>
    <row r="2408" spans="1:23" ht="15.75" customHeight="1">
      <c r="A2408" s="11"/>
      <c r="B2408" s="11"/>
      <c r="C2408" s="11"/>
      <c r="D2408" s="11"/>
      <c r="E2408" s="11"/>
      <c r="F2408" s="11"/>
      <c r="G2408" s="11" t="e">
        <f>VLOOKUP(E2408,TAXONS!B:C,2,FALSE)</f>
        <v>#N/A</v>
      </c>
      <c r="H2408" s="13">
        <f t="shared" si="188"/>
        <v>0</v>
      </c>
      <c r="I2408" s="12" t="e">
        <f t="shared" si="189"/>
        <v>#N/A</v>
      </c>
      <c r="J2408" s="14" t="e">
        <f t="shared" si="190"/>
        <v>#N/A</v>
      </c>
      <c r="K2408" s="15" t="e">
        <f>VLOOKUP(B2408,REGIONS!A:D,4,FALSE)</f>
        <v>#N/A</v>
      </c>
      <c r="L2408" s="19" t="e">
        <f>VLOOKUP(G2408,Sensibilité!$A:$L,12,FALSE)</f>
        <v>#N/A</v>
      </c>
      <c r="M2408" s="19" t="e">
        <f t="shared" si="191"/>
        <v>#N/A</v>
      </c>
      <c r="N2408" s="19" t="e">
        <f t="shared" si="192"/>
        <v>#N/A</v>
      </c>
      <c r="O2408" s="15" t="str">
        <f>IF(D2408=Listes!$B$6,"SWARMING",IF(OR(D2408=Listes!$B$1,D2408=Listes!$B$2,D2408=Listes!$B$5),2,IF(OR(D2408=Listes!$B$3,D2408=Listes!$B$4),1,"erreur colonne D")))</f>
        <v>SWARMING</v>
      </c>
      <c r="P2408" s="15" t="e">
        <f>IF(OR(W2408="Hiver",W2408="Transit"),VLOOKUP(E2408,IC!A:E,4,FALSE),IF(W2408="été",VLOOKUP(E2408,IC!A:E,3,FALSE),"erreur"))</f>
        <v>#N/A</v>
      </c>
      <c r="Q2408" s="15" t="e">
        <f>IF(P2408="NR",0,IF(F2408&lt;5,0,IF(P2408=1,VLOOKUP(F2408,IC!$G$1:$I$8,3,TRUE),
IF(P2408=2,VLOOKUP(F2408,IC!$K$1:$M$8,3,TRUE),
IF(P2408=3,VLOOKUP(F2408,IC!$O$1:$Q$8,3,TRUE),IF(P2408=4,VLOOKUP(F2408,IC!$S$2:$U$9,3,TRUE),
"erreur"))))))</f>
        <v>#N/A</v>
      </c>
      <c r="R2408" s="16" t="e">
        <f>IF(OR(V2408="NA",V2408="Transit",V2408&lt;Listes!$F$1),"non applicable",F2408/V2408)</f>
        <v>#N/A</v>
      </c>
      <c r="S2408" s="16" t="e">
        <f>IF(W2408="Transit","Non applicable",IF(AND(W2408="été",T2408&gt;Listes!F2407),F2408/T2408,IF(AND(W2408="Hiver",Hierarchisation!U2408&gt;Listes!F2407),F2408/U2408,"non applicable")))</f>
        <v>#N/A</v>
      </c>
      <c r="T2408" s="17" t="e">
        <f>IF(K2408="Centre",VLOOKUP(E2408,effectifs_ete,3,FALSE),IF(Hierarchisation!K2408="Grand Nord",VLOOKUP(Hierarchisation!E2408,effectifs_ete,4,FALSE),IF(Hierarchisation!K2408="Nord Est",VLOOKUP(Hierarchisation!E2408,effectifs_ete,5,FALSE),IF(Hierarchisation!K2408="Nord Ouest",VLOOKUP(Hierarchisation!E2408,effectifs_ete,6,FALSE),IF(Hierarchisation!K2408="Sud Est",VLOOKUP(Hierarchisation!E2408,effectifs_ete,7,FALSE),IF(Hierarchisation!K2408="Sud Ouest",VLOOKUP(Hierarchisation!E2408,effectifs_ete,8,FALSE),"Erreur Région"))))))</f>
        <v>#N/A</v>
      </c>
      <c r="U2408" s="17" t="e">
        <f>IF(K2408="Centre",VLOOKUP(E2408,effectifs_hiver,3,FALSE),IF(Hierarchisation!K2408="Grand Nord",VLOOKUP(Hierarchisation!E2408,effectifs_hiver,4,FALSE),IF(Hierarchisation!K2408="Nord Est",VLOOKUP(Hierarchisation!E2408,effectifs_hiver,5,FALSE),IF(Hierarchisation!K2408="Nord Ouest",VLOOKUP(Hierarchisation!E2408,effectifs_hiver,6,FALSE),IF(Hierarchisation!K2408="Sud Est",VLOOKUP(Hierarchisation!E2408,effectifs_hiver,7,FALSE),IF(Hierarchisation!K2408="Sud Ouest",VLOOKUP(Hierarchisation!E2408,effectifs_hiver,8,FALSE),"Erreur Région"))))))</f>
        <v>#N/A</v>
      </c>
      <c r="V2408" s="17" t="e">
        <f>IF(W2408="Transit","Transit",IF(W2408="hiver",VLOOKUP(E2408,'EFFECTIFS Hiver'!$A:$I,9,FALSE),IF(W2408="été",VLOOKUP(E2408,'EFFECTIFS Eté'!$A:$I,9,FALSE),"Erreur saison")))</f>
        <v>#N/A</v>
      </c>
      <c r="W2408" s="18" t="e">
        <f>VLOOKUP(D2408,Listes!B:C,2,FALSE)</f>
        <v>#N/A</v>
      </c>
    </row>
    <row r="2409" spans="1:23" ht="15.75" customHeight="1">
      <c r="A2409" s="11"/>
      <c r="B2409" s="11"/>
      <c r="C2409" s="11"/>
      <c r="D2409" s="11"/>
      <c r="E2409" s="11"/>
      <c r="F2409" s="11"/>
      <c r="G2409" s="11" t="e">
        <f>VLOOKUP(E2409,TAXONS!B:C,2,FALSE)</f>
        <v>#N/A</v>
      </c>
      <c r="H2409" s="13">
        <f t="shared" si="188"/>
        <v>0</v>
      </c>
      <c r="I2409" s="12" t="e">
        <f t="shared" si="189"/>
        <v>#N/A</v>
      </c>
      <c r="J2409" s="14" t="e">
        <f t="shared" si="190"/>
        <v>#N/A</v>
      </c>
      <c r="K2409" s="15" t="e">
        <f>VLOOKUP(B2409,REGIONS!A:D,4,FALSE)</f>
        <v>#N/A</v>
      </c>
      <c r="L2409" s="19" t="e">
        <f>VLOOKUP(G2409,Sensibilité!$A:$L,12,FALSE)</f>
        <v>#N/A</v>
      </c>
      <c r="M2409" s="19" t="e">
        <f t="shared" si="191"/>
        <v>#N/A</v>
      </c>
      <c r="N2409" s="19" t="e">
        <f t="shared" si="192"/>
        <v>#N/A</v>
      </c>
      <c r="O2409" s="15" t="str">
        <f>IF(D2409=Listes!$B$6,"SWARMING",IF(OR(D2409=Listes!$B$1,D2409=Listes!$B$2,D2409=Listes!$B$5),2,IF(OR(D2409=Listes!$B$3,D2409=Listes!$B$4),1,"erreur colonne D")))</f>
        <v>SWARMING</v>
      </c>
      <c r="P2409" s="15" t="e">
        <f>IF(OR(W2409="Hiver",W2409="Transit"),VLOOKUP(E2409,IC!A:E,4,FALSE),IF(W2409="été",VLOOKUP(E2409,IC!A:E,3,FALSE),"erreur"))</f>
        <v>#N/A</v>
      </c>
      <c r="Q2409" s="15" t="e">
        <f>IF(P2409="NR",0,IF(F2409&lt;5,0,IF(P2409=1,VLOOKUP(F2409,IC!$G$1:$I$8,3,TRUE),
IF(P2409=2,VLOOKUP(F2409,IC!$K$1:$M$8,3,TRUE),
IF(P2409=3,VLOOKUP(F2409,IC!$O$1:$Q$8,3,TRUE),IF(P2409=4,VLOOKUP(F2409,IC!$S$2:$U$9,3,TRUE),
"erreur"))))))</f>
        <v>#N/A</v>
      </c>
      <c r="R2409" s="16" t="e">
        <f>IF(OR(V2409="NA",V2409="Transit",V2409&lt;Listes!$F$1),"non applicable",F2409/V2409)</f>
        <v>#N/A</v>
      </c>
      <c r="S2409" s="16" t="e">
        <f>IF(W2409="Transit","Non applicable",IF(AND(W2409="été",T2409&gt;Listes!F2408),F2409/T2409,IF(AND(W2409="Hiver",Hierarchisation!U2409&gt;Listes!F2408),F2409/U2409,"non applicable")))</f>
        <v>#N/A</v>
      </c>
      <c r="T2409" s="17" t="e">
        <f>IF(K2409="Centre",VLOOKUP(E2409,effectifs_ete,3,FALSE),IF(Hierarchisation!K2409="Grand Nord",VLOOKUP(Hierarchisation!E2409,effectifs_ete,4,FALSE),IF(Hierarchisation!K2409="Nord Est",VLOOKUP(Hierarchisation!E2409,effectifs_ete,5,FALSE),IF(Hierarchisation!K2409="Nord Ouest",VLOOKUP(Hierarchisation!E2409,effectifs_ete,6,FALSE),IF(Hierarchisation!K2409="Sud Est",VLOOKUP(Hierarchisation!E2409,effectifs_ete,7,FALSE),IF(Hierarchisation!K2409="Sud Ouest",VLOOKUP(Hierarchisation!E2409,effectifs_ete,8,FALSE),"Erreur Région"))))))</f>
        <v>#N/A</v>
      </c>
      <c r="U2409" s="17" t="e">
        <f>IF(K2409="Centre",VLOOKUP(E2409,effectifs_hiver,3,FALSE),IF(Hierarchisation!K2409="Grand Nord",VLOOKUP(Hierarchisation!E2409,effectifs_hiver,4,FALSE),IF(Hierarchisation!K2409="Nord Est",VLOOKUP(Hierarchisation!E2409,effectifs_hiver,5,FALSE),IF(Hierarchisation!K2409="Nord Ouest",VLOOKUP(Hierarchisation!E2409,effectifs_hiver,6,FALSE),IF(Hierarchisation!K2409="Sud Est",VLOOKUP(Hierarchisation!E2409,effectifs_hiver,7,FALSE),IF(Hierarchisation!K2409="Sud Ouest",VLOOKUP(Hierarchisation!E2409,effectifs_hiver,8,FALSE),"Erreur Région"))))))</f>
        <v>#N/A</v>
      </c>
      <c r="V2409" s="17" t="e">
        <f>IF(W2409="Transit","Transit",IF(W2409="hiver",VLOOKUP(E2409,'EFFECTIFS Hiver'!$A:$I,9,FALSE),IF(W2409="été",VLOOKUP(E2409,'EFFECTIFS Eté'!$A:$I,9,FALSE),"Erreur saison")))</f>
        <v>#N/A</v>
      </c>
      <c r="W2409" s="18" t="e">
        <f>VLOOKUP(D2409,Listes!B:C,2,FALSE)</f>
        <v>#N/A</v>
      </c>
    </row>
    <row r="2410" spans="1:23" ht="15.75" customHeight="1">
      <c r="A2410" s="11"/>
      <c r="B2410" s="11"/>
      <c r="C2410" s="11"/>
      <c r="D2410" s="11"/>
      <c r="E2410" s="11"/>
      <c r="F2410" s="11"/>
      <c r="G2410" s="11" t="e">
        <f>VLOOKUP(E2410,TAXONS!B:C,2,FALSE)</f>
        <v>#N/A</v>
      </c>
      <c r="H2410" s="13">
        <f t="shared" si="188"/>
        <v>0</v>
      </c>
      <c r="I2410" s="12" t="e">
        <f t="shared" si="189"/>
        <v>#N/A</v>
      </c>
      <c r="J2410" s="14" t="e">
        <f t="shared" si="190"/>
        <v>#N/A</v>
      </c>
      <c r="K2410" s="15" t="e">
        <f>VLOOKUP(B2410,REGIONS!A:D,4,FALSE)</f>
        <v>#N/A</v>
      </c>
      <c r="L2410" s="19" t="e">
        <f>VLOOKUP(G2410,Sensibilité!$A:$L,12,FALSE)</f>
        <v>#N/A</v>
      </c>
      <c r="M2410" s="19" t="e">
        <f t="shared" si="191"/>
        <v>#N/A</v>
      </c>
      <c r="N2410" s="19" t="e">
        <f t="shared" si="192"/>
        <v>#N/A</v>
      </c>
      <c r="O2410" s="15" t="str">
        <f>IF(D2410=Listes!$B$6,"SWARMING",IF(OR(D2410=Listes!$B$1,D2410=Listes!$B$2,D2410=Listes!$B$5),2,IF(OR(D2410=Listes!$B$3,D2410=Listes!$B$4),1,"erreur colonne D")))</f>
        <v>SWARMING</v>
      </c>
      <c r="P2410" s="15" t="e">
        <f>IF(OR(W2410="Hiver",W2410="Transit"),VLOOKUP(E2410,IC!A:E,4,FALSE),IF(W2410="été",VLOOKUP(E2410,IC!A:E,3,FALSE),"erreur"))</f>
        <v>#N/A</v>
      </c>
      <c r="Q2410" s="15" t="e">
        <f>IF(P2410="NR",0,IF(F2410&lt;5,0,IF(P2410=1,VLOOKUP(F2410,IC!$G$1:$I$8,3,TRUE),
IF(P2410=2,VLOOKUP(F2410,IC!$K$1:$M$8,3,TRUE),
IF(P2410=3,VLOOKUP(F2410,IC!$O$1:$Q$8,3,TRUE),IF(P2410=4,VLOOKUP(F2410,IC!$S$2:$U$9,3,TRUE),
"erreur"))))))</f>
        <v>#N/A</v>
      </c>
      <c r="R2410" s="16" t="e">
        <f>IF(OR(V2410="NA",V2410="Transit",V2410&lt;Listes!$F$1),"non applicable",F2410/V2410)</f>
        <v>#N/A</v>
      </c>
      <c r="S2410" s="16" t="e">
        <f>IF(W2410="Transit","Non applicable",IF(AND(W2410="été",T2410&gt;Listes!F2409),F2410/T2410,IF(AND(W2410="Hiver",Hierarchisation!U2410&gt;Listes!F2409),F2410/U2410,"non applicable")))</f>
        <v>#N/A</v>
      </c>
      <c r="T2410" s="17" t="e">
        <f>IF(K2410="Centre",VLOOKUP(E2410,effectifs_ete,3,FALSE),IF(Hierarchisation!K2410="Grand Nord",VLOOKUP(Hierarchisation!E2410,effectifs_ete,4,FALSE),IF(Hierarchisation!K2410="Nord Est",VLOOKUP(Hierarchisation!E2410,effectifs_ete,5,FALSE),IF(Hierarchisation!K2410="Nord Ouest",VLOOKUP(Hierarchisation!E2410,effectifs_ete,6,FALSE),IF(Hierarchisation!K2410="Sud Est",VLOOKUP(Hierarchisation!E2410,effectifs_ete,7,FALSE),IF(Hierarchisation!K2410="Sud Ouest",VLOOKUP(Hierarchisation!E2410,effectifs_ete,8,FALSE),"Erreur Région"))))))</f>
        <v>#N/A</v>
      </c>
      <c r="U2410" s="17" t="e">
        <f>IF(K2410="Centre",VLOOKUP(E2410,effectifs_hiver,3,FALSE),IF(Hierarchisation!K2410="Grand Nord",VLOOKUP(Hierarchisation!E2410,effectifs_hiver,4,FALSE),IF(Hierarchisation!K2410="Nord Est",VLOOKUP(Hierarchisation!E2410,effectifs_hiver,5,FALSE),IF(Hierarchisation!K2410="Nord Ouest",VLOOKUP(Hierarchisation!E2410,effectifs_hiver,6,FALSE),IF(Hierarchisation!K2410="Sud Est",VLOOKUP(Hierarchisation!E2410,effectifs_hiver,7,FALSE),IF(Hierarchisation!K2410="Sud Ouest",VLOOKUP(Hierarchisation!E2410,effectifs_hiver,8,FALSE),"Erreur Région"))))))</f>
        <v>#N/A</v>
      </c>
      <c r="V2410" s="17" t="e">
        <f>IF(W2410="Transit","Transit",IF(W2410="hiver",VLOOKUP(E2410,'EFFECTIFS Hiver'!$A:$I,9,FALSE),IF(W2410="été",VLOOKUP(E2410,'EFFECTIFS Eté'!$A:$I,9,FALSE),"Erreur saison")))</f>
        <v>#N/A</v>
      </c>
      <c r="W2410" s="18" t="e">
        <f>VLOOKUP(D2410,Listes!B:C,2,FALSE)</f>
        <v>#N/A</v>
      </c>
    </row>
    <row r="2411" spans="1:23" ht="15.75" customHeight="1">
      <c r="A2411" s="11"/>
      <c r="B2411" s="11"/>
      <c r="C2411" s="11"/>
      <c r="D2411" s="11"/>
      <c r="E2411" s="11"/>
      <c r="F2411" s="11"/>
      <c r="G2411" s="11" t="e">
        <f>VLOOKUP(E2411,TAXONS!B:C,2,FALSE)</f>
        <v>#N/A</v>
      </c>
      <c r="H2411" s="13">
        <f t="shared" si="188"/>
        <v>0</v>
      </c>
      <c r="I2411" s="12" t="e">
        <f t="shared" si="189"/>
        <v>#N/A</v>
      </c>
      <c r="J2411" s="14" t="e">
        <f t="shared" si="190"/>
        <v>#N/A</v>
      </c>
      <c r="K2411" s="15" t="e">
        <f>VLOOKUP(B2411,REGIONS!A:D,4,FALSE)</f>
        <v>#N/A</v>
      </c>
      <c r="L2411" s="19" t="e">
        <f>VLOOKUP(G2411,Sensibilité!$A:$L,12,FALSE)</f>
        <v>#N/A</v>
      </c>
      <c r="M2411" s="19" t="e">
        <f t="shared" si="191"/>
        <v>#N/A</v>
      </c>
      <c r="N2411" s="19" t="e">
        <f t="shared" si="192"/>
        <v>#N/A</v>
      </c>
      <c r="O2411" s="15" t="str">
        <f>IF(D2411=Listes!$B$6,"SWARMING",IF(OR(D2411=Listes!$B$1,D2411=Listes!$B$2,D2411=Listes!$B$5),2,IF(OR(D2411=Listes!$B$3,D2411=Listes!$B$4),1,"erreur colonne D")))</f>
        <v>SWARMING</v>
      </c>
      <c r="P2411" s="15" t="e">
        <f>IF(OR(W2411="Hiver",W2411="Transit"),VLOOKUP(E2411,IC!A:E,4,FALSE),IF(W2411="été",VLOOKUP(E2411,IC!A:E,3,FALSE),"erreur"))</f>
        <v>#N/A</v>
      </c>
      <c r="Q2411" s="15" t="e">
        <f>IF(P2411="NR",0,IF(F2411&lt;5,0,IF(P2411=1,VLOOKUP(F2411,IC!$G$1:$I$8,3,TRUE),
IF(P2411=2,VLOOKUP(F2411,IC!$K$1:$M$8,3,TRUE),
IF(P2411=3,VLOOKUP(F2411,IC!$O$1:$Q$8,3,TRUE),IF(P2411=4,VLOOKUP(F2411,IC!$S$2:$U$9,3,TRUE),
"erreur"))))))</f>
        <v>#N/A</v>
      </c>
      <c r="R2411" s="16" t="e">
        <f>IF(OR(V2411="NA",V2411="Transit",V2411&lt;Listes!$F$1),"non applicable",F2411/V2411)</f>
        <v>#N/A</v>
      </c>
      <c r="S2411" s="16" t="e">
        <f>IF(W2411="Transit","Non applicable",IF(AND(W2411="été",T2411&gt;Listes!F2410),F2411/T2411,IF(AND(W2411="Hiver",Hierarchisation!U2411&gt;Listes!F2410),F2411/U2411,"non applicable")))</f>
        <v>#N/A</v>
      </c>
      <c r="T2411" s="17" t="e">
        <f>IF(K2411="Centre",VLOOKUP(E2411,effectifs_ete,3,FALSE),IF(Hierarchisation!K2411="Grand Nord",VLOOKUP(Hierarchisation!E2411,effectifs_ete,4,FALSE),IF(Hierarchisation!K2411="Nord Est",VLOOKUP(Hierarchisation!E2411,effectifs_ete,5,FALSE),IF(Hierarchisation!K2411="Nord Ouest",VLOOKUP(Hierarchisation!E2411,effectifs_ete,6,FALSE),IF(Hierarchisation!K2411="Sud Est",VLOOKUP(Hierarchisation!E2411,effectifs_ete,7,FALSE),IF(Hierarchisation!K2411="Sud Ouest",VLOOKUP(Hierarchisation!E2411,effectifs_ete,8,FALSE),"Erreur Région"))))))</f>
        <v>#N/A</v>
      </c>
      <c r="U2411" s="17" t="e">
        <f>IF(K2411="Centre",VLOOKUP(E2411,effectifs_hiver,3,FALSE),IF(Hierarchisation!K2411="Grand Nord",VLOOKUP(Hierarchisation!E2411,effectifs_hiver,4,FALSE),IF(Hierarchisation!K2411="Nord Est",VLOOKUP(Hierarchisation!E2411,effectifs_hiver,5,FALSE),IF(Hierarchisation!K2411="Nord Ouest",VLOOKUP(Hierarchisation!E2411,effectifs_hiver,6,FALSE),IF(Hierarchisation!K2411="Sud Est",VLOOKUP(Hierarchisation!E2411,effectifs_hiver,7,FALSE),IF(Hierarchisation!K2411="Sud Ouest",VLOOKUP(Hierarchisation!E2411,effectifs_hiver,8,FALSE),"Erreur Région"))))))</f>
        <v>#N/A</v>
      </c>
      <c r="V2411" s="17" t="e">
        <f>IF(W2411="Transit","Transit",IF(W2411="hiver",VLOOKUP(E2411,'EFFECTIFS Hiver'!$A:$I,9,FALSE),IF(W2411="été",VLOOKUP(E2411,'EFFECTIFS Eté'!$A:$I,9,FALSE),"Erreur saison")))</f>
        <v>#N/A</v>
      </c>
      <c r="W2411" s="18" t="e">
        <f>VLOOKUP(D2411,Listes!B:C,2,FALSE)</f>
        <v>#N/A</v>
      </c>
    </row>
    <row r="2412" spans="1:23" ht="15.75" customHeight="1">
      <c r="A2412" s="11"/>
      <c r="B2412" s="11"/>
      <c r="C2412" s="11"/>
      <c r="D2412" s="11"/>
      <c r="E2412" s="11"/>
      <c r="F2412" s="11"/>
      <c r="G2412" s="11" t="e">
        <f>VLOOKUP(E2412,TAXONS!B:C,2,FALSE)</f>
        <v>#N/A</v>
      </c>
      <c r="H2412" s="13">
        <f t="shared" si="188"/>
        <v>0</v>
      </c>
      <c r="I2412" s="12" t="e">
        <f t="shared" si="189"/>
        <v>#N/A</v>
      </c>
      <c r="J2412" s="14" t="e">
        <f t="shared" si="190"/>
        <v>#N/A</v>
      </c>
      <c r="K2412" s="15" t="e">
        <f>VLOOKUP(B2412,REGIONS!A:D,4,FALSE)</f>
        <v>#N/A</v>
      </c>
      <c r="L2412" s="19" t="e">
        <f>VLOOKUP(G2412,Sensibilité!$A:$L,12,FALSE)</f>
        <v>#N/A</v>
      </c>
      <c r="M2412" s="19" t="e">
        <f t="shared" si="191"/>
        <v>#N/A</v>
      </c>
      <c r="N2412" s="19" t="e">
        <f t="shared" si="192"/>
        <v>#N/A</v>
      </c>
      <c r="O2412" s="15" t="str">
        <f>IF(D2412=Listes!$B$6,"SWARMING",IF(OR(D2412=Listes!$B$1,D2412=Listes!$B$2,D2412=Listes!$B$5),2,IF(OR(D2412=Listes!$B$3,D2412=Listes!$B$4),1,"erreur colonne D")))</f>
        <v>SWARMING</v>
      </c>
      <c r="P2412" s="15" t="e">
        <f>IF(OR(W2412="Hiver",W2412="Transit"),VLOOKUP(E2412,IC!A:E,4,FALSE),IF(W2412="été",VLOOKUP(E2412,IC!A:E,3,FALSE),"erreur"))</f>
        <v>#N/A</v>
      </c>
      <c r="Q2412" s="15" t="e">
        <f>IF(P2412="NR",0,IF(F2412&lt;5,0,IF(P2412=1,VLOOKUP(F2412,IC!$G$1:$I$8,3,TRUE),
IF(P2412=2,VLOOKUP(F2412,IC!$K$1:$M$8,3,TRUE),
IF(P2412=3,VLOOKUP(F2412,IC!$O$1:$Q$8,3,TRUE),IF(P2412=4,VLOOKUP(F2412,IC!$S$2:$U$9,3,TRUE),
"erreur"))))))</f>
        <v>#N/A</v>
      </c>
      <c r="R2412" s="16" t="e">
        <f>IF(OR(V2412="NA",V2412="Transit",V2412&lt;Listes!$F$1),"non applicable",F2412/V2412)</f>
        <v>#N/A</v>
      </c>
      <c r="S2412" s="16" t="e">
        <f>IF(W2412="Transit","Non applicable",IF(AND(W2412="été",T2412&gt;Listes!F2411),F2412/T2412,IF(AND(W2412="Hiver",Hierarchisation!U2412&gt;Listes!F2411),F2412/U2412,"non applicable")))</f>
        <v>#N/A</v>
      </c>
      <c r="T2412" s="17" t="e">
        <f>IF(K2412="Centre",VLOOKUP(E2412,effectifs_ete,3,FALSE),IF(Hierarchisation!K2412="Grand Nord",VLOOKUP(Hierarchisation!E2412,effectifs_ete,4,FALSE),IF(Hierarchisation!K2412="Nord Est",VLOOKUP(Hierarchisation!E2412,effectifs_ete,5,FALSE),IF(Hierarchisation!K2412="Nord Ouest",VLOOKUP(Hierarchisation!E2412,effectifs_ete,6,FALSE),IF(Hierarchisation!K2412="Sud Est",VLOOKUP(Hierarchisation!E2412,effectifs_ete,7,FALSE),IF(Hierarchisation!K2412="Sud Ouest",VLOOKUP(Hierarchisation!E2412,effectifs_ete,8,FALSE),"Erreur Région"))))))</f>
        <v>#N/A</v>
      </c>
      <c r="U2412" s="17" t="e">
        <f>IF(K2412="Centre",VLOOKUP(E2412,effectifs_hiver,3,FALSE),IF(Hierarchisation!K2412="Grand Nord",VLOOKUP(Hierarchisation!E2412,effectifs_hiver,4,FALSE),IF(Hierarchisation!K2412="Nord Est",VLOOKUP(Hierarchisation!E2412,effectifs_hiver,5,FALSE),IF(Hierarchisation!K2412="Nord Ouest",VLOOKUP(Hierarchisation!E2412,effectifs_hiver,6,FALSE),IF(Hierarchisation!K2412="Sud Est",VLOOKUP(Hierarchisation!E2412,effectifs_hiver,7,FALSE),IF(Hierarchisation!K2412="Sud Ouest",VLOOKUP(Hierarchisation!E2412,effectifs_hiver,8,FALSE),"Erreur Région"))))))</f>
        <v>#N/A</v>
      </c>
      <c r="V2412" s="17" t="e">
        <f>IF(W2412="Transit","Transit",IF(W2412="hiver",VLOOKUP(E2412,'EFFECTIFS Hiver'!$A:$I,9,FALSE),IF(W2412="été",VLOOKUP(E2412,'EFFECTIFS Eté'!$A:$I,9,FALSE),"Erreur saison")))</f>
        <v>#N/A</v>
      </c>
      <c r="W2412" s="18" t="e">
        <f>VLOOKUP(D2412,Listes!B:C,2,FALSE)</f>
        <v>#N/A</v>
      </c>
    </row>
    <row r="2413" spans="1:23" ht="15.75" customHeight="1">
      <c r="A2413" s="11"/>
      <c r="B2413" s="11"/>
      <c r="C2413" s="11"/>
      <c r="D2413" s="11"/>
      <c r="E2413" s="11"/>
      <c r="F2413" s="11"/>
      <c r="G2413" s="11" t="e">
        <f>VLOOKUP(E2413,TAXONS!B:C,2,FALSE)</f>
        <v>#N/A</v>
      </c>
      <c r="H2413" s="13">
        <f t="shared" si="188"/>
        <v>0</v>
      </c>
      <c r="I2413" s="12" t="e">
        <f t="shared" si="189"/>
        <v>#N/A</v>
      </c>
      <c r="J2413" s="14" t="e">
        <f t="shared" si="190"/>
        <v>#N/A</v>
      </c>
      <c r="K2413" s="15" t="e">
        <f>VLOOKUP(B2413,REGIONS!A:D,4,FALSE)</f>
        <v>#N/A</v>
      </c>
      <c r="L2413" s="19" t="e">
        <f>VLOOKUP(G2413,Sensibilité!$A:$L,12,FALSE)</f>
        <v>#N/A</v>
      </c>
      <c r="M2413" s="19" t="e">
        <f t="shared" si="191"/>
        <v>#N/A</v>
      </c>
      <c r="N2413" s="19" t="e">
        <f t="shared" si="192"/>
        <v>#N/A</v>
      </c>
      <c r="O2413" s="15" t="str">
        <f>IF(D2413=Listes!$B$6,"SWARMING",IF(OR(D2413=Listes!$B$1,D2413=Listes!$B$2,D2413=Listes!$B$5),2,IF(OR(D2413=Listes!$B$3,D2413=Listes!$B$4),1,"erreur colonne D")))</f>
        <v>SWARMING</v>
      </c>
      <c r="P2413" s="15" t="e">
        <f>IF(OR(W2413="Hiver",W2413="Transit"),VLOOKUP(E2413,IC!A:E,4,FALSE),IF(W2413="été",VLOOKUP(E2413,IC!A:E,3,FALSE),"erreur"))</f>
        <v>#N/A</v>
      </c>
      <c r="Q2413" s="15" t="e">
        <f>IF(P2413="NR",0,IF(F2413&lt;5,0,IF(P2413=1,VLOOKUP(F2413,IC!$G$1:$I$8,3,TRUE),
IF(P2413=2,VLOOKUP(F2413,IC!$K$1:$M$8,3,TRUE),
IF(P2413=3,VLOOKUP(F2413,IC!$O$1:$Q$8,3,TRUE),IF(P2413=4,VLOOKUP(F2413,IC!$S$2:$U$9,3,TRUE),
"erreur"))))))</f>
        <v>#N/A</v>
      </c>
      <c r="R2413" s="16" t="e">
        <f>IF(OR(V2413="NA",V2413="Transit",V2413&lt;Listes!$F$1),"non applicable",F2413/V2413)</f>
        <v>#N/A</v>
      </c>
      <c r="S2413" s="16" t="e">
        <f>IF(W2413="Transit","Non applicable",IF(AND(W2413="été",T2413&gt;Listes!F2412),F2413/T2413,IF(AND(W2413="Hiver",Hierarchisation!U2413&gt;Listes!F2412),F2413/U2413,"non applicable")))</f>
        <v>#N/A</v>
      </c>
      <c r="T2413" s="17" t="e">
        <f>IF(K2413="Centre",VLOOKUP(E2413,effectifs_ete,3,FALSE),IF(Hierarchisation!K2413="Grand Nord",VLOOKUP(Hierarchisation!E2413,effectifs_ete,4,FALSE),IF(Hierarchisation!K2413="Nord Est",VLOOKUP(Hierarchisation!E2413,effectifs_ete,5,FALSE),IF(Hierarchisation!K2413="Nord Ouest",VLOOKUP(Hierarchisation!E2413,effectifs_ete,6,FALSE),IF(Hierarchisation!K2413="Sud Est",VLOOKUP(Hierarchisation!E2413,effectifs_ete,7,FALSE),IF(Hierarchisation!K2413="Sud Ouest",VLOOKUP(Hierarchisation!E2413,effectifs_ete,8,FALSE),"Erreur Région"))))))</f>
        <v>#N/A</v>
      </c>
      <c r="U2413" s="17" t="e">
        <f>IF(K2413="Centre",VLOOKUP(E2413,effectifs_hiver,3,FALSE),IF(Hierarchisation!K2413="Grand Nord",VLOOKUP(Hierarchisation!E2413,effectifs_hiver,4,FALSE),IF(Hierarchisation!K2413="Nord Est",VLOOKUP(Hierarchisation!E2413,effectifs_hiver,5,FALSE),IF(Hierarchisation!K2413="Nord Ouest",VLOOKUP(Hierarchisation!E2413,effectifs_hiver,6,FALSE),IF(Hierarchisation!K2413="Sud Est",VLOOKUP(Hierarchisation!E2413,effectifs_hiver,7,FALSE),IF(Hierarchisation!K2413="Sud Ouest",VLOOKUP(Hierarchisation!E2413,effectifs_hiver,8,FALSE),"Erreur Région"))))))</f>
        <v>#N/A</v>
      </c>
      <c r="V2413" s="17" t="e">
        <f>IF(W2413="Transit","Transit",IF(W2413="hiver",VLOOKUP(E2413,'EFFECTIFS Hiver'!$A:$I,9,FALSE),IF(W2413="été",VLOOKUP(E2413,'EFFECTIFS Eté'!$A:$I,9,FALSE),"Erreur saison")))</f>
        <v>#N/A</v>
      </c>
      <c r="W2413" s="18" t="e">
        <f>VLOOKUP(D2413,Listes!B:C,2,FALSE)</f>
        <v>#N/A</v>
      </c>
    </row>
    <row r="2414" spans="1:23" ht="15.75" customHeight="1">
      <c r="A2414" s="11"/>
      <c r="B2414" s="11"/>
      <c r="C2414" s="11"/>
      <c r="D2414" s="11"/>
      <c r="E2414" s="11"/>
      <c r="F2414" s="11"/>
      <c r="G2414" s="11" t="e">
        <f>VLOOKUP(E2414,TAXONS!B:C,2,FALSE)</f>
        <v>#N/A</v>
      </c>
      <c r="H2414" s="13">
        <f t="shared" si="188"/>
        <v>0</v>
      </c>
      <c r="I2414" s="12" t="e">
        <f t="shared" si="189"/>
        <v>#N/A</v>
      </c>
      <c r="J2414" s="14" t="e">
        <f t="shared" si="190"/>
        <v>#N/A</v>
      </c>
      <c r="K2414" s="15" t="e">
        <f>VLOOKUP(B2414,REGIONS!A:D,4,FALSE)</f>
        <v>#N/A</v>
      </c>
      <c r="L2414" s="19" t="e">
        <f>VLOOKUP(G2414,Sensibilité!$A:$L,12,FALSE)</f>
        <v>#N/A</v>
      </c>
      <c r="M2414" s="19" t="e">
        <f t="shared" si="191"/>
        <v>#N/A</v>
      </c>
      <c r="N2414" s="19" t="e">
        <f t="shared" si="192"/>
        <v>#N/A</v>
      </c>
      <c r="O2414" s="15" t="str">
        <f>IF(D2414=Listes!$B$6,"SWARMING",IF(OR(D2414=Listes!$B$1,D2414=Listes!$B$2,D2414=Listes!$B$5),2,IF(OR(D2414=Listes!$B$3,D2414=Listes!$B$4),1,"erreur colonne D")))</f>
        <v>SWARMING</v>
      </c>
      <c r="P2414" s="15" t="e">
        <f>IF(OR(W2414="Hiver",W2414="Transit"),VLOOKUP(E2414,IC!A:E,4,FALSE),IF(W2414="été",VLOOKUP(E2414,IC!A:E,3,FALSE),"erreur"))</f>
        <v>#N/A</v>
      </c>
      <c r="Q2414" s="15" t="e">
        <f>IF(P2414="NR",0,IF(F2414&lt;5,0,IF(P2414=1,VLOOKUP(F2414,IC!$G$1:$I$8,3,TRUE),
IF(P2414=2,VLOOKUP(F2414,IC!$K$1:$M$8,3,TRUE),
IF(P2414=3,VLOOKUP(F2414,IC!$O$1:$Q$8,3,TRUE),IF(P2414=4,VLOOKUP(F2414,IC!$S$2:$U$9,3,TRUE),
"erreur"))))))</f>
        <v>#N/A</v>
      </c>
      <c r="R2414" s="16" t="e">
        <f>IF(OR(V2414="NA",V2414="Transit",V2414&lt;Listes!$F$1),"non applicable",F2414/V2414)</f>
        <v>#N/A</v>
      </c>
      <c r="S2414" s="16" t="e">
        <f>IF(W2414="Transit","Non applicable",IF(AND(W2414="été",T2414&gt;Listes!F2413),F2414/T2414,IF(AND(W2414="Hiver",Hierarchisation!U2414&gt;Listes!F2413),F2414/U2414,"non applicable")))</f>
        <v>#N/A</v>
      </c>
      <c r="T2414" s="17" t="e">
        <f>IF(K2414="Centre",VLOOKUP(E2414,effectifs_ete,3,FALSE),IF(Hierarchisation!K2414="Grand Nord",VLOOKUP(Hierarchisation!E2414,effectifs_ete,4,FALSE),IF(Hierarchisation!K2414="Nord Est",VLOOKUP(Hierarchisation!E2414,effectifs_ete,5,FALSE),IF(Hierarchisation!K2414="Nord Ouest",VLOOKUP(Hierarchisation!E2414,effectifs_ete,6,FALSE),IF(Hierarchisation!K2414="Sud Est",VLOOKUP(Hierarchisation!E2414,effectifs_ete,7,FALSE),IF(Hierarchisation!K2414="Sud Ouest",VLOOKUP(Hierarchisation!E2414,effectifs_ete,8,FALSE),"Erreur Région"))))))</f>
        <v>#N/A</v>
      </c>
      <c r="U2414" s="17" t="e">
        <f>IF(K2414="Centre",VLOOKUP(E2414,effectifs_hiver,3,FALSE),IF(Hierarchisation!K2414="Grand Nord",VLOOKUP(Hierarchisation!E2414,effectifs_hiver,4,FALSE),IF(Hierarchisation!K2414="Nord Est",VLOOKUP(Hierarchisation!E2414,effectifs_hiver,5,FALSE),IF(Hierarchisation!K2414="Nord Ouest",VLOOKUP(Hierarchisation!E2414,effectifs_hiver,6,FALSE),IF(Hierarchisation!K2414="Sud Est",VLOOKUP(Hierarchisation!E2414,effectifs_hiver,7,FALSE),IF(Hierarchisation!K2414="Sud Ouest",VLOOKUP(Hierarchisation!E2414,effectifs_hiver,8,FALSE),"Erreur Région"))))))</f>
        <v>#N/A</v>
      </c>
      <c r="V2414" s="17" t="e">
        <f>IF(W2414="Transit","Transit",IF(W2414="hiver",VLOOKUP(E2414,'EFFECTIFS Hiver'!$A:$I,9,FALSE),IF(W2414="été",VLOOKUP(E2414,'EFFECTIFS Eté'!$A:$I,9,FALSE),"Erreur saison")))</f>
        <v>#N/A</v>
      </c>
      <c r="W2414" s="18" t="e">
        <f>VLOOKUP(D2414,Listes!B:C,2,FALSE)</f>
        <v>#N/A</v>
      </c>
    </row>
    <row r="2415" spans="1:23" ht="15.75" customHeight="1">
      <c r="A2415" s="11"/>
      <c r="B2415" s="11"/>
      <c r="C2415" s="11"/>
      <c r="D2415" s="11"/>
      <c r="E2415" s="11"/>
      <c r="F2415" s="11"/>
      <c r="G2415" s="11" t="e">
        <f>VLOOKUP(E2415,TAXONS!B:C,2,FALSE)</f>
        <v>#N/A</v>
      </c>
      <c r="H2415" s="13">
        <f t="shared" si="188"/>
        <v>0</v>
      </c>
      <c r="I2415" s="12" t="e">
        <f t="shared" si="189"/>
        <v>#N/A</v>
      </c>
      <c r="J2415" s="14" t="e">
        <f t="shared" si="190"/>
        <v>#N/A</v>
      </c>
      <c r="K2415" s="15" t="e">
        <f>VLOOKUP(B2415,REGIONS!A:D,4,FALSE)</f>
        <v>#N/A</v>
      </c>
      <c r="L2415" s="19" t="e">
        <f>VLOOKUP(G2415,Sensibilité!$A:$L,12,FALSE)</f>
        <v>#N/A</v>
      </c>
      <c r="M2415" s="19" t="e">
        <f t="shared" si="191"/>
        <v>#N/A</v>
      </c>
      <c r="N2415" s="19" t="e">
        <f t="shared" si="192"/>
        <v>#N/A</v>
      </c>
      <c r="O2415" s="15" t="str">
        <f>IF(D2415=Listes!$B$6,"SWARMING",IF(OR(D2415=Listes!$B$1,D2415=Listes!$B$2,D2415=Listes!$B$5),2,IF(OR(D2415=Listes!$B$3,D2415=Listes!$B$4),1,"erreur colonne D")))</f>
        <v>SWARMING</v>
      </c>
      <c r="P2415" s="15" t="e">
        <f>IF(OR(W2415="Hiver",W2415="Transit"),VLOOKUP(E2415,IC!A:E,4,FALSE),IF(W2415="été",VLOOKUP(E2415,IC!A:E,3,FALSE),"erreur"))</f>
        <v>#N/A</v>
      </c>
      <c r="Q2415" s="15" t="e">
        <f>IF(P2415="NR",0,IF(F2415&lt;5,0,IF(P2415=1,VLOOKUP(F2415,IC!$G$1:$I$8,3,TRUE),
IF(P2415=2,VLOOKUP(F2415,IC!$K$1:$M$8,3,TRUE),
IF(P2415=3,VLOOKUP(F2415,IC!$O$1:$Q$8,3,TRUE),IF(P2415=4,VLOOKUP(F2415,IC!$S$2:$U$9,3,TRUE),
"erreur"))))))</f>
        <v>#N/A</v>
      </c>
      <c r="R2415" s="16" t="e">
        <f>IF(OR(V2415="NA",V2415="Transit",V2415&lt;Listes!$F$1),"non applicable",F2415/V2415)</f>
        <v>#N/A</v>
      </c>
      <c r="S2415" s="16" t="e">
        <f>IF(W2415="Transit","Non applicable",IF(AND(W2415="été",T2415&gt;Listes!F2414),F2415/T2415,IF(AND(W2415="Hiver",Hierarchisation!U2415&gt;Listes!F2414),F2415/U2415,"non applicable")))</f>
        <v>#N/A</v>
      </c>
      <c r="T2415" s="17" t="e">
        <f>IF(K2415="Centre",VLOOKUP(E2415,effectifs_ete,3,FALSE),IF(Hierarchisation!K2415="Grand Nord",VLOOKUP(Hierarchisation!E2415,effectifs_ete,4,FALSE),IF(Hierarchisation!K2415="Nord Est",VLOOKUP(Hierarchisation!E2415,effectifs_ete,5,FALSE),IF(Hierarchisation!K2415="Nord Ouest",VLOOKUP(Hierarchisation!E2415,effectifs_ete,6,FALSE),IF(Hierarchisation!K2415="Sud Est",VLOOKUP(Hierarchisation!E2415,effectifs_ete,7,FALSE),IF(Hierarchisation!K2415="Sud Ouest",VLOOKUP(Hierarchisation!E2415,effectifs_ete,8,FALSE),"Erreur Région"))))))</f>
        <v>#N/A</v>
      </c>
      <c r="U2415" s="17" t="e">
        <f>IF(K2415="Centre",VLOOKUP(E2415,effectifs_hiver,3,FALSE),IF(Hierarchisation!K2415="Grand Nord",VLOOKUP(Hierarchisation!E2415,effectifs_hiver,4,FALSE),IF(Hierarchisation!K2415="Nord Est",VLOOKUP(Hierarchisation!E2415,effectifs_hiver,5,FALSE),IF(Hierarchisation!K2415="Nord Ouest",VLOOKUP(Hierarchisation!E2415,effectifs_hiver,6,FALSE),IF(Hierarchisation!K2415="Sud Est",VLOOKUP(Hierarchisation!E2415,effectifs_hiver,7,FALSE),IF(Hierarchisation!K2415="Sud Ouest",VLOOKUP(Hierarchisation!E2415,effectifs_hiver,8,FALSE),"Erreur Région"))))))</f>
        <v>#N/A</v>
      </c>
      <c r="V2415" s="17" t="e">
        <f>IF(W2415="Transit","Transit",IF(W2415="hiver",VLOOKUP(E2415,'EFFECTIFS Hiver'!$A:$I,9,FALSE),IF(W2415="été",VLOOKUP(E2415,'EFFECTIFS Eté'!$A:$I,9,FALSE),"Erreur saison")))</f>
        <v>#N/A</v>
      </c>
      <c r="W2415" s="18" t="e">
        <f>VLOOKUP(D2415,Listes!B:C,2,FALSE)</f>
        <v>#N/A</v>
      </c>
    </row>
    <row r="2416" spans="1:23" ht="15.75" customHeight="1">
      <c r="A2416" s="11"/>
      <c r="B2416" s="11"/>
      <c r="C2416" s="11"/>
      <c r="D2416" s="11"/>
      <c r="E2416" s="11"/>
      <c r="F2416" s="11"/>
      <c r="G2416" s="11" t="e">
        <f>VLOOKUP(E2416,TAXONS!B:C,2,FALSE)</f>
        <v>#N/A</v>
      </c>
      <c r="H2416" s="13">
        <f t="shared" si="188"/>
        <v>0</v>
      </c>
      <c r="I2416" s="12" t="e">
        <f t="shared" si="189"/>
        <v>#N/A</v>
      </c>
      <c r="J2416" s="14" t="e">
        <f t="shared" si="190"/>
        <v>#N/A</v>
      </c>
      <c r="K2416" s="15" t="e">
        <f>VLOOKUP(B2416,REGIONS!A:D,4,FALSE)</f>
        <v>#N/A</v>
      </c>
      <c r="L2416" s="19" t="e">
        <f>VLOOKUP(G2416,Sensibilité!$A:$L,12,FALSE)</f>
        <v>#N/A</v>
      </c>
      <c r="M2416" s="19" t="e">
        <f t="shared" si="191"/>
        <v>#N/A</v>
      </c>
      <c r="N2416" s="19" t="e">
        <f t="shared" si="192"/>
        <v>#N/A</v>
      </c>
      <c r="O2416" s="15" t="str">
        <f>IF(D2416=Listes!$B$6,"SWARMING",IF(OR(D2416=Listes!$B$1,D2416=Listes!$B$2,D2416=Listes!$B$5),2,IF(OR(D2416=Listes!$B$3,D2416=Listes!$B$4),1,"erreur colonne D")))</f>
        <v>SWARMING</v>
      </c>
      <c r="P2416" s="15" t="e">
        <f>IF(OR(W2416="Hiver",W2416="Transit"),VLOOKUP(E2416,IC!A:E,4,FALSE),IF(W2416="été",VLOOKUP(E2416,IC!A:E,3,FALSE),"erreur"))</f>
        <v>#N/A</v>
      </c>
      <c r="Q2416" s="15" t="e">
        <f>IF(P2416="NR",0,IF(F2416&lt;5,0,IF(P2416=1,VLOOKUP(F2416,IC!$G$1:$I$8,3,TRUE),
IF(P2416=2,VLOOKUP(F2416,IC!$K$1:$M$8,3,TRUE),
IF(P2416=3,VLOOKUP(F2416,IC!$O$1:$Q$8,3,TRUE),IF(P2416=4,VLOOKUP(F2416,IC!$S$2:$U$9,3,TRUE),
"erreur"))))))</f>
        <v>#N/A</v>
      </c>
      <c r="R2416" s="16" t="e">
        <f>IF(OR(V2416="NA",V2416="Transit",V2416&lt;Listes!$F$1),"non applicable",F2416/V2416)</f>
        <v>#N/A</v>
      </c>
      <c r="S2416" s="16" t="e">
        <f>IF(W2416="Transit","Non applicable",IF(AND(W2416="été",T2416&gt;Listes!F2415),F2416/T2416,IF(AND(W2416="Hiver",Hierarchisation!U2416&gt;Listes!F2415),F2416/U2416,"non applicable")))</f>
        <v>#N/A</v>
      </c>
      <c r="T2416" s="17" t="e">
        <f>IF(K2416="Centre",VLOOKUP(E2416,effectifs_ete,3,FALSE),IF(Hierarchisation!K2416="Grand Nord",VLOOKUP(Hierarchisation!E2416,effectifs_ete,4,FALSE),IF(Hierarchisation!K2416="Nord Est",VLOOKUP(Hierarchisation!E2416,effectifs_ete,5,FALSE),IF(Hierarchisation!K2416="Nord Ouest",VLOOKUP(Hierarchisation!E2416,effectifs_ete,6,FALSE),IF(Hierarchisation!K2416="Sud Est",VLOOKUP(Hierarchisation!E2416,effectifs_ete,7,FALSE),IF(Hierarchisation!K2416="Sud Ouest",VLOOKUP(Hierarchisation!E2416,effectifs_ete,8,FALSE),"Erreur Région"))))))</f>
        <v>#N/A</v>
      </c>
      <c r="U2416" s="17" t="e">
        <f>IF(K2416="Centre",VLOOKUP(E2416,effectifs_hiver,3,FALSE),IF(Hierarchisation!K2416="Grand Nord",VLOOKUP(Hierarchisation!E2416,effectifs_hiver,4,FALSE),IF(Hierarchisation!K2416="Nord Est",VLOOKUP(Hierarchisation!E2416,effectifs_hiver,5,FALSE),IF(Hierarchisation!K2416="Nord Ouest",VLOOKUP(Hierarchisation!E2416,effectifs_hiver,6,FALSE),IF(Hierarchisation!K2416="Sud Est",VLOOKUP(Hierarchisation!E2416,effectifs_hiver,7,FALSE),IF(Hierarchisation!K2416="Sud Ouest",VLOOKUP(Hierarchisation!E2416,effectifs_hiver,8,FALSE),"Erreur Région"))))))</f>
        <v>#N/A</v>
      </c>
      <c r="V2416" s="17" t="e">
        <f>IF(W2416="Transit","Transit",IF(W2416="hiver",VLOOKUP(E2416,'EFFECTIFS Hiver'!$A:$I,9,FALSE),IF(W2416="été",VLOOKUP(E2416,'EFFECTIFS Eté'!$A:$I,9,FALSE),"Erreur saison")))</f>
        <v>#N/A</v>
      </c>
      <c r="W2416" s="18" t="e">
        <f>VLOOKUP(D2416,Listes!B:C,2,FALSE)</f>
        <v>#N/A</v>
      </c>
    </row>
    <row r="2417" spans="1:23" ht="15.75" customHeight="1">
      <c r="A2417" s="11"/>
      <c r="B2417" s="11"/>
      <c r="C2417" s="11"/>
      <c r="D2417" s="11"/>
      <c r="E2417" s="11"/>
      <c r="F2417" s="11"/>
      <c r="G2417" s="11" t="e">
        <f>VLOOKUP(E2417,TAXONS!B:C,2,FALSE)</f>
        <v>#N/A</v>
      </c>
      <c r="H2417" s="13">
        <f t="shared" si="188"/>
        <v>0</v>
      </c>
      <c r="I2417" s="12" t="e">
        <f t="shared" si="189"/>
        <v>#N/A</v>
      </c>
      <c r="J2417" s="14" t="e">
        <f t="shared" si="190"/>
        <v>#N/A</v>
      </c>
      <c r="K2417" s="15" t="e">
        <f>VLOOKUP(B2417,REGIONS!A:D,4,FALSE)</f>
        <v>#N/A</v>
      </c>
      <c r="L2417" s="19" t="e">
        <f>VLOOKUP(G2417,Sensibilité!$A:$L,12,FALSE)</f>
        <v>#N/A</v>
      </c>
      <c r="M2417" s="19" t="e">
        <f t="shared" si="191"/>
        <v>#N/A</v>
      </c>
      <c r="N2417" s="19" t="e">
        <f t="shared" si="192"/>
        <v>#N/A</v>
      </c>
      <c r="O2417" s="15" t="str">
        <f>IF(D2417=Listes!$B$6,"SWARMING",IF(OR(D2417=Listes!$B$1,D2417=Listes!$B$2,D2417=Listes!$B$5),2,IF(OR(D2417=Listes!$B$3,D2417=Listes!$B$4),1,"erreur colonne D")))</f>
        <v>SWARMING</v>
      </c>
      <c r="P2417" s="15" t="e">
        <f>IF(OR(W2417="Hiver",W2417="Transit"),VLOOKUP(E2417,IC!A:E,4,FALSE),IF(W2417="été",VLOOKUP(E2417,IC!A:E,3,FALSE),"erreur"))</f>
        <v>#N/A</v>
      </c>
      <c r="Q2417" s="15" t="e">
        <f>IF(P2417="NR",0,IF(F2417&lt;5,0,IF(P2417=1,VLOOKUP(F2417,IC!$G$1:$I$8,3,TRUE),
IF(P2417=2,VLOOKUP(F2417,IC!$K$1:$M$8,3,TRUE),
IF(P2417=3,VLOOKUP(F2417,IC!$O$1:$Q$8,3,TRUE),IF(P2417=4,VLOOKUP(F2417,IC!$S$2:$U$9,3,TRUE),
"erreur"))))))</f>
        <v>#N/A</v>
      </c>
      <c r="R2417" s="16" t="e">
        <f>IF(OR(V2417="NA",V2417="Transit",V2417&lt;Listes!$F$1),"non applicable",F2417/V2417)</f>
        <v>#N/A</v>
      </c>
      <c r="S2417" s="16" t="e">
        <f>IF(W2417="Transit","Non applicable",IF(AND(W2417="été",T2417&gt;Listes!F2416),F2417/T2417,IF(AND(W2417="Hiver",Hierarchisation!U2417&gt;Listes!F2416),F2417/U2417,"non applicable")))</f>
        <v>#N/A</v>
      </c>
      <c r="T2417" s="17" t="e">
        <f>IF(K2417="Centre",VLOOKUP(E2417,effectifs_ete,3,FALSE),IF(Hierarchisation!K2417="Grand Nord",VLOOKUP(Hierarchisation!E2417,effectifs_ete,4,FALSE),IF(Hierarchisation!K2417="Nord Est",VLOOKUP(Hierarchisation!E2417,effectifs_ete,5,FALSE),IF(Hierarchisation!K2417="Nord Ouest",VLOOKUP(Hierarchisation!E2417,effectifs_ete,6,FALSE),IF(Hierarchisation!K2417="Sud Est",VLOOKUP(Hierarchisation!E2417,effectifs_ete,7,FALSE),IF(Hierarchisation!K2417="Sud Ouest",VLOOKUP(Hierarchisation!E2417,effectifs_ete,8,FALSE),"Erreur Région"))))))</f>
        <v>#N/A</v>
      </c>
      <c r="U2417" s="17" t="e">
        <f>IF(K2417="Centre",VLOOKUP(E2417,effectifs_hiver,3,FALSE),IF(Hierarchisation!K2417="Grand Nord",VLOOKUP(Hierarchisation!E2417,effectifs_hiver,4,FALSE),IF(Hierarchisation!K2417="Nord Est",VLOOKUP(Hierarchisation!E2417,effectifs_hiver,5,FALSE),IF(Hierarchisation!K2417="Nord Ouest",VLOOKUP(Hierarchisation!E2417,effectifs_hiver,6,FALSE),IF(Hierarchisation!K2417="Sud Est",VLOOKUP(Hierarchisation!E2417,effectifs_hiver,7,FALSE),IF(Hierarchisation!K2417="Sud Ouest",VLOOKUP(Hierarchisation!E2417,effectifs_hiver,8,FALSE),"Erreur Région"))))))</f>
        <v>#N/A</v>
      </c>
      <c r="V2417" s="17" t="e">
        <f>IF(W2417="Transit","Transit",IF(W2417="hiver",VLOOKUP(E2417,'EFFECTIFS Hiver'!$A:$I,9,FALSE),IF(W2417="été",VLOOKUP(E2417,'EFFECTIFS Eté'!$A:$I,9,FALSE),"Erreur saison")))</f>
        <v>#N/A</v>
      </c>
      <c r="W2417" s="18" t="e">
        <f>VLOOKUP(D2417,Listes!B:C,2,FALSE)</f>
        <v>#N/A</v>
      </c>
    </row>
    <row r="2418" spans="1:23" ht="15.75" customHeight="1">
      <c r="A2418" s="11"/>
      <c r="B2418" s="11"/>
      <c r="C2418" s="11"/>
      <c r="D2418" s="11"/>
      <c r="E2418" s="11"/>
      <c r="F2418" s="11"/>
      <c r="G2418" s="11" t="e">
        <f>VLOOKUP(E2418,TAXONS!B:C,2,FALSE)</f>
        <v>#N/A</v>
      </c>
      <c r="H2418" s="13">
        <f t="shared" si="188"/>
        <v>0</v>
      </c>
      <c r="I2418" s="12" t="e">
        <f t="shared" si="189"/>
        <v>#N/A</v>
      </c>
      <c r="J2418" s="14" t="e">
        <f t="shared" si="190"/>
        <v>#N/A</v>
      </c>
      <c r="K2418" s="15" t="e">
        <f>VLOOKUP(B2418,REGIONS!A:D,4,FALSE)</f>
        <v>#N/A</v>
      </c>
      <c r="L2418" s="19" t="e">
        <f>VLOOKUP(G2418,Sensibilité!$A:$L,12,FALSE)</f>
        <v>#N/A</v>
      </c>
      <c r="M2418" s="19" t="e">
        <f t="shared" si="191"/>
        <v>#N/A</v>
      </c>
      <c r="N2418" s="19" t="e">
        <f t="shared" si="192"/>
        <v>#N/A</v>
      </c>
      <c r="O2418" s="15" t="str">
        <f>IF(D2418=Listes!$B$6,"SWARMING",IF(OR(D2418=Listes!$B$1,D2418=Listes!$B$2,D2418=Listes!$B$5),2,IF(OR(D2418=Listes!$B$3,D2418=Listes!$B$4),1,"erreur colonne D")))</f>
        <v>SWARMING</v>
      </c>
      <c r="P2418" s="15" t="e">
        <f>IF(OR(W2418="Hiver",W2418="Transit"),VLOOKUP(E2418,IC!A:E,4,FALSE),IF(W2418="été",VLOOKUP(E2418,IC!A:E,3,FALSE),"erreur"))</f>
        <v>#N/A</v>
      </c>
      <c r="Q2418" s="15" t="e">
        <f>IF(P2418="NR",0,IF(F2418&lt;5,0,IF(P2418=1,VLOOKUP(F2418,IC!$G$1:$I$8,3,TRUE),
IF(P2418=2,VLOOKUP(F2418,IC!$K$1:$M$8,3,TRUE),
IF(P2418=3,VLOOKUP(F2418,IC!$O$1:$Q$8,3,TRUE),IF(P2418=4,VLOOKUP(F2418,IC!$S$2:$U$9,3,TRUE),
"erreur"))))))</f>
        <v>#N/A</v>
      </c>
      <c r="R2418" s="16" t="e">
        <f>IF(OR(V2418="NA",V2418="Transit",V2418&lt;Listes!$F$1),"non applicable",F2418/V2418)</f>
        <v>#N/A</v>
      </c>
      <c r="S2418" s="16" t="e">
        <f>IF(W2418="Transit","Non applicable",IF(AND(W2418="été",T2418&gt;Listes!F2417),F2418/T2418,IF(AND(W2418="Hiver",Hierarchisation!U2418&gt;Listes!F2417),F2418/U2418,"non applicable")))</f>
        <v>#N/A</v>
      </c>
      <c r="T2418" s="17" t="e">
        <f>IF(K2418="Centre",VLOOKUP(E2418,effectifs_ete,3,FALSE),IF(Hierarchisation!K2418="Grand Nord",VLOOKUP(Hierarchisation!E2418,effectifs_ete,4,FALSE),IF(Hierarchisation!K2418="Nord Est",VLOOKUP(Hierarchisation!E2418,effectifs_ete,5,FALSE),IF(Hierarchisation!K2418="Nord Ouest",VLOOKUP(Hierarchisation!E2418,effectifs_ete,6,FALSE),IF(Hierarchisation!K2418="Sud Est",VLOOKUP(Hierarchisation!E2418,effectifs_ete,7,FALSE),IF(Hierarchisation!K2418="Sud Ouest",VLOOKUP(Hierarchisation!E2418,effectifs_ete,8,FALSE),"Erreur Région"))))))</f>
        <v>#N/A</v>
      </c>
      <c r="U2418" s="17" t="e">
        <f>IF(K2418="Centre",VLOOKUP(E2418,effectifs_hiver,3,FALSE),IF(Hierarchisation!K2418="Grand Nord",VLOOKUP(Hierarchisation!E2418,effectifs_hiver,4,FALSE),IF(Hierarchisation!K2418="Nord Est",VLOOKUP(Hierarchisation!E2418,effectifs_hiver,5,FALSE),IF(Hierarchisation!K2418="Nord Ouest",VLOOKUP(Hierarchisation!E2418,effectifs_hiver,6,FALSE),IF(Hierarchisation!K2418="Sud Est",VLOOKUP(Hierarchisation!E2418,effectifs_hiver,7,FALSE),IF(Hierarchisation!K2418="Sud Ouest",VLOOKUP(Hierarchisation!E2418,effectifs_hiver,8,FALSE),"Erreur Région"))))))</f>
        <v>#N/A</v>
      </c>
      <c r="V2418" s="17" t="e">
        <f>IF(W2418="Transit","Transit",IF(W2418="hiver",VLOOKUP(E2418,'EFFECTIFS Hiver'!$A:$I,9,FALSE),IF(W2418="été",VLOOKUP(E2418,'EFFECTIFS Eté'!$A:$I,9,FALSE),"Erreur saison")))</f>
        <v>#N/A</v>
      </c>
      <c r="W2418" s="18" t="e">
        <f>VLOOKUP(D2418,Listes!B:C,2,FALSE)</f>
        <v>#N/A</v>
      </c>
    </row>
    <row r="2419" spans="1:23" ht="15.75" customHeight="1">
      <c r="A2419" s="11"/>
      <c r="B2419" s="11"/>
      <c r="C2419" s="11"/>
      <c r="D2419" s="11"/>
      <c r="E2419" s="11"/>
      <c r="F2419" s="11"/>
      <c r="G2419" s="11" t="e">
        <f>VLOOKUP(E2419,TAXONS!B:C,2,FALSE)</f>
        <v>#N/A</v>
      </c>
      <c r="H2419" s="13">
        <f t="shared" si="188"/>
        <v>0</v>
      </c>
      <c r="I2419" s="12" t="e">
        <f t="shared" si="189"/>
        <v>#N/A</v>
      </c>
      <c r="J2419" s="14" t="e">
        <f t="shared" si="190"/>
        <v>#N/A</v>
      </c>
      <c r="K2419" s="15" t="e">
        <f>VLOOKUP(B2419,REGIONS!A:D,4,FALSE)</f>
        <v>#N/A</v>
      </c>
      <c r="L2419" s="19" t="e">
        <f>VLOOKUP(G2419,Sensibilité!$A:$L,12,FALSE)</f>
        <v>#N/A</v>
      </c>
      <c r="M2419" s="19" t="e">
        <f t="shared" si="191"/>
        <v>#N/A</v>
      </c>
      <c r="N2419" s="19" t="e">
        <f t="shared" si="192"/>
        <v>#N/A</v>
      </c>
      <c r="O2419" s="15" t="str">
        <f>IF(D2419=Listes!$B$6,"SWARMING",IF(OR(D2419=Listes!$B$1,D2419=Listes!$B$2,D2419=Listes!$B$5),2,IF(OR(D2419=Listes!$B$3,D2419=Listes!$B$4),1,"erreur colonne D")))</f>
        <v>SWARMING</v>
      </c>
      <c r="P2419" s="15" t="e">
        <f>IF(OR(W2419="Hiver",W2419="Transit"),VLOOKUP(E2419,IC!A:E,4,FALSE),IF(W2419="été",VLOOKUP(E2419,IC!A:E,3,FALSE),"erreur"))</f>
        <v>#N/A</v>
      </c>
      <c r="Q2419" s="15" t="e">
        <f>IF(P2419="NR",0,IF(F2419&lt;5,0,IF(P2419=1,VLOOKUP(F2419,IC!$G$1:$I$8,3,TRUE),
IF(P2419=2,VLOOKUP(F2419,IC!$K$1:$M$8,3,TRUE),
IF(P2419=3,VLOOKUP(F2419,IC!$O$1:$Q$8,3,TRUE),IF(P2419=4,VLOOKUP(F2419,IC!$S$2:$U$9,3,TRUE),
"erreur"))))))</f>
        <v>#N/A</v>
      </c>
      <c r="R2419" s="16" t="e">
        <f>IF(OR(V2419="NA",V2419="Transit",V2419&lt;Listes!$F$1),"non applicable",F2419/V2419)</f>
        <v>#N/A</v>
      </c>
      <c r="S2419" s="16" t="e">
        <f>IF(W2419="Transit","Non applicable",IF(AND(W2419="été",T2419&gt;Listes!F2418),F2419/T2419,IF(AND(W2419="Hiver",Hierarchisation!U2419&gt;Listes!F2418),F2419/U2419,"non applicable")))</f>
        <v>#N/A</v>
      </c>
      <c r="T2419" s="17" t="e">
        <f>IF(K2419="Centre",VLOOKUP(E2419,effectifs_ete,3,FALSE),IF(Hierarchisation!K2419="Grand Nord",VLOOKUP(Hierarchisation!E2419,effectifs_ete,4,FALSE),IF(Hierarchisation!K2419="Nord Est",VLOOKUP(Hierarchisation!E2419,effectifs_ete,5,FALSE),IF(Hierarchisation!K2419="Nord Ouest",VLOOKUP(Hierarchisation!E2419,effectifs_ete,6,FALSE),IF(Hierarchisation!K2419="Sud Est",VLOOKUP(Hierarchisation!E2419,effectifs_ete,7,FALSE),IF(Hierarchisation!K2419="Sud Ouest",VLOOKUP(Hierarchisation!E2419,effectifs_ete,8,FALSE),"Erreur Région"))))))</f>
        <v>#N/A</v>
      </c>
      <c r="U2419" s="17" t="e">
        <f>IF(K2419="Centre",VLOOKUP(E2419,effectifs_hiver,3,FALSE),IF(Hierarchisation!K2419="Grand Nord",VLOOKUP(Hierarchisation!E2419,effectifs_hiver,4,FALSE),IF(Hierarchisation!K2419="Nord Est",VLOOKUP(Hierarchisation!E2419,effectifs_hiver,5,FALSE),IF(Hierarchisation!K2419="Nord Ouest",VLOOKUP(Hierarchisation!E2419,effectifs_hiver,6,FALSE),IF(Hierarchisation!K2419="Sud Est",VLOOKUP(Hierarchisation!E2419,effectifs_hiver,7,FALSE),IF(Hierarchisation!K2419="Sud Ouest",VLOOKUP(Hierarchisation!E2419,effectifs_hiver,8,FALSE),"Erreur Région"))))))</f>
        <v>#N/A</v>
      </c>
      <c r="V2419" s="17" t="e">
        <f>IF(W2419="Transit","Transit",IF(W2419="hiver",VLOOKUP(E2419,'EFFECTIFS Hiver'!$A:$I,9,FALSE),IF(W2419="été",VLOOKUP(E2419,'EFFECTIFS Eté'!$A:$I,9,FALSE),"Erreur saison")))</f>
        <v>#N/A</v>
      </c>
      <c r="W2419" s="18" t="e">
        <f>VLOOKUP(D2419,Listes!B:C,2,FALSE)</f>
        <v>#N/A</v>
      </c>
    </row>
    <row r="2420" spans="1:23" ht="15.75" customHeight="1">
      <c r="A2420" s="11"/>
      <c r="B2420" s="11"/>
      <c r="C2420" s="11"/>
      <c r="D2420" s="11"/>
      <c r="E2420" s="11"/>
      <c r="F2420" s="11"/>
      <c r="G2420" s="11" t="e">
        <f>VLOOKUP(E2420,TAXONS!B:C,2,FALSE)</f>
        <v>#N/A</v>
      </c>
      <c r="H2420" s="13">
        <f t="shared" si="188"/>
        <v>0</v>
      </c>
      <c r="I2420" s="12" t="e">
        <f t="shared" si="189"/>
        <v>#N/A</v>
      </c>
      <c r="J2420" s="14" t="e">
        <f t="shared" si="190"/>
        <v>#N/A</v>
      </c>
      <c r="K2420" s="15" t="e">
        <f>VLOOKUP(B2420,REGIONS!A:D,4,FALSE)</f>
        <v>#N/A</v>
      </c>
      <c r="L2420" s="19" t="e">
        <f>VLOOKUP(G2420,Sensibilité!$A:$L,12,FALSE)</f>
        <v>#N/A</v>
      </c>
      <c r="M2420" s="19" t="e">
        <f t="shared" si="191"/>
        <v>#N/A</v>
      </c>
      <c r="N2420" s="19" t="e">
        <f t="shared" si="192"/>
        <v>#N/A</v>
      </c>
      <c r="O2420" s="15" t="str">
        <f>IF(D2420=Listes!$B$6,"SWARMING",IF(OR(D2420=Listes!$B$1,D2420=Listes!$B$2,D2420=Listes!$B$5),2,IF(OR(D2420=Listes!$B$3,D2420=Listes!$B$4),1,"erreur colonne D")))</f>
        <v>SWARMING</v>
      </c>
      <c r="P2420" s="15" t="e">
        <f>IF(OR(W2420="Hiver",W2420="Transit"),VLOOKUP(E2420,IC!A:E,4,FALSE),IF(W2420="été",VLOOKUP(E2420,IC!A:E,3,FALSE),"erreur"))</f>
        <v>#N/A</v>
      </c>
      <c r="Q2420" s="15" t="e">
        <f>IF(P2420="NR",0,IF(F2420&lt;5,0,IF(P2420=1,VLOOKUP(F2420,IC!$G$1:$I$8,3,TRUE),
IF(P2420=2,VLOOKUP(F2420,IC!$K$1:$M$8,3,TRUE),
IF(P2420=3,VLOOKUP(F2420,IC!$O$1:$Q$8,3,TRUE),IF(P2420=4,VLOOKUP(F2420,IC!$S$2:$U$9,3,TRUE),
"erreur"))))))</f>
        <v>#N/A</v>
      </c>
      <c r="R2420" s="16" t="e">
        <f>IF(OR(V2420="NA",V2420="Transit",V2420&lt;Listes!$F$1),"non applicable",F2420/V2420)</f>
        <v>#N/A</v>
      </c>
      <c r="S2420" s="16" t="e">
        <f>IF(W2420="Transit","Non applicable",IF(AND(W2420="été",T2420&gt;Listes!F2419),F2420/T2420,IF(AND(W2420="Hiver",Hierarchisation!U2420&gt;Listes!F2419),F2420/U2420,"non applicable")))</f>
        <v>#N/A</v>
      </c>
      <c r="T2420" s="17" t="e">
        <f>IF(K2420="Centre",VLOOKUP(E2420,effectifs_ete,3,FALSE),IF(Hierarchisation!K2420="Grand Nord",VLOOKUP(Hierarchisation!E2420,effectifs_ete,4,FALSE),IF(Hierarchisation!K2420="Nord Est",VLOOKUP(Hierarchisation!E2420,effectifs_ete,5,FALSE),IF(Hierarchisation!K2420="Nord Ouest",VLOOKUP(Hierarchisation!E2420,effectifs_ete,6,FALSE),IF(Hierarchisation!K2420="Sud Est",VLOOKUP(Hierarchisation!E2420,effectifs_ete,7,FALSE),IF(Hierarchisation!K2420="Sud Ouest",VLOOKUP(Hierarchisation!E2420,effectifs_ete,8,FALSE),"Erreur Région"))))))</f>
        <v>#N/A</v>
      </c>
      <c r="U2420" s="17" t="e">
        <f>IF(K2420="Centre",VLOOKUP(E2420,effectifs_hiver,3,FALSE),IF(Hierarchisation!K2420="Grand Nord",VLOOKUP(Hierarchisation!E2420,effectifs_hiver,4,FALSE),IF(Hierarchisation!K2420="Nord Est",VLOOKUP(Hierarchisation!E2420,effectifs_hiver,5,FALSE),IF(Hierarchisation!K2420="Nord Ouest",VLOOKUP(Hierarchisation!E2420,effectifs_hiver,6,FALSE),IF(Hierarchisation!K2420="Sud Est",VLOOKUP(Hierarchisation!E2420,effectifs_hiver,7,FALSE),IF(Hierarchisation!K2420="Sud Ouest",VLOOKUP(Hierarchisation!E2420,effectifs_hiver,8,FALSE),"Erreur Région"))))))</f>
        <v>#N/A</v>
      </c>
      <c r="V2420" s="17" t="e">
        <f>IF(W2420="Transit","Transit",IF(W2420="hiver",VLOOKUP(E2420,'EFFECTIFS Hiver'!$A:$I,9,FALSE),IF(W2420="été",VLOOKUP(E2420,'EFFECTIFS Eté'!$A:$I,9,FALSE),"Erreur saison")))</f>
        <v>#N/A</v>
      </c>
      <c r="W2420" s="18" t="e">
        <f>VLOOKUP(D2420,Listes!B:C,2,FALSE)</f>
        <v>#N/A</v>
      </c>
    </row>
    <row r="2421" spans="1:23" ht="15.75" customHeight="1">
      <c r="A2421" s="11"/>
      <c r="B2421" s="11"/>
      <c r="C2421" s="11"/>
      <c r="D2421" s="11"/>
      <c r="E2421" s="11"/>
      <c r="F2421" s="11"/>
      <c r="G2421" s="11" t="e">
        <f>VLOOKUP(E2421,TAXONS!B:C,2,FALSE)</f>
        <v>#N/A</v>
      </c>
      <c r="H2421" s="13">
        <f t="shared" si="188"/>
        <v>0</v>
      </c>
      <c r="I2421" s="12" t="e">
        <f t="shared" si="189"/>
        <v>#N/A</v>
      </c>
      <c r="J2421" s="14" t="e">
        <f t="shared" si="190"/>
        <v>#N/A</v>
      </c>
      <c r="K2421" s="15" t="e">
        <f>VLOOKUP(B2421,REGIONS!A:D,4,FALSE)</f>
        <v>#N/A</v>
      </c>
      <c r="L2421" s="19" t="e">
        <f>VLOOKUP(G2421,Sensibilité!$A:$L,12,FALSE)</f>
        <v>#N/A</v>
      </c>
      <c r="M2421" s="19" t="e">
        <f t="shared" si="191"/>
        <v>#N/A</v>
      </c>
      <c r="N2421" s="19" t="e">
        <f t="shared" si="192"/>
        <v>#N/A</v>
      </c>
      <c r="O2421" s="15" t="str">
        <f>IF(D2421=Listes!$B$6,"SWARMING",IF(OR(D2421=Listes!$B$1,D2421=Listes!$B$2,D2421=Listes!$B$5),2,IF(OR(D2421=Listes!$B$3,D2421=Listes!$B$4),1,"erreur colonne D")))</f>
        <v>SWARMING</v>
      </c>
      <c r="P2421" s="15" t="e">
        <f>IF(OR(W2421="Hiver",W2421="Transit"),VLOOKUP(E2421,IC!A:E,4,FALSE),IF(W2421="été",VLOOKUP(E2421,IC!A:E,3,FALSE),"erreur"))</f>
        <v>#N/A</v>
      </c>
      <c r="Q2421" s="15" t="e">
        <f>IF(P2421="NR",0,IF(F2421&lt;5,0,IF(P2421=1,VLOOKUP(F2421,IC!$G$1:$I$8,3,TRUE),
IF(P2421=2,VLOOKUP(F2421,IC!$K$1:$M$8,3,TRUE),
IF(P2421=3,VLOOKUP(F2421,IC!$O$1:$Q$8,3,TRUE),IF(P2421=4,VLOOKUP(F2421,IC!$S$2:$U$9,3,TRUE),
"erreur"))))))</f>
        <v>#N/A</v>
      </c>
      <c r="R2421" s="16" t="e">
        <f>IF(OR(V2421="NA",V2421="Transit",V2421&lt;Listes!$F$1),"non applicable",F2421/V2421)</f>
        <v>#N/A</v>
      </c>
      <c r="S2421" s="16" t="e">
        <f>IF(W2421="Transit","Non applicable",IF(AND(W2421="été",T2421&gt;Listes!F2420),F2421/T2421,IF(AND(W2421="Hiver",Hierarchisation!U2421&gt;Listes!F2420),F2421/U2421,"non applicable")))</f>
        <v>#N/A</v>
      </c>
      <c r="T2421" s="17" t="e">
        <f>IF(K2421="Centre",VLOOKUP(E2421,effectifs_ete,3,FALSE),IF(Hierarchisation!K2421="Grand Nord",VLOOKUP(Hierarchisation!E2421,effectifs_ete,4,FALSE),IF(Hierarchisation!K2421="Nord Est",VLOOKUP(Hierarchisation!E2421,effectifs_ete,5,FALSE),IF(Hierarchisation!K2421="Nord Ouest",VLOOKUP(Hierarchisation!E2421,effectifs_ete,6,FALSE),IF(Hierarchisation!K2421="Sud Est",VLOOKUP(Hierarchisation!E2421,effectifs_ete,7,FALSE),IF(Hierarchisation!K2421="Sud Ouest",VLOOKUP(Hierarchisation!E2421,effectifs_ete,8,FALSE),"Erreur Région"))))))</f>
        <v>#N/A</v>
      </c>
      <c r="U2421" s="17" t="e">
        <f>IF(K2421="Centre",VLOOKUP(E2421,effectifs_hiver,3,FALSE),IF(Hierarchisation!K2421="Grand Nord",VLOOKUP(Hierarchisation!E2421,effectifs_hiver,4,FALSE),IF(Hierarchisation!K2421="Nord Est",VLOOKUP(Hierarchisation!E2421,effectifs_hiver,5,FALSE),IF(Hierarchisation!K2421="Nord Ouest",VLOOKUP(Hierarchisation!E2421,effectifs_hiver,6,FALSE),IF(Hierarchisation!K2421="Sud Est",VLOOKUP(Hierarchisation!E2421,effectifs_hiver,7,FALSE),IF(Hierarchisation!K2421="Sud Ouest",VLOOKUP(Hierarchisation!E2421,effectifs_hiver,8,FALSE),"Erreur Région"))))))</f>
        <v>#N/A</v>
      </c>
      <c r="V2421" s="17" t="e">
        <f>IF(W2421="Transit","Transit",IF(W2421="hiver",VLOOKUP(E2421,'EFFECTIFS Hiver'!$A:$I,9,FALSE),IF(W2421="été",VLOOKUP(E2421,'EFFECTIFS Eté'!$A:$I,9,FALSE),"Erreur saison")))</f>
        <v>#N/A</v>
      </c>
      <c r="W2421" s="18" t="e">
        <f>VLOOKUP(D2421,Listes!B:C,2,FALSE)</f>
        <v>#N/A</v>
      </c>
    </row>
    <row r="2422" spans="1:23" ht="15.75" customHeight="1">
      <c r="A2422" s="11"/>
      <c r="B2422" s="11"/>
      <c r="C2422" s="11"/>
      <c r="D2422" s="11"/>
      <c r="E2422" s="11"/>
      <c r="F2422" s="11"/>
      <c r="G2422" s="11" t="e">
        <f>VLOOKUP(E2422,TAXONS!B:C,2,FALSE)</f>
        <v>#N/A</v>
      </c>
      <c r="H2422" s="13">
        <f t="shared" si="188"/>
        <v>0</v>
      </c>
      <c r="I2422" s="12" t="e">
        <f t="shared" si="189"/>
        <v>#N/A</v>
      </c>
      <c r="J2422" s="14" t="e">
        <f t="shared" si="190"/>
        <v>#N/A</v>
      </c>
      <c r="K2422" s="15" t="e">
        <f>VLOOKUP(B2422,REGIONS!A:D,4,FALSE)</f>
        <v>#N/A</v>
      </c>
      <c r="L2422" s="19" t="e">
        <f>VLOOKUP(G2422,Sensibilité!$A:$L,12,FALSE)</f>
        <v>#N/A</v>
      </c>
      <c r="M2422" s="19" t="e">
        <f t="shared" si="191"/>
        <v>#N/A</v>
      </c>
      <c r="N2422" s="19" t="e">
        <f t="shared" si="192"/>
        <v>#N/A</v>
      </c>
      <c r="O2422" s="15" t="str">
        <f>IF(D2422=Listes!$B$6,"SWARMING",IF(OR(D2422=Listes!$B$1,D2422=Listes!$B$2,D2422=Listes!$B$5),2,IF(OR(D2422=Listes!$B$3,D2422=Listes!$B$4),1,"erreur colonne D")))</f>
        <v>SWARMING</v>
      </c>
      <c r="P2422" s="15" t="e">
        <f>IF(OR(W2422="Hiver",W2422="Transit"),VLOOKUP(E2422,IC!A:E,4,FALSE),IF(W2422="été",VLOOKUP(E2422,IC!A:E,3,FALSE),"erreur"))</f>
        <v>#N/A</v>
      </c>
      <c r="Q2422" s="15" t="e">
        <f>IF(P2422="NR",0,IF(F2422&lt;5,0,IF(P2422=1,VLOOKUP(F2422,IC!$G$1:$I$8,3,TRUE),
IF(P2422=2,VLOOKUP(F2422,IC!$K$1:$M$8,3,TRUE),
IF(P2422=3,VLOOKUP(F2422,IC!$O$1:$Q$8,3,TRUE),IF(P2422=4,VLOOKUP(F2422,IC!$S$2:$U$9,3,TRUE),
"erreur"))))))</f>
        <v>#N/A</v>
      </c>
      <c r="R2422" s="16" t="e">
        <f>IF(OR(V2422="NA",V2422="Transit",V2422&lt;Listes!$F$1),"non applicable",F2422/V2422)</f>
        <v>#N/A</v>
      </c>
      <c r="S2422" s="16" t="e">
        <f>IF(W2422="Transit","Non applicable",IF(AND(W2422="été",T2422&gt;Listes!F2421),F2422/T2422,IF(AND(W2422="Hiver",Hierarchisation!U2422&gt;Listes!F2421),F2422/U2422,"non applicable")))</f>
        <v>#N/A</v>
      </c>
      <c r="T2422" s="17" t="e">
        <f>IF(K2422="Centre",VLOOKUP(E2422,effectifs_ete,3,FALSE),IF(Hierarchisation!K2422="Grand Nord",VLOOKUP(Hierarchisation!E2422,effectifs_ete,4,FALSE),IF(Hierarchisation!K2422="Nord Est",VLOOKUP(Hierarchisation!E2422,effectifs_ete,5,FALSE),IF(Hierarchisation!K2422="Nord Ouest",VLOOKUP(Hierarchisation!E2422,effectifs_ete,6,FALSE),IF(Hierarchisation!K2422="Sud Est",VLOOKUP(Hierarchisation!E2422,effectifs_ete,7,FALSE),IF(Hierarchisation!K2422="Sud Ouest",VLOOKUP(Hierarchisation!E2422,effectifs_ete,8,FALSE),"Erreur Région"))))))</f>
        <v>#N/A</v>
      </c>
      <c r="U2422" s="17" t="e">
        <f>IF(K2422="Centre",VLOOKUP(E2422,effectifs_hiver,3,FALSE),IF(Hierarchisation!K2422="Grand Nord",VLOOKUP(Hierarchisation!E2422,effectifs_hiver,4,FALSE),IF(Hierarchisation!K2422="Nord Est",VLOOKUP(Hierarchisation!E2422,effectifs_hiver,5,FALSE),IF(Hierarchisation!K2422="Nord Ouest",VLOOKUP(Hierarchisation!E2422,effectifs_hiver,6,FALSE),IF(Hierarchisation!K2422="Sud Est",VLOOKUP(Hierarchisation!E2422,effectifs_hiver,7,FALSE),IF(Hierarchisation!K2422="Sud Ouest",VLOOKUP(Hierarchisation!E2422,effectifs_hiver,8,FALSE),"Erreur Région"))))))</f>
        <v>#N/A</v>
      </c>
      <c r="V2422" s="17" t="e">
        <f>IF(W2422="Transit","Transit",IF(W2422="hiver",VLOOKUP(E2422,'EFFECTIFS Hiver'!$A:$I,9,FALSE),IF(W2422="été",VLOOKUP(E2422,'EFFECTIFS Eté'!$A:$I,9,FALSE),"Erreur saison")))</f>
        <v>#N/A</v>
      </c>
      <c r="W2422" s="18" t="e">
        <f>VLOOKUP(D2422,Listes!B:C,2,FALSE)</f>
        <v>#N/A</v>
      </c>
    </row>
    <row r="2423" spans="1:23" ht="15.75" customHeight="1">
      <c r="A2423" s="11"/>
      <c r="B2423" s="11"/>
      <c r="C2423" s="11"/>
      <c r="D2423" s="11"/>
      <c r="E2423" s="11"/>
      <c r="F2423" s="11"/>
      <c r="G2423" s="11" t="e">
        <f>VLOOKUP(E2423,TAXONS!B:C,2,FALSE)</f>
        <v>#N/A</v>
      </c>
      <c r="H2423" s="13">
        <f t="shared" si="188"/>
        <v>0</v>
      </c>
      <c r="I2423" s="12" t="e">
        <f t="shared" si="189"/>
        <v>#N/A</v>
      </c>
      <c r="J2423" s="14" t="e">
        <f t="shared" si="190"/>
        <v>#N/A</v>
      </c>
      <c r="K2423" s="15" t="e">
        <f>VLOOKUP(B2423,REGIONS!A:D,4,FALSE)</f>
        <v>#N/A</v>
      </c>
      <c r="L2423" s="19" t="e">
        <f>VLOOKUP(G2423,Sensibilité!$A:$L,12,FALSE)</f>
        <v>#N/A</v>
      </c>
      <c r="M2423" s="19" t="e">
        <f t="shared" si="191"/>
        <v>#N/A</v>
      </c>
      <c r="N2423" s="19" t="e">
        <f t="shared" si="192"/>
        <v>#N/A</v>
      </c>
      <c r="O2423" s="15" t="str">
        <f>IF(D2423=Listes!$B$6,"SWARMING",IF(OR(D2423=Listes!$B$1,D2423=Listes!$B$2,D2423=Listes!$B$5),2,IF(OR(D2423=Listes!$B$3,D2423=Listes!$B$4),1,"erreur colonne D")))</f>
        <v>SWARMING</v>
      </c>
      <c r="P2423" s="15" t="e">
        <f>IF(OR(W2423="Hiver",W2423="Transit"),VLOOKUP(E2423,IC!A:E,4,FALSE),IF(W2423="été",VLOOKUP(E2423,IC!A:E,3,FALSE),"erreur"))</f>
        <v>#N/A</v>
      </c>
      <c r="Q2423" s="15" t="e">
        <f>IF(P2423="NR",0,IF(F2423&lt;5,0,IF(P2423=1,VLOOKUP(F2423,IC!$G$1:$I$8,3,TRUE),
IF(P2423=2,VLOOKUP(F2423,IC!$K$1:$M$8,3,TRUE),
IF(P2423=3,VLOOKUP(F2423,IC!$O$1:$Q$8,3,TRUE),IF(P2423=4,VLOOKUP(F2423,IC!$S$2:$U$9,3,TRUE),
"erreur"))))))</f>
        <v>#N/A</v>
      </c>
      <c r="R2423" s="16" t="e">
        <f>IF(OR(V2423="NA",V2423="Transit",V2423&lt;Listes!$F$1),"non applicable",F2423/V2423)</f>
        <v>#N/A</v>
      </c>
      <c r="S2423" s="16" t="e">
        <f>IF(W2423="Transit","Non applicable",IF(AND(W2423="été",T2423&gt;Listes!F2422),F2423/T2423,IF(AND(W2423="Hiver",Hierarchisation!U2423&gt;Listes!F2422),F2423/U2423,"non applicable")))</f>
        <v>#N/A</v>
      </c>
      <c r="T2423" s="17" t="e">
        <f>IF(K2423="Centre",VLOOKUP(E2423,effectifs_ete,3,FALSE),IF(Hierarchisation!K2423="Grand Nord",VLOOKUP(Hierarchisation!E2423,effectifs_ete,4,FALSE),IF(Hierarchisation!K2423="Nord Est",VLOOKUP(Hierarchisation!E2423,effectifs_ete,5,FALSE),IF(Hierarchisation!K2423="Nord Ouest",VLOOKUP(Hierarchisation!E2423,effectifs_ete,6,FALSE),IF(Hierarchisation!K2423="Sud Est",VLOOKUP(Hierarchisation!E2423,effectifs_ete,7,FALSE),IF(Hierarchisation!K2423="Sud Ouest",VLOOKUP(Hierarchisation!E2423,effectifs_ete,8,FALSE),"Erreur Région"))))))</f>
        <v>#N/A</v>
      </c>
      <c r="U2423" s="17" t="e">
        <f>IF(K2423="Centre",VLOOKUP(E2423,effectifs_hiver,3,FALSE),IF(Hierarchisation!K2423="Grand Nord",VLOOKUP(Hierarchisation!E2423,effectifs_hiver,4,FALSE),IF(Hierarchisation!K2423="Nord Est",VLOOKUP(Hierarchisation!E2423,effectifs_hiver,5,FALSE),IF(Hierarchisation!K2423="Nord Ouest",VLOOKUP(Hierarchisation!E2423,effectifs_hiver,6,FALSE),IF(Hierarchisation!K2423="Sud Est",VLOOKUP(Hierarchisation!E2423,effectifs_hiver,7,FALSE),IF(Hierarchisation!K2423="Sud Ouest",VLOOKUP(Hierarchisation!E2423,effectifs_hiver,8,FALSE),"Erreur Région"))))))</f>
        <v>#N/A</v>
      </c>
      <c r="V2423" s="17" t="e">
        <f>IF(W2423="Transit","Transit",IF(W2423="hiver",VLOOKUP(E2423,'EFFECTIFS Hiver'!$A:$I,9,FALSE),IF(W2423="été",VLOOKUP(E2423,'EFFECTIFS Eté'!$A:$I,9,FALSE),"Erreur saison")))</f>
        <v>#N/A</v>
      </c>
      <c r="W2423" s="18" t="e">
        <f>VLOOKUP(D2423,Listes!B:C,2,FALSE)</f>
        <v>#N/A</v>
      </c>
    </row>
    <row r="2424" spans="1:23" ht="15.75" customHeight="1">
      <c r="A2424" s="11"/>
      <c r="B2424" s="11"/>
      <c r="C2424" s="11"/>
      <c r="D2424" s="11"/>
      <c r="E2424" s="11"/>
      <c r="F2424" s="11"/>
      <c r="G2424" s="11" t="e">
        <f>VLOOKUP(E2424,TAXONS!B:C,2,FALSE)</f>
        <v>#N/A</v>
      </c>
      <c r="H2424" s="13">
        <f t="shared" si="188"/>
        <v>0</v>
      </c>
      <c r="I2424" s="12" t="e">
        <f t="shared" si="189"/>
        <v>#N/A</v>
      </c>
      <c r="J2424" s="14" t="e">
        <f t="shared" si="190"/>
        <v>#N/A</v>
      </c>
      <c r="K2424" s="15" t="e">
        <f>VLOOKUP(B2424,REGIONS!A:D,4,FALSE)</f>
        <v>#N/A</v>
      </c>
      <c r="L2424" s="19" t="e">
        <f>VLOOKUP(G2424,Sensibilité!$A:$L,12,FALSE)</f>
        <v>#N/A</v>
      </c>
      <c r="M2424" s="19" t="e">
        <f t="shared" si="191"/>
        <v>#N/A</v>
      </c>
      <c r="N2424" s="19" t="e">
        <f t="shared" si="192"/>
        <v>#N/A</v>
      </c>
      <c r="O2424" s="15" t="str">
        <f>IF(D2424=Listes!$B$6,"SWARMING",IF(OR(D2424=Listes!$B$1,D2424=Listes!$B$2,D2424=Listes!$B$5),2,IF(OR(D2424=Listes!$B$3,D2424=Listes!$B$4),1,"erreur colonne D")))</f>
        <v>SWARMING</v>
      </c>
      <c r="P2424" s="15" t="e">
        <f>IF(OR(W2424="Hiver",W2424="Transit"),VLOOKUP(E2424,IC!A:E,4,FALSE),IF(W2424="été",VLOOKUP(E2424,IC!A:E,3,FALSE),"erreur"))</f>
        <v>#N/A</v>
      </c>
      <c r="Q2424" s="15" t="e">
        <f>IF(P2424="NR",0,IF(F2424&lt;5,0,IF(P2424=1,VLOOKUP(F2424,IC!$G$1:$I$8,3,TRUE),
IF(P2424=2,VLOOKUP(F2424,IC!$K$1:$M$8,3,TRUE),
IF(P2424=3,VLOOKUP(F2424,IC!$O$1:$Q$8,3,TRUE),IF(P2424=4,VLOOKUP(F2424,IC!$S$2:$U$9,3,TRUE),
"erreur"))))))</f>
        <v>#N/A</v>
      </c>
      <c r="R2424" s="16" t="e">
        <f>IF(OR(V2424="NA",V2424="Transit",V2424&lt;Listes!$F$1),"non applicable",F2424/V2424)</f>
        <v>#N/A</v>
      </c>
      <c r="S2424" s="16" t="e">
        <f>IF(W2424="Transit","Non applicable",IF(AND(W2424="été",T2424&gt;Listes!F2423),F2424/T2424,IF(AND(W2424="Hiver",Hierarchisation!U2424&gt;Listes!F2423),F2424/U2424,"non applicable")))</f>
        <v>#N/A</v>
      </c>
      <c r="T2424" s="17" t="e">
        <f>IF(K2424="Centre",VLOOKUP(E2424,effectifs_ete,3,FALSE),IF(Hierarchisation!K2424="Grand Nord",VLOOKUP(Hierarchisation!E2424,effectifs_ete,4,FALSE),IF(Hierarchisation!K2424="Nord Est",VLOOKUP(Hierarchisation!E2424,effectifs_ete,5,FALSE),IF(Hierarchisation!K2424="Nord Ouest",VLOOKUP(Hierarchisation!E2424,effectifs_ete,6,FALSE),IF(Hierarchisation!K2424="Sud Est",VLOOKUP(Hierarchisation!E2424,effectifs_ete,7,FALSE),IF(Hierarchisation!K2424="Sud Ouest",VLOOKUP(Hierarchisation!E2424,effectifs_ete,8,FALSE),"Erreur Région"))))))</f>
        <v>#N/A</v>
      </c>
      <c r="U2424" s="17" t="e">
        <f>IF(K2424="Centre",VLOOKUP(E2424,effectifs_hiver,3,FALSE),IF(Hierarchisation!K2424="Grand Nord",VLOOKUP(Hierarchisation!E2424,effectifs_hiver,4,FALSE),IF(Hierarchisation!K2424="Nord Est",VLOOKUP(Hierarchisation!E2424,effectifs_hiver,5,FALSE),IF(Hierarchisation!K2424="Nord Ouest",VLOOKUP(Hierarchisation!E2424,effectifs_hiver,6,FALSE),IF(Hierarchisation!K2424="Sud Est",VLOOKUP(Hierarchisation!E2424,effectifs_hiver,7,FALSE),IF(Hierarchisation!K2424="Sud Ouest",VLOOKUP(Hierarchisation!E2424,effectifs_hiver,8,FALSE),"Erreur Région"))))))</f>
        <v>#N/A</v>
      </c>
      <c r="V2424" s="17" t="e">
        <f>IF(W2424="Transit","Transit",IF(W2424="hiver",VLOOKUP(E2424,'EFFECTIFS Hiver'!$A:$I,9,FALSE),IF(W2424="été",VLOOKUP(E2424,'EFFECTIFS Eté'!$A:$I,9,FALSE),"Erreur saison")))</f>
        <v>#N/A</v>
      </c>
      <c r="W2424" s="18" t="e">
        <f>VLOOKUP(D2424,Listes!B:C,2,FALSE)</f>
        <v>#N/A</v>
      </c>
    </row>
    <row r="2425" spans="1:23" ht="15.75" customHeight="1">
      <c r="A2425" s="11"/>
      <c r="B2425" s="11"/>
      <c r="C2425" s="11"/>
      <c r="D2425" s="11"/>
      <c r="E2425" s="11"/>
      <c r="F2425" s="11"/>
      <c r="G2425" s="11" t="e">
        <f>VLOOKUP(E2425,TAXONS!B:C,2,FALSE)</f>
        <v>#N/A</v>
      </c>
      <c r="H2425" s="13">
        <f t="shared" si="188"/>
        <v>0</v>
      </c>
      <c r="I2425" s="12" t="e">
        <f t="shared" si="189"/>
        <v>#N/A</v>
      </c>
      <c r="J2425" s="14" t="e">
        <f t="shared" si="190"/>
        <v>#N/A</v>
      </c>
      <c r="K2425" s="15" t="e">
        <f>VLOOKUP(B2425,REGIONS!A:D,4,FALSE)</f>
        <v>#N/A</v>
      </c>
      <c r="L2425" s="19" t="e">
        <f>VLOOKUP(G2425,Sensibilité!$A:$L,12,FALSE)</f>
        <v>#N/A</v>
      </c>
      <c r="M2425" s="19" t="e">
        <f t="shared" si="191"/>
        <v>#N/A</v>
      </c>
      <c r="N2425" s="19" t="e">
        <f t="shared" si="192"/>
        <v>#N/A</v>
      </c>
      <c r="O2425" s="15" t="str">
        <f>IF(D2425=Listes!$B$6,"SWARMING",IF(OR(D2425=Listes!$B$1,D2425=Listes!$B$2,D2425=Listes!$B$5),2,IF(OR(D2425=Listes!$B$3,D2425=Listes!$B$4),1,"erreur colonne D")))</f>
        <v>SWARMING</v>
      </c>
      <c r="P2425" s="15" t="e">
        <f>IF(OR(W2425="Hiver",W2425="Transit"),VLOOKUP(E2425,IC!A:E,4,FALSE),IF(W2425="été",VLOOKUP(E2425,IC!A:E,3,FALSE),"erreur"))</f>
        <v>#N/A</v>
      </c>
      <c r="Q2425" s="15" t="e">
        <f>IF(P2425="NR",0,IF(F2425&lt;5,0,IF(P2425=1,VLOOKUP(F2425,IC!$G$1:$I$8,3,TRUE),
IF(P2425=2,VLOOKUP(F2425,IC!$K$1:$M$8,3,TRUE),
IF(P2425=3,VLOOKUP(F2425,IC!$O$1:$Q$8,3,TRUE),IF(P2425=4,VLOOKUP(F2425,IC!$S$2:$U$9,3,TRUE),
"erreur"))))))</f>
        <v>#N/A</v>
      </c>
      <c r="R2425" s="16" t="e">
        <f>IF(OR(V2425="NA",V2425="Transit",V2425&lt;Listes!$F$1),"non applicable",F2425/V2425)</f>
        <v>#N/A</v>
      </c>
      <c r="S2425" s="16" t="e">
        <f>IF(W2425="Transit","Non applicable",IF(AND(W2425="été",T2425&gt;Listes!F2424),F2425/T2425,IF(AND(W2425="Hiver",Hierarchisation!U2425&gt;Listes!F2424),F2425/U2425,"non applicable")))</f>
        <v>#N/A</v>
      </c>
      <c r="T2425" s="17" t="e">
        <f>IF(K2425="Centre",VLOOKUP(E2425,effectifs_ete,3,FALSE),IF(Hierarchisation!K2425="Grand Nord",VLOOKUP(Hierarchisation!E2425,effectifs_ete,4,FALSE),IF(Hierarchisation!K2425="Nord Est",VLOOKUP(Hierarchisation!E2425,effectifs_ete,5,FALSE),IF(Hierarchisation!K2425="Nord Ouest",VLOOKUP(Hierarchisation!E2425,effectifs_ete,6,FALSE),IF(Hierarchisation!K2425="Sud Est",VLOOKUP(Hierarchisation!E2425,effectifs_ete,7,FALSE),IF(Hierarchisation!K2425="Sud Ouest",VLOOKUP(Hierarchisation!E2425,effectifs_ete,8,FALSE),"Erreur Région"))))))</f>
        <v>#N/A</v>
      </c>
      <c r="U2425" s="17" t="e">
        <f>IF(K2425="Centre",VLOOKUP(E2425,effectifs_hiver,3,FALSE),IF(Hierarchisation!K2425="Grand Nord",VLOOKUP(Hierarchisation!E2425,effectifs_hiver,4,FALSE),IF(Hierarchisation!K2425="Nord Est",VLOOKUP(Hierarchisation!E2425,effectifs_hiver,5,FALSE),IF(Hierarchisation!K2425="Nord Ouest",VLOOKUP(Hierarchisation!E2425,effectifs_hiver,6,FALSE),IF(Hierarchisation!K2425="Sud Est",VLOOKUP(Hierarchisation!E2425,effectifs_hiver,7,FALSE),IF(Hierarchisation!K2425="Sud Ouest",VLOOKUP(Hierarchisation!E2425,effectifs_hiver,8,FALSE),"Erreur Région"))))))</f>
        <v>#N/A</v>
      </c>
      <c r="V2425" s="17" t="e">
        <f>IF(W2425="Transit","Transit",IF(W2425="hiver",VLOOKUP(E2425,'EFFECTIFS Hiver'!$A:$I,9,FALSE),IF(W2425="été",VLOOKUP(E2425,'EFFECTIFS Eté'!$A:$I,9,FALSE),"Erreur saison")))</f>
        <v>#N/A</v>
      </c>
      <c r="W2425" s="18" t="e">
        <f>VLOOKUP(D2425,Listes!B:C,2,FALSE)</f>
        <v>#N/A</v>
      </c>
    </row>
    <row r="2426" spans="1:23" ht="15.75" customHeight="1">
      <c r="A2426" s="11"/>
      <c r="B2426" s="11"/>
      <c r="C2426" s="11"/>
      <c r="D2426" s="11"/>
      <c r="E2426" s="11"/>
      <c r="F2426" s="11"/>
      <c r="G2426" s="11" t="e">
        <f>VLOOKUP(E2426,TAXONS!B:C,2,FALSE)</f>
        <v>#N/A</v>
      </c>
      <c r="H2426" s="13">
        <f t="shared" si="188"/>
        <v>0</v>
      </c>
      <c r="I2426" s="12" t="e">
        <f t="shared" si="189"/>
        <v>#N/A</v>
      </c>
      <c r="J2426" s="14" t="e">
        <f t="shared" si="190"/>
        <v>#N/A</v>
      </c>
      <c r="K2426" s="15" t="e">
        <f>VLOOKUP(B2426,REGIONS!A:D,4,FALSE)</f>
        <v>#N/A</v>
      </c>
      <c r="L2426" s="19" t="e">
        <f>VLOOKUP(G2426,Sensibilité!$A:$L,12,FALSE)</f>
        <v>#N/A</v>
      </c>
      <c r="M2426" s="19" t="e">
        <f t="shared" si="191"/>
        <v>#N/A</v>
      </c>
      <c r="N2426" s="19" t="e">
        <f t="shared" si="192"/>
        <v>#N/A</v>
      </c>
      <c r="O2426" s="15" t="str">
        <f>IF(D2426=Listes!$B$6,"SWARMING",IF(OR(D2426=Listes!$B$1,D2426=Listes!$B$2,D2426=Listes!$B$5),2,IF(OR(D2426=Listes!$B$3,D2426=Listes!$B$4),1,"erreur colonne D")))</f>
        <v>SWARMING</v>
      </c>
      <c r="P2426" s="15" t="e">
        <f>IF(OR(W2426="Hiver",W2426="Transit"),VLOOKUP(E2426,IC!A:E,4,FALSE),IF(W2426="été",VLOOKUP(E2426,IC!A:E,3,FALSE),"erreur"))</f>
        <v>#N/A</v>
      </c>
      <c r="Q2426" s="15" t="e">
        <f>IF(P2426="NR",0,IF(F2426&lt;5,0,IF(P2426=1,VLOOKUP(F2426,IC!$G$1:$I$8,3,TRUE),
IF(P2426=2,VLOOKUP(F2426,IC!$K$1:$M$8,3,TRUE),
IF(P2426=3,VLOOKUP(F2426,IC!$O$1:$Q$8,3,TRUE),IF(P2426=4,VLOOKUP(F2426,IC!$S$2:$U$9,3,TRUE),
"erreur"))))))</f>
        <v>#N/A</v>
      </c>
      <c r="R2426" s="16" t="e">
        <f>IF(OR(V2426="NA",V2426="Transit",V2426&lt;Listes!$F$1),"non applicable",F2426/V2426)</f>
        <v>#N/A</v>
      </c>
      <c r="S2426" s="16" t="e">
        <f>IF(W2426="Transit","Non applicable",IF(AND(W2426="été",T2426&gt;Listes!F2425),F2426/T2426,IF(AND(W2426="Hiver",Hierarchisation!U2426&gt;Listes!F2425),F2426/U2426,"non applicable")))</f>
        <v>#N/A</v>
      </c>
      <c r="T2426" s="17" t="e">
        <f>IF(K2426="Centre",VLOOKUP(E2426,effectifs_ete,3,FALSE),IF(Hierarchisation!K2426="Grand Nord",VLOOKUP(Hierarchisation!E2426,effectifs_ete,4,FALSE),IF(Hierarchisation!K2426="Nord Est",VLOOKUP(Hierarchisation!E2426,effectifs_ete,5,FALSE),IF(Hierarchisation!K2426="Nord Ouest",VLOOKUP(Hierarchisation!E2426,effectifs_ete,6,FALSE),IF(Hierarchisation!K2426="Sud Est",VLOOKUP(Hierarchisation!E2426,effectifs_ete,7,FALSE),IF(Hierarchisation!K2426="Sud Ouest",VLOOKUP(Hierarchisation!E2426,effectifs_ete,8,FALSE),"Erreur Région"))))))</f>
        <v>#N/A</v>
      </c>
      <c r="U2426" s="17" t="e">
        <f>IF(K2426="Centre",VLOOKUP(E2426,effectifs_hiver,3,FALSE),IF(Hierarchisation!K2426="Grand Nord",VLOOKUP(Hierarchisation!E2426,effectifs_hiver,4,FALSE),IF(Hierarchisation!K2426="Nord Est",VLOOKUP(Hierarchisation!E2426,effectifs_hiver,5,FALSE),IF(Hierarchisation!K2426="Nord Ouest",VLOOKUP(Hierarchisation!E2426,effectifs_hiver,6,FALSE),IF(Hierarchisation!K2426="Sud Est",VLOOKUP(Hierarchisation!E2426,effectifs_hiver,7,FALSE),IF(Hierarchisation!K2426="Sud Ouest",VLOOKUP(Hierarchisation!E2426,effectifs_hiver,8,FALSE),"Erreur Région"))))))</f>
        <v>#N/A</v>
      </c>
      <c r="V2426" s="17" t="e">
        <f>IF(W2426="Transit","Transit",IF(W2426="hiver",VLOOKUP(E2426,'EFFECTIFS Hiver'!$A:$I,9,FALSE),IF(W2426="été",VLOOKUP(E2426,'EFFECTIFS Eté'!$A:$I,9,FALSE),"Erreur saison")))</f>
        <v>#N/A</v>
      </c>
      <c r="W2426" s="18" t="e">
        <f>VLOOKUP(D2426,Listes!B:C,2,FALSE)</f>
        <v>#N/A</v>
      </c>
    </row>
    <row r="2427" spans="1:23" ht="15.75" customHeight="1">
      <c r="A2427" s="11"/>
      <c r="B2427" s="11"/>
      <c r="C2427" s="11"/>
      <c r="D2427" s="11"/>
      <c r="E2427" s="11"/>
      <c r="F2427" s="11"/>
      <c r="G2427" s="11" t="e">
        <f>VLOOKUP(E2427,TAXONS!B:C,2,FALSE)</f>
        <v>#N/A</v>
      </c>
      <c r="H2427" s="13">
        <f t="shared" si="188"/>
        <v>0</v>
      </c>
      <c r="I2427" s="12" t="e">
        <f t="shared" si="189"/>
        <v>#N/A</v>
      </c>
      <c r="J2427" s="14" t="e">
        <f t="shared" si="190"/>
        <v>#N/A</v>
      </c>
      <c r="K2427" s="15" t="e">
        <f>VLOOKUP(B2427,REGIONS!A:D,4,FALSE)</f>
        <v>#N/A</v>
      </c>
      <c r="L2427" s="19" t="e">
        <f>VLOOKUP(G2427,Sensibilité!$A:$L,12,FALSE)</f>
        <v>#N/A</v>
      </c>
      <c r="M2427" s="19" t="e">
        <f t="shared" si="191"/>
        <v>#N/A</v>
      </c>
      <c r="N2427" s="19" t="e">
        <f t="shared" si="192"/>
        <v>#N/A</v>
      </c>
      <c r="O2427" s="15" t="str">
        <f>IF(D2427=Listes!$B$6,"SWARMING",IF(OR(D2427=Listes!$B$1,D2427=Listes!$B$2,D2427=Listes!$B$5),2,IF(OR(D2427=Listes!$B$3,D2427=Listes!$B$4),1,"erreur colonne D")))</f>
        <v>SWARMING</v>
      </c>
      <c r="P2427" s="15" t="e">
        <f>IF(OR(W2427="Hiver",W2427="Transit"),VLOOKUP(E2427,IC!A:E,4,FALSE),IF(W2427="été",VLOOKUP(E2427,IC!A:E,3,FALSE),"erreur"))</f>
        <v>#N/A</v>
      </c>
      <c r="Q2427" s="15" t="e">
        <f>IF(P2427="NR",0,IF(F2427&lt;5,0,IF(P2427=1,VLOOKUP(F2427,IC!$G$1:$I$8,3,TRUE),
IF(P2427=2,VLOOKUP(F2427,IC!$K$1:$M$8,3,TRUE),
IF(P2427=3,VLOOKUP(F2427,IC!$O$1:$Q$8,3,TRUE),IF(P2427=4,VLOOKUP(F2427,IC!$S$2:$U$9,3,TRUE),
"erreur"))))))</f>
        <v>#N/A</v>
      </c>
      <c r="R2427" s="16" t="e">
        <f>IF(OR(V2427="NA",V2427="Transit",V2427&lt;Listes!$F$1),"non applicable",F2427/V2427)</f>
        <v>#N/A</v>
      </c>
      <c r="S2427" s="16" t="e">
        <f>IF(W2427="Transit","Non applicable",IF(AND(W2427="été",T2427&gt;Listes!F2426),F2427/T2427,IF(AND(W2427="Hiver",Hierarchisation!U2427&gt;Listes!F2426),F2427/U2427,"non applicable")))</f>
        <v>#N/A</v>
      </c>
      <c r="T2427" s="17" t="e">
        <f>IF(K2427="Centre",VLOOKUP(E2427,effectifs_ete,3,FALSE),IF(Hierarchisation!K2427="Grand Nord",VLOOKUP(Hierarchisation!E2427,effectifs_ete,4,FALSE),IF(Hierarchisation!K2427="Nord Est",VLOOKUP(Hierarchisation!E2427,effectifs_ete,5,FALSE),IF(Hierarchisation!K2427="Nord Ouest",VLOOKUP(Hierarchisation!E2427,effectifs_ete,6,FALSE),IF(Hierarchisation!K2427="Sud Est",VLOOKUP(Hierarchisation!E2427,effectifs_ete,7,FALSE),IF(Hierarchisation!K2427="Sud Ouest",VLOOKUP(Hierarchisation!E2427,effectifs_ete,8,FALSE),"Erreur Région"))))))</f>
        <v>#N/A</v>
      </c>
      <c r="U2427" s="17" t="e">
        <f>IF(K2427="Centre",VLOOKUP(E2427,effectifs_hiver,3,FALSE),IF(Hierarchisation!K2427="Grand Nord",VLOOKUP(Hierarchisation!E2427,effectifs_hiver,4,FALSE),IF(Hierarchisation!K2427="Nord Est",VLOOKUP(Hierarchisation!E2427,effectifs_hiver,5,FALSE),IF(Hierarchisation!K2427="Nord Ouest",VLOOKUP(Hierarchisation!E2427,effectifs_hiver,6,FALSE),IF(Hierarchisation!K2427="Sud Est",VLOOKUP(Hierarchisation!E2427,effectifs_hiver,7,FALSE),IF(Hierarchisation!K2427="Sud Ouest",VLOOKUP(Hierarchisation!E2427,effectifs_hiver,8,FALSE),"Erreur Région"))))))</f>
        <v>#N/A</v>
      </c>
      <c r="V2427" s="17" t="e">
        <f>IF(W2427="Transit","Transit",IF(W2427="hiver",VLOOKUP(E2427,'EFFECTIFS Hiver'!$A:$I,9,FALSE),IF(W2427="été",VLOOKUP(E2427,'EFFECTIFS Eté'!$A:$I,9,FALSE),"Erreur saison")))</f>
        <v>#N/A</v>
      </c>
      <c r="W2427" s="18" t="e">
        <f>VLOOKUP(D2427,Listes!B:C,2,FALSE)</f>
        <v>#N/A</v>
      </c>
    </row>
    <row r="2428" spans="1:23" ht="15.75" customHeight="1">
      <c r="A2428" s="11"/>
      <c r="B2428" s="11"/>
      <c r="C2428" s="11"/>
      <c r="D2428" s="11"/>
      <c r="E2428" s="11"/>
      <c r="F2428" s="11"/>
      <c r="G2428" s="11" t="e">
        <f>VLOOKUP(E2428,TAXONS!B:C,2,FALSE)</f>
        <v>#N/A</v>
      </c>
      <c r="H2428" s="13">
        <f t="shared" si="188"/>
        <v>0</v>
      </c>
      <c r="I2428" s="12" t="e">
        <f t="shared" si="189"/>
        <v>#N/A</v>
      </c>
      <c r="J2428" s="14" t="e">
        <f t="shared" si="190"/>
        <v>#N/A</v>
      </c>
      <c r="K2428" s="15" t="e">
        <f>VLOOKUP(B2428,REGIONS!A:D,4,FALSE)</f>
        <v>#N/A</v>
      </c>
      <c r="L2428" s="19" t="e">
        <f>VLOOKUP(G2428,Sensibilité!$A:$L,12,FALSE)</f>
        <v>#N/A</v>
      </c>
      <c r="M2428" s="19" t="e">
        <f t="shared" si="191"/>
        <v>#N/A</v>
      </c>
      <c r="N2428" s="19" t="e">
        <f t="shared" si="192"/>
        <v>#N/A</v>
      </c>
      <c r="O2428" s="15" t="str">
        <f>IF(D2428=Listes!$B$6,"SWARMING",IF(OR(D2428=Listes!$B$1,D2428=Listes!$B$2,D2428=Listes!$B$5),2,IF(OR(D2428=Listes!$B$3,D2428=Listes!$B$4),1,"erreur colonne D")))</f>
        <v>SWARMING</v>
      </c>
      <c r="P2428" s="15" t="e">
        <f>IF(OR(W2428="Hiver",W2428="Transit"),VLOOKUP(E2428,IC!A:E,4,FALSE),IF(W2428="été",VLOOKUP(E2428,IC!A:E,3,FALSE),"erreur"))</f>
        <v>#N/A</v>
      </c>
      <c r="Q2428" s="15" t="e">
        <f>IF(P2428="NR",0,IF(F2428&lt;5,0,IF(P2428=1,VLOOKUP(F2428,IC!$G$1:$I$8,3,TRUE),
IF(P2428=2,VLOOKUP(F2428,IC!$K$1:$M$8,3,TRUE),
IF(P2428=3,VLOOKUP(F2428,IC!$O$1:$Q$8,3,TRUE),IF(P2428=4,VLOOKUP(F2428,IC!$S$2:$U$9,3,TRUE),
"erreur"))))))</f>
        <v>#N/A</v>
      </c>
      <c r="R2428" s="16" t="e">
        <f>IF(OR(V2428="NA",V2428="Transit",V2428&lt;Listes!$F$1),"non applicable",F2428/V2428)</f>
        <v>#N/A</v>
      </c>
      <c r="S2428" s="16" t="e">
        <f>IF(W2428="Transit","Non applicable",IF(AND(W2428="été",T2428&gt;Listes!F2427),F2428/T2428,IF(AND(W2428="Hiver",Hierarchisation!U2428&gt;Listes!F2427),F2428/U2428,"non applicable")))</f>
        <v>#N/A</v>
      </c>
      <c r="T2428" s="17" t="e">
        <f>IF(K2428="Centre",VLOOKUP(E2428,effectifs_ete,3,FALSE),IF(Hierarchisation!K2428="Grand Nord",VLOOKUP(Hierarchisation!E2428,effectifs_ete,4,FALSE),IF(Hierarchisation!K2428="Nord Est",VLOOKUP(Hierarchisation!E2428,effectifs_ete,5,FALSE),IF(Hierarchisation!K2428="Nord Ouest",VLOOKUP(Hierarchisation!E2428,effectifs_ete,6,FALSE),IF(Hierarchisation!K2428="Sud Est",VLOOKUP(Hierarchisation!E2428,effectifs_ete,7,FALSE),IF(Hierarchisation!K2428="Sud Ouest",VLOOKUP(Hierarchisation!E2428,effectifs_ete,8,FALSE),"Erreur Région"))))))</f>
        <v>#N/A</v>
      </c>
      <c r="U2428" s="17" t="e">
        <f>IF(K2428="Centre",VLOOKUP(E2428,effectifs_hiver,3,FALSE),IF(Hierarchisation!K2428="Grand Nord",VLOOKUP(Hierarchisation!E2428,effectifs_hiver,4,FALSE),IF(Hierarchisation!K2428="Nord Est",VLOOKUP(Hierarchisation!E2428,effectifs_hiver,5,FALSE),IF(Hierarchisation!K2428="Nord Ouest",VLOOKUP(Hierarchisation!E2428,effectifs_hiver,6,FALSE),IF(Hierarchisation!K2428="Sud Est",VLOOKUP(Hierarchisation!E2428,effectifs_hiver,7,FALSE),IF(Hierarchisation!K2428="Sud Ouest",VLOOKUP(Hierarchisation!E2428,effectifs_hiver,8,FALSE),"Erreur Région"))))))</f>
        <v>#N/A</v>
      </c>
      <c r="V2428" s="17" t="e">
        <f>IF(W2428="Transit","Transit",IF(W2428="hiver",VLOOKUP(E2428,'EFFECTIFS Hiver'!$A:$I,9,FALSE),IF(W2428="été",VLOOKUP(E2428,'EFFECTIFS Eté'!$A:$I,9,FALSE),"Erreur saison")))</f>
        <v>#N/A</v>
      </c>
      <c r="W2428" s="18" t="e">
        <f>VLOOKUP(D2428,Listes!B:C,2,FALSE)</f>
        <v>#N/A</v>
      </c>
    </row>
    <row r="2429" spans="1:23" ht="15.75" customHeight="1">
      <c r="A2429" s="11"/>
      <c r="B2429" s="11"/>
      <c r="C2429" s="11"/>
      <c r="D2429" s="11"/>
      <c r="E2429" s="11"/>
      <c r="F2429" s="11"/>
      <c r="G2429" s="11" t="e">
        <f>VLOOKUP(E2429,TAXONS!B:C,2,FALSE)</f>
        <v>#N/A</v>
      </c>
      <c r="H2429" s="13">
        <f t="shared" si="188"/>
        <v>0</v>
      </c>
      <c r="I2429" s="12" t="e">
        <f t="shared" si="189"/>
        <v>#N/A</v>
      </c>
      <c r="J2429" s="14" t="e">
        <f t="shared" si="190"/>
        <v>#N/A</v>
      </c>
      <c r="K2429" s="15" t="e">
        <f>VLOOKUP(B2429,REGIONS!A:D,4,FALSE)</f>
        <v>#N/A</v>
      </c>
      <c r="L2429" s="19" t="e">
        <f>VLOOKUP(G2429,Sensibilité!$A:$L,12,FALSE)</f>
        <v>#N/A</v>
      </c>
      <c r="M2429" s="19" t="e">
        <f t="shared" si="191"/>
        <v>#N/A</v>
      </c>
      <c r="N2429" s="19" t="e">
        <f t="shared" si="192"/>
        <v>#N/A</v>
      </c>
      <c r="O2429" s="15" t="str">
        <f>IF(D2429=Listes!$B$6,"SWARMING",IF(OR(D2429=Listes!$B$1,D2429=Listes!$B$2,D2429=Listes!$B$5),2,IF(OR(D2429=Listes!$B$3,D2429=Listes!$B$4),1,"erreur colonne D")))</f>
        <v>SWARMING</v>
      </c>
      <c r="P2429" s="15" t="e">
        <f>IF(OR(W2429="Hiver",W2429="Transit"),VLOOKUP(E2429,IC!A:E,4,FALSE),IF(W2429="été",VLOOKUP(E2429,IC!A:E,3,FALSE),"erreur"))</f>
        <v>#N/A</v>
      </c>
      <c r="Q2429" s="15" t="e">
        <f>IF(P2429="NR",0,IF(F2429&lt;5,0,IF(P2429=1,VLOOKUP(F2429,IC!$G$1:$I$8,3,TRUE),
IF(P2429=2,VLOOKUP(F2429,IC!$K$1:$M$8,3,TRUE),
IF(P2429=3,VLOOKUP(F2429,IC!$O$1:$Q$8,3,TRUE),IF(P2429=4,VLOOKUP(F2429,IC!$S$2:$U$9,3,TRUE),
"erreur"))))))</f>
        <v>#N/A</v>
      </c>
      <c r="R2429" s="16" t="e">
        <f>IF(OR(V2429="NA",V2429="Transit",V2429&lt;Listes!$F$1),"non applicable",F2429/V2429)</f>
        <v>#N/A</v>
      </c>
      <c r="S2429" s="16" t="e">
        <f>IF(W2429="Transit","Non applicable",IF(AND(W2429="été",T2429&gt;Listes!F2428),F2429/T2429,IF(AND(W2429="Hiver",Hierarchisation!U2429&gt;Listes!F2428),F2429/U2429,"non applicable")))</f>
        <v>#N/A</v>
      </c>
      <c r="T2429" s="17" t="e">
        <f>IF(K2429="Centre",VLOOKUP(E2429,effectifs_ete,3,FALSE),IF(Hierarchisation!K2429="Grand Nord",VLOOKUP(Hierarchisation!E2429,effectifs_ete,4,FALSE),IF(Hierarchisation!K2429="Nord Est",VLOOKUP(Hierarchisation!E2429,effectifs_ete,5,FALSE),IF(Hierarchisation!K2429="Nord Ouest",VLOOKUP(Hierarchisation!E2429,effectifs_ete,6,FALSE),IF(Hierarchisation!K2429="Sud Est",VLOOKUP(Hierarchisation!E2429,effectifs_ete,7,FALSE),IF(Hierarchisation!K2429="Sud Ouest",VLOOKUP(Hierarchisation!E2429,effectifs_ete,8,FALSE),"Erreur Région"))))))</f>
        <v>#N/A</v>
      </c>
      <c r="U2429" s="17" t="e">
        <f>IF(K2429="Centre",VLOOKUP(E2429,effectifs_hiver,3,FALSE),IF(Hierarchisation!K2429="Grand Nord",VLOOKUP(Hierarchisation!E2429,effectifs_hiver,4,FALSE),IF(Hierarchisation!K2429="Nord Est",VLOOKUP(Hierarchisation!E2429,effectifs_hiver,5,FALSE),IF(Hierarchisation!K2429="Nord Ouest",VLOOKUP(Hierarchisation!E2429,effectifs_hiver,6,FALSE),IF(Hierarchisation!K2429="Sud Est",VLOOKUP(Hierarchisation!E2429,effectifs_hiver,7,FALSE),IF(Hierarchisation!K2429="Sud Ouest",VLOOKUP(Hierarchisation!E2429,effectifs_hiver,8,FALSE),"Erreur Région"))))))</f>
        <v>#N/A</v>
      </c>
      <c r="V2429" s="17" t="e">
        <f>IF(W2429="Transit","Transit",IF(W2429="hiver",VLOOKUP(E2429,'EFFECTIFS Hiver'!$A:$I,9,FALSE),IF(W2429="été",VLOOKUP(E2429,'EFFECTIFS Eté'!$A:$I,9,FALSE),"Erreur saison")))</f>
        <v>#N/A</v>
      </c>
      <c r="W2429" s="18" t="e">
        <f>VLOOKUP(D2429,Listes!B:C,2,FALSE)</f>
        <v>#N/A</v>
      </c>
    </row>
    <row r="2430" spans="1:23" ht="15.75" customHeight="1">
      <c r="A2430" s="11"/>
      <c r="B2430" s="11"/>
      <c r="C2430" s="11"/>
      <c r="D2430" s="11"/>
      <c r="E2430" s="11"/>
      <c r="F2430" s="11"/>
      <c r="G2430" s="11" t="e">
        <f>VLOOKUP(E2430,TAXONS!B:C,2,FALSE)</f>
        <v>#N/A</v>
      </c>
      <c r="H2430" s="13">
        <f t="shared" si="188"/>
        <v>0</v>
      </c>
      <c r="I2430" s="12" t="e">
        <f t="shared" si="189"/>
        <v>#N/A</v>
      </c>
      <c r="J2430" s="14" t="e">
        <f t="shared" si="190"/>
        <v>#N/A</v>
      </c>
      <c r="K2430" s="15" t="e">
        <f>VLOOKUP(B2430,REGIONS!A:D,4,FALSE)</f>
        <v>#N/A</v>
      </c>
      <c r="L2430" s="19" t="e">
        <f>VLOOKUP(G2430,Sensibilité!$A:$L,12,FALSE)</f>
        <v>#N/A</v>
      </c>
      <c r="M2430" s="19" t="e">
        <f t="shared" si="191"/>
        <v>#N/A</v>
      </c>
      <c r="N2430" s="19" t="e">
        <f t="shared" si="192"/>
        <v>#N/A</v>
      </c>
      <c r="O2430" s="15" t="str">
        <f>IF(D2430=Listes!$B$6,"SWARMING",IF(OR(D2430=Listes!$B$1,D2430=Listes!$B$2,D2430=Listes!$B$5),2,IF(OR(D2430=Listes!$B$3,D2430=Listes!$B$4),1,"erreur colonne D")))</f>
        <v>SWARMING</v>
      </c>
      <c r="P2430" s="15" t="e">
        <f>IF(OR(W2430="Hiver",W2430="Transit"),VLOOKUP(E2430,IC!A:E,4,FALSE),IF(W2430="été",VLOOKUP(E2430,IC!A:E,3,FALSE),"erreur"))</f>
        <v>#N/A</v>
      </c>
      <c r="Q2430" s="15" t="e">
        <f>IF(P2430="NR",0,IF(F2430&lt;5,0,IF(P2430=1,VLOOKUP(F2430,IC!$G$1:$I$8,3,TRUE),
IF(P2430=2,VLOOKUP(F2430,IC!$K$1:$M$8,3,TRUE),
IF(P2430=3,VLOOKUP(F2430,IC!$O$1:$Q$8,3,TRUE),IF(P2430=4,VLOOKUP(F2430,IC!$S$2:$U$9,3,TRUE),
"erreur"))))))</f>
        <v>#N/A</v>
      </c>
      <c r="R2430" s="16" t="e">
        <f>IF(OR(V2430="NA",V2430="Transit",V2430&lt;Listes!$F$1),"non applicable",F2430/V2430)</f>
        <v>#N/A</v>
      </c>
      <c r="S2430" s="16" t="e">
        <f>IF(W2430="Transit","Non applicable",IF(AND(W2430="été",T2430&gt;Listes!F2429),F2430/T2430,IF(AND(W2430="Hiver",Hierarchisation!U2430&gt;Listes!F2429),F2430/U2430,"non applicable")))</f>
        <v>#N/A</v>
      </c>
      <c r="T2430" s="17" t="e">
        <f>IF(K2430="Centre",VLOOKUP(E2430,effectifs_ete,3,FALSE),IF(Hierarchisation!K2430="Grand Nord",VLOOKUP(Hierarchisation!E2430,effectifs_ete,4,FALSE),IF(Hierarchisation!K2430="Nord Est",VLOOKUP(Hierarchisation!E2430,effectifs_ete,5,FALSE),IF(Hierarchisation!K2430="Nord Ouest",VLOOKUP(Hierarchisation!E2430,effectifs_ete,6,FALSE),IF(Hierarchisation!K2430="Sud Est",VLOOKUP(Hierarchisation!E2430,effectifs_ete,7,FALSE),IF(Hierarchisation!K2430="Sud Ouest",VLOOKUP(Hierarchisation!E2430,effectifs_ete,8,FALSE),"Erreur Région"))))))</f>
        <v>#N/A</v>
      </c>
      <c r="U2430" s="17" t="e">
        <f>IF(K2430="Centre",VLOOKUP(E2430,effectifs_hiver,3,FALSE),IF(Hierarchisation!K2430="Grand Nord",VLOOKUP(Hierarchisation!E2430,effectifs_hiver,4,FALSE),IF(Hierarchisation!K2430="Nord Est",VLOOKUP(Hierarchisation!E2430,effectifs_hiver,5,FALSE),IF(Hierarchisation!K2430="Nord Ouest",VLOOKUP(Hierarchisation!E2430,effectifs_hiver,6,FALSE),IF(Hierarchisation!K2430="Sud Est",VLOOKUP(Hierarchisation!E2430,effectifs_hiver,7,FALSE),IF(Hierarchisation!K2430="Sud Ouest",VLOOKUP(Hierarchisation!E2430,effectifs_hiver,8,FALSE),"Erreur Région"))))))</f>
        <v>#N/A</v>
      </c>
      <c r="V2430" s="17" t="e">
        <f>IF(W2430="Transit","Transit",IF(W2430="hiver",VLOOKUP(E2430,'EFFECTIFS Hiver'!$A:$I,9,FALSE),IF(W2430="été",VLOOKUP(E2430,'EFFECTIFS Eté'!$A:$I,9,FALSE),"Erreur saison")))</f>
        <v>#N/A</v>
      </c>
      <c r="W2430" s="18" t="e">
        <f>VLOOKUP(D2430,Listes!B:C,2,FALSE)</f>
        <v>#N/A</v>
      </c>
    </row>
    <row r="2431" spans="1:23" ht="15.75" customHeight="1">
      <c r="A2431" s="11"/>
      <c r="B2431" s="11"/>
      <c r="C2431" s="11"/>
      <c r="D2431" s="11"/>
      <c r="E2431" s="11"/>
      <c r="F2431" s="11"/>
      <c r="G2431" s="11" t="e">
        <f>VLOOKUP(E2431,TAXONS!B:C,2,FALSE)</f>
        <v>#N/A</v>
      </c>
      <c r="H2431" s="13">
        <f t="shared" si="188"/>
        <v>0</v>
      </c>
      <c r="I2431" s="12" t="e">
        <f t="shared" si="189"/>
        <v>#N/A</v>
      </c>
      <c r="J2431" s="14" t="e">
        <f t="shared" si="190"/>
        <v>#N/A</v>
      </c>
      <c r="K2431" s="15" t="e">
        <f>VLOOKUP(B2431,REGIONS!A:D,4,FALSE)</f>
        <v>#N/A</v>
      </c>
      <c r="L2431" s="19" t="e">
        <f>VLOOKUP(G2431,Sensibilité!$A:$L,12,FALSE)</f>
        <v>#N/A</v>
      </c>
      <c r="M2431" s="19" t="e">
        <f t="shared" si="191"/>
        <v>#N/A</v>
      </c>
      <c r="N2431" s="19" t="e">
        <f t="shared" si="192"/>
        <v>#N/A</v>
      </c>
      <c r="O2431" s="15" t="str">
        <f>IF(D2431=Listes!$B$6,"SWARMING",IF(OR(D2431=Listes!$B$1,D2431=Listes!$B$2,D2431=Listes!$B$5),2,IF(OR(D2431=Listes!$B$3,D2431=Listes!$B$4),1,"erreur colonne D")))</f>
        <v>SWARMING</v>
      </c>
      <c r="P2431" s="15" t="e">
        <f>IF(OR(W2431="Hiver",W2431="Transit"),VLOOKUP(E2431,IC!A:E,4,FALSE),IF(W2431="été",VLOOKUP(E2431,IC!A:E,3,FALSE),"erreur"))</f>
        <v>#N/A</v>
      </c>
      <c r="Q2431" s="15" t="e">
        <f>IF(P2431="NR",0,IF(F2431&lt;5,0,IF(P2431=1,VLOOKUP(F2431,IC!$G$1:$I$8,3,TRUE),
IF(P2431=2,VLOOKUP(F2431,IC!$K$1:$M$8,3,TRUE),
IF(P2431=3,VLOOKUP(F2431,IC!$O$1:$Q$8,3,TRUE),IF(P2431=4,VLOOKUP(F2431,IC!$S$2:$U$9,3,TRUE),
"erreur"))))))</f>
        <v>#N/A</v>
      </c>
      <c r="R2431" s="16" t="e">
        <f>IF(OR(V2431="NA",V2431="Transit",V2431&lt;Listes!$F$1),"non applicable",F2431/V2431)</f>
        <v>#N/A</v>
      </c>
      <c r="S2431" s="16" t="e">
        <f>IF(W2431="Transit","Non applicable",IF(AND(W2431="été",T2431&gt;Listes!F2430),F2431/T2431,IF(AND(W2431="Hiver",Hierarchisation!U2431&gt;Listes!F2430),F2431/U2431,"non applicable")))</f>
        <v>#N/A</v>
      </c>
      <c r="T2431" s="17" t="e">
        <f>IF(K2431="Centre",VLOOKUP(E2431,effectifs_ete,3,FALSE),IF(Hierarchisation!K2431="Grand Nord",VLOOKUP(Hierarchisation!E2431,effectifs_ete,4,FALSE),IF(Hierarchisation!K2431="Nord Est",VLOOKUP(Hierarchisation!E2431,effectifs_ete,5,FALSE),IF(Hierarchisation!K2431="Nord Ouest",VLOOKUP(Hierarchisation!E2431,effectifs_ete,6,FALSE),IF(Hierarchisation!K2431="Sud Est",VLOOKUP(Hierarchisation!E2431,effectifs_ete,7,FALSE),IF(Hierarchisation!K2431="Sud Ouest",VLOOKUP(Hierarchisation!E2431,effectifs_ete,8,FALSE),"Erreur Région"))))))</f>
        <v>#N/A</v>
      </c>
      <c r="U2431" s="17" t="e">
        <f>IF(K2431="Centre",VLOOKUP(E2431,effectifs_hiver,3,FALSE),IF(Hierarchisation!K2431="Grand Nord",VLOOKUP(Hierarchisation!E2431,effectifs_hiver,4,FALSE),IF(Hierarchisation!K2431="Nord Est",VLOOKUP(Hierarchisation!E2431,effectifs_hiver,5,FALSE),IF(Hierarchisation!K2431="Nord Ouest",VLOOKUP(Hierarchisation!E2431,effectifs_hiver,6,FALSE),IF(Hierarchisation!K2431="Sud Est",VLOOKUP(Hierarchisation!E2431,effectifs_hiver,7,FALSE),IF(Hierarchisation!K2431="Sud Ouest",VLOOKUP(Hierarchisation!E2431,effectifs_hiver,8,FALSE),"Erreur Région"))))))</f>
        <v>#N/A</v>
      </c>
      <c r="V2431" s="17" t="e">
        <f>IF(W2431="Transit","Transit",IF(W2431="hiver",VLOOKUP(E2431,'EFFECTIFS Hiver'!$A:$I,9,FALSE),IF(W2431="été",VLOOKUP(E2431,'EFFECTIFS Eté'!$A:$I,9,FALSE),"Erreur saison")))</f>
        <v>#N/A</v>
      </c>
      <c r="W2431" s="18" t="e">
        <f>VLOOKUP(D2431,Listes!B:C,2,FALSE)</f>
        <v>#N/A</v>
      </c>
    </row>
    <row r="2432" spans="1:23" ht="15.75" customHeight="1">
      <c r="A2432" s="11"/>
      <c r="B2432" s="11"/>
      <c r="C2432" s="11"/>
      <c r="D2432" s="11"/>
      <c r="E2432" s="11"/>
      <c r="F2432" s="11"/>
      <c r="G2432" s="11" t="e">
        <f>VLOOKUP(E2432,TAXONS!B:C,2,FALSE)</f>
        <v>#N/A</v>
      </c>
      <c r="H2432" s="13">
        <f t="shared" si="188"/>
        <v>0</v>
      </c>
      <c r="I2432" s="12" t="e">
        <f t="shared" si="189"/>
        <v>#N/A</v>
      </c>
      <c r="J2432" s="14" t="e">
        <f t="shared" si="190"/>
        <v>#N/A</v>
      </c>
      <c r="K2432" s="15" t="e">
        <f>VLOOKUP(B2432,REGIONS!A:D,4,FALSE)</f>
        <v>#N/A</v>
      </c>
      <c r="L2432" s="19" t="e">
        <f>VLOOKUP(G2432,Sensibilité!$A:$L,12,FALSE)</f>
        <v>#N/A</v>
      </c>
      <c r="M2432" s="19" t="e">
        <f t="shared" si="191"/>
        <v>#N/A</v>
      </c>
      <c r="N2432" s="19" t="e">
        <f t="shared" si="192"/>
        <v>#N/A</v>
      </c>
      <c r="O2432" s="15" t="str">
        <f>IF(D2432=Listes!$B$6,"SWARMING",IF(OR(D2432=Listes!$B$1,D2432=Listes!$B$2,D2432=Listes!$B$5),2,IF(OR(D2432=Listes!$B$3,D2432=Listes!$B$4),1,"erreur colonne D")))</f>
        <v>SWARMING</v>
      </c>
      <c r="P2432" s="15" t="e">
        <f>IF(OR(W2432="Hiver",W2432="Transit"),VLOOKUP(E2432,IC!A:E,4,FALSE),IF(W2432="été",VLOOKUP(E2432,IC!A:E,3,FALSE),"erreur"))</f>
        <v>#N/A</v>
      </c>
      <c r="Q2432" s="15" t="e">
        <f>IF(P2432="NR",0,IF(F2432&lt;5,0,IF(P2432=1,VLOOKUP(F2432,IC!$G$1:$I$8,3,TRUE),
IF(P2432=2,VLOOKUP(F2432,IC!$K$1:$M$8,3,TRUE),
IF(P2432=3,VLOOKUP(F2432,IC!$O$1:$Q$8,3,TRUE),IF(P2432=4,VLOOKUP(F2432,IC!$S$2:$U$9,3,TRUE),
"erreur"))))))</f>
        <v>#N/A</v>
      </c>
      <c r="R2432" s="16" t="e">
        <f>IF(OR(V2432="NA",V2432="Transit",V2432&lt;Listes!$F$1),"non applicable",F2432/V2432)</f>
        <v>#N/A</v>
      </c>
      <c r="S2432" s="16" t="e">
        <f>IF(W2432="Transit","Non applicable",IF(AND(W2432="été",T2432&gt;Listes!F2431),F2432/T2432,IF(AND(W2432="Hiver",Hierarchisation!U2432&gt;Listes!F2431),F2432/U2432,"non applicable")))</f>
        <v>#N/A</v>
      </c>
      <c r="T2432" s="17" t="e">
        <f>IF(K2432="Centre",VLOOKUP(E2432,effectifs_ete,3,FALSE),IF(Hierarchisation!K2432="Grand Nord",VLOOKUP(Hierarchisation!E2432,effectifs_ete,4,FALSE),IF(Hierarchisation!K2432="Nord Est",VLOOKUP(Hierarchisation!E2432,effectifs_ete,5,FALSE),IF(Hierarchisation!K2432="Nord Ouest",VLOOKUP(Hierarchisation!E2432,effectifs_ete,6,FALSE),IF(Hierarchisation!K2432="Sud Est",VLOOKUP(Hierarchisation!E2432,effectifs_ete,7,FALSE),IF(Hierarchisation!K2432="Sud Ouest",VLOOKUP(Hierarchisation!E2432,effectifs_ete,8,FALSE),"Erreur Région"))))))</f>
        <v>#N/A</v>
      </c>
      <c r="U2432" s="17" t="e">
        <f>IF(K2432="Centre",VLOOKUP(E2432,effectifs_hiver,3,FALSE),IF(Hierarchisation!K2432="Grand Nord",VLOOKUP(Hierarchisation!E2432,effectifs_hiver,4,FALSE),IF(Hierarchisation!K2432="Nord Est",VLOOKUP(Hierarchisation!E2432,effectifs_hiver,5,FALSE),IF(Hierarchisation!K2432="Nord Ouest",VLOOKUP(Hierarchisation!E2432,effectifs_hiver,6,FALSE),IF(Hierarchisation!K2432="Sud Est",VLOOKUP(Hierarchisation!E2432,effectifs_hiver,7,FALSE),IF(Hierarchisation!K2432="Sud Ouest",VLOOKUP(Hierarchisation!E2432,effectifs_hiver,8,FALSE),"Erreur Région"))))))</f>
        <v>#N/A</v>
      </c>
      <c r="V2432" s="17" t="e">
        <f>IF(W2432="Transit","Transit",IF(W2432="hiver",VLOOKUP(E2432,'EFFECTIFS Hiver'!$A:$I,9,FALSE),IF(W2432="été",VLOOKUP(E2432,'EFFECTIFS Eté'!$A:$I,9,FALSE),"Erreur saison")))</f>
        <v>#N/A</v>
      </c>
      <c r="W2432" s="18" t="e">
        <f>VLOOKUP(D2432,Listes!B:C,2,FALSE)</f>
        <v>#N/A</v>
      </c>
    </row>
    <row r="2433" spans="1:23" ht="15.75" customHeight="1">
      <c r="A2433" s="11"/>
      <c r="B2433" s="11"/>
      <c r="C2433" s="11"/>
      <c r="D2433" s="11"/>
      <c r="E2433" s="11"/>
      <c r="F2433" s="11"/>
      <c r="G2433" s="11" t="e">
        <f>VLOOKUP(E2433,TAXONS!B:C,2,FALSE)</f>
        <v>#N/A</v>
      </c>
      <c r="H2433" s="13">
        <f t="shared" si="188"/>
        <v>0</v>
      </c>
      <c r="I2433" s="12" t="e">
        <f t="shared" si="189"/>
        <v>#N/A</v>
      </c>
      <c r="J2433" s="14" t="e">
        <f t="shared" si="190"/>
        <v>#N/A</v>
      </c>
      <c r="K2433" s="15" t="e">
        <f>VLOOKUP(B2433,REGIONS!A:D,4,FALSE)</f>
        <v>#N/A</v>
      </c>
      <c r="L2433" s="19" t="e">
        <f>VLOOKUP(G2433,Sensibilité!$A:$L,12,FALSE)</f>
        <v>#N/A</v>
      </c>
      <c r="M2433" s="19" t="e">
        <f t="shared" si="191"/>
        <v>#N/A</v>
      </c>
      <c r="N2433" s="19" t="e">
        <f t="shared" si="192"/>
        <v>#N/A</v>
      </c>
      <c r="O2433" s="15" t="str">
        <f>IF(D2433=Listes!$B$6,"SWARMING",IF(OR(D2433=Listes!$B$1,D2433=Listes!$B$2,D2433=Listes!$B$5),2,IF(OR(D2433=Listes!$B$3,D2433=Listes!$B$4),1,"erreur colonne D")))</f>
        <v>SWARMING</v>
      </c>
      <c r="P2433" s="15" t="e">
        <f>IF(OR(W2433="Hiver",W2433="Transit"),VLOOKUP(E2433,IC!A:E,4,FALSE),IF(W2433="été",VLOOKUP(E2433,IC!A:E,3,FALSE),"erreur"))</f>
        <v>#N/A</v>
      </c>
      <c r="Q2433" s="15" t="e">
        <f>IF(P2433="NR",0,IF(F2433&lt;5,0,IF(P2433=1,VLOOKUP(F2433,IC!$G$1:$I$8,3,TRUE),
IF(P2433=2,VLOOKUP(F2433,IC!$K$1:$M$8,3,TRUE),
IF(P2433=3,VLOOKUP(F2433,IC!$O$1:$Q$8,3,TRUE),IF(P2433=4,VLOOKUP(F2433,IC!$S$2:$U$9,3,TRUE),
"erreur"))))))</f>
        <v>#N/A</v>
      </c>
      <c r="R2433" s="16" t="e">
        <f>IF(OR(V2433="NA",V2433="Transit",V2433&lt;Listes!$F$1),"non applicable",F2433/V2433)</f>
        <v>#N/A</v>
      </c>
      <c r="S2433" s="16" t="e">
        <f>IF(W2433="Transit","Non applicable",IF(AND(W2433="été",T2433&gt;Listes!F2432),F2433/T2433,IF(AND(W2433="Hiver",Hierarchisation!U2433&gt;Listes!F2432),F2433/U2433,"non applicable")))</f>
        <v>#N/A</v>
      </c>
      <c r="T2433" s="17" t="e">
        <f>IF(K2433="Centre",VLOOKUP(E2433,effectifs_ete,3,FALSE),IF(Hierarchisation!K2433="Grand Nord",VLOOKUP(Hierarchisation!E2433,effectifs_ete,4,FALSE),IF(Hierarchisation!K2433="Nord Est",VLOOKUP(Hierarchisation!E2433,effectifs_ete,5,FALSE),IF(Hierarchisation!K2433="Nord Ouest",VLOOKUP(Hierarchisation!E2433,effectifs_ete,6,FALSE),IF(Hierarchisation!K2433="Sud Est",VLOOKUP(Hierarchisation!E2433,effectifs_ete,7,FALSE),IF(Hierarchisation!K2433="Sud Ouest",VLOOKUP(Hierarchisation!E2433,effectifs_ete,8,FALSE),"Erreur Région"))))))</f>
        <v>#N/A</v>
      </c>
      <c r="U2433" s="17" t="e">
        <f>IF(K2433="Centre",VLOOKUP(E2433,effectifs_hiver,3,FALSE),IF(Hierarchisation!K2433="Grand Nord",VLOOKUP(Hierarchisation!E2433,effectifs_hiver,4,FALSE),IF(Hierarchisation!K2433="Nord Est",VLOOKUP(Hierarchisation!E2433,effectifs_hiver,5,FALSE),IF(Hierarchisation!K2433="Nord Ouest",VLOOKUP(Hierarchisation!E2433,effectifs_hiver,6,FALSE),IF(Hierarchisation!K2433="Sud Est",VLOOKUP(Hierarchisation!E2433,effectifs_hiver,7,FALSE),IF(Hierarchisation!K2433="Sud Ouest",VLOOKUP(Hierarchisation!E2433,effectifs_hiver,8,FALSE),"Erreur Région"))))))</f>
        <v>#N/A</v>
      </c>
      <c r="V2433" s="17" t="e">
        <f>IF(W2433="Transit","Transit",IF(W2433="hiver",VLOOKUP(E2433,'EFFECTIFS Hiver'!$A:$I,9,FALSE),IF(W2433="été",VLOOKUP(E2433,'EFFECTIFS Eté'!$A:$I,9,FALSE),"Erreur saison")))</f>
        <v>#N/A</v>
      </c>
      <c r="W2433" s="18" t="e">
        <f>VLOOKUP(D2433,Listes!B:C,2,FALSE)</f>
        <v>#N/A</v>
      </c>
    </row>
    <row r="2434" spans="1:23" ht="15.75" customHeight="1">
      <c r="A2434" s="11"/>
      <c r="B2434" s="11"/>
      <c r="C2434" s="11"/>
      <c r="D2434" s="11"/>
      <c r="E2434" s="11"/>
      <c r="F2434" s="11"/>
      <c r="G2434" s="11" t="e">
        <f>VLOOKUP(E2434,TAXONS!B:C,2,FALSE)</f>
        <v>#N/A</v>
      </c>
      <c r="H2434" s="13">
        <f t="shared" si="188"/>
        <v>0</v>
      </c>
      <c r="I2434" s="12" t="e">
        <f t="shared" si="189"/>
        <v>#N/A</v>
      </c>
      <c r="J2434" s="14" t="e">
        <f t="shared" si="190"/>
        <v>#N/A</v>
      </c>
      <c r="K2434" s="15" t="e">
        <f>VLOOKUP(B2434,REGIONS!A:D,4,FALSE)</f>
        <v>#N/A</v>
      </c>
      <c r="L2434" s="19" t="e">
        <f>VLOOKUP(G2434,Sensibilité!$A:$L,12,FALSE)</f>
        <v>#N/A</v>
      </c>
      <c r="M2434" s="19" t="e">
        <f t="shared" si="191"/>
        <v>#N/A</v>
      </c>
      <c r="N2434" s="19" t="e">
        <f t="shared" si="192"/>
        <v>#N/A</v>
      </c>
      <c r="O2434" s="15" t="str">
        <f>IF(D2434=Listes!$B$6,"SWARMING",IF(OR(D2434=Listes!$B$1,D2434=Listes!$B$2,D2434=Listes!$B$5),2,IF(OR(D2434=Listes!$B$3,D2434=Listes!$B$4),1,"erreur colonne D")))</f>
        <v>SWARMING</v>
      </c>
      <c r="P2434" s="15" t="e">
        <f>IF(OR(W2434="Hiver",W2434="Transit"),VLOOKUP(E2434,IC!A:E,4,FALSE),IF(W2434="été",VLOOKUP(E2434,IC!A:E,3,FALSE),"erreur"))</f>
        <v>#N/A</v>
      </c>
      <c r="Q2434" s="15" t="e">
        <f>IF(P2434="NR",0,IF(F2434&lt;5,0,IF(P2434=1,VLOOKUP(F2434,IC!$G$1:$I$8,3,TRUE),
IF(P2434=2,VLOOKUP(F2434,IC!$K$1:$M$8,3,TRUE),
IF(P2434=3,VLOOKUP(F2434,IC!$O$1:$Q$8,3,TRUE),IF(P2434=4,VLOOKUP(F2434,IC!$S$2:$U$9,3,TRUE),
"erreur"))))))</f>
        <v>#N/A</v>
      </c>
      <c r="R2434" s="16" t="e">
        <f>IF(OR(V2434="NA",V2434="Transit",V2434&lt;Listes!$F$1),"non applicable",F2434/V2434)</f>
        <v>#N/A</v>
      </c>
      <c r="S2434" s="16" t="e">
        <f>IF(W2434="Transit","Non applicable",IF(AND(W2434="été",T2434&gt;Listes!F2433),F2434/T2434,IF(AND(W2434="Hiver",Hierarchisation!U2434&gt;Listes!F2433),F2434/U2434,"non applicable")))</f>
        <v>#N/A</v>
      </c>
      <c r="T2434" s="17" t="e">
        <f>IF(K2434="Centre",VLOOKUP(E2434,effectifs_ete,3,FALSE),IF(Hierarchisation!K2434="Grand Nord",VLOOKUP(Hierarchisation!E2434,effectifs_ete,4,FALSE),IF(Hierarchisation!K2434="Nord Est",VLOOKUP(Hierarchisation!E2434,effectifs_ete,5,FALSE),IF(Hierarchisation!K2434="Nord Ouest",VLOOKUP(Hierarchisation!E2434,effectifs_ete,6,FALSE),IF(Hierarchisation!K2434="Sud Est",VLOOKUP(Hierarchisation!E2434,effectifs_ete,7,FALSE),IF(Hierarchisation!K2434="Sud Ouest",VLOOKUP(Hierarchisation!E2434,effectifs_ete,8,FALSE),"Erreur Région"))))))</f>
        <v>#N/A</v>
      </c>
      <c r="U2434" s="17" t="e">
        <f>IF(K2434="Centre",VLOOKUP(E2434,effectifs_hiver,3,FALSE),IF(Hierarchisation!K2434="Grand Nord",VLOOKUP(Hierarchisation!E2434,effectifs_hiver,4,FALSE),IF(Hierarchisation!K2434="Nord Est",VLOOKUP(Hierarchisation!E2434,effectifs_hiver,5,FALSE),IF(Hierarchisation!K2434="Nord Ouest",VLOOKUP(Hierarchisation!E2434,effectifs_hiver,6,FALSE),IF(Hierarchisation!K2434="Sud Est",VLOOKUP(Hierarchisation!E2434,effectifs_hiver,7,FALSE),IF(Hierarchisation!K2434="Sud Ouest",VLOOKUP(Hierarchisation!E2434,effectifs_hiver,8,FALSE),"Erreur Région"))))))</f>
        <v>#N/A</v>
      </c>
      <c r="V2434" s="17" t="e">
        <f>IF(W2434="Transit","Transit",IF(W2434="hiver",VLOOKUP(E2434,'EFFECTIFS Hiver'!$A:$I,9,FALSE),IF(W2434="été",VLOOKUP(E2434,'EFFECTIFS Eté'!$A:$I,9,FALSE),"Erreur saison")))</f>
        <v>#N/A</v>
      </c>
      <c r="W2434" s="18" t="e">
        <f>VLOOKUP(D2434,Listes!B:C,2,FALSE)</f>
        <v>#N/A</v>
      </c>
    </row>
    <row r="2435" spans="1:23" ht="15.75" customHeight="1">
      <c r="A2435" s="11"/>
      <c r="B2435" s="11"/>
      <c r="C2435" s="11"/>
      <c r="D2435" s="11"/>
      <c r="E2435" s="11"/>
      <c r="F2435" s="11"/>
      <c r="G2435" s="11" t="e">
        <f>VLOOKUP(E2435,TAXONS!B:C,2,FALSE)</f>
        <v>#N/A</v>
      </c>
      <c r="H2435" s="13">
        <f t="shared" ref="H2435:H2498" si="193">IF(F2435&lt;5,0,N2435*(O2435*Q2435))</f>
        <v>0</v>
      </c>
      <c r="I2435" s="12" t="e">
        <f t="shared" ref="I2435:I2498" si="194">IF(OR(W2435="transit",R2435="non applicable"),"Non applicable",IF(R2435&gt;10%,"International",IF(R2435&gt;5%,"National",IF(S2435="non applicable","non applicable",IF(S2435&gt;2%,"Régional","non représentatif")))))</f>
        <v>#N/A</v>
      </c>
      <c r="J2435" s="14" t="e">
        <f t="shared" ref="J2435:J2498" si="195">IF(P2435="NR","Données non représentatives au National",IF(I2435="Non applicable","Données non représentatives au National ou régional",IF(I2435="non représentatif","effectif non représentatif au niveau national ou régional","--")))</f>
        <v>#N/A</v>
      </c>
      <c r="K2435" s="15" t="e">
        <f>VLOOKUP(B2435,REGIONS!A:D,4,FALSE)</f>
        <v>#N/A</v>
      </c>
      <c r="L2435" s="19" t="e">
        <f>VLOOKUP(G2435,Sensibilité!$A:$L,12,FALSE)</f>
        <v>#N/A</v>
      </c>
      <c r="M2435" s="19" t="e">
        <f t="shared" ref="M2435:M2498" si="196">IF(K2435="Grand Nord",VLOOKUP(G2435,responsabilite,2,FALSE),IF(K2435="Nord Ouest",VLOOKUP(G2435,responsabilite,3,FALSE),IF(K2435="Nord Est",VLOOKUP(G2435,responsabilite,4,FALSE),IF(K2435="Centre",VLOOKUP(G2435,responsabilite,5,FALSE),IF(K2435="Sud Ouest",VLOOKUP(G2435,responsabilite,6,FALSE),IF(K2435="Sud Est",VLOOKUP(G2435,responsabilite,7,FALSE),"erreur"))))))</f>
        <v>#N/A</v>
      </c>
      <c r="N2435" s="19" t="e">
        <f t="shared" ref="N2435:N2498" si="197">L2435+M2435</f>
        <v>#N/A</v>
      </c>
      <c r="O2435" s="15" t="str">
        <f>IF(D2435=Listes!$B$6,"SWARMING",IF(OR(D2435=Listes!$B$1,D2435=Listes!$B$2,D2435=Listes!$B$5),2,IF(OR(D2435=Listes!$B$3,D2435=Listes!$B$4),1,"erreur colonne D")))</f>
        <v>SWARMING</v>
      </c>
      <c r="P2435" s="15" t="e">
        <f>IF(OR(W2435="Hiver",W2435="Transit"),VLOOKUP(E2435,IC!A:E,4,FALSE),IF(W2435="été",VLOOKUP(E2435,IC!A:E,3,FALSE),"erreur"))</f>
        <v>#N/A</v>
      </c>
      <c r="Q2435" s="15" t="e">
        <f>IF(P2435="NR",0,IF(F2435&lt;5,0,IF(P2435=1,VLOOKUP(F2435,IC!$G$1:$I$8,3,TRUE),
IF(P2435=2,VLOOKUP(F2435,IC!$K$1:$M$8,3,TRUE),
IF(P2435=3,VLOOKUP(F2435,IC!$O$1:$Q$8,3,TRUE),IF(P2435=4,VLOOKUP(F2435,IC!$S$2:$U$9,3,TRUE),
"erreur"))))))</f>
        <v>#N/A</v>
      </c>
      <c r="R2435" s="16" t="e">
        <f>IF(OR(V2435="NA",V2435="Transit",V2435&lt;Listes!$F$1),"non applicable",F2435/V2435)</f>
        <v>#N/A</v>
      </c>
      <c r="S2435" s="16" t="e">
        <f>IF(W2435="Transit","Non applicable",IF(AND(W2435="été",T2435&gt;Listes!F2434),F2435/T2435,IF(AND(W2435="Hiver",Hierarchisation!U2435&gt;Listes!F2434),F2435/U2435,"non applicable")))</f>
        <v>#N/A</v>
      </c>
      <c r="T2435" s="17" t="e">
        <f>IF(K2435="Centre",VLOOKUP(E2435,effectifs_ete,3,FALSE),IF(Hierarchisation!K2435="Grand Nord",VLOOKUP(Hierarchisation!E2435,effectifs_ete,4,FALSE),IF(Hierarchisation!K2435="Nord Est",VLOOKUP(Hierarchisation!E2435,effectifs_ete,5,FALSE),IF(Hierarchisation!K2435="Nord Ouest",VLOOKUP(Hierarchisation!E2435,effectifs_ete,6,FALSE),IF(Hierarchisation!K2435="Sud Est",VLOOKUP(Hierarchisation!E2435,effectifs_ete,7,FALSE),IF(Hierarchisation!K2435="Sud Ouest",VLOOKUP(Hierarchisation!E2435,effectifs_ete,8,FALSE),"Erreur Région"))))))</f>
        <v>#N/A</v>
      </c>
      <c r="U2435" s="17" t="e">
        <f>IF(K2435="Centre",VLOOKUP(E2435,effectifs_hiver,3,FALSE),IF(Hierarchisation!K2435="Grand Nord",VLOOKUP(Hierarchisation!E2435,effectifs_hiver,4,FALSE),IF(Hierarchisation!K2435="Nord Est",VLOOKUP(Hierarchisation!E2435,effectifs_hiver,5,FALSE),IF(Hierarchisation!K2435="Nord Ouest",VLOOKUP(Hierarchisation!E2435,effectifs_hiver,6,FALSE),IF(Hierarchisation!K2435="Sud Est",VLOOKUP(Hierarchisation!E2435,effectifs_hiver,7,FALSE),IF(Hierarchisation!K2435="Sud Ouest",VLOOKUP(Hierarchisation!E2435,effectifs_hiver,8,FALSE),"Erreur Région"))))))</f>
        <v>#N/A</v>
      </c>
      <c r="V2435" s="17" t="e">
        <f>IF(W2435="Transit","Transit",IF(W2435="hiver",VLOOKUP(E2435,'EFFECTIFS Hiver'!$A:$I,9,FALSE),IF(W2435="été",VLOOKUP(E2435,'EFFECTIFS Eté'!$A:$I,9,FALSE),"Erreur saison")))</f>
        <v>#N/A</v>
      </c>
      <c r="W2435" s="18" t="e">
        <f>VLOOKUP(D2435,Listes!B:C,2,FALSE)</f>
        <v>#N/A</v>
      </c>
    </row>
    <row r="2436" spans="1:23" ht="15.75" customHeight="1">
      <c r="A2436" s="11"/>
      <c r="B2436" s="11"/>
      <c r="C2436" s="11"/>
      <c r="D2436" s="11"/>
      <c r="E2436" s="11"/>
      <c r="F2436" s="11"/>
      <c r="G2436" s="11" t="e">
        <f>VLOOKUP(E2436,TAXONS!B:C,2,FALSE)</f>
        <v>#N/A</v>
      </c>
      <c r="H2436" s="13">
        <f t="shared" si="193"/>
        <v>0</v>
      </c>
      <c r="I2436" s="12" t="e">
        <f t="shared" si="194"/>
        <v>#N/A</v>
      </c>
      <c r="J2436" s="14" t="e">
        <f t="shared" si="195"/>
        <v>#N/A</v>
      </c>
      <c r="K2436" s="15" t="e">
        <f>VLOOKUP(B2436,REGIONS!A:D,4,FALSE)</f>
        <v>#N/A</v>
      </c>
      <c r="L2436" s="19" t="e">
        <f>VLOOKUP(G2436,Sensibilité!$A:$L,12,FALSE)</f>
        <v>#N/A</v>
      </c>
      <c r="M2436" s="19" t="e">
        <f t="shared" si="196"/>
        <v>#N/A</v>
      </c>
      <c r="N2436" s="19" t="e">
        <f t="shared" si="197"/>
        <v>#N/A</v>
      </c>
      <c r="O2436" s="15" t="str">
        <f>IF(D2436=Listes!$B$6,"SWARMING",IF(OR(D2436=Listes!$B$1,D2436=Listes!$B$2,D2436=Listes!$B$5),2,IF(OR(D2436=Listes!$B$3,D2436=Listes!$B$4),1,"erreur colonne D")))</f>
        <v>SWARMING</v>
      </c>
      <c r="P2436" s="15" t="e">
        <f>IF(OR(W2436="Hiver",W2436="Transit"),VLOOKUP(E2436,IC!A:E,4,FALSE),IF(W2436="été",VLOOKUP(E2436,IC!A:E,3,FALSE),"erreur"))</f>
        <v>#N/A</v>
      </c>
      <c r="Q2436" s="15" t="e">
        <f>IF(P2436="NR",0,IF(F2436&lt;5,0,IF(P2436=1,VLOOKUP(F2436,IC!$G$1:$I$8,3,TRUE),
IF(P2436=2,VLOOKUP(F2436,IC!$K$1:$M$8,3,TRUE),
IF(P2436=3,VLOOKUP(F2436,IC!$O$1:$Q$8,3,TRUE),IF(P2436=4,VLOOKUP(F2436,IC!$S$2:$U$9,3,TRUE),
"erreur"))))))</f>
        <v>#N/A</v>
      </c>
      <c r="R2436" s="16" t="e">
        <f>IF(OR(V2436="NA",V2436="Transit",V2436&lt;Listes!$F$1),"non applicable",F2436/V2436)</f>
        <v>#N/A</v>
      </c>
      <c r="S2436" s="16" t="e">
        <f>IF(W2436="Transit","Non applicable",IF(AND(W2436="été",T2436&gt;Listes!F2435),F2436/T2436,IF(AND(W2436="Hiver",Hierarchisation!U2436&gt;Listes!F2435),F2436/U2436,"non applicable")))</f>
        <v>#N/A</v>
      </c>
      <c r="T2436" s="17" t="e">
        <f>IF(K2436="Centre",VLOOKUP(E2436,effectifs_ete,3,FALSE),IF(Hierarchisation!K2436="Grand Nord",VLOOKUP(Hierarchisation!E2436,effectifs_ete,4,FALSE),IF(Hierarchisation!K2436="Nord Est",VLOOKUP(Hierarchisation!E2436,effectifs_ete,5,FALSE),IF(Hierarchisation!K2436="Nord Ouest",VLOOKUP(Hierarchisation!E2436,effectifs_ete,6,FALSE),IF(Hierarchisation!K2436="Sud Est",VLOOKUP(Hierarchisation!E2436,effectifs_ete,7,FALSE),IF(Hierarchisation!K2436="Sud Ouest",VLOOKUP(Hierarchisation!E2436,effectifs_ete,8,FALSE),"Erreur Région"))))))</f>
        <v>#N/A</v>
      </c>
      <c r="U2436" s="17" t="e">
        <f>IF(K2436="Centre",VLOOKUP(E2436,effectifs_hiver,3,FALSE),IF(Hierarchisation!K2436="Grand Nord",VLOOKUP(Hierarchisation!E2436,effectifs_hiver,4,FALSE),IF(Hierarchisation!K2436="Nord Est",VLOOKUP(Hierarchisation!E2436,effectifs_hiver,5,FALSE),IF(Hierarchisation!K2436="Nord Ouest",VLOOKUP(Hierarchisation!E2436,effectifs_hiver,6,FALSE),IF(Hierarchisation!K2436="Sud Est",VLOOKUP(Hierarchisation!E2436,effectifs_hiver,7,FALSE),IF(Hierarchisation!K2436="Sud Ouest",VLOOKUP(Hierarchisation!E2436,effectifs_hiver,8,FALSE),"Erreur Région"))))))</f>
        <v>#N/A</v>
      </c>
      <c r="V2436" s="17" t="e">
        <f>IF(W2436="Transit","Transit",IF(W2436="hiver",VLOOKUP(E2436,'EFFECTIFS Hiver'!$A:$I,9,FALSE),IF(W2436="été",VLOOKUP(E2436,'EFFECTIFS Eté'!$A:$I,9,FALSE),"Erreur saison")))</f>
        <v>#N/A</v>
      </c>
      <c r="W2436" s="18" t="e">
        <f>VLOOKUP(D2436,Listes!B:C,2,FALSE)</f>
        <v>#N/A</v>
      </c>
    </row>
    <row r="2437" spans="1:23" ht="15.75" customHeight="1">
      <c r="A2437" s="11"/>
      <c r="B2437" s="11"/>
      <c r="C2437" s="11"/>
      <c r="D2437" s="11"/>
      <c r="E2437" s="11"/>
      <c r="F2437" s="11"/>
      <c r="G2437" s="11" t="e">
        <f>VLOOKUP(E2437,TAXONS!B:C,2,FALSE)</f>
        <v>#N/A</v>
      </c>
      <c r="H2437" s="13">
        <f t="shared" si="193"/>
        <v>0</v>
      </c>
      <c r="I2437" s="12" t="e">
        <f t="shared" si="194"/>
        <v>#N/A</v>
      </c>
      <c r="J2437" s="14" t="e">
        <f t="shared" si="195"/>
        <v>#N/A</v>
      </c>
      <c r="K2437" s="15" t="e">
        <f>VLOOKUP(B2437,REGIONS!A:D,4,FALSE)</f>
        <v>#N/A</v>
      </c>
      <c r="L2437" s="19" t="e">
        <f>VLOOKUP(G2437,Sensibilité!$A:$L,12,FALSE)</f>
        <v>#N/A</v>
      </c>
      <c r="M2437" s="19" t="e">
        <f t="shared" si="196"/>
        <v>#N/A</v>
      </c>
      <c r="N2437" s="19" t="e">
        <f t="shared" si="197"/>
        <v>#N/A</v>
      </c>
      <c r="O2437" s="15" t="str">
        <f>IF(D2437=Listes!$B$6,"SWARMING",IF(OR(D2437=Listes!$B$1,D2437=Listes!$B$2,D2437=Listes!$B$5),2,IF(OR(D2437=Listes!$B$3,D2437=Listes!$B$4),1,"erreur colonne D")))</f>
        <v>SWARMING</v>
      </c>
      <c r="P2437" s="15" t="e">
        <f>IF(OR(W2437="Hiver",W2437="Transit"),VLOOKUP(E2437,IC!A:E,4,FALSE),IF(W2437="été",VLOOKUP(E2437,IC!A:E,3,FALSE),"erreur"))</f>
        <v>#N/A</v>
      </c>
      <c r="Q2437" s="15" t="e">
        <f>IF(P2437="NR",0,IF(F2437&lt;5,0,IF(P2437=1,VLOOKUP(F2437,IC!$G$1:$I$8,3,TRUE),
IF(P2437=2,VLOOKUP(F2437,IC!$K$1:$M$8,3,TRUE),
IF(P2437=3,VLOOKUP(F2437,IC!$O$1:$Q$8,3,TRUE),IF(P2437=4,VLOOKUP(F2437,IC!$S$2:$U$9,3,TRUE),
"erreur"))))))</f>
        <v>#N/A</v>
      </c>
      <c r="R2437" s="16" t="e">
        <f>IF(OR(V2437="NA",V2437="Transit",V2437&lt;Listes!$F$1),"non applicable",F2437/V2437)</f>
        <v>#N/A</v>
      </c>
      <c r="S2437" s="16" t="e">
        <f>IF(W2437="Transit","Non applicable",IF(AND(W2437="été",T2437&gt;Listes!F2436),F2437/T2437,IF(AND(W2437="Hiver",Hierarchisation!U2437&gt;Listes!F2436),F2437/U2437,"non applicable")))</f>
        <v>#N/A</v>
      </c>
      <c r="T2437" s="17" t="e">
        <f>IF(K2437="Centre",VLOOKUP(E2437,effectifs_ete,3,FALSE),IF(Hierarchisation!K2437="Grand Nord",VLOOKUP(Hierarchisation!E2437,effectifs_ete,4,FALSE),IF(Hierarchisation!K2437="Nord Est",VLOOKUP(Hierarchisation!E2437,effectifs_ete,5,FALSE),IF(Hierarchisation!K2437="Nord Ouest",VLOOKUP(Hierarchisation!E2437,effectifs_ete,6,FALSE),IF(Hierarchisation!K2437="Sud Est",VLOOKUP(Hierarchisation!E2437,effectifs_ete,7,FALSE),IF(Hierarchisation!K2437="Sud Ouest",VLOOKUP(Hierarchisation!E2437,effectifs_ete,8,FALSE),"Erreur Région"))))))</f>
        <v>#N/A</v>
      </c>
      <c r="U2437" s="17" t="e">
        <f>IF(K2437="Centre",VLOOKUP(E2437,effectifs_hiver,3,FALSE),IF(Hierarchisation!K2437="Grand Nord",VLOOKUP(Hierarchisation!E2437,effectifs_hiver,4,FALSE),IF(Hierarchisation!K2437="Nord Est",VLOOKUP(Hierarchisation!E2437,effectifs_hiver,5,FALSE),IF(Hierarchisation!K2437="Nord Ouest",VLOOKUP(Hierarchisation!E2437,effectifs_hiver,6,FALSE),IF(Hierarchisation!K2437="Sud Est",VLOOKUP(Hierarchisation!E2437,effectifs_hiver,7,FALSE),IF(Hierarchisation!K2437="Sud Ouest",VLOOKUP(Hierarchisation!E2437,effectifs_hiver,8,FALSE),"Erreur Région"))))))</f>
        <v>#N/A</v>
      </c>
      <c r="V2437" s="17" t="e">
        <f>IF(W2437="Transit","Transit",IF(W2437="hiver",VLOOKUP(E2437,'EFFECTIFS Hiver'!$A:$I,9,FALSE),IF(W2437="été",VLOOKUP(E2437,'EFFECTIFS Eté'!$A:$I,9,FALSE),"Erreur saison")))</f>
        <v>#N/A</v>
      </c>
      <c r="W2437" s="18" t="e">
        <f>VLOOKUP(D2437,Listes!B:C,2,FALSE)</f>
        <v>#N/A</v>
      </c>
    </row>
    <row r="2438" spans="1:23" ht="15.75" customHeight="1">
      <c r="A2438" s="11"/>
      <c r="B2438" s="11"/>
      <c r="C2438" s="11"/>
      <c r="D2438" s="11"/>
      <c r="E2438" s="11"/>
      <c r="F2438" s="11"/>
      <c r="G2438" s="11" t="e">
        <f>VLOOKUP(E2438,TAXONS!B:C,2,FALSE)</f>
        <v>#N/A</v>
      </c>
      <c r="H2438" s="13">
        <f t="shared" si="193"/>
        <v>0</v>
      </c>
      <c r="I2438" s="12" t="e">
        <f t="shared" si="194"/>
        <v>#N/A</v>
      </c>
      <c r="J2438" s="14" t="e">
        <f t="shared" si="195"/>
        <v>#N/A</v>
      </c>
      <c r="K2438" s="15" t="e">
        <f>VLOOKUP(B2438,REGIONS!A:D,4,FALSE)</f>
        <v>#N/A</v>
      </c>
      <c r="L2438" s="19" t="e">
        <f>VLOOKUP(G2438,Sensibilité!$A:$L,12,FALSE)</f>
        <v>#N/A</v>
      </c>
      <c r="M2438" s="19" t="e">
        <f t="shared" si="196"/>
        <v>#N/A</v>
      </c>
      <c r="N2438" s="19" t="e">
        <f t="shared" si="197"/>
        <v>#N/A</v>
      </c>
      <c r="O2438" s="15" t="str">
        <f>IF(D2438=Listes!$B$6,"SWARMING",IF(OR(D2438=Listes!$B$1,D2438=Listes!$B$2,D2438=Listes!$B$5),2,IF(OR(D2438=Listes!$B$3,D2438=Listes!$B$4),1,"erreur colonne D")))</f>
        <v>SWARMING</v>
      </c>
      <c r="P2438" s="15" t="e">
        <f>IF(OR(W2438="Hiver",W2438="Transit"),VLOOKUP(E2438,IC!A:E,4,FALSE),IF(W2438="été",VLOOKUP(E2438,IC!A:E,3,FALSE),"erreur"))</f>
        <v>#N/A</v>
      </c>
      <c r="Q2438" s="15" t="e">
        <f>IF(P2438="NR",0,IF(F2438&lt;5,0,IF(P2438=1,VLOOKUP(F2438,IC!$G$1:$I$8,3,TRUE),
IF(P2438=2,VLOOKUP(F2438,IC!$K$1:$M$8,3,TRUE),
IF(P2438=3,VLOOKUP(F2438,IC!$O$1:$Q$8,3,TRUE),IF(P2438=4,VLOOKUP(F2438,IC!$S$2:$U$9,3,TRUE),
"erreur"))))))</f>
        <v>#N/A</v>
      </c>
      <c r="R2438" s="16" t="e">
        <f>IF(OR(V2438="NA",V2438="Transit",V2438&lt;Listes!$F$1),"non applicable",F2438/V2438)</f>
        <v>#N/A</v>
      </c>
      <c r="S2438" s="16" t="e">
        <f>IF(W2438="Transit","Non applicable",IF(AND(W2438="été",T2438&gt;Listes!F2437),F2438/T2438,IF(AND(W2438="Hiver",Hierarchisation!U2438&gt;Listes!F2437),F2438/U2438,"non applicable")))</f>
        <v>#N/A</v>
      </c>
      <c r="T2438" s="17" t="e">
        <f>IF(K2438="Centre",VLOOKUP(E2438,effectifs_ete,3,FALSE),IF(Hierarchisation!K2438="Grand Nord",VLOOKUP(Hierarchisation!E2438,effectifs_ete,4,FALSE),IF(Hierarchisation!K2438="Nord Est",VLOOKUP(Hierarchisation!E2438,effectifs_ete,5,FALSE),IF(Hierarchisation!K2438="Nord Ouest",VLOOKUP(Hierarchisation!E2438,effectifs_ete,6,FALSE),IF(Hierarchisation!K2438="Sud Est",VLOOKUP(Hierarchisation!E2438,effectifs_ete,7,FALSE),IF(Hierarchisation!K2438="Sud Ouest",VLOOKUP(Hierarchisation!E2438,effectifs_ete,8,FALSE),"Erreur Région"))))))</f>
        <v>#N/A</v>
      </c>
      <c r="U2438" s="17" t="e">
        <f>IF(K2438="Centre",VLOOKUP(E2438,effectifs_hiver,3,FALSE),IF(Hierarchisation!K2438="Grand Nord",VLOOKUP(Hierarchisation!E2438,effectifs_hiver,4,FALSE),IF(Hierarchisation!K2438="Nord Est",VLOOKUP(Hierarchisation!E2438,effectifs_hiver,5,FALSE),IF(Hierarchisation!K2438="Nord Ouest",VLOOKUP(Hierarchisation!E2438,effectifs_hiver,6,FALSE),IF(Hierarchisation!K2438="Sud Est",VLOOKUP(Hierarchisation!E2438,effectifs_hiver,7,FALSE),IF(Hierarchisation!K2438="Sud Ouest",VLOOKUP(Hierarchisation!E2438,effectifs_hiver,8,FALSE),"Erreur Région"))))))</f>
        <v>#N/A</v>
      </c>
      <c r="V2438" s="17" t="e">
        <f>IF(W2438="Transit","Transit",IF(W2438="hiver",VLOOKUP(E2438,'EFFECTIFS Hiver'!$A:$I,9,FALSE),IF(W2438="été",VLOOKUP(E2438,'EFFECTIFS Eté'!$A:$I,9,FALSE),"Erreur saison")))</f>
        <v>#N/A</v>
      </c>
      <c r="W2438" s="18" t="e">
        <f>VLOOKUP(D2438,Listes!B:C,2,FALSE)</f>
        <v>#N/A</v>
      </c>
    </row>
    <row r="2439" spans="1:23" ht="15.75" customHeight="1">
      <c r="A2439" s="11"/>
      <c r="B2439" s="11"/>
      <c r="C2439" s="11"/>
      <c r="D2439" s="11"/>
      <c r="E2439" s="11"/>
      <c r="F2439" s="11"/>
      <c r="G2439" s="11" t="e">
        <f>VLOOKUP(E2439,TAXONS!B:C,2,FALSE)</f>
        <v>#N/A</v>
      </c>
      <c r="H2439" s="13">
        <f t="shared" si="193"/>
        <v>0</v>
      </c>
      <c r="I2439" s="12" t="e">
        <f t="shared" si="194"/>
        <v>#N/A</v>
      </c>
      <c r="J2439" s="14" t="e">
        <f t="shared" si="195"/>
        <v>#N/A</v>
      </c>
      <c r="K2439" s="15" t="e">
        <f>VLOOKUP(B2439,REGIONS!A:D,4,FALSE)</f>
        <v>#N/A</v>
      </c>
      <c r="L2439" s="19" t="e">
        <f>VLOOKUP(G2439,Sensibilité!$A:$L,12,FALSE)</f>
        <v>#N/A</v>
      </c>
      <c r="M2439" s="19" t="e">
        <f t="shared" si="196"/>
        <v>#N/A</v>
      </c>
      <c r="N2439" s="19" t="e">
        <f t="shared" si="197"/>
        <v>#N/A</v>
      </c>
      <c r="O2439" s="15" t="str">
        <f>IF(D2439=Listes!$B$6,"SWARMING",IF(OR(D2439=Listes!$B$1,D2439=Listes!$B$2,D2439=Listes!$B$5),2,IF(OR(D2439=Listes!$B$3,D2439=Listes!$B$4),1,"erreur colonne D")))</f>
        <v>SWARMING</v>
      </c>
      <c r="P2439" s="15" t="e">
        <f>IF(OR(W2439="Hiver",W2439="Transit"),VLOOKUP(E2439,IC!A:E,4,FALSE),IF(W2439="été",VLOOKUP(E2439,IC!A:E,3,FALSE),"erreur"))</f>
        <v>#N/A</v>
      </c>
      <c r="Q2439" s="15" t="e">
        <f>IF(P2439="NR",0,IF(F2439&lt;5,0,IF(P2439=1,VLOOKUP(F2439,IC!$G$1:$I$8,3,TRUE),
IF(P2439=2,VLOOKUP(F2439,IC!$K$1:$M$8,3,TRUE),
IF(P2439=3,VLOOKUP(F2439,IC!$O$1:$Q$8,3,TRUE),IF(P2439=4,VLOOKUP(F2439,IC!$S$2:$U$9,3,TRUE),
"erreur"))))))</f>
        <v>#N/A</v>
      </c>
      <c r="R2439" s="16" t="e">
        <f>IF(OR(V2439="NA",V2439="Transit",V2439&lt;Listes!$F$1),"non applicable",F2439/V2439)</f>
        <v>#N/A</v>
      </c>
      <c r="S2439" s="16" t="e">
        <f>IF(W2439="Transit","Non applicable",IF(AND(W2439="été",T2439&gt;Listes!F2438),F2439/T2439,IF(AND(W2439="Hiver",Hierarchisation!U2439&gt;Listes!F2438),F2439/U2439,"non applicable")))</f>
        <v>#N/A</v>
      </c>
      <c r="T2439" s="17" t="e">
        <f>IF(K2439="Centre",VLOOKUP(E2439,effectifs_ete,3,FALSE),IF(Hierarchisation!K2439="Grand Nord",VLOOKUP(Hierarchisation!E2439,effectifs_ete,4,FALSE),IF(Hierarchisation!K2439="Nord Est",VLOOKUP(Hierarchisation!E2439,effectifs_ete,5,FALSE),IF(Hierarchisation!K2439="Nord Ouest",VLOOKUP(Hierarchisation!E2439,effectifs_ete,6,FALSE),IF(Hierarchisation!K2439="Sud Est",VLOOKUP(Hierarchisation!E2439,effectifs_ete,7,FALSE),IF(Hierarchisation!K2439="Sud Ouest",VLOOKUP(Hierarchisation!E2439,effectifs_ete,8,FALSE),"Erreur Région"))))))</f>
        <v>#N/A</v>
      </c>
      <c r="U2439" s="17" t="e">
        <f>IF(K2439="Centre",VLOOKUP(E2439,effectifs_hiver,3,FALSE),IF(Hierarchisation!K2439="Grand Nord",VLOOKUP(Hierarchisation!E2439,effectifs_hiver,4,FALSE),IF(Hierarchisation!K2439="Nord Est",VLOOKUP(Hierarchisation!E2439,effectifs_hiver,5,FALSE),IF(Hierarchisation!K2439="Nord Ouest",VLOOKUP(Hierarchisation!E2439,effectifs_hiver,6,FALSE),IF(Hierarchisation!K2439="Sud Est",VLOOKUP(Hierarchisation!E2439,effectifs_hiver,7,FALSE),IF(Hierarchisation!K2439="Sud Ouest",VLOOKUP(Hierarchisation!E2439,effectifs_hiver,8,FALSE),"Erreur Région"))))))</f>
        <v>#N/A</v>
      </c>
      <c r="V2439" s="17" t="e">
        <f>IF(W2439="Transit","Transit",IF(W2439="hiver",VLOOKUP(E2439,'EFFECTIFS Hiver'!$A:$I,9,FALSE),IF(W2439="été",VLOOKUP(E2439,'EFFECTIFS Eté'!$A:$I,9,FALSE),"Erreur saison")))</f>
        <v>#N/A</v>
      </c>
      <c r="W2439" s="18" t="e">
        <f>VLOOKUP(D2439,Listes!B:C,2,FALSE)</f>
        <v>#N/A</v>
      </c>
    </row>
    <row r="2440" spans="1:23" ht="15.75" customHeight="1">
      <c r="A2440" s="11"/>
      <c r="B2440" s="11"/>
      <c r="C2440" s="11"/>
      <c r="D2440" s="11"/>
      <c r="E2440" s="11"/>
      <c r="F2440" s="11"/>
      <c r="G2440" s="11" t="e">
        <f>VLOOKUP(E2440,TAXONS!B:C,2,FALSE)</f>
        <v>#N/A</v>
      </c>
      <c r="H2440" s="13">
        <f t="shared" si="193"/>
        <v>0</v>
      </c>
      <c r="I2440" s="12" t="e">
        <f t="shared" si="194"/>
        <v>#N/A</v>
      </c>
      <c r="J2440" s="14" t="e">
        <f t="shared" si="195"/>
        <v>#N/A</v>
      </c>
      <c r="K2440" s="15" t="e">
        <f>VLOOKUP(B2440,REGIONS!A:D,4,FALSE)</f>
        <v>#N/A</v>
      </c>
      <c r="L2440" s="19" t="e">
        <f>VLOOKUP(G2440,Sensibilité!$A:$L,12,FALSE)</f>
        <v>#N/A</v>
      </c>
      <c r="M2440" s="19" t="e">
        <f t="shared" si="196"/>
        <v>#N/A</v>
      </c>
      <c r="N2440" s="19" t="e">
        <f t="shared" si="197"/>
        <v>#N/A</v>
      </c>
      <c r="O2440" s="15" t="str">
        <f>IF(D2440=Listes!$B$6,"SWARMING",IF(OR(D2440=Listes!$B$1,D2440=Listes!$B$2,D2440=Listes!$B$5),2,IF(OR(D2440=Listes!$B$3,D2440=Listes!$B$4),1,"erreur colonne D")))</f>
        <v>SWARMING</v>
      </c>
      <c r="P2440" s="15" t="e">
        <f>IF(OR(W2440="Hiver",W2440="Transit"),VLOOKUP(E2440,IC!A:E,4,FALSE),IF(W2440="été",VLOOKUP(E2440,IC!A:E,3,FALSE),"erreur"))</f>
        <v>#N/A</v>
      </c>
      <c r="Q2440" s="15" t="e">
        <f>IF(P2440="NR",0,IF(F2440&lt;5,0,IF(P2440=1,VLOOKUP(F2440,IC!$G$1:$I$8,3,TRUE),
IF(P2440=2,VLOOKUP(F2440,IC!$K$1:$M$8,3,TRUE),
IF(P2440=3,VLOOKUP(F2440,IC!$O$1:$Q$8,3,TRUE),IF(P2440=4,VLOOKUP(F2440,IC!$S$2:$U$9,3,TRUE),
"erreur"))))))</f>
        <v>#N/A</v>
      </c>
      <c r="R2440" s="16" t="e">
        <f>IF(OR(V2440="NA",V2440="Transit",V2440&lt;Listes!$F$1),"non applicable",F2440/V2440)</f>
        <v>#N/A</v>
      </c>
      <c r="S2440" s="16" t="e">
        <f>IF(W2440="Transit","Non applicable",IF(AND(W2440="été",T2440&gt;Listes!F2439),F2440/T2440,IF(AND(W2440="Hiver",Hierarchisation!U2440&gt;Listes!F2439),F2440/U2440,"non applicable")))</f>
        <v>#N/A</v>
      </c>
      <c r="T2440" s="17" t="e">
        <f>IF(K2440="Centre",VLOOKUP(E2440,effectifs_ete,3,FALSE),IF(Hierarchisation!K2440="Grand Nord",VLOOKUP(Hierarchisation!E2440,effectifs_ete,4,FALSE),IF(Hierarchisation!K2440="Nord Est",VLOOKUP(Hierarchisation!E2440,effectifs_ete,5,FALSE),IF(Hierarchisation!K2440="Nord Ouest",VLOOKUP(Hierarchisation!E2440,effectifs_ete,6,FALSE),IF(Hierarchisation!K2440="Sud Est",VLOOKUP(Hierarchisation!E2440,effectifs_ete,7,FALSE),IF(Hierarchisation!K2440="Sud Ouest",VLOOKUP(Hierarchisation!E2440,effectifs_ete,8,FALSE),"Erreur Région"))))))</f>
        <v>#N/A</v>
      </c>
      <c r="U2440" s="17" t="e">
        <f>IF(K2440="Centre",VLOOKUP(E2440,effectifs_hiver,3,FALSE),IF(Hierarchisation!K2440="Grand Nord",VLOOKUP(Hierarchisation!E2440,effectifs_hiver,4,FALSE),IF(Hierarchisation!K2440="Nord Est",VLOOKUP(Hierarchisation!E2440,effectifs_hiver,5,FALSE),IF(Hierarchisation!K2440="Nord Ouest",VLOOKUP(Hierarchisation!E2440,effectifs_hiver,6,FALSE),IF(Hierarchisation!K2440="Sud Est",VLOOKUP(Hierarchisation!E2440,effectifs_hiver,7,FALSE),IF(Hierarchisation!K2440="Sud Ouest",VLOOKUP(Hierarchisation!E2440,effectifs_hiver,8,FALSE),"Erreur Région"))))))</f>
        <v>#N/A</v>
      </c>
      <c r="V2440" s="17" t="e">
        <f>IF(W2440="Transit","Transit",IF(W2440="hiver",VLOOKUP(E2440,'EFFECTIFS Hiver'!$A:$I,9,FALSE),IF(W2440="été",VLOOKUP(E2440,'EFFECTIFS Eté'!$A:$I,9,FALSE),"Erreur saison")))</f>
        <v>#N/A</v>
      </c>
      <c r="W2440" s="18" t="e">
        <f>VLOOKUP(D2440,Listes!B:C,2,FALSE)</f>
        <v>#N/A</v>
      </c>
    </row>
    <row r="2441" spans="1:23" ht="15.75" customHeight="1">
      <c r="A2441" s="11"/>
      <c r="B2441" s="11"/>
      <c r="C2441" s="11"/>
      <c r="D2441" s="11"/>
      <c r="E2441" s="11"/>
      <c r="F2441" s="11"/>
      <c r="G2441" s="11" t="e">
        <f>VLOOKUP(E2441,TAXONS!B:C,2,FALSE)</f>
        <v>#N/A</v>
      </c>
      <c r="H2441" s="13">
        <f t="shared" si="193"/>
        <v>0</v>
      </c>
      <c r="I2441" s="12" t="e">
        <f t="shared" si="194"/>
        <v>#N/A</v>
      </c>
      <c r="J2441" s="14" t="e">
        <f t="shared" si="195"/>
        <v>#N/A</v>
      </c>
      <c r="K2441" s="15" t="e">
        <f>VLOOKUP(B2441,REGIONS!A:D,4,FALSE)</f>
        <v>#N/A</v>
      </c>
      <c r="L2441" s="19" t="e">
        <f>VLOOKUP(G2441,Sensibilité!$A:$L,12,FALSE)</f>
        <v>#N/A</v>
      </c>
      <c r="M2441" s="19" t="e">
        <f t="shared" si="196"/>
        <v>#N/A</v>
      </c>
      <c r="N2441" s="19" t="e">
        <f t="shared" si="197"/>
        <v>#N/A</v>
      </c>
      <c r="O2441" s="15" t="str">
        <f>IF(D2441=Listes!$B$6,"SWARMING",IF(OR(D2441=Listes!$B$1,D2441=Listes!$B$2,D2441=Listes!$B$5),2,IF(OR(D2441=Listes!$B$3,D2441=Listes!$B$4),1,"erreur colonne D")))</f>
        <v>SWARMING</v>
      </c>
      <c r="P2441" s="15" t="e">
        <f>IF(OR(W2441="Hiver",W2441="Transit"),VLOOKUP(E2441,IC!A:E,4,FALSE),IF(W2441="été",VLOOKUP(E2441,IC!A:E,3,FALSE),"erreur"))</f>
        <v>#N/A</v>
      </c>
      <c r="Q2441" s="15" t="e">
        <f>IF(P2441="NR",0,IF(F2441&lt;5,0,IF(P2441=1,VLOOKUP(F2441,IC!$G$1:$I$8,3,TRUE),
IF(P2441=2,VLOOKUP(F2441,IC!$K$1:$M$8,3,TRUE),
IF(P2441=3,VLOOKUP(F2441,IC!$O$1:$Q$8,3,TRUE),IF(P2441=4,VLOOKUP(F2441,IC!$S$2:$U$9,3,TRUE),
"erreur"))))))</f>
        <v>#N/A</v>
      </c>
      <c r="R2441" s="16" t="e">
        <f>IF(OR(V2441="NA",V2441="Transit",V2441&lt;Listes!$F$1),"non applicable",F2441/V2441)</f>
        <v>#N/A</v>
      </c>
      <c r="S2441" s="16" t="e">
        <f>IF(W2441="Transit","Non applicable",IF(AND(W2441="été",T2441&gt;Listes!F2440),F2441/T2441,IF(AND(W2441="Hiver",Hierarchisation!U2441&gt;Listes!F2440),F2441/U2441,"non applicable")))</f>
        <v>#N/A</v>
      </c>
      <c r="T2441" s="17" t="e">
        <f>IF(K2441="Centre",VLOOKUP(E2441,effectifs_ete,3,FALSE),IF(Hierarchisation!K2441="Grand Nord",VLOOKUP(Hierarchisation!E2441,effectifs_ete,4,FALSE),IF(Hierarchisation!K2441="Nord Est",VLOOKUP(Hierarchisation!E2441,effectifs_ete,5,FALSE),IF(Hierarchisation!K2441="Nord Ouest",VLOOKUP(Hierarchisation!E2441,effectifs_ete,6,FALSE),IF(Hierarchisation!K2441="Sud Est",VLOOKUP(Hierarchisation!E2441,effectifs_ete,7,FALSE),IF(Hierarchisation!K2441="Sud Ouest",VLOOKUP(Hierarchisation!E2441,effectifs_ete,8,FALSE),"Erreur Région"))))))</f>
        <v>#N/A</v>
      </c>
      <c r="U2441" s="17" t="e">
        <f>IF(K2441="Centre",VLOOKUP(E2441,effectifs_hiver,3,FALSE),IF(Hierarchisation!K2441="Grand Nord",VLOOKUP(Hierarchisation!E2441,effectifs_hiver,4,FALSE),IF(Hierarchisation!K2441="Nord Est",VLOOKUP(Hierarchisation!E2441,effectifs_hiver,5,FALSE),IF(Hierarchisation!K2441="Nord Ouest",VLOOKUP(Hierarchisation!E2441,effectifs_hiver,6,FALSE),IF(Hierarchisation!K2441="Sud Est",VLOOKUP(Hierarchisation!E2441,effectifs_hiver,7,FALSE),IF(Hierarchisation!K2441="Sud Ouest",VLOOKUP(Hierarchisation!E2441,effectifs_hiver,8,FALSE),"Erreur Région"))))))</f>
        <v>#N/A</v>
      </c>
      <c r="V2441" s="17" t="e">
        <f>IF(W2441="Transit","Transit",IF(W2441="hiver",VLOOKUP(E2441,'EFFECTIFS Hiver'!$A:$I,9,FALSE),IF(W2441="été",VLOOKUP(E2441,'EFFECTIFS Eté'!$A:$I,9,FALSE),"Erreur saison")))</f>
        <v>#N/A</v>
      </c>
      <c r="W2441" s="18" t="e">
        <f>VLOOKUP(D2441,Listes!B:C,2,FALSE)</f>
        <v>#N/A</v>
      </c>
    </row>
    <row r="2442" spans="1:23" ht="15.75" customHeight="1">
      <c r="A2442" s="11"/>
      <c r="B2442" s="11"/>
      <c r="C2442" s="11"/>
      <c r="D2442" s="11"/>
      <c r="E2442" s="11"/>
      <c r="F2442" s="11"/>
      <c r="G2442" s="11" t="e">
        <f>VLOOKUP(E2442,TAXONS!B:C,2,FALSE)</f>
        <v>#N/A</v>
      </c>
      <c r="H2442" s="13">
        <f t="shared" si="193"/>
        <v>0</v>
      </c>
      <c r="I2442" s="12" t="e">
        <f t="shared" si="194"/>
        <v>#N/A</v>
      </c>
      <c r="J2442" s="14" t="e">
        <f t="shared" si="195"/>
        <v>#N/A</v>
      </c>
      <c r="K2442" s="15" t="e">
        <f>VLOOKUP(B2442,REGIONS!A:D,4,FALSE)</f>
        <v>#N/A</v>
      </c>
      <c r="L2442" s="19" t="e">
        <f>VLOOKUP(G2442,Sensibilité!$A:$L,12,FALSE)</f>
        <v>#N/A</v>
      </c>
      <c r="M2442" s="19" t="e">
        <f t="shared" si="196"/>
        <v>#N/A</v>
      </c>
      <c r="N2442" s="19" t="e">
        <f t="shared" si="197"/>
        <v>#N/A</v>
      </c>
      <c r="O2442" s="15" t="str">
        <f>IF(D2442=Listes!$B$6,"SWARMING",IF(OR(D2442=Listes!$B$1,D2442=Listes!$B$2,D2442=Listes!$B$5),2,IF(OR(D2442=Listes!$B$3,D2442=Listes!$B$4),1,"erreur colonne D")))</f>
        <v>SWARMING</v>
      </c>
      <c r="P2442" s="15" t="e">
        <f>IF(OR(W2442="Hiver",W2442="Transit"),VLOOKUP(E2442,IC!A:E,4,FALSE),IF(W2442="été",VLOOKUP(E2442,IC!A:E,3,FALSE),"erreur"))</f>
        <v>#N/A</v>
      </c>
      <c r="Q2442" s="15" t="e">
        <f>IF(P2442="NR",0,IF(F2442&lt;5,0,IF(P2442=1,VLOOKUP(F2442,IC!$G$1:$I$8,3,TRUE),
IF(P2442=2,VLOOKUP(F2442,IC!$K$1:$M$8,3,TRUE),
IF(P2442=3,VLOOKUP(F2442,IC!$O$1:$Q$8,3,TRUE),IF(P2442=4,VLOOKUP(F2442,IC!$S$2:$U$9,3,TRUE),
"erreur"))))))</f>
        <v>#N/A</v>
      </c>
      <c r="R2442" s="16" t="e">
        <f>IF(OR(V2442="NA",V2442="Transit",V2442&lt;Listes!$F$1),"non applicable",F2442/V2442)</f>
        <v>#N/A</v>
      </c>
      <c r="S2442" s="16" t="e">
        <f>IF(W2442="Transit","Non applicable",IF(AND(W2442="été",T2442&gt;Listes!F2441),F2442/T2442,IF(AND(W2442="Hiver",Hierarchisation!U2442&gt;Listes!F2441),F2442/U2442,"non applicable")))</f>
        <v>#N/A</v>
      </c>
      <c r="T2442" s="17" t="e">
        <f>IF(K2442="Centre",VLOOKUP(E2442,effectifs_ete,3,FALSE),IF(Hierarchisation!K2442="Grand Nord",VLOOKUP(Hierarchisation!E2442,effectifs_ete,4,FALSE),IF(Hierarchisation!K2442="Nord Est",VLOOKUP(Hierarchisation!E2442,effectifs_ete,5,FALSE),IF(Hierarchisation!K2442="Nord Ouest",VLOOKUP(Hierarchisation!E2442,effectifs_ete,6,FALSE),IF(Hierarchisation!K2442="Sud Est",VLOOKUP(Hierarchisation!E2442,effectifs_ete,7,FALSE),IF(Hierarchisation!K2442="Sud Ouest",VLOOKUP(Hierarchisation!E2442,effectifs_ete,8,FALSE),"Erreur Région"))))))</f>
        <v>#N/A</v>
      </c>
      <c r="U2442" s="17" t="e">
        <f>IF(K2442="Centre",VLOOKUP(E2442,effectifs_hiver,3,FALSE),IF(Hierarchisation!K2442="Grand Nord",VLOOKUP(Hierarchisation!E2442,effectifs_hiver,4,FALSE),IF(Hierarchisation!K2442="Nord Est",VLOOKUP(Hierarchisation!E2442,effectifs_hiver,5,FALSE),IF(Hierarchisation!K2442="Nord Ouest",VLOOKUP(Hierarchisation!E2442,effectifs_hiver,6,FALSE),IF(Hierarchisation!K2442="Sud Est",VLOOKUP(Hierarchisation!E2442,effectifs_hiver,7,FALSE),IF(Hierarchisation!K2442="Sud Ouest",VLOOKUP(Hierarchisation!E2442,effectifs_hiver,8,FALSE),"Erreur Région"))))))</f>
        <v>#N/A</v>
      </c>
      <c r="V2442" s="17" t="e">
        <f>IF(W2442="Transit","Transit",IF(W2442="hiver",VLOOKUP(E2442,'EFFECTIFS Hiver'!$A:$I,9,FALSE),IF(W2442="été",VLOOKUP(E2442,'EFFECTIFS Eté'!$A:$I,9,FALSE),"Erreur saison")))</f>
        <v>#N/A</v>
      </c>
      <c r="W2442" s="18" t="e">
        <f>VLOOKUP(D2442,Listes!B:C,2,FALSE)</f>
        <v>#N/A</v>
      </c>
    </row>
    <row r="2443" spans="1:23" ht="15.75" customHeight="1">
      <c r="A2443" s="11"/>
      <c r="B2443" s="11"/>
      <c r="C2443" s="11"/>
      <c r="D2443" s="11"/>
      <c r="E2443" s="11"/>
      <c r="F2443" s="11"/>
      <c r="G2443" s="11" t="e">
        <f>VLOOKUP(E2443,TAXONS!B:C,2,FALSE)</f>
        <v>#N/A</v>
      </c>
      <c r="H2443" s="13">
        <f t="shared" si="193"/>
        <v>0</v>
      </c>
      <c r="I2443" s="12" t="e">
        <f t="shared" si="194"/>
        <v>#N/A</v>
      </c>
      <c r="J2443" s="14" t="e">
        <f t="shared" si="195"/>
        <v>#N/A</v>
      </c>
      <c r="K2443" s="15" t="e">
        <f>VLOOKUP(B2443,REGIONS!A:D,4,FALSE)</f>
        <v>#N/A</v>
      </c>
      <c r="L2443" s="19" t="e">
        <f>VLOOKUP(G2443,Sensibilité!$A:$L,12,FALSE)</f>
        <v>#N/A</v>
      </c>
      <c r="M2443" s="19" t="e">
        <f t="shared" si="196"/>
        <v>#N/A</v>
      </c>
      <c r="N2443" s="19" t="e">
        <f t="shared" si="197"/>
        <v>#N/A</v>
      </c>
      <c r="O2443" s="15" t="str">
        <f>IF(D2443=Listes!$B$6,"SWARMING",IF(OR(D2443=Listes!$B$1,D2443=Listes!$B$2,D2443=Listes!$B$5),2,IF(OR(D2443=Listes!$B$3,D2443=Listes!$B$4),1,"erreur colonne D")))</f>
        <v>SWARMING</v>
      </c>
      <c r="P2443" s="15" t="e">
        <f>IF(OR(W2443="Hiver",W2443="Transit"),VLOOKUP(E2443,IC!A:E,4,FALSE),IF(W2443="été",VLOOKUP(E2443,IC!A:E,3,FALSE),"erreur"))</f>
        <v>#N/A</v>
      </c>
      <c r="Q2443" s="15" t="e">
        <f>IF(P2443="NR",0,IF(F2443&lt;5,0,IF(P2443=1,VLOOKUP(F2443,IC!$G$1:$I$8,3,TRUE),
IF(P2443=2,VLOOKUP(F2443,IC!$K$1:$M$8,3,TRUE),
IF(P2443=3,VLOOKUP(F2443,IC!$O$1:$Q$8,3,TRUE),IF(P2443=4,VLOOKUP(F2443,IC!$S$2:$U$9,3,TRUE),
"erreur"))))))</f>
        <v>#N/A</v>
      </c>
      <c r="R2443" s="16" t="e">
        <f>IF(OR(V2443="NA",V2443="Transit",V2443&lt;Listes!$F$1),"non applicable",F2443/V2443)</f>
        <v>#N/A</v>
      </c>
      <c r="S2443" s="16" t="e">
        <f>IF(W2443="Transit","Non applicable",IF(AND(W2443="été",T2443&gt;Listes!F2442),F2443/T2443,IF(AND(W2443="Hiver",Hierarchisation!U2443&gt;Listes!F2442),F2443/U2443,"non applicable")))</f>
        <v>#N/A</v>
      </c>
      <c r="T2443" s="17" t="e">
        <f>IF(K2443="Centre",VLOOKUP(E2443,effectifs_ete,3,FALSE),IF(Hierarchisation!K2443="Grand Nord",VLOOKUP(Hierarchisation!E2443,effectifs_ete,4,FALSE),IF(Hierarchisation!K2443="Nord Est",VLOOKUP(Hierarchisation!E2443,effectifs_ete,5,FALSE),IF(Hierarchisation!K2443="Nord Ouest",VLOOKUP(Hierarchisation!E2443,effectifs_ete,6,FALSE),IF(Hierarchisation!K2443="Sud Est",VLOOKUP(Hierarchisation!E2443,effectifs_ete,7,FALSE),IF(Hierarchisation!K2443="Sud Ouest",VLOOKUP(Hierarchisation!E2443,effectifs_ete,8,FALSE),"Erreur Région"))))))</f>
        <v>#N/A</v>
      </c>
      <c r="U2443" s="17" t="e">
        <f>IF(K2443="Centre",VLOOKUP(E2443,effectifs_hiver,3,FALSE),IF(Hierarchisation!K2443="Grand Nord",VLOOKUP(Hierarchisation!E2443,effectifs_hiver,4,FALSE),IF(Hierarchisation!K2443="Nord Est",VLOOKUP(Hierarchisation!E2443,effectifs_hiver,5,FALSE),IF(Hierarchisation!K2443="Nord Ouest",VLOOKUP(Hierarchisation!E2443,effectifs_hiver,6,FALSE),IF(Hierarchisation!K2443="Sud Est",VLOOKUP(Hierarchisation!E2443,effectifs_hiver,7,FALSE),IF(Hierarchisation!K2443="Sud Ouest",VLOOKUP(Hierarchisation!E2443,effectifs_hiver,8,FALSE),"Erreur Région"))))))</f>
        <v>#N/A</v>
      </c>
      <c r="V2443" s="17" t="e">
        <f>IF(W2443="Transit","Transit",IF(W2443="hiver",VLOOKUP(E2443,'EFFECTIFS Hiver'!$A:$I,9,FALSE),IF(W2443="été",VLOOKUP(E2443,'EFFECTIFS Eté'!$A:$I,9,FALSE),"Erreur saison")))</f>
        <v>#N/A</v>
      </c>
      <c r="W2443" s="18" t="e">
        <f>VLOOKUP(D2443,Listes!B:C,2,FALSE)</f>
        <v>#N/A</v>
      </c>
    </row>
    <row r="2444" spans="1:23" ht="15.75" customHeight="1">
      <c r="A2444" s="11"/>
      <c r="B2444" s="11"/>
      <c r="C2444" s="11"/>
      <c r="D2444" s="11"/>
      <c r="E2444" s="11"/>
      <c r="F2444" s="11"/>
      <c r="G2444" s="11" t="e">
        <f>VLOOKUP(E2444,TAXONS!B:C,2,FALSE)</f>
        <v>#N/A</v>
      </c>
      <c r="H2444" s="13">
        <f t="shared" si="193"/>
        <v>0</v>
      </c>
      <c r="I2444" s="12" t="e">
        <f t="shared" si="194"/>
        <v>#N/A</v>
      </c>
      <c r="J2444" s="14" t="e">
        <f t="shared" si="195"/>
        <v>#N/A</v>
      </c>
      <c r="K2444" s="15" t="e">
        <f>VLOOKUP(B2444,REGIONS!A:D,4,FALSE)</f>
        <v>#N/A</v>
      </c>
      <c r="L2444" s="19" t="e">
        <f>VLOOKUP(G2444,Sensibilité!$A:$L,12,FALSE)</f>
        <v>#N/A</v>
      </c>
      <c r="M2444" s="19" t="e">
        <f t="shared" si="196"/>
        <v>#N/A</v>
      </c>
      <c r="N2444" s="19" t="e">
        <f t="shared" si="197"/>
        <v>#N/A</v>
      </c>
      <c r="O2444" s="15" t="str">
        <f>IF(D2444=Listes!$B$6,"SWARMING",IF(OR(D2444=Listes!$B$1,D2444=Listes!$B$2,D2444=Listes!$B$5),2,IF(OR(D2444=Listes!$B$3,D2444=Listes!$B$4),1,"erreur colonne D")))</f>
        <v>SWARMING</v>
      </c>
      <c r="P2444" s="15" t="e">
        <f>IF(OR(W2444="Hiver",W2444="Transit"),VLOOKUP(E2444,IC!A:E,4,FALSE),IF(W2444="été",VLOOKUP(E2444,IC!A:E,3,FALSE),"erreur"))</f>
        <v>#N/A</v>
      </c>
      <c r="Q2444" s="15" t="e">
        <f>IF(P2444="NR",0,IF(F2444&lt;5,0,IF(P2444=1,VLOOKUP(F2444,IC!$G$1:$I$8,3,TRUE),
IF(P2444=2,VLOOKUP(F2444,IC!$K$1:$M$8,3,TRUE),
IF(P2444=3,VLOOKUP(F2444,IC!$O$1:$Q$8,3,TRUE),IF(P2444=4,VLOOKUP(F2444,IC!$S$2:$U$9,3,TRUE),
"erreur"))))))</f>
        <v>#N/A</v>
      </c>
      <c r="R2444" s="16" t="e">
        <f>IF(OR(V2444="NA",V2444="Transit",V2444&lt;Listes!$F$1),"non applicable",F2444/V2444)</f>
        <v>#N/A</v>
      </c>
      <c r="S2444" s="16" t="e">
        <f>IF(W2444="Transit","Non applicable",IF(AND(W2444="été",T2444&gt;Listes!F2443),F2444/T2444,IF(AND(W2444="Hiver",Hierarchisation!U2444&gt;Listes!F2443),F2444/U2444,"non applicable")))</f>
        <v>#N/A</v>
      </c>
      <c r="T2444" s="17" t="e">
        <f>IF(K2444="Centre",VLOOKUP(E2444,effectifs_ete,3,FALSE),IF(Hierarchisation!K2444="Grand Nord",VLOOKUP(Hierarchisation!E2444,effectifs_ete,4,FALSE),IF(Hierarchisation!K2444="Nord Est",VLOOKUP(Hierarchisation!E2444,effectifs_ete,5,FALSE),IF(Hierarchisation!K2444="Nord Ouest",VLOOKUP(Hierarchisation!E2444,effectifs_ete,6,FALSE),IF(Hierarchisation!K2444="Sud Est",VLOOKUP(Hierarchisation!E2444,effectifs_ete,7,FALSE),IF(Hierarchisation!K2444="Sud Ouest",VLOOKUP(Hierarchisation!E2444,effectifs_ete,8,FALSE),"Erreur Région"))))))</f>
        <v>#N/A</v>
      </c>
      <c r="U2444" s="17" t="e">
        <f>IF(K2444="Centre",VLOOKUP(E2444,effectifs_hiver,3,FALSE),IF(Hierarchisation!K2444="Grand Nord",VLOOKUP(Hierarchisation!E2444,effectifs_hiver,4,FALSE),IF(Hierarchisation!K2444="Nord Est",VLOOKUP(Hierarchisation!E2444,effectifs_hiver,5,FALSE),IF(Hierarchisation!K2444="Nord Ouest",VLOOKUP(Hierarchisation!E2444,effectifs_hiver,6,FALSE),IF(Hierarchisation!K2444="Sud Est",VLOOKUP(Hierarchisation!E2444,effectifs_hiver,7,FALSE),IF(Hierarchisation!K2444="Sud Ouest",VLOOKUP(Hierarchisation!E2444,effectifs_hiver,8,FALSE),"Erreur Région"))))))</f>
        <v>#N/A</v>
      </c>
      <c r="V2444" s="17" t="e">
        <f>IF(W2444="Transit","Transit",IF(W2444="hiver",VLOOKUP(E2444,'EFFECTIFS Hiver'!$A:$I,9,FALSE),IF(W2444="été",VLOOKUP(E2444,'EFFECTIFS Eté'!$A:$I,9,FALSE),"Erreur saison")))</f>
        <v>#N/A</v>
      </c>
      <c r="W2444" s="18" t="e">
        <f>VLOOKUP(D2444,Listes!B:C,2,FALSE)</f>
        <v>#N/A</v>
      </c>
    </row>
    <row r="2445" spans="1:23" ht="15.75" customHeight="1">
      <c r="A2445" s="11"/>
      <c r="B2445" s="11"/>
      <c r="C2445" s="11"/>
      <c r="D2445" s="11"/>
      <c r="E2445" s="11"/>
      <c r="F2445" s="11"/>
      <c r="G2445" s="11" t="e">
        <f>VLOOKUP(E2445,TAXONS!B:C,2,FALSE)</f>
        <v>#N/A</v>
      </c>
      <c r="H2445" s="13">
        <f t="shared" si="193"/>
        <v>0</v>
      </c>
      <c r="I2445" s="12" t="e">
        <f t="shared" si="194"/>
        <v>#N/A</v>
      </c>
      <c r="J2445" s="14" t="e">
        <f t="shared" si="195"/>
        <v>#N/A</v>
      </c>
      <c r="K2445" s="15" t="e">
        <f>VLOOKUP(B2445,REGIONS!A:D,4,FALSE)</f>
        <v>#N/A</v>
      </c>
      <c r="L2445" s="19" t="e">
        <f>VLOOKUP(G2445,Sensibilité!$A:$L,12,FALSE)</f>
        <v>#N/A</v>
      </c>
      <c r="M2445" s="19" t="e">
        <f t="shared" si="196"/>
        <v>#N/A</v>
      </c>
      <c r="N2445" s="19" t="e">
        <f t="shared" si="197"/>
        <v>#N/A</v>
      </c>
      <c r="O2445" s="15" t="str">
        <f>IF(D2445=Listes!$B$6,"SWARMING",IF(OR(D2445=Listes!$B$1,D2445=Listes!$B$2,D2445=Listes!$B$5),2,IF(OR(D2445=Listes!$B$3,D2445=Listes!$B$4),1,"erreur colonne D")))</f>
        <v>SWARMING</v>
      </c>
      <c r="P2445" s="15" t="e">
        <f>IF(OR(W2445="Hiver",W2445="Transit"),VLOOKUP(E2445,IC!A:E,4,FALSE),IF(W2445="été",VLOOKUP(E2445,IC!A:E,3,FALSE),"erreur"))</f>
        <v>#N/A</v>
      </c>
      <c r="Q2445" s="15" t="e">
        <f>IF(P2445="NR",0,IF(F2445&lt;5,0,IF(P2445=1,VLOOKUP(F2445,IC!$G$1:$I$8,3,TRUE),
IF(P2445=2,VLOOKUP(F2445,IC!$K$1:$M$8,3,TRUE),
IF(P2445=3,VLOOKUP(F2445,IC!$O$1:$Q$8,3,TRUE),IF(P2445=4,VLOOKUP(F2445,IC!$S$2:$U$9,3,TRUE),
"erreur"))))))</f>
        <v>#N/A</v>
      </c>
      <c r="R2445" s="16" t="e">
        <f>IF(OR(V2445="NA",V2445="Transit",V2445&lt;Listes!$F$1),"non applicable",F2445/V2445)</f>
        <v>#N/A</v>
      </c>
      <c r="S2445" s="16" t="e">
        <f>IF(W2445="Transit","Non applicable",IF(AND(W2445="été",T2445&gt;Listes!F2444),F2445/T2445,IF(AND(W2445="Hiver",Hierarchisation!U2445&gt;Listes!F2444),F2445/U2445,"non applicable")))</f>
        <v>#N/A</v>
      </c>
      <c r="T2445" s="17" t="e">
        <f>IF(K2445="Centre",VLOOKUP(E2445,effectifs_ete,3,FALSE),IF(Hierarchisation!K2445="Grand Nord",VLOOKUP(Hierarchisation!E2445,effectifs_ete,4,FALSE),IF(Hierarchisation!K2445="Nord Est",VLOOKUP(Hierarchisation!E2445,effectifs_ete,5,FALSE),IF(Hierarchisation!K2445="Nord Ouest",VLOOKUP(Hierarchisation!E2445,effectifs_ete,6,FALSE),IF(Hierarchisation!K2445="Sud Est",VLOOKUP(Hierarchisation!E2445,effectifs_ete,7,FALSE),IF(Hierarchisation!K2445="Sud Ouest",VLOOKUP(Hierarchisation!E2445,effectifs_ete,8,FALSE),"Erreur Région"))))))</f>
        <v>#N/A</v>
      </c>
      <c r="U2445" s="17" t="e">
        <f>IF(K2445="Centre",VLOOKUP(E2445,effectifs_hiver,3,FALSE),IF(Hierarchisation!K2445="Grand Nord",VLOOKUP(Hierarchisation!E2445,effectifs_hiver,4,FALSE),IF(Hierarchisation!K2445="Nord Est",VLOOKUP(Hierarchisation!E2445,effectifs_hiver,5,FALSE),IF(Hierarchisation!K2445="Nord Ouest",VLOOKUP(Hierarchisation!E2445,effectifs_hiver,6,FALSE),IF(Hierarchisation!K2445="Sud Est",VLOOKUP(Hierarchisation!E2445,effectifs_hiver,7,FALSE),IF(Hierarchisation!K2445="Sud Ouest",VLOOKUP(Hierarchisation!E2445,effectifs_hiver,8,FALSE),"Erreur Région"))))))</f>
        <v>#N/A</v>
      </c>
      <c r="V2445" s="17" t="e">
        <f>IF(W2445="Transit","Transit",IF(W2445="hiver",VLOOKUP(E2445,'EFFECTIFS Hiver'!$A:$I,9,FALSE),IF(W2445="été",VLOOKUP(E2445,'EFFECTIFS Eté'!$A:$I,9,FALSE),"Erreur saison")))</f>
        <v>#N/A</v>
      </c>
      <c r="W2445" s="18" t="e">
        <f>VLOOKUP(D2445,Listes!B:C,2,FALSE)</f>
        <v>#N/A</v>
      </c>
    </row>
    <row r="2446" spans="1:23" ht="15.75" customHeight="1">
      <c r="A2446" s="11"/>
      <c r="B2446" s="11"/>
      <c r="C2446" s="11"/>
      <c r="D2446" s="11"/>
      <c r="E2446" s="11"/>
      <c r="F2446" s="11"/>
      <c r="G2446" s="11" t="e">
        <f>VLOOKUP(E2446,TAXONS!B:C,2,FALSE)</f>
        <v>#N/A</v>
      </c>
      <c r="H2446" s="13">
        <f t="shared" si="193"/>
        <v>0</v>
      </c>
      <c r="I2446" s="12" t="e">
        <f t="shared" si="194"/>
        <v>#N/A</v>
      </c>
      <c r="J2446" s="14" t="e">
        <f t="shared" si="195"/>
        <v>#N/A</v>
      </c>
      <c r="K2446" s="15" t="e">
        <f>VLOOKUP(B2446,REGIONS!A:D,4,FALSE)</f>
        <v>#N/A</v>
      </c>
      <c r="L2446" s="19" t="e">
        <f>VLOOKUP(G2446,Sensibilité!$A:$L,12,FALSE)</f>
        <v>#N/A</v>
      </c>
      <c r="M2446" s="19" t="e">
        <f t="shared" si="196"/>
        <v>#N/A</v>
      </c>
      <c r="N2446" s="19" t="e">
        <f t="shared" si="197"/>
        <v>#N/A</v>
      </c>
      <c r="O2446" s="15" t="str">
        <f>IF(D2446=Listes!$B$6,"SWARMING",IF(OR(D2446=Listes!$B$1,D2446=Listes!$B$2,D2446=Listes!$B$5),2,IF(OR(D2446=Listes!$B$3,D2446=Listes!$B$4),1,"erreur colonne D")))</f>
        <v>SWARMING</v>
      </c>
      <c r="P2446" s="15" t="e">
        <f>IF(OR(W2446="Hiver",W2446="Transit"),VLOOKUP(E2446,IC!A:E,4,FALSE),IF(W2446="été",VLOOKUP(E2446,IC!A:E,3,FALSE),"erreur"))</f>
        <v>#N/A</v>
      </c>
      <c r="Q2446" s="15" t="e">
        <f>IF(P2446="NR",0,IF(F2446&lt;5,0,IF(P2446=1,VLOOKUP(F2446,IC!$G$1:$I$8,3,TRUE),
IF(P2446=2,VLOOKUP(F2446,IC!$K$1:$M$8,3,TRUE),
IF(P2446=3,VLOOKUP(F2446,IC!$O$1:$Q$8,3,TRUE),IF(P2446=4,VLOOKUP(F2446,IC!$S$2:$U$9,3,TRUE),
"erreur"))))))</f>
        <v>#N/A</v>
      </c>
      <c r="R2446" s="16" t="e">
        <f>IF(OR(V2446="NA",V2446="Transit",V2446&lt;Listes!$F$1),"non applicable",F2446/V2446)</f>
        <v>#N/A</v>
      </c>
      <c r="S2446" s="16" t="e">
        <f>IF(W2446="Transit","Non applicable",IF(AND(W2446="été",T2446&gt;Listes!F2445),F2446/T2446,IF(AND(W2446="Hiver",Hierarchisation!U2446&gt;Listes!F2445),F2446/U2446,"non applicable")))</f>
        <v>#N/A</v>
      </c>
      <c r="T2446" s="17" t="e">
        <f>IF(K2446="Centre",VLOOKUP(E2446,effectifs_ete,3,FALSE),IF(Hierarchisation!K2446="Grand Nord",VLOOKUP(Hierarchisation!E2446,effectifs_ete,4,FALSE),IF(Hierarchisation!K2446="Nord Est",VLOOKUP(Hierarchisation!E2446,effectifs_ete,5,FALSE),IF(Hierarchisation!K2446="Nord Ouest",VLOOKUP(Hierarchisation!E2446,effectifs_ete,6,FALSE),IF(Hierarchisation!K2446="Sud Est",VLOOKUP(Hierarchisation!E2446,effectifs_ete,7,FALSE),IF(Hierarchisation!K2446="Sud Ouest",VLOOKUP(Hierarchisation!E2446,effectifs_ete,8,FALSE),"Erreur Région"))))))</f>
        <v>#N/A</v>
      </c>
      <c r="U2446" s="17" t="e">
        <f>IF(K2446="Centre",VLOOKUP(E2446,effectifs_hiver,3,FALSE),IF(Hierarchisation!K2446="Grand Nord",VLOOKUP(Hierarchisation!E2446,effectifs_hiver,4,FALSE),IF(Hierarchisation!K2446="Nord Est",VLOOKUP(Hierarchisation!E2446,effectifs_hiver,5,FALSE),IF(Hierarchisation!K2446="Nord Ouest",VLOOKUP(Hierarchisation!E2446,effectifs_hiver,6,FALSE),IF(Hierarchisation!K2446="Sud Est",VLOOKUP(Hierarchisation!E2446,effectifs_hiver,7,FALSE),IF(Hierarchisation!K2446="Sud Ouest",VLOOKUP(Hierarchisation!E2446,effectifs_hiver,8,FALSE),"Erreur Région"))))))</f>
        <v>#N/A</v>
      </c>
      <c r="V2446" s="17" t="e">
        <f>IF(W2446="Transit","Transit",IF(W2446="hiver",VLOOKUP(E2446,'EFFECTIFS Hiver'!$A:$I,9,FALSE),IF(W2446="été",VLOOKUP(E2446,'EFFECTIFS Eté'!$A:$I,9,FALSE),"Erreur saison")))</f>
        <v>#N/A</v>
      </c>
      <c r="W2446" s="18" t="e">
        <f>VLOOKUP(D2446,Listes!B:C,2,FALSE)</f>
        <v>#N/A</v>
      </c>
    </row>
    <row r="2447" spans="1:23" ht="15.75" customHeight="1">
      <c r="A2447" s="11"/>
      <c r="B2447" s="11"/>
      <c r="C2447" s="11"/>
      <c r="D2447" s="11"/>
      <c r="E2447" s="11"/>
      <c r="F2447" s="11"/>
      <c r="G2447" s="11" t="e">
        <f>VLOOKUP(E2447,TAXONS!B:C,2,FALSE)</f>
        <v>#N/A</v>
      </c>
      <c r="H2447" s="13">
        <f t="shared" si="193"/>
        <v>0</v>
      </c>
      <c r="I2447" s="12" t="e">
        <f t="shared" si="194"/>
        <v>#N/A</v>
      </c>
      <c r="J2447" s="14" t="e">
        <f t="shared" si="195"/>
        <v>#N/A</v>
      </c>
      <c r="K2447" s="15" t="e">
        <f>VLOOKUP(B2447,REGIONS!A:D,4,FALSE)</f>
        <v>#N/A</v>
      </c>
      <c r="L2447" s="19" t="e">
        <f>VLOOKUP(G2447,Sensibilité!$A:$L,12,FALSE)</f>
        <v>#N/A</v>
      </c>
      <c r="M2447" s="19" t="e">
        <f t="shared" si="196"/>
        <v>#N/A</v>
      </c>
      <c r="N2447" s="19" t="e">
        <f t="shared" si="197"/>
        <v>#N/A</v>
      </c>
      <c r="O2447" s="15" t="str">
        <f>IF(D2447=Listes!$B$6,"SWARMING",IF(OR(D2447=Listes!$B$1,D2447=Listes!$B$2,D2447=Listes!$B$5),2,IF(OR(D2447=Listes!$B$3,D2447=Listes!$B$4),1,"erreur colonne D")))</f>
        <v>SWARMING</v>
      </c>
      <c r="P2447" s="15" t="e">
        <f>IF(OR(W2447="Hiver",W2447="Transit"),VLOOKUP(E2447,IC!A:E,4,FALSE),IF(W2447="été",VLOOKUP(E2447,IC!A:E,3,FALSE),"erreur"))</f>
        <v>#N/A</v>
      </c>
      <c r="Q2447" s="15" t="e">
        <f>IF(P2447="NR",0,IF(F2447&lt;5,0,IF(P2447=1,VLOOKUP(F2447,IC!$G$1:$I$8,3,TRUE),
IF(P2447=2,VLOOKUP(F2447,IC!$K$1:$M$8,3,TRUE),
IF(P2447=3,VLOOKUP(F2447,IC!$O$1:$Q$8,3,TRUE),IF(P2447=4,VLOOKUP(F2447,IC!$S$2:$U$9,3,TRUE),
"erreur"))))))</f>
        <v>#N/A</v>
      </c>
      <c r="R2447" s="16" t="e">
        <f>IF(OR(V2447="NA",V2447="Transit",V2447&lt;Listes!$F$1),"non applicable",F2447/V2447)</f>
        <v>#N/A</v>
      </c>
      <c r="S2447" s="16" t="e">
        <f>IF(W2447="Transit","Non applicable",IF(AND(W2447="été",T2447&gt;Listes!F2446),F2447/T2447,IF(AND(W2447="Hiver",Hierarchisation!U2447&gt;Listes!F2446),F2447/U2447,"non applicable")))</f>
        <v>#N/A</v>
      </c>
      <c r="T2447" s="17" t="e">
        <f>IF(K2447="Centre",VLOOKUP(E2447,effectifs_ete,3,FALSE),IF(Hierarchisation!K2447="Grand Nord",VLOOKUP(Hierarchisation!E2447,effectifs_ete,4,FALSE),IF(Hierarchisation!K2447="Nord Est",VLOOKUP(Hierarchisation!E2447,effectifs_ete,5,FALSE),IF(Hierarchisation!K2447="Nord Ouest",VLOOKUP(Hierarchisation!E2447,effectifs_ete,6,FALSE),IF(Hierarchisation!K2447="Sud Est",VLOOKUP(Hierarchisation!E2447,effectifs_ete,7,FALSE),IF(Hierarchisation!K2447="Sud Ouest",VLOOKUP(Hierarchisation!E2447,effectifs_ete,8,FALSE),"Erreur Région"))))))</f>
        <v>#N/A</v>
      </c>
      <c r="U2447" s="17" t="e">
        <f>IF(K2447="Centre",VLOOKUP(E2447,effectifs_hiver,3,FALSE),IF(Hierarchisation!K2447="Grand Nord",VLOOKUP(Hierarchisation!E2447,effectifs_hiver,4,FALSE),IF(Hierarchisation!K2447="Nord Est",VLOOKUP(Hierarchisation!E2447,effectifs_hiver,5,FALSE),IF(Hierarchisation!K2447="Nord Ouest",VLOOKUP(Hierarchisation!E2447,effectifs_hiver,6,FALSE),IF(Hierarchisation!K2447="Sud Est",VLOOKUP(Hierarchisation!E2447,effectifs_hiver,7,FALSE),IF(Hierarchisation!K2447="Sud Ouest",VLOOKUP(Hierarchisation!E2447,effectifs_hiver,8,FALSE),"Erreur Région"))))))</f>
        <v>#N/A</v>
      </c>
      <c r="V2447" s="17" t="e">
        <f>IF(W2447="Transit","Transit",IF(W2447="hiver",VLOOKUP(E2447,'EFFECTIFS Hiver'!$A:$I,9,FALSE),IF(W2447="été",VLOOKUP(E2447,'EFFECTIFS Eté'!$A:$I,9,FALSE),"Erreur saison")))</f>
        <v>#N/A</v>
      </c>
      <c r="W2447" s="18" t="e">
        <f>VLOOKUP(D2447,Listes!B:C,2,FALSE)</f>
        <v>#N/A</v>
      </c>
    </row>
    <row r="2448" spans="1:23" ht="15.75" customHeight="1">
      <c r="A2448" s="11"/>
      <c r="B2448" s="11"/>
      <c r="C2448" s="11"/>
      <c r="D2448" s="11"/>
      <c r="E2448" s="11"/>
      <c r="F2448" s="11"/>
      <c r="G2448" s="11" t="e">
        <f>VLOOKUP(E2448,TAXONS!B:C,2,FALSE)</f>
        <v>#N/A</v>
      </c>
      <c r="H2448" s="13">
        <f t="shared" si="193"/>
        <v>0</v>
      </c>
      <c r="I2448" s="12" t="e">
        <f t="shared" si="194"/>
        <v>#N/A</v>
      </c>
      <c r="J2448" s="14" t="e">
        <f t="shared" si="195"/>
        <v>#N/A</v>
      </c>
      <c r="K2448" s="15" t="e">
        <f>VLOOKUP(B2448,REGIONS!A:D,4,FALSE)</f>
        <v>#N/A</v>
      </c>
      <c r="L2448" s="19" t="e">
        <f>VLOOKUP(G2448,Sensibilité!$A:$L,12,FALSE)</f>
        <v>#N/A</v>
      </c>
      <c r="M2448" s="19" t="e">
        <f t="shared" si="196"/>
        <v>#N/A</v>
      </c>
      <c r="N2448" s="19" t="e">
        <f t="shared" si="197"/>
        <v>#N/A</v>
      </c>
      <c r="O2448" s="15" t="str">
        <f>IF(D2448=Listes!$B$6,"SWARMING",IF(OR(D2448=Listes!$B$1,D2448=Listes!$B$2,D2448=Listes!$B$5),2,IF(OR(D2448=Listes!$B$3,D2448=Listes!$B$4),1,"erreur colonne D")))</f>
        <v>SWARMING</v>
      </c>
      <c r="P2448" s="15" t="e">
        <f>IF(OR(W2448="Hiver",W2448="Transit"),VLOOKUP(E2448,IC!A:E,4,FALSE),IF(W2448="été",VLOOKUP(E2448,IC!A:E,3,FALSE),"erreur"))</f>
        <v>#N/A</v>
      </c>
      <c r="Q2448" s="15" t="e">
        <f>IF(P2448="NR",0,IF(F2448&lt;5,0,IF(P2448=1,VLOOKUP(F2448,IC!$G$1:$I$8,3,TRUE),
IF(P2448=2,VLOOKUP(F2448,IC!$K$1:$M$8,3,TRUE),
IF(P2448=3,VLOOKUP(F2448,IC!$O$1:$Q$8,3,TRUE),IF(P2448=4,VLOOKUP(F2448,IC!$S$2:$U$9,3,TRUE),
"erreur"))))))</f>
        <v>#N/A</v>
      </c>
      <c r="R2448" s="16" t="e">
        <f>IF(OR(V2448="NA",V2448="Transit",V2448&lt;Listes!$F$1),"non applicable",F2448/V2448)</f>
        <v>#N/A</v>
      </c>
      <c r="S2448" s="16" t="e">
        <f>IF(W2448="Transit","Non applicable",IF(AND(W2448="été",T2448&gt;Listes!F2447),F2448/T2448,IF(AND(W2448="Hiver",Hierarchisation!U2448&gt;Listes!F2447),F2448/U2448,"non applicable")))</f>
        <v>#N/A</v>
      </c>
      <c r="T2448" s="17" t="e">
        <f>IF(K2448="Centre",VLOOKUP(E2448,effectifs_ete,3,FALSE),IF(Hierarchisation!K2448="Grand Nord",VLOOKUP(Hierarchisation!E2448,effectifs_ete,4,FALSE),IF(Hierarchisation!K2448="Nord Est",VLOOKUP(Hierarchisation!E2448,effectifs_ete,5,FALSE),IF(Hierarchisation!K2448="Nord Ouest",VLOOKUP(Hierarchisation!E2448,effectifs_ete,6,FALSE),IF(Hierarchisation!K2448="Sud Est",VLOOKUP(Hierarchisation!E2448,effectifs_ete,7,FALSE),IF(Hierarchisation!K2448="Sud Ouest",VLOOKUP(Hierarchisation!E2448,effectifs_ete,8,FALSE),"Erreur Région"))))))</f>
        <v>#N/A</v>
      </c>
      <c r="U2448" s="17" t="e">
        <f>IF(K2448="Centre",VLOOKUP(E2448,effectifs_hiver,3,FALSE),IF(Hierarchisation!K2448="Grand Nord",VLOOKUP(Hierarchisation!E2448,effectifs_hiver,4,FALSE),IF(Hierarchisation!K2448="Nord Est",VLOOKUP(Hierarchisation!E2448,effectifs_hiver,5,FALSE),IF(Hierarchisation!K2448="Nord Ouest",VLOOKUP(Hierarchisation!E2448,effectifs_hiver,6,FALSE),IF(Hierarchisation!K2448="Sud Est",VLOOKUP(Hierarchisation!E2448,effectifs_hiver,7,FALSE),IF(Hierarchisation!K2448="Sud Ouest",VLOOKUP(Hierarchisation!E2448,effectifs_hiver,8,FALSE),"Erreur Région"))))))</f>
        <v>#N/A</v>
      </c>
      <c r="V2448" s="17" t="e">
        <f>IF(W2448="Transit","Transit",IF(W2448="hiver",VLOOKUP(E2448,'EFFECTIFS Hiver'!$A:$I,9,FALSE),IF(W2448="été",VLOOKUP(E2448,'EFFECTIFS Eté'!$A:$I,9,FALSE),"Erreur saison")))</f>
        <v>#N/A</v>
      </c>
      <c r="W2448" s="18" t="e">
        <f>VLOOKUP(D2448,Listes!B:C,2,FALSE)</f>
        <v>#N/A</v>
      </c>
    </row>
    <row r="2449" spans="1:23" ht="15.75" customHeight="1">
      <c r="A2449" s="11"/>
      <c r="B2449" s="11"/>
      <c r="C2449" s="11"/>
      <c r="D2449" s="11"/>
      <c r="E2449" s="11"/>
      <c r="F2449" s="11"/>
      <c r="G2449" s="11" t="e">
        <f>VLOOKUP(E2449,TAXONS!B:C,2,FALSE)</f>
        <v>#N/A</v>
      </c>
      <c r="H2449" s="13">
        <f t="shared" si="193"/>
        <v>0</v>
      </c>
      <c r="I2449" s="12" t="e">
        <f t="shared" si="194"/>
        <v>#N/A</v>
      </c>
      <c r="J2449" s="14" t="e">
        <f t="shared" si="195"/>
        <v>#N/A</v>
      </c>
      <c r="K2449" s="15" t="e">
        <f>VLOOKUP(B2449,REGIONS!A:D,4,FALSE)</f>
        <v>#N/A</v>
      </c>
      <c r="L2449" s="19" t="e">
        <f>VLOOKUP(G2449,Sensibilité!$A:$L,12,FALSE)</f>
        <v>#N/A</v>
      </c>
      <c r="M2449" s="19" t="e">
        <f t="shared" si="196"/>
        <v>#N/A</v>
      </c>
      <c r="N2449" s="19" t="e">
        <f t="shared" si="197"/>
        <v>#N/A</v>
      </c>
      <c r="O2449" s="15" t="str">
        <f>IF(D2449=Listes!$B$6,"SWARMING",IF(OR(D2449=Listes!$B$1,D2449=Listes!$B$2,D2449=Listes!$B$5),2,IF(OR(D2449=Listes!$B$3,D2449=Listes!$B$4),1,"erreur colonne D")))</f>
        <v>SWARMING</v>
      </c>
      <c r="P2449" s="15" t="e">
        <f>IF(OR(W2449="Hiver",W2449="Transit"),VLOOKUP(E2449,IC!A:E,4,FALSE),IF(W2449="été",VLOOKUP(E2449,IC!A:E,3,FALSE),"erreur"))</f>
        <v>#N/A</v>
      </c>
      <c r="Q2449" s="15" t="e">
        <f>IF(P2449="NR",0,IF(F2449&lt;5,0,IF(P2449=1,VLOOKUP(F2449,IC!$G$1:$I$8,3,TRUE),
IF(P2449=2,VLOOKUP(F2449,IC!$K$1:$M$8,3,TRUE),
IF(P2449=3,VLOOKUP(F2449,IC!$O$1:$Q$8,3,TRUE),IF(P2449=4,VLOOKUP(F2449,IC!$S$2:$U$9,3,TRUE),
"erreur"))))))</f>
        <v>#N/A</v>
      </c>
      <c r="R2449" s="16" t="e">
        <f>IF(OR(V2449="NA",V2449="Transit",V2449&lt;Listes!$F$1),"non applicable",F2449/V2449)</f>
        <v>#N/A</v>
      </c>
      <c r="S2449" s="16" t="e">
        <f>IF(W2449="Transit","Non applicable",IF(AND(W2449="été",T2449&gt;Listes!F2448),F2449/T2449,IF(AND(W2449="Hiver",Hierarchisation!U2449&gt;Listes!F2448),F2449/U2449,"non applicable")))</f>
        <v>#N/A</v>
      </c>
      <c r="T2449" s="17" t="e">
        <f>IF(K2449="Centre",VLOOKUP(E2449,effectifs_ete,3,FALSE),IF(Hierarchisation!K2449="Grand Nord",VLOOKUP(Hierarchisation!E2449,effectifs_ete,4,FALSE),IF(Hierarchisation!K2449="Nord Est",VLOOKUP(Hierarchisation!E2449,effectifs_ete,5,FALSE),IF(Hierarchisation!K2449="Nord Ouest",VLOOKUP(Hierarchisation!E2449,effectifs_ete,6,FALSE),IF(Hierarchisation!K2449="Sud Est",VLOOKUP(Hierarchisation!E2449,effectifs_ete,7,FALSE),IF(Hierarchisation!K2449="Sud Ouest",VLOOKUP(Hierarchisation!E2449,effectifs_ete,8,FALSE),"Erreur Région"))))))</f>
        <v>#N/A</v>
      </c>
      <c r="U2449" s="17" t="e">
        <f>IF(K2449="Centre",VLOOKUP(E2449,effectifs_hiver,3,FALSE),IF(Hierarchisation!K2449="Grand Nord",VLOOKUP(Hierarchisation!E2449,effectifs_hiver,4,FALSE),IF(Hierarchisation!K2449="Nord Est",VLOOKUP(Hierarchisation!E2449,effectifs_hiver,5,FALSE),IF(Hierarchisation!K2449="Nord Ouest",VLOOKUP(Hierarchisation!E2449,effectifs_hiver,6,FALSE),IF(Hierarchisation!K2449="Sud Est",VLOOKUP(Hierarchisation!E2449,effectifs_hiver,7,FALSE),IF(Hierarchisation!K2449="Sud Ouest",VLOOKUP(Hierarchisation!E2449,effectifs_hiver,8,FALSE),"Erreur Région"))))))</f>
        <v>#N/A</v>
      </c>
      <c r="V2449" s="17" t="e">
        <f>IF(W2449="Transit","Transit",IF(W2449="hiver",VLOOKUP(E2449,'EFFECTIFS Hiver'!$A:$I,9,FALSE),IF(W2449="été",VLOOKUP(E2449,'EFFECTIFS Eté'!$A:$I,9,FALSE),"Erreur saison")))</f>
        <v>#N/A</v>
      </c>
      <c r="W2449" s="18" t="e">
        <f>VLOOKUP(D2449,Listes!B:C,2,FALSE)</f>
        <v>#N/A</v>
      </c>
    </row>
    <row r="2450" spans="1:23" ht="15.75" customHeight="1">
      <c r="A2450" s="11"/>
      <c r="B2450" s="11"/>
      <c r="C2450" s="11"/>
      <c r="D2450" s="11"/>
      <c r="E2450" s="11"/>
      <c r="F2450" s="11"/>
      <c r="G2450" s="11" t="e">
        <f>VLOOKUP(E2450,TAXONS!B:C,2,FALSE)</f>
        <v>#N/A</v>
      </c>
      <c r="H2450" s="13">
        <f t="shared" si="193"/>
        <v>0</v>
      </c>
      <c r="I2450" s="12" t="e">
        <f t="shared" si="194"/>
        <v>#N/A</v>
      </c>
      <c r="J2450" s="14" t="e">
        <f t="shared" si="195"/>
        <v>#N/A</v>
      </c>
      <c r="K2450" s="15" t="e">
        <f>VLOOKUP(B2450,REGIONS!A:D,4,FALSE)</f>
        <v>#N/A</v>
      </c>
      <c r="L2450" s="19" t="e">
        <f>VLOOKUP(G2450,Sensibilité!$A:$L,12,FALSE)</f>
        <v>#N/A</v>
      </c>
      <c r="M2450" s="19" t="e">
        <f t="shared" si="196"/>
        <v>#N/A</v>
      </c>
      <c r="N2450" s="19" t="e">
        <f t="shared" si="197"/>
        <v>#N/A</v>
      </c>
      <c r="O2450" s="15" t="str">
        <f>IF(D2450=Listes!$B$6,"SWARMING",IF(OR(D2450=Listes!$B$1,D2450=Listes!$B$2,D2450=Listes!$B$5),2,IF(OR(D2450=Listes!$B$3,D2450=Listes!$B$4),1,"erreur colonne D")))</f>
        <v>SWARMING</v>
      </c>
      <c r="P2450" s="15" t="e">
        <f>IF(OR(W2450="Hiver",W2450="Transit"),VLOOKUP(E2450,IC!A:E,4,FALSE),IF(W2450="été",VLOOKUP(E2450,IC!A:E,3,FALSE),"erreur"))</f>
        <v>#N/A</v>
      </c>
      <c r="Q2450" s="15" t="e">
        <f>IF(P2450="NR",0,IF(F2450&lt;5,0,IF(P2450=1,VLOOKUP(F2450,IC!$G$1:$I$8,3,TRUE),
IF(P2450=2,VLOOKUP(F2450,IC!$K$1:$M$8,3,TRUE),
IF(P2450=3,VLOOKUP(F2450,IC!$O$1:$Q$8,3,TRUE),IF(P2450=4,VLOOKUP(F2450,IC!$S$2:$U$9,3,TRUE),
"erreur"))))))</f>
        <v>#N/A</v>
      </c>
      <c r="R2450" s="16" t="e">
        <f>IF(OR(V2450="NA",V2450="Transit",V2450&lt;Listes!$F$1),"non applicable",F2450/V2450)</f>
        <v>#N/A</v>
      </c>
      <c r="S2450" s="16" t="e">
        <f>IF(W2450="Transit","Non applicable",IF(AND(W2450="été",T2450&gt;Listes!F2449),F2450/T2450,IF(AND(W2450="Hiver",Hierarchisation!U2450&gt;Listes!F2449),F2450/U2450,"non applicable")))</f>
        <v>#N/A</v>
      </c>
      <c r="T2450" s="17" t="e">
        <f>IF(K2450="Centre",VLOOKUP(E2450,effectifs_ete,3,FALSE),IF(Hierarchisation!K2450="Grand Nord",VLOOKUP(Hierarchisation!E2450,effectifs_ete,4,FALSE),IF(Hierarchisation!K2450="Nord Est",VLOOKUP(Hierarchisation!E2450,effectifs_ete,5,FALSE),IF(Hierarchisation!K2450="Nord Ouest",VLOOKUP(Hierarchisation!E2450,effectifs_ete,6,FALSE),IF(Hierarchisation!K2450="Sud Est",VLOOKUP(Hierarchisation!E2450,effectifs_ete,7,FALSE),IF(Hierarchisation!K2450="Sud Ouest",VLOOKUP(Hierarchisation!E2450,effectifs_ete,8,FALSE),"Erreur Région"))))))</f>
        <v>#N/A</v>
      </c>
      <c r="U2450" s="17" t="e">
        <f>IF(K2450="Centre",VLOOKUP(E2450,effectifs_hiver,3,FALSE),IF(Hierarchisation!K2450="Grand Nord",VLOOKUP(Hierarchisation!E2450,effectifs_hiver,4,FALSE),IF(Hierarchisation!K2450="Nord Est",VLOOKUP(Hierarchisation!E2450,effectifs_hiver,5,FALSE),IF(Hierarchisation!K2450="Nord Ouest",VLOOKUP(Hierarchisation!E2450,effectifs_hiver,6,FALSE),IF(Hierarchisation!K2450="Sud Est",VLOOKUP(Hierarchisation!E2450,effectifs_hiver,7,FALSE),IF(Hierarchisation!K2450="Sud Ouest",VLOOKUP(Hierarchisation!E2450,effectifs_hiver,8,FALSE),"Erreur Région"))))))</f>
        <v>#N/A</v>
      </c>
      <c r="V2450" s="17" t="e">
        <f>IF(W2450="Transit","Transit",IF(W2450="hiver",VLOOKUP(E2450,'EFFECTIFS Hiver'!$A:$I,9,FALSE),IF(W2450="été",VLOOKUP(E2450,'EFFECTIFS Eté'!$A:$I,9,FALSE),"Erreur saison")))</f>
        <v>#N/A</v>
      </c>
      <c r="W2450" s="18" t="e">
        <f>VLOOKUP(D2450,Listes!B:C,2,FALSE)</f>
        <v>#N/A</v>
      </c>
    </row>
    <row r="2451" spans="1:23" ht="15.75" customHeight="1">
      <c r="A2451" s="11"/>
      <c r="B2451" s="11"/>
      <c r="C2451" s="11"/>
      <c r="D2451" s="11"/>
      <c r="E2451" s="11"/>
      <c r="F2451" s="11"/>
      <c r="G2451" s="11" t="e">
        <f>VLOOKUP(E2451,TAXONS!B:C,2,FALSE)</f>
        <v>#N/A</v>
      </c>
      <c r="H2451" s="13">
        <f t="shared" si="193"/>
        <v>0</v>
      </c>
      <c r="I2451" s="12" t="e">
        <f t="shared" si="194"/>
        <v>#N/A</v>
      </c>
      <c r="J2451" s="14" t="e">
        <f t="shared" si="195"/>
        <v>#N/A</v>
      </c>
      <c r="K2451" s="15" t="e">
        <f>VLOOKUP(B2451,REGIONS!A:D,4,FALSE)</f>
        <v>#N/A</v>
      </c>
      <c r="L2451" s="19" t="e">
        <f>VLOOKUP(G2451,Sensibilité!$A:$L,12,FALSE)</f>
        <v>#N/A</v>
      </c>
      <c r="M2451" s="19" t="e">
        <f t="shared" si="196"/>
        <v>#N/A</v>
      </c>
      <c r="N2451" s="19" t="e">
        <f t="shared" si="197"/>
        <v>#N/A</v>
      </c>
      <c r="O2451" s="15" t="str">
        <f>IF(D2451=Listes!$B$6,"SWARMING",IF(OR(D2451=Listes!$B$1,D2451=Listes!$B$2,D2451=Listes!$B$5),2,IF(OR(D2451=Listes!$B$3,D2451=Listes!$B$4),1,"erreur colonne D")))</f>
        <v>SWARMING</v>
      </c>
      <c r="P2451" s="15" t="e">
        <f>IF(OR(W2451="Hiver",W2451="Transit"),VLOOKUP(E2451,IC!A:E,4,FALSE),IF(W2451="été",VLOOKUP(E2451,IC!A:E,3,FALSE),"erreur"))</f>
        <v>#N/A</v>
      </c>
      <c r="Q2451" s="15" t="e">
        <f>IF(P2451="NR",0,IF(F2451&lt;5,0,IF(P2451=1,VLOOKUP(F2451,IC!$G$1:$I$8,3,TRUE),
IF(P2451=2,VLOOKUP(F2451,IC!$K$1:$M$8,3,TRUE),
IF(P2451=3,VLOOKUP(F2451,IC!$O$1:$Q$8,3,TRUE),IF(P2451=4,VLOOKUP(F2451,IC!$S$2:$U$9,3,TRUE),
"erreur"))))))</f>
        <v>#N/A</v>
      </c>
      <c r="R2451" s="16" t="e">
        <f>IF(OR(V2451="NA",V2451="Transit",V2451&lt;Listes!$F$1),"non applicable",F2451/V2451)</f>
        <v>#N/A</v>
      </c>
      <c r="S2451" s="16" t="e">
        <f>IF(W2451="Transit","Non applicable",IF(AND(W2451="été",T2451&gt;Listes!F2450),F2451/T2451,IF(AND(W2451="Hiver",Hierarchisation!U2451&gt;Listes!F2450),F2451/U2451,"non applicable")))</f>
        <v>#N/A</v>
      </c>
      <c r="T2451" s="17" t="e">
        <f>IF(K2451="Centre",VLOOKUP(E2451,effectifs_ete,3,FALSE),IF(Hierarchisation!K2451="Grand Nord",VLOOKUP(Hierarchisation!E2451,effectifs_ete,4,FALSE),IF(Hierarchisation!K2451="Nord Est",VLOOKUP(Hierarchisation!E2451,effectifs_ete,5,FALSE),IF(Hierarchisation!K2451="Nord Ouest",VLOOKUP(Hierarchisation!E2451,effectifs_ete,6,FALSE),IF(Hierarchisation!K2451="Sud Est",VLOOKUP(Hierarchisation!E2451,effectifs_ete,7,FALSE),IF(Hierarchisation!K2451="Sud Ouest",VLOOKUP(Hierarchisation!E2451,effectifs_ete,8,FALSE),"Erreur Région"))))))</f>
        <v>#N/A</v>
      </c>
      <c r="U2451" s="17" t="e">
        <f>IF(K2451="Centre",VLOOKUP(E2451,effectifs_hiver,3,FALSE),IF(Hierarchisation!K2451="Grand Nord",VLOOKUP(Hierarchisation!E2451,effectifs_hiver,4,FALSE),IF(Hierarchisation!K2451="Nord Est",VLOOKUP(Hierarchisation!E2451,effectifs_hiver,5,FALSE),IF(Hierarchisation!K2451="Nord Ouest",VLOOKUP(Hierarchisation!E2451,effectifs_hiver,6,FALSE),IF(Hierarchisation!K2451="Sud Est",VLOOKUP(Hierarchisation!E2451,effectifs_hiver,7,FALSE),IF(Hierarchisation!K2451="Sud Ouest",VLOOKUP(Hierarchisation!E2451,effectifs_hiver,8,FALSE),"Erreur Région"))))))</f>
        <v>#N/A</v>
      </c>
      <c r="V2451" s="17" t="e">
        <f>IF(W2451="Transit","Transit",IF(W2451="hiver",VLOOKUP(E2451,'EFFECTIFS Hiver'!$A:$I,9,FALSE),IF(W2451="été",VLOOKUP(E2451,'EFFECTIFS Eté'!$A:$I,9,FALSE),"Erreur saison")))</f>
        <v>#N/A</v>
      </c>
      <c r="W2451" s="18" t="e">
        <f>VLOOKUP(D2451,Listes!B:C,2,FALSE)</f>
        <v>#N/A</v>
      </c>
    </row>
    <row r="2452" spans="1:23" ht="15.75" customHeight="1">
      <c r="A2452" s="11"/>
      <c r="B2452" s="11"/>
      <c r="C2452" s="11"/>
      <c r="D2452" s="11"/>
      <c r="E2452" s="11"/>
      <c r="F2452" s="11"/>
      <c r="G2452" s="11" t="e">
        <f>VLOOKUP(E2452,TAXONS!B:C,2,FALSE)</f>
        <v>#N/A</v>
      </c>
      <c r="H2452" s="13">
        <f t="shared" si="193"/>
        <v>0</v>
      </c>
      <c r="I2452" s="12" t="e">
        <f t="shared" si="194"/>
        <v>#N/A</v>
      </c>
      <c r="J2452" s="14" t="e">
        <f t="shared" si="195"/>
        <v>#N/A</v>
      </c>
      <c r="K2452" s="15" t="e">
        <f>VLOOKUP(B2452,REGIONS!A:D,4,FALSE)</f>
        <v>#N/A</v>
      </c>
      <c r="L2452" s="19" t="e">
        <f>VLOOKUP(G2452,Sensibilité!$A:$L,12,FALSE)</f>
        <v>#N/A</v>
      </c>
      <c r="M2452" s="19" t="e">
        <f t="shared" si="196"/>
        <v>#N/A</v>
      </c>
      <c r="N2452" s="19" t="e">
        <f t="shared" si="197"/>
        <v>#N/A</v>
      </c>
      <c r="O2452" s="15" t="str">
        <f>IF(D2452=Listes!$B$6,"SWARMING",IF(OR(D2452=Listes!$B$1,D2452=Listes!$B$2,D2452=Listes!$B$5),2,IF(OR(D2452=Listes!$B$3,D2452=Listes!$B$4),1,"erreur colonne D")))</f>
        <v>SWARMING</v>
      </c>
      <c r="P2452" s="15" t="e">
        <f>IF(OR(W2452="Hiver",W2452="Transit"),VLOOKUP(E2452,IC!A:E,4,FALSE),IF(W2452="été",VLOOKUP(E2452,IC!A:E,3,FALSE),"erreur"))</f>
        <v>#N/A</v>
      </c>
      <c r="Q2452" s="15" t="e">
        <f>IF(P2452="NR",0,IF(F2452&lt;5,0,IF(P2452=1,VLOOKUP(F2452,IC!$G$1:$I$8,3,TRUE),
IF(P2452=2,VLOOKUP(F2452,IC!$K$1:$M$8,3,TRUE),
IF(P2452=3,VLOOKUP(F2452,IC!$O$1:$Q$8,3,TRUE),IF(P2452=4,VLOOKUP(F2452,IC!$S$2:$U$9,3,TRUE),
"erreur"))))))</f>
        <v>#N/A</v>
      </c>
      <c r="R2452" s="16" t="e">
        <f>IF(OR(V2452="NA",V2452="Transit",V2452&lt;Listes!$F$1),"non applicable",F2452/V2452)</f>
        <v>#N/A</v>
      </c>
      <c r="S2452" s="16" t="e">
        <f>IF(W2452="Transit","Non applicable",IF(AND(W2452="été",T2452&gt;Listes!F2451),F2452/T2452,IF(AND(W2452="Hiver",Hierarchisation!U2452&gt;Listes!F2451),F2452/U2452,"non applicable")))</f>
        <v>#N/A</v>
      </c>
      <c r="T2452" s="17" t="e">
        <f>IF(K2452="Centre",VLOOKUP(E2452,effectifs_ete,3,FALSE),IF(Hierarchisation!K2452="Grand Nord",VLOOKUP(Hierarchisation!E2452,effectifs_ete,4,FALSE),IF(Hierarchisation!K2452="Nord Est",VLOOKUP(Hierarchisation!E2452,effectifs_ete,5,FALSE),IF(Hierarchisation!K2452="Nord Ouest",VLOOKUP(Hierarchisation!E2452,effectifs_ete,6,FALSE),IF(Hierarchisation!K2452="Sud Est",VLOOKUP(Hierarchisation!E2452,effectifs_ete,7,FALSE),IF(Hierarchisation!K2452="Sud Ouest",VLOOKUP(Hierarchisation!E2452,effectifs_ete,8,FALSE),"Erreur Région"))))))</f>
        <v>#N/A</v>
      </c>
      <c r="U2452" s="17" t="e">
        <f>IF(K2452="Centre",VLOOKUP(E2452,effectifs_hiver,3,FALSE),IF(Hierarchisation!K2452="Grand Nord",VLOOKUP(Hierarchisation!E2452,effectifs_hiver,4,FALSE),IF(Hierarchisation!K2452="Nord Est",VLOOKUP(Hierarchisation!E2452,effectifs_hiver,5,FALSE),IF(Hierarchisation!K2452="Nord Ouest",VLOOKUP(Hierarchisation!E2452,effectifs_hiver,6,FALSE),IF(Hierarchisation!K2452="Sud Est",VLOOKUP(Hierarchisation!E2452,effectifs_hiver,7,FALSE),IF(Hierarchisation!K2452="Sud Ouest",VLOOKUP(Hierarchisation!E2452,effectifs_hiver,8,FALSE),"Erreur Région"))))))</f>
        <v>#N/A</v>
      </c>
      <c r="V2452" s="17" t="e">
        <f>IF(W2452="Transit","Transit",IF(W2452="hiver",VLOOKUP(E2452,'EFFECTIFS Hiver'!$A:$I,9,FALSE),IF(W2452="été",VLOOKUP(E2452,'EFFECTIFS Eté'!$A:$I,9,FALSE),"Erreur saison")))</f>
        <v>#N/A</v>
      </c>
      <c r="W2452" s="18" t="e">
        <f>VLOOKUP(D2452,Listes!B:C,2,FALSE)</f>
        <v>#N/A</v>
      </c>
    </row>
    <row r="2453" spans="1:23" ht="15.75" customHeight="1">
      <c r="A2453" s="11"/>
      <c r="B2453" s="11"/>
      <c r="C2453" s="11"/>
      <c r="D2453" s="11"/>
      <c r="E2453" s="11"/>
      <c r="F2453" s="11"/>
      <c r="G2453" s="11" t="e">
        <f>VLOOKUP(E2453,TAXONS!B:C,2,FALSE)</f>
        <v>#N/A</v>
      </c>
      <c r="H2453" s="13">
        <f t="shared" si="193"/>
        <v>0</v>
      </c>
      <c r="I2453" s="12" t="e">
        <f t="shared" si="194"/>
        <v>#N/A</v>
      </c>
      <c r="J2453" s="14" t="e">
        <f t="shared" si="195"/>
        <v>#N/A</v>
      </c>
      <c r="K2453" s="15" t="e">
        <f>VLOOKUP(B2453,REGIONS!A:D,4,FALSE)</f>
        <v>#N/A</v>
      </c>
      <c r="L2453" s="19" t="e">
        <f>VLOOKUP(G2453,Sensibilité!$A:$L,12,FALSE)</f>
        <v>#N/A</v>
      </c>
      <c r="M2453" s="19" t="e">
        <f t="shared" si="196"/>
        <v>#N/A</v>
      </c>
      <c r="N2453" s="19" t="e">
        <f t="shared" si="197"/>
        <v>#N/A</v>
      </c>
      <c r="O2453" s="15" t="str">
        <f>IF(D2453=Listes!$B$6,"SWARMING",IF(OR(D2453=Listes!$B$1,D2453=Listes!$B$2,D2453=Listes!$B$5),2,IF(OR(D2453=Listes!$B$3,D2453=Listes!$B$4),1,"erreur colonne D")))</f>
        <v>SWARMING</v>
      </c>
      <c r="P2453" s="15" t="e">
        <f>IF(OR(W2453="Hiver",W2453="Transit"),VLOOKUP(E2453,IC!A:E,4,FALSE),IF(W2453="été",VLOOKUP(E2453,IC!A:E,3,FALSE),"erreur"))</f>
        <v>#N/A</v>
      </c>
      <c r="Q2453" s="15" t="e">
        <f>IF(P2453="NR",0,IF(F2453&lt;5,0,IF(P2453=1,VLOOKUP(F2453,IC!$G$1:$I$8,3,TRUE),
IF(P2453=2,VLOOKUP(F2453,IC!$K$1:$M$8,3,TRUE),
IF(P2453=3,VLOOKUP(F2453,IC!$O$1:$Q$8,3,TRUE),IF(P2453=4,VLOOKUP(F2453,IC!$S$2:$U$9,3,TRUE),
"erreur"))))))</f>
        <v>#N/A</v>
      </c>
      <c r="R2453" s="16" t="e">
        <f>IF(OR(V2453="NA",V2453="Transit",V2453&lt;Listes!$F$1),"non applicable",F2453/V2453)</f>
        <v>#N/A</v>
      </c>
      <c r="S2453" s="16" t="e">
        <f>IF(W2453="Transit","Non applicable",IF(AND(W2453="été",T2453&gt;Listes!F2452),F2453/T2453,IF(AND(W2453="Hiver",Hierarchisation!U2453&gt;Listes!F2452),F2453/U2453,"non applicable")))</f>
        <v>#N/A</v>
      </c>
      <c r="T2453" s="17" t="e">
        <f>IF(K2453="Centre",VLOOKUP(E2453,effectifs_ete,3,FALSE),IF(Hierarchisation!K2453="Grand Nord",VLOOKUP(Hierarchisation!E2453,effectifs_ete,4,FALSE),IF(Hierarchisation!K2453="Nord Est",VLOOKUP(Hierarchisation!E2453,effectifs_ete,5,FALSE),IF(Hierarchisation!K2453="Nord Ouest",VLOOKUP(Hierarchisation!E2453,effectifs_ete,6,FALSE),IF(Hierarchisation!K2453="Sud Est",VLOOKUP(Hierarchisation!E2453,effectifs_ete,7,FALSE),IF(Hierarchisation!K2453="Sud Ouest",VLOOKUP(Hierarchisation!E2453,effectifs_ete,8,FALSE),"Erreur Région"))))))</f>
        <v>#N/A</v>
      </c>
      <c r="U2453" s="17" t="e">
        <f>IF(K2453="Centre",VLOOKUP(E2453,effectifs_hiver,3,FALSE),IF(Hierarchisation!K2453="Grand Nord",VLOOKUP(Hierarchisation!E2453,effectifs_hiver,4,FALSE),IF(Hierarchisation!K2453="Nord Est",VLOOKUP(Hierarchisation!E2453,effectifs_hiver,5,FALSE),IF(Hierarchisation!K2453="Nord Ouest",VLOOKUP(Hierarchisation!E2453,effectifs_hiver,6,FALSE),IF(Hierarchisation!K2453="Sud Est",VLOOKUP(Hierarchisation!E2453,effectifs_hiver,7,FALSE),IF(Hierarchisation!K2453="Sud Ouest",VLOOKUP(Hierarchisation!E2453,effectifs_hiver,8,FALSE),"Erreur Région"))))))</f>
        <v>#N/A</v>
      </c>
      <c r="V2453" s="17" t="e">
        <f>IF(W2453="Transit","Transit",IF(W2453="hiver",VLOOKUP(E2453,'EFFECTIFS Hiver'!$A:$I,9,FALSE),IF(W2453="été",VLOOKUP(E2453,'EFFECTIFS Eté'!$A:$I,9,FALSE),"Erreur saison")))</f>
        <v>#N/A</v>
      </c>
      <c r="W2453" s="18" t="e">
        <f>VLOOKUP(D2453,Listes!B:C,2,FALSE)</f>
        <v>#N/A</v>
      </c>
    </row>
    <row r="2454" spans="1:23" ht="15.75" customHeight="1">
      <c r="A2454" s="11"/>
      <c r="B2454" s="11"/>
      <c r="C2454" s="11"/>
      <c r="D2454" s="11"/>
      <c r="E2454" s="11"/>
      <c r="F2454" s="11"/>
      <c r="G2454" s="11" t="e">
        <f>VLOOKUP(E2454,TAXONS!B:C,2,FALSE)</f>
        <v>#N/A</v>
      </c>
      <c r="H2454" s="13">
        <f t="shared" si="193"/>
        <v>0</v>
      </c>
      <c r="I2454" s="12" t="e">
        <f t="shared" si="194"/>
        <v>#N/A</v>
      </c>
      <c r="J2454" s="14" t="e">
        <f t="shared" si="195"/>
        <v>#N/A</v>
      </c>
      <c r="K2454" s="15" t="e">
        <f>VLOOKUP(B2454,REGIONS!A:D,4,FALSE)</f>
        <v>#N/A</v>
      </c>
      <c r="L2454" s="19" t="e">
        <f>VLOOKUP(G2454,Sensibilité!$A:$L,12,FALSE)</f>
        <v>#N/A</v>
      </c>
      <c r="M2454" s="19" t="e">
        <f t="shared" si="196"/>
        <v>#N/A</v>
      </c>
      <c r="N2454" s="19" t="e">
        <f t="shared" si="197"/>
        <v>#N/A</v>
      </c>
      <c r="O2454" s="15" t="str">
        <f>IF(D2454=Listes!$B$6,"SWARMING",IF(OR(D2454=Listes!$B$1,D2454=Listes!$B$2,D2454=Listes!$B$5),2,IF(OR(D2454=Listes!$B$3,D2454=Listes!$B$4),1,"erreur colonne D")))</f>
        <v>SWARMING</v>
      </c>
      <c r="P2454" s="15" t="e">
        <f>IF(OR(W2454="Hiver",W2454="Transit"),VLOOKUP(E2454,IC!A:E,4,FALSE),IF(W2454="été",VLOOKUP(E2454,IC!A:E,3,FALSE),"erreur"))</f>
        <v>#N/A</v>
      </c>
      <c r="Q2454" s="15" t="e">
        <f>IF(P2454="NR",0,IF(F2454&lt;5,0,IF(P2454=1,VLOOKUP(F2454,IC!$G$1:$I$8,3,TRUE),
IF(P2454=2,VLOOKUP(F2454,IC!$K$1:$M$8,3,TRUE),
IF(P2454=3,VLOOKUP(F2454,IC!$O$1:$Q$8,3,TRUE),IF(P2454=4,VLOOKUP(F2454,IC!$S$2:$U$9,3,TRUE),
"erreur"))))))</f>
        <v>#N/A</v>
      </c>
      <c r="R2454" s="16" t="e">
        <f>IF(OR(V2454="NA",V2454="Transit",V2454&lt;Listes!$F$1),"non applicable",F2454/V2454)</f>
        <v>#N/A</v>
      </c>
      <c r="S2454" s="16" t="e">
        <f>IF(W2454="Transit","Non applicable",IF(AND(W2454="été",T2454&gt;Listes!F2453),F2454/T2454,IF(AND(W2454="Hiver",Hierarchisation!U2454&gt;Listes!F2453),F2454/U2454,"non applicable")))</f>
        <v>#N/A</v>
      </c>
      <c r="T2454" s="17" t="e">
        <f>IF(K2454="Centre",VLOOKUP(E2454,effectifs_ete,3,FALSE),IF(Hierarchisation!K2454="Grand Nord",VLOOKUP(Hierarchisation!E2454,effectifs_ete,4,FALSE),IF(Hierarchisation!K2454="Nord Est",VLOOKUP(Hierarchisation!E2454,effectifs_ete,5,FALSE),IF(Hierarchisation!K2454="Nord Ouest",VLOOKUP(Hierarchisation!E2454,effectifs_ete,6,FALSE),IF(Hierarchisation!K2454="Sud Est",VLOOKUP(Hierarchisation!E2454,effectifs_ete,7,FALSE),IF(Hierarchisation!K2454="Sud Ouest",VLOOKUP(Hierarchisation!E2454,effectifs_ete,8,FALSE),"Erreur Région"))))))</f>
        <v>#N/A</v>
      </c>
      <c r="U2454" s="17" t="e">
        <f>IF(K2454="Centre",VLOOKUP(E2454,effectifs_hiver,3,FALSE),IF(Hierarchisation!K2454="Grand Nord",VLOOKUP(Hierarchisation!E2454,effectifs_hiver,4,FALSE),IF(Hierarchisation!K2454="Nord Est",VLOOKUP(Hierarchisation!E2454,effectifs_hiver,5,FALSE),IF(Hierarchisation!K2454="Nord Ouest",VLOOKUP(Hierarchisation!E2454,effectifs_hiver,6,FALSE),IF(Hierarchisation!K2454="Sud Est",VLOOKUP(Hierarchisation!E2454,effectifs_hiver,7,FALSE),IF(Hierarchisation!K2454="Sud Ouest",VLOOKUP(Hierarchisation!E2454,effectifs_hiver,8,FALSE),"Erreur Région"))))))</f>
        <v>#N/A</v>
      </c>
      <c r="V2454" s="17" t="e">
        <f>IF(W2454="Transit","Transit",IF(W2454="hiver",VLOOKUP(E2454,'EFFECTIFS Hiver'!$A:$I,9,FALSE),IF(W2454="été",VLOOKUP(E2454,'EFFECTIFS Eté'!$A:$I,9,FALSE),"Erreur saison")))</f>
        <v>#N/A</v>
      </c>
      <c r="W2454" s="18" t="e">
        <f>VLOOKUP(D2454,Listes!B:C,2,FALSE)</f>
        <v>#N/A</v>
      </c>
    </row>
    <row r="2455" spans="1:23" ht="15.75" customHeight="1">
      <c r="A2455" s="11"/>
      <c r="B2455" s="11"/>
      <c r="C2455" s="11"/>
      <c r="D2455" s="11"/>
      <c r="E2455" s="11"/>
      <c r="F2455" s="11"/>
      <c r="G2455" s="11" t="e">
        <f>VLOOKUP(E2455,TAXONS!B:C,2,FALSE)</f>
        <v>#N/A</v>
      </c>
      <c r="H2455" s="13">
        <f t="shared" si="193"/>
        <v>0</v>
      </c>
      <c r="I2455" s="12" t="e">
        <f t="shared" si="194"/>
        <v>#N/A</v>
      </c>
      <c r="J2455" s="14" t="e">
        <f t="shared" si="195"/>
        <v>#N/A</v>
      </c>
      <c r="K2455" s="15" t="e">
        <f>VLOOKUP(B2455,REGIONS!A:D,4,FALSE)</f>
        <v>#N/A</v>
      </c>
      <c r="L2455" s="19" t="e">
        <f>VLOOKUP(G2455,Sensibilité!$A:$L,12,FALSE)</f>
        <v>#N/A</v>
      </c>
      <c r="M2455" s="19" t="e">
        <f t="shared" si="196"/>
        <v>#N/A</v>
      </c>
      <c r="N2455" s="19" t="e">
        <f t="shared" si="197"/>
        <v>#N/A</v>
      </c>
      <c r="O2455" s="15" t="str">
        <f>IF(D2455=Listes!$B$6,"SWARMING",IF(OR(D2455=Listes!$B$1,D2455=Listes!$B$2,D2455=Listes!$B$5),2,IF(OR(D2455=Listes!$B$3,D2455=Listes!$B$4),1,"erreur colonne D")))</f>
        <v>SWARMING</v>
      </c>
      <c r="P2455" s="15" t="e">
        <f>IF(OR(W2455="Hiver",W2455="Transit"),VLOOKUP(E2455,IC!A:E,4,FALSE),IF(W2455="été",VLOOKUP(E2455,IC!A:E,3,FALSE),"erreur"))</f>
        <v>#N/A</v>
      </c>
      <c r="Q2455" s="15" t="e">
        <f>IF(P2455="NR",0,IF(F2455&lt;5,0,IF(P2455=1,VLOOKUP(F2455,IC!$G$1:$I$8,3,TRUE),
IF(P2455=2,VLOOKUP(F2455,IC!$K$1:$M$8,3,TRUE),
IF(P2455=3,VLOOKUP(F2455,IC!$O$1:$Q$8,3,TRUE),IF(P2455=4,VLOOKUP(F2455,IC!$S$2:$U$9,3,TRUE),
"erreur"))))))</f>
        <v>#N/A</v>
      </c>
      <c r="R2455" s="16" t="e">
        <f>IF(OR(V2455="NA",V2455="Transit",V2455&lt;Listes!$F$1),"non applicable",F2455/V2455)</f>
        <v>#N/A</v>
      </c>
      <c r="S2455" s="16" t="e">
        <f>IF(W2455="Transit","Non applicable",IF(AND(W2455="été",T2455&gt;Listes!F2454),F2455/T2455,IF(AND(W2455="Hiver",Hierarchisation!U2455&gt;Listes!F2454),F2455/U2455,"non applicable")))</f>
        <v>#N/A</v>
      </c>
      <c r="T2455" s="17" t="e">
        <f>IF(K2455="Centre",VLOOKUP(E2455,effectifs_ete,3,FALSE),IF(Hierarchisation!K2455="Grand Nord",VLOOKUP(Hierarchisation!E2455,effectifs_ete,4,FALSE),IF(Hierarchisation!K2455="Nord Est",VLOOKUP(Hierarchisation!E2455,effectifs_ete,5,FALSE),IF(Hierarchisation!K2455="Nord Ouest",VLOOKUP(Hierarchisation!E2455,effectifs_ete,6,FALSE),IF(Hierarchisation!K2455="Sud Est",VLOOKUP(Hierarchisation!E2455,effectifs_ete,7,FALSE),IF(Hierarchisation!K2455="Sud Ouest",VLOOKUP(Hierarchisation!E2455,effectifs_ete,8,FALSE),"Erreur Région"))))))</f>
        <v>#N/A</v>
      </c>
      <c r="U2455" s="17" t="e">
        <f>IF(K2455="Centre",VLOOKUP(E2455,effectifs_hiver,3,FALSE),IF(Hierarchisation!K2455="Grand Nord",VLOOKUP(Hierarchisation!E2455,effectifs_hiver,4,FALSE),IF(Hierarchisation!K2455="Nord Est",VLOOKUP(Hierarchisation!E2455,effectifs_hiver,5,FALSE),IF(Hierarchisation!K2455="Nord Ouest",VLOOKUP(Hierarchisation!E2455,effectifs_hiver,6,FALSE),IF(Hierarchisation!K2455="Sud Est",VLOOKUP(Hierarchisation!E2455,effectifs_hiver,7,FALSE),IF(Hierarchisation!K2455="Sud Ouest",VLOOKUP(Hierarchisation!E2455,effectifs_hiver,8,FALSE),"Erreur Région"))))))</f>
        <v>#N/A</v>
      </c>
      <c r="V2455" s="17" t="e">
        <f>IF(W2455="Transit","Transit",IF(W2455="hiver",VLOOKUP(E2455,'EFFECTIFS Hiver'!$A:$I,9,FALSE),IF(W2455="été",VLOOKUP(E2455,'EFFECTIFS Eté'!$A:$I,9,FALSE),"Erreur saison")))</f>
        <v>#N/A</v>
      </c>
      <c r="W2455" s="18" t="e">
        <f>VLOOKUP(D2455,Listes!B:C,2,FALSE)</f>
        <v>#N/A</v>
      </c>
    </row>
    <row r="2456" spans="1:23" ht="15.75" customHeight="1">
      <c r="A2456" s="11"/>
      <c r="B2456" s="11"/>
      <c r="C2456" s="11"/>
      <c r="D2456" s="11"/>
      <c r="E2456" s="11"/>
      <c r="F2456" s="11"/>
      <c r="G2456" s="11" t="e">
        <f>VLOOKUP(E2456,TAXONS!B:C,2,FALSE)</f>
        <v>#N/A</v>
      </c>
      <c r="H2456" s="13">
        <f t="shared" si="193"/>
        <v>0</v>
      </c>
      <c r="I2456" s="12" t="e">
        <f t="shared" si="194"/>
        <v>#N/A</v>
      </c>
      <c r="J2456" s="14" t="e">
        <f t="shared" si="195"/>
        <v>#N/A</v>
      </c>
      <c r="K2456" s="15" t="e">
        <f>VLOOKUP(B2456,REGIONS!A:D,4,FALSE)</f>
        <v>#N/A</v>
      </c>
      <c r="L2456" s="19" t="e">
        <f>VLOOKUP(G2456,Sensibilité!$A:$L,12,FALSE)</f>
        <v>#N/A</v>
      </c>
      <c r="M2456" s="19" t="e">
        <f t="shared" si="196"/>
        <v>#N/A</v>
      </c>
      <c r="N2456" s="19" t="e">
        <f t="shared" si="197"/>
        <v>#N/A</v>
      </c>
      <c r="O2456" s="15" t="str">
        <f>IF(D2456=Listes!$B$6,"SWARMING",IF(OR(D2456=Listes!$B$1,D2456=Listes!$B$2,D2456=Listes!$B$5),2,IF(OR(D2456=Listes!$B$3,D2456=Listes!$B$4),1,"erreur colonne D")))</f>
        <v>SWARMING</v>
      </c>
      <c r="P2456" s="15" t="e">
        <f>IF(OR(W2456="Hiver",W2456="Transit"),VLOOKUP(E2456,IC!A:E,4,FALSE),IF(W2456="été",VLOOKUP(E2456,IC!A:E,3,FALSE),"erreur"))</f>
        <v>#N/A</v>
      </c>
      <c r="Q2456" s="15" t="e">
        <f>IF(P2456="NR",0,IF(F2456&lt;5,0,IF(P2456=1,VLOOKUP(F2456,IC!$G$1:$I$8,3,TRUE),
IF(P2456=2,VLOOKUP(F2456,IC!$K$1:$M$8,3,TRUE),
IF(P2456=3,VLOOKUP(F2456,IC!$O$1:$Q$8,3,TRUE),IF(P2456=4,VLOOKUP(F2456,IC!$S$2:$U$9,3,TRUE),
"erreur"))))))</f>
        <v>#N/A</v>
      </c>
      <c r="R2456" s="16" t="e">
        <f>IF(OR(V2456="NA",V2456="Transit",V2456&lt;Listes!$F$1),"non applicable",F2456/V2456)</f>
        <v>#N/A</v>
      </c>
      <c r="S2456" s="16" t="e">
        <f>IF(W2456="Transit","Non applicable",IF(AND(W2456="été",T2456&gt;Listes!F2455),F2456/T2456,IF(AND(W2456="Hiver",Hierarchisation!U2456&gt;Listes!F2455),F2456/U2456,"non applicable")))</f>
        <v>#N/A</v>
      </c>
      <c r="T2456" s="17" t="e">
        <f>IF(K2456="Centre",VLOOKUP(E2456,effectifs_ete,3,FALSE),IF(Hierarchisation!K2456="Grand Nord",VLOOKUP(Hierarchisation!E2456,effectifs_ete,4,FALSE),IF(Hierarchisation!K2456="Nord Est",VLOOKUP(Hierarchisation!E2456,effectifs_ete,5,FALSE),IF(Hierarchisation!K2456="Nord Ouest",VLOOKUP(Hierarchisation!E2456,effectifs_ete,6,FALSE),IF(Hierarchisation!K2456="Sud Est",VLOOKUP(Hierarchisation!E2456,effectifs_ete,7,FALSE),IF(Hierarchisation!K2456="Sud Ouest",VLOOKUP(Hierarchisation!E2456,effectifs_ete,8,FALSE),"Erreur Région"))))))</f>
        <v>#N/A</v>
      </c>
      <c r="U2456" s="17" t="e">
        <f>IF(K2456="Centre",VLOOKUP(E2456,effectifs_hiver,3,FALSE),IF(Hierarchisation!K2456="Grand Nord",VLOOKUP(Hierarchisation!E2456,effectifs_hiver,4,FALSE),IF(Hierarchisation!K2456="Nord Est",VLOOKUP(Hierarchisation!E2456,effectifs_hiver,5,FALSE),IF(Hierarchisation!K2456="Nord Ouest",VLOOKUP(Hierarchisation!E2456,effectifs_hiver,6,FALSE),IF(Hierarchisation!K2456="Sud Est",VLOOKUP(Hierarchisation!E2456,effectifs_hiver,7,FALSE),IF(Hierarchisation!K2456="Sud Ouest",VLOOKUP(Hierarchisation!E2456,effectifs_hiver,8,FALSE),"Erreur Région"))))))</f>
        <v>#N/A</v>
      </c>
      <c r="V2456" s="17" t="e">
        <f>IF(W2456="Transit","Transit",IF(W2456="hiver",VLOOKUP(E2456,'EFFECTIFS Hiver'!$A:$I,9,FALSE),IF(W2456="été",VLOOKUP(E2456,'EFFECTIFS Eté'!$A:$I,9,FALSE),"Erreur saison")))</f>
        <v>#N/A</v>
      </c>
      <c r="W2456" s="18" t="e">
        <f>VLOOKUP(D2456,Listes!B:C,2,FALSE)</f>
        <v>#N/A</v>
      </c>
    </row>
    <row r="2457" spans="1:23" ht="15.75" customHeight="1">
      <c r="A2457" s="11"/>
      <c r="B2457" s="11"/>
      <c r="C2457" s="11"/>
      <c r="D2457" s="11"/>
      <c r="E2457" s="11"/>
      <c r="F2457" s="11"/>
      <c r="G2457" s="11" t="e">
        <f>VLOOKUP(E2457,TAXONS!B:C,2,FALSE)</f>
        <v>#N/A</v>
      </c>
      <c r="H2457" s="13">
        <f t="shared" si="193"/>
        <v>0</v>
      </c>
      <c r="I2457" s="12" t="e">
        <f t="shared" si="194"/>
        <v>#N/A</v>
      </c>
      <c r="J2457" s="14" t="e">
        <f t="shared" si="195"/>
        <v>#N/A</v>
      </c>
      <c r="K2457" s="15" t="e">
        <f>VLOOKUP(B2457,REGIONS!A:D,4,FALSE)</f>
        <v>#N/A</v>
      </c>
      <c r="L2457" s="19" t="e">
        <f>VLOOKUP(G2457,Sensibilité!$A:$L,12,FALSE)</f>
        <v>#N/A</v>
      </c>
      <c r="M2457" s="19" t="e">
        <f t="shared" si="196"/>
        <v>#N/A</v>
      </c>
      <c r="N2457" s="19" t="e">
        <f t="shared" si="197"/>
        <v>#N/A</v>
      </c>
      <c r="O2457" s="15" t="str">
        <f>IF(D2457=Listes!$B$6,"SWARMING",IF(OR(D2457=Listes!$B$1,D2457=Listes!$B$2,D2457=Listes!$B$5),2,IF(OR(D2457=Listes!$B$3,D2457=Listes!$B$4),1,"erreur colonne D")))</f>
        <v>SWARMING</v>
      </c>
      <c r="P2457" s="15" t="e">
        <f>IF(OR(W2457="Hiver",W2457="Transit"),VLOOKUP(E2457,IC!A:E,4,FALSE),IF(W2457="été",VLOOKUP(E2457,IC!A:E,3,FALSE),"erreur"))</f>
        <v>#N/A</v>
      </c>
      <c r="Q2457" s="15" t="e">
        <f>IF(P2457="NR",0,IF(F2457&lt;5,0,IF(P2457=1,VLOOKUP(F2457,IC!$G$1:$I$8,3,TRUE),
IF(P2457=2,VLOOKUP(F2457,IC!$K$1:$M$8,3,TRUE),
IF(P2457=3,VLOOKUP(F2457,IC!$O$1:$Q$8,3,TRUE),IF(P2457=4,VLOOKUP(F2457,IC!$S$2:$U$9,3,TRUE),
"erreur"))))))</f>
        <v>#N/A</v>
      </c>
      <c r="R2457" s="16" t="e">
        <f>IF(OR(V2457="NA",V2457="Transit",V2457&lt;Listes!$F$1),"non applicable",F2457/V2457)</f>
        <v>#N/A</v>
      </c>
      <c r="S2457" s="16" t="e">
        <f>IF(W2457="Transit","Non applicable",IF(AND(W2457="été",T2457&gt;Listes!F2456),F2457/T2457,IF(AND(W2457="Hiver",Hierarchisation!U2457&gt;Listes!F2456),F2457/U2457,"non applicable")))</f>
        <v>#N/A</v>
      </c>
      <c r="T2457" s="17" t="e">
        <f>IF(K2457="Centre",VLOOKUP(E2457,effectifs_ete,3,FALSE),IF(Hierarchisation!K2457="Grand Nord",VLOOKUP(Hierarchisation!E2457,effectifs_ete,4,FALSE),IF(Hierarchisation!K2457="Nord Est",VLOOKUP(Hierarchisation!E2457,effectifs_ete,5,FALSE),IF(Hierarchisation!K2457="Nord Ouest",VLOOKUP(Hierarchisation!E2457,effectifs_ete,6,FALSE),IF(Hierarchisation!K2457="Sud Est",VLOOKUP(Hierarchisation!E2457,effectifs_ete,7,FALSE),IF(Hierarchisation!K2457="Sud Ouest",VLOOKUP(Hierarchisation!E2457,effectifs_ete,8,FALSE),"Erreur Région"))))))</f>
        <v>#N/A</v>
      </c>
      <c r="U2457" s="17" t="e">
        <f>IF(K2457="Centre",VLOOKUP(E2457,effectifs_hiver,3,FALSE),IF(Hierarchisation!K2457="Grand Nord",VLOOKUP(Hierarchisation!E2457,effectifs_hiver,4,FALSE),IF(Hierarchisation!K2457="Nord Est",VLOOKUP(Hierarchisation!E2457,effectifs_hiver,5,FALSE),IF(Hierarchisation!K2457="Nord Ouest",VLOOKUP(Hierarchisation!E2457,effectifs_hiver,6,FALSE),IF(Hierarchisation!K2457="Sud Est",VLOOKUP(Hierarchisation!E2457,effectifs_hiver,7,FALSE),IF(Hierarchisation!K2457="Sud Ouest",VLOOKUP(Hierarchisation!E2457,effectifs_hiver,8,FALSE),"Erreur Région"))))))</f>
        <v>#N/A</v>
      </c>
      <c r="V2457" s="17" t="e">
        <f>IF(W2457="Transit","Transit",IF(W2457="hiver",VLOOKUP(E2457,'EFFECTIFS Hiver'!$A:$I,9,FALSE),IF(W2457="été",VLOOKUP(E2457,'EFFECTIFS Eté'!$A:$I,9,FALSE),"Erreur saison")))</f>
        <v>#N/A</v>
      </c>
      <c r="W2457" s="18" t="e">
        <f>VLOOKUP(D2457,Listes!B:C,2,FALSE)</f>
        <v>#N/A</v>
      </c>
    </row>
    <row r="2458" spans="1:23" ht="15.75" customHeight="1">
      <c r="A2458" s="11"/>
      <c r="B2458" s="11"/>
      <c r="C2458" s="11"/>
      <c r="D2458" s="11"/>
      <c r="E2458" s="11"/>
      <c r="F2458" s="11"/>
      <c r="G2458" s="11" t="e">
        <f>VLOOKUP(E2458,TAXONS!B:C,2,FALSE)</f>
        <v>#N/A</v>
      </c>
      <c r="H2458" s="13">
        <f t="shared" si="193"/>
        <v>0</v>
      </c>
      <c r="I2458" s="12" t="e">
        <f t="shared" si="194"/>
        <v>#N/A</v>
      </c>
      <c r="J2458" s="14" t="e">
        <f t="shared" si="195"/>
        <v>#N/A</v>
      </c>
      <c r="K2458" s="15" t="e">
        <f>VLOOKUP(B2458,REGIONS!A:D,4,FALSE)</f>
        <v>#N/A</v>
      </c>
      <c r="L2458" s="19" t="e">
        <f>VLOOKUP(G2458,Sensibilité!$A:$L,12,FALSE)</f>
        <v>#N/A</v>
      </c>
      <c r="M2458" s="19" t="e">
        <f t="shared" si="196"/>
        <v>#N/A</v>
      </c>
      <c r="N2458" s="19" t="e">
        <f t="shared" si="197"/>
        <v>#N/A</v>
      </c>
      <c r="O2458" s="15" t="str">
        <f>IF(D2458=Listes!$B$6,"SWARMING",IF(OR(D2458=Listes!$B$1,D2458=Listes!$B$2,D2458=Listes!$B$5),2,IF(OR(D2458=Listes!$B$3,D2458=Listes!$B$4),1,"erreur colonne D")))</f>
        <v>SWARMING</v>
      </c>
      <c r="P2458" s="15" t="e">
        <f>IF(OR(W2458="Hiver",W2458="Transit"),VLOOKUP(E2458,IC!A:E,4,FALSE),IF(W2458="été",VLOOKUP(E2458,IC!A:E,3,FALSE),"erreur"))</f>
        <v>#N/A</v>
      </c>
      <c r="Q2458" s="15" t="e">
        <f>IF(P2458="NR",0,IF(F2458&lt;5,0,IF(P2458=1,VLOOKUP(F2458,IC!$G$1:$I$8,3,TRUE),
IF(P2458=2,VLOOKUP(F2458,IC!$K$1:$M$8,3,TRUE),
IF(P2458=3,VLOOKUP(F2458,IC!$O$1:$Q$8,3,TRUE),IF(P2458=4,VLOOKUP(F2458,IC!$S$2:$U$9,3,TRUE),
"erreur"))))))</f>
        <v>#N/A</v>
      </c>
      <c r="R2458" s="16" t="e">
        <f>IF(OR(V2458="NA",V2458="Transit",V2458&lt;Listes!$F$1),"non applicable",F2458/V2458)</f>
        <v>#N/A</v>
      </c>
      <c r="S2458" s="16" t="e">
        <f>IF(W2458="Transit","Non applicable",IF(AND(W2458="été",T2458&gt;Listes!F2457),F2458/T2458,IF(AND(W2458="Hiver",Hierarchisation!U2458&gt;Listes!F2457),F2458/U2458,"non applicable")))</f>
        <v>#N/A</v>
      </c>
      <c r="T2458" s="17" t="e">
        <f>IF(K2458="Centre",VLOOKUP(E2458,effectifs_ete,3,FALSE),IF(Hierarchisation!K2458="Grand Nord",VLOOKUP(Hierarchisation!E2458,effectifs_ete,4,FALSE),IF(Hierarchisation!K2458="Nord Est",VLOOKUP(Hierarchisation!E2458,effectifs_ete,5,FALSE),IF(Hierarchisation!K2458="Nord Ouest",VLOOKUP(Hierarchisation!E2458,effectifs_ete,6,FALSE),IF(Hierarchisation!K2458="Sud Est",VLOOKUP(Hierarchisation!E2458,effectifs_ete,7,FALSE),IF(Hierarchisation!K2458="Sud Ouest",VLOOKUP(Hierarchisation!E2458,effectifs_ete,8,FALSE),"Erreur Région"))))))</f>
        <v>#N/A</v>
      </c>
      <c r="U2458" s="17" t="e">
        <f>IF(K2458="Centre",VLOOKUP(E2458,effectifs_hiver,3,FALSE),IF(Hierarchisation!K2458="Grand Nord",VLOOKUP(Hierarchisation!E2458,effectifs_hiver,4,FALSE),IF(Hierarchisation!K2458="Nord Est",VLOOKUP(Hierarchisation!E2458,effectifs_hiver,5,FALSE),IF(Hierarchisation!K2458="Nord Ouest",VLOOKUP(Hierarchisation!E2458,effectifs_hiver,6,FALSE),IF(Hierarchisation!K2458="Sud Est",VLOOKUP(Hierarchisation!E2458,effectifs_hiver,7,FALSE),IF(Hierarchisation!K2458="Sud Ouest",VLOOKUP(Hierarchisation!E2458,effectifs_hiver,8,FALSE),"Erreur Région"))))))</f>
        <v>#N/A</v>
      </c>
      <c r="V2458" s="17" t="e">
        <f>IF(W2458="Transit","Transit",IF(W2458="hiver",VLOOKUP(E2458,'EFFECTIFS Hiver'!$A:$I,9,FALSE),IF(W2458="été",VLOOKUP(E2458,'EFFECTIFS Eté'!$A:$I,9,FALSE),"Erreur saison")))</f>
        <v>#N/A</v>
      </c>
      <c r="W2458" s="18" t="e">
        <f>VLOOKUP(D2458,Listes!B:C,2,FALSE)</f>
        <v>#N/A</v>
      </c>
    </row>
    <row r="2459" spans="1:23" ht="15.75" customHeight="1">
      <c r="A2459" s="11"/>
      <c r="B2459" s="11"/>
      <c r="C2459" s="11"/>
      <c r="D2459" s="11"/>
      <c r="E2459" s="11"/>
      <c r="F2459" s="11"/>
      <c r="G2459" s="11" t="e">
        <f>VLOOKUP(E2459,TAXONS!B:C,2,FALSE)</f>
        <v>#N/A</v>
      </c>
      <c r="H2459" s="13">
        <f t="shared" si="193"/>
        <v>0</v>
      </c>
      <c r="I2459" s="12" t="e">
        <f t="shared" si="194"/>
        <v>#N/A</v>
      </c>
      <c r="J2459" s="14" t="e">
        <f t="shared" si="195"/>
        <v>#N/A</v>
      </c>
      <c r="K2459" s="15" t="e">
        <f>VLOOKUP(B2459,REGIONS!A:D,4,FALSE)</f>
        <v>#N/A</v>
      </c>
      <c r="L2459" s="19" t="e">
        <f>VLOOKUP(G2459,Sensibilité!$A:$L,12,FALSE)</f>
        <v>#N/A</v>
      </c>
      <c r="M2459" s="19" t="e">
        <f t="shared" si="196"/>
        <v>#N/A</v>
      </c>
      <c r="N2459" s="19" t="e">
        <f t="shared" si="197"/>
        <v>#N/A</v>
      </c>
      <c r="O2459" s="15" t="str">
        <f>IF(D2459=Listes!$B$6,"SWARMING",IF(OR(D2459=Listes!$B$1,D2459=Listes!$B$2,D2459=Listes!$B$5),2,IF(OR(D2459=Listes!$B$3,D2459=Listes!$B$4),1,"erreur colonne D")))</f>
        <v>SWARMING</v>
      </c>
      <c r="P2459" s="15" t="e">
        <f>IF(OR(W2459="Hiver",W2459="Transit"),VLOOKUP(E2459,IC!A:E,4,FALSE),IF(W2459="été",VLOOKUP(E2459,IC!A:E,3,FALSE),"erreur"))</f>
        <v>#N/A</v>
      </c>
      <c r="Q2459" s="15" t="e">
        <f>IF(P2459="NR",0,IF(F2459&lt;5,0,IF(P2459=1,VLOOKUP(F2459,IC!$G$1:$I$8,3,TRUE),
IF(P2459=2,VLOOKUP(F2459,IC!$K$1:$M$8,3,TRUE),
IF(P2459=3,VLOOKUP(F2459,IC!$O$1:$Q$8,3,TRUE),IF(P2459=4,VLOOKUP(F2459,IC!$S$2:$U$9,3,TRUE),
"erreur"))))))</f>
        <v>#N/A</v>
      </c>
      <c r="R2459" s="16" t="e">
        <f>IF(OR(V2459="NA",V2459="Transit",V2459&lt;Listes!$F$1),"non applicable",F2459/V2459)</f>
        <v>#N/A</v>
      </c>
      <c r="S2459" s="16" t="e">
        <f>IF(W2459="Transit","Non applicable",IF(AND(W2459="été",T2459&gt;Listes!F2458),F2459/T2459,IF(AND(W2459="Hiver",Hierarchisation!U2459&gt;Listes!F2458),F2459/U2459,"non applicable")))</f>
        <v>#N/A</v>
      </c>
      <c r="T2459" s="17" t="e">
        <f>IF(K2459="Centre",VLOOKUP(E2459,effectifs_ete,3,FALSE),IF(Hierarchisation!K2459="Grand Nord",VLOOKUP(Hierarchisation!E2459,effectifs_ete,4,FALSE),IF(Hierarchisation!K2459="Nord Est",VLOOKUP(Hierarchisation!E2459,effectifs_ete,5,FALSE),IF(Hierarchisation!K2459="Nord Ouest",VLOOKUP(Hierarchisation!E2459,effectifs_ete,6,FALSE),IF(Hierarchisation!K2459="Sud Est",VLOOKUP(Hierarchisation!E2459,effectifs_ete,7,FALSE),IF(Hierarchisation!K2459="Sud Ouest",VLOOKUP(Hierarchisation!E2459,effectifs_ete,8,FALSE),"Erreur Région"))))))</f>
        <v>#N/A</v>
      </c>
      <c r="U2459" s="17" t="e">
        <f>IF(K2459="Centre",VLOOKUP(E2459,effectifs_hiver,3,FALSE),IF(Hierarchisation!K2459="Grand Nord",VLOOKUP(Hierarchisation!E2459,effectifs_hiver,4,FALSE),IF(Hierarchisation!K2459="Nord Est",VLOOKUP(Hierarchisation!E2459,effectifs_hiver,5,FALSE),IF(Hierarchisation!K2459="Nord Ouest",VLOOKUP(Hierarchisation!E2459,effectifs_hiver,6,FALSE),IF(Hierarchisation!K2459="Sud Est",VLOOKUP(Hierarchisation!E2459,effectifs_hiver,7,FALSE),IF(Hierarchisation!K2459="Sud Ouest",VLOOKUP(Hierarchisation!E2459,effectifs_hiver,8,FALSE),"Erreur Région"))))))</f>
        <v>#N/A</v>
      </c>
      <c r="V2459" s="17" t="e">
        <f>IF(W2459="Transit","Transit",IF(W2459="hiver",VLOOKUP(E2459,'EFFECTIFS Hiver'!$A:$I,9,FALSE),IF(W2459="été",VLOOKUP(E2459,'EFFECTIFS Eté'!$A:$I,9,FALSE),"Erreur saison")))</f>
        <v>#N/A</v>
      </c>
      <c r="W2459" s="18" t="e">
        <f>VLOOKUP(D2459,Listes!B:C,2,FALSE)</f>
        <v>#N/A</v>
      </c>
    </row>
    <row r="2460" spans="1:23" ht="15.75" customHeight="1">
      <c r="A2460" s="11"/>
      <c r="B2460" s="11"/>
      <c r="C2460" s="11"/>
      <c r="D2460" s="11"/>
      <c r="E2460" s="11"/>
      <c r="F2460" s="11"/>
      <c r="G2460" s="11" t="e">
        <f>VLOOKUP(E2460,TAXONS!B:C,2,FALSE)</f>
        <v>#N/A</v>
      </c>
      <c r="H2460" s="13">
        <f t="shared" si="193"/>
        <v>0</v>
      </c>
      <c r="I2460" s="12" t="e">
        <f t="shared" si="194"/>
        <v>#N/A</v>
      </c>
      <c r="J2460" s="14" t="e">
        <f t="shared" si="195"/>
        <v>#N/A</v>
      </c>
      <c r="K2460" s="15" t="e">
        <f>VLOOKUP(B2460,REGIONS!A:D,4,FALSE)</f>
        <v>#N/A</v>
      </c>
      <c r="L2460" s="19" t="e">
        <f>VLOOKUP(G2460,Sensibilité!$A:$L,12,FALSE)</f>
        <v>#N/A</v>
      </c>
      <c r="M2460" s="19" t="e">
        <f t="shared" si="196"/>
        <v>#N/A</v>
      </c>
      <c r="N2460" s="19" t="e">
        <f t="shared" si="197"/>
        <v>#N/A</v>
      </c>
      <c r="O2460" s="15" t="str">
        <f>IF(D2460=Listes!$B$6,"SWARMING",IF(OR(D2460=Listes!$B$1,D2460=Listes!$B$2,D2460=Listes!$B$5),2,IF(OR(D2460=Listes!$B$3,D2460=Listes!$B$4),1,"erreur colonne D")))</f>
        <v>SWARMING</v>
      </c>
      <c r="P2460" s="15" t="e">
        <f>IF(OR(W2460="Hiver",W2460="Transit"),VLOOKUP(E2460,IC!A:E,4,FALSE),IF(W2460="été",VLOOKUP(E2460,IC!A:E,3,FALSE),"erreur"))</f>
        <v>#N/A</v>
      </c>
      <c r="Q2460" s="15" t="e">
        <f>IF(P2460="NR",0,IF(F2460&lt;5,0,IF(P2460=1,VLOOKUP(F2460,IC!$G$1:$I$8,3,TRUE),
IF(P2460=2,VLOOKUP(F2460,IC!$K$1:$M$8,3,TRUE),
IF(P2460=3,VLOOKUP(F2460,IC!$O$1:$Q$8,3,TRUE),IF(P2460=4,VLOOKUP(F2460,IC!$S$2:$U$9,3,TRUE),
"erreur"))))))</f>
        <v>#N/A</v>
      </c>
      <c r="R2460" s="16" t="e">
        <f>IF(OR(V2460="NA",V2460="Transit",V2460&lt;Listes!$F$1),"non applicable",F2460/V2460)</f>
        <v>#N/A</v>
      </c>
      <c r="S2460" s="16" t="e">
        <f>IF(W2460="Transit","Non applicable",IF(AND(W2460="été",T2460&gt;Listes!F2459),F2460/T2460,IF(AND(W2460="Hiver",Hierarchisation!U2460&gt;Listes!F2459),F2460/U2460,"non applicable")))</f>
        <v>#N/A</v>
      </c>
      <c r="T2460" s="17" t="e">
        <f>IF(K2460="Centre",VLOOKUP(E2460,effectifs_ete,3,FALSE),IF(Hierarchisation!K2460="Grand Nord",VLOOKUP(Hierarchisation!E2460,effectifs_ete,4,FALSE),IF(Hierarchisation!K2460="Nord Est",VLOOKUP(Hierarchisation!E2460,effectifs_ete,5,FALSE),IF(Hierarchisation!K2460="Nord Ouest",VLOOKUP(Hierarchisation!E2460,effectifs_ete,6,FALSE),IF(Hierarchisation!K2460="Sud Est",VLOOKUP(Hierarchisation!E2460,effectifs_ete,7,FALSE),IF(Hierarchisation!K2460="Sud Ouest",VLOOKUP(Hierarchisation!E2460,effectifs_ete,8,FALSE),"Erreur Région"))))))</f>
        <v>#N/A</v>
      </c>
      <c r="U2460" s="17" t="e">
        <f>IF(K2460="Centre",VLOOKUP(E2460,effectifs_hiver,3,FALSE),IF(Hierarchisation!K2460="Grand Nord",VLOOKUP(Hierarchisation!E2460,effectifs_hiver,4,FALSE),IF(Hierarchisation!K2460="Nord Est",VLOOKUP(Hierarchisation!E2460,effectifs_hiver,5,FALSE),IF(Hierarchisation!K2460="Nord Ouest",VLOOKUP(Hierarchisation!E2460,effectifs_hiver,6,FALSE),IF(Hierarchisation!K2460="Sud Est",VLOOKUP(Hierarchisation!E2460,effectifs_hiver,7,FALSE),IF(Hierarchisation!K2460="Sud Ouest",VLOOKUP(Hierarchisation!E2460,effectifs_hiver,8,FALSE),"Erreur Région"))))))</f>
        <v>#N/A</v>
      </c>
      <c r="V2460" s="17" t="e">
        <f>IF(W2460="Transit","Transit",IF(W2460="hiver",VLOOKUP(E2460,'EFFECTIFS Hiver'!$A:$I,9,FALSE),IF(W2460="été",VLOOKUP(E2460,'EFFECTIFS Eté'!$A:$I,9,FALSE),"Erreur saison")))</f>
        <v>#N/A</v>
      </c>
      <c r="W2460" s="18" t="e">
        <f>VLOOKUP(D2460,Listes!B:C,2,FALSE)</f>
        <v>#N/A</v>
      </c>
    </row>
    <row r="2461" spans="1:23" ht="15.75" customHeight="1">
      <c r="A2461" s="11"/>
      <c r="B2461" s="11"/>
      <c r="C2461" s="11"/>
      <c r="D2461" s="11"/>
      <c r="E2461" s="11"/>
      <c r="F2461" s="11"/>
      <c r="G2461" s="11" t="e">
        <f>VLOOKUP(E2461,TAXONS!B:C,2,FALSE)</f>
        <v>#N/A</v>
      </c>
      <c r="H2461" s="13">
        <f t="shared" si="193"/>
        <v>0</v>
      </c>
      <c r="I2461" s="12" t="e">
        <f t="shared" si="194"/>
        <v>#N/A</v>
      </c>
      <c r="J2461" s="14" t="e">
        <f t="shared" si="195"/>
        <v>#N/A</v>
      </c>
      <c r="K2461" s="15" t="e">
        <f>VLOOKUP(B2461,REGIONS!A:D,4,FALSE)</f>
        <v>#N/A</v>
      </c>
      <c r="L2461" s="19" t="e">
        <f>VLOOKUP(G2461,Sensibilité!$A:$L,12,FALSE)</f>
        <v>#N/A</v>
      </c>
      <c r="M2461" s="19" t="e">
        <f t="shared" si="196"/>
        <v>#N/A</v>
      </c>
      <c r="N2461" s="19" t="e">
        <f t="shared" si="197"/>
        <v>#N/A</v>
      </c>
      <c r="O2461" s="15" t="str">
        <f>IF(D2461=Listes!$B$6,"SWARMING",IF(OR(D2461=Listes!$B$1,D2461=Listes!$B$2,D2461=Listes!$B$5),2,IF(OR(D2461=Listes!$B$3,D2461=Listes!$B$4),1,"erreur colonne D")))</f>
        <v>SWARMING</v>
      </c>
      <c r="P2461" s="15" t="e">
        <f>IF(OR(W2461="Hiver",W2461="Transit"),VLOOKUP(E2461,IC!A:E,4,FALSE),IF(W2461="été",VLOOKUP(E2461,IC!A:E,3,FALSE),"erreur"))</f>
        <v>#N/A</v>
      </c>
      <c r="Q2461" s="15" t="e">
        <f>IF(P2461="NR",0,IF(F2461&lt;5,0,IF(P2461=1,VLOOKUP(F2461,IC!$G$1:$I$8,3,TRUE),
IF(P2461=2,VLOOKUP(F2461,IC!$K$1:$M$8,3,TRUE),
IF(P2461=3,VLOOKUP(F2461,IC!$O$1:$Q$8,3,TRUE),IF(P2461=4,VLOOKUP(F2461,IC!$S$2:$U$9,3,TRUE),
"erreur"))))))</f>
        <v>#N/A</v>
      </c>
      <c r="R2461" s="16" t="e">
        <f>IF(OR(V2461="NA",V2461="Transit",V2461&lt;Listes!$F$1),"non applicable",F2461/V2461)</f>
        <v>#N/A</v>
      </c>
      <c r="S2461" s="16" t="e">
        <f>IF(W2461="Transit","Non applicable",IF(AND(W2461="été",T2461&gt;Listes!F2460),F2461/T2461,IF(AND(W2461="Hiver",Hierarchisation!U2461&gt;Listes!F2460),F2461/U2461,"non applicable")))</f>
        <v>#N/A</v>
      </c>
      <c r="T2461" s="17" t="e">
        <f>IF(K2461="Centre",VLOOKUP(E2461,effectifs_ete,3,FALSE),IF(Hierarchisation!K2461="Grand Nord",VLOOKUP(Hierarchisation!E2461,effectifs_ete,4,FALSE),IF(Hierarchisation!K2461="Nord Est",VLOOKUP(Hierarchisation!E2461,effectifs_ete,5,FALSE),IF(Hierarchisation!K2461="Nord Ouest",VLOOKUP(Hierarchisation!E2461,effectifs_ete,6,FALSE),IF(Hierarchisation!K2461="Sud Est",VLOOKUP(Hierarchisation!E2461,effectifs_ete,7,FALSE),IF(Hierarchisation!K2461="Sud Ouest",VLOOKUP(Hierarchisation!E2461,effectifs_ete,8,FALSE),"Erreur Région"))))))</f>
        <v>#N/A</v>
      </c>
      <c r="U2461" s="17" t="e">
        <f>IF(K2461="Centre",VLOOKUP(E2461,effectifs_hiver,3,FALSE),IF(Hierarchisation!K2461="Grand Nord",VLOOKUP(Hierarchisation!E2461,effectifs_hiver,4,FALSE),IF(Hierarchisation!K2461="Nord Est",VLOOKUP(Hierarchisation!E2461,effectifs_hiver,5,FALSE),IF(Hierarchisation!K2461="Nord Ouest",VLOOKUP(Hierarchisation!E2461,effectifs_hiver,6,FALSE),IF(Hierarchisation!K2461="Sud Est",VLOOKUP(Hierarchisation!E2461,effectifs_hiver,7,FALSE),IF(Hierarchisation!K2461="Sud Ouest",VLOOKUP(Hierarchisation!E2461,effectifs_hiver,8,FALSE),"Erreur Région"))))))</f>
        <v>#N/A</v>
      </c>
      <c r="V2461" s="17" t="e">
        <f>IF(W2461="Transit","Transit",IF(W2461="hiver",VLOOKUP(E2461,'EFFECTIFS Hiver'!$A:$I,9,FALSE),IF(W2461="été",VLOOKUP(E2461,'EFFECTIFS Eté'!$A:$I,9,FALSE),"Erreur saison")))</f>
        <v>#N/A</v>
      </c>
      <c r="W2461" s="18" t="e">
        <f>VLOOKUP(D2461,Listes!B:C,2,FALSE)</f>
        <v>#N/A</v>
      </c>
    </row>
    <row r="2462" spans="1:23" ht="15.75" customHeight="1">
      <c r="A2462" s="11"/>
      <c r="B2462" s="11"/>
      <c r="C2462" s="11"/>
      <c r="D2462" s="11"/>
      <c r="E2462" s="11"/>
      <c r="F2462" s="11"/>
      <c r="G2462" s="11" t="e">
        <f>VLOOKUP(E2462,TAXONS!B:C,2,FALSE)</f>
        <v>#N/A</v>
      </c>
      <c r="H2462" s="13">
        <f t="shared" si="193"/>
        <v>0</v>
      </c>
      <c r="I2462" s="12" t="e">
        <f t="shared" si="194"/>
        <v>#N/A</v>
      </c>
      <c r="J2462" s="14" t="e">
        <f t="shared" si="195"/>
        <v>#N/A</v>
      </c>
      <c r="K2462" s="15" t="e">
        <f>VLOOKUP(B2462,REGIONS!A:D,4,FALSE)</f>
        <v>#N/A</v>
      </c>
      <c r="L2462" s="19" t="e">
        <f>VLOOKUP(G2462,Sensibilité!$A:$L,12,FALSE)</f>
        <v>#N/A</v>
      </c>
      <c r="M2462" s="19" t="e">
        <f t="shared" si="196"/>
        <v>#N/A</v>
      </c>
      <c r="N2462" s="19" t="e">
        <f t="shared" si="197"/>
        <v>#N/A</v>
      </c>
      <c r="O2462" s="15" t="str">
        <f>IF(D2462=Listes!$B$6,"SWARMING",IF(OR(D2462=Listes!$B$1,D2462=Listes!$B$2,D2462=Listes!$B$5),2,IF(OR(D2462=Listes!$B$3,D2462=Listes!$B$4),1,"erreur colonne D")))</f>
        <v>SWARMING</v>
      </c>
      <c r="P2462" s="15" t="e">
        <f>IF(OR(W2462="Hiver",W2462="Transit"),VLOOKUP(E2462,IC!A:E,4,FALSE),IF(W2462="été",VLOOKUP(E2462,IC!A:E,3,FALSE),"erreur"))</f>
        <v>#N/A</v>
      </c>
      <c r="Q2462" s="15" t="e">
        <f>IF(P2462="NR",0,IF(F2462&lt;5,0,IF(P2462=1,VLOOKUP(F2462,IC!$G$1:$I$8,3,TRUE),
IF(P2462=2,VLOOKUP(F2462,IC!$K$1:$M$8,3,TRUE),
IF(P2462=3,VLOOKUP(F2462,IC!$O$1:$Q$8,3,TRUE),IF(P2462=4,VLOOKUP(F2462,IC!$S$2:$U$9,3,TRUE),
"erreur"))))))</f>
        <v>#N/A</v>
      </c>
      <c r="R2462" s="16" t="e">
        <f>IF(OR(V2462="NA",V2462="Transit",V2462&lt;Listes!$F$1),"non applicable",F2462/V2462)</f>
        <v>#N/A</v>
      </c>
      <c r="S2462" s="16" t="e">
        <f>IF(W2462="Transit","Non applicable",IF(AND(W2462="été",T2462&gt;Listes!F2461),F2462/T2462,IF(AND(W2462="Hiver",Hierarchisation!U2462&gt;Listes!F2461),F2462/U2462,"non applicable")))</f>
        <v>#N/A</v>
      </c>
      <c r="T2462" s="17" t="e">
        <f>IF(K2462="Centre",VLOOKUP(E2462,effectifs_ete,3,FALSE),IF(Hierarchisation!K2462="Grand Nord",VLOOKUP(Hierarchisation!E2462,effectifs_ete,4,FALSE),IF(Hierarchisation!K2462="Nord Est",VLOOKUP(Hierarchisation!E2462,effectifs_ete,5,FALSE),IF(Hierarchisation!K2462="Nord Ouest",VLOOKUP(Hierarchisation!E2462,effectifs_ete,6,FALSE),IF(Hierarchisation!K2462="Sud Est",VLOOKUP(Hierarchisation!E2462,effectifs_ete,7,FALSE),IF(Hierarchisation!K2462="Sud Ouest",VLOOKUP(Hierarchisation!E2462,effectifs_ete,8,FALSE),"Erreur Région"))))))</f>
        <v>#N/A</v>
      </c>
      <c r="U2462" s="17" t="e">
        <f>IF(K2462="Centre",VLOOKUP(E2462,effectifs_hiver,3,FALSE),IF(Hierarchisation!K2462="Grand Nord",VLOOKUP(Hierarchisation!E2462,effectifs_hiver,4,FALSE),IF(Hierarchisation!K2462="Nord Est",VLOOKUP(Hierarchisation!E2462,effectifs_hiver,5,FALSE),IF(Hierarchisation!K2462="Nord Ouest",VLOOKUP(Hierarchisation!E2462,effectifs_hiver,6,FALSE),IF(Hierarchisation!K2462="Sud Est",VLOOKUP(Hierarchisation!E2462,effectifs_hiver,7,FALSE),IF(Hierarchisation!K2462="Sud Ouest",VLOOKUP(Hierarchisation!E2462,effectifs_hiver,8,FALSE),"Erreur Région"))))))</f>
        <v>#N/A</v>
      </c>
      <c r="V2462" s="17" t="e">
        <f>IF(W2462="Transit","Transit",IF(W2462="hiver",VLOOKUP(E2462,'EFFECTIFS Hiver'!$A:$I,9,FALSE),IF(W2462="été",VLOOKUP(E2462,'EFFECTIFS Eté'!$A:$I,9,FALSE),"Erreur saison")))</f>
        <v>#N/A</v>
      </c>
      <c r="W2462" s="18" t="e">
        <f>VLOOKUP(D2462,Listes!B:C,2,FALSE)</f>
        <v>#N/A</v>
      </c>
    </row>
    <row r="2463" spans="1:23" ht="15.75" customHeight="1">
      <c r="A2463" s="11"/>
      <c r="B2463" s="11"/>
      <c r="C2463" s="11"/>
      <c r="D2463" s="11"/>
      <c r="E2463" s="11"/>
      <c r="F2463" s="11"/>
      <c r="G2463" s="11" t="e">
        <f>VLOOKUP(E2463,TAXONS!B:C,2,FALSE)</f>
        <v>#N/A</v>
      </c>
      <c r="H2463" s="13">
        <f t="shared" si="193"/>
        <v>0</v>
      </c>
      <c r="I2463" s="12" t="e">
        <f t="shared" si="194"/>
        <v>#N/A</v>
      </c>
      <c r="J2463" s="14" t="e">
        <f t="shared" si="195"/>
        <v>#N/A</v>
      </c>
      <c r="K2463" s="15" t="e">
        <f>VLOOKUP(B2463,REGIONS!A:D,4,FALSE)</f>
        <v>#N/A</v>
      </c>
      <c r="L2463" s="19" t="e">
        <f>VLOOKUP(G2463,Sensibilité!$A:$L,12,FALSE)</f>
        <v>#N/A</v>
      </c>
      <c r="M2463" s="19" t="e">
        <f t="shared" si="196"/>
        <v>#N/A</v>
      </c>
      <c r="N2463" s="19" t="e">
        <f t="shared" si="197"/>
        <v>#N/A</v>
      </c>
      <c r="O2463" s="15" t="str">
        <f>IF(D2463=Listes!$B$6,"SWARMING",IF(OR(D2463=Listes!$B$1,D2463=Listes!$B$2,D2463=Listes!$B$5),2,IF(OR(D2463=Listes!$B$3,D2463=Listes!$B$4),1,"erreur colonne D")))</f>
        <v>SWARMING</v>
      </c>
      <c r="P2463" s="15" t="e">
        <f>IF(OR(W2463="Hiver",W2463="Transit"),VLOOKUP(E2463,IC!A:E,4,FALSE),IF(W2463="été",VLOOKUP(E2463,IC!A:E,3,FALSE),"erreur"))</f>
        <v>#N/A</v>
      </c>
      <c r="Q2463" s="15" t="e">
        <f>IF(P2463="NR",0,IF(F2463&lt;5,0,IF(P2463=1,VLOOKUP(F2463,IC!$G$1:$I$8,3,TRUE),
IF(P2463=2,VLOOKUP(F2463,IC!$K$1:$M$8,3,TRUE),
IF(P2463=3,VLOOKUP(F2463,IC!$O$1:$Q$8,3,TRUE),IF(P2463=4,VLOOKUP(F2463,IC!$S$2:$U$9,3,TRUE),
"erreur"))))))</f>
        <v>#N/A</v>
      </c>
      <c r="R2463" s="16" t="e">
        <f>IF(OR(V2463="NA",V2463="Transit",V2463&lt;Listes!$F$1),"non applicable",F2463/V2463)</f>
        <v>#N/A</v>
      </c>
      <c r="S2463" s="16" t="e">
        <f>IF(W2463="Transit","Non applicable",IF(AND(W2463="été",T2463&gt;Listes!F2462),F2463/T2463,IF(AND(W2463="Hiver",Hierarchisation!U2463&gt;Listes!F2462),F2463/U2463,"non applicable")))</f>
        <v>#N/A</v>
      </c>
      <c r="T2463" s="17" t="e">
        <f>IF(K2463="Centre",VLOOKUP(E2463,effectifs_ete,3,FALSE),IF(Hierarchisation!K2463="Grand Nord",VLOOKUP(Hierarchisation!E2463,effectifs_ete,4,FALSE),IF(Hierarchisation!K2463="Nord Est",VLOOKUP(Hierarchisation!E2463,effectifs_ete,5,FALSE),IF(Hierarchisation!K2463="Nord Ouest",VLOOKUP(Hierarchisation!E2463,effectifs_ete,6,FALSE),IF(Hierarchisation!K2463="Sud Est",VLOOKUP(Hierarchisation!E2463,effectifs_ete,7,FALSE),IF(Hierarchisation!K2463="Sud Ouest",VLOOKUP(Hierarchisation!E2463,effectifs_ete,8,FALSE),"Erreur Région"))))))</f>
        <v>#N/A</v>
      </c>
      <c r="U2463" s="17" t="e">
        <f>IF(K2463="Centre",VLOOKUP(E2463,effectifs_hiver,3,FALSE),IF(Hierarchisation!K2463="Grand Nord",VLOOKUP(Hierarchisation!E2463,effectifs_hiver,4,FALSE),IF(Hierarchisation!K2463="Nord Est",VLOOKUP(Hierarchisation!E2463,effectifs_hiver,5,FALSE),IF(Hierarchisation!K2463="Nord Ouest",VLOOKUP(Hierarchisation!E2463,effectifs_hiver,6,FALSE),IF(Hierarchisation!K2463="Sud Est",VLOOKUP(Hierarchisation!E2463,effectifs_hiver,7,FALSE),IF(Hierarchisation!K2463="Sud Ouest",VLOOKUP(Hierarchisation!E2463,effectifs_hiver,8,FALSE),"Erreur Région"))))))</f>
        <v>#N/A</v>
      </c>
      <c r="V2463" s="17" t="e">
        <f>IF(W2463="Transit","Transit",IF(W2463="hiver",VLOOKUP(E2463,'EFFECTIFS Hiver'!$A:$I,9,FALSE),IF(W2463="été",VLOOKUP(E2463,'EFFECTIFS Eté'!$A:$I,9,FALSE),"Erreur saison")))</f>
        <v>#N/A</v>
      </c>
      <c r="W2463" s="18" t="e">
        <f>VLOOKUP(D2463,Listes!B:C,2,FALSE)</f>
        <v>#N/A</v>
      </c>
    </row>
    <row r="2464" spans="1:23" ht="15.75" customHeight="1">
      <c r="A2464" s="11"/>
      <c r="B2464" s="11"/>
      <c r="C2464" s="11"/>
      <c r="D2464" s="11"/>
      <c r="E2464" s="11"/>
      <c r="F2464" s="11"/>
      <c r="G2464" s="11" t="e">
        <f>VLOOKUP(E2464,TAXONS!B:C,2,FALSE)</f>
        <v>#N/A</v>
      </c>
      <c r="H2464" s="13">
        <f t="shared" si="193"/>
        <v>0</v>
      </c>
      <c r="I2464" s="12" t="e">
        <f t="shared" si="194"/>
        <v>#N/A</v>
      </c>
      <c r="J2464" s="14" t="e">
        <f t="shared" si="195"/>
        <v>#N/A</v>
      </c>
      <c r="K2464" s="15" t="e">
        <f>VLOOKUP(B2464,REGIONS!A:D,4,FALSE)</f>
        <v>#N/A</v>
      </c>
      <c r="L2464" s="19" t="e">
        <f>VLOOKUP(G2464,Sensibilité!$A:$L,12,FALSE)</f>
        <v>#N/A</v>
      </c>
      <c r="M2464" s="19" t="e">
        <f t="shared" si="196"/>
        <v>#N/A</v>
      </c>
      <c r="N2464" s="19" t="e">
        <f t="shared" si="197"/>
        <v>#N/A</v>
      </c>
      <c r="O2464" s="15" t="str">
        <f>IF(D2464=Listes!$B$6,"SWARMING",IF(OR(D2464=Listes!$B$1,D2464=Listes!$B$2,D2464=Listes!$B$5),2,IF(OR(D2464=Listes!$B$3,D2464=Listes!$B$4),1,"erreur colonne D")))</f>
        <v>SWARMING</v>
      </c>
      <c r="P2464" s="15" t="e">
        <f>IF(OR(W2464="Hiver",W2464="Transit"),VLOOKUP(E2464,IC!A:E,4,FALSE),IF(W2464="été",VLOOKUP(E2464,IC!A:E,3,FALSE),"erreur"))</f>
        <v>#N/A</v>
      </c>
      <c r="Q2464" s="15" t="e">
        <f>IF(P2464="NR",0,IF(F2464&lt;5,0,IF(P2464=1,VLOOKUP(F2464,IC!$G$1:$I$8,3,TRUE),
IF(P2464=2,VLOOKUP(F2464,IC!$K$1:$M$8,3,TRUE),
IF(P2464=3,VLOOKUP(F2464,IC!$O$1:$Q$8,3,TRUE),IF(P2464=4,VLOOKUP(F2464,IC!$S$2:$U$9,3,TRUE),
"erreur"))))))</f>
        <v>#N/A</v>
      </c>
      <c r="R2464" s="16" t="e">
        <f>IF(OR(V2464="NA",V2464="Transit",V2464&lt;Listes!$F$1),"non applicable",F2464/V2464)</f>
        <v>#N/A</v>
      </c>
      <c r="S2464" s="16" t="e">
        <f>IF(W2464="Transit","Non applicable",IF(AND(W2464="été",T2464&gt;Listes!F2463),F2464/T2464,IF(AND(W2464="Hiver",Hierarchisation!U2464&gt;Listes!F2463),F2464/U2464,"non applicable")))</f>
        <v>#N/A</v>
      </c>
      <c r="T2464" s="17" t="e">
        <f>IF(K2464="Centre",VLOOKUP(E2464,effectifs_ete,3,FALSE),IF(Hierarchisation!K2464="Grand Nord",VLOOKUP(Hierarchisation!E2464,effectifs_ete,4,FALSE),IF(Hierarchisation!K2464="Nord Est",VLOOKUP(Hierarchisation!E2464,effectifs_ete,5,FALSE),IF(Hierarchisation!K2464="Nord Ouest",VLOOKUP(Hierarchisation!E2464,effectifs_ete,6,FALSE),IF(Hierarchisation!K2464="Sud Est",VLOOKUP(Hierarchisation!E2464,effectifs_ete,7,FALSE),IF(Hierarchisation!K2464="Sud Ouest",VLOOKUP(Hierarchisation!E2464,effectifs_ete,8,FALSE),"Erreur Région"))))))</f>
        <v>#N/A</v>
      </c>
      <c r="U2464" s="17" t="e">
        <f>IF(K2464="Centre",VLOOKUP(E2464,effectifs_hiver,3,FALSE),IF(Hierarchisation!K2464="Grand Nord",VLOOKUP(Hierarchisation!E2464,effectifs_hiver,4,FALSE),IF(Hierarchisation!K2464="Nord Est",VLOOKUP(Hierarchisation!E2464,effectifs_hiver,5,FALSE),IF(Hierarchisation!K2464="Nord Ouest",VLOOKUP(Hierarchisation!E2464,effectifs_hiver,6,FALSE),IF(Hierarchisation!K2464="Sud Est",VLOOKUP(Hierarchisation!E2464,effectifs_hiver,7,FALSE),IF(Hierarchisation!K2464="Sud Ouest",VLOOKUP(Hierarchisation!E2464,effectifs_hiver,8,FALSE),"Erreur Région"))))))</f>
        <v>#N/A</v>
      </c>
      <c r="V2464" s="17" t="e">
        <f>IF(W2464="Transit","Transit",IF(W2464="hiver",VLOOKUP(E2464,'EFFECTIFS Hiver'!$A:$I,9,FALSE),IF(W2464="été",VLOOKUP(E2464,'EFFECTIFS Eté'!$A:$I,9,FALSE),"Erreur saison")))</f>
        <v>#N/A</v>
      </c>
      <c r="W2464" s="18" t="e">
        <f>VLOOKUP(D2464,Listes!B:C,2,FALSE)</f>
        <v>#N/A</v>
      </c>
    </row>
    <row r="2465" spans="1:23" ht="15.75" customHeight="1">
      <c r="A2465" s="11"/>
      <c r="B2465" s="11"/>
      <c r="C2465" s="11"/>
      <c r="D2465" s="11"/>
      <c r="E2465" s="11"/>
      <c r="F2465" s="11"/>
      <c r="G2465" s="11" t="e">
        <f>VLOOKUP(E2465,TAXONS!B:C,2,FALSE)</f>
        <v>#N/A</v>
      </c>
      <c r="H2465" s="13">
        <f t="shared" si="193"/>
        <v>0</v>
      </c>
      <c r="I2465" s="12" t="e">
        <f t="shared" si="194"/>
        <v>#N/A</v>
      </c>
      <c r="J2465" s="14" t="e">
        <f t="shared" si="195"/>
        <v>#N/A</v>
      </c>
      <c r="K2465" s="15" t="e">
        <f>VLOOKUP(B2465,REGIONS!A:D,4,FALSE)</f>
        <v>#N/A</v>
      </c>
      <c r="L2465" s="19" t="e">
        <f>VLOOKUP(G2465,Sensibilité!$A:$L,12,FALSE)</f>
        <v>#N/A</v>
      </c>
      <c r="M2465" s="19" t="e">
        <f t="shared" si="196"/>
        <v>#N/A</v>
      </c>
      <c r="N2465" s="19" t="e">
        <f t="shared" si="197"/>
        <v>#N/A</v>
      </c>
      <c r="O2465" s="15" t="str">
        <f>IF(D2465=Listes!$B$6,"SWARMING",IF(OR(D2465=Listes!$B$1,D2465=Listes!$B$2,D2465=Listes!$B$5),2,IF(OR(D2465=Listes!$B$3,D2465=Listes!$B$4),1,"erreur colonne D")))</f>
        <v>SWARMING</v>
      </c>
      <c r="P2465" s="15" t="e">
        <f>IF(OR(W2465="Hiver",W2465="Transit"),VLOOKUP(E2465,IC!A:E,4,FALSE),IF(W2465="été",VLOOKUP(E2465,IC!A:E,3,FALSE),"erreur"))</f>
        <v>#N/A</v>
      </c>
      <c r="Q2465" s="15" t="e">
        <f>IF(P2465="NR",0,IF(F2465&lt;5,0,IF(P2465=1,VLOOKUP(F2465,IC!$G$1:$I$8,3,TRUE),
IF(P2465=2,VLOOKUP(F2465,IC!$K$1:$M$8,3,TRUE),
IF(P2465=3,VLOOKUP(F2465,IC!$O$1:$Q$8,3,TRUE),IF(P2465=4,VLOOKUP(F2465,IC!$S$2:$U$9,3,TRUE),
"erreur"))))))</f>
        <v>#N/A</v>
      </c>
      <c r="R2465" s="16" t="e">
        <f>IF(OR(V2465="NA",V2465="Transit",V2465&lt;Listes!$F$1),"non applicable",F2465/V2465)</f>
        <v>#N/A</v>
      </c>
      <c r="S2465" s="16" t="e">
        <f>IF(W2465="Transit","Non applicable",IF(AND(W2465="été",T2465&gt;Listes!F2464),F2465/T2465,IF(AND(W2465="Hiver",Hierarchisation!U2465&gt;Listes!F2464),F2465/U2465,"non applicable")))</f>
        <v>#N/A</v>
      </c>
      <c r="T2465" s="17" t="e">
        <f>IF(K2465="Centre",VLOOKUP(E2465,effectifs_ete,3,FALSE),IF(Hierarchisation!K2465="Grand Nord",VLOOKUP(Hierarchisation!E2465,effectifs_ete,4,FALSE),IF(Hierarchisation!K2465="Nord Est",VLOOKUP(Hierarchisation!E2465,effectifs_ete,5,FALSE),IF(Hierarchisation!K2465="Nord Ouest",VLOOKUP(Hierarchisation!E2465,effectifs_ete,6,FALSE),IF(Hierarchisation!K2465="Sud Est",VLOOKUP(Hierarchisation!E2465,effectifs_ete,7,FALSE),IF(Hierarchisation!K2465="Sud Ouest",VLOOKUP(Hierarchisation!E2465,effectifs_ete,8,FALSE),"Erreur Région"))))))</f>
        <v>#N/A</v>
      </c>
      <c r="U2465" s="17" t="e">
        <f>IF(K2465="Centre",VLOOKUP(E2465,effectifs_hiver,3,FALSE),IF(Hierarchisation!K2465="Grand Nord",VLOOKUP(Hierarchisation!E2465,effectifs_hiver,4,FALSE),IF(Hierarchisation!K2465="Nord Est",VLOOKUP(Hierarchisation!E2465,effectifs_hiver,5,FALSE),IF(Hierarchisation!K2465="Nord Ouest",VLOOKUP(Hierarchisation!E2465,effectifs_hiver,6,FALSE),IF(Hierarchisation!K2465="Sud Est",VLOOKUP(Hierarchisation!E2465,effectifs_hiver,7,FALSE),IF(Hierarchisation!K2465="Sud Ouest",VLOOKUP(Hierarchisation!E2465,effectifs_hiver,8,FALSE),"Erreur Région"))))))</f>
        <v>#N/A</v>
      </c>
      <c r="V2465" s="17" t="e">
        <f>IF(W2465="Transit","Transit",IF(W2465="hiver",VLOOKUP(E2465,'EFFECTIFS Hiver'!$A:$I,9,FALSE),IF(W2465="été",VLOOKUP(E2465,'EFFECTIFS Eté'!$A:$I,9,FALSE),"Erreur saison")))</f>
        <v>#N/A</v>
      </c>
      <c r="W2465" s="18" t="e">
        <f>VLOOKUP(D2465,Listes!B:C,2,FALSE)</f>
        <v>#N/A</v>
      </c>
    </row>
    <row r="2466" spans="1:23" ht="15.75" customHeight="1">
      <c r="A2466" s="11"/>
      <c r="B2466" s="11"/>
      <c r="C2466" s="11"/>
      <c r="D2466" s="11"/>
      <c r="E2466" s="11"/>
      <c r="F2466" s="11"/>
      <c r="G2466" s="11" t="e">
        <f>VLOOKUP(E2466,TAXONS!B:C,2,FALSE)</f>
        <v>#N/A</v>
      </c>
      <c r="H2466" s="13">
        <f t="shared" si="193"/>
        <v>0</v>
      </c>
      <c r="I2466" s="12" t="e">
        <f t="shared" si="194"/>
        <v>#N/A</v>
      </c>
      <c r="J2466" s="14" t="e">
        <f t="shared" si="195"/>
        <v>#N/A</v>
      </c>
      <c r="K2466" s="15" t="e">
        <f>VLOOKUP(B2466,REGIONS!A:D,4,FALSE)</f>
        <v>#N/A</v>
      </c>
      <c r="L2466" s="19" t="e">
        <f>VLOOKUP(G2466,Sensibilité!$A:$L,12,FALSE)</f>
        <v>#N/A</v>
      </c>
      <c r="M2466" s="19" t="e">
        <f t="shared" si="196"/>
        <v>#N/A</v>
      </c>
      <c r="N2466" s="19" t="e">
        <f t="shared" si="197"/>
        <v>#N/A</v>
      </c>
      <c r="O2466" s="15" t="str">
        <f>IF(D2466=Listes!$B$6,"SWARMING",IF(OR(D2466=Listes!$B$1,D2466=Listes!$B$2,D2466=Listes!$B$5),2,IF(OR(D2466=Listes!$B$3,D2466=Listes!$B$4),1,"erreur colonne D")))</f>
        <v>SWARMING</v>
      </c>
      <c r="P2466" s="15" t="e">
        <f>IF(OR(W2466="Hiver",W2466="Transit"),VLOOKUP(E2466,IC!A:E,4,FALSE),IF(W2466="été",VLOOKUP(E2466,IC!A:E,3,FALSE),"erreur"))</f>
        <v>#N/A</v>
      </c>
      <c r="Q2466" s="15" t="e">
        <f>IF(P2466="NR",0,IF(F2466&lt;5,0,IF(P2466=1,VLOOKUP(F2466,IC!$G$1:$I$8,3,TRUE),
IF(P2466=2,VLOOKUP(F2466,IC!$K$1:$M$8,3,TRUE),
IF(P2466=3,VLOOKUP(F2466,IC!$O$1:$Q$8,3,TRUE),IF(P2466=4,VLOOKUP(F2466,IC!$S$2:$U$9,3,TRUE),
"erreur"))))))</f>
        <v>#N/A</v>
      </c>
      <c r="R2466" s="16" t="e">
        <f>IF(OR(V2466="NA",V2466="Transit",V2466&lt;Listes!$F$1),"non applicable",F2466/V2466)</f>
        <v>#N/A</v>
      </c>
      <c r="S2466" s="16" t="e">
        <f>IF(W2466="Transit","Non applicable",IF(AND(W2466="été",T2466&gt;Listes!F2465),F2466/T2466,IF(AND(W2466="Hiver",Hierarchisation!U2466&gt;Listes!F2465),F2466/U2466,"non applicable")))</f>
        <v>#N/A</v>
      </c>
      <c r="T2466" s="17" t="e">
        <f>IF(K2466="Centre",VLOOKUP(E2466,effectifs_ete,3,FALSE),IF(Hierarchisation!K2466="Grand Nord",VLOOKUP(Hierarchisation!E2466,effectifs_ete,4,FALSE),IF(Hierarchisation!K2466="Nord Est",VLOOKUP(Hierarchisation!E2466,effectifs_ete,5,FALSE),IF(Hierarchisation!K2466="Nord Ouest",VLOOKUP(Hierarchisation!E2466,effectifs_ete,6,FALSE),IF(Hierarchisation!K2466="Sud Est",VLOOKUP(Hierarchisation!E2466,effectifs_ete,7,FALSE),IF(Hierarchisation!K2466="Sud Ouest",VLOOKUP(Hierarchisation!E2466,effectifs_ete,8,FALSE),"Erreur Région"))))))</f>
        <v>#N/A</v>
      </c>
      <c r="U2466" s="17" t="e">
        <f>IF(K2466="Centre",VLOOKUP(E2466,effectifs_hiver,3,FALSE),IF(Hierarchisation!K2466="Grand Nord",VLOOKUP(Hierarchisation!E2466,effectifs_hiver,4,FALSE),IF(Hierarchisation!K2466="Nord Est",VLOOKUP(Hierarchisation!E2466,effectifs_hiver,5,FALSE),IF(Hierarchisation!K2466="Nord Ouest",VLOOKUP(Hierarchisation!E2466,effectifs_hiver,6,FALSE),IF(Hierarchisation!K2466="Sud Est",VLOOKUP(Hierarchisation!E2466,effectifs_hiver,7,FALSE),IF(Hierarchisation!K2466="Sud Ouest",VLOOKUP(Hierarchisation!E2466,effectifs_hiver,8,FALSE),"Erreur Région"))))))</f>
        <v>#N/A</v>
      </c>
      <c r="V2466" s="17" t="e">
        <f>IF(W2466="Transit","Transit",IF(W2466="hiver",VLOOKUP(E2466,'EFFECTIFS Hiver'!$A:$I,9,FALSE),IF(W2466="été",VLOOKUP(E2466,'EFFECTIFS Eté'!$A:$I,9,FALSE),"Erreur saison")))</f>
        <v>#N/A</v>
      </c>
      <c r="W2466" s="18" t="e">
        <f>VLOOKUP(D2466,Listes!B:C,2,FALSE)</f>
        <v>#N/A</v>
      </c>
    </row>
    <row r="2467" spans="1:23" ht="15.75" customHeight="1">
      <c r="A2467" s="11"/>
      <c r="B2467" s="11"/>
      <c r="C2467" s="11"/>
      <c r="D2467" s="11"/>
      <c r="E2467" s="11"/>
      <c r="F2467" s="11"/>
      <c r="G2467" s="11" t="e">
        <f>VLOOKUP(E2467,TAXONS!B:C,2,FALSE)</f>
        <v>#N/A</v>
      </c>
      <c r="H2467" s="13">
        <f t="shared" si="193"/>
        <v>0</v>
      </c>
      <c r="I2467" s="12" t="e">
        <f t="shared" si="194"/>
        <v>#N/A</v>
      </c>
      <c r="J2467" s="14" t="e">
        <f t="shared" si="195"/>
        <v>#N/A</v>
      </c>
      <c r="K2467" s="15" t="e">
        <f>VLOOKUP(B2467,REGIONS!A:D,4,FALSE)</f>
        <v>#N/A</v>
      </c>
      <c r="L2467" s="19" t="e">
        <f>VLOOKUP(G2467,Sensibilité!$A:$L,12,FALSE)</f>
        <v>#N/A</v>
      </c>
      <c r="M2467" s="19" t="e">
        <f t="shared" si="196"/>
        <v>#N/A</v>
      </c>
      <c r="N2467" s="19" t="e">
        <f t="shared" si="197"/>
        <v>#N/A</v>
      </c>
      <c r="O2467" s="15" t="str">
        <f>IF(D2467=Listes!$B$6,"SWARMING",IF(OR(D2467=Listes!$B$1,D2467=Listes!$B$2,D2467=Listes!$B$5),2,IF(OR(D2467=Listes!$B$3,D2467=Listes!$B$4),1,"erreur colonne D")))</f>
        <v>SWARMING</v>
      </c>
      <c r="P2467" s="15" t="e">
        <f>IF(OR(W2467="Hiver",W2467="Transit"),VLOOKUP(E2467,IC!A:E,4,FALSE),IF(W2467="été",VLOOKUP(E2467,IC!A:E,3,FALSE),"erreur"))</f>
        <v>#N/A</v>
      </c>
      <c r="Q2467" s="15" t="e">
        <f>IF(P2467="NR",0,IF(F2467&lt;5,0,IF(P2467=1,VLOOKUP(F2467,IC!$G$1:$I$8,3,TRUE),
IF(P2467=2,VLOOKUP(F2467,IC!$K$1:$M$8,3,TRUE),
IF(P2467=3,VLOOKUP(F2467,IC!$O$1:$Q$8,3,TRUE),IF(P2467=4,VLOOKUP(F2467,IC!$S$2:$U$9,3,TRUE),
"erreur"))))))</f>
        <v>#N/A</v>
      </c>
      <c r="R2467" s="16" t="e">
        <f>IF(OR(V2467="NA",V2467="Transit",V2467&lt;Listes!$F$1),"non applicable",F2467/V2467)</f>
        <v>#N/A</v>
      </c>
      <c r="S2467" s="16" t="e">
        <f>IF(W2467="Transit","Non applicable",IF(AND(W2467="été",T2467&gt;Listes!F2466),F2467/T2467,IF(AND(W2467="Hiver",Hierarchisation!U2467&gt;Listes!F2466),F2467/U2467,"non applicable")))</f>
        <v>#N/A</v>
      </c>
      <c r="T2467" s="17" t="e">
        <f>IF(K2467="Centre",VLOOKUP(E2467,effectifs_ete,3,FALSE),IF(Hierarchisation!K2467="Grand Nord",VLOOKUP(Hierarchisation!E2467,effectifs_ete,4,FALSE),IF(Hierarchisation!K2467="Nord Est",VLOOKUP(Hierarchisation!E2467,effectifs_ete,5,FALSE),IF(Hierarchisation!K2467="Nord Ouest",VLOOKUP(Hierarchisation!E2467,effectifs_ete,6,FALSE),IF(Hierarchisation!K2467="Sud Est",VLOOKUP(Hierarchisation!E2467,effectifs_ete,7,FALSE),IF(Hierarchisation!K2467="Sud Ouest",VLOOKUP(Hierarchisation!E2467,effectifs_ete,8,FALSE),"Erreur Région"))))))</f>
        <v>#N/A</v>
      </c>
      <c r="U2467" s="17" t="e">
        <f>IF(K2467="Centre",VLOOKUP(E2467,effectifs_hiver,3,FALSE),IF(Hierarchisation!K2467="Grand Nord",VLOOKUP(Hierarchisation!E2467,effectifs_hiver,4,FALSE),IF(Hierarchisation!K2467="Nord Est",VLOOKUP(Hierarchisation!E2467,effectifs_hiver,5,FALSE),IF(Hierarchisation!K2467="Nord Ouest",VLOOKUP(Hierarchisation!E2467,effectifs_hiver,6,FALSE),IF(Hierarchisation!K2467="Sud Est",VLOOKUP(Hierarchisation!E2467,effectifs_hiver,7,FALSE),IF(Hierarchisation!K2467="Sud Ouest",VLOOKUP(Hierarchisation!E2467,effectifs_hiver,8,FALSE),"Erreur Région"))))))</f>
        <v>#N/A</v>
      </c>
      <c r="V2467" s="17" t="e">
        <f>IF(W2467="Transit","Transit",IF(W2467="hiver",VLOOKUP(E2467,'EFFECTIFS Hiver'!$A:$I,9,FALSE),IF(W2467="été",VLOOKUP(E2467,'EFFECTIFS Eté'!$A:$I,9,FALSE),"Erreur saison")))</f>
        <v>#N/A</v>
      </c>
      <c r="W2467" s="18" t="e">
        <f>VLOOKUP(D2467,Listes!B:C,2,FALSE)</f>
        <v>#N/A</v>
      </c>
    </row>
    <row r="2468" spans="1:23" ht="15.75" customHeight="1">
      <c r="A2468" s="11"/>
      <c r="B2468" s="11"/>
      <c r="C2468" s="11"/>
      <c r="D2468" s="11"/>
      <c r="E2468" s="11"/>
      <c r="F2468" s="11"/>
      <c r="G2468" s="11" t="e">
        <f>VLOOKUP(E2468,TAXONS!B:C,2,FALSE)</f>
        <v>#N/A</v>
      </c>
      <c r="H2468" s="13">
        <f t="shared" si="193"/>
        <v>0</v>
      </c>
      <c r="I2468" s="12" t="e">
        <f t="shared" si="194"/>
        <v>#N/A</v>
      </c>
      <c r="J2468" s="14" t="e">
        <f t="shared" si="195"/>
        <v>#N/A</v>
      </c>
      <c r="K2468" s="15" t="e">
        <f>VLOOKUP(B2468,REGIONS!A:D,4,FALSE)</f>
        <v>#N/A</v>
      </c>
      <c r="L2468" s="19" t="e">
        <f>VLOOKUP(G2468,Sensibilité!$A:$L,12,FALSE)</f>
        <v>#N/A</v>
      </c>
      <c r="M2468" s="19" t="e">
        <f t="shared" si="196"/>
        <v>#N/A</v>
      </c>
      <c r="N2468" s="19" t="e">
        <f t="shared" si="197"/>
        <v>#N/A</v>
      </c>
      <c r="O2468" s="15" t="str">
        <f>IF(D2468=Listes!$B$6,"SWARMING",IF(OR(D2468=Listes!$B$1,D2468=Listes!$B$2,D2468=Listes!$B$5),2,IF(OR(D2468=Listes!$B$3,D2468=Listes!$B$4),1,"erreur colonne D")))</f>
        <v>SWARMING</v>
      </c>
      <c r="P2468" s="15" t="e">
        <f>IF(OR(W2468="Hiver",W2468="Transit"),VLOOKUP(E2468,IC!A:E,4,FALSE),IF(W2468="été",VLOOKUP(E2468,IC!A:E,3,FALSE),"erreur"))</f>
        <v>#N/A</v>
      </c>
      <c r="Q2468" s="15" t="e">
        <f>IF(P2468="NR",0,IF(F2468&lt;5,0,IF(P2468=1,VLOOKUP(F2468,IC!$G$1:$I$8,3,TRUE),
IF(P2468=2,VLOOKUP(F2468,IC!$K$1:$M$8,3,TRUE),
IF(P2468=3,VLOOKUP(F2468,IC!$O$1:$Q$8,3,TRUE),IF(P2468=4,VLOOKUP(F2468,IC!$S$2:$U$9,3,TRUE),
"erreur"))))))</f>
        <v>#N/A</v>
      </c>
      <c r="R2468" s="16" t="e">
        <f>IF(OR(V2468="NA",V2468="Transit",V2468&lt;Listes!$F$1),"non applicable",F2468/V2468)</f>
        <v>#N/A</v>
      </c>
      <c r="S2468" s="16" t="e">
        <f>IF(W2468="Transit","Non applicable",IF(AND(W2468="été",T2468&gt;Listes!F2467),F2468/T2468,IF(AND(W2468="Hiver",Hierarchisation!U2468&gt;Listes!F2467),F2468/U2468,"non applicable")))</f>
        <v>#N/A</v>
      </c>
      <c r="T2468" s="17" t="e">
        <f>IF(K2468="Centre",VLOOKUP(E2468,effectifs_ete,3,FALSE),IF(Hierarchisation!K2468="Grand Nord",VLOOKUP(Hierarchisation!E2468,effectifs_ete,4,FALSE),IF(Hierarchisation!K2468="Nord Est",VLOOKUP(Hierarchisation!E2468,effectifs_ete,5,FALSE),IF(Hierarchisation!K2468="Nord Ouest",VLOOKUP(Hierarchisation!E2468,effectifs_ete,6,FALSE),IF(Hierarchisation!K2468="Sud Est",VLOOKUP(Hierarchisation!E2468,effectifs_ete,7,FALSE),IF(Hierarchisation!K2468="Sud Ouest",VLOOKUP(Hierarchisation!E2468,effectifs_ete,8,FALSE),"Erreur Région"))))))</f>
        <v>#N/A</v>
      </c>
      <c r="U2468" s="17" t="e">
        <f>IF(K2468="Centre",VLOOKUP(E2468,effectifs_hiver,3,FALSE),IF(Hierarchisation!K2468="Grand Nord",VLOOKUP(Hierarchisation!E2468,effectifs_hiver,4,FALSE),IF(Hierarchisation!K2468="Nord Est",VLOOKUP(Hierarchisation!E2468,effectifs_hiver,5,FALSE),IF(Hierarchisation!K2468="Nord Ouest",VLOOKUP(Hierarchisation!E2468,effectifs_hiver,6,FALSE),IF(Hierarchisation!K2468="Sud Est",VLOOKUP(Hierarchisation!E2468,effectifs_hiver,7,FALSE),IF(Hierarchisation!K2468="Sud Ouest",VLOOKUP(Hierarchisation!E2468,effectifs_hiver,8,FALSE),"Erreur Région"))))))</f>
        <v>#N/A</v>
      </c>
      <c r="V2468" s="17" t="e">
        <f>IF(W2468="Transit","Transit",IF(W2468="hiver",VLOOKUP(E2468,'EFFECTIFS Hiver'!$A:$I,9,FALSE),IF(W2468="été",VLOOKUP(E2468,'EFFECTIFS Eté'!$A:$I,9,FALSE),"Erreur saison")))</f>
        <v>#N/A</v>
      </c>
      <c r="W2468" s="18" t="e">
        <f>VLOOKUP(D2468,Listes!B:C,2,FALSE)</f>
        <v>#N/A</v>
      </c>
    </row>
    <row r="2469" spans="1:23" ht="15.75" customHeight="1">
      <c r="A2469" s="11"/>
      <c r="B2469" s="11"/>
      <c r="C2469" s="11"/>
      <c r="D2469" s="11"/>
      <c r="E2469" s="11"/>
      <c r="F2469" s="11"/>
      <c r="G2469" s="11" t="e">
        <f>VLOOKUP(E2469,TAXONS!B:C,2,FALSE)</f>
        <v>#N/A</v>
      </c>
      <c r="H2469" s="13">
        <f t="shared" si="193"/>
        <v>0</v>
      </c>
      <c r="I2469" s="12" t="e">
        <f t="shared" si="194"/>
        <v>#N/A</v>
      </c>
      <c r="J2469" s="14" t="e">
        <f t="shared" si="195"/>
        <v>#N/A</v>
      </c>
      <c r="K2469" s="15" t="e">
        <f>VLOOKUP(B2469,REGIONS!A:D,4,FALSE)</f>
        <v>#N/A</v>
      </c>
      <c r="L2469" s="19" t="e">
        <f>VLOOKUP(G2469,Sensibilité!$A:$L,12,FALSE)</f>
        <v>#N/A</v>
      </c>
      <c r="M2469" s="19" t="e">
        <f t="shared" si="196"/>
        <v>#N/A</v>
      </c>
      <c r="N2469" s="19" t="e">
        <f t="shared" si="197"/>
        <v>#N/A</v>
      </c>
      <c r="O2469" s="15" t="str">
        <f>IF(D2469=Listes!$B$6,"SWARMING",IF(OR(D2469=Listes!$B$1,D2469=Listes!$B$2,D2469=Listes!$B$5),2,IF(OR(D2469=Listes!$B$3,D2469=Listes!$B$4),1,"erreur colonne D")))</f>
        <v>SWARMING</v>
      </c>
      <c r="P2469" s="15" t="e">
        <f>IF(OR(W2469="Hiver",W2469="Transit"),VLOOKUP(E2469,IC!A:E,4,FALSE),IF(W2469="été",VLOOKUP(E2469,IC!A:E,3,FALSE),"erreur"))</f>
        <v>#N/A</v>
      </c>
      <c r="Q2469" s="15" t="e">
        <f>IF(P2469="NR",0,IF(F2469&lt;5,0,IF(P2469=1,VLOOKUP(F2469,IC!$G$1:$I$8,3,TRUE),
IF(P2469=2,VLOOKUP(F2469,IC!$K$1:$M$8,3,TRUE),
IF(P2469=3,VLOOKUP(F2469,IC!$O$1:$Q$8,3,TRUE),IF(P2469=4,VLOOKUP(F2469,IC!$S$2:$U$9,3,TRUE),
"erreur"))))))</f>
        <v>#N/A</v>
      </c>
      <c r="R2469" s="16" t="e">
        <f>IF(OR(V2469="NA",V2469="Transit",V2469&lt;Listes!$F$1),"non applicable",F2469/V2469)</f>
        <v>#N/A</v>
      </c>
      <c r="S2469" s="16" t="e">
        <f>IF(W2469="Transit","Non applicable",IF(AND(W2469="été",T2469&gt;Listes!F2468),F2469/T2469,IF(AND(W2469="Hiver",Hierarchisation!U2469&gt;Listes!F2468),F2469/U2469,"non applicable")))</f>
        <v>#N/A</v>
      </c>
      <c r="T2469" s="17" t="e">
        <f>IF(K2469="Centre",VLOOKUP(E2469,effectifs_ete,3,FALSE),IF(Hierarchisation!K2469="Grand Nord",VLOOKUP(Hierarchisation!E2469,effectifs_ete,4,FALSE),IF(Hierarchisation!K2469="Nord Est",VLOOKUP(Hierarchisation!E2469,effectifs_ete,5,FALSE),IF(Hierarchisation!K2469="Nord Ouest",VLOOKUP(Hierarchisation!E2469,effectifs_ete,6,FALSE),IF(Hierarchisation!K2469="Sud Est",VLOOKUP(Hierarchisation!E2469,effectifs_ete,7,FALSE),IF(Hierarchisation!K2469="Sud Ouest",VLOOKUP(Hierarchisation!E2469,effectifs_ete,8,FALSE),"Erreur Région"))))))</f>
        <v>#N/A</v>
      </c>
      <c r="U2469" s="17" t="e">
        <f>IF(K2469="Centre",VLOOKUP(E2469,effectifs_hiver,3,FALSE),IF(Hierarchisation!K2469="Grand Nord",VLOOKUP(Hierarchisation!E2469,effectifs_hiver,4,FALSE),IF(Hierarchisation!K2469="Nord Est",VLOOKUP(Hierarchisation!E2469,effectifs_hiver,5,FALSE),IF(Hierarchisation!K2469="Nord Ouest",VLOOKUP(Hierarchisation!E2469,effectifs_hiver,6,FALSE),IF(Hierarchisation!K2469="Sud Est",VLOOKUP(Hierarchisation!E2469,effectifs_hiver,7,FALSE),IF(Hierarchisation!K2469="Sud Ouest",VLOOKUP(Hierarchisation!E2469,effectifs_hiver,8,FALSE),"Erreur Région"))))))</f>
        <v>#N/A</v>
      </c>
      <c r="V2469" s="17" t="e">
        <f>IF(W2469="Transit","Transit",IF(W2469="hiver",VLOOKUP(E2469,'EFFECTIFS Hiver'!$A:$I,9,FALSE),IF(W2469="été",VLOOKUP(E2469,'EFFECTIFS Eté'!$A:$I,9,FALSE),"Erreur saison")))</f>
        <v>#N/A</v>
      </c>
      <c r="W2469" s="18" t="e">
        <f>VLOOKUP(D2469,Listes!B:C,2,FALSE)</f>
        <v>#N/A</v>
      </c>
    </row>
    <row r="2470" spans="1:23" ht="15.75" customHeight="1">
      <c r="A2470" s="11"/>
      <c r="B2470" s="11"/>
      <c r="C2470" s="11"/>
      <c r="D2470" s="11"/>
      <c r="E2470" s="11"/>
      <c r="F2470" s="11"/>
      <c r="G2470" s="11" t="e">
        <f>VLOOKUP(E2470,TAXONS!B:C,2,FALSE)</f>
        <v>#N/A</v>
      </c>
      <c r="H2470" s="13">
        <f t="shared" si="193"/>
        <v>0</v>
      </c>
      <c r="I2470" s="12" t="e">
        <f t="shared" si="194"/>
        <v>#N/A</v>
      </c>
      <c r="J2470" s="14" t="e">
        <f t="shared" si="195"/>
        <v>#N/A</v>
      </c>
      <c r="K2470" s="15" t="e">
        <f>VLOOKUP(B2470,REGIONS!A:D,4,FALSE)</f>
        <v>#N/A</v>
      </c>
      <c r="L2470" s="19" t="e">
        <f>VLOOKUP(G2470,Sensibilité!$A:$L,12,FALSE)</f>
        <v>#N/A</v>
      </c>
      <c r="M2470" s="19" t="e">
        <f t="shared" si="196"/>
        <v>#N/A</v>
      </c>
      <c r="N2470" s="19" t="e">
        <f t="shared" si="197"/>
        <v>#N/A</v>
      </c>
      <c r="O2470" s="15" t="str">
        <f>IF(D2470=Listes!$B$6,"SWARMING",IF(OR(D2470=Listes!$B$1,D2470=Listes!$B$2,D2470=Listes!$B$5),2,IF(OR(D2470=Listes!$B$3,D2470=Listes!$B$4),1,"erreur colonne D")))</f>
        <v>SWARMING</v>
      </c>
      <c r="P2470" s="15" t="e">
        <f>IF(OR(W2470="Hiver",W2470="Transit"),VLOOKUP(E2470,IC!A:E,4,FALSE),IF(W2470="été",VLOOKUP(E2470,IC!A:E,3,FALSE),"erreur"))</f>
        <v>#N/A</v>
      </c>
      <c r="Q2470" s="15" t="e">
        <f>IF(P2470="NR",0,IF(F2470&lt;5,0,IF(P2470=1,VLOOKUP(F2470,IC!$G$1:$I$8,3,TRUE),
IF(P2470=2,VLOOKUP(F2470,IC!$K$1:$M$8,3,TRUE),
IF(P2470=3,VLOOKUP(F2470,IC!$O$1:$Q$8,3,TRUE),IF(P2470=4,VLOOKUP(F2470,IC!$S$2:$U$9,3,TRUE),
"erreur"))))))</f>
        <v>#N/A</v>
      </c>
      <c r="R2470" s="16" t="e">
        <f>IF(OR(V2470="NA",V2470="Transit",V2470&lt;Listes!$F$1),"non applicable",F2470/V2470)</f>
        <v>#N/A</v>
      </c>
      <c r="S2470" s="16" t="e">
        <f>IF(W2470="Transit","Non applicable",IF(AND(W2470="été",T2470&gt;Listes!F2469),F2470/T2470,IF(AND(W2470="Hiver",Hierarchisation!U2470&gt;Listes!F2469),F2470/U2470,"non applicable")))</f>
        <v>#N/A</v>
      </c>
      <c r="T2470" s="17" t="e">
        <f>IF(K2470="Centre",VLOOKUP(E2470,effectifs_ete,3,FALSE),IF(Hierarchisation!K2470="Grand Nord",VLOOKUP(Hierarchisation!E2470,effectifs_ete,4,FALSE),IF(Hierarchisation!K2470="Nord Est",VLOOKUP(Hierarchisation!E2470,effectifs_ete,5,FALSE),IF(Hierarchisation!K2470="Nord Ouest",VLOOKUP(Hierarchisation!E2470,effectifs_ete,6,FALSE),IF(Hierarchisation!K2470="Sud Est",VLOOKUP(Hierarchisation!E2470,effectifs_ete,7,FALSE),IF(Hierarchisation!K2470="Sud Ouest",VLOOKUP(Hierarchisation!E2470,effectifs_ete,8,FALSE),"Erreur Région"))))))</f>
        <v>#N/A</v>
      </c>
      <c r="U2470" s="17" t="e">
        <f>IF(K2470="Centre",VLOOKUP(E2470,effectifs_hiver,3,FALSE),IF(Hierarchisation!K2470="Grand Nord",VLOOKUP(Hierarchisation!E2470,effectifs_hiver,4,FALSE),IF(Hierarchisation!K2470="Nord Est",VLOOKUP(Hierarchisation!E2470,effectifs_hiver,5,FALSE),IF(Hierarchisation!K2470="Nord Ouest",VLOOKUP(Hierarchisation!E2470,effectifs_hiver,6,FALSE),IF(Hierarchisation!K2470="Sud Est",VLOOKUP(Hierarchisation!E2470,effectifs_hiver,7,FALSE),IF(Hierarchisation!K2470="Sud Ouest",VLOOKUP(Hierarchisation!E2470,effectifs_hiver,8,FALSE),"Erreur Région"))))))</f>
        <v>#N/A</v>
      </c>
      <c r="V2470" s="17" t="e">
        <f>IF(W2470="Transit","Transit",IF(W2470="hiver",VLOOKUP(E2470,'EFFECTIFS Hiver'!$A:$I,9,FALSE),IF(W2470="été",VLOOKUP(E2470,'EFFECTIFS Eté'!$A:$I,9,FALSE),"Erreur saison")))</f>
        <v>#N/A</v>
      </c>
      <c r="W2470" s="18" t="e">
        <f>VLOOKUP(D2470,Listes!B:C,2,FALSE)</f>
        <v>#N/A</v>
      </c>
    </row>
    <row r="2471" spans="1:23" ht="15.75" customHeight="1">
      <c r="A2471" s="11"/>
      <c r="B2471" s="11"/>
      <c r="C2471" s="11"/>
      <c r="D2471" s="11"/>
      <c r="E2471" s="11"/>
      <c r="F2471" s="11"/>
      <c r="G2471" s="11" t="e">
        <f>VLOOKUP(E2471,TAXONS!B:C,2,FALSE)</f>
        <v>#N/A</v>
      </c>
      <c r="H2471" s="13">
        <f t="shared" si="193"/>
        <v>0</v>
      </c>
      <c r="I2471" s="12" t="e">
        <f t="shared" si="194"/>
        <v>#N/A</v>
      </c>
      <c r="J2471" s="14" t="e">
        <f t="shared" si="195"/>
        <v>#N/A</v>
      </c>
      <c r="K2471" s="15" t="e">
        <f>VLOOKUP(B2471,REGIONS!A:D,4,FALSE)</f>
        <v>#N/A</v>
      </c>
      <c r="L2471" s="19" t="e">
        <f>VLOOKUP(G2471,Sensibilité!$A:$L,12,FALSE)</f>
        <v>#N/A</v>
      </c>
      <c r="M2471" s="19" t="e">
        <f t="shared" si="196"/>
        <v>#N/A</v>
      </c>
      <c r="N2471" s="19" t="e">
        <f t="shared" si="197"/>
        <v>#N/A</v>
      </c>
      <c r="O2471" s="15" t="str">
        <f>IF(D2471=Listes!$B$6,"SWARMING",IF(OR(D2471=Listes!$B$1,D2471=Listes!$B$2,D2471=Listes!$B$5),2,IF(OR(D2471=Listes!$B$3,D2471=Listes!$B$4),1,"erreur colonne D")))</f>
        <v>SWARMING</v>
      </c>
      <c r="P2471" s="15" t="e">
        <f>IF(OR(W2471="Hiver",W2471="Transit"),VLOOKUP(E2471,IC!A:E,4,FALSE),IF(W2471="été",VLOOKUP(E2471,IC!A:E,3,FALSE),"erreur"))</f>
        <v>#N/A</v>
      </c>
      <c r="Q2471" s="15" t="e">
        <f>IF(P2471="NR",0,IF(F2471&lt;5,0,IF(P2471=1,VLOOKUP(F2471,IC!$G$1:$I$8,3,TRUE),
IF(P2471=2,VLOOKUP(F2471,IC!$K$1:$M$8,3,TRUE),
IF(P2471=3,VLOOKUP(F2471,IC!$O$1:$Q$8,3,TRUE),IF(P2471=4,VLOOKUP(F2471,IC!$S$2:$U$9,3,TRUE),
"erreur"))))))</f>
        <v>#N/A</v>
      </c>
      <c r="R2471" s="16" t="e">
        <f>IF(OR(V2471="NA",V2471="Transit",V2471&lt;Listes!$F$1),"non applicable",F2471/V2471)</f>
        <v>#N/A</v>
      </c>
      <c r="S2471" s="16" t="e">
        <f>IF(W2471="Transit","Non applicable",IF(AND(W2471="été",T2471&gt;Listes!F2470),F2471/T2471,IF(AND(W2471="Hiver",Hierarchisation!U2471&gt;Listes!F2470),F2471/U2471,"non applicable")))</f>
        <v>#N/A</v>
      </c>
      <c r="T2471" s="17" t="e">
        <f>IF(K2471="Centre",VLOOKUP(E2471,effectifs_ete,3,FALSE),IF(Hierarchisation!K2471="Grand Nord",VLOOKUP(Hierarchisation!E2471,effectifs_ete,4,FALSE),IF(Hierarchisation!K2471="Nord Est",VLOOKUP(Hierarchisation!E2471,effectifs_ete,5,FALSE),IF(Hierarchisation!K2471="Nord Ouest",VLOOKUP(Hierarchisation!E2471,effectifs_ete,6,FALSE),IF(Hierarchisation!K2471="Sud Est",VLOOKUP(Hierarchisation!E2471,effectifs_ete,7,FALSE),IF(Hierarchisation!K2471="Sud Ouest",VLOOKUP(Hierarchisation!E2471,effectifs_ete,8,FALSE),"Erreur Région"))))))</f>
        <v>#N/A</v>
      </c>
      <c r="U2471" s="17" t="e">
        <f>IF(K2471="Centre",VLOOKUP(E2471,effectifs_hiver,3,FALSE),IF(Hierarchisation!K2471="Grand Nord",VLOOKUP(Hierarchisation!E2471,effectifs_hiver,4,FALSE),IF(Hierarchisation!K2471="Nord Est",VLOOKUP(Hierarchisation!E2471,effectifs_hiver,5,FALSE),IF(Hierarchisation!K2471="Nord Ouest",VLOOKUP(Hierarchisation!E2471,effectifs_hiver,6,FALSE),IF(Hierarchisation!K2471="Sud Est",VLOOKUP(Hierarchisation!E2471,effectifs_hiver,7,FALSE),IF(Hierarchisation!K2471="Sud Ouest",VLOOKUP(Hierarchisation!E2471,effectifs_hiver,8,FALSE),"Erreur Région"))))))</f>
        <v>#N/A</v>
      </c>
      <c r="V2471" s="17" t="e">
        <f>IF(W2471="Transit","Transit",IF(W2471="hiver",VLOOKUP(E2471,'EFFECTIFS Hiver'!$A:$I,9,FALSE),IF(W2471="été",VLOOKUP(E2471,'EFFECTIFS Eté'!$A:$I,9,FALSE),"Erreur saison")))</f>
        <v>#N/A</v>
      </c>
      <c r="W2471" s="18" t="e">
        <f>VLOOKUP(D2471,Listes!B:C,2,FALSE)</f>
        <v>#N/A</v>
      </c>
    </row>
    <row r="2472" spans="1:23" ht="15.75" customHeight="1">
      <c r="A2472" s="11"/>
      <c r="B2472" s="11"/>
      <c r="C2472" s="11"/>
      <c r="D2472" s="11"/>
      <c r="E2472" s="11"/>
      <c r="F2472" s="11"/>
      <c r="G2472" s="11" t="e">
        <f>VLOOKUP(E2472,TAXONS!B:C,2,FALSE)</f>
        <v>#N/A</v>
      </c>
      <c r="H2472" s="13">
        <f t="shared" si="193"/>
        <v>0</v>
      </c>
      <c r="I2472" s="12" t="e">
        <f t="shared" si="194"/>
        <v>#N/A</v>
      </c>
      <c r="J2472" s="14" t="e">
        <f t="shared" si="195"/>
        <v>#N/A</v>
      </c>
      <c r="K2472" s="15" t="e">
        <f>VLOOKUP(B2472,REGIONS!A:D,4,FALSE)</f>
        <v>#N/A</v>
      </c>
      <c r="L2472" s="19" t="e">
        <f>VLOOKUP(G2472,Sensibilité!$A:$L,12,FALSE)</f>
        <v>#N/A</v>
      </c>
      <c r="M2472" s="19" t="e">
        <f t="shared" si="196"/>
        <v>#N/A</v>
      </c>
      <c r="N2472" s="19" t="e">
        <f t="shared" si="197"/>
        <v>#N/A</v>
      </c>
      <c r="O2472" s="15" t="str">
        <f>IF(D2472=Listes!$B$6,"SWARMING",IF(OR(D2472=Listes!$B$1,D2472=Listes!$B$2,D2472=Listes!$B$5),2,IF(OR(D2472=Listes!$B$3,D2472=Listes!$B$4),1,"erreur colonne D")))</f>
        <v>SWARMING</v>
      </c>
      <c r="P2472" s="15" t="e">
        <f>IF(OR(W2472="Hiver",W2472="Transit"),VLOOKUP(E2472,IC!A:E,4,FALSE),IF(W2472="été",VLOOKUP(E2472,IC!A:E,3,FALSE),"erreur"))</f>
        <v>#N/A</v>
      </c>
      <c r="Q2472" s="15" t="e">
        <f>IF(P2472="NR",0,IF(F2472&lt;5,0,IF(P2472=1,VLOOKUP(F2472,IC!$G$1:$I$8,3,TRUE),
IF(P2472=2,VLOOKUP(F2472,IC!$K$1:$M$8,3,TRUE),
IF(P2472=3,VLOOKUP(F2472,IC!$O$1:$Q$8,3,TRUE),IF(P2472=4,VLOOKUP(F2472,IC!$S$2:$U$9,3,TRUE),
"erreur"))))))</f>
        <v>#N/A</v>
      </c>
      <c r="R2472" s="16" t="e">
        <f>IF(OR(V2472="NA",V2472="Transit",V2472&lt;Listes!$F$1),"non applicable",F2472/V2472)</f>
        <v>#N/A</v>
      </c>
      <c r="S2472" s="16" t="e">
        <f>IF(W2472="Transit","Non applicable",IF(AND(W2472="été",T2472&gt;Listes!F2471),F2472/T2472,IF(AND(W2472="Hiver",Hierarchisation!U2472&gt;Listes!F2471),F2472/U2472,"non applicable")))</f>
        <v>#N/A</v>
      </c>
      <c r="T2472" s="17" t="e">
        <f>IF(K2472="Centre",VLOOKUP(E2472,effectifs_ete,3,FALSE),IF(Hierarchisation!K2472="Grand Nord",VLOOKUP(Hierarchisation!E2472,effectifs_ete,4,FALSE),IF(Hierarchisation!K2472="Nord Est",VLOOKUP(Hierarchisation!E2472,effectifs_ete,5,FALSE),IF(Hierarchisation!K2472="Nord Ouest",VLOOKUP(Hierarchisation!E2472,effectifs_ete,6,FALSE),IF(Hierarchisation!K2472="Sud Est",VLOOKUP(Hierarchisation!E2472,effectifs_ete,7,FALSE),IF(Hierarchisation!K2472="Sud Ouest",VLOOKUP(Hierarchisation!E2472,effectifs_ete,8,FALSE),"Erreur Région"))))))</f>
        <v>#N/A</v>
      </c>
      <c r="U2472" s="17" t="e">
        <f>IF(K2472="Centre",VLOOKUP(E2472,effectifs_hiver,3,FALSE),IF(Hierarchisation!K2472="Grand Nord",VLOOKUP(Hierarchisation!E2472,effectifs_hiver,4,FALSE),IF(Hierarchisation!K2472="Nord Est",VLOOKUP(Hierarchisation!E2472,effectifs_hiver,5,FALSE),IF(Hierarchisation!K2472="Nord Ouest",VLOOKUP(Hierarchisation!E2472,effectifs_hiver,6,FALSE),IF(Hierarchisation!K2472="Sud Est",VLOOKUP(Hierarchisation!E2472,effectifs_hiver,7,FALSE),IF(Hierarchisation!K2472="Sud Ouest",VLOOKUP(Hierarchisation!E2472,effectifs_hiver,8,FALSE),"Erreur Région"))))))</f>
        <v>#N/A</v>
      </c>
      <c r="V2472" s="17" t="e">
        <f>IF(W2472="Transit","Transit",IF(W2472="hiver",VLOOKUP(E2472,'EFFECTIFS Hiver'!$A:$I,9,FALSE),IF(W2472="été",VLOOKUP(E2472,'EFFECTIFS Eté'!$A:$I,9,FALSE),"Erreur saison")))</f>
        <v>#N/A</v>
      </c>
      <c r="W2472" s="18" t="e">
        <f>VLOOKUP(D2472,Listes!B:C,2,FALSE)</f>
        <v>#N/A</v>
      </c>
    </row>
    <row r="2473" spans="1:23" ht="15.75" customHeight="1">
      <c r="A2473" s="11"/>
      <c r="B2473" s="11"/>
      <c r="C2473" s="11"/>
      <c r="D2473" s="11"/>
      <c r="E2473" s="11"/>
      <c r="F2473" s="11"/>
      <c r="G2473" s="11" t="e">
        <f>VLOOKUP(E2473,TAXONS!B:C,2,FALSE)</f>
        <v>#N/A</v>
      </c>
      <c r="H2473" s="13">
        <f t="shared" si="193"/>
        <v>0</v>
      </c>
      <c r="I2473" s="12" t="e">
        <f t="shared" si="194"/>
        <v>#N/A</v>
      </c>
      <c r="J2473" s="14" t="e">
        <f t="shared" si="195"/>
        <v>#N/A</v>
      </c>
      <c r="K2473" s="15" t="e">
        <f>VLOOKUP(B2473,REGIONS!A:D,4,FALSE)</f>
        <v>#N/A</v>
      </c>
      <c r="L2473" s="19" t="e">
        <f>VLOOKUP(G2473,Sensibilité!$A:$L,12,FALSE)</f>
        <v>#N/A</v>
      </c>
      <c r="M2473" s="19" t="e">
        <f t="shared" si="196"/>
        <v>#N/A</v>
      </c>
      <c r="N2473" s="19" t="e">
        <f t="shared" si="197"/>
        <v>#N/A</v>
      </c>
      <c r="O2473" s="15" t="str">
        <f>IF(D2473=Listes!$B$6,"SWARMING",IF(OR(D2473=Listes!$B$1,D2473=Listes!$B$2,D2473=Listes!$B$5),2,IF(OR(D2473=Listes!$B$3,D2473=Listes!$B$4),1,"erreur colonne D")))</f>
        <v>SWARMING</v>
      </c>
      <c r="P2473" s="15" t="e">
        <f>IF(OR(W2473="Hiver",W2473="Transit"),VLOOKUP(E2473,IC!A:E,4,FALSE),IF(W2473="été",VLOOKUP(E2473,IC!A:E,3,FALSE),"erreur"))</f>
        <v>#N/A</v>
      </c>
      <c r="Q2473" s="15" t="e">
        <f>IF(P2473="NR",0,IF(F2473&lt;5,0,IF(P2473=1,VLOOKUP(F2473,IC!$G$1:$I$8,3,TRUE),
IF(P2473=2,VLOOKUP(F2473,IC!$K$1:$M$8,3,TRUE),
IF(P2473=3,VLOOKUP(F2473,IC!$O$1:$Q$8,3,TRUE),IF(P2473=4,VLOOKUP(F2473,IC!$S$2:$U$9,3,TRUE),
"erreur"))))))</f>
        <v>#N/A</v>
      </c>
      <c r="R2473" s="16" t="e">
        <f>IF(OR(V2473="NA",V2473="Transit",V2473&lt;Listes!$F$1),"non applicable",F2473/V2473)</f>
        <v>#N/A</v>
      </c>
      <c r="S2473" s="16" t="e">
        <f>IF(W2473="Transit","Non applicable",IF(AND(W2473="été",T2473&gt;Listes!F2472),F2473/T2473,IF(AND(W2473="Hiver",Hierarchisation!U2473&gt;Listes!F2472),F2473/U2473,"non applicable")))</f>
        <v>#N/A</v>
      </c>
      <c r="T2473" s="17" t="e">
        <f>IF(K2473="Centre",VLOOKUP(E2473,effectifs_ete,3,FALSE),IF(Hierarchisation!K2473="Grand Nord",VLOOKUP(Hierarchisation!E2473,effectifs_ete,4,FALSE),IF(Hierarchisation!K2473="Nord Est",VLOOKUP(Hierarchisation!E2473,effectifs_ete,5,FALSE),IF(Hierarchisation!K2473="Nord Ouest",VLOOKUP(Hierarchisation!E2473,effectifs_ete,6,FALSE),IF(Hierarchisation!K2473="Sud Est",VLOOKUP(Hierarchisation!E2473,effectifs_ete,7,FALSE),IF(Hierarchisation!K2473="Sud Ouest",VLOOKUP(Hierarchisation!E2473,effectifs_ete,8,FALSE),"Erreur Région"))))))</f>
        <v>#N/A</v>
      </c>
      <c r="U2473" s="17" t="e">
        <f>IF(K2473="Centre",VLOOKUP(E2473,effectifs_hiver,3,FALSE),IF(Hierarchisation!K2473="Grand Nord",VLOOKUP(Hierarchisation!E2473,effectifs_hiver,4,FALSE),IF(Hierarchisation!K2473="Nord Est",VLOOKUP(Hierarchisation!E2473,effectifs_hiver,5,FALSE),IF(Hierarchisation!K2473="Nord Ouest",VLOOKUP(Hierarchisation!E2473,effectifs_hiver,6,FALSE),IF(Hierarchisation!K2473="Sud Est",VLOOKUP(Hierarchisation!E2473,effectifs_hiver,7,FALSE),IF(Hierarchisation!K2473="Sud Ouest",VLOOKUP(Hierarchisation!E2473,effectifs_hiver,8,FALSE),"Erreur Région"))))))</f>
        <v>#N/A</v>
      </c>
      <c r="V2473" s="17" t="e">
        <f>IF(W2473="Transit","Transit",IF(W2473="hiver",VLOOKUP(E2473,'EFFECTIFS Hiver'!$A:$I,9,FALSE),IF(W2473="été",VLOOKUP(E2473,'EFFECTIFS Eté'!$A:$I,9,FALSE),"Erreur saison")))</f>
        <v>#N/A</v>
      </c>
      <c r="W2473" s="18" t="e">
        <f>VLOOKUP(D2473,Listes!B:C,2,FALSE)</f>
        <v>#N/A</v>
      </c>
    </row>
    <row r="2474" spans="1:23" ht="15.75" customHeight="1">
      <c r="A2474" s="11"/>
      <c r="B2474" s="11"/>
      <c r="C2474" s="11"/>
      <c r="D2474" s="11"/>
      <c r="E2474" s="11"/>
      <c r="F2474" s="11"/>
      <c r="G2474" s="11" t="e">
        <f>VLOOKUP(E2474,TAXONS!B:C,2,FALSE)</f>
        <v>#N/A</v>
      </c>
      <c r="H2474" s="13">
        <f t="shared" si="193"/>
        <v>0</v>
      </c>
      <c r="I2474" s="12" t="e">
        <f t="shared" si="194"/>
        <v>#N/A</v>
      </c>
      <c r="J2474" s="14" t="e">
        <f t="shared" si="195"/>
        <v>#N/A</v>
      </c>
      <c r="K2474" s="15" t="e">
        <f>VLOOKUP(B2474,REGIONS!A:D,4,FALSE)</f>
        <v>#N/A</v>
      </c>
      <c r="L2474" s="19" t="e">
        <f>VLOOKUP(G2474,Sensibilité!$A:$L,12,FALSE)</f>
        <v>#N/A</v>
      </c>
      <c r="M2474" s="19" t="e">
        <f t="shared" si="196"/>
        <v>#N/A</v>
      </c>
      <c r="N2474" s="19" t="e">
        <f t="shared" si="197"/>
        <v>#N/A</v>
      </c>
      <c r="O2474" s="15" t="str">
        <f>IF(D2474=Listes!$B$6,"SWARMING",IF(OR(D2474=Listes!$B$1,D2474=Listes!$B$2,D2474=Listes!$B$5),2,IF(OR(D2474=Listes!$B$3,D2474=Listes!$B$4),1,"erreur colonne D")))</f>
        <v>SWARMING</v>
      </c>
      <c r="P2474" s="15" t="e">
        <f>IF(OR(W2474="Hiver",W2474="Transit"),VLOOKUP(E2474,IC!A:E,4,FALSE),IF(W2474="été",VLOOKUP(E2474,IC!A:E,3,FALSE),"erreur"))</f>
        <v>#N/A</v>
      </c>
      <c r="Q2474" s="15" t="e">
        <f>IF(P2474="NR",0,IF(F2474&lt;5,0,IF(P2474=1,VLOOKUP(F2474,IC!$G$1:$I$8,3,TRUE),
IF(P2474=2,VLOOKUP(F2474,IC!$K$1:$M$8,3,TRUE),
IF(P2474=3,VLOOKUP(F2474,IC!$O$1:$Q$8,3,TRUE),IF(P2474=4,VLOOKUP(F2474,IC!$S$2:$U$9,3,TRUE),
"erreur"))))))</f>
        <v>#N/A</v>
      </c>
      <c r="R2474" s="16" t="e">
        <f>IF(OR(V2474="NA",V2474="Transit",V2474&lt;Listes!$F$1),"non applicable",F2474/V2474)</f>
        <v>#N/A</v>
      </c>
      <c r="S2474" s="16" t="e">
        <f>IF(W2474="Transit","Non applicable",IF(AND(W2474="été",T2474&gt;Listes!F2473),F2474/T2474,IF(AND(W2474="Hiver",Hierarchisation!U2474&gt;Listes!F2473),F2474/U2474,"non applicable")))</f>
        <v>#N/A</v>
      </c>
      <c r="T2474" s="17" t="e">
        <f>IF(K2474="Centre",VLOOKUP(E2474,effectifs_ete,3,FALSE),IF(Hierarchisation!K2474="Grand Nord",VLOOKUP(Hierarchisation!E2474,effectifs_ete,4,FALSE),IF(Hierarchisation!K2474="Nord Est",VLOOKUP(Hierarchisation!E2474,effectifs_ete,5,FALSE),IF(Hierarchisation!K2474="Nord Ouest",VLOOKUP(Hierarchisation!E2474,effectifs_ete,6,FALSE),IF(Hierarchisation!K2474="Sud Est",VLOOKUP(Hierarchisation!E2474,effectifs_ete,7,FALSE),IF(Hierarchisation!K2474="Sud Ouest",VLOOKUP(Hierarchisation!E2474,effectifs_ete,8,FALSE),"Erreur Région"))))))</f>
        <v>#N/A</v>
      </c>
      <c r="U2474" s="17" t="e">
        <f>IF(K2474="Centre",VLOOKUP(E2474,effectifs_hiver,3,FALSE),IF(Hierarchisation!K2474="Grand Nord",VLOOKUP(Hierarchisation!E2474,effectifs_hiver,4,FALSE),IF(Hierarchisation!K2474="Nord Est",VLOOKUP(Hierarchisation!E2474,effectifs_hiver,5,FALSE),IF(Hierarchisation!K2474="Nord Ouest",VLOOKUP(Hierarchisation!E2474,effectifs_hiver,6,FALSE),IF(Hierarchisation!K2474="Sud Est",VLOOKUP(Hierarchisation!E2474,effectifs_hiver,7,FALSE),IF(Hierarchisation!K2474="Sud Ouest",VLOOKUP(Hierarchisation!E2474,effectifs_hiver,8,FALSE),"Erreur Région"))))))</f>
        <v>#N/A</v>
      </c>
      <c r="V2474" s="17" t="e">
        <f>IF(W2474="Transit","Transit",IF(W2474="hiver",VLOOKUP(E2474,'EFFECTIFS Hiver'!$A:$I,9,FALSE),IF(W2474="été",VLOOKUP(E2474,'EFFECTIFS Eté'!$A:$I,9,FALSE),"Erreur saison")))</f>
        <v>#N/A</v>
      </c>
      <c r="W2474" s="18" t="e">
        <f>VLOOKUP(D2474,Listes!B:C,2,FALSE)</f>
        <v>#N/A</v>
      </c>
    </row>
    <row r="2475" spans="1:23" ht="15.75" customHeight="1">
      <c r="A2475" s="11"/>
      <c r="B2475" s="11"/>
      <c r="C2475" s="11"/>
      <c r="D2475" s="11"/>
      <c r="E2475" s="11"/>
      <c r="F2475" s="11"/>
      <c r="G2475" s="11" t="e">
        <f>VLOOKUP(E2475,TAXONS!B:C,2,FALSE)</f>
        <v>#N/A</v>
      </c>
      <c r="H2475" s="13">
        <f t="shared" si="193"/>
        <v>0</v>
      </c>
      <c r="I2475" s="12" t="e">
        <f t="shared" si="194"/>
        <v>#N/A</v>
      </c>
      <c r="J2475" s="14" t="e">
        <f t="shared" si="195"/>
        <v>#N/A</v>
      </c>
      <c r="K2475" s="15" t="e">
        <f>VLOOKUP(B2475,REGIONS!A:D,4,FALSE)</f>
        <v>#N/A</v>
      </c>
      <c r="L2475" s="19" t="e">
        <f>VLOOKUP(G2475,Sensibilité!$A:$L,12,FALSE)</f>
        <v>#N/A</v>
      </c>
      <c r="M2475" s="19" t="e">
        <f t="shared" si="196"/>
        <v>#N/A</v>
      </c>
      <c r="N2475" s="19" t="e">
        <f t="shared" si="197"/>
        <v>#N/A</v>
      </c>
      <c r="O2475" s="15" t="str">
        <f>IF(D2475=Listes!$B$6,"SWARMING",IF(OR(D2475=Listes!$B$1,D2475=Listes!$B$2,D2475=Listes!$B$5),2,IF(OR(D2475=Listes!$B$3,D2475=Listes!$B$4),1,"erreur colonne D")))</f>
        <v>SWARMING</v>
      </c>
      <c r="P2475" s="15" t="e">
        <f>IF(OR(W2475="Hiver",W2475="Transit"),VLOOKUP(E2475,IC!A:E,4,FALSE),IF(W2475="été",VLOOKUP(E2475,IC!A:E,3,FALSE),"erreur"))</f>
        <v>#N/A</v>
      </c>
      <c r="Q2475" s="15" t="e">
        <f>IF(P2475="NR",0,IF(F2475&lt;5,0,IF(P2475=1,VLOOKUP(F2475,IC!$G$1:$I$8,3,TRUE),
IF(P2475=2,VLOOKUP(F2475,IC!$K$1:$M$8,3,TRUE),
IF(P2475=3,VLOOKUP(F2475,IC!$O$1:$Q$8,3,TRUE),IF(P2475=4,VLOOKUP(F2475,IC!$S$2:$U$9,3,TRUE),
"erreur"))))))</f>
        <v>#N/A</v>
      </c>
      <c r="R2475" s="16" t="e">
        <f>IF(OR(V2475="NA",V2475="Transit",V2475&lt;Listes!$F$1),"non applicable",F2475/V2475)</f>
        <v>#N/A</v>
      </c>
      <c r="S2475" s="16" t="e">
        <f>IF(W2475="Transit","Non applicable",IF(AND(W2475="été",T2475&gt;Listes!F2474),F2475/T2475,IF(AND(W2475="Hiver",Hierarchisation!U2475&gt;Listes!F2474),F2475/U2475,"non applicable")))</f>
        <v>#N/A</v>
      </c>
      <c r="T2475" s="17" t="e">
        <f>IF(K2475="Centre",VLOOKUP(E2475,effectifs_ete,3,FALSE),IF(Hierarchisation!K2475="Grand Nord",VLOOKUP(Hierarchisation!E2475,effectifs_ete,4,FALSE),IF(Hierarchisation!K2475="Nord Est",VLOOKUP(Hierarchisation!E2475,effectifs_ete,5,FALSE),IF(Hierarchisation!K2475="Nord Ouest",VLOOKUP(Hierarchisation!E2475,effectifs_ete,6,FALSE),IF(Hierarchisation!K2475="Sud Est",VLOOKUP(Hierarchisation!E2475,effectifs_ete,7,FALSE),IF(Hierarchisation!K2475="Sud Ouest",VLOOKUP(Hierarchisation!E2475,effectifs_ete,8,FALSE),"Erreur Région"))))))</f>
        <v>#N/A</v>
      </c>
      <c r="U2475" s="17" t="e">
        <f>IF(K2475="Centre",VLOOKUP(E2475,effectifs_hiver,3,FALSE),IF(Hierarchisation!K2475="Grand Nord",VLOOKUP(Hierarchisation!E2475,effectifs_hiver,4,FALSE),IF(Hierarchisation!K2475="Nord Est",VLOOKUP(Hierarchisation!E2475,effectifs_hiver,5,FALSE),IF(Hierarchisation!K2475="Nord Ouest",VLOOKUP(Hierarchisation!E2475,effectifs_hiver,6,FALSE),IF(Hierarchisation!K2475="Sud Est",VLOOKUP(Hierarchisation!E2475,effectifs_hiver,7,FALSE),IF(Hierarchisation!K2475="Sud Ouest",VLOOKUP(Hierarchisation!E2475,effectifs_hiver,8,FALSE),"Erreur Région"))))))</f>
        <v>#N/A</v>
      </c>
      <c r="V2475" s="17" t="e">
        <f>IF(W2475="Transit","Transit",IF(W2475="hiver",VLOOKUP(E2475,'EFFECTIFS Hiver'!$A:$I,9,FALSE),IF(W2475="été",VLOOKUP(E2475,'EFFECTIFS Eté'!$A:$I,9,FALSE),"Erreur saison")))</f>
        <v>#N/A</v>
      </c>
      <c r="W2475" s="18" t="e">
        <f>VLOOKUP(D2475,Listes!B:C,2,FALSE)</f>
        <v>#N/A</v>
      </c>
    </row>
    <row r="2476" spans="1:23" ht="15.75" customHeight="1">
      <c r="A2476" s="11"/>
      <c r="B2476" s="11"/>
      <c r="C2476" s="11"/>
      <c r="D2476" s="11"/>
      <c r="E2476" s="11"/>
      <c r="F2476" s="11"/>
      <c r="G2476" s="11" t="e">
        <f>VLOOKUP(E2476,TAXONS!B:C,2,FALSE)</f>
        <v>#N/A</v>
      </c>
      <c r="H2476" s="13">
        <f t="shared" si="193"/>
        <v>0</v>
      </c>
      <c r="I2476" s="12" t="e">
        <f t="shared" si="194"/>
        <v>#N/A</v>
      </c>
      <c r="J2476" s="14" t="e">
        <f t="shared" si="195"/>
        <v>#N/A</v>
      </c>
      <c r="K2476" s="15" t="e">
        <f>VLOOKUP(B2476,REGIONS!A:D,4,FALSE)</f>
        <v>#N/A</v>
      </c>
      <c r="L2476" s="19" t="e">
        <f>VLOOKUP(G2476,Sensibilité!$A:$L,12,FALSE)</f>
        <v>#N/A</v>
      </c>
      <c r="M2476" s="19" t="e">
        <f t="shared" si="196"/>
        <v>#N/A</v>
      </c>
      <c r="N2476" s="19" t="e">
        <f t="shared" si="197"/>
        <v>#N/A</v>
      </c>
      <c r="O2476" s="15" t="str">
        <f>IF(D2476=Listes!$B$6,"SWARMING",IF(OR(D2476=Listes!$B$1,D2476=Listes!$B$2,D2476=Listes!$B$5),2,IF(OR(D2476=Listes!$B$3,D2476=Listes!$B$4),1,"erreur colonne D")))</f>
        <v>SWARMING</v>
      </c>
      <c r="P2476" s="15" t="e">
        <f>IF(OR(W2476="Hiver",W2476="Transit"),VLOOKUP(E2476,IC!A:E,4,FALSE),IF(W2476="été",VLOOKUP(E2476,IC!A:E,3,FALSE),"erreur"))</f>
        <v>#N/A</v>
      </c>
      <c r="Q2476" s="15" t="e">
        <f>IF(P2476="NR",0,IF(F2476&lt;5,0,IF(P2476=1,VLOOKUP(F2476,IC!$G$1:$I$8,3,TRUE),
IF(P2476=2,VLOOKUP(F2476,IC!$K$1:$M$8,3,TRUE),
IF(P2476=3,VLOOKUP(F2476,IC!$O$1:$Q$8,3,TRUE),IF(P2476=4,VLOOKUP(F2476,IC!$S$2:$U$9,3,TRUE),
"erreur"))))))</f>
        <v>#N/A</v>
      </c>
      <c r="R2476" s="16" t="e">
        <f>IF(OR(V2476="NA",V2476="Transit",V2476&lt;Listes!$F$1),"non applicable",F2476/V2476)</f>
        <v>#N/A</v>
      </c>
      <c r="S2476" s="16" t="e">
        <f>IF(W2476="Transit","Non applicable",IF(AND(W2476="été",T2476&gt;Listes!F2475),F2476/T2476,IF(AND(W2476="Hiver",Hierarchisation!U2476&gt;Listes!F2475),F2476/U2476,"non applicable")))</f>
        <v>#N/A</v>
      </c>
      <c r="T2476" s="17" t="e">
        <f>IF(K2476="Centre",VLOOKUP(E2476,effectifs_ete,3,FALSE),IF(Hierarchisation!K2476="Grand Nord",VLOOKUP(Hierarchisation!E2476,effectifs_ete,4,FALSE),IF(Hierarchisation!K2476="Nord Est",VLOOKUP(Hierarchisation!E2476,effectifs_ete,5,FALSE),IF(Hierarchisation!K2476="Nord Ouest",VLOOKUP(Hierarchisation!E2476,effectifs_ete,6,FALSE),IF(Hierarchisation!K2476="Sud Est",VLOOKUP(Hierarchisation!E2476,effectifs_ete,7,FALSE),IF(Hierarchisation!K2476="Sud Ouest",VLOOKUP(Hierarchisation!E2476,effectifs_ete,8,FALSE),"Erreur Région"))))))</f>
        <v>#N/A</v>
      </c>
      <c r="U2476" s="17" t="e">
        <f>IF(K2476="Centre",VLOOKUP(E2476,effectifs_hiver,3,FALSE),IF(Hierarchisation!K2476="Grand Nord",VLOOKUP(Hierarchisation!E2476,effectifs_hiver,4,FALSE),IF(Hierarchisation!K2476="Nord Est",VLOOKUP(Hierarchisation!E2476,effectifs_hiver,5,FALSE),IF(Hierarchisation!K2476="Nord Ouest",VLOOKUP(Hierarchisation!E2476,effectifs_hiver,6,FALSE),IF(Hierarchisation!K2476="Sud Est",VLOOKUP(Hierarchisation!E2476,effectifs_hiver,7,FALSE),IF(Hierarchisation!K2476="Sud Ouest",VLOOKUP(Hierarchisation!E2476,effectifs_hiver,8,FALSE),"Erreur Région"))))))</f>
        <v>#N/A</v>
      </c>
      <c r="V2476" s="17" t="e">
        <f>IF(W2476="Transit","Transit",IF(W2476="hiver",VLOOKUP(E2476,'EFFECTIFS Hiver'!$A:$I,9,FALSE),IF(W2476="été",VLOOKUP(E2476,'EFFECTIFS Eté'!$A:$I,9,FALSE),"Erreur saison")))</f>
        <v>#N/A</v>
      </c>
      <c r="W2476" s="18" t="e">
        <f>VLOOKUP(D2476,Listes!B:C,2,FALSE)</f>
        <v>#N/A</v>
      </c>
    </row>
    <row r="2477" spans="1:23" ht="15.75" customHeight="1">
      <c r="A2477" s="11"/>
      <c r="B2477" s="11"/>
      <c r="C2477" s="11"/>
      <c r="D2477" s="11"/>
      <c r="E2477" s="11"/>
      <c r="F2477" s="11"/>
      <c r="G2477" s="11" t="e">
        <f>VLOOKUP(E2477,TAXONS!B:C,2,FALSE)</f>
        <v>#N/A</v>
      </c>
      <c r="H2477" s="13">
        <f t="shared" si="193"/>
        <v>0</v>
      </c>
      <c r="I2477" s="12" t="e">
        <f t="shared" si="194"/>
        <v>#N/A</v>
      </c>
      <c r="J2477" s="14" t="e">
        <f t="shared" si="195"/>
        <v>#N/A</v>
      </c>
      <c r="K2477" s="15" t="e">
        <f>VLOOKUP(B2477,REGIONS!A:D,4,FALSE)</f>
        <v>#N/A</v>
      </c>
      <c r="L2477" s="19" t="e">
        <f>VLOOKUP(G2477,Sensibilité!$A:$L,12,FALSE)</f>
        <v>#N/A</v>
      </c>
      <c r="M2477" s="19" t="e">
        <f t="shared" si="196"/>
        <v>#N/A</v>
      </c>
      <c r="N2477" s="19" t="e">
        <f t="shared" si="197"/>
        <v>#N/A</v>
      </c>
      <c r="O2477" s="15" t="str">
        <f>IF(D2477=Listes!$B$6,"SWARMING",IF(OR(D2477=Listes!$B$1,D2477=Listes!$B$2,D2477=Listes!$B$5),2,IF(OR(D2477=Listes!$B$3,D2477=Listes!$B$4),1,"erreur colonne D")))</f>
        <v>SWARMING</v>
      </c>
      <c r="P2477" s="15" t="e">
        <f>IF(OR(W2477="Hiver",W2477="Transit"),VLOOKUP(E2477,IC!A:E,4,FALSE),IF(W2477="été",VLOOKUP(E2477,IC!A:E,3,FALSE),"erreur"))</f>
        <v>#N/A</v>
      </c>
      <c r="Q2477" s="15" t="e">
        <f>IF(P2477="NR",0,IF(F2477&lt;5,0,IF(P2477=1,VLOOKUP(F2477,IC!$G$1:$I$8,3,TRUE),
IF(P2477=2,VLOOKUP(F2477,IC!$K$1:$M$8,3,TRUE),
IF(P2477=3,VLOOKUP(F2477,IC!$O$1:$Q$8,3,TRUE),IF(P2477=4,VLOOKUP(F2477,IC!$S$2:$U$9,3,TRUE),
"erreur"))))))</f>
        <v>#N/A</v>
      </c>
      <c r="R2477" s="16" t="e">
        <f>IF(OR(V2477="NA",V2477="Transit",V2477&lt;Listes!$F$1),"non applicable",F2477/V2477)</f>
        <v>#N/A</v>
      </c>
      <c r="S2477" s="16" t="e">
        <f>IF(W2477="Transit","Non applicable",IF(AND(W2477="été",T2477&gt;Listes!F2476),F2477/T2477,IF(AND(W2477="Hiver",Hierarchisation!U2477&gt;Listes!F2476),F2477/U2477,"non applicable")))</f>
        <v>#N/A</v>
      </c>
      <c r="T2477" s="17" t="e">
        <f>IF(K2477="Centre",VLOOKUP(E2477,effectifs_ete,3,FALSE),IF(Hierarchisation!K2477="Grand Nord",VLOOKUP(Hierarchisation!E2477,effectifs_ete,4,FALSE),IF(Hierarchisation!K2477="Nord Est",VLOOKUP(Hierarchisation!E2477,effectifs_ete,5,FALSE),IF(Hierarchisation!K2477="Nord Ouest",VLOOKUP(Hierarchisation!E2477,effectifs_ete,6,FALSE),IF(Hierarchisation!K2477="Sud Est",VLOOKUP(Hierarchisation!E2477,effectifs_ete,7,FALSE),IF(Hierarchisation!K2477="Sud Ouest",VLOOKUP(Hierarchisation!E2477,effectifs_ete,8,FALSE),"Erreur Région"))))))</f>
        <v>#N/A</v>
      </c>
      <c r="U2477" s="17" t="e">
        <f>IF(K2477="Centre",VLOOKUP(E2477,effectifs_hiver,3,FALSE),IF(Hierarchisation!K2477="Grand Nord",VLOOKUP(Hierarchisation!E2477,effectifs_hiver,4,FALSE),IF(Hierarchisation!K2477="Nord Est",VLOOKUP(Hierarchisation!E2477,effectifs_hiver,5,FALSE),IF(Hierarchisation!K2477="Nord Ouest",VLOOKUP(Hierarchisation!E2477,effectifs_hiver,6,FALSE),IF(Hierarchisation!K2477="Sud Est",VLOOKUP(Hierarchisation!E2477,effectifs_hiver,7,FALSE),IF(Hierarchisation!K2477="Sud Ouest",VLOOKUP(Hierarchisation!E2477,effectifs_hiver,8,FALSE),"Erreur Région"))))))</f>
        <v>#N/A</v>
      </c>
      <c r="V2477" s="17" t="e">
        <f>IF(W2477="Transit","Transit",IF(W2477="hiver",VLOOKUP(E2477,'EFFECTIFS Hiver'!$A:$I,9,FALSE),IF(W2477="été",VLOOKUP(E2477,'EFFECTIFS Eté'!$A:$I,9,FALSE),"Erreur saison")))</f>
        <v>#N/A</v>
      </c>
      <c r="W2477" s="18" t="e">
        <f>VLOOKUP(D2477,Listes!B:C,2,FALSE)</f>
        <v>#N/A</v>
      </c>
    </row>
    <row r="2478" spans="1:23" ht="15.75" customHeight="1">
      <c r="A2478" s="11"/>
      <c r="B2478" s="11"/>
      <c r="C2478" s="11"/>
      <c r="D2478" s="11"/>
      <c r="E2478" s="11"/>
      <c r="F2478" s="11"/>
      <c r="G2478" s="11" t="e">
        <f>VLOOKUP(E2478,TAXONS!B:C,2,FALSE)</f>
        <v>#N/A</v>
      </c>
      <c r="H2478" s="13">
        <f t="shared" si="193"/>
        <v>0</v>
      </c>
      <c r="I2478" s="12" t="e">
        <f t="shared" si="194"/>
        <v>#N/A</v>
      </c>
      <c r="J2478" s="14" t="e">
        <f t="shared" si="195"/>
        <v>#N/A</v>
      </c>
      <c r="K2478" s="15" t="e">
        <f>VLOOKUP(B2478,REGIONS!A:D,4,FALSE)</f>
        <v>#N/A</v>
      </c>
      <c r="L2478" s="19" t="e">
        <f>VLOOKUP(G2478,Sensibilité!$A:$L,12,FALSE)</f>
        <v>#N/A</v>
      </c>
      <c r="M2478" s="19" t="e">
        <f t="shared" si="196"/>
        <v>#N/A</v>
      </c>
      <c r="N2478" s="19" t="e">
        <f t="shared" si="197"/>
        <v>#N/A</v>
      </c>
      <c r="O2478" s="15" t="str">
        <f>IF(D2478=Listes!$B$6,"SWARMING",IF(OR(D2478=Listes!$B$1,D2478=Listes!$B$2,D2478=Listes!$B$5),2,IF(OR(D2478=Listes!$B$3,D2478=Listes!$B$4),1,"erreur colonne D")))</f>
        <v>SWARMING</v>
      </c>
      <c r="P2478" s="15" t="e">
        <f>IF(OR(W2478="Hiver",W2478="Transit"),VLOOKUP(E2478,IC!A:E,4,FALSE),IF(W2478="été",VLOOKUP(E2478,IC!A:E,3,FALSE),"erreur"))</f>
        <v>#N/A</v>
      </c>
      <c r="Q2478" s="15" t="e">
        <f>IF(P2478="NR",0,IF(F2478&lt;5,0,IF(P2478=1,VLOOKUP(F2478,IC!$G$1:$I$8,3,TRUE),
IF(P2478=2,VLOOKUP(F2478,IC!$K$1:$M$8,3,TRUE),
IF(P2478=3,VLOOKUP(F2478,IC!$O$1:$Q$8,3,TRUE),IF(P2478=4,VLOOKUP(F2478,IC!$S$2:$U$9,3,TRUE),
"erreur"))))))</f>
        <v>#N/A</v>
      </c>
      <c r="R2478" s="16" t="e">
        <f>IF(OR(V2478="NA",V2478="Transit",V2478&lt;Listes!$F$1),"non applicable",F2478/V2478)</f>
        <v>#N/A</v>
      </c>
      <c r="S2478" s="16" t="e">
        <f>IF(W2478="Transit","Non applicable",IF(AND(W2478="été",T2478&gt;Listes!F2477),F2478/T2478,IF(AND(W2478="Hiver",Hierarchisation!U2478&gt;Listes!F2477),F2478/U2478,"non applicable")))</f>
        <v>#N/A</v>
      </c>
      <c r="T2478" s="17" t="e">
        <f>IF(K2478="Centre",VLOOKUP(E2478,effectifs_ete,3,FALSE),IF(Hierarchisation!K2478="Grand Nord",VLOOKUP(Hierarchisation!E2478,effectifs_ete,4,FALSE),IF(Hierarchisation!K2478="Nord Est",VLOOKUP(Hierarchisation!E2478,effectifs_ete,5,FALSE),IF(Hierarchisation!K2478="Nord Ouest",VLOOKUP(Hierarchisation!E2478,effectifs_ete,6,FALSE),IF(Hierarchisation!K2478="Sud Est",VLOOKUP(Hierarchisation!E2478,effectifs_ete,7,FALSE),IF(Hierarchisation!K2478="Sud Ouest",VLOOKUP(Hierarchisation!E2478,effectifs_ete,8,FALSE),"Erreur Région"))))))</f>
        <v>#N/A</v>
      </c>
      <c r="U2478" s="17" t="e">
        <f>IF(K2478="Centre",VLOOKUP(E2478,effectifs_hiver,3,FALSE),IF(Hierarchisation!K2478="Grand Nord",VLOOKUP(Hierarchisation!E2478,effectifs_hiver,4,FALSE),IF(Hierarchisation!K2478="Nord Est",VLOOKUP(Hierarchisation!E2478,effectifs_hiver,5,FALSE),IF(Hierarchisation!K2478="Nord Ouest",VLOOKUP(Hierarchisation!E2478,effectifs_hiver,6,FALSE),IF(Hierarchisation!K2478="Sud Est",VLOOKUP(Hierarchisation!E2478,effectifs_hiver,7,FALSE),IF(Hierarchisation!K2478="Sud Ouest",VLOOKUP(Hierarchisation!E2478,effectifs_hiver,8,FALSE),"Erreur Région"))))))</f>
        <v>#N/A</v>
      </c>
      <c r="V2478" s="17" t="e">
        <f>IF(W2478="Transit","Transit",IF(W2478="hiver",VLOOKUP(E2478,'EFFECTIFS Hiver'!$A:$I,9,FALSE),IF(W2478="été",VLOOKUP(E2478,'EFFECTIFS Eté'!$A:$I,9,FALSE),"Erreur saison")))</f>
        <v>#N/A</v>
      </c>
      <c r="W2478" s="18" t="e">
        <f>VLOOKUP(D2478,Listes!B:C,2,FALSE)</f>
        <v>#N/A</v>
      </c>
    </row>
    <row r="2479" spans="1:23" ht="15.75" customHeight="1">
      <c r="A2479" s="11"/>
      <c r="B2479" s="11"/>
      <c r="C2479" s="11"/>
      <c r="D2479" s="11"/>
      <c r="E2479" s="11"/>
      <c r="F2479" s="11"/>
      <c r="G2479" s="11" t="e">
        <f>VLOOKUP(E2479,TAXONS!B:C,2,FALSE)</f>
        <v>#N/A</v>
      </c>
      <c r="H2479" s="13">
        <f t="shared" si="193"/>
        <v>0</v>
      </c>
      <c r="I2479" s="12" t="e">
        <f t="shared" si="194"/>
        <v>#N/A</v>
      </c>
      <c r="J2479" s="14" t="e">
        <f t="shared" si="195"/>
        <v>#N/A</v>
      </c>
      <c r="K2479" s="15" t="e">
        <f>VLOOKUP(B2479,REGIONS!A:D,4,FALSE)</f>
        <v>#N/A</v>
      </c>
      <c r="L2479" s="19" t="e">
        <f>VLOOKUP(G2479,Sensibilité!$A:$L,12,FALSE)</f>
        <v>#N/A</v>
      </c>
      <c r="M2479" s="19" t="e">
        <f t="shared" si="196"/>
        <v>#N/A</v>
      </c>
      <c r="N2479" s="19" t="e">
        <f t="shared" si="197"/>
        <v>#N/A</v>
      </c>
      <c r="O2479" s="15" t="str">
        <f>IF(D2479=Listes!$B$6,"SWARMING",IF(OR(D2479=Listes!$B$1,D2479=Listes!$B$2,D2479=Listes!$B$5),2,IF(OR(D2479=Listes!$B$3,D2479=Listes!$B$4),1,"erreur colonne D")))</f>
        <v>SWARMING</v>
      </c>
      <c r="P2479" s="15" t="e">
        <f>IF(OR(W2479="Hiver",W2479="Transit"),VLOOKUP(E2479,IC!A:E,4,FALSE),IF(W2479="été",VLOOKUP(E2479,IC!A:E,3,FALSE),"erreur"))</f>
        <v>#N/A</v>
      </c>
      <c r="Q2479" s="15" t="e">
        <f>IF(P2479="NR",0,IF(F2479&lt;5,0,IF(P2479=1,VLOOKUP(F2479,IC!$G$1:$I$8,3,TRUE),
IF(P2479=2,VLOOKUP(F2479,IC!$K$1:$M$8,3,TRUE),
IF(P2479=3,VLOOKUP(F2479,IC!$O$1:$Q$8,3,TRUE),IF(P2479=4,VLOOKUP(F2479,IC!$S$2:$U$9,3,TRUE),
"erreur"))))))</f>
        <v>#N/A</v>
      </c>
      <c r="R2479" s="16" t="e">
        <f>IF(OR(V2479="NA",V2479="Transit",V2479&lt;Listes!$F$1),"non applicable",F2479/V2479)</f>
        <v>#N/A</v>
      </c>
      <c r="S2479" s="16" t="e">
        <f>IF(W2479="Transit","Non applicable",IF(AND(W2479="été",T2479&gt;Listes!F2478),F2479/T2479,IF(AND(W2479="Hiver",Hierarchisation!U2479&gt;Listes!F2478),F2479/U2479,"non applicable")))</f>
        <v>#N/A</v>
      </c>
      <c r="T2479" s="17" t="e">
        <f>IF(K2479="Centre",VLOOKUP(E2479,effectifs_ete,3,FALSE),IF(Hierarchisation!K2479="Grand Nord",VLOOKUP(Hierarchisation!E2479,effectifs_ete,4,FALSE),IF(Hierarchisation!K2479="Nord Est",VLOOKUP(Hierarchisation!E2479,effectifs_ete,5,FALSE),IF(Hierarchisation!K2479="Nord Ouest",VLOOKUP(Hierarchisation!E2479,effectifs_ete,6,FALSE),IF(Hierarchisation!K2479="Sud Est",VLOOKUP(Hierarchisation!E2479,effectifs_ete,7,FALSE),IF(Hierarchisation!K2479="Sud Ouest",VLOOKUP(Hierarchisation!E2479,effectifs_ete,8,FALSE),"Erreur Région"))))))</f>
        <v>#N/A</v>
      </c>
      <c r="U2479" s="17" t="e">
        <f>IF(K2479="Centre",VLOOKUP(E2479,effectifs_hiver,3,FALSE),IF(Hierarchisation!K2479="Grand Nord",VLOOKUP(Hierarchisation!E2479,effectifs_hiver,4,FALSE),IF(Hierarchisation!K2479="Nord Est",VLOOKUP(Hierarchisation!E2479,effectifs_hiver,5,FALSE),IF(Hierarchisation!K2479="Nord Ouest",VLOOKUP(Hierarchisation!E2479,effectifs_hiver,6,FALSE),IF(Hierarchisation!K2479="Sud Est",VLOOKUP(Hierarchisation!E2479,effectifs_hiver,7,FALSE),IF(Hierarchisation!K2479="Sud Ouest",VLOOKUP(Hierarchisation!E2479,effectifs_hiver,8,FALSE),"Erreur Région"))))))</f>
        <v>#N/A</v>
      </c>
      <c r="V2479" s="17" t="e">
        <f>IF(W2479="Transit","Transit",IF(W2479="hiver",VLOOKUP(E2479,'EFFECTIFS Hiver'!$A:$I,9,FALSE),IF(W2479="été",VLOOKUP(E2479,'EFFECTIFS Eté'!$A:$I,9,FALSE),"Erreur saison")))</f>
        <v>#N/A</v>
      </c>
      <c r="W2479" s="18" t="e">
        <f>VLOOKUP(D2479,Listes!B:C,2,FALSE)</f>
        <v>#N/A</v>
      </c>
    </row>
    <row r="2480" spans="1:23" ht="15.75" customHeight="1">
      <c r="A2480" s="11"/>
      <c r="B2480" s="11"/>
      <c r="C2480" s="11"/>
      <c r="D2480" s="11"/>
      <c r="E2480" s="11"/>
      <c r="F2480" s="11"/>
      <c r="G2480" s="11" t="e">
        <f>VLOOKUP(E2480,TAXONS!B:C,2,FALSE)</f>
        <v>#N/A</v>
      </c>
      <c r="H2480" s="13">
        <f t="shared" si="193"/>
        <v>0</v>
      </c>
      <c r="I2480" s="12" t="e">
        <f t="shared" si="194"/>
        <v>#N/A</v>
      </c>
      <c r="J2480" s="14" t="e">
        <f t="shared" si="195"/>
        <v>#N/A</v>
      </c>
      <c r="K2480" s="15" t="e">
        <f>VLOOKUP(B2480,REGIONS!A:D,4,FALSE)</f>
        <v>#N/A</v>
      </c>
      <c r="L2480" s="19" t="e">
        <f>VLOOKUP(G2480,Sensibilité!$A:$L,12,FALSE)</f>
        <v>#N/A</v>
      </c>
      <c r="M2480" s="19" t="e">
        <f t="shared" si="196"/>
        <v>#N/A</v>
      </c>
      <c r="N2480" s="19" t="e">
        <f t="shared" si="197"/>
        <v>#N/A</v>
      </c>
      <c r="O2480" s="15" t="str">
        <f>IF(D2480=Listes!$B$6,"SWARMING",IF(OR(D2480=Listes!$B$1,D2480=Listes!$B$2,D2480=Listes!$B$5),2,IF(OR(D2480=Listes!$B$3,D2480=Listes!$B$4),1,"erreur colonne D")))</f>
        <v>SWARMING</v>
      </c>
      <c r="P2480" s="15" t="e">
        <f>IF(OR(W2480="Hiver",W2480="Transit"),VLOOKUP(E2480,IC!A:E,4,FALSE),IF(W2480="été",VLOOKUP(E2480,IC!A:E,3,FALSE),"erreur"))</f>
        <v>#N/A</v>
      </c>
      <c r="Q2480" s="15" t="e">
        <f>IF(P2480="NR",0,IF(F2480&lt;5,0,IF(P2480=1,VLOOKUP(F2480,IC!$G$1:$I$8,3,TRUE),
IF(P2480=2,VLOOKUP(F2480,IC!$K$1:$M$8,3,TRUE),
IF(P2480=3,VLOOKUP(F2480,IC!$O$1:$Q$8,3,TRUE),IF(P2480=4,VLOOKUP(F2480,IC!$S$2:$U$9,3,TRUE),
"erreur"))))))</f>
        <v>#N/A</v>
      </c>
      <c r="R2480" s="16" t="e">
        <f>IF(OR(V2480="NA",V2480="Transit",V2480&lt;Listes!$F$1),"non applicable",F2480/V2480)</f>
        <v>#N/A</v>
      </c>
      <c r="S2480" s="16" t="e">
        <f>IF(W2480="Transit","Non applicable",IF(AND(W2480="été",T2480&gt;Listes!F2479),F2480/T2480,IF(AND(W2480="Hiver",Hierarchisation!U2480&gt;Listes!F2479),F2480/U2480,"non applicable")))</f>
        <v>#N/A</v>
      </c>
      <c r="T2480" s="17" t="e">
        <f>IF(K2480="Centre",VLOOKUP(E2480,effectifs_ete,3,FALSE),IF(Hierarchisation!K2480="Grand Nord",VLOOKUP(Hierarchisation!E2480,effectifs_ete,4,FALSE),IF(Hierarchisation!K2480="Nord Est",VLOOKUP(Hierarchisation!E2480,effectifs_ete,5,FALSE),IF(Hierarchisation!K2480="Nord Ouest",VLOOKUP(Hierarchisation!E2480,effectifs_ete,6,FALSE),IF(Hierarchisation!K2480="Sud Est",VLOOKUP(Hierarchisation!E2480,effectifs_ete,7,FALSE),IF(Hierarchisation!K2480="Sud Ouest",VLOOKUP(Hierarchisation!E2480,effectifs_ete,8,FALSE),"Erreur Région"))))))</f>
        <v>#N/A</v>
      </c>
      <c r="U2480" s="17" t="e">
        <f>IF(K2480="Centre",VLOOKUP(E2480,effectifs_hiver,3,FALSE),IF(Hierarchisation!K2480="Grand Nord",VLOOKUP(Hierarchisation!E2480,effectifs_hiver,4,FALSE),IF(Hierarchisation!K2480="Nord Est",VLOOKUP(Hierarchisation!E2480,effectifs_hiver,5,FALSE),IF(Hierarchisation!K2480="Nord Ouest",VLOOKUP(Hierarchisation!E2480,effectifs_hiver,6,FALSE),IF(Hierarchisation!K2480="Sud Est",VLOOKUP(Hierarchisation!E2480,effectifs_hiver,7,FALSE),IF(Hierarchisation!K2480="Sud Ouest",VLOOKUP(Hierarchisation!E2480,effectifs_hiver,8,FALSE),"Erreur Région"))))))</f>
        <v>#N/A</v>
      </c>
      <c r="V2480" s="17" t="e">
        <f>IF(W2480="Transit","Transit",IF(W2480="hiver",VLOOKUP(E2480,'EFFECTIFS Hiver'!$A:$I,9,FALSE),IF(W2480="été",VLOOKUP(E2480,'EFFECTIFS Eté'!$A:$I,9,FALSE),"Erreur saison")))</f>
        <v>#N/A</v>
      </c>
      <c r="W2480" s="18" t="e">
        <f>VLOOKUP(D2480,Listes!B:C,2,FALSE)</f>
        <v>#N/A</v>
      </c>
    </row>
    <row r="2481" spans="1:23" ht="15.75" customHeight="1">
      <c r="A2481" s="11"/>
      <c r="B2481" s="11"/>
      <c r="C2481" s="11"/>
      <c r="D2481" s="11"/>
      <c r="E2481" s="11"/>
      <c r="F2481" s="11"/>
      <c r="G2481" s="11" t="e">
        <f>VLOOKUP(E2481,TAXONS!B:C,2,FALSE)</f>
        <v>#N/A</v>
      </c>
      <c r="H2481" s="13">
        <f t="shared" si="193"/>
        <v>0</v>
      </c>
      <c r="I2481" s="12" t="e">
        <f t="shared" si="194"/>
        <v>#N/A</v>
      </c>
      <c r="J2481" s="14" t="e">
        <f t="shared" si="195"/>
        <v>#N/A</v>
      </c>
      <c r="K2481" s="15" t="e">
        <f>VLOOKUP(B2481,REGIONS!A:D,4,FALSE)</f>
        <v>#N/A</v>
      </c>
      <c r="L2481" s="19" t="e">
        <f>VLOOKUP(G2481,Sensibilité!$A:$L,12,FALSE)</f>
        <v>#N/A</v>
      </c>
      <c r="M2481" s="19" t="e">
        <f t="shared" si="196"/>
        <v>#N/A</v>
      </c>
      <c r="N2481" s="19" t="e">
        <f t="shared" si="197"/>
        <v>#N/A</v>
      </c>
      <c r="O2481" s="15" t="str">
        <f>IF(D2481=Listes!$B$6,"SWARMING",IF(OR(D2481=Listes!$B$1,D2481=Listes!$B$2,D2481=Listes!$B$5),2,IF(OR(D2481=Listes!$B$3,D2481=Listes!$B$4),1,"erreur colonne D")))</f>
        <v>SWARMING</v>
      </c>
      <c r="P2481" s="15" t="e">
        <f>IF(OR(W2481="Hiver",W2481="Transit"),VLOOKUP(E2481,IC!A:E,4,FALSE),IF(W2481="été",VLOOKUP(E2481,IC!A:E,3,FALSE),"erreur"))</f>
        <v>#N/A</v>
      </c>
      <c r="Q2481" s="15" t="e">
        <f>IF(P2481="NR",0,IF(F2481&lt;5,0,IF(P2481=1,VLOOKUP(F2481,IC!$G$1:$I$8,3,TRUE),
IF(P2481=2,VLOOKUP(F2481,IC!$K$1:$M$8,3,TRUE),
IF(P2481=3,VLOOKUP(F2481,IC!$O$1:$Q$8,3,TRUE),IF(P2481=4,VLOOKUP(F2481,IC!$S$2:$U$9,3,TRUE),
"erreur"))))))</f>
        <v>#N/A</v>
      </c>
      <c r="R2481" s="16" t="e">
        <f>IF(OR(V2481="NA",V2481="Transit",V2481&lt;Listes!$F$1),"non applicable",F2481/V2481)</f>
        <v>#N/A</v>
      </c>
      <c r="S2481" s="16" t="e">
        <f>IF(W2481="Transit","Non applicable",IF(AND(W2481="été",T2481&gt;Listes!F2480),F2481/T2481,IF(AND(W2481="Hiver",Hierarchisation!U2481&gt;Listes!F2480),F2481/U2481,"non applicable")))</f>
        <v>#N/A</v>
      </c>
      <c r="T2481" s="17" t="e">
        <f>IF(K2481="Centre",VLOOKUP(E2481,effectifs_ete,3,FALSE),IF(Hierarchisation!K2481="Grand Nord",VLOOKUP(Hierarchisation!E2481,effectifs_ete,4,FALSE),IF(Hierarchisation!K2481="Nord Est",VLOOKUP(Hierarchisation!E2481,effectifs_ete,5,FALSE),IF(Hierarchisation!K2481="Nord Ouest",VLOOKUP(Hierarchisation!E2481,effectifs_ete,6,FALSE),IF(Hierarchisation!K2481="Sud Est",VLOOKUP(Hierarchisation!E2481,effectifs_ete,7,FALSE),IF(Hierarchisation!K2481="Sud Ouest",VLOOKUP(Hierarchisation!E2481,effectifs_ete,8,FALSE),"Erreur Région"))))))</f>
        <v>#N/A</v>
      </c>
      <c r="U2481" s="17" t="e">
        <f>IF(K2481="Centre",VLOOKUP(E2481,effectifs_hiver,3,FALSE),IF(Hierarchisation!K2481="Grand Nord",VLOOKUP(Hierarchisation!E2481,effectifs_hiver,4,FALSE),IF(Hierarchisation!K2481="Nord Est",VLOOKUP(Hierarchisation!E2481,effectifs_hiver,5,FALSE),IF(Hierarchisation!K2481="Nord Ouest",VLOOKUP(Hierarchisation!E2481,effectifs_hiver,6,FALSE),IF(Hierarchisation!K2481="Sud Est",VLOOKUP(Hierarchisation!E2481,effectifs_hiver,7,FALSE),IF(Hierarchisation!K2481="Sud Ouest",VLOOKUP(Hierarchisation!E2481,effectifs_hiver,8,FALSE),"Erreur Région"))))))</f>
        <v>#N/A</v>
      </c>
      <c r="V2481" s="17" t="e">
        <f>IF(W2481="Transit","Transit",IF(W2481="hiver",VLOOKUP(E2481,'EFFECTIFS Hiver'!$A:$I,9,FALSE),IF(W2481="été",VLOOKUP(E2481,'EFFECTIFS Eté'!$A:$I,9,FALSE),"Erreur saison")))</f>
        <v>#N/A</v>
      </c>
      <c r="W2481" s="18" t="e">
        <f>VLOOKUP(D2481,Listes!B:C,2,FALSE)</f>
        <v>#N/A</v>
      </c>
    </row>
    <row r="2482" spans="1:23" ht="15.75" customHeight="1">
      <c r="A2482" s="11"/>
      <c r="B2482" s="11"/>
      <c r="C2482" s="11"/>
      <c r="D2482" s="11"/>
      <c r="E2482" s="11"/>
      <c r="F2482" s="11"/>
      <c r="G2482" s="11" t="e">
        <f>VLOOKUP(E2482,TAXONS!B:C,2,FALSE)</f>
        <v>#N/A</v>
      </c>
      <c r="H2482" s="13">
        <f t="shared" si="193"/>
        <v>0</v>
      </c>
      <c r="I2482" s="12" t="e">
        <f t="shared" si="194"/>
        <v>#N/A</v>
      </c>
      <c r="J2482" s="14" t="e">
        <f t="shared" si="195"/>
        <v>#N/A</v>
      </c>
      <c r="K2482" s="15" t="e">
        <f>VLOOKUP(B2482,REGIONS!A:D,4,FALSE)</f>
        <v>#N/A</v>
      </c>
      <c r="L2482" s="19" t="e">
        <f>VLOOKUP(G2482,Sensibilité!$A:$L,12,FALSE)</f>
        <v>#N/A</v>
      </c>
      <c r="M2482" s="19" t="e">
        <f t="shared" si="196"/>
        <v>#N/A</v>
      </c>
      <c r="N2482" s="19" t="e">
        <f t="shared" si="197"/>
        <v>#N/A</v>
      </c>
      <c r="O2482" s="15" t="str">
        <f>IF(D2482=Listes!$B$6,"SWARMING",IF(OR(D2482=Listes!$B$1,D2482=Listes!$B$2,D2482=Listes!$B$5),2,IF(OR(D2482=Listes!$B$3,D2482=Listes!$B$4),1,"erreur colonne D")))</f>
        <v>SWARMING</v>
      </c>
      <c r="P2482" s="15" t="e">
        <f>IF(OR(W2482="Hiver",W2482="Transit"),VLOOKUP(E2482,IC!A:E,4,FALSE),IF(W2482="été",VLOOKUP(E2482,IC!A:E,3,FALSE),"erreur"))</f>
        <v>#N/A</v>
      </c>
      <c r="Q2482" s="15" t="e">
        <f>IF(P2482="NR",0,IF(F2482&lt;5,0,IF(P2482=1,VLOOKUP(F2482,IC!$G$1:$I$8,3,TRUE),
IF(P2482=2,VLOOKUP(F2482,IC!$K$1:$M$8,3,TRUE),
IF(P2482=3,VLOOKUP(F2482,IC!$O$1:$Q$8,3,TRUE),IF(P2482=4,VLOOKUP(F2482,IC!$S$2:$U$9,3,TRUE),
"erreur"))))))</f>
        <v>#N/A</v>
      </c>
      <c r="R2482" s="16" t="e">
        <f>IF(OR(V2482="NA",V2482="Transit",V2482&lt;Listes!$F$1),"non applicable",F2482/V2482)</f>
        <v>#N/A</v>
      </c>
      <c r="S2482" s="16" t="e">
        <f>IF(W2482="Transit","Non applicable",IF(AND(W2482="été",T2482&gt;Listes!F2481),F2482/T2482,IF(AND(W2482="Hiver",Hierarchisation!U2482&gt;Listes!F2481),F2482/U2482,"non applicable")))</f>
        <v>#N/A</v>
      </c>
      <c r="T2482" s="17" t="e">
        <f>IF(K2482="Centre",VLOOKUP(E2482,effectifs_ete,3,FALSE),IF(Hierarchisation!K2482="Grand Nord",VLOOKUP(Hierarchisation!E2482,effectifs_ete,4,FALSE),IF(Hierarchisation!K2482="Nord Est",VLOOKUP(Hierarchisation!E2482,effectifs_ete,5,FALSE),IF(Hierarchisation!K2482="Nord Ouest",VLOOKUP(Hierarchisation!E2482,effectifs_ete,6,FALSE),IF(Hierarchisation!K2482="Sud Est",VLOOKUP(Hierarchisation!E2482,effectifs_ete,7,FALSE),IF(Hierarchisation!K2482="Sud Ouest",VLOOKUP(Hierarchisation!E2482,effectifs_ete,8,FALSE),"Erreur Région"))))))</f>
        <v>#N/A</v>
      </c>
      <c r="U2482" s="17" t="e">
        <f>IF(K2482="Centre",VLOOKUP(E2482,effectifs_hiver,3,FALSE),IF(Hierarchisation!K2482="Grand Nord",VLOOKUP(Hierarchisation!E2482,effectifs_hiver,4,FALSE),IF(Hierarchisation!K2482="Nord Est",VLOOKUP(Hierarchisation!E2482,effectifs_hiver,5,FALSE),IF(Hierarchisation!K2482="Nord Ouest",VLOOKUP(Hierarchisation!E2482,effectifs_hiver,6,FALSE),IF(Hierarchisation!K2482="Sud Est",VLOOKUP(Hierarchisation!E2482,effectifs_hiver,7,FALSE),IF(Hierarchisation!K2482="Sud Ouest",VLOOKUP(Hierarchisation!E2482,effectifs_hiver,8,FALSE),"Erreur Région"))))))</f>
        <v>#N/A</v>
      </c>
      <c r="V2482" s="17" t="e">
        <f>IF(W2482="Transit","Transit",IF(W2482="hiver",VLOOKUP(E2482,'EFFECTIFS Hiver'!$A:$I,9,FALSE),IF(W2482="été",VLOOKUP(E2482,'EFFECTIFS Eté'!$A:$I,9,FALSE),"Erreur saison")))</f>
        <v>#N/A</v>
      </c>
      <c r="W2482" s="18" t="e">
        <f>VLOOKUP(D2482,Listes!B:C,2,FALSE)</f>
        <v>#N/A</v>
      </c>
    </row>
    <row r="2483" spans="1:23" ht="15.75" customHeight="1">
      <c r="A2483" s="11"/>
      <c r="B2483" s="11"/>
      <c r="C2483" s="11"/>
      <c r="D2483" s="11"/>
      <c r="E2483" s="11"/>
      <c r="F2483" s="11"/>
      <c r="G2483" s="11" t="e">
        <f>VLOOKUP(E2483,TAXONS!B:C,2,FALSE)</f>
        <v>#N/A</v>
      </c>
      <c r="H2483" s="13">
        <f t="shared" si="193"/>
        <v>0</v>
      </c>
      <c r="I2483" s="12" t="e">
        <f t="shared" si="194"/>
        <v>#N/A</v>
      </c>
      <c r="J2483" s="14" t="e">
        <f t="shared" si="195"/>
        <v>#N/A</v>
      </c>
      <c r="K2483" s="15" t="e">
        <f>VLOOKUP(B2483,REGIONS!A:D,4,FALSE)</f>
        <v>#N/A</v>
      </c>
      <c r="L2483" s="19" t="e">
        <f>VLOOKUP(G2483,Sensibilité!$A:$L,12,FALSE)</f>
        <v>#N/A</v>
      </c>
      <c r="M2483" s="19" t="e">
        <f t="shared" si="196"/>
        <v>#N/A</v>
      </c>
      <c r="N2483" s="19" t="e">
        <f t="shared" si="197"/>
        <v>#N/A</v>
      </c>
      <c r="O2483" s="15" t="str">
        <f>IF(D2483=Listes!$B$6,"SWARMING",IF(OR(D2483=Listes!$B$1,D2483=Listes!$B$2,D2483=Listes!$B$5),2,IF(OR(D2483=Listes!$B$3,D2483=Listes!$B$4),1,"erreur colonne D")))</f>
        <v>SWARMING</v>
      </c>
      <c r="P2483" s="15" t="e">
        <f>IF(OR(W2483="Hiver",W2483="Transit"),VLOOKUP(E2483,IC!A:E,4,FALSE),IF(W2483="été",VLOOKUP(E2483,IC!A:E,3,FALSE),"erreur"))</f>
        <v>#N/A</v>
      </c>
      <c r="Q2483" s="15" t="e">
        <f>IF(P2483="NR",0,IF(F2483&lt;5,0,IF(P2483=1,VLOOKUP(F2483,IC!$G$1:$I$8,3,TRUE),
IF(P2483=2,VLOOKUP(F2483,IC!$K$1:$M$8,3,TRUE),
IF(P2483=3,VLOOKUP(F2483,IC!$O$1:$Q$8,3,TRUE),IF(P2483=4,VLOOKUP(F2483,IC!$S$2:$U$9,3,TRUE),
"erreur"))))))</f>
        <v>#N/A</v>
      </c>
      <c r="R2483" s="16" t="e">
        <f>IF(OR(V2483="NA",V2483="Transit",V2483&lt;Listes!$F$1),"non applicable",F2483/V2483)</f>
        <v>#N/A</v>
      </c>
      <c r="S2483" s="16" t="e">
        <f>IF(W2483="Transit","Non applicable",IF(AND(W2483="été",T2483&gt;Listes!F2482),F2483/T2483,IF(AND(W2483="Hiver",Hierarchisation!U2483&gt;Listes!F2482),F2483/U2483,"non applicable")))</f>
        <v>#N/A</v>
      </c>
      <c r="T2483" s="17" t="e">
        <f>IF(K2483="Centre",VLOOKUP(E2483,effectifs_ete,3,FALSE),IF(Hierarchisation!K2483="Grand Nord",VLOOKUP(Hierarchisation!E2483,effectifs_ete,4,FALSE),IF(Hierarchisation!K2483="Nord Est",VLOOKUP(Hierarchisation!E2483,effectifs_ete,5,FALSE),IF(Hierarchisation!K2483="Nord Ouest",VLOOKUP(Hierarchisation!E2483,effectifs_ete,6,FALSE),IF(Hierarchisation!K2483="Sud Est",VLOOKUP(Hierarchisation!E2483,effectifs_ete,7,FALSE),IF(Hierarchisation!K2483="Sud Ouest",VLOOKUP(Hierarchisation!E2483,effectifs_ete,8,FALSE),"Erreur Région"))))))</f>
        <v>#N/A</v>
      </c>
      <c r="U2483" s="17" t="e">
        <f>IF(K2483="Centre",VLOOKUP(E2483,effectifs_hiver,3,FALSE),IF(Hierarchisation!K2483="Grand Nord",VLOOKUP(Hierarchisation!E2483,effectifs_hiver,4,FALSE),IF(Hierarchisation!K2483="Nord Est",VLOOKUP(Hierarchisation!E2483,effectifs_hiver,5,FALSE),IF(Hierarchisation!K2483="Nord Ouest",VLOOKUP(Hierarchisation!E2483,effectifs_hiver,6,FALSE),IF(Hierarchisation!K2483="Sud Est",VLOOKUP(Hierarchisation!E2483,effectifs_hiver,7,FALSE),IF(Hierarchisation!K2483="Sud Ouest",VLOOKUP(Hierarchisation!E2483,effectifs_hiver,8,FALSE),"Erreur Région"))))))</f>
        <v>#N/A</v>
      </c>
      <c r="V2483" s="17" t="e">
        <f>IF(W2483="Transit","Transit",IF(W2483="hiver",VLOOKUP(E2483,'EFFECTIFS Hiver'!$A:$I,9,FALSE),IF(W2483="été",VLOOKUP(E2483,'EFFECTIFS Eté'!$A:$I,9,FALSE),"Erreur saison")))</f>
        <v>#N/A</v>
      </c>
      <c r="W2483" s="18" t="e">
        <f>VLOOKUP(D2483,Listes!B:C,2,FALSE)</f>
        <v>#N/A</v>
      </c>
    </row>
    <row r="2484" spans="1:23" ht="15.75" customHeight="1">
      <c r="A2484" s="11"/>
      <c r="B2484" s="11"/>
      <c r="C2484" s="11"/>
      <c r="D2484" s="11"/>
      <c r="E2484" s="11"/>
      <c r="F2484" s="11"/>
      <c r="G2484" s="11" t="e">
        <f>VLOOKUP(E2484,TAXONS!B:C,2,FALSE)</f>
        <v>#N/A</v>
      </c>
      <c r="H2484" s="13">
        <f t="shared" si="193"/>
        <v>0</v>
      </c>
      <c r="I2484" s="12" t="e">
        <f t="shared" si="194"/>
        <v>#N/A</v>
      </c>
      <c r="J2484" s="14" t="e">
        <f t="shared" si="195"/>
        <v>#N/A</v>
      </c>
      <c r="K2484" s="15" t="e">
        <f>VLOOKUP(B2484,REGIONS!A:D,4,FALSE)</f>
        <v>#N/A</v>
      </c>
      <c r="L2484" s="19" t="e">
        <f>VLOOKUP(G2484,Sensibilité!$A:$L,12,FALSE)</f>
        <v>#N/A</v>
      </c>
      <c r="M2484" s="19" t="e">
        <f t="shared" si="196"/>
        <v>#N/A</v>
      </c>
      <c r="N2484" s="19" t="e">
        <f t="shared" si="197"/>
        <v>#N/A</v>
      </c>
      <c r="O2484" s="15" t="str">
        <f>IF(D2484=Listes!$B$6,"SWARMING",IF(OR(D2484=Listes!$B$1,D2484=Listes!$B$2,D2484=Listes!$B$5),2,IF(OR(D2484=Listes!$B$3,D2484=Listes!$B$4),1,"erreur colonne D")))</f>
        <v>SWARMING</v>
      </c>
      <c r="P2484" s="15" t="e">
        <f>IF(OR(W2484="Hiver",W2484="Transit"),VLOOKUP(E2484,IC!A:E,4,FALSE),IF(W2484="été",VLOOKUP(E2484,IC!A:E,3,FALSE),"erreur"))</f>
        <v>#N/A</v>
      </c>
      <c r="Q2484" s="15" t="e">
        <f>IF(P2484="NR",0,IF(F2484&lt;5,0,IF(P2484=1,VLOOKUP(F2484,IC!$G$1:$I$8,3,TRUE),
IF(P2484=2,VLOOKUP(F2484,IC!$K$1:$M$8,3,TRUE),
IF(P2484=3,VLOOKUP(F2484,IC!$O$1:$Q$8,3,TRUE),IF(P2484=4,VLOOKUP(F2484,IC!$S$2:$U$9,3,TRUE),
"erreur"))))))</f>
        <v>#N/A</v>
      </c>
      <c r="R2484" s="16" t="e">
        <f>IF(OR(V2484="NA",V2484="Transit",V2484&lt;Listes!$F$1),"non applicable",F2484/V2484)</f>
        <v>#N/A</v>
      </c>
      <c r="S2484" s="16" t="e">
        <f>IF(W2484="Transit","Non applicable",IF(AND(W2484="été",T2484&gt;Listes!F2483),F2484/T2484,IF(AND(W2484="Hiver",Hierarchisation!U2484&gt;Listes!F2483),F2484/U2484,"non applicable")))</f>
        <v>#N/A</v>
      </c>
      <c r="T2484" s="17" t="e">
        <f>IF(K2484="Centre",VLOOKUP(E2484,effectifs_ete,3,FALSE),IF(Hierarchisation!K2484="Grand Nord",VLOOKUP(Hierarchisation!E2484,effectifs_ete,4,FALSE),IF(Hierarchisation!K2484="Nord Est",VLOOKUP(Hierarchisation!E2484,effectifs_ete,5,FALSE),IF(Hierarchisation!K2484="Nord Ouest",VLOOKUP(Hierarchisation!E2484,effectifs_ete,6,FALSE),IF(Hierarchisation!K2484="Sud Est",VLOOKUP(Hierarchisation!E2484,effectifs_ete,7,FALSE),IF(Hierarchisation!K2484="Sud Ouest",VLOOKUP(Hierarchisation!E2484,effectifs_ete,8,FALSE),"Erreur Région"))))))</f>
        <v>#N/A</v>
      </c>
      <c r="U2484" s="17" t="e">
        <f>IF(K2484="Centre",VLOOKUP(E2484,effectifs_hiver,3,FALSE),IF(Hierarchisation!K2484="Grand Nord",VLOOKUP(Hierarchisation!E2484,effectifs_hiver,4,FALSE),IF(Hierarchisation!K2484="Nord Est",VLOOKUP(Hierarchisation!E2484,effectifs_hiver,5,FALSE),IF(Hierarchisation!K2484="Nord Ouest",VLOOKUP(Hierarchisation!E2484,effectifs_hiver,6,FALSE),IF(Hierarchisation!K2484="Sud Est",VLOOKUP(Hierarchisation!E2484,effectifs_hiver,7,FALSE),IF(Hierarchisation!K2484="Sud Ouest",VLOOKUP(Hierarchisation!E2484,effectifs_hiver,8,FALSE),"Erreur Région"))))))</f>
        <v>#N/A</v>
      </c>
      <c r="V2484" s="17" t="e">
        <f>IF(W2484="Transit","Transit",IF(W2484="hiver",VLOOKUP(E2484,'EFFECTIFS Hiver'!$A:$I,9,FALSE),IF(W2484="été",VLOOKUP(E2484,'EFFECTIFS Eté'!$A:$I,9,FALSE),"Erreur saison")))</f>
        <v>#N/A</v>
      </c>
      <c r="W2484" s="18" t="e">
        <f>VLOOKUP(D2484,Listes!B:C,2,FALSE)</f>
        <v>#N/A</v>
      </c>
    </row>
    <row r="2485" spans="1:23" ht="15.75" customHeight="1">
      <c r="A2485" s="11"/>
      <c r="B2485" s="11"/>
      <c r="C2485" s="11"/>
      <c r="D2485" s="11"/>
      <c r="E2485" s="11"/>
      <c r="F2485" s="11"/>
      <c r="G2485" s="11" t="e">
        <f>VLOOKUP(E2485,TAXONS!B:C,2,FALSE)</f>
        <v>#N/A</v>
      </c>
      <c r="H2485" s="13">
        <f t="shared" si="193"/>
        <v>0</v>
      </c>
      <c r="I2485" s="12" t="e">
        <f t="shared" si="194"/>
        <v>#N/A</v>
      </c>
      <c r="J2485" s="14" t="e">
        <f t="shared" si="195"/>
        <v>#N/A</v>
      </c>
      <c r="K2485" s="15" t="e">
        <f>VLOOKUP(B2485,REGIONS!A:D,4,FALSE)</f>
        <v>#N/A</v>
      </c>
      <c r="L2485" s="19" t="e">
        <f>VLOOKUP(G2485,Sensibilité!$A:$L,12,FALSE)</f>
        <v>#N/A</v>
      </c>
      <c r="M2485" s="19" t="e">
        <f t="shared" si="196"/>
        <v>#N/A</v>
      </c>
      <c r="N2485" s="19" t="e">
        <f t="shared" si="197"/>
        <v>#N/A</v>
      </c>
      <c r="O2485" s="15" t="str">
        <f>IF(D2485=Listes!$B$6,"SWARMING",IF(OR(D2485=Listes!$B$1,D2485=Listes!$B$2,D2485=Listes!$B$5),2,IF(OR(D2485=Listes!$B$3,D2485=Listes!$B$4),1,"erreur colonne D")))</f>
        <v>SWARMING</v>
      </c>
      <c r="P2485" s="15" t="e">
        <f>IF(OR(W2485="Hiver",W2485="Transit"),VLOOKUP(E2485,IC!A:E,4,FALSE),IF(W2485="été",VLOOKUP(E2485,IC!A:E,3,FALSE),"erreur"))</f>
        <v>#N/A</v>
      </c>
      <c r="Q2485" s="15" t="e">
        <f>IF(P2485="NR",0,IF(F2485&lt;5,0,IF(P2485=1,VLOOKUP(F2485,IC!$G$1:$I$8,3,TRUE),
IF(P2485=2,VLOOKUP(F2485,IC!$K$1:$M$8,3,TRUE),
IF(P2485=3,VLOOKUP(F2485,IC!$O$1:$Q$8,3,TRUE),IF(P2485=4,VLOOKUP(F2485,IC!$S$2:$U$9,3,TRUE),
"erreur"))))))</f>
        <v>#N/A</v>
      </c>
      <c r="R2485" s="16" t="e">
        <f>IF(OR(V2485="NA",V2485="Transit",V2485&lt;Listes!$F$1),"non applicable",F2485/V2485)</f>
        <v>#N/A</v>
      </c>
      <c r="S2485" s="16" t="e">
        <f>IF(W2485="Transit","Non applicable",IF(AND(W2485="été",T2485&gt;Listes!F2484),F2485/T2485,IF(AND(W2485="Hiver",Hierarchisation!U2485&gt;Listes!F2484),F2485/U2485,"non applicable")))</f>
        <v>#N/A</v>
      </c>
      <c r="T2485" s="17" t="e">
        <f>IF(K2485="Centre",VLOOKUP(E2485,effectifs_ete,3,FALSE),IF(Hierarchisation!K2485="Grand Nord",VLOOKUP(Hierarchisation!E2485,effectifs_ete,4,FALSE),IF(Hierarchisation!K2485="Nord Est",VLOOKUP(Hierarchisation!E2485,effectifs_ete,5,FALSE),IF(Hierarchisation!K2485="Nord Ouest",VLOOKUP(Hierarchisation!E2485,effectifs_ete,6,FALSE),IF(Hierarchisation!K2485="Sud Est",VLOOKUP(Hierarchisation!E2485,effectifs_ete,7,FALSE),IF(Hierarchisation!K2485="Sud Ouest",VLOOKUP(Hierarchisation!E2485,effectifs_ete,8,FALSE),"Erreur Région"))))))</f>
        <v>#N/A</v>
      </c>
      <c r="U2485" s="17" t="e">
        <f>IF(K2485="Centre",VLOOKUP(E2485,effectifs_hiver,3,FALSE),IF(Hierarchisation!K2485="Grand Nord",VLOOKUP(Hierarchisation!E2485,effectifs_hiver,4,FALSE),IF(Hierarchisation!K2485="Nord Est",VLOOKUP(Hierarchisation!E2485,effectifs_hiver,5,FALSE),IF(Hierarchisation!K2485="Nord Ouest",VLOOKUP(Hierarchisation!E2485,effectifs_hiver,6,FALSE),IF(Hierarchisation!K2485="Sud Est",VLOOKUP(Hierarchisation!E2485,effectifs_hiver,7,FALSE),IF(Hierarchisation!K2485="Sud Ouest",VLOOKUP(Hierarchisation!E2485,effectifs_hiver,8,FALSE),"Erreur Région"))))))</f>
        <v>#N/A</v>
      </c>
      <c r="V2485" s="17" t="e">
        <f>IF(W2485="Transit","Transit",IF(W2485="hiver",VLOOKUP(E2485,'EFFECTIFS Hiver'!$A:$I,9,FALSE),IF(W2485="été",VLOOKUP(E2485,'EFFECTIFS Eté'!$A:$I,9,FALSE),"Erreur saison")))</f>
        <v>#N/A</v>
      </c>
      <c r="W2485" s="18" t="e">
        <f>VLOOKUP(D2485,Listes!B:C,2,FALSE)</f>
        <v>#N/A</v>
      </c>
    </row>
    <row r="2486" spans="1:23" ht="15.75" customHeight="1">
      <c r="A2486" s="11"/>
      <c r="B2486" s="11"/>
      <c r="C2486" s="11"/>
      <c r="D2486" s="11"/>
      <c r="E2486" s="11"/>
      <c r="F2486" s="11"/>
      <c r="G2486" s="11" t="e">
        <f>VLOOKUP(E2486,TAXONS!B:C,2,FALSE)</f>
        <v>#N/A</v>
      </c>
      <c r="H2486" s="13">
        <f t="shared" si="193"/>
        <v>0</v>
      </c>
      <c r="I2486" s="12" t="e">
        <f t="shared" si="194"/>
        <v>#N/A</v>
      </c>
      <c r="J2486" s="14" t="e">
        <f t="shared" si="195"/>
        <v>#N/A</v>
      </c>
      <c r="K2486" s="15" t="e">
        <f>VLOOKUP(B2486,REGIONS!A:D,4,FALSE)</f>
        <v>#N/A</v>
      </c>
      <c r="L2486" s="19" t="e">
        <f>VLOOKUP(G2486,Sensibilité!$A:$L,12,FALSE)</f>
        <v>#N/A</v>
      </c>
      <c r="M2486" s="19" t="e">
        <f t="shared" si="196"/>
        <v>#N/A</v>
      </c>
      <c r="N2486" s="19" t="e">
        <f t="shared" si="197"/>
        <v>#N/A</v>
      </c>
      <c r="O2486" s="15" t="str">
        <f>IF(D2486=Listes!$B$6,"SWARMING",IF(OR(D2486=Listes!$B$1,D2486=Listes!$B$2,D2486=Listes!$B$5),2,IF(OR(D2486=Listes!$B$3,D2486=Listes!$B$4),1,"erreur colonne D")))</f>
        <v>SWARMING</v>
      </c>
      <c r="P2486" s="15" t="e">
        <f>IF(OR(W2486="Hiver",W2486="Transit"),VLOOKUP(E2486,IC!A:E,4,FALSE),IF(W2486="été",VLOOKUP(E2486,IC!A:E,3,FALSE),"erreur"))</f>
        <v>#N/A</v>
      </c>
      <c r="Q2486" s="15" t="e">
        <f>IF(P2486="NR",0,IF(F2486&lt;5,0,IF(P2486=1,VLOOKUP(F2486,IC!$G$1:$I$8,3,TRUE),
IF(P2486=2,VLOOKUP(F2486,IC!$K$1:$M$8,3,TRUE),
IF(P2486=3,VLOOKUP(F2486,IC!$O$1:$Q$8,3,TRUE),IF(P2486=4,VLOOKUP(F2486,IC!$S$2:$U$9,3,TRUE),
"erreur"))))))</f>
        <v>#N/A</v>
      </c>
      <c r="R2486" s="16" t="e">
        <f>IF(OR(V2486="NA",V2486="Transit",V2486&lt;Listes!$F$1),"non applicable",F2486/V2486)</f>
        <v>#N/A</v>
      </c>
      <c r="S2486" s="16" t="e">
        <f>IF(W2486="Transit","Non applicable",IF(AND(W2486="été",T2486&gt;Listes!F2485),F2486/T2486,IF(AND(W2486="Hiver",Hierarchisation!U2486&gt;Listes!F2485),F2486/U2486,"non applicable")))</f>
        <v>#N/A</v>
      </c>
      <c r="T2486" s="17" t="e">
        <f>IF(K2486="Centre",VLOOKUP(E2486,effectifs_ete,3,FALSE),IF(Hierarchisation!K2486="Grand Nord",VLOOKUP(Hierarchisation!E2486,effectifs_ete,4,FALSE),IF(Hierarchisation!K2486="Nord Est",VLOOKUP(Hierarchisation!E2486,effectifs_ete,5,FALSE),IF(Hierarchisation!K2486="Nord Ouest",VLOOKUP(Hierarchisation!E2486,effectifs_ete,6,FALSE),IF(Hierarchisation!K2486="Sud Est",VLOOKUP(Hierarchisation!E2486,effectifs_ete,7,FALSE),IF(Hierarchisation!K2486="Sud Ouest",VLOOKUP(Hierarchisation!E2486,effectifs_ete,8,FALSE),"Erreur Région"))))))</f>
        <v>#N/A</v>
      </c>
      <c r="U2486" s="17" t="e">
        <f>IF(K2486="Centre",VLOOKUP(E2486,effectifs_hiver,3,FALSE),IF(Hierarchisation!K2486="Grand Nord",VLOOKUP(Hierarchisation!E2486,effectifs_hiver,4,FALSE),IF(Hierarchisation!K2486="Nord Est",VLOOKUP(Hierarchisation!E2486,effectifs_hiver,5,FALSE),IF(Hierarchisation!K2486="Nord Ouest",VLOOKUP(Hierarchisation!E2486,effectifs_hiver,6,FALSE),IF(Hierarchisation!K2486="Sud Est",VLOOKUP(Hierarchisation!E2486,effectifs_hiver,7,FALSE),IF(Hierarchisation!K2486="Sud Ouest",VLOOKUP(Hierarchisation!E2486,effectifs_hiver,8,FALSE),"Erreur Région"))))))</f>
        <v>#N/A</v>
      </c>
      <c r="V2486" s="17" t="e">
        <f>IF(W2486="Transit","Transit",IF(W2486="hiver",VLOOKUP(E2486,'EFFECTIFS Hiver'!$A:$I,9,FALSE),IF(W2486="été",VLOOKUP(E2486,'EFFECTIFS Eté'!$A:$I,9,FALSE),"Erreur saison")))</f>
        <v>#N/A</v>
      </c>
      <c r="W2486" s="18" t="e">
        <f>VLOOKUP(D2486,Listes!B:C,2,FALSE)</f>
        <v>#N/A</v>
      </c>
    </row>
    <row r="2487" spans="1:23" ht="15.75" customHeight="1">
      <c r="A2487" s="11"/>
      <c r="B2487" s="11"/>
      <c r="C2487" s="11"/>
      <c r="D2487" s="11"/>
      <c r="E2487" s="11"/>
      <c r="F2487" s="11"/>
      <c r="G2487" s="11" t="e">
        <f>VLOOKUP(E2487,TAXONS!B:C,2,FALSE)</f>
        <v>#N/A</v>
      </c>
      <c r="H2487" s="13">
        <f t="shared" si="193"/>
        <v>0</v>
      </c>
      <c r="I2487" s="12" t="e">
        <f t="shared" si="194"/>
        <v>#N/A</v>
      </c>
      <c r="J2487" s="14" t="e">
        <f t="shared" si="195"/>
        <v>#N/A</v>
      </c>
      <c r="K2487" s="15" t="e">
        <f>VLOOKUP(B2487,REGIONS!A:D,4,FALSE)</f>
        <v>#N/A</v>
      </c>
      <c r="L2487" s="19" t="e">
        <f>VLOOKUP(G2487,Sensibilité!$A:$L,12,FALSE)</f>
        <v>#N/A</v>
      </c>
      <c r="M2487" s="19" t="e">
        <f t="shared" si="196"/>
        <v>#N/A</v>
      </c>
      <c r="N2487" s="19" t="e">
        <f t="shared" si="197"/>
        <v>#N/A</v>
      </c>
      <c r="O2487" s="15" t="str">
        <f>IF(D2487=Listes!$B$6,"SWARMING",IF(OR(D2487=Listes!$B$1,D2487=Listes!$B$2,D2487=Listes!$B$5),2,IF(OR(D2487=Listes!$B$3,D2487=Listes!$B$4),1,"erreur colonne D")))</f>
        <v>SWARMING</v>
      </c>
      <c r="P2487" s="15" t="e">
        <f>IF(OR(W2487="Hiver",W2487="Transit"),VLOOKUP(E2487,IC!A:E,4,FALSE),IF(W2487="été",VLOOKUP(E2487,IC!A:E,3,FALSE),"erreur"))</f>
        <v>#N/A</v>
      </c>
      <c r="Q2487" s="15" t="e">
        <f>IF(P2487="NR",0,IF(F2487&lt;5,0,IF(P2487=1,VLOOKUP(F2487,IC!$G$1:$I$8,3,TRUE),
IF(P2487=2,VLOOKUP(F2487,IC!$K$1:$M$8,3,TRUE),
IF(P2487=3,VLOOKUP(F2487,IC!$O$1:$Q$8,3,TRUE),IF(P2487=4,VLOOKUP(F2487,IC!$S$2:$U$9,3,TRUE),
"erreur"))))))</f>
        <v>#N/A</v>
      </c>
      <c r="R2487" s="16" t="e">
        <f>IF(OR(V2487="NA",V2487="Transit",V2487&lt;Listes!$F$1),"non applicable",F2487/V2487)</f>
        <v>#N/A</v>
      </c>
      <c r="S2487" s="16" t="e">
        <f>IF(W2487="Transit","Non applicable",IF(AND(W2487="été",T2487&gt;Listes!F2486),F2487/T2487,IF(AND(W2487="Hiver",Hierarchisation!U2487&gt;Listes!F2486),F2487/U2487,"non applicable")))</f>
        <v>#N/A</v>
      </c>
      <c r="T2487" s="17" t="e">
        <f>IF(K2487="Centre",VLOOKUP(E2487,effectifs_ete,3,FALSE),IF(Hierarchisation!K2487="Grand Nord",VLOOKUP(Hierarchisation!E2487,effectifs_ete,4,FALSE),IF(Hierarchisation!K2487="Nord Est",VLOOKUP(Hierarchisation!E2487,effectifs_ete,5,FALSE),IF(Hierarchisation!K2487="Nord Ouest",VLOOKUP(Hierarchisation!E2487,effectifs_ete,6,FALSE),IF(Hierarchisation!K2487="Sud Est",VLOOKUP(Hierarchisation!E2487,effectifs_ete,7,FALSE),IF(Hierarchisation!K2487="Sud Ouest",VLOOKUP(Hierarchisation!E2487,effectifs_ete,8,FALSE),"Erreur Région"))))))</f>
        <v>#N/A</v>
      </c>
      <c r="U2487" s="17" t="e">
        <f>IF(K2487="Centre",VLOOKUP(E2487,effectifs_hiver,3,FALSE),IF(Hierarchisation!K2487="Grand Nord",VLOOKUP(Hierarchisation!E2487,effectifs_hiver,4,FALSE),IF(Hierarchisation!K2487="Nord Est",VLOOKUP(Hierarchisation!E2487,effectifs_hiver,5,FALSE),IF(Hierarchisation!K2487="Nord Ouest",VLOOKUP(Hierarchisation!E2487,effectifs_hiver,6,FALSE),IF(Hierarchisation!K2487="Sud Est",VLOOKUP(Hierarchisation!E2487,effectifs_hiver,7,FALSE),IF(Hierarchisation!K2487="Sud Ouest",VLOOKUP(Hierarchisation!E2487,effectifs_hiver,8,FALSE),"Erreur Région"))))))</f>
        <v>#N/A</v>
      </c>
      <c r="V2487" s="17" t="e">
        <f>IF(W2487="Transit","Transit",IF(W2487="hiver",VLOOKUP(E2487,'EFFECTIFS Hiver'!$A:$I,9,FALSE),IF(W2487="été",VLOOKUP(E2487,'EFFECTIFS Eté'!$A:$I,9,FALSE),"Erreur saison")))</f>
        <v>#N/A</v>
      </c>
      <c r="W2487" s="18" t="e">
        <f>VLOOKUP(D2487,Listes!B:C,2,FALSE)</f>
        <v>#N/A</v>
      </c>
    </row>
    <row r="2488" spans="1:23" ht="15.75" customHeight="1">
      <c r="A2488" s="11"/>
      <c r="B2488" s="11"/>
      <c r="C2488" s="11"/>
      <c r="D2488" s="11"/>
      <c r="E2488" s="11"/>
      <c r="F2488" s="11"/>
      <c r="G2488" s="11" t="e">
        <f>VLOOKUP(E2488,TAXONS!B:C,2,FALSE)</f>
        <v>#N/A</v>
      </c>
      <c r="H2488" s="13">
        <f t="shared" si="193"/>
        <v>0</v>
      </c>
      <c r="I2488" s="12" t="e">
        <f t="shared" si="194"/>
        <v>#N/A</v>
      </c>
      <c r="J2488" s="14" t="e">
        <f t="shared" si="195"/>
        <v>#N/A</v>
      </c>
      <c r="K2488" s="15" t="e">
        <f>VLOOKUP(B2488,REGIONS!A:D,4,FALSE)</f>
        <v>#N/A</v>
      </c>
      <c r="L2488" s="19" t="e">
        <f>VLOOKUP(G2488,Sensibilité!$A:$L,12,FALSE)</f>
        <v>#N/A</v>
      </c>
      <c r="M2488" s="19" t="e">
        <f t="shared" si="196"/>
        <v>#N/A</v>
      </c>
      <c r="N2488" s="19" t="e">
        <f t="shared" si="197"/>
        <v>#N/A</v>
      </c>
      <c r="O2488" s="15" t="str">
        <f>IF(D2488=Listes!$B$6,"SWARMING",IF(OR(D2488=Listes!$B$1,D2488=Listes!$B$2,D2488=Listes!$B$5),2,IF(OR(D2488=Listes!$B$3,D2488=Listes!$B$4),1,"erreur colonne D")))</f>
        <v>SWARMING</v>
      </c>
      <c r="P2488" s="15" t="e">
        <f>IF(OR(W2488="Hiver",W2488="Transit"),VLOOKUP(E2488,IC!A:E,4,FALSE),IF(W2488="été",VLOOKUP(E2488,IC!A:E,3,FALSE),"erreur"))</f>
        <v>#N/A</v>
      </c>
      <c r="Q2488" s="15" t="e">
        <f>IF(P2488="NR",0,IF(F2488&lt;5,0,IF(P2488=1,VLOOKUP(F2488,IC!$G$1:$I$8,3,TRUE),
IF(P2488=2,VLOOKUP(F2488,IC!$K$1:$M$8,3,TRUE),
IF(P2488=3,VLOOKUP(F2488,IC!$O$1:$Q$8,3,TRUE),IF(P2488=4,VLOOKUP(F2488,IC!$S$2:$U$9,3,TRUE),
"erreur"))))))</f>
        <v>#N/A</v>
      </c>
      <c r="R2488" s="16" t="e">
        <f>IF(OR(V2488="NA",V2488="Transit",V2488&lt;Listes!$F$1),"non applicable",F2488/V2488)</f>
        <v>#N/A</v>
      </c>
      <c r="S2488" s="16" t="e">
        <f>IF(W2488="Transit","Non applicable",IF(AND(W2488="été",T2488&gt;Listes!F2487),F2488/T2488,IF(AND(W2488="Hiver",Hierarchisation!U2488&gt;Listes!F2487),F2488/U2488,"non applicable")))</f>
        <v>#N/A</v>
      </c>
      <c r="T2488" s="17" t="e">
        <f>IF(K2488="Centre",VLOOKUP(E2488,effectifs_ete,3,FALSE),IF(Hierarchisation!K2488="Grand Nord",VLOOKUP(Hierarchisation!E2488,effectifs_ete,4,FALSE),IF(Hierarchisation!K2488="Nord Est",VLOOKUP(Hierarchisation!E2488,effectifs_ete,5,FALSE),IF(Hierarchisation!K2488="Nord Ouest",VLOOKUP(Hierarchisation!E2488,effectifs_ete,6,FALSE),IF(Hierarchisation!K2488="Sud Est",VLOOKUP(Hierarchisation!E2488,effectifs_ete,7,FALSE),IF(Hierarchisation!K2488="Sud Ouest",VLOOKUP(Hierarchisation!E2488,effectifs_ete,8,FALSE),"Erreur Région"))))))</f>
        <v>#N/A</v>
      </c>
      <c r="U2488" s="17" t="e">
        <f>IF(K2488="Centre",VLOOKUP(E2488,effectifs_hiver,3,FALSE),IF(Hierarchisation!K2488="Grand Nord",VLOOKUP(Hierarchisation!E2488,effectifs_hiver,4,FALSE),IF(Hierarchisation!K2488="Nord Est",VLOOKUP(Hierarchisation!E2488,effectifs_hiver,5,FALSE),IF(Hierarchisation!K2488="Nord Ouest",VLOOKUP(Hierarchisation!E2488,effectifs_hiver,6,FALSE),IF(Hierarchisation!K2488="Sud Est",VLOOKUP(Hierarchisation!E2488,effectifs_hiver,7,FALSE),IF(Hierarchisation!K2488="Sud Ouest",VLOOKUP(Hierarchisation!E2488,effectifs_hiver,8,FALSE),"Erreur Région"))))))</f>
        <v>#N/A</v>
      </c>
      <c r="V2488" s="17" t="e">
        <f>IF(W2488="Transit","Transit",IF(W2488="hiver",VLOOKUP(E2488,'EFFECTIFS Hiver'!$A:$I,9,FALSE),IF(W2488="été",VLOOKUP(E2488,'EFFECTIFS Eté'!$A:$I,9,FALSE),"Erreur saison")))</f>
        <v>#N/A</v>
      </c>
      <c r="W2488" s="18" t="e">
        <f>VLOOKUP(D2488,Listes!B:C,2,FALSE)</f>
        <v>#N/A</v>
      </c>
    </row>
    <row r="2489" spans="1:23" ht="15.75" customHeight="1">
      <c r="A2489" s="11"/>
      <c r="B2489" s="11"/>
      <c r="C2489" s="11"/>
      <c r="D2489" s="11"/>
      <c r="E2489" s="11"/>
      <c r="F2489" s="11"/>
      <c r="G2489" s="11" t="e">
        <f>VLOOKUP(E2489,TAXONS!B:C,2,FALSE)</f>
        <v>#N/A</v>
      </c>
      <c r="H2489" s="13">
        <f t="shared" si="193"/>
        <v>0</v>
      </c>
      <c r="I2489" s="12" t="e">
        <f t="shared" si="194"/>
        <v>#N/A</v>
      </c>
      <c r="J2489" s="14" t="e">
        <f t="shared" si="195"/>
        <v>#N/A</v>
      </c>
      <c r="K2489" s="15" t="e">
        <f>VLOOKUP(B2489,REGIONS!A:D,4,FALSE)</f>
        <v>#N/A</v>
      </c>
      <c r="L2489" s="19" t="e">
        <f>VLOOKUP(G2489,Sensibilité!$A:$L,12,FALSE)</f>
        <v>#N/A</v>
      </c>
      <c r="M2489" s="19" t="e">
        <f t="shared" si="196"/>
        <v>#N/A</v>
      </c>
      <c r="N2489" s="19" t="e">
        <f t="shared" si="197"/>
        <v>#N/A</v>
      </c>
      <c r="O2489" s="15" t="str">
        <f>IF(D2489=Listes!$B$6,"SWARMING",IF(OR(D2489=Listes!$B$1,D2489=Listes!$B$2,D2489=Listes!$B$5),2,IF(OR(D2489=Listes!$B$3,D2489=Listes!$B$4),1,"erreur colonne D")))</f>
        <v>SWARMING</v>
      </c>
      <c r="P2489" s="15" t="e">
        <f>IF(OR(W2489="Hiver",W2489="Transit"),VLOOKUP(E2489,IC!A:E,4,FALSE),IF(W2489="été",VLOOKUP(E2489,IC!A:E,3,FALSE),"erreur"))</f>
        <v>#N/A</v>
      </c>
      <c r="Q2489" s="15" t="e">
        <f>IF(P2489="NR",0,IF(F2489&lt;5,0,IF(P2489=1,VLOOKUP(F2489,IC!$G$1:$I$8,3,TRUE),
IF(P2489=2,VLOOKUP(F2489,IC!$K$1:$M$8,3,TRUE),
IF(P2489=3,VLOOKUP(F2489,IC!$O$1:$Q$8,3,TRUE),IF(P2489=4,VLOOKUP(F2489,IC!$S$2:$U$9,3,TRUE),
"erreur"))))))</f>
        <v>#N/A</v>
      </c>
      <c r="R2489" s="16" t="e">
        <f>IF(OR(V2489="NA",V2489="Transit",V2489&lt;Listes!$F$1),"non applicable",F2489/V2489)</f>
        <v>#N/A</v>
      </c>
      <c r="S2489" s="16" t="e">
        <f>IF(W2489="Transit","Non applicable",IF(AND(W2489="été",T2489&gt;Listes!F2488),F2489/T2489,IF(AND(W2489="Hiver",Hierarchisation!U2489&gt;Listes!F2488),F2489/U2489,"non applicable")))</f>
        <v>#N/A</v>
      </c>
      <c r="T2489" s="17" t="e">
        <f>IF(K2489="Centre",VLOOKUP(E2489,effectifs_ete,3,FALSE),IF(Hierarchisation!K2489="Grand Nord",VLOOKUP(Hierarchisation!E2489,effectifs_ete,4,FALSE),IF(Hierarchisation!K2489="Nord Est",VLOOKUP(Hierarchisation!E2489,effectifs_ete,5,FALSE),IF(Hierarchisation!K2489="Nord Ouest",VLOOKUP(Hierarchisation!E2489,effectifs_ete,6,FALSE),IF(Hierarchisation!K2489="Sud Est",VLOOKUP(Hierarchisation!E2489,effectifs_ete,7,FALSE),IF(Hierarchisation!K2489="Sud Ouest",VLOOKUP(Hierarchisation!E2489,effectifs_ete,8,FALSE),"Erreur Région"))))))</f>
        <v>#N/A</v>
      </c>
      <c r="U2489" s="17" t="e">
        <f>IF(K2489="Centre",VLOOKUP(E2489,effectifs_hiver,3,FALSE),IF(Hierarchisation!K2489="Grand Nord",VLOOKUP(Hierarchisation!E2489,effectifs_hiver,4,FALSE),IF(Hierarchisation!K2489="Nord Est",VLOOKUP(Hierarchisation!E2489,effectifs_hiver,5,FALSE),IF(Hierarchisation!K2489="Nord Ouest",VLOOKUP(Hierarchisation!E2489,effectifs_hiver,6,FALSE),IF(Hierarchisation!K2489="Sud Est",VLOOKUP(Hierarchisation!E2489,effectifs_hiver,7,FALSE),IF(Hierarchisation!K2489="Sud Ouest",VLOOKUP(Hierarchisation!E2489,effectifs_hiver,8,FALSE),"Erreur Région"))))))</f>
        <v>#N/A</v>
      </c>
      <c r="V2489" s="17" t="e">
        <f>IF(W2489="Transit","Transit",IF(W2489="hiver",VLOOKUP(E2489,'EFFECTIFS Hiver'!$A:$I,9,FALSE),IF(W2489="été",VLOOKUP(E2489,'EFFECTIFS Eté'!$A:$I,9,FALSE),"Erreur saison")))</f>
        <v>#N/A</v>
      </c>
      <c r="W2489" s="18" t="e">
        <f>VLOOKUP(D2489,Listes!B:C,2,FALSE)</f>
        <v>#N/A</v>
      </c>
    </row>
    <row r="2490" spans="1:23" ht="15.75" customHeight="1">
      <c r="A2490" s="11"/>
      <c r="B2490" s="11"/>
      <c r="C2490" s="11"/>
      <c r="D2490" s="11"/>
      <c r="E2490" s="11"/>
      <c r="F2490" s="11"/>
      <c r="G2490" s="11" t="e">
        <f>VLOOKUP(E2490,TAXONS!B:C,2,FALSE)</f>
        <v>#N/A</v>
      </c>
      <c r="H2490" s="13">
        <f t="shared" si="193"/>
        <v>0</v>
      </c>
      <c r="I2490" s="12" t="e">
        <f t="shared" si="194"/>
        <v>#N/A</v>
      </c>
      <c r="J2490" s="14" t="e">
        <f t="shared" si="195"/>
        <v>#N/A</v>
      </c>
      <c r="K2490" s="15" t="e">
        <f>VLOOKUP(B2490,REGIONS!A:D,4,FALSE)</f>
        <v>#N/A</v>
      </c>
      <c r="L2490" s="19" t="e">
        <f>VLOOKUP(G2490,Sensibilité!$A:$L,12,FALSE)</f>
        <v>#N/A</v>
      </c>
      <c r="M2490" s="19" t="e">
        <f t="shared" si="196"/>
        <v>#N/A</v>
      </c>
      <c r="N2490" s="19" t="e">
        <f t="shared" si="197"/>
        <v>#N/A</v>
      </c>
      <c r="O2490" s="15" t="str">
        <f>IF(D2490=Listes!$B$6,"SWARMING",IF(OR(D2490=Listes!$B$1,D2490=Listes!$B$2,D2490=Listes!$B$5),2,IF(OR(D2490=Listes!$B$3,D2490=Listes!$B$4),1,"erreur colonne D")))</f>
        <v>SWARMING</v>
      </c>
      <c r="P2490" s="15" t="e">
        <f>IF(OR(W2490="Hiver",W2490="Transit"),VLOOKUP(E2490,IC!A:E,4,FALSE),IF(W2490="été",VLOOKUP(E2490,IC!A:E,3,FALSE),"erreur"))</f>
        <v>#N/A</v>
      </c>
      <c r="Q2490" s="15" t="e">
        <f>IF(P2490="NR",0,IF(F2490&lt;5,0,IF(P2490=1,VLOOKUP(F2490,IC!$G$1:$I$8,3,TRUE),
IF(P2490=2,VLOOKUP(F2490,IC!$K$1:$M$8,3,TRUE),
IF(P2490=3,VLOOKUP(F2490,IC!$O$1:$Q$8,3,TRUE),IF(P2490=4,VLOOKUP(F2490,IC!$S$2:$U$9,3,TRUE),
"erreur"))))))</f>
        <v>#N/A</v>
      </c>
      <c r="R2490" s="16" t="e">
        <f>IF(OR(V2490="NA",V2490="Transit",V2490&lt;Listes!$F$1),"non applicable",F2490/V2490)</f>
        <v>#N/A</v>
      </c>
      <c r="S2490" s="16" t="e">
        <f>IF(W2490="Transit","Non applicable",IF(AND(W2490="été",T2490&gt;Listes!F2489),F2490/T2490,IF(AND(W2490="Hiver",Hierarchisation!U2490&gt;Listes!F2489),F2490/U2490,"non applicable")))</f>
        <v>#N/A</v>
      </c>
      <c r="T2490" s="17" t="e">
        <f>IF(K2490="Centre",VLOOKUP(E2490,effectifs_ete,3,FALSE),IF(Hierarchisation!K2490="Grand Nord",VLOOKUP(Hierarchisation!E2490,effectifs_ete,4,FALSE),IF(Hierarchisation!K2490="Nord Est",VLOOKUP(Hierarchisation!E2490,effectifs_ete,5,FALSE),IF(Hierarchisation!K2490="Nord Ouest",VLOOKUP(Hierarchisation!E2490,effectifs_ete,6,FALSE),IF(Hierarchisation!K2490="Sud Est",VLOOKUP(Hierarchisation!E2490,effectifs_ete,7,FALSE),IF(Hierarchisation!K2490="Sud Ouest",VLOOKUP(Hierarchisation!E2490,effectifs_ete,8,FALSE),"Erreur Région"))))))</f>
        <v>#N/A</v>
      </c>
      <c r="U2490" s="17" t="e">
        <f>IF(K2490="Centre",VLOOKUP(E2490,effectifs_hiver,3,FALSE),IF(Hierarchisation!K2490="Grand Nord",VLOOKUP(Hierarchisation!E2490,effectifs_hiver,4,FALSE),IF(Hierarchisation!K2490="Nord Est",VLOOKUP(Hierarchisation!E2490,effectifs_hiver,5,FALSE),IF(Hierarchisation!K2490="Nord Ouest",VLOOKUP(Hierarchisation!E2490,effectifs_hiver,6,FALSE),IF(Hierarchisation!K2490="Sud Est",VLOOKUP(Hierarchisation!E2490,effectifs_hiver,7,FALSE),IF(Hierarchisation!K2490="Sud Ouest",VLOOKUP(Hierarchisation!E2490,effectifs_hiver,8,FALSE),"Erreur Région"))))))</f>
        <v>#N/A</v>
      </c>
      <c r="V2490" s="17" t="e">
        <f>IF(W2490="Transit","Transit",IF(W2490="hiver",VLOOKUP(E2490,'EFFECTIFS Hiver'!$A:$I,9,FALSE),IF(W2490="été",VLOOKUP(E2490,'EFFECTIFS Eté'!$A:$I,9,FALSE),"Erreur saison")))</f>
        <v>#N/A</v>
      </c>
      <c r="W2490" s="18" t="e">
        <f>VLOOKUP(D2490,Listes!B:C,2,FALSE)</f>
        <v>#N/A</v>
      </c>
    </row>
    <row r="2491" spans="1:23" ht="15.75" customHeight="1">
      <c r="A2491" s="11"/>
      <c r="B2491" s="11"/>
      <c r="C2491" s="11"/>
      <c r="D2491" s="11"/>
      <c r="E2491" s="11"/>
      <c r="F2491" s="11"/>
      <c r="G2491" s="11" t="e">
        <f>VLOOKUP(E2491,TAXONS!B:C,2,FALSE)</f>
        <v>#N/A</v>
      </c>
      <c r="H2491" s="13">
        <f t="shared" si="193"/>
        <v>0</v>
      </c>
      <c r="I2491" s="12" t="e">
        <f t="shared" si="194"/>
        <v>#N/A</v>
      </c>
      <c r="J2491" s="14" t="e">
        <f t="shared" si="195"/>
        <v>#N/A</v>
      </c>
      <c r="K2491" s="15" t="e">
        <f>VLOOKUP(B2491,REGIONS!A:D,4,FALSE)</f>
        <v>#N/A</v>
      </c>
      <c r="L2491" s="19" t="e">
        <f>VLOOKUP(G2491,Sensibilité!$A:$L,12,FALSE)</f>
        <v>#N/A</v>
      </c>
      <c r="M2491" s="19" t="e">
        <f t="shared" si="196"/>
        <v>#N/A</v>
      </c>
      <c r="N2491" s="19" t="e">
        <f t="shared" si="197"/>
        <v>#N/A</v>
      </c>
      <c r="O2491" s="15" t="str">
        <f>IF(D2491=Listes!$B$6,"SWARMING",IF(OR(D2491=Listes!$B$1,D2491=Listes!$B$2,D2491=Listes!$B$5),2,IF(OR(D2491=Listes!$B$3,D2491=Listes!$B$4),1,"erreur colonne D")))</f>
        <v>SWARMING</v>
      </c>
      <c r="P2491" s="15" t="e">
        <f>IF(OR(W2491="Hiver",W2491="Transit"),VLOOKUP(E2491,IC!A:E,4,FALSE),IF(W2491="été",VLOOKUP(E2491,IC!A:E,3,FALSE),"erreur"))</f>
        <v>#N/A</v>
      </c>
      <c r="Q2491" s="15" t="e">
        <f>IF(P2491="NR",0,IF(F2491&lt;5,0,IF(P2491=1,VLOOKUP(F2491,IC!$G$1:$I$8,3,TRUE),
IF(P2491=2,VLOOKUP(F2491,IC!$K$1:$M$8,3,TRUE),
IF(P2491=3,VLOOKUP(F2491,IC!$O$1:$Q$8,3,TRUE),IF(P2491=4,VLOOKUP(F2491,IC!$S$2:$U$9,3,TRUE),
"erreur"))))))</f>
        <v>#N/A</v>
      </c>
      <c r="R2491" s="16" t="e">
        <f>IF(OR(V2491="NA",V2491="Transit",V2491&lt;Listes!$F$1),"non applicable",F2491/V2491)</f>
        <v>#N/A</v>
      </c>
      <c r="S2491" s="16" t="e">
        <f>IF(W2491="Transit","Non applicable",IF(AND(W2491="été",T2491&gt;Listes!F2490),F2491/T2491,IF(AND(W2491="Hiver",Hierarchisation!U2491&gt;Listes!F2490),F2491/U2491,"non applicable")))</f>
        <v>#N/A</v>
      </c>
      <c r="T2491" s="17" t="e">
        <f>IF(K2491="Centre",VLOOKUP(E2491,effectifs_ete,3,FALSE),IF(Hierarchisation!K2491="Grand Nord",VLOOKUP(Hierarchisation!E2491,effectifs_ete,4,FALSE),IF(Hierarchisation!K2491="Nord Est",VLOOKUP(Hierarchisation!E2491,effectifs_ete,5,FALSE),IF(Hierarchisation!K2491="Nord Ouest",VLOOKUP(Hierarchisation!E2491,effectifs_ete,6,FALSE),IF(Hierarchisation!K2491="Sud Est",VLOOKUP(Hierarchisation!E2491,effectifs_ete,7,FALSE),IF(Hierarchisation!K2491="Sud Ouest",VLOOKUP(Hierarchisation!E2491,effectifs_ete,8,FALSE),"Erreur Région"))))))</f>
        <v>#N/A</v>
      </c>
      <c r="U2491" s="17" t="e">
        <f>IF(K2491="Centre",VLOOKUP(E2491,effectifs_hiver,3,FALSE),IF(Hierarchisation!K2491="Grand Nord",VLOOKUP(Hierarchisation!E2491,effectifs_hiver,4,FALSE),IF(Hierarchisation!K2491="Nord Est",VLOOKUP(Hierarchisation!E2491,effectifs_hiver,5,FALSE),IF(Hierarchisation!K2491="Nord Ouest",VLOOKUP(Hierarchisation!E2491,effectifs_hiver,6,FALSE),IF(Hierarchisation!K2491="Sud Est",VLOOKUP(Hierarchisation!E2491,effectifs_hiver,7,FALSE),IF(Hierarchisation!K2491="Sud Ouest",VLOOKUP(Hierarchisation!E2491,effectifs_hiver,8,FALSE),"Erreur Région"))))))</f>
        <v>#N/A</v>
      </c>
      <c r="V2491" s="17" t="e">
        <f>IF(W2491="Transit","Transit",IF(W2491="hiver",VLOOKUP(E2491,'EFFECTIFS Hiver'!$A:$I,9,FALSE),IF(W2491="été",VLOOKUP(E2491,'EFFECTIFS Eté'!$A:$I,9,FALSE),"Erreur saison")))</f>
        <v>#N/A</v>
      </c>
      <c r="W2491" s="18" t="e">
        <f>VLOOKUP(D2491,Listes!B:C,2,FALSE)</f>
        <v>#N/A</v>
      </c>
    </row>
    <row r="2492" spans="1:23" ht="15.75" customHeight="1">
      <c r="A2492" s="11"/>
      <c r="B2492" s="11"/>
      <c r="C2492" s="11"/>
      <c r="D2492" s="11"/>
      <c r="E2492" s="11"/>
      <c r="F2492" s="11"/>
      <c r="G2492" s="11" t="e">
        <f>VLOOKUP(E2492,TAXONS!B:C,2,FALSE)</f>
        <v>#N/A</v>
      </c>
      <c r="H2492" s="13">
        <f t="shared" si="193"/>
        <v>0</v>
      </c>
      <c r="I2492" s="12" t="e">
        <f t="shared" si="194"/>
        <v>#N/A</v>
      </c>
      <c r="J2492" s="14" t="e">
        <f t="shared" si="195"/>
        <v>#N/A</v>
      </c>
      <c r="K2492" s="15" t="e">
        <f>VLOOKUP(B2492,REGIONS!A:D,4,FALSE)</f>
        <v>#N/A</v>
      </c>
      <c r="L2492" s="19" t="e">
        <f>VLOOKUP(G2492,Sensibilité!$A:$L,12,FALSE)</f>
        <v>#N/A</v>
      </c>
      <c r="M2492" s="19" t="e">
        <f t="shared" si="196"/>
        <v>#N/A</v>
      </c>
      <c r="N2492" s="19" t="e">
        <f t="shared" si="197"/>
        <v>#N/A</v>
      </c>
      <c r="O2492" s="15" t="str">
        <f>IF(D2492=Listes!$B$6,"SWARMING",IF(OR(D2492=Listes!$B$1,D2492=Listes!$B$2,D2492=Listes!$B$5),2,IF(OR(D2492=Listes!$B$3,D2492=Listes!$B$4),1,"erreur colonne D")))</f>
        <v>SWARMING</v>
      </c>
      <c r="P2492" s="15" t="e">
        <f>IF(OR(W2492="Hiver",W2492="Transit"),VLOOKUP(E2492,IC!A:E,4,FALSE),IF(W2492="été",VLOOKUP(E2492,IC!A:E,3,FALSE),"erreur"))</f>
        <v>#N/A</v>
      </c>
      <c r="Q2492" s="15" t="e">
        <f>IF(P2492="NR",0,IF(F2492&lt;5,0,IF(P2492=1,VLOOKUP(F2492,IC!$G$1:$I$8,3,TRUE),
IF(P2492=2,VLOOKUP(F2492,IC!$K$1:$M$8,3,TRUE),
IF(P2492=3,VLOOKUP(F2492,IC!$O$1:$Q$8,3,TRUE),IF(P2492=4,VLOOKUP(F2492,IC!$S$2:$U$9,3,TRUE),
"erreur"))))))</f>
        <v>#N/A</v>
      </c>
      <c r="R2492" s="16" t="e">
        <f>IF(OR(V2492="NA",V2492="Transit",V2492&lt;Listes!$F$1),"non applicable",F2492/V2492)</f>
        <v>#N/A</v>
      </c>
      <c r="S2492" s="16" t="e">
        <f>IF(W2492="Transit","Non applicable",IF(AND(W2492="été",T2492&gt;Listes!F2491),F2492/T2492,IF(AND(W2492="Hiver",Hierarchisation!U2492&gt;Listes!F2491),F2492/U2492,"non applicable")))</f>
        <v>#N/A</v>
      </c>
      <c r="T2492" s="17" t="e">
        <f>IF(K2492="Centre",VLOOKUP(E2492,effectifs_ete,3,FALSE),IF(Hierarchisation!K2492="Grand Nord",VLOOKUP(Hierarchisation!E2492,effectifs_ete,4,FALSE),IF(Hierarchisation!K2492="Nord Est",VLOOKUP(Hierarchisation!E2492,effectifs_ete,5,FALSE),IF(Hierarchisation!K2492="Nord Ouest",VLOOKUP(Hierarchisation!E2492,effectifs_ete,6,FALSE),IF(Hierarchisation!K2492="Sud Est",VLOOKUP(Hierarchisation!E2492,effectifs_ete,7,FALSE),IF(Hierarchisation!K2492="Sud Ouest",VLOOKUP(Hierarchisation!E2492,effectifs_ete,8,FALSE),"Erreur Région"))))))</f>
        <v>#N/A</v>
      </c>
      <c r="U2492" s="17" t="e">
        <f>IF(K2492="Centre",VLOOKUP(E2492,effectifs_hiver,3,FALSE),IF(Hierarchisation!K2492="Grand Nord",VLOOKUP(Hierarchisation!E2492,effectifs_hiver,4,FALSE),IF(Hierarchisation!K2492="Nord Est",VLOOKUP(Hierarchisation!E2492,effectifs_hiver,5,FALSE),IF(Hierarchisation!K2492="Nord Ouest",VLOOKUP(Hierarchisation!E2492,effectifs_hiver,6,FALSE),IF(Hierarchisation!K2492="Sud Est",VLOOKUP(Hierarchisation!E2492,effectifs_hiver,7,FALSE),IF(Hierarchisation!K2492="Sud Ouest",VLOOKUP(Hierarchisation!E2492,effectifs_hiver,8,FALSE),"Erreur Région"))))))</f>
        <v>#N/A</v>
      </c>
      <c r="V2492" s="17" t="e">
        <f>IF(W2492="Transit","Transit",IF(W2492="hiver",VLOOKUP(E2492,'EFFECTIFS Hiver'!$A:$I,9,FALSE),IF(W2492="été",VLOOKUP(E2492,'EFFECTIFS Eté'!$A:$I,9,FALSE),"Erreur saison")))</f>
        <v>#N/A</v>
      </c>
      <c r="W2492" s="18" t="e">
        <f>VLOOKUP(D2492,Listes!B:C,2,FALSE)</f>
        <v>#N/A</v>
      </c>
    </row>
    <row r="2493" spans="1:23" ht="15.75" customHeight="1">
      <c r="A2493" s="11"/>
      <c r="B2493" s="11"/>
      <c r="C2493" s="11"/>
      <c r="D2493" s="11"/>
      <c r="E2493" s="11"/>
      <c r="F2493" s="11"/>
      <c r="G2493" s="11" t="e">
        <f>VLOOKUP(E2493,TAXONS!B:C,2,FALSE)</f>
        <v>#N/A</v>
      </c>
      <c r="H2493" s="13">
        <f t="shared" si="193"/>
        <v>0</v>
      </c>
      <c r="I2493" s="12" t="e">
        <f t="shared" si="194"/>
        <v>#N/A</v>
      </c>
      <c r="J2493" s="14" t="e">
        <f t="shared" si="195"/>
        <v>#N/A</v>
      </c>
      <c r="K2493" s="15" t="e">
        <f>VLOOKUP(B2493,REGIONS!A:D,4,FALSE)</f>
        <v>#N/A</v>
      </c>
      <c r="L2493" s="19" t="e">
        <f>VLOOKUP(G2493,Sensibilité!$A:$L,12,FALSE)</f>
        <v>#N/A</v>
      </c>
      <c r="M2493" s="19" t="e">
        <f t="shared" si="196"/>
        <v>#N/A</v>
      </c>
      <c r="N2493" s="19" t="e">
        <f t="shared" si="197"/>
        <v>#N/A</v>
      </c>
      <c r="O2493" s="15" t="str">
        <f>IF(D2493=Listes!$B$6,"SWARMING",IF(OR(D2493=Listes!$B$1,D2493=Listes!$B$2,D2493=Listes!$B$5),2,IF(OR(D2493=Listes!$B$3,D2493=Listes!$B$4),1,"erreur colonne D")))</f>
        <v>SWARMING</v>
      </c>
      <c r="P2493" s="15" t="e">
        <f>IF(OR(W2493="Hiver",W2493="Transit"),VLOOKUP(E2493,IC!A:E,4,FALSE),IF(W2493="été",VLOOKUP(E2493,IC!A:E,3,FALSE),"erreur"))</f>
        <v>#N/A</v>
      </c>
      <c r="Q2493" s="15" t="e">
        <f>IF(P2493="NR",0,IF(F2493&lt;5,0,IF(P2493=1,VLOOKUP(F2493,IC!$G$1:$I$8,3,TRUE),
IF(P2493=2,VLOOKUP(F2493,IC!$K$1:$M$8,3,TRUE),
IF(P2493=3,VLOOKUP(F2493,IC!$O$1:$Q$8,3,TRUE),IF(P2493=4,VLOOKUP(F2493,IC!$S$2:$U$9,3,TRUE),
"erreur"))))))</f>
        <v>#N/A</v>
      </c>
      <c r="R2493" s="16" t="e">
        <f>IF(OR(V2493="NA",V2493="Transit",V2493&lt;Listes!$F$1),"non applicable",F2493/V2493)</f>
        <v>#N/A</v>
      </c>
      <c r="S2493" s="16" t="e">
        <f>IF(W2493="Transit","Non applicable",IF(AND(W2493="été",T2493&gt;Listes!F2492),F2493/T2493,IF(AND(W2493="Hiver",Hierarchisation!U2493&gt;Listes!F2492),F2493/U2493,"non applicable")))</f>
        <v>#N/A</v>
      </c>
      <c r="T2493" s="17" t="e">
        <f>IF(K2493="Centre",VLOOKUP(E2493,effectifs_ete,3,FALSE),IF(Hierarchisation!K2493="Grand Nord",VLOOKUP(Hierarchisation!E2493,effectifs_ete,4,FALSE),IF(Hierarchisation!K2493="Nord Est",VLOOKUP(Hierarchisation!E2493,effectifs_ete,5,FALSE),IF(Hierarchisation!K2493="Nord Ouest",VLOOKUP(Hierarchisation!E2493,effectifs_ete,6,FALSE),IF(Hierarchisation!K2493="Sud Est",VLOOKUP(Hierarchisation!E2493,effectifs_ete,7,FALSE),IF(Hierarchisation!K2493="Sud Ouest",VLOOKUP(Hierarchisation!E2493,effectifs_ete,8,FALSE),"Erreur Région"))))))</f>
        <v>#N/A</v>
      </c>
      <c r="U2493" s="17" t="e">
        <f>IF(K2493="Centre",VLOOKUP(E2493,effectifs_hiver,3,FALSE),IF(Hierarchisation!K2493="Grand Nord",VLOOKUP(Hierarchisation!E2493,effectifs_hiver,4,FALSE),IF(Hierarchisation!K2493="Nord Est",VLOOKUP(Hierarchisation!E2493,effectifs_hiver,5,FALSE),IF(Hierarchisation!K2493="Nord Ouest",VLOOKUP(Hierarchisation!E2493,effectifs_hiver,6,FALSE),IF(Hierarchisation!K2493="Sud Est",VLOOKUP(Hierarchisation!E2493,effectifs_hiver,7,FALSE),IF(Hierarchisation!K2493="Sud Ouest",VLOOKUP(Hierarchisation!E2493,effectifs_hiver,8,FALSE),"Erreur Région"))))))</f>
        <v>#N/A</v>
      </c>
      <c r="V2493" s="17" t="e">
        <f>IF(W2493="Transit","Transit",IF(W2493="hiver",VLOOKUP(E2493,'EFFECTIFS Hiver'!$A:$I,9,FALSE),IF(W2493="été",VLOOKUP(E2493,'EFFECTIFS Eté'!$A:$I,9,FALSE),"Erreur saison")))</f>
        <v>#N/A</v>
      </c>
      <c r="W2493" s="18" t="e">
        <f>VLOOKUP(D2493,Listes!B:C,2,FALSE)</f>
        <v>#N/A</v>
      </c>
    </row>
    <row r="2494" spans="1:23" ht="15.75" customHeight="1">
      <c r="A2494" s="11"/>
      <c r="B2494" s="11"/>
      <c r="C2494" s="11"/>
      <c r="D2494" s="11"/>
      <c r="E2494" s="11"/>
      <c r="F2494" s="11"/>
      <c r="G2494" s="11" t="e">
        <f>VLOOKUP(E2494,TAXONS!B:C,2,FALSE)</f>
        <v>#N/A</v>
      </c>
      <c r="H2494" s="13">
        <f t="shared" si="193"/>
        <v>0</v>
      </c>
      <c r="I2494" s="12" t="e">
        <f t="shared" si="194"/>
        <v>#N/A</v>
      </c>
      <c r="J2494" s="14" t="e">
        <f t="shared" si="195"/>
        <v>#N/A</v>
      </c>
      <c r="K2494" s="15" t="e">
        <f>VLOOKUP(B2494,REGIONS!A:D,4,FALSE)</f>
        <v>#N/A</v>
      </c>
      <c r="L2494" s="19" t="e">
        <f>VLOOKUP(G2494,Sensibilité!$A:$L,12,FALSE)</f>
        <v>#N/A</v>
      </c>
      <c r="M2494" s="19" t="e">
        <f t="shared" si="196"/>
        <v>#N/A</v>
      </c>
      <c r="N2494" s="19" t="e">
        <f t="shared" si="197"/>
        <v>#N/A</v>
      </c>
      <c r="O2494" s="15" t="str">
        <f>IF(D2494=Listes!$B$6,"SWARMING",IF(OR(D2494=Listes!$B$1,D2494=Listes!$B$2,D2494=Listes!$B$5),2,IF(OR(D2494=Listes!$B$3,D2494=Listes!$B$4),1,"erreur colonne D")))</f>
        <v>SWARMING</v>
      </c>
      <c r="P2494" s="15" t="e">
        <f>IF(OR(W2494="Hiver",W2494="Transit"),VLOOKUP(E2494,IC!A:E,4,FALSE),IF(W2494="été",VLOOKUP(E2494,IC!A:E,3,FALSE),"erreur"))</f>
        <v>#N/A</v>
      </c>
      <c r="Q2494" s="15" t="e">
        <f>IF(P2494="NR",0,IF(F2494&lt;5,0,IF(P2494=1,VLOOKUP(F2494,IC!$G$1:$I$8,3,TRUE),
IF(P2494=2,VLOOKUP(F2494,IC!$K$1:$M$8,3,TRUE),
IF(P2494=3,VLOOKUP(F2494,IC!$O$1:$Q$8,3,TRUE),IF(P2494=4,VLOOKUP(F2494,IC!$S$2:$U$9,3,TRUE),
"erreur"))))))</f>
        <v>#N/A</v>
      </c>
      <c r="R2494" s="16" t="e">
        <f>IF(OR(V2494="NA",V2494="Transit",V2494&lt;Listes!$F$1),"non applicable",F2494/V2494)</f>
        <v>#N/A</v>
      </c>
      <c r="S2494" s="16" t="e">
        <f>IF(W2494="Transit","Non applicable",IF(AND(W2494="été",T2494&gt;Listes!F2493),F2494/T2494,IF(AND(W2494="Hiver",Hierarchisation!U2494&gt;Listes!F2493),F2494/U2494,"non applicable")))</f>
        <v>#N/A</v>
      </c>
      <c r="T2494" s="17" t="e">
        <f>IF(K2494="Centre",VLOOKUP(E2494,effectifs_ete,3,FALSE),IF(Hierarchisation!K2494="Grand Nord",VLOOKUP(Hierarchisation!E2494,effectifs_ete,4,FALSE),IF(Hierarchisation!K2494="Nord Est",VLOOKUP(Hierarchisation!E2494,effectifs_ete,5,FALSE),IF(Hierarchisation!K2494="Nord Ouest",VLOOKUP(Hierarchisation!E2494,effectifs_ete,6,FALSE),IF(Hierarchisation!K2494="Sud Est",VLOOKUP(Hierarchisation!E2494,effectifs_ete,7,FALSE),IF(Hierarchisation!K2494="Sud Ouest",VLOOKUP(Hierarchisation!E2494,effectifs_ete,8,FALSE),"Erreur Région"))))))</f>
        <v>#N/A</v>
      </c>
      <c r="U2494" s="17" t="e">
        <f>IF(K2494="Centre",VLOOKUP(E2494,effectifs_hiver,3,FALSE),IF(Hierarchisation!K2494="Grand Nord",VLOOKUP(Hierarchisation!E2494,effectifs_hiver,4,FALSE),IF(Hierarchisation!K2494="Nord Est",VLOOKUP(Hierarchisation!E2494,effectifs_hiver,5,FALSE),IF(Hierarchisation!K2494="Nord Ouest",VLOOKUP(Hierarchisation!E2494,effectifs_hiver,6,FALSE),IF(Hierarchisation!K2494="Sud Est",VLOOKUP(Hierarchisation!E2494,effectifs_hiver,7,FALSE),IF(Hierarchisation!K2494="Sud Ouest",VLOOKUP(Hierarchisation!E2494,effectifs_hiver,8,FALSE),"Erreur Région"))))))</f>
        <v>#N/A</v>
      </c>
      <c r="V2494" s="17" t="e">
        <f>IF(W2494="Transit","Transit",IF(W2494="hiver",VLOOKUP(E2494,'EFFECTIFS Hiver'!$A:$I,9,FALSE),IF(W2494="été",VLOOKUP(E2494,'EFFECTIFS Eté'!$A:$I,9,FALSE),"Erreur saison")))</f>
        <v>#N/A</v>
      </c>
      <c r="W2494" s="18" t="e">
        <f>VLOOKUP(D2494,Listes!B:C,2,FALSE)</f>
        <v>#N/A</v>
      </c>
    </row>
    <row r="2495" spans="1:23" ht="15.75" customHeight="1">
      <c r="A2495" s="11"/>
      <c r="B2495" s="11"/>
      <c r="C2495" s="11"/>
      <c r="D2495" s="11"/>
      <c r="E2495" s="11"/>
      <c r="F2495" s="11"/>
      <c r="G2495" s="11" t="e">
        <f>VLOOKUP(E2495,TAXONS!B:C,2,FALSE)</f>
        <v>#N/A</v>
      </c>
      <c r="H2495" s="13">
        <f t="shared" si="193"/>
        <v>0</v>
      </c>
      <c r="I2495" s="12" t="e">
        <f t="shared" si="194"/>
        <v>#N/A</v>
      </c>
      <c r="J2495" s="14" t="e">
        <f t="shared" si="195"/>
        <v>#N/A</v>
      </c>
      <c r="K2495" s="15" t="e">
        <f>VLOOKUP(B2495,REGIONS!A:D,4,FALSE)</f>
        <v>#N/A</v>
      </c>
      <c r="L2495" s="19" t="e">
        <f>VLOOKUP(G2495,Sensibilité!$A:$L,12,FALSE)</f>
        <v>#N/A</v>
      </c>
      <c r="M2495" s="19" t="e">
        <f t="shared" si="196"/>
        <v>#N/A</v>
      </c>
      <c r="N2495" s="19" t="e">
        <f t="shared" si="197"/>
        <v>#N/A</v>
      </c>
      <c r="O2495" s="15" t="str">
        <f>IF(D2495=Listes!$B$6,"SWARMING",IF(OR(D2495=Listes!$B$1,D2495=Listes!$B$2,D2495=Listes!$B$5),2,IF(OR(D2495=Listes!$B$3,D2495=Listes!$B$4),1,"erreur colonne D")))</f>
        <v>SWARMING</v>
      </c>
      <c r="P2495" s="15" t="e">
        <f>IF(OR(W2495="Hiver",W2495="Transit"),VLOOKUP(E2495,IC!A:E,4,FALSE),IF(W2495="été",VLOOKUP(E2495,IC!A:E,3,FALSE),"erreur"))</f>
        <v>#N/A</v>
      </c>
      <c r="Q2495" s="15" t="e">
        <f>IF(P2495="NR",0,IF(F2495&lt;5,0,IF(P2495=1,VLOOKUP(F2495,IC!$G$1:$I$8,3,TRUE),
IF(P2495=2,VLOOKUP(F2495,IC!$K$1:$M$8,3,TRUE),
IF(P2495=3,VLOOKUP(F2495,IC!$O$1:$Q$8,3,TRUE),IF(P2495=4,VLOOKUP(F2495,IC!$S$2:$U$9,3,TRUE),
"erreur"))))))</f>
        <v>#N/A</v>
      </c>
      <c r="R2495" s="16" t="e">
        <f>IF(OR(V2495="NA",V2495="Transit",V2495&lt;Listes!$F$1),"non applicable",F2495/V2495)</f>
        <v>#N/A</v>
      </c>
      <c r="S2495" s="16" t="e">
        <f>IF(W2495="Transit","Non applicable",IF(AND(W2495="été",T2495&gt;Listes!F2494),F2495/T2495,IF(AND(W2495="Hiver",Hierarchisation!U2495&gt;Listes!F2494),F2495/U2495,"non applicable")))</f>
        <v>#N/A</v>
      </c>
      <c r="T2495" s="17" t="e">
        <f>IF(K2495="Centre",VLOOKUP(E2495,effectifs_ete,3,FALSE),IF(Hierarchisation!K2495="Grand Nord",VLOOKUP(Hierarchisation!E2495,effectifs_ete,4,FALSE),IF(Hierarchisation!K2495="Nord Est",VLOOKUP(Hierarchisation!E2495,effectifs_ete,5,FALSE),IF(Hierarchisation!K2495="Nord Ouest",VLOOKUP(Hierarchisation!E2495,effectifs_ete,6,FALSE),IF(Hierarchisation!K2495="Sud Est",VLOOKUP(Hierarchisation!E2495,effectifs_ete,7,FALSE),IF(Hierarchisation!K2495="Sud Ouest",VLOOKUP(Hierarchisation!E2495,effectifs_ete,8,FALSE),"Erreur Région"))))))</f>
        <v>#N/A</v>
      </c>
      <c r="U2495" s="17" t="e">
        <f>IF(K2495="Centre",VLOOKUP(E2495,effectifs_hiver,3,FALSE),IF(Hierarchisation!K2495="Grand Nord",VLOOKUP(Hierarchisation!E2495,effectifs_hiver,4,FALSE),IF(Hierarchisation!K2495="Nord Est",VLOOKUP(Hierarchisation!E2495,effectifs_hiver,5,FALSE),IF(Hierarchisation!K2495="Nord Ouest",VLOOKUP(Hierarchisation!E2495,effectifs_hiver,6,FALSE),IF(Hierarchisation!K2495="Sud Est",VLOOKUP(Hierarchisation!E2495,effectifs_hiver,7,FALSE),IF(Hierarchisation!K2495="Sud Ouest",VLOOKUP(Hierarchisation!E2495,effectifs_hiver,8,FALSE),"Erreur Région"))))))</f>
        <v>#N/A</v>
      </c>
      <c r="V2495" s="17" t="e">
        <f>IF(W2495="Transit","Transit",IF(W2495="hiver",VLOOKUP(E2495,'EFFECTIFS Hiver'!$A:$I,9,FALSE),IF(W2495="été",VLOOKUP(E2495,'EFFECTIFS Eté'!$A:$I,9,FALSE),"Erreur saison")))</f>
        <v>#N/A</v>
      </c>
      <c r="W2495" s="18" t="e">
        <f>VLOOKUP(D2495,Listes!B:C,2,FALSE)</f>
        <v>#N/A</v>
      </c>
    </row>
    <row r="2496" spans="1:23" ht="15.75" customHeight="1">
      <c r="A2496" s="11"/>
      <c r="B2496" s="11"/>
      <c r="C2496" s="11"/>
      <c r="D2496" s="11"/>
      <c r="E2496" s="11"/>
      <c r="F2496" s="11"/>
      <c r="G2496" s="11" t="e">
        <f>VLOOKUP(E2496,TAXONS!B:C,2,FALSE)</f>
        <v>#N/A</v>
      </c>
      <c r="H2496" s="13">
        <f t="shared" si="193"/>
        <v>0</v>
      </c>
      <c r="I2496" s="12" t="e">
        <f t="shared" si="194"/>
        <v>#N/A</v>
      </c>
      <c r="J2496" s="14" t="e">
        <f t="shared" si="195"/>
        <v>#N/A</v>
      </c>
      <c r="K2496" s="15" t="e">
        <f>VLOOKUP(B2496,REGIONS!A:D,4,FALSE)</f>
        <v>#N/A</v>
      </c>
      <c r="L2496" s="19" t="e">
        <f>VLOOKUP(G2496,Sensibilité!$A:$L,12,FALSE)</f>
        <v>#N/A</v>
      </c>
      <c r="M2496" s="19" t="e">
        <f t="shared" si="196"/>
        <v>#N/A</v>
      </c>
      <c r="N2496" s="19" t="e">
        <f t="shared" si="197"/>
        <v>#N/A</v>
      </c>
      <c r="O2496" s="15" t="str">
        <f>IF(D2496=Listes!$B$6,"SWARMING",IF(OR(D2496=Listes!$B$1,D2496=Listes!$B$2,D2496=Listes!$B$5),2,IF(OR(D2496=Listes!$B$3,D2496=Listes!$B$4),1,"erreur colonne D")))</f>
        <v>SWARMING</v>
      </c>
      <c r="P2496" s="15" t="e">
        <f>IF(OR(W2496="Hiver",W2496="Transit"),VLOOKUP(E2496,IC!A:E,4,FALSE),IF(W2496="été",VLOOKUP(E2496,IC!A:E,3,FALSE),"erreur"))</f>
        <v>#N/A</v>
      </c>
      <c r="Q2496" s="15" t="e">
        <f>IF(P2496="NR",0,IF(F2496&lt;5,0,IF(P2496=1,VLOOKUP(F2496,IC!$G$1:$I$8,3,TRUE),
IF(P2496=2,VLOOKUP(F2496,IC!$K$1:$M$8,3,TRUE),
IF(P2496=3,VLOOKUP(F2496,IC!$O$1:$Q$8,3,TRUE),IF(P2496=4,VLOOKUP(F2496,IC!$S$2:$U$9,3,TRUE),
"erreur"))))))</f>
        <v>#N/A</v>
      </c>
      <c r="R2496" s="16" t="e">
        <f>IF(OR(V2496="NA",V2496="Transit",V2496&lt;Listes!$F$1),"non applicable",F2496/V2496)</f>
        <v>#N/A</v>
      </c>
      <c r="S2496" s="16" t="e">
        <f>IF(W2496="Transit","Non applicable",IF(AND(W2496="été",T2496&gt;Listes!F2495),F2496/T2496,IF(AND(W2496="Hiver",Hierarchisation!U2496&gt;Listes!F2495),F2496/U2496,"non applicable")))</f>
        <v>#N/A</v>
      </c>
      <c r="T2496" s="17" t="e">
        <f>IF(K2496="Centre",VLOOKUP(E2496,effectifs_ete,3,FALSE),IF(Hierarchisation!K2496="Grand Nord",VLOOKUP(Hierarchisation!E2496,effectifs_ete,4,FALSE),IF(Hierarchisation!K2496="Nord Est",VLOOKUP(Hierarchisation!E2496,effectifs_ete,5,FALSE),IF(Hierarchisation!K2496="Nord Ouest",VLOOKUP(Hierarchisation!E2496,effectifs_ete,6,FALSE),IF(Hierarchisation!K2496="Sud Est",VLOOKUP(Hierarchisation!E2496,effectifs_ete,7,FALSE),IF(Hierarchisation!K2496="Sud Ouest",VLOOKUP(Hierarchisation!E2496,effectifs_ete,8,FALSE),"Erreur Région"))))))</f>
        <v>#N/A</v>
      </c>
      <c r="U2496" s="17" t="e">
        <f>IF(K2496="Centre",VLOOKUP(E2496,effectifs_hiver,3,FALSE),IF(Hierarchisation!K2496="Grand Nord",VLOOKUP(Hierarchisation!E2496,effectifs_hiver,4,FALSE),IF(Hierarchisation!K2496="Nord Est",VLOOKUP(Hierarchisation!E2496,effectifs_hiver,5,FALSE),IF(Hierarchisation!K2496="Nord Ouest",VLOOKUP(Hierarchisation!E2496,effectifs_hiver,6,FALSE),IF(Hierarchisation!K2496="Sud Est",VLOOKUP(Hierarchisation!E2496,effectifs_hiver,7,FALSE),IF(Hierarchisation!K2496="Sud Ouest",VLOOKUP(Hierarchisation!E2496,effectifs_hiver,8,FALSE),"Erreur Région"))))))</f>
        <v>#N/A</v>
      </c>
      <c r="V2496" s="17" t="e">
        <f>IF(W2496="Transit","Transit",IF(W2496="hiver",VLOOKUP(E2496,'EFFECTIFS Hiver'!$A:$I,9,FALSE),IF(W2496="été",VLOOKUP(E2496,'EFFECTIFS Eté'!$A:$I,9,FALSE),"Erreur saison")))</f>
        <v>#N/A</v>
      </c>
      <c r="W2496" s="18" t="e">
        <f>VLOOKUP(D2496,Listes!B:C,2,FALSE)</f>
        <v>#N/A</v>
      </c>
    </row>
    <row r="2497" spans="1:23" ht="15.75" customHeight="1">
      <c r="A2497" s="11"/>
      <c r="B2497" s="11"/>
      <c r="C2497" s="11"/>
      <c r="D2497" s="11"/>
      <c r="E2497" s="11"/>
      <c r="F2497" s="11"/>
      <c r="G2497" s="11" t="e">
        <f>VLOOKUP(E2497,TAXONS!B:C,2,FALSE)</f>
        <v>#N/A</v>
      </c>
      <c r="H2497" s="13">
        <f t="shared" si="193"/>
        <v>0</v>
      </c>
      <c r="I2497" s="12" t="e">
        <f t="shared" si="194"/>
        <v>#N/A</v>
      </c>
      <c r="J2497" s="14" t="e">
        <f t="shared" si="195"/>
        <v>#N/A</v>
      </c>
      <c r="K2497" s="15" t="e">
        <f>VLOOKUP(B2497,REGIONS!A:D,4,FALSE)</f>
        <v>#N/A</v>
      </c>
      <c r="L2497" s="19" t="e">
        <f>VLOOKUP(G2497,Sensibilité!$A:$L,12,FALSE)</f>
        <v>#N/A</v>
      </c>
      <c r="M2497" s="19" t="e">
        <f t="shared" si="196"/>
        <v>#N/A</v>
      </c>
      <c r="N2497" s="19" t="e">
        <f t="shared" si="197"/>
        <v>#N/A</v>
      </c>
      <c r="O2497" s="15" t="str">
        <f>IF(D2497=Listes!$B$6,"SWARMING",IF(OR(D2497=Listes!$B$1,D2497=Listes!$B$2,D2497=Listes!$B$5),2,IF(OR(D2497=Listes!$B$3,D2497=Listes!$B$4),1,"erreur colonne D")))</f>
        <v>SWARMING</v>
      </c>
      <c r="P2497" s="15" t="e">
        <f>IF(OR(W2497="Hiver",W2497="Transit"),VLOOKUP(E2497,IC!A:E,4,FALSE),IF(W2497="été",VLOOKUP(E2497,IC!A:E,3,FALSE),"erreur"))</f>
        <v>#N/A</v>
      </c>
      <c r="Q2497" s="15" t="e">
        <f>IF(P2497="NR",0,IF(F2497&lt;5,0,IF(P2497=1,VLOOKUP(F2497,IC!$G$1:$I$8,3,TRUE),
IF(P2497=2,VLOOKUP(F2497,IC!$K$1:$M$8,3,TRUE),
IF(P2497=3,VLOOKUP(F2497,IC!$O$1:$Q$8,3,TRUE),IF(P2497=4,VLOOKUP(F2497,IC!$S$2:$U$9,3,TRUE),
"erreur"))))))</f>
        <v>#N/A</v>
      </c>
      <c r="R2497" s="16" t="e">
        <f>IF(OR(V2497="NA",V2497="Transit",V2497&lt;Listes!$F$1),"non applicable",F2497/V2497)</f>
        <v>#N/A</v>
      </c>
      <c r="S2497" s="16" t="e">
        <f>IF(W2497="Transit","Non applicable",IF(AND(W2497="été",T2497&gt;Listes!F2496),F2497/T2497,IF(AND(W2497="Hiver",Hierarchisation!U2497&gt;Listes!F2496),F2497/U2497,"non applicable")))</f>
        <v>#N/A</v>
      </c>
      <c r="T2497" s="17" t="e">
        <f>IF(K2497="Centre",VLOOKUP(E2497,effectifs_ete,3,FALSE),IF(Hierarchisation!K2497="Grand Nord",VLOOKUP(Hierarchisation!E2497,effectifs_ete,4,FALSE),IF(Hierarchisation!K2497="Nord Est",VLOOKUP(Hierarchisation!E2497,effectifs_ete,5,FALSE),IF(Hierarchisation!K2497="Nord Ouest",VLOOKUP(Hierarchisation!E2497,effectifs_ete,6,FALSE),IF(Hierarchisation!K2497="Sud Est",VLOOKUP(Hierarchisation!E2497,effectifs_ete,7,FALSE),IF(Hierarchisation!K2497="Sud Ouest",VLOOKUP(Hierarchisation!E2497,effectifs_ete,8,FALSE),"Erreur Région"))))))</f>
        <v>#N/A</v>
      </c>
      <c r="U2497" s="17" t="e">
        <f>IF(K2497="Centre",VLOOKUP(E2497,effectifs_hiver,3,FALSE),IF(Hierarchisation!K2497="Grand Nord",VLOOKUP(Hierarchisation!E2497,effectifs_hiver,4,FALSE),IF(Hierarchisation!K2497="Nord Est",VLOOKUP(Hierarchisation!E2497,effectifs_hiver,5,FALSE),IF(Hierarchisation!K2497="Nord Ouest",VLOOKUP(Hierarchisation!E2497,effectifs_hiver,6,FALSE),IF(Hierarchisation!K2497="Sud Est",VLOOKUP(Hierarchisation!E2497,effectifs_hiver,7,FALSE),IF(Hierarchisation!K2497="Sud Ouest",VLOOKUP(Hierarchisation!E2497,effectifs_hiver,8,FALSE),"Erreur Région"))))))</f>
        <v>#N/A</v>
      </c>
      <c r="V2497" s="17" t="e">
        <f>IF(W2497="Transit","Transit",IF(W2497="hiver",VLOOKUP(E2497,'EFFECTIFS Hiver'!$A:$I,9,FALSE),IF(W2497="été",VLOOKUP(E2497,'EFFECTIFS Eté'!$A:$I,9,FALSE),"Erreur saison")))</f>
        <v>#N/A</v>
      </c>
      <c r="W2497" s="18" t="e">
        <f>VLOOKUP(D2497,Listes!B:C,2,FALSE)</f>
        <v>#N/A</v>
      </c>
    </row>
    <row r="2498" spans="1:23" ht="15.75" customHeight="1">
      <c r="A2498" s="11"/>
      <c r="B2498" s="11"/>
      <c r="C2498" s="11"/>
      <c r="D2498" s="11"/>
      <c r="E2498" s="11"/>
      <c r="F2498" s="11"/>
      <c r="G2498" s="11" t="e">
        <f>VLOOKUP(E2498,TAXONS!B:C,2,FALSE)</f>
        <v>#N/A</v>
      </c>
      <c r="H2498" s="13">
        <f t="shared" si="193"/>
        <v>0</v>
      </c>
      <c r="I2498" s="12" t="e">
        <f t="shared" si="194"/>
        <v>#N/A</v>
      </c>
      <c r="J2498" s="14" t="e">
        <f t="shared" si="195"/>
        <v>#N/A</v>
      </c>
      <c r="K2498" s="15" t="e">
        <f>VLOOKUP(B2498,REGIONS!A:D,4,FALSE)</f>
        <v>#N/A</v>
      </c>
      <c r="L2498" s="19" t="e">
        <f>VLOOKUP(G2498,Sensibilité!$A:$L,12,FALSE)</f>
        <v>#N/A</v>
      </c>
      <c r="M2498" s="19" t="e">
        <f t="shared" si="196"/>
        <v>#N/A</v>
      </c>
      <c r="N2498" s="19" t="e">
        <f t="shared" si="197"/>
        <v>#N/A</v>
      </c>
      <c r="O2498" s="15" t="str">
        <f>IF(D2498=Listes!$B$6,"SWARMING",IF(OR(D2498=Listes!$B$1,D2498=Listes!$B$2,D2498=Listes!$B$5),2,IF(OR(D2498=Listes!$B$3,D2498=Listes!$B$4),1,"erreur colonne D")))</f>
        <v>SWARMING</v>
      </c>
      <c r="P2498" s="15" t="e">
        <f>IF(OR(W2498="Hiver",W2498="Transit"),VLOOKUP(E2498,IC!A:E,4,FALSE),IF(W2498="été",VLOOKUP(E2498,IC!A:E,3,FALSE),"erreur"))</f>
        <v>#N/A</v>
      </c>
      <c r="Q2498" s="15" t="e">
        <f>IF(P2498="NR",0,IF(F2498&lt;5,0,IF(P2498=1,VLOOKUP(F2498,IC!$G$1:$I$8,3,TRUE),
IF(P2498=2,VLOOKUP(F2498,IC!$K$1:$M$8,3,TRUE),
IF(P2498=3,VLOOKUP(F2498,IC!$O$1:$Q$8,3,TRUE),IF(P2498=4,VLOOKUP(F2498,IC!$S$2:$U$9,3,TRUE),
"erreur"))))))</f>
        <v>#N/A</v>
      </c>
      <c r="R2498" s="16" t="e">
        <f>IF(OR(V2498="NA",V2498="Transit",V2498&lt;Listes!$F$1),"non applicable",F2498/V2498)</f>
        <v>#N/A</v>
      </c>
      <c r="S2498" s="16" t="e">
        <f>IF(W2498="Transit","Non applicable",IF(AND(W2498="été",T2498&gt;Listes!F2497),F2498/T2498,IF(AND(W2498="Hiver",Hierarchisation!U2498&gt;Listes!F2497),F2498/U2498,"non applicable")))</f>
        <v>#N/A</v>
      </c>
      <c r="T2498" s="17" t="e">
        <f>IF(K2498="Centre",VLOOKUP(E2498,effectifs_ete,3,FALSE),IF(Hierarchisation!K2498="Grand Nord",VLOOKUP(Hierarchisation!E2498,effectifs_ete,4,FALSE),IF(Hierarchisation!K2498="Nord Est",VLOOKUP(Hierarchisation!E2498,effectifs_ete,5,FALSE),IF(Hierarchisation!K2498="Nord Ouest",VLOOKUP(Hierarchisation!E2498,effectifs_ete,6,FALSE),IF(Hierarchisation!K2498="Sud Est",VLOOKUP(Hierarchisation!E2498,effectifs_ete,7,FALSE),IF(Hierarchisation!K2498="Sud Ouest",VLOOKUP(Hierarchisation!E2498,effectifs_ete,8,FALSE),"Erreur Région"))))))</f>
        <v>#N/A</v>
      </c>
      <c r="U2498" s="17" t="e">
        <f>IF(K2498="Centre",VLOOKUP(E2498,effectifs_hiver,3,FALSE),IF(Hierarchisation!K2498="Grand Nord",VLOOKUP(Hierarchisation!E2498,effectifs_hiver,4,FALSE),IF(Hierarchisation!K2498="Nord Est",VLOOKUP(Hierarchisation!E2498,effectifs_hiver,5,FALSE),IF(Hierarchisation!K2498="Nord Ouest",VLOOKUP(Hierarchisation!E2498,effectifs_hiver,6,FALSE),IF(Hierarchisation!K2498="Sud Est",VLOOKUP(Hierarchisation!E2498,effectifs_hiver,7,FALSE),IF(Hierarchisation!K2498="Sud Ouest",VLOOKUP(Hierarchisation!E2498,effectifs_hiver,8,FALSE),"Erreur Région"))))))</f>
        <v>#N/A</v>
      </c>
      <c r="V2498" s="17" t="e">
        <f>IF(W2498="Transit","Transit",IF(W2498="hiver",VLOOKUP(E2498,'EFFECTIFS Hiver'!$A:$I,9,FALSE),IF(W2498="été",VLOOKUP(E2498,'EFFECTIFS Eté'!$A:$I,9,FALSE),"Erreur saison")))</f>
        <v>#N/A</v>
      </c>
      <c r="W2498" s="18" t="e">
        <f>VLOOKUP(D2498,Listes!B:C,2,FALSE)</f>
        <v>#N/A</v>
      </c>
    </row>
    <row r="2499" spans="1:23" ht="15.75" customHeight="1">
      <c r="A2499" s="11"/>
      <c r="B2499" s="11"/>
      <c r="C2499" s="11"/>
      <c r="D2499" s="11"/>
      <c r="E2499" s="11"/>
      <c r="F2499" s="11"/>
      <c r="G2499" s="11" t="e">
        <f>VLOOKUP(E2499,TAXONS!B:C,2,FALSE)</f>
        <v>#N/A</v>
      </c>
      <c r="H2499" s="13">
        <f t="shared" ref="H2499:H2562" si="198">IF(F2499&lt;5,0,N2499*(O2499*Q2499))</f>
        <v>0</v>
      </c>
      <c r="I2499" s="12" t="e">
        <f t="shared" ref="I2499:I2562" si="199">IF(OR(W2499="transit",R2499="non applicable"),"Non applicable",IF(R2499&gt;10%,"International",IF(R2499&gt;5%,"National",IF(S2499="non applicable","non applicable",IF(S2499&gt;2%,"Régional","non représentatif")))))</f>
        <v>#N/A</v>
      </c>
      <c r="J2499" s="14" t="e">
        <f t="shared" ref="J2499:J2562" si="200">IF(P2499="NR","Données non représentatives au National",IF(I2499="Non applicable","Données non représentatives au National ou régional",IF(I2499="non représentatif","effectif non représentatif au niveau national ou régional","--")))</f>
        <v>#N/A</v>
      </c>
      <c r="K2499" s="15" t="e">
        <f>VLOOKUP(B2499,REGIONS!A:D,4,FALSE)</f>
        <v>#N/A</v>
      </c>
      <c r="L2499" s="19" t="e">
        <f>VLOOKUP(G2499,Sensibilité!$A:$L,12,FALSE)</f>
        <v>#N/A</v>
      </c>
      <c r="M2499" s="19" t="e">
        <f t="shared" ref="M2499:M2562" si="201">IF(K2499="Grand Nord",VLOOKUP(G2499,responsabilite,2,FALSE),IF(K2499="Nord Ouest",VLOOKUP(G2499,responsabilite,3,FALSE),IF(K2499="Nord Est",VLOOKUP(G2499,responsabilite,4,FALSE),IF(K2499="Centre",VLOOKUP(G2499,responsabilite,5,FALSE),IF(K2499="Sud Ouest",VLOOKUP(G2499,responsabilite,6,FALSE),IF(K2499="Sud Est",VLOOKUP(G2499,responsabilite,7,FALSE),"erreur"))))))</f>
        <v>#N/A</v>
      </c>
      <c r="N2499" s="19" t="e">
        <f t="shared" ref="N2499:N2562" si="202">L2499+M2499</f>
        <v>#N/A</v>
      </c>
      <c r="O2499" s="15" t="str">
        <f>IF(D2499=Listes!$B$6,"SWARMING",IF(OR(D2499=Listes!$B$1,D2499=Listes!$B$2,D2499=Listes!$B$5),2,IF(OR(D2499=Listes!$B$3,D2499=Listes!$B$4),1,"erreur colonne D")))</f>
        <v>SWARMING</v>
      </c>
      <c r="P2499" s="15" t="e">
        <f>IF(OR(W2499="Hiver",W2499="Transit"),VLOOKUP(E2499,IC!A:E,4,FALSE),IF(W2499="été",VLOOKUP(E2499,IC!A:E,3,FALSE),"erreur"))</f>
        <v>#N/A</v>
      </c>
      <c r="Q2499" s="15" t="e">
        <f>IF(P2499="NR",0,IF(F2499&lt;5,0,IF(P2499=1,VLOOKUP(F2499,IC!$G$1:$I$8,3,TRUE),
IF(P2499=2,VLOOKUP(F2499,IC!$K$1:$M$8,3,TRUE),
IF(P2499=3,VLOOKUP(F2499,IC!$O$1:$Q$8,3,TRUE),IF(P2499=4,VLOOKUP(F2499,IC!$S$2:$U$9,3,TRUE),
"erreur"))))))</f>
        <v>#N/A</v>
      </c>
      <c r="R2499" s="16" t="e">
        <f>IF(OR(V2499="NA",V2499="Transit",V2499&lt;Listes!$F$1),"non applicable",F2499/V2499)</f>
        <v>#N/A</v>
      </c>
      <c r="S2499" s="16" t="e">
        <f>IF(W2499="Transit","Non applicable",IF(AND(W2499="été",T2499&gt;Listes!F2498),F2499/T2499,IF(AND(W2499="Hiver",Hierarchisation!U2499&gt;Listes!F2498),F2499/U2499,"non applicable")))</f>
        <v>#N/A</v>
      </c>
      <c r="T2499" s="17" t="e">
        <f>IF(K2499="Centre",VLOOKUP(E2499,effectifs_ete,3,FALSE),IF(Hierarchisation!K2499="Grand Nord",VLOOKUP(Hierarchisation!E2499,effectifs_ete,4,FALSE),IF(Hierarchisation!K2499="Nord Est",VLOOKUP(Hierarchisation!E2499,effectifs_ete,5,FALSE),IF(Hierarchisation!K2499="Nord Ouest",VLOOKUP(Hierarchisation!E2499,effectifs_ete,6,FALSE),IF(Hierarchisation!K2499="Sud Est",VLOOKUP(Hierarchisation!E2499,effectifs_ete,7,FALSE),IF(Hierarchisation!K2499="Sud Ouest",VLOOKUP(Hierarchisation!E2499,effectifs_ete,8,FALSE),"Erreur Région"))))))</f>
        <v>#N/A</v>
      </c>
      <c r="U2499" s="17" t="e">
        <f>IF(K2499="Centre",VLOOKUP(E2499,effectifs_hiver,3,FALSE),IF(Hierarchisation!K2499="Grand Nord",VLOOKUP(Hierarchisation!E2499,effectifs_hiver,4,FALSE),IF(Hierarchisation!K2499="Nord Est",VLOOKUP(Hierarchisation!E2499,effectifs_hiver,5,FALSE),IF(Hierarchisation!K2499="Nord Ouest",VLOOKUP(Hierarchisation!E2499,effectifs_hiver,6,FALSE),IF(Hierarchisation!K2499="Sud Est",VLOOKUP(Hierarchisation!E2499,effectifs_hiver,7,FALSE),IF(Hierarchisation!K2499="Sud Ouest",VLOOKUP(Hierarchisation!E2499,effectifs_hiver,8,FALSE),"Erreur Région"))))))</f>
        <v>#N/A</v>
      </c>
      <c r="V2499" s="17" t="e">
        <f>IF(W2499="Transit","Transit",IF(W2499="hiver",VLOOKUP(E2499,'EFFECTIFS Hiver'!$A:$I,9,FALSE),IF(W2499="été",VLOOKUP(E2499,'EFFECTIFS Eté'!$A:$I,9,FALSE),"Erreur saison")))</f>
        <v>#N/A</v>
      </c>
      <c r="W2499" s="18" t="e">
        <f>VLOOKUP(D2499,Listes!B:C,2,FALSE)</f>
        <v>#N/A</v>
      </c>
    </row>
    <row r="2500" spans="1:23" ht="15.75" customHeight="1">
      <c r="A2500" s="11"/>
      <c r="B2500" s="11"/>
      <c r="C2500" s="11"/>
      <c r="D2500" s="11"/>
      <c r="E2500" s="11"/>
      <c r="F2500" s="11"/>
      <c r="G2500" s="11" t="e">
        <f>VLOOKUP(E2500,TAXONS!B:C,2,FALSE)</f>
        <v>#N/A</v>
      </c>
      <c r="H2500" s="13">
        <f t="shared" si="198"/>
        <v>0</v>
      </c>
      <c r="I2500" s="12" t="e">
        <f t="shared" si="199"/>
        <v>#N/A</v>
      </c>
      <c r="J2500" s="14" t="e">
        <f t="shared" si="200"/>
        <v>#N/A</v>
      </c>
      <c r="K2500" s="15" t="e">
        <f>VLOOKUP(B2500,REGIONS!A:D,4,FALSE)</f>
        <v>#N/A</v>
      </c>
      <c r="L2500" s="19" t="e">
        <f>VLOOKUP(G2500,Sensibilité!$A:$L,12,FALSE)</f>
        <v>#N/A</v>
      </c>
      <c r="M2500" s="19" t="e">
        <f t="shared" si="201"/>
        <v>#N/A</v>
      </c>
      <c r="N2500" s="19" t="e">
        <f t="shared" si="202"/>
        <v>#N/A</v>
      </c>
      <c r="O2500" s="15" t="str">
        <f>IF(D2500=Listes!$B$6,"SWARMING",IF(OR(D2500=Listes!$B$1,D2500=Listes!$B$2,D2500=Listes!$B$5),2,IF(OR(D2500=Listes!$B$3,D2500=Listes!$B$4),1,"erreur colonne D")))</f>
        <v>SWARMING</v>
      </c>
      <c r="P2500" s="15" t="e">
        <f>IF(OR(W2500="Hiver",W2500="Transit"),VLOOKUP(E2500,IC!A:E,4,FALSE),IF(W2500="été",VLOOKUP(E2500,IC!A:E,3,FALSE),"erreur"))</f>
        <v>#N/A</v>
      </c>
      <c r="Q2500" s="15" t="e">
        <f>IF(P2500="NR",0,IF(F2500&lt;5,0,IF(P2500=1,VLOOKUP(F2500,IC!$G$1:$I$8,3,TRUE),
IF(P2500=2,VLOOKUP(F2500,IC!$K$1:$M$8,3,TRUE),
IF(P2500=3,VLOOKUP(F2500,IC!$O$1:$Q$8,3,TRUE),IF(P2500=4,VLOOKUP(F2500,IC!$S$2:$U$9,3,TRUE),
"erreur"))))))</f>
        <v>#N/A</v>
      </c>
      <c r="R2500" s="16" t="e">
        <f>IF(OR(V2500="NA",V2500="Transit",V2500&lt;Listes!$F$1),"non applicable",F2500/V2500)</f>
        <v>#N/A</v>
      </c>
      <c r="S2500" s="16" t="e">
        <f>IF(W2500="Transit","Non applicable",IF(AND(W2500="été",T2500&gt;Listes!F2499),F2500/T2500,IF(AND(W2500="Hiver",Hierarchisation!U2500&gt;Listes!F2499),F2500/U2500,"non applicable")))</f>
        <v>#N/A</v>
      </c>
      <c r="T2500" s="17" t="e">
        <f>IF(K2500="Centre",VLOOKUP(E2500,effectifs_ete,3,FALSE),IF(Hierarchisation!K2500="Grand Nord",VLOOKUP(Hierarchisation!E2500,effectifs_ete,4,FALSE),IF(Hierarchisation!K2500="Nord Est",VLOOKUP(Hierarchisation!E2500,effectifs_ete,5,FALSE),IF(Hierarchisation!K2500="Nord Ouest",VLOOKUP(Hierarchisation!E2500,effectifs_ete,6,FALSE),IF(Hierarchisation!K2500="Sud Est",VLOOKUP(Hierarchisation!E2500,effectifs_ete,7,FALSE),IF(Hierarchisation!K2500="Sud Ouest",VLOOKUP(Hierarchisation!E2500,effectifs_ete,8,FALSE),"Erreur Région"))))))</f>
        <v>#N/A</v>
      </c>
      <c r="U2500" s="17" t="e">
        <f>IF(K2500="Centre",VLOOKUP(E2500,effectifs_hiver,3,FALSE),IF(Hierarchisation!K2500="Grand Nord",VLOOKUP(Hierarchisation!E2500,effectifs_hiver,4,FALSE),IF(Hierarchisation!K2500="Nord Est",VLOOKUP(Hierarchisation!E2500,effectifs_hiver,5,FALSE),IF(Hierarchisation!K2500="Nord Ouest",VLOOKUP(Hierarchisation!E2500,effectifs_hiver,6,FALSE),IF(Hierarchisation!K2500="Sud Est",VLOOKUP(Hierarchisation!E2500,effectifs_hiver,7,FALSE),IF(Hierarchisation!K2500="Sud Ouest",VLOOKUP(Hierarchisation!E2500,effectifs_hiver,8,FALSE),"Erreur Région"))))))</f>
        <v>#N/A</v>
      </c>
      <c r="V2500" s="17" t="e">
        <f>IF(W2500="Transit","Transit",IF(W2500="hiver",VLOOKUP(E2500,'EFFECTIFS Hiver'!$A:$I,9,FALSE),IF(W2500="été",VLOOKUP(E2500,'EFFECTIFS Eté'!$A:$I,9,FALSE),"Erreur saison")))</f>
        <v>#N/A</v>
      </c>
      <c r="W2500" s="18" t="e">
        <f>VLOOKUP(D2500,Listes!B:C,2,FALSE)</f>
        <v>#N/A</v>
      </c>
    </row>
    <row r="2501" spans="1:23" ht="15.75" customHeight="1">
      <c r="A2501" s="11"/>
      <c r="B2501" s="11"/>
      <c r="C2501" s="11"/>
      <c r="D2501" s="11"/>
      <c r="E2501" s="11"/>
      <c r="F2501" s="11"/>
      <c r="G2501" s="11" t="e">
        <f>VLOOKUP(E2501,TAXONS!B:C,2,FALSE)</f>
        <v>#N/A</v>
      </c>
      <c r="H2501" s="13">
        <f t="shared" si="198"/>
        <v>0</v>
      </c>
      <c r="I2501" s="12" t="e">
        <f t="shared" si="199"/>
        <v>#N/A</v>
      </c>
      <c r="J2501" s="14" t="e">
        <f t="shared" si="200"/>
        <v>#N/A</v>
      </c>
      <c r="K2501" s="15" t="e">
        <f>VLOOKUP(B2501,REGIONS!A:D,4,FALSE)</f>
        <v>#N/A</v>
      </c>
      <c r="L2501" s="19" t="e">
        <f>VLOOKUP(G2501,Sensibilité!$A:$L,12,FALSE)</f>
        <v>#N/A</v>
      </c>
      <c r="M2501" s="19" t="e">
        <f t="shared" si="201"/>
        <v>#N/A</v>
      </c>
      <c r="N2501" s="19" t="e">
        <f t="shared" si="202"/>
        <v>#N/A</v>
      </c>
      <c r="O2501" s="15" t="str">
        <f>IF(D2501=Listes!$B$6,"SWARMING",IF(OR(D2501=Listes!$B$1,D2501=Listes!$B$2,D2501=Listes!$B$5),2,IF(OR(D2501=Listes!$B$3,D2501=Listes!$B$4),1,"erreur colonne D")))</f>
        <v>SWARMING</v>
      </c>
      <c r="P2501" s="15" t="e">
        <f>IF(OR(W2501="Hiver",W2501="Transit"),VLOOKUP(E2501,IC!A:E,4,FALSE),IF(W2501="été",VLOOKUP(E2501,IC!A:E,3,FALSE),"erreur"))</f>
        <v>#N/A</v>
      </c>
      <c r="Q2501" s="15" t="e">
        <f>IF(P2501="NR",0,IF(F2501&lt;5,0,IF(P2501=1,VLOOKUP(F2501,IC!$G$1:$I$8,3,TRUE),
IF(P2501=2,VLOOKUP(F2501,IC!$K$1:$M$8,3,TRUE),
IF(P2501=3,VLOOKUP(F2501,IC!$O$1:$Q$8,3,TRUE),IF(P2501=4,VLOOKUP(F2501,IC!$S$2:$U$9,3,TRUE),
"erreur"))))))</f>
        <v>#N/A</v>
      </c>
      <c r="R2501" s="16" t="e">
        <f>IF(OR(V2501="NA",V2501="Transit",V2501&lt;Listes!$F$1),"non applicable",F2501/V2501)</f>
        <v>#N/A</v>
      </c>
      <c r="S2501" s="16" t="e">
        <f>IF(W2501="Transit","Non applicable",IF(AND(W2501="été",T2501&gt;Listes!F2500),F2501/T2501,IF(AND(W2501="Hiver",Hierarchisation!U2501&gt;Listes!F2500),F2501/U2501,"non applicable")))</f>
        <v>#N/A</v>
      </c>
      <c r="T2501" s="17" t="e">
        <f>IF(K2501="Centre",VLOOKUP(E2501,effectifs_ete,3,FALSE),IF(Hierarchisation!K2501="Grand Nord",VLOOKUP(Hierarchisation!E2501,effectifs_ete,4,FALSE),IF(Hierarchisation!K2501="Nord Est",VLOOKUP(Hierarchisation!E2501,effectifs_ete,5,FALSE),IF(Hierarchisation!K2501="Nord Ouest",VLOOKUP(Hierarchisation!E2501,effectifs_ete,6,FALSE),IF(Hierarchisation!K2501="Sud Est",VLOOKUP(Hierarchisation!E2501,effectifs_ete,7,FALSE),IF(Hierarchisation!K2501="Sud Ouest",VLOOKUP(Hierarchisation!E2501,effectifs_ete,8,FALSE),"Erreur Région"))))))</f>
        <v>#N/A</v>
      </c>
      <c r="U2501" s="17" t="e">
        <f>IF(K2501="Centre",VLOOKUP(E2501,effectifs_hiver,3,FALSE),IF(Hierarchisation!K2501="Grand Nord",VLOOKUP(Hierarchisation!E2501,effectifs_hiver,4,FALSE),IF(Hierarchisation!K2501="Nord Est",VLOOKUP(Hierarchisation!E2501,effectifs_hiver,5,FALSE),IF(Hierarchisation!K2501="Nord Ouest",VLOOKUP(Hierarchisation!E2501,effectifs_hiver,6,FALSE),IF(Hierarchisation!K2501="Sud Est",VLOOKUP(Hierarchisation!E2501,effectifs_hiver,7,FALSE),IF(Hierarchisation!K2501="Sud Ouest",VLOOKUP(Hierarchisation!E2501,effectifs_hiver,8,FALSE),"Erreur Région"))))))</f>
        <v>#N/A</v>
      </c>
      <c r="V2501" s="17" t="e">
        <f>IF(W2501="Transit","Transit",IF(W2501="hiver",VLOOKUP(E2501,'EFFECTIFS Hiver'!$A:$I,9,FALSE),IF(W2501="été",VLOOKUP(E2501,'EFFECTIFS Eté'!$A:$I,9,FALSE),"Erreur saison")))</f>
        <v>#N/A</v>
      </c>
      <c r="W2501" s="18" t="e">
        <f>VLOOKUP(D2501,Listes!B:C,2,FALSE)</f>
        <v>#N/A</v>
      </c>
    </row>
    <row r="2502" spans="1:23" ht="15.75" customHeight="1">
      <c r="A2502" s="11"/>
      <c r="B2502" s="11"/>
      <c r="C2502" s="11"/>
      <c r="D2502" s="11"/>
      <c r="E2502" s="11"/>
      <c r="F2502" s="11"/>
      <c r="G2502" s="11" t="e">
        <f>VLOOKUP(E2502,TAXONS!B:C,2,FALSE)</f>
        <v>#N/A</v>
      </c>
      <c r="H2502" s="13">
        <f t="shared" si="198"/>
        <v>0</v>
      </c>
      <c r="I2502" s="12" t="e">
        <f t="shared" si="199"/>
        <v>#N/A</v>
      </c>
      <c r="J2502" s="14" t="e">
        <f t="shared" si="200"/>
        <v>#N/A</v>
      </c>
      <c r="K2502" s="15" t="e">
        <f>VLOOKUP(B2502,REGIONS!A:D,4,FALSE)</f>
        <v>#N/A</v>
      </c>
      <c r="L2502" s="19" t="e">
        <f>VLOOKUP(G2502,Sensibilité!$A:$L,12,FALSE)</f>
        <v>#N/A</v>
      </c>
      <c r="M2502" s="19" t="e">
        <f t="shared" si="201"/>
        <v>#N/A</v>
      </c>
      <c r="N2502" s="19" t="e">
        <f t="shared" si="202"/>
        <v>#N/A</v>
      </c>
      <c r="O2502" s="15" t="str">
        <f>IF(D2502=Listes!$B$6,"SWARMING",IF(OR(D2502=Listes!$B$1,D2502=Listes!$B$2,D2502=Listes!$B$5),2,IF(OR(D2502=Listes!$B$3,D2502=Listes!$B$4),1,"erreur colonne D")))</f>
        <v>SWARMING</v>
      </c>
      <c r="P2502" s="15" t="e">
        <f>IF(OR(W2502="Hiver",W2502="Transit"),VLOOKUP(E2502,IC!A:E,4,FALSE),IF(W2502="été",VLOOKUP(E2502,IC!A:E,3,FALSE),"erreur"))</f>
        <v>#N/A</v>
      </c>
      <c r="Q2502" s="15" t="e">
        <f>IF(P2502="NR",0,IF(F2502&lt;5,0,IF(P2502=1,VLOOKUP(F2502,IC!$G$1:$I$8,3,TRUE),
IF(P2502=2,VLOOKUP(F2502,IC!$K$1:$M$8,3,TRUE),
IF(P2502=3,VLOOKUP(F2502,IC!$O$1:$Q$8,3,TRUE),IF(P2502=4,VLOOKUP(F2502,IC!$S$2:$U$9,3,TRUE),
"erreur"))))))</f>
        <v>#N/A</v>
      </c>
      <c r="R2502" s="16" t="e">
        <f>IF(OR(V2502="NA",V2502="Transit",V2502&lt;Listes!$F$1),"non applicable",F2502/V2502)</f>
        <v>#N/A</v>
      </c>
      <c r="S2502" s="16" t="e">
        <f>IF(W2502="Transit","Non applicable",IF(AND(W2502="été",T2502&gt;Listes!F2501),F2502/T2502,IF(AND(W2502="Hiver",Hierarchisation!U2502&gt;Listes!F2501),F2502/U2502,"non applicable")))</f>
        <v>#N/A</v>
      </c>
      <c r="T2502" s="17" t="e">
        <f>IF(K2502="Centre",VLOOKUP(E2502,effectifs_ete,3,FALSE),IF(Hierarchisation!K2502="Grand Nord",VLOOKUP(Hierarchisation!E2502,effectifs_ete,4,FALSE),IF(Hierarchisation!K2502="Nord Est",VLOOKUP(Hierarchisation!E2502,effectifs_ete,5,FALSE),IF(Hierarchisation!K2502="Nord Ouest",VLOOKUP(Hierarchisation!E2502,effectifs_ete,6,FALSE),IF(Hierarchisation!K2502="Sud Est",VLOOKUP(Hierarchisation!E2502,effectifs_ete,7,FALSE),IF(Hierarchisation!K2502="Sud Ouest",VLOOKUP(Hierarchisation!E2502,effectifs_ete,8,FALSE),"Erreur Région"))))))</f>
        <v>#N/A</v>
      </c>
      <c r="U2502" s="17" t="e">
        <f>IF(K2502="Centre",VLOOKUP(E2502,effectifs_hiver,3,FALSE),IF(Hierarchisation!K2502="Grand Nord",VLOOKUP(Hierarchisation!E2502,effectifs_hiver,4,FALSE),IF(Hierarchisation!K2502="Nord Est",VLOOKUP(Hierarchisation!E2502,effectifs_hiver,5,FALSE),IF(Hierarchisation!K2502="Nord Ouest",VLOOKUP(Hierarchisation!E2502,effectifs_hiver,6,FALSE),IF(Hierarchisation!K2502="Sud Est",VLOOKUP(Hierarchisation!E2502,effectifs_hiver,7,FALSE),IF(Hierarchisation!K2502="Sud Ouest",VLOOKUP(Hierarchisation!E2502,effectifs_hiver,8,FALSE),"Erreur Région"))))))</f>
        <v>#N/A</v>
      </c>
      <c r="V2502" s="17" t="e">
        <f>IF(W2502="Transit","Transit",IF(W2502="hiver",VLOOKUP(E2502,'EFFECTIFS Hiver'!$A:$I,9,FALSE),IF(W2502="été",VLOOKUP(E2502,'EFFECTIFS Eté'!$A:$I,9,FALSE),"Erreur saison")))</f>
        <v>#N/A</v>
      </c>
      <c r="W2502" s="18" t="e">
        <f>VLOOKUP(D2502,Listes!B:C,2,FALSE)</f>
        <v>#N/A</v>
      </c>
    </row>
    <row r="2503" spans="1:23" ht="15.75" customHeight="1">
      <c r="A2503" s="11"/>
      <c r="B2503" s="11"/>
      <c r="C2503" s="11"/>
      <c r="D2503" s="11"/>
      <c r="E2503" s="11"/>
      <c r="F2503" s="11"/>
      <c r="G2503" s="11" t="e">
        <f>VLOOKUP(E2503,TAXONS!B:C,2,FALSE)</f>
        <v>#N/A</v>
      </c>
      <c r="H2503" s="13">
        <f t="shared" si="198"/>
        <v>0</v>
      </c>
      <c r="I2503" s="12" t="e">
        <f t="shared" si="199"/>
        <v>#N/A</v>
      </c>
      <c r="J2503" s="14" t="e">
        <f t="shared" si="200"/>
        <v>#N/A</v>
      </c>
      <c r="K2503" s="15" t="e">
        <f>VLOOKUP(B2503,REGIONS!A:D,4,FALSE)</f>
        <v>#N/A</v>
      </c>
      <c r="L2503" s="19" t="e">
        <f>VLOOKUP(G2503,Sensibilité!$A:$L,12,FALSE)</f>
        <v>#N/A</v>
      </c>
      <c r="M2503" s="19" t="e">
        <f t="shared" si="201"/>
        <v>#N/A</v>
      </c>
      <c r="N2503" s="19" t="e">
        <f t="shared" si="202"/>
        <v>#N/A</v>
      </c>
      <c r="O2503" s="15" t="str">
        <f>IF(D2503=Listes!$B$6,"SWARMING",IF(OR(D2503=Listes!$B$1,D2503=Listes!$B$2,D2503=Listes!$B$5),2,IF(OR(D2503=Listes!$B$3,D2503=Listes!$B$4),1,"erreur colonne D")))</f>
        <v>SWARMING</v>
      </c>
      <c r="P2503" s="15" t="e">
        <f>IF(OR(W2503="Hiver",W2503="Transit"),VLOOKUP(E2503,IC!A:E,4,FALSE),IF(W2503="été",VLOOKUP(E2503,IC!A:E,3,FALSE),"erreur"))</f>
        <v>#N/A</v>
      </c>
      <c r="Q2503" s="15" t="e">
        <f>IF(P2503="NR",0,IF(F2503&lt;5,0,IF(P2503=1,VLOOKUP(F2503,IC!$G$1:$I$8,3,TRUE),
IF(P2503=2,VLOOKUP(F2503,IC!$K$1:$M$8,3,TRUE),
IF(P2503=3,VLOOKUP(F2503,IC!$O$1:$Q$8,3,TRUE),IF(P2503=4,VLOOKUP(F2503,IC!$S$2:$U$9,3,TRUE),
"erreur"))))))</f>
        <v>#N/A</v>
      </c>
      <c r="R2503" s="16" t="e">
        <f>IF(OR(V2503="NA",V2503="Transit",V2503&lt;Listes!$F$1),"non applicable",F2503/V2503)</f>
        <v>#N/A</v>
      </c>
      <c r="S2503" s="16" t="e">
        <f>IF(W2503="Transit","Non applicable",IF(AND(W2503="été",T2503&gt;Listes!F2502),F2503/T2503,IF(AND(W2503="Hiver",Hierarchisation!U2503&gt;Listes!F2502),F2503/U2503,"non applicable")))</f>
        <v>#N/A</v>
      </c>
      <c r="T2503" s="17" t="e">
        <f>IF(K2503="Centre",VLOOKUP(E2503,effectifs_ete,3,FALSE),IF(Hierarchisation!K2503="Grand Nord",VLOOKUP(Hierarchisation!E2503,effectifs_ete,4,FALSE),IF(Hierarchisation!K2503="Nord Est",VLOOKUP(Hierarchisation!E2503,effectifs_ete,5,FALSE),IF(Hierarchisation!K2503="Nord Ouest",VLOOKUP(Hierarchisation!E2503,effectifs_ete,6,FALSE),IF(Hierarchisation!K2503="Sud Est",VLOOKUP(Hierarchisation!E2503,effectifs_ete,7,FALSE),IF(Hierarchisation!K2503="Sud Ouest",VLOOKUP(Hierarchisation!E2503,effectifs_ete,8,FALSE),"Erreur Région"))))))</f>
        <v>#N/A</v>
      </c>
      <c r="U2503" s="17" t="e">
        <f>IF(K2503="Centre",VLOOKUP(E2503,effectifs_hiver,3,FALSE),IF(Hierarchisation!K2503="Grand Nord",VLOOKUP(Hierarchisation!E2503,effectifs_hiver,4,FALSE),IF(Hierarchisation!K2503="Nord Est",VLOOKUP(Hierarchisation!E2503,effectifs_hiver,5,FALSE),IF(Hierarchisation!K2503="Nord Ouest",VLOOKUP(Hierarchisation!E2503,effectifs_hiver,6,FALSE),IF(Hierarchisation!K2503="Sud Est",VLOOKUP(Hierarchisation!E2503,effectifs_hiver,7,FALSE),IF(Hierarchisation!K2503="Sud Ouest",VLOOKUP(Hierarchisation!E2503,effectifs_hiver,8,FALSE),"Erreur Région"))))))</f>
        <v>#N/A</v>
      </c>
      <c r="V2503" s="17" t="e">
        <f>IF(W2503="Transit","Transit",IF(W2503="hiver",VLOOKUP(E2503,'EFFECTIFS Hiver'!$A:$I,9,FALSE),IF(W2503="été",VLOOKUP(E2503,'EFFECTIFS Eté'!$A:$I,9,FALSE),"Erreur saison")))</f>
        <v>#N/A</v>
      </c>
      <c r="W2503" s="18" t="e">
        <f>VLOOKUP(D2503,Listes!B:C,2,FALSE)</f>
        <v>#N/A</v>
      </c>
    </row>
    <row r="2504" spans="1:23" ht="15.75" customHeight="1">
      <c r="A2504" s="11"/>
      <c r="B2504" s="11"/>
      <c r="C2504" s="11"/>
      <c r="D2504" s="11"/>
      <c r="E2504" s="11"/>
      <c r="F2504" s="11"/>
      <c r="G2504" s="11" t="e">
        <f>VLOOKUP(E2504,TAXONS!B:C,2,FALSE)</f>
        <v>#N/A</v>
      </c>
      <c r="H2504" s="13">
        <f t="shared" si="198"/>
        <v>0</v>
      </c>
      <c r="I2504" s="12" t="e">
        <f t="shared" si="199"/>
        <v>#N/A</v>
      </c>
      <c r="J2504" s="14" t="e">
        <f t="shared" si="200"/>
        <v>#N/A</v>
      </c>
      <c r="K2504" s="15" t="e">
        <f>VLOOKUP(B2504,REGIONS!A:D,4,FALSE)</f>
        <v>#N/A</v>
      </c>
      <c r="L2504" s="19" t="e">
        <f>VLOOKUP(G2504,Sensibilité!$A:$L,12,FALSE)</f>
        <v>#N/A</v>
      </c>
      <c r="M2504" s="19" t="e">
        <f t="shared" si="201"/>
        <v>#N/A</v>
      </c>
      <c r="N2504" s="19" t="e">
        <f t="shared" si="202"/>
        <v>#N/A</v>
      </c>
      <c r="O2504" s="15" t="str">
        <f>IF(D2504=Listes!$B$6,"SWARMING",IF(OR(D2504=Listes!$B$1,D2504=Listes!$B$2,D2504=Listes!$B$5),2,IF(OR(D2504=Listes!$B$3,D2504=Listes!$B$4),1,"erreur colonne D")))</f>
        <v>SWARMING</v>
      </c>
      <c r="P2504" s="15" t="e">
        <f>IF(OR(W2504="Hiver",W2504="Transit"),VLOOKUP(E2504,IC!A:E,4,FALSE),IF(W2504="été",VLOOKUP(E2504,IC!A:E,3,FALSE),"erreur"))</f>
        <v>#N/A</v>
      </c>
      <c r="Q2504" s="15" t="e">
        <f>IF(P2504="NR",0,IF(F2504&lt;5,0,IF(P2504=1,VLOOKUP(F2504,IC!$G$1:$I$8,3,TRUE),
IF(P2504=2,VLOOKUP(F2504,IC!$K$1:$M$8,3,TRUE),
IF(P2504=3,VLOOKUP(F2504,IC!$O$1:$Q$8,3,TRUE),IF(P2504=4,VLOOKUP(F2504,IC!$S$2:$U$9,3,TRUE),
"erreur"))))))</f>
        <v>#N/A</v>
      </c>
      <c r="R2504" s="16" t="e">
        <f>IF(OR(V2504="NA",V2504="Transit",V2504&lt;Listes!$F$1),"non applicable",F2504/V2504)</f>
        <v>#N/A</v>
      </c>
      <c r="S2504" s="16" t="e">
        <f>IF(W2504="Transit","Non applicable",IF(AND(W2504="été",T2504&gt;Listes!F2503),F2504/T2504,IF(AND(W2504="Hiver",Hierarchisation!U2504&gt;Listes!F2503),F2504/U2504,"non applicable")))</f>
        <v>#N/A</v>
      </c>
      <c r="T2504" s="17" t="e">
        <f>IF(K2504="Centre",VLOOKUP(E2504,effectifs_ete,3,FALSE),IF(Hierarchisation!K2504="Grand Nord",VLOOKUP(Hierarchisation!E2504,effectifs_ete,4,FALSE),IF(Hierarchisation!K2504="Nord Est",VLOOKUP(Hierarchisation!E2504,effectifs_ete,5,FALSE),IF(Hierarchisation!K2504="Nord Ouest",VLOOKUP(Hierarchisation!E2504,effectifs_ete,6,FALSE),IF(Hierarchisation!K2504="Sud Est",VLOOKUP(Hierarchisation!E2504,effectifs_ete,7,FALSE),IF(Hierarchisation!K2504="Sud Ouest",VLOOKUP(Hierarchisation!E2504,effectifs_ete,8,FALSE),"Erreur Région"))))))</f>
        <v>#N/A</v>
      </c>
      <c r="U2504" s="17" t="e">
        <f>IF(K2504="Centre",VLOOKUP(E2504,effectifs_hiver,3,FALSE),IF(Hierarchisation!K2504="Grand Nord",VLOOKUP(Hierarchisation!E2504,effectifs_hiver,4,FALSE),IF(Hierarchisation!K2504="Nord Est",VLOOKUP(Hierarchisation!E2504,effectifs_hiver,5,FALSE),IF(Hierarchisation!K2504="Nord Ouest",VLOOKUP(Hierarchisation!E2504,effectifs_hiver,6,FALSE),IF(Hierarchisation!K2504="Sud Est",VLOOKUP(Hierarchisation!E2504,effectifs_hiver,7,FALSE),IF(Hierarchisation!K2504="Sud Ouest",VLOOKUP(Hierarchisation!E2504,effectifs_hiver,8,FALSE),"Erreur Région"))))))</f>
        <v>#N/A</v>
      </c>
      <c r="V2504" s="17" t="e">
        <f>IF(W2504="Transit","Transit",IF(W2504="hiver",VLOOKUP(E2504,'EFFECTIFS Hiver'!$A:$I,9,FALSE),IF(W2504="été",VLOOKUP(E2504,'EFFECTIFS Eté'!$A:$I,9,FALSE),"Erreur saison")))</f>
        <v>#N/A</v>
      </c>
      <c r="W2504" s="18" t="e">
        <f>VLOOKUP(D2504,Listes!B:C,2,FALSE)</f>
        <v>#N/A</v>
      </c>
    </row>
    <row r="2505" spans="1:23" ht="15.75" customHeight="1">
      <c r="A2505" s="11"/>
      <c r="B2505" s="11"/>
      <c r="C2505" s="11"/>
      <c r="D2505" s="11"/>
      <c r="E2505" s="11"/>
      <c r="F2505" s="11"/>
      <c r="G2505" s="11" t="e">
        <f>VLOOKUP(E2505,TAXONS!B:C,2,FALSE)</f>
        <v>#N/A</v>
      </c>
      <c r="H2505" s="13">
        <f t="shared" si="198"/>
        <v>0</v>
      </c>
      <c r="I2505" s="12" t="e">
        <f t="shared" si="199"/>
        <v>#N/A</v>
      </c>
      <c r="J2505" s="14" t="e">
        <f t="shared" si="200"/>
        <v>#N/A</v>
      </c>
      <c r="K2505" s="15" t="e">
        <f>VLOOKUP(B2505,REGIONS!A:D,4,FALSE)</f>
        <v>#N/A</v>
      </c>
      <c r="L2505" s="19" t="e">
        <f>VLOOKUP(G2505,Sensibilité!$A:$L,12,FALSE)</f>
        <v>#N/A</v>
      </c>
      <c r="M2505" s="19" t="e">
        <f t="shared" si="201"/>
        <v>#N/A</v>
      </c>
      <c r="N2505" s="19" t="e">
        <f t="shared" si="202"/>
        <v>#N/A</v>
      </c>
      <c r="O2505" s="15" t="str">
        <f>IF(D2505=Listes!$B$6,"SWARMING",IF(OR(D2505=Listes!$B$1,D2505=Listes!$B$2,D2505=Listes!$B$5),2,IF(OR(D2505=Listes!$B$3,D2505=Listes!$B$4),1,"erreur colonne D")))</f>
        <v>SWARMING</v>
      </c>
      <c r="P2505" s="15" t="e">
        <f>IF(OR(W2505="Hiver",W2505="Transit"),VLOOKUP(E2505,IC!A:E,4,FALSE),IF(W2505="été",VLOOKUP(E2505,IC!A:E,3,FALSE),"erreur"))</f>
        <v>#N/A</v>
      </c>
      <c r="Q2505" s="15" t="e">
        <f>IF(P2505="NR",0,IF(F2505&lt;5,0,IF(P2505=1,VLOOKUP(F2505,IC!$G$1:$I$8,3,TRUE),
IF(P2505=2,VLOOKUP(F2505,IC!$K$1:$M$8,3,TRUE),
IF(P2505=3,VLOOKUP(F2505,IC!$O$1:$Q$8,3,TRUE),IF(P2505=4,VLOOKUP(F2505,IC!$S$2:$U$9,3,TRUE),
"erreur"))))))</f>
        <v>#N/A</v>
      </c>
      <c r="R2505" s="16" t="e">
        <f>IF(OR(V2505="NA",V2505="Transit",V2505&lt;Listes!$F$1),"non applicable",F2505/V2505)</f>
        <v>#N/A</v>
      </c>
      <c r="S2505" s="16" t="e">
        <f>IF(W2505="Transit","Non applicable",IF(AND(W2505="été",T2505&gt;Listes!F2504),F2505/T2505,IF(AND(W2505="Hiver",Hierarchisation!U2505&gt;Listes!F2504),F2505/U2505,"non applicable")))</f>
        <v>#N/A</v>
      </c>
      <c r="T2505" s="17" t="e">
        <f>IF(K2505="Centre",VLOOKUP(E2505,effectifs_ete,3,FALSE),IF(Hierarchisation!K2505="Grand Nord",VLOOKUP(Hierarchisation!E2505,effectifs_ete,4,FALSE),IF(Hierarchisation!K2505="Nord Est",VLOOKUP(Hierarchisation!E2505,effectifs_ete,5,FALSE),IF(Hierarchisation!K2505="Nord Ouest",VLOOKUP(Hierarchisation!E2505,effectifs_ete,6,FALSE),IF(Hierarchisation!K2505="Sud Est",VLOOKUP(Hierarchisation!E2505,effectifs_ete,7,FALSE),IF(Hierarchisation!K2505="Sud Ouest",VLOOKUP(Hierarchisation!E2505,effectifs_ete,8,FALSE),"Erreur Région"))))))</f>
        <v>#N/A</v>
      </c>
      <c r="U2505" s="17" t="e">
        <f>IF(K2505="Centre",VLOOKUP(E2505,effectifs_hiver,3,FALSE),IF(Hierarchisation!K2505="Grand Nord",VLOOKUP(Hierarchisation!E2505,effectifs_hiver,4,FALSE),IF(Hierarchisation!K2505="Nord Est",VLOOKUP(Hierarchisation!E2505,effectifs_hiver,5,FALSE),IF(Hierarchisation!K2505="Nord Ouest",VLOOKUP(Hierarchisation!E2505,effectifs_hiver,6,FALSE),IF(Hierarchisation!K2505="Sud Est",VLOOKUP(Hierarchisation!E2505,effectifs_hiver,7,FALSE),IF(Hierarchisation!K2505="Sud Ouest",VLOOKUP(Hierarchisation!E2505,effectifs_hiver,8,FALSE),"Erreur Région"))))))</f>
        <v>#N/A</v>
      </c>
      <c r="V2505" s="17" t="e">
        <f>IF(W2505="Transit","Transit",IF(W2505="hiver",VLOOKUP(E2505,'EFFECTIFS Hiver'!$A:$I,9,FALSE),IF(W2505="été",VLOOKUP(E2505,'EFFECTIFS Eté'!$A:$I,9,FALSE),"Erreur saison")))</f>
        <v>#N/A</v>
      </c>
      <c r="W2505" s="18" t="e">
        <f>VLOOKUP(D2505,Listes!B:C,2,FALSE)</f>
        <v>#N/A</v>
      </c>
    </row>
    <row r="2506" spans="1:23" ht="15.75" customHeight="1">
      <c r="A2506" s="11"/>
      <c r="B2506" s="11"/>
      <c r="C2506" s="11"/>
      <c r="D2506" s="11"/>
      <c r="E2506" s="11"/>
      <c r="F2506" s="11"/>
      <c r="G2506" s="11" t="e">
        <f>VLOOKUP(E2506,TAXONS!B:C,2,FALSE)</f>
        <v>#N/A</v>
      </c>
      <c r="H2506" s="13">
        <f t="shared" si="198"/>
        <v>0</v>
      </c>
      <c r="I2506" s="12" t="e">
        <f t="shared" si="199"/>
        <v>#N/A</v>
      </c>
      <c r="J2506" s="14" t="e">
        <f t="shared" si="200"/>
        <v>#N/A</v>
      </c>
      <c r="K2506" s="15" t="e">
        <f>VLOOKUP(B2506,REGIONS!A:D,4,FALSE)</f>
        <v>#N/A</v>
      </c>
      <c r="L2506" s="19" t="e">
        <f>VLOOKUP(G2506,Sensibilité!$A:$L,12,FALSE)</f>
        <v>#N/A</v>
      </c>
      <c r="M2506" s="19" t="e">
        <f t="shared" si="201"/>
        <v>#N/A</v>
      </c>
      <c r="N2506" s="19" t="e">
        <f t="shared" si="202"/>
        <v>#N/A</v>
      </c>
      <c r="O2506" s="15" t="str">
        <f>IF(D2506=Listes!$B$6,"SWARMING",IF(OR(D2506=Listes!$B$1,D2506=Listes!$B$2,D2506=Listes!$B$5),2,IF(OR(D2506=Listes!$B$3,D2506=Listes!$B$4),1,"erreur colonne D")))</f>
        <v>SWARMING</v>
      </c>
      <c r="P2506" s="15" t="e">
        <f>IF(OR(W2506="Hiver",W2506="Transit"),VLOOKUP(E2506,IC!A:E,4,FALSE),IF(W2506="été",VLOOKUP(E2506,IC!A:E,3,FALSE),"erreur"))</f>
        <v>#N/A</v>
      </c>
      <c r="Q2506" s="15" t="e">
        <f>IF(P2506="NR",0,IF(F2506&lt;5,0,IF(P2506=1,VLOOKUP(F2506,IC!$G$1:$I$8,3,TRUE),
IF(P2506=2,VLOOKUP(F2506,IC!$K$1:$M$8,3,TRUE),
IF(P2506=3,VLOOKUP(F2506,IC!$O$1:$Q$8,3,TRUE),IF(P2506=4,VLOOKUP(F2506,IC!$S$2:$U$9,3,TRUE),
"erreur"))))))</f>
        <v>#N/A</v>
      </c>
      <c r="R2506" s="16" t="e">
        <f>IF(OR(V2506="NA",V2506="Transit",V2506&lt;Listes!$F$1),"non applicable",F2506/V2506)</f>
        <v>#N/A</v>
      </c>
      <c r="S2506" s="16" t="e">
        <f>IF(W2506="Transit","Non applicable",IF(AND(W2506="été",T2506&gt;Listes!F2505),F2506/T2506,IF(AND(W2506="Hiver",Hierarchisation!U2506&gt;Listes!F2505),F2506/U2506,"non applicable")))</f>
        <v>#N/A</v>
      </c>
      <c r="T2506" s="17" t="e">
        <f>IF(K2506="Centre",VLOOKUP(E2506,effectifs_ete,3,FALSE),IF(Hierarchisation!K2506="Grand Nord",VLOOKUP(Hierarchisation!E2506,effectifs_ete,4,FALSE),IF(Hierarchisation!K2506="Nord Est",VLOOKUP(Hierarchisation!E2506,effectifs_ete,5,FALSE),IF(Hierarchisation!K2506="Nord Ouest",VLOOKUP(Hierarchisation!E2506,effectifs_ete,6,FALSE),IF(Hierarchisation!K2506="Sud Est",VLOOKUP(Hierarchisation!E2506,effectifs_ete,7,FALSE),IF(Hierarchisation!K2506="Sud Ouest",VLOOKUP(Hierarchisation!E2506,effectifs_ete,8,FALSE),"Erreur Région"))))))</f>
        <v>#N/A</v>
      </c>
      <c r="U2506" s="17" t="e">
        <f>IF(K2506="Centre",VLOOKUP(E2506,effectifs_hiver,3,FALSE),IF(Hierarchisation!K2506="Grand Nord",VLOOKUP(Hierarchisation!E2506,effectifs_hiver,4,FALSE),IF(Hierarchisation!K2506="Nord Est",VLOOKUP(Hierarchisation!E2506,effectifs_hiver,5,FALSE),IF(Hierarchisation!K2506="Nord Ouest",VLOOKUP(Hierarchisation!E2506,effectifs_hiver,6,FALSE),IF(Hierarchisation!K2506="Sud Est",VLOOKUP(Hierarchisation!E2506,effectifs_hiver,7,FALSE),IF(Hierarchisation!K2506="Sud Ouest",VLOOKUP(Hierarchisation!E2506,effectifs_hiver,8,FALSE),"Erreur Région"))))))</f>
        <v>#N/A</v>
      </c>
      <c r="V2506" s="17" t="e">
        <f>IF(W2506="Transit","Transit",IF(W2506="hiver",VLOOKUP(E2506,'EFFECTIFS Hiver'!$A:$I,9,FALSE),IF(W2506="été",VLOOKUP(E2506,'EFFECTIFS Eté'!$A:$I,9,FALSE),"Erreur saison")))</f>
        <v>#N/A</v>
      </c>
      <c r="W2506" s="18" t="e">
        <f>VLOOKUP(D2506,Listes!B:C,2,FALSE)</f>
        <v>#N/A</v>
      </c>
    </row>
    <row r="2507" spans="1:23" ht="15.75" customHeight="1">
      <c r="A2507" s="11"/>
      <c r="B2507" s="11"/>
      <c r="C2507" s="11"/>
      <c r="D2507" s="11"/>
      <c r="E2507" s="11"/>
      <c r="F2507" s="11"/>
      <c r="G2507" s="11" t="e">
        <f>VLOOKUP(E2507,TAXONS!B:C,2,FALSE)</f>
        <v>#N/A</v>
      </c>
      <c r="H2507" s="13">
        <f t="shared" si="198"/>
        <v>0</v>
      </c>
      <c r="I2507" s="12" t="e">
        <f t="shared" si="199"/>
        <v>#N/A</v>
      </c>
      <c r="J2507" s="14" t="e">
        <f t="shared" si="200"/>
        <v>#N/A</v>
      </c>
      <c r="K2507" s="15" t="e">
        <f>VLOOKUP(B2507,REGIONS!A:D,4,FALSE)</f>
        <v>#N/A</v>
      </c>
      <c r="L2507" s="19" t="e">
        <f>VLOOKUP(G2507,Sensibilité!$A:$L,12,FALSE)</f>
        <v>#N/A</v>
      </c>
      <c r="M2507" s="19" t="e">
        <f t="shared" si="201"/>
        <v>#N/A</v>
      </c>
      <c r="N2507" s="19" t="e">
        <f t="shared" si="202"/>
        <v>#N/A</v>
      </c>
      <c r="O2507" s="15" t="str">
        <f>IF(D2507=Listes!$B$6,"SWARMING",IF(OR(D2507=Listes!$B$1,D2507=Listes!$B$2,D2507=Listes!$B$5),2,IF(OR(D2507=Listes!$B$3,D2507=Listes!$B$4),1,"erreur colonne D")))</f>
        <v>SWARMING</v>
      </c>
      <c r="P2507" s="15" t="e">
        <f>IF(OR(W2507="Hiver",W2507="Transit"),VLOOKUP(E2507,IC!A:E,4,FALSE),IF(W2507="été",VLOOKUP(E2507,IC!A:E,3,FALSE),"erreur"))</f>
        <v>#N/A</v>
      </c>
      <c r="Q2507" s="15" t="e">
        <f>IF(P2507="NR",0,IF(F2507&lt;5,0,IF(P2507=1,VLOOKUP(F2507,IC!$G$1:$I$8,3,TRUE),
IF(P2507=2,VLOOKUP(F2507,IC!$K$1:$M$8,3,TRUE),
IF(P2507=3,VLOOKUP(F2507,IC!$O$1:$Q$8,3,TRUE),IF(P2507=4,VLOOKUP(F2507,IC!$S$2:$U$9,3,TRUE),
"erreur"))))))</f>
        <v>#N/A</v>
      </c>
      <c r="R2507" s="16" t="e">
        <f>IF(OR(V2507="NA",V2507="Transit",V2507&lt;Listes!$F$1),"non applicable",F2507/V2507)</f>
        <v>#N/A</v>
      </c>
      <c r="S2507" s="16" t="e">
        <f>IF(W2507="Transit","Non applicable",IF(AND(W2507="été",T2507&gt;Listes!F2506),F2507/T2507,IF(AND(W2507="Hiver",Hierarchisation!U2507&gt;Listes!F2506),F2507/U2507,"non applicable")))</f>
        <v>#N/A</v>
      </c>
      <c r="T2507" s="17" t="e">
        <f>IF(K2507="Centre",VLOOKUP(E2507,effectifs_ete,3,FALSE),IF(Hierarchisation!K2507="Grand Nord",VLOOKUP(Hierarchisation!E2507,effectifs_ete,4,FALSE),IF(Hierarchisation!K2507="Nord Est",VLOOKUP(Hierarchisation!E2507,effectifs_ete,5,FALSE),IF(Hierarchisation!K2507="Nord Ouest",VLOOKUP(Hierarchisation!E2507,effectifs_ete,6,FALSE),IF(Hierarchisation!K2507="Sud Est",VLOOKUP(Hierarchisation!E2507,effectifs_ete,7,FALSE),IF(Hierarchisation!K2507="Sud Ouest",VLOOKUP(Hierarchisation!E2507,effectifs_ete,8,FALSE),"Erreur Région"))))))</f>
        <v>#N/A</v>
      </c>
      <c r="U2507" s="17" t="e">
        <f>IF(K2507="Centre",VLOOKUP(E2507,effectifs_hiver,3,FALSE),IF(Hierarchisation!K2507="Grand Nord",VLOOKUP(Hierarchisation!E2507,effectifs_hiver,4,FALSE),IF(Hierarchisation!K2507="Nord Est",VLOOKUP(Hierarchisation!E2507,effectifs_hiver,5,FALSE),IF(Hierarchisation!K2507="Nord Ouest",VLOOKUP(Hierarchisation!E2507,effectifs_hiver,6,FALSE),IF(Hierarchisation!K2507="Sud Est",VLOOKUP(Hierarchisation!E2507,effectifs_hiver,7,FALSE),IF(Hierarchisation!K2507="Sud Ouest",VLOOKUP(Hierarchisation!E2507,effectifs_hiver,8,FALSE),"Erreur Région"))))))</f>
        <v>#N/A</v>
      </c>
      <c r="V2507" s="17" t="e">
        <f>IF(W2507="Transit","Transit",IF(W2507="hiver",VLOOKUP(E2507,'EFFECTIFS Hiver'!$A:$I,9,FALSE),IF(W2507="été",VLOOKUP(E2507,'EFFECTIFS Eté'!$A:$I,9,FALSE),"Erreur saison")))</f>
        <v>#N/A</v>
      </c>
      <c r="W2507" s="18" t="e">
        <f>VLOOKUP(D2507,Listes!B:C,2,FALSE)</f>
        <v>#N/A</v>
      </c>
    </row>
    <row r="2508" spans="1:23" ht="15.75" customHeight="1">
      <c r="A2508" s="11"/>
      <c r="B2508" s="11"/>
      <c r="C2508" s="11"/>
      <c r="D2508" s="11"/>
      <c r="E2508" s="11"/>
      <c r="F2508" s="11"/>
      <c r="G2508" s="11" t="e">
        <f>VLOOKUP(E2508,TAXONS!B:C,2,FALSE)</f>
        <v>#N/A</v>
      </c>
      <c r="H2508" s="13">
        <f t="shared" si="198"/>
        <v>0</v>
      </c>
      <c r="I2508" s="12" t="e">
        <f t="shared" si="199"/>
        <v>#N/A</v>
      </c>
      <c r="J2508" s="14" t="e">
        <f t="shared" si="200"/>
        <v>#N/A</v>
      </c>
      <c r="K2508" s="15" t="e">
        <f>VLOOKUP(B2508,REGIONS!A:D,4,FALSE)</f>
        <v>#N/A</v>
      </c>
      <c r="L2508" s="19" t="e">
        <f>VLOOKUP(G2508,Sensibilité!$A:$L,12,FALSE)</f>
        <v>#N/A</v>
      </c>
      <c r="M2508" s="19" t="e">
        <f t="shared" si="201"/>
        <v>#N/A</v>
      </c>
      <c r="N2508" s="19" t="e">
        <f t="shared" si="202"/>
        <v>#N/A</v>
      </c>
      <c r="O2508" s="15" t="str">
        <f>IF(D2508=Listes!$B$6,"SWARMING",IF(OR(D2508=Listes!$B$1,D2508=Listes!$B$2,D2508=Listes!$B$5),2,IF(OR(D2508=Listes!$B$3,D2508=Listes!$B$4),1,"erreur colonne D")))</f>
        <v>SWARMING</v>
      </c>
      <c r="P2508" s="15" t="e">
        <f>IF(OR(W2508="Hiver",W2508="Transit"),VLOOKUP(E2508,IC!A:E,4,FALSE),IF(W2508="été",VLOOKUP(E2508,IC!A:E,3,FALSE),"erreur"))</f>
        <v>#N/A</v>
      </c>
      <c r="Q2508" s="15" t="e">
        <f>IF(P2508="NR",0,IF(F2508&lt;5,0,IF(P2508=1,VLOOKUP(F2508,IC!$G$1:$I$8,3,TRUE),
IF(P2508=2,VLOOKUP(F2508,IC!$K$1:$M$8,3,TRUE),
IF(P2508=3,VLOOKUP(F2508,IC!$O$1:$Q$8,3,TRUE),IF(P2508=4,VLOOKUP(F2508,IC!$S$2:$U$9,3,TRUE),
"erreur"))))))</f>
        <v>#N/A</v>
      </c>
      <c r="R2508" s="16" t="e">
        <f>IF(OR(V2508="NA",V2508="Transit",V2508&lt;Listes!$F$1),"non applicable",F2508/V2508)</f>
        <v>#N/A</v>
      </c>
      <c r="S2508" s="16" t="e">
        <f>IF(W2508="Transit","Non applicable",IF(AND(W2508="été",T2508&gt;Listes!F2507),F2508/T2508,IF(AND(W2508="Hiver",Hierarchisation!U2508&gt;Listes!F2507),F2508/U2508,"non applicable")))</f>
        <v>#N/A</v>
      </c>
      <c r="T2508" s="17" t="e">
        <f>IF(K2508="Centre",VLOOKUP(E2508,effectifs_ete,3,FALSE),IF(Hierarchisation!K2508="Grand Nord",VLOOKUP(Hierarchisation!E2508,effectifs_ete,4,FALSE),IF(Hierarchisation!K2508="Nord Est",VLOOKUP(Hierarchisation!E2508,effectifs_ete,5,FALSE),IF(Hierarchisation!K2508="Nord Ouest",VLOOKUP(Hierarchisation!E2508,effectifs_ete,6,FALSE),IF(Hierarchisation!K2508="Sud Est",VLOOKUP(Hierarchisation!E2508,effectifs_ete,7,FALSE),IF(Hierarchisation!K2508="Sud Ouest",VLOOKUP(Hierarchisation!E2508,effectifs_ete,8,FALSE),"Erreur Région"))))))</f>
        <v>#N/A</v>
      </c>
      <c r="U2508" s="17" t="e">
        <f>IF(K2508="Centre",VLOOKUP(E2508,effectifs_hiver,3,FALSE),IF(Hierarchisation!K2508="Grand Nord",VLOOKUP(Hierarchisation!E2508,effectifs_hiver,4,FALSE),IF(Hierarchisation!K2508="Nord Est",VLOOKUP(Hierarchisation!E2508,effectifs_hiver,5,FALSE),IF(Hierarchisation!K2508="Nord Ouest",VLOOKUP(Hierarchisation!E2508,effectifs_hiver,6,FALSE),IF(Hierarchisation!K2508="Sud Est",VLOOKUP(Hierarchisation!E2508,effectifs_hiver,7,FALSE),IF(Hierarchisation!K2508="Sud Ouest",VLOOKUP(Hierarchisation!E2508,effectifs_hiver,8,FALSE),"Erreur Région"))))))</f>
        <v>#N/A</v>
      </c>
      <c r="V2508" s="17" t="e">
        <f>IF(W2508="Transit","Transit",IF(W2508="hiver",VLOOKUP(E2508,'EFFECTIFS Hiver'!$A:$I,9,FALSE),IF(W2508="été",VLOOKUP(E2508,'EFFECTIFS Eté'!$A:$I,9,FALSE),"Erreur saison")))</f>
        <v>#N/A</v>
      </c>
      <c r="W2508" s="18" t="e">
        <f>VLOOKUP(D2508,Listes!B:C,2,FALSE)</f>
        <v>#N/A</v>
      </c>
    </row>
    <row r="2509" spans="1:23" ht="15.75" customHeight="1">
      <c r="A2509" s="11"/>
      <c r="B2509" s="11"/>
      <c r="C2509" s="11"/>
      <c r="D2509" s="11"/>
      <c r="E2509" s="11"/>
      <c r="F2509" s="11"/>
      <c r="G2509" s="11" t="e">
        <f>VLOOKUP(E2509,TAXONS!B:C,2,FALSE)</f>
        <v>#N/A</v>
      </c>
      <c r="H2509" s="13">
        <f t="shared" si="198"/>
        <v>0</v>
      </c>
      <c r="I2509" s="12" t="e">
        <f t="shared" si="199"/>
        <v>#N/A</v>
      </c>
      <c r="J2509" s="14" t="e">
        <f t="shared" si="200"/>
        <v>#N/A</v>
      </c>
      <c r="K2509" s="15" t="e">
        <f>VLOOKUP(B2509,REGIONS!A:D,4,FALSE)</f>
        <v>#N/A</v>
      </c>
      <c r="L2509" s="19" t="e">
        <f>VLOOKUP(G2509,Sensibilité!$A:$L,12,FALSE)</f>
        <v>#N/A</v>
      </c>
      <c r="M2509" s="19" t="e">
        <f t="shared" si="201"/>
        <v>#N/A</v>
      </c>
      <c r="N2509" s="19" t="e">
        <f t="shared" si="202"/>
        <v>#N/A</v>
      </c>
      <c r="O2509" s="15" t="str">
        <f>IF(D2509=Listes!$B$6,"SWARMING",IF(OR(D2509=Listes!$B$1,D2509=Listes!$B$2,D2509=Listes!$B$5),2,IF(OR(D2509=Listes!$B$3,D2509=Listes!$B$4),1,"erreur colonne D")))</f>
        <v>SWARMING</v>
      </c>
      <c r="P2509" s="15" t="e">
        <f>IF(OR(W2509="Hiver",W2509="Transit"),VLOOKUP(E2509,IC!A:E,4,FALSE),IF(W2509="été",VLOOKUP(E2509,IC!A:E,3,FALSE),"erreur"))</f>
        <v>#N/A</v>
      </c>
      <c r="Q2509" s="15" t="e">
        <f>IF(P2509="NR",0,IF(F2509&lt;5,0,IF(P2509=1,VLOOKUP(F2509,IC!$G$1:$I$8,3,TRUE),
IF(P2509=2,VLOOKUP(F2509,IC!$K$1:$M$8,3,TRUE),
IF(P2509=3,VLOOKUP(F2509,IC!$O$1:$Q$8,3,TRUE),IF(P2509=4,VLOOKUP(F2509,IC!$S$2:$U$9,3,TRUE),
"erreur"))))))</f>
        <v>#N/A</v>
      </c>
      <c r="R2509" s="16" t="e">
        <f>IF(OR(V2509="NA",V2509="Transit",V2509&lt;Listes!$F$1),"non applicable",F2509/V2509)</f>
        <v>#N/A</v>
      </c>
      <c r="S2509" s="16" t="e">
        <f>IF(W2509="Transit","Non applicable",IF(AND(W2509="été",T2509&gt;Listes!F2508),F2509/T2509,IF(AND(W2509="Hiver",Hierarchisation!U2509&gt;Listes!F2508),F2509/U2509,"non applicable")))</f>
        <v>#N/A</v>
      </c>
      <c r="T2509" s="17" t="e">
        <f>IF(K2509="Centre",VLOOKUP(E2509,effectifs_ete,3,FALSE),IF(Hierarchisation!K2509="Grand Nord",VLOOKUP(Hierarchisation!E2509,effectifs_ete,4,FALSE),IF(Hierarchisation!K2509="Nord Est",VLOOKUP(Hierarchisation!E2509,effectifs_ete,5,FALSE),IF(Hierarchisation!K2509="Nord Ouest",VLOOKUP(Hierarchisation!E2509,effectifs_ete,6,FALSE),IF(Hierarchisation!K2509="Sud Est",VLOOKUP(Hierarchisation!E2509,effectifs_ete,7,FALSE),IF(Hierarchisation!K2509="Sud Ouest",VLOOKUP(Hierarchisation!E2509,effectifs_ete,8,FALSE),"Erreur Région"))))))</f>
        <v>#N/A</v>
      </c>
      <c r="U2509" s="17" t="e">
        <f>IF(K2509="Centre",VLOOKUP(E2509,effectifs_hiver,3,FALSE),IF(Hierarchisation!K2509="Grand Nord",VLOOKUP(Hierarchisation!E2509,effectifs_hiver,4,FALSE),IF(Hierarchisation!K2509="Nord Est",VLOOKUP(Hierarchisation!E2509,effectifs_hiver,5,FALSE),IF(Hierarchisation!K2509="Nord Ouest",VLOOKUP(Hierarchisation!E2509,effectifs_hiver,6,FALSE),IF(Hierarchisation!K2509="Sud Est",VLOOKUP(Hierarchisation!E2509,effectifs_hiver,7,FALSE),IF(Hierarchisation!K2509="Sud Ouest",VLOOKUP(Hierarchisation!E2509,effectifs_hiver,8,FALSE),"Erreur Région"))))))</f>
        <v>#N/A</v>
      </c>
      <c r="V2509" s="17" t="e">
        <f>IF(W2509="Transit","Transit",IF(W2509="hiver",VLOOKUP(E2509,'EFFECTIFS Hiver'!$A:$I,9,FALSE),IF(W2509="été",VLOOKUP(E2509,'EFFECTIFS Eté'!$A:$I,9,FALSE),"Erreur saison")))</f>
        <v>#N/A</v>
      </c>
      <c r="W2509" s="18" t="e">
        <f>VLOOKUP(D2509,Listes!B:C,2,FALSE)</f>
        <v>#N/A</v>
      </c>
    </row>
    <row r="2510" spans="1:23" ht="15.75" customHeight="1">
      <c r="A2510" s="11"/>
      <c r="B2510" s="11"/>
      <c r="C2510" s="11"/>
      <c r="D2510" s="11"/>
      <c r="E2510" s="11"/>
      <c r="F2510" s="11"/>
      <c r="G2510" s="11" t="e">
        <f>VLOOKUP(E2510,TAXONS!B:C,2,FALSE)</f>
        <v>#N/A</v>
      </c>
      <c r="H2510" s="13">
        <f t="shared" si="198"/>
        <v>0</v>
      </c>
      <c r="I2510" s="12" t="e">
        <f t="shared" si="199"/>
        <v>#N/A</v>
      </c>
      <c r="J2510" s="14" t="e">
        <f t="shared" si="200"/>
        <v>#N/A</v>
      </c>
      <c r="K2510" s="15" t="e">
        <f>VLOOKUP(B2510,REGIONS!A:D,4,FALSE)</f>
        <v>#N/A</v>
      </c>
      <c r="L2510" s="19" t="e">
        <f>VLOOKUP(G2510,Sensibilité!$A:$L,12,FALSE)</f>
        <v>#N/A</v>
      </c>
      <c r="M2510" s="19" t="e">
        <f t="shared" si="201"/>
        <v>#N/A</v>
      </c>
      <c r="N2510" s="19" t="e">
        <f t="shared" si="202"/>
        <v>#N/A</v>
      </c>
      <c r="O2510" s="15" t="str">
        <f>IF(D2510=Listes!$B$6,"SWARMING",IF(OR(D2510=Listes!$B$1,D2510=Listes!$B$2,D2510=Listes!$B$5),2,IF(OR(D2510=Listes!$B$3,D2510=Listes!$B$4),1,"erreur colonne D")))</f>
        <v>SWARMING</v>
      </c>
      <c r="P2510" s="15" t="e">
        <f>IF(OR(W2510="Hiver",W2510="Transit"),VLOOKUP(E2510,IC!A:E,4,FALSE),IF(W2510="été",VLOOKUP(E2510,IC!A:E,3,FALSE),"erreur"))</f>
        <v>#N/A</v>
      </c>
      <c r="Q2510" s="15" t="e">
        <f>IF(P2510="NR",0,IF(F2510&lt;5,0,IF(P2510=1,VLOOKUP(F2510,IC!$G$1:$I$8,3,TRUE),
IF(P2510=2,VLOOKUP(F2510,IC!$K$1:$M$8,3,TRUE),
IF(P2510=3,VLOOKUP(F2510,IC!$O$1:$Q$8,3,TRUE),IF(P2510=4,VLOOKUP(F2510,IC!$S$2:$U$9,3,TRUE),
"erreur"))))))</f>
        <v>#N/A</v>
      </c>
      <c r="R2510" s="16" t="e">
        <f>IF(OR(V2510="NA",V2510="Transit",V2510&lt;Listes!$F$1),"non applicable",F2510/V2510)</f>
        <v>#N/A</v>
      </c>
      <c r="S2510" s="16" t="e">
        <f>IF(W2510="Transit","Non applicable",IF(AND(W2510="été",T2510&gt;Listes!F2509),F2510/T2510,IF(AND(W2510="Hiver",Hierarchisation!U2510&gt;Listes!F2509),F2510/U2510,"non applicable")))</f>
        <v>#N/A</v>
      </c>
      <c r="T2510" s="17" t="e">
        <f>IF(K2510="Centre",VLOOKUP(E2510,effectifs_ete,3,FALSE),IF(Hierarchisation!K2510="Grand Nord",VLOOKUP(Hierarchisation!E2510,effectifs_ete,4,FALSE),IF(Hierarchisation!K2510="Nord Est",VLOOKUP(Hierarchisation!E2510,effectifs_ete,5,FALSE),IF(Hierarchisation!K2510="Nord Ouest",VLOOKUP(Hierarchisation!E2510,effectifs_ete,6,FALSE),IF(Hierarchisation!K2510="Sud Est",VLOOKUP(Hierarchisation!E2510,effectifs_ete,7,FALSE),IF(Hierarchisation!K2510="Sud Ouest",VLOOKUP(Hierarchisation!E2510,effectifs_ete,8,FALSE),"Erreur Région"))))))</f>
        <v>#N/A</v>
      </c>
      <c r="U2510" s="17" t="e">
        <f>IF(K2510="Centre",VLOOKUP(E2510,effectifs_hiver,3,FALSE),IF(Hierarchisation!K2510="Grand Nord",VLOOKUP(Hierarchisation!E2510,effectifs_hiver,4,FALSE),IF(Hierarchisation!K2510="Nord Est",VLOOKUP(Hierarchisation!E2510,effectifs_hiver,5,FALSE),IF(Hierarchisation!K2510="Nord Ouest",VLOOKUP(Hierarchisation!E2510,effectifs_hiver,6,FALSE),IF(Hierarchisation!K2510="Sud Est",VLOOKUP(Hierarchisation!E2510,effectifs_hiver,7,FALSE),IF(Hierarchisation!K2510="Sud Ouest",VLOOKUP(Hierarchisation!E2510,effectifs_hiver,8,FALSE),"Erreur Région"))))))</f>
        <v>#N/A</v>
      </c>
      <c r="V2510" s="17" t="e">
        <f>IF(W2510="Transit","Transit",IF(W2510="hiver",VLOOKUP(E2510,'EFFECTIFS Hiver'!$A:$I,9,FALSE),IF(W2510="été",VLOOKUP(E2510,'EFFECTIFS Eté'!$A:$I,9,FALSE),"Erreur saison")))</f>
        <v>#N/A</v>
      </c>
      <c r="W2510" s="18" t="e">
        <f>VLOOKUP(D2510,Listes!B:C,2,FALSE)</f>
        <v>#N/A</v>
      </c>
    </row>
    <row r="2511" spans="1:23" ht="15.75" customHeight="1">
      <c r="A2511" s="11"/>
      <c r="B2511" s="11"/>
      <c r="C2511" s="11"/>
      <c r="D2511" s="11"/>
      <c r="E2511" s="11"/>
      <c r="F2511" s="11"/>
      <c r="G2511" s="11" t="e">
        <f>VLOOKUP(E2511,TAXONS!B:C,2,FALSE)</f>
        <v>#N/A</v>
      </c>
      <c r="H2511" s="13">
        <f t="shared" si="198"/>
        <v>0</v>
      </c>
      <c r="I2511" s="12" t="e">
        <f t="shared" si="199"/>
        <v>#N/A</v>
      </c>
      <c r="J2511" s="14" t="e">
        <f t="shared" si="200"/>
        <v>#N/A</v>
      </c>
      <c r="K2511" s="15" t="e">
        <f>VLOOKUP(B2511,REGIONS!A:D,4,FALSE)</f>
        <v>#N/A</v>
      </c>
      <c r="L2511" s="19" t="e">
        <f>VLOOKUP(G2511,Sensibilité!$A:$L,12,FALSE)</f>
        <v>#N/A</v>
      </c>
      <c r="M2511" s="19" t="e">
        <f t="shared" si="201"/>
        <v>#N/A</v>
      </c>
      <c r="N2511" s="19" t="e">
        <f t="shared" si="202"/>
        <v>#N/A</v>
      </c>
      <c r="O2511" s="15" t="str">
        <f>IF(D2511=Listes!$B$6,"SWARMING",IF(OR(D2511=Listes!$B$1,D2511=Listes!$B$2,D2511=Listes!$B$5),2,IF(OR(D2511=Listes!$B$3,D2511=Listes!$B$4),1,"erreur colonne D")))</f>
        <v>SWARMING</v>
      </c>
      <c r="P2511" s="15" t="e">
        <f>IF(OR(W2511="Hiver",W2511="Transit"),VLOOKUP(E2511,IC!A:E,4,FALSE),IF(W2511="été",VLOOKUP(E2511,IC!A:E,3,FALSE),"erreur"))</f>
        <v>#N/A</v>
      </c>
      <c r="Q2511" s="15" t="e">
        <f>IF(P2511="NR",0,IF(F2511&lt;5,0,IF(P2511=1,VLOOKUP(F2511,IC!$G$1:$I$8,3,TRUE),
IF(P2511=2,VLOOKUP(F2511,IC!$K$1:$M$8,3,TRUE),
IF(P2511=3,VLOOKUP(F2511,IC!$O$1:$Q$8,3,TRUE),IF(P2511=4,VLOOKUP(F2511,IC!$S$2:$U$9,3,TRUE),
"erreur"))))))</f>
        <v>#N/A</v>
      </c>
      <c r="R2511" s="16" t="e">
        <f>IF(OR(V2511="NA",V2511="Transit",V2511&lt;Listes!$F$1),"non applicable",F2511/V2511)</f>
        <v>#N/A</v>
      </c>
      <c r="S2511" s="16" t="e">
        <f>IF(W2511="Transit","Non applicable",IF(AND(W2511="été",T2511&gt;Listes!F2510),F2511/T2511,IF(AND(W2511="Hiver",Hierarchisation!U2511&gt;Listes!F2510),F2511/U2511,"non applicable")))</f>
        <v>#N/A</v>
      </c>
      <c r="T2511" s="17" t="e">
        <f>IF(K2511="Centre",VLOOKUP(E2511,effectifs_ete,3,FALSE),IF(Hierarchisation!K2511="Grand Nord",VLOOKUP(Hierarchisation!E2511,effectifs_ete,4,FALSE),IF(Hierarchisation!K2511="Nord Est",VLOOKUP(Hierarchisation!E2511,effectifs_ete,5,FALSE),IF(Hierarchisation!K2511="Nord Ouest",VLOOKUP(Hierarchisation!E2511,effectifs_ete,6,FALSE),IF(Hierarchisation!K2511="Sud Est",VLOOKUP(Hierarchisation!E2511,effectifs_ete,7,FALSE),IF(Hierarchisation!K2511="Sud Ouest",VLOOKUP(Hierarchisation!E2511,effectifs_ete,8,FALSE),"Erreur Région"))))))</f>
        <v>#N/A</v>
      </c>
      <c r="U2511" s="17" t="e">
        <f>IF(K2511="Centre",VLOOKUP(E2511,effectifs_hiver,3,FALSE),IF(Hierarchisation!K2511="Grand Nord",VLOOKUP(Hierarchisation!E2511,effectifs_hiver,4,FALSE),IF(Hierarchisation!K2511="Nord Est",VLOOKUP(Hierarchisation!E2511,effectifs_hiver,5,FALSE),IF(Hierarchisation!K2511="Nord Ouest",VLOOKUP(Hierarchisation!E2511,effectifs_hiver,6,FALSE),IF(Hierarchisation!K2511="Sud Est",VLOOKUP(Hierarchisation!E2511,effectifs_hiver,7,FALSE),IF(Hierarchisation!K2511="Sud Ouest",VLOOKUP(Hierarchisation!E2511,effectifs_hiver,8,FALSE),"Erreur Région"))))))</f>
        <v>#N/A</v>
      </c>
      <c r="V2511" s="17" t="e">
        <f>IF(W2511="Transit","Transit",IF(W2511="hiver",VLOOKUP(E2511,'EFFECTIFS Hiver'!$A:$I,9,FALSE),IF(W2511="été",VLOOKUP(E2511,'EFFECTIFS Eté'!$A:$I,9,FALSE),"Erreur saison")))</f>
        <v>#N/A</v>
      </c>
      <c r="W2511" s="18" t="e">
        <f>VLOOKUP(D2511,Listes!B:C,2,FALSE)</f>
        <v>#N/A</v>
      </c>
    </row>
    <row r="2512" spans="1:23" ht="15.75" customHeight="1">
      <c r="A2512" s="11"/>
      <c r="B2512" s="11"/>
      <c r="C2512" s="11"/>
      <c r="D2512" s="11"/>
      <c r="E2512" s="11"/>
      <c r="F2512" s="11"/>
      <c r="G2512" s="11" t="e">
        <f>VLOOKUP(E2512,TAXONS!B:C,2,FALSE)</f>
        <v>#N/A</v>
      </c>
      <c r="H2512" s="13">
        <f t="shared" si="198"/>
        <v>0</v>
      </c>
      <c r="I2512" s="12" t="e">
        <f t="shared" si="199"/>
        <v>#N/A</v>
      </c>
      <c r="J2512" s="14" t="e">
        <f t="shared" si="200"/>
        <v>#N/A</v>
      </c>
      <c r="K2512" s="15" t="e">
        <f>VLOOKUP(B2512,REGIONS!A:D,4,FALSE)</f>
        <v>#N/A</v>
      </c>
      <c r="L2512" s="19" t="e">
        <f>VLOOKUP(G2512,Sensibilité!$A:$L,12,FALSE)</f>
        <v>#N/A</v>
      </c>
      <c r="M2512" s="19" t="e">
        <f t="shared" si="201"/>
        <v>#N/A</v>
      </c>
      <c r="N2512" s="19" t="e">
        <f t="shared" si="202"/>
        <v>#N/A</v>
      </c>
      <c r="O2512" s="15" t="str">
        <f>IF(D2512=Listes!$B$6,"SWARMING",IF(OR(D2512=Listes!$B$1,D2512=Listes!$B$2,D2512=Listes!$B$5),2,IF(OR(D2512=Listes!$B$3,D2512=Listes!$B$4),1,"erreur colonne D")))</f>
        <v>SWARMING</v>
      </c>
      <c r="P2512" s="15" t="e">
        <f>IF(OR(W2512="Hiver",W2512="Transit"),VLOOKUP(E2512,IC!A:E,4,FALSE),IF(W2512="été",VLOOKUP(E2512,IC!A:E,3,FALSE),"erreur"))</f>
        <v>#N/A</v>
      </c>
      <c r="Q2512" s="15" t="e">
        <f>IF(P2512="NR",0,IF(F2512&lt;5,0,IF(P2512=1,VLOOKUP(F2512,IC!$G$1:$I$8,3,TRUE),
IF(P2512=2,VLOOKUP(F2512,IC!$K$1:$M$8,3,TRUE),
IF(P2512=3,VLOOKUP(F2512,IC!$O$1:$Q$8,3,TRUE),IF(P2512=4,VLOOKUP(F2512,IC!$S$2:$U$9,3,TRUE),
"erreur"))))))</f>
        <v>#N/A</v>
      </c>
      <c r="R2512" s="16" t="e">
        <f>IF(OR(V2512="NA",V2512="Transit",V2512&lt;Listes!$F$1),"non applicable",F2512/V2512)</f>
        <v>#N/A</v>
      </c>
      <c r="S2512" s="16" t="e">
        <f>IF(W2512="Transit","Non applicable",IF(AND(W2512="été",T2512&gt;Listes!F2511),F2512/T2512,IF(AND(W2512="Hiver",Hierarchisation!U2512&gt;Listes!F2511),F2512/U2512,"non applicable")))</f>
        <v>#N/A</v>
      </c>
      <c r="T2512" s="17" t="e">
        <f>IF(K2512="Centre",VLOOKUP(E2512,effectifs_ete,3,FALSE),IF(Hierarchisation!K2512="Grand Nord",VLOOKUP(Hierarchisation!E2512,effectifs_ete,4,FALSE),IF(Hierarchisation!K2512="Nord Est",VLOOKUP(Hierarchisation!E2512,effectifs_ete,5,FALSE),IF(Hierarchisation!K2512="Nord Ouest",VLOOKUP(Hierarchisation!E2512,effectifs_ete,6,FALSE),IF(Hierarchisation!K2512="Sud Est",VLOOKUP(Hierarchisation!E2512,effectifs_ete,7,FALSE),IF(Hierarchisation!K2512="Sud Ouest",VLOOKUP(Hierarchisation!E2512,effectifs_ete,8,FALSE),"Erreur Région"))))))</f>
        <v>#N/A</v>
      </c>
      <c r="U2512" s="17" t="e">
        <f>IF(K2512="Centre",VLOOKUP(E2512,effectifs_hiver,3,FALSE),IF(Hierarchisation!K2512="Grand Nord",VLOOKUP(Hierarchisation!E2512,effectifs_hiver,4,FALSE),IF(Hierarchisation!K2512="Nord Est",VLOOKUP(Hierarchisation!E2512,effectifs_hiver,5,FALSE),IF(Hierarchisation!K2512="Nord Ouest",VLOOKUP(Hierarchisation!E2512,effectifs_hiver,6,FALSE),IF(Hierarchisation!K2512="Sud Est",VLOOKUP(Hierarchisation!E2512,effectifs_hiver,7,FALSE),IF(Hierarchisation!K2512="Sud Ouest",VLOOKUP(Hierarchisation!E2512,effectifs_hiver,8,FALSE),"Erreur Région"))))))</f>
        <v>#N/A</v>
      </c>
      <c r="V2512" s="17" t="e">
        <f>IF(W2512="Transit","Transit",IF(W2512="hiver",VLOOKUP(E2512,'EFFECTIFS Hiver'!$A:$I,9,FALSE),IF(W2512="été",VLOOKUP(E2512,'EFFECTIFS Eté'!$A:$I,9,FALSE),"Erreur saison")))</f>
        <v>#N/A</v>
      </c>
      <c r="W2512" s="18" t="e">
        <f>VLOOKUP(D2512,Listes!B:C,2,FALSE)</f>
        <v>#N/A</v>
      </c>
    </row>
    <row r="2513" spans="1:23" ht="15.75" customHeight="1">
      <c r="A2513" s="11"/>
      <c r="B2513" s="11"/>
      <c r="C2513" s="11"/>
      <c r="D2513" s="11"/>
      <c r="E2513" s="11"/>
      <c r="F2513" s="11"/>
      <c r="G2513" s="11" t="e">
        <f>VLOOKUP(E2513,TAXONS!B:C,2,FALSE)</f>
        <v>#N/A</v>
      </c>
      <c r="H2513" s="13">
        <f t="shared" si="198"/>
        <v>0</v>
      </c>
      <c r="I2513" s="12" t="e">
        <f t="shared" si="199"/>
        <v>#N/A</v>
      </c>
      <c r="J2513" s="14" t="e">
        <f t="shared" si="200"/>
        <v>#N/A</v>
      </c>
      <c r="K2513" s="15" t="e">
        <f>VLOOKUP(B2513,REGIONS!A:D,4,FALSE)</f>
        <v>#N/A</v>
      </c>
      <c r="L2513" s="19" t="e">
        <f>VLOOKUP(G2513,Sensibilité!$A:$L,12,FALSE)</f>
        <v>#N/A</v>
      </c>
      <c r="M2513" s="19" t="e">
        <f t="shared" si="201"/>
        <v>#N/A</v>
      </c>
      <c r="N2513" s="19" t="e">
        <f t="shared" si="202"/>
        <v>#N/A</v>
      </c>
      <c r="O2513" s="15" t="str">
        <f>IF(D2513=Listes!$B$6,"SWARMING",IF(OR(D2513=Listes!$B$1,D2513=Listes!$B$2,D2513=Listes!$B$5),2,IF(OR(D2513=Listes!$B$3,D2513=Listes!$B$4),1,"erreur colonne D")))</f>
        <v>SWARMING</v>
      </c>
      <c r="P2513" s="15" t="e">
        <f>IF(OR(W2513="Hiver",W2513="Transit"),VLOOKUP(E2513,IC!A:E,4,FALSE),IF(W2513="été",VLOOKUP(E2513,IC!A:E,3,FALSE),"erreur"))</f>
        <v>#N/A</v>
      </c>
      <c r="Q2513" s="15" t="e">
        <f>IF(P2513="NR",0,IF(F2513&lt;5,0,IF(P2513=1,VLOOKUP(F2513,IC!$G$1:$I$8,3,TRUE),
IF(P2513=2,VLOOKUP(F2513,IC!$K$1:$M$8,3,TRUE),
IF(P2513=3,VLOOKUP(F2513,IC!$O$1:$Q$8,3,TRUE),IF(P2513=4,VLOOKUP(F2513,IC!$S$2:$U$9,3,TRUE),
"erreur"))))))</f>
        <v>#N/A</v>
      </c>
      <c r="R2513" s="16" t="e">
        <f>IF(OR(V2513="NA",V2513="Transit",V2513&lt;Listes!$F$1),"non applicable",F2513/V2513)</f>
        <v>#N/A</v>
      </c>
      <c r="S2513" s="16" t="e">
        <f>IF(W2513="Transit","Non applicable",IF(AND(W2513="été",T2513&gt;Listes!F2512),F2513/T2513,IF(AND(W2513="Hiver",Hierarchisation!U2513&gt;Listes!F2512),F2513/U2513,"non applicable")))</f>
        <v>#N/A</v>
      </c>
      <c r="T2513" s="17" t="e">
        <f>IF(K2513="Centre",VLOOKUP(E2513,effectifs_ete,3,FALSE),IF(Hierarchisation!K2513="Grand Nord",VLOOKUP(Hierarchisation!E2513,effectifs_ete,4,FALSE),IF(Hierarchisation!K2513="Nord Est",VLOOKUP(Hierarchisation!E2513,effectifs_ete,5,FALSE),IF(Hierarchisation!K2513="Nord Ouest",VLOOKUP(Hierarchisation!E2513,effectifs_ete,6,FALSE),IF(Hierarchisation!K2513="Sud Est",VLOOKUP(Hierarchisation!E2513,effectifs_ete,7,FALSE),IF(Hierarchisation!K2513="Sud Ouest",VLOOKUP(Hierarchisation!E2513,effectifs_ete,8,FALSE),"Erreur Région"))))))</f>
        <v>#N/A</v>
      </c>
      <c r="U2513" s="17" t="e">
        <f>IF(K2513="Centre",VLOOKUP(E2513,effectifs_hiver,3,FALSE),IF(Hierarchisation!K2513="Grand Nord",VLOOKUP(Hierarchisation!E2513,effectifs_hiver,4,FALSE),IF(Hierarchisation!K2513="Nord Est",VLOOKUP(Hierarchisation!E2513,effectifs_hiver,5,FALSE),IF(Hierarchisation!K2513="Nord Ouest",VLOOKUP(Hierarchisation!E2513,effectifs_hiver,6,FALSE),IF(Hierarchisation!K2513="Sud Est",VLOOKUP(Hierarchisation!E2513,effectifs_hiver,7,FALSE),IF(Hierarchisation!K2513="Sud Ouest",VLOOKUP(Hierarchisation!E2513,effectifs_hiver,8,FALSE),"Erreur Région"))))))</f>
        <v>#N/A</v>
      </c>
      <c r="V2513" s="17" t="e">
        <f>IF(W2513="Transit","Transit",IF(W2513="hiver",VLOOKUP(E2513,'EFFECTIFS Hiver'!$A:$I,9,FALSE),IF(W2513="été",VLOOKUP(E2513,'EFFECTIFS Eté'!$A:$I,9,FALSE),"Erreur saison")))</f>
        <v>#N/A</v>
      </c>
      <c r="W2513" s="18" t="e">
        <f>VLOOKUP(D2513,Listes!B:C,2,FALSE)</f>
        <v>#N/A</v>
      </c>
    </row>
    <row r="2514" spans="1:23" ht="15.75" customHeight="1">
      <c r="A2514" s="11"/>
      <c r="B2514" s="11"/>
      <c r="C2514" s="11"/>
      <c r="D2514" s="11"/>
      <c r="E2514" s="11"/>
      <c r="F2514" s="11"/>
      <c r="G2514" s="11" t="e">
        <f>VLOOKUP(E2514,TAXONS!B:C,2,FALSE)</f>
        <v>#N/A</v>
      </c>
      <c r="H2514" s="13">
        <f t="shared" si="198"/>
        <v>0</v>
      </c>
      <c r="I2514" s="12" t="e">
        <f t="shared" si="199"/>
        <v>#N/A</v>
      </c>
      <c r="J2514" s="14" t="e">
        <f t="shared" si="200"/>
        <v>#N/A</v>
      </c>
      <c r="K2514" s="15" t="e">
        <f>VLOOKUP(B2514,REGIONS!A:D,4,FALSE)</f>
        <v>#N/A</v>
      </c>
      <c r="L2514" s="19" t="e">
        <f>VLOOKUP(G2514,Sensibilité!$A:$L,12,FALSE)</f>
        <v>#N/A</v>
      </c>
      <c r="M2514" s="19" t="e">
        <f t="shared" si="201"/>
        <v>#N/A</v>
      </c>
      <c r="N2514" s="19" t="e">
        <f t="shared" si="202"/>
        <v>#N/A</v>
      </c>
      <c r="O2514" s="15" t="str">
        <f>IF(D2514=Listes!$B$6,"SWARMING",IF(OR(D2514=Listes!$B$1,D2514=Listes!$B$2,D2514=Listes!$B$5),2,IF(OR(D2514=Listes!$B$3,D2514=Listes!$B$4),1,"erreur colonne D")))</f>
        <v>SWARMING</v>
      </c>
      <c r="P2514" s="15" t="e">
        <f>IF(OR(W2514="Hiver",W2514="Transit"),VLOOKUP(E2514,IC!A:E,4,FALSE),IF(W2514="été",VLOOKUP(E2514,IC!A:E,3,FALSE),"erreur"))</f>
        <v>#N/A</v>
      </c>
      <c r="Q2514" s="15" t="e">
        <f>IF(P2514="NR",0,IF(F2514&lt;5,0,IF(P2514=1,VLOOKUP(F2514,IC!$G$1:$I$8,3,TRUE),
IF(P2514=2,VLOOKUP(F2514,IC!$K$1:$M$8,3,TRUE),
IF(P2514=3,VLOOKUP(F2514,IC!$O$1:$Q$8,3,TRUE),IF(P2514=4,VLOOKUP(F2514,IC!$S$2:$U$9,3,TRUE),
"erreur"))))))</f>
        <v>#N/A</v>
      </c>
      <c r="R2514" s="16" t="e">
        <f>IF(OR(V2514="NA",V2514="Transit",V2514&lt;Listes!$F$1),"non applicable",F2514/V2514)</f>
        <v>#N/A</v>
      </c>
      <c r="S2514" s="16" t="e">
        <f>IF(W2514="Transit","Non applicable",IF(AND(W2514="été",T2514&gt;Listes!F2513),F2514/T2514,IF(AND(W2514="Hiver",Hierarchisation!U2514&gt;Listes!F2513),F2514/U2514,"non applicable")))</f>
        <v>#N/A</v>
      </c>
      <c r="T2514" s="17" t="e">
        <f>IF(K2514="Centre",VLOOKUP(E2514,effectifs_ete,3,FALSE),IF(Hierarchisation!K2514="Grand Nord",VLOOKUP(Hierarchisation!E2514,effectifs_ete,4,FALSE),IF(Hierarchisation!K2514="Nord Est",VLOOKUP(Hierarchisation!E2514,effectifs_ete,5,FALSE),IF(Hierarchisation!K2514="Nord Ouest",VLOOKUP(Hierarchisation!E2514,effectifs_ete,6,FALSE),IF(Hierarchisation!K2514="Sud Est",VLOOKUP(Hierarchisation!E2514,effectifs_ete,7,FALSE),IF(Hierarchisation!K2514="Sud Ouest",VLOOKUP(Hierarchisation!E2514,effectifs_ete,8,FALSE),"Erreur Région"))))))</f>
        <v>#N/A</v>
      </c>
      <c r="U2514" s="17" t="e">
        <f>IF(K2514="Centre",VLOOKUP(E2514,effectifs_hiver,3,FALSE),IF(Hierarchisation!K2514="Grand Nord",VLOOKUP(Hierarchisation!E2514,effectifs_hiver,4,FALSE),IF(Hierarchisation!K2514="Nord Est",VLOOKUP(Hierarchisation!E2514,effectifs_hiver,5,FALSE),IF(Hierarchisation!K2514="Nord Ouest",VLOOKUP(Hierarchisation!E2514,effectifs_hiver,6,FALSE),IF(Hierarchisation!K2514="Sud Est",VLOOKUP(Hierarchisation!E2514,effectifs_hiver,7,FALSE),IF(Hierarchisation!K2514="Sud Ouest",VLOOKUP(Hierarchisation!E2514,effectifs_hiver,8,FALSE),"Erreur Région"))))))</f>
        <v>#N/A</v>
      </c>
      <c r="V2514" s="17" t="e">
        <f>IF(W2514="Transit","Transit",IF(W2514="hiver",VLOOKUP(E2514,'EFFECTIFS Hiver'!$A:$I,9,FALSE),IF(W2514="été",VLOOKUP(E2514,'EFFECTIFS Eté'!$A:$I,9,FALSE),"Erreur saison")))</f>
        <v>#N/A</v>
      </c>
      <c r="W2514" s="18" t="e">
        <f>VLOOKUP(D2514,Listes!B:C,2,FALSE)</f>
        <v>#N/A</v>
      </c>
    </row>
    <row r="2515" spans="1:23" ht="15.75" customHeight="1">
      <c r="A2515" s="11"/>
      <c r="B2515" s="11"/>
      <c r="C2515" s="11"/>
      <c r="D2515" s="11"/>
      <c r="E2515" s="11"/>
      <c r="F2515" s="11"/>
      <c r="G2515" s="11" t="e">
        <f>VLOOKUP(E2515,TAXONS!B:C,2,FALSE)</f>
        <v>#N/A</v>
      </c>
      <c r="H2515" s="13">
        <f t="shared" si="198"/>
        <v>0</v>
      </c>
      <c r="I2515" s="12" t="e">
        <f t="shared" si="199"/>
        <v>#N/A</v>
      </c>
      <c r="J2515" s="14" t="e">
        <f t="shared" si="200"/>
        <v>#N/A</v>
      </c>
      <c r="K2515" s="15" t="e">
        <f>VLOOKUP(B2515,REGIONS!A:D,4,FALSE)</f>
        <v>#N/A</v>
      </c>
      <c r="L2515" s="19" t="e">
        <f>VLOOKUP(G2515,Sensibilité!$A:$L,12,FALSE)</f>
        <v>#N/A</v>
      </c>
      <c r="M2515" s="19" t="e">
        <f t="shared" si="201"/>
        <v>#N/A</v>
      </c>
      <c r="N2515" s="19" t="e">
        <f t="shared" si="202"/>
        <v>#N/A</v>
      </c>
      <c r="O2515" s="15" t="str">
        <f>IF(D2515=Listes!$B$6,"SWARMING",IF(OR(D2515=Listes!$B$1,D2515=Listes!$B$2,D2515=Listes!$B$5),2,IF(OR(D2515=Listes!$B$3,D2515=Listes!$B$4),1,"erreur colonne D")))</f>
        <v>SWARMING</v>
      </c>
      <c r="P2515" s="15" t="e">
        <f>IF(OR(W2515="Hiver",W2515="Transit"),VLOOKUP(E2515,IC!A:E,4,FALSE),IF(W2515="été",VLOOKUP(E2515,IC!A:E,3,FALSE),"erreur"))</f>
        <v>#N/A</v>
      </c>
      <c r="Q2515" s="15" t="e">
        <f>IF(P2515="NR",0,IF(F2515&lt;5,0,IF(P2515=1,VLOOKUP(F2515,IC!$G$1:$I$8,3,TRUE),
IF(P2515=2,VLOOKUP(F2515,IC!$K$1:$M$8,3,TRUE),
IF(P2515=3,VLOOKUP(F2515,IC!$O$1:$Q$8,3,TRUE),IF(P2515=4,VLOOKUP(F2515,IC!$S$2:$U$9,3,TRUE),
"erreur"))))))</f>
        <v>#N/A</v>
      </c>
      <c r="R2515" s="16" t="e">
        <f>IF(OR(V2515="NA",V2515="Transit",V2515&lt;Listes!$F$1),"non applicable",F2515/V2515)</f>
        <v>#N/A</v>
      </c>
      <c r="S2515" s="16" t="e">
        <f>IF(W2515="Transit","Non applicable",IF(AND(W2515="été",T2515&gt;Listes!F2514),F2515/T2515,IF(AND(W2515="Hiver",Hierarchisation!U2515&gt;Listes!F2514),F2515/U2515,"non applicable")))</f>
        <v>#N/A</v>
      </c>
      <c r="T2515" s="17" t="e">
        <f>IF(K2515="Centre",VLOOKUP(E2515,effectifs_ete,3,FALSE),IF(Hierarchisation!K2515="Grand Nord",VLOOKUP(Hierarchisation!E2515,effectifs_ete,4,FALSE),IF(Hierarchisation!K2515="Nord Est",VLOOKUP(Hierarchisation!E2515,effectifs_ete,5,FALSE),IF(Hierarchisation!K2515="Nord Ouest",VLOOKUP(Hierarchisation!E2515,effectifs_ete,6,FALSE),IF(Hierarchisation!K2515="Sud Est",VLOOKUP(Hierarchisation!E2515,effectifs_ete,7,FALSE),IF(Hierarchisation!K2515="Sud Ouest",VLOOKUP(Hierarchisation!E2515,effectifs_ete,8,FALSE),"Erreur Région"))))))</f>
        <v>#N/A</v>
      </c>
      <c r="U2515" s="17" t="e">
        <f>IF(K2515="Centre",VLOOKUP(E2515,effectifs_hiver,3,FALSE),IF(Hierarchisation!K2515="Grand Nord",VLOOKUP(Hierarchisation!E2515,effectifs_hiver,4,FALSE),IF(Hierarchisation!K2515="Nord Est",VLOOKUP(Hierarchisation!E2515,effectifs_hiver,5,FALSE),IF(Hierarchisation!K2515="Nord Ouest",VLOOKUP(Hierarchisation!E2515,effectifs_hiver,6,FALSE),IF(Hierarchisation!K2515="Sud Est",VLOOKUP(Hierarchisation!E2515,effectifs_hiver,7,FALSE),IF(Hierarchisation!K2515="Sud Ouest",VLOOKUP(Hierarchisation!E2515,effectifs_hiver,8,FALSE),"Erreur Région"))))))</f>
        <v>#N/A</v>
      </c>
      <c r="V2515" s="17" t="e">
        <f>IF(W2515="Transit","Transit",IF(W2515="hiver",VLOOKUP(E2515,'EFFECTIFS Hiver'!$A:$I,9,FALSE),IF(W2515="été",VLOOKUP(E2515,'EFFECTIFS Eté'!$A:$I,9,FALSE),"Erreur saison")))</f>
        <v>#N/A</v>
      </c>
      <c r="W2515" s="18" t="e">
        <f>VLOOKUP(D2515,Listes!B:C,2,FALSE)</f>
        <v>#N/A</v>
      </c>
    </row>
    <row r="2516" spans="1:23" ht="15.75" customHeight="1">
      <c r="A2516" s="11"/>
      <c r="B2516" s="11"/>
      <c r="C2516" s="11"/>
      <c r="D2516" s="11"/>
      <c r="E2516" s="11"/>
      <c r="F2516" s="11"/>
      <c r="G2516" s="11" t="e">
        <f>VLOOKUP(E2516,TAXONS!B:C,2,FALSE)</f>
        <v>#N/A</v>
      </c>
      <c r="H2516" s="13">
        <f t="shared" si="198"/>
        <v>0</v>
      </c>
      <c r="I2516" s="12" t="e">
        <f t="shared" si="199"/>
        <v>#N/A</v>
      </c>
      <c r="J2516" s="14" t="e">
        <f t="shared" si="200"/>
        <v>#N/A</v>
      </c>
      <c r="K2516" s="15" t="e">
        <f>VLOOKUP(B2516,REGIONS!A:D,4,FALSE)</f>
        <v>#N/A</v>
      </c>
      <c r="L2516" s="19" t="e">
        <f>VLOOKUP(G2516,Sensibilité!$A:$L,12,FALSE)</f>
        <v>#N/A</v>
      </c>
      <c r="M2516" s="19" t="e">
        <f t="shared" si="201"/>
        <v>#N/A</v>
      </c>
      <c r="N2516" s="19" t="e">
        <f t="shared" si="202"/>
        <v>#N/A</v>
      </c>
      <c r="O2516" s="15" t="str">
        <f>IF(D2516=Listes!$B$6,"SWARMING",IF(OR(D2516=Listes!$B$1,D2516=Listes!$B$2,D2516=Listes!$B$5),2,IF(OR(D2516=Listes!$B$3,D2516=Listes!$B$4),1,"erreur colonne D")))</f>
        <v>SWARMING</v>
      </c>
      <c r="P2516" s="15" t="e">
        <f>IF(OR(W2516="Hiver",W2516="Transit"),VLOOKUP(E2516,IC!A:E,4,FALSE),IF(W2516="été",VLOOKUP(E2516,IC!A:E,3,FALSE),"erreur"))</f>
        <v>#N/A</v>
      </c>
      <c r="Q2516" s="15" t="e">
        <f>IF(P2516="NR",0,IF(F2516&lt;5,0,IF(P2516=1,VLOOKUP(F2516,IC!$G$1:$I$8,3,TRUE),
IF(P2516=2,VLOOKUP(F2516,IC!$K$1:$M$8,3,TRUE),
IF(P2516=3,VLOOKUP(F2516,IC!$O$1:$Q$8,3,TRUE),IF(P2516=4,VLOOKUP(F2516,IC!$S$2:$U$9,3,TRUE),
"erreur"))))))</f>
        <v>#N/A</v>
      </c>
      <c r="R2516" s="16" t="e">
        <f>IF(OR(V2516="NA",V2516="Transit",V2516&lt;Listes!$F$1),"non applicable",F2516/V2516)</f>
        <v>#N/A</v>
      </c>
      <c r="S2516" s="16" t="e">
        <f>IF(W2516="Transit","Non applicable",IF(AND(W2516="été",T2516&gt;Listes!F2515),F2516/T2516,IF(AND(W2516="Hiver",Hierarchisation!U2516&gt;Listes!F2515),F2516/U2516,"non applicable")))</f>
        <v>#N/A</v>
      </c>
      <c r="T2516" s="17" t="e">
        <f>IF(K2516="Centre",VLOOKUP(E2516,effectifs_ete,3,FALSE),IF(Hierarchisation!K2516="Grand Nord",VLOOKUP(Hierarchisation!E2516,effectifs_ete,4,FALSE),IF(Hierarchisation!K2516="Nord Est",VLOOKUP(Hierarchisation!E2516,effectifs_ete,5,FALSE),IF(Hierarchisation!K2516="Nord Ouest",VLOOKUP(Hierarchisation!E2516,effectifs_ete,6,FALSE),IF(Hierarchisation!K2516="Sud Est",VLOOKUP(Hierarchisation!E2516,effectifs_ete,7,FALSE),IF(Hierarchisation!K2516="Sud Ouest",VLOOKUP(Hierarchisation!E2516,effectifs_ete,8,FALSE),"Erreur Région"))))))</f>
        <v>#N/A</v>
      </c>
      <c r="U2516" s="17" t="e">
        <f>IF(K2516="Centre",VLOOKUP(E2516,effectifs_hiver,3,FALSE),IF(Hierarchisation!K2516="Grand Nord",VLOOKUP(Hierarchisation!E2516,effectifs_hiver,4,FALSE),IF(Hierarchisation!K2516="Nord Est",VLOOKUP(Hierarchisation!E2516,effectifs_hiver,5,FALSE),IF(Hierarchisation!K2516="Nord Ouest",VLOOKUP(Hierarchisation!E2516,effectifs_hiver,6,FALSE),IF(Hierarchisation!K2516="Sud Est",VLOOKUP(Hierarchisation!E2516,effectifs_hiver,7,FALSE),IF(Hierarchisation!K2516="Sud Ouest",VLOOKUP(Hierarchisation!E2516,effectifs_hiver,8,FALSE),"Erreur Région"))))))</f>
        <v>#N/A</v>
      </c>
      <c r="V2516" s="17" t="e">
        <f>IF(W2516="Transit","Transit",IF(W2516="hiver",VLOOKUP(E2516,'EFFECTIFS Hiver'!$A:$I,9,FALSE),IF(W2516="été",VLOOKUP(E2516,'EFFECTIFS Eté'!$A:$I,9,FALSE),"Erreur saison")))</f>
        <v>#N/A</v>
      </c>
      <c r="W2516" s="18" t="e">
        <f>VLOOKUP(D2516,Listes!B:C,2,FALSE)</f>
        <v>#N/A</v>
      </c>
    </row>
    <row r="2517" spans="1:23" ht="15.75" customHeight="1">
      <c r="A2517" s="11"/>
      <c r="B2517" s="11"/>
      <c r="C2517" s="11"/>
      <c r="D2517" s="11"/>
      <c r="E2517" s="11"/>
      <c r="F2517" s="11"/>
      <c r="G2517" s="11" t="e">
        <f>VLOOKUP(E2517,TAXONS!B:C,2,FALSE)</f>
        <v>#N/A</v>
      </c>
      <c r="H2517" s="13">
        <f t="shared" si="198"/>
        <v>0</v>
      </c>
      <c r="I2517" s="12" t="e">
        <f t="shared" si="199"/>
        <v>#N/A</v>
      </c>
      <c r="J2517" s="14" t="e">
        <f t="shared" si="200"/>
        <v>#N/A</v>
      </c>
      <c r="K2517" s="15" t="e">
        <f>VLOOKUP(B2517,REGIONS!A:D,4,FALSE)</f>
        <v>#N/A</v>
      </c>
      <c r="L2517" s="19" t="e">
        <f>VLOOKUP(G2517,Sensibilité!$A:$L,12,FALSE)</f>
        <v>#N/A</v>
      </c>
      <c r="M2517" s="19" t="e">
        <f t="shared" si="201"/>
        <v>#N/A</v>
      </c>
      <c r="N2517" s="19" t="e">
        <f t="shared" si="202"/>
        <v>#N/A</v>
      </c>
      <c r="O2517" s="15" t="str">
        <f>IF(D2517=Listes!$B$6,"SWARMING",IF(OR(D2517=Listes!$B$1,D2517=Listes!$B$2,D2517=Listes!$B$5),2,IF(OR(D2517=Listes!$B$3,D2517=Listes!$B$4),1,"erreur colonne D")))</f>
        <v>SWARMING</v>
      </c>
      <c r="P2517" s="15" t="e">
        <f>IF(OR(W2517="Hiver",W2517="Transit"),VLOOKUP(E2517,IC!A:E,4,FALSE),IF(W2517="été",VLOOKUP(E2517,IC!A:E,3,FALSE),"erreur"))</f>
        <v>#N/A</v>
      </c>
      <c r="Q2517" s="15" t="e">
        <f>IF(P2517="NR",0,IF(F2517&lt;5,0,IF(P2517=1,VLOOKUP(F2517,IC!$G$1:$I$8,3,TRUE),
IF(P2517=2,VLOOKUP(F2517,IC!$K$1:$M$8,3,TRUE),
IF(P2517=3,VLOOKUP(F2517,IC!$O$1:$Q$8,3,TRUE),IF(P2517=4,VLOOKUP(F2517,IC!$S$2:$U$9,3,TRUE),
"erreur"))))))</f>
        <v>#N/A</v>
      </c>
      <c r="R2517" s="16" t="e">
        <f>IF(OR(V2517="NA",V2517="Transit",V2517&lt;Listes!$F$1),"non applicable",F2517/V2517)</f>
        <v>#N/A</v>
      </c>
      <c r="S2517" s="16" t="e">
        <f>IF(W2517="Transit","Non applicable",IF(AND(W2517="été",T2517&gt;Listes!F2516),F2517/T2517,IF(AND(W2517="Hiver",Hierarchisation!U2517&gt;Listes!F2516),F2517/U2517,"non applicable")))</f>
        <v>#N/A</v>
      </c>
      <c r="T2517" s="17" t="e">
        <f>IF(K2517="Centre",VLOOKUP(E2517,effectifs_ete,3,FALSE),IF(Hierarchisation!K2517="Grand Nord",VLOOKUP(Hierarchisation!E2517,effectifs_ete,4,FALSE),IF(Hierarchisation!K2517="Nord Est",VLOOKUP(Hierarchisation!E2517,effectifs_ete,5,FALSE),IF(Hierarchisation!K2517="Nord Ouest",VLOOKUP(Hierarchisation!E2517,effectifs_ete,6,FALSE),IF(Hierarchisation!K2517="Sud Est",VLOOKUP(Hierarchisation!E2517,effectifs_ete,7,FALSE),IF(Hierarchisation!K2517="Sud Ouest",VLOOKUP(Hierarchisation!E2517,effectifs_ete,8,FALSE),"Erreur Région"))))))</f>
        <v>#N/A</v>
      </c>
      <c r="U2517" s="17" t="e">
        <f>IF(K2517="Centre",VLOOKUP(E2517,effectifs_hiver,3,FALSE),IF(Hierarchisation!K2517="Grand Nord",VLOOKUP(Hierarchisation!E2517,effectifs_hiver,4,FALSE),IF(Hierarchisation!K2517="Nord Est",VLOOKUP(Hierarchisation!E2517,effectifs_hiver,5,FALSE),IF(Hierarchisation!K2517="Nord Ouest",VLOOKUP(Hierarchisation!E2517,effectifs_hiver,6,FALSE),IF(Hierarchisation!K2517="Sud Est",VLOOKUP(Hierarchisation!E2517,effectifs_hiver,7,FALSE),IF(Hierarchisation!K2517="Sud Ouest",VLOOKUP(Hierarchisation!E2517,effectifs_hiver,8,FALSE),"Erreur Région"))))))</f>
        <v>#N/A</v>
      </c>
      <c r="V2517" s="17" t="e">
        <f>IF(W2517="Transit","Transit",IF(W2517="hiver",VLOOKUP(E2517,'EFFECTIFS Hiver'!$A:$I,9,FALSE),IF(W2517="été",VLOOKUP(E2517,'EFFECTIFS Eté'!$A:$I,9,FALSE),"Erreur saison")))</f>
        <v>#N/A</v>
      </c>
      <c r="W2517" s="18" t="e">
        <f>VLOOKUP(D2517,Listes!B:C,2,FALSE)</f>
        <v>#N/A</v>
      </c>
    </row>
    <row r="2518" spans="1:23" ht="15.75" customHeight="1">
      <c r="A2518" s="11"/>
      <c r="B2518" s="11"/>
      <c r="C2518" s="11"/>
      <c r="D2518" s="11"/>
      <c r="E2518" s="11"/>
      <c r="F2518" s="11"/>
      <c r="G2518" s="11" t="e">
        <f>VLOOKUP(E2518,TAXONS!B:C,2,FALSE)</f>
        <v>#N/A</v>
      </c>
      <c r="H2518" s="13">
        <f t="shared" si="198"/>
        <v>0</v>
      </c>
      <c r="I2518" s="12" t="e">
        <f t="shared" si="199"/>
        <v>#N/A</v>
      </c>
      <c r="J2518" s="14" t="e">
        <f t="shared" si="200"/>
        <v>#N/A</v>
      </c>
      <c r="K2518" s="15" t="e">
        <f>VLOOKUP(B2518,REGIONS!A:D,4,FALSE)</f>
        <v>#N/A</v>
      </c>
      <c r="L2518" s="19" t="e">
        <f>VLOOKUP(G2518,Sensibilité!$A:$L,12,FALSE)</f>
        <v>#N/A</v>
      </c>
      <c r="M2518" s="19" t="e">
        <f t="shared" si="201"/>
        <v>#N/A</v>
      </c>
      <c r="N2518" s="19" t="e">
        <f t="shared" si="202"/>
        <v>#N/A</v>
      </c>
      <c r="O2518" s="15" t="str">
        <f>IF(D2518=Listes!$B$6,"SWARMING",IF(OR(D2518=Listes!$B$1,D2518=Listes!$B$2,D2518=Listes!$B$5),2,IF(OR(D2518=Listes!$B$3,D2518=Listes!$B$4),1,"erreur colonne D")))</f>
        <v>SWARMING</v>
      </c>
      <c r="P2518" s="15" t="e">
        <f>IF(OR(W2518="Hiver",W2518="Transit"),VLOOKUP(E2518,IC!A:E,4,FALSE),IF(W2518="été",VLOOKUP(E2518,IC!A:E,3,FALSE),"erreur"))</f>
        <v>#N/A</v>
      </c>
      <c r="Q2518" s="15" t="e">
        <f>IF(P2518="NR",0,IF(F2518&lt;5,0,IF(P2518=1,VLOOKUP(F2518,IC!$G$1:$I$8,3,TRUE),
IF(P2518=2,VLOOKUP(F2518,IC!$K$1:$M$8,3,TRUE),
IF(P2518=3,VLOOKUP(F2518,IC!$O$1:$Q$8,3,TRUE),IF(P2518=4,VLOOKUP(F2518,IC!$S$2:$U$9,3,TRUE),
"erreur"))))))</f>
        <v>#N/A</v>
      </c>
      <c r="R2518" s="16" t="e">
        <f>IF(OR(V2518="NA",V2518="Transit",V2518&lt;Listes!$F$1),"non applicable",F2518/V2518)</f>
        <v>#N/A</v>
      </c>
      <c r="S2518" s="16" t="e">
        <f>IF(W2518="Transit","Non applicable",IF(AND(W2518="été",T2518&gt;Listes!F2517),F2518/T2518,IF(AND(W2518="Hiver",Hierarchisation!U2518&gt;Listes!F2517),F2518/U2518,"non applicable")))</f>
        <v>#N/A</v>
      </c>
      <c r="T2518" s="17" t="e">
        <f>IF(K2518="Centre",VLOOKUP(E2518,effectifs_ete,3,FALSE),IF(Hierarchisation!K2518="Grand Nord",VLOOKUP(Hierarchisation!E2518,effectifs_ete,4,FALSE),IF(Hierarchisation!K2518="Nord Est",VLOOKUP(Hierarchisation!E2518,effectifs_ete,5,FALSE),IF(Hierarchisation!K2518="Nord Ouest",VLOOKUP(Hierarchisation!E2518,effectifs_ete,6,FALSE),IF(Hierarchisation!K2518="Sud Est",VLOOKUP(Hierarchisation!E2518,effectifs_ete,7,FALSE),IF(Hierarchisation!K2518="Sud Ouest",VLOOKUP(Hierarchisation!E2518,effectifs_ete,8,FALSE),"Erreur Région"))))))</f>
        <v>#N/A</v>
      </c>
      <c r="U2518" s="17" t="e">
        <f>IF(K2518="Centre",VLOOKUP(E2518,effectifs_hiver,3,FALSE),IF(Hierarchisation!K2518="Grand Nord",VLOOKUP(Hierarchisation!E2518,effectifs_hiver,4,FALSE),IF(Hierarchisation!K2518="Nord Est",VLOOKUP(Hierarchisation!E2518,effectifs_hiver,5,FALSE),IF(Hierarchisation!K2518="Nord Ouest",VLOOKUP(Hierarchisation!E2518,effectifs_hiver,6,FALSE),IF(Hierarchisation!K2518="Sud Est",VLOOKUP(Hierarchisation!E2518,effectifs_hiver,7,FALSE),IF(Hierarchisation!K2518="Sud Ouest",VLOOKUP(Hierarchisation!E2518,effectifs_hiver,8,FALSE),"Erreur Région"))))))</f>
        <v>#N/A</v>
      </c>
      <c r="V2518" s="17" t="e">
        <f>IF(W2518="Transit","Transit",IF(W2518="hiver",VLOOKUP(E2518,'EFFECTIFS Hiver'!$A:$I,9,FALSE),IF(W2518="été",VLOOKUP(E2518,'EFFECTIFS Eté'!$A:$I,9,FALSE),"Erreur saison")))</f>
        <v>#N/A</v>
      </c>
      <c r="W2518" s="18" t="e">
        <f>VLOOKUP(D2518,Listes!B:C,2,FALSE)</f>
        <v>#N/A</v>
      </c>
    </row>
    <row r="2519" spans="1:23" ht="15.75" customHeight="1">
      <c r="A2519" s="11"/>
      <c r="B2519" s="11"/>
      <c r="C2519" s="11"/>
      <c r="D2519" s="11"/>
      <c r="E2519" s="11"/>
      <c r="F2519" s="11"/>
      <c r="G2519" s="11" t="e">
        <f>VLOOKUP(E2519,TAXONS!B:C,2,FALSE)</f>
        <v>#N/A</v>
      </c>
      <c r="H2519" s="13">
        <f t="shared" si="198"/>
        <v>0</v>
      </c>
      <c r="I2519" s="12" t="e">
        <f t="shared" si="199"/>
        <v>#N/A</v>
      </c>
      <c r="J2519" s="14" t="e">
        <f t="shared" si="200"/>
        <v>#N/A</v>
      </c>
      <c r="K2519" s="15" t="e">
        <f>VLOOKUP(B2519,REGIONS!A:D,4,FALSE)</f>
        <v>#N/A</v>
      </c>
      <c r="L2519" s="19" t="e">
        <f>VLOOKUP(G2519,Sensibilité!$A:$L,12,FALSE)</f>
        <v>#N/A</v>
      </c>
      <c r="M2519" s="19" t="e">
        <f t="shared" si="201"/>
        <v>#N/A</v>
      </c>
      <c r="N2519" s="19" t="e">
        <f t="shared" si="202"/>
        <v>#N/A</v>
      </c>
      <c r="O2519" s="15" t="str">
        <f>IF(D2519=Listes!$B$6,"SWARMING",IF(OR(D2519=Listes!$B$1,D2519=Listes!$B$2,D2519=Listes!$B$5),2,IF(OR(D2519=Listes!$B$3,D2519=Listes!$B$4),1,"erreur colonne D")))</f>
        <v>SWARMING</v>
      </c>
      <c r="P2519" s="15" t="e">
        <f>IF(OR(W2519="Hiver",W2519="Transit"),VLOOKUP(E2519,IC!A:E,4,FALSE),IF(W2519="été",VLOOKUP(E2519,IC!A:E,3,FALSE),"erreur"))</f>
        <v>#N/A</v>
      </c>
      <c r="Q2519" s="15" t="e">
        <f>IF(P2519="NR",0,IF(F2519&lt;5,0,IF(P2519=1,VLOOKUP(F2519,IC!$G$1:$I$8,3,TRUE),
IF(P2519=2,VLOOKUP(F2519,IC!$K$1:$M$8,3,TRUE),
IF(P2519=3,VLOOKUP(F2519,IC!$O$1:$Q$8,3,TRUE),IF(P2519=4,VLOOKUP(F2519,IC!$S$2:$U$9,3,TRUE),
"erreur"))))))</f>
        <v>#N/A</v>
      </c>
      <c r="R2519" s="16" t="e">
        <f>IF(OR(V2519="NA",V2519="Transit",V2519&lt;Listes!$F$1),"non applicable",F2519/V2519)</f>
        <v>#N/A</v>
      </c>
      <c r="S2519" s="16" t="e">
        <f>IF(W2519="Transit","Non applicable",IF(AND(W2519="été",T2519&gt;Listes!F2518),F2519/T2519,IF(AND(W2519="Hiver",Hierarchisation!U2519&gt;Listes!F2518),F2519/U2519,"non applicable")))</f>
        <v>#N/A</v>
      </c>
      <c r="T2519" s="17" t="e">
        <f>IF(K2519="Centre",VLOOKUP(E2519,effectifs_ete,3,FALSE),IF(Hierarchisation!K2519="Grand Nord",VLOOKUP(Hierarchisation!E2519,effectifs_ete,4,FALSE),IF(Hierarchisation!K2519="Nord Est",VLOOKUP(Hierarchisation!E2519,effectifs_ete,5,FALSE),IF(Hierarchisation!K2519="Nord Ouest",VLOOKUP(Hierarchisation!E2519,effectifs_ete,6,FALSE),IF(Hierarchisation!K2519="Sud Est",VLOOKUP(Hierarchisation!E2519,effectifs_ete,7,FALSE),IF(Hierarchisation!K2519="Sud Ouest",VLOOKUP(Hierarchisation!E2519,effectifs_ete,8,FALSE),"Erreur Région"))))))</f>
        <v>#N/A</v>
      </c>
      <c r="U2519" s="17" t="e">
        <f>IF(K2519="Centre",VLOOKUP(E2519,effectifs_hiver,3,FALSE),IF(Hierarchisation!K2519="Grand Nord",VLOOKUP(Hierarchisation!E2519,effectifs_hiver,4,FALSE),IF(Hierarchisation!K2519="Nord Est",VLOOKUP(Hierarchisation!E2519,effectifs_hiver,5,FALSE),IF(Hierarchisation!K2519="Nord Ouest",VLOOKUP(Hierarchisation!E2519,effectifs_hiver,6,FALSE),IF(Hierarchisation!K2519="Sud Est",VLOOKUP(Hierarchisation!E2519,effectifs_hiver,7,FALSE),IF(Hierarchisation!K2519="Sud Ouest",VLOOKUP(Hierarchisation!E2519,effectifs_hiver,8,FALSE),"Erreur Région"))))))</f>
        <v>#N/A</v>
      </c>
      <c r="V2519" s="17" t="e">
        <f>IF(W2519="Transit","Transit",IF(W2519="hiver",VLOOKUP(E2519,'EFFECTIFS Hiver'!$A:$I,9,FALSE),IF(W2519="été",VLOOKUP(E2519,'EFFECTIFS Eté'!$A:$I,9,FALSE),"Erreur saison")))</f>
        <v>#N/A</v>
      </c>
      <c r="W2519" s="18" t="e">
        <f>VLOOKUP(D2519,Listes!B:C,2,FALSE)</f>
        <v>#N/A</v>
      </c>
    </row>
    <row r="2520" spans="1:23" ht="15.75" customHeight="1">
      <c r="A2520" s="11"/>
      <c r="B2520" s="11"/>
      <c r="C2520" s="11"/>
      <c r="D2520" s="11"/>
      <c r="E2520" s="11"/>
      <c r="F2520" s="11"/>
      <c r="G2520" s="11" t="e">
        <f>VLOOKUP(E2520,TAXONS!B:C,2,FALSE)</f>
        <v>#N/A</v>
      </c>
      <c r="H2520" s="13">
        <f t="shared" si="198"/>
        <v>0</v>
      </c>
      <c r="I2520" s="12" t="e">
        <f t="shared" si="199"/>
        <v>#N/A</v>
      </c>
      <c r="J2520" s="14" t="e">
        <f t="shared" si="200"/>
        <v>#N/A</v>
      </c>
      <c r="K2520" s="15" t="e">
        <f>VLOOKUP(B2520,REGIONS!A:D,4,FALSE)</f>
        <v>#N/A</v>
      </c>
      <c r="L2520" s="19" t="e">
        <f>VLOOKUP(G2520,Sensibilité!$A:$L,12,FALSE)</f>
        <v>#N/A</v>
      </c>
      <c r="M2520" s="19" t="e">
        <f t="shared" si="201"/>
        <v>#N/A</v>
      </c>
      <c r="N2520" s="19" t="e">
        <f t="shared" si="202"/>
        <v>#N/A</v>
      </c>
      <c r="O2520" s="15" t="str">
        <f>IF(D2520=Listes!$B$6,"SWARMING",IF(OR(D2520=Listes!$B$1,D2520=Listes!$B$2,D2520=Listes!$B$5),2,IF(OR(D2520=Listes!$B$3,D2520=Listes!$B$4),1,"erreur colonne D")))</f>
        <v>SWARMING</v>
      </c>
      <c r="P2520" s="15" t="e">
        <f>IF(OR(W2520="Hiver",W2520="Transit"),VLOOKUP(E2520,IC!A:E,4,FALSE),IF(W2520="été",VLOOKUP(E2520,IC!A:E,3,FALSE),"erreur"))</f>
        <v>#N/A</v>
      </c>
      <c r="Q2520" s="15" t="e">
        <f>IF(P2520="NR",0,IF(F2520&lt;5,0,IF(P2520=1,VLOOKUP(F2520,IC!$G$1:$I$8,3,TRUE),
IF(P2520=2,VLOOKUP(F2520,IC!$K$1:$M$8,3,TRUE),
IF(P2520=3,VLOOKUP(F2520,IC!$O$1:$Q$8,3,TRUE),IF(P2520=4,VLOOKUP(F2520,IC!$S$2:$U$9,3,TRUE),
"erreur"))))))</f>
        <v>#N/A</v>
      </c>
      <c r="R2520" s="16" t="e">
        <f>IF(OR(V2520="NA",V2520="Transit",V2520&lt;Listes!$F$1),"non applicable",F2520/V2520)</f>
        <v>#N/A</v>
      </c>
      <c r="S2520" s="16" t="e">
        <f>IF(W2520="Transit","Non applicable",IF(AND(W2520="été",T2520&gt;Listes!F2519),F2520/T2520,IF(AND(W2520="Hiver",Hierarchisation!U2520&gt;Listes!F2519),F2520/U2520,"non applicable")))</f>
        <v>#N/A</v>
      </c>
      <c r="T2520" s="17" t="e">
        <f>IF(K2520="Centre",VLOOKUP(E2520,effectifs_ete,3,FALSE),IF(Hierarchisation!K2520="Grand Nord",VLOOKUP(Hierarchisation!E2520,effectifs_ete,4,FALSE),IF(Hierarchisation!K2520="Nord Est",VLOOKUP(Hierarchisation!E2520,effectifs_ete,5,FALSE),IF(Hierarchisation!K2520="Nord Ouest",VLOOKUP(Hierarchisation!E2520,effectifs_ete,6,FALSE),IF(Hierarchisation!K2520="Sud Est",VLOOKUP(Hierarchisation!E2520,effectifs_ete,7,FALSE),IF(Hierarchisation!K2520="Sud Ouest",VLOOKUP(Hierarchisation!E2520,effectifs_ete,8,FALSE),"Erreur Région"))))))</f>
        <v>#N/A</v>
      </c>
      <c r="U2520" s="17" t="e">
        <f>IF(K2520="Centre",VLOOKUP(E2520,effectifs_hiver,3,FALSE),IF(Hierarchisation!K2520="Grand Nord",VLOOKUP(Hierarchisation!E2520,effectifs_hiver,4,FALSE),IF(Hierarchisation!K2520="Nord Est",VLOOKUP(Hierarchisation!E2520,effectifs_hiver,5,FALSE),IF(Hierarchisation!K2520="Nord Ouest",VLOOKUP(Hierarchisation!E2520,effectifs_hiver,6,FALSE),IF(Hierarchisation!K2520="Sud Est",VLOOKUP(Hierarchisation!E2520,effectifs_hiver,7,FALSE),IF(Hierarchisation!K2520="Sud Ouest",VLOOKUP(Hierarchisation!E2520,effectifs_hiver,8,FALSE),"Erreur Région"))))))</f>
        <v>#N/A</v>
      </c>
      <c r="V2520" s="17" t="e">
        <f>IF(W2520="Transit","Transit",IF(W2520="hiver",VLOOKUP(E2520,'EFFECTIFS Hiver'!$A:$I,9,FALSE),IF(W2520="été",VLOOKUP(E2520,'EFFECTIFS Eté'!$A:$I,9,FALSE),"Erreur saison")))</f>
        <v>#N/A</v>
      </c>
      <c r="W2520" s="18" t="e">
        <f>VLOOKUP(D2520,Listes!B:C,2,FALSE)</f>
        <v>#N/A</v>
      </c>
    </row>
    <row r="2521" spans="1:23" ht="15.75" customHeight="1">
      <c r="A2521" s="11"/>
      <c r="B2521" s="11"/>
      <c r="C2521" s="11"/>
      <c r="D2521" s="11"/>
      <c r="E2521" s="11"/>
      <c r="F2521" s="11"/>
      <c r="G2521" s="11" t="e">
        <f>VLOOKUP(E2521,TAXONS!B:C,2,FALSE)</f>
        <v>#N/A</v>
      </c>
      <c r="H2521" s="13">
        <f t="shared" si="198"/>
        <v>0</v>
      </c>
      <c r="I2521" s="12" t="e">
        <f t="shared" si="199"/>
        <v>#N/A</v>
      </c>
      <c r="J2521" s="14" t="e">
        <f t="shared" si="200"/>
        <v>#N/A</v>
      </c>
      <c r="K2521" s="15" t="e">
        <f>VLOOKUP(B2521,REGIONS!A:D,4,FALSE)</f>
        <v>#N/A</v>
      </c>
      <c r="L2521" s="19" t="e">
        <f>VLOOKUP(G2521,Sensibilité!$A:$L,12,FALSE)</f>
        <v>#N/A</v>
      </c>
      <c r="M2521" s="19" t="e">
        <f t="shared" si="201"/>
        <v>#N/A</v>
      </c>
      <c r="N2521" s="19" t="e">
        <f t="shared" si="202"/>
        <v>#N/A</v>
      </c>
      <c r="O2521" s="15" t="str">
        <f>IF(D2521=Listes!$B$6,"SWARMING",IF(OR(D2521=Listes!$B$1,D2521=Listes!$B$2,D2521=Listes!$B$5),2,IF(OR(D2521=Listes!$B$3,D2521=Listes!$B$4),1,"erreur colonne D")))</f>
        <v>SWARMING</v>
      </c>
      <c r="P2521" s="15" t="e">
        <f>IF(OR(W2521="Hiver",W2521="Transit"),VLOOKUP(E2521,IC!A:E,4,FALSE),IF(W2521="été",VLOOKUP(E2521,IC!A:E,3,FALSE),"erreur"))</f>
        <v>#N/A</v>
      </c>
      <c r="Q2521" s="15" t="e">
        <f>IF(P2521="NR",0,IF(F2521&lt;5,0,IF(P2521=1,VLOOKUP(F2521,IC!$G$1:$I$8,3,TRUE),
IF(P2521=2,VLOOKUP(F2521,IC!$K$1:$M$8,3,TRUE),
IF(P2521=3,VLOOKUP(F2521,IC!$O$1:$Q$8,3,TRUE),IF(P2521=4,VLOOKUP(F2521,IC!$S$2:$U$9,3,TRUE),
"erreur"))))))</f>
        <v>#N/A</v>
      </c>
      <c r="R2521" s="16" t="e">
        <f>IF(OR(V2521="NA",V2521="Transit",V2521&lt;Listes!$F$1),"non applicable",F2521/V2521)</f>
        <v>#N/A</v>
      </c>
      <c r="S2521" s="16" t="e">
        <f>IF(W2521="Transit","Non applicable",IF(AND(W2521="été",T2521&gt;Listes!F2520),F2521/T2521,IF(AND(W2521="Hiver",Hierarchisation!U2521&gt;Listes!F2520),F2521/U2521,"non applicable")))</f>
        <v>#N/A</v>
      </c>
      <c r="T2521" s="17" t="e">
        <f>IF(K2521="Centre",VLOOKUP(E2521,effectifs_ete,3,FALSE),IF(Hierarchisation!K2521="Grand Nord",VLOOKUP(Hierarchisation!E2521,effectifs_ete,4,FALSE),IF(Hierarchisation!K2521="Nord Est",VLOOKUP(Hierarchisation!E2521,effectifs_ete,5,FALSE),IF(Hierarchisation!K2521="Nord Ouest",VLOOKUP(Hierarchisation!E2521,effectifs_ete,6,FALSE),IF(Hierarchisation!K2521="Sud Est",VLOOKUP(Hierarchisation!E2521,effectifs_ete,7,FALSE),IF(Hierarchisation!K2521="Sud Ouest",VLOOKUP(Hierarchisation!E2521,effectifs_ete,8,FALSE),"Erreur Région"))))))</f>
        <v>#N/A</v>
      </c>
      <c r="U2521" s="17" t="e">
        <f>IF(K2521="Centre",VLOOKUP(E2521,effectifs_hiver,3,FALSE),IF(Hierarchisation!K2521="Grand Nord",VLOOKUP(Hierarchisation!E2521,effectifs_hiver,4,FALSE),IF(Hierarchisation!K2521="Nord Est",VLOOKUP(Hierarchisation!E2521,effectifs_hiver,5,FALSE),IF(Hierarchisation!K2521="Nord Ouest",VLOOKUP(Hierarchisation!E2521,effectifs_hiver,6,FALSE),IF(Hierarchisation!K2521="Sud Est",VLOOKUP(Hierarchisation!E2521,effectifs_hiver,7,FALSE),IF(Hierarchisation!K2521="Sud Ouest",VLOOKUP(Hierarchisation!E2521,effectifs_hiver,8,FALSE),"Erreur Région"))))))</f>
        <v>#N/A</v>
      </c>
      <c r="V2521" s="17" t="e">
        <f>IF(W2521="Transit","Transit",IF(W2521="hiver",VLOOKUP(E2521,'EFFECTIFS Hiver'!$A:$I,9,FALSE),IF(W2521="été",VLOOKUP(E2521,'EFFECTIFS Eté'!$A:$I,9,FALSE),"Erreur saison")))</f>
        <v>#N/A</v>
      </c>
      <c r="W2521" s="18" t="e">
        <f>VLOOKUP(D2521,Listes!B:C,2,FALSE)</f>
        <v>#N/A</v>
      </c>
    </row>
    <row r="2522" spans="1:23" ht="15.75" customHeight="1">
      <c r="A2522" s="11"/>
      <c r="B2522" s="11"/>
      <c r="C2522" s="11"/>
      <c r="D2522" s="11"/>
      <c r="E2522" s="11"/>
      <c r="F2522" s="11"/>
      <c r="G2522" s="11" t="e">
        <f>VLOOKUP(E2522,TAXONS!B:C,2,FALSE)</f>
        <v>#N/A</v>
      </c>
      <c r="H2522" s="13">
        <f t="shared" si="198"/>
        <v>0</v>
      </c>
      <c r="I2522" s="12" t="e">
        <f t="shared" si="199"/>
        <v>#N/A</v>
      </c>
      <c r="J2522" s="14" t="e">
        <f t="shared" si="200"/>
        <v>#N/A</v>
      </c>
      <c r="K2522" s="15" t="e">
        <f>VLOOKUP(B2522,REGIONS!A:D,4,FALSE)</f>
        <v>#N/A</v>
      </c>
      <c r="L2522" s="19" t="e">
        <f>VLOOKUP(G2522,Sensibilité!$A:$L,12,FALSE)</f>
        <v>#N/A</v>
      </c>
      <c r="M2522" s="19" t="e">
        <f t="shared" si="201"/>
        <v>#N/A</v>
      </c>
      <c r="N2522" s="19" t="e">
        <f t="shared" si="202"/>
        <v>#N/A</v>
      </c>
      <c r="O2522" s="15" t="str">
        <f>IF(D2522=Listes!$B$6,"SWARMING",IF(OR(D2522=Listes!$B$1,D2522=Listes!$B$2,D2522=Listes!$B$5),2,IF(OR(D2522=Listes!$B$3,D2522=Listes!$B$4),1,"erreur colonne D")))</f>
        <v>SWARMING</v>
      </c>
      <c r="P2522" s="15" t="e">
        <f>IF(OR(W2522="Hiver",W2522="Transit"),VLOOKUP(E2522,IC!A:E,4,FALSE),IF(W2522="été",VLOOKUP(E2522,IC!A:E,3,FALSE),"erreur"))</f>
        <v>#N/A</v>
      </c>
      <c r="Q2522" s="15" t="e">
        <f>IF(P2522="NR",0,IF(F2522&lt;5,0,IF(P2522=1,VLOOKUP(F2522,IC!$G$1:$I$8,3,TRUE),
IF(P2522=2,VLOOKUP(F2522,IC!$K$1:$M$8,3,TRUE),
IF(P2522=3,VLOOKUP(F2522,IC!$O$1:$Q$8,3,TRUE),IF(P2522=4,VLOOKUP(F2522,IC!$S$2:$U$9,3,TRUE),
"erreur"))))))</f>
        <v>#N/A</v>
      </c>
      <c r="R2522" s="16" t="e">
        <f>IF(OR(V2522="NA",V2522="Transit",V2522&lt;Listes!$F$1),"non applicable",F2522/V2522)</f>
        <v>#N/A</v>
      </c>
      <c r="S2522" s="16" t="e">
        <f>IF(W2522="Transit","Non applicable",IF(AND(W2522="été",T2522&gt;Listes!F2521),F2522/T2522,IF(AND(W2522="Hiver",Hierarchisation!U2522&gt;Listes!F2521),F2522/U2522,"non applicable")))</f>
        <v>#N/A</v>
      </c>
      <c r="T2522" s="17" t="e">
        <f>IF(K2522="Centre",VLOOKUP(E2522,effectifs_ete,3,FALSE),IF(Hierarchisation!K2522="Grand Nord",VLOOKUP(Hierarchisation!E2522,effectifs_ete,4,FALSE),IF(Hierarchisation!K2522="Nord Est",VLOOKUP(Hierarchisation!E2522,effectifs_ete,5,FALSE),IF(Hierarchisation!K2522="Nord Ouest",VLOOKUP(Hierarchisation!E2522,effectifs_ete,6,FALSE),IF(Hierarchisation!K2522="Sud Est",VLOOKUP(Hierarchisation!E2522,effectifs_ete,7,FALSE),IF(Hierarchisation!K2522="Sud Ouest",VLOOKUP(Hierarchisation!E2522,effectifs_ete,8,FALSE),"Erreur Région"))))))</f>
        <v>#N/A</v>
      </c>
      <c r="U2522" s="17" t="e">
        <f>IF(K2522="Centre",VLOOKUP(E2522,effectifs_hiver,3,FALSE),IF(Hierarchisation!K2522="Grand Nord",VLOOKUP(Hierarchisation!E2522,effectifs_hiver,4,FALSE),IF(Hierarchisation!K2522="Nord Est",VLOOKUP(Hierarchisation!E2522,effectifs_hiver,5,FALSE),IF(Hierarchisation!K2522="Nord Ouest",VLOOKUP(Hierarchisation!E2522,effectifs_hiver,6,FALSE),IF(Hierarchisation!K2522="Sud Est",VLOOKUP(Hierarchisation!E2522,effectifs_hiver,7,FALSE),IF(Hierarchisation!K2522="Sud Ouest",VLOOKUP(Hierarchisation!E2522,effectifs_hiver,8,FALSE),"Erreur Région"))))))</f>
        <v>#N/A</v>
      </c>
      <c r="V2522" s="17" t="e">
        <f>IF(W2522="Transit","Transit",IF(W2522="hiver",VLOOKUP(E2522,'EFFECTIFS Hiver'!$A:$I,9,FALSE),IF(W2522="été",VLOOKUP(E2522,'EFFECTIFS Eté'!$A:$I,9,FALSE),"Erreur saison")))</f>
        <v>#N/A</v>
      </c>
      <c r="W2522" s="18" t="e">
        <f>VLOOKUP(D2522,Listes!B:C,2,FALSE)</f>
        <v>#N/A</v>
      </c>
    </row>
    <row r="2523" spans="1:23" ht="15.75" customHeight="1">
      <c r="A2523" s="11"/>
      <c r="B2523" s="11"/>
      <c r="C2523" s="11"/>
      <c r="D2523" s="11"/>
      <c r="E2523" s="11"/>
      <c r="F2523" s="11"/>
      <c r="G2523" s="11" t="e">
        <f>VLOOKUP(E2523,TAXONS!B:C,2,FALSE)</f>
        <v>#N/A</v>
      </c>
      <c r="H2523" s="13">
        <f t="shared" si="198"/>
        <v>0</v>
      </c>
      <c r="I2523" s="12" t="e">
        <f t="shared" si="199"/>
        <v>#N/A</v>
      </c>
      <c r="J2523" s="14" t="e">
        <f t="shared" si="200"/>
        <v>#N/A</v>
      </c>
      <c r="K2523" s="15" t="e">
        <f>VLOOKUP(B2523,REGIONS!A:D,4,FALSE)</f>
        <v>#N/A</v>
      </c>
      <c r="L2523" s="19" t="e">
        <f>VLOOKUP(G2523,Sensibilité!$A:$L,12,FALSE)</f>
        <v>#N/A</v>
      </c>
      <c r="M2523" s="19" t="e">
        <f t="shared" si="201"/>
        <v>#N/A</v>
      </c>
      <c r="N2523" s="19" t="e">
        <f t="shared" si="202"/>
        <v>#N/A</v>
      </c>
      <c r="O2523" s="15" t="str">
        <f>IF(D2523=Listes!$B$6,"SWARMING",IF(OR(D2523=Listes!$B$1,D2523=Listes!$B$2,D2523=Listes!$B$5),2,IF(OR(D2523=Listes!$B$3,D2523=Listes!$B$4),1,"erreur colonne D")))</f>
        <v>SWARMING</v>
      </c>
      <c r="P2523" s="15" t="e">
        <f>IF(OR(W2523="Hiver",W2523="Transit"),VLOOKUP(E2523,IC!A:E,4,FALSE),IF(W2523="été",VLOOKUP(E2523,IC!A:E,3,FALSE),"erreur"))</f>
        <v>#N/A</v>
      </c>
      <c r="Q2523" s="15" t="e">
        <f>IF(P2523="NR",0,IF(F2523&lt;5,0,IF(P2523=1,VLOOKUP(F2523,IC!$G$1:$I$8,3,TRUE),
IF(P2523=2,VLOOKUP(F2523,IC!$K$1:$M$8,3,TRUE),
IF(P2523=3,VLOOKUP(F2523,IC!$O$1:$Q$8,3,TRUE),IF(P2523=4,VLOOKUP(F2523,IC!$S$2:$U$9,3,TRUE),
"erreur"))))))</f>
        <v>#N/A</v>
      </c>
      <c r="R2523" s="16" t="e">
        <f>IF(OR(V2523="NA",V2523="Transit",V2523&lt;Listes!$F$1),"non applicable",F2523/V2523)</f>
        <v>#N/A</v>
      </c>
      <c r="S2523" s="16" t="e">
        <f>IF(W2523="Transit","Non applicable",IF(AND(W2523="été",T2523&gt;Listes!F2522),F2523/T2523,IF(AND(W2523="Hiver",Hierarchisation!U2523&gt;Listes!F2522),F2523/U2523,"non applicable")))</f>
        <v>#N/A</v>
      </c>
      <c r="T2523" s="17" t="e">
        <f>IF(K2523="Centre",VLOOKUP(E2523,effectifs_ete,3,FALSE),IF(Hierarchisation!K2523="Grand Nord",VLOOKUP(Hierarchisation!E2523,effectifs_ete,4,FALSE),IF(Hierarchisation!K2523="Nord Est",VLOOKUP(Hierarchisation!E2523,effectifs_ete,5,FALSE),IF(Hierarchisation!K2523="Nord Ouest",VLOOKUP(Hierarchisation!E2523,effectifs_ete,6,FALSE),IF(Hierarchisation!K2523="Sud Est",VLOOKUP(Hierarchisation!E2523,effectifs_ete,7,FALSE),IF(Hierarchisation!K2523="Sud Ouest",VLOOKUP(Hierarchisation!E2523,effectifs_ete,8,FALSE),"Erreur Région"))))))</f>
        <v>#N/A</v>
      </c>
      <c r="U2523" s="17" t="e">
        <f>IF(K2523="Centre",VLOOKUP(E2523,effectifs_hiver,3,FALSE),IF(Hierarchisation!K2523="Grand Nord",VLOOKUP(Hierarchisation!E2523,effectifs_hiver,4,FALSE),IF(Hierarchisation!K2523="Nord Est",VLOOKUP(Hierarchisation!E2523,effectifs_hiver,5,FALSE),IF(Hierarchisation!K2523="Nord Ouest",VLOOKUP(Hierarchisation!E2523,effectifs_hiver,6,FALSE),IF(Hierarchisation!K2523="Sud Est",VLOOKUP(Hierarchisation!E2523,effectifs_hiver,7,FALSE),IF(Hierarchisation!K2523="Sud Ouest",VLOOKUP(Hierarchisation!E2523,effectifs_hiver,8,FALSE),"Erreur Région"))))))</f>
        <v>#N/A</v>
      </c>
      <c r="V2523" s="17" t="e">
        <f>IF(W2523="Transit","Transit",IF(W2523="hiver",VLOOKUP(E2523,'EFFECTIFS Hiver'!$A:$I,9,FALSE),IF(W2523="été",VLOOKUP(E2523,'EFFECTIFS Eté'!$A:$I,9,FALSE),"Erreur saison")))</f>
        <v>#N/A</v>
      </c>
      <c r="W2523" s="18" t="e">
        <f>VLOOKUP(D2523,Listes!B:C,2,FALSE)</f>
        <v>#N/A</v>
      </c>
    </row>
    <row r="2524" spans="1:23" ht="15.75" customHeight="1">
      <c r="A2524" s="11"/>
      <c r="B2524" s="11"/>
      <c r="C2524" s="11"/>
      <c r="D2524" s="11"/>
      <c r="E2524" s="11"/>
      <c r="F2524" s="11"/>
      <c r="G2524" s="11" t="e">
        <f>VLOOKUP(E2524,TAXONS!B:C,2,FALSE)</f>
        <v>#N/A</v>
      </c>
      <c r="H2524" s="13">
        <f t="shared" si="198"/>
        <v>0</v>
      </c>
      <c r="I2524" s="12" t="e">
        <f t="shared" si="199"/>
        <v>#N/A</v>
      </c>
      <c r="J2524" s="14" t="e">
        <f t="shared" si="200"/>
        <v>#N/A</v>
      </c>
      <c r="K2524" s="15" t="e">
        <f>VLOOKUP(B2524,REGIONS!A:D,4,FALSE)</f>
        <v>#N/A</v>
      </c>
      <c r="L2524" s="19" t="e">
        <f>VLOOKUP(G2524,Sensibilité!$A:$L,12,FALSE)</f>
        <v>#N/A</v>
      </c>
      <c r="M2524" s="19" t="e">
        <f t="shared" si="201"/>
        <v>#N/A</v>
      </c>
      <c r="N2524" s="19" t="e">
        <f t="shared" si="202"/>
        <v>#N/A</v>
      </c>
      <c r="O2524" s="15" t="str">
        <f>IF(D2524=Listes!$B$6,"SWARMING",IF(OR(D2524=Listes!$B$1,D2524=Listes!$B$2,D2524=Listes!$B$5),2,IF(OR(D2524=Listes!$B$3,D2524=Listes!$B$4),1,"erreur colonne D")))</f>
        <v>SWARMING</v>
      </c>
      <c r="P2524" s="15" t="e">
        <f>IF(OR(W2524="Hiver",W2524="Transit"),VLOOKUP(E2524,IC!A:E,4,FALSE),IF(W2524="été",VLOOKUP(E2524,IC!A:E,3,FALSE),"erreur"))</f>
        <v>#N/A</v>
      </c>
      <c r="Q2524" s="15" t="e">
        <f>IF(P2524="NR",0,IF(F2524&lt;5,0,IF(P2524=1,VLOOKUP(F2524,IC!$G$1:$I$8,3,TRUE),
IF(P2524=2,VLOOKUP(F2524,IC!$K$1:$M$8,3,TRUE),
IF(P2524=3,VLOOKUP(F2524,IC!$O$1:$Q$8,3,TRUE),IF(P2524=4,VLOOKUP(F2524,IC!$S$2:$U$9,3,TRUE),
"erreur"))))))</f>
        <v>#N/A</v>
      </c>
      <c r="R2524" s="16" t="e">
        <f>IF(OR(V2524="NA",V2524="Transit",V2524&lt;Listes!$F$1),"non applicable",F2524/V2524)</f>
        <v>#N/A</v>
      </c>
      <c r="S2524" s="16" t="e">
        <f>IF(W2524="Transit","Non applicable",IF(AND(W2524="été",T2524&gt;Listes!F2523),F2524/T2524,IF(AND(W2524="Hiver",Hierarchisation!U2524&gt;Listes!F2523),F2524/U2524,"non applicable")))</f>
        <v>#N/A</v>
      </c>
      <c r="T2524" s="17" t="e">
        <f>IF(K2524="Centre",VLOOKUP(E2524,effectifs_ete,3,FALSE),IF(Hierarchisation!K2524="Grand Nord",VLOOKUP(Hierarchisation!E2524,effectifs_ete,4,FALSE),IF(Hierarchisation!K2524="Nord Est",VLOOKUP(Hierarchisation!E2524,effectifs_ete,5,FALSE),IF(Hierarchisation!K2524="Nord Ouest",VLOOKUP(Hierarchisation!E2524,effectifs_ete,6,FALSE),IF(Hierarchisation!K2524="Sud Est",VLOOKUP(Hierarchisation!E2524,effectifs_ete,7,FALSE),IF(Hierarchisation!K2524="Sud Ouest",VLOOKUP(Hierarchisation!E2524,effectifs_ete,8,FALSE),"Erreur Région"))))))</f>
        <v>#N/A</v>
      </c>
      <c r="U2524" s="17" t="e">
        <f>IF(K2524="Centre",VLOOKUP(E2524,effectifs_hiver,3,FALSE),IF(Hierarchisation!K2524="Grand Nord",VLOOKUP(Hierarchisation!E2524,effectifs_hiver,4,FALSE),IF(Hierarchisation!K2524="Nord Est",VLOOKUP(Hierarchisation!E2524,effectifs_hiver,5,FALSE),IF(Hierarchisation!K2524="Nord Ouest",VLOOKUP(Hierarchisation!E2524,effectifs_hiver,6,FALSE),IF(Hierarchisation!K2524="Sud Est",VLOOKUP(Hierarchisation!E2524,effectifs_hiver,7,FALSE),IF(Hierarchisation!K2524="Sud Ouest",VLOOKUP(Hierarchisation!E2524,effectifs_hiver,8,FALSE),"Erreur Région"))))))</f>
        <v>#N/A</v>
      </c>
      <c r="V2524" s="17" t="e">
        <f>IF(W2524="Transit","Transit",IF(W2524="hiver",VLOOKUP(E2524,'EFFECTIFS Hiver'!$A:$I,9,FALSE),IF(W2524="été",VLOOKUP(E2524,'EFFECTIFS Eté'!$A:$I,9,FALSE),"Erreur saison")))</f>
        <v>#N/A</v>
      </c>
      <c r="W2524" s="18" t="e">
        <f>VLOOKUP(D2524,Listes!B:C,2,FALSE)</f>
        <v>#N/A</v>
      </c>
    </row>
    <row r="2525" spans="1:23" ht="15.75" customHeight="1">
      <c r="A2525" s="11"/>
      <c r="B2525" s="11"/>
      <c r="C2525" s="11"/>
      <c r="D2525" s="11"/>
      <c r="E2525" s="11"/>
      <c r="F2525" s="11"/>
      <c r="G2525" s="11" t="e">
        <f>VLOOKUP(E2525,TAXONS!B:C,2,FALSE)</f>
        <v>#N/A</v>
      </c>
      <c r="H2525" s="13">
        <f t="shared" si="198"/>
        <v>0</v>
      </c>
      <c r="I2525" s="12" t="e">
        <f t="shared" si="199"/>
        <v>#N/A</v>
      </c>
      <c r="J2525" s="14" t="e">
        <f t="shared" si="200"/>
        <v>#N/A</v>
      </c>
      <c r="K2525" s="15" t="e">
        <f>VLOOKUP(B2525,REGIONS!A:D,4,FALSE)</f>
        <v>#N/A</v>
      </c>
      <c r="L2525" s="19" t="e">
        <f>VLOOKUP(G2525,Sensibilité!$A:$L,12,FALSE)</f>
        <v>#N/A</v>
      </c>
      <c r="M2525" s="19" t="e">
        <f t="shared" si="201"/>
        <v>#N/A</v>
      </c>
      <c r="N2525" s="19" t="e">
        <f t="shared" si="202"/>
        <v>#N/A</v>
      </c>
      <c r="O2525" s="15" t="str">
        <f>IF(D2525=Listes!$B$6,"SWARMING",IF(OR(D2525=Listes!$B$1,D2525=Listes!$B$2,D2525=Listes!$B$5),2,IF(OR(D2525=Listes!$B$3,D2525=Listes!$B$4),1,"erreur colonne D")))</f>
        <v>SWARMING</v>
      </c>
      <c r="P2525" s="15" t="e">
        <f>IF(OR(W2525="Hiver",W2525="Transit"),VLOOKUP(E2525,IC!A:E,4,FALSE),IF(W2525="été",VLOOKUP(E2525,IC!A:E,3,FALSE),"erreur"))</f>
        <v>#N/A</v>
      </c>
      <c r="Q2525" s="15" t="e">
        <f>IF(P2525="NR",0,IF(F2525&lt;5,0,IF(P2525=1,VLOOKUP(F2525,IC!$G$1:$I$8,3,TRUE),
IF(P2525=2,VLOOKUP(F2525,IC!$K$1:$M$8,3,TRUE),
IF(P2525=3,VLOOKUP(F2525,IC!$O$1:$Q$8,3,TRUE),IF(P2525=4,VLOOKUP(F2525,IC!$S$2:$U$9,3,TRUE),
"erreur"))))))</f>
        <v>#N/A</v>
      </c>
      <c r="R2525" s="16" t="e">
        <f>IF(OR(V2525="NA",V2525="Transit",V2525&lt;Listes!$F$1),"non applicable",F2525/V2525)</f>
        <v>#N/A</v>
      </c>
      <c r="S2525" s="16" t="e">
        <f>IF(W2525="Transit","Non applicable",IF(AND(W2525="été",T2525&gt;Listes!F2524),F2525/T2525,IF(AND(W2525="Hiver",Hierarchisation!U2525&gt;Listes!F2524),F2525/U2525,"non applicable")))</f>
        <v>#N/A</v>
      </c>
      <c r="T2525" s="17" t="e">
        <f>IF(K2525="Centre",VLOOKUP(E2525,effectifs_ete,3,FALSE),IF(Hierarchisation!K2525="Grand Nord",VLOOKUP(Hierarchisation!E2525,effectifs_ete,4,FALSE),IF(Hierarchisation!K2525="Nord Est",VLOOKUP(Hierarchisation!E2525,effectifs_ete,5,FALSE),IF(Hierarchisation!K2525="Nord Ouest",VLOOKUP(Hierarchisation!E2525,effectifs_ete,6,FALSE),IF(Hierarchisation!K2525="Sud Est",VLOOKUP(Hierarchisation!E2525,effectifs_ete,7,FALSE),IF(Hierarchisation!K2525="Sud Ouest",VLOOKUP(Hierarchisation!E2525,effectifs_ete,8,FALSE),"Erreur Région"))))))</f>
        <v>#N/A</v>
      </c>
      <c r="U2525" s="17" t="e">
        <f>IF(K2525="Centre",VLOOKUP(E2525,effectifs_hiver,3,FALSE),IF(Hierarchisation!K2525="Grand Nord",VLOOKUP(Hierarchisation!E2525,effectifs_hiver,4,FALSE),IF(Hierarchisation!K2525="Nord Est",VLOOKUP(Hierarchisation!E2525,effectifs_hiver,5,FALSE),IF(Hierarchisation!K2525="Nord Ouest",VLOOKUP(Hierarchisation!E2525,effectifs_hiver,6,FALSE),IF(Hierarchisation!K2525="Sud Est",VLOOKUP(Hierarchisation!E2525,effectifs_hiver,7,FALSE),IF(Hierarchisation!K2525="Sud Ouest",VLOOKUP(Hierarchisation!E2525,effectifs_hiver,8,FALSE),"Erreur Région"))))))</f>
        <v>#N/A</v>
      </c>
      <c r="V2525" s="17" t="e">
        <f>IF(W2525="Transit","Transit",IF(W2525="hiver",VLOOKUP(E2525,'EFFECTIFS Hiver'!$A:$I,9,FALSE),IF(W2525="été",VLOOKUP(E2525,'EFFECTIFS Eté'!$A:$I,9,FALSE),"Erreur saison")))</f>
        <v>#N/A</v>
      </c>
      <c r="W2525" s="18" t="e">
        <f>VLOOKUP(D2525,Listes!B:C,2,FALSE)</f>
        <v>#N/A</v>
      </c>
    </row>
    <row r="2526" spans="1:23" ht="15.75" customHeight="1">
      <c r="A2526" s="11"/>
      <c r="B2526" s="11"/>
      <c r="C2526" s="11"/>
      <c r="D2526" s="11"/>
      <c r="E2526" s="11"/>
      <c r="F2526" s="11"/>
      <c r="G2526" s="11" t="e">
        <f>VLOOKUP(E2526,TAXONS!B:C,2,FALSE)</f>
        <v>#N/A</v>
      </c>
      <c r="H2526" s="13">
        <f t="shared" si="198"/>
        <v>0</v>
      </c>
      <c r="I2526" s="12" t="e">
        <f t="shared" si="199"/>
        <v>#N/A</v>
      </c>
      <c r="J2526" s="14" t="e">
        <f t="shared" si="200"/>
        <v>#N/A</v>
      </c>
      <c r="K2526" s="15" t="e">
        <f>VLOOKUP(B2526,REGIONS!A:D,4,FALSE)</f>
        <v>#N/A</v>
      </c>
      <c r="L2526" s="19" t="e">
        <f>VLOOKUP(G2526,Sensibilité!$A:$L,12,FALSE)</f>
        <v>#N/A</v>
      </c>
      <c r="M2526" s="19" t="e">
        <f t="shared" si="201"/>
        <v>#N/A</v>
      </c>
      <c r="N2526" s="19" t="e">
        <f t="shared" si="202"/>
        <v>#N/A</v>
      </c>
      <c r="O2526" s="15" t="str">
        <f>IF(D2526=Listes!$B$6,"SWARMING",IF(OR(D2526=Listes!$B$1,D2526=Listes!$B$2,D2526=Listes!$B$5),2,IF(OR(D2526=Listes!$B$3,D2526=Listes!$B$4),1,"erreur colonne D")))</f>
        <v>SWARMING</v>
      </c>
      <c r="P2526" s="15" t="e">
        <f>IF(OR(W2526="Hiver",W2526="Transit"),VLOOKUP(E2526,IC!A:E,4,FALSE),IF(W2526="été",VLOOKUP(E2526,IC!A:E,3,FALSE),"erreur"))</f>
        <v>#N/A</v>
      </c>
      <c r="Q2526" s="15" t="e">
        <f>IF(P2526="NR",0,IF(F2526&lt;5,0,IF(P2526=1,VLOOKUP(F2526,IC!$G$1:$I$8,3,TRUE),
IF(P2526=2,VLOOKUP(F2526,IC!$K$1:$M$8,3,TRUE),
IF(P2526=3,VLOOKUP(F2526,IC!$O$1:$Q$8,3,TRUE),IF(P2526=4,VLOOKUP(F2526,IC!$S$2:$U$9,3,TRUE),
"erreur"))))))</f>
        <v>#N/A</v>
      </c>
      <c r="R2526" s="16" t="e">
        <f>IF(OR(V2526="NA",V2526="Transit",V2526&lt;Listes!$F$1),"non applicable",F2526/V2526)</f>
        <v>#N/A</v>
      </c>
      <c r="S2526" s="16" t="e">
        <f>IF(W2526="Transit","Non applicable",IF(AND(W2526="été",T2526&gt;Listes!F2525),F2526/T2526,IF(AND(W2526="Hiver",Hierarchisation!U2526&gt;Listes!F2525),F2526/U2526,"non applicable")))</f>
        <v>#N/A</v>
      </c>
      <c r="T2526" s="17" t="e">
        <f>IF(K2526="Centre",VLOOKUP(E2526,effectifs_ete,3,FALSE),IF(Hierarchisation!K2526="Grand Nord",VLOOKUP(Hierarchisation!E2526,effectifs_ete,4,FALSE),IF(Hierarchisation!K2526="Nord Est",VLOOKUP(Hierarchisation!E2526,effectifs_ete,5,FALSE),IF(Hierarchisation!K2526="Nord Ouest",VLOOKUP(Hierarchisation!E2526,effectifs_ete,6,FALSE),IF(Hierarchisation!K2526="Sud Est",VLOOKUP(Hierarchisation!E2526,effectifs_ete,7,FALSE),IF(Hierarchisation!K2526="Sud Ouest",VLOOKUP(Hierarchisation!E2526,effectifs_ete,8,FALSE),"Erreur Région"))))))</f>
        <v>#N/A</v>
      </c>
      <c r="U2526" s="17" t="e">
        <f>IF(K2526="Centre",VLOOKUP(E2526,effectifs_hiver,3,FALSE),IF(Hierarchisation!K2526="Grand Nord",VLOOKUP(Hierarchisation!E2526,effectifs_hiver,4,FALSE),IF(Hierarchisation!K2526="Nord Est",VLOOKUP(Hierarchisation!E2526,effectifs_hiver,5,FALSE),IF(Hierarchisation!K2526="Nord Ouest",VLOOKUP(Hierarchisation!E2526,effectifs_hiver,6,FALSE),IF(Hierarchisation!K2526="Sud Est",VLOOKUP(Hierarchisation!E2526,effectifs_hiver,7,FALSE),IF(Hierarchisation!K2526="Sud Ouest",VLOOKUP(Hierarchisation!E2526,effectifs_hiver,8,FALSE),"Erreur Région"))))))</f>
        <v>#N/A</v>
      </c>
      <c r="V2526" s="17" t="e">
        <f>IF(W2526="Transit","Transit",IF(W2526="hiver",VLOOKUP(E2526,'EFFECTIFS Hiver'!$A:$I,9,FALSE),IF(W2526="été",VLOOKUP(E2526,'EFFECTIFS Eté'!$A:$I,9,FALSE),"Erreur saison")))</f>
        <v>#N/A</v>
      </c>
      <c r="W2526" s="18" t="e">
        <f>VLOOKUP(D2526,Listes!B:C,2,FALSE)</f>
        <v>#N/A</v>
      </c>
    </row>
    <row r="2527" spans="1:23" ht="15.75" customHeight="1">
      <c r="A2527" s="11"/>
      <c r="B2527" s="11"/>
      <c r="C2527" s="11"/>
      <c r="D2527" s="11"/>
      <c r="E2527" s="11"/>
      <c r="F2527" s="11"/>
      <c r="G2527" s="11" t="e">
        <f>VLOOKUP(E2527,TAXONS!B:C,2,FALSE)</f>
        <v>#N/A</v>
      </c>
      <c r="H2527" s="13">
        <f t="shared" si="198"/>
        <v>0</v>
      </c>
      <c r="I2527" s="12" t="e">
        <f t="shared" si="199"/>
        <v>#N/A</v>
      </c>
      <c r="J2527" s="14" t="e">
        <f t="shared" si="200"/>
        <v>#N/A</v>
      </c>
      <c r="K2527" s="15" t="e">
        <f>VLOOKUP(B2527,REGIONS!A:D,4,FALSE)</f>
        <v>#N/A</v>
      </c>
      <c r="L2527" s="19" t="e">
        <f>VLOOKUP(G2527,Sensibilité!$A:$L,12,FALSE)</f>
        <v>#N/A</v>
      </c>
      <c r="M2527" s="19" t="e">
        <f t="shared" si="201"/>
        <v>#N/A</v>
      </c>
      <c r="N2527" s="19" t="e">
        <f t="shared" si="202"/>
        <v>#N/A</v>
      </c>
      <c r="O2527" s="15" t="str">
        <f>IF(D2527=Listes!$B$6,"SWARMING",IF(OR(D2527=Listes!$B$1,D2527=Listes!$B$2,D2527=Listes!$B$5),2,IF(OR(D2527=Listes!$B$3,D2527=Listes!$B$4),1,"erreur colonne D")))</f>
        <v>SWARMING</v>
      </c>
      <c r="P2527" s="15" t="e">
        <f>IF(OR(W2527="Hiver",W2527="Transit"),VLOOKUP(E2527,IC!A:E,4,FALSE),IF(W2527="été",VLOOKUP(E2527,IC!A:E,3,FALSE),"erreur"))</f>
        <v>#N/A</v>
      </c>
      <c r="Q2527" s="15" t="e">
        <f>IF(P2527="NR",0,IF(F2527&lt;5,0,IF(P2527=1,VLOOKUP(F2527,IC!$G$1:$I$8,3,TRUE),
IF(P2527=2,VLOOKUP(F2527,IC!$K$1:$M$8,3,TRUE),
IF(P2527=3,VLOOKUP(F2527,IC!$O$1:$Q$8,3,TRUE),IF(P2527=4,VLOOKUP(F2527,IC!$S$2:$U$9,3,TRUE),
"erreur"))))))</f>
        <v>#N/A</v>
      </c>
      <c r="R2527" s="16" t="e">
        <f>IF(OR(V2527="NA",V2527="Transit",V2527&lt;Listes!$F$1),"non applicable",F2527/V2527)</f>
        <v>#N/A</v>
      </c>
      <c r="S2527" s="16" t="e">
        <f>IF(W2527="Transit","Non applicable",IF(AND(W2527="été",T2527&gt;Listes!F2526),F2527/T2527,IF(AND(W2527="Hiver",Hierarchisation!U2527&gt;Listes!F2526),F2527/U2527,"non applicable")))</f>
        <v>#N/A</v>
      </c>
      <c r="T2527" s="17" t="e">
        <f>IF(K2527="Centre",VLOOKUP(E2527,effectifs_ete,3,FALSE),IF(Hierarchisation!K2527="Grand Nord",VLOOKUP(Hierarchisation!E2527,effectifs_ete,4,FALSE),IF(Hierarchisation!K2527="Nord Est",VLOOKUP(Hierarchisation!E2527,effectifs_ete,5,FALSE),IF(Hierarchisation!K2527="Nord Ouest",VLOOKUP(Hierarchisation!E2527,effectifs_ete,6,FALSE),IF(Hierarchisation!K2527="Sud Est",VLOOKUP(Hierarchisation!E2527,effectifs_ete,7,FALSE),IF(Hierarchisation!K2527="Sud Ouest",VLOOKUP(Hierarchisation!E2527,effectifs_ete,8,FALSE),"Erreur Région"))))))</f>
        <v>#N/A</v>
      </c>
      <c r="U2527" s="17" t="e">
        <f>IF(K2527="Centre",VLOOKUP(E2527,effectifs_hiver,3,FALSE),IF(Hierarchisation!K2527="Grand Nord",VLOOKUP(Hierarchisation!E2527,effectifs_hiver,4,FALSE),IF(Hierarchisation!K2527="Nord Est",VLOOKUP(Hierarchisation!E2527,effectifs_hiver,5,FALSE),IF(Hierarchisation!K2527="Nord Ouest",VLOOKUP(Hierarchisation!E2527,effectifs_hiver,6,FALSE),IF(Hierarchisation!K2527="Sud Est",VLOOKUP(Hierarchisation!E2527,effectifs_hiver,7,FALSE),IF(Hierarchisation!K2527="Sud Ouest",VLOOKUP(Hierarchisation!E2527,effectifs_hiver,8,FALSE),"Erreur Région"))))))</f>
        <v>#N/A</v>
      </c>
      <c r="V2527" s="17" t="e">
        <f>IF(W2527="Transit","Transit",IF(W2527="hiver",VLOOKUP(E2527,'EFFECTIFS Hiver'!$A:$I,9,FALSE),IF(W2527="été",VLOOKUP(E2527,'EFFECTIFS Eté'!$A:$I,9,FALSE),"Erreur saison")))</f>
        <v>#N/A</v>
      </c>
      <c r="W2527" s="18" t="e">
        <f>VLOOKUP(D2527,Listes!B:C,2,FALSE)</f>
        <v>#N/A</v>
      </c>
    </row>
    <row r="2528" spans="1:23" ht="15.75" customHeight="1">
      <c r="A2528" s="11"/>
      <c r="B2528" s="11"/>
      <c r="C2528" s="11"/>
      <c r="D2528" s="11"/>
      <c r="E2528" s="11"/>
      <c r="F2528" s="11"/>
      <c r="G2528" s="11" t="e">
        <f>VLOOKUP(E2528,TAXONS!B:C,2,FALSE)</f>
        <v>#N/A</v>
      </c>
      <c r="H2528" s="13">
        <f t="shared" si="198"/>
        <v>0</v>
      </c>
      <c r="I2528" s="12" t="e">
        <f t="shared" si="199"/>
        <v>#N/A</v>
      </c>
      <c r="J2528" s="14" t="e">
        <f t="shared" si="200"/>
        <v>#N/A</v>
      </c>
      <c r="K2528" s="15" t="e">
        <f>VLOOKUP(B2528,REGIONS!A:D,4,FALSE)</f>
        <v>#N/A</v>
      </c>
      <c r="L2528" s="19" t="e">
        <f>VLOOKUP(G2528,Sensibilité!$A:$L,12,FALSE)</f>
        <v>#N/A</v>
      </c>
      <c r="M2528" s="19" t="e">
        <f t="shared" si="201"/>
        <v>#N/A</v>
      </c>
      <c r="N2528" s="19" t="e">
        <f t="shared" si="202"/>
        <v>#N/A</v>
      </c>
      <c r="O2528" s="15" t="str">
        <f>IF(D2528=Listes!$B$6,"SWARMING",IF(OR(D2528=Listes!$B$1,D2528=Listes!$B$2,D2528=Listes!$B$5),2,IF(OR(D2528=Listes!$B$3,D2528=Listes!$B$4),1,"erreur colonne D")))</f>
        <v>SWARMING</v>
      </c>
      <c r="P2528" s="15" t="e">
        <f>IF(OR(W2528="Hiver",W2528="Transit"),VLOOKUP(E2528,IC!A:E,4,FALSE),IF(W2528="été",VLOOKUP(E2528,IC!A:E,3,FALSE),"erreur"))</f>
        <v>#N/A</v>
      </c>
      <c r="Q2528" s="15" t="e">
        <f>IF(P2528="NR",0,IF(F2528&lt;5,0,IF(P2528=1,VLOOKUP(F2528,IC!$G$1:$I$8,3,TRUE),
IF(P2528=2,VLOOKUP(F2528,IC!$K$1:$M$8,3,TRUE),
IF(P2528=3,VLOOKUP(F2528,IC!$O$1:$Q$8,3,TRUE),IF(P2528=4,VLOOKUP(F2528,IC!$S$2:$U$9,3,TRUE),
"erreur"))))))</f>
        <v>#N/A</v>
      </c>
      <c r="R2528" s="16" t="e">
        <f>IF(OR(V2528="NA",V2528="Transit",V2528&lt;Listes!$F$1),"non applicable",F2528/V2528)</f>
        <v>#N/A</v>
      </c>
      <c r="S2528" s="16" t="e">
        <f>IF(W2528="Transit","Non applicable",IF(AND(W2528="été",T2528&gt;Listes!F2527),F2528/T2528,IF(AND(W2528="Hiver",Hierarchisation!U2528&gt;Listes!F2527),F2528/U2528,"non applicable")))</f>
        <v>#N/A</v>
      </c>
      <c r="T2528" s="17" t="e">
        <f>IF(K2528="Centre",VLOOKUP(E2528,effectifs_ete,3,FALSE),IF(Hierarchisation!K2528="Grand Nord",VLOOKUP(Hierarchisation!E2528,effectifs_ete,4,FALSE),IF(Hierarchisation!K2528="Nord Est",VLOOKUP(Hierarchisation!E2528,effectifs_ete,5,FALSE),IF(Hierarchisation!K2528="Nord Ouest",VLOOKUP(Hierarchisation!E2528,effectifs_ete,6,FALSE),IF(Hierarchisation!K2528="Sud Est",VLOOKUP(Hierarchisation!E2528,effectifs_ete,7,FALSE),IF(Hierarchisation!K2528="Sud Ouest",VLOOKUP(Hierarchisation!E2528,effectifs_ete,8,FALSE),"Erreur Région"))))))</f>
        <v>#N/A</v>
      </c>
      <c r="U2528" s="17" t="e">
        <f>IF(K2528="Centre",VLOOKUP(E2528,effectifs_hiver,3,FALSE),IF(Hierarchisation!K2528="Grand Nord",VLOOKUP(Hierarchisation!E2528,effectifs_hiver,4,FALSE),IF(Hierarchisation!K2528="Nord Est",VLOOKUP(Hierarchisation!E2528,effectifs_hiver,5,FALSE),IF(Hierarchisation!K2528="Nord Ouest",VLOOKUP(Hierarchisation!E2528,effectifs_hiver,6,FALSE),IF(Hierarchisation!K2528="Sud Est",VLOOKUP(Hierarchisation!E2528,effectifs_hiver,7,FALSE),IF(Hierarchisation!K2528="Sud Ouest",VLOOKUP(Hierarchisation!E2528,effectifs_hiver,8,FALSE),"Erreur Région"))))))</f>
        <v>#N/A</v>
      </c>
      <c r="V2528" s="17" t="e">
        <f>IF(W2528="Transit","Transit",IF(W2528="hiver",VLOOKUP(E2528,'EFFECTIFS Hiver'!$A:$I,9,FALSE),IF(W2528="été",VLOOKUP(E2528,'EFFECTIFS Eté'!$A:$I,9,FALSE),"Erreur saison")))</f>
        <v>#N/A</v>
      </c>
      <c r="W2528" s="18" t="e">
        <f>VLOOKUP(D2528,Listes!B:C,2,FALSE)</f>
        <v>#N/A</v>
      </c>
    </row>
    <row r="2529" spans="1:23" ht="15.75" customHeight="1">
      <c r="A2529" s="11"/>
      <c r="B2529" s="11"/>
      <c r="C2529" s="11"/>
      <c r="D2529" s="11"/>
      <c r="E2529" s="11"/>
      <c r="F2529" s="11"/>
      <c r="G2529" s="11" t="e">
        <f>VLOOKUP(E2529,TAXONS!B:C,2,FALSE)</f>
        <v>#N/A</v>
      </c>
      <c r="H2529" s="13">
        <f t="shared" si="198"/>
        <v>0</v>
      </c>
      <c r="I2529" s="12" t="e">
        <f t="shared" si="199"/>
        <v>#N/A</v>
      </c>
      <c r="J2529" s="14" t="e">
        <f t="shared" si="200"/>
        <v>#N/A</v>
      </c>
      <c r="K2529" s="15" t="e">
        <f>VLOOKUP(B2529,REGIONS!A:D,4,FALSE)</f>
        <v>#N/A</v>
      </c>
      <c r="L2529" s="19" t="e">
        <f>VLOOKUP(G2529,Sensibilité!$A:$L,12,FALSE)</f>
        <v>#N/A</v>
      </c>
      <c r="M2529" s="19" t="e">
        <f t="shared" si="201"/>
        <v>#N/A</v>
      </c>
      <c r="N2529" s="19" t="e">
        <f t="shared" si="202"/>
        <v>#N/A</v>
      </c>
      <c r="O2529" s="15" t="str">
        <f>IF(D2529=Listes!$B$6,"SWARMING",IF(OR(D2529=Listes!$B$1,D2529=Listes!$B$2,D2529=Listes!$B$5),2,IF(OR(D2529=Listes!$B$3,D2529=Listes!$B$4),1,"erreur colonne D")))</f>
        <v>SWARMING</v>
      </c>
      <c r="P2529" s="15" t="e">
        <f>IF(OR(W2529="Hiver",W2529="Transit"),VLOOKUP(E2529,IC!A:E,4,FALSE),IF(W2529="été",VLOOKUP(E2529,IC!A:E,3,FALSE),"erreur"))</f>
        <v>#N/A</v>
      </c>
      <c r="Q2529" s="15" t="e">
        <f>IF(P2529="NR",0,IF(F2529&lt;5,0,IF(P2529=1,VLOOKUP(F2529,IC!$G$1:$I$8,3,TRUE),
IF(P2529=2,VLOOKUP(F2529,IC!$K$1:$M$8,3,TRUE),
IF(P2529=3,VLOOKUP(F2529,IC!$O$1:$Q$8,3,TRUE),IF(P2529=4,VLOOKUP(F2529,IC!$S$2:$U$9,3,TRUE),
"erreur"))))))</f>
        <v>#N/A</v>
      </c>
      <c r="R2529" s="16" t="e">
        <f>IF(OR(V2529="NA",V2529="Transit",V2529&lt;Listes!$F$1),"non applicable",F2529/V2529)</f>
        <v>#N/A</v>
      </c>
      <c r="S2529" s="16" t="e">
        <f>IF(W2529="Transit","Non applicable",IF(AND(W2529="été",T2529&gt;Listes!F2528),F2529/T2529,IF(AND(W2529="Hiver",Hierarchisation!U2529&gt;Listes!F2528),F2529/U2529,"non applicable")))</f>
        <v>#N/A</v>
      </c>
      <c r="T2529" s="17" t="e">
        <f>IF(K2529="Centre",VLOOKUP(E2529,effectifs_ete,3,FALSE),IF(Hierarchisation!K2529="Grand Nord",VLOOKUP(Hierarchisation!E2529,effectifs_ete,4,FALSE),IF(Hierarchisation!K2529="Nord Est",VLOOKUP(Hierarchisation!E2529,effectifs_ete,5,FALSE),IF(Hierarchisation!K2529="Nord Ouest",VLOOKUP(Hierarchisation!E2529,effectifs_ete,6,FALSE),IF(Hierarchisation!K2529="Sud Est",VLOOKUP(Hierarchisation!E2529,effectifs_ete,7,FALSE),IF(Hierarchisation!K2529="Sud Ouest",VLOOKUP(Hierarchisation!E2529,effectifs_ete,8,FALSE),"Erreur Région"))))))</f>
        <v>#N/A</v>
      </c>
      <c r="U2529" s="17" t="e">
        <f>IF(K2529="Centre",VLOOKUP(E2529,effectifs_hiver,3,FALSE),IF(Hierarchisation!K2529="Grand Nord",VLOOKUP(Hierarchisation!E2529,effectifs_hiver,4,FALSE),IF(Hierarchisation!K2529="Nord Est",VLOOKUP(Hierarchisation!E2529,effectifs_hiver,5,FALSE),IF(Hierarchisation!K2529="Nord Ouest",VLOOKUP(Hierarchisation!E2529,effectifs_hiver,6,FALSE),IF(Hierarchisation!K2529="Sud Est",VLOOKUP(Hierarchisation!E2529,effectifs_hiver,7,FALSE),IF(Hierarchisation!K2529="Sud Ouest",VLOOKUP(Hierarchisation!E2529,effectifs_hiver,8,FALSE),"Erreur Région"))))))</f>
        <v>#N/A</v>
      </c>
      <c r="V2529" s="17" t="e">
        <f>IF(W2529="Transit","Transit",IF(W2529="hiver",VLOOKUP(E2529,'EFFECTIFS Hiver'!$A:$I,9,FALSE),IF(W2529="été",VLOOKUP(E2529,'EFFECTIFS Eté'!$A:$I,9,FALSE),"Erreur saison")))</f>
        <v>#N/A</v>
      </c>
      <c r="W2529" s="18" t="e">
        <f>VLOOKUP(D2529,Listes!B:C,2,FALSE)</f>
        <v>#N/A</v>
      </c>
    </row>
    <row r="2530" spans="1:23" ht="15.75" customHeight="1">
      <c r="A2530" s="11"/>
      <c r="B2530" s="11"/>
      <c r="C2530" s="11"/>
      <c r="D2530" s="11"/>
      <c r="E2530" s="11"/>
      <c r="F2530" s="11"/>
      <c r="G2530" s="11" t="e">
        <f>VLOOKUP(E2530,TAXONS!B:C,2,FALSE)</f>
        <v>#N/A</v>
      </c>
      <c r="H2530" s="13">
        <f t="shared" si="198"/>
        <v>0</v>
      </c>
      <c r="I2530" s="12" t="e">
        <f t="shared" si="199"/>
        <v>#N/A</v>
      </c>
      <c r="J2530" s="14" t="e">
        <f t="shared" si="200"/>
        <v>#N/A</v>
      </c>
      <c r="K2530" s="15" t="e">
        <f>VLOOKUP(B2530,REGIONS!A:D,4,FALSE)</f>
        <v>#N/A</v>
      </c>
      <c r="L2530" s="19" t="e">
        <f>VLOOKUP(G2530,Sensibilité!$A:$L,12,FALSE)</f>
        <v>#N/A</v>
      </c>
      <c r="M2530" s="19" t="e">
        <f t="shared" si="201"/>
        <v>#N/A</v>
      </c>
      <c r="N2530" s="19" t="e">
        <f t="shared" si="202"/>
        <v>#N/A</v>
      </c>
      <c r="O2530" s="15" t="str">
        <f>IF(D2530=Listes!$B$6,"SWARMING",IF(OR(D2530=Listes!$B$1,D2530=Listes!$B$2,D2530=Listes!$B$5),2,IF(OR(D2530=Listes!$B$3,D2530=Listes!$B$4),1,"erreur colonne D")))</f>
        <v>SWARMING</v>
      </c>
      <c r="P2530" s="15" t="e">
        <f>IF(OR(W2530="Hiver",W2530="Transit"),VLOOKUP(E2530,IC!A:E,4,FALSE),IF(W2530="été",VLOOKUP(E2530,IC!A:E,3,FALSE),"erreur"))</f>
        <v>#N/A</v>
      </c>
      <c r="Q2530" s="15" t="e">
        <f>IF(P2530="NR",0,IF(F2530&lt;5,0,IF(P2530=1,VLOOKUP(F2530,IC!$G$1:$I$8,3,TRUE),
IF(P2530=2,VLOOKUP(F2530,IC!$K$1:$M$8,3,TRUE),
IF(P2530=3,VLOOKUP(F2530,IC!$O$1:$Q$8,3,TRUE),IF(P2530=4,VLOOKUP(F2530,IC!$S$2:$U$9,3,TRUE),
"erreur"))))))</f>
        <v>#N/A</v>
      </c>
      <c r="R2530" s="16" t="e">
        <f>IF(OR(V2530="NA",V2530="Transit",V2530&lt;Listes!$F$1),"non applicable",F2530/V2530)</f>
        <v>#N/A</v>
      </c>
      <c r="S2530" s="16" t="e">
        <f>IF(W2530="Transit","Non applicable",IF(AND(W2530="été",T2530&gt;Listes!F2529),F2530/T2530,IF(AND(W2530="Hiver",Hierarchisation!U2530&gt;Listes!F2529),F2530/U2530,"non applicable")))</f>
        <v>#N/A</v>
      </c>
      <c r="T2530" s="17" t="e">
        <f>IF(K2530="Centre",VLOOKUP(E2530,effectifs_ete,3,FALSE),IF(Hierarchisation!K2530="Grand Nord",VLOOKUP(Hierarchisation!E2530,effectifs_ete,4,FALSE),IF(Hierarchisation!K2530="Nord Est",VLOOKUP(Hierarchisation!E2530,effectifs_ete,5,FALSE),IF(Hierarchisation!K2530="Nord Ouest",VLOOKUP(Hierarchisation!E2530,effectifs_ete,6,FALSE),IF(Hierarchisation!K2530="Sud Est",VLOOKUP(Hierarchisation!E2530,effectifs_ete,7,FALSE),IF(Hierarchisation!K2530="Sud Ouest",VLOOKUP(Hierarchisation!E2530,effectifs_ete,8,FALSE),"Erreur Région"))))))</f>
        <v>#N/A</v>
      </c>
      <c r="U2530" s="17" t="e">
        <f>IF(K2530="Centre",VLOOKUP(E2530,effectifs_hiver,3,FALSE),IF(Hierarchisation!K2530="Grand Nord",VLOOKUP(Hierarchisation!E2530,effectifs_hiver,4,FALSE),IF(Hierarchisation!K2530="Nord Est",VLOOKUP(Hierarchisation!E2530,effectifs_hiver,5,FALSE),IF(Hierarchisation!K2530="Nord Ouest",VLOOKUP(Hierarchisation!E2530,effectifs_hiver,6,FALSE),IF(Hierarchisation!K2530="Sud Est",VLOOKUP(Hierarchisation!E2530,effectifs_hiver,7,FALSE),IF(Hierarchisation!K2530="Sud Ouest",VLOOKUP(Hierarchisation!E2530,effectifs_hiver,8,FALSE),"Erreur Région"))))))</f>
        <v>#N/A</v>
      </c>
      <c r="V2530" s="17" t="e">
        <f>IF(W2530="Transit","Transit",IF(W2530="hiver",VLOOKUP(E2530,'EFFECTIFS Hiver'!$A:$I,9,FALSE),IF(W2530="été",VLOOKUP(E2530,'EFFECTIFS Eté'!$A:$I,9,FALSE),"Erreur saison")))</f>
        <v>#N/A</v>
      </c>
      <c r="W2530" s="18" t="e">
        <f>VLOOKUP(D2530,Listes!B:C,2,FALSE)</f>
        <v>#N/A</v>
      </c>
    </row>
    <row r="2531" spans="1:23" ht="15.75" customHeight="1">
      <c r="A2531" s="11"/>
      <c r="B2531" s="11"/>
      <c r="C2531" s="11"/>
      <c r="D2531" s="11"/>
      <c r="E2531" s="11"/>
      <c r="F2531" s="11"/>
      <c r="G2531" s="11" t="e">
        <f>VLOOKUP(E2531,TAXONS!B:C,2,FALSE)</f>
        <v>#N/A</v>
      </c>
      <c r="H2531" s="13">
        <f t="shared" si="198"/>
        <v>0</v>
      </c>
      <c r="I2531" s="12" t="e">
        <f t="shared" si="199"/>
        <v>#N/A</v>
      </c>
      <c r="J2531" s="14" t="e">
        <f t="shared" si="200"/>
        <v>#N/A</v>
      </c>
      <c r="K2531" s="15" t="e">
        <f>VLOOKUP(B2531,REGIONS!A:D,4,FALSE)</f>
        <v>#N/A</v>
      </c>
      <c r="L2531" s="19" t="e">
        <f>VLOOKUP(G2531,Sensibilité!$A:$L,12,FALSE)</f>
        <v>#N/A</v>
      </c>
      <c r="M2531" s="19" t="e">
        <f t="shared" si="201"/>
        <v>#N/A</v>
      </c>
      <c r="N2531" s="19" t="e">
        <f t="shared" si="202"/>
        <v>#N/A</v>
      </c>
      <c r="O2531" s="15" t="str">
        <f>IF(D2531=Listes!$B$6,"SWARMING",IF(OR(D2531=Listes!$B$1,D2531=Listes!$B$2,D2531=Listes!$B$5),2,IF(OR(D2531=Listes!$B$3,D2531=Listes!$B$4),1,"erreur colonne D")))</f>
        <v>SWARMING</v>
      </c>
      <c r="P2531" s="15" t="e">
        <f>IF(OR(W2531="Hiver",W2531="Transit"),VLOOKUP(E2531,IC!A:E,4,FALSE),IF(W2531="été",VLOOKUP(E2531,IC!A:E,3,FALSE),"erreur"))</f>
        <v>#N/A</v>
      </c>
      <c r="Q2531" s="15" t="e">
        <f>IF(P2531="NR",0,IF(F2531&lt;5,0,IF(P2531=1,VLOOKUP(F2531,IC!$G$1:$I$8,3,TRUE),
IF(P2531=2,VLOOKUP(F2531,IC!$K$1:$M$8,3,TRUE),
IF(P2531=3,VLOOKUP(F2531,IC!$O$1:$Q$8,3,TRUE),IF(P2531=4,VLOOKUP(F2531,IC!$S$2:$U$9,3,TRUE),
"erreur"))))))</f>
        <v>#N/A</v>
      </c>
      <c r="R2531" s="16" t="e">
        <f>IF(OR(V2531="NA",V2531="Transit",V2531&lt;Listes!$F$1),"non applicable",F2531/V2531)</f>
        <v>#N/A</v>
      </c>
      <c r="S2531" s="16" t="e">
        <f>IF(W2531="Transit","Non applicable",IF(AND(W2531="été",T2531&gt;Listes!F2530),F2531/T2531,IF(AND(W2531="Hiver",Hierarchisation!U2531&gt;Listes!F2530),F2531/U2531,"non applicable")))</f>
        <v>#N/A</v>
      </c>
      <c r="T2531" s="17" t="e">
        <f>IF(K2531="Centre",VLOOKUP(E2531,effectifs_ete,3,FALSE),IF(Hierarchisation!K2531="Grand Nord",VLOOKUP(Hierarchisation!E2531,effectifs_ete,4,FALSE),IF(Hierarchisation!K2531="Nord Est",VLOOKUP(Hierarchisation!E2531,effectifs_ete,5,FALSE),IF(Hierarchisation!K2531="Nord Ouest",VLOOKUP(Hierarchisation!E2531,effectifs_ete,6,FALSE),IF(Hierarchisation!K2531="Sud Est",VLOOKUP(Hierarchisation!E2531,effectifs_ete,7,FALSE),IF(Hierarchisation!K2531="Sud Ouest",VLOOKUP(Hierarchisation!E2531,effectifs_ete,8,FALSE),"Erreur Région"))))))</f>
        <v>#N/A</v>
      </c>
      <c r="U2531" s="17" t="e">
        <f>IF(K2531="Centre",VLOOKUP(E2531,effectifs_hiver,3,FALSE),IF(Hierarchisation!K2531="Grand Nord",VLOOKUP(Hierarchisation!E2531,effectifs_hiver,4,FALSE),IF(Hierarchisation!K2531="Nord Est",VLOOKUP(Hierarchisation!E2531,effectifs_hiver,5,FALSE),IF(Hierarchisation!K2531="Nord Ouest",VLOOKUP(Hierarchisation!E2531,effectifs_hiver,6,FALSE),IF(Hierarchisation!K2531="Sud Est",VLOOKUP(Hierarchisation!E2531,effectifs_hiver,7,FALSE),IF(Hierarchisation!K2531="Sud Ouest",VLOOKUP(Hierarchisation!E2531,effectifs_hiver,8,FALSE),"Erreur Région"))))))</f>
        <v>#N/A</v>
      </c>
      <c r="V2531" s="17" t="e">
        <f>IF(W2531="Transit","Transit",IF(W2531="hiver",VLOOKUP(E2531,'EFFECTIFS Hiver'!$A:$I,9,FALSE),IF(W2531="été",VLOOKUP(E2531,'EFFECTIFS Eté'!$A:$I,9,FALSE),"Erreur saison")))</f>
        <v>#N/A</v>
      </c>
      <c r="W2531" s="18" t="e">
        <f>VLOOKUP(D2531,Listes!B:C,2,FALSE)</f>
        <v>#N/A</v>
      </c>
    </row>
    <row r="2532" spans="1:23" ht="15.75" customHeight="1">
      <c r="A2532" s="11"/>
      <c r="B2532" s="11"/>
      <c r="C2532" s="11"/>
      <c r="D2532" s="11"/>
      <c r="E2532" s="11"/>
      <c r="F2532" s="11"/>
      <c r="G2532" s="11" t="e">
        <f>VLOOKUP(E2532,TAXONS!B:C,2,FALSE)</f>
        <v>#N/A</v>
      </c>
      <c r="H2532" s="13">
        <f t="shared" si="198"/>
        <v>0</v>
      </c>
      <c r="I2532" s="12" t="e">
        <f t="shared" si="199"/>
        <v>#N/A</v>
      </c>
      <c r="J2532" s="14" t="e">
        <f t="shared" si="200"/>
        <v>#N/A</v>
      </c>
      <c r="K2532" s="15" t="e">
        <f>VLOOKUP(B2532,REGIONS!A:D,4,FALSE)</f>
        <v>#N/A</v>
      </c>
      <c r="L2532" s="19" t="e">
        <f>VLOOKUP(G2532,Sensibilité!$A:$L,12,FALSE)</f>
        <v>#N/A</v>
      </c>
      <c r="M2532" s="19" t="e">
        <f t="shared" si="201"/>
        <v>#N/A</v>
      </c>
      <c r="N2532" s="19" t="e">
        <f t="shared" si="202"/>
        <v>#N/A</v>
      </c>
      <c r="O2532" s="15" t="str">
        <f>IF(D2532=Listes!$B$6,"SWARMING",IF(OR(D2532=Listes!$B$1,D2532=Listes!$B$2,D2532=Listes!$B$5),2,IF(OR(D2532=Listes!$B$3,D2532=Listes!$B$4),1,"erreur colonne D")))</f>
        <v>SWARMING</v>
      </c>
      <c r="P2532" s="15" t="e">
        <f>IF(OR(W2532="Hiver",W2532="Transit"),VLOOKUP(E2532,IC!A:E,4,FALSE),IF(W2532="été",VLOOKUP(E2532,IC!A:E,3,FALSE),"erreur"))</f>
        <v>#N/A</v>
      </c>
      <c r="Q2532" s="15" t="e">
        <f>IF(P2532="NR",0,IF(F2532&lt;5,0,IF(P2532=1,VLOOKUP(F2532,IC!$G$1:$I$8,3,TRUE),
IF(P2532=2,VLOOKUP(F2532,IC!$K$1:$M$8,3,TRUE),
IF(P2532=3,VLOOKUP(F2532,IC!$O$1:$Q$8,3,TRUE),IF(P2532=4,VLOOKUP(F2532,IC!$S$2:$U$9,3,TRUE),
"erreur"))))))</f>
        <v>#N/A</v>
      </c>
      <c r="R2532" s="16" t="e">
        <f>IF(OR(V2532="NA",V2532="Transit",V2532&lt;Listes!$F$1),"non applicable",F2532/V2532)</f>
        <v>#N/A</v>
      </c>
      <c r="S2532" s="16" t="e">
        <f>IF(W2532="Transit","Non applicable",IF(AND(W2532="été",T2532&gt;Listes!F2531),F2532/T2532,IF(AND(W2532="Hiver",Hierarchisation!U2532&gt;Listes!F2531),F2532/U2532,"non applicable")))</f>
        <v>#N/A</v>
      </c>
      <c r="T2532" s="17" t="e">
        <f>IF(K2532="Centre",VLOOKUP(E2532,effectifs_ete,3,FALSE),IF(Hierarchisation!K2532="Grand Nord",VLOOKUP(Hierarchisation!E2532,effectifs_ete,4,FALSE),IF(Hierarchisation!K2532="Nord Est",VLOOKUP(Hierarchisation!E2532,effectifs_ete,5,FALSE),IF(Hierarchisation!K2532="Nord Ouest",VLOOKUP(Hierarchisation!E2532,effectifs_ete,6,FALSE),IF(Hierarchisation!K2532="Sud Est",VLOOKUP(Hierarchisation!E2532,effectifs_ete,7,FALSE),IF(Hierarchisation!K2532="Sud Ouest",VLOOKUP(Hierarchisation!E2532,effectifs_ete,8,FALSE),"Erreur Région"))))))</f>
        <v>#N/A</v>
      </c>
      <c r="U2532" s="17" t="e">
        <f>IF(K2532="Centre",VLOOKUP(E2532,effectifs_hiver,3,FALSE),IF(Hierarchisation!K2532="Grand Nord",VLOOKUP(Hierarchisation!E2532,effectifs_hiver,4,FALSE),IF(Hierarchisation!K2532="Nord Est",VLOOKUP(Hierarchisation!E2532,effectifs_hiver,5,FALSE),IF(Hierarchisation!K2532="Nord Ouest",VLOOKUP(Hierarchisation!E2532,effectifs_hiver,6,FALSE),IF(Hierarchisation!K2532="Sud Est",VLOOKUP(Hierarchisation!E2532,effectifs_hiver,7,FALSE),IF(Hierarchisation!K2532="Sud Ouest",VLOOKUP(Hierarchisation!E2532,effectifs_hiver,8,FALSE),"Erreur Région"))))))</f>
        <v>#N/A</v>
      </c>
      <c r="V2532" s="17" t="e">
        <f>IF(W2532="Transit","Transit",IF(W2532="hiver",VLOOKUP(E2532,'EFFECTIFS Hiver'!$A:$I,9,FALSE),IF(W2532="été",VLOOKUP(E2532,'EFFECTIFS Eté'!$A:$I,9,FALSE),"Erreur saison")))</f>
        <v>#N/A</v>
      </c>
      <c r="W2532" s="18" t="e">
        <f>VLOOKUP(D2532,Listes!B:C,2,FALSE)</f>
        <v>#N/A</v>
      </c>
    </row>
    <row r="2533" spans="1:23" ht="15.75" customHeight="1">
      <c r="A2533" s="11"/>
      <c r="B2533" s="11"/>
      <c r="C2533" s="11"/>
      <c r="D2533" s="11"/>
      <c r="E2533" s="11"/>
      <c r="F2533" s="11"/>
      <c r="G2533" s="11" t="e">
        <f>VLOOKUP(E2533,TAXONS!B:C,2,FALSE)</f>
        <v>#N/A</v>
      </c>
      <c r="H2533" s="13">
        <f t="shared" si="198"/>
        <v>0</v>
      </c>
      <c r="I2533" s="12" t="e">
        <f t="shared" si="199"/>
        <v>#N/A</v>
      </c>
      <c r="J2533" s="14" t="e">
        <f t="shared" si="200"/>
        <v>#N/A</v>
      </c>
      <c r="K2533" s="15" t="e">
        <f>VLOOKUP(B2533,REGIONS!A:D,4,FALSE)</f>
        <v>#N/A</v>
      </c>
      <c r="L2533" s="19" t="e">
        <f>VLOOKUP(G2533,Sensibilité!$A:$L,12,FALSE)</f>
        <v>#N/A</v>
      </c>
      <c r="M2533" s="19" t="e">
        <f t="shared" si="201"/>
        <v>#N/A</v>
      </c>
      <c r="N2533" s="19" t="e">
        <f t="shared" si="202"/>
        <v>#N/A</v>
      </c>
      <c r="O2533" s="15" t="str">
        <f>IF(D2533=Listes!$B$6,"SWARMING",IF(OR(D2533=Listes!$B$1,D2533=Listes!$B$2,D2533=Listes!$B$5),2,IF(OR(D2533=Listes!$B$3,D2533=Listes!$B$4),1,"erreur colonne D")))</f>
        <v>SWARMING</v>
      </c>
      <c r="P2533" s="15" t="e">
        <f>IF(OR(W2533="Hiver",W2533="Transit"),VLOOKUP(E2533,IC!A:E,4,FALSE),IF(W2533="été",VLOOKUP(E2533,IC!A:E,3,FALSE),"erreur"))</f>
        <v>#N/A</v>
      </c>
      <c r="Q2533" s="15" t="e">
        <f>IF(P2533="NR",0,IF(F2533&lt;5,0,IF(P2533=1,VLOOKUP(F2533,IC!$G$1:$I$8,3,TRUE),
IF(P2533=2,VLOOKUP(F2533,IC!$K$1:$M$8,3,TRUE),
IF(P2533=3,VLOOKUP(F2533,IC!$O$1:$Q$8,3,TRUE),IF(P2533=4,VLOOKUP(F2533,IC!$S$2:$U$9,3,TRUE),
"erreur"))))))</f>
        <v>#N/A</v>
      </c>
      <c r="R2533" s="16" t="e">
        <f>IF(OR(V2533="NA",V2533="Transit",V2533&lt;Listes!$F$1),"non applicable",F2533/V2533)</f>
        <v>#N/A</v>
      </c>
      <c r="S2533" s="16" t="e">
        <f>IF(W2533="Transit","Non applicable",IF(AND(W2533="été",T2533&gt;Listes!F2532),F2533/T2533,IF(AND(W2533="Hiver",Hierarchisation!U2533&gt;Listes!F2532),F2533/U2533,"non applicable")))</f>
        <v>#N/A</v>
      </c>
      <c r="T2533" s="17" t="e">
        <f>IF(K2533="Centre",VLOOKUP(E2533,effectifs_ete,3,FALSE),IF(Hierarchisation!K2533="Grand Nord",VLOOKUP(Hierarchisation!E2533,effectifs_ete,4,FALSE),IF(Hierarchisation!K2533="Nord Est",VLOOKUP(Hierarchisation!E2533,effectifs_ete,5,FALSE),IF(Hierarchisation!K2533="Nord Ouest",VLOOKUP(Hierarchisation!E2533,effectifs_ete,6,FALSE),IF(Hierarchisation!K2533="Sud Est",VLOOKUP(Hierarchisation!E2533,effectifs_ete,7,FALSE),IF(Hierarchisation!K2533="Sud Ouest",VLOOKUP(Hierarchisation!E2533,effectifs_ete,8,FALSE),"Erreur Région"))))))</f>
        <v>#N/A</v>
      </c>
      <c r="U2533" s="17" t="e">
        <f>IF(K2533="Centre",VLOOKUP(E2533,effectifs_hiver,3,FALSE),IF(Hierarchisation!K2533="Grand Nord",VLOOKUP(Hierarchisation!E2533,effectifs_hiver,4,FALSE),IF(Hierarchisation!K2533="Nord Est",VLOOKUP(Hierarchisation!E2533,effectifs_hiver,5,FALSE),IF(Hierarchisation!K2533="Nord Ouest",VLOOKUP(Hierarchisation!E2533,effectifs_hiver,6,FALSE),IF(Hierarchisation!K2533="Sud Est",VLOOKUP(Hierarchisation!E2533,effectifs_hiver,7,FALSE),IF(Hierarchisation!K2533="Sud Ouest",VLOOKUP(Hierarchisation!E2533,effectifs_hiver,8,FALSE),"Erreur Région"))))))</f>
        <v>#N/A</v>
      </c>
      <c r="V2533" s="17" t="e">
        <f>IF(W2533="Transit","Transit",IF(W2533="hiver",VLOOKUP(E2533,'EFFECTIFS Hiver'!$A:$I,9,FALSE),IF(W2533="été",VLOOKUP(E2533,'EFFECTIFS Eté'!$A:$I,9,FALSE),"Erreur saison")))</f>
        <v>#N/A</v>
      </c>
      <c r="W2533" s="18" t="e">
        <f>VLOOKUP(D2533,Listes!B:C,2,FALSE)</f>
        <v>#N/A</v>
      </c>
    </row>
    <row r="2534" spans="1:23" ht="15.75" customHeight="1">
      <c r="A2534" s="11"/>
      <c r="B2534" s="11"/>
      <c r="C2534" s="11"/>
      <c r="D2534" s="11"/>
      <c r="E2534" s="11"/>
      <c r="F2534" s="11"/>
      <c r="G2534" s="11" t="e">
        <f>VLOOKUP(E2534,TAXONS!B:C,2,FALSE)</f>
        <v>#N/A</v>
      </c>
      <c r="H2534" s="13">
        <f t="shared" si="198"/>
        <v>0</v>
      </c>
      <c r="I2534" s="12" t="e">
        <f t="shared" si="199"/>
        <v>#N/A</v>
      </c>
      <c r="J2534" s="14" t="e">
        <f t="shared" si="200"/>
        <v>#N/A</v>
      </c>
      <c r="K2534" s="15" t="e">
        <f>VLOOKUP(B2534,REGIONS!A:D,4,FALSE)</f>
        <v>#N/A</v>
      </c>
      <c r="L2534" s="19" t="e">
        <f>VLOOKUP(G2534,Sensibilité!$A:$L,12,FALSE)</f>
        <v>#N/A</v>
      </c>
      <c r="M2534" s="19" t="e">
        <f t="shared" si="201"/>
        <v>#N/A</v>
      </c>
      <c r="N2534" s="19" t="e">
        <f t="shared" si="202"/>
        <v>#N/A</v>
      </c>
      <c r="O2534" s="15" t="str">
        <f>IF(D2534=Listes!$B$6,"SWARMING",IF(OR(D2534=Listes!$B$1,D2534=Listes!$B$2,D2534=Listes!$B$5),2,IF(OR(D2534=Listes!$B$3,D2534=Listes!$B$4),1,"erreur colonne D")))</f>
        <v>SWARMING</v>
      </c>
      <c r="P2534" s="15" t="e">
        <f>IF(OR(W2534="Hiver",W2534="Transit"),VLOOKUP(E2534,IC!A:E,4,FALSE),IF(W2534="été",VLOOKUP(E2534,IC!A:E,3,FALSE),"erreur"))</f>
        <v>#N/A</v>
      </c>
      <c r="Q2534" s="15" t="e">
        <f>IF(P2534="NR",0,IF(F2534&lt;5,0,IF(P2534=1,VLOOKUP(F2534,IC!$G$1:$I$8,3,TRUE),
IF(P2534=2,VLOOKUP(F2534,IC!$K$1:$M$8,3,TRUE),
IF(P2534=3,VLOOKUP(F2534,IC!$O$1:$Q$8,3,TRUE),IF(P2534=4,VLOOKUP(F2534,IC!$S$2:$U$9,3,TRUE),
"erreur"))))))</f>
        <v>#N/A</v>
      </c>
      <c r="R2534" s="16" t="e">
        <f>IF(OR(V2534="NA",V2534="Transit",V2534&lt;Listes!$F$1),"non applicable",F2534/V2534)</f>
        <v>#N/A</v>
      </c>
      <c r="S2534" s="16" t="e">
        <f>IF(W2534="Transit","Non applicable",IF(AND(W2534="été",T2534&gt;Listes!F2533),F2534/T2534,IF(AND(W2534="Hiver",Hierarchisation!U2534&gt;Listes!F2533),F2534/U2534,"non applicable")))</f>
        <v>#N/A</v>
      </c>
      <c r="T2534" s="17" t="e">
        <f>IF(K2534="Centre",VLOOKUP(E2534,effectifs_ete,3,FALSE),IF(Hierarchisation!K2534="Grand Nord",VLOOKUP(Hierarchisation!E2534,effectifs_ete,4,FALSE),IF(Hierarchisation!K2534="Nord Est",VLOOKUP(Hierarchisation!E2534,effectifs_ete,5,FALSE),IF(Hierarchisation!K2534="Nord Ouest",VLOOKUP(Hierarchisation!E2534,effectifs_ete,6,FALSE),IF(Hierarchisation!K2534="Sud Est",VLOOKUP(Hierarchisation!E2534,effectifs_ete,7,FALSE),IF(Hierarchisation!K2534="Sud Ouest",VLOOKUP(Hierarchisation!E2534,effectifs_ete,8,FALSE),"Erreur Région"))))))</f>
        <v>#N/A</v>
      </c>
      <c r="U2534" s="17" t="e">
        <f>IF(K2534="Centre",VLOOKUP(E2534,effectifs_hiver,3,FALSE),IF(Hierarchisation!K2534="Grand Nord",VLOOKUP(Hierarchisation!E2534,effectifs_hiver,4,FALSE),IF(Hierarchisation!K2534="Nord Est",VLOOKUP(Hierarchisation!E2534,effectifs_hiver,5,FALSE),IF(Hierarchisation!K2534="Nord Ouest",VLOOKUP(Hierarchisation!E2534,effectifs_hiver,6,FALSE),IF(Hierarchisation!K2534="Sud Est",VLOOKUP(Hierarchisation!E2534,effectifs_hiver,7,FALSE),IF(Hierarchisation!K2534="Sud Ouest",VLOOKUP(Hierarchisation!E2534,effectifs_hiver,8,FALSE),"Erreur Région"))))))</f>
        <v>#N/A</v>
      </c>
      <c r="V2534" s="17" t="e">
        <f>IF(W2534="Transit","Transit",IF(W2534="hiver",VLOOKUP(E2534,'EFFECTIFS Hiver'!$A:$I,9,FALSE),IF(W2534="été",VLOOKUP(E2534,'EFFECTIFS Eté'!$A:$I,9,FALSE),"Erreur saison")))</f>
        <v>#N/A</v>
      </c>
      <c r="W2534" s="18" t="e">
        <f>VLOOKUP(D2534,Listes!B:C,2,FALSE)</f>
        <v>#N/A</v>
      </c>
    </row>
    <row r="2535" spans="1:23" ht="15.75" customHeight="1">
      <c r="A2535" s="11"/>
      <c r="B2535" s="11"/>
      <c r="C2535" s="11"/>
      <c r="D2535" s="11"/>
      <c r="E2535" s="11"/>
      <c r="F2535" s="11"/>
      <c r="G2535" s="11" t="e">
        <f>VLOOKUP(E2535,TAXONS!B:C,2,FALSE)</f>
        <v>#N/A</v>
      </c>
      <c r="H2535" s="13">
        <f t="shared" si="198"/>
        <v>0</v>
      </c>
      <c r="I2535" s="12" t="e">
        <f t="shared" si="199"/>
        <v>#N/A</v>
      </c>
      <c r="J2535" s="14" t="e">
        <f t="shared" si="200"/>
        <v>#N/A</v>
      </c>
      <c r="K2535" s="15" t="e">
        <f>VLOOKUP(B2535,REGIONS!A:D,4,FALSE)</f>
        <v>#N/A</v>
      </c>
      <c r="L2535" s="19" t="e">
        <f>VLOOKUP(G2535,Sensibilité!$A:$L,12,FALSE)</f>
        <v>#N/A</v>
      </c>
      <c r="M2535" s="19" t="e">
        <f t="shared" si="201"/>
        <v>#N/A</v>
      </c>
      <c r="N2535" s="19" t="e">
        <f t="shared" si="202"/>
        <v>#N/A</v>
      </c>
      <c r="O2535" s="15" t="str">
        <f>IF(D2535=Listes!$B$6,"SWARMING",IF(OR(D2535=Listes!$B$1,D2535=Listes!$B$2,D2535=Listes!$B$5),2,IF(OR(D2535=Listes!$B$3,D2535=Listes!$B$4),1,"erreur colonne D")))</f>
        <v>SWARMING</v>
      </c>
      <c r="P2535" s="15" t="e">
        <f>IF(OR(W2535="Hiver",W2535="Transit"),VLOOKUP(E2535,IC!A:E,4,FALSE),IF(W2535="été",VLOOKUP(E2535,IC!A:E,3,FALSE),"erreur"))</f>
        <v>#N/A</v>
      </c>
      <c r="Q2535" s="15" t="e">
        <f>IF(P2535="NR",0,IF(F2535&lt;5,0,IF(P2535=1,VLOOKUP(F2535,IC!$G$1:$I$8,3,TRUE),
IF(P2535=2,VLOOKUP(F2535,IC!$K$1:$M$8,3,TRUE),
IF(P2535=3,VLOOKUP(F2535,IC!$O$1:$Q$8,3,TRUE),IF(P2535=4,VLOOKUP(F2535,IC!$S$2:$U$9,3,TRUE),
"erreur"))))))</f>
        <v>#N/A</v>
      </c>
      <c r="R2535" s="16" t="e">
        <f>IF(OR(V2535="NA",V2535="Transit",V2535&lt;Listes!$F$1),"non applicable",F2535/V2535)</f>
        <v>#N/A</v>
      </c>
      <c r="S2535" s="16" t="e">
        <f>IF(W2535="Transit","Non applicable",IF(AND(W2535="été",T2535&gt;Listes!F2534),F2535/T2535,IF(AND(W2535="Hiver",Hierarchisation!U2535&gt;Listes!F2534),F2535/U2535,"non applicable")))</f>
        <v>#N/A</v>
      </c>
      <c r="T2535" s="17" t="e">
        <f>IF(K2535="Centre",VLOOKUP(E2535,effectifs_ete,3,FALSE),IF(Hierarchisation!K2535="Grand Nord",VLOOKUP(Hierarchisation!E2535,effectifs_ete,4,FALSE),IF(Hierarchisation!K2535="Nord Est",VLOOKUP(Hierarchisation!E2535,effectifs_ete,5,FALSE),IF(Hierarchisation!K2535="Nord Ouest",VLOOKUP(Hierarchisation!E2535,effectifs_ete,6,FALSE),IF(Hierarchisation!K2535="Sud Est",VLOOKUP(Hierarchisation!E2535,effectifs_ete,7,FALSE),IF(Hierarchisation!K2535="Sud Ouest",VLOOKUP(Hierarchisation!E2535,effectifs_ete,8,FALSE),"Erreur Région"))))))</f>
        <v>#N/A</v>
      </c>
      <c r="U2535" s="17" t="e">
        <f>IF(K2535="Centre",VLOOKUP(E2535,effectifs_hiver,3,FALSE),IF(Hierarchisation!K2535="Grand Nord",VLOOKUP(Hierarchisation!E2535,effectifs_hiver,4,FALSE),IF(Hierarchisation!K2535="Nord Est",VLOOKUP(Hierarchisation!E2535,effectifs_hiver,5,FALSE),IF(Hierarchisation!K2535="Nord Ouest",VLOOKUP(Hierarchisation!E2535,effectifs_hiver,6,FALSE),IF(Hierarchisation!K2535="Sud Est",VLOOKUP(Hierarchisation!E2535,effectifs_hiver,7,FALSE),IF(Hierarchisation!K2535="Sud Ouest",VLOOKUP(Hierarchisation!E2535,effectifs_hiver,8,FALSE),"Erreur Région"))))))</f>
        <v>#N/A</v>
      </c>
      <c r="V2535" s="17" t="e">
        <f>IF(W2535="Transit","Transit",IF(W2535="hiver",VLOOKUP(E2535,'EFFECTIFS Hiver'!$A:$I,9,FALSE),IF(W2535="été",VLOOKUP(E2535,'EFFECTIFS Eté'!$A:$I,9,FALSE),"Erreur saison")))</f>
        <v>#N/A</v>
      </c>
      <c r="W2535" s="18" t="e">
        <f>VLOOKUP(D2535,Listes!B:C,2,FALSE)</f>
        <v>#N/A</v>
      </c>
    </row>
    <row r="2536" spans="1:23" ht="15.75" customHeight="1">
      <c r="A2536" s="11"/>
      <c r="B2536" s="11"/>
      <c r="C2536" s="11"/>
      <c r="D2536" s="11"/>
      <c r="E2536" s="11"/>
      <c r="F2536" s="11"/>
      <c r="G2536" s="11" t="e">
        <f>VLOOKUP(E2536,TAXONS!B:C,2,FALSE)</f>
        <v>#N/A</v>
      </c>
      <c r="H2536" s="13">
        <f t="shared" si="198"/>
        <v>0</v>
      </c>
      <c r="I2536" s="12" t="e">
        <f t="shared" si="199"/>
        <v>#N/A</v>
      </c>
      <c r="J2536" s="14" t="e">
        <f t="shared" si="200"/>
        <v>#N/A</v>
      </c>
      <c r="K2536" s="15" t="e">
        <f>VLOOKUP(B2536,REGIONS!A:D,4,FALSE)</f>
        <v>#N/A</v>
      </c>
      <c r="L2536" s="19" t="e">
        <f>VLOOKUP(G2536,Sensibilité!$A:$L,12,FALSE)</f>
        <v>#N/A</v>
      </c>
      <c r="M2536" s="19" t="e">
        <f t="shared" si="201"/>
        <v>#N/A</v>
      </c>
      <c r="N2536" s="19" t="e">
        <f t="shared" si="202"/>
        <v>#N/A</v>
      </c>
      <c r="O2536" s="15" t="str">
        <f>IF(D2536=Listes!$B$6,"SWARMING",IF(OR(D2536=Listes!$B$1,D2536=Listes!$B$2,D2536=Listes!$B$5),2,IF(OR(D2536=Listes!$B$3,D2536=Listes!$B$4),1,"erreur colonne D")))</f>
        <v>SWARMING</v>
      </c>
      <c r="P2536" s="15" t="e">
        <f>IF(OR(W2536="Hiver",W2536="Transit"),VLOOKUP(E2536,IC!A:E,4,FALSE),IF(W2536="été",VLOOKUP(E2536,IC!A:E,3,FALSE),"erreur"))</f>
        <v>#N/A</v>
      </c>
      <c r="Q2536" s="15" t="e">
        <f>IF(P2536="NR",0,IF(F2536&lt;5,0,IF(P2536=1,VLOOKUP(F2536,IC!$G$1:$I$8,3,TRUE),
IF(P2536=2,VLOOKUP(F2536,IC!$K$1:$M$8,3,TRUE),
IF(P2536=3,VLOOKUP(F2536,IC!$O$1:$Q$8,3,TRUE),IF(P2536=4,VLOOKUP(F2536,IC!$S$2:$U$9,3,TRUE),
"erreur"))))))</f>
        <v>#N/A</v>
      </c>
      <c r="R2536" s="16" t="e">
        <f>IF(OR(V2536="NA",V2536="Transit",V2536&lt;Listes!$F$1),"non applicable",F2536/V2536)</f>
        <v>#N/A</v>
      </c>
      <c r="S2536" s="16" t="e">
        <f>IF(W2536="Transit","Non applicable",IF(AND(W2536="été",T2536&gt;Listes!F2535),F2536/T2536,IF(AND(W2536="Hiver",Hierarchisation!U2536&gt;Listes!F2535),F2536/U2536,"non applicable")))</f>
        <v>#N/A</v>
      </c>
      <c r="T2536" s="17" t="e">
        <f>IF(K2536="Centre",VLOOKUP(E2536,effectifs_ete,3,FALSE),IF(Hierarchisation!K2536="Grand Nord",VLOOKUP(Hierarchisation!E2536,effectifs_ete,4,FALSE),IF(Hierarchisation!K2536="Nord Est",VLOOKUP(Hierarchisation!E2536,effectifs_ete,5,FALSE),IF(Hierarchisation!K2536="Nord Ouest",VLOOKUP(Hierarchisation!E2536,effectifs_ete,6,FALSE),IF(Hierarchisation!K2536="Sud Est",VLOOKUP(Hierarchisation!E2536,effectifs_ete,7,FALSE),IF(Hierarchisation!K2536="Sud Ouest",VLOOKUP(Hierarchisation!E2536,effectifs_ete,8,FALSE),"Erreur Région"))))))</f>
        <v>#N/A</v>
      </c>
      <c r="U2536" s="17" t="e">
        <f>IF(K2536="Centre",VLOOKUP(E2536,effectifs_hiver,3,FALSE),IF(Hierarchisation!K2536="Grand Nord",VLOOKUP(Hierarchisation!E2536,effectifs_hiver,4,FALSE),IF(Hierarchisation!K2536="Nord Est",VLOOKUP(Hierarchisation!E2536,effectifs_hiver,5,FALSE),IF(Hierarchisation!K2536="Nord Ouest",VLOOKUP(Hierarchisation!E2536,effectifs_hiver,6,FALSE),IF(Hierarchisation!K2536="Sud Est",VLOOKUP(Hierarchisation!E2536,effectifs_hiver,7,FALSE),IF(Hierarchisation!K2536="Sud Ouest",VLOOKUP(Hierarchisation!E2536,effectifs_hiver,8,FALSE),"Erreur Région"))))))</f>
        <v>#N/A</v>
      </c>
      <c r="V2536" s="17" t="e">
        <f>IF(W2536="Transit","Transit",IF(W2536="hiver",VLOOKUP(E2536,'EFFECTIFS Hiver'!$A:$I,9,FALSE),IF(W2536="été",VLOOKUP(E2536,'EFFECTIFS Eté'!$A:$I,9,FALSE),"Erreur saison")))</f>
        <v>#N/A</v>
      </c>
      <c r="W2536" s="18" t="e">
        <f>VLOOKUP(D2536,Listes!B:C,2,FALSE)</f>
        <v>#N/A</v>
      </c>
    </row>
    <row r="2537" spans="1:23" ht="15.75" customHeight="1">
      <c r="A2537" s="11"/>
      <c r="B2537" s="11"/>
      <c r="C2537" s="11"/>
      <c r="D2537" s="11"/>
      <c r="E2537" s="11"/>
      <c r="F2537" s="11"/>
      <c r="G2537" s="11" t="e">
        <f>VLOOKUP(E2537,TAXONS!B:C,2,FALSE)</f>
        <v>#N/A</v>
      </c>
      <c r="H2537" s="13">
        <f t="shared" si="198"/>
        <v>0</v>
      </c>
      <c r="I2537" s="12" t="e">
        <f t="shared" si="199"/>
        <v>#N/A</v>
      </c>
      <c r="J2537" s="14" t="e">
        <f t="shared" si="200"/>
        <v>#N/A</v>
      </c>
      <c r="K2537" s="15" t="e">
        <f>VLOOKUP(B2537,REGIONS!A:D,4,FALSE)</f>
        <v>#N/A</v>
      </c>
      <c r="L2537" s="19" t="e">
        <f>VLOOKUP(G2537,Sensibilité!$A:$L,12,FALSE)</f>
        <v>#N/A</v>
      </c>
      <c r="M2537" s="19" t="e">
        <f t="shared" si="201"/>
        <v>#N/A</v>
      </c>
      <c r="N2537" s="19" t="e">
        <f t="shared" si="202"/>
        <v>#N/A</v>
      </c>
      <c r="O2537" s="15" t="str">
        <f>IF(D2537=Listes!$B$6,"SWARMING",IF(OR(D2537=Listes!$B$1,D2537=Listes!$B$2,D2537=Listes!$B$5),2,IF(OR(D2537=Listes!$B$3,D2537=Listes!$B$4),1,"erreur colonne D")))</f>
        <v>SWARMING</v>
      </c>
      <c r="P2537" s="15" t="e">
        <f>IF(OR(W2537="Hiver",W2537="Transit"),VLOOKUP(E2537,IC!A:E,4,FALSE),IF(W2537="été",VLOOKUP(E2537,IC!A:E,3,FALSE),"erreur"))</f>
        <v>#N/A</v>
      </c>
      <c r="Q2537" s="15" t="e">
        <f>IF(P2537="NR",0,IF(F2537&lt;5,0,IF(P2537=1,VLOOKUP(F2537,IC!$G$1:$I$8,3,TRUE),
IF(P2537=2,VLOOKUP(F2537,IC!$K$1:$M$8,3,TRUE),
IF(P2537=3,VLOOKUP(F2537,IC!$O$1:$Q$8,3,TRUE),IF(P2537=4,VLOOKUP(F2537,IC!$S$2:$U$9,3,TRUE),
"erreur"))))))</f>
        <v>#N/A</v>
      </c>
      <c r="R2537" s="16" t="e">
        <f>IF(OR(V2537="NA",V2537="Transit",V2537&lt;Listes!$F$1),"non applicable",F2537/V2537)</f>
        <v>#N/A</v>
      </c>
      <c r="S2537" s="16" t="e">
        <f>IF(W2537="Transit","Non applicable",IF(AND(W2537="été",T2537&gt;Listes!F2536),F2537/T2537,IF(AND(W2537="Hiver",Hierarchisation!U2537&gt;Listes!F2536),F2537/U2537,"non applicable")))</f>
        <v>#N/A</v>
      </c>
      <c r="T2537" s="17" t="e">
        <f>IF(K2537="Centre",VLOOKUP(E2537,effectifs_ete,3,FALSE),IF(Hierarchisation!K2537="Grand Nord",VLOOKUP(Hierarchisation!E2537,effectifs_ete,4,FALSE),IF(Hierarchisation!K2537="Nord Est",VLOOKUP(Hierarchisation!E2537,effectifs_ete,5,FALSE),IF(Hierarchisation!K2537="Nord Ouest",VLOOKUP(Hierarchisation!E2537,effectifs_ete,6,FALSE),IF(Hierarchisation!K2537="Sud Est",VLOOKUP(Hierarchisation!E2537,effectifs_ete,7,FALSE),IF(Hierarchisation!K2537="Sud Ouest",VLOOKUP(Hierarchisation!E2537,effectifs_ete,8,FALSE),"Erreur Région"))))))</f>
        <v>#N/A</v>
      </c>
      <c r="U2537" s="17" t="e">
        <f>IF(K2537="Centre",VLOOKUP(E2537,effectifs_hiver,3,FALSE),IF(Hierarchisation!K2537="Grand Nord",VLOOKUP(Hierarchisation!E2537,effectifs_hiver,4,FALSE),IF(Hierarchisation!K2537="Nord Est",VLOOKUP(Hierarchisation!E2537,effectifs_hiver,5,FALSE),IF(Hierarchisation!K2537="Nord Ouest",VLOOKUP(Hierarchisation!E2537,effectifs_hiver,6,FALSE),IF(Hierarchisation!K2537="Sud Est",VLOOKUP(Hierarchisation!E2537,effectifs_hiver,7,FALSE),IF(Hierarchisation!K2537="Sud Ouest",VLOOKUP(Hierarchisation!E2537,effectifs_hiver,8,FALSE),"Erreur Région"))))))</f>
        <v>#N/A</v>
      </c>
      <c r="V2537" s="17" t="e">
        <f>IF(W2537="Transit","Transit",IF(W2537="hiver",VLOOKUP(E2537,'EFFECTIFS Hiver'!$A:$I,9,FALSE),IF(W2537="été",VLOOKUP(E2537,'EFFECTIFS Eté'!$A:$I,9,FALSE),"Erreur saison")))</f>
        <v>#N/A</v>
      </c>
      <c r="W2537" s="18" t="e">
        <f>VLOOKUP(D2537,Listes!B:C,2,FALSE)</f>
        <v>#N/A</v>
      </c>
    </row>
    <row r="2538" spans="1:23" ht="15.75" customHeight="1">
      <c r="A2538" s="11"/>
      <c r="B2538" s="11"/>
      <c r="C2538" s="11"/>
      <c r="D2538" s="11"/>
      <c r="E2538" s="11"/>
      <c r="F2538" s="11"/>
      <c r="G2538" s="11" t="e">
        <f>VLOOKUP(E2538,TAXONS!B:C,2,FALSE)</f>
        <v>#N/A</v>
      </c>
      <c r="H2538" s="13">
        <f t="shared" si="198"/>
        <v>0</v>
      </c>
      <c r="I2538" s="12" t="e">
        <f t="shared" si="199"/>
        <v>#N/A</v>
      </c>
      <c r="J2538" s="14" t="e">
        <f t="shared" si="200"/>
        <v>#N/A</v>
      </c>
      <c r="K2538" s="15" t="e">
        <f>VLOOKUP(B2538,REGIONS!A:D,4,FALSE)</f>
        <v>#N/A</v>
      </c>
      <c r="L2538" s="19" t="e">
        <f>VLOOKUP(G2538,Sensibilité!$A:$L,12,FALSE)</f>
        <v>#N/A</v>
      </c>
      <c r="M2538" s="19" t="e">
        <f t="shared" si="201"/>
        <v>#N/A</v>
      </c>
      <c r="N2538" s="19" t="e">
        <f t="shared" si="202"/>
        <v>#N/A</v>
      </c>
      <c r="O2538" s="15" t="str">
        <f>IF(D2538=Listes!$B$6,"SWARMING",IF(OR(D2538=Listes!$B$1,D2538=Listes!$B$2,D2538=Listes!$B$5),2,IF(OR(D2538=Listes!$B$3,D2538=Listes!$B$4),1,"erreur colonne D")))</f>
        <v>SWARMING</v>
      </c>
      <c r="P2538" s="15" t="e">
        <f>IF(OR(W2538="Hiver",W2538="Transit"),VLOOKUP(E2538,IC!A:E,4,FALSE),IF(W2538="été",VLOOKUP(E2538,IC!A:E,3,FALSE),"erreur"))</f>
        <v>#N/A</v>
      </c>
      <c r="Q2538" s="15" t="e">
        <f>IF(P2538="NR",0,IF(F2538&lt;5,0,IF(P2538=1,VLOOKUP(F2538,IC!$G$1:$I$8,3,TRUE),
IF(P2538=2,VLOOKUP(F2538,IC!$K$1:$M$8,3,TRUE),
IF(P2538=3,VLOOKUP(F2538,IC!$O$1:$Q$8,3,TRUE),IF(P2538=4,VLOOKUP(F2538,IC!$S$2:$U$9,3,TRUE),
"erreur"))))))</f>
        <v>#N/A</v>
      </c>
      <c r="R2538" s="16" t="e">
        <f>IF(OR(V2538="NA",V2538="Transit",V2538&lt;Listes!$F$1),"non applicable",F2538/V2538)</f>
        <v>#N/A</v>
      </c>
      <c r="S2538" s="16" t="e">
        <f>IF(W2538="Transit","Non applicable",IF(AND(W2538="été",T2538&gt;Listes!F2537),F2538/T2538,IF(AND(W2538="Hiver",Hierarchisation!U2538&gt;Listes!F2537),F2538/U2538,"non applicable")))</f>
        <v>#N/A</v>
      </c>
      <c r="T2538" s="17" t="e">
        <f>IF(K2538="Centre",VLOOKUP(E2538,effectifs_ete,3,FALSE),IF(Hierarchisation!K2538="Grand Nord",VLOOKUP(Hierarchisation!E2538,effectifs_ete,4,FALSE),IF(Hierarchisation!K2538="Nord Est",VLOOKUP(Hierarchisation!E2538,effectifs_ete,5,FALSE),IF(Hierarchisation!K2538="Nord Ouest",VLOOKUP(Hierarchisation!E2538,effectifs_ete,6,FALSE),IF(Hierarchisation!K2538="Sud Est",VLOOKUP(Hierarchisation!E2538,effectifs_ete,7,FALSE),IF(Hierarchisation!K2538="Sud Ouest",VLOOKUP(Hierarchisation!E2538,effectifs_ete,8,FALSE),"Erreur Région"))))))</f>
        <v>#N/A</v>
      </c>
      <c r="U2538" s="17" t="e">
        <f>IF(K2538="Centre",VLOOKUP(E2538,effectifs_hiver,3,FALSE),IF(Hierarchisation!K2538="Grand Nord",VLOOKUP(Hierarchisation!E2538,effectifs_hiver,4,FALSE),IF(Hierarchisation!K2538="Nord Est",VLOOKUP(Hierarchisation!E2538,effectifs_hiver,5,FALSE),IF(Hierarchisation!K2538="Nord Ouest",VLOOKUP(Hierarchisation!E2538,effectifs_hiver,6,FALSE),IF(Hierarchisation!K2538="Sud Est",VLOOKUP(Hierarchisation!E2538,effectifs_hiver,7,FALSE),IF(Hierarchisation!K2538="Sud Ouest",VLOOKUP(Hierarchisation!E2538,effectifs_hiver,8,FALSE),"Erreur Région"))))))</f>
        <v>#N/A</v>
      </c>
      <c r="V2538" s="17" t="e">
        <f>IF(W2538="Transit","Transit",IF(W2538="hiver",VLOOKUP(E2538,'EFFECTIFS Hiver'!$A:$I,9,FALSE),IF(W2538="été",VLOOKUP(E2538,'EFFECTIFS Eté'!$A:$I,9,FALSE),"Erreur saison")))</f>
        <v>#N/A</v>
      </c>
      <c r="W2538" s="18" t="e">
        <f>VLOOKUP(D2538,Listes!B:C,2,FALSE)</f>
        <v>#N/A</v>
      </c>
    </row>
    <row r="2539" spans="1:23" ht="15.75" customHeight="1">
      <c r="A2539" s="11"/>
      <c r="B2539" s="11"/>
      <c r="C2539" s="11"/>
      <c r="D2539" s="11"/>
      <c r="E2539" s="11"/>
      <c r="F2539" s="11"/>
      <c r="G2539" s="11" t="e">
        <f>VLOOKUP(E2539,TAXONS!B:C,2,FALSE)</f>
        <v>#N/A</v>
      </c>
      <c r="H2539" s="13">
        <f t="shared" si="198"/>
        <v>0</v>
      </c>
      <c r="I2539" s="12" t="e">
        <f t="shared" si="199"/>
        <v>#N/A</v>
      </c>
      <c r="J2539" s="14" t="e">
        <f t="shared" si="200"/>
        <v>#N/A</v>
      </c>
      <c r="K2539" s="15" t="e">
        <f>VLOOKUP(B2539,REGIONS!A:D,4,FALSE)</f>
        <v>#N/A</v>
      </c>
      <c r="L2539" s="19" t="e">
        <f>VLOOKUP(G2539,Sensibilité!$A:$L,12,FALSE)</f>
        <v>#N/A</v>
      </c>
      <c r="M2539" s="19" t="e">
        <f t="shared" si="201"/>
        <v>#N/A</v>
      </c>
      <c r="N2539" s="19" t="e">
        <f t="shared" si="202"/>
        <v>#N/A</v>
      </c>
      <c r="O2539" s="15" t="str">
        <f>IF(D2539=Listes!$B$6,"SWARMING",IF(OR(D2539=Listes!$B$1,D2539=Listes!$B$2,D2539=Listes!$B$5),2,IF(OR(D2539=Listes!$B$3,D2539=Listes!$B$4),1,"erreur colonne D")))</f>
        <v>SWARMING</v>
      </c>
      <c r="P2539" s="15" t="e">
        <f>IF(OR(W2539="Hiver",W2539="Transit"),VLOOKUP(E2539,IC!A:E,4,FALSE),IF(W2539="été",VLOOKUP(E2539,IC!A:E,3,FALSE),"erreur"))</f>
        <v>#N/A</v>
      </c>
      <c r="Q2539" s="15" t="e">
        <f>IF(P2539="NR",0,IF(F2539&lt;5,0,IF(P2539=1,VLOOKUP(F2539,IC!$G$1:$I$8,3,TRUE),
IF(P2539=2,VLOOKUP(F2539,IC!$K$1:$M$8,3,TRUE),
IF(P2539=3,VLOOKUP(F2539,IC!$O$1:$Q$8,3,TRUE),IF(P2539=4,VLOOKUP(F2539,IC!$S$2:$U$9,3,TRUE),
"erreur"))))))</f>
        <v>#N/A</v>
      </c>
      <c r="R2539" s="16" t="e">
        <f>IF(OR(V2539="NA",V2539="Transit",V2539&lt;Listes!$F$1),"non applicable",F2539/V2539)</f>
        <v>#N/A</v>
      </c>
      <c r="S2539" s="16" t="e">
        <f>IF(W2539="Transit","Non applicable",IF(AND(W2539="été",T2539&gt;Listes!F2538),F2539/T2539,IF(AND(W2539="Hiver",Hierarchisation!U2539&gt;Listes!F2538),F2539/U2539,"non applicable")))</f>
        <v>#N/A</v>
      </c>
      <c r="T2539" s="17" t="e">
        <f>IF(K2539="Centre",VLOOKUP(E2539,effectifs_ete,3,FALSE),IF(Hierarchisation!K2539="Grand Nord",VLOOKUP(Hierarchisation!E2539,effectifs_ete,4,FALSE),IF(Hierarchisation!K2539="Nord Est",VLOOKUP(Hierarchisation!E2539,effectifs_ete,5,FALSE),IF(Hierarchisation!K2539="Nord Ouest",VLOOKUP(Hierarchisation!E2539,effectifs_ete,6,FALSE),IF(Hierarchisation!K2539="Sud Est",VLOOKUP(Hierarchisation!E2539,effectifs_ete,7,FALSE),IF(Hierarchisation!K2539="Sud Ouest",VLOOKUP(Hierarchisation!E2539,effectifs_ete,8,FALSE),"Erreur Région"))))))</f>
        <v>#N/A</v>
      </c>
      <c r="U2539" s="17" t="e">
        <f>IF(K2539="Centre",VLOOKUP(E2539,effectifs_hiver,3,FALSE),IF(Hierarchisation!K2539="Grand Nord",VLOOKUP(Hierarchisation!E2539,effectifs_hiver,4,FALSE),IF(Hierarchisation!K2539="Nord Est",VLOOKUP(Hierarchisation!E2539,effectifs_hiver,5,FALSE),IF(Hierarchisation!K2539="Nord Ouest",VLOOKUP(Hierarchisation!E2539,effectifs_hiver,6,FALSE),IF(Hierarchisation!K2539="Sud Est",VLOOKUP(Hierarchisation!E2539,effectifs_hiver,7,FALSE),IF(Hierarchisation!K2539="Sud Ouest",VLOOKUP(Hierarchisation!E2539,effectifs_hiver,8,FALSE),"Erreur Région"))))))</f>
        <v>#N/A</v>
      </c>
      <c r="V2539" s="17" t="e">
        <f>IF(W2539="Transit","Transit",IF(W2539="hiver",VLOOKUP(E2539,'EFFECTIFS Hiver'!$A:$I,9,FALSE),IF(W2539="été",VLOOKUP(E2539,'EFFECTIFS Eté'!$A:$I,9,FALSE),"Erreur saison")))</f>
        <v>#N/A</v>
      </c>
      <c r="W2539" s="18" t="e">
        <f>VLOOKUP(D2539,Listes!B:C,2,FALSE)</f>
        <v>#N/A</v>
      </c>
    </row>
    <row r="2540" spans="1:23" ht="15.75" customHeight="1">
      <c r="A2540" s="11"/>
      <c r="B2540" s="11"/>
      <c r="C2540" s="11"/>
      <c r="D2540" s="11"/>
      <c r="E2540" s="11"/>
      <c r="F2540" s="11"/>
      <c r="G2540" s="11" t="e">
        <f>VLOOKUP(E2540,TAXONS!B:C,2,FALSE)</f>
        <v>#N/A</v>
      </c>
      <c r="H2540" s="13">
        <f t="shared" si="198"/>
        <v>0</v>
      </c>
      <c r="I2540" s="12" t="e">
        <f t="shared" si="199"/>
        <v>#N/A</v>
      </c>
      <c r="J2540" s="14" t="e">
        <f t="shared" si="200"/>
        <v>#N/A</v>
      </c>
      <c r="K2540" s="15" t="e">
        <f>VLOOKUP(B2540,REGIONS!A:D,4,FALSE)</f>
        <v>#N/A</v>
      </c>
      <c r="L2540" s="19" t="e">
        <f>VLOOKUP(G2540,Sensibilité!$A:$L,12,FALSE)</f>
        <v>#N/A</v>
      </c>
      <c r="M2540" s="19" t="e">
        <f t="shared" si="201"/>
        <v>#N/A</v>
      </c>
      <c r="N2540" s="19" t="e">
        <f t="shared" si="202"/>
        <v>#N/A</v>
      </c>
      <c r="O2540" s="15" t="str">
        <f>IF(D2540=Listes!$B$6,"SWARMING",IF(OR(D2540=Listes!$B$1,D2540=Listes!$B$2,D2540=Listes!$B$5),2,IF(OR(D2540=Listes!$B$3,D2540=Listes!$B$4),1,"erreur colonne D")))</f>
        <v>SWARMING</v>
      </c>
      <c r="P2540" s="15" t="e">
        <f>IF(OR(W2540="Hiver",W2540="Transit"),VLOOKUP(E2540,IC!A:E,4,FALSE),IF(W2540="été",VLOOKUP(E2540,IC!A:E,3,FALSE),"erreur"))</f>
        <v>#N/A</v>
      </c>
      <c r="Q2540" s="15" t="e">
        <f>IF(P2540="NR",0,IF(F2540&lt;5,0,IF(P2540=1,VLOOKUP(F2540,IC!$G$1:$I$8,3,TRUE),
IF(P2540=2,VLOOKUP(F2540,IC!$K$1:$M$8,3,TRUE),
IF(P2540=3,VLOOKUP(F2540,IC!$O$1:$Q$8,3,TRUE),IF(P2540=4,VLOOKUP(F2540,IC!$S$2:$U$9,3,TRUE),
"erreur"))))))</f>
        <v>#N/A</v>
      </c>
      <c r="R2540" s="16" t="e">
        <f>IF(OR(V2540="NA",V2540="Transit",V2540&lt;Listes!$F$1),"non applicable",F2540/V2540)</f>
        <v>#N/A</v>
      </c>
      <c r="S2540" s="16" t="e">
        <f>IF(W2540="Transit","Non applicable",IF(AND(W2540="été",T2540&gt;Listes!F2539),F2540/T2540,IF(AND(W2540="Hiver",Hierarchisation!U2540&gt;Listes!F2539),F2540/U2540,"non applicable")))</f>
        <v>#N/A</v>
      </c>
      <c r="T2540" s="17" t="e">
        <f>IF(K2540="Centre",VLOOKUP(E2540,effectifs_ete,3,FALSE),IF(Hierarchisation!K2540="Grand Nord",VLOOKUP(Hierarchisation!E2540,effectifs_ete,4,FALSE),IF(Hierarchisation!K2540="Nord Est",VLOOKUP(Hierarchisation!E2540,effectifs_ete,5,FALSE),IF(Hierarchisation!K2540="Nord Ouest",VLOOKUP(Hierarchisation!E2540,effectifs_ete,6,FALSE),IF(Hierarchisation!K2540="Sud Est",VLOOKUP(Hierarchisation!E2540,effectifs_ete,7,FALSE),IF(Hierarchisation!K2540="Sud Ouest",VLOOKUP(Hierarchisation!E2540,effectifs_ete,8,FALSE),"Erreur Région"))))))</f>
        <v>#N/A</v>
      </c>
      <c r="U2540" s="17" t="e">
        <f>IF(K2540="Centre",VLOOKUP(E2540,effectifs_hiver,3,FALSE),IF(Hierarchisation!K2540="Grand Nord",VLOOKUP(Hierarchisation!E2540,effectifs_hiver,4,FALSE),IF(Hierarchisation!K2540="Nord Est",VLOOKUP(Hierarchisation!E2540,effectifs_hiver,5,FALSE),IF(Hierarchisation!K2540="Nord Ouest",VLOOKUP(Hierarchisation!E2540,effectifs_hiver,6,FALSE),IF(Hierarchisation!K2540="Sud Est",VLOOKUP(Hierarchisation!E2540,effectifs_hiver,7,FALSE),IF(Hierarchisation!K2540="Sud Ouest",VLOOKUP(Hierarchisation!E2540,effectifs_hiver,8,FALSE),"Erreur Région"))))))</f>
        <v>#N/A</v>
      </c>
      <c r="V2540" s="17" t="e">
        <f>IF(W2540="Transit","Transit",IF(W2540="hiver",VLOOKUP(E2540,'EFFECTIFS Hiver'!$A:$I,9,FALSE),IF(W2540="été",VLOOKUP(E2540,'EFFECTIFS Eté'!$A:$I,9,FALSE),"Erreur saison")))</f>
        <v>#N/A</v>
      </c>
      <c r="W2540" s="18" t="e">
        <f>VLOOKUP(D2540,Listes!B:C,2,FALSE)</f>
        <v>#N/A</v>
      </c>
    </row>
    <row r="2541" spans="1:23" ht="15.75" customHeight="1">
      <c r="A2541" s="11"/>
      <c r="B2541" s="11"/>
      <c r="C2541" s="11"/>
      <c r="D2541" s="11"/>
      <c r="E2541" s="11"/>
      <c r="F2541" s="11"/>
      <c r="G2541" s="11" t="e">
        <f>VLOOKUP(E2541,TAXONS!B:C,2,FALSE)</f>
        <v>#N/A</v>
      </c>
      <c r="H2541" s="13">
        <f t="shared" si="198"/>
        <v>0</v>
      </c>
      <c r="I2541" s="12" t="e">
        <f t="shared" si="199"/>
        <v>#N/A</v>
      </c>
      <c r="J2541" s="14" t="e">
        <f t="shared" si="200"/>
        <v>#N/A</v>
      </c>
      <c r="K2541" s="15" t="e">
        <f>VLOOKUP(B2541,REGIONS!A:D,4,FALSE)</f>
        <v>#N/A</v>
      </c>
      <c r="L2541" s="19" t="e">
        <f>VLOOKUP(G2541,Sensibilité!$A:$L,12,FALSE)</f>
        <v>#N/A</v>
      </c>
      <c r="M2541" s="19" t="e">
        <f t="shared" si="201"/>
        <v>#N/A</v>
      </c>
      <c r="N2541" s="19" t="e">
        <f t="shared" si="202"/>
        <v>#N/A</v>
      </c>
      <c r="O2541" s="15" t="str">
        <f>IF(D2541=Listes!$B$6,"SWARMING",IF(OR(D2541=Listes!$B$1,D2541=Listes!$B$2,D2541=Listes!$B$5),2,IF(OR(D2541=Listes!$B$3,D2541=Listes!$B$4),1,"erreur colonne D")))</f>
        <v>SWARMING</v>
      </c>
      <c r="P2541" s="15" t="e">
        <f>IF(OR(W2541="Hiver",W2541="Transit"),VLOOKUP(E2541,IC!A:E,4,FALSE),IF(W2541="été",VLOOKUP(E2541,IC!A:E,3,FALSE),"erreur"))</f>
        <v>#N/A</v>
      </c>
      <c r="Q2541" s="15" t="e">
        <f>IF(P2541="NR",0,IF(F2541&lt;5,0,IF(P2541=1,VLOOKUP(F2541,IC!$G$1:$I$8,3,TRUE),
IF(P2541=2,VLOOKUP(F2541,IC!$K$1:$M$8,3,TRUE),
IF(P2541=3,VLOOKUP(F2541,IC!$O$1:$Q$8,3,TRUE),IF(P2541=4,VLOOKUP(F2541,IC!$S$2:$U$9,3,TRUE),
"erreur"))))))</f>
        <v>#N/A</v>
      </c>
      <c r="R2541" s="16" t="e">
        <f>IF(OR(V2541="NA",V2541="Transit",V2541&lt;Listes!$F$1),"non applicable",F2541/V2541)</f>
        <v>#N/A</v>
      </c>
      <c r="S2541" s="16" t="e">
        <f>IF(W2541="Transit","Non applicable",IF(AND(W2541="été",T2541&gt;Listes!F2540),F2541/T2541,IF(AND(W2541="Hiver",Hierarchisation!U2541&gt;Listes!F2540),F2541/U2541,"non applicable")))</f>
        <v>#N/A</v>
      </c>
      <c r="T2541" s="17" t="e">
        <f>IF(K2541="Centre",VLOOKUP(E2541,effectifs_ete,3,FALSE),IF(Hierarchisation!K2541="Grand Nord",VLOOKUP(Hierarchisation!E2541,effectifs_ete,4,FALSE),IF(Hierarchisation!K2541="Nord Est",VLOOKUP(Hierarchisation!E2541,effectifs_ete,5,FALSE),IF(Hierarchisation!K2541="Nord Ouest",VLOOKUP(Hierarchisation!E2541,effectifs_ete,6,FALSE),IF(Hierarchisation!K2541="Sud Est",VLOOKUP(Hierarchisation!E2541,effectifs_ete,7,FALSE),IF(Hierarchisation!K2541="Sud Ouest",VLOOKUP(Hierarchisation!E2541,effectifs_ete,8,FALSE),"Erreur Région"))))))</f>
        <v>#N/A</v>
      </c>
      <c r="U2541" s="17" t="e">
        <f>IF(K2541="Centre",VLOOKUP(E2541,effectifs_hiver,3,FALSE),IF(Hierarchisation!K2541="Grand Nord",VLOOKUP(Hierarchisation!E2541,effectifs_hiver,4,FALSE),IF(Hierarchisation!K2541="Nord Est",VLOOKUP(Hierarchisation!E2541,effectifs_hiver,5,FALSE),IF(Hierarchisation!K2541="Nord Ouest",VLOOKUP(Hierarchisation!E2541,effectifs_hiver,6,FALSE),IF(Hierarchisation!K2541="Sud Est",VLOOKUP(Hierarchisation!E2541,effectifs_hiver,7,FALSE),IF(Hierarchisation!K2541="Sud Ouest",VLOOKUP(Hierarchisation!E2541,effectifs_hiver,8,FALSE),"Erreur Région"))))))</f>
        <v>#N/A</v>
      </c>
      <c r="V2541" s="17" t="e">
        <f>IF(W2541="Transit","Transit",IF(W2541="hiver",VLOOKUP(E2541,'EFFECTIFS Hiver'!$A:$I,9,FALSE),IF(W2541="été",VLOOKUP(E2541,'EFFECTIFS Eté'!$A:$I,9,FALSE),"Erreur saison")))</f>
        <v>#N/A</v>
      </c>
      <c r="W2541" s="18" t="e">
        <f>VLOOKUP(D2541,Listes!B:C,2,FALSE)</f>
        <v>#N/A</v>
      </c>
    </row>
    <row r="2542" spans="1:23" ht="15.75" customHeight="1">
      <c r="A2542" s="11"/>
      <c r="B2542" s="11"/>
      <c r="C2542" s="11"/>
      <c r="D2542" s="11"/>
      <c r="E2542" s="11"/>
      <c r="F2542" s="11"/>
      <c r="G2542" s="11" t="e">
        <f>VLOOKUP(E2542,TAXONS!B:C,2,FALSE)</f>
        <v>#N/A</v>
      </c>
      <c r="H2542" s="13">
        <f t="shared" si="198"/>
        <v>0</v>
      </c>
      <c r="I2542" s="12" t="e">
        <f t="shared" si="199"/>
        <v>#N/A</v>
      </c>
      <c r="J2542" s="14" t="e">
        <f t="shared" si="200"/>
        <v>#N/A</v>
      </c>
      <c r="K2542" s="15" t="e">
        <f>VLOOKUP(B2542,REGIONS!A:D,4,FALSE)</f>
        <v>#N/A</v>
      </c>
      <c r="L2542" s="19" t="e">
        <f>VLOOKUP(G2542,Sensibilité!$A:$L,12,FALSE)</f>
        <v>#N/A</v>
      </c>
      <c r="M2542" s="19" t="e">
        <f t="shared" si="201"/>
        <v>#N/A</v>
      </c>
      <c r="N2542" s="19" t="e">
        <f t="shared" si="202"/>
        <v>#N/A</v>
      </c>
      <c r="O2542" s="15" t="str">
        <f>IF(D2542=Listes!$B$6,"SWARMING",IF(OR(D2542=Listes!$B$1,D2542=Listes!$B$2,D2542=Listes!$B$5),2,IF(OR(D2542=Listes!$B$3,D2542=Listes!$B$4),1,"erreur colonne D")))</f>
        <v>SWARMING</v>
      </c>
      <c r="P2542" s="15" t="e">
        <f>IF(OR(W2542="Hiver",W2542="Transit"),VLOOKUP(E2542,IC!A:E,4,FALSE),IF(W2542="été",VLOOKUP(E2542,IC!A:E,3,FALSE),"erreur"))</f>
        <v>#N/A</v>
      </c>
      <c r="Q2542" s="15" t="e">
        <f>IF(P2542="NR",0,IF(F2542&lt;5,0,IF(P2542=1,VLOOKUP(F2542,IC!$G$1:$I$8,3,TRUE),
IF(P2542=2,VLOOKUP(F2542,IC!$K$1:$M$8,3,TRUE),
IF(P2542=3,VLOOKUP(F2542,IC!$O$1:$Q$8,3,TRUE),IF(P2542=4,VLOOKUP(F2542,IC!$S$2:$U$9,3,TRUE),
"erreur"))))))</f>
        <v>#N/A</v>
      </c>
      <c r="R2542" s="16" t="e">
        <f>IF(OR(V2542="NA",V2542="Transit",V2542&lt;Listes!$F$1),"non applicable",F2542/V2542)</f>
        <v>#N/A</v>
      </c>
      <c r="S2542" s="16" t="e">
        <f>IF(W2542="Transit","Non applicable",IF(AND(W2542="été",T2542&gt;Listes!F2541),F2542/T2542,IF(AND(W2542="Hiver",Hierarchisation!U2542&gt;Listes!F2541),F2542/U2542,"non applicable")))</f>
        <v>#N/A</v>
      </c>
      <c r="T2542" s="17" t="e">
        <f>IF(K2542="Centre",VLOOKUP(E2542,effectifs_ete,3,FALSE),IF(Hierarchisation!K2542="Grand Nord",VLOOKUP(Hierarchisation!E2542,effectifs_ete,4,FALSE),IF(Hierarchisation!K2542="Nord Est",VLOOKUP(Hierarchisation!E2542,effectifs_ete,5,FALSE),IF(Hierarchisation!K2542="Nord Ouest",VLOOKUP(Hierarchisation!E2542,effectifs_ete,6,FALSE),IF(Hierarchisation!K2542="Sud Est",VLOOKUP(Hierarchisation!E2542,effectifs_ete,7,FALSE),IF(Hierarchisation!K2542="Sud Ouest",VLOOKUP(Hierarchisation!E2542,effectifs_ete,8,FALSE),"Erreur Région"))))))</f>
        <v>#N/A</v>
      </c>
      <c r="U2542" s="17" t="e">
        <f>IF(K2542="Centre",VLOOKUP(E2542,effectifs_hiver,3,FALSE),IF(Hierarchisation!K2542="Grand Nord",VLOOKUP(Hierarchisation!E2542,effectifs_hiver,4,FALSE),IF(Hierarchisation!K2542="Nord Est",VLOOKUP(Hierarchisation!E2542,effectifs_hiver,5,FALSE),IF(Hierarchisation!K2542="Nord Ouest",VLOOKUP(Hierarchisation!E2542,effectifs_hiver,6,FALSE),IF(Hierarchisation!K2542="Sud Est",VLOOKUP(Hierarchisation!E2542,effectifs_hiver,7,FALSE),IF(Hierarchisation!K2542="Sud Ouest",VLOOKUP(Hierarchisation!E2542,effectifs_hiver,8,FALSE),"Erreur Région"))))))</f>
        <v>#N/A</v>
      </c>
      <c r="V2542" s="17" t="e">
        <f>IF(W2542="Transit","Transit",IF(W2542="hiver",VLOOKUP(E2542,'EFFECTIFS Hiver'!$A:$I,9,FALSE),IF(W2542="été",VLOOKUP(E2542,'EFFECTIFS Eté'!$A:$I,9,FALSE),"Erreur saison")))</f>
        <v>#N/A</v>
      </c>
      <c r="W2542" s="18" t="e">
        <f>VLOOKUP(D2542,Listes!B:C,2,FALSE)</f>
        <v>#N/A</v>
      </c>
    </row>
    <row r="2543" spans="1:23" ht="15.75" customHeight="1">
      <c r="A2543" s="11"/>
      <c r="B2543" s="11"/>
      <c r="C2543" s="11"/>
      <c r="D2543" s="11"/>
      <c r="E2543" s="11"/>
      <c r="F2543" s="11"/>
      <c r="G2543" s="11" t="e">
        <f>VLOOKUP(E2543,TAXONS!B:C,2,FALSE)</f>
        <v>#N/A</v>
      </c>
      <c r="H2543" s="13">
        <f t="shared" si="198"/>
        <v>0</v>
      </c>
      <c r="I2543" s="12" t="e">
        <f t="shared" si="199"/>
        <v>#N/A</v>
      </c>
      <c r="J2543" s="14" t="e">
        <f t="shared" si="200"/>
        <v>#N/A</v>
      </c>
      <c r="K2543" s="15" t="e">
        <f>VLOOKUP(B2543,REGIONS!A:D,4,FALSE)</f>
        <v>#N/A</v>
      </c>
      <c r="L2543" s="19" t="e">
        <f>VLOOKUP(G2543,Sensibilité!$A:$L,12,FALSE)</f>
        <v>#N/A</v>
      </c>
      <c r="M2543" s="19" t="e">
        <f t="shared" si="201"/>
        <v>#N/A</v>
      </c>
      <c r="N2543" s="19" t="e">
        <f t="shared" si="202"/>
        <v>#N/A</v>
      </c>
      <c r="O2543" s="15" t="str">
        <f>IF(D2543=Listes!$B$6,"SWARMING",IF(OR(D2543=Listes!$B$1,D2543=Listes!$B$2,D2543=Listes!$B$5),2,IF(OR(D2543=Listes!$B$3,D2543=Listes!$B$4),1,"erreur colonne D")))</f>
        <v>SWARMING</v>
      </c>
      <c r="P2543" s="15" t="e">
        <f>IF(OR(W2543="Hiver",W2543="Transit"),VLOOKUP(E2543,IC!A:E,4,FALSE),IF(W2543="été",VLOOKUP(E2543,IC!A:E,3,FALSE),"erreur"))</f>
        <v>#N/A</v>
      </c>
      <c r="Q2543" s="15" t="e">
        <f>IF(P2543="NR",0,IF(F2543&lt;5,0,IF(P2543=1,VLOOKUP(F2543,IC!$G$1:$I$8,3,TRUE),
IF(P2543=2,VLOOKUP(F2543,IC!$K$1:$M$8,3,TRUE),
IF(P2543=3,VLOOKUP(F2543,IC!$O$1:$Q$8,3,TRUE),IF(P2543=4,VLOOKUP(F2543,IC!$S$2:$U$9,3,TRUE),
"erreur"))))))</f>
        <v>#N/A</v>
      </c>
      <c r="R2543" s="16" t="e">
        <f>IF(OR(V2543="NA",V2543="Transit",V2543&lt;Listes!$F$1),"non applicable",F2543/V2543)</f>
        <v>#N/A</v>
      </c>
      <c r="S2543" s="16" t="e">
        <f>IF(W2543="Transit","Non applicable",IF(AND(W2543="été",T2543&gt;Listes!F2542),F2543/T2543,IF(AND(W2543="Hiver",Hierarchisation!U2543&gt;Listes!F2542),F2543/U2543,"non applicable")))</f>
        <v>#N/A</v>
      </c>
      <c r="T2543" s="17" t="e">
        <f>IF(K2543="Centre",VLOOKUP(E2543,effectifs_ete,3,FALSE),IF(Hierarchisation!K2543="Grand Nord",VLOOKUP(Hierarchisation!E2543,effectifs_ete,4,FALSE),IF(Hierarchisation!K2543="Nord Est",VLOOKUP(Hierarchisation!E2543,effectifs_ete,5,FALSE),IF(Hierarchisation!K2543="Nord Ouest",VLOOKUP(Hierarchisation!E2543,effectifs_ete,6,FALSE),IF(Hierarchisation!K2543="Sud Est",VLOOKUP(Hierarchisation!E2543,effectifs_ete,7,FALSE),IF(Hierarchisation!K2543="Sud Ouest",VLOOKUP(Hierarchisation!E2543,effectifs_ete,8,FALSE),"Erreur Région"))))))</f>
        <v>#N/A</v>
      </c>
      <c r="U2543" s="17" t="e">
        <f>IF(K2543="Centre",VLOOKUP(E2543,effectifs_hiver,3,FALSE),IF(Hierarchisation!K2543="Grand Nord",VLOOKUP(Hierarchisation!E2543,effectifs_hiver,4,FALSE),IF(Hierarchisation!K2543="Nord Est",VLOOKUP(Hierarchisation!E2543,effectifs_hiver,5,FALSE),IF(Hierarchisation!K2543="Nord Ouest",VLOOKUP(Hierarchisation!E2543,effectifs_hiver,6,FALSE),IF(Hierarchisation!K2543="Sud Est",VLOOKUP(Hierarchisation!E2543,effectifs_hiver,7,FALSE),IF(Hierarchisation!K2543="Sud Ouest",VLOOKUP(Hierarchisation!E2543,effectifs_hiver,8,FALSE),"Erreur Région"))))))</f>
        <v>#N/A</v>
      </c>
      <c r="V2543" s="17" t="e">
        <f>IF(W2543="Transit","Transit",IF(W2543="hiver",VLOOKUP(E2543,'EFFECTIFS Hiver'!$A:$I,9,FALSE),IF(W2543="été",VLOOKUP(E2543,'EFFECTIFS Eté'!$A:$I,9,FALSE),"Erreur saison")))</f>
        <v>#N/A</v>
      </c>
      <c r="W2543" s="18" t="e">
        <f>VLOOKUP(D2543,Listes!B:C,2,FALSE)</f>
        <v>#N/A</v>
      </c>
    </row>
    <row r="2544" spans="1:23" ht="15.75" customHeight="1">
      <c r="A2544" s="11"/>
      <c r="B2544" s="11"/>
      <c r="C2544" s="11"/>
      <c r="D2544" s="11"/>
      <c r="E2544" s="11"/>
      <c r="F2544" s="11"/>
      <c r="G2544" s="11" t="e">
        <f>VLOOKUP(E2544,TAXONS!B:C,2,FALSE)</f>
        <v>#N/A</v>
      </c>
      <c r="H2544" s="13">
        <f t="shared" si="198"/>
        <v>0</v>
      </c>
      <c r="I2544" s="12" t="e">
        <f t="shared" si="199"/>
        <v>#N/A</v>
      </c>
      <c r="J2544" s="14" t="e">
        <f t="shared" si="200"/>
        <v>#N/A</v>
      </c>
      <c r="K2544" s="15" t="e">
        <f>VLOOKUP(B2544,REGIONS!A:D,4,FALSE)</f>
        <v>#N/A</v>
      </c>
      <c r="L2544" s="19" t="e">
        <f>VLOOKUP(G2544,Sensibilité!$A:$L,12,FALSE)</f>
        <v>#N/A</v>
      </c>
      <c r="M2544" s="19" t="e">
        <f t="shared" si="201"/>
        <v>#N/A</v>
      </c>
      <c r="N2544" s="19" t="e">
        <f t="shared" si="202"/>
        <v>#N/A</v>
      </c>
      <c r="O2544" s="15" t="str">
        <f>IF(D2544=Listes!$B$6,"SWARMING",IF(OR(D2544=Listes!$B$1,D2544=Listes!$B$2,D2544=Listes!$B$5),2,IF(OR(D2544=Listes!$B$3,D2544=Listes!$B$4),1,"erreur colonne D")))</f>
        <v>SWARMING</v>
      </c>
      <c r="P2544" s="15" t="e">
        <f>IF(OR(W2544="Hiver",W2544="Transit"),VLOOKUP(E2544,IC!A:E,4,FALSE),IF(W2544="été",VLOOKUP(E2544,IC!A:E,3,FALSE),"erreur"))</f>
        <v>#N/A</v>
      </c>
      <c r="Q2544" s="15" t="e">
        <f>IF(P2544="NR",0,IF(F2544&lt;5,0,IF(P2544=1,VLOOKUP(F2544,IC!$G$1:$I$8,3,TRUE),
IF(P2544=2,VLOOKUP(F2544,IC!$K$1:$M$8,3,TRUE),
IF(P2544=3,VLOOKUP(F2544,IC!$O$1:$Q$8,3,TRUE),IF(P2544=4,VLOOKUP(F2544,IC!$S$2:$U$9,3,TRUE),
"erreur"))))))</f>
        <v>#N/A</v>
      </c>
      <c r="R2544" s="16" t="e">
        <f>IF(OR(V2544="NA",V2544="Transit",V2544&lt;Listes!$F$1),"non applicable",F2544/V2544)</f>
        <v>#N/A</v>
      </c>
      <c r="S2544" s="16" t="e">
        <f>IF(W2544="Transit","Non applicable",IF(AND(W2544="été",T2544&gt;Listes!F2543),F2544/T2544,IF(AND(W2544="Hiver",Hierarchisation!U2544&gt;Listes!F2543),F2544/U2544,"non applicable")))</f>
        <v>#N/A</v>
      </c>
      <c r="T2544" s="17" t="e">
        <f>IF(K2544="Centre",VLOOKUP(E2544,effectifs_ete,3,FALSE),IF(Hierarchisation!K2544="Grand Nord",VLOOKUP(Hierarchisation!E2544,effectifs_ete,4,FALSE),IF(Hierarchisation!K2544="Nord Est",VLOOKUP(Hierarchisation!E2544,effectifs_ete,5,FALSE),IF(Hierarchisation!K2544="Nord Ouest",VLOOKUP(Hierarchisation!E2544,effectifs_ete,6,FALSE),IF(Hierarchisation!K2544="Sud Est",VLOOKUP(Hierarchisation!E2544,effectifs_ete,7,FALSE),IF(Hierarchisation!K2544="Sud Ouest",VLOOKUP(Hierarchisation!E2544,effectifs_ete,8,FALSE),"Erreur Région"))))))</f>
        <v>#N/A</v>
      </c>
      <c r="U2544" s="17" t="e">
        <f>IF(K2544="Centre",VLOOKUP(E2544,effectifs_hiver,3,FALSE),IF(Hierarchisation!K2544="Grand Nord",VLOOKUP(Hierarchisation!E2544,effectifs_hiver,4,FALSE),IF(Hierarchisation!K2544="Nord Est",VLOOKUP(Hierarchisation!E2544,effectifs_hiver,5,FALSE),IF(Hierarchisation!K2544="Nord Ouest",VLOOKUP(Hierarchisation!E2544,effectifs_hiver,6,FALSE),IF(Hierarchisation!K2544="Sud Est",VLOOKUP(Hierarchisation!E2544,effectifs_hiver,7,FALSE),IF(Hierarchisation!K2544="Sud Ouest",VLOOKUP(Hierarchisation!E2544,effectifs_hiver,8,FALSE),"Erreur Région"))))))</f>
        <v>#N/A</v>
      </c>
      <c r="V2544" s="17" t="e">
        <f>IF(W2544="Transit","Transit",IF(W2544="hiver",VLOOKUP(E2544,'EFFECTIFS Hiver'!$A:$I,9,FALSE),IF(W2544="été",VLOOKUP(E2544,'EFFECTIFS Eté'!$A:$I,9,FALSE),"Erreur saison")))</f>
        <v>#N/A</v>
      </c>
      <c r="W2544" s="18" t="e">
        <f>VLOOKUP(D2544,Listes!B:C,2,FALSE)</f>
        <v>#N/A</v>
      </c>
    </row>
    <row r="2545" spans="1:23" ht="15.75" customHeight="1">
      <c r="A2545" s="11"/>
      <c r="B2545" s="11"/>
      <c r="C2545" s="11"/>
      <c r="D2545" s="11"/>
      <c r="E2545" s="11"/>
      <c r="F2545" s="11"/>
      <c r="G2545" s="11" t="e">
        <f>VLOOKUP(E2545,TAXONS!B:C,2,FALSE)</f>
        <v>#N/A</v>
      </c>
      <c r="H2545" s="13">
        <f t="shared" si="198"/>
        <v>0</v>
      </c>
      <c r="I2545" s="12" t="e">
        <f t="shared" si="199"/>
        <v>#N/A</v>
      </c>
      <c r="J2545" s="14" t="e">
        <f t="shared" si="200"/>
        <v>#N/A</v>
      </c>
      <c r="K2545" s="15" t="e">
        <f>VLOOKUP(B2545,REGIONS!A:D,4,FALSE)</f>
        <v>#N/A</v>
      </c>
      <c r="L2545" s="19" t="e">
        <f>VLOOKUP(G2545,Sensibilité!$A:$L,12,FALSE)</f>
        <v>#N/A</v>
      </c>
      <c r="M2545" s="19" t="e">
        <f t="shared" si="201"/>
        <v>#N/A</v>
      </c>
      <c r="N2545" s="19" t="e">
        <f t="shared" si="202"/>
        <v>#N/A</v>
      </c>
      <c r="O2545" s="15" t="str">
        <f>IF(D2545=Listes!$B$6,"SWARMING",IF(OR(D2545=Listes!$B$1,D2545=Listes!$B$2,D2545=Listes!$B$5),2,IF(OR(D2545=Listes!$B$3,D2545=Listes!$B$4),1,"erreur colonne D")))</f>
        <v>SWARMING</v>
      </c>
      <c r="P2545" s="15" t="e">
        <f>IF(OR(W2545="Hiver",W2545="Transit"),VLOOKUP(E2545,IC!A:E,4,FALSE),IF(W2545="été",VLOOKUP(E2545,IC!A:E,3,FALSE),"erreur"))</f>
        <v>#N/A</v>
      </c>
      <c r="Q2545" s="15" t="e">
        <f>IF(P2545="NR",0,IF(F2545&lt;5,0,IF(P2545=1,VLOOKUP(F2545,IC!$G$1:$I$8,3,TRUE),
IF(P2545=2,VLOOKUP(F2545,IC!$K$1:$M$8,3,TRUE),
IF(P2545=3,VLOOKUP(F2545,IC!$O$1:$Q$8,3,TRUE),IF(P2545=4,VLOOKUP(F2545,IC!$S$2:$U$9,3,TRUE),
"erreur"))))))</f>
        <v>#N/A</v>
      </c>
      <c r="R2545" s="16" t="e">
        <f>IF(OR(V2545="NA",V2545="Transit",V2545&lt;Listes!$F$1),"non applicable",F2545/V2545)</f>
        <v>#N/A</v>
      </c>
      <c r="S2545" s="16" t="e">
        <f>IF(W2545="Transit","Non applicable",IF(AND(W2545="été",T2545&gt;Listes!F2544),F2545/T2545,IF(AND(W2545="Hiver",Hierarchisation!U2545&gt;Listes!F2544),F2545/U2545,"non applicable")))</f>
        <v>#N/A</v>
      </c>
      <c r="T2545" s="17" t="e">
        <f>IF(K2545="Centre",VLOOKUP(E2545,effectifs_ete,3,FALSE),IF(Hierarchisation!K2545="Grand Nord",VLOOKUP(Hierarchisation!E2545,effectifs_ete,4,FALSE),IF(Hierarchisation!K2545="Nord Est",VLOOKUP(Hierarchisation!E2545,effectifs_ete,5,FALSE),IF(Hierarchisation!K2545="Nord Ouest",VLOOKUP(Hierarchisation!E2545,effectifs_ete,6,FALSE),IF(Hierarchisation!K2545="Sud Est",VLOOKUP(Hierarchisation!E2545,effectifs_ete,7,FALSE),IF(Hierarchisation!K2545="Sud Ouest",VLOOKUP(Hierarchisation!E2545,effectifs_ete,8,FALSE),"Erreur Région"))))))</f>
        <v>#N/A</v>
      </c>
      <c r="U2545" s="17" t="e">
        <f>IF(K2545="Centre",VLOOKUP(E2545,effectifs_hiver,3,FALSE),IF(Hierarchisation!K2545="Grand Nord",VLOOKUP(Hierarchisation!E2545,effectifs_hiver,4,FALSE),IF(Hierarchisation!K2545="Nord Est",VLOOKUP(Hierarchisation!E2545,effectifs_hiver,5,FALSE),IF(Hierarchisation!K2545="Nord Ouest",VLOOKUP(Hierarchisation!E2545,effectifs_hiver,6,FALSE),IF(Hierarchisation!K2545="Sud Est",VLOOKUP(Hierarchisation!E2545,effectifs_hiver,7,FALSE),IF(Hierarchisation!K2545="Sud Ouest",VLOOKUP(Hierarchisation!E2545,effectifs_hiver,8,FALSE),"Erreur Région"))))))</f>
        <v>#N/A</v>
      </c>
      <c r="V2545" s="17" t="e">
        <f>IF(W2545="Transit","Transit",IF(W2545="hiver",VLOOKUP(E2545,'EFFECTIFS Hiver'!$A:$I,9,FALSE),IF(W2545="été",VLOOKUP(E2545,'EFFECTIFS Eté'!$A:$I,9,FALSE),"Erreur saison")))</f>
        <v>#N/A</v>
      </c>
      <c r="W2545" s="18" t="e">
        <f>VLOOKUP(D2545,Listes!B:C,2,FALSE)</f>
        <v>#N/A</v>
      </c>
    </row>
    <row r="2546" spans="1:23" ht="15.75" customHeight="1">
      <c r="A2546" s="11"/>
      <c r="B2546" s="11"/>
      <c r="C2546" s="11"/>
      <c r="D2546" s="11"/>
      <c r="E2546" s="11"/>
      <c r="F2546" s="11"/>
      <c r="G2546" s="11" t="e">
        <f>VLOOKUP(E2546,TAXONS!B:C,2,FALSE)</f>
        <v>#N/A</v>
      </c>
      <c r="H2546" s="13">
        <f t="shared" si="198"/>
        <v>0</v>
      </c>
      <c r="I2546" s="12" t="e">
        <f t="shared" si="199"/>
        <v>#N/A</v>
      </c>
      <c r="J2546" s="14" t="e">
        <f t="shared" si="200"/>
        <v>#N/A</v>
      </c>
      <c r="K2546" s="15" t="e">
        <f>VLOOKUP(B2546,REGIONS!A:D,4,FALSE)</f>
        <v>#N/A</v>
      </c>
      <c r="L2546" s="19" t="e">
        <f>VLOOKUP(G2546,Sensibilité!$A:$L,12,FALSE)</f>
        <v>#N/A</v>
      </c>
      <c r="M2546" s="19" t="e">
        <f t="shared" si="201"/>
        <v>#N/A</v>
      </c>
      <c r="N2546" s="19" t="e">
        <f t="shared" si="202"/>
        <v>#N/A</v>
      </c>
      <c r="O2546" s="15" t="str">
        <f>IF(D2546=Listes!$B$6,"SWARMING",IF(OR(D2546=Listes!$B$1,D2546=Listes!$B$2,D2546=Listes!$B$5),2,IF(OR(D2546=Listes!$B$3,D2546=Listes!$B$4),1,"erreur colonne D")))</f>
        <v>SWARMING</v>
      </c>
      <c r="P2546" s="15" t="e">
        <f>IF(OR(W2546="Hiver",W2546="Transit"),VLOOKUP(E2546,IC!A:E,4,FALSE),IF(W2546="été",VLOOKUP(E2546,IC!A:E,3,FALSE),"erreur"))</f>
        <v>#N/A</v>
      </c>
      <c r="Q2546" s="15" t="e">
        <f>IF(P2546="NR",0,IF(F2546&lt;5,0,IF(P2546=1,VLOOKUP(F2546,IC!$G$1:$I$8,3,TRUE),
IF(P2546=2,VLOOKUP(F2546,IC!$K$1:$M$8,3,TRUE),
IF(P2546=3,VLOOKUP(F2546,IC!$O$1:$Q$8,3,TRUE),IF(P2546=4,VLOOKUP(F2546,IC!$S$2:$U$9,3,TRUE),
"erreur"))))))</f>
        <v>#N/A</v>
      </c>
      <c r="R2546" s="16" t="e">
        <f>IF(OR(V2546="NA",V2546="Transit",V2546&lt;Listes!$F$1),"non applicable",F2546/V2546)</f>
        <v>#N/A</v>
      </c>
      <c r="S2546" s="16" t="e">
        <f>IF(W2546="Transit","Non applicable",IF(AND(W2546="été",T2546&gt;Listes!F2545),F2546/T2546,IF(AND(W2546="Hiver",Hierarchisation!U2546&gt;Listes!F2545),F2546/U2546,"non applicable")))</f>
        <v>#N/A</v>
      </c>
      <c r="T2546" s="17" t="e">
        <f>IF(K2546="Centre",VLOOKUP(E2546,effectifs_ete,3,FALSE),IF(Hierarchisation!K2546="Grand Nord",VLOOKUP(Hierarchisation!E2546,effectifs_ete,4,FALSE),IF(Hierarchisation!K2546="Nord Est",VLOOKUP(Hierarchisation!E2546,effectifs_ete,5,FALSE),IF(Hierarchisation!K2546="Nord Ouest",VLOOKUP(Hierarchisation!E2546,effectifs_ete,6,FALSE),IF(Hierarchisation!K2546="Sud Est",VLOOKUP(Hierarchisation!E2546,effectifs_ete,7,FALSE),IF(Hierarchisation!K2546="Sud Ouest",VLOOKUP(Hierarchisation!E2546,effectifs_ete,8,FALSE),"Erreur Région"))))))</f>
        <v>#N/A</v>
      </c>
      <c r="U2546" s="17" t="e">
        <f>IF(K2546="Centre",VLOOKUP(E2546,effectifs_hiver,3,FALSE),IF(Hierarchisation!K2546="Grand Nord",VLOOKUP(Hierarchisation!E2546,effectifs_hiver,4,FALSE),IF(Hierarchisation!K2546="Nord Est",VLOOKUP(Hierarchisation!E2546,effectifs_hiver,5,FALSE),IF(Hierarchisation!K2546="Nord Ouest",VLOOKUP(Hierarchisation!E2546,effectifs_hiver,6,FALSE),IF(Hierarchisation!K2546="Sud Est",VLOOKUP(Hierarchisation!E2546,effectifs_hiver,7,FALSE),IF(Hierarchisation!K2546="Sud Ouest",VLOOKUP(Hierarchisation!E2546,effectifs_hiver,8,FALSE),"Erreur Région"))))))</f>
        <v>#N/A</v>
      </c>
      <c r="V2546" s="17" t="e">
        <f>IF(W2546="Transit","Transit",IF(W2546="hiver",VLOOKUP(E2546,'EFFECTIFS Hiver'!$A:$I,9,FALSE),IF(W2546="été",VLOOKUP(E2546,'EFFECTIFS Eté'!$A:$I,9,FALSE),"Erreur saison")))</f>
        <v>#N/A</v>
      </c>
      <c r="W2546" s="18" t="e">
        <f>VLOOKUP(D2546,Listes!B:C,2,FALSE)</f>
        <v>#N/A</v>
      </c>
    </row>
    <row r="2547" spans="1:23" ht="15.75" customHeight="1">
      <c r="A2547" s="11"/>
      <c r="B2547" s="11"/>
      <c r="C2547" s="11"/>
      <c r="D2547" s="11"/>
      <c r="E2547" s="11"/>
      <c r="F2547" s="11"/>
      <c r="G2547" s="11" t="e">
        <f>VLOOKUP(E2547,TAXONS!B:C,2,FALSE)</f>
        <v>#N/A</v>
      </c>
      <c r="H2547" s="13">
        <f t="shared" si="198"/>
        <v>0</v>
      </c>
      <c r="I2547" s="12" t="e">
        <f t="shared" si="199"/>
        <v>#N/A</v>
      </c>
      <c r="J2547" s="14" t="e">
        <f t="shared" si="200"/>
        <v>#N/A</v>
      </c>
      <c r="K2547" s="15" t="e">
        <f>VLOOKUP(B2547,REGIONS!A:D,4,FALSE)</f>
        <v>#N/A</v>
      </c>
      <c r="L2547" s="19" t="e">
        <f>VLOOKUP(G2547,Sensibilité!$A:$L,12,FALSE)</f>
        <v>#N/A</v>
      </c>
      <c r="M2547" s="19" t="e">
        <f t="shared" si="201"/>
        <v>#N/A</v>
      </c>
      <c r="N2547" s="19" t="e">
        <f t="shared" si="202"/>
        <v>#N/A</v>
      </c>
      <c r="O2547" s="15" t="str">
        <f>IF(D2547=Listes!$B$6,"SWARMING",IF(OR(D2547=Listes!$B$1,D2547=Listes!$B$2,D2547=Listes!$B$5),2,IF(OR(D2547=Listes!$B$3,D2547=Listes!$B$4),1,"erreur colonne D")))</f>
        <v>SWARMING</v>
      </c>
      <c r="P2547" s="15" t="e">
        <f>IF(OR(W2547="Hiver",W2547="Transit"),VLOOKUP(E2547,IC!A:E,4,FALSE),IF(W2547="été",VLOOKUP(E2547,IC!A:E,3,FALSE),"erreur"))</f>
        <v>#N/A</v>
      </c>
      <c r="Q2547" s="15" t="e">
        <f>IF(P2547="NR",0,IF(F2547&lt;5,0,IF(P2547=1,VLOOKUP(F2547,IC!$G$1:$I$8,3,TRUE),
IF(P2547=2,VLOOKUP(F2547,IC!$K$1:$M$8,3,TRUE),
IF(P2547=3,VLOOKUP(F2547,IC!$O$1:$Q$8,3,TRUE),IF(P2547=4,VLOOKUP(F2547,IC!$S$2:$U$9,3,TRUE),
"erreur"))))))</f>
        <v>#N/A</v>
      </c>
      <c r="R2547" s="16" t="e">
        <f>IF(OR(V2547="NA",V2547="Transit",V2547&lt;Listes!$F$1),"non applicable",F2547/V2547)</f>
        <v>#N/A</v>
      </c>
      <c r="S2547" s="16" t="e">
        <f>IF(W2547="Transit","Non applicable",IF(AND(W2547="été",T2547&gt;Listes!F2546),F2547/T2547,IF(AND(W2547="Hiver",Hierarchisation!U2547&gt;Listes!F2546),F2547/U2547,"non applicable")))</f>
        <v>#N/A</v>
      </c>
      <c r="T2547" s="17" t="e">
        <f>IF(K2547="Centre",VLOOKUP(E2547,effectifs_ete,3,FALSE),IF(Hierarchisation!K2547="Grand Nord",VLOOKUP(Hierarchisation!E2547,effectifs_ete,4,FALSE),IF(Hierarchisation!K2547="Nord Est",VLOOKUP(Hierarchisation!E2547,effectifs_ete,5,FALSE),IF(Hierarchisation!K2547="Nord Ouest",VLOOKUP(Hierarchisation!E2547,effectifs_ete,6,FALSE),IF(Hierarchisation!K2547="Sud Est",VLOOKUP(Hierarchisation!E2547,effectifs_ete,7,FALSE),IF(Hierarchisation!K2547="Sud Ouest",VLOOKUP(Hierarchisation!E2547,effectifs_ete,8,FALSE),"Erreur Région"))))))</f>
        <v>#N/A</v>
      </c>
      <c r="U2547" s="17" t="e">
        <f>IF(K2547="Centre",VLOOKUP(E2547,effectifs_hiver,3,FALSE),IF(Hierarchisation!K2547="Grand Nord",VLOOKUP(Hierarchisation!E2547,effectifs_hiver,4,FALSE),IF(Hierarchisation!K2547="Nord Est",VLOOKUP(Hierarchisation!E2547,effectifs_hiver,5,FALSE),IF(Hierarchisation!K2547="Nord Ouest",VLOOKUP(Hierarchisation!E2547,effectifs_hiver,6,FALSE),IF(Hierarchisation!K2547="Sud Est",VLOOKUP(Hierarchisation!E2547,effectifs_hiver,7,FALSE),IF(Hierarchisation!K2547="Sud Ouest",VLOOKUP(Hierarchisation!E2547,effectifs_hiver,8,FALSE),"Erreur Région"))))))</f>
        <v>#N/A</v>
      </c>
      <c r="V2547" s="17" t="e">
        <f>IF(W2547="Transit","Transit",IF(W2547="hiver",VLOOKUP(E2547,'EFFECTIFS Hiver'!$A:$I,9,FALSE),IF(W2547="été",VLOOKUP(E2547,'EFFECTIFS Eté'!$A:$I,9,FALSE),"Erreur saison")))</f>
        <v>#N/A</v>
      </c>
      <c r="W2547" s="18" t="e">
        <f>VLOOKUP(D2547,Listes!B:C,2,FALSE)</f>
        <v>#N/A</v>
      </c>
    </row>
    <row r="2548" spans="1:23" ht="15.75" customHeight="1">
      <c r="A2548" s="11"/>
      <c r="B2548" s="11"/>
      <c r="C2548" s="11"/>
      <c r="D2548" s="11"/>
      <c r="E2548" s="11"/>
      <c r="F2548" s="11"/>
      <c r="G2548" s="11" t="e">
        <f>VLOOKUP(E2548,TAXONS!B:C,2,FALSE)</f>
        <v>#N/A</v>
      </c>
      <c r="H2548" s="13">
        <f t="shared" si="198"/>
        <v>0</v>
      </c>
      <c r="I2548" s="12" t="e">
        <f t="shared" si="199"/>
        <v>#N/A</v>
      </c>
      <c r="J2548" s="14" t="e">
        <f t="shared" si="200"/>
        <v>#N/A</v>
      </c>
      <c r="K2548" s="15" t="e">
        <f>VLOOKUP(B2548,REGIONS!A:D,4,FALSE)</f>
        <v>#N/A</v>
      </c>
      <c r="L2548" s="19" t="e">
        <f>VLOOKUP(G2548,Sensibilité!$A:$L,12,FALSE)</f>
        <v>#N/A</v>
      </c>
      <c r="M2548" s="19" t="e">
        <f t="shared" si="201"/>
        <v>#N/A</v>
      </c>
      <c r="N2548" s="19" t="e">
        <f t="shared" si="202"/>
        <v>#N/A</v>
      </c>
      <c r="O2548" s="15" t="str">
        <f>IF(D2548=Listes!$B$6,"SWARMING",IF(OR(D2548=Listes!$B$1,D2548=Listes!$B$2,D2548=Listes!$B$5),2,IF(OR(D2548=Listes!$B$3,D2548=Listes!$B$4),1,"erreur colonne D")))</f>
        <v>SWARMING</v>
      </c>
      <c r="P2548" s="15" t="e">
        <f>IF(OR(W2548="Hiver",W2548="Transit"),VLOOKUP(E2548,IC!A:E,4,FALSE),IF(W2548="été",VLOOKUP(E2548,IC!A:E,3,FALSE),"erreur"))</f>
        <v>#N/A</v>
      </c>
      <c r="Q2548" s="15" t="e">
        <f>IF(P2548="NR",0,IF(F2548&lt;5,0,IF(P2548=1,VLOOKUP(F2548,IC!$G$1:$I$8,3,TRUE),
IF(P2548=2,VLOOKUP(F2548,IC!$K$1:$M$8,3,TRUE),
IF(P2548=3,VLOOKUP(F2548,IC!$O$1:$Q$8,3,TRUE),IF(P2548=4,VLOOKUP(F2548,IC!$S$2:$U$9,3,TRUE),
"erreur"))))))</f>
        <v>#N/A</v>
      </c>
      <c r="R2548" s="16" t="e">
        <f>IF(OR(V2548="NA",V2548="Transit",V2548&lt;Listes!$F$1),"non applicable",F2548/V2548)</f>
        <v>#N/A</v>
      </c>
      <c r="S2548" s="16" t="e">
        <f>IF(W2548="Transit","Non applicable",IF(AND(W2548="été",T2548&gt;Listes!F2547),F2548/T2548,IF(AND(W2548="Hiver",Hierarchisation!U2548&gt;Listes!F2547),F2548/U2548,"non applicable")))</f>
        <v>#N/A</v>
      </c>
      <c r="T2548" s="17" t="e">
        <f>IF(K2548="Centre",VLOOKUP(E2548,effectifs_ete,3,FALSE),IF(Hierarchisation!K2548="Grand Nord",VLOOKUP(Hierarchisation!E2548,effectifs_ete,4,FALSE),IF(Hierarchisation!K2548="Nord Est",VLOOKUP(Hierarchisation!E2548,effectifs_ete,5,FALSE),IF(Hierarchisation!K2548="Nord Ouest",VLOOKUP(Hierarchisation!E2548,effectifs_ete,6,FALSE),IF(Hierarchisation!K2548="Sud Est",VLOOKUP(Hierarchisation!E2548,effectifs_ete,7,FALSE),IF(Hierarchisation!K2548="Sud Ouest",VLOOKUP(Hierarchisation!E2548,effectifs_ete,8,FALSE),"Erreur Région"))))))</f>
        <v>#N/A</v>
      </c>
      <c r="U2548" s="17" t="e">
        <f>IF(K2548="Centre",VLOOKUP(E2548,effectifs_hiver,3,FALSE),IF(Hierarchisation!K2548="Grand Nord",VLOOKUP(Hierarchisation!E2548,effectifs_hiver,4,FALSE),IF(Hierarchisation!K2548="Nord Est",VLOOKUP(Hierarchisation!E2548,effectifs_hiver,5,FALSE),IF(Hierarchisation!K2548="Nord Ouest",VLOOKUP(Hierarchisation!E2548,effectifs_hiver,6,FALSE),IF(Hierarchisation!K2548="Sud Est",VLOOKUP(Hierarchisation!E2548,effectifs_hiver,7,FALSE),IF(Hierarchisation!K2548="Sud Ouest",VLOOKUP(Hierarchisation!E2548,effectifs_hiver,8,FALSE),"Erreur Région"))))))</f>
        <v>#N/A</v>
      </c>
      <c r="V2548" s="17" t="e">
        <f>IF(W2548="Transit","Transit",IF(W2548="hiver",VLOOKUP(E2548,'EFFECTIFS Hiver'!$A:$I,9,FALSE),IF(W2548="été",VLOOKUP(E2548,'EFFECTIFS Eté'!$A:$I,9,FALSE),"Erreur saison")))</f>
        <v>#N/A</v>
      </c>
      <c r="W2548" s="18" t="e">
        <f>VLOOKUP(D2548,Listes!B:C,2,FALSE)</f>
        <v>#N/A</v>
      </c>
    </row>
    <row r="2549" spans="1:23" ht="15.75" customHeight="1">
      <c r="A2549" s="11"/>
      <c r="B2549" s="11"/>
      <c r="C2549" s="11"/>
      <c r="D2549" s="11"/>
      <c r="E2549" s="11"/>
      <c r="F2549" s="11"/>
      <c r="G2549" s="11" t="e">
        <f>VLOOKUP(E2549,TAXONS!B:C,2,FALSE)</f>
        <v>#N/A</v>
      </c>
      <c r="H2549" s="13">
        <f t="shared" si="198"/>
        <v>0</v>
      </c>
      <c r="I2549" s="12" t="e">
        <f t="shared" si="199"/>
        <v>#N/A</v>
      </c>
      <c r="J2549" s="14" t="e">
        <f t="shared" si="200"/>
        <v>#N/A</v>
      </c>
      <c r="K2549" s="15" t="e">
        <f>VLOOKUP(B2549,REGIONS!A:D,4,FALSE)</f>
        <v>#N/A</v>
      </c>
      <c r="L2549" s="19" t="e">
        <f>VLOOKUP(G2549,Sensibilité!$A:$L,12,FALSE)</f>
        <v>#N/A</v>
      </c>
      <c r="M2549" s="19" t="e">
        <f t="shared" si="201"/>
        <v>#N/A</v>
      </c>
      <c r="N2549" s="19" t="e">
        <f t="shared" si="202"/>
        <v>#N/A</v>
      </c>
      <c r="O2549" s="15" t="str">
        <f>IF(D2549=Listes!$B$6,"SWARMING",IF(OR(D2549=Listes!$B$1,D2549=Listes!$B$2,D2549=Listes!$B$5),2,IF(OR(D2549=Listes!$B$3,D2549=Listes!$B$4),1,"erreur colonne D")))</f>
        <v>SWARMING</v>
      </c>
      <c r="P2549" s="15" t="e">
        <f>IF(OR(W2549="Hiver",W2549="Transit"),VLOOKUP(E2549,IC!A:E,4,FALSE),IF(W2549="été",VLOOKUP(E2549,IC!A:E,3,FALSE),"erreur"))</f>
        <v>#N/A</v>
      </c>
      <c r="Q2549" s="15" t="e">
        <f>IF(P2549="NR",0,IF(F2549&lt;5,0,IF(P2549=1,VLOOKUP(F2549,IC!$G$1:$I$8,3,TRUE),
IF(P2549=2,VLOOKUP(F2549,IC!$K$1:$M$8,3,TRUE),
IF(P2549=3,VLOOKUP(F2549,IC!$O$1:$Q$8,3,TRUE),IF(P2549=4,VLOOKUP(F2549,IC!$S$2:$U$9,3,TRUE),
"erreur"))))))</f>
        <v>#N/A</v>
      </c>
      <c r="R2549" s="16" t="e">
        <f>IF(OR(V2549="NA",V2549="Transit",V2549&lt;Listes!$F$1),"non applicable",F2549/V2549)</f>
        <v>#N/A</v>
      </c>
      <c r="S2549" s="16" t="e">
        <f>IF(W2549="Transit","Non applicable",IF(AND(W2549="été",T2549&gt;Listes!F2548),F2549/T2549,IF(AND(W2549="Hiver",Hierarchisation!U2549&gt;Listes!F2548),F2549/U2549,"non applicable")))</f>
        <v>#N/A</v>
      </c>
      <c r="T2549" s="17" t="e">
        <f>IF(K2549="Centre",VLOOKUP(E2549,effectifs_ete,3,FALSE),IF(Hierarchisation!K2549="Grand Nord",VLOOKUP(Hierarchisation!E2549,effectifs_ete,4,FALSE),IF(Hierarchisation!K2549="Nord Est",VLOOKUP(Hierarchisation!E2549,effectifs_ete,5,FALSE),IF(Hierarchisation!K2549="Nord Ouest",VLOOKUP(Hierarchisation!E2549,effectifs_ete,6,FALSE),IF(Hierarchisation!K2549="Sud Est",VLOOKUP(Hierarchisation!E2549,effectifs_ete,7,FALSE),IF(Hierarchisation!K2549="Sud Ouest",VLOOKUP(Hierarchisation!E2549,effectifs_ete,8,FALSE),"Erreur Région"))))))</f>
        <v>#N/A</v>
      </c>
      <c r="U2549" s="17" t="e">
        <f>IF(K2549="Centre",VLOOKUP(E2549,effectifs_hiver,3,FALSE),IF(Hierarchisation!K2549="Grand Nord",VLOOKUP(Hierarchisation!E2549,effectifs_hiver,4,FALSE),IF(Hierarchisation!K2549="Nord Est",VLOOKUP(Hierarchisation!E2549,effectifs_hiver,5,FALSE),IF(Hierarchisation!K2549="Nord Ouest",VLOOKUP(Hierarchisation!E2549,effectifs_hiver,6,FALSE),IF(Hierarchisation!K2549="Sud Est",VLOOKUP(Hierarchisation!E2549,effectifs_hiver,7,FALSE),IF(Hierarchisation!K2549="Sud Ouest",VLOOKUP(Hierarchisation!E2549,effectifs_hiver,8,FALSE),"Erreur Région"))))))</f>
        <v>#N/A</v>
      </c>
      <c r="V2549" s="17" t="e">
        <f>IF(W2549="Transit","Transit",IF(W2549="hiver",VLOOKUP(E2549,'EFFECTIFS Hiver'!$A:$I,9,FALSE),IF(W2549="été",VLOOKUP(E2549,'EFFECTIFS Eté'!$A:$I,9,FALSE),"Erreur saison")))</f>
        <v>#N/A</v>
      </c>
      <c r="W2549" s="18" t="e">
        <f>VLOOKUP(D2549,Listes!B:C,2,FALSE)</f>
        <v>#N/A</v>
      </c>
    </row>
    <row r="2550" spans="1:23" ht="15.75" customHeight="1">
      <c r="A2550" s="11"/>
      <c r="B2550" s="11"/>
      <c r="C2550" s="11"/>
      <c r="D2550" s="11"/>
      <c r="E2550" s="11"/>
      <c r="F2550" s="11"/>
      <c r="G2550" s="11" t="e">
        <f>VLOOKUP(E2550,TAXONS!B:C,2,FALSE)</f>
        <v>#N/A</v>
      </c>
      <c r="H2550" s="13">
        <f t="shared" si="198"/>
        <v>0</v>
      </c>
      <c r="I2550" s="12" t="e">
        <f t="shared" si="199"/>
        <v>#N/A</v>
      </c>
      <c r="J2550" s="14" t="e">
        <f t="shared" si="200"/>
        <v>#N/A</v>
      </c>
      <c r="K2550" s="15" t="e">
        <f>VLOOKUP(B2550,REGIONS!A:D,4,FALSE)</f>
        <v>#N/A</v>
      </c>
      <c r="L2550" s="19" t="e">
        <f>VLOOKUP(G2550,Sensibilité!$A:$L,12,FALSE)</f>
        <v>#N/A</v>
      </c>
      <c r="M2550" s="19" t="e">
        <f t="shared" si="201"/>
        <v>#N/A</v>
      </c>
      <c r="N2550" s="19" t="e">
        <f t="shared" si="202"/>
        <v>#N/A</v>
      </c>
      <c r="O2550" s="15" t="str">
        <f>IF(D2550=Listes!$B$6,"SWARMING",IF(OR(D2550=Listes!$B$1,D2550=Listes!$B$2,D2550=Listes!$B$5),2,IF(OR(D2550=Listes!$B$3,D2550=Listes!$B$4),1,"erreur colonne D")))</f>
        <v>SWARMING</v>
      </c>
      <c r="P2550" s="15" t="e">
        <f>IF(OR(W2550="Hiver",W2550="Transit"),VLOOKUP(E2550,IC!A:E,4,FALSE),IF(W2550="été",VLOOKUP(E2550,IC!A:E,3,FALSE),"erreur"))</f>
        <v>#N/A</v>
      </c>
      <c r="Q2550" s="15" t="e">
        <f>IF(P2550="NR",0,IF(F2550&lt;5,0,IF(P2550=1,VLOOKUP(F2550,IC!$G$1:$I$8,3,TRUE),
IF(P2550=2,VLOOKUP(F2550,IC!$K$1:$M$8,3,TRUE),
IF(P2550=3,VLOOKUP(F2550,IC!$O$1:$Q$8,3,TRUE),IF(P2550=4,VLOOKUP(F2550,IC!$S$2:$U$9,3,TRUE),
"erreur"))))))</f>
        <v>#N/A</v>
      </c>
      <c r="R2550" s="16" t="e">
        <f>IF(OR(V2550="NA",V2550="Transit",V2550&lt;Listes!$F$1),"non applicable",F2550/V2550)</f>
        <v>#N/A</v>
      </c>
      <c r="S2550" s="16" t="e">
        <f>IF(W2550="Transit","Non applicable",IF(AND(W2550="été",T2550&gt;Listes!F2549),F2550/T2550,IF(AND(W2550="Hiver",Hierarchisation!U2550&gt;Listes!F2549),F2550/U2550,"non applicable")))</f>
        <v>#N/A</v>
      </c>
      <c r="T2550" s="17" t="e">
        <f>IF(K2550="Centre",VLOOKUP(E2550,effectifs_ete,3,FALSE),IF(Hierarchisation!K2550="Grand Nord",VLOOKUP(Hierarchisation!E2550,effectifs_ete,4,FALSE),IF(Hierarchisation!K2550="Nord Est",VLOOKUP(Hierarchisation!E2550,effectifs_ete,5,FALSE),IF(Hierarchisation!K2550="Nord Ouest",VLOOKUP(Hierarchisation!E2550,effectifs_ete,6,FALSE),IF(Hierarchisation!K2550="Sud Est",VLOOKUP(Hierarchisation!E2550,effectifs_ete,7,FALSE),IF(Hierarchisation!K2550="Sud Ouest",VLOOKUP(Hierarchisation!E2550,effectifs_ete,8,FALSE),"Erreur Région"))))))</f>
        <v>#N/A</v>
      </c>
      <c r="U2550" s="17" t="e">
        <f>IF(K2550="Centre",VLOOKUP(E2550,effectifs_hiver,3,FALSE),IF(Hierarchisation!K2550="Grand Nord",VLOOKUP(Hierarchisation!E2550,effectifs_hiver,4,FALSE),IF(Hierarchisation!K2550="Nord Est",VLOOKUP(Hierarchisation!E2550,effectifs_hiver,5,FALSE),IF(Hierarchisation!K2550="Nord Ouest",VLOOKUP(Hierarchisation!E2550,effectifs_hiver,6,FALSE),IF(Hierarchisation!K2550="Sud Est",VLOOKUP(Hierarchisation!E2550,effectifs_hiver,7,FALSE),IF(Hierarchisation!K2550="Sud Ouest",VLOOKUP(Hierarchisation!E2550,effectifs_hiver,8,FALSE),"Erreur Région"))))))</f>
        <v>#N/A</v>
      </c>
      <c r="V2550" s="17" t="e">
        <f>IF(W2550="Transit","Transit",IF(W2550="hiver",VLOOKUP(E2550,'EFFECTIFS Hiver'!$A:$I,9,FALSE),IF(W2550="été",VLOOKUP(E2550,'EFFECTIFS Eté'!$A:$I,9,FALSE),"Erreur saison")))</f>
        <v>#N/A</v>
      </c>
      <c r="W2550" s="18" t="e">
        <f>VLOOKUP(D2550,Listes!B:C,2,FALSE)</f>
        <v>#N/A</v>
      </c>
    </row>
    <row r="2551" spans="1:23" ht="15.75" customHeight="1">
      <c r="A2551" s="11"/>
      <c r="B2551" s="11"/>
      <c r="C2551" s="11"/>
      <c r="D2551" s="11"/>
      <c r="E2551" s="11"/>
      <c r="F2551" s="11"/>
      <c r="G2551" s="11" t="e">
        <f>VLOOKUP(E2551,TAXONS!B:C,2,FALSE)</f>
        <v>#N/A</v>
      </c>
      <c r="H2551" s="13">
        <f t="shared" si="198"/>
        <v>0</v>
      </c>
      <c r="I2551" s="12" t="e">
        <f t="shared" si="199"/>
        <v>#N/A</v>
      </c>
      <c r="J2551" s="14" t="e">
        <f t="shared" si="200"/>
        <v>#N/A</v>
      </c>
      <c r="K2551" s="15" t="e">
        <f>VLOOKUP(B2551,REGIONS!A:D,4,FALSE)</f>
        <v>#N/A</v>
      </c>
      <c r="L2551" s="19" t="e">
        <f>VLOOKUP(G2551,Sensibilité!$A:$L,12,FALSE)</f>
        <v>#N/A</v>
      </c>
      <c r="M2551" s="19" t="e">
        <f t="shared" si="201"/>
        <v>#N/A</v>
      </c>
      <c r="N2551" s="19" t="e">
        <f t="shared" si="202"/>
        <v>#N/A</v>
      </c>
      <c r="O2551" s="15" t="str">
        <f>IF(D2551=Listes!$B$6,"SWARMING",IF(OR(D2551=Listes!$B$1,D2551=Listes!$B$2,D2551=Listes!$B$5),2,IF(OR(D2551=Listes!$B$3,D2551=Listes!$B$4),1,"erreur colonne D")))</f>
        <v>SWARMING</v>
      </c>
      <c r="P2551" s="15" t="e">
        <f>IF(OR(W2551="Hiver",W2551="Transit"),VLOOKUP(E2551,IC!A:E,4,FALSE),IF(W2551="été",VLOOKUP(E2551,IC!A:E,3,FALSE),"erreur"))</f>
        <v>#N/A</v>
      </c>
      <c r="Q2551" s="15" t="e">
        <f>IF(P2551="NR",0,IF(F2551&lt;5,0,IF(P2551=1,VLOOKUP(F2551,IC!$G$1:$I$8,3,TRUE),
IF(P2551=2,VLOOKUP(F2551,IC!$K$1:$M$8,3,TRUE),
IF(P2551=3,VLOOKUP(F2551,IC!$O$1:$Q$8,3,TRUE),IF(P2551=4,VLOOKUP(F2551,IC!$S$2:$U$9,3,TRUE),
"erreur"))))))</f>
        <v>#N/A</v>
      </c>
      <c r="R2551" s="16" t="e">
        <f>IF(OR(V2551="NA",V2551="Transit",V2551&lt;Listes!$F$1),"non applicable",F2551/V2551)</f>
        <v>#N/A</v>
      </c>
      <c r="S2551" s="16" t="e">
        <f>IF(W2551="Transit","Non applicable",IF(AND(W2551="été",T2551&gt;Listes!F2550),F2551/T2551,IF(AND(W2551="Hiver",Hierarchisation!U2551&gt;Listes!F2550),F2551/U2551,"non applicable")))</f>
        <v>#N/A</v>
      </c>
      <c r="T2551" s="17" t="e">
        <f>IF(K2551="Centre",VLOOKUP(E2551,effectifs_ete,3,FALSE),IF(Hierarchisation!K2551="Grand Nord",VLOOKUP(Hierarchisation!E2551,effectifs_ete,4,FALSE),IF(Hierarchisation!K2551="Nord Est",VLOOKUP(Hierarchisation!E2551,effectifs_ete,5,FALSE),IF(Hierarchisation!K2551="Nord Ouest",VLOOKUP(Hierarchisation!E2551,effectifs_ete,6,FALSE),IF(Hierarchisation!K2551="Sud Est",VLOOKUP(Hierarchisation!E2551,effectifs_ete,7,FALSE),IF(Hierarchisation!K2551="Sud Ouest",VLOOKUP(Hierarchisation!E2551,effectifs_ete,8,FALSE),"Erreur Région"))))))</f>
        <v>#N/A</v>
      </c>
      <c r="U2551" s="17" t="e">
        <f>IF(K2551="Centre",VLOOKUP(E2551,effectifs_hiver,3,FALSE),IF(Hierarchisation!K2551="Grand Nord",VLOOKUP(Hierarchisation!E2551,effectifs_hiver,4,FALSE),IF(Hierarchisation!K2551="Nord Est",VLOOKUP(Hierarchisation!E2551,effectifs_hiver,5,FALSE),IF(Hierarchisation!K2551="Nord Ouest",VLOOKUP(Hierarchisation!E2551,effectifs_hiver,6,FALSE),IF(Hierarchisation!K2551="Sud Est",VLOOKUP(Hierarchisation!E2551,effectifs_hiver,7,FALSE),IF(Hierarchisation!K2551="Sud Ouest",VLOOKUP(Hierarchisation!E2551,effectifs_hiver,8,FALSE),"Erreur Région"))))))</f>
        <v>#N/A</v>
      </c>
      <c r="V2551" s="17" t="e">
        <f>IF(W2551="Transit","Transit",IF(W2551="hiver",VLOOKUP(E2551,'EFFECTIFS Hiver'!$A:$I,9,FALSE),IF(W2551="été",VLOOKUP(E2551,'EFFECTIFS Eté'!$A:$I,9,FALSE),"Erreur saison")))</f>
        <v>#N/A</v>
      </c>
      <c r="W2551" s="18" t="e">
        <f>VLOOKUP(D2551,Listes!B:C,2,FALSE)</f>
        <v>#N/A</v>
      </c>
    </row>
    <row r="2552" spans="1:23" ht="15.75" customHeight="1">
      <c r="A2552" s="11"/>
      <c r="B2552" s="11"/>
      <c r="C2552" s="11"/>
      <c r="D2552" s="11"/>
      <c r="E2552" s="11"/>
      <c r="F2552" s="11"/>
      <c r="G2552" s="11" t="e">
        <f>VLOOKUP(E2552,TAXONS!B:C,2,FALSE)</f>
        <v>#N/A</v>
      </c>
      <c r="H2552" s="13">
        <f t="shared" si="198"/>
        <v>0</v>
      </c>
      <c r="I2552" s="12" t="e">
        <f t="shared" si="199"/>
        <v>#N/A</v>
      </c>
      <c r="J2552" s="14" t="e">
        <f t="shared" si="200"/>
        <v>#N/A</v>
      </c>
      <c r="K2552" s="15" t="e">
        <f>VLOOKUP(B2552,REGIONS!A:D,4,FALSE)</f>
        <v>#N/A</v>
      </c>
      <c r="L2552" s="19" t="e">
        <f>VLOOKUP(G2552,Sensibilité!$A:$L,12,FALSE)</f>
        <v>#N/A</v>
      </c>
      <c r="M2552" s="19" t="e">
        <f t="shared" si="201"/>
        <v>#N/A</v>
      </c>
      <c r="N2552" s="19" t="e">
        <f t="shared" si="202"/>
        <v>#N/A</v>
      </c>
      <c r="O2552" s="15" t="str">
        <f>IF(D2552=Listes!$B$6,"SWARMING",IF(OR(D2552=Listes!$B$1,D2552=Listes!$B$2,D2552=Listes!$B$5),2,IF(OR(D2552=Listes!$B$3,D2552=Listes!$B$4),1,"erreur colonne D")))</f>
        <v>SWARMING</v>
      </c>
      <c r="P2552" s="15" t="e">
        <f>IF(OR(W2552="Hiver",W2552="Transit"),VLOOKUP(E2552,IC!A:E,4,FALSE),IF(W2552="été",VLOOKUP(E2552,IC!A:E,3,FALSE),"erreur"))</f>
        <v>#N/A</v>
      </c>
      <c r="Q2552" s="15" t="e">
        <f>IF(P2552="NR",0,IF(F2552&lt;5,0,IF(P2552=1,VLOOKUP(F2552,IC!$G$1:$I$8,3,TRUE),
IF(P2552=2,VLOOKUP(F2552,IC!$K$1:$M$8,3,TRUE),
IF(P2552=3,VLOOKUP(F2552,IC!$O$1:$Q$8,3,TRUE),IF(P2552=4,VLOOKUP(F2552,IC!$S$2:$U$9,3,TRUE),
"erreur"))))))</f>
        <v>#N/A</v>
      </c>
      <c r="R2552" s="16" t="e">
        <f>IF(OR(V2552="NA",V2552="Transit",V2552&lt;Listes!$F$1),"non applicable",F2552/V2552)</f>
        <v>#N/A</v>
      </c>
      <c r="S2552" s="16" t="e">
        <f>IF(W2552="Transit","Non applicable",IF(AND(W2552="été",T2552&gt;Listes!F2551),F2552/T2552,IF(AND(W2552="Hiver",Hierarchisation!U2552&gt;Listes!F2551),F2552/U2552,"non applicable")))</f>
        <v>#N/A</v>
      </c>
      <c r="T2552" s="17" t="e">
        <f>IF(K2552="Centre",VLOOKUP(E2552,effectifs_ete,3,FALSE),IF(Hierarchisation!K2552="Grand Nord",VLOOKUP(Hierarchisation!E2552,effectifs_ete,4,FALSE),IF(Hierarchisation!K2552="Nord Est",VLOOKUP(Hierarchisation!E2552,effectifs_ete,5,FALSE),IF(Hierarchisation!K2552="Nord Ouest",VLOOKUP(Hierarchisation!E2552,effectifs_ete,6,FALSE),IF(Hierarchisation!K2552="Sud Est",VLOOKUP(Hierarchisation!E2552,effectifs_ete,7,FALSE),IF(Hierarchisation!K2552="Sud Ouest",VLOOKUP(Hierarchisation!E2552,effectifs_ete,8,FALSE),"Erreur Région"))))))</f>
        <v>#N/A</v>
      </c>
      <c r="U2552" s="17" t="e">
        <f>IF(K2552="Centre",VLOOKUP(E2552,effectifs_hiver,3,FALSE),IF(Hierarchisation!K2552="Grand Nord",VLOOKUP(Hierarchisation!E2552,effectifs_hiver,4,FALSE),IF(Hierarchisation!K2552="Nord Est",VLOOKUP(Hierarchisation!E2552,effectifs_hiver,5,FALSE),IF(Hierarchisation!K2552="Nord Ouest",VLOOKUP(Hierarchisation!E2552,effectifs_hiver,6,FALSE),IF(Hierarchisation!K2552="Sud Est",VLOOKUP(Hierarchisation!E2552,effectifs_hiver,7,FALSE),IF(Hierarchisation!K2552="Sud Ouest",VLOOKUP(Hierarchisation!E2552,effectifs_hiver,8,FALSE),"Erreur Région"))))))</f>
        <v>#N/A</v>
      </c>
      <c r="V2552" s="17" t="e">
        <f>IF(W2552="Transit","Transit",IF(W2552="hiver",VLOOKUP(E2552,'EFFECTIFS Hiver'!$A:$I,9,FALSE),IF(W2552="été",VLOOKUP(E2552,'EFFECTIFS Eté'!$A:$I,9,FALSE),"Erreur saison")))</f>
        <v>#N/A</v>
      </c>
      <c r="W2552" s="18" t="e">
        <f>VLOOKUP(D2552,Listes!B:C,2,FALSE)</f>
        <v>#N/A</v>
      </c>
    </row>
    <row r="2553" spans="1:23" ht="15.75" customHeight="1">
      <c r="A2553" s="11"/>
      <c r="B2553" s="11"/>
      <c r="C2553" s="11"/>
      <c r="D2553" s="11"/>
      <c r="E2553" s="11"/>
      <c r="F2553" s="11"/>
      <c r="G2553" s="11" t="e">
        <f>VLOOKUP(E2553,TAXONS!B:C,2,FALSE)</f>
        <v>#N/A</v>
      </c>
      <c r="H2553" s="13">
        <f t="shared" si="198"/>
        <v>0</v>
      </c>
      <c r="I2553" s="12" t="e">
        <f t="shared" si="199"/>
        <v>#N/A</v>
      </c>
      <c r="J2553" s="14" t="e">
        <f t="shared" si="200"/>
        <v>#N/A</v>
      </c>
      <c r="K2553" s="15" t="e">
        <f>VLOOKUP(B2553,REGIONS!A:D,4,FALSE)</f>
        <v>#N/A</v>
      </c>
      <c r="L2553" s="19" t="e">
        <f>VLOOKUP(G2553,Sensibilité!$A:$L,12,FALSE)</f>
        <v>#N/A</v>
      </c>
      <c r="M2553" s="19" t="e">
        <f t="shared" si="201"/>
        <v>#N/A</v>
      </c>
      <c r="N2553" s="19" t="e">
        <f t="shared" si="202"/>
        <v>#N/A</v>
      </c>
      <c r="O2553" s="15" t="str">
        <f>IF(D2553=Listes!$B$6,"SWARMING",IF(OR(D2553=Listes!$B$1,D2553=Listes!$B$2,D2553=Listes!$B$5),2,IF(OR(D2553=Listes!$B$3,D2553=Listes!$B$4),1,"erreur colonne D")))</f>
        <v>SWARMING</v>
      </c>
      <c r="P2553" s="15" t="e">
        <f>IF(OR(W2553="Hiver",W2553="Transit"),VLOOKUP(E2553,IC!A:E,4,FALSE),IF(W2553="été",VLOOKUP(E2553,IC!A:E,3,FALSE),"erreur"))</f>
        <v>#N/A</v>
      </c>
      <c r="Q2553" s="15" t="e">
        <f>IF(P2553="NR",0,IF(F2553&lt;5,0,IF(P2553=1,VLOOKUP(F2553,IC!$G$1:$I$8,3,TRUE),
IF(P2553=2,VLOOKUP(F2553,IC!$K$1:$M$8,3,TRUE),
IF(P2553=3,VLOOKUP(F2553,IC!$O$1:$Q$8,3,TRUE),IF(P2553=4,VLOOKUP(F2553,IC!$S$2:$U$9,3,TRUE),
"erreur"))))))</f>
        <v>#N/A</v>
      </c>
      <c r="R2553" s="16" t="e">
        <f>IF(OR(V2553="NA",V2553="Transit",V2553&lt;Listes!$F$1),"non applicable",F2553/V2553)</f>
        <v>#N/A</v>
      </c>
      <c r="S2553" s="16" t="e">
        <f>IF(W2553="Transit","Non applicable",IF(AND(W2553="été",T2553&gt;Listes!F2552),F2553/T2553,IF(AND(W2553="Hiver",Hierarchisation!U2553&gt;Listes!F2552),F2553/U2553,"non applicable")))</f>
        <v>#N/A</v>
      </c>
      <c r="T2553" s="17" t="e">
        <f>IF(K2553="Centre",VLOOKUP(E2553,effectifs_ete,3,FALSE),IF(Hierarchisation!K2553="Grand Nord",VLOOKUP(Hierarchisation!E2553,effectifs_ete,4,FALSE),IF(Hierarchisation!K2553="Nord Est",VLOOKUP(Hierarchisation!E2553,effectifs_ete,5,FALSE),IF(Hierarchisation!K2553="Nord Ouest",VLOOKUP(Hierarchisation!E2553,effectifs_ete,6,FALSE),IF(Hierarchisation!K2553="Sud Est",VLOOKUP(Hierarchisation!E2553,effectifs_ete,7,FALSE),IF(Hierarchisation!K2553="Sud Ouest",VLOOKUP(Hierarchisation!E2553,effectifs_ete,8,FALSE),"Erreur Région"))))))</f>
        <v>#N/A</v>
      </c>
      <c r="U2553" s="17" t="e">
        <f>IF(K2553="Centre",VLOOKUP(E2553,effectifs_hiver,3,FALSE),IF(Hierarchisation!K2553="Grand Nord",VLOOKUP(Hierarchisation!E2553,effectifs_hiver,4,FALSE),IF(Hierarchisation!K2553="Nord Est",VLOOKUP(Hierarchisation!E2553,effectifs_hiver,5,FALSE),IF(Hierarchisation!K2553="Nord Ouest",VLOOKUP(Hierarchisation!E2553,effectifs_hiver,6,FALSE),IF(Hierarchisation!K2553="Sud Est",VLOOKUP(Hierarchisation!E2553,effectifs_hiver,7,FALSE),IF(Hierarchisation!K2553="Sud Ouest",VLOOKUP(Hierarchisation!E2553,effectifs_hiver,8,FALSE),"Erreur Région"))))))</f>
        <v>#N/A</v>
      </c>
      <c r="V2553" s="17" t="e">
        <f>IF(W2553="Transit","Transit",IF(W2553="hiver",VLOOKUP(E2553,'EFFECTIFS Hiver'!$A:$I,9,FALSE),IF(W2553="été",VLOOKUP(E2553,'EFFECTIFS Eté'!$A:$I,9,FALSE),"Erreur saison")))</f>
        <v>#N/A</v>
      </c>
      <c r="W2553" s="18" t="e">
        <f>VLOOKUP(D2553,Listes!B:C,2,FALSE)</f>
        <v>#N/A</v>
      </c>
    </row>
    <row r="2554" spans="1:23" ht="15.75" customHeight="1">
      <c r="A2554" s="11"/>
      <c r="B2554" s="11"/>
      <c r="C2554" s="11"/>
      <c r="D2554" s="11"/>
      <c r="E2554" s="11"/>
      <c r="F2554" s="11"/>
      <c r="G2554" s="11" t="e">
        <f>VLOOKUP(E2554,TAXONS!B:C,2,FALSE)</f>
        <v>#N/A</v>
      </c>
      <c r="H2554" s="13">
        <f t="shared" si="198"/>
        <v>0</v>
      </c>
      <c r="I2554" s="12" t="e">
        <f t="shared" si="199"/>
        <v>#N/A</v>
      </c>
      <c r="J2554" s="14" t="e">
        <f t="shared" si="200"/>
        <v>#N/A</v>
      </c>
      <c r="K2554" s="15" t="e">
        <f>VLOOKUP(B2554,REGIONS!A:D,4,FALSE)</f>
        <v>#N/A</v>
      </c>
      <c r="L2554" s="19" t="e">
        <f>VLOOKUP(G2554,Sensibilité!$A:$L,12,FALSE)</f>
        <v>#N/A</v>
      </c>
      <c r="M2554" s="19" t="e">
        <f t="shared" si="201"/>
        <v>#N/A</v>
      </c>
      <c r="N2554" s="19" t="e">
        <f t="shared" si="202"/>
        <v>#N/A</v>
      </c>
      <c r="O2554" s="15" t="str">
        <f>IF(D2554=Listes!$B$6,"SWARMING",IF(OR(D2554=Listes!$B$1,D2554=Listes!$B$2,D2554=Listes!$B$5),2,IF(OR(D2554=Listes!$B$3,D2554=Listes!$B$4),1,"erreur colonne D")))</f>
        <v>SWARMING</v>
      </c>
      <c r="P2554" s="15" t="e">
        <f>IF(OR(W2554="Hiver",W2554="Transit"),VLOOKUP(E2554,IC!A:E,4,FALSE),IF(W2554="été",VLOOKUP(E2554,IC!A:E,3,FALSE),"erreur"))</f>
        <v>#N/A</v>
      </c>
      <c r="Q2554" s="15" t="e">
        <f>IF(P2554="NR",0,IF(F2554&lt;5,0,IF(P2554=1,VLOOKUP(F2554,IC!$G$1:$I$8,3,TRUE),
IF(P2554=2,VLOOKUP(F2554,IC!$K$1:$M$8,3,TRUE),
IF(P2554=3,VLOOKUP(F2554,IC!$O$1:$Q$8,3,TRUE),IF(P2554=4,VLOOKUP(F2554,IC!$S$2:$U$9,3,TRUE),
"erreur"))))))</f>
        <v>#N/A</v>
      </c>
      <c r="R2554" s="16" t="e">
        <f>IF(OR(V2554="NA",V2554="Transit",V2554&lt;Listes!$F$1),"non applicable",F2554/V2554)</f>
        <v>#N/A</v>
      </c>
      <c r="S2554" s="16" t="e">
        <f>IF(W2554="Transit","Non applicable",IF(AND(W2554="été",T2554&gt;Listes!F2553),F2554/T2554,IF(AND(W2554="Hiver",Hierarchisation!U2554&gt;Listes!F2553),F2554/U2554,"non applicable")))</f>
        <v>#N/A</v>
      </c>
      <c r="T2554" s="17" t="e">
        <f>IF(K2554="Centre",VLOOKUP(E2554,effectifs_ete,3,FALSE),IF(Hierarchisation!K2554="Grand Nord",VLOOKUP(Hierarchisation!E2554,effectifs_ete,4,FALSE),IF(Hierarchisation!K2554="Nord Est",VLOOKUP(Hierarchisation!E2554,effectifs_ete,5,FALSE),IF(Hierarchisation!K2554="Nord Ouest",VLOOKUP(Hierarchisation!E2554,effectifs_ete,6,FALSE),IF(Hierarchisation!K2554="Sud Est",VLOOKUP(Hierarchisation!E2554,effectifs_ete,7,FALSE),IF(Hierarchisation!K2554="Sud Ouest",VLOOKUP(Hierarchisation!E2554,effectifs_ete,8,FALSE),"Erreur Région"))))))</f>
        <v>#N/A</v>
      </c>
      <c r="U2554" s="17" t="e">
        <f>IF(K2554="Centre",VLOOKUP(E2554,effectifs_hiver,3,FALSE),IF(Hierarchisation!K2554="Grand Nord",VLOOKUP(Hierarchisation!E2554,effectifs_hiver,4,FALSE),IF(Hierarchisation!K2554="Nord Est",VLOOKUP(Hierarchisation!E2554,effectifs_hiver,5,FALSE),IF(Hierarchisation!K2554="Nord Ouest",VLOOKUP(Hierarchisation!E2554,effectifs_hiver,6,FALSE),IF(Hierarchisation!K2554="Sud Est",VLOOKUP(Hierarchisation!E2554,effectifs_hiver,7,FALSE),IF(Hierarchisation!K2554="Sud Ouest",VLOOKUP(Hierarchisation!E2554,effectifs_hiver,8,FALSE),"Erreur Région"))))))</f>
        <v>#N/A</v>
      </c>
      <c r="V2554" s="17" t="e">
        <f>IF(W2554="Transit","Transit",IF(W2554="hiver",VLOOKUP(E2554,'EFFECTIFS Hiver'!$A:$I,9,FALSE),IF(W2554="été",VLOOKUP(E2554,'EFFECTIFS Eté'!$A:$I,9,FALSE),"Erreur saison")))</f>
        <v>#N/A</v>
      </c>
      <c r="W2554" s="18" t="e">
        <f>VLOOKUP(D2554,Listes!B:C,2,FALSE)</f>
        <v>#N/A</v>
      </c>
    </row>
    <row r="2555" spans="1:23" ht="15.75" customHeight="1">
      <c r="A2555" s="11"/>
      <c r="B2555" s="11"/>
      <c r="C2555" s="11"/>
      <c r="D2555" s="11"/>
      <c r="E2555" s="11"/>
      <c r="F2555" s="11"/>
      <c r="G2555" s="11" t="e">
        <f>VLOOKUP(E2555,TAXONS!B:C,2,FALSE)</f>
        <v>#N/A</v>
      </c>
      <c r="H2555" s="13">
        <f t="shared" si="198"/>
        <v>0</v>
      </c>
      <c r="I2555" s="12" t="e">
        <f t="shared" si="199"/>
        <v>#N/A</v>
      </c>
      <c r="J2555" s="14" t="e">
        <f t="shared" si="200"/>
        <v>#N/A</v>
      </c>
      <c r="K2555" s="15" t="e">
        <f>VLOOKUP(B2555,REGIONS!A:D,4,FALSE)</f>
        <v>#N/A</v>
      </c>
      <c r="L2555" s="19" t="e">
        <f>VLOOKUP(G2555,Sensibilité!$A:$L,12,FALSE)</f>
        <v>#N/A</v>
      </c>
      <c r="M2555" s="19" t="e">
        <f t="shared" si="201"/>
        <v>#N/A</v>
      </c>
      <c r="N2555" s="19" t="e">
        <f t="shared" si="202"/>
        <v>#N/A</v>
      </c>
      <c r="O2555" s="15" t="str">
        <f>IF(D2555=Listes!$B$6,"SWARMING",IF(OR(D2555=Listes!$B$1,D2555=Listes!$B$2,D2555=Listes!$B$5),2,IF(OR(D2555=Listes!$B$3,D2555=Listes!$B$4),1,"erreur colonne D")))</f>
        <v>SWARMING</v>
      </c>
      <c r="P2555" s="15" t="e">
        <f>IF(OR(W2555="Hiver",W2555="Transit"),VLOOKUP(E2555,IC!A:E,4,FALSE),IF(W2555="été",VLOOKUP(E2555,IC!A:E,3,FALSE),"erreur"))</f>
        <v>#N/A</v>
      </c>
      <c r="Q2555" s="15" t="e">
        <f>IF(P2555="NR",0,IF(F2555&lt;5,0,IF(P2555=1,VLOOKUP(F2555,IC!$G$1:$I$8,3,TRUE),
IF(P2555=2,VLOOKUP(F2555,IC!$K$1:$M$8,3,TRUE),
IF(P2555=3,VLOOKUP(F2555,IC!$O$1:$Q$8,3,TRUE),IF(P2555=4,VLOOKUP(F2555,IC!$S$2:$U$9,3,TRUE),
"erreur"))))))</f>
        <v>#N/A</v>
      </c>
      <c r="R2555" s="16" t="e">
        <f>IF(OR(V2555="NA",V2555="Transit",V2555&lt;Listes!$F$1),"non applicable",F2555/V2555)</f>
        <v>#N/A</v>
      </c>
      <c r="S2555" s="16" t="e">
        <f>IF(W2555="Transit","Non applicable",IF(AND(W2555="été",T2555&gt;Listes!F2554),F2555/T2555,IF(AND(W2555="Hiver",Hierarchisation!U2555&gt;Listes!F2554),F2555/U2555,"non applicable")))</f>
        <v>#N/A</v>
      </c>
      <c r="T2555" s="17" t="e">
        <f>IF(K2555="Centre",VLOOKUP(E2555,effectifs_ete,3,FALSE),IF(Hierarchisation!K2555="Grand Nord",VLOOKUP(Hierarchisation!E2555,effectifs_ete,4,FALSE),IF(Hierarchisation!K2555="Nord Est",VLOOKUP(Hierarchisation!E2555,effectifs_ete,5,FALSE),IF(Hierarchisation!K2555="Nord Ouest",VLOOKUP(Hierarchisation!E2555,effectifs_ete,6,FALSE),IF(Hierarchisation!K2555="Sud Est",VLOOKUP(Hierarchisation!E2555,effectifs_ete,7,FALSE),IF(Hierarchisation!K2555="Sud Ouest",VLOOKUP(Hierarchisation!E2555,effectifs_ete,8,FALSE),"Erreur Région"))))))</f>
        <v>#N/A</v>
      </c>
      <c r="U2555" s="17" t="e">
        <f>IF(K2555="Centre",VLOOKUP(E2555,effectifs_hiver,3,FALSE),IF(Hierarchisation!K2555="Grand Nord",VLOOKUP(Hierarchisation!E2555,effectifs_hiver,4,FALSE),IF(Hierarchisation!K2555="Nord Est",VLOOKUP(Hierarchisation!E2555,effectifs_hiver,5,FALSE),IF(Hierarchisation!K2555="Nord Ouest",VLOOKUP(Hierarchisation!E2555,effectifs_hiver,6,FALSE),IF(Hierarchisation!K2555="Sud Est",VLOOKUP(Hierarchisation!E2555,effectifs_hiver,7,FALSE),IF(Hierarchisation!K2555="Sud Ouest",VLOOKUP(Hierarchisation!E2555,effectifs_hiver,8,FALSE),"Erreur Région"))))))</f>
        <v>#N/A</v>
      </c>
      <c r="V2555" s="17" t="e">
        <f>IF(W2555="Transit","Transit",IF(W2555="hiver",VLOOKUP(E2555,'EFFECTIFS Hiver'!$A:$I,9,FALSE),IF(W2555="été",VLOOKUP(E2555,'EFFECTIFS Eté'!$A:$I,9,FALSE),"Erreur saison")))</f>
        <v>#N/A</v>
      </c>
      <c r="W2555" s="18" t="e">
        <f>VLOOKUP(D2555,Listes!B:C,2,FALSE)</f>
        <v>#N/A</v>
      </c>
    </row>
    <row r="2556" spans="1:23" ht="15.75" customHeight="1">
      <c r="A2556" s="11"/>
      <c r="B2556" s="11"/>
      <c r="C2556" s="11"/>
      <c r="D2556" s="11"/>
      <c r="E2556" s="11"/>
      <c r="F2556" s="11"/>
      <c r="G2556" s="11" t="e">
        <f>VLOOKUP(E2556,TAXONS!B:C,2,FALSE)</f>
        <v>#N/A</v>
      </c>
      <c r="H2556" s="13">
        <f t="shared" si="198"/>
        <v>0</v>
      </c>
      <c r="I2556" s="12" t="e">
        <f t="shared" si="199"/>
        <v>#N/A</v>
      </c>
      <c r="J2556" s="14" t="e">
        <f t="shared" si="200"/>
        <v>#N/A</v>
      </c>
      <c r="K2556" s="15" t="e">
        <f>VLOOKUP(B2556,REGIONS!A:D,4,FALSE)</f>
        <v>#N/A</v>
      </c>
      <c r="L2556" s="19" t="e">
        <f>VLOOKUP(G2556,Sensibilité!$A:$L,12,FALSE)</f>
        <v>#N/A</v>
      </c>
      <c r="M2556" s="19" t="e">
        <f t="shared" si="201"/>
        <v>#N/A</v>
      </c>
      <c r="N2556" s="19" t="e">
        <f t="shared" si="202"/>
        <v>#N/A</v>
      </c>
      <c r="O2556" s="15" t="str">
        <f>IF(D2556=Listes!$B$6,"SWARMING",IF(OR(D2556=Listes!$B$1,D2556=Listes!$B$2,D2556=Listes!$B$5),2,IF(OR(D2556=Listes!$B$3,D2556=Listes!$B$4),1,"erreur colonne D")))</f>
        <v>SWARMING</v>
      </c>
      <c r="P2556" s="15" t="e">
        <f>IF(OR(W2556="Hiver",W2556="Transit"),VLOOKUP(E2556,IC!A:E,4,FALSE),IF(W2556="été",VLOOKUP(E2556,IC!A:E,3,FALSE),"erreur"))</f>
        <v>#N/A</v>
      </c>
      <c r="Q2556" s="15" t="e">
        <f>IF(P2556="NR",0,IF(F2556&lt;5,0,IF(P2556=1,VLOOKUP(F2556,IC!$G$1:$I$8,3,TRUE),
IF(P2556=2,VLOOKUP(F2556,IC!$K$1:$M$8,3,TRUE),
IF(P2556=3,VLOOKUP(F2556,IC!$O$1:$Q$8,3,TRUE),IF(P2556=4,VLOOKUP(F2556,IC!$S$2:$U$9,3,TRUE),
"erreur"))))))</f>
        <v>#N/A</v>
      </c>
      <c r="R2556" s="16" t="e">
        <f>IF(OR(V2556="NA",V2556="Transit",V2556&lt;Listes!$F$1),"non applicable",F2556/V2556)</f>
        <v>#N/A</v>
      </c>
      <c r="S2556" s="16" t="e">
        <f>IF(W2556="Transit","Non applicable",IF(AND(W2556="été",T2556&gt;Listes!F2555),F2556/T2556,IF(AND(W2556="Hiver",Hierarchisation!U2556&gt;Listes!F2555),F2556/U2556,"non applicable")))</f>
        <v>#N/A</v>
      </c>
      <c r="T2556" s="17" t="e">
        <f>IF(K2556="Centre",VLOOKUP(E2556,effectifs_ete,3,FALSE),IF(Hierarchisation!K2556="Grand Nord",VLOOKUP(Hierarchisation!E2556,effectifs_ete,4,FALSE),IF(Hierarchisation!K2556="Nord Est",VLOOKUP(Hierarchisation!E2556,effectifs_ete,5,FALSE),IF(Hierarchisation!K2556="Nord Ouest",VLOOKUP(Hierarchisation!E2556,effectifs_ete,6,FALSE),IF(Hierarchisation!K2556="Sud Est",VLOOKUP(Hierarchisation!E2556,effectifs_ete,7,FALSE),IF(Hierarchisation!K2556="Sud Ouest",VLOOKUP(Hierarchisation!E2556,effectifs_ete,8,FALSE),"Erreur Région"))))))</f>
        <v>#N/A</v>
      </c>
      <c r="U2556" s="17" t="e">
        <f>IF(K2556="Centre",VLOOKUP(E2556,effectifs_hiver,3,FALSE),IF(Hierarchisation!K2556="Grand Nord",VLOOKUP(Hierarchisation!E2556,effectifs_hiver,4,FALSE),IF(Hierarchisation!K2556="Nord Est",VLOOKUP(Hierarchisation!E2556,effectifs_hiver,5,FALSE),IF(Hierarchisation!K2556="Nord Ouest",VLOOKUP(Hierarchisation!E2556,effectifs_hiver,6,FALSE),IF(Hierarchisation!K2556="Sud Est",VLOOKUP(Hierarchisation!E2556,effectifs_hiver,7,FALSE),IF(Hierarchisation!K2556="Sud Ouest",VLOOKUP(Hierarchisation!E2556,effectifs_hiver,8,FALSE),"Erreur Région"))))))</f>
        <v>#N/A</v>
      </c>
      <c r="V2556" s="17" t="e">
        <f>IF(W2556="Transit","Transit",IF(W2556="hiver",VLOOKUP(E2556,'EFFECTIFS Hiver'!$A:$I,9,FALSE),IF(W2556="été",VLOOKUP(E2556,'EFFECTIFS Eté'!$A:$I,9,FALSE),"Erreur saison")))</f>
        <v>#N/A</v>
      </c>
      <c r="W2556" s="18" t="e">
        <f>VLOOKUP(D2556,Listes!B:C,2,FALSE)</f>
        <v>#N/A</v>
      </c>
    </row>
    <row r="2557" spans="1:23" ht="15.75" customHeight="1">
      <c r="A2557" s="11"/>
      <c r="B2557" s="11"/>
      <c r="C2557" s="11"/>
      <c r="D2557" s="11"/>
      <c r="E2557" s="11"/>
      <c r="F2557" s="11"/>
      <c r="G2557" s="11" t="e">
        <f>VLOOKUP(E2557,TAXONS!B:C,2,FALSE)</f>
        <v>#N/A</v>
      </c>
      <c r="H2557" s="13">
        <f t="shared" si="198"/>
        <v>0</v>
      </c>
      <c r="I2557" s="12" t="e">
        <f t="shared" si="199"/>
        <v>#N/A</v>
      </c>
      <c r="J2557" s="14" t="e">
        <f t="shared" si="200"/>
        <v>#N/A</v>
      </c>
      <c r="K2557" s="15" t="e">
        <f>VLOOKUP(B2557,REGIONS!A:D,4,FALSE)</f>
        <v>#N/A</v>
      </c>
      <c r="L2557" s="19" t="e">
        <f>VLOOKUP(G2557,Sensibilité!$A:$L,12,FALSE)</f>
        <v>#N/A</v>
      </c>
      <c r="M2557" s="19" t="e">
        <f t="shared" si="201"/>
        <v>#N/A</v>
      </c>
      <c r="N2557" s="19" t="e">
        <f t="shared" si="202"/>
        <v>#N/A</v>
      </c>
      <c r="O2557" s="15" t="str">
        <f>IF(D2557=Listes!$B$6,"SWARMING",IF(OR(D2557=Listes!$B$1,D2557=Listes!$B$2,D2557=Listes!$B$5),2,IF(OR(D2557=Listes!$B$3,D2557=Listes!$B$4),1,"erreur colonne D")))</f>
        <v>SWARMING</v>
      </c>
      <c r="P2557" s="15" t="e">
        <f>IF(OR(W2557="Hiver",W2557="Transit"),VLOOKUP(E2557,IC!A:E,4,FALSE),IF(W2557="été",VLOOKUP(E2557,IC!A:E,3,FALSE),"erreur"))</f>
        <v>#N/A</v>
      </c>
      <c r="Q2557" s="15" t="e">
        <f>IF(P2557="NR",0,IF(F2557&lt;5,0,IF(P2557=1,VLOOKUP(F2557,IC!$G$1:$I$8,3,TRUE),
IF(P2557=2,VLOOKUP(F2557,IC!$K$1:$M$8,3,TRUE),
IF(P2557=3,VLOOKUP(F2557,IC!$O$1:$Q$8,3,TRUE),IF(P2557=4,VLOOKUP(F2557,IC!$S$2:$U$9,3,TRUE),
"erreur"))))))</f>
        <v>#N/A</v>
      </c>
      <c r="R2557" s="16" t="e">
        <f>IF(OR(V2557="NA",V2557="Transit",V2557&lt;Listes!$F$1),"non applicable",F2557/V2557)</f>
        <v>#N/A</v>
      </c>
      <c r="S2557" s="16" t="e">
        <f>IF(W2557="Transit","Non applicable",IF(AND(W2557="été",T2557&gt;Listes!F2556),F2557/T2557,IF(AND(W2557="Hiver",Hierarchisation!U2557&gt;Listes!F2556),F2557/U2557,"non applicable")))</f>
        <v>#N/A</v>
      </c>
      <c r="T2557" s="17" t="e">
        <f>IF(K2557="Centre",VLOOKUP(E2557,effectifs_ete,3,FALSE),IF(Hierarchisation!K2557="Grand Nord",VLOOKUP(Hierarchisation!E2557,effectifs_ete,4,FALSE),IF(Hierarchisation!K2557="Nord Est",VLOOKUP(Hierarchisation!E2557,effectifs_ete,5,FALSE),IF(Hierarchisation!K2557="Nord Ouest",VLOOKUP(Hierarchisation!E2557,effectifs_ete,6,FALSE),IF(Hierarchisation!K2557="Sud Est",VLOOKUP(Hierarchisation!E2557,effectifs_ete,7,FALSE),IF(Hierarchisation!K2557="Sud Ouest",VLOOKUP(Hierarchisation!E2557,effectifs_ete,8,FALSE),"Erreur Région"))))))</f>
        <v>#N/A</v>
      </c>
      <c r="U2557" s="17" t="e">
        <f>IF(K2557="Centre",VLOOKUP(E2557,effectifs_hiver,3,FALSE),IF(Hierarchisation!K2557="Grand Nord",VLOOKUP(Hierarchisation!E2557,effectifs_hiver,4,FALSE),IF(Hierarchisation!K2557="Nord Est",VLOOKUP(Hierarchisation!E2557,effectifs_hiver,5,FALSE),IF(Hierarchisation!K2557="Nord Ouest",VLOOKUP(Hierarchisation!E2557,effectifs_hiver,6,FALSE),IF(Hierarchisation!K2557="Sud Est",VLOOKUP(Hierarchisation!E2557,effectifs_hiver,7,FALSE),IF(Hierarchisation!K2557="Sud Ouest",VLOOKUP(Hierarchisation!E2557,effectifs_hiver,8,FALSE),"Erreur Région"))))))</f>
        <v>#N/A</v>
      </c>
      <c r="V2557" s="17" t="e">
        <f>IF(W2557="Transit","Transit",IF(W2557="hiver",VLOOKUP(E2557,'EFFECTIFS Hiver'!$A:$I,9,FALSE),IF(W2557="été",VLOOKUP(E2557,'EFFECTIFS Eté'!$A:$I,9,FALSE),"Erreur saison")))</f>
        <v>#N/A</v>
      </c>
      <c r="W2557" s="18" t="e">
        <f>VLOOKUP(D2557,Listes!B:C,2,FALSE)</f>
        <v>#N/A</v>
      </c>
    </row>
    <row r="2558" spans="1:23" ht="15.75" customHeight="1">
      <c r="A2558" s="11"/>
      <c r="B2558" s="11"/>
      <c r="C2558" s="11"/>
      <c r="D2558" s="11"/>
      <c r="E2558" s="11"/>
      <c r="F2558" s="11"/>
      <c r="G2558" s="11" t="e">
        <f>VLOOKUP(E2558,TAXONS!B:C,2,FALSE)</f>
        <v>#N/A</v>
      </c>
      <c r="H2558" s="13">
        <f t="shared" si="198"/>
        <v>0</v>
      </c>
      <c r="I2558" s="12" t="e">
        <f t="shared" si="199"/>
        <v>#N/A</v>
      </c>
      <c r="J2558" s="14" t="e">
        <f t="shared" si="200"/>
        <v>#N/A</v>
      </c>
      <c r="K2558" s="15" t="e">
        <f>VLOOKUP(B2558,REGIONS!A:D,4,FALSE)</f>
        <v>#N/A</v>
      </c>
      <c r="L2558" s="19" t="e">
        <f>VLOOKUP(G2558,Sensibilité!$A:$L,12,FALSE)</f>
        <v>#N/A</v>
      </c>
      <c r="M2558" s="19" t="e">
        <f t="shared" si="201"/>
        <v>#N/A</v>
      </c>
      <c r="N2558" s="19" t="e">
        <f t="shared" si="202"/>
        <v>#N/A</v>
      </c>
      <c r="O2558" s="15" t="str">
        <f>IF(D2558=Listes!$B$6,"SWARMING",IF(OR(D2558=Listes!$B$1,D2558=Listes!$B$2,D2558=Listes!$B$5),2,IF(OR(D2558=Listes!$B$3,D2558=Listes!$B$4),1,"erreur colonne D")))</f>
        <v>SWARMING</v>
      </c>
      <c r="P2558" s="15" t="e">
        <f>IF(OR(W2558="Hiver",W2558="Transit"),VLOOKUP(E2558,IC!A:E,4,FALSE),IF(W2558="été",VLOOKUP(E2558,IC!A:E,3,FALSE),"erreur"))</f>
        <v>#N/A</v>
      </c>
      <c r="Q2558" s="15" t="e">
        <f>IF(P2558="NR",0,IF(F2558&lt;5,0,IF(P2558=1,VLOOKUP(F2558,IC!$G$1:$I$8,3,TRUE),
IF(P2558=2,VLOOKUP(F2558,IC!$K$1:$M$8,3,TRUE),
IF(P2558=3,VLOOKUP(F2558,IC!$O$1:$Q$8,3,TRUE),IF(P2558=4,VLOOKUP(F2558,IC!$S$2:$U$9,3,TRUE),
"erreur"))))))</f>
        <v>#N/A</v>
      </c>
      <c r="R2558" s="16" t="e">
        <f>IF(OR(V2558="NA",V2558="Transit",V2558&lt;Listes!$F$1),"non applicable",F2558/V2558)</f>
        <v>#N/A</v>
      </c>
      <c r="S2558" s="16" t="e">
        <f>IF(W2558="Transit","Non applicable",IF(AND(W2558="été",T2558&gt;Listes!F2557),F2558/T2558,IF(AND(W2558="Hiver",Hierarchisation!U2558&gt;Listes!F2557),F2558/U2558,"non applicable")))</f>
        <v>#N/A</v>
      </c>
      <c r="T2558" s="17" t="e">
        <f>IF(K2558="Centre",VLOOKUP(E2558,effectifs_ete,3,FALSE),IF(Hierarchisation!K2558="Grand Nord",VLOOKUP(Hierarchisation!E2558,effectifs_ete,4,FALSE),IF(Hierarchisation!K2558="Nord Est",VLOOKUP(Hierarchisation!E2558,effectifs_ete,5,FALSE),IF(Hierarchisation!K2558="Nord Ouest",VLOOKUP(Hierarchisation!E2558,effectifs_ete,6,FALSE),IF(Hierarchisation!K2558="Sud Est",VLOOKUP(Hierarchisation!E2558,effectifs_ete,7,FALSE),IF(Hierarchisation!K2558="Sud Ouest",VLOOKUP(Hierarchisation!E2558,effectifs_ete,8,FALSE),"Erreur Région"))))))</f>
        <v>#N/A</v>
      </c>
      <c r="U2558" s="17" t="e">
        <f>IF(K2558="Centre",VLOOKUP(E2558,effectifs_hiver,3,FALSE),IF(Hierarchisation!K2558="Grand Nord",VLOOKUP(Hierarchisation!E2558,effectifs_hiver,4,FALSE),IF(Hierarchisation!K2558="Nord Est",VLOOKUP(Hierarchisation!E2558,effectifs_hiver,5,FALSE),IF(Hierarchisation!K2558="Nord Ouest",VLOOKUP(Hierarchisation!E2558,effectifs_hiver,6,FALSE),IF(Hierarchisation!K2558="Sud Est",VLOOKUP(Hierarchisation!E2558,effectifs_hiver,7,FALSE),IF(Hierarchisation!K2558="Sud Ouest",VLOOKUP(Hierarchisation!E2558,effectifs_hiver,8,FALSE),"Erreur Région"))))))</f>
        <v>#N/A</v>
      </c>
      <c r="V2558" s="17" t="e">
        <f>IF(W2558="Transit","Transit",IF(W2558="hiver",VLOOKUP(E2558,'EFFECTIFS Hiver'!$A:$I,9,FALSE),IF(W2558="été",VLOOKUP(E2558,'EFFECTIFS Eté'!$A:$I,9,FALSE),"Erreur saison")))</f>
        <v>#N/A</v>
      </c>
      <c r="W2558" s="18" t="e">
        <f>VLOOKUP(D2558,Listes!B:C,2,FALSE)</f>
        <v>#N/A</v>
      </c>
    </row>
    <row r="2559" spans="1:23" ht="15.75" customHeight="1">
      <c r="A2559" s="11"/>
      <c r="B2559" s="11"/>
      <c r="C2559" s="11"/>
      <c r="D2559" s="11"/>
      <c r="E2559" s="11"/>
      <c r="F2559" s="11"/>
      <c r="G2559" s="11" t="e">
        <f>VLOOKUP(E2559,TAXONS!B:C,2,FALSE)</f>
        <v>#N/A</v>
      </c>
      <c r="H2559" s="13">
        <f t="shared" si="198"/>
        <v>0</v>
      </c>
      <c r="I2559" s="12" t="e">
        <f t="shared" si="199"/>
        <v>#N/A</v>
      </c>
      <c r="J2559" s="14" t="e">
        <f t="shared" si="200"/>
        <v>#N/A</v>
      </c>
      <c r="K2559" s="15" t="e">
        <f>VLOOKUP(B2559,REGIONS!A:D,4,FALSE)</f>
        <v>#N/A</v>
      </c>
      <c r="L2559" s="19" t="e">
        <f>VLOOKUP(G2559,Sensibilité!$A:$L,12,FALSE)</f>
        <v>#N/A</v>
      </c>
      <c r="M2559" s="19" t="e">
        <f t="shared" si="201"/>
        <v>#N/A</v>
      </c>
      <c r="N2559" s="19" t="e">
        <f t="shared" si="202"/>
        <v>#N/A</v>
      </c>
      <c r="O2559" s="15" t="str">
        <f>IF(D2559=Listes!$B$6,"SWARMING",IF(OR(D2559=Listes!$B$1,D2559=Listes!$B$2,D2559=Listes!$B$5),2,IF(OR(D2559=Listes!$B$3,D2559=Listes!$B$4),1,"erreur colonne D")))</f>
        <v>SWARMING</v>
      </c>
      <c r="P2559" s="15" t="e">
        <f>IF(OR(W2559="Hiver",W2559="Transit"),VLOOKUP(E2559,IC!A:E,4,FALSE),IF(W2559="été",VLOOKUP(E2559,IC!A:E,3,FALSE),"erreur"))</f>
        <v>#N/A</v>
      </c>
      <c r="Q2559" s="15" t="e">
        <f>IF(P2559="NR",0,IF(F2559&lt;5,0,IF(P2559=1,VLOOKUP(F2559,IC!$G$1:$I$8,3,TRUE),
IF(P2559=2,VLOOKUP(F2559,IC!$K$1:$M$8,3,TRUE),
IF(P2559=3,VLOOKUP(F2559,IC!$O$1:$Q$8,3,TRUE),IF(P2559=4,VLOOKUP(F2559,IC!$S$2:$U$9,3,TRUE),
"erreur"))))))</f>
        <v>#N/A</v>
      </c>
      <c r="R2559" s="16" t="e">
        <f>IF(OR(V2559="NA",V2559="Transit",V2559&lt;Listes!$F$1),"non applicable",F2559/V2559)</f>
        <v>#N/A</v>
      </c>
      <c r="S2559" s="16" t="e">
        <f>IF(W2559="Transit","Non applicable",IF(AND(W2559="été",T2559&gt;Listes!F2558),F2559/T2559,IF(AND(W2559="Hiver",Hierarchisation!U2559&gt;Listes!F2558),F2559/U2559,"non applicable")))</f>
        <v>#N/A</v>
      </c>
      <c r="T2559" s="17" t="e">
        <f>IF(K2559="Centre",VLOOKUP(E2559,effectifs_ete,3,FALSE),IF(Hierarchisation!K2559="Grand Nord",VLOOKUP(Hierarchisation!E2559,effectifs_ete,4,FALSE),IF(Hierarchisation!K2559="Nord Est",VLOOKUP(Hierarchisation!E2559,effectifs_ete,5,FALSE),IF(Hierarchisation!K2559="Nord Ouest",VLOOKUP(Hierarchisation!E2559,effectifs_ete,6,FALSE),IF(Hierarchisation!K2559="Sud Est",VLOOKUP(Hierarchisation!E2559,effectifs_ete,7,FALSE),IF(Hierarchisation!K2559="Sud Ouest",VLOOKUP(Hierarchisation!E2559,effectifs_ete,8,FALSE),"Erreur Région"))))))</f>
        <v>#N/A</v>
      </c>
      <c r="U2559" s="17" t="e">
        <f>IF(K2559="Centre",VLOOKUP(E2559,effectifs_hiver,3,FALSE),IF(Hierarchisation!K2559="Grand Nord",VLOOKUP(Hierarchisation!E2559,effectifs_hiver,4,FALSE),IF(Hierarchisation!K2559="Nord Est",VLOOKUP(Hierarchisation!E2559,effectifs_hiver,5,FALSE),IF(Hierarchisation!K2559="Nord Ouest",VLOOKUP(Hierarchisation!E2559,effectifs_hiver,6,FALSE),IF(Hierarchisation!K2559="Sud Est",VLOOKUP(Hierarchisation!E2559,effectifs_hiver,7,FALSE),IF(Hierarchisation!K2559="Sud Ouest",VLOOKUP(Hierarchisation!E2559,effectifs_hiver,8,FALSE),"Erreur Région"))))))</f>
        <v>#N/A</v>
      </c>
      <c r="V2559" s="17" t="e">
        <f>IF(W2559="Transit","Transit",IF(W2559="hiver",VLOOKUP(E2559,'EFFECTIFS Hiver'!$A:$I,9,FALSE),IF(W2559="été",VLOOKUP(E2559,'EFFECTIFS Eté'!$A:$I,9,FALSE),"Erreur saison")))</f>
        <v>#N/A</v>
      </c>
      <c r="W2559" s="18" t="e">
        <f>VLOOKUP(D2559,Listes!B:C,2,FALSE)</f>
        <v>#N/A</v>
      </c>
    </row>
    <row r="2560" spans="1:23" ht="15.75" customHeight="1">
      <c r="A2560" s="11"/>
      <c r="B2560" s="11"/>
      <c r="C2560" s="11"/>
      <c r="D2560" s="11"/>
      <c r="E2560" s="11"/>
      <c r="F2560" s="11"/>
      <c r="G2560" s="11" t="e">
        <f>VLOOKUP(E2560,TAXONS!B:C,2,FALSE)</f>
        <v>#N/A</v>
      </c>
      <c r="H2560" s="13">
        <f t="shared" si="198"/>
        <v>0</v>
      </c>
      <c r="I2560" s="12" t="e">
        <f t="shared" si="199"/>
        <v>#N/A</v>
      </c>
      <c r="J2560" s="14" t="e">
        <f t="shared" si="200"/>
        <v>#N/A</v>
      </c>
      <c r="K2560" s="15" t="e">
        <f>VLOOKUP(B2560,REGIONS!A:D,4,FALSE)</f>
        <v>#N/A</v>
      </c>
      <c r="L2560" s="19" t="e">
        <f>VLOOKUP(G2560,Sensibilité!$A:$L,12,FALSE)</f>
        <v>#N/A</v>
      </c>
      <c r="M2560" s="19" t="e">
        <f t="shared" si="201"/>
        <v>#N/A</v>
      </c>
      <c r="N2560" s="19" t="e">
        <f t="shared" si="202"/>
        <v>#N/A</v>
      </c>
      <c r="O2560" s="15" t="str">
        <f>IF(D2560=Listes!$B$6,"SWARMING",IF(OR(D2560=Listes!$B$1,D2560=Listes!$B$2,D2560=Listes!$B$5),2,IF(OR(D2560=Listes!$B$3,D2560=Listes!$B$4),1,"erreur colonne D")))</f>
        <v>SWARMING</v>
      </c>
      <c r="P2560" s="15" t="e">
        <f>IF(OR(W2560="Hiver",W2560="Transit"),VLOOKUP(E2560,IC!A:E,4,FALSE),IF(W2560="été",VLOOKUP(E2560,IC!A:E,3,FALSE),"erreur"))</f>
        <v>#N/A</v>
      </c>
      <c r="Q2560" s="15" t="e">
        <f>IF(P2560="NR",0,IF(F2560&lt;5,0,IF(P2560=1,VLOOKUP(F2560,IC!$G$1:$I$8,3,TRUE),
IF(P2560=2,VLOOKUP(F2560,IC!$K$1:$M$8,3,TRUE),
IF(P2560=3,VLOOKUP(F2560,IC!$O$1:$Q$8,3,TRUE),IF(P2560=4,VLOOKUP(F2560,IC!$S$2:$U$9,3,TRUE),
"erreur"))))))</f>
        <v>#N/A</v>
      </c>
      <c r="R2560" s="16" t="e">
        <f>IF(OR(V2560="NA",V2560="Transit",V2560&lt;Listes!$F$1),"non applicable",F2560/V2560)</f>
        <v>#N/A</v>
      </c>
      <c r="S2560" s="16" t="e">
        <f>IF(W2560="Transit","Non applicable",IF(AND(W2560="été",T2560&gt;Listes!F2559),F2560/T2560,IF(AND(W2560="Hiver",Hierarchisation!U2560&gt;Listes!F2559),F2560/U2560,"non applicable")))</f>
        <v>#N/A</v>
      </c>
      <c r="T2560" s="17" t="e">
        <f>IF(K2560="Centre",VLOOKUP(E2560,effectifs_ete,3,FALSE),IF(Hierarchisation!K2560="Grand Nord",VLOOKUP(Hierarchisation!E2560,effectifs_ete,4,FALSE),IF(Hierarchisation!K2560="Nord Est",VLOOKUP(Hierarchisation!E2560,effectifs_ete,5,FALSE),IF(Hierarchisation!K2560="Nord Ouest",VLOOKUP(Hierarchisation!E2560,effectifs_ete,6,FALSE),IF(Hierarchisation!K2560="Sud Est",VLOOKUP(Hierarchisation!E2560,effectifs_ete,7,FALSE),IF(Hierarchisation!K2560="Sud Ouest",VLOOKUP(Hierarchisation!E2560,effectifs_ete,8,FALSE),"Erreur Région"))))))</f>
        <v>#N/A</v>
      </c>
      <c r="U2560" s="17" t="e">
        <f>IF(K2560="Centre",VLOOKUP(E2560,effectifs_hiver,3,FALSE),IF(Hierarchisation!K2560="Grand Nord",VLOOKUP(Hierarchisation!E2560,effectifs_hiver,4,FALSE),IF(Hierarchisation!K2560="Nord Est",VLOOKUP(Hierarchisation!E2560,effectifs_hiver,5,FALSE),IF(Hierarchisation!K2560="Nord Ouest",VLOOKUP(Hierarchisation!E2560,effectifs_hiver,6,FALSE),IF(Hierarchisation!K2560="Sud Est",VLOOKUP(Hierarchisation!E2560,effectifs_hiver,7,FALSE),IF(Hierarchisation!K2560="Sud Ouest",VLOOKUP(Hierarchisation!E2560,effectifs_hiver,8,FALSE),"Erreur Région"))))))</f>
        <v>#N/A</v>
      </c>
      <c r="V2560" s="17" t="e">
        <f>IF(W2560="Transit","Transit",IF(W2560="hiver",VLOOKUP(E2560,'EFFECTIFS Hiver'!$A:$I,9,FALSE),IF(W2560="été",VLOOKUP(E2560,'EFFECTIFS Eté'!$A:$I,9,FALSE),"Erreur saison")))</f>
        <v>#N/A</v>
      </c>
      <c r="W2560" s="18" t="e">
        <f>VLOOKUP(D2560,Listes!B:C,2,FALSE)</f>
        <v>#N/A</v>
      </c>
    </row>
    <row r="2561" spans="1:23" ht="15.75" customHeight="1">
      <c r="A2561" s="11"/>
      <c r="B2561" s="11"/>
      <c r="C2561" s="11"/>
      <c r="D2561" s="11"/>
      <c r="E2561" s="11"/>
      <c r="F2561" s="11"/>
      <c r="G2561" s="11" t="e">
        <f>VLOOKUP(E2561,TAXONS!B:C,2,FALSE)</f>
        <v>#N/A</v>
      </c>
      <c r="H2561" s="13">
        <f t="shared" si="198"/>
        <v>0</v>
      </c>
      <c r="I2561" s="12" t="e">
        <f t="shared" si="199"/>
        <v>#N/A</v>
      </c>
      <c r="J2561" s="14" t="e">
        <f t="shared" si="200"/>
        <v>#N/A</v>
      </c>
      <c r="K2561" s="15" t="e">
        <f>VLOOKUP(B2561,REGIONS!A:D,4,FALSE)</f>
        <v>#N/A</v>
      </c>
      <c r="L2561" s="19" t="e">
        <f>VLOOKUP(G2561,Sensibilité!$A:$L,12,FALSE)</f>
        <v>#N/A</v>
      </c>
      <c r="M2561" s="19" t="e">
        <f t="shared" si="201"/>
        <v>#N/A</v>
      </c>
      <c r="N2561" s="19" t="e">
        <f t="shared" si="202"/>
        <v>#N/A</v>
      </c>
      <c r="O2561" s="15" t="str">
        <f>IF(D2561=Listes!$B$6,"SWARMING",IF(OR(D2561=Listes!$B$1,D2561=Listes!$B$2,D2561=Listes!$B$5),2,IF(OR(D2561=Listes!$B$3,D2561=Listes!$B$4),1,"erreur colonne D")))</f>
        <v>SWARMING</v>
      </c>
      <c r="P2561" s="15" t="e">
        <f>IF(OR(W2561="Hiver",W2561="Transit"),VLOOKUP(E2561,IC!A:E,4,FALSE),IF(W2561="été",VLOOKUP(E2561,IC!A:E,3,FALSE),"erreur"))</f>
        <v>#N/A</v>
      </c>
      <c r="Q2561" s="15" t="e">
        <f>IF(P2561="NR",0,IF(F2561&lt;5,0,IF(P2561=1,VLOOKUP(F2561,IC!$G$1:$I$8,3,TRUE),
IF(P2561=2,VLOOKUP(F2561,IC!$K$1:$M$8,3,TRUE),
IF(P2561=3,VLOOKUP(F2561,IC!$O$1:$Q$8,3,TRUE),IF(P2561=4,VLOOKUP(F2561,IC!$S$2:$U$9,3,TRUE),
"erreur"))))))</f>
        <v>#N/A</v>
      </c>
      <c r="R2561" s="16" t="e">
        <f>IF(OR(V2561="NA",V2561="Transit",V2561&lt;Listes!$F$1),"non applicable",F2561/V2561)</f>
        <v>#N/A</v>
      </c>
      <c r="S2561" s="16" t="e">
        <f>IF(W2561="Transit","Non applicable",IF(AND(W2561="été",T2561&gt;Listes!F2560),F2561/T2561,IF(AND(W2561="Hiver",Hierarchisation!U2561&gt;Listes!F2560),F2561/U2561,"non applicable")))</f>
        <v>#N/A</v>
      </c>
      <c r="T2561" s="17" t="e">
        <f>IF(K2561="Centre",VLOOKUP(E2561,effectifs_ete,3,FALSE),IF(Hierarchisation!K2561="Grand Nord",VLOOKUP(Hierarchisation!E2561,effectifs_ete,4,FALSE),IF(Hierarchisation!K2561="Nord Est",VLOOKUP(Hierarchisation!E2561,effectifs_ete,5,FALSE),IF(Hierarchisation!K2561="Nord Ouest",VLOOKUP(Hierarchisation!E2561,effectifs_ete,6,FALSE),IF(Hierarchisation!K2561="Sud Est",VLOOKUP(Hierarchisation!E2561,effectifs_ete,7,FALSE),IF(Hierarchisation!K2561="Sud Ouest",VLOOKUP(Hierarchisation!E2561,effectifs_ete,8,FALSE),"Erreur Région"))))))</f>
        <v>#N/A</v>
      </c>
      <c r="U2561" s="17" t="e">
        <f>IF(K2561="Centre",VLOOKUP(E2561,effectifs_hiver,3,FALSE),IF(Hierarchisation!K2561="Grand Nord",VLOOKUP(Hierarchisation!E2561,effectifs_hiver,4,FALSE),IF(Hierarchisation!K2561="Nord Est",VLOOKUP(Hierarchisation!E2561,effectifs_hiver,5,FALSE),IF(Hierarchisation!K2561="Nord Ouest",VLOOKUP(Hierarchisation!E2561,effectifs_hiver,6,FALSE),IF(Hierarchisation!K2561="Sud Est",VLOOKUP(Hierarchisation!E2561,effectifs_hiver,7,FALSE),IF(Hierarchisation!K2561="Sud Ouest",VLOOKUP(Hierarchisation!E2561,effectifs_hiver,8,FALSE),"Erreur Région"))))))</f>
        <v>#N/A</v>
      </c>
      <c r="V2561" s="17" t="e">
        <f>IF(W2561="Transit","Transit",IF(W2561="hiver",VLOOKUP(E2561,'EFFECTIFS Hiver'!$A:$I,9,FALSE),IF(W2561="été",VLOOKUP(E2561,'EFFECTIFS Eté'!$A:$I,9,FALSE),"Erreur saison")))</f>
        <v>#N/A</v>
      </c>
      <c r="W2561" s="18" t="e">
        <f>VLOOKUP(D2561,Listes!B:C,2,FALSE)</f>
        <v>#N/A</v>
      </c>
    </row>
    <row r="2562" spans="1:23" ht="15.75" customHeight="1">
      <c r="A2562" s="11"/>
      <c r="B2562" s="11"/>
      <c r="C2562" s="11"/>
      <c r="D2562" s="11"/>
      <c r="E2562" s="11"/>
      <c r="F2562" s="11"/>
      <c r="G2562" s="11" t="e">
        <f>VLOOKUP(E2562,TAXONS!B:C,2,FALSE)</f>
        <v>#N/A</v>
      </c>
      <c r="H2562" s="13">
        <f t="shared" si="198"/>
        <v>0</v>
      </c>
      <c r="I2562" s="12" t="e">
        <f t="shared" si="199"/>
        <v>#N/A</v>
      </c>
      <c r="J2562" s="14" t="e">
        <f t="shared" si="200"/>
        <v>#N/A</v>
      </c>
      <c r="K2562" s="15" t="e">
        <f>VLOOKUP(B2562,REGIONS!A:D,4,FALSE)</f>
        <v>#N/A</v>
      </c>
      <c r="L2562" s="19" t="e">
        <f>VLOOKUP(G2562,Sensibilité!$A:$L,12,FALSE)</f>
        <v>#N/A</v>
      </c>
      <c r="M2562" s="19" t="e">
        <f t="shared" si="201"/>
        <v>#N/A</v>
      </c>
      <c r="N2562" s="19" t="e">
        <f t="shared" si="202"/>
        <v>#N/A</v>
      </c>
      <c r="O2562" s="15" t="str">
        <f>IF(D2562=Listes!$B$6,"SWARMING",IF(OR(D2562=Listes!$B$1,D2562=Listes!$B$2,D2562=Listes!$B$5),2,IF(OR(D2562=Listes!$B$3,D2562=Listes!$B$4),1,"erreur colonne D")))</f>
        <v>SWARMING</v>
      </c>
      <c r="P2562" s="15" t="e">
        <f>IF(OR(W2562="Hiver",W2562="Transit"),VLOOKUP(E2562,IC!A:E,4,FALSE),IF(W2562="été",VLOOKUP(E2562,IC!A:E,3,FALSE),"erreur"))</f>
        <v>#N/A</v>
      </c>
      <c r="Q2562" s="15" t="e">
        <f>IF(P2562="NR",0,IF(F2562&lt;5,0,IF(P2562=1,VLOOKUP(F2562,IC!$G$1:$I$8,3,TRUE),
IF(P2562=2,VLOOKUP(F2562,IC!$K$1:$M$8,3,TRUE),
IF(P2562=3,VLOOKUP(F2562,IC!$O$1:$Q$8,3,TRUE),IF(P2562=4,VLOOKUP(F2562,IC!$S$2:$U$9,3,TRUE),
"erreur"))))))</f>
        <v>#N/A</v>
      </c>
      <c r="R2562" s="16" t="e">
        <f>IF(OR(V2562="NA",V2562="Transit",V2562&lt;Listes!$F$1),"non applicable",F2562/V2562)</f>
        <v>#N/A</v>
      </c>
      <c r="S2562" s="16" t="e">
        <f>IF(W2562="Transit","Non applicable",IF(AND(W2562="été",T2562&gt;Listes!F2561),F2562/T2562,IF(AND(W2562="Hiver",Hierarchisation!U2562&gt;Listes!F2561),F2562/U2562,"non applicable")))</f>
        <v>#N/A</v>
      </c>
      <c r="T2562" s="17" t="e">
        <f>IF(K2562="Centre",VLOOKUP(E2562,effectifs_ete,3,FALSE),IF(Hierarchisation!K2562="Grand Nord",VLOOKUP(Hierarchisation!E2562,effectifs_ete,4,FALSE),IF(Hierarchisation!K2562="Nord Est",VLOOKUP(Hierarchisation!E2562,effectifs_ete,5,FALSE),IF(Hierarchisation!K2562="Nord Ouest",VLOOKUP(Hierarchisation!E2562,effectifs_ete,6,FALSE),IF(Hierarchisation!K2562="Sud Est",VLOOKUP(Hierarchisation!E2562,effectifs_ete,7,FALSE),IF(Hierarchisation!K2562="Sud Ouest",VLOOKUP(Hierarchisation!E2562,effectifs_ete,8,FALSE),"Erreur Région"))))))</f>
        <v>#N/A</v>
      </c>
      <c r="U2562" s="17" t="e">
        <f>IF(K2562="Centre",VLOOKUP(E2562,effectifs_hiver,3,FALSE),IF(Hierarchisation!K2562="Grand Nord",VLOOKUP(Hierarchisation!E2562,effectifs_hiver,4,FALSE),IF(Hierarchisation!K2562="Nord Est",VLOOKUP(Hierarchisation!E2562,effectifs_hiver,5,FALSE),IF(Hierarchisation!K2562="Nord Ouest",VLOOKUP(Hierarchisation!E2562,effectifs_hiver,6,FALSE),IF(Hierarchisation!K2562="Sud Est",VLOOKUP(Hierarchisation!E2562,effectifs_hiver,7,FALSE),IF(Hierarchisation!K2562="Sud Ouest",VLOOKUP(Hierarchisation!E2562,effectifs_hiver,8,FALSE),"Erreur Région"))))))</f>
        <v>#N/A</v>
      </c>
      <c r="V2562" s="17" t="e">
        <f>IF(W2562="Transit","Transit",IF(W2562="hiver",VLOOKUP(E2562,'EFFECTIFS Hiver'!$A:$I,9,FALSE),IF(W2562="été",VLOOKUP(E2562,'EFFECTIFS Eté'!$A:$I,9,FALSE),"Erreur saison")))</f>
        <v>#N/A</v>
      </c>
      <c r="W2562" s="18" t="e">
        <f>VLOOKUP(D2562,Listes!B:C,2,FALSE)</f>
        <v>#N/A</v>
      </c>
    </row>
    <row r="2563" spans="1:23" ht="15.75" customHeight="1">
      <c r="A2563" s="11"/>
      <c r="B2563" s="11"/>
      <c r="C2563" s="11"/>
      <c r="D2563" s="11"/>
      <c r="E2563" s="11"/>
      <c r="F2563" s="11"/>
      <c r="G2563" s="11" t="e">
        <f>VLOOKUP(E2563,TAXONS!B:C,2,FALSE)</f>
        <v>#N/A</v>
      </c>
      <c r="H2563" s="13">
        <f t="shared" ref="H2563:H2626" si="203">IF(F2563&lt;5,0,N2563*(O2563*Q2563))</f>
        <v>0</v>
      </c>
      <c r="I2563" s="12" t="e">
        <f t="shared" ref="I2563:I2626" si="204">IF(OR(W2563="transit",R2563="non applicable"),"Non applicable",IF(R2563&gt;10%,"International",IF(R2563&gt;5%,"National",IF(S2563="non applicable","non applicable",IF(S2563&gt;2%,"Régional","non représentatif")))))</f>
        <v>#N/A</v>
      </c>
      <c r="J2563" s="14" t="e">
        <f t="shared" ref="J2563:J2626" si="205">IF(P2563="NR","Données non représentatives au National",IF(I2563="Non applicable","Données non représentatives au National ou régional",IF(I2563="non représentatif","effectif non représentatif au niveau national ou régional","--")))</f>
        <v>#N/A</v>
      </c>
      <c r="K2563" s="15" t="e">
        <f>VLOOKUP(B2563,REGIONS!A:D,4,FALSE)</f>
        <v>#N/A</v>
      </c>
      <c r="L2563" s="19" t="e">
        <f>VLOOKUP(G2563,Sensibilité!$A:$L,12,FALSE)</f>
        <v>#N/A</v>
      </c>
      <c r="M2563" s="19" t="e">
        <f t="shared" ref="M2563:M2626" si="206">IF(K2563="Grand Nord",VLOOKUP(G2563,responsabilite,2,FALSE),IF(K2563="Nord Ouest",VLOOKUP(G2563,responsabilite,3,FALSE),IF(K2563="Nord Est",VLOOKUP(G2563,responsabilite,4,FALSE),IF(K2563="Centre",VLOOKUP(G2563,responsabilite,5,FALSE),IF(K2563="Sud Ouest",VLOOKUP(G2563,responsabilite,6,FALSE),IF(K2563="Sud Est",VLOOKUP(G2563,responsabilite,7,FALSE),"erreur"))))))</f>
        <v>#N/A</v>
      </c>
      <c r="N2563" s="19" t="e">
        <f t="shared" ref="N2563:N2626" si="207">L2563+M2563</f>
        <v>#N/A</v>
      </c>
      <c r="O2563" s="15" t="str">
        <f>IF(D2563=Listes!$B$6,"SWARMING",IF(OR(D2563=Listes!$B$1,D2563=Listes!$B$2,D2563=Listes!$B$5),2,IF(OR(D2563=Listes!$B$3,D2563=Listes!$B$4),1,"erreur colonne D")))</f>
        <v>SWARMING</v>
      </c>
      <c r="P2563" s="15" t="e">
        <f>IF(OR(W2563="Hiver",W2563="Transit"),VLOOKUP(E2563,IC!A:E,4,FALSE),IF(W2563="été",VLOOKUP(E2563,IC!A:E,3,FALSE),"erreur"))</f>
        <v>#N/A</v>
      </c>
      <c r="Q2563" s="15" t="e">
        <f>IF(P2563="NR",0,IF(F2563&lt;5,0,IF(P2563=1,VLOOKUP(F2563,IC!$G$1:$I$8,3,TRUE),
IF(P2563=2,VLOOKUP(F2563,IC!$K$1:$M$8,3,TRUE),
IF(P2563=3,VLOOKUP(F2563,IC!$O$1:$Q$8,3,TRUE),IF(P2563=4,VLOOKUP(F2563,IC!$S$2:$U$9,3,TRUE),
"erreur"))))))</f>
        <v>#N/A</v>
      </c>
      <c r="R2563" s="16" t="e">
        <f>IF(OR(V2563="NA",V2563="Transit",V2563&lt;Listes!$F$1),"non applicable",F2563/V2563)</f>
        <v>#N/A</v>
      </c>
      <c r="S2563" s="16" t="e">
        <f>IF(W2563="Transit","Non applicable",IF(AND(W2563="été",T2563&gt;Listes!F2562),F2563/T2563,IF(AND(W2563="Hiver",Hierarchisation!U2563&gt;Listes!F2562),F2563/U2563,"non applicable")))</f>
        <v>#N/A</v>
      </c>
      <c r="T2563" s="17" t="e">
        <f>IF(K2563="Centre",VLOOKUP(E2563,effectifs_ete,3,FALSE),IF(Hierarchisation!K2563="Grand Nord",VLOOKUP(Hierarchisation!E2563,effectifs_ete,4,FALSE),IF(Hierarchisation!K2563="Nord Est",VLOOKUP(Hierarchisation!E2563,effectifs_ete,5,FALSE),IF(Hierarchisation!K2563="Nord Ouest",VLOOKUP(Hierarchisation!E2563,effectifs_ete,6,FALSE),IF(Hierarchisation!K2563="Sud Est",VLOOKUP(Hierarchisation!E2563,effectifs_ete,7,FALSE),IF(Hierarchisation!K2563="Sud Ouest",VLOOKUP(Hierarchisation!E2563,effectifs_ete,8,FALSE),"Erreur Région"))))))</f>
        <v>#N/A</v>
      </c>
      <c r="U2563" s="17" t="e">
        <f>IF(K2563="Centre",VLOOKUP(E2563,effectifs_hiver,3,FALSE),IF(Hierarchisation!K2563="Grand Nord",VLOOKUP(Hierarchisation!E2563,effectifs_hiver,4,FALSE),IF(Hierarchisation!K2563="Nord Est",VLOOKUP(Hierarchisation!E2563,effectifs_hiver,5,FALSE),IF(Hierarchisation!K2563="Nord Ouest",VLOOKUP(Hierarchisation!E2563,effectifs_hiver,6,FALSE),IF(Hierarchisation!K2563="Sud Est",VLOOKUP(Hierarchisation!E2563,effectifs_hiver,7,FALSE),IF(Hierarchisation!K2563="Sud Ouest",VLOOKUP(Hierarchisation!E2563,effectifs_hiver,8,FALSE),"Erreur Région"))))))</f>
        <v>#N/A</v>
      </c>
      <c r="V2563" s="17" t="e">
        <f>IF(W2563="Transit","Transit",IF(W2563="hiver",VLOOKUP(E2563,'EFFECTIFS Hiver'!$A:$I,9,FALSE),IF(W2563="été",VLOOKUP(E2563,'EFFECTIFS Eté'!$A:$I,9,FALSE),"Erreur saison")))</f>
        <v>#N/A</v>
      </c>
      <c r="W2563" s="18" t="e">
        <f>VLOOKUP(D2563,Listes!B:C,2,FALSE)</f>
        <v>#N/A</v>
      </c>
    </row>
    <row r="2564" spans="1:23" ht="15.75" customHeight="1">
      <c r="A2564" s="11"/>
      <c r="B2564" s="11"/>
      <c r="C2564" s="11"/>
      <c r="D2564" s="11"/>
      <c r="E2564" s="11"/>
      <c r="F2564" s="11"/>
      <c r="G2564" s="11" t="e">
        <f>VLOOKUP(E2564,TAXONS!B:C,2,FALSE)</f>
        <v>#N/A</v>
      </c>
      <c r="H2564" s="13">
        <f t="shared" si="203"/>
        <v>0</v>
      </c>
      <c r="I2564" s="12" t="e">
        <f t="shared" si="204"/>
        <v>#N/A</v>
      </c>
      <c r="J2564" s="14" t="e">
        <f t="shared" si="205"/>
        <v>#N/A</v>
      </c>
      <c r="K2564" s="15" t="e">
        <f>VLOOKUP(B2564,REGIONS!A:D,4,FALSE)</f>
        <v>#N/A</v>
      </c>
      <c r="L2564" s="19" t="e">
        <f>VLOOKUP(G2564,Sensibilité!$A:$L,12,FALSE)</f>
        <v>#N/A</v>
      </c>
      <c r="M2564" s="19" t="e">
        <f t="shared" si="206"/>
        <v>#N/A</v>
      </c>
      <c r="N2564" s="19" t="e">
        <f t="shared" si="207"/>
        <v>#N/A</v>
      </c>
      <c r="O2564" s="15" t="str">
        <f>IF(D2564=Listes!$B$6,"SWARMING",IF(OR(D2564=Listes!$B$1,D2564=Listes!$B$2,D2564=Listes!$B$5),2,IF(OR(D2564=Listes!$B$3,D2564=Listes!$B$4),1,"erreur colonne D")))</f>
        <v>SWARMING</v>
      </c>
      <c r="P2564" s="15" t="e">
        <f>IF(OR(W2564="Hiver",W2564="Transit"),VLOOKUP(E2564,IC!A:E,4,FALSE),IF(W2564="été",VLOOKUP(E2564,IC!A:E,3,FALSE),"erreur"))</f>
        <v>#N/A</v>
      </c>
      <c r="Q2564" s="15" t="e">
        <f>IF(P2564="NR",0,IF(F2564&lt;5,0,IF(P2564=1,VLOOKUP(F2564,IC!$G$1:$I$8,3,TRUE),
IF(P2564=2,VLOOKUP(F2564,IC!$K$1:$M$8,3,TRUE),
IF(P2564=3,VLOOKUP(F2564,IC!$O$1:$Q$8,3,TRUE),IF(P2564=4,VLOOKUP(F2564,IC!$S$2:$U$9,3,TRUE),
"erreur"))))))</f>
        <v>#N/A</v>
      </c>
      <c r="R2564" s="16" t="e">
        <f>IF(OR(V2564="NA",V2564="Transit",V2564&lt;Listes!$F$1),"non applicable",F2564/V2564)</f>
        <v>#N/A</v>
      </c>
      <c r="S2564" s="16" t="e">
        <f>IF(W2564="Transit","Non applicable",IF(AND(W2564="été",T2564&gt;Listes!F2563),F2564/T2564,IF(AND(W2564="Hiver",Hierarchisation!U2564&gt;Listes!F2563),F2564/U2564,"non applicable")))</f>
        <v>#N/A</v>
      </c>
      <c r="T2564" s="17" t="e">
        <f>IF(K2564="Centre",VLOOKUP(E2564,effectifs_ete,3,FALSE),IF(Hierarchisation!K2564="Grand Nord",VLOOKUP(Hierarchisation!E2564,effectifs_ete,4,FALSE),IF(Hierarchisation!K2564="Nord Est",VLOOKUP(Hierarchisation!E2564,effectifs_ete,5,FALSE),IF(Hierarchisation!K2564="Nord Ouest",VLOOKUP(Hierarchisation!E2564,effectifs_ete,6,FALSE),IF(Hierarchisation!K2564="Sud Est",VLOOKUP(Hierarchisation!E2564,effectifs_ete,7,FALSE),IF(Hierarchisation!K2564="Sud Ouest",VLOOKUP(Hierarchisation!E2564,effectifs_ete,8,FALSE),"Erreur Région"))))))</f>
        <v>#N/A</v>
      </c>
      <c r="U2564" s="17" t="e">
        <f>IF(K2564="Centre",VLOOKUP(E2564,effectifs_hiver,3,FALSE),IF(Hierarchisation!K2564="Grand Nord",VLOOKUP(Hierarchisation!E2564,effectifs_hiver,4,FALSE),IF(Hierarchisation!K2564="Nord Est",VLOOKUP(Hierarchisation!E2564,effectifs_hiver,5,FALSE),IF(Hierarchisation!K2564="Nord Ouest",VLOOKUP(Hierarchisation!E2564,effectifs_hiver,6,FALSE),IF(Hierarchisation!K2564="Sud Est",VLOOKUP(Hierarchisation!E2564,effectifs_hiver,7,FALSE),IF(Hierarchisation!K2564="Sud Ouest",VLOOKUP(Hierarchisation!E2564,effectifs_hiver,8,FALSE),"Erreur Région"))))))</f>
        <v>#N/A</v>
      </c>
      <c r="V2564" s="17" t="e">
        <f>IF(W2564="Transit","Transit",IF(W2564="hiver",VLOOKUP(E2564,'EFFECTIFS Hiver'!$A:$I,9,FALSE),IF(W2564="été",VLOOKUP(E2564,'EFFECTIFS Eté'!$A:$I,9,FALSE),"Erreur saison")))</f>
        <v>#N/A</v>
      </c>
      <c r="W2564" s="18" t="e">
        <f>VLOOKUP(D2564,Listes!B:C,2,FALSE)</f>
        <v>#N/A</v>
      </c>
    </row>
    <row r="2565" spans="1:23" ht="15.75" customHeight="1">
      <c r="A2565" s="11"/>
      <c r="B2565" s="11"/>
      <c r="C2565" s="11"/>
      <c r="D2565" s="11"/>
      <c r="E2565" s="11"/>
      <c r="F2565" s="11"/>
      <c r="G2565" s="11" t="e">
        <f>VLOOKUP(E2565,TAXONS!B:C,2,FALSE)</f>
        <v>#N/A</v>
      </c>
      <c r="H2565" s="13">
        <f t="shared" si="203"/>
        <v>0</v>
      </c>
      <c r="I2565" s="12" t="e">
        <f t="shared" si="204"/>
        <v>#N/A</v>
      </c>
      <c r="J2565" s="14" t="e">
        <f t="shared" si="205"/>
        <v>#N/A</v>
      </c>
      <c r="K2565" s="15" t="e">
        <f>VLOOKUP(B2565,REGIONS!A:D,4,FALSE)</f>
        <v>#N/A</v>
      </c>
      <c r="L2565" s="19" t="e">
        <f>VLOOKUP(G2565,Sensibilité!$A:$L,12,FALSE)</f>
        <v>#N/A</v>
      </c>
      <c r="M2565" s="19" t="e">
        <f t="shared" si="206"/>
        <v>#N/A</v>
      </c>
      <c r="N2565" s="19" t="e">
        <f t="shared" si="207"/>
        <v>#N/A</v>
      </c>
      <c r="O2565" s="15" t="str">
        <f>IF(D2565=Listes!$B$6,"SWARMING",IF(OR(D2565=Listes!$B$1,D2565=Listes!$B$2,D2565=Listes!$B$5),2,IF(OR(D2565=Listes!$B$3,D2565=Listes!$B$4),1,"erreur colonne D")))</f>
        <v>SWARMING</v>
      </c>
      <c r="P2565" s="15" t="e">
        <f>IF(OR(W2565="Hiver",W2565="Transit"),VLOOKUP(E2565,IC!A:E,4,FALSE),IF(W2565="été",VLOOKUP(E2565,IC!A:E,3,FALSE),"erreur"))</f>
        <v>#N/A</v>
      </c>
      <c r="Q2565" s="15" t="e">
        <f>IF(P2565="NR",0,IF(F2565&lt;5,0,IF(P2565=1,VLOOKUP(F2565,IC!$G$1:$I$8,3,TRUE),
IF(P2565=2,VLOOKUP(F2565,IC!$K$1:$M$8,3,TRUE),
IF(P2565=3,VLOOKUP(F2565,IC!$O$1:$Q$8,3,TRUE),IF(P2565=4,VLOOKUP(F2565,IC!$S$2:$U$9,3,TRUE),
"erreur"))))))</f>
        <v>#N/A</v>
      </c>
      <c r="R2565" s="16" t="e">
        <f>IF(OR(V2565="NA",V2565="Transit",V2565&lt;Listes!$F$1),"non applicable",F2565/V2565)</f>
        <v>#N/A</v>
      </c>
      <c r="S2565" s="16" t="e">
        <f>IF(W2565="Transit","Non applicable",IF(AND(W2565="été",T2565&gt;Listes!F2564),F2565/T2565,IF(AND(W2565="Hiver",Hierarchisation!U2565&gt;Listes!F2564),F2565/U2565,"non applicable")))</f>
        <v>#N/A</v>
      </c>
      <c r="T2565" s="17" t="e">
        <f>IF(K2565="Centre",VLOOKUP(E2565,effectifs_ete,3,FALSE),IF(Hierarchisation!K2565="Grand Nord",VLOOKUP(Hierarchisation!E2565,effectifs_ete,4,FALSE),IF(Hierarchisation!K2565="Nord Est",VLOOKUP(Hierarchisation!E2565,effectifs_ete,5,FALSE),IF(Hierarchisation!K2565="Nord Ouest",VLOOKUP(Hierarchisation!E2565,effectifs_ete,6,FALSE),IF(Hierarchisation!K2565="Sud Est",VLOOKUP(Hierarchisation!E2565,effectifs_ete,7,FALSE),IF(Hierarchisation!K2565="Sud Ouest",VLOOKUP(Hierarchisation!E2565,effectifs_ete,8,FALSE),"Erreur Région"))))))</f>
        <v>#N/A</v>
      </c>
      <c r="U2565" s="17" t="e">
        <f>IF(K2565="Centre",VLOOKUP(E2565,effectifs_hiver,3,FALSE),IF(Hierarchisation!K2565="Grand Nord",VLOOKUP(Hierarchisation!E2565,effectifs_hiver,4,FALSE),IF(Hierarchisation!K2565="Nord Est",VLOOKUP(Hierarchisation!E2565,effectifs_hiver,5,FALSE),IF(Hierarchisation!K2565="Nord Ouest",VLOOKUP(Hierarchisation!E2565,effectifs_hiver,6,FALSE),IF(Hierarchisation!K2565="Sud Est",VLOOKUP(Hierarchisation!E2565,effectifs_hiver,7,FALSE),IF(Hierarchisation!K2565="Sud Ouest",VLOOKUP(Hierarchisation!E2565,effectifs_hiver,8,FALSE),"Erreur Région"))))))</f>
        <v>#N/A</v>
      </c>
      <c r="V2565" s="17" t="e">
        <f>IF(W2565="Transit","Transit",IF(W2565="hiver",VLOOKUP(E2565,'EFFECTIFS Hiver'!$A:$I,9,FALSE),IF(W2565="été",VLOOKUP(E2565,'EFFECTIFS Eté'!$A:$I,9,FALSE),"Erreur saison")))</f>
        <v>#N/A</v>
      </c>
      <c r="W2565" s="18" t="e">
        <f>VLOOKUP(D2565,Listes!B:C,2,FALSE)</f>
        <v>#N/A</v>
      </c>
    </row>
    <row r="2566" spans="1:23" ht="15.75" customHeight="1">
      <c r="A2566" s="11"/>
      <c r="B2566" s="11"/>
      <c r="C2566" s="11"/>
      <c r="D2566" s="11"/>
      <c r="E2566" s="11"/>
      <c r="F2566" s="11"/>
      <c r="G2566" s="11" t="e">
        <f>VLOOKUP(E2566,TAXONS!B:C,2,FALSE)</f>
        <v>#N/A</v>
      </c>
      <c r="H2566" s="13">
        <f t="shared" si="203"/>
        <v>0</v>
      </c>
      <c r="I2566" s="12" t="e">
        <f t="shared" si="204"/>
        <v>#N/A</v>
      </c>
      <c r="J2566" s="14" t="e">
        <f t="shared" si="205"/>
        <v>#N/A</v>
      </c>
      <c r="K2566" s="15" t="e">
        <f>VLOOKUP(B2566,REGIONS!A:D,4,FALSE)</f>
        <v>#N/A</v>
      </c>
      <c r="L2566" s="19" t="e">
        <f>VLOOKUP(G2566,Sensibilité!$A:$L,12,FALSE)</f>
        <v>#N/A</v>
      </c>
      <c r="M2566" s="19" t="e">
        <f t="shared" si="206"/>
        <v>#N/A</v>
      </c>
      <c r="N2566" s="19" t="e">
        <f t="shared" si="207"/>
        <v>#N/A</v>
      </c>
      <c r="O2566" s="15" t="str">
        <f>IF(D2566=Listes!$B$6,"SWARMING",IF(OR(D2566=Listes!$B$1,D2566=Listes!$B$2,D2566=Listes!$B$5),2,IF(OR(D2566=Listes!$B$3,D2566=Listes!$B$4),1,"erreur colonne D")))</f>
        <v>SWARMING</v>
      </c>
      <c r="P2566" s="15" t="e">
        <f>IF(OR(W2566="Hiver",W2566="Transit"),VLOOKUP(E2566,IC!A:E,4,FALSE),IF(W2566="été",VLOOKUP(E2566,IC!A:E,3,FALSE),"erreur"))</f>
        <v>#N/A</v>
      </c>
      <c r="Q2566" s="15" t="e">
        <f>IF(P2566="NR",0,IF(F2566&lt;5,0,IF(P2566=1,VLOOKUP(F2566,IC!$G$1:$I$8,3,TRUE),
IF(P2566=2,VLOOKUP(F2566,IC!$K$1:$M$8,3,TRUE),
IF(P2566=3,VLOOKUP(F2566,IC!$O$1:$Q$8,3,TRUE),IF(P2566=4,VLOOKUP(F2566,IC!$S$2:$U$9,3,TRUE),
"erreur"))))))</f>
        <v>#N/A</v>
      </c>
      <c r="R2566" s="16" t="e">
        <f>IF(OR(V2566="NA",V2566="Transit",V2566&lt;Listes!$F$1),"non applicable",F2566/V2566)</f>
        <v>#N/A</v>
      </c>
      <c r="S2566" s="16" t="e">
        <f>IF(W2566="Transit","Non applicable",IF(AND(W2566="été",T2566&gt;Listes!F2565),F2566/T2566,IF(AND(W2566="Hiver",Hierarchisation!U2566&gt;Listes!F2565),F2566/U2566,"non applicable")))</f>
        <v>#N/A</v>
      </c>
      <c r="T2566" s="17" t="e">
        <f>IF(K2566="Centre",VLOOKUP(E2566,effectifs_ete,3,FALSE),IF(Hierarchisation!K2566="Grand Nord",VLOOKUP(Hierarchisation!E2566,effectifs_ete,4,FALSE),IF(Hierarchisation!K2566="Nord Est",VLOOKUP(Hierarchisation!E2566,effectifs_ete,5,FALSE),IF(Hierarchisation!K2566="Nord Ouest",VLOOKUP(Hierarchisation!E2566,effectifs_ete,6,FALSE),IF(Hierarchisation!K2566="Sud Est",VLOOKUP(Hierarchisation!E2566,effectifs_ete,7,FALSE),IF(Hierarchisation!K2566="Sud Ouest",VLOOKUP(Hierarchisation!E2566,effectifs_ete,8,FALSE),"Erreur Région"))))))</f>
        <v>#N/A</v>
      </c>
      <c r="U2566" s="17" t="e">
        <f>IF(K2566="Centre",VLOOKUP(E2566,effectifs_hiver,3,FALSE),IF(Hierarchisation!K2566="Grand Nord",VLOOKUP(Hierarchisation!E2566,effectifs_hiver,4,FALSE),IF(Hierarchisation!K2566="Nord Est",VLOOKUP(Hierarchisation!E2566,effectifs_hiver,5,FALSE),IF(Hierarchisation!K2566="Nord Ouest",VLOOKUP(Hierarchisation!E2566,effectifs_hiver,6,FALSE),IF(Hierarchisation!K2566="Sud Est",VLOOKUP(Hierarchisation!E2566,effectifs_hiver,7,FALSE),IF(Hierarchisation!K2566="Sud Ouest",VLOOKUP(Hierarchisation!E2566,effectifs_hiver,8,FALSE),"Erreur Région"))))))</f>
        <v>#N/A</v>
      </c>
      <c r="V2566" s="17" t="e">
        <f>IF(W2566="Transit","Transit",IF(W2566="hiver",VLOOKUP(E2566,'EFFECTIFS Hiver'!$A:$I,9,FALSE),IF(W2566="été",VLOOKUP(E2566,'EFFECTIFS Eté'!$A:$I,9,FALSE),"Erreur saison")))</f>
        <v>#N/A</v>
      </c>
      <c r="W2566" s="18" t="e">
        <f>VLOOKUP(D2566,Listes!B:C,2,FALSE)</f>
        <v>#N/A</v>
      </c>
    </row>
    <row r="2567" spans="1:23" ht="15.75" customHeight="1">
      <c r="A2567" s="11"/>
      <c r="B2567" s="11"/>
      <c r="C2567" s="11"/>
      <c r="D2567" s="11"/>
      <c r="E2567" s="11"/>
      <c r="F2567" s="11"/>
      <c r="G2567" s="11" t="e">
        <f>VLOOKUP(E2567,TAXONS!B:C,2,FALSE)</f>
        <v>#N/A</v>
      </c>
      <c r="H2567" s="13">
        <f t="shared" si="203"/>
        <v>0</v>
      </c>
      <c r="I2567" s="12" t="e">
        <f t="shared" si="204"/>
        <v>#N/A</v>
      </c>
      <c r="J2567" s="14" t="e">
        <f t="shared" si="205"/>
        <v>#N/A</v>
      </c>
      <c r="K2567" s="15" t="e">
        <f>VLOOKUP(B2567,REGIONS!A:D,4,FALSE)</f>
        <v>#N/A</v>
      </c>
      <c r="L2567" s="19" t="e">
        <f>VLOOKUP(G2567,Sensibilité!$A:$L,12,FALSE)</f>
        <v>#N/A</v>
      </c>
      <c r="M2567" s="19" t="e">
        <f t="shared" si="206"/>
        <v>#N/A</v>
      </c>
      <c r="N2567" s="19" t="e">
        <f t="shared" si="207"/>
        <v>#N/A</v>
      </c>
      <c r="O2567" s="15" t="str">
        <f>IF(D2567=Listes!$B$6,"SWARMING",IF(OR(D2567=Listes!$B$1,D2567=Listes!$B$2,D2567=Listes!$B$5),2,IF(OR(D2567=Listes!$B$3,D2567=Listes!$B$4),1,"erreur colonne D")))</f>
        <v>SWARMING</v>
      </c>
      <c r="P2567" s="15" t="e">
        <f>IF(OR(W2567="Hiver",W2567="Transit"),VLOOKUP(E2567,IC!A:E,4,FALSE),IF(W2567="été",VLOOKUP(E2567,IC!A:E,3,FALSE),"erreur"))</f>
        <v>#N/A</v>
      </c>
      <c r="Q2567" s="15" t="e">
        <f>IF(P2567="NR",0,IF(F2567&lt;5,0,IF(P2567=1,VLOOKUP(F2567,IC!$G$1:$I$8,3,TRUE),
IF(P2567=2,VLOOKUP(F2567,IC!$K$1:$M$8,3,TRUE),
IF(P2567=3,VLOOKUP(F2567,IC!$O$1:$Q$8,3,TRUE),IF(P2567=4,VLOOKUP(F2567,IC!$S$2:$U$9,3,TRUE),
"erreur"))))))</f>
        <v>#N/A</v>
      </c>
      <c r="R2567" s="16" t="e">
        <f>IF(OR(V2567="NA",V2567="Transit",V2567&lt;Listes!$F$1),"non applicable",F2567/V2567)</f>
        <v>#N/A</v>
      </c>
      <c r="S2567" s="16" t="e">
        <f>IF(W2567="Transit","Non applicable",IF(AND(W2567="été",T2567&gt;Listes!F2566),F2567/T2567,IF(AND(W2567="Hiver",Hierarchisation!U2567&gt;Listes!F2566),F2567/U2567,"non applicable")))</f>
        <v>#N/A</v>
      </c>
      <c r="T2567" s="17" t="e">
        <f>IF(K2567="Centre",VLOOKUP(E2567,effectifs_ete,3,FALSE),IF(Hierarchisation!K2567="Grand Nord",VLOOKUP(Hierarchisation!E2567,effectifs_ete,4,FALSE),IF(Hierarchisation!K2567="Nord Est",VLOOKUP(Hierarchisation!E2567,effectifs_ete,5,FALSE),IF(Hierarchisation!K2567="Nord Ouest",VLOOKUP(Hierarchisation!E2567,effectifs_ete,6,FALSE),IF(Hierarchisation!K2567="Sud Est",VLOOKUP(Hierarchisation!E2567,effectifs_ete,7,FALSE),IF(Hierarchisation!K2567="Sud Ouest",VLOOKUP(Hierarchisation!E2567,effectifs_ete,8,FALSE),"Erreur Région"))))))</f>
        <v>#N/A</v>
      </c>
      <c r="U2567" s="17" t="e">
        <f>IF(K2567="Centre",VLOOKUP(E2567,effectifs_hiver,3,FALSE),IF(Hierarchisation!K2567="Grand Nord",VLOOKUP(Hierarchisation!E2567,effectifs_hiver,4,FALSE),IF(Hierarchisation!K2567="Nord Est",VLOOKUP(Hierarchisation!E2567,effectifs_hiver,5,FALSE),IF(Hierarchisation!K2567="Nord Ouest",VLOOKUP(Hierarchisation!E2567,effectifs_hiver,6,FALSE),IF(Hierarchisation!K2567="Sud Est",VLOOKUP(Hierarchisation!E2567,effectifs_hiver,7,FALSE),IF(Hierarchisation!K2567="Sud Ouest",VLOOKUP(Hierarchisation!E2567,effectifs_hiver,8,FALSE),"Erreur Région"))))))</f>
        <v>#N/A</v>
      </c>
      <c r="V2567" s="17" t="e">
        <f>IF(W2567="Transit","Transit",IF(W2567="hiver",VLOOKUP(E2567,'EFFECTIFS Hiver'!$A:$I,9,FALSE),IF(W2567="été",VLOOKUP(E2567,'EFFECTIFS Eté'!$A:$I,9,FALSE),"Erreur saison")))</f>
        <v>#N/A</v>
      </c>
      <c r="W2567" s="18" t="e">
        <f>VLOOKUP(D2567,Listes!B:C,2,FALSE)</f>
        <v>#N/A</v>
      </c>
    </row>
    <row r="2568" spans="1:23" ht="15.75" customHeight="1">
      <c r="A2568" s="11"/>
      <c r="B2568" s="11"/>
      <c r="C2568" s="11"/>
      <c r="D2568" s="11"/>
      <c r="E2568" s="11"/>
      <c r="F2568" s="11"/>
      <c r="G2568" s="11" t="e">
        <f>VLOOKUP(E2568,TAXONS!B:C,2,FALSE)</f>
        <v>#N/A</v>
      </c>
      <c r="H2568" s="13">
        <f t="shared" si="203"/>
        <v>0</v>
      </c>
      <c r="I2568" s="12" t="e">
        <f t="shared" si="204"/>
        <v>#N/A</v>
      </c>
      <c r="J2568" s="14" t="e">
        <f t="shared" si="205"/>
        <v>#N/A</v>
      </c>
      <c r="K2568" s="15" t="e">
        <f>VLOOKUP(B2568,REGIONS!A:D,4,FALSE)</f>
        <v>#N/A</v>
      </c>
      <c r="L2568" s="19" t="e">
        <f>VLOOKUP(G2568,Sensibilité!$A:$L,12,FALSE)</f>
        <v>#N/A</v>
      </c>
      <c r="M2568" s="19" t="e">
        <f t="shared" si="206"/>
        <v>#N/A</v>
      </c>
      <c r="N2568" s="19" t="e">
        <f t="shared" si="207"/>
        <v>#N/A</v>
      </c>
      <c r="O2568" s="15" t="str">
        <f>IF(D2568=Listes!$B$6,"SWARMING",IF(OR(D2568=Listes!$B$1,D2568=Listes!$B$2,D2568=Listes!$B$5),2,IF(OR(D2568=Listes!$B$3,D2568=Listes!$B$4),1,"erreur colonne D")))</f>
        <v>SWARMING</v>
      </c>
      <c r="P2568" s="15" t="e">
        <f>IF(OR(W2568="Hiver",W2568="Transit"),VLOOKUP(E2568,IC!A:E,4,FALSE),IF(W2568="été",VLOOKUP(E2568,IC!A:E,3,FALSE),"erreur"))</f>
        <v>#N/A</v>
      </c>
      <c r="Q2568" s="15" t="e">
        <f>IF(P2568="NR",0,IF(F2568&lt;5,0,IF(P2568=1,VLOOKUP(F2568,IC!$G$1:$I$8,3,TRUE),
IF(P2568=2,VLOOKUP(F2568,IC!$K$1:$M$8,3,TRUE),
IF(P2568=3,VLOOKUP(F2568,IC!$O$1:$Q$8,3,TRUE),IF(P2568=4,VLOOKUP(F2568,IC!$S$2:$U$9,3,TRUE),
"erreur"))))))</f>
        <v>#N/A</v>
      </c>
      <c r="R2568" s="16" t="e">
        <f>IF(OR(V2568="NA",V2568="Transit",V2568&lt;Listes!$F$1),"non applicable",F2568/V2568)</f>
        <v>#N/A</v>
      </c>
      <c r="S2568" s="16" t="e">
        <f>IF(W2568="Transit","Non applicable",IF(AND(W2568="été",T2568&gt;Listes!F2567),F2568/T2568,IF(AND(W2568="Hiver",Hierarchisation!U2568&gt;Listes!F2567),F2568/U2568,"non applicable")))</f>
        <v>#N/A</v>
      </c>
      <c r="T2568" s="17" t="e">
        <f>IF(K2568="Centre",VLOOKUP(E2568,effectifs_ete,3,FALSE),IF(Hierarchisation!K2568="Grand Nord",VLOOKUP(Hierarchisation!E2568,effectifs_ete,4,FALSE),IF(Hierarchisation!K2568="Nord Est",VLOOKUP(Hierarchisation!E2568,effectifs_ete,5,FALSE),IF(Hierarchisation!K2568="Nord Ouest",VLOOKUP(Hierarchisation!E2568,effectifs_ete,6,FALSE),IF(Hierarchisation!K2568="Sud Est",VLOOKUP(Hierarchisation!E2568,effectifs_ete,7,FALSE),IF(Hierarchisation!K2568="Sud Ouest",VLOOKUP(Hierarchisation!E2568,effectifs_ete,8,FALSE),"Erreur Région"))))))</f>
        <v>#N/A</v>
      </c>
      <c r="U2568" s="17" t="e">
        <f>IF(K2568="Centre",VLOOKUP(E2568,effectifs_hiver,3,FALSE),IF(Hierarchisation!K2568="Grand Nord",VLOOKUP(Hierarchisation!E2568,effectifs_hiver,4,FALSE),IF(Hierarchisation!K2568="Nord Est",VLOOKUP(Hierarchisation!E2568,effectifs_hiver,5,FALSE),IF(Hierarchisation!K2568="Nord Ouest",VLOOKUP(Hierarchisation!E2568,effectifs_hiver,6,FALSE),IF(Hierarchisation!K2568="Sud Est",VLOOKUP(Hierarchisation!E2568,effectifs_hiver,7,FALSE),IF(Hierarchisation!K2568="Sud Ouest",VLOOKUP(Hierarchisation!E2568,effectifs_hiver,8,FALSE),"Erreur Région"))))))</f>
        <v>#N/A</v>
      </c>
      <c r="V2568" s="17" t="e">
        <f>IF(W2568="Transit","Transit",IF(W2568="hiver",VLOOKUP(E2568,'EFFECTIFS Hiver'!$A:$I,9,FALSE),IF(W2568="été",VLOOKUP(E2568,'EFFECTIFS Eté'!$A:$I,9,FALSE),"Erreur saison")))</f>
        <v>#N/A</v>
      </c>
      <c r="W2568" s="18" t="e">
        <f>VLOOKUP(D2568,Listes!B:C,2,FALSE)</f>
        <v>#N/A</v>
      </c>
    </row>
    <row r="2569" spans="1:23" ht="15.75" customHeight="1">
      <c r="A2569" s="11"/>
      <c r="B2569" s="11"/>
      <c r="C2569" s="11"/>
      <c r="D2569" s="11"/>
      <c r="E2569" s="11"/>
      <c r="F2569" s="11"/>
      <c r="G2569" s="11" t="e">
        <f>VLOOKUP(E2569,TAXONS!B:C,2,FALSE)</f>
        <v>#N/A</v>
      </c>
      <c r="H2569" s="13">
        <f t="shared" si="203"/>
        <v>0</v>
      </c>
      <c r="I2569" s="12" t="e">
        <f t="shared" si="204"/>
        <v>#N/A</v>
      </c>
      <c r="J2569" s="14" t="e">
        <f t="shared" si="205"/>
        <v>#N/A</v>
      </c>
      <c r="K2569" s="15" t="e">
        <f>VLOOKUP(B2569,REGIONS!A:D,4,FALSE)</f>
        <v>#N/A</v>
      </c>
      <c r="L2569" s="19" t="e">
        <f>VLOOKUP(G2569,Sensibilité!$A:$L,12,FALSE)</f>
        <v>#N/A</v>
      </c>
      <c r="M2569" s="19" t="e">
        <f t="shared" si="206"/>
        <v>#N/A</v>
      </c>
      <c r="N2569" s="19" t="e">
        <f t="shared" si="207"/>
        <v>#N/A</v>
      </c>
      <c r="O2569" s="15" t="str">
        <f>IF(D2569=Listes!$B$6,"SWARMING",IF(OR(D2569=Listes!$B$1,D2569=Listes!$B$2,D2569=Listes!$B$5),2,IF(OR(D2569=Listes!$B$3,D2569=Listes!$B$4),1,"erreur colonne D")))</f>
        <v>SWARMING</v>
      </c>
      <c r="P2569" s="15" t="e">
        <f>IF(OR(W2569="Hiver",W2569="Transit"),VLOOKUP(E2569,IC!A:E,4,FALSE),IF(W2569="été",VLOOKUP(E2569,IC!A:E,3,FALSE),"erreur"))</f>
        <v>#N/A</v>
      </c>
      <c r="Q2569" s="15" t="e">
        <f>IF(P2569="NR",0,IF(F2569&lt;5,0,IF(P2569=1,VLOOKUP(F2569,IC!$G$1:$I$8,3,TRUE),
IF(P2569=2,VLOOKUP(F2569,IC!$K$1:$M$8,3,TRUE),
IF(P2569=3,VLOOKUP(F2569,IC!$O$1:$Q$8,3,TRUE),IF(P2569=4,VLOOKUP(F2569,IC!$S$2:$U$9,3,TRUE),
"erreur"))))))</f>
        <v>#N/A</v>
      </c>
      <c r="R2569" s="16" t="e">
        <f>IF(OR(V2569="NA",V2569="Transit",V2569&lt;Listes!$F$1),"non applicable",F2569/V2569)</f>
        <v>#N/A</v>
      </c>
      <c r="S2569" s="16" t="e">
        <f>IF(W2569="Transit","Non applicable",IF(AND(W2569="été",T2569&gt;Listes!F2568),F2569/T2569,IF(AND(W2569="Hiver",Hierarchisation!U2569&gt;Listes!F2568),F2569/U2569,"non applicable")))</f>
        <v>#N/A</v>
      </c>
      <c r="T2569" s="17" t="e">
        <f>IF(K2569="Centre",VLOOKUP(E2569,effectifs_ete,3,FALSE),IF(Hierarchisation!K2569="Grand Nord",VLOOKUP(Hierarchisation!E2569,effectifs_ete,4,FALSE),IF(Hierarchisation!K2569="Nord Est",VLOOKUP(Hierarchisation!E2569,effectifs_ete,5,FALSE),IF(Hierarchisation!K2569="Nord Ouest",VLOOKUP(Hierarchisation!E2569,effectifs_ete,6,FALSE),IF(Hierarchisation!K2569="Sud Est",VLOOKUP(Hierarchisation!E2569,effectifs_ete,7,FALSE),IF(Hierarchisation!K2569="Sud Ouest",VLOOKUP(Hierarchisation!E2569,effectifs_ete,8,FALSE),"Erreur Région"))))))</f>
        <v>#N/A</v>
      </c>
      <c r="U2569" s="17" t="e">
        <f>IF(K2569="Centre",VLOOKUP(E2569,effectifs_hiver,3,FALSE),IF(Hierarchisation!K2569="Grand Nord",VLOOKUP(Hierarchisation!E2569,effectifs_hiver,4,FALSE),IF(Hierarchisation!K2569="Nord Est",VLOOKUP(Hierarchisation!E2569,effectifs_hiver,5,FALSE),IF(Hierarchisation!K2569="Nord Ouest",VLOOKUP(Hierarchisation!E2569,effectifs_hiver,6,FALSE),IF(Hierarchisation!K2569="Sud Est",VLOOKUP(Hierarchisation!E2569,effectifs_hiver,7,FALSE),IF(Hierarchisation!K2569="Sud Ouest",VLOOKUP(Hierarchisation!E2569,effectifs_hiver,8,FALSE),"Erreur Région"))))))</f>
        <v>#N/A</v>
      </c>
      <c r="V2569" s="17" t="e">
        <f>IF(W2569="Transit","Transit",IF(W2569="hiver",VLOOKUP(E2569,'EFFECTIFS Hiver'!$A:$I,9,FALSE),IF(W2569="été",VLOOKUP(E2569,'EFFECTIFS Eté'!$A:$I,9,FALSE),"Erreur saison")))</f>
        <v>#N/A</v>
      </c>
      <c r="W2569" s="18" t="e">
        <f>VLOOKUP(D2569,Listes!B:C,2,FALSE)</f>
        <v>#N/A</v>
      </c>
    </row>
    <row r="2570" spans="1:23" ht="15.75" customHeight="1">
      <c r="A2570" s="11"/>
      <c r="B2570" s="11"/>
      <c r="C2570" s="11"/>
      <c r="D2570" s="11"/>
      <c r="E2570" s="11"/>
      <c r="F2570" s="11"/>
      <c r="G2570" s="11" t="e">
        <f>VLOOKUP(E2570,TAXONS!B:C,2,FALSE)</f>
        <v>#N/A</v>
      </c>
      <c r="H2570" s="13">
        <f t="shared" si="203"/>
        <v>0</v>
      </c>
      <c r="I2570" s="12" t="e">
        <f t="shared" si="204"/>
        <v>#N/A</v>
      </c>
      <c r="J2570" s="14" t="e">
        <f t="shared" si="205"/>
        <v>#N/A</v>
      </c>
      <c r="K2570" s="15" t="e">
        <f>VLOOKUP(B2570,REGIONS!A:D,4,FALSE)</f>
        <v>#N/A</v>
      </c>
      <c r="L2570" s="19" t="e">
        <f>VLOOKUP(G2570,Sensibilité!$A:$L,12,FALSE)</f>
        <v>#N/A</v>
      </c>
      <c r="M2570" s="19" t="e">
        <f t="shared" si="206"/>
        <v>#N/A</v>
      </c>
      <c r="N2570" s="19" t="e">
        <f t="shared" si="207"/>
        <v>#N/A</v>
      </c>
      <c r="O2570" s="15" t="str">
        <f>IF(D2570=Listes!$B$6,"SWARMING",IF(OR(D2570=Listes!$B$1,D2570=Listes!$B$2,D2570=Listes!$B$5),2,IF(OR(D2570=Listes!$B$3,D2570=Listes!$B$4),1,"erreur colonne D")))</f>
        <v>SWARMING</v>
      </c>
      <c r="P2570" s="15" t="e">
        <f>IF(OR(W2570="Hiver",W2570="Transit"),VLOOKUP(E2570,IC!A:E,4,FALSE),IF(W2570="été",VLOOKUP(E2570,IC!A:E,3,FALSE),"erreur"))</f>
        <v>#N/A</v>
      </c>
      <c r="Q2570" s="15" t="e">
        <f>IF(P2570="NR",0,IF(F2570&lt;5,0,IF(P2570=1,VLOOKUP(F2570,IC!$G$1:$I$8,3,TRUE),
IF(P2570=2,VLOOKUP(F2570,IC!$K$1:$M$8,3,TRUE),
IF(P2570=3,VLOOKUP(F2570,IC!$O$1:$Q$8,3,TRUE),IF(P2570=4,VLOOKUP(F2570,IC!$S$2:$U$9,3,TRUE),
"erreur"))))))</f>
        <v>#N/A</v>
      </c>
      <c r="R2570" s="16" t="e">
        <f>IF(OR(V2570="NA",V2570="Transit",V2570&lt;Listes!$F$1),"non applicable",F2570/V2570)</f>
        <v>#N/A</v>
      </c>
      <c r="S2570" s="16" t="e">
        <f>IF(W2570="Transit","Non applicable",IF(AND(W2570="été",T2570&gt;Listes!F2569),F2570/T2570,IF(AND(W2570="Hiver",Hierarchisation!U2570&gt;Listes!F2569),F2570/U2570,"non applicable")))</f>
        <v>#N/A</v>
      </c>
      <c r="T2570" s="17" t="e">
        <f>IF(K2570="Centre",VLOOKUP(E2570,effectifs_ete,3,FALSE),IF(Hierarchisation!K2570="Grand Nord",VLOOKUP(Hierarchisation!E2570,effectifs_ete,4,FALSE),IF(Hierarchisation!K2570="Nord Est",VLOOKUP(Hierarchisation!E2570,effectifs_ete,5,FALSE),IF(Hierarchisation!K2570="Nord Ouest",VLOOKUP(Hierarchisation!E2570,effectifs_ete,6,FALSE),IF(Hierarchisation!K2570="Sud Est",VLOOKUP(Hierarchisation!E2570,effectifs_ete,7,FALSE),IF(Hierarchisation!K2570="Sud Ouest",VLOOKUP(Hierarchisation!E2570,effectifs_ete,8,FALSE),"Erreur Région"))))))</f>
        <v>#N/A</v>
      </c>
      <c r="U2570" s="17" t="e">
        <f>IF(K2570="Centre",VLOOKUP(E2570,effectifs_hiver,3,FALSE),IF(Hierarchisation!K2570="Grand Nord",VLOOKUP(Hierarchisation!E2570,effectifs_hiver,4,FALSE),IF(Hierarchisation!K2570="Nord Est",VLOOKUP(Hierarchisation!E2570,effectifs_hiver,5,FALSE),IF(Hierarchisation!K2570="Nord Ouest",VLOOKUP(Hierarchisation!E2570,effectifs_hiver,6,FALSE),IF(Hierarchisation!K2570="Sud Est",VLOOKUP(Hierarchisation!E2570,effectifs_hiver,7,FALSE),IF(Hierarchisation!K2570="Sud Ouest",VLOOKUP(Hierarchisation!E2570,effectifs_hiver,8,FALSE),"Erreur Région"))))))</f>
        <v>#N/A</v>
      </c>
      <c r="V2570" s="17" t="e">
        <f>IF(W2570="Transit","Transit",IF(W2570="hiver",VLOOKUP(E2570,'EFFECTIFS Hiver'!$A:$I,9,FALSE),IF(W2570="été",VLOOKUP(E2570,'EFFECTIFS Eté'!$A:$I,9,FALSE),"Erreur saison")))</f>
        <v>#N/A</v>
      </c>
      <c r="W2570" s="18" t="e">
        <f>VLOOKUP(D2570,Listes!B:C,2,FALSE)</f>
        <v>#N/A</v>
      </c>
    </row>
    <row r="2571" spans="1:23" ht="15.75" customHeight="1">
      <c r="A2571" s="11"/>
      <c r="B2571" s="11"/>
      <c r="C2571" s="11"/>
      <c r="D2571" s="11"/>
      <c r="E2571" s="11"/>
      <c r="F2571" s="11"/>
      <c r="G2571" s="11" t="e">
        <f>VLOOKUP(E2571,TAXONS!B:C,2,FALSE)</f>
        <v>#N/A</v>
      </c>
      <c r="H2571" s="13">
        <f t="shared" si="203"/>
        <v>0</v>
      </c>
      <c r="I2571" s="12" t="e">
        <f t="shared" si="204"/>
        <v>#N/A</v>
      </c>
      <c r="J2571" s="14" t="e">
        <f t="shared" si="205"/>
        <v>#N/A</v>
      </c>
      <c r="K2571" s="15" t="e">
        <f>VLOOKUP(B2571,REGIONS!A:D,4,FALSE)</f>
        <v>#N/A</v>
      </c>
      <c r="L2571" s="19" t="e">
        <f>VLOOKUP(G2571,Sensibilité!$A:$L,12,FALSE)</f>
        <v>#N/A</v>
      </c>
      <c r="M2571" s="19" t="e">
        <f t="shared" si="206"/>
        <v>#N/A</v>
      </c>
      <c r="N2571" s="19" t="e">
        <f t="shared" si="207"/>
        <v>#N/A</v>
      </c>
      <c r="O2571" s="15" t="str">
        <f>IF(D2571=Listes!$B$6,"SWARMING",IF(OR(D2571=Listes!$B$1,D2571=Listes!$B$2,D2571=Listes!$B$5),2,IF(OR(D2571=Listes!$B$3,D2571=Listes!$B$4),1,"erreur colonne D")))</f>
        <v>SWARMING</v>
      </c>
      <c r="P2571" s="15" t="e">
        <f>IF(OR(W2571="Hiver",W2571="Transit"),VLOOKUP(E2571,IC!A:E,4,FALSE),IF(W2571="été",VLOOKUP(E2571,IC!A:E,3,FALSE),"erreur"))</f>
        <v>#N/A</v>
      </c>
      <c r="Q2571" s="15" t="e">
        <f>IF(P2571="NR",0,IF(F2571&lt;5,0,IF(P2571=1,VLOOKUP(F2571,IC!$G$1:$I$8,3,TRUE),
IF(P2571=2,VLOOKUP(F2571,IC!$K$1:$M$8,3,TRUE),
IF(P2571=3,VLOOKUP(F2571,IC!$O$1:$Q$8,3,TRUE),IF(P2571=4,VLOOKUP(F2571,IC!$S$2:$U$9,3,TRUE),
"erreur"))))))</f>
        <v>#N/A</v>
      </c>
      <c r="R2571" s="16" t="e">
        <f>IF(OR(V2571="NA",V2571="Transit",V2571&lt;Listes!$F$1),"non applicable",F2571/V2571)</f>
        <v>#N/A</v>
      </c>
      <c r="S2571" s="16" t="e">
        <f>IF(W2571="Transit","Non applicable",IF(AND(W2571="été",T2571&gt;Listes!F2570),F2571/T2571,IF(AND(W2571="Hiver",Hierarchisation!U2571&gt;Listes!F2570),F2571/U2571,"non applicable")))</f>
        <v>#N/A</v>
      </c>
      <c r="T2571" s="17" t="e">
        <f>IF(K2571="Centre",VLOOKUP(E2571,effectifs_ete,3,FALSE),IF(Hierarchisation!K2571="Grand Nord",VLOOKUP(Hierarchisation!E2571,effectifs_ete,4,FALSE),IF(Hierarchisation!K2571="Nord Est",VLOOKUP(Hierarchisation!E2571,effectifs_ete,5,FALSE),IF(Hierarchisation!K2571="Nord Ouest",VLOOKUP(Hierarchisation!E2571,effectifs_ete,6,FALSE),IF(Hierarchisation!K2571="Sud Est",VLOOKUP(Hierarchisation!E2571,effectifs_ete,7,FALSE),IF(Hierarchisation!K2571="Sud Ouest",VLOOKUP(Hierarchisation!E2571,effectifs_ete,8,FALSE),"Erreur Région"))))))</f>
        <v>#N/A</v>
      </c>
      <c r="U2571" s="17" t="e">
        <f>IF(K2571="Centre",VLOOKUP(E2571,effectifs_hiver,3,FALSE),IF(Hierarchisation!K2571="Grand Nord",VLOOKUP(Hierarchisation!E2571,effectifs_hiver,4,FALSE),IF(Hierarchisation!K2571="Nord Est",VLOOKUP(Hierarchisation!E2571,effectifs_hiver,5,FALSE),IF(Hierarchisation!K2571="Nord Ouest",VLOOKUP(Hierarchisation!E2571,effectifs_hiver,6,FALSE),IF(Hierarchisation!K2571="Sud Est",VLOOKUP(Hierarchisation!E2571,effectifs_hiver,7,FALSE),IF(Hierarchisation!K2571="Sud Ouest",VLOOKUP(Hierarchisation!E2571,effectifs_hiver,8,FALSE),"Erreur Région"))))))</f>
        <v>#N/A</v>
      </c>
      <c r="V2571" s="17" t="e">
        <f>IF(W2571="Transit","Transit",IF(W2571="hiver",VLOOKUP(E2571,'EFFECTIFS Hiver'!$A:$I,9,FALSE),IF(W2571="été",VLOOKUP(E2571,'EFFECTIFS Eté'!$A:$I,9,FALSE),"Erreur saison")))</f>
        <v>#N/A</v>
      </c>
      <c r="W2571" s="18" t="e">
        <f>VLOOKUP(D2571,Listes!B:C,2,FALSE)</f>
        <v>#N/A</v>
      </c>
    </row>
    <row r="2572" spans="1:23" ht="15.75" customHeight="1">
      <c r="A2572" s="11"/>
      <c r="B2572" s="11"/>
      <c r="C2572" s="11"/>
      <c r="D2572" s="11"/>
      <c r="E2572" s="11"/>
      <c r="F2572" s="11"/>
      <c r="G2572" s="11" t="e">
        <f>VLOOKUP(E2572,TAXONS!B:C,2,FALSE)</f>
        <v>#N/A</v>
      </c>
      <c r="H2572" s="13">
        <f t="shared" si="203"/>
        <v>0</v>
      </c>
      <c r="I2572" s="12" t="e">
        <f t="shared" si="204"/>
        <v>#N/A</v>
      </c>
      <c r="J2572" s="14" t="e">
        <f t="shared" si="205"/>
        <v>#N/A</v>
      </c>
      <c r="K2572" s="15" t="e">
        <f>VLOOKUP(B2572,REGIONS!A:D,4,FALSE)</f>
        <v>#N/A</v>
      </c>
      <c r="L2572" s="19" t="e">
        <f>VLOOKUP(G2572,Sensibilité!$A:$L,12,FALSE)</f>
        <v>#N/A</v>
      </c>
      <c r="M2572" s="19" t="e">
        <f t="shared" si="206"/>
        <v>#N/A</v>
      </c>
      <c r="N2572" s="19" t="e">
        <f t="shared" si="207"/>
        <v>#N/A</v>
      </c>
      <c r="O2572" s="15" t="str">
        <f>IF(D2572=Listes!$B$6,"SWARMING",IF(OR(D2572=Listes!$B$1,D2572=Listes!$B$2,D2572=Listes!$B$5),2,IF(OR(D2572=Listes!$B$3,D2572=Listes!$B$4),1,"erreur colonne D")))</f>
        <v>SWARMING</v>
      </c>
      <c r="P2572" s="15" t="e">
        <f>IF(OR(W2572="Hiver",W2572="Transit"),VLOOKUP(E2572,IC!A:E,4,FALSE),IF(W2572="été",VLOOKUP(E2572,IC!A:E,3,FALSE),"erreur"))</f>
        <v>#N/A</v>
      </c>
      <c r="Q2572" s="15" t="e">
        <f>IF(P2572="NR",0,IF(F2572&lt;5,0,IF(P2572=1,VLOOKUP(F2572,IC!$G$1:$I$8,3,TRUE),
IF(P2572=2,VLOOKUP(F2572,IC!$K$1:$M$8,3,TRUE),
IF(P2572=3,VLOOKUP(F2572,IC!$O$1:$Q$8,3,TRUE),IF(P2572=4,VLOOKUP(F2572,IC!$S$2:$U$9,3,TRUE),
"erreur"))))))</f>
        <v>#N/A</v>
      </c>
      <c r="R2572" s="16" t="e">
        <f>IF(OR(V2572="NA",V2572="Transit",V2572&lt;Listes!$F$1),"non applicable",F2572/V2572)</f>
        <v>#N/A</v>
      </c>
      <c r="S2572" s="16" t="e">
        <f>IF(W2572="Transit","Non applicable",IF(AND(W2572="été",T2572&gt;Listes!F2571),F2572/T2572,IF(AND(W2572="Hiver",Hierarchisation!U2572&gt;Listes!F2571),F2572/U2572,"non applicable")))</f>
        <v>#N/A</v>
      </c>
      <c r="T2572" s="17" t="e">
        <f>IF(K2572="Centre",VLOOKUP(E2572,effectifs_ete,3,FALSE),IF(Hierarchisation!K2572="Grand Nord",VLOOKUP(Hierarchisation!E2572,effectifs_ete,4,FALSE),IF(Hierarchisation!K2572="Nord Est",VLOOKUP(Hierarchisation!E2572,effectifs_ete,5,FALSE),IF(Hierarchisation!K2572="Nord Ouest",VLOOKUP(Hierarchisation!E2572,effectifs_ete,6,FALSE),IF(Hierarchisation!K2572="Sud Est",VLOOKUP(Hierarchisation!E2572,effectifs_ete,7,FALSE),IF(Hierarchisation!K2572="Sud Ouest",VLOOKUP(Hierarchisation!E2572,effectifs_ete,8,FALSE),"Erreur Région"))))))</f>
        <v>#N/A</v>
      </c>
      <c r="U2572" s="17" t="e">
        <f>IF(K2572="Centre",VLOOKUP(E2572,effectifs_hiver,3,FALSE),IF(Hierarchisation!K2572="Grand Nord",VLOOKUP(Hierarchisation!E2572,effectifs_hiver,4,FALSE),IF(Hierarchisation!K2572="Nord Est",VLOOKUP(Hierarchisation!E2572,effectifs_hiver,5,FALSE),IF(Hierarchisation!K2572="Nord Ouest",VLOOKUP(Hierarchisation!E2572,effectifs_hiver,6,FALSE),IF(Hierarchisation!K2572="Sud Est",VLOOKUP(Hierarchisation!E2572,effectifs_hiver,7,FALSE),IF(Hierarchisation!K2572="Sud Ouest",VLOOKUP(Hierarchisation!E2572,effectifs_hiver,8,FALSE),"Erreur Région"))))))</f>
        <v>#N/A</v>
      </c>
      <c r="V2572" s="17" t="e">
        <f>IF(W2572="Transit","Transit",IF(W2572="hiver",VLOOKUP(E2572,'EFFECTIFS Hiver'!$A:$I,9,FALSE),IF(W2572="été",VLOOKUP(E2572,'EFFECTIFS Eté'!$A:$I,9,FALSE),"Erreur saison")))</f>
        <v>#N/A</v>
      </c>
      <c r="W2572" s="18" t="e">
        <f>VLOOKUP(D2572,Listes!B:C,2,FALSE)</f>
        <v>#N/A</v>
      </c>
    </row>
    <row r="2573" spans="1:23" ht="15.75" customHeight="1">
      <c r="A2573" s="11"/>
      <c r="B2573" s="11"/>
      <c r="C2573" s="11"/>
      <c r="D2573" s="11"/>
      <c r="E2573" s="11"/>
      <c r="F2573" s="11"/>
      <c r="G2573" s="11" t="e">
        <f>VLOOKUP(E2573,TAXONS!B:C,2,FALSE)</f>
        <v>#N/A</v>
      </c>
      <c r="H2573" s="13">
        <f t="shared" si="203"/>
        <v>0</v>
      </c>
      <c r="I2573" s="12" t="e">
        <f t="shared" si="204"/>
        <v>#N/A</v>
      </c>
      <c r="J2573" s="14" t="e">
        <f t="shared" si="205"/>
        <v>#N/A</v>
      </c>
      <c r="K2573" s="15" t="e">
        <f>VLOOKUP(B2573,REGIONS!A:D,4,FALSE)</f>
        <v>#N/A</v>
      </c>
      <c r="L2573" s="19" t="e">
        <f>VLOOKUP(G2573,Sensibilité!$A:$L,12,FALSE)</f>
        <v>#N/A</v>
      </c>
      <c r="M2573" s="19" t="e">
        <f t="shared" si="206"/>
        <v>#N/A</v>
      </c>
      <c r="N2573" s="19" t="e">
        <f t="shared" si="207"/>
        <v>#N/A</v>
      </c>
      <c r="O2573" s="15" t="str">
        <f>IF(D2573=Listes!$B$6,"SWARMING",IF(OR(D2573=Listes!$B$1,D2573=Listes!$B$2,D2573=Listes!$B$5),2,IF(OR(D2573=Listes!$B$3,D2573=Listes!$B$4),1,"erreur colonne D")))</f>
        <v>SWARMING</v>
      </c>
      <c r="P2573" s="15" t="e">
        <f>IF(OR(W2573="Hiver",W2573="Transit"),VLOOKUP(E2573,IC!A:E,4,FALSE),IF(W2573="été",VLOOKUP(E2573,IC!A:E,3,FALSE),"erreur"))</f>
        <v>#N/A</v>
      </c>
      <c r="Q2573" s="15" t="e">
        <f>IF(P2573="NR",0,IF(F2573&lt;5,0,IF(P2573=1,VLOOKUP(F2573,IC!$G$1:$I$8,3,TRUE),
IF(P2573=2,VLOOKUP(F2573,IC!$K$1:$M$8,3,TRUE),
IF(P2573=3,VLOOKUP(F2573,IC!$O$1:$Q$8,3,TRUE),IF(P2573=4,VLOOKUP(F2573,IC!$S$2:$U$9,3,TRUE),
"erreur"))))))</f>
        <v>#N/A</v>
      </c>
      <c r="R2573" s="16" t="e">
        <f>IF(OR(V2573="NA",V2573="Transit",V2573&lt;Listes!$F$1),"non applicable",F2573/V2573)</f>
        <v>#N/A</v>
      </c>
      <c r="S2573" s="16" t="e">
        <f>IF(W2573="Transit","Non applicable",IF(AND(W2573="été",T2573&gt;Listes!F2572),F2573/T2573,IF(AND(W2573="Hiver",Hierarchisation!U2573&gt;Listes!F2572),F2573/U2573,"non applicable")))</f>
        <v>#N/A</v>
      </c>
      <c r="T2573" s="17" t="e">
        <f>IF(K2573="Centre",VLOOKUP(E2573,effectifs_ete,3,FALSE),IF(Hierarchisation!K2573="Grand Nord",VLOOKUP(Hierarchisation!E2573,effectifs_ete,4,FALSE),IF(Hierarchisation!K2573="Nord Est",VLOOKUP(Hierarchisation!E2573,effectifs_ete,5,FALSE),IF(Hierarchisation!K2573="Nord Ouest",VLOOKUP(Hierarchisation!E2573,effectifs_ete,6,FALSE),IF(Hierarchisation!K2573="Sud Est",VLOOKUP(Hierarchisation!E2573,effectifs_ete,7,FALSE),IF(Hierarchisation!K2573="Sud Ouest",VLOOKUP(Hierarchisation!E2573,effectifs_ete,8,FALSE),"Erreur Région"))))))</f>
        <v>#N/A</v>
      </c>
      <c r="U2573" s="17" t="e">
        <f>IF(K2573="Centre",VLOOKUP(E2573,effectifs_hiver,3,FALSE),IF(Hierarchisation!K2573="Grand Nord",VLOOKUP(Hierarchisation!E2573,effectifs_hiver,4,FALSE),IF(Hierarchisation!K2573="Nord Est",VLOOKUP(Hierarchisation!E2573,effectifs_hiver,5,FALSE),IF(Hierarchisation!K2573="Nord Ouest",VLOOKUP(Hierarchisation!E2573,effectifs_hiver,6,FALSE),IF(Hierarchisation!K2573="Sud Est",VLOOKUP(Hierarchisation!E2573,effectifs_hiver,7,FALSE),IF(Hierarchisation!K2573="Sud Ouest",VLOOKUP(Hierarchisation!E2573,effectifs_hiver,8,FALSE),"Erreur Région"))))))</f>
        <v>#N/A</v>
      </c>
      <c r="V2573" s="17" t="e">
        <f>IF(W2573="Transit","Transit",IF(W2573="hiver",VLOOKUP(E2573,'EFFECTIFS Hiver'!$A:$I,9,FALSE),IF(W2573="été",VLOOKUP(E2573,'EFFECTIFS Eté'!$A:$I,9,FALSE),"Erreur saison")))</f>
        <v>#N/A</v>
      </c>
      <c r="W2573" s="18" t="e">
        <f>VLOOKUP(D2573,Listes!B:C,2,FALSE)</f>
        <v>#N/A</v>
      </c>
    </row>
    <row r="2574" spans="1:23" ht="15.75" customHeight="1">
      <c r="A2574" s="11"/>
      <c r="B2574" s="11"/>
      <c r="C2574" s="11"/>
      <c r="D2574" s="11"/>
      <c r="E2574" s="11"/>
      <c r="F2574" s="11"/>
      <c r="G2574" s="11" t="e">
        <f>VLOOKUP(E2574,TAXONS!B:C,2,FALSE)</f>
        <v>#N/A</v>
      </c>
      <c r="H2574" s="13">
        <f t="shared" si="203"/>
        <v>0</v>
      </c>
      <c r="I2574" s="12" t="e">
        <f t="shared" si="204"/>
        <v>#N/A</v>
      </c>
      <c r="J2574" s="14" t="e">
        <f t="shared" si="205"/>
        <v>#N/A</v>
      </c>
      <c r="K2574" s="15" t="e">
        <f>VLOOKUP(B2574,REGIONS!A:D,4,FALSE)</f>
        <v>#N/A</v>
      </c>
      <c r="L2574" s="19" t="e">
        <f>VLOOKUP(G2574,Sensibilité!$A:$L,12,FALSE)</f>
        <v>#N/A</v>
      </c>
      <c r="M2574" s="19" t="e">
        <f t="shared" si="206"/>
        <v>#N/A</v>
      </c>
      <c r="N2574" s="19" t="e">
        <f t="shared" si="207"/>
        <v>#N/A</v>
      </c>
      <c r="O2574" s="15" t="str">
        <f>IF(D2574=Listes!$B$6,"SWARMING",IF(OR(D2574=Listes!$B$1,D2574=Listes!$B$2,D2574=Listes!$B$5),2,IF(OR(D2574=Listes!$B$3,D2574=Listes!$B$4),1,"erreur colonne D")))</f>
        <v>SWARMING</v>
      </c>
      <c r="P2574" s="15" t="e">
        <f>IF(OR(W2574="Hiver",W2574="Transit"),VLOOKUP(E2574,IC!A:E,4,FALSE),IF(W2574="été",VLOOKUP(E2574,IC!A:E,3,FALSE),"erreur"))</f>
        <v>#N/A</v>
      </c>
      <c r="Q2574" s="15" t="e">
        <f>IF(P2574="NR",0,IF(F2574&lt;5,0,IF(P2574=1,VLOOKUP(F2574,IC!$G$1:$I$8,3,TRUE),
IF(P2574=2,VLOOKUP(F2574,IC!$K$1:$M$8,3,TRUE),
IF(P2574=3,VLOOKUP(F2574,IC!$O$1:$Q$8,3,TRUE),IF(P2574=4,VLOOKUP(F2574,IC!$S$2:$U$9,3,TRUE),
"erreur"))))))</f>
        <v>#N/A</v>
      </c>
      <c r="R2574" s="16" t="e">
        <f>IF(OR(V2574="NA",V2574="Transit",V2574&lt;Listes!$F$1),"non applicable",F2574/V2574)</f>
        <v>#N/A</v>
      </c>
      <c r="S2574" s="16" t="e">
        <f>IF(W2574="Transit","Non applicable",IF(AND(W2574="été",T2574&gt;Listes!F2573),F2574/T2574,IF(AND(W2574="Hiver",Hierarchisation!U2574&gt;Listes!F2573),F2574/U2574,"non applicable")))</f>
        <v>#N/A</v>
      </c>
      <c r="T2574" s="17" t="e">
        <f>IF(K2574="Centre",VLOOKUP(E2574,effectifs_ete,3,FALSE),IF(Hierarchisation!K2574="Grand Nord",VLOOKUP(Hierarchisation!E2574,effectifs_ete,4,FALSE),IF(Hierarchisation!K2574="Nord Est",VLOOKUP(Hierarchisation!E2574,effectifs_ete,5,FALSE),IF(Hierarchisation!K2574="Nord Ouest",VLOOKUP(Hierarchisation!E2574,effectifs_ete,6,FALSE),IF(Hierarchisation!K2574="Sud Est",VLOOKUP(Hierarchisation!E2574,effectifs_ete,7,FALSE),IF(Hierarchisation!K2574="Sud Ouest",VLOOKUP(Hierarchisation!E2574,effectifs_ete,8,FALSE),"Erreur Région"))))))</f>
        <v>#N/A</v>
      </c>
      <c r="U2574" s="17" t="e">
        <f>IF(K2574="Centre",VLOOKUP(E2574,effectifs_hiver,3,FALSE),IF(Hierarchisation!K2574="Grand Nord",VLOOKUP(Hierarchisation!E2574,effectifs_hiver,4,FALSE),IF(Hierarchisation!K2574="Nord Est",VLOOKUP(Hierarchisation!E2574,effectifs_hiver,5,FALSE),IF(Hierarchisation!K2574="Nord Ouest",VLOOKUP(Hierarchisation!E2574,effectifs_hiver,6,FALSE),IF(Hierarchisation!K2574="Sud Est",VLOOKUP(Hierarchisation!E2574,effectifs_hiver,7,FALSE),IF(Hierarchisation!K2574="Sud Ouest",VLOOKUP(Hierarchisation!E2574,effectifs_hiver,8,FALSE),"Erreur Région"))))))</f>
        <v>#N/A</v>
      </c>
      <c r="V2574" s="17" t="e">
        <f>IF(W2574="Transit","Transit",IF(W2574="hiver",VLOOKUP(E2574,'EFFECTIFS Hiver'!$A:$I,9,FALSE),IF(W2574="été",VLOOKUP(E2574,'EFFECTIFS Eté'!$A:$I,9,FALSE),"Erreur saison")))</f>
        <v>#N/A</v>
      </c>
      <c r="W2574" s="18" t="e">
        <f>VLOOKUP(D2574,Listes!B:C,2,FALSE)</f>
        <v>#N/A</v>
      </c>
    </row>
    <row r="2575" spans="1:23" ht="15.75" customHeight="1">
      <c r="A2575" s="11"/>
      <c r="B2575" s="11"/>
      <c r="C2575" s="11"/>
      <c r="D2575" s="11"/>
      <c r="E2575" s="11"/>
      <c r="F2575" s="11"/>
      <c r="G2575" s="11" t="e">
        <f>VLOOKUP(E2575,TAXONS!B:C,2,FALSE)</f>
        <v>#N/A</v>
      </c>
      <c r="H2575" s="13">
        <f t="shared" si="203"/>
        <v>0</v>
      </c>
      <c r="I2575" s="12" t="e">
        <f t="shared" si="204"/>
        <v>#N/A</v>
      </c>
      <c r="J2575" s="14" t="e">
        <f t="shared" si="205"/>
        <v>#N/A</v>
      </c>
      <c r="K2575" s="15" t="e">
        <f>VLOOKUP(B2575,REGIONS!A:D,4,FALSE)</f>
        <v>#N/A</v>
      </c>
      <c r="L2575" s="19" t="e">
        <f>VLOOKUP(G2575,Sensibilité!$A:$L,12,FALSE)</f>
        <v>#N/A</v>
      </c>
      <c r="M2575" s="19" t="e">
        <f t="shared" si="206"/>
        <v>#N/A</v>
      </c>
      <c r="N2575" s="19" t="e">
        <f t="shared" si="207"/>
        <v>#N/A</v>
      </c>
      <c r="O2575" s="15" t="str">
        <f>IF(D2575=Listes!$B$6,"SWARMING",IF(OR(D2575=Listes!$B$1,D2575=Listes!$B$2,D2575=Listes!$B$5),2,IF(OR(D2575=Listes!$B$3,D2575=Listes!$B$4),1,"erreur colonne D")))</f>
        <v>SWARMING</v>
      </c>
      <c r="P2575" s="15" t="e">
        <f>IF(OR(W2575="Hiver",W2575="Transit"),VLOOKUP(E2575,IC!A:E,4,FALSE),IF(W2575="été",VLOOKUP(E2575,IC!A:E,3,FALSE),"erreur"))</f>
        <v>#N/A</v>
      </c>
      <c r="Q2575" s="15" t="e">
        <f>IF(P2575="NR",0,IF(F2575&lt;5,0,IF(P2575=1,VLOOKUP(F2575,IC!$G$1:$I$8,3,TRUE),
IF(P2575=2,VLOOKUP(F2575,IC!$K$1:$M$8,3,TRUE),
IF(P2575=3,VLOOKUP(F2575,IC!$O$1:$Q$8,3,TRUE),IF(P2575=4,VLOOKUP(F2575,IC!$S$2:$U$9,3,TRUE),
"erreur"))))))</f>
        <v>#N/A</v>
      </c>
      <c r="R2575" s="16" t="e">
        <f>IF(OR(V2575="NA",V2575="Transit",V2575&lt;Listes!$F$1),"non applicable",F2575/V2575)</f>
        <v>#N/A</v>
      </c>
      <c r="S2575" s="16" t="e">
        <f>IF(W2575="Transit","Non applicable",IF(AND(W2575="été",T2575&gt;Listes!F2574),F2575/T2575,IF(AND(W2575="Hiver",Hierarchisation!U2575&gt;Listes!F2574),F2575/U2575,"non applicable")))</f>
        <v>#N/A</v>
      </c>
      <c r="T2575" s="17" t="e">
        <f>IF(K2575="Centre",VLOOKUP(E2575,effectifs_ete,3,FALSE),IF(Hierarchisation!K2575="Grand Nord",VLOOKUP(Hierarchisation!E2575,effectifs_ete,4,FALSE),IF(Hierarchisation!K2575="Nord Est",VLOOKUP(Hierarchisation!E2575,effectifs_ete,5,FALSE),IF(Hierarchisation!K2575="Nord Ouest",VLOOKUP(Hierarchisation!E2575,effectifs_ete,6,FALSE),IF(Hierarchisation!K2575="Sud Est",VLOOKUP(Hierarchisation!E2575,effectifs_ete,7,FALSE),IF(Hierarchisation!K2575="Sud Ouest",VLOOKUP(Hierarchisation!E2575,effectifs_ete,8,FALSE),"Erreur Région"))))))</f>
        <v>#N/A</v>
      </c>
      <c r="U2575" s="17" t="e">
        <f>IF(K2575="Centre",VLOOKUP(E2575,effectifs_hiver,3,FALSE),IF(Hierarchisation!K2575="Grand Nord",VLOOKUP(Hierarchisation!E2575,effectifs_hiver,4,FALSE),IF(Hierarchisation!K2575="Nord Est",VLOOKUP(Hierarchisation!E2575,effectifs_hiver,5,FALSE),IF(Hierarchisation!K2575="Nord Ouest",VLOOKUP(Hierarchisation!E2575,effectifs_hiver,6,FALSE),IF(Hierarchisation!K2575="Sud Est",VLOOKUP(Hierarchisation!E2575,effectifs_hiver,7,FALSE),IF(Hierarchisation!K2575="Sud Ouest",VLOOKUP(Hierarchisation!E2575,effectifs_hiver,8,FALSE),"Erreur Région"))))))</f>
        <v>#N/A</v>
      </c>
      <c r="V2575" s="17" t="e">
        <f>IF(W2575="Transit","Transit",IF(W2575="hiver",VLOOKUP(E2575,'EFFECTIFS Hiver'!$A:$I,9,FALSE),IF(W2575="été",VLOOKUP(E2575,'EFFECTIFS Eté'!$A:$I,9,FALSE),"Erreur saison")))</f>
        <v>#N/A</v>
      </c>
      <c r="W2575" s="18" t="e">
        <f>VLOOKUP(D2575,Listes!B:C,2,FALSE)</f>
        <v>#N/A</v>
      </c>
    </row>
    <row r="2576" spans="1:23" ht="15.75" customHeight="1">
      <c r="A2576" s="11"/>
      <c r="B2576" s="11"/>
      <c r="C2576" s="11"/>
      <c r="D2576" s="11"/>
      <c r="E2576" s="11"/>
      <c r="F2576" s="11"/>
      <c r="G2576" s="11" t="e">
        <f>VLOOKUP(E2576,TAXONS!B:C,2,FALSE)</f>
        <v>#N/A</v>
      </c>
      <c r="H2576" s="13">
        <f t="shared" si="203"/>
        <v>0</v>
      </c>
      <c r="I2576" s="12" t="e">
        <f t="shared" si="204"/>
        <v>#N/A</v>
      </c>
      <c r="J2576" s="14" t="e">
        <f t="shared" si="205"/>
        <v>#N/A</v>
      </c>
      <c r="K2576" s="15" t="e">
        <f>VLOOKUP(B2576,REGIONS!A:D,4,FALSE)</f>
        <v>#N/A</v>
      </c>
      <c r="L2576" s="19" t="e">
        <f>VLOOKUP(G2576,Sensibilité!$A:$L,12,FALSE)</f>
        <v>#N/A</v>
      </c>
      <c r="M2576" s="19" t="e">
        <f t="shared" si="206"/>
        <v>#N/A</v>
      </c>
      <c r="N2576" s="19" t="e">
        <f t="shared" si="207"/>
        <v>#N/A</v>
      </c>
      <c r="O2576" s="15" t="str">
        <f>IF(D2576=Listes!$B$6,"SWARMING",IF(OR(D2576=Listes!$B$1,D2576=Listes!$B$2,D2576=Listes!$B$5),2,IF(OR(D2576=Listes!$B$3,D2576=Listes!$B$4),1,"erreur colonne D")))</f>
        <v>SWARMING</v>
      </c>
      <c r="P2576" s="15" t="e">
        <f>IF(OR(W2576="Hiver",W2576="Transit"),VLOOKUP(E2576,IC!A:E,4,FALSE),IF(W2576="été",VLOOKUP(E2576,IC!A:E,3,FALSE),"erreur"))</f>
        <v>#N/A</v>
      </c>
      <c r="Q2576" s="15" t="e">
        <f>IF(P2576="NR",0,IF(F2576&lt;5,0,IF(P2576=1,VLOOKUP(F2576,IC!$G$1:$I$8,3,TRUE),
IF(P2576=2,VLOOKUP(F2576,IC!$K$1:$M$8,3,TRUE),
IF(P2576=3,VLOOKUP(F2576,IC!$O$1:$Q$8,3,TRUE),IF(P2576=4,VLOOKUP(F2576,IC!$S$2:$U$9,3,TRUE),
"erreur"))))))</f>
        <v>#N/A</v>
      </c>
      <c r="R2576" s="16" t="e">
        <f>IF(OR(V2576="NA",V2576="Transit",V2576&lt;Listes!$F$1),"non applicable",F2576/V2576)</f>
        <v>#N/A</v>
      </c>
      <c r="S2576" s="16" t="e">
        <f>IF(W2576="Transit","Non applicable",IF(AND(W2576="été",T2576&gt;Listes!F2575),F2576/T2576,IF(AND(W2576="Hiver",Hierarchisation!U2576&gt;Listes!F2575),F2576/U2576,"non applicable")))</f>
        <v>#N/A</v>
      </c>
      <c r="T2576" s="17" t="e">
        <f>IF(K2576="Centre",VLOOKUP(E2576,effectifs_ete,3,FALSE),IF(Hierarchisation!K2576="Grand Nord",VLOOKUP(Hierarchisation!E2576,effectifs_ete,4,FALSE),IF(Hierarchisation!K2576="Nord Est",VLOOKUP(Hierarchisation!E2576,effectifs_ete,5,FALSE),IF(Hierarchisation!K2576="Nord Ouest",VLOOKUP(Hierarchisation!E2576,effectifs_ete,6,FALSE),IF(Hierarchisation!K2576="Sud Est",VLOOKUP(Hierarchisation!E2576,effectifs_ete,7,FALSE),IF(Hierarchisation!K2576="Sud Ouest",VLOOKUP(Hierarchisation!E2576,effectifs_ete,8,FALSE),"Erreur Région"))))))</f>
        <v>#N/A</v>
      </c>
      <c r="U2576" s="17" t="e">
        <f>IF(K2576="Centre",VLOOKUP(E2576,effectifs_hiver,3,FALSE),IF(Hierarchisation!K2576="Grand Nord",VLOOKUP(Hierarchisation!E2576,effectifs_hiver,4,FALSE),IF(Hierarchisation!K2576="Nord Est",VLOOKUP(Hierarchisation!E2576,effectifs_hiver,5,FALSE),IF(Hierarchisation!K2576="Nord Ouest",VLOOKUP(Hierarchisation!E2576,effectifs_hiver,6,FALSE),IF(Hierarchisation!K2576="Sud Est",VLOOKUP(Hierarchisation!E2576,effectifs_hiver,7,FALSE),IF(Hierarchisation!K2576="Sud Ouest",VLOOKUP(Hierarchisation!E2576,effectifs_hiver,8,FALSE),"Erreur Région"))))))</f>
        <v>#N/A</v>
      </c>
      <c r="V2576" s="17" t="e">
        <f>IF(W2576="Transit","Transit",IF(W2576="hiver",VLOOKUP(E2576,'EFFECTIFS Hiver'!$A:$I,9,FALSE),IF(W2576="été",VLOOKUP(E2576,'EFFECTIFS Eté'!$A:$I,9,FALSE),"Erreur saison")))</f>
        <v>#N/A</v>
      </c>
      <c r="W2576" s="18" t="e">
        <f>VLOOKUP(D2576,Listes!B:C,2,FALSE)</f>
        <v>#N/A</v>
      </c>
    </row>
    <row r="2577" spans="1:23" ht="15.75" customHeight="1">
      <c r="A2577" s="11"/>
      <c r="B2577" s="11"/>
      <c r="C2577" s="11"/>
      <c r="D2577" s="11"/>
      <c r="E2577" s="11"/>
      <c r="F2577" s="11"/>
      <c r="G2577" s="11" t="e">
        <f>VLOOKUP(E2577,TAXONS!B:C,2,FALSE)</f>
        <v>#N/A</v>
      </c>
      <c r="H2577" s="13">
        <f t="shared" si="203"/>
        <v>0</v>
      </c>
      <c r="I2577" s="12" t="e">
        <f t="shared" si="204"/>
        <v>#N/A</v>
      </c>
      <c r="J2577" s="14" t="e">
        <f t="shared" si="205"/>
        <v>#N/A</v>
      </c>
      <c r="K2577" s="15" t="e">
        <f>VLOOKUP(B2577,REGIONS!A:D,4,FALSE)</f>
        <v>#N/A</v>
      </c>
      <c r="L2577" s="19" t="e">
        <f>VLOOKUP(G2577,Sensibilité!$A:$L,12,FALSE)</f>
        <v>#N/A</v>
      </c>
      <c r="M2577" s="19" t="e">
        <f t="shared" si="206"/>
        <v>#N/A</v>
      </c>
      <c r="N2577" s="19" t="e">
        <f t="shared" si="207"/>
        <v>#N/A</v>
      </c>
      <c r="O2577" s="15" t="str">
        <f>IF(D2577=Listes!$B$6,"SWARMING",IF(OR(D2577=Listes!$B$1,D2577=Listes!$B$2,D2577=Listes!$B$5),2,IF(OR(D2577=Listes!$B$3,D2577=Listes!$B$4),1,"erreur colonne D")))</f>
        <v>SWARMING</v>
      </c>
      <c r="P2577" s="15" t="e">
        <f>IF(OR(W2577="Hiver",W2577="Transit"),VLOOKUP(E2577,IC!A:E,4,FALSE),IF(W2577="été",VLOOKUP(E2577,IC!A:E,3,FALSE),"erreur"))</f>
        <v>#N/A</v>
      </c>
      <c r="Q2577" s="15" t="e">
        <f>IF(P2577="NR",0,IF(F2577&lt;5,0,IF(P2577=1,VLOOKUP(F2577,IC!$G$1:$I$8,3,TRUE),
IF(P2577=2,VLOOKUP(F2577,IC!$K$1:$M$8,3,TRUE),
IF(P2577=3,VLOOKUP(F2577,IC!$O$1:$Q$8,3,TRUE),IF(P2577=4,VLOOKUP(F2577,IC!$S$2:$U$9,3,TRUE),
"erreur"))))))</f>
        <v>#N/A</v>
      </c>
      <c r="R2577" s="16" t="e">
        <f>IF(OR(V2577="NA",V2577="Transit",V2577&lt;Listes!$F$1),"non applicable",F2577/V2577)</f>
        <v>#N/A</v>
      </c>
      <c r="S2577" s="16" t="e">
        <f>IF(W2577="Transit","Non applicable",IF(AND(W2577="été",T2577&gt;Listes!F2576),F2577/T2577,IF(AND(W2577="Hiver",Hierarchisation!U2577&gt;Listes!F2576),F2577/U2577,"non applicable")))</f>
        <v>#N/A</v>
      </c>
      <c r="T2577" s="17" t="e">
        <f>IF(K2577="Centre",VLOOKUP(E2577,effectifs_ete,3,FALSE),IF(Hierarchisation!K2577="Grand Nord",VLOOKUP(Hierarchisation!E2577,effectifs_ete,4,FALSE),IF(Hierarchisation!K2577="Nord Est",VLOOKUP(Hierarchisation!E2577,effectifs_ete,5,FALSE),IF(Hierarchisation!K2577="Nord Ouest",VLOOKUP(Hierarchisation!E2577,effectifs_ete,6,FALSE),IF(Hierarchisation!K2577="Sud Est",VLOOKUP(Hierarchisation!E2577,effectifs_ete,7,FALSE),IF(Hierarchisation!K2577="Sud Ouest",VLOOKUP(Hierarchisation!E2577,effectifs_ete,8,FALSE),"Erreur Région"))))))</f>
        <v>#N/A</v>
      </c>
      <c r="U2577" s="17" t="e">
        <f>IF(K2577="Centre",VLOOKUP(E2577,effectifs_hiver,3,FALSE),IF(Hierarchisation!K2577="Grand Nord",VLOOKUP(Hierarchisation!E2577,effectifs_hiver,4,FALSE),IF(Hierarchisation!K2577="Nord Est",VLOOKUP(Hierarchisation!E2577,effectifs_hiver,5,FALSE),IF(Hierarchisation!K2577="Nord Ouest",VLOOKUP(Hierarchisation!E2577,effectifs_hiver,6,FALSE),IF(Hierarchisation!K2577="Sud Est",VLOOKUP(Hierarchisation!E2577,effectifs_hiver,7,FALSE),IF(Hierarchisation!K2577="Sud Ouest",VLOOKUP(Hierarchisation!E2577,effectifs_hiver,8,FALSE),"Erreur Région"))))))</f>
        <v>#N/A</v>
      </c>
      <c r="V2577" s="17" t="e">
        <f>IF(W2577="Transit","Transit",IF(W2577="hiver",VLOOKUP(E2577,'EFFECTIFS Hiver'!$A:$I,9,FALSE),IF(W2577="été",VLOOKUP(E2577,'EFFECTIFS Eté'!$A:$I,9,FALSE),"Erreur saison")))</f>
        <v>#N/A</v>
      </c>
      <c r="W2577" s="18" t="e">
        <f>VLOOKUP(D2577,Listes!B:C,2,FALSE)</f>
        <v>#N/A</v>
      </c>
    </row>
    <row r="2578" spans="1:23" ht="15.75" customHeight="1">
      <c r="A2578" s="11"/>
      <c r="B2578" s="11"/>
      <c r="C2578" s="11"/>
      <c r="D2578" s="11"/>
      <c r="E2578" s="11"/>
      <c r="F2578" s="11"/>
      <c r="G2578" s="11" t="e">
        <f>VLOOKUP(E2578,TAXONS!B:C,2,FALSE)</f>
        <v>#N/A</v>
      </c>
      <c r="H2578" s="13">
        <f t="shared" si="203"/>
        <v>0</v>
      </c>
      <c r="I2578" s="12" t="e">
        <f t="shared" si="204"/>
        <v>#N/A</v>
      </c>
      <c r="J2578" s="14" t="e">
        <f t="shared" si="205"/>
        <v>#N/A</v>
      </c>
      <c r="K2578" s="15" t="e">
        <f>VLOOKUP(B2578,REGIONS!A:D,4,FALSE)</f>
        <v>#N/A</v>
      </c>
      <c r="L2578" s="19" t="e">
        <f>VLOOKUP(G2578,Sensibilité!$A:$L,12,FALSE)</f>
        <v>#N/A</v>
      </c>
      <c r="M2578" s="19" t="e">
        <f t="shared" si="206"/>
        <v>#N/A</v>
      </c>
      <c r="N2578" s="19" t="e">
        <f t="shared" si="207"/>
        <v>#N/A</v>
      </c>
      <c r="O2578" s="15" t="str">
        <f>IF(D2578=Listes!$B$6,"SWARMING",IF(OR(D2578=Listes!$B$1,D2578=Listes!$B$2,D2578=Listes!$B$5),2,IF(OR(D2578=Listes!$B$3,D2578=Listes!$B$4),1,"erreur colonne D")))</f>
        <v>SWARMING</v>
      </c>
      <c r="P2578" s="15" t="e">
        <f>IF(OR(W2578="Hiver",W2578="Transit"),VLOOKUP(E2578,IC!A:E,4,FALSE),IF(W2578="été",VLOOKUP(E2578,IC!A:E,3,FALSE),"erreur"))</f>
        <v>#N/A</v>
      </c>
      <c r="Q2578" s="15" t="e">
        <f>IF(P2578="NR",0,IF(F2578&lt;5,0,IF(P2578=1,VLOOKUP(F2578,IC!$G$1:$I$8,3,TRUE),
IF(P2578=2,VLOOKUP(F2578,IC!$K$1:$M$8,3,TRUE),
IF(P2578=3,VLOOKUP(F2578,IC!$O$1:$Q$8,3,TRUE),IF(P2578=4,VLOOKUP(F2578,IC!$S$2:$U$9,3,TRUE),
"erreur"))))))</f>
        <v>#N/A</v>
      </c>
      <c r="R2578" s="16" t="e">
        <f>IF(OR(V2578="NA",V2578="Transit",V2578&lt;Listes!$F$1),"non applicable",F2578/V2578)</f>
        <v>#N/A</v>
      </c>
      <c r="S2578" s="16" t="e">
        <f>IF(W2578="Transit","Non applicable",IF(AND(W2578="été",T2578&gt;Listes!F2577),F2578/T2578,IF(AND(W2578="Hiver",Hierarchisation!U2578&gt;Listes!F2577),F2578/U2578,"non applicable")))</f>
        <v>#N/A</v>
      </c>
      <c r="T2578" s="17" t="e">
        <f>IF(K2578="Centre",VLOOKUP(E2578,effectifs_ete,3,FALSE),IF(Hierarchisation!K2578="Grand Nord",VLOOKUP(Hierarchisation!E2578,effectifs_ete,4,FALSE),IF(Hierarchisation!K2578="Nord Est",VLOOKUP(Hierarchisation!E2578,effectifs_ete,5,FALSE),IF(Hierarchisation!K2578="Nord Ouest",VLOOKUP(Hierarchisation!E2578,effectifs_ete,6,FALSE),IF(Hierarchisation!K2578="Sud Est",VLOOKUP(Hierarchisation!E2578,effectifs_ete,7,FALSE),IF(Hierarchisation!K2578="Sud Ouest",VLOOKUP(Hierarchisation!E2578,effectifs_ete,8,FALSE),"Erreur Région"))))))</f>
        <v>#N/A</v>
      </c>
      <c r="U2578" s="17" t="e">
        <f>IF(K2578="Centre",VLOOKUP(E2578,effectifs_hiver,3,FALSE),IF(Hierarchisation!K2578="Grand Nord",VLOOKUP(Hierarchisation!E2578,effectifs_hiver,4,FALSE),IF(Hierarchisation!K2578="Nord Est",VLOOKUP(Hierarchisation!E2578,effectifs_hiver,5,FALSE),IF(Hierarchisation!K2578="Nord Ouest",VLOOKUP(Hierarchisation!E2578,effectifs_hiver,6,FALSE),IF(Hierarchisation!K2578="Sud Est",VLOOKUP(Hierarchisation!E2578,effectifs_hiver,7,FALSE),IF(Hierarchisation!K2578="Sud Ouest",VLOOKUP(Hierarchisation!E2578,effectifs_hiver,8,FALSE),"Erreur Région"))))))</f>
        <v>#N/A</v>
      </c>
      <c r="V2578" s="17" t="e">
        <f>IF(W2578="Transit","Transit",IF(W2578="hiver",VLOOKUP(E2578,'EFFECTIFS Hiver'!$A:$I,9,FALSE),IF(W2578="été",VLOOKUP(E2578,'EFFECTIFS Eté'!$A:$I,9,FALSE),"Erreur saison")))</f>
        <v>#N/A</v>
      </c>
      <c r="W2578" s="18" t="e">
        <f>VLOOKUP(D2578,Listes!B:C,2,FALSE)</f>
        <v>#N/A</v>
      </c>
    </row>
    <row r="2579" spans="1:23" ht="15.75" customHeight="1">
      <c r="A2579" s="11"/>
      <c r="B2579" s="11"/>
      <c r="C2579" s="11"/>
      <c r="D2579" s="11"/>
      <c r="E2579" s="11"/>
      <c r="F2579" s="11"/>
      <c r="G2579" s="11" t="e">
        <f>VLOOKUP(E2579,TAXONS!B:C,2,FALSE)</f>
        <v>#N/A</v>
      </c>
      <c r="H2579" s="13">
        <f t="shared" si="203"/>
        <v>0</v>
      </c>
      <c r="I2579" s="12" t="e">
        <f t="shared" si="204"/>
        <v>#N/A</v>
      </c>
      <c r="J2579" s="14" t="e">
        <f t="shared" si="205"/>
        <v>#N/A</v>
      </c>
      <c r="K2579" s="15" t="e">
        <f>VLOOKUP(B2579,REGIONS!A:D,4,FALSE)</f>
        <v>#N/A</v>
      </c>
      <c r="L2579" s="19" t="e">
        <f>VLOOKUP(G2579,Sensibilité!$A:$L,12,FALSE)</f>
        <v>#N/A</v>
      </c>
      <c r="M2579" s="19" t="e">
        <f t="shared" si="206"/>
        <v>#N/A</v>
      </c>
      <c r="N2579" s="19" t="e">
        <f t="shared" si="207"/>
        <v>#N/A</v>
      </c>
      <c r="O2579" s="15" t="str">
        <f>IF(D2579=Listes!$B$6,"SWARMING",IF(OR(D2579=Listes!$B$1,D2579=Listes!$B$2,D2579=Listes!$B$5),2,IF(OR(D2579=Listes!$B$3,D2579=Listes!$B$4),1,"erreur colonne D")))</f>
        <v>SWARMING</v>
      </c>
      <c r="P2579" s="15" t="e">
        <f>IF(OR(W2579="Hiver",W2579="Transit"),VLOOKUP(E2579,IC!A:E,4,FALSE),IF(W2579="été",VLOOKUP(E2579,IC!A:E,3,FALSE),"erreur"))</f>
        <v>#N/A</v>
      </c>
      <c r="Q2579" s="15" t="e">
        <f>IF(P2579="NR",0,IF(F2579&lt;5,0,IF(P2579=1,VLOOKUP(F2579,IC!$G$1:$I$8,3,TRUE),
IF(P2579=2,VLOOKUP(F2579,IC!$K$1:$M$8,3,TRUE),
IF(P2579=3,VLOOKUP(F2579,IC!$O$1:$Q$8,3,TRUE),IF(P2579=4,VLOOKUP(F2579,IC!$S$2:$U$9,3,TRUE),
"erreur"))))))</f>
        <v>#N/A</v>
      </c>
      <c r="R2579" s="16" t="e">
        <f>IF(OR(V2579="NA",V2579="Transit",V2579&lt;Listes!$F$1),"non applicable",F2579/V2579)</f>
        <v>#N/A</v>
      </c>
      <c r="S2579" s="16" t="e">
        <f>IF(W2579="Transit","Non applicable",IF(AND(W2579="été",T2579&gt;Listes!F2578),F2579/T2579,IF(AND(W2579="Hiver",Hierarchisation!U2579&gt;Listes!F2578),F2579/U2579,"non applicable")))</f>
        <v>#N/A</v>
      </c>
      <c r="T2579" s="17" t="e">
        <f>IF(K2579="Centre",VLOOKUP(E2579,effectifs_ete,3,FALSE),IF(Hierarchisation!K2579="Grand Nord",VLOOKUP(Hierarchisation!E2579,effectifs_ete,4,FALSE),IF(Hierarchisation!K2579="Nord Est",VLOOKUP(Hierarchisation!E2579,effectifs_ete,5,FALSE),IF(Hierarchisation!K2579="Nord Ouest",VLOOKUP(Hierarchisation!E2579,effectifs_ete,6,FALSE),IF(Hierarchisation!K2579="Sud Est",VLOOKUP(Hierarchisation!E2579,effectifs_ete,7,FALSE),IF(Hierarchisation!K2579="Sud Ouest",VLOOKUP(Hierarchisation!E2579,effectifs_ete,8,FALSE),"Erreur Région"))))))</f>
        <v>#N/A</v>
      </c>
      <c r="U2579" s="17" t="e">
        <f>IF(K2579="Centre",VLOOKUP(E2579,effectifs_hiver,3,FALSE),IF(Hierarchisation!K2579="Grand Nord",VLOOKUP(Hierarchisation!E2579,effectifs_hiver,4,FALSE),IF(Hierarchisation!K2579="Nord Est",VLOOKUP(Hierarchisation!E2579,effectifs_hiver,5,FALSE),IF(Hierarchisation!K2579="Nord Ouest",VLOOKUP(Hierarchisation!E2579,effectifs_hiver,6,FALSE),IF(Hierarchisation!K2579="Sud Est",VLOOKUP(Hierarchisation!E2579,effectifs_hiver,7,FALSE),IF(Hierarchisation!K2579="Sud Ouest",VLOOKUP(Hierarchisation!E2579,effectifs_hiver,8,FALSE),"Erreur Région"))))))</f>
        <v>#N/A</v>
      </c>
      <c r="V2579" s="17" t="e">
        <f>IF(W2579="Transit","Transit",IF(W2579="hiver",VLOOKUP(E2579,'EFFECTIFS Hiver'!$A:$I,9,FALSE),IF(W2579="été",VLOOKUP(E2579,'EFFECTIFS Eté'!$A:$I,9,FALSE),"Erreur saison")))</f>
        <v>#N/A</v>
      </c>
      <c r="W2579" s="18" t="e">
        <f>VLOOKUP(D2579,Listes!B:C,2,FALSE)</f>
        <v>#N/A</v>
      </c>
    </row>
    <row r="2580" spans="1:23" ht="15.75" customHeight="1">
      <c r="A2580" s="11"/>
      <c r="B2580" s="11"/>
      <c r="C2580" s="11"/>
      <c r="D2580" s="11"/>
      <c r="E2580" s="11"/>
      <c r="F2580" s="11"/>
      <c r="G2580" s="11" t="e">
        <f>VLOOKUP(E2580,TAXONS!B:C,2,FALSE)</f>
        <v>#N/A</v>
      </c>
      <c r="H2580" s="13">
        <f t="shared" si="203"/>
        <v>0</v>
      </c>
      <c r="I2580" s="12" t="e">
        <f t="shared" si="204"/>
        <v>#N/A</v>
      </c>
      <c r="J2580" s="14" t="e">
        <f t="shared" si="205"/>
        <v>#N/A</v>
      </c>
      <c r="K2580" s="15" t="e">
        <f>VLOOKUP(B2580,REGIONS!A:D,4,FALSE)</f>
        <v>#N/A</v>
      </c>
      <c r="L2580" s="19" t="e">
        <f>VLOOKUP(G2580,Sensibilité!$A:$L,12,FALSE)</f>
        <v>#N/A</v>
      </c>
      <c r="M2580" s="19" t="e">
        <f t="shared" si="206"/>
        <v>#N/A</v>
      </c>
      <c r="N2580" s="19" t="e">
        <f t="shared" si="207"/>
        <v>#N/A</v>
      </c>
      <c r="O2580" s="15" t="str">
        <f>IF(D2580=Listes!$B$6,"SWARMING",IF(OR(D2580=Listes!$B$1,D2580=Listes!$B$2,D2580=Listes!$B$5),2,IF(OR(D2580=Listes!$B$3,D2580=Listes!$B$4),1,"erreur colonne D")))</f>
        <v>SWARMING</v>
      </c>
      <c r="P2580" s="15" t="e">
        <f>IF(OR(W2580="Hiver",W2580="Transit"),VLOOKUP(E2580,IC!A:E,4,FALSE),IF(W2580="été",VLOOKUP(E2580,IC!A:E,3,FALSE),"erreur"))</f>
        <v>#N/A</v>
      </c>
      <c r="Q2580" s="15" t="e">
        <f>IF(P2580="NR",0,IF(F2580&lt;5,0,IF(P2580=1,VLOOKUP(F2580,IC!$G$1:$I$8,3,TRUE),
IF(P2580=2,VLOOKUP(F2580,IC!$K$1:$M$8,3,TRUE),
IF(P2580=3,VLOOKUP(F2580,IC!$O$1:$Q$8,3,TRUE),IF(P2580=4,VLOOKUP(F2580,IC!$S$2:$U$9,3,TRUE),
"erreur"))))))</f>
        <v>#N/A</v>
      </c>
      <c r="R2580" s="16" t="e">
        <f>IF(OR(V2580="NA",V2580="Transit",V2580&lt;Listes!$F$1),"non applicable",F2580/V2580)</f>
        <v>#N/A</v>
      </c>
      <c r="S2580" s="16" t="e">
        <f>IF(W2580="Transit","Non applicable",IF(AND(W2580="été",T2580&gt;Listes!F2579),F2580/T2580,IF(AND(W2580="Hiver",Hierarchisation!U2580&gt;Listes!F2579),F2580/U2580,"non applicable")))</f>
        <v>#N/A</v>
      </c>
      <c r="T2580" s="17" t="e">
        <f>IF(K2580="Centre",VLOOKUP(E2580,effectifs_ete,3,FALSE),IF(Hierarchisation!K2580="Grand Nord",VLOOKUP(Hierarchisation!E2580,effectifs_ete,4,FALSE),IF(Hierarchisation!K2580="Nord Est",VLOOKUP(Hierarchisation!E2580,effectifs_ete,5,FALSE),IF(Hierarchisation!K2580="Nord Ouest",VLOOKUP(Hierarchisation!E2580,effectifs_ete,6,FALSE),IF(Hierarchisation!K2580="Sud Est",VLOOKUP(Hierarchisation!E2580,effectifs_ete,7,FALSE),IF(Hierarchisation!K2580="Sud Ouest",VLOOKUP(Hierarchisation!E2580,effectifs_ete,8,FALSE),"Erreur Région"))))))</f>
        <v>#N/A</v>
      </c>
      <c r="U2580" s="17" t="e">
        <f>IF(K2580="Centre",VLOOKUP(E2580,effectifs_hiver,3,FALSE),IF(Hierarchisation!K2580="Grand Nord",VLOOKUP(Hierarchisation!E2580,effectifs_hiver,4,FALSE),IF(Hierarchisation!K2580="Nord Est",VLOOKUP(Hierarchisation!E2580,effectifs_hiver,5,FALSE),IF(Hierarchisation!K2580="Nord Ouest",VLOOKUP(Hierarchisation!E2580,effectifs_hiver,6,FALSE),IF(Hierarchisation!K2580="Sud Est",VLOOKUP(Hierarchisation!E2580,effectifs_hiver,7,FALSE),IF(Hierarchisation!K2580="Sud Ouest",VLOOKUP(Hierarchisation!E2580,effectifs_hiver,8,FALSE),"Erreur Région"))))))</f>
        <v>#N/A</v>
      </c>
      <c r="V2580" s="17" t="e">
        <f>IF(W2580="Transit","Transit",IF(W2580="hiver",VLOOKUP(E2580,'EFFECTIFS Hiver'!$A:$I,9,FALSE),IF(W2580="été",VLOOKUP(E2580,'EFFECTIFS Eté'!$A:$I,9,FALSE),"Erreur saison")))</f>
        <v>#N/A</v>
      </c>
      <c r="W2580" s="18" t="e">
        <f>VLOOKUP(D2580,Listes!B:C,2,FALSE)</f>
        <v>#N/A</v>
      </c>
    </row>
    <row r="2581" spans="1:23" ht="15.75" customHeight="1">
      <c r="A2581" s="11"/>
      <c r="B2581" s="11"/>
      <c r="C2581" s="11"/>
      <c r="D2581" s="11"/>
      <c r="E2581" s="11"/>
      <c r="F2581" s="11"/>
      <c r="G2581" s="11" t="e">
        <f>VLOOKUP(E2581,TAXONS!B:C,2,FALSE)</f>
        <v>#N/A</v>
      </c>
      <c r="H2581" s="13">
        <f t="shared" si="203"/>
        <v>0</v>
      </c>
      <c r="I2581" s="12" t="e">
        <f t="shared" si="204"/>
        <v>#N/A</v>
      </c>
      <c r="J2581" s="14" t="e">
        <f t="shared" si="205"/>
        <v>#N/A</v>
      </c>
      <c r="K2581" s="15" t="e">
        <f>VLOOKUP(B2581,REGIONS!A:D,4,FALSE)</f>
        <v>#N/A</v>
      </c>
      <c r="L2581" s="19" t="e">
        <f>VLOOKUP(G2581,Sensibilité!$A:$L,12,FALSE)</f>
        <v>#N/A</v>
      </c>
      <c r="M2581" s="19" t="e">
        <f t="shared" si="206"/>
        <v>#N/A</v>
      </c>
      <c r="N2581" s="19" t="e">
        <f t="shared" si="207"/>
        <v>#N/A</v>
      </c>
      <c r="O2581" s="15" t="str">
        <f>IF(D2581=Listes!$B$6,"SWARMING",IF(OR(D2581=Listes!$B$1,D2581=Listes!$B$2,D2581=Listes!$B$5),2,IF(OR(D2581=Listes!$B$3,D2581=Listes!$B$4),1,"erreur colonne D")))</f>
        <v>SWARMING</v>
      </c>
      <c r="P2581" s="15" t="e">
        <f>IF(OR(W2581="Hiver",W2581="Transit"),VLOOKUP(E2581,IC!A:E,4,FALSE),IF(W2581="été",VLOOKUP(E2581,IC!A:E,3,FALSE),"erreur"))</f>
        <v>#N/A</v>
      </c>
      <c r="Q2581" s="15" t="e">
        <f>IF(P2581="NR",0,IF(F2581&lt;5,0,IF(P2581=1,VLOOKUP(F2581,IC!$G$1:$I$8,3,TRUE),
IF(P2581=2,VLOOKUP(F2581,IC!$K$1:$M$8,3,TRUE),
IF(P2581=3,VLOOKUP(F2581,IC!$O$1:$Q$8,3,TRUE),IF(P2581=4,VLOOKUP(F2581,IC!$S$2:$U$9,3,TRUE),
"erreur"))))))</f>
        <v>#N/A</v>
      </c>
      <c r="R2581" s="16" t="e">
        <f>IF(OR(V2581="NA",V2581="Transit",V2581&lt;Listes!$F$1),"non applicable",F2581/V2581)</f>
        <v>#N/A</v>
      </c>
      <c r="S2581" s="16" t="e">
        <f>IF(W2581="Transit","Non applicable",IF(AND(W2581="été",T2581&gt;Listes!F2580),F2581/T2581,IF(AND(W2581="Hiver",Hierarchisation!U2581&gt;Listes!F2580),F2581/U2581,"non applicable")))</f>
        <v>#N/A</v>
      </c>
      <c r="T2581" s="17" t="e">
        <f>IF(K2581="Centre",VLOOKUP(E2581,effectifs_ete,3,FALSE),IF(Hierarchisation!K2581="Grand Nord",VLOOKUP(Hierarchisation!E2581,effectifs_ete,4,FALSE),IF(Hierarchisation!K2581="Nord Est",VLOOKUP(Hierarchisation!E2581,effectifs_ete,5,FALSE),IF(Hierarchisation!K2581="Nord Ouest",VLOOKUP(Hierarchisation!E2581,effectifs_ete,6,FALSE),IF(Hierarchisation!K2581="Sud Est",VLOOKUP(Hierarchisation!E2581,effectifs_ete,7,FALSE),IF(Hierarchisation!K2581="Sud Ouest",VLOOKUP(Hierarchisation!E2581,effectifs_ete,8,FALSE),"Erreur Région"))))))</f>
        <v>#N/A</v>
      </c>
      <c r="U2581" s="17" t="e">
        <f>IF(K2581="Centre",VLOOKUP(E2581,effectifs_hiver,3,FALSE),IF(Hierarchisation!K2581="Grand Nord",VLOOKUP(Hierarchisation!E2581,effectifs_hiver,4,FALSE),IF(Hierarchisation!K2581="Nord Est",VLOOKUP(Hierarchisation!E2581,effectifs_hiver,5,FALSE),IF(Hierarchisation!K2581="Nord Ouest",VLOOKUP(Hierarchisation!E2581,effectifs_hiver,6,FALSE),IF(Hierarchisation!K2581="Sud Est",VLOOKUP(Hierarchisation!E2581,effectifs_hiver,7,FALSE),IF(Hierarchisation!K2581="Sud Ouest",VLOOKUP(Hierarchisation!E2581,effectifs_hiver,8,FALSE),"Erreur Région"))))))</f>
        <v>#N/A</v>
      </c>
      <c r="V2581" s="17" t="e">
        <f>IF(W2581="Transit","Transit",IF(W2581="hiver",VLOOKUP(E2581,'EFFECTIFS Hiver'!$A:$I,9,FALSE),IF(W2581="été",VLOOKUP(E2581,'EFFECTIFS Eté'!$A:$I,9,FALSE),"Erreur saison")))</f>
        <v>#N/A</v>
      </c>
      <c r="W2581" s="18" t="e">
        <f>VLOOKUP(D2581,Listes!B:C,2,FALSE)</f>
        <v>#N/A</v>
      </c>
    </row>
    <row r="2582" spans="1:23" ht="15.75" customHeight="1">
      <c r="A2582" s="11"/>
      <c r="B2582" s="11"/>
      <c r="C2582" s="11"/>
      <c r="D2582" s="11"/>
      <c r="E2582" s="11"/>
      <c r="F2582" s="11"/>
      <c r="G2582" s="11" t="e">
        <f>VLOOKUP(E2582,TAXONS!B:C,2,FALSE)</f>
        <v>#N/A</v>
      </c>
      <c r="H2582" s="13">
        <f t="shared" si="203"/>
        <v>0</v>
      </c>
      <c r="I2582" s="12" t="e">
        <f t="shared" si="204"/>
        <v>#N/A</v>
      </c>
      <c r="J2582" s="14" t="e">
        <f t="shared" si="205"/>
        <v>#N/A</v>
      </c>
      <c r="K2582" s="15" t="e">
        <f>VLOOKUP(B2582,REGIONS!A:D,4,FALSE)</f>
        <v>#N/A</v>
      </c>
      <c r="L2582" s="19" t="e">
        <f>VLOOKUP(G2582,Sensibilité!$A:$L,12,FALSE)</f>
        <v>#N/A</v>
      </c>
      <c r="M2582" s="19" t="e">
        <f t="shared" si="206"/>
        <v>#N/A</v>
      </c>
      <c r="N2582" s="19" t="e">
        <f t="shared" si="207"/>
        <v>#N/A</v>
      </c>
      <c r="O2582" s="15" t="str">
        <f>IF(D2582=Listes!$B$6,"SWARMING",IF(OR(D2582=Listes!$B$1,D2582=Listes!$B$2,D2582=Listes!$B$5),2,IF(OR(D2582=Listes!$B$3,D2582=Listes!$B$4),1,"erreur colonne D")))</f>
        <v>SWARMING</v>
      </c>
      <c r="P2582" s="15" t="e">
        <f>IF(OR(W2582="Hiver",W2582="Transit"),VLOOKUP(E2582,IC!A:E,4,FALSE),IF(W2582="été",VLOOKUP(E2582,IC!A:E,3,FALSE),"erreur"))</f>
        <v>#N/A</v>
      </c>
      <c r="Q2582" s="15" t="e">
        <f>IF(P2582="NR",0,IF(F2582&lt;5,0,IF(P2582=1,VLOOKUP(F2582,IC!$G$1:$I$8,3,TRUE),
IF(P2582=2,VLOOKUP(F2582,IC!$K$1:$M$8,3,TRUE),
IF(P2582=3,VLOOKUP(F2582,IC!$O$1:$Q$8,3,TRUE),IF(P2582=4,VLOOKUP(F2582,IC!$S$2:$U$9,3,TRUE),
"erreur"))))))</f>
        <v>#N/A</v>
      </c>
      <c r="R2582" s="16" t="e">
        <f>IF(OR(V2582="NA",V2582="Transit",V2582&lt;Listes!$F$1),"non applicable",F2582/V2582)</f>
        <v>#N/A</v>
      </c>
      <c r="S2582" s="16" t="e">
        <f>IF(W2582="Transit","Non applicable",IF(AND(W2582="été",T2582&gt;Listes!F2581),F2582/T2582,IF(AND(W2582="Hiver",Hierarchisation!U2582&gt;Listes!F2581),F2582/U2582,"non applicable")))</f>
        <v>#N/A</v>
      </c>
      <c r="T2582" s="17" t="e">
        <f>IF(K2582="Centre",VLOOKUP(E2582,effectifs_ete,3,FALSE),IF(Hierarchisation!K2582="Grand Nord",VLOOKUP(Hierarchisation!E2582,effectifs_ete,4,FALSE),IF(Hierarchisation!K2582="Nord Est",VLOOKUP(Hierarchisation!E2582,effectifs_ete,5,FALSE),IF(Hierarchisation!K2582="Nord Ouest",VLOOKUP(Hierarchisation!E2582,effectifs_ete,6,FALSE),IF(Hierarchisation!K2582="Sud Est",VLOOKUP(Hierarchisation!E2582,effectifs_ete,7,FALSE),IF(Hierarchisation!K2582="Sud Ouest",VLOOKUP(Hierarchisation!E2582,effectifs_ete,8,FALSE),"Erreur Région"))))))</f>
        <v>#N/A</v>
      </c>
      <c r="U2582" s="17" t="e">
        <f>IF(K2582="Centre",VLOOKUP(E2582,effectifs_hiver,3,FALSE),IF(Hierarchisation!K2582="Grand Nord",VLOOKUP(Hierarchisation!E2582,effectifs_hiver,4,FALSE),IF(Hierarchisation!K2582="Nord Est",VLOOKUP(Hierarchisation!E2582,effectifs_hiver,5,FALSE),IF(Hierarchisation!K2582="Nord Ouest",VLOOKUP(Hierarchisation!E2582,effectifs_hiver,6,FALSE),IF(Hierarchisation!K2582="Sud Est",VLOOKUP(Hierarchisation!E2582,effectifs_hiver,7,FALSE),IF(Hierarchisation!K2582="Sud Ouest",VLOOKUP(Hierarchisation!E2582,effectifs_hiver,8,FALSE),"Erreur Région"))))))</f>
        <v>#N/A</v>
      </c>
      <c r="V2582" s="17" t="e">
        <f>IF(W2582="Transit","Transit",IF(W2582="hiver",VLOOKUP(E2582,'EFFECTIFS Hiver'!$A:$I,9,FALSE),IF(W2582="été",VLOOKUP(E2582,'EFFECTIFS Eté'!$A:$I,9,FALSE),"Erreur saison")))</f>
        <v>#N/A</v>
      </c>
      <c r="W2582" s="18" t="e">
        <f>VLOOKUP(D2582,Listes!B:C,2,FALSE)</f>
        <v>#N/A</v>
      </c>
    </row>
    <row r="2583" spans="1:23" ht="15.75" customHeight="1">
      <c r="A2583" s="11"/>
      <c r="B2583" s="11"/>
      <c r="C2583" s="11"/>
      <c r="D2583" s="11"/>
      <c r="E2583" s="11"/>
      <c r="F2583" s="11"/>
      <c r="G2583" s="11" t="e">
        <f>VLOOKUP(E2583,TAXONS!B:C,2,FALSE)</f>
        <v>#N/A</v>
      </c>
      <c r="H2583" s="13">
        <f t="shared" si="203"/>
        <v>0</v>
      </c>
      <c r="I2583" s="12" t="e">
        <f t="shared" si="204"/>
        <v>#N/A</v>
      </c>
      <c r="J2583" s="14" t="e">
        <f t="shared" si="205"/>
        <v>#N/A</v>
      </c>
      <c r="K2583" s="15" t="e">
        <f>VLOOKUP(B2583,REGIONS!A:D,4,FALSE)</f>
        <v>#N/A</v>
      </c>
      <c r="L2583" s="19" t="e">
        <f>VLOOKUP(G2583,Sensibilité!$A:$L,12,FALSE)</f>
        <v>#N/A</v>
      </c>
      <c r="M2583" s="19" t="e">
        <f t="shared" si="206"/>
        <v>#N/A</v>
      </c>
      <c r="N2583" s="19" t="e">
        <f t="shared" si="207"/>
        <v>#N/A</v>
      </c>
      <c r="O2583" s="15" t="str">
        <f>IF(D2583=Listes!$B$6,"SWARMING",IF(OR(D2583=Listes!$B$1,D2583=Listes!$B$2,D2583=Listes!$B$5),2,IF(OR(D2583=Listes!$B$3,D2583=Listes!$B$4),1,"erreur colonne D")))</f>
        <v>SWARMING</v>
      </c>
      <c r="P2583" s="15" t="e">
        <f>IF(OR(W2583="Hiver",W2583="Transit"),VLOOKUP(E2583,IC!A:E,4,FALSE),IF(W2583="été",VLOOKUP(E2583,IC!A:E,3,FALSE),"erreur"))</f>
        <v>#N/A</v>
      </c>
      <c r="Q2583" s="15" t="e">
        <f>IF(P2583="NR",0,IF(F2583&lt;5,0,IF(P2583=1,VLOOKUP(F2583,IC!$G$1:$I$8,3,TRUE),
IF(P2583=2,VLOOKUP(F2583,IC!$K$1:$M$8,3,TRUE),
IF(P2583=3,VLOOKUP(F2583,IC!$O$1:$Q$8,3,TRUE),IF(P2583=4,VLOOKUP(F2583,IC!$S$2:$U$9,3,TRUE),
"erreur"))))))</f>
        <v>#N/A</v>
      </c>
      <c r="R2583" s="16" t="e">
        <f>IF(OR(V2583="NA",V2583="Transit",V2583&lt;Listes!$F$1),"non applicable",F2583/V2583)</f>
        <v>#N/A</v>
      </c>
      <c r="S2583" s="16" t="e">
        <f>IF(W2583="Transit","Non applicable",IF(AND(W2583="été",T2583&gt;Listes!F2582),F2583/T2583,IF(AND(W2583="Hiver",Hierarchisation!U2583&gt;Listes!F2582),F2583/U2583,"non applicable")))</f>
        <v>#N/A</v>
      </c>
      <c r="T2583" s="17" t="e">
        <f>IF(K2583="Centre",VLOOKUP(E2583,effectifs_ete,3,FALSE),IF(Hierarchisation!K2583="Grand Nord",VLOOKUP(Hierarchisation!E2583,effectifs_ete,4,FALSE),IF(Hierarchisation!K2583="Nord Est",VLOOKUP(Hierarchisation!E2583,effectifs_ete,5,FALSE),IF(Hierarchisation!K2583="Nord Ouest",VLOOKUP(Hierarchisation!E2583,effectifs_ete,6,FALSE),IF(Hierarchisation!K2583="Sud Est",VLOOKUP(Hierarchisation!E2583,effectifs_ete,7,FALSE),IF(Hierarchisation!K2583="Sud Ouest",VLOOKUP(Hierarchisation!E2583,effectifs_ete,8,FALSE),"Erreur Région"))))))</f>
        <v>#N/A</v>
      </c>
      <c r="U2583" s="17" t="e">
        <f>IF(K2583="Centre",VLOOKUP(E2583,effectifs_hiver,3,FALSE),IF(Hierarchisation!K2583="Grand Nord",VLOOKUP(Hierarchisation!E2583,effectifs_hiver,4,FALSE),IF(Hierarchisation!K2583="Nord Est",VLOOKUP(Hierarchisation!E2583,effectifs_hiver,5,FALSE),IF(Hierarchisation!K2583="Nord Ouest",VLOOKUP(Hierarchisation!E2583,effectifs_hiver,6,FALSE),IF(Hierarchisation!K2583="Sud Est",VLOOKUP(Hierarchisation!E2583,effectifs_hiver,7,FALSE),IF(Hierarchisation!K2583="Sud Ouest",VLOOKUP(Hierarchisation!E2583,effectifs_hiver,8,FALSE),"Erreur Région"))))))</f>
        <v>#N/A</v>
      </c>
      <c r="V2583" s="17" t="e">
        <f>IF(W2583="Transit","Transit",IF(W2583="hiver",VLOOKUP(E2583,'EFFECTIFS Hiver'!$A:$I,9,FALSE),IF(W2583="été",VLOOKUP(E2583,'EFFECTIFS Eté'!$A:$I,9,FALSE),"Erreur saison")))</f>
        <v>#N/A</v>
      </c>
      <c r="W2583" s="18" t="e">
        <f>VLOOKUP(D2583,Listes!B:C,2,FALSE)</f>
        <v>#N/A</v>
      </c>
    </row>
    <row r="2584" spans="1:23" ht="15.75" customHeight="1">
      <c r="A2584" s="11"/>
      <c r="B2584" s="11"/>
      <c r="C2584" s="11"/>
      <c r="D2584" s="11"/>
      <c r="E2584" s="11"/>
      <c r="F2584" s="11"/>
      <c r="G2584" s="11" t="e">
        <f>VLOOKUP(E2584,TAXONS!B:C,2,FALSE)</f>
        <v>#N/A</v>
      </c>
      <c r="H2584" s="13">
        <f t="shared" si="203"/>
        <v>0</v>
      </c>
      <c r="I2584" s="12" t="e">
        <f t="shared" si="204"/>
        <v>#N/A</v>
      </c>
      <c r="J2584" s="14" t="e">
        <f t="shared" si="205"/>
        <v>#N/A</v>
      </c>
      <c r="K2584" s="15" t="e">
        <f>VLOOKUP(B2584,REGIONS!A:D,4,FALSE)</f>
        <v>#N/A</v>
      </c>
      <c r="L2584" s="19" t="e">
        <f>VLOOKUP(G2584,Sensibilité!$A:$L,12,FALSE)</f>
        <v>#N/A</v>
      </c>
      <c r="M2584" s="19" t="e">
        <f t="shared" si="206"/>
        <v>#N/A</v>
      </c>
      <c r="N2584" s="19" t="e">
        <f t="shared" si="207"/>
        <v>#N/A</v>
      </c>
      <c r="O2584" s="15" t="str">
        <f>IF(D2584=Listes!$B$6,"SWARMING",IF(OR(D2584=Listes!$B$1,D2584=Listes!$B$2,D2584=Listes!$B$5),2,IF(OR(D2584=Listes!$B$3,D2584=Listes!$B$4),1,"erreur colonne D")))</f>
        <v>SWARMING</v>
      </c>
      <c r="P2584" s="15" t="e">
        <f>IF(OR(W2584="Hiver",W2584="Transit"),VLOOKUP(E2584,IC!A:E,4,FALSE),IF(W2584="été",VLOOKUP(E2584,IC!A:E,3,FALSE),"erreur"))</f>
        <v>#N/A</v>
      </c>
      <c r="Q2584" s="15" t="e">
        <f>IF(P2584="NR",0,IF(F2584&lt;5,0,IF(P2584=1,VLOOKUP(F2584,IC!$G$1:$I$8,3,TRUE),
IF(P2584=2,VLOOKUP(F2584,IC!$K$1:$M$8,3,TRUE),
IF(P2584=3,VLOOKUP(F2584,IC!$O$1:$Q$8,3,TRUE),IF(P2584=4,VLOOKUP(F2584,IC!$S$2:$U$9,3,TRUE),
"erreur"))))))</f>
        <v>#N/A</v>
      </c>
      <c r="R2584" s="16" t="e">
        <f>IF(OR(V2584="NA",V2584="Transit",V2584&lt;Listes!$F$1),"non applicable",F2584/V2584)</f>
        <v>#N/A</v>
      </c>
      <c r="S2584" s="16" t="e">
        <f>IF(W2584="Transit","Non applicable",IF(AND(W2584="été",T2584&gt;Listes!F2583),F2584/T2584,IF(AND(W2584="Hiver",Hierarchisation!U2584&gt;Listes!F2583),F2584/U2584,"non applicable")))</f>
        <v>#N/A</v>
      </c>
      <c r="T2584" s="17" t="e">
        <f>IF(K2584="Centre",VLOOKUP(E2584,effectifs_ete,3,FALSE),IF(Hierarchisation!K2584="Grand Nord",VLOOKUP(Hierarchisation!E2584,effectifs_ete,4,FALSE),IF(Hierarchisation!K2584="Nord Est",VLOOKUP(Hierarchisation!E2584,effectifs_ete,5,FALSE),IF(Hierarchisation!K2584="Nord Ouest",VLOOKUP(Hierarchisation!E2584,effectifs_ete,6,FALSE),IF(Hierarchisation!K2584="Sud Est",VLOOKUP(Hierarchisation!E2584,effectifs_ete,7,FALSE),IF(Hierarchisation!K2584="Sud Ouest",VLOOKUP(Hierarchisation!E2584,effectifs_ete,8,FALSE),"Erreur Région"))))))</f>
        <v>#N/A</v>
      </c>
      <c r="U2584" s="17" t="e">
        <f>IF(K2584="Centre",VLOOKUP(E2584,effectifs_hiver,3,FALSE),IF(Hierarchisation!K2584="Grand Nord",VLOOKUP(Hierarchisation!E2584,effectifs_hiver,4,FALSE),IF(Hierarchisation!K2584="Nord Est",VLOOKUP(Hierarchisation!E2584,effectifs_hiver,5,FALSE),IF(Hierarchisation!K2584="Nord Ouest",VLOOKUP(Hierarchisation!E2584,effectifs_hiver,6,FALSE),IF(Hierarchisation!K2584="Sud Est",VLOOKUP(Hierarchisation!E2584,effectifs_hiver,7,FALSE),IF(Hierarchisation!K2584="Sud Ouest",VLOOKUP(Hierarchisation!E2584,effectifs_hiver,8,FALSE),"Erreur Région"))))))</f>
        <v>#N/A</v>
      </c>
      <c r="V2584" s="17" t="e">
        <f>IF(W2584="Transit","Transit",IF(W2584="hiver",VLOOKUP(E2584,'EFFECTIFS Hiver'!$A:$I,9,FALSE),IF(W2584="été",VLOOKUP(E2584,'EFFECTIFS Eté'!$A:$I,9,FALSE),"Erreur saison")))</f>
        <v>#N/A</v>
      </c>
      <c r="W2584" s="18" t="e">
        <f>VLOOKUP(D2584,Listes!B:C,2,FALSE)</f>
        <v>#N/A</v>
      </c>
    </row>
    <row r="2585" spans="1:23" ht="15.75" customHeight="1">
      <c r="A2585" s="11"/>
      <c r="B2585" s="11"/>
      <c r="C2585" s="11"/>
      <c r="D2585" s="11"/>
      <c r="E2585" s="11"/>
      <c r="F2585" s="11"/>
      <c r="G2585" s="11" t="e">
        <f>VLOOKUP(E2585,TAXONS!B:C,2,FALSE)</f>
        <v>#N/A</v>
      </c>
      <c r="H2585" s="13">
        <f t="shared" si="203"/>
        <v>0</v>
      </c>
      <c r="I2585" s="12" t="e">
        <f t="shared" si="204"/>
        <v>#N/A</v>
      </c>
      <c r="J2585" s="14" t="e">
        <f t="shared" si="205"/>
        <v>#N/A</v>
      </c>
      <c r="K2585" s="15" t="e">
        <f>VLOOKUP(B2585,REGIONS!A:D,4,FALSE)</f>
        <v>#N/A</v>
      </c>
      <c r="L2585" s="19" t="e">
        <f>VLOOKUP(G2585,Sensibilité!$A:$L,12,FALSE)</f>
        <v>#N/A</v>
      </c>
      <c r="M2585" s="19" t="e">
        <f t="shared" si="206"/>
        <v>#N/A</v>
      </c>
      <c r="N2585" s="19" t="e">
        <f t="shared" si="207"/>
        <v>#N/A</v>
      </c>
      <c r="O2585" s="15" t="str">
        <f>IF(D2585=Listes!$B$6,"SWARMING",IF(OR(D2585=Listes!$B$1,D2585=Listes!$B$2,D2585=Listes!$B$5),2,IF(OR(D2585=Listes!$B$3,D2585=Listes!$B$4),1,"erreur colonne D")))</f>
        <v>SWARMING</v>
      </c>
      <c r="P2585" s="15" t="e">
        <f>IF(OR(W2585="Hiver",W2585="Transit"),VLOOKUP(E2585,IC!A:E,4,FALSE),IF(W2585="été",VLOOKUP(E2585,IC!A:E,3,FALSE),"erreur"))</f>
        <v>#N/A</v>
      </c>
      <c r="Q2585" s="15" t="e">
        <f>IF(P2585="NR",0,IF(F2585&lt;5,0,IF(P2585=1,VLOOKUP(F2585,IC!$G$1:$I$8,3,TRUE),
IF(P2585=2,VLOOKUP(F2585,IC!$K$1:$M$8,3,TRUE),
IF(P2585=3,VLOOKUP(F2585,IC!$O$1:$Q$8,3,TRUE),IF(P2585=4,VLOOKUP(F2585,IC!$S$2:$U$9,3,TRUE),
"erreur"))))))</f>
        <v>#N/A</v>
      </c>
      <c r="R2585" s="16" t="e">
        <f>IF(OR(V2585="NA",V2585="Transit",V2585&lt;Listes!$F$1),"non applicable",F2585/V2585)</f>
        <v>#N/A</v>
      </c>
      <c r="S2585" s="16" t="e">
        <f>IF(W2585="Transit","Non applicable",IF(AND(W2585="été",T2585&gt;Listes!F2584),F2585/T2585,IF(AND(W2585="Hiver",Hierarchisation!U2585&gt;Listes!F2584),F2585/U2585,"non applicable")))</f>
        <v>#N/A</v>
      </c>
      <c r="T2585" s="17" t="e">
        <f>IF(K2585="Centre",VLOOKUP(E2585,effectifs_ete,3,FALSE),IF(Hierarchisation!K2585="Grand Nord",VLOOKUP(Hierarchisation!E2585,effectifs_ete,4,FALSE),IF(Hierarchisation!K2585="Nord Est",VLOOKUP(Hierarchisation!E2585,effectifs_ete,5,FALSE),IF(Hierarchisation!K2585="Nord Ouest",VLOOKUP(Hierarchisation!E2585,effectifs_ete,6,FALSE),IF(Hierarchisation!K2585="Sud Est",VLOOKUP(Hierarchisation!E2585,effectifs_ete,7,FALSE),IF(Hierarchisation!K2585="Sud Ouest",VLOOKUP(Hierarchisation!E2585,effectifs_ete,8,FALSE),"Erreur Région"))))))</f>
        <v>#N/A</v>
      </c>
      <c r="U2585" s="17" t="e">
        <f>IF(K2585="Centre",VLOOKUP(E2585,effectifs_hiver,3,FALSE),IF(Hierarchisation!K2585="Grand Nord",VLOOKUP(Hierarchisation!E2585,effectifs_hiver,4,FALSE),IF(Hierarchisation!K2585="Nord Est",VLOOKUP(Hierarchisation!E2585,effectifs_hiver,5,FALSE),IF(Hierarchisation!K2585="Nord Ouest",VLOOKUP(Hierarchisation!E2585,effectifs_hiver,6,FALSE),IF(Hierarchisation!K2585="Sud Est",VLOOKUP(Hierarchisation!E2585,effectifs_hiver,7,FALSE),IF(Hierarchisation!K2585="Sud Ouest",VLOOKUP(Hierarchisation!E2585,effectifs_hiver,8,FALSE),"Erreur Région"))))))</f>
        <v>#N/A</v>
      </c>
      <c r="V2585" s="17" t="e">
        <f>IF(W2585="Transit","Transit",IF(W2585="hiver",VLOOKUP(E2585,'EFFECTIFS Hiver'!$A:$I,9,FALSE),IF(W2585="été",VLOOKUP(E2585,'EFFECTIFS Eté'!$A:$I,9,FALSE),"Erreur saison")))</f>
        <v>#N/A</v>
      </c>
      <c r="W2585" s="18" t="e">
        <f>VLOOKUP(D2585,Listes!B:C,2,FALSE)</f>
        <v>#N/A</v>
      </c>
    </row>
    <row r="2586" spans="1:23" ht="15.75" customHeight="1">
      <c r="A2586" s="11"/>
      <c r="B2586" s="11"/>
      <c r="C2586" s="11"/>
      <c r="D2586" s="11"/>
      <c r="E2586" s="11"/>
      <c r="F2586" s="11"/>
      <c r="G2586" s="11" t="e">
        <f>VLOOKUP(E2586,TAXONS!B:C,2,FALSE)</f>
        <v>#N/A</v>
      </c>
      <c r="H2586" s="13">
        <f t="shared" si="203"/>
        <v>0</v>
      </c>
      <c r="I2586" s="12" t="e">
        <f t="shared" si="204"/>
        <v>#N/A</v>
      </c>
      <c r="J2586" s="14" t="e">
        <f t="shared" si="205"/>
        <v>#N/A</v>
      </c>
      <c r="K2586" s="15" t="e">
        <f>VLOOKUP(B2586,REGIONS!A:D,4,FALSE)</f>
        <v>#N/A</v>
      </c>
      <c r="L2586" s="19" t="e">
        <f>VLOOKUP(G2586,Sensibilité!$A:$L,12,FALSE)</f>
        <v>#N/A</v>
      </c>
      <c r="M2586" s="19" t="e">
        <f t="shared" si="206"/>
        <v>#N/A</v>
      </c>
      <c r="N2586" s="19" t="e">
        <f t="shared" si="207"/>
        <v>#N/A</v>
      </c>
      <c r="O2586" s="15" t="str">
        <f>IF(D2586=Listes!$B$6,"SWARMING",IF(OR(D2586=Listes!$B$1,D2586=Listes!$B$2,D2586=Listes!$B$5),2,IF(OR(D2586=Listes!$B$3,D2586=Listes!$B$4),1,"erreur colonne D")))</f>
        <v>SWARMING</v>
      </c>
      <c r="P2586" s="15" t="e">
        <f>IF(OR(W2586="Hiver",W2586="Transit"),VLOOKUP(E2586,IC!A:E,4,FALSE),IF(W2586="été",VLOOKUP(E2586,IC!A:E,3,FALSE),"erreur"))</f>
        <v>#N/A</v>
      </c>
      <c r="Q2586" s="15" t="e">
        <f>IF(P2586="NR",0,IF(F2586&lt;5,0,IF(P2586=1,VLOOKUP(F2586,IC!$G$1:$I$8,3,TRUE),
IF(P2586=2,VLOOKUP(F2586,IC!$K$1:$M$8,3,TRUE),
IF(P2586=3,VLOOKUP(F2586,IC!$O$1:$Q$8,3,TRUE),IF(P2586=4,VLOOKUP(F2586,IC!$S$2:$U$9,3,TRUE),
"erreur"))))))</f>
        <v>#N/A</v>
      </c>
      <c r="R2586" s="16" t="e">
        <f>IF(OR(V2586="NA",V2586="Transit",V2586&lt;Listes!$F$1),"non applicable",F2586/V2586)</f>
        <v>#N/A</v>
      </c>
      <c r="S2586" s="16" t="e">
        <f>IF(W2586="Transit","Non applicable",IF(AND(W2586="été",T2586&gt;Listes!F2585),F2586/T2586,IF(AND(W2586="Hiver",Hierarchisation!U2586&gt;Listes!F2585),F2586/U2586,"non applicable")))</f>
        <v>#N/A</v>
      </c>
      <c r="T2586" s="17" t="e">
        <f>IF(K2586="Centre",VLOOKUP(E2586,effectifs_ete,3,FALSE),IF(Hierarchisation!K2586="Grand Nord",VLOOKUP(Hierarchisation!E2586,effectifs_ete,4,FALSE),IF(Hierarchisation!K2586="Nord Est",VLOOKUP(Hierarchisation!E2586,effectifs_ete,5,FALSE),IF(Hierarchisation!K2586="Nord Ouest",VLOOKUP(Hierarchisation!E2586,effectifs_ete,6,FALSE),IF(Hierarchisation!K2586="Sud Est",VLOOKUP(Hierarchisation!E2586,effectifs_ete,7,FALSE),IF(Hierarchisation!K2586="Sud Ouest",VLOOKUP(Hierarchisation!E2586,effectifs_ete,8,FALSE),"Erreur Région"))))))</f>
        <v>#N/A</v>
      </c>
      <c r="U2586" s="17" t="e">
        <f>IF(K2586="Centre",VLOOKUP(E2586,effectifs_hiver,3,FALSE),IF(Hierarchisation!K2586="Grand Nord",VLOOKUP(Hierarchisation!E2586,effectifs_hiver,4,FALSE),IF(Hierarchisation!K2586="Nord Est",VLOOKUP(Hierarchisation!E2586,effectifs_hiver,5,FALSE),IF(Hierarchisation!K2586="Nord Ouest",VLOOKUP(Hierarchisation!E2586,effectifs_hiver,6,FALSE),IF(Hierarchisation!K2586="Sud Est",VLOOKUP(Hierarchisation!E2586,effectifs_hiver,7,FALSE),IF(Hierarchisation!K2586="Sud Ouest",VLOOKUP(Hierarchisation!E2586,effectifs_hiver,8,FALSE),"Erreur Région"))))))</f>
        <v>#N/A</v>
      </c>
      <c r="V2586" s="17" t="e">
        <f>IF(W2586="Transit","Transit",IF(W2586="hiver",VLOOKUP(E2586,'EFFECTIFS Hiver'!$A:$I,9,FALSE),IF(W2586="été",VLOOKUP(E2586,'EFFECTIFS Eté'!$A:$I,9,FALSE),"Erreur saison")))</f>
        <v>#N/A</v>
      </c>
      <c r="W2586" s="18" t="e">
        <f>VLOOKUP(D2586,Listes!B:C,2,FALSE)</f>
        <v>#N/A</v>
      </c>
    </row>
    <row r="2587" spans="1:23" ht="15.75" customHeight="1">
      <c r="A2587" s="11"/>
      <c r="B2587" s="11"/>
      <c r="C2587" s="11"/>
      <c r="D2587" s="11"/>
      <c r="E2587" s="11"/>
      <c r="F2587" s="11"/>
      <c r="G2587" s="11" t="e">
        <f>VLOOKUP(E2587,TAXONS!B:C,2,FALSE)</f>
        <v>#N/A</v>
      </c>
      <c r="H2587" s="13">
        <f t="shared" si="203"/>
        <v>0</v>
      </c>
      <c r="I2587" s="12" t="e">
        <f t="shared" si="204"/>
        <v>#N/A</v>
      </c>
      <c r="J2587" s="14" t="e">
        <f t="shared" si="205"/>
        <v>#N/A</v>
      </c>
      <c r="K2587" s="15" t="e">
        <f>VLOOKUP(B2587,REGIONS!A:D,4,FALSE)</f>
        <v>#N/A</v>
      </c>
      <c r="L2587" s="19" t="e">
        <f>VLOOKUP(G2587,Sensibilité!$A:$L,12,FALSE)</f>
        <v>#N/A</v>
      </c>
      <c r="M2587" s="19" t="e">
        <f t="shared" si="206"/>
        <v>#N/A</v>
      </c>
      <c r="N2587" s="19" t="e">
        <f t="shared" si="207"/>
        <v>#N/A</v>
      </c>
      <c r="O2587" s="15" t="str">
        <f>IF(D2587=Listes!$B$6,"SWARMING",IF(OR(D2587=Listes!$B$1,D2587=Listes!$B$2,D2587=Listes!$B$5),2,IF(OR(D2587=Listes!$B$3,D2587=Listes!$B$4),1,"erreur colonne D")))</f>
        <v>SWARMING</v>
      </c>
      <c r="P2587" s="15" t="e">
        <f>IF(OR(W2587="Hiver",W2587="Transit"),VLOOKUP(E2587,IC!A:E,4,FALSE),IF(W2587="été",VLOOKUP(E2587,IC!A:E,3,FALSE),"erreur"))</f>
        <v>#N/A</v>
      </c>
      <c r="Q2587" s="15" t="e">
        <f>IF(P2587="NR",0,IF(F2587&lt;5,0,IF(P2587=1,VLOOKUP(F2587,IC!$G$1:$I$8,3,TRUE),
IF(P2587=2,VLOOKUP(F2587,IC!$K$1:$M$8,3,TRUE),
IF(P2587=3,VLOOKUP(F2587,IC!$O$1:$Q$8,3,TRUE),IF(P2587=4,VLOOKUP(F2587,IC!$S$2:$U$9,3,TRUE),
"erreur"))))))</f>
        <v>#N/A</v>
      </c>
      <c r="R2587" s="16" t="e">
        <f>IF(OR(V2587="NA",V2587="Transit",V2587&lt;Listes!$F$1),"non applicable",F2587/V2587)</f>
        <v>#N/A</v>
      </c>
      <c r="S2587" s="16" t="e">
        <f>IF(W2587="Transit","Non applicable",IF(AND(W2587="été",T2587&gt;Listes!F2586),F2587/T2587,IF(AND(W2587="Hiver",Hierarchisation!U2587&gt;Listes!F2586),F2587/U2587,"non applicable")))</f>
        <v>#N/A</v>
      </c>
      <c r="T2587" s="17" t="e">
        <f>IF(K2587="Centre",VLOOKUP(E2587,effectifs_ete,3,FALSE),IF(Hierarchisation!K2587="Grand Nord",VLOOKUP(Hierarchisation!E2587,effectifs_ete,4,FALSE),IF(Hierarchisation!K2587="Nord Est",VLOOKUP(Hierarchisation!E2587,effectifs_ete,5,FALSE),IF(Hierarchisation!K2587="Nord Ouest",VLOOKUP(Hierarchisation!E2587,effectifs_ete,6,FALSE),IF(Hierarchisation!K2587="Sud Est",VLOOKUP(Hierarchisation!E2587,effectifs_ete,7,FALSE),IF(Hierarchisation!K2587="Sud Ouest",VLOOKUP(Hierarchisation!E2587,effectifs_ete,8,FALSE),"Erreur Région"))))))</f>
        <v>#N/A</v>
      </c>
      <c r="U2587" s="17" t="e">
        <f>IF(K2587="Centre",VLOOKUP(E2587,effectifs_hiver,3,FALSE),IF(Hierarchisation!K2587="Grand Nord",VLOOKUP(Hierarchisation!E2587,effectifs_hiver,4,FALSE),IF(Hierarchisation!K2587="Nord Est",VLOOKUP(Hierarchisation!E2587,effectifs_hiver,5,FALSE),IF(Hierarchisation!K2587="Nord Ouest",VLOOKUP(Hierarchisation!E2587,effectifs_hiver,6,FALSE),IF(Hierarchisation!K2587="Sud Est",VLOOKUP(Hierarchisation!E2587,effectifs_hiver,7,FALSE),IF(Hierarchisation!K2587="Sud Ouest",VLOOKUP(Hierarchisation!E2587,effectifs_hiver,8,FALSE),"Erreur Région"))))))</f>
        <v>#N/A</v>
      </c>
      <c r="V2587" s="17" t="e">
        <f>IF(W2587="Transit","Transit",IF(W2587="hiver",VLOOKUP(E2587,'EFFECTIFS Hiver'!$A:$I,9,FALSE),IF(W2587="été",VLOOKUP(E2587,'EFFECTIFS Eté'!$A:$I,9,FALSE),"Erreur saison")))</f>
        <v>#N/A</v>
      </c>
      <c r="W2587" s="18" t="e">
        <f>VLOOKUP(D2587,Listes!B:C,2,FALSE)</f>
        <v>#N/A</v>
      </c>
    </row>
    <row r="2588" spans="1:23" ht="15.75" customHeight="1">
      <c r="A2588" s="11"/>
      <c r="B2588" s="11"/>
      <c r="C2588" s="11"/>
      <c r="D2588" s="11"/>
      <c r="E2588" s="11"/>
      <c r="F2588" s="11"/>
      <c r="G2588" s="11" t="e">
        <f>VLOOKUP(E2588,TAXONS!B:C,2,FALSE)</f>
        <v>#N/A</v>
      </c>
      <c r="H2588" s="13">
        <f t="shared" si="203"/>
        <v>0</v>
      </c>
      <c r="I2588" s="12" t="e">
        <f t="shared" si="204"/>
        <v>#N/A</v>
      </c>
      <c r="J2588" s="14" t="e">
        <f t="shared" si="205"/>
        <v>#N/A</v>
      </c>
      <c r="K2588" s="15" t="e">
        <f>VLOOKUP(B2588,REGIONS!A:D,4,FALSE)</f>
        <v>#N/A</v>
      </c>
      <c r="L2588" s="19" t="e">
        <f>VLOOKUP(G2588,Sensibilité!$A:$L,12,FALSE)</f>
        <v>#N/A</v>
      </c>
      <c r="M2588" s="19" t="e">
        <f t="shared" si="206"/>
        <v>#N/A</v>
      </c>
      <c r="N2588" s="19" t="e">
        <f t="shared" si="207"/>
        <v>#N/A</v>
      </c>
      <c r="O2588" s="15" t="str">
        <f>IF(D2588=Listes!$B$6,"SWARMING",IF(OR(D2588=Listes!$B$1,D2588=Listes!$B$2,D2588=Listes!$B$5),2,IF(OR(D2588=Listes!$B$3,D2588=Listes!$B$4),1,"erreur colonne D")))</f>
        <v>SWARMING</v>
      </c>
      <c r="P2588" s="15" t="e">
        <f>IF(OR(W2588="Hiver",W2588="Transit"),VLOOKUP(E2588,IC!A:E,4,FALSE),IF(W2588="été",VLOOKUP(E2588,IC!A:E,3,FALSE),"erreur"))</f>
        <v>#N/A</v>
      </c>
      <c r="Q2588" s="15" t="e">
        <f>IF(P2588="NR",0,IF(F2588&lt;5,0,IF(P2588=1,VLOOKUP(F2588,IC!$G$1:$I$8,3,TRUE),
IF(P2588=2,VLOOKUP(F2588,IC!$K$1:$M$8,3,TRUE),
IF(P2588=3,VLOOKUP(F2588,IC!$O$1:$Q$8,3,TRUE),IF(P2588=4,VLOOKUP(F2588,IC!$S$2:$U$9,3,TRUE),
"erreur"))))))</f>
        <v>#N/A</v>
      </c>
      <c r="R2588" s="16" t="e">
        <f>IF(OR(V2588="NA",V2588="Transit",V2588&lt;Listes!$F$1),"non applicable",F2588/V2588)</f>
        <v>#N/A</v>
      </c>
      <c r="S2588" s="16" t="e">
        <f>IF(W2588="Transit","Non applicable",IF(AND(W2588="été",T2588&gt;Listes!F2587),F2588/T2588,IF(AND(W2588="Hiver",Hierarchisation!U2588&gt;Listes!F2587),F2588/U2588,"non applicable")))</f>
        <v>#N/A</v>
      </c>
      <c r="T2588" s="17" t="e">
        <f>IF(K2588="Centre",VLOOKUP(E2588,effectifs_ete,3,FALSE),IF(Hierarchisation!K2588="Grand Nord",VLOOKUP(Hierarchisation!E2588,effectifs_ete,4,FALSE),IF(Hierarchisation!K2588="Nord Est",VLOOKUP(Hierarchisation!E2588,effectifs_ete,5,FALSE),IF(Hierarchisation!K2588="Nord Ouest",VLOOKUP(Hierarchisation!E2588,effectifs_ete,6,FALSE),IF(Hierarchisation!K2588="Sud Est",VLOOKUP(Hierarchisation!E2588,effectifs_ete,7,FALSE),IF(Hierarchisation!K2588="Sud Ouest",VLOOKUP(Hierarchisation!E2588,effectifs_ete,8,FALSE),"Erreur Région"))))))</f>
        <v>#N/A</v>
      </c>
      <c r="U2588" s="17" t="e">
        <f>IF(K2588="Centre",VLOOKUP(E2588,effectifs_hiver,3,FALSE),IF(Hierarchisation!K2588="Grand Nord",VLOOKUP(Hierarchisation!E2588,effectifs_hiver,4,FALSE),IF(Hierarchisation!K2588="Nord Est",VLOOKUP(Hierarchisation!E2588,effectifs_hiver,5,FALSE),IF(Hierarchisation!K2588="Nord Ouest",VLOOKUP(Hierarchisation!E2588,effectifs_hiver,6,FALSE),IF(Hierarchisation!K2588="Sud Est",VLOOKUP(Hierarchisation!E2588,effectifs_hiver,7,FALSE),IF(Hierarchisation!K2588="Sud Ouest",VLOOKUP(Hierarchisation!E2588,effectifs_hiver,8,FALSE),"Erreur Région"))))))</f>
        <v>#N/A</v>
      </c>
      <c r="V2588" s="17" t="e">
        <f>IF(W2588="Transit","Transit",IF(W2588="hiver",VLOOKUP(E2588,'EFFECTIFS Hiver'!$A:$I,9,FALSE),IF(W2588="été",VLOOKUP(E2588,'EFFECTIFS Eté'!$A:$I,9,FALSE),"Erreur saison")))</f>
        <v>#N/A</v>
      </c>
      <c r="W2588" s="18" t="e">
        <f>VLOOKUP(D2588,Listes!B:C,2,FALSE)</f>
        <v>#N/A</v>
      </c>
    </row>
    <row r="2589" spans="1:23" ht="15.75" customHeight="1">
      <c r="A2589" s="11"/>
      <c r="B2589" s="11"/>
      <c r="C2589" s="11"/>
      <c r="D2589" s="11"/>
      <c r="E2589" s="11"/>
      <c r="F2589" s="11"/>
      <c r="G2589" s="11" t="e">
        <f>VLOOKUP(E2589,TAXONS!B:C,2,FALSE)</f>
        <v>#N/A</v>
      </c>
      <c r="H2589" s="13">
        <f t="shared" si="203"/>
        <v>0</v>
      </c>
      <c r="I2589" s="12" t="e">
        <f t="shared" si="204"/>
        <v>#N/A</v>
      </c>
      <c r="J2589" s="14" t="e">
        <f t="shared" si="205"/>
        <v>#N/A</v>
      </c>
      <c r="K2589" s="15" t="e">
        <f>VLOOKUP(B2589,REGIONS!A:D,4,FALSE)</f>
        <v>#N/A</v>
      </c>
      <c r="L2589" s="19" t="e">
        <f>VLOOKUP(G2589,Sensibilité!$A:$L,12,FALSE)</f>
        <v>#N/A</v>
      </c>
      <c r="M2589" s="19" t="e">
        <f t="shared" si="206"/>
        <v>#N/A</v>
      </c>
      <c r="N2589" s="19" t="e">
        <f t="shared" si="207"/>
        <v>#N/A</v>
      </c>
      <c r="O2589" s="15" t="str">
        <f>IF(D2589=Listes!$B$6,"SWARMING",IF(OR(D2589=Listes!$B$1,D2589=Listes!$B$2,D2589=Listes!$B$5),2,IF(OR(D2589=Listes!$B$3,D2589=Listes!$B$4),1,"erreur colonne D")))</f>
        <v>SWARMING</v>
      </c>
      <c r="P2589" s="15" t="e">
        <f>IF(OR(W2589="Hiver",W2589="Transit"),VLOOKUP(E2589,IC!A:E,4,FALSE),IF(W2589="été",VLOOKUP(E2589,IC!A:E,3,FALSE),"erreur"))</f>
        <v>#N/A</v>
      </c>
      <c r="Q2589" s="15" t="e">
        <f>IF(P2589="NR",0,IF(F2589&lt;5,0,IF(P2589=1,VLOOKUP(F2589,IC!$G$1:$I$8,3,TRUE),
IF(P2589=2,VLOOKUP(F2589,IC!$K$1:$M$8,3,TRUE),
IF(P2589=3,VLOOKUP(F2589,IC!$O$1:$Q$8,3,TRUE),IF(P2589=4,VLOOKUP(F2589,IC!$S$2:$U$9,3,TRUE),
"erreur"))))))</f>
        <v>#N/A</v>
      </c>
      <c r="R2589" s="16" t="e">
        <f>IF(OR(V2589="NA",V2589="Transit",V2589&lt;Listes!$F$1),"non applicable",F2589/V2589)</f>
        <v>#N/A</v>
      </c>
      <c r="S2589" s="16" t="e">
        <f>IF(W2589="Transit","Non applicable",IF(AND(W2589="été",T2589&gt;Listes!F2588),F2589/T2589,IF(AND(W2589="Hiver",Hierarchisation!U2589&gt;Listes!F2588),F2589/U2589,"non applicable")))</f>
        <v>#N/A</v>
      </c>
      <c r="T2589" s="17" t="e">
        <f>IF(K2589="Centre",VLOOKUP(E2589,effectifs_ete,3,FALSE),IF(Hierarchisation!K2589="Grand Nord",VLOOKUP(Hierarchisation!E2589,effectifs_ete,4,FALSE),IF(Hierarchisation!K2589="Nord Est",VLOOKUP(Hierarchisation!E2589,effectifs_ete,5,FALSE),IF(Hierarchisation!K2589="Nord Ouest",VLOOKUP(Hierarchisation!E2589,effectifs_ete,6,FALSE),IF(Hierarchisation!K2589="Sud Est",VLOOKUP(Hierarchisation!E2589,effectifs_ete,7,FALSE),IF(Hierarchisation!K2589="Sud Ouest",VLOOKUP(Hierarchisation!E2589,effectifs_ete,8,FALSE),"Erreur Région"))))))</f>
        <v>#N/A</v>
      </c>
      <c r="U2589" s="17" t="e">
        <f>IF(K2589="Centre",VLOOKUP(E2589,effectifs_hiver,3,FALSE),IF(Hierarchisation!K2589="Grand Nord",VLOOKUP(Hierarchisation!E2589,effectifs_hiver,4,FALSE),IF(Hierarchisation!K2589="Nord Est",VLOOKUP(Hierarchisation!E2589,effectifs_hiver,5,FALSE),IF(Hierarchisation!K2589="Nord Ouest",VLOOKUP(Hierarchisation!E2589,effectifs_hiver,6,FALSE),IF(Hierarchisation!K2589="Sud Est",VLOOKUP(Hierarchisation!E2589,effectifs_hiver,7,FALSE),IF(Hierarchisation!K2589="Sud Ouest",VLOOKUP(Hierarchisation!E2589,effectifs_hiver,8,FALSE),"Erreur Région"))))))</f>
        <v>#N/A</v>
      </c>
      <c r="V2589" s="17" t="e">
        <f>IF(W2589="Transit","Transit",IF(W2589="hiver",VLOOKUP(E2589,'EFFECTIFS Hiver'!$A:$I,9,FALSE),IF(W2589="été",VLOOKUP(E2589,'EFFECTIFS Eté'!$A:$I,9,FALSE),"Erreur saison")))</f>
        <v>#N/A</v>
      </c>
      <c r="W2589" s="18" t="e">
        <f>VLOOKUP(D2589,Listes!B:C,2,FALSE)</f>
        <v>#N/A</v>
      </c>
    </row>
    <row r="2590" spans="1:23" ht="15.75" customHeight="1">
      <c r="A2590" s="11"/>
      <c r="B2590" s="11"/>
      <c r="C2590" s="11"/>
      <c r="D2590" s="11"/>
      <c r="E2590" s="11"/>
      <c r="F2590" s="11"/>
      <c r="G2590" s="11" t="e">
        <f>VLOOKUP(E2590,TAXONS!B:C,2,FALSE)</f>
        <v>#N/A</v>
      </c>
      <c r="H2590" s="13">
        <f t="shared" si="203"/>
        <v>0</v>
      </c>
      <c r="I2590" s="12" t="e">
        <f t="shared" si="204"/>
        <v>#N/A</v>
      </c>
      <c r="J2590" s="14" t="e">
        <f t="shared" si="205"/>
        <v>#N/A</v>
      </c>
      <c r="K2590" s="15" t="e">
        <f>VLOOKUP(B2590,REGIONS!A:D,4,FALSE)</f>
        <v>#N/A</v>
      </c>
      <c r="L2590" s="19" t="e">
        <f>VLOOKUP(G2590,Sensibilité!$A:$L,12,FALSE)</f>
        <v>#N/A</v>
      </c>
      <c r="M2590" s="19" t="e">
        <f t="shared" si="206"/>
        <v>#N/A</v>
      </c>
      <c r="N2590" s="19" t="e">
        <f t="shared" si="207"/>
        <v>#N/A</v>
      </c>
      <c r="O2590" s="15" t="str">
        <f>IF(D2590=Listes!$B$6,"SWARMING",IF(OR(D2590=Listes!$B$1,D2590=Listes!$B$2,D2590=Listes!$B$5),2,IF(OR(D2590=Listes!$B$3,D2590=Listes!$B$4),1,"erreur colonne D")))</f>
        <v>SWARMING</v>
      </c>
      <c r="P2590" s="15" t="e">
        <f>IF(OR(W2590="Hiver",W2590="Transit"),VLOOKUP(E2590,IC!A:E,4,FALSE),IF(W2590="été",VLOOKUP(E2590,IC!A:E,3,FALSE),"erreur"))</f>
        <v>#N/A</v>
      </c>
      <c r="Q2590" s="15" t="e">
        <f>IF(P2590="NR",0,IF(F2590&lt;5,0,IF(P2590=1,VLOOKUP(F2590,IC!$G$1:$I$8,3,TRUE),
IF(P2590=2,VLOOKUP(F2590,IC!$K$1:$M$8,3,TRUE),
IF(P2590=3,VLOOKUP(F2590,IC!$O$1:$Q$8,3,TRUE),IF(P2590=4,VLOOKUP(F2590,IC!$S$2:$U$9,3,TRUE),
"erreur"))))))</f>
        <v>#N/A</v>
      </c>
      <c r="R2590" s="16" t="e">
        <f>IF(OR(V2590="NA",V2590="Transit",V2590&lt;Listes!$F$1),"non applicable",F2590/V2590)</f>
        <v>#N/A</v>
      </c>
      <c r="S2590" s="16" t="e">
        <f>IF(W2590="Transit","Non applicable",IF(AND(W2590="été",T2590&gt;Listes!F2589),F2590/T2590,IF(AND(W2590="Hiver",Hierarchisation!U2590&gt;Listes!F2589),F2590/U2590,"non applicable")))</f>
        <v>#N/A</v>
      </c>
      <c r="T2590" s="17" t="e">
        <f>IF(K2590="Centre",VLOOKUP(E2590,effectifs_ete,3,FALSE),IF(Hierarchisation!K2590="Grand Nord",VLOOKUP(Hierarchisation!E2590,effectifs_ete,4,FALSE),IF(Hierarchisation!K2590="Nord Est",VLOOKUP(Hierarchisation!E2590,effectifs_ete,5,FALSE),IF(Hierarchisation!K2590="Nord Ouest",VLOOKUP(Hierarchisation!E2590,effectifs_ete,6,FALSE),IF(Hierarchisation!K2590="Sud Est",VLOOKUP(Hierarchisation!E2590,effectifs_ete,7,FALSE),IF(Hierarchisation!K2590="Sud Ouest",VLOOKUP(Hierarchisation!E2590,effectifs_ete,8,FALSE),"Erreur Région"))))))</f>
        <v>#N/A</v>
      </c>
      <c r="U2590" s="17" t="e">
        <f>IF(K2590="Centre",VLOOKUP(E2590,effectifs_hiver,3,FALSE),IF(Hierarchisation!K2590="Grand Nord",VLOOKUP(Hierarchisation!E2590,effectifs_hiver,4,FALSE),IF(Hierarchisation!K2590="Nord Est",VLOOKUP(Hierarchisation!E2590,effectifs_hiver,5,FALSE),IF(Hierarchisation!K2590="Nord Ouest",VLOOKUP(Hierarchisation!E2590,effectifs_hiver,6,FALSE),IF(Hierarchisation!K2590="Sud Est",VLOOKUP(Hierarchisation!E2590,effectifs_hiver,7,FALSE),IF(Hierarchisation!K2590="Sud Ouest",VLOOKUP(Hierarchisation!E2590,effectifs_hiver,8,FALSE),"Erreur Région"))))))</f>
        <v>#N/A</v>
      </c>
      <c r="V2590" s="17" t="e">
        <f>IF(W2590="Transit","Transit",IF(W2590="hiver",VLOOKUP(E2590,'EFFECTIFS Hiver'!$A:$I,9,FALSE),IF(W2590="été",VLOOKUP(E2590,'EFFECTIFS Eté'!$A:$I,9,FALSE),"Erreur saison")))</f>
        <v>#N/A</v>
      </c>
      <c r="W2590" s="18" t="e">
        <f>VLOOKUP(D2590,Listes!B:C,2,FALSE)</f>
        <v>#N/A</v>
      </c>
    </row>
    <row r="2591" spans="1:23" ht="15.75" customHeight="1">
      <c r="A2591" s="11"/>
      <c r="B2591" s="11"/>
      <c r="C2591" s="11"/>
      <c r="D2591" s="11"/>
      <c r="E2591" s="11"/>
      <c r="F2591" s="11"/>
      <c r="G2591" s="11" t="e">
        <f>VLOOKUP(E2591,TAXONS!B:C,2,FALSE)</f>
        <v>#N/A</v>
      </c>
      <c r="H2591" s="13">
        <f t="shared" si="203"/>
        <v>0</v>
      </c>
      <c r="I2591" s="12" t="e">
        <f t="shared" si="204"/>
        <v>#N/A</v>
      </c>
      <c r="J2591" s="14" t="e">
        <f t="shared" si="205"/>
        <v>#N/A</v>
      </c>
      <c r="K2591" s="15" t="e">
        <f>VLOOKUP(B2591,REGIONS!A:D,4,FALSE)</f>
        <v>#N/A</v>
      </c>
      <c r="L2591" s="19" t="e">
        <f>VLOOKUP(G2591,Sensibilité!$A:$L,12,FALSE)</f>
        <v>#N/A</v>
      </c>
      <c r="M2591" s="19" t="e">
        <f t="shared" si="206"/>
        <v>#N/A</v>
      </c>
      <c r="N2591" s="19" t="e">
        <f t="shared" si="207"/>
        <v>#N/A</v>
      </c>
      <c r="O2591" s="15" t="str">
        <f>IF(D2591=Listes!$B$6,"SWARMING",IF(OR(D2591=Listes!$B$1,D2591=Listes!$B$2,D2591=Listes!$B$5),2,IF(OR(D2591=Listes!$B$3,D2591=Listes!$B$4),1,"erreur colonne D")))</f>
        <v>SWARMING</v>
      </c>
      <c r="P2591" s="15" t="e">
        <f>IF(OR(W2591="Hiver",W2591="Transit"),VLOOKUP(E2591,IC!A:E,4,FALSE),IF(W2591="été",VLOOKUP(E2591,IC!A:E,3,FALSE),"erreur"))</f>
        <v>#N/A</v>
      </c>
      <c r="Q2591" s="15" t="e">
        <f>IF(P2591="NR",0,IF(F2591&lt;5,0,IF(P2591=1,VLOOKUP(F2591,IC!$G$1:$I$8,3,TRUE),
IF(P2591=2,VLOOKUP(F2591,IC!$K$1:$M$8,3,TRUE),
IF(P2591=3,VLOOKUP(F2591,IC!$O$1:$Q$8,3,TRUE),IF(P2591=4,VLOOKUP(F2591,IC!$S$2:$U$9,3,TRUE),
"erreur"))))))</f>
        <v>#N/A</v>
      </c>
      <c r="R2591" s="16" t="e">
        <f>IF(OR(V2591="NA",V2591="Transit",V2591&lt;Listes!$F$1),"non applicable",F2591/V2591)</f>
        <v>#N/A</v>
      </c>
      <c r="S2591" s="16" t="e">
        <f>IF(W2591="Transit","Non applicable",IF(AND(W2591="été",T2591&gt;Listes!F2590),F2591/T2591,IF(AND(W2591="Hiver",Hierarchisation!U2591&gt;Listes!F2590),F2591/U2591,"non applicable")))</f>
        <v>#N/A</v>
      </c>
      <c r="T2591" s="17" t="e">
        <f>IF(K2591="Centre",VLOOKUP(E2591,effectifs_ete,3,FALSE),IF(Hierarchisation!K2591="Grand Nord",VLOOKUP(Hierarchisation!E2591,effectifs_ete,4,FALSE),IF(Hierarchisation!K2591="Nord Est",VLOOKUP(Hierarchisation!E2591,effectifs_ete,5,FALSE),IF(Hierarchisation!K2591="Nord Ouest",VLOOKUP(Hierarchisation!E2591,effectifs_ete,6,FALSE),IF(Hierarchisation!K2591="Sud Est",VLOOKUP(Hierarchisation!E2591,effectifs_ete,7,FALSE),IF(Hierarchisation!K2591="Sud Ouest",VLOOKUP(Hierarchisation!E2591,effectifs_ete,8,FALSE),"Erreur Région"))))))</f>
        <v>#N/A</v>
      </c>
      <c r="U2591" s="17" t="e">
        <f>IF(K2591="Centre",VLOOKUP(E2591,effectifs_hiver,3,FALSE),IF(Hierarchisation!K2591="Grand Nord",VLOOKUP(Hierarchisation!E2591,effectifs_hiver,4,FALSE),IF(Hierarchisation!K2591="Nord Est",VLOOKUP(Hierarchisation!E2591,effectifs_hiver,5,FALSE),IF(Hierarchisation!K2591="Nord Ouest",VLOOKUP(Hierarchisation!E2591,effectifs_hiver,6,FALSE),IF(Hierarchisation!K2591="Sud Est",VLOOKUP(Hierarchisation!E2591,effectifs_hiver,7,FALSE),IF(Hierarchisation!K2591="Sud Ouest",VLOOKUP(Hierarchisation!E2591,effectifs_hiver,8,FALSE),"Erreur Région"))))))</f>
        <v>#N/A</v>
      </c>
      <c r="V2591" s="17" t="e">
        <f>IF(W2591="Transit","Transit",IF(W2591="hiver",VLOOKUP(E2591,'EFFECTIFS Hiver'!$A:$I,9,FALSE),IF(W2591="été",VLOOKUP(E2591,'EFFECTIFS Eté'!$A:$I,9,FALSE),"Erreur saison")))</f>
        <v>#N/A</v>
      </c>
      <c r="W2591" s="18" t="e">
        <f>VLOOKUP(D2591,Listes!B:C,2,FALSE)</f>
        <v>#N/A</v>
      </c>
    </row>
    <row r="2592" spans="1:23" ht="15.75" customHeight="1">
      <c r="A2592" s="11"/>
      <c r="B2592" s="11"/>
      <c r="C2592" s="11"/>
      <c r="D2592" s="11"/>
      <c r="E2592" s="11"/>
      <c r="F2592" s="11"/>
      <c r="G2592" s="11" t="e">
        <f>VLOOKUP(E2592,TAXONS!B:C,2,FALSE)</f>
        <v>#N/A</v>
      </c>
      <c r="H2592" s="13">
        <f t="shared" si="203"/>
        <v>0</v>
      </c>
      <c r="I2592" s="12" t="e">
        <f t="shared" si="204"/>
        <v>#N/A</v>
      </c>
      <c r="J2592" s="14" t="e">
        <f t="shared" si="205"/>
        <v>#N/A</v>
      </c>
      <c r="K2592" s="15" t="e">
        <f>VLOOKUP(B2592,REGIONS!A:D,4,FALSE)</f>
        <v>#N/A</v>
      </c>
      <c r="L2592" s="19" t="e">
        <f>VLOOKUP(G2592,Sensibilité!$A:$L,12,FALSE)</f>
        <v>#N/A</v>
      </c>
      <c r="M2592" s="19" t="e">
        <f t="shared" si="206"/>
        <v>#N/A</v>
      </c>
      <c r="N2592" s="19" t="e">
        <f t="shared" si="207"/>
        <v>#N/A</v>
      </c>
      <c r="O2592" s="15" t="str">
        <f>IF(D2592=Listes!$B$6,"SWARMING",IF(OR(D2592=Listes!$B$1,D2592=Listes!$B$2,D2592=Listes!$B$5),2,IF(OR(D2592=Listes!$B$3,D2592=Listes!$B$4),1,"erreur colonne D")))</f>
        <v>SWARMING</v>
      </c>
      <c r="P2592" s="15" t="e">
        <f>IF(OR(W2592="Hiver",W2592="Transit"),VLOOKUP(E2592,IC!A:E,4,FALSE),IF(W2592="été",VLOOKUP(E2592,IC!A:E,3,FALSE),"erreur"))</f>
        <v>#N/A</v>
      </c>
      <c r="Q2592" s="15" t="e">
        <f>IF(P2592="NR",0,IF(F2592&lt;5,0,IF(P2592=1,VLOOKUP(F2592,IC!$G$1:$I$8,3,TRUE),
IF(P2592=2,VLOOKUP(F2592,IC!$K$1:$M$8,3,TRUE),
IF(P2592=3,VLOOKUP(F2592,IC!$O$1:$Q$8,3,TRUE),IF(P2592=4,VLOOKUP(F2592,IC!$S$2:$U$9,3,TRUE),
"erreur"))))))</f>
        <v>#N/A</v>
      </c>
      <c r="R2592" s="16" t="e">
        <f>IF(OR(V2592="NA",V2592="Transit",V2592&lt;Listes!$F$1),"non applicable",F2592/V2592)</f>
        <v>#N/A</v>
      </c>
      <c r="S2592" s="16" t="e">
        <f>IF(W2592="Transit","Non applicable",IF(AND(W2592="été",T2592&gt;Listes!F2591),F2592/T2592,IF(AND(W2592="Hiver",Hierarchisation!U2592&gt;Listes!F2591),F2592/U2592,"non applicable")))</f>
        <v>#N/A</v>
      </c>
      <c r="T2592" s="17" t="e">
        <f>IF(K2592="Centre",VLOOKUP(E2592,effectifs_ete,3,FALSE),IF(Hierarchisation!K2592="Grand Nord",VLOOKUP(Hierarchisation!E2592,effectifs_ete,4,FALSE),IF(Hierarchisation!K2592="Nord Est",VLOOKUP(Hierarchisation!E2592,effectifs_ete,5,FALSE),IF(Hierarchisation!K2592="Nord Ouest",VLOOKUP(Hierarchisation!E2592,effectifs_ete,6,FALSE),IF(Hierarchisation!K2592="Sud Est",VLOOKUP(Hierarchisation!E2592,effectifs_ete,7,FALSE),IF(Hierarchisation!K2592="Sud Ouest",VLOOKUP(Hierarchisation!E2592,effectifs_ete,8,FALSE),"Erreur Région"))))))</f>
        <v>#N/A</v>
      </c>
      <c r="U2592" s="17" t="e">
        <f>IF(K2592="Centre",VLOOKUP(E2592,effectifs_hiver,3,FALSE),IF(Hierarchisation!K2592="Grand Nord",VLOOKUP(Hierarchisation!E2592,effectifs_hiver,4,FALSE),IF(Hierarchisation!K2592="Nord Est",VLOOKUP(Hierarchisation!E2592,effectifs_hiver,5,FALSE),IF(Hierarchisation!K2592="Nord Ouest",VLOOKUP(Hierarchisation!E2592,effectifs_hiver,6,FALSE),IF(Hierarchisation!K2592="Sud Est",VLOOKUP(Hierarchisation!E2592,effectifs_hiver,7,FALSE),IF(Hierarchisation!K2592="Sud Ouest",VLOOKUP(Hierarchisation!E2592,effectifs_hiver,8,FALSE),"Erreur Région"))))))</f>
        <v>#N/A</v>
      </c>
      <c r="V2592" s="17" t="e">
        <f>IF(W2592="Transit","Transit",IF(W2592="hiver",VLOOKUP(E2592,'EFFECTIFS Hiver'!$A:$I,9,FALSE),IF(W2592="été",VLOOKUP(E2592,'EFFECTIFS Eté'!$A:$I,9,FALSE),"Erreur saison")))</f>
        <v>#N/A</v>
      </c>
      <c r="W2592" s="18" t="e">
        <f>VLOOKUP(D2592,Listes!B:C,2,FALSE)</f>
        <v>#N/A</v>
      </c>
    </row>
    <row r="2593" spans="1:23" ht="15.75" customHeight="1">
      <c r="A2593" s="11"/>
      <c r="B2593" s="11"/>
      <c r="C2593" s="11"/>
      <c r="D2593" s="11"/>
      <c r="E2593" s="11"/>
      <c r="F2593" s="11"/>
      <c r="G2593" s="11" t="e">
        <f>VLOOKUP(E2593,TAXONS!B:C,2,FALSE)</f>
        <v>#N/A</v>
      </c>
      <c r="H2593" s="13">
        <f t="shared" si="203"/>
        <v>0</v>
      </c>
      <c r="I2593" s="12" t="e">
        <f t="shared" si="204"/>
        <v>#N/A</v>
      </c>
      <c r="J2593" s="14" t="e">
        <f t="shared" si="205"/>
        <v>#N/A</v>
      </c>
      <c r="K2593" s="15" t="e">
        <f>VLOOKUP(B2593,REGIONS!A:D,4,FALSE)</f>
        <v>#N/A</v>
      </c>
      <c r="L2593" s="19" t="e">
        <f>VLOOKUP(G2593,Sensibilité!$A:$L,12,FALSE)</f>
        <v>#N/A</v>
      </c>
      <c r="M2593" s="19" t="e">
        <f t="shared" si="206"/>
        <v>#N/A</v>
      </c>
      <c r="N2593" s="19" t="e">
        <f t="shared" si="207"/>
        <v>#N/A</v>
      </c>
      <c r="O2593" s="15" t="str">
        <f>IF(D2593=Listes!$B$6,"SWARMING",IF(OR(D2593=Listes!$B$1,D2593=Listes!$B$2,D2593=Listes!$B$5),2,IF(OR(D2593=Listes!$B$3,D2593=Listes!$B$4),1,"erreur colonne D")))</f>
        <v>SWARMING</v>
      </c>
      <c r="P2593" s="15" t="e">
        <f>IF(OR(W2593="Hiver",W2593="Transit"),VLOOKUP(E2593,IC!A:E,4,FALSE),IF(W2593="été",VLOOKUP(E2593,IC!A:E,3,FALSE),"erreur"))</f>
        <v>#N/A</v>
      </c>
      <c r="Q2593" s="15" t="e">
        <f>IF(P2593="NR",0,IF(F2593&lt;5,0,IF(P2593=1,VLOOKUP(F2593,IC!$G$1:$I$8,3,TRUE),
IF(P2593=2,VLOOKUP(F2593,IC!$K$1:$M$8,3,TRUE),
IF(P2593=3,VLOOKUP(F2593,IC!$O$1:$Q$8,3,TRUE),IF(P2593=4,VLOOKUP(F2593,IC!$S$2:$U$9,3,TRUE),
"erreur"))))))</f>
        <v>#N/A</v>
      </c>
      <c r="R2593" s="16" t="e">
        <f>IF(OR(V2593="NA",V2593="Transit",V2593&lt;Listes!$F$1),"non applicable",F2593/V2593)</f>
        <v>#N/A</v>
      </c>
      <c r="S2593" s="16" t="e">
        <f>IF(W2593="Transit","Non applicable",IF(AND(W2593="été",T2593&gt;Listes!F2592),F2593/T2593,IF(AND(W2593="Hiver",Hierarchisation!U2593&gt;Listes!F2592),F2593/U2593,"non applicable")))</f>
        <v>#N/A</v>
      </c>
      <c r="T2593" s="17" t="e">
        <f>IF(K2593="Centre",VLOOKUP(E2593,effectifs_ete,3,FALSE),IF(Hierarchisation!K2593="Grand Nord",VLOOKUP(Hierarchisation!E2593,effectifs_ete,4,FALSE),IF(Hierarchisation!K2593="Nord Est",VLOOKUP(Hierarchisation!E2593,effectifs_ete,5,FALSE),IF(Hierarchisation!K2593="Nord Ouest",VLOOKUP(Hierarchisation!E2593,effectifs_ete,6,FALSE),IF(Hierarchisation!K2593="Sud Est",VLOOKUP(Hierarchisation!E2593,effectifs_ete,7,FALSE),IF(Hierarchisation!K2593="Sud Ouest",VLOOKUP(Hierarchisation!E2593,effectifs_ete,8,FALSE),"Erreur Région"))))))</f>
        <v>#N/A</v>
      </c>
      <c r="U2593" s="17" t="e">
        <f>IF(K2593="Centre",VLOOKUP(E2593,effectifs_hiver,3,FALSE),IF(Hierarchisation!K2593="Grand Nord",VLOOKUP(Hierarchisation!E2593,effectifs_hiver,4,FALSE),IF(Hierarchisation!K2593="Nord Est",VLOOKUP(Hierarchisation!E2593,effectifs_hiver,5,FALSE),IF(Hierarchisation!K2593="Nord Ouest",VLOOKUP(Hierarchisation!E2593,effectifs_hiver,6,FALSE),IF(Hierarchisation!K2593="Sud Est",VLOOKUP(Hierarchisation!E2593,effectifs_hiver,7,FALSE),IF(Hierarchisation!K2593="Sud Ouest",VLOOKUP(Hierarchisation!E2593,effectifs_hiver,8,FALSE),"Erreur Région"))))))</f>
        <v>#N/A</v>
      </c>
      <c r="V2593" s="17" t="e">
        <f>IF(W2593="Transit","Transit",IF(W2593="hiver",VLOOKUP(E2593,'EFFECTIFS Hiver'!$A:$I,9,FALSE),IF(W2593="été",VLOOKUP(E2593,'EFFECTIFS Eté'!$A:$I,9,FALSE),"Erreur saison")))</f>
        <v>#N/A</v>
      </c>
      <c r="W2593" s="18" t="e">
        <f>VLOOKUP(D2593,Listes!B:C,2,FALSE)</f>
        <v>#N/A</v>
      </c>
    </row>
    <row r="2594" spans="1:23" ht="15.75" customHeight="1">
      <c r="A2594" s="11"/>
      <c r="B2594" s="11"/>
      <c r="C2594" s="11"/>
      <c r="D2594" s="11"/>
      <c r="E2594" s="11"/>
      <c r="F2594" s="11"/>
      <c r="G2594" s="11" t="e">
        <f>VLOOKUP(E2594,TAXONS!B:C,2,FALSE)</f>
        <v>#N/A</v>
      </c>
      <c r="H2594" s="13">
        <f t="shared" si="203"/>
        <v>0</v>
      </c>
      <c r="I2594" s="12" t="e">
        <f t="shared" si="204"/>
        <v>#N/A</v>
      </c>
      <c r="J2594" s="14" t="e">
        <f t="shared" si="205"/>
        <v>#N/A</v>
      </c>
      <c r="K2594" s="15" t="e">
        <f>VLOOKUP(B2594,REGIONS!A:D,4,FALSE)</f>
        <v>#N/A</v>
      </c>
      <c r="L2594" s="19" t="e">
        <f>VLOOKUP(G2594,Sensibilité!$A:$L,12,FALSE)</f>
        <v>#N/A</v>
      </c>
      <c r="M2594" s="19" t="e">
        <f t="shared" si="206"/>
        <v>#N/A</v>
      </c>
      <c r="N2594" s="19" t="e">
        <f t="shared" si="207"/>
        <v>#N/A</v>
      </c>
      <c r="O2594" s="15" t="str">
        <f>IF(D2594=Listes!$B$6,"SWARMING",IF(OR(D2594=Listes!$B$1,D2594=Listes!$B$2,D2594=Listes!$B$5),2,IF(OR(D2594=Listes!$B$3,D2594=Listes!$B$4),1,"erreur colonne D")))</f>
        <v>SWARMING</v>
      </c>
      <c r="P2594" s="15" t="e">
        <f>IF(OR(W2594="Hiver",W2594="Transit"),VLOOKUP(E2594,IC!A:E,4,FALSE),IF(W2594="été",VLOOKUP(E2594,IC!A:E,3,FALSE),"erreur"))</f>
        <v>#N/A</v>
      </c>
      <c r="Q2594" s="15" t="e">
        <f>IF(P2594="NR",0,IF(F2594&lt;5,0,IF(P2594=1,VLOOKUP(F2594,IC!$G$1:$I$8,3,TRUE),
IF(P2594=2,VLOOKUP(F2594,IC!$K$1:$M$8,3,TRUE),
IF(P2594=3,VLOOKUP(F2594,IC!$O$1:$Q$8,3,TRUE),IF(P2594=4,VLOOKUP(F2594,IC!$S$2:$U$9,3,TRUE),
"erreur"))))))</f>
        <v>#N/A</v>
      </c>
      <c r="R2594" s="16" t="e">
        <f>IF(OR(V2594="NA",V2594="Transit",V2594&lt;Listes!$F$1),"non applicable",F2594/V2594)</f>
        <v>#N/A</v>
      </c>
      <c r="S2594" s="16" t="e">
        <f>IF(W2594="Transit","Non applicable",IF(AND(W2594="été",T2594&gt;Listes!F2593),F2594/T2594,IF(AND(W2594="Hiver",Hierarchisation!U2594&gt;Listes!F2593),F2594/U2594,"non applicable")))</f>
        <v>#N/A</v>
      </c>
      <c r="T2594" s="17" t="e">
        <f>IF(K2594="Centre",VLOOKUP(E2594,effectifs_ete,3,FALSE),IF(Hierarchisation!K2594="Grand Nord",VLOOKUP(Hierarchisation!E2594,effectifs_ete,4,FALSE),IF(Hierarchisation!K2594="Nord Est",VLOOKUP(Hierarchisation!E2594,effectifs_ete,5,FALSE),IF(Hierarchisation!K2594="Nord Ouest",VLOOKUP(Hierarchisation!E2594,effectifs_ete,6,FALSE),IF(Hierarchisation!K2594="Sud Est",VLOOKUP(Hierarchisation!E2594,effectifs_ete,7,FALSE),IF(Hierarchisation!K2594="Sud Ouest",VLOOKUP(Hierarchisation!E2594,effectifs_ete,8,FALSE),"Erreur Région"))))))</f>
        <v>#N/A</v>
      </c>
      <c r="U2594" s="17" t="e">
        <f>IF(K2594="Centre",VLOOKUP(E2594,effectifs_hiver,3,FALSE),IF(Hierarchisation!K2594="Grand Nord",VLOOKUP(Hierarchisation!E2594,effectifs_hiver,4,FALSE),IF(Hierarchisation!K2594="Nord Est",VLOOKUP(Hierarchisation!E2594,effectifs_hiver,5,FALSE),IF(Hierarchisation!K2594="Nord Ouest",VLOOKUP(Hierarchisation!E2594,effectifs_hiver,6,FALSE),IF(Hierarchisation!K2594="Sud Est",VLOOKUP(Hierarchisation!E2594,effectifs_hiver,7,FALSE),IF(Hierarchisation!K2594="Sud Ouest",VLOOKUP(Hierarchisation!E2594,effectifs_hiver,8,FALSE),"Erreur Région"))))))</f>
        <v>#N/A</v>
      </c>
      <c r="V2594" s="17" t="e">
        <f>IF(W2594="Transit","Transit",IF(W2594="hiver",VLOOKUP(E2594,'EFFECTIFS Hiver'!$A:$I,9,FALSE),IF(W2594="été",VLOOKUP(E2594,'EFFECTIFS Eté'!$A:$I,9,FALSE),"Erreur saison")))</f>
        <v>#N/A</v>
      </c>
      <c r="W2594" s="18" t="e">
        <f>VLOOKUP(D2594,Listes!B:C,2,FALSE)</f>
        <v>#N/A</v>
      </c>
    </row>
    <row r="2595" spans="1:23" ht="15.75" customHeight="1">
      <c r="A2595" s="11"/>
      <c r="B2595" s="11"/>
      <c r="C2595" s="11"/>
      <c r="D2595" s="11"/>
      <c r="E2595" s="11"/>
      <c r="F2595" s="11"/>
      <c r="G2595" s="11" t="e">
        <f>VLOOKUP(E2595,TAXONS!B:C,2,FALSE)</f>
        <v>#N/A</v>
      </c>
      <c r="H2595" s="13">
        <f t="shared" si="203"/>
        <v>0</v>
      </c>
      <c r="I2595" s="12" t="e">
        <f t="shared" si="204"/>
        <v>#N/A</v>
      </c>
      <c r="J2595" s="14" t="e">
        <f t="shared" si="205"/>
        <v>#N/A</v>
      </c>
      <c r="K2595" s="15" t="e">
        <f>VLOOKUP(B2595,REGIONS!A:D,4,FALSE)</f>
        <v>#N/A</v>
      </c>
      <c r="L2595" s="19" t="e">
        <f>VLOOKUP(G2595,Sensibilité!$A:$L,12,FALSE)</f>
        <v>#N/A</v>
      </c>
      <c r="M2595" s="19" t="e">
        <f t="shared" si="206"/>
        <v>#N/A</v>
      </c>
      <c r="N2595" s="19" t="e">
        <f t="shared" si="207"/>
        <v>#N/A</v>
      </c>
      <c r="O2595" s="15" t="str">
        <f>IF(D2595=Listes!$B$6,"SWARMING",IF(OR(D2595=Listes!$B$1,D2595=Listes!$B$2,D2595=Listes!$B$5),2,IF(OR(D2595=Listes!$B$3,D2595=Listes!$B$4),1,"erreur colonne D")))</f>
        <v>SWARMING</v>
      </c>
      <c r="P2595" s="15" t="e">
        <f>IF(OR(W2595="Hiver",W2595="Transit"),VLOOKUP(E2595,IC!A:E,4,FALSE),IF(W2595="été",VLOOKUP(E2595,IC!A:E,3,FALSE),"erreur"))</f>
        <v>#N/A</v>
      </c>
      <c r="Q2595" s="15" t="e">
        <f>IF(P2595="NR",0,IF(F2595&lt;5,0,IF(P2595=1,VLOOKUP(F2595,IC!$G$1:$I$8,3,TRUE),
IF(P2595=2,VLOOKUP(F2595,IC!$K$1:$M$8,3,TRUE),
IF(P2595=3,VLOOKUP(F2595,IC!$O$1:$Q$8,3,TRUE),IF(P2595=4,VLOOKUP(F2595,IC!$S$2:$U$9,3,TRUE),
"erreur"))))))</f>
        <v>#N/A</v>
      </c>
      <c r="R2595" s="16" t="e">
        <f>IF(OR(V2595="NA",V2595="Transit",V2595&lt;Listes!$F$1),"non applicable",F2595/V2595)</f>
        <v>#N/A</v>
      </c>
      <c r="S2595" s="16" t="e">
        <f>IF(W2595="Transit","Non applicable",IF(AND(W2595="été",T2595&gt;Listes!F2594),F2595/T2595,IF(AND(W2595="Hiver",Hierarchisation!U2595&gt;Listes!F2594),F2595/U2595,"non applicable")))</f>
        <v>#N/A</v>
      </c>
      <c r="T2595" s="17" t="e">
        <f>IF(K2595="Centre",VLOOKUP(E2595,effectifs_ete,3,FALSE),IF(Hierarchisation!K2595="Grand Nord",VLOOKUP(Hierarchisation!E2595,effectifs_ete,4,FALSE),IF(Hierarchisation!K2595="Nord Est",VLOOKUP(Hierarchisation!E2595,effectifs_ete,5,FALSE),IF(Hierarchisation!K2595="Nord Ouest",VLOOKUP(Hierarchisation!E2595,effectifs_ete,6,FALSE),IF(Hierarchisation!K2595="Sud Est",VLOOKUP(Hierarchisation!E2595,effectifs_ete,7,FALSE),IF(Hierarchisation!K2595="Sud Ouest",VLOOKUP(Hierarchisation!E2595,effectifs_ete,8,FALSE),"Erreur Région"))))))</f>
        <v>#N/A</v>
      </c>
      <c r="U2595" s="17" t="e">
        <f>IF(K2595="Centre",VLOOKUP(E2595,effectifs_hiver,3,FALSE),IF(Hierarchisation!K2595="Grand Nord",VLOOKUP(Hierarchisation!E2595,effectifs_hiver,4,FALSE),IF(Hierarchisation!K2595="Nord Est",VLOOKUP(Hierarchisation!E2595,effectifs_hiver,5,FALSE),IF(Hierarchisation!K2595="Nord Ouest",VLOOKUP(Hierarchisation!E2595,effectifs_hiver,6,FALSE),IF(Hierarchisation!K2595="Sud Est",VLOOKUP(Hierarchisation!E2595,effectifs_hiver,7,FALSE),IF(Hierarchisation!K2595="Sud Ouest",VLOOKUP(Hierarchisation!E2595,effectifs_hiver,8,FALSE),"Erreur Région"))))))</f>
        <v>#N/A</v>
      </c>
      <c r="V2595" s="17" t="e">
        <f>IF(W2595="Transit","Transit",IF(W2595="hiver",VLOOKUP(E2595,'EFFECTIFS Hiver'!$A:$I,9,FALSE),IF(W2595="été",VLOOKUP(E2595,'EFFECTIFS Eté'!$A:$I,9,FALSE),"Erreur saison")))</f>
        <v>#N/A</v>
      </c>
      <c r="W2595" s="18" t="e">
        <f>VLOOKUP(D2595,Listes!B:C,2,FALSE)</f>
        <v>#N/A</v>
      </c>
    </row>
    <row r="2596" spans="1:23" ht="15.75" customHeight="1">
      <c r="A2596" s="11"/>
      <c r="B2596" s="11"/>
      <c r="C2596" s="11"/>
      <c r="D2596" s="11"/>
      <c r="E2596" s="11"/>
      <c r="F2596" s="11"/>
      <c r="G2596" s="11" t="e">
        <f>VLOOKUP(E2596,TAXONS!B:C,2,FALSE)</f>
        <v>#N/A</v>
      </c>
      <c r="H2596" s="13">
        <f t="shared" si="203"/>
        <v>0</v>
      </c>
      <c r="I2596" s="12" t="e">
        <f t="shared" si="204"/>
        <v>#N/A</v>
      </c>
      <c r="J2596" s="14" t="e">
        <f t="shared" si="205"/>
        <v>#N/A</v>
      </c>
      <c r="K2596" s="15" t="e">
        <f>VLOOKUP(B2596,REGIONS!A:D,4,FALSE)</f>
        <v>#N/A</v>
      </c>
      <c r="L2596" s="19" t="e">
        <f>VLOOKUP(G2596,Sensibilité!$A:$L,12,FALSE)</f>
        <v>#N/A</v>
      </c>
      <c r="M2596" s="19" t="e">
        <f t="shared" si="206"/>
        <v>#N/A</v>
      </c>
      <c r="N2596" s="19" t="e">
        <f t="shared" si="207"/>
        <v>#N/A</v>
      </c>
      <c r="O2596" s="15" t="str">
        <f>IF(D2596=Listes!$B$6,"SWARMING",IF(OR(D2596=Listes!$B$1,D2596=Listes!$B$2,D2596=Listes!$B$5),2,IF(OR(D2596=Listes!$B$3,D2596=Listes!$B$4),1,"erreur colonne D")))</f>
        <v>SWARMING</v>
      </c>
      <c r="P2596" s="15" t="e">
        <f>IF(OR(W2596="Hiver",W2596="Transit"),VLOOKUP(E2596,IC!A:E,4,FALSE),IF(W2596="été",VLOOKUP(E2596,IC!A:E,3,FALSE),"erreur"))</f>
        <v>#N/A</v>
      </c>
      <c r="Q2596" s="15" t="e">
        <f>IF(P2596="NR",0,IF(F2596&lt;5,0,IF(P2596=1,VLOOKUP(F2596,IC!$G$1:$I$8,3,TRUE),
IF(P2596=2,VLOOKUP(F2596,IC!$K$1:$M$8,3,TRUE),
IF(P2596=3,VLOOKUP(F2596,IC!$O$1:$Q$8,3,TRUE),IF(P2596=4,VLOOKUP(F2596,IC!$S$2:$U$9,3,TRUE),
"erreur"))))))</f>
        <v>#N/A</v>
      </c>
      <c r="R2596" s="16" t="e">
        <f>IF(OR(V2596="NA",V2596="Transit",V2596&lt;Listes!$F$1),"non applicable",F2596/V2596)</f>
        <v>#N/A</v>
      </c>
      <c r="S2596" s="16" t="e">
        <f>IF(W2596="Transit","Non applicable",IF(AND(W2596="été",T2596&gt;Listes!F2595),F2596/T2596,IF(AND(W2596="Hiver",Hierarchisation!U2596&gt;Listes!F2595),F2596/U2596,"non applicable")))</f>
        <v>#N/A</v>
      </c>
      <c r="T2596" s="17" t="e">
        <f>IF(K2596="Centre",VLOOKUP(E2596,effectifs_ete,3,FALSE),IF(Hierarchisation!K2596="Grand Nord",VLOOKUP(Hierarchisation!E2596,effectifs_ete,4,FALSE),IF(Hierarchisation!K2596="Nord Est",VLOOKUP(Hierarchisation!E2596,effectifs_ete,5,FALSE),IF(Hierarchisation!K2596="Nord Ouest",VLOOKUP(Hierarchisation!E2596,effectifs_ete,6,FALSE),IF(Hierarchisation!K2596="Sud Est",VLOOKUP(Hierarchisation!E2596,effectifs_ete,7,FALSE),IF(Hierarchisation!K2596="Sud Ouest",VLOOKUP(Hierarchisation!E2596,effectifs_ete,8,FALSE),"Erreur Région"))))))</f>
        <v>#N/A</v>
      </c>
      <c r="U2596" s="17" t="e">
        <f>IF(K2596="Centre",VLOOKUP(E2596,effectifs_hiver,3,FALSE),IF(Hierarchisation!K2596="Grand Nord",VLOOKUP(Hierarchisation!E2596,effectifs_hiver,4,FALSE),IF(Hierarchisation!K2596="Nord Est",VLOOKUP(Hierarchisation!E2596,effectifs_hiver,5,FALSE),IF(Hierarchisation!K2596="Nord Ouest",VLOOKUP(Hierarchisation!E2596,effectifs_hiver,6,FALSE),IF(Hierarchisation!K2596="Sud Est",VLOOKUP(Hierarchisation!E2596,effectifs_hiver,7,FALSE),IF(Hierarchisation!K2596="Sud Ouest",VLOOKUP(Hierarchisation!E2596,effectifs_hiver,8,FALSE),"Erreur Région"))))))</f>
        <v>#N/A</v>
      </c>
      <c r="V2596" s="17" t="e">
        <f>IF(W2596="Transit","Transit",IF(W2596="hiver",VLOOKUP(E2596,'EFFECTIFS Hiver'!$A:$I,9,FALSE),IF(W2596="été",VLOOKUP(E2596,'EFFECTIFS Eté'!$A:$I,9,FALSE),"Erreur saison")))</f>
        <v>#N/A</v>
      </c>
      <c r="W2596" s="18" t="e">
        <f>VLOOKUP(D2596,Listes!B:C,2,FALSE)</f>
        <v>#N/A</v>
      </c>
    </row>
    <row r="2597" spans="1:23" ht="15.75" customHeight="1">
      <c r="A2597" s="11"/>
      <c r="B2597" s="11"/>
      <c r="C2597" s="11"/>
      <c r="D2597" s="11"/>
      <c r="E2597" s="11"/>
      <c r="F2597" s="11"/>
      <c r="G2597" s="11" t="e">
        <f>VLOOKUP(E2597,TAXONS!B:C,2,FALSE)</f>
        <v>#N/A</v>
      </c>
      <c r="H2597" s="13">
        <f t="shared" si="203"/>
        <v>0</v>
      </c>
      <c r="I2597" s="12" t="e">
        <f t="shared" si="204"/>
        <v>#N/A</v>
      </c>
      <c r="J2597" s="14" t="e">
        <f t="shared" si="205"/>
        <v>#N/A</v>
      </c>
      <c r="K2597" s="15" t="e">
        <f>VLOOKUP(B2597,REGIONS!A:D,4,FALSE)</f>
        <v>#N/A</v>
      </c>
      <c r="L2597" s="19" t="e">
        <f>VLOOKUP(G2597,Sensibilité!$A:$L,12,FALSE)</f>
        <v>#N/A</v>
      </c>
      <c r="M2597" s="19" t="e">
        <f t="shared" si="206"/>
        <v>#N/A</v>
      </c>
      <c r="N2597" s="19" t="e">
        <f t="shared" si="207"/>
        <v>#N/A</v>
      </c>
      <c r="O2597" s="15" t="str">
        <f>IF(D2597=Listes!$B$6,"SWARMING",IF(OR(D2597=Listes!$B$1,D2597=Listes!$B$2,D2597=Listes!$B$5),2,IF(OR(D2597=Listes!$B$3,D2597=Listes!$B$4),1,"erreur colonne D")))</f>
        <v>SWARMING</v>
      </c>
      <c r="P2597" s="15" t="e">
        <f>IF(OR(W2597="Hiver",W2597="Transit"),VLOOKUP(E2597,IC!A:E,4,FALSE),IF(W2597="été",VLOOKUP(E2597,IC!A:E,3,FALSE),"erreur"))</f>
        <v>#N/A</v>
      </c>
      <c r="Q2597" s="15" t="e">
        <f>IF(P2597="NR",0,IF(F2597&lt;5,0,IF(P2597=1,VLOOKUP(F2597,IC!$G$1:$I$8,3,TRUE),
IF(P2597=2,VLOOKUP(F2597,IC!$K$1:$M$8,3,TRUE),
IF(P2597=3,VLOOKUP(F2597,IC!$O$1:$Q$8,3,TRUE),IF(P2597=4,VLOOKUP(F2597,IC!$S$2:$U$9,3,TRUE),
"erreur"))))))</f>
        <v>#N/A</v>
      </c>
      <c r="R2597" s="16" t="e">
        <f>IF(OR(V2597="NA",V2597="Transit",V2597&lt;Listes!$F$1),"non applicable",F2597/V2597)</f>
        <v>#N/A</v>
      </c>
      <c r="S2597" s="16" t="e">
        <f>IF(W2597="Transit","Non applicable",IF(AND(W2597="été",T2597&gt;Listes!F2596),F2597/T2597,IF(AND(W2597="Hiver",Hierarchisation!U2597&gt;Listes!F2596),F2597/U2597,"non applicable")))</f>
        <v>#N/A</v>
      </c>
      <c r="T2597" s="17" t="e">
        <f>IF(K2597="Centre",VLOOKUP(E2597,effectifs_ete,3,FALSE),IF(Hierarchisation!K2597="Grand Nord",VLOOKUP(Hierarchisation!E2597,effectifs_ete,4,FALSE),IF(Hierarchisation!K2597="Nord Est",VLOOKUP(Hierarchisation!E2597,effectifs_ete,5,FALSE),IF(Hierarchisation!K2597="Nord Ouest",VLOOKUP(Hierarchisation!E2597,effectifs_ete,6,FALSE),IF(Hierarchisation!K2597="Sud Est",VLOOKUP(Hierarchisation!E2597,effectifs_ete,7,FALSE),IF(Hierarchisation!K2597="Sud Ouest",VLOOKUP(Hierarchisation!E2597,effectifs_ete,8,FALSE),"Erreur Région"))))))</f>
        <v>#N/A</v>
      </c>
      <c r="U2597" s="17" t="e">
        <f>IF(K2597="Centre",VLOOKUP(E2597,effectifs_hiver,3,FALSE),IF(Hierarchisation!K2597="Grand Nord",VLOOKUP(Hierarchisation!E2597,effectifs_hiver,4,FALSE),IF(Hierarchisation!K2597="Nord Est",VLOOKUP(Hierarchisation!E2597,effectifs_hiver,5,FALSE),IF(Hierarchisation!K2597="Nord Ouest",VLOOKUP(Hierarchisation!E2597,effectifs_hiver,6,FALSE),IF(Hierarchisation!K2597="Sud Est",VLOOKUP(Hierarchisation!E2597,effectifs_hiver,7,FALSE),IF(Hierarchisation!K2597="Sud Ouest",VLOOKUP(Hierarchisation!E2597,effectifs_hiver,8,FALSE),"Erreur Région"))))))</f>
        <v>#N/A</v>
      </c>
      <c r="V2597" s="17" t="e">
        <f>IF(W2597="Transit","Transit",IF(W2597="hiver",VLOOKUP(E2597,'EFFECTIFS Hiver'!$A:$I,9,FALSE),IF(W2597="été",VLOOKUP(E2597,'EFFECTIFS Eté'!$A:$I,9,FALSE),"Erreur saison")))</f>
        <v>#N/A</v>
      </c>
      <c r="W2597" s="18" t="e">
        <f>VLOOKUP(D2597,Listes!B:C,2,FALSE)</f>
        <v>#N/A</v>
      </c>
    </row>
    <row r="2598" spans="1:23" ht="15.75" customHeight="1">
      <c r="A2598" s="11"/>
      <c r="B2598" s="11"/>
      <c r="C2598" s="11"/>
      <c r="D2598" s="11"/>
      <c r="E2598" s="11"/>
      <c r="F2598" s="11"/>
      <c r="G2598" s="11" t="e">
        <f>VLOOKUP(E2598,TAXONS!B:C,2,FALSE)</f>
        <v>#N/A</v>
      </c>
      <c r="H2598" s="13">
        <f t="shared" si="203"/>
        <v>0</v>
      </c>
      <c r="I2598" s="12" t="e">
        <f t="shared" si="204"/>
        <v>#N/A</v>
      </c>
      <c r="J2598" s="14" t="e">
        <f t="shared" si="205"/>
        <v>#N/A</v>
      </c>
      <c r="K2598" s="15" t="e">
        <f>VLOOKUP(B2598,REGIONS!A:D,4,FALSE)</f>
        <v>#N/A</v>
      </c>
      <c r="L2598" s="19" t="e">
        <f>VLOOKUP(G2598,Sensibilité!$A:$L,12,FALSE)</f>
        <v>#N/A</v>
      </c>
      <c r="M2598" s="19" t="e">
        <f t="shared" si="206"/>
        <v>#N/A</v>
      </c>
      <c r="N2598" s="19" t="e">
        <f t="shared" si="207"/>
        <v>#N/A</v>
      </c>
      <c r="O2598" s="15" t="str">
        <f>IF(D2598=Listes!$B$6,"SWARMING",IF(OR(D2598=Listes!$B$1,D2598=Listes!$B$2,D2598=Listes!$B$5),2,IF(OR(D2598=Listes!$B$3,D2598=Listes!$B$4),1,"erreur colonne D")))</f>
        <v>SWARMING</v>
      </c>
      <c r="P2598" s="15" t="e">
        <f>IF(OR(W2598="Hiver",W2598="Transit"),VLOOKUP(E2598,IC!A:E,4,FALSE),IF(W2598="été",VLOOKUP(E2598,IC!A:E,3,FALSE),"erreur"))</f>
        <v>#N/A</v>
      </c>
      <c r="Q2598" s="15" t="e">
        <f>IF(P2598="NR",0,IF(F2598&lt;5,0,IF(P2598=1,VLOOKUP(F2598,IC!$G$1:$I$8,3,TRUE),
IF(P2598=2,VLOOKUP(F2598,IC!$K$1:$M$8,3,TRUE),
IF(P2598=3,VLOOKUP(F2598,IC!$O$1:$Q$8,3,TRUE),IF(P2598=4,VLOOKUP(F2598,IC!$S$2:$U$9,3,TRUE),
"erreur"))))))</f>
        <v>#N/A</v>
      </c>
      <c r="R2598" s="16" t="e">
        <f>IF(OR(V2598="NA",V2598="Transit",V2598&lt;Listes!$F$1),"non applicable",F2598/V2598)</f>
        <v>#N/A</v>
      </c>
      <c r="S2598" s="16" t="e">
        <f>IF(W2598="Transit","Non applicable",IF(AND(W2598="été",T2598&gt;Listes!F2597),F2598/T2598,IF(AND(W2598="Hiver",Hierarchisation!U2598&gt;Listes!F2597),F2598/U2598,"non applicable")))</f>
        <v>#N/A</v>
      </c>
      <c r="T2598" s="17" t="e">
        <f>IF(K2598="Centre",VLOOKUP(E2598,effectifs_ete,3,FALSE),IF(Hierarchisation!K2598="Grand Nord",VLOOKUP(Hierarchisation!E2598,effectifs_ete,4,FALSE),IF(Hierarchisation!K2598="Nord Est",VLOOKUP(Hierarchisation!E2598,effectifs_ete,5,FALSE),IF(Hierarchisation!K2598="Nord Ouest",VLOOKUP(Hierarchisation!E2598,effectifs_ete,6,FALSE),IF(Hierarchisation!K2598="Sud Est",VLOOKUP(Hierarchisation!E2598,effectifs_ete,7,FALSE),IF(Hierarchisation!K2598="Sud Ouest",VLOOKUP(Hierarchisation!E2598,effectifs_ete,8,FALSE),"Erreur Région"))))))</f>
        <v>#N/A</v>
      </c>
      <c r="U2598" s="17" t="e">
        <f>IF(K2598="Centre",VLOOKUP(E2598,effectifs_hiver,3,FALSE),IF(Hierarchisation!K2598="Grand Nord",VLOOKUP(Hierarchisation!E2598,effectifs_hiver,4,FALSE),IF(Hierarchisation!K2598="Nord Est",VLOOKUP(Hierarchisation!E2598,effectifs_hiver,5,FALSE),IF(Hierarchisation!K2598="Nord Ouest",VLOOKUP(Hierarchisation!E2598,effectifs_hiver,6,FALSE),IF(Hierarchisation!K2598="Sud Est",VLOOKUP(Hierarchisation!E2598,effectifs_hiver,7,FALSE),IF(Hierarchisation!K2598="Sud Ouest",VLOOKUP(Hierarchisation!E2598,effectifs_hiver,8,FALSE),"Erreur Région"))))))</f>
        <v>#N/A</v>
      </c>
      <c r="V2598" s="17" t="e">
        <f>IF(W2598="Transit","Transit",IF(W2598="hiver",VLOOKUP(E2598,'EFFECTIFS Hiver'!$A:$I,9,FALSE),IF(W2598="été",VLOOKUP(E2598,'EFFECTIFS Eté'!$A:$I,9,FALSE),"Erreur saison")))</f>
        <v>#N/A</v>
      </c>
      <c r="W2598" s="18" t="e">
        <f>VLOOKUP(D2598,Listes!B:C,2,FALSE)</f>
        <v>#N/A</v>
      </c>
    </row>
    <row r="2599" spans="1:23" ht="15.75" customHeight="1">
      <c r="A2599" s="11"/>
      <c r="B2599" s="11"/>
      <c r="C2599" s="11"/>
      <c r="D2599" s="11"/>
      <c r="E2599" s="11"/>
      <c r="F2599" s="11"/>
      <c r="G2599" s="11" t="e">
        <f>VLOOKUP(E2599,TAXONS!B:C,2,FALSE)</f>
        <v>#N/A</v>
      </c>
      <c r="H2599" s="13">
        <f t="shared" si="203"/>
        <v>0</v>
      </c>
      <c r="I2599" s="12" t="e">
        <f t="shared" si="204"/>
        <v>#N/A</v>
      </c>
      <c r="J2599" s="14" t="e">
        <f t="shared" si="205"/>
        <v>#N/A</v>
      </c>
      <c r="K2599" s="15" t="e">
        <f>VLOOKUP(B2599,REGIONS!A:D,4,FALSE)</f>
        <v>#N/A</v>
      </c>
      <c r="L2599" s="19" t="e">
        <f>VLOOKUP(G2599,Sensibilité!$A:$L,12,FALSE)</f>
        <v>#N/A</v>
      </c>
      <c r="M2599" s="19" t="e">
        <f t="shared" si="206"/>
        <v>#N/A</v>
      </c>
      <c r="N2599" s="19" t="e">
        <f t="shared" si="207"/>
        <v>#N/A</v>
      </c>
      <c r="O2599" s="15" t="str">
        <f>IF(D2599=Listes!$B$6,"SWARMING",IF(OR(D2599=Listes!$B$1,D2599=Listes!$B$2,D2599=Listes!$B$5),2,IF(OR(D2599=Listes!$B$3,D2599=Listes!$B$4),1,"erreur colonne D")))</f>
        <v>SWARMING</v>
      </c>
      <c r="P2599" s="15" t="e">
        <f>IF(OR(W2599="Hiver",W2599="Transit"),VLOOKUP(E2599,IC!A:E,4,FALSE),IF(W2599="été",VLOOKUP(E2599,IC!A:E,3,FALSE),"erreur"))</f>
        <v>#N/A</v>
      </c>
      <c r="Q2599" s="15" t="e">
        <f>IF(P2599="NR",0,IF(F2599&lt;5,0,IF(P2599=1,VLOOKUP(F2599,IC!$G$1:$I$8,3,TRUE),
IF(P2599=2,VLOOKUP(F2599,IC!$K$1:$M$8,3,TRUE),
IF(P2599=3,VLOOKUP(F2599,IC!$O$1:$Q$8,3,TRUE),IF(P2599=4,VLOOKUP(F2599,IC!$S$2:$U$9,3,TRUE),
"erreur"))))))</f>
        <v>#N/A</v>
      </c>
      <c r="R2599" s="16" t="e">
        <f>IF(OR(V2599="NA",V2599="Transit",V2599&lt;Listes!$F$1),"non applicable",F2599/V2599)</f>
        <v>#N/A</v>
      </c>
      <c r="S2599" s="16" t="e">
        <f>IF(W2599="Transit","Non applicable",IF(AND(W2599="été",T2599&gt;Listes!F2598),F2599/T2599,IF(AND(W2599="Hiver",Hierarchisation!U2599&gt;Listes!F2598),F2599/U2599,"non applicable")))</f>
        <v>#N/A</v>
      </c>
      <c r="T2599" s="17" t="e">
        <f>IF(K2599="Centre",VLOOKUP(E2599,effectifs_ete,3,FALSE),IF(Hierarchisation!K2599="Grand Nord",VLOOKUP(Hierarchisation!E2599,effectifs_ete,4,FALSE),IF(Hierarchisation!K2599="Nord Est",VLOOKUP(Hierarchisation!E2599,effectifs_ete,5,FALSE),IF(Hierarchisation!K2599="Nord Ouest",VLOOKUP(Hierarchisation!E2599,effectifs_ete,6,FALSE),IF(Hierarchisation!K2599="Sud Est",VLOOKUP(Hierarchisation!E2599,effectifs_ete,7,FALSE),IF(Hierarchisation!K2599="Sud Ouest",VLOOKUP(Hierarchisation!E2599,effectifs_ete,8,FALSE),"Erreur Région"))))))</f>
        <v>#N/A</v>
      </c>
      <c r="U2599" s="17" t="e">
        <f>IF(K2599="Centre",VLOOKUP(E2599,effectifs_hiver,3,FALSE),IF(Hierarchisation!K2599="Grand Nord",VLOOKUP(Hierarchisation!E2599,effectifs_hiver,4,FALSE),IF(Hierarchisation!K2599="Nord Est",VLOOKUP(Hierarchisation!E2599,effectifs_hiver,5,FALSE),IF(Hierarchisation!K2599="Nord Ouest",VLOOKUP(Hierarchisation!E2599,effectifs_hiver,6,FALSE),IF(Hierarchisation!K2599="Sud Est",VLOOKUP(Hierarchisation!E2599,effectifs_hiver,7,FALSE),IF(Hierarchisation!K2599="Sud Ouest",VLOOKUP(Hierarchisation!E2599,effectifs_hiver,8,FALSE),"Erreur Région"))))))</f>
        <v>#N/A</v>
      </c>
      <c r="V2599" s="17" t="e">
        <f>IF(W2599="Transit","Transit",IF(W2599="hiver",VLOOKUP(E2599,'EFFECTIFS Hiver'!$A:$I,9,FALSE),IF(W2599="été",VLOOKUP(E2599,'EFFECTIFS Eté'!$A:$I,9,FALSE),"Erreur saison")))</f>
        <v>#N/A</v>
      </c>
      <c r="W2599" s="18" t="e">
        <f>VLOOKUP(D2599,Listes!B:C,2,FALSE)</f>
        <v>#N/A</v>
      </c>
    </row>
    <row r="2600" spans="1:23" ht="15.75" customHeight="1">
      <c r="A2600" s="11"/>
      <c r="B2600" s="11"/>
      <c r="C2600" s="11"/>
      <c r="D2600" s="11"/>
      <c r="E2600" s="11"/>
      <c r="F2600" s="11"/>
      <c r="G2600" s="11" t="e">
        <f>VLOOKUP(E2600,TAXONS!B:C,2,FALSE)</f>
        <v>#N/A</v>
      </c>
      <c r="H2600" s="13">
        <f t="shared" si="203"/>
        <v>0</v>
      </c>
      <c r="I2600" s="12" t="e">
        <f t="shared" si="204"/>
        <v>#N/A</v>
      </c>
      <c r="J2600" s="14" t="e">
        <f t="shared" si="205"/>
        <v>#N/A</v>
      </c>
      <c r="K2600" s="15" t="e">
        <f>VLOOKUP(B2600,REGIONS!A:D,4,FALSE)</f>
        <v>#N/A</v>
      </c>
      <c r="L2600" s="19" t="e">
        <f>VLOOKUP(G2600,Sensibilité!$A:$L,12,FALSE)</f>
        <v>#N/A</v>
      </c>
      <c r="M2600" s="19" t="e">
        <f t="shared" si="206"/>
        <v>#N/A</v>
      </c>
      <c r="N2600" s="19" t="e">
        <f t="shared" si="207"/>
        <v>#N/A</v>
      </c>
      <c r="O2600" s="15" t="str">
        <f>IF(D2600=Listes!$B$6,"SWARMING",IF(OR(D2600=Listes!$B$1,D2600=Listes!$B$2,D2600=Listes!$B$5),2,IF(OR(D2600=Listes!$B$3,D2600=Listes!$B$4),1,"erreur colonne D")))</f>
        <v>SWARMING</v>
      </c>
      <c r="P2600" s="15" t="e">
        <f>IF(OR(W2600="Hiver",W2600="Transit"),VLOOKUP(E2600,IC!A:E,4,FALSE),IF(W2600="été",VLOOKUP(E2600,IC!A:E,3,FALSE),"erreur"))</f>
        <v>#N/A</v>
      </c>
      <c r="Q2600" s="15" t="e">
        <f>IF(P2600="NR",0,IF(F2600&lt;5,0,IF(P2600=1,VLOOKUP(F2600,IC!$G$1:$I$8,3,TRUE),
IF(P2600=2,VLOOKUP(F2600,IC!$K$1:$M$8,3,TRUE),
IF(P2600=3,VLOOKUP(F2600,IC!$O$1:$Q$8,3,TRUE),IF(P2600=4,VLOOKUP(F2600,IC!$S$2:$U$9,3,TRUE),
"erreur"))))))</f>
        <v>#N/A</v>
      </c>
      <c r="R2600" s="16" t="e">
        <f>IF(OR(V2600="NA",V2600="Transit",V2600&lt;Listes!$F$1),"non applicable",F2600/V2600)</f>
        <v>#N/A</v>
      </c>
      <c r="S2600" s="16" t="e">
        <f>IF(W2600="Transit","Non applicable",IF(AND(W2600="été",T2600&gt;Listes!F2599),F2600/T2600,IF(AND(W2600="Hiver",Hierarchisation!U2600&gt;Listes!F2599),F2600/U2600,"non applicable")))</f>
        <v>#N/A</v>
      </c>
      <c r="T2600" s="17" t="e">
        <f>IF(K2600="Centre",VLOOKUP(E2600,effectifs_ete,3,FALSE),IF(Hierarchisation!K2600="Grand Nord",VLOOKUP(Hierarchisation!E2600,effectifs_ete,4,FALSE),IF(Hierarchisation!K2600="Nord Est",VLOOKUP(Hierarchisation!E2600,effectifs_ete,5,FALSE),IF(Hierarchisation!K2600="Nord Ouest",VLOOKUP(Hierarchisation!E2600,effectifs_ete,6,FALSE),IF(Hierarchisation!K2600="Sud Est",VLOOKUP(Hierarchisation!E2600,effectifs_ete,7,FALSE),IF(Hierarchisation!K2600="Sud Ouest",VLOOKUP(Hierarchisation!E2600,effectifs_ete,8,FALSE),"Erreur Région"))))))</f>
        <v>#N/A</v>
      </c>
      <c r="U2600" s="17" t="e">
        <f>IF(K2600="Centre",VLOOKUP(E2600,effectifs_hiver,3,FALSE),IF(Hierarchisation!K2600="Grand Nord",VLOOKUP(Hierarchisation!E2600,effectifs_hiver,4,FALSE),IF(Hierarchisation!K2600="Nord Est",VLOOKUP(Hierarchisation!E2600,effectifs_hiver,5,FALSE),IF(Hierarchisation!K2600="Nord Ouest",VLOOKUP(Hierarchisation!E2600,effectifs_hiver,6,FALSE),IF(Hierarchisation!K2600="Sud Est",VLOOKUP(Hierarchisation!E2600,effectifs_hiver,7,FALSE),IF(Hierarchisation!K2600="Sud Ouest",VLOOKUP(Hierarchisation!E2600,effectifs_hiver,8,FALSE),"Erreur Région"))))))</f>
        <v>#N/A</v>
      </c>
      <c r="V2600" s="17" t="e">
        <f>IF(W2600="Transit","Transit",IF(W2600="hiver",VLOOKUP(E2600,'EFFECTIFS Hiver'!$A:$I,9,FALSE),IF(W2600="été",VLOOKUP(E2600,'EFFECTIFS Eté'!$A:$I,9,FALSE),"Erreur saison")))</f>
        <v>#N/A</v>
      </c>
      <c r="W2600" s="18" t="e">
        <f>VLOOKUP(D2600,Listes!B:C,2,FALSE)</f>
        <v>#N/A</v>
      </c>
    </row>
    <row r="2601" spans="1:23" ht="15.75" customHeight="1">
      <c r="A2601" s="11"/>
      <c r="B2601" s="11"/>
      <c r="C2601" s="11"/>
      <c r="D2601" s="11"/>
      <c r="E2601" s="11"/>
      <c r="F2601" s="11"/>
      <c r="G2601" s="11" t="e">
        <f>VLOOKUP(E2601,TAXONS!B:C,2,FALSE)</f>
        <v>#N/A</v>
      </c>
      <c r="H2601" s="13">
        <f t="shared" si="203"/>
        <v>0</v>
      </c>
      <c r="I2601" s="12" t="e">
        <f t="shared" si="204"/>
        <v>#N/A</v>
      </c>
      <c r="J2601" s="14" t="e">
        <f t="shared" si="205"/>
        <v>#N/A</v>
      </c>
      <c r="K2601" s="15" t="e">
        <f>VLOOKUP(B2601,REGIONS!A:D,4,FALSE)</f>
        <v>#N/A</v>
      </c>
      <c r="L2601" s="19" t="e">
        <f>VLOOKUP(G2601,Sensibilité!$A:$L,12,FALSE)</f>
        <v>#N/A</v>
      </c>
      <c r="M2601" s="19" t="e">
        <f t="shared" si="206"/>
        <v>#N/A</v>
      </c>
      <c r="N2601" s="19" t="e">
        <f t="shared" si="207"/>
        <v>#N/A</v>
      </c>
      <c r="O2601" s="15" t="str">
        <f>IF(D2601=Listes!$B$6,"SWARMING",IF(OR(D2601=Listes!$B$1,D2601=Listes!$B$2,D2601=Listes!$B$5),2,IF(OR(D2601=Listes!$B$3,D2601=Listes!$B$4),1,"erreur colonne D")))</f>
        <v>SWARMING</v>
      </c>
      <c r="P2601" s="15" t="e">
        <f>IF(OR(W2601="Hiver",W2601="Transit"),VLOOKUP(E2601,IC!A:E,4,FALSE),IF(W2601="été",VLOOKUP(E2601,IC!A:E,3,FALSE),"erreur"))</f>
        <v>#N/A</v>
      </c>
      <c r="Q2601" s="15" t="e">
        <f>IF(P2601="NR",0,IF(F2601&lt;5,0,IF(P2601=1,VLOOKUP(F2601,IC!$G$1:$I$8,3,TRUE),
IF(P2601=2,VLOOKUP(F2601,IC!$K$1:$M$8,3,TRUE),
IF(P2601=3,VLOOKUP(F2601,IC!$O$1:$Q$8,3,TRUE),IF(P2601=4,VLOOKUP(F2601,IC!$S$2:$U$9,3,TRUE),
"erreur"))))))</f>
        <v>#N/A</v>
      </c>
      <c r="R2601" s="16" t="e">
        <f>IF(OR(V2601="NA",V2601="Transit",V2601&lt;Listes!$F$1),"non applicable",F2601/V2601)</f>
        <v>#N/A</v>
      </c>
      <c r="S2601" s="16" t="e">
        <f>IF(W2601="Transit","Non applicable",IF(AND(W2601="été",T2601&gt;Listes!F2600),F2601/T2601,IF(AND(W2601="Hiver",Hierarchisation!U2601&gt;Listes!F2600),F2601/U2601,"non applicable")))</f>
        <v>#N/A</v>
      </c>
      <c r="T2601" s="17" t="e">
        <f>IF(K2601="Centre",VLOOKUP(E2601,effectifs_ete,3,FALSE),IF(Hierarchisation!K2601="Grand Nord",VLOOKUP(Hierarchisation!E2601,effectifs_ete,4,FALSE),IF(Hierarchisation!K2601="Nord Est",VLOOKUP(Hierarchisation!E2601,effectifs_ete,5,FALSE),IF(Hierarchisation!K2601="Nord Ouest",VLOOKUP(Hierarchisation!E2601,effectifs_ete,6,FALSE),IF(Hierarchisation!K2601="Sud Est",VLOOKUP(Hierarchisation!E2601,effectifs_ete,7,FALSE),IF(Hierarchisation!K2601="Sud Ouest",VLOOKUP(Hierarchisation!E2601,effectifs_ete,8,FALSE),"Erreur Région"))))))</f>
        <v>#N/A</v>
      </c>
      <c r="U2601" s="17" t="e">
        <f>IF(K2601="Centre",VLOOKUP(E2601,effectifs_hiver,3,FALSE),IF(Hierarchisation!K2601="Grand Nord",VLOOKUP(Hierarchisation!E2601,effectifs_hiver,4,FALSE),IF(Hierarchisation!K2601="Nord Est",VLOOKUP(Hierarchisation!E2601,effectifs_hiver,5,FALSE),IF(Hierarchisation!K2601="Nord Ouest",VLOOKUP(Hierarchisation!E2601,effectifs_hiver,6,FALSE),IF(Hierarchisation!K2601="Sud Est",VLOOKUP(Hierarchisation!E2601,effectifs_hiver,7,FALSE),IF(Hierarchisation!K2601="Sud Ouest",VLOOKUP(Hierarchisation!E2601,effectifs_hiver,8,FALSE),"Erreur Région"))))))</f>
        <v>#N/A</v>
      </c>
      <c r="V2601" s="17" t="e">
        <f>IF(W2601="Transit","Transit",IF(W2601="hiver",VLOOKUP(E2601,'EFFECTIFS Hiver'!$A:$I,9,FALSE),IF(W2601="été",VLOOKUP(E2601,'EFFECTIFS Eté'!$A:$I,9,FALSE),"Erreur saison")))</f>
        <v>#N/A</v>
      </c>
      <c r="W2601" s="18" t="e">
        <f>VLOOKUP(D2601,Listes!B:C,2,FALSE)</f>
        <v>#N/A</v>
      </c>
    </row>
    <row r="2602" spans="1:23" ht="15.75" customHeight="1">
      <c r="A2602" s="11"/>
      <c r="B2602" s="11"/>
      <c r="C2602" s="11"/>
      <c r="D2602" s="11"/>
      <c r="E2602" s="11"/>
      <c r="F2602" s="11"/>
      <c r="G2602" s="11" t="e">
        <f>VLOOKUP(E2602,TAXONS!B:C,2,FALSE)</f>
        <v>#N/A</v>
      </c>
      <c r="H2602" s="13">
        <f t="shared" si="203"/>
        <v>0</v>
      </c>
      <c r="I2602" s="12" t="e">
        <f t="shared" si="204"/>
        <v>#N/A</v>
      </c>
      <c r="J2602" s="14" t="e">
        <f t="shared" si="205"/>
        <v>#N/A</v>
      </c>
      <c r="K2602" s="15" t="e">
        <f>VLOOKUP(B2602,REGIONS!A:D,4,FALSE)</f>
        <v>#N/A</v>
      </c>
      <c r="L2602" s="19" t="e">
        <f>VLOOKUP(G2602,Sensibilité!$A:$L,12,FALSE)</f>
        <v>#N/A</v>
      </c>
      <c r="M2602" s="19" t="e">
        <f t="shared" si="206"/>
        <v>#N/A</v>
      </c>
      <c r="N2602" s="19" t="e">
        <f t="shared" si="207"/>
        <v>#N/A</v>
      </c>
      <c r="O2602" s="15" t="str">
        <f>IF(D2602=Listes!$B$6,"SWARMING",IF(OR(D2602=Listes!$B$1,D2602=Listes!$B$2,D2602=Listes!$B$5),2,IF(OR(D2602=Listes!$B$3,D2602=Listes!$B$4),1,"erreur colonne D")))</f>
        <v>SWARMING</v>
      </c>
      <c r="P2602" s="15" t="e">
        <f>IF(OR(W2602="Hiver",W2602="Transit"),VLOOKUP(E2602,IC!A:E,4,FALSE),IF(W2602="été",VLOOKUP(E2602,IC!A:E,3,FALSE),"erreur"))</f>
        <v>#N/A</v>
      </c>
      <c r="Q2602" s="15" t="e">
        <f>IF(P2602="NR",0,IF(F2602&lt;5,0,IF(P2602=1,VLOOKUP(F2602,IC!$G$1:$I$8,3,TRUE),
IF(P2602=2,VLOOKUP(F2602,IC!$K$1:$M$8,3,TRUE),
IF(P2602=3,VLOOKUP(F2602,IC!$O$1:$Q$8,3,TRUE),IF(P2602=4,VLOOKUP(F2602,IC!$S$2:$U$9,3,TRUE),
"erreur"))))))</f>
        <v>#N/A</v>
      </c>
      <c r="R2602" s="16" t="e">
        <f>IF(OR(V2602="NA",V2602="Transit",V2602&lt;Listes!$F$1),"non applicable",F2602/V2602)</f>
        <v>#N/A</v>
      </c>
      <c r="S2602" s="16" t="e">
        <f>IF(W2602="Transit","Non applicable",IF(AND(W2602="été",T2602&gt;Listes!F2601),F2602/T2602,IF(AND(W2602="Hiver",Hierarchisation!U2602&gt;Listes!F2601),F2602/U2602,"non applicable")))</f>
        <v>#N/A</v>
      </c>
      <c r="T2602" s="17" t="e">
        <f>IF(K2602="Centre",VLOOKUP(E2602,effectifs_ete,3,FALSE),IF(Hierarchisation!K2602="Grand Nord",VLOOKUP(Hierarchisation!E2602,effectifs_ete,4,FALSE),IF(Hierarchisation!K2602="Nord Est",VLOOKUP(Hierarchisation!E2602,effectifs_ete,5,FALSE),IF(Hierarchisation!K2602="Nord Ouest",VLOOKUP(Hierarchisation!E2602,effectifs_ete,6,FALSE),IF(Hierarchisation!K2602="Sud Est",VLOOKUP(Hierarchisation!E2602,effectifs_ete,7,FALSE),IF(Hierarchisation!K2602="Sud Ouest",VLOOKUP(Hierarchisation!E2602,effectifs_ete,8,FALSE),"Erreur Région"))))))</f>
        <v>#N/A</v>
      </c>
      <c r="U2602" s="17" t="e">
        <f>IF(K2602="Centre",VLOOKUP(E2602,effectifs_hiver,3,FALSE),IF(Hierarchisation!K2602="Grand Nord",VLOOKUP(Hierarchisation!E2602,effectifs_hiver,4,FALSE),IF(Hierarchisation!K2602="Nord Est",VLOOKUP(Hierarchisation!E2602,effectifs_hiver,5,FALSE),IF(Hierarchisation!K2602="Nord Ouest",VLOOKUP(Hierarchisation!E2602,effectifs_hiver,6,FALSE),IF(Hierarchisation!K2602="Sud Est",VLOOKUP(Hierarchisation!E2602,effectifs_hiver,7,FALSE),IF(Hierarchisation!K2602="Sud Ouest",VLOOKUP(Hierarchisation!E2602,effectifs_hiver,8,FALSE),"Erreur Région"))))))</f>
        <v>#N/A</v>
      </c>
      <c r="V2602" s="17" t="e">
        <f>IF(W2602="Transit","Transit",IF(W2602="hiver",VLOOKUP(E2602,'EFFECTIFS Hiver'!$A:$I,9,FALSE),IF(W2602="été",VLOOKUP(E2602,'EFFECTIFS Eté'!$A:$I,9,FALSE),"Erreur saison")))</f>
        <v>#N/A</v>
      </c>
      <c r="W2602" s="18" t="e">
        <f>VLOOKUP(D2602,Listes!B:C,2,FALSE)</f>
        <v>#N/A</v>
      </c>
    </row>
    <row r="2603" spans="1:23" ht="15.75" customHeight="1">
      <c r="A2603" s="11"/>
      <c r="B2603" s="11"/>
      <c r="C2603" s="11"/>
      <c r="D2603" s="11"/>
      <c r="E2603" s="11"/>
      <c r="F2603" s="11"/>
      <c r="G2603" s="11" t="e">
        <f>VLOOKUP(E2603,TAXONS!B:C,2,FALSE)</f>
        <v>#N/A</v>
      </c>
      <c r="H2603" s="13">
        <f t="shared" si="203"/>
        <v>0</v>
      </c>
      <c r="I2603" s="12" t="e">
        <f t="shared" si="204"/>
        <v>#N/A</v>
      </c>
      <c r="J2603" s="14" t="e">
        <f t="shared" si="205"/>
        <v>#N/A</v>
      </c>
      <c r="K2603" s="15" t="e">
        <f>VLOOKUP(B2603,REGIONS!A:D,4,FALSE)</f>
        <v>#N/A</v>
      </c>
      <c r="L2603" s="19" t="e">
        <f>VLOOKUP(G2603,Sensibilité!$A:$L,12,FALSE)</f>
        <v>#N/A</v>
      </c>
      <c r="M2603" s="19" t="e">
        <f t="shared" si="206"/>
        <v>#N/A</v>
      </c>
      <c r="N2603" s="19" t="e">
        <f t="shared" si="207"/>
        <v>#N/A</v>
      </c>
      <c r="O2603" s="15" t="str">
        <f>IF(D2603=Listes!$B$6,"SWARMING",IF(OR(D2603=Listes!$B$1,D2603=Listes!$B$2,D2603=Listes!$B$5),2,IF(OR(D2603=Listes!$B$3,D2603=Listes!$B$4),1,"erreur colonne D")))</f>
        <v>SWARMING</v>
      </c>
      <c r="P2603" s="15" t="e">
        <f>IF(OR(W2603="Hiver",W2603="Transit"),VLOOKUP(E2603,IC!A:E,4,FALSE),IF(W2603="été",VLOOKUP(E2603,IC!A:E,3,FALSE),"erreur"))</f>
        <v>#N/A</v>
      </c>
      <c r="Q2603" s="15" t="e">
        <f>IF(P2603="NR",0,IF(F2603&lt;5,0,IF(P2603=1,VLOOKUP(F2603,IC!$G$1:$I$8,3,TRUE),
IF(P2603=2,VLOOKUP(F2603,IC!$K$1:$M$8,3,TRUE),
IF(P2603=3,VLOOKUP(F2603,IC!$O$1:$Q$8,3,TRUE),IF(P2603=4,VLOOKUP(F2603,IC!$S$2:$U$9,3,TRUE),
"erreur"))))))</f>
        <v>#N/A</v>
      </c>
      <c r="R2603" s="16" t="e">
        <f>IF(OR(V2603="NA",V2603="Transit",V2603&lt;Listes!$F$1),"non applicable",F2603/V2603)</f>
        <v>#N/A</v>
      </c>
      <c r="S2603" s="16" t="e">
        <f>IF(W2603="Transit","Non applicable",IF(AND(W2603="été",T2603&gt;Listes!F2602),F2603/T2603,IF(AND(W2603="Hiver",Hierarchisation!U2603&gt;Listes!F2602),F2603/U2603,"non applicable")))</f>
        <v>#N/A</v>
      </c>
      <c r="T2603" s="17" t="e">
        <f>IF(K2603="Centre",VLOOKUP(E2603,effectifs_ete,3,FALSE),IF(Hierarchisation!K2603="Grand Nord",VLOOKUP(Hierarchisation!E2603,effectifs_ete,4,FALSE),IF(Hierarchisation!K2603="Nord Est",VLOOKUP(Hierarchisation!E2603,effectifs_ete,5,FALSE),IF(Hierarchisation!K2603="Nord Ouest",VLOOKUP(Hierarchisation!E2603,effectifs_ete,6,FALSE),IF(Hierarchisation!K2603="Sud Est",VLOOKUP(Hierarchisation!E2603,effectifs_ete,7,FALSE),IF(Hierarchisation!K2603="Sud Ouest",VLOOKUP(Hierarchisation!E2603,effectifs_ete,8,FALSE),"Erreur Région"))))))</f>
        <v>#N/A</v>
      </c>
      <c r="U2603" s="17" t="e">
        <f>IF(K2603="Centre",VLOOKUP(E2603,effectifs_hiver,3,FALSE),IF(Hierarchisation!K2603="Grand Nord",VLOOKUP(Hierarchisation!E2603,effectifs_hiver,4,FALSE),IF(Hierarchisation!K2603="Nord Est",VLOOKUP(Hierarchisation!E2603,effectifs_hiver,5,FALSE),IF(Hierarchisation!K2603="Nord Ouest",VLOOKUP(Hierarchisation!E2603,effectifs_hiver,6,FALSE),IF(Hierarchisation!K2603="Sud Est",VLOOKUP(Hierarchisation!E2603,effectifs_hiver,7,FALSE),IF(Hierarchisation!K2603="Sud Ouest",VLOOKUP(Hierarchisation!E2603,effectifs_hiver,8,FALSE),"Erreur Région"))))))</f>
        <v>#N/A</v>
      </c>
      <c r="V2603" s="17" t="e">
        <f>IF(W2603="Transit","Transit",IF(W2603="hiver",VLOOKUP(E2603,'EFFECTIFS Hiver'!$A:$I,9,FALSE),IF(W2603="été",VLOOKUP(E2603,'EFFECTIFS Eté'!$A:$I,9,FALSE),"Erreur saison")))</f>
        <v>#N/A</v>
      </c>
      <c r="W2603" s="18" t="e">
        <f>VLOOKUP(D2603,Listes!B:C,2,FALSE)</f>
        <v>#N/A</v>
      </c>
    </row>
    <row r="2604" spans="1:23" ht="15.75" customHeight="1">
      <c r="A2604" s="11"/>
      <c r="B2604" s="11"/>
      <c r="C2604" s="11"/>
      <c r="D2604" s="11"/>
      <c r="E2604" s="11"/>
      <c r="F2604" s="11"/>
      <c r="G2604" s="11" t="e">
        <f>VLOOKUP(E2604,TAXONS!B:C,2,FALSE)</f>
        <v>#N/A</v>
      </c>
      <c r="H2604" s="13">
        <f t="shared" si="203"/>
        <v>0</v>
      </c>
      <c r="I2604" s="12" t="e">
        <f t="shared" si="204"/>
        <v>#N/A</v>
      </c>
      <c r="J2604" s="14" t="e">
        <f t="shared" si="205"/>
        <v>#N/A</v>
      </c>
      <c r="K2604" s="15" t="e">
        <f>VLOOKUP(B2604,REGIONS!A:D,4,FALSE)</f>
        <v>#N/A</v>
      </c>
      <c r="L2604" s="19" t="e">
        <f>VLOOKUP(G2604,Sensibilité!$A:$L,12,FALSE)</f>
        <v>#N/A</v>
      </c>
      <c r="M2604" s="19" t="e">
        <f t="shared" si="206"/>
        <v>#N/A</v>
      </c>
      <c r="N2604" s="19" t="e">
        <f t="shared" si="207"/>
        <v>#N/A</v>
      </c>
      <c r="O2604" s="15" t="str">
        <f>IF(D2604=Listes!$B$6,"SWARMING",IF(OR(D2604=Listes!$B$1,D2604=Listes!$B$2,D2604=Listes!$B$5),2,IF(OR(D2604=Listes!$B$3,D2604=Listes!$B$4),1,"erreur colonne D")))</f>
        <v>SWARMING</v>
      </c>
      <c r="P2604" s="15" t="e">
        <f>IF(OR(W2604="Hiver",W2604="Transit"),VLOOKUP(E2604,IC!A:E,4,FALSE),IF(W2604="été",VLOOKUP(E2604,IC!A:E,3,FALSE),"erreur"))</f>
        <v>#N/A</v>
      </c>
      <c r="Q2604" s="15" t="e">
        <f>IF(P2604="NR",0,IF(F2604&lt;5,0,IF(P2604=1,VLOOKUP(F2604,IC!$G$1:$I$8,3,TRUE),
IF(P2604=2,VLOOKUP(F2604,IC!$K$1:$M$8,3,TRUE),
IF(P2604=3,VLOOKUP(F2604,IC!$O$1:$Q$8,3,TRUE),IF(P2604=4,VLOOKUP(F2604,IC!$S$2:$U$9,3,TRUE),
"erreur"))))))</f>
        <v>#N/A</v>
      </c>
      <c r="R2604" s="16" t="e">
        <f>IF(OR(V2604="NA",V2604="Transit",V2604&lt;Listes!$F$1),"non applicable",F2604/V2604)</f>
        <v>#N/A</v>
      </c>
      <c r="S2604" s="16" t="e">
        <f>IF(W2604="Transit","Non applicable",IF(AND(W2604="été",T2604&gt;Listes!F2603),F2604/T2604,IF(AND(W2604="Hiver",Hierarchisation!U2604&gt;Listes!F2603),F2604/U2604,"non applicable")))</f>
        <v>#N/A</v>
      </c>
      <c r="T2604" s="17" t="e">
        <f>IF(K2604="Centre",VLOOKUP(E2604,effectifs_ete,3,FALSE),IF(Hierarchisation!K2604="Grand Nord",VLOOKUP(Hierarchisation!E2604,effectifs_ete,4,FALSE),IF(Hierarchisation!K2604="Nord Est",VLOOKUP(Hierarchisation!E2604,effectifs_ete,5,FALSE),IF(Hierarchisation!K2604="Nord Ouest",VLOOKUP(Hierarchisation!E2604,effectifs_ete,6,FALSE),IF(Hierarchisation!K2604="Sud Est",VLOOKUP(Hierarchisation!E2604,effectifs_ete,7,FALSE),IF(Hierarchisation!K2604="Sud Ouest",VLOOKUP(Hierarchisation!E2604,effectifs_ete,8,FALSE),"Erreur Région"))))))</f>
        <v>#N/A</v>
      </c>
      <c r="U2604" s="17" t="e">
        <f>IF(K2604="Centre",VLOOKUP(E2604,effectifs_hiver,3,FALSE),IF(Hierarchisation!K2604="Grand Nord",VLOOKUP(Hierarchisation!E2604,effectifs_hiver,4,FALSE),IF(Hierarchisation!K2604="Nord Est",VLOOKUP(Hierarchisation!E2604,effectifs_hiver,5,FALSE),IF(Hierarchisation!K2604="Nord Ouest",VLOOKUP(Hierarchisation!E2604,effectifs_hiver,6,FALSE),IF(Hierarchisation!K2604="Sud Est",VLOOKUP(Hierarchisation!E2604,effectifs_hiver,7,FALSE),IF(Hierarchisation!K2604="Sud Ouest",VLOOKUP(Hierarchisation!E2604,effectifs_hiver,8,FALSE),"Erreur Région"))))))</f>
        <v>#N/A</v>
      </c>
      <c r="V2604" s="17" t="e">
        <f>IF(W2604="Transit","Transit",IF(W2604="hiver",VLOOKUP(E2604,'EFFECTIFS Hiver'!$A:$I,9,FALSE),IF(W2604="été",VLOOKUP(E2604,'EFFECTIFS Eté'!$A:$I,9,FALSE),"Erreur saison")))</f>
        <v>#N/A</v>
      </c>
      <c r="W2604" s="18" t="e">
        <f>VLOOKUP(D2604,Listes!B:C,2,FALSE)</f>
        <v>#N/A</v>
      </c>
    </row>
    <row r="2605" spans="1:23" ht="15.75" customHeight="1">
      <c r="A2605" s="11"/>
      <c r="B2605" s="11"/>
      <c r="C2605" s="11"/>
      <c r="D2605" s="11"/>
      <c r="E2605" s="11"/>
      <c r="F2605" s="11"/>
      <c r="G2605" s="11" t="e">
        <f>VLOOKUP(E2605,TAXONS!B:C,2,FALSE)</f>
        <v>#N/A</v>
      </c>
      <c r="H2605" s="13">
        <f t="shared" si="203"/>
        <v>0</v>
      </c>
      <c r="I2605" s="12" t="e">
        <f t="shared" si="204"/>
        <v>#N/A</v>
      </c>
      <c r="J2605" s="14" t="e">
        <f t="shared" si="205"/>
        <v>#N/A</v>
      </c>
      <c r="K2605" s="15" t="e">
        <f>VLOOKUP(B2605,REGIONS!A:D,4,FALSE)</f>
        <v>#N/A</v>
      </c>
      <c r="L2605" s="19" t="e">
        <f>VLOOKUP(G2605,Sensibilité!$A:$L,12,FALSE)</f>
        <v>#N/A</v>
      </c>
      <c r="M2605" s="19" t="e">
        <f t="shared" si="206"/>
        <v>#N/A</v>
      </c>
      <c r="N2605" s="19" t="e">
        <f t="shared" si="207"/>
        <v>#N/A</v>
      </c>
      <c r="O2605" s="15" t="str">
        <f>IF(D2605=Listes!$B$6,"SWARMING",IF(OR(D2605=Listes!$B$1,D2605=Listes!$B$2,D2605=Listes!$B$5),2,IF(OR(D2605=Listes!$B$3,D2605=Listes!$B$4),1,"erreur colonne D")))</f>
        <v>SWARMING</v>
      </c>
      <c r="P2605" s="15" t="e">
        <f>IF(OR(W2605="Hiver",W2605="Transit"),VLOOKUP(E2605,IC!A:E,4,FALSE),IF(W2605="été",VLOOKUP(E2605,IC!A:E,3,FALSE),"erreur"))</f>
        <v>#N/A</v>
      </c>
      <c r="Q2605" s="15" t="e">
        <f>IF(P2605="NR",0,IF(F2605&lt;5,0,IF(P2605=1,VLOOKUP(F2605,IC!$G$1:$I$8,3,TRUE),
IF(P2605=2,VLOOKUP(F2605,IC!$K$1:$M$8,3,TRUE),
IF(P2605=3,VLOOKUP(F2605,IC!$O$1:$Q$8,3,TRUE),IF(P2605=4,VLOOKUP(F2605,IC!$S$2:$U$9,3,TRUE),
"erreur"))))))</f>
        <v>#N/A</v>
      </c>
      <c r="R2605" s="16" t="e">
        <f>IF(OR(V2605="NA",V2605="Transit",V2605&lt;Listes!$F$1),"non applicable",F2605/V2605)</f>
        <v>#N/A</v>
      </c>
      <c r="S2605" s="16" t="e">
        <f>IF(W2605="Transit","Non applicable",IF(AND(W2605="été",T2605&gt;Listes!F2604),F2605/T2605,IF(AND(W2605="Hiver",Hierarchisation!U2605&gt;Listes!F2604),F2605/U2605,"non applicable")))</f>
        <v>#N/A</v>
      </c>
      <c r="T2605" s="17" t="e">
        <f>IF(K2605="Centre",VLOOKUP(E2605,effectifs_ete,3,FALSE),IF(Hierarchisation!K2605="Grand Nord",VLOOKUP(Hierarchisation!E2605,effectifs_ete,4,FALSE),IF(Hierarchisation!K2605="Nord Est",VLOOKUP(Hierarchisation!E2605,effectifs_ete,5,FALSE),IF(Hierarchisation!K2605="Nord Ouest",VLOOKUP(Hierarchisation!E2605,effectifs_ete,6,FALSE),IF(Hierarchisation!K2605="Sud Est",VLOOKUP(Hierarchisation!E2605,effectifs_ete,7,FALSE),IF(Hierarchisation!K2605="Sud Ouest",VLOOKUP(Hierarchisation!E2605,effectifs_ete,8,FALSE),"Erreur Région"))))))</f>
        <v>#N/A</v>
      </c>
      <c r="U2605" s="17" t="e">
        <f>IF(K2605="Centre",VLOOKUP(E2605,effectifs_hiver,3,FALSE),IF(Hierarchisation!K2605="Grand Nord",VLOOKUP(Hierarchisation!E2605,effectifs_hiver,4,FALSE),IF(Hierarchisation!K2605="Nord Est",VLOOKUP(Hierarchisation!E2605,effectifs_hiver,5,FALSE),IF(Hierarchisation!K2605="Nord Ouest",VLOOKUP(Hierarchisation!E2605,effectifs_hiver,6,FALSE),IF(Hierarchisation!K2605="Sud Est",VLOOKUP(Hierarchisation!E2605,effectifs_hiver,7,FALSE),IF(Hierarchisation!K2605="Sud Ouest",VLOOKUP(Hierarchisation!E2605,effectifs_hiver,8,FALSE),"Erreur Région"))))))</f>
        <v>#N/A</v>
      </c>
      <c r="V2605" s="17" t="e">
        <f>IF(W2605="Transit","Transit",IF(W2605="hiver",VLOOKUP(E2605,'EFFECTIFS Hiver'!$A:$I,9,FALSE),IF(W2605="été",VLOOKUP(E2605,'EFFECTIFS Eté'!$A:$I,9,FALSE),"Erreur saison")))</f>
        <v>#N/A</v>
      </c>
      <c r="W2605" s="18" t="e">
        <f>VLOOKUP(D2605,Listes!B:C,2,FALSE)</f>
        <v>#N/A</v>
      </c>
    </row>
    <row r="2606" spans="1:23" ht="15.75" customHeight="1">
      <c r="A2606" s="11"/>
      <c r="B2606" s="11"/>
      <c r="C2606" s="11"/>
      <c r="D2606" s="11"/>
      <c r="E2606" s="11"/>
      <c r="F2606" s="11"/>
      <c r="G2606" s="11" t="e">
        <f>VLOOKUP(E2606,TAXONS!B:C,2,FALSE)</f>
        <v>#N/A</v>
      </c>
      <c r="H2606" s="13">
        <f t="shared" si="203"/>
        <v>0</v>
      </c>
      <c r="I2606" s="12" t="e">
        <f t="shared" si="204"/>
        <v>#N/A</v>
      </c>
      <c r="J2606" s="14" t="e">
        <f t="shared" si="205"/>
        <v>#N/A</v>
      </c>
      <c r="K2606" s="15" t="e">
        <f>VLOOKUP(B2606,REGIONS!A:D,4,FALSE)</f>
        <v>#N/A</v>
      </c>
      <c r="L2606" s="19" t="e">
        <f>VLOOKUP(G2606,Sensibilité!$A:$L,12,FALSE)</f>
        <v>#N/A</v>
      </c>
      <c r="M2606" s="19" t="e">
        <f t="shared" si="206"/>
        <v>#N/A</v>
      </c>
      <c r="N2606" s="19" t="e">
        <f t="shared" si="207"/>
        <v>#N/A</v>
      </c>
      <c r="O2606" s="15" t="str">
        <f>IF(D2606=Listes!$B$6,"SWARMING",IF(OR(D2606=Listes!$B$1,D2606=Listes!$B$2,D2606=Listes!$B$5),2,IF(OR(D2606=Listes!$B$3,D2606=Listes!$B$4),1,"erreur colonne D")))</f>
        <v>SWARMING</v>
      </c>
      <c r="P2606" s="15" t="e">
        <f>IF(OR(W2606="Hiver",W2606="Transit"),VLOOKUP(E2606,IC!A:E,4,FALSE),IF(W2606="été",VLOOKUP(E2606,IC!A:E,3,FALSE),"erreur"))</f>
        <v>#N/A</v>
      </c>
      <c r="Q2606" s="15" t="e">
        <f>IF(P2606="NR",0,IF(F2606&lt;5,0,IF(P2606=1,VLOOKUP(F2606,IC!$G$1:$I$8,3,TRUE),
IF(P2606=2,VLOOKUP(F2606,IC!$K$1:$M$8,3,TRUE),
IF(P2606=3,VLOOKUP(F2606,IC!$O$1:$Q$8,3,TRUE),IF(P2606=4,VLOOKUP(F2606,IC!$S$2:$U$9,3,TRUE),
"erreur"))))))</f>
        <v>#N/A</v>
      </c>
      <c r="R2606" s="16" t="e">
        <f>IF(OR(V2606="NA",V2606="Transit",V2606&lt;Listes!$F$1),"non applicable",F2606/V2606)</f>
        <v>#N/A</v>
      </c>
      <c r="S2606" s="16" t="e">
        <f>IF(W2606="Transit","Non applicable",IF(AND(W2606="été",T2606&gt;Listes!F2605),F2606/T2606,IF(AND(W2606="Hiver",Hierarchisation!U2606&gt;Listes!F2605),F2606/U2606,"non applicable")))</f>
        <v>#N/A</v>
      </c>
      <c r="T2606" s="17" t="e">
        <f>IF(K2606="Centre",VLOOKUP(E2606,effectifs_ete,3,FALSE),IF(Hierarchisation!K2606="Grand Nord",VLOOKUP(Hierarchisation!E2606,effectifs_ete,4,FALSE),IF(Hierarchisation!K2606="Nord Est",VLOOKUP(Hierarchisation!E2606,effectifs_ete,5,FALSE),IF(Hierarchisation!K2606="Nord Ouest",VLOOKUP(Hierarchisation!E2606,effectifs_ete,6,FALSE),IF(Hierarchisation!K2606="Sud Est",VLOOKUP(Hierarchisation!E2606,effectifs_ete,7,FALSE),IF(Hierarchisation!K2606="Sud Ouest",VLOOKUP(Hierarchisation!E2606,effectifs_ete,8,FALSE),"Erreur Région"))))))</f>
        <v>#N/A</v>
      </c>
      <c r="U2606" s="17" t="e">
        <f>IF(K2606="Centre",VLOOKUP(E2606,effectifs_hiver,3,FALSE),IF(Hierarchisation!K2606="Grand Nord",VLOOKUP(Hierarchisation!E2606,effectifs_hiver,4,FALSE),IF(Hierarchisation!K2606="Nord Est",VLOOKUP(Hierarchisation!E2606,effectifs_hiver,5,FALSE),IF(Hierarchisation!K2606="Nord Ouest",VLOOKUP(Hierarchisation!E2606,effectifs_hiver,6,FALSE),IF(Hierarchisation!K2606="Sud Est",VLOOKUP(Hierarchisation!E2606,effectifs_hiver,7,FALSE),IF(Hierarchisation!K2606="Sud Ouest",VLOOKUP(Hierarchisation!E2606,effectifs_hiver,8,FALSE),"Erreur Région"))))))</f>
        <v>#N/A</v>
      </c>
      <c r="V2606" s="17" t="e">
        <f>IF(W2606="Transit","Transit",IF(W2606="hiver",VLOOKUP(E2606,'EFFECTIFS Hiver'!$A:$I,9,FALSE),IF(W2606="été",VLOOKUP(E2606,'EFFECTIFS Eté'!$A:$I,9,FALSE),"Erreur saison")))</f>
        <v>#N/A</v>
      </c>
      <c r="W2606" s="18" t="e">
        <f>VLOOKUP(D2606,Listes!B:C,2,FALSE)</f>
        <v>#N/A</v>
      </c>
    </row>
    <row r="2607" spans="1:23" ht="15.75" customHeight="1">
      <c r="A2607" s="11"/>
      <c r="B2607" s="11"/>
      <c r="C2607" s="11"/>
      <c r="D2607" s="11"/>
      <c r="E2607" s="11"/>
      <c r="F2607" s="11"/>
      <c r="G2607" s="11" t="e">
        <f>VLOOKUP(E2607,TAXONS!B:C,2,FALSE)</f>
        <v>#N/A</v>
      </c>
      <c r="H2607" s="13">
        <f t="shared" si="203"/>
        <v>0</v>
      </c>
      <c r="I2607" s="12" t="e">
        <f t="shared" si="204"/>
        <v>#N/A</v>
      </c>
      <c r="J2607" s="14" t="e">
        <f t="shared" si="205"/>
        <v>#N/A</v>
      </c>
      <c r="K2607" s="15" t="e">
        <f>VLOOKUP(B2607,REGIONS!A:D,4,FALSE)</f>
        <v>#N/A</v>
      </c>
      <c r="L2607" s="19" t="e">
        <f>VLOOKUP(G2607,Sensibilité!$A:$L,12,FALSE)</f>
        <v>#N/A</v>
      </c>
      <c r="M2607" s="19" t="e">
        <f t="shared" si="206"/>
        <v>#N/A</v>
      </c>
      <c r="N2607" s="19" t="e">
        <f t="shared" si="207"/>
        <v>#N/A</v>
      </c>
      <c r="O2607" s="15" t="str">
        <f>IF(D2607=Listes!$B$6,"SWARMING",IF(OR(D2607=Listes!$B$1,D2607=Listes!$B$2,D2607=Listes!$B$5),2,IF(OR(D2607=Listes!$B$3,D2607=Listes!$B$4),1,"erreur colonne D")))</f>
        <v>SWARMING</v>
      </c>
      <c r="P2607" s="15" t="e">
        <f>IF(OR(W2607="Hiver",W2607="Transit"),VLOOKUP(E2607,IC!A:E,4,FALSE),IF(W2607="été",VLOOKUP(E2607,IC!A:E,3,FALSE),"erreur"))</f>
        <v>#N/A</v>
      </c>
      <c r="Q2607" s="15" t="e">
        <f>IF(P2607="NR",0,IF(F2607&lt;5,0,IF(P2607=1,VLOOKUP(F2607,IC!$G$1:$I$8,3,TRUE),
IF(P2607=2,VLOOKUP(F2607,IC!$K$1:$M$8,3,TRUE),
IF(P2607=3,VLOOKUP(F2607,IC!$O$1:$Q$8,3,TRUE),IF(P2607=4,VLOOKUP(F2607,IC!$S$2:$U$9,3,TRUE),
"erreur"))))))</f>
        <v>#N/A</v>
      </c>
      <c r="R2607" s="16" t="e">
        <f>IF(OR(V2607="NA",V2607="Transit",V2607&lt;Listes!$F$1),"non applicable",F2607/V2607)</f>
        <v>#N/A</v>
      </c>
      <c r="S2607" s="16" t="e">
        <f>IF(W2607="Transit","Non applicable",IF(AND(W2607="été",T2607&gt;Listes!F2606),F2607/T2607,IF(AND(W2607="Hiver",Hierarchisation!U2607&gt;Listes!F2606),F2607/U2607,"non applicable")))</f>
        <v>#N/A</v>
      </c>
      <c r="T2607" s="17" t="e">
        <f>IF(K2607="Centre",VLOOKUP(E2607,effectifs_ete,3,FALSE),IF(Hierarchisation!K2607="Grand Nord",VLOOKUP(Hierarchisation!E2607,effectifs_ete,4,FALSE),IF(Hierarchisation!K2607="Nord Est",VLOOKUP(Hierarchisation!E2607,effectifs_ete,5,FALSE),IF(Hierarchisation!K2607="Nord Ouest",VLOOKUP(Hierarchisation!E2607,effectifs_ete,6,FALSE),IF(Hierarchisation!K2607="Sud Est",VLOOKUP(Hierarchisation!E2607,effectifs_ete,7,FALSE),IF(Hierarchisation!K2607="Sud Ouest",VLOOKUP(Hierarchisation!E2607,effectifs_ete,8,FALSE),"Erreur Région"))))))</f>
        <v>#N/A</v>
      </c>
      <c r="U2607" s="17" t="e">
        <f>IF(K2607="Centre",VLOOKUP(E2607,effectifs_hiver,3,FALSE),IF(Hierarchisation!K2607="Grand Nord",VLOOKUP(Hierarchisation!E2607,effectifs_hiver,4,FALSE),IF(Hierarchisation!K2607="Nord Est",VLOOKUP(Hierarchisation!E2607,effectifs_hiver,5,FALSE),IF(Hierarchisation!K2607="Nord Ouest",VLOOKUP(Hierarchisation!E2607,effectifs_hiver,6,FALSE),IF(Hierarchisation!K2607="Sud Est",VLOOKUP(Hierarchisation!E2607,effectifs_hiver,7,FALSE),IF(Hierarchisation!K2607="Sud Ouest",VLOOKUP(Hierarchisation!E2607,effectifs_hiver,8,FALSE),"Erreur Région"))))))</f>
        <v>#N/A</v>
      </c>
      <c r="V2607" s="17" t="e">
        <f>IF(W2607="Transit","Transit",IF(W2607="hiver",VLOOKUP(E2607,'EFFECTIFS Hiver'!$A:$I,9,FALSE),IF(W2607="été",VLOOKUP(E2607,'EFFECTIFS Eté'!$A:$I,9,FALSE),"Erreur saison")))</f>
        <v>#N/A</v>
      </c>
      <c r="W2607" s="18" t="e">
        <f>VLOOKUP(D2607,Listes!B:C,2,FALSE)</f>
        <v>#N/A</v>
      </c>
    </row>
    <row r="2608" spans="1:23" ht="15.75" customHeight="1">
      <c r="A2608" s="11"/>
      <c r="B2608" s="11"/>
      <c r="C2608" s="11"/>
      <c r="D2608" s="11"/>
      <c r="E2608" s="11"/>
      <c r="F2608" s="11"/>
      <c r="G2608" s="11" t="e">
        <f>VLOOKUP(E2608,TAXONS!B:C,2,FALSE)</f>
        <v>#N/A</v>
      </c>
      <c r="H2608" s="13">
        <f t="shared" si="203"/>
        <v>0</v>
      </c>
      <c r="I2608" s="12" t="e">
        <f t="shared" si="204"/>
        <v>#N/A</v>
      </c>
      <c r="J2608" s="14" t="e">
        <f t="shared" si="205"/>
        <v>#N/A</v>
      </c>
      <c r="K2608" s="15" t="e">
        <f>VLOOKUP(B2608,REGIONS!A:D,4,FALSE)</f>
        <v>#N/A</v>
      </c>
      <c r="L2608" s="19" t="e">
        <f>VLOOKUP(G2608,Sensibilité!$A:$L,12,FALSE)</f>
        <v>#N/A</v>
      </c>
      <c r="M2608" s="19" t="e">
        <f t="shared" si="206"/>
        <v>#N/A</v>
      </c>
      <c r="N2608" s="19" t="e">
        <f t="shared" si="207"/>
        <v>#N/A</v>
      </c>
      <c r="O2608" s="15" t="str">
        <f>IF(D2608=Listes!$B$6,"SWARMING",IF(OR(D2608=Listes!$B$1,D2608=Listes!$B$2,D2608=Listes!$B$5),2,IF(OR(D2608=Listes!$B$3,D2608=Listes!$B$4),1,"erreur colonne D")))</f>
        <v>SWARMING</v>
      </c>
      <c r="P2608" s="15" t="e">
        <f>IF(OR(W2608="Hiver",W2608="Transit"),VLOOKUP(E2608,IC!A:E,4,FALSE),IF(W2608="été",VLOOKUP(E2608,IC!A:E,3,FALSE),"erreur"))</f>
        <v>#N/A</v>
      </c>
      <c r="Q2608" s="15" t="e">
        <f>IF(P2608="NR",0,IF(F2608&lt;5,0,IF(P2608=1,VLOOKUP(F2608,IC!$G$1:$I$8,3,TRUE),
IF(P2608=2,VLOOKUP(F2608,IC!$K$1:$M$8,3,TRUE),
IF(P2608=3,VLOOKUP(F2608,IC!$O$1:$Q$8,3,TRUE),IF(P2608=4,VLOOKUP(F2608,IC!$S$2:$U$9,3,TRUE),
"erreur"))))))</f>
        <v>#N/A</v>
      </c>
      <c r="R2608" s="16" t="e">
        <f>IF(OR(V2608="NA",V2608="Transit",V2608&lt;Listes!$F$1),"non applicable",F2608/V2608)</f>
        <v>#N/A</v>
      </c>
      <c r="S2608" s="16" t="e">
        <f>IF(W2608="Transit","Non applicable",IF(AND(W2608="été",T2608&gt;Listes!F2607),F2608/T2608,IF(AND(W2608="Hiver",Hierarchisation!U2608&gt;Listes!F2607),F2608/U2608,"non applicable")))</f>
        <v>#N/A</v>
      </c>
      <c r="T2608" s="17" t="e">
        <f>IF(K2608="Centre",VLOOKUP(E2608,effectifs_ete,3,FALSE),IF(Hierarchisation!K2608="Grand Nord",VLOOKUP(Hierarchisation!E2608,effectifs_ete,4,FALSE),IF(Hierarchisation!K2608="Nord Est",VLOOKUP(Hierarchisation!E2608,effectifs_ete,5,FALSE),IF(Hierarchisation!K2608="Nord Ouest",VLOOKUP(Hierarchisation!E2608,effectifs_ete,6,FALSE),IF(Hierarchisation!K2608="Sud Est",VLOOKUP(Hierarchisation!E2608,effectifs_ete,7,FALSE),IF(Hierarchisation!K2608="Sud Ouest",VLOOKUP(Hierarchisation!E2608,effectifs_ete,8,FALSE),"Erreur Région"))))))</f>
        <v>#N/A</v>
      </c>
      <c r="U2608" s="17" t="e">
        <f>IF(K2608="Centre",VLOOKUP(E2608,effectifs_hiver,3,FALSE),IF(Hierarchisation!K2608="Grand Nord",VLOOKUP(Hierarchisation!E2608,effectifs_hiver,4,FALSE),IF(Hierarchisation!K2608="Nord Est",VLOOKUP(Hierarchisation!E2608,effectifs_hiver,5,FALSE),IF(Hierarchisation!K2608="Nord Ouest",VLOOKUP(Hierarchisation!E2608,effectifs_hiver,6,FALSE),IF(Hierarchisation!K2608="Sud Est",VLOOKUP(Hierarchisation!E2608,effectifs_hiver,7,FALSE),IF(Hierarchisation!K2608="Sud Ouest",VLOOKUP(Hierarchisation!E2608,effectifs_hiver,8,FALSE),"Erreur Région"))))))</f>
        <v>#N/A</v>
      </c>
      <c r="V2608" s="17" t="e">
        <f>IF(W2608="Transit","Transit",IF(W2608="hiver",VLOOKUP(E2608,'EFFECTIFS Hiver'!$A:$I,9,FALSE),IF(W2608="été",VLOOKUP(E2608,'EFFECTIFS Eté'!$A:$I,9,FALSE),"Erreur saison")))</f>
        <v>#N/A</v>
      </c>
      <c r="W2608" s="18" t="e">
        <f>VLOOKUP(D2608,Listes!B:C,2,FALSE)</f>
        <v>#N/A</v>
      </c>
    </row>
    <row r="2609" spans="1:23" ht="15.75" customHeight="1">
      <c r="A2609" s="11"/>
      <c r="B2609" s="11"/>
      <c r="C2609" s="11"/>
      <c r="D2609" s="11"/>
      <c r="E2609" s="11"/>
      <c r="F2609" s="11"/>
      <c r="G2609" s="11" t="e">
        <f>VLOOKUP(E2609,TAXONS!B:C,2,FALSE)</f>
        <v>#N/A</v>
      </c>
      <c r="H2609" s="13">
        <f t="shared" si="203"/>
        <v>0</v>
      </c>
      <c r="I2609" s="12" t="e">
        <f t="shared" si="204"/>
        <v>#N/A</v>
      </c>
      <c r="J2609" s="14" t="e">
        <f t="shared" si="205"/>
        <v>#N/A</v>
      </c>
      <c r="K2609" s="15" t="e">
        <f>VLOOKUP(B2609,REGIONS!A:D,4,FALSE)</f>
        <v>#N/A</v>
      </c>
      <c r="L2609" s="19" t="e">
        <f>VLOOKUP(G2609,Sensibilité!$A:$L,12,FALSE)</f>
        <v>#N/A</v>
      </c>
      <c r="M2609" s="19" t="e">
        <f t="shared" si="206"/>
        <v>#N/A</v>
      </c>
      <c r="N2609" s="19" t="e">
        <f t="shared" si="207"/>
        <v>#N/A</v>
      </c>
      <c r="O2609" s="15" t="str">
        <f>IF(D2609=Listes!$B$6,"SWARMING",IF(OR(D2609=Listes!$B$1,D2609=Listes!$B$2,D2609=Listes!$B$5),2,IF(OR(D2609=Listes!$B$3,D2609=Listes!$B$4),1,"erreur colonne D")))</f>
        <v>SWARMING</v>
      </c>
      <c r="P2609" s="15" t="e">
        <f>IF(OR(W2609="Hiver",W2609="Transit"),VLOOKUP(E2609,IC!A:E,4,FALSE),IF(W2609="été",VLOOKUP(E2609,IC!A:E,3,FALSE),"erreur"))</f>
        <v>#N/A</v>
      </c>
      <c r="Q2609" s="15" t="e">
        <f>IF(P2609="NR",0,IF(F2609&lt;5,0,IF(P2609=1,VLOOKUP(F2609,IC!$G$1:$I$8,3,TRUE),
IF(P2609=2,VLOOKUP(F2609,IC!$K$1:$M$8,3,TRUE),
IF(P2609=3,VLOOKUP(F2609,IC!$O$1:$Q$8,3,TRUE),IF(P2609=4,VLOOKUP(F2609,IC!$S$2:$U$9,3,TRUE),
"erreur"))))))</f>
        <v>#N/A</v>
      </c>
      <c r="R2609" s="16" t="e">
        <f>IF(OR(V2609="NA",V2609="Transit",V2609&lt;Listes!$F$1),"non applicable",F2609/V2609)</f>
        <v>#N/A</v>
      </c>
      <c r="S2609" s="16" t="e">
        <f>IF(W2609="Transit","Non applicable",IF(AND(W2609="été",T2609&gt;Listes!F2608),F2609/T2609,IF(AND(W2609="Hiver",Hierarchisation!U2609&gt;Listes!F2608),F2609/U2609,"non applicable")))</f>
        <v>#N/A</v>
      </c>
      <c r="T2609" s="17" t="e">
        <f>IF(K2609="Centre",VLOOKUP(E2609,effectifs_ete,3,FALSE),IF(Hierarchisation!K2609="Grand Nord",VLOOKUP(Hierarchisation!E2609,effectifs_ete,4,FALSE),IF(Hierarchisation!K2609="Nord Est",VLOOKUP(Hierarchisation!E2609,effectifs_ete,5,FALSE),IF(Hierarchisation!K2609="Nord Ouest",VLOOKUP(Hierarchisation!E2609,effectifs_ete,6,FALSE),IF(Hierarchisation!K2609="Sud Est",VLOOKUP(Hierarchisation!E2609,effectifs_ete,7,FALSE),IF(Hierarchisation!K2609="Sud Ouest",VLOOKUP(Hierarchisation!E2609,effectifs_ete,8,FALSE),"Erreur Région"))))))</f>
        <v>#N/A</v>
      </c>
      <c r="U2609" s="17" t="e">
        <f>IF(K2609="Centre",VLOOKUP(E2609,effectifs_hiver,3,FALSE),IF(Hierarchisation!K2609="Grand Nord",VLOOKUP(Hierarchisation!E2609,effectifs_hiver,4,FALSE),IF(Hierarchisation!K2609="Nord Est",VLOOKUP(Hierarchisation!E2609,effectifs_hiver,5,FALSE),IF(Hierarchisation!K2609="Nord Ouest",VLOOKUP(Hierarchisation!E2609,effectifs_hiver,6,FALSE),IF(Hierarchisation!K2609="Sud Est",VLOOKUP(Hierarchisation!E2609,effectifs_hiver,7,FALSE),IF(Hierarchisation!K2609="Sud Ouest",VLOOKUP(Hierarchisation!E2609,effectifs_hiver,8,FALSE),"Erreur Région"))))))</f>
        <v>#N/A</v>
      </c>
      <c r="V2609" s="17" t="e">
        <f>IF(W2609="Transit","Transit",IF(W2609="hiver",VLOOKUP(E2609,'EFFECTIFS Hiver'!$A:$I,9,FALSE),IF(W2609="été",VLOOKUP(E2609,'EFFECTIFS Eté'!$A:$I,9,FALSE),"Erreur saison")))</f>
        <v>#N/A</v>
      </c>
      <c r="W2609" s="18" t="e">
        <f>VLOOKUP(D2609,Listes!B:C,2,FALSE)</f>
        <v>#N/A</v>
      </c>
    </row>
    <row r="2610" spans="1:23" ht="15.75" customHeight="1">
      <c r="A2610" s="11"/>
      <c r="B2610" s="11"/>
      <c r="C2610" s="11"/>
      <c r="D2610" s="11"/>
      <c r="E2610" s="11"/>
      <c r="F2610" s="11"/>
      <c r="G2610" s="11" t="e">
        <f>VLOOKUP(E2610,TAXONS!B:C,2,FALSE)</f>
        <v>#N/A</v>
      </c>
      <c r="H2610" s="13">
        <f t="shared" si="203"/>
        <v>0</v>
      </c>
      <c r="I2610" s="12" t="e">
        <f t="shared" si="204"/>
        <v>#N/A</v>
      </c>
      <c r="J2610" s="14" t="e">
        <f t="shared" si="205"/>
        <v>#N/A</v>
      </c>
      <c r="K2610" s="15" t="e">
        <f>VLOOKUP(B2610,REGIONS!A:D,4,FALSE)</f>
        <v>#N/A</v>
      </c>
      <c r="L2610" s="19" t="e">
        <f>VLOOKUP(G2610,Sensibilité!$A:$L,12,FALSE)</f>
        <v>#N/A</v>
      </c>
      <c r="M2610" s="19" t="e">
        <f t="shared" si="206"/>
        <v>#N/A</v>
      </c>
      <c r="N2610" s="19" t="e">
        <f t="shared" si="207"/>
        <v>#N/A</v>
      </c>
      <c r="O2610" s="15" t="str">
        <f>IF(D2610=Listes!$B$6,"SWARMING",IF(OR(D2610=Listes!$B$1,D2610=Listes!$B$2,D2610=Listes!$B$5),2,IF(OR(D2610=Listes!$B$3,D2610=Listes!$B$4),1,"erreur colonne D")))</f>
        <v>SWARMING</v>
      </c>
      <c r="P2610" s="15" t="e">
        <f>IF(OR(W2610="Hiver",W2610="Transit"),VLOOKUP(E2610,IC!A:E,4,FALSE),IF(W2610="été",VLOOKUP(E2610,IC!A:E,3,FALSE),"erreur"))</f>
        <v>#N/A</v>
      </c>
      <c r="Q2610" s="15" t="e">
        <f>IF(P2610="NR",0,IF(F2610&lt;5,0,IF(P2610=1,VLOOKUP(F2610,IC!$G$1:$I$8,3,TRUE),
IF(P2610=2,VLOOKUP(F2610,IC!$K$1:$M$8,3,TRUE),
IF(P2610=3,VLOOKUP(F2610,IC!$O$1:$Q$8,3,TRUE),IF(P2610=4,VLOOKUP(F2610,IC!$S$2:$U$9,3,TRUE),
"erreur"))))))</f>
        <v>#N/A</v>
      </c>
      <c r="R2610" s="16" t="e">
        <f>IF(OR(V2610="NA",V2610="Transit",V2610&lt;Listes!$F$1),"non applicable",F2610/V2610)</f>
        <v>#N/A</v>
      </c>
      <c r="S2610" s="16" t="e">
        <f>IF(W2610="Transit","Non applicable",IF(AND(W2610="été",T2610&gt;Listes!F2609),F2610/T2610,IF(AND(W2610="Hiver",Hierarchisation!U2610&gt;Listes!F2609),F2610/U2610,"non applicable")))</f>
        <v>#N/A</v>
      </c>
      <c r="T2610" s="17" t="e">
        <f>IF(K2610="Centre",VLOOKUP(E2610,effectifs_ete,3,FALSE),IF(Hierarchisation!K2610="Grand Nord",VLOOKUP(Hierarchisation!E2610,effectifs_ete,4,FALSE),IF(Hierarchisation!K2610="Nord Est",VLOOKUP(Hierarchisation!E2610,effectifs_ete,5,FALSE),IF(Hierarchisation!K2610="Nord Ouest",VLOOKUP(Hierarchisation!E2610,effectifs_ete,6,FALSE),IF(Hierarchisation!K2610="Sud Est",VLOOKUP(Hierarchisation!E2610,effectifs_ete,7,FALSE),IF(Hierarchisation!K2610="Sud Ouest",VLOOKUP(Hierarchisation!E2610,effectifs_ete,8,FALSE),"Erreur Région"))))))</f>
        <v>#N/A</v>
      </c>
      <c r="U2610" s="17" t="e">
        <f>IF(K2610="Centre",VLOOKUP(E2610,effectifs_hiver,3,FALSE),IF(Hierarchisation!K2610="Grand Nord",VLOOKUP(Hierarchisation!E2610,effectifs_hiver,4,FALSE),IF(Hierarchisation!K2610="Nord Est",VLOOKUP(Hierarchisation!E2610,effectifs_hiver,5,FALSE),IF(Hierarchisation!K2610="Nord Ouest",VLOOKUP(Hierarchisation!E2610,effectifs_hiver,6,FALSE),IF(Hierarchisation!K2610="Sud Est",VLOOKUP(Hierarchisation!E2610,effectifs_hiver,7,FALSE),IF(Hierarchisation!K2610="Sud Ouest",VLOOKUP(Hierarchisation!E2610,effectifs_hiver,8,FALSE),"Erreur Région"))))))</f>
        <v>#N/A</v>
      </c>
      <c r="V2610" s="17" t="e">
        <f>IF(W2610="Transit","Transit",IF(W2610="hiver",VLOOKUP(E2610,'EFFECTIFS Hiver'!$A:$I,9,FALSE),IF(W2610="été",VLOOKUP(E2610,'EFFECTIFS Eté'!$A:$I,9,FALSE),"Erreur saison")))</f>
        <v>#N/A</v>
      </c>
      <c r="W2610" s="18" t="e">
        <f>VLOOKUP(D2610,Listes!B:C,2,FALSE)</f>
        <v>#N/A</v>
      </c>
    </row>
    <row r="2611" spans="1:23" ht="15.75" customHeight="1">
      <c r="A2611" s="11"/>
      <c r="B2611" s="11"/>
      <c r="C2611" s="11"/>
      <c r="D2611" s="11"/>
      <c r="E2611" s="11"/>
      <c r="F2611" s="11"/>
      <c r="G2611" s="11" t="e">
        <f>VLOOKUP(E2611,TAXONS!B:C,2,FALSE)</f>
        <v>#N/A</v>
      </c>
      <c r="H2611" s="13">
        <f t="shared" si="203"/>
        <v>0</v>
      </c>
      <c r="I2611" s="12" t="e">
        <f t="shared" si="204"/>
        <v>#N/A</v>
      </c>
      <c r="J2611" s="14" t="e">
        <f t="shared" si="205"/>
        <v>#N/A</v>
      </c>
      <c r="K2611" s="15" t="e">
        <f>VLOOKUP(B2611,REGIONS!A:D,4,FALSE)</f>
        <v>#N/A</v>
      </c>
      <c r="L2611" s="19" t="e">
        <f>VLOOKUP(G2611,Sensibilité!$A:$L,12,FALSE)</f>
        <v>#N/A</v>
      </c>
      <c r="M2611" s="19" t="e">
        <f t="shared" si="206"/>
        <v>#N/A</v>
      </c>
      <c r="N2611" s="19" t="e">
        <f t="shared" si="207"/>
        <v>#N/A</v>
      </c>
      <c r="O2611" s="15" t="str">
        <f>IF(D2611=Listes!$B$6,"SWARMING",IF(OR(D2611=Listes!$B$1,D2611=Listes!$B$2,D2611=Listes!$B$5),2,IF(OR(D2611=Listes!$B$3,D2611=Listes!$B$4),1,"erreur colonne D")))</f>
        <v>SWARMING</v>
      </c>
      <c r="P2611" s="15" t="e">
        <f>IF(OR(W2611="Hiver",W2611="Transit"),VLOOKUP(E2611,IC!A:E,4,FALSE),IF(W2611="été",VLOOKUP(E2611,IC!A:E,3,FALSE),"erreur"))</f>
        <v>#N/A</v>
      </c>
      <c r="Q2611" s="15" t="e">
        <f>IF(P2611="NR",0,IF(F2611&lt;5,0,IF(P2611=1,VLOOKUP(F2611,IC!$G$1:$I$8,3,TRUE),
IF(P2611=2,VLOOKUP(F2611,IC!$K$1:$M$8,3,TRUE),
IF(P2611=3,VLOOKUP(F2611,IC!$O$1:$Q$8,3,TRUE),IF(P2611=4,VLOOKUP(F2611,IC!$S$2:$U$9,3,TRUE),
"erreur"))))))</f>
        <v>#N/A</v>
      </c>
      <c r="R2611" s="16" t="e">
        <f>IF(OR(V2611="NA",V2611="Transit",V2611&lt;Listes!$F$1),"non applicable",F2611/V2611)</f>
        <v>#N/A</v>
      </c>
      <c r="S2611" s="16" t="e">
        <f>IF(W2611="Transit","Non applicable",IF(AND(W2611="été",T2611&gt;Listes!F2610),F2611/T2611,IF(AND(W2611="Hiver",Hierarchisation!U2611&gt;Listes!F2610),F2611/U2611,"non applicable")))</f>
        <v>#N/A</v>
      </c>
      <c r="T2611" s="17" t="e">
        <f>IF(K2611="Centre",VLOOKUP(E2611,effectifs_ete,3,FALSE),IF(Hierarchisation!K2611="Grand Nord",VLOOKUP(Hierarchisation!E2611,effectifs_ete,4,FALSE),IF(Hierarchisation!K2611="Nord Est",VLOOKUP(Hierarchisation!E2611,effectifs_ete,5,FALSE),IF(Hierarchisation!K2611="Nord Ouest",VLOOKUP(Hierarchisation!E2611,effectifs_ete,6,FALSE),IF(Hierarchisation!K2611="Sud Est",VLOOKUP(Hierarchisation!E2611,effectifs_ete,7,FALSE),IF(Hierarchisation!K2611="Sud Ouest",VLOOKUP(Hierarchisation!E2611,effectifs_ete,8,FALSE),"Erreur Région"))))))</f>
        <v>#N/A</v>
      </c>
      <c r="U2611" s="17" t="e">
        <f>IF(K2611="Centre",VLOOKUP(E2611,effectifs_hiver,3,FALSE),IF(Hierarchisation!K2611="Grand Nord",VLOOKUP(Hierarchisation!E2611,effectifs_hiver,4,FALSE),IF(Hierarchisation!K2611="Nord Est",VLOOKUP(Hierarchisation!E2611,effectifs_hiver,5,FALSE),IF(Hierarchisation!K2611="Nord Ouest",VLOOKUP(Hierarchisation!E2611,effectifs_hiver,6,FALSE),IF(Hierarchisation!K2611="Sud Est",VLOOKUP(Hierarchisation!E2611,effectifs_hiver,7,FALSE),IF(Hierarchisation!K2611="Sud Ouest",VLOOKUP(Hierarchisation!E2611,effectifs_hiver,8,FALSE),"Erreur Région"))))))</f>
        <v>#N/A</v>
      </c>
      <c r="V2611" s="17" t="e">
        <f>IF(W2611="Transit","Transit",IF(W2611="hiver",VLOOKUP(E2611,'EFFECTIFS Hiver'!$A:$I,9,FALSE),IF(W2611="été",VLOOKUP(E2611,'EFFECTIFS Eté'!$A:$I,9,FALSE),"Erreur saison")))</f>
        <v>#N/A</v>
      </c>
      <c r="W2611" s="18" t="e">
        <f>VLOOKUP(D2611,Listes!B:C,2,FALSE)</f>
        <v>#N/A</v>
      </c>
    </row>
    <row r="2612" spans="1:23" ht="15.75" customHeight="1">
      <c r="A2612" s="11"/>
      <c r="B2612" s="11"/>
      <c r="C2612" s="11"/>
      <c r="D2612" s="11"/>
      <c r="E2612" s="11"/>
      <c r="F2612" s="11"/>
      <c r="G2612" s="11" t="e">
        <f>VLOOKUP(E2612,TAXONS!B:C,2,FALSE)</f>
        <v>#N/A</v>
      </c>
      <c r="H2612" s="13">
        <f t="shared" si="203"/>
        <v>0</v>
      </c>
      <c r="I2612" s="12" t="e">
        <f t="shared" si="204"/>
        <v>#N/A</v>
      </c>
      <c r="J2612" s="14" t="e">
        <f t="shared" si="205"/>
        <v>#N/A</v>
      </c>
      <c r="K2612" s="15" t="e">
        <f>VLOOKUP(B2612,REGIONS!A:D,4,FALSE)</f>
        <v>#N/A</v>
      </c>
      <c r="L2612" s="19" t="e">
        <f>VLOOKUP(G2612,Sensibilité!$A:$L,12,FALSE)</f>
        <v>#N/A</v>
      </c>
      <c r="M2612" s="19" t="e">
        <f t="shared" si="206"/>
        <v>#N/A</v>
      </c>
      <c r="N2612" s="19" t="e">
        <f t="shared" si="207"/>
        <v>#N/A</v>
      </c>
      <c r="O2612" s="15" t="str">
        <f>IF(D2612=Listes!$B$6,"SWARMING",IF(OR(D2612=Listes!$B$1,D2612=Listes!$B$2,D2612=Listes!$B$5),2,IF(OR(D2612=Listes!$B$3,D2612=Listes!$B$4),1,"erreur colonne D")))</f>
        <v>SWARMING</v>
      </c>
      <c r="P2612" s="15" t="e">
        <f>IF(OR(W2612="Hiver",W2612="Transit"),VLOOKUP(E2612,IC!A:E,4,FALSE),IF(W2612="été",VLOOKUP(E2612,IC!A:E,3,FALSE),"erreur"))</f>
        <v>#N/A</v>
      </c>
      <c r="Q2612" s="15" t="e">
        <f>IF(P2612="NR",0,IF(F2612&lt;5,0,IF(P2612=1,VLOOKUP(F2612,IC!$G$1:$I$8,3,TRUE),
IF(P2612=2,VLOOKUP(F2612,IC!$K$1:$M$8,3,TRUE),
IF(P2612=3,VLOOKUP(F2612,IC!$O$1:$Q$8,3,TRUE),IF(P2612=4,VLOOKUP(F2612,IC!$S$2:$U$9,3,TRUE),
"erreur"))))))</f>
        <v>#N/A</v>
      </c>
      <c r="R2612" s="16" t="e">
        <f>IF(OR(V2612="NA",V2612="Transit",V2612&lt;Listes!$F$1),"non applicable",F2612/V2612)</f>
        <v>#N/A</v>
      </c>
      <c r="S2612" s="16" t="e">
        <f>IF(W2612="Transit","Non applicable",IF(AND(W2612="été",T2612&gt;Listes!F2611),F2612/T2612,IF(AND(W2612="Hiver",Hierarchisation!U2612&gt;Listes!F2611),F2612/U2612,"non applicable")))</f>
        <v>#N/A</v>
      </c>
      <c r="T2612" s="17" t="e">
        <f>IF(K2612="Centre",VLOOKUP(E2612,effectifs_ete,3,FALSE),IF(Hierarchisation!K2612="Grand Nord",VLOOKUP(Hierarchisation!E2612,effectifs_ete,4,FALSE),IF(Hierarchisation!K2612="Nord Est",VLOOKUP(Hierarchisation!E2612,effectifs_ete,5,FALSE),IF(Hierarchisation!K2612="Nord Ouest",VLOOKUP(Hierarchisation!E2612,effectifs_ete,6,FALSE),IF(Hierarchisation!K2612="Sud Est",VLOOKUP(Hierarchisation!E2612,effectifs_ete,7,FALSE),IF(Hierarchisation!K2612="Sud Ouest",VLOOKUP(Hierarchisation!E2612,effectifs_ete,8,FALSE),"Erreur Région"))))))</f>
        <v>#N/A</v>
      </c>
      <c r="U2612" s="17" t="e">
        <f>IF(K2612="Centre",VLOOKUP(E2612,effectifs_hiver,3,FALSE),IF(Hierarchisation!K2612="Grand Nord",VLOOKUP(Hierarchisation!E2612,effectifs_hiver,4,FALSE),IF(Hierarchisation!K2612="Nord Est",VLOOKUP(Hierarchisation!E2612,effectifs_hiver,5,FALSE),IF(Hierarchisation!K2612="Nord Ouest",VLOOKUP(Hierarchisation!E2612,effectifs_hiver,6,FALSE),IF(Hierarchisation!K2612="Sud Est",VLOOKUP(Hierarchisation!E2612,effectifs_hiver,7,FALSE),IF(Hierarchisation!K2612="Sud Ouest",VLOOKUP(Hierarchisation!E2612,effectifs_hiver,8,FALSE),"Erreur Région"))))))</f>
        <v>#N/A</v>
      </c>
      <c r="V2612" s="17" t="e">
        <f>IF(W2612="Transit","Transit",IF(W2612="hiver",VLOOKUP(E2612,'EFFECTIFS Hiver'!$A:$I,9,FALSE),IF(W2612="été",VLOOKUP(E2612,'EFFECTIFS Eté'!$A:$I,9,FALSE),"Erreur saison")))</f>
        <v>#N/A</v>
      </c>
      <c r="W2612" s="18" t="e">
        <f>VLOOKUP(D2612,Listes!B:C,2,FALSE)</f>
        <v>#N/A</v>
      </c>
    </row>
    <row r="2613" spans="1:23" ht="15.75" customHeight="1">
      <c r="A2613" s="11"/>
      <c r="B2613" s="11"/>
      <c r="C2613" s="11"/>
      <c r="D2613" s="11"/>
      <c r="E2613" s="11"/>
      <c r="F2613" s="11"/>
      <c r="G2613" s="11" t="e">
        <f>VLOOKUP(E2613,TAXONS!B:C,2,FALSE)</f>
        <v>#N/A</v>
      </c>
      <c r="H2613" s="13">
        <f t="shared" si="203"/>
        <v>0</v>
      </c>
      <c r="I2613" s="12" t="e">
        <f t="shared" si="204"/>
        <v>#N/A</v>
      </c>
      <c r="J2613" s="14" t="e">
        <f t="shared" si="205"/>
        <v>#N/A</v>
      </c>
      <c r="K2613" s="15" t="e">
        <f>VLOOKUP(B2613,REGIONS!A:D,4,FALSE)</f>
        <v>#N/A</v>
      </c>
      <c r="L2613" s="19" t="e">
        <f>VLOOKUP(G2613,Sensibilité!$A:$L,12,FALSE)</f>
        <v>#N/A</v>
      </c>
      <c r="M2613" s="19" t="e">
        <f t="shared" si="206"/>
        <v>#N/A</v>
      </c>
      <c r="N2613" s="19" t="e">
        <f t="shared" si="207"/>
        <v>#N/A</v>
      </c>
      <c r="O2613" s="15" t="str">
        <f>IF(D2613=Listes!$B$6,"SWARMING",IF(OR(D2613=Listes!$B$1,D2613=Listes!$B$2,D2613=Listes!$B$5),2,IF(OR(D2613=Listes!$B$3,D2613=Listes!$B$4),1,"erreur colonne D")))</f>
        <v>SWARMING</v>
      </c>
      <c r="P2613" s="15" t="e">
        <f>IF(OR(W2613="Hiver",W2613="Transit"),VLOOKUP(E2613,IC!A:E,4,FALSE),IF(W2613="été",VLOOKUP(E2613,IC!A:E,3,FALSE),"erreur"))</f>
        <v>#N/A</v>
      </c>
      <c r="Q2613" s="15" t="e">
        <f>IF(P2613="NR",0,IF(F2613&lt;5,0,IF(P2613=1,VLOOKUP(F2613,IC!$G$1:$I$8,3,TRUE),
IF(P2613=2,VLOOKUP(F2613,IC!$K$1:$M$8,3,TRUE),
IF(P2613=3,VLOOKUP(F2613,IC!$O$1:$Q$8,3,TRUE),IF(P2613=4,VLOOKUP(F2613,IC!$S$2:$U$9,3,TRUE),
"erreur"))))))</f>
        <v>#N/A</v>
      </c>
      <c r="R2613" s="16" t="e">
        <f>IF(OR(V2613="NA",V2613="Transit",V2613&lt;Listes!$F$1),"non applicable",F2613/V2613)</f>
        <v>#N/A</v>
      </c>
      <c r="S2613" s="16" t="e">
        <f>IF(W2613="Transit","Non applicable",IF(AND(W2613="été",T2613&gt;Listes!F2612),F2613/T2613,IF(AND(W2613="Hiver",Hierarchisation!U2613&gt;Listes!F2612),F2613/U2613,"non applicable")))</f>
        <v>#N/A</v>
      </c>
      <c r="T2613" s="17" t="e">
        <f>IF(K2613="Centre",VLOOKUP(E2613,effectifs_ete,3,FALSE),IF(Hierarchisation!K2613="Grand Nord",VLOOKUP(Hierarchisation!E2613,effectifs_ete,4,FALSE),IF(Hierarchisation!K2613="Nord Est",VLOOKUP(Hierarchisation!E2613,effectifs_ete,5,FALSE),IF(Hierarchisation!K2613="Nord Ouest",VLOOKUP(Hierarchisation!E2613,effectifs_ete,6,FALSE),IF(Hierarchisation!K2613="Sud Est",VLOOKUP(Hierarchisation!E2613,effectifs_ete,7,FALSE),IF(Hierarchisation!K2613="Sud Ouest",VLOOKUP(Hierarchisation!E2613,effectifs_ete,8,FALSE),"Erreur Région"))))))</f>
        <v>#N/A</v>
      </c>
      <c r="U2613" s="17" t="e">
        <f>IF(K2613="Centre",VLOOKUP(E2613,effectifs_hiver,3,FALSE),IF(Hierarchisation!K2613="Grand Nord",VLOOKUP(Hierarchisation!E2613,effectifs_hiver,4,FALSE),IF(Hierarchisation!K2613="Nord Est",VLOOKUP(Hierarchisation!E2613,effectifs_hiver,5,FALSE),IF(Hierarchisation!K2613="Nord Ouest",VLOOKUP(Hierarchisation!E2613,effectifs_hiver,6,FALSE),IF(Hierarchisation!K2613="Sud Est",VLOOKUP(Hierarchisation!E2613,effectifs_hiver,7,FALSE),IF(Hierarchisation!K2613="Sud Ouest",VLOOKUP(Hierarchisation!E2613,effectifs_hiver,8,FALSE),"Erreur Région"))))))</f>
        <v>#N/A</v>
      </c>
      <c r="V2613" s="17" t="e">
        <f>IF(W2613="Transit","Transit",IF(W2613="hiver",VLOOKUP(E2613,'EFFECTIFS Hiver'!$A:$I,9,FALSE),IF(W2613="été",VLOOKUP(E2613,'EFFECTIFS Eté'!$A:$I,9,FALSE),"Erreur saison")))</f>
        <v>#N/A</v>
      </c>
      <c r="W2613" s="18" t="e">
        <f>VLOOKUP(D2613,Listes!B:C,2,FALSE)</f>
        <v>#N/A</v>
      </c>
    </row>
    <row r="2614" spans="1:23" ht="15.75" customHeight="1">
      <c r="A2614" s="11"/>
      <c r="B2614" s="11"/>
      <c r="C2614" s="11"/>
      <c r="D2614" s="11"/>
      <c r="E2614" s="11"/>
      <c r="F2614" s="11"/>
      <c r="G2614" s="11" t="e">
        <f>VLOOKUP(E2614,TAXONS!B:C,2,FALSE)</f>
        <v>#N/A</v>
      </c>
      <c r="H2614" s="13">
        <f t="shared" si="203"/>
        <v>0</v>
      </c>
      <c r="I2614" s="12" t="e">
        <f t="shared" si="204"/>
        <v>#N/A</v>
      </c>
      <c r="J2614" s="14" t="e">
        <f t="shared" si="205"/>
        <v>#N/A</v>
      </c>
      <c r="K2614" s="15" t="e">
        <f>VLOOKUP(B2614,REGIONS!A:D,4,FALSE)</f>
        <v>#N/A</v>
      </c>
      <c r="L2614" s="19" t="e">
        <f>VLOOKUP(G2614,Sensibilité!$A:$L,12,FALSE)</f>
        <v>#N/A</v>
      </c>
      <c r="M2614" s="19" t="e">
        <f t="shared" si="206"/>
        <v>#N/A</v>
      </c>
      <c r="N2614" s="19" t="e">
        <f t="shared" si="207"/>
        <v>#N/A</v>
      </c>
      <c r="O2614" s="15" t="str">
        <f>IF(D2614=Listes!$B$6,"SWARMING",IF(OR(D2614=Listes!$B$1,D2614=Listes!$B$2,D2614=Listes!$B$5),2,IF(OR(D2614=Listes!$B$3,D2614=Listes!$B$4),1,"erreur colonne D")))</f>
        <v>SWARMING</v>
      </c>
      <c r="P2614" s="15" t="e">
        <f>IF(OR(W2614="Hiver",W2614="Transit"),VLOOKUP(E2614,IC!A:E,4,FALSE),IF(W2614="été",VLOOKUP(E2614,IC!A:E,3,FALSE),"erreur"))</f>
        <v>#N/A</v>
      </c>
      <c r="Q2614" s="15" t="e">
        <f>IF(P2614="NR",0,IF(F2614&lt;5,0,IF(P2614=1,VLOOKUP(F2614,IC!$G$1:$I$8,3,TRUE),
IF(P2614=2,VLOOKUP(F2614,IC!$K$1:$M$8,3,TRUE),
IF(P2614=3,VLOOKUP(F2614,IC!$O$1:$Q$8,3,TRUE),IF(P2614=4,VLOOKUP(F2614,IC!$S$2:$U$9,3,TRUE),
"erreur"))))))</f>
        <v>#N/A</v>
      </c>
      <c r="R2614" s="16" t="e">
        <f>IF(OR(V2614="NA",V2614="Transit",V2614&lt;Listes!$F$1),"non applicable",F2614/V2614)</f>
        <v>#N/A</v>
      </c>
      <c r="S2614" s="16" t="e">
        <f>IF(W2614="Transit","Non applicable",IF(AND(W2614="été",T2614&gt;Listes!F2613),F2614/T2614,IF(AND(W2614="Hiver",Hierarchisation!U2614&gt;Listes!F2613),F2614/U2614,"non applicable")))</f>
        <v>#N/A</v>
      </c>
      <c r="T2614" s="17" t="e">
        <f>IF(K2614="Centre",VLOOKUP(E2614,effectifs_ete,3,FALSE),IF(Hierarchisation!K2614="Grand Nord",VLOOKUP(Hierarchisation!E2614,effectifs_ete,4,FALSE),IF(Hierarchisation!K2614="Nord Est",VLOOKUP(Hierarchisation!E2614,effectifs_ete,5,FALSE),IF(Hierarchisation!K2614="Nord Ouest",VLOOKUP(Hierarchisation!E2614,effectifs_ete,6,FALSE),IF(Hierarchisation!K2614="Sud Est",VLOOKUP(Hierarchisation!E2614,effectifs_ete,7,FALSE),IF(Hierarchisation!K2614="Sud Ouest",VLOOKUP(Hierarchisation!E2614,effectifs_ete,8,FALSE),"Erreur Région"))))))</f>
        <v>#N/A</v>
      </c>
      <c r="U2614" s="17" t="e">
        <f>IF(K2614="Centre",VLOOKUP(E2614,effectifs_hiver,3,FALSE),IF(Hierarchisation!K2614="Grand Nord",VLOOKUP(Hierarchisation!E2614,effectifs_hiver,4,FALSE),IF(Hierarchisation!K2614="Nord Est",VLOOKUP(Hierarchisation!E2614,effectifs_hiver,5,FALSE),IF(Hierarchisation!K2614="Nord Ouest",VLOOKUP(Hierarchisation!E2614,effectifs_hiver,6,FALSE),IF(Hierarchisation!K2614="Sud Est",VLOOKUP(Hierarchisation!E2614,effectifs_hiver,7,FALSE),IF(Hierarchisation!K2614="Sud Ouest",VLOOKUP(Hierarchisation!E2614,effectifs_hiver,8,FALSE),"Erreur Région"))))))</f>
        <v>#N/A</v>
      </c>
      <c r="V2614" s="17" t="e">
        <f>IF(W2614="Transit","Transit",IF(W2614="hiver",VLOOKUP(E2614,'EFFECTIFS Hiver'!$A:$I,9,FALSE),IF(W2614="été",VLOOKUP(E2614,'EFFECTIFS Eté'!$A:$I,9,FALSE),"Erreur saison")))</f>
        <v>#N/A</v>
      </c>
      <c r="W2614" s="18" t="e">
        <f>VLOOKUP(D2614,Listes!B:C,2,FALSE)</f>
        <v>#N/A</v>
      </c>
    </row>
    <row r="2615" spans="1:23" ht="15.75" customHeight="1">
      <c r="A2615" s="11"/>
      <c r="B2615" s="11"/>
      <c r="C2615" s="11"/>
      <c r="D2615" s="11"/>
      <c r="E2615" s="11"/>
      <c r="F2615" s="11"/>
      <c r="G2615" s="11" t="e">
        <f>VLOOKUP(E2615,TAXONS!B:C,2,FALSE)</f>
        <v>#N/A</v>
      </c>
      <c r="H2615" s="13">
        <f t="shared" si="203"/>
        <v>0</v>
      </c>
      <c r="I2615" s="12" t="e">
        <f t="shared" si="204"/>
        <v>#N/A</v>
      </c>
      <c r="J2615" s="14" t="e">
        <f t="shared" si="205"/>
        <v>#N/A</v>
      </c>
      <c r="K2615" s="15" t="e">
        <f>VLOOKUP(B2615,REGIONS!A:D,4,FALSE)</f>
        <v>#N/A</v>
      </c>
      <c r="L2615" s="19" t="e">
        <f>VLOOKUP(G2615,Sensibilité!$A:$L,12,FALSE)</f>
        <v>#N/A</v>
      </c>
      <c r="M2615" s="19" t="e">
        <f t="shared" si="206"/>
        <v>#N/A</v>
      </c>
      <c r="N2615" s="19" t="e">
        <f t="shared" si="207"/>
        <v>#N/A</v>
      </c>
      <c r="O2615" s="15" t="str">
        <f>IF(D2615=Listes!$B$6,"SWARMING",IF(OR(D2615=Listes!$B$1,D2615=Listes!$B$2,D2615=Listes!$B$5),2,IF(OR(D2615=Listes!$B$3,D2615=Listes!$B$4),1,"erreur colonne D")))</f>
        <v>SWARMING</v>
      </c>
      <c r="P2615" s="15" t="e">
        <f>IF(OR(W2615="Hiver",W2615="Transit"),VLOOKUP(E2615,IC!A:E,4,FALSE),IF(W2615="été",VLOOKUP(E2615,IC!A:E,3,FALSE),"erreur"))</f>
        <v>#N/A</v>
      </c>
      <c r="Q2615" s="15" t="e">
        <f>IF(P2615="NR",0,IF(F2615&lt;5,0,IF(P2615=1,VLOOKUP(F2615,IC!$G$1:$I$8,3,TRUE),
IF(P2615=2,VLOOKUP(F2615,IC!$K$1:$M$8,3,TRUE),
IF(P2615=3,VLOOKUP(F2615,IC!$O$1:$Q$8,3,TRUE),IF(P2615=4,VLOOKUP(F2615,IC!$S$2:$U$9,3,TRUE),
"erreur"))))))</f>
        <v>#N/A</v>
      </c>
      <c r="R2615" s="16" t="e">
        <f>IF(OR(V2615="NA",V2615="Transit",V2615&lt;Listes!$F$1),"non applicable",F2615/V2615)</f>
        <v>#N/A</v>
      </c>
      <c r="S2615" s="16" t="e">
        <f>IF(W2615="Transit","Non applicable",IF(AND(W2615="été",T2615&gt;Listes!F2614),F2615/T2615,IF(AND(W2615="Hiver",Hierarchisation!U2615&gt;Listes!F2614),F2615/U2615,"non applicable")))</f>
        <v>#N/A</v>
      </c>
      <c r="T2615" s="17" t="e">
        <f>IF(K2615="Centre",VLOOKUP(E2615,effectifs_ete,3,FALSE),IF(Hierarchisation!K2615="Grand Nord",VLOOKUP(Hierarchisation!E2615,effectifs_ete,4,FALSE),IF(Hierarchisation!K2615="Nord Est",VLOOKUP(Hierarchisation!E2615,effectifs_ete,5,FALSE),IF(Hierarchisation!K2615="Nord Ouest",VLOOKUP(Hierarchisation!E2615,effectifs_ete,6,FALSE),IF(Hierarchisation!K2615="Sud Est",VLOOKUP(Hierarchisation!E2615,effectifs_ete,7,FALSE),IF(Hierarchisation!K2615="Sud Ouest",VLOOKUP(Hierarchisation!E2615,effectifs_ete,8,FALSE),"Erreur Région"))))))</f>
        <v>#N/A</v>
      </c>
      <c r="U2615" s="17" t="e">
        <f>IF(K2615="Centre",VLOOKUP(E2615,effectifs_hiver,3,FALSE),IF(Hierarchisation!K2615="Grand Nord",VLOOKUP(Hierarchisation!E2615,effectifs_hiver,4,FALSE),IF(Hierarchisation!K2615="Nord Est",VLOOKUP(Hierarchisation!E2615,effectifs_hiver,5,FALSE),IF(Hierarchisation!K2615="Nord Ouest",VLOOKUP(Hierarchisation!E2615,effectifs_hiver,6,FALSE),IF(Hierarchisation!K2615="Sud Est",VLOOKUP(Hierarchisation!E2615,effectifs_hiver,7,FALSE),IF(Hierarchisation!K2615="Sud Ouest",VLOOKUP(Hierarchisation!E2615,effectifs_hiver,8,FALSE),"Erreur Région"))))))</f>
        <v>#N/A</v>
      </c>
      <c r="V2615" s="17" t="e">
        <f>IF(W2615="Transit","Transit",IF(W2615="hiver",VLOOKUP(E2615,'EFFECTIFS Hiver'!$A:$I,9,FALSE),IF(W2615="été",VLOOKUP(E2615,'EFFECTIFS Eté'!$A:$I,9,FALSE),"Erreur saison")))</f>
        <v>#N/A</v>
      </c>
      <c r="W2615" s="18" t="e">
        <f>VLOOKUP(D2615,Listes!B:C,2,FALSE)</f>
        <v>#N/A</v>
      </c>
    </row>
    <row r="2616" spans="1:23" ht="15.75" customHeight="1">
      <c r="A2616" s="11"/>
      <c r="B2616" s="11"/>
      <c r="C2616" s="11"/>
      <c r="D2616" s="11"/>
      <c r="E2616" s="11"/>
      <c r="F2616" s="11"/>
      <c r="G2616" s="11" t="e">
        <f>VLOOKUP(E2616,TAXONS!B:C,2,FALSE)</f>
        <v>#N/A</v>
      </c>
      <c r="H2616" s="13">
        <f t="shared" si="203"/>
        <v>0</v>
      </c>
      <c r="I2616" s="12" t="e">
        <f t="shared" si="204"/>
        <v>#N/A</v>
      </c>
      <c r="J2616" s="14" t="e">
        <f t="shared" si="205"/>
        <v>#N/A</v>
      </c>
      <c r="K2616" s="15" t="e">
        <f>VLOOKUP(B2616,REGIONS!A:D,4,FALSE)</f>
        <v>#N/A</v>
      </c>
      <c r="L2616" s="19" t="e">
        <f>VLOOKUP(G2616,Sensibilité!$A:$L,12,FALSE)</f>
        <v>#N/A</v>
      </c>
      <c r="M2616" s="19" t="e">
        <f t="shared" si="206"/>
        <v>#N/A</v>
      </c>
      <c r="N2616" s="19" t="e">
        <f t="shared" si="207"/>
        <v>#N/A</v>
      </c>
      <c r="O2616" s="15" t="str">
        <f>IF(D2616=Listes!$B$6,"SWARMING",IF(OR(D2616=Listes!$B$1,D2616=Listes!$B$2,D2616=Listes!$B$5),2,IF(OR(D2616=Listes!$B$3,D2616=Listes!$B$4),1,"erreur colonne D")))</f>
        <v>SWARMING</v>
      </c>
      <c r="P2616" s="15" t="e">
        <f>IF(OR(W2616="Hiver",W2616="Transit"),VLOOKUP(E2616,IC!A:E,4,FALSE),IF(W2616="été",VLOOKUP(E2616,IC!A:E,3,FALSE),"erreur"))</f>
        <v>#N/A</v>
      </c>
      <c r="Q2616" s="15" t="e">
        <f>IF(P2616="NR",0,IF(F2616&lt;5,0,IF(P2616=1,VLOOKUP(F2616,IC!$G$1:$I$8,3,TRUE),
IF(P2616=2,VLOOKUP(F2616,IC!$K$1:$M$8,3,TRUE),
IF(P2616=3,VLOOKUP(F2616,IC!$O$1:$Q$8,3,TRUE),IF(P2616=4,VLOOKUP(F2616,IC!$S$2:$U$9,3,TRUE),
"erreur"))))))</f>
        <v>#N/A</v>
      </c>
      <c r="R2616" s="16" t="e">
        <f>IF(OR(V2616="NA",V2616="Transit",V2616&lt;Listes!$F$1),"non applicable",F2616/V2616)</f>
        <v>#N/A</v>
      </c>
      <c r="S2616" s="16" t="e">
        <f>IF(W2616="Transit","Non applicable",IF(AND(W2616="été",T2616&gt;Listes!F2615),F2616/T2616,IF(AND(W2616="Hiver",Hierarchisation!U2616&gt;Listes!F2615),F2616/U2616,"non applicable")))</f>
        <v>#N/A</v>
      </c>
      <c r="T2616" s="17" t="e">
        <f>IF(K2616="Centre",VLOOKUP(E2616,effectifs_ete,3,FALSE),IF(Hierarchisation!K2616="Grand Nord",VLOOKUP(Hierarchisation!E2616,effectifs_ete,4,FALSE),IF(Hierarchisation!K2616="Nord Est",VLOOKUP(Hierarchisation!E2616,effectifs_ete,5,FALSE),IF(Hierarchisation!K2616="Nord Ouest",VLOOKUP(Hierarchisation!E2616,effectifs_ete,6,FALSE),IF(Hierarchisation!K2616="Sud Est",VLOOKUP(Hierarchisation!E2616,effectifs_ete,7,FALSE),IF(Hierarchisation!K2616="Sud Ouest",VLOOKUP(Hierarchisation!E2616,effectifs_ete,8,FALSE),"Erreur Région"))))))</f>
        <v>#N/A</v>
      </c>
      <c r="U2616" s="17" t="e">
        <f>IF(K2616="Centre",VLOOKUP(E2616,effectifs_hiver,3,FALSE),IF(Hierarchisation!K2616="Grand Nord",VLOOKUP(Hierarchisation!E2616,effectifs_hiver,4,FALSE),IF(Hierarchisation!K2616="Nord Est",VLOOKUP(Hierarchisation!E2616,effectifs_hiver,5,FALSE),IF(Hierarchisation!K2616="Nord Ouest",VLOOKUP(Hierarchisation!E2616,effectifs_hiver,6,FALSE),IF(Hierarchisation!K2616="Sud Est",VLOOKUP(Hierarchisation!E2616,effectifs_hiver,7,FALSE),IF(Hierarchisation!K2616="Sud Ouest",VLOOKUP(Hierarchisation!E2616,effectifs_hiver,8,FALSE),"Erreur Région"))))))</f>
        <v>#N/A</v>
      </c>
      <c r="V2616" s="17" t="e">
        <f>IF(W2616="Transit","Transit",IF(W2616="hiver",VLOOKUP(E2616,'EFFECTIFS Hiver'!$A:$I,9,FALSE),IF(W2616="été",VLOOKUP(E2616,'EFFECTIFS Eté'!$A:$I,9,FALSE),"Erreur saison")))</f>
        <v>#N/A</v>
      </c>
      <c r="W2616" s="18" t="e">
        <f>VLOOKUP(D2616,Listes!B:C,2,FALSE)</f>
        <v>#N/A</v>
      </c>
    </row>
    <row r="2617" spans="1:23" ht="15.75" customHeight="1">
      <c r="A2617" s="11"/>
      <c r="B2617" s="11"/>
      <c r="C2617" s="11"/>
      <c r="D2617" s="11"/>
      <c r="E2617" s="11"/>
      <c r="F2617" s="11"/>
      <c r="G2617" s="11" t="e">
        <f>VLOOKUP(E2617,TAXONS!B:C,2,FALSE)</f>
        <v>#N/A</v>
      </c>
      <c r="H2617" s="13">
        <f t="shared" si="203"/>
        <v>0</v>
      </c>
      <c r="I2617" s="12" t="e">
        <f t="shared" si="204"/>
        <v>#N/A</v>
      </c>
      <c r="J2617" s="14" t="e">
        <f t="shared" si="205"/>
        <v>#N/A</v>
      </c>
      <c r="K2617" s="15" t="e">
        <f>VLOOKUP(B2617,REGIONS!A:D,4,FALSE)</f>
        <v>#N/A</v>
      </c>
      <c r="L2617" s="19" t="e">
        <f>VLOOKUP(G2617,Sensibilité!$A:$L,12,FALSE)</f>
        <v>#N/A</v>
      </c>
      <c r="M2617" s="19" t="e">
        <f t="shared" si="206"/>
        <v>#N/A</v>
      </c>
      <c r="N2617" s="19" t="e">
        <f t="shared" si="207"/>
        <v>#N/A</v>
      </c>
      <c r="O2617" s="15" t="str">
        <f>IF(D2617=Listes!$B$6,"SWARMING",IF(OR(D2617=Listes!$B$1,D2617=Listes!$B$2,D2617=Listes!$B$5),2,IF(OR(D2617=Listes!$B$3,D2617=Listes!$B$4),1,"erreur colonne D")))</f>
        <v>SWARMING</v>
      </c>
      <c r="P2617" s="15" t="e">
        <f>IF(OR(W2617="Hiver",W2617="Transit"),VLOOKUP(E2617,IC!A:E,4,FALSE),IF(W2617="été",VLOOKUP(E2617,IC!A:E,3,FALSE),"erreur"))</f>
        <v>#N/A</v>
      </c>
      <c r="Q2617" s="15" t="e">
        <f>IF(P2617="NR",0,IF(F2617&lt;5,0,IF(P2617=1,VLOOKUP(F2617,IC!$G$1:$I$8,3,TRUE),
IF(P2617=2,VLOOKUP(F2617,IC!$K$1:$M$8,3,TRUE),
IF(P2617=3,VLOOKUP(F2617,IC!$O$1:$Q$8,3,TRUE),IF(P2617=4,VLOOKUP(F2617,IC!$S$2:$U$9,3,TRUE),
"erreur"))))))</f>
        <v>#N/A</v>
      </c>
      <c r="R2617" s="16" t="e">
        <f>IF(OR(V2617="NA",V2617="Transit",V2617&lt;Listes!$F$1),"non applicable",F2617/V2617)</f>
        <v>#N/A</v>
      </c>
      <c r="S2617" s="16" t="e">
        <f>IF(W2617="Transit","Non applicable",IF(AND(W2617="été",T2617&gt;Listes!F2616),F2617/T2617,IF(AND(W2617="Hiver",Hierarchisation!U2617&gt;Listes!F2616),F2617/U2617,"non applicable")))</f>
        <v>#N/A</v>
      </c>
      <c r="T2617" s="17" t="e">
        <f>IF(K2617="Centre",VLOOKUP(E2617,effectifs_ete,3,FALSE),IF(Hierarchisation!K2617="Grand Nord",VLOOKUP(Hierarchisation!E2617,effectifs_ete,4,FALSE),IF(Hierarchisation!K2617="Nord Est",VLOOKUP(Hierarchisation!E2617,effectifs_ete,5,FALSE),IF(Hierarchisation!K2617="Nord Ouest",VLOOKUP(Hierarchisation!E2617,effectifs_ete,6,FALSE),IF(Hierarchisation!K2617="Sud Est",VLOOKUP(Hierarchisation!E2617,effectifs_ete,7,FALSE),IF(Hierarchisation!K2617="Sud Ouest",VLOOKUP(Hierarchisation!E2617,effectifs_ete,8,FALSE),"Erreur Région"))))))</f>
        <v>#N/A</v>
      </c>
      <c r="U2617" s="17" t="e">
        <f>IF(K2617="Centre",VLOOKUP(E2617,effectifs_hiver,3,FALSE),IF(Hierarchisation!K2617="Grand Nord",VLOOKUP(Hierarchisation!E2617,effectifs_hiver,4,FALSE),IF(Hierarchisation!K2617="Nord Est",VLOOKUP(Hierarchisation!E2617,effectifs_hiver,5,FALSE),IF(Hierarchisation!K2617="Nord Ouest",VLOOKUP(Hierarchisation!E2617,effectifs_hiver,6,FALSE),IF(Hierarchisation!K2617="Sud Est",VLOOKUP(Hierarchisation!E2617,effectifs_hiver,7,FALSE),IF(Hierarchisation!K2617="Sud Ouest",VLOOKUP(Hierarchisation!E2617,effectifs_hiver,8,FALSE),"Erreur Région"))))))</f>
        <v>#N/A</v>
      </c>
      <c r="V2617" s="17" t="e">
        <f>IF(W2617="Transit","Transit",IF(W2617="hiver",VLOOKUP(E2617,'EFFECTIFS Hiver'!$A:$I,9,FALSE),IF(W2617="été",VLOOKUP(E2617,'EFFECTIFS Eté'!$A:$I,9,FALSE),"Erreur saison")))</f>
        <v>#N/A</v>
      </c>
      <c r="W2617" s="18" t="e">
        <f>VLOOKUP(D2617,Listes!B:C,2,FALSE)</f>
        <v>#N/A</v>
      </c>
    </row>
    <row r="2618" spans="1:23" ht="15.75" customHeight="1">
      <c r="A2618" s="11"/>
      <c r="B2618" s="11"/>
      <c r="C2618" s="11"/>
      <c r="D2618" s="11"/>
      <c r="E2618" s="11"/>
      <c r="F2618" s="11"/>
      <c r="G2618" s="11" t="e">
        <f>VLOOKUP(E2618,TAXONS!B:C,2,FALSE)</f>
        <v>#N/A</v>
      </c>
      <c r="H2618" s="13">
        <f t="shared" si="203"/>
        <v>0</v>
      </c>
      <c r="I2618" s="12" t="e">
        <f t="shared" si="204"/>
        <v>#N/A</v>
      </c>
      <c r="J2618" s="14" t="e">
        <f t="shared" si="205"/>
        <v>#N/A</v>
      </c>
      <c r="K2618" s="15" t="e">
        <f>VLOOKUP(B2618,REGIONS!A:D,4,FALSE)</f>
        <v>#N/A</v>
      </c>
      <c r="L2618" s="19" t="e">
        <f>VLOOKUP(G2618,Sensibilité!$A:$L,12,FALSE)</f>
        <v>#N/A</v>
      </c>
      <c r="M2618" s="19" t="e">
        <f t="shared" si="206"/>
        <v>#N/A</v>
      </c>
      <c r="N2618" s="19" t="e">
        <f t="shared" si="207"/>
        <v>#N/A</v>
      </c>
      <c r="O2618" s="15" t="str">
        <f>IF(D2618=Listes!$B$6,"SWARMING",IF(OR(D2618=Listes!$B$1,D2618=Listes!$B$2,D2618=Listes!$B$5),2,IF(OR(D2618=Listes!$B$3,D2618=Listes!$B$4),1,"erreur colonne D")))</f>
        <v>SWARMING</v>
      </c>
      <c r="P2618" s="15" t="e">
        <f>IF(OR(W2618="Hiver",W2618="Transit"),VLOOKUP(E2618,IC!A:E,4,FALSE),IF(W2618="été",VLOOKUP(E2618,IC!A:E,3,FALSE),"erreur"))</f>
        <v>#N/A</v>
      </c>
      <c r="Q2618" s="15" t="e">
        <f>IF(P2618="NR",0,IF(F2618&lt;5,0,IF(P2618=1,VLOOKUP(F2618,IC!$G$1:$I$8,3,TRUE),
IF(P2618=2,VLOOKUP(F2618,IC!$K$1:$M$8,3,TRUE),
IF(P2618=3,VLOOKUP(F2618,IC!$O$1:$Q$8,3,TRUE),IF(P2618=4,VLOOKUP(F2618,IC!$S$2:$U$9,3,TRUE),
"erreur"))))))</f>
        <v>#N/A</v>
      </c>
      <c r="R2618" s="16" t="e">
        <f>IF(OR(V2618="NA",V2618="Transit",V2618&lt;Listes!$F$1),"non applicable",F2618/V2618)</f>
        <v>#N/A</v>
      </c>
      <c r="S2618" s="16" t="e">
        <f>IF(W2618="Transit","Non applicable",IF(AND(W2618="été",T2618&gt;Listes!F2617),F2618/T2618,IF(AND(W2618="Hiver",Hierarchisation!U2618&gt;Listes!F2617),F2618/U2618,"non applicable")))</f>
        <v>#N/A</v>
      </c>
      <c r="T2618" s="17" t="e">
        <f>IF(K2618="Centre",VLOOKUP(E2618,effectifs_ete,3,FALSE),IF(Hierarchisation!K2618="Grand Nord",VLOOKUP(Hierarchisation!E2618,effectifs_ete,4,FALSE),IF(Hierarchisation!K2618="Nord Est",VLOOKUP(Hierarchisation!E2618,effectifs_ete,5,FALSE),IF(Hierarchisation!K2618="Nord Ouest",VLOOKUP(Hierarchisation!E2618,effectifs_ete,6,FALSE),IF(Hierarchisation!K2618="Sud Est",VLOOKUP(Hierarchisation!E2618,effectifs_ete,7,FALSE),IF(Hierarchisation!K2618="Sud Ouest",VLOOKUP(Hierarchisation!E2618,effectifs_ete,8,FALSE),"Erreur Région"))))))</f>
        <v>#N/A</v>
      </c>
      <c r="U2618" s="17" t="e">
        <f>IF(K2618="Centre",VLOOKUP(E2618,effectifs_hiver,3,FALSE),IF(Hierarchisation!K2618="Grand Nord",VLOOKUP(Hierarchisation!E2618,effectifs_hiver,4,FALSE),IF(Hierarchisation!K2618="Nord Est",VLOOKUP(Hierarchisation!E2618,effectifs_hiver,5,FALSE),IF(Hierarchisation!K2618="Nord Ouest",VLOOKUP(Hierarchisation!E2618,effectifs_hiver,6,FALSE),IF(Hierarchisation!K2618="Sud Est",VLOOKUP(Hierarchisation!E2618,effectifs_hiver,7,FALSE),IF(Hierarchisation!K2618="Sud Ouest",VLOOKUP(Hierarchisation!E2618,effectifs_hiver,8,FALSE),"Erreur Région"))))))</f>
        <v>#N/A</v>
      </c>
      <c r="V2618" s="17" t="e">
        <f>IF(W2618="Transit","Transit",IF(W2618="hiver",VLOOKUP(E2618,'EFFECTIFS Hiver'!$A:$I,9,FALSE),IF(W2618="été",VLOOKUP(E2618,'EFFECTIFS Eté'!$A:$I,9,FALSE),"Erreur saison")))</f>
        <v>#N/A</v>
      </c>
      <c r="W2618" s="18" t="e">
        <f>VLOOKUP(D2618,Listes!B:C,2,FALSE)</f>
        <v>#N/A</v>
      </c>
    </row>
    <row r="2619" spans="1:23" ht="15.75" customHeight="1">
      <c r="A2619" s="11"/>
      <c r="B2619" s="11"/>
      <c r="C2619" s="11"/>
      <c r="D2619" s="11"/>
      <c r="E2619" s="11"/>
      <c r="F2619" s="11"/>
      <c r="G2619" s="11" t="e">
        <f>VLOOKUP(E2619,TAXONS!B:C,2,FALSE)</f>
        <v>#N/A</v>
      </c>
      <c r="H2619" s="13">
        <f t="shared" si="203"/>
        <v>0</v>
      </c>
      <c r="I2619" s="12" t="e">
        <f t="shared" si="204"/>
        <v>#N/A</v>
      </c>
      <c r="J2619" s="14" t="e">
        <f t="shared" si="205"/>
        <v>#N/A</v>
      </c>
      <c r="K2619" s="15" t="e">
        <f>VLOOKUP(B2619,REGIONS!A:D,4,FALSE)</f>
        <v>#N/A</v>
      </c>
      <c r="L2619" s="19" t="e">
        <f>VLOOKUP(G2619,Sensibilité!$A:$L,12,FALSE)</f>
        <v>#N/A</v>
      </c>
      <c r="M2619" s="19" t="e">
        <f t="shared" si="206"/>
        <v>#N/A</v>
      </c>
      <c r="N2619" s="19" t="e">
        <f t="shared" si="207"/>
        <v>#N/A</v>
      </c>
      <c r="O2619" s="15" t="str">
        <f>IF(D2619=Listes!$B$6,"SWARMING",IF(OR(D2619=Listes!$B$1,D2619=Listes!$B$2,D2619=Listes!$B$5),2,IF(OR(D2619=Listes!$B$3,D2619=Listes!$B$4),1,"erreur colonne D")))</f>
        <v>SWARMING</v>
      </c>
      <c r="P2619" s="15" t="e">
        <f>IF(OR(W2619="Hiver",W2619="Transit"),VLOOKUP(E2619,IC!A:E,4,FALSE),IF(W2619="été",VLOOKUP(E2619,IC!A:E,3,FALSE),"erreur"))</f>
        <v>#N/A</v>
      </c>
      <c r="Q2619" s="15" t="e">
        <f>IF(P2619="NR",0,IF(F2619&lt;5,0,IF(P2619=1,VLOOKUP(F2619,IC!$G$1:$I$8,3,TRUE),
IF(P2619=2,VLOOKUP(F2619,IC!$K$1:$M$8,3,TRUE),
IF(P2619=3,VLOOKUP(F2619,IC!$O$1:$Q$8,3,TRUE),IF(P2619=4,VLOOKUP(F2619,IC!$S$2:$U$9,3,TRUE),
"erreur"))))))</f>
        <v>#N/A</v>
      </c>
      <c r="R2619" s="16" t="e">
        <f>IF(OR(V2619="NA",V2619="Transit",V2619&lt;Listes!$F$1),"non applicable",F2619/V2619)</f>
        <v>#N/A</v>
      </c>
      <c r="S2619" s="16" t="e">
        <f>IF(W2619="Transit","Non applicable",IF(AND(W2619="été",T2619&gt;Listes!F2618),F2619/T2619,IF(AND(W2619="Hiver",Hierarchisation!U2619&gt;Listes!F2618),F2619/U2619,"non applicable")))</f>
        <v>#N/A</v>
      </c>
      <c r="T2619" s="17" t="e">
        <f>IF(K2619="Centre",VLOOKUP(E2619,effectifs_ete,3,FALSE),IF(Hierarchisation!K2619="Grand Nord",VLOOKUP(Hierarchisation!E2619,effectifs_ete,4,FALSE),IF(Hierarchisation!K2619="Nord Est",VLOOKUP(Hierarchisation!E2619,effectifs_ete,5,FALSE),IF(Hierarchisation!K2619="Nord Ouest",VLOOKUP(Hierarchisation!E2619,effectifs_ete,6,FALSE),IF(Hierarchisation!K2619="Sud Est",VLOOKUP(Hierarchisation!E2619,effectifs_ete,7,FALSE),IF(Hierarchisation!K2619="Sud Ouest",VLOOKUP(Hierarchisation!E2619,effectifs_ete,8,FALSE),"Erreur Région"))))))</f>
        <v>#N/A</v>
      </c>
      <c r="U2619" s="17" t="e">
        <f>IF(K2619="Centre",VLOOKUP(E2619,effectifs_hiver,3,FALSE),IF(Hierarchisation!K2619="Grand Nord",VLOOKUP(Hierarchisation!E2619,effectifs_hiver,4,FALSE),IF(Hierarchisation!K2619="Nord Est",VLOOKUP(Hierarchisation!E2619,effectifs_hiver,5,FALSE),IF(Hierarchisation!K2619="Nord Ouest",VLOOKUP(Hierarchisation!E2619,effectifs_hiver,6,FALSE),IF(Hierarchisation!K2619="Sud Est",VLOOKUP(Hierarchisation!E2619,effectifs_hiver,7,FALSE),IF(Hierarchisation!K2619="Sud Ouest",VLOOKUP(Hierarchisation!E2619,effectifs_hiver,8,FALSE),"Erreur Région"))))))</f>
        <v>#N/A</v>
      </c>
      <c r="V2619" s="17" t="e">
        <f>IF(W2619="Transit","Transit",IF(W2619="hiver",VLOOKUP(E2619,'EFFECTIFS Hiver'!$A:$I,9,FALSE),IF(W2619="été",VLOOKUP(E2619,'EFFECTIFS Eté'!$A:$I,9,FALSE),"Erreur saison")))</f>
        <v>#N/A</v>
      </c>
      <c r="W2619" s="18" t="e">
        <f>VLOOKUP(D2619,Listes!B:C,2,FALSE)</f>
        <v>#N/A</v>
      </c>
    </row>
    <row r="2620" spans="1:23" ht="15.75" customHeight="1">
      <c r="A2620" s="11"/>
      <c r="B2620" s="11"/>
      <c r="C2620" s="11"/>
      <c r="D2620" s="11"/>
      <c r="E2620" s="11"/>
      <c r="F2620" s="11"/>
      <c r="G2620" s="11" t="e">
        <f>VLOOKUP(E2620,TAXONS!B:C,2,FALSE)</f>
        <v>#N/A</v>
      </c>
      <c r="H2620" s="13">
        <f t="shared" si="203"/>
        <v>0</v>
      </c>
      <c r="I2620" s="12" t="e">
        <f t="shared" si="204"/>
        <v>#N/A</v>
      </c>
      <c r="J2620" s="14" t="e">
        <f t="shared" si="205"/>
        <v>#N/A</v>
      </c>
      <c r="K2620" s="15" t="e">
        <f>VLOOKUP(B2620,REGIONS!A:D,4,FALSE)</f>
        <v>#N/A</v>
      </c>
      <c r="L2620" s="19" t="e">
        <f>VLOOKUP(G2620,Sensibilité!$A:$L,12,FALSE)</f>
        <v>#N/A</v>
      </c>
      <c r="M2620" s="19" t="e">
        <f t="shared" si="206"/>
        <v>#N/A</v>
      </c>
      <c r="N2620" s="19" t="e">
        <f t="shared" si="207"/>
        <v>#N/A</v>
      </c>
      <c r="O2620" s="15" t="str">
        <f>IF(D2620=Listes!$B$6,"SWARMING",IF(OR(D2620=Listes!$B$1,D2620=Listes!$B$2,D2620=Listes!$B$5),2,IF(OR(D2620=Listes!$B$3,D2620=Listes!$B$4),1,"erreur colonne D")))</f>
        <v>SWARMING</v>
      </c>
      <c r="P2620" s="15" t="e">
        <f>IF(OR(W2620="Hiver",W2620="Transit"),VLOOKUP(E2620,IC!A:E,4,FALSE),IF(W2620="été",VLOOKUP(E2620,IC!A:E,3,FALSE),"erreur"))</f>
        <v>#N/A</v>
      </c>
      <c r="Q2620" s="15" t="e">
        <f>IF(P2620="NR",0,IF(F2620&lt;5,0,IF(P2620=1,VLOOKUP(F2620,IC!$G$1:$I$8,3,TRUE),
IF(P2620=2,VLOOKUP(F2620,IC!$K$1:$M$8,3,TRUE),
IF(P2620=3,VLOOKUP(F2620,IC!$O$1:$Q$8,3,TRUE),IF(P2620=4,VLOOKUP(F2620,IC!$S$2:$U$9,3,TRUE),
"erreur"))))))</f>
        <v>#N/A</v>
      </c>
      <c r="R2620" s="16" t="e">
        <f>IF(OR(V2620="NA",V2620="Transit",V2620&lt;Listes!$F$1),"non applicable",F2620/V2620)</f>
        <v>#N/A</v>
      </c>
      <c r="S2620" s="16" t="e">
        <f>IF(W2620="Transit","Non applicable",IF(AND(W2620="été",T2620&gt;Listes!F2619),F2620/T2620,IF(AND(W2620="Hiver",Hierarchisation!U2620&gt;Listes!F2619),F2620/U2620,"non applicable")))</f>
        <v>#N/A</v>
      </c>
      <c r="T2620" s="17" t="e">
        <f>IF(K2620="Centre",VLOOKUP(E2620,effectifs_ete,3,FALSE),IF(Hierarchisation!K2620="Grand Nord",VLOOKUP(Hierarchisation!E2620,effectifs_ete,4,FALSE),IF(Hierarchisation!K2620="Nord Est",VLOOKUP(Hierarchisation!E2620,effectifs_ete,5,FALSE),IF(Hierarchisation!K2620="Nord Ouest",VLOOKUP(Hierarchisation!E2620,effectifs_ete,6,FALSE),IF(Hierarchisation!K2620="Sud Est",VLOOKUP(Hierarchisation!E2620,effectifs_ete,7,FALSE),IF(Hierarchisation!K2620="Sud Ouest",VLOOKUP(Hierarchisation!E2620,effectifs_ete,8,FALSE),"Erreur Région"))))))</f>
        <v>#N/A</v>
      </c>
      <c r="U2620" s="17" t="e">
        <f>IF(K2620="Centre",VLOOKUP(E2620,effectifs_hiver,3,FALSE),IF(Hierarchisation!K2620="Grand Nord",VLOOKUP(Hierarchisation!E2620,effectifs_hiver,4,FALSE),IF(Hierarchisation!K2620="Nord Est",VLOOKUP(Hierarchisation!E2620,effectifs_hiver,5,FALSE),IF(Hierarchisation!K2620="Nord Ouest",VLOOKUP(Hierarchisation!E2620,effectifs_hiver,6,FALSE),IF(Hierarchisation!K2620="Sud Est",VLOOKUP(Hierarchisation!E2620,effectifs_hiver,7,FALSE),IF(Hierarchisation!K2620="Sud Ouest",VLOOKUP(Hierarchisation!E2620,effectifs_hiver,8,FALSE),"Erreur Région"))))))</f>
        <v>#N/A</v>
      </c>
      <c r="V2620" s="17" t="e">
        <f>IF(W2620="Transit","Transit",IF(W2620="hiver",VLOOKUP(E2620,'EFFECTIFS Hiver'!$A:$I,9,FALSE),IF(W2620="été",VLOOKUP(E2620,'EFFECTIFS Eté'!$A:$I,9,FALSE),"Erreur saison")))</f>
        <v>#N/A</v>
      </c>
      <c r="W2620" s="18" t="e">
        <f>VLOOKUP(D2620,Listes!B:C,2,FALSE)</f>
        <v>#N/A</v>
      </c>
    </row>
    <row r="2621" spans="1:23" ht="15.75" customHeight="1">
      <c r="A2621" s="11"/>
      <c r="B2621" s="11"/>
      <c r="C2621" s="11"/>
      <c r="D2621" s="11"/>
      <c r="E2621" s="11"/>
      <c r="F2621" s="11"/>
      <c r="G2621" s="11" t="e">
        <f>VLOOKUP(E2621,TAXONS!B:C,2,FALSE)</f>
        <v>#N/A</v>
      </c>
      <c r="H2621" s="13">
        <f t="shared" si="203"/>
        <v>0</v>
      </c>
      <c r="I2621" s="12" t="e">
        <f t="shared" si="204"/>
        <v>#N/A</v>
      </c>
      <c r="J2621" s="14" t="e">
        <f t="shared" si="205"/>
        <v>#N/A</v>
      </c>
      <c r="K2621" s="15" t="e">
        <f>VLOOKUP(B2621,REGIONS!A:D,4,FALSE)</f>
        <v>#N/A</v>
      </c>
      <c r="L2621" s="19" t="e">
        <f>VLOOKUP(G2621,Sensibilité!$A:$L,12,FALSE)</f>
        <v>#N/A</v>
      </c>
      <c r="M2621" s="19" t="e">
        <f t="shared" si="206"/>
        <v>#N/A</v>
      </c>
      <c r="N2621" s="19" t="e">
        <f t="shared" si="207"/>
        <v>#N/A</v>
      </c>
      <c r="O2621" s="15" t="str">
        <f>IF(D2621=Listes!$B$6,"SWARMING",IF(OR(D2621=Listes!$B$1,D2621=Listes!$B$2,D2621=Listes!$B$5),2,IF(OR(D2621=Listes!$B$3,D2621=Listes!$B$4),1,"erreur colonne D")))</f>
        <v>SWARMING</v>
      </c>
      <c r="P2621" s="15" t="e">
        <f>IF(OR(W2621="Hiver",W2621="Transit"),VLOOKUP(E2621,IC!A:E,4,FALSE),IF(W2621="été",VLOOKUP(E2621,IC!A:E,3,FALSE),"erreur"))</f>
        <v>#N/A</v>
      </c>
      <c r="Q2621" s="15" t="e">
        <f>IF(P2621="NR",0,IF(F2621&lt;5,0,IF(P2621=1,VLOOKUP(F2621,IC!$G$1:$I$8,3,TRUE),
IF(P2621=2,VLOOKUP(F2621,IC!$K$1:$M$8,3,TRUE),
IF(P2621=3,VLOOKUP(F2621,IC!$O$1:$Q$8,3,TRUE),IF(P2621=4,VLOOKUP(F2621,IC!$S$2:$U$9,3,TRUE),
"erreur"))))))</f>
        <v>#N/A</v>
      </c>
      <c r="R2621" s="16" t="e">
        <f>IF(OR(V2621="NA",V2621="Transit",V2621&lt;Listes!$F$1),"non applicable",F2621/V2621)</f>
        <v>#N/A</v>
      </c>
      <c r="S2621" s="16" t="e">
        <f>IF(W2621="Transit","Non applicable",IF(AND(W2621="été",T2621&gt;Listes!F2620),F2621/T2621,IF(AND(W2621="Hiver",Hierarchisation!U2621&gt;Listes!F2620),F2621/U2621,"non applicable")))</f>
        <v>#N/A</v>
      </c>
      <c r="T2621" s="17" t="e">
        <f>IF(K2621="Centre",VLOOKUP(E2621,effectifs_ete,3,FALSE),IF(Hierarchisation!K2621="Grand Nord",VLOOKUP(Hierarchisation!E2621,effectifs_ete,4,FALSE),IF(Hierarchisation!K2621="Nord Est",VLOOKUP(Hierarchisation!E2621,effectifs_ete,5,FALSE),IF(Hierarchisation!K2621="Nord Ouest",VLOOKUP(Hierarchisation!E2621,effectifs_ete,6,FALSE),IF(Hierarchisation!K2621="Sud Est",VLOOKUP(Hierarchisation!E2621,effectifs_ete,7,FALSE),IF(Hierarchisation!K2621="Sud Ouest",VLOOKUP(Hierarchisation!E2621,effectifs_ete,8,FALSE),"Erreur Région"))))))</f>
        <v>#N/A</v>
      </c>
      <c r="U2621" s="17" t="e">
        <f>IF(K2621="Centre",VLOOKUP(E2621,effectifs_hiver,3,FALSE),IF(Hierarchisation!K2621="Grand Nord",VLOOKUP(Hierarchisation!E2621,effectifs_hiver,4,FALSE),IF(Hierarchisation!K2621="Nord Est",VLOOKUP(Hierarchisation!E2621,effectifs_hiver,5,FALSE),IF(Hierarchisation!K2621="Nord Ouest",VLOOKUP(Hierarchisation!E2621,effectifs_hiver,6,FALSE),IF(Hierarchisation!K2621="Sud Est",VLOOKUP(Hierarchisation!E2621,effectifs_hiver,7,FALSE),IF(Hierarchisation!K2621="Sud Ouest",VLOOKUP(Hierarchisation!E2621,effectifs_hiver,8,FALSE),"Erreur Région"))))))</f>
        <v>#N/A</v>
      </c>
      <c r="V2621" s="17" t="e">
        <f>IF(W2621="Transit","Transit",IF(W2621="hiver",VLOOKUP(E2621,'EFFECTIFS Hiver'!$A:$I,9,FALSE),IF(W2621="été",VLOOKUP(E2621,'EFFECTIFS Eté'!$A:$I,9,FALSE),"Erreur saison")))</f>
        <v>#N/A</v>
      </c>
      <c r="W2621" s="18" t="e">
        <f>VLOOKUP(D2621,Listes!B:C,2,FALSE)</f>
        <v>#N/A</v>
      </c>
    </row>
    <row r="2622" spans="1:23" ht="15.75" customHeight="1">
      <c r="A2622" s="11"/>
      <c r="B2622" s="11"/>
      <c r="C2622" s="11"/>
      <c r="D2622" s="11"/>
      <c r="E2622" s="11"/>
      <c r="F2622" s="11"/>
      <c r="G2622" s="11" t="e">
        <f>VLOOKUP(E2622,TAXONS!B:C,2,FALSE)</f>
        <v>#N/A</v>
      </c>
      <c r="H2622" s="13">
        <f t="shared" si="203"/>
        <v>0</v>
      </c>
      <c r="I2622" s="12" t="e">
        <f t="shared" si="204"/>
        <v>#N/A</v>
      </c>
      <c r="J2622" s="14" t="e">
        <f t="shared" si="205"/>
        <v>#N/A</v>
      </c>
      <c r="K2622" s="15" t="e">
        <f>VLOOKUP(B2622,REGIONS!A:D,4,FALSE)</f>
        <v>#N/A</v>
      </c>
      <c r="L2622" s="19" t="e">
        <f>VLOOKUP(G2622,Sensibilité!$A:$L,12,FALSE)</f>
        <v>#N/A</v>
      </c>
      <c r="M2622" s="19" t="e">
        <f t="shared" si="206"/>
        <v>#N/A</v>
      </c>
      <c r="N2622" s="19" t="e">
        <f t="shared" si="207"/>
        <v>#N/A</v>
      </c>
      <c r="O2622" s="15" t="str">
        <f>IF(D2622=Listes!$B$6,"SWARMING",IF(OR(D2622=Listes!$B$1,D2622=Listes!$B$2,D2622=Listes!$B$5),2,IF(OR(D2622=Listes!$B$3,D2622=Listes!$B$4),1,"erreur colonne D")))</f>
        <v>SWARMING</v>
      </c>
      <c r="P2622" s="15" t="e">
        <f>IF(OR(W2622="Hiver",W2622="Transit"),VLOOKUP(E2622,IC!A:E,4,FALSE),IF(W2622="été",VLOOKUP(E2622,IC!A:E,3,FALSE),"erreur"))</f>
        <v>#N/A</v>
      </c>
      <c r="Q2622" s="15" t="e">
        <f>IF(P2622="NR",0,IF(F2622&lt;5,0,IF(P2622=1,VLOOKUP(F2622,IC!$G$1:$I$8,3,TRUE),
IF(P2622=2,VLOOKUP(F2622,IC!$K$1:$M$8,3,TRUE),
IF(P2622=3,VLOOKUP(F2622,IC!$O$1:$Q$8,3,TRUE),IF(P2622=4,VLOOKUP(F2622,IC!$S$2:$U$9,3,TRUE),
"erreur"))))))</f>
        <v>#N/A</v>
      </c>
      <c r="R2622" s="16" t="e">
        <f>IF(OR(V2622="NA",V2622="Transit",V2622&lt;Listes!$F$1),"non applicable",F2622/V2622)</f>
        <v>#N/A</v>
      </c>
      <c r="S2622" s="16" t="e">
        <f>IF(W2622="Transit","Non applicable",IF(AND(W2622="été",T2622&gt;Listes!F2621),F2622/T2622,IF(AND(W2622="Hiver",Hierarchisation!U2622&gt;Listes!F2621),F2622/U2622,"non applicable")))</f>
        <v>#N/A</v>
      </c>
      <c r="T2622" s="17" t="e">
        <f>IF(K2622="Centre",VLOOKUP(E2622,effectifs_ete,3,FALSE),IF(Hierarchisation!K2622="Grand Nord",VLOOKUP(Hierarchisation!E2622,effectifs_ete,4,FALSE),IF(Hierarchisation!K2622="Nord Est",VLOOKUP(Hierarchisation!E2622,effectifs_ete,5,FALSE),IF(Hierarchisation!K2622="Nord Ouest",VLOOKUP(Hierarchisation!E2622,effectifs_ete,6,FALSE),IF(Hierarchisation!K2622="Sud Est",VLOOKUP(Hierarchisation!E2622,effectifs_ete,7,FALSE),IF(Hierarchisation!K2622="Sud Ouest",VLOOKUP(Hierarchisation!E2622,effectifs_ete,8,FALSE),"Erreur Région"))))))</f>
        <v>#N/A</v>
      </c>
      <c r="U2622" s="17" t="e">
        <f>IF(K2622="Centre",VLOOKUP(E2622,effectifs_hiver,3,FALSE),IF(Hierarchisation!K2622="Grand Nord",VLOOKUP(Hierarchisation!E2622,effectifs_hiver,4,FALSE),IF(Hierarchisation!K2622="Nord Est",VLOOKUP(Hierarchisation!E2622,effectifs_hiver,5,FALSE),IF(Hierarchisation!K2622="Nord Ouest",VLOOKUP(Hierarchisation!E2622,effectifs_hiver,6,FALSE),IF(Hierarchisation!K2622="Sud Est",VLOOKUP(Hierarchisation!E2622,effectifs_hiver,7,FALSE),IF(Hierarchisation!K2622="Sud Ouest",VLOOKUP(Hierarchisation!E2622,effectifs_hiver,8,FALSE),"Erreur Région"))))))</f>
        <v>#N/A</v>
      </c>
      <c r="V2622" s="17" t="e">
        <f>IF(W2622="Transit","Transit",IF(W2622="hiver",VLOOKUP(E2622,'EFFECTIFS Hiver'!$A:$I,9,FALSE),IF(W2622="été",VLOOKUP(E2622,'EFFECTIFS Eté'!$A:$I,9,FALSE),"Erreur saison")))</f>
        <v>#N/A</v>
      </c>
      <c r="W2622" s="18" t="e">
        <f>VLOOKUP(D2622,Listes!B:C,2,FALSE)</f>
        <v>#N/A</v>
      </c>
    </row>
    <row r="2623" spans="1:23" ht="15.75" customHeight="1">
      <c r="A2623" s="11"/>
      <c r="B2623" s="11"/>
      <c r="C2623" s="11"/>
      <c r="D2623" s="11"/>
      <c r="E2623" s="11"/>
      <c r="F2623" s="11"/>
      <c r="G2623" s="11" t="e">
        <f>VLOOKUP(E2623,TAXONS!B:C,2,FALSE)</f>
        <v>#N/A</v>
      </c>
      <c r="H2623" s="13">
        <f t="shared" si="203"/>
        <v>0</v>
      </c>
      <c r="I2623" s="12" t="e">
        <f t="shared" si="204"/>
        <v>#N/A</v>
      </c>
      <c r="J2623" s="14" t="e">
        <f t="shared" si="205"/>
        <v>#N/A</v>
      </c>
      <c r="K2623" s="15" t="e">
        <f>VLOOKUP(B2623,REGIONS!A:D,4,FALSE)</f>
        <v>#N/A</v>
      </c>
      <c r="L2623" s="19" t="e">
        <f>VLOOKUP(G2623,Sensibilité!$A:$L,12,FALSE)</f>
        <v>#N/A</v>
      </c>
      <c r="M2623" s="19" t="e">
        <f t="shared" si="206"/>
        <v>#N/A</v>
      </c>
      <c r="N2623" s="19" t="e">
        <f t="shared" si="207"/>
        <v>#N/A</v>
      </c>
      <c r="O2623" s="15" t="str">
        <f>IF(D2623=Listes!$B$6,"SWARMING",IF(OR(D2623=Listes!$B$1,D2623=Listes!$B$2,D2623=Listes!$B$5),2,IF(OR(D2623=Listes!$B$3,D2623=Listes!$B$4),1,"erreur colonne D")))</f>
        <v>SWARMING</v>
      </c>
      <c r="P2623" s="15" t="e">
        <f>IF(OR(W2623="Hiver",W2623="Transit"),VLOOKUP(E2623,IC!A:E,4,FALSE),IF(W2623="été",VLOOKUP(E2623,IC!A:E,3,FALSE),"erreur"))</f>
        <v>#N/A</v>
      </c>
      <c r="Q2623" s="15" t="e">
        <f>IF(P2623="NR",0,IF(F2623&lt;5,0,IF(P2623=1,VLOOKUP(F2623,IC!$G$1:$I$8,3,TRUE),
IF(P2623=2,VLOOKUP(F2623,IC!$K$1:$M$8,3,TRUE),
IF(P2623=3,VLOOKUP(F2623,IC!$O$1:$Q$8,3,TRUE),IF(P2623=4,VLOOKUP(F2623,IC!$S$2:$U$9,3,TRUE),
"erreur"))))))</f>
        <v>#N/A</v>
      </c>
      <c r="R2623" s="16" t="e">
        <f>IF(OR(V2623="NA",V2623="Transit",V2623&lt;Listes!$F$1),"non applicable",F2623/V2623)</f>
        <v>#N/A</v>
      </c>
      <c r="S2623" s="16" t="e">
        <f>IF(W2623="Transit","Non applicable",IF(AND(W2623="été",T2623&gt;Listes!F2622),F2623/T2623,IF(AND(W2623="Hiver",Hierarchisation!U2623&gt;Listes!F2622),F2623/U2623,"non applicable")))</f>
        <v>#N/A</v>
      </c>
      <c r="T2623" s="17" t="e">
        <f>IF(K2623="Centre",VLOOKUP(E2623,effectifs_ete,3,FALSE),IF(Hierarchisation!K2623="Grand Nord",VLOOKUP(Hierarchisation!E2623,effectifs_ete,4,FALSE),IF(Hierarchisation!K2623="Nord Est",VLOOKUP(Hierarchisation!E2623,effectifs_ete,5,FALSE),IF(Hierarchisation!K2623="Nord Ouest",VLOOKUP(Hierarchisation!E2623,effectifs_ete,6,FALSE),IF(Hierarchisation!K2623="Sud Est",VLOOKUP(Hierarchisation!E2623,effectifs_ete,7,FALSE),IF(Hierarchisation!K2623="Sud Ouest",VLOOKUP(Hierarchisation!E2623,effectifs_ete,8,FALSE),"Erreur Région"))))))</f>
        <v>#N/A</v>
      </c>
      <c r="U2623" s="17" t="e">
        <f>IF(K2623="Centre",VLOOKUP(E2623,effectifs_hiver,3,FALSE),IF(Hierarchisation!K2623="Grand Nord",VLOOKUP(Hierarchisation!E2623,effectifs_hiver,4,FALSE),IF(Hierarchisation!K2623="Nord Est",VLOOKUP(Hierarchisation!E2623,effectifs_hiver,5,FALSE),IF(Hierarchisation!K2623="Nord Ouest",VLOOKUP(Hierarchisation!E2623,effectifs_hiver,6,FALSE),IF(Hierarchisation!K2623="Sud Est",VLOOKUP(Hierarchisation!E2623,effectifs_hiver,7,FALSE),IF(Hierarchisation!K2623="Sud Ouest",VLOOKUP(Hierarchisation!E2623,effectifs_hiver,8,FALSE),"Erreur Région"))))))</f>
        <v>#N/A</v>
      </c>
      <c r="V2623" s="17" t="e">
        <f>IF(W2623="Transit","Transit",IF(W2623="hiver",VLOOKUP(E2623,'EFFECTIFS Hiver'!$A:$I,9,FALSE),IF(W2623="été",VLOOKUP(E2623,'EFFECTIFS Eté'!$A:$I,9,FALSE),"Erreur saison")))</f>
        <v>#N/A</v>
      </c>
      <c r="W2623" s="18" t="e">
        <f>VLOOKUP(D2623,Listes!B:C,2,FALSE)</f>
        <v>#N/A</v>
      </c>
    </row>
    <row r="2624" spans="1:23" ht="15.75" customHeight="1">
      <c r="A2624" s="11"/>
      <c r="B2624" s="11"/>
      <c r="C2624" s="11"/>
      <c r="D2624" s="11"/>
      <c r="E2624" s="11"/>
      <c r="F2624" s="11"/>
      <c r="G2624" s="11" t="e">
        <f>VLOOKUP(E2624,TAXONS!B:C,2,FALSE)</f>
        <v>#N/A</v>
      </c>
      <c r="H2624" s="13">
        <f t="shared" si="203"/>
        <v>0</v>
      </c>
      <c r="I2624" s="12" t="e">
        <f t="shared" si="204"/>
        <v>#N/A</v>
      </c>
      <c r="J2624" s="14" t="e">
        <f t="shared" si="205"/>
        <v>#N/A</v>
      </c>
      <c r="K2624" s="15" t="e">
        <f>VLOOKUP(B2624,REGIONS!A:D,4,FALSE)</f>
        <v>#N/A</v>
      </c>
      <c r="L2624" s="19" t="e">
        <f>VLOOKUP(G2624,Sensibilité!$A:$L,12,FALSE)</f>
        <v>#N/A</v>
      </c>
      <c r="M2624" s="19" t="e">
        <f t="shared" si="206"/>
        <v>#N/A</v>
      </c>
      <c r="N2624" s="19" t="e">
        <f t="shared" si="207"/>
        <v>#N/A</v>
      </c>
      <c r="O2624" s="15" t="str">
        <f>IF(D2624=Listes!$B$6,"SWARMING",IF(OR(D2624=Listes!$B$1,D2624=Listes!$B$2,D2624=Listes!$B$5),2,IF(OR(D2624=Listes!$B$3,D2624=Listes!$B$4),1,"erreur colonne D")))</f>
        <v>SWARMING</v>
      </c>
      <c r="P2624" s="15" t="e">
        <f>IF(OR(W2624="Hiver",W2624="Transit"),VLOOKUP(E2624,IC!A:E,4,FALSE),IF(W2624="été",VLOOKUP(E2624,IC!A:E,3,FALSE),"erreur"))</f>
        <v>#N/A</v>
      </c>
      <c r="Q2624" s="15" t="e">
        <f>IF(P2624="NR",0,IF(F2624&lt;5,0,IF(P2624=1,VLOOKUP(F2624,IC!$G$1:$I$8,3,TRUE),
IF(P2624=2,VLOOKUP(F2624,IC!$K$1:$M$8,3,TRUE),
IF(P2624=3,VLOOKUP(F2624,IC!$O$1:$Q$8,3,TRUE),IF(P2624=4,VLOOKUP(F2624,IC!$S$2:$U$9,3,TRUE),
"erreur"))))))</f>
        <v>#N/A</v>
      </c>
      <c r="R2624" s="16" t="e">
        <f>IF(OR(V2624="NA",V2624="Transit",V2624&lt;Listes!$F$1),"non applicable",F2624/V2624)</f>
        <v>#N/A</v>
      </c>
      <c r="S2624" s="16" t="e">
        <f>IF(W2624="Transit","Non applicable",IF(AND(W2624="été",T2624&gt;Listes!F2623),F2624/T2624,IF(AND(W2624="Hiver",Hierarchisation!U2624&gt;Listes!F2623),F2624/U2624,"non applicable")))</f>
        <v>#N/A</v>
      </c>
      <c r="T2624" s="17" t="e">
        <f>IF(K2624="Centre",VLOOKUP(E2624,effectifs_ete,3,FALSE),IF(Hierarchisation!K2624="Grand Nord",VLOOKUP(Hierarchisation!E2624,effectifs_ete,4,FALSE),IF(Hierarchisation!K2624="Nord Est",VLOOKUP(Hierarchisation!E2624,effectifs_ete,5,FALSE),IF(Hierarchisation!K2624="Nord Ouest",VLOOKUP(Hierarchisation!E2624,effectifs_ete,6,FALSE),IF(Hierarchisation!K2624="Sud Est",VLOOKUP(Hierarchisation!E2624,effectifs_ete,7,FALSE),IF(Hierarchisation!K2624="Sud Ouest",VLOOKUP(Hierarchisation!E2624,effectifs_ete,8,FALSE),"Erreur Région"))))))</f>
        <v>#N/A</v>
      </c>
      <c r="U2624" s="17" t="e">
        <f>IF(K2624="Centre",VLOOKUP(E2624,effectifs_hiver,3,FALSE),IF(Hierarchisation!K2624="Grand Nord",VLOOKUP(Hierarchisation!E2624,effectifs_hiver,4,FALSE),IF(Hierarchisation!K2624="Nord Est",VLOOKUP(Hierarchisation!E2624,effectifs_hiver,5,FALSE),IF(Hierarchisation!K2624="Nord Ouest",VLOOKUP(Hierarchisation!E2624,effectifs_hiver,6,FALSE),IF(Hierarchisation!K2624="Sud Est",VLOOKUP(Hierarchisation!E2624,effectifs_hiver,7,FALSE),IF(Hierarchisation!K2624="Sud Ouest",VLOOKUP(Hierarchisation!E2624,effectifs_hiver,8,FALSE),"Erreur Région"))))))</f>
        <v>#N/A</v>
      </c>
      <c r="V2624" s="17" t="e">
        <f>IF(W2624="Transit","Transit",IF(W2624="hiver",VLOOKUP(E2624,'EFFECTIFS Hiver'!$A:$I,9,FALSE),IF(W2624="été",VLOOKUP(E2624,'EFFECTIFS Eté'!$A:$I,9,FALSE),"Erreur saison")))</f>
        <v>#N/A</v>
      </c>
      <c r="W2624" s="18" t="e">
        <f>VLOOKUP(D2624,Listes!B:C,2,FALSE)</f>
        <v>#N/A</v>
      </c>
    </row>
    <row r="2625" spans="1:23" ht="15.75" customHeight="1">
      <c r="A2625" s="11"/>
      <c r="B2625" s="11"/>
      <c r="C2625" s="11"/>
      <c r="D2625" s="11"/>
      <c r="E2625" s="11"/>
      <c r="F2625" s="11"/>
      <c r="G2625" s="11" t="e">
        <f>VLOOKUP(E2625,TAXONS!B:C,2,FALSE)</f>
        <v>#N/A</v>
      </c>
      <c r="H2625" s="13">
        <f t="shared" si="203"/>
        <v>0</v>
      </c>
      <c r="I2625" s="12" t="e">
        <f t="shared" si="204"/>
        <v>#N/A</v>
      </c>
      <c r="J2625" s="14" t="e">
        <f t="shared" si="205"/>
        <v>#N/A</v>
      </c>
      <c r="K2625" s="15" t="e">
        <f>VLOOKUP(B2625,REGIONS!A:D,4,FALSE)</f>
        <v>#N/A</v>
      </c>
      <c r="L2625" s="19" t="e">
        <f>VLOOKUP(G2625,Sensibilité!$A:$L,12,FALSE)</f>
        <v>#N/A</v>
      </c>
      <c r="M2625" s="19" t="e">
        <f t="shared" si="206"/>
        <v>#N/A</v>
      </c>
      <c r="N2625" s="19" t="e">
        <f t="shared" si="207"/>
        <v>#N/A</v>
      </c>
      <c r="O2625" s="15" t="str">
        <f>IF(D2625=Listes!$B$6,"SWARMING",IF(OR(D2625=Listes!$B$1,D2625=Listes!$B$2,D2625=Listes!$B$5),2,IF(OR(D2625=Listes!$B$3,D2625=Listes!$B$4),1,"erreur colonne D")))</f>
        <v>SWARMING</v>
      </c>
      <c r="P2625" s="15" t="e">
        <f>IF(OR(W2625="Hiver",W2625="Transit"),VLOOKUP(E2625,IC!A:E,4,FALSE),IF(W2625="été",VLOOKUP(E2625,IC!A:E,3,FALSE),"erreur"))</f>
        <v>#N/A</v>
      </c>
      <c r="Q2625" s="15" t="e">
        <f>IF(P2625="NR",0,IF(F2625&lt;5,0,IF(P2625=1,VLOOKUP(F2625,IC!$G$1:$I$8,3,TRUE),
IF(P2625=2,VLOOKUP(F2625,IC!$K$1:$M$8,3,TRUE),
IF(P2625=3,VLOOKUP(F2625,IC!$O$1:$Q$8,3,TRUE),IF(P2625=4,VLOOKUP(F2625,IC!$S$2:$U$9,3,TRUE),
"erreur"))))))</f>
        <v>#N/A</v>
      </c>
      <c r="R2625" s="16" t="e">
        <f>IF(OR(V2625="NA",V2625="Transit",V2625&lt;Listes!$F$1),"non applicable",F2625/V2625)</f>
        <v>#N/A</v>
      </c>
      <c r="S2625" s="16" t="e">
        <f>IF(W2625="Transit","Non applicable",IF(AND(W2625="été",T2625&gt;Listes!F2624),F2625/T2625,IF(AND(W2625="Hiver",Hierarchisation!U2625&gt;Listes!F2624),F2625/U2625,"non applicable")))</f>
        <v>#N/A</v>
      </c>
      <c r="T2625" s="17" t="e">
        <f>IF(K2625="Centre",VLOOKUP(E2625,effectifs_ete,3,FALSE),IF(Hierarchisation!K2625="Grand Nord",VLOOKUP(Hierarchisation!E2625,effectifs_ete,4,FALSE),IF(Hierarchisation!K2625="Nord Est",VLOOKUP(Hierarchisation!E2625,effectifs_ete,5,FALSE),IF(Hierarchisation!K2625="Nord Ouest",VLOOKUP(Hierarchisation!E2625,effectifs_ete,6,FALSE),IF(Hierarchisation!K2625="Sud Est",VLOOKUP(Hierarchisation!E2625,effectifs_ete,7,FALSE),IF(Hierarchisation!K2625="Sud Ouest",VLOOKUP(Hierarchisation!E2625,effectifs_ete,8,FALSE),"Erreur Région"))))))</f>
        <v>#N/A</v>
      </c>
      <c r="U2625" s="17" t="e">
        <f>IF(K2625="Centre",VLOOKUP(E2625,effectifs_hiver,3,FALSE),IF(Hierarchisation!K2625="Grand Nord",VLOOKUP(Hierarchisation!E2625,effectifs_hiver,4,FALSE),IF(Hierarchisation!K2625="Nord Est",VLOOKUP(Hierarchisation!E2625,effectifs_hiver,5,FALSE),IF(Hierarchisation!K2625="Nord Ouest",VLOOKUP(Hierarchisation!E2625,effectifs_hiver,6,FALSE),IF(Hierarchisation!K2625="Sud Est",VLOOKUP(Hierarchisation!E2625,effectifs_hiver,7,FALSE),IF(Hierarchisation!K2625="Sud Ouest",VLOOKUP(Hierarchisation!E2625,effectifs_hiver,8,FALSE),"Erreur Région"))))))</f>
        <v>#N/A</v>
      </c>
      <c r="V2625" s="17" t="e">
        <f>IF(W2625="Transit","Transit",IF(W2625="hiver",VLOOKUP(E2625,'EFFECTIFS Hiver'!$A:$I,9,FALSE),IF(W2625="été",VLOOKUP(E2625,'EFFECTIFS Eté'!$A:$I,9,FALSE),"Erreur saison")))</f>
        <v>#N/A</v>
      </c>
      <c r="W2625" s="18" t="e">
        <f>VLOOKUP(D2625,Listes!B:C,2,FALSE)</f>
        <v>#N/A</v>
      </c>
    </row>
    <row r="2626" spans="1:23" ht="15.75" customHeight="1">
      <c r="A2626" s="11"/>
      <c r="B2626" s="11"/>
      <c r="C2626" s="11"/>
      <c r="D2626" s="11"/>
      <c r="E2626" s="11"/>
      <c r="F2626" s="11"/>
      <c r="G2626" s="11" t="e">
        <f>VLOOKUP(E2626,TAXONS!B:C,2,FALSE)</f>
        <v>#N/A</v>
      </c>
      <c r="H2626" s="13">
        <f t="shared" si="203"/>
        <v>0</v>
      </c>
      <c r="I2626" s="12" t="e">
        <f t="shared" si="204"/>
        <v>#N/A</v>
      </c>
      <c r="J2626" s="14" t="e">
        <f t="shared" si="205"/>
        <v>#N/A</v>
      </c>
      <c r="K2626" s="15" t="e">
        <f>VLOOKUP(B2626,REGIONS!A:D,4,FALSE)</f>
        <v>#N/A</v>
      </c>
      <c r="L2626" s="19" t="e">
        <f>VLOOKUP(G2626,Sensibilité!$A:$L,12,FALSE)</f>
        <v>#N/A</v>
      </c>
      <c r="M2626" s="19" t="e">
        <f t="shared" si="206"/>
        <v>#N/A</v>
      </c>
      <c r="N2626" s="19" t="e">
        <f t="shared" si="207"/>
        <v>#N/A</v>
      </c>
      <c r="O2626" s="15" t="str">
        <f>IF(D2626=Listes!$B$6,"SWARMING",IF(OR(D2626=Listes!$B$1,D2626=Listes!$B$2,D2626=Listes!$B$5),2,IF(OR(D2626=Listes!$B$3,D2626=Listes!$B$4),1,"erreur colonne D")))</f>
        <v>SWARMING</v>
      </c>
      <c r="P2626" s="15" t="e">
        <f>IF(OR(W2626="Hiver",W2626="Transit"),VLOOKUP(E2626,IC!A:E,4,FALSE),IF(W2626="été",VLOOKUP(E2626,IC!A:E,3,FALSE),"erreur"))</f>
        <v>#N/A</v>
      </c>
      <c r="Q2626" s="15" t="e">
        <f>IF(P2626="NR",0,IF(F2626&lt;5,0,IF(P2626=1,VLOOKUP(F2626,IC!$G$1:$I$8,3,TRUE),
IF(P2626=2,VLOOKUP(F2626,IC!$K$1:$M$8,3,TRUE),
IF(P2626=3,VLOOKUP(F2626,IC!$O$1:$Q$8,3,TRUE),IF(P2626=4,VLOOKUP(F2626,IC!$S$2:$U$9,3,TRUE),
"erreur"))))))</f>
        <v>#N/A</v>
      </c>
      <c r="R2626" s="16" t="e">
        <f>IF(OR(V2626="NA",V2626="Transit",V2626&lt;Listes!$F$1),"non applicable",F2626/V2626)</f>
        <v>#N/A</v>
      </c>
      <c r="S2626" s="16" t="e">
        <f>IF(W2626="Transit","Non applicable",IF(AND(W2626="été",T2626&gt;Listes!F2625),F2626/T2626,IF(AND(W2626="Hiver",Hierarchisation!U2626&gt;Listes!F2625),F2626/U2626,"non applicable")))</f>
        <v>#N/A</v>
      </c>
      <c r="T2626" s="17" t="e">
        <f>IF(K2626="Centre",VLOOKUP(E2626,effectifs_ete,3,FALSE),IF(Hierarchisation!K2626="Grand Nord",VLOOKUP(Hierarchisation!E2626,effectifs_ete,4,FALSE),IF(Hierarchisation!K2626="Nord Est",VLOOKUP(Hierarchisation!E2626,effectifs_ete,5,FALSE),IF(Hierarchisation!K2626="Nord Ouest",VLOOKUP(Hierarchisation!E2626,effectifs_ete,6,FALSE),IF(Hierarchisation!K2626="Sud Est",VLOOKUP(Hierarchisation!E2626,effectifs_ete,7,FALSE),IF(Hierarchisation!K2626="Sud Ouest",VLOOKUP(Hierarchisation!E2626,effectifs_ete,8,FALSE),"Erreur Région"))))))</f>
        <v>#N/A</v>
      </c>
      <c r="U2626" s="17" t="e">
        <f>IF(K2626="Centre",VLOOKUP(E2626,effectifs_hiver,3,FALSE),IF(Hierarchisation!K2626="Grand Nord",VLOOKUP(Hierarchisation!E2626,effectifs_hiver,4,FALSE),IF(Hierarchisation!K2626="Nord Est",VLOOKUP(Hierarchisation!E2626,effectifs_hiver,5,FALSE),IF(Hierarchisation!K2626="Nord Ouest",VLOOKUP(Hierarchisation!E2626,effectifs_hiver,6,FALSE),IF(Hierarchisation!K2626="Sud Est",VLOOKUP(Hierarchisation!E2626,effectifs_hiver,7,FALSE),IF(Hierarchisation!K2626="Sud Ouest",VLOOKUP(Hierarchisation!E2626,effectifs_hiver,8,FALSE),"Erreur Région"))))))</f>
        <v>#N/A</v>
      </c>
      <c r="V2626" s="17" t="e">
        <f>IF(W2626="Transit","Transit",IF(W2626="hiver",VLOOKUP(E2626,'EFFECTIFS Hiver'!$A:$I,9,FALSE),IF(W2626="été",VLOOKUP(E2626,'EFFECTIFS Eté'!$A:$I,9,FALSE),"Erreur saison")))</f>
        <v>#N/A</v>
      </c>
      <c r="W2626" s="18" t="e">
        <f>VLOOKUP(D2626,Listes!B:C,2,FALSE)</f>
        <v>#N/A</v>
      </c>
    </row>
    <row r="2627" spans="1:23" ht="15.75" customHeight="1">
      <c r="A2627" s="11"/>
      <c r="B2627" s="11"/>
      <c r="C2627" s="11"/>
      <c r="D2627" s="11"/>
      <c r="E2627" s="11"/>
      <c r="F2627" s="11"/>
      <c r="G2627" s="11" t="e">
        <f>VLOOKUP(E2627,TAXONS!B:C,2,FALSE)</f>
        <v>#N/A</v>
      </c>
      <c r="H2627" s="13">
        <f t="shared" ref="H2627:H2690" si="208">IF(F2627&lt;5,0,N2627*(O2627*Q2627))</f>
        <v>0</v>
      </c>
      <c r="I2627" s="12" t="e">
        <f t="shared" ref="I2627:I2690" si="209">IF(OR(W2627="transit",R2627="non applicable"),"Non applicable",IF(R2627&gt;10%,"International",IF(R2627&gt;5%,"National",IF(S2627="non applicable","non applicable",IF(S2627&gt;2%,"Régional","non représentatif")))))</f>
        <v>#N/A</v>
      </c>
      <c r="J2627" s="14" t="e">
        <f t="shared" ref="J2627:J2690" si="210">IF(P2627="NR","Données non représentatives au National",IF(I2627="Non applicable","Données non représentatives au National ou régional",IF(I2627="non représentatif","effectif non représentatif au niveau national ou régional","--")))</f>
        <v>#N/A</v>
      </c>
      <c r="K2627" s="15" t="e">
        <f>VLOOKUP(B2627,REGIONS!A:D,4,FALSE)</f>
        <v>#N/A</v>
      </c>
      <c r="L2627" s="19" t="e">
        <f>VLOOKUP(G2627,Sensibilité!$A:$L,12,FALSE)</f>
        <v>#N/A</v>
      </c>
      <c r="M2627" s="19" t="e">
        <f t="shared" ref="M2627:M2690" si="211">IF(K2627="Grand Nord",VLOOKUP(G2627,responsabilite,2,FALSE),IF(K2627="Nord Ouest",VLOOKUP(G2627,responsabilite,3,FALSE),IF(K2627="Nord Est",VLOOKUP(G2627,responsabilite,4,FALSE),IF(K2627="Centre",VLOOKUP(G2627,responsabilite,5,FALSE),IF(K2627="Sud Ouest",VLOOKUP(G2627,responsabilite,6,FALSE),IF(K2627="Sud Est",VLOOKUP(G2627,responsabilite,7,FALSE),"erreur"))))))</f>
        <v>#N/A</v>
      </c>
      <c r="N2627" s="19" t="e">
        <f t="shared" ref="N2627:N2690" si="212">L2627+M2627</f>
        <v>#N/A</v>
      </c>
      <c r="O2627" s="15" t="str">
        <f>IF(D2627=Listes!$B$6,"SWARMING",IF(OR(D2627=Listes!$B$1,D2627=Listes!$B$2,D2627=Listes!$B$5),2,IF(OR(D2627=Listes!$B$3,D2627=Listes!$B$4),1,"erreur colonne D")))</f>
        <v>SWARMING</v>
      </c>
      <c r="P2627" s="15" t="e">
        <f>IF(OR(W2627="Hiver",W2627="Transit"),VLOOKUP(E2627,IC!A:E,4,FALSE),IF(W2627="été",VLOOKUP(E2627,IC!A:E,3,FALSE),"erreur"))</f>
        <v>#N/A</v>
      </c>
      <c r="Q2627" s="15" t="e">
        <f>IF(P2627="NR",0,IF(F2627&lt;5,0,IF(P2627=1,VLOOKUP(F2627,IC!$G$1:$I$8,3,TRUE),
IF(P2627=2,VLOOKUP(F2627,IC!$K$1:$M$8,3,TRUE),
IF(P2627=3,VLOOKUP(F2627,IC!$O$1:$Q$8,3,TRUE),IF(P2627=4,VLOOKUP(F2627,IC!$S$2:$U$9,3,TRUE),
"erreur"))))))</f>
        <v>#N/A</v>
      </c>
      <c r="R2627" s="16" t="e">
        <f>IF(OR(V2627="NA",V2627="Transit",V2627&lt;Listes!$F$1),"non applicable",F2627/V2627)</f>
        <v>#N/A</v>
      </c>
      <c r="S2627" s="16" t="e">
        <f>IF(W2627="Transit","Non applicable",IF(AND(W2627="été",T2627&gt;Listes!F2626),F2627/T2627,IF(AND(W2627="Hiver",Hierarchisation!U2627&gt;Listes!F2626),F2627/U2627,"non applicable")))</f>
        <v>#N/A</v>
      </c>
      <c r="T2627" s="17" t="e">
        <f>IF(K2627="Centre",VLOOKUP(E2627,effectifs_ete,3,FALSE),IF(Hierarchisation!K2627="Grand Nord",VLOOKUP(Hierarchisation!E2627,effectifs_ete,4,FALSE),IF(Hierarchisation!K2627="Nord Est",VLOOKUP(Hierarchisation!E2627,effectifs_ete,5,FALSE),IF(Hierarchisation!K2627="Nord Ouest",VLOOKUP(Hierarchisation!E2627,effectifs_ete,6,FALSE),IF(Hierarchisation!K2627="Sud Est",VLOOKUP(Hierarchisation!E2627,effectifs_ete,7,FALSE),IF(Hierarchisation!K2627="Sud Ouest",VLOOKUP(Hierarchisation!E2627,effectifs_ete,8,FALSE),"Erreur Région"))))))</f>
        <v>#N/A</v>
      </c>
      <c r="U2627" s="17" t="e">
        <f>IF(K2627="Centre",VLOOKUP(E2627,effectifs_hiver,3,FALSE),IF(Hierarchisation!K2627="Grand Nord",VLOOKUP(Hierarchisation!E2627,effectifs_hiver,4,FALSE),IF(Hierarchisation!K2627="Nord Est",VLOOKUP(Hierarchisation!E2627,effectifs_hiver,5,FALSE),IF(Hierarchisation!K2627="Nord Ouest",VLOOKUP(Hierarchisation!E2627,effectifs_hiver,6,FALSE),IF(Hierarchisation!K2627="Sud Est",VLOOKUP(Hierarchisation!E2627,effectifs_hiver,7,FALSE),IF(Hierarchisation!K2627="Sud Ouest",VLOOKUP(Hierarchisation!E2627,effectifs_hiver,8,FALSE),"Erreur Région"))))))</f>
        <v>#N/A</v>
      </c>
      <c r="V2627" s="17" t="e">
        <f>IF(W2627="Transit","Transit",IF(W2627="hiver",VLOOKUP(E2627,'EFFECTIFS Hiver'!$A:$I,9,FALSE),IF(W2627="été",VLOOKUP(E2627,'EFFECTIFS Eté'!$A:$I,9,FALSE),"Erreur saison")))</f>
        <v>#N/A</v>
      </c>
      <c r="W2627" s="18" t="e">
        <f>VLOOKUP(D2627,Listes!B:C,2,FALSE)</f>
        <v>#N/A</v>
      </c>
    </row>
    <row r="2628" spans="1:23" ht="15.75" customHeight="1">
      <c r="A2628" s="11"/>
      <c r="B2628" s="11"/>
      <c r="C2628" s="11"/>
      <c r="D2628" s="11"/>
      <c r="E2628" s="11"/>
      <c r="F2628" s="11"/>
      <c r="G2628" s="11" t="e">
        <f>VLOOKUP(E2628,TAXONS!B:C,2,FALSE)</f>
        <v>#N/A</v>
      </c>
      <c r="H2628" s="13">
        <f t="shared" si="208"/>
        <v>0</v>
      </c>
      <c r="I2628" s="12" t="e">
        <f t="shared" si="209"/>
        <v>#N/A</v>
      </c>
      <c r="J2628" s="14" t="e">
        <f t="shared" si="210"/>
        <v>#N/A</v>
      </c>
      <c r="K2628" s="15" t="e">
        <f>VLOOKUP(B2628,REGIONS!A:D,4,FALSE)</f>
        <v>#N/A</v>
      </c>
      <c r="L2628" s="19" t="e">
        <f>VLOOKUP(G2628,Sensibilité!$A:$L,12,FALSE)</f>
        <v>#N/A</v>
      </c>
      <c r="M2628" s="19" t="e">
        <f t="shared" si="211"/>
        <v>#N/A</v>
      </c>
      <c r="N2628" s="19" t="e">
        <f t="shared" si="212"/>
        <v>#N/A</v>
      </c>
      <c r="O2628" s="15" t="str">
        <f>IF(D2628=Listes!$B$6,"SWARMING",IF(OR(D2628=Listes!$B$1,D2628=Listes!$B$2,D2628=Listes!$B$5),2,IF(OR(D2628=Listes!$B$3,D2628=Listes!$B$4),1,"erreur colonne D")))</f>
        <v>SWARMING</v>
      </c>
      <c r="P2628" s="15" t="e">
        <f>IF(OR(W2628="Hiver",W2628="Transit"),VLOOKUP(E2628,IC!A:E,4,FALSE),IF(W2628="été",VLOOKUP(E2628,IC!A:E,3,FALSE),"erreur"))</f>
        <v>#N/A</v>
      </c>
      <c r="Q2628" s="15" t="e">
        <f>IF(P2628="NR",0,IF(F2628&lt;5,0,IF(P2628=1,VLOOKUP(F2628,IC!$G$1:$I$8,3,TRUE),
IF(P2628=2,VLOOKUP(F2628,IC!$K$1:$M$8,3,TRUE),
IF(P2628=3,VLOOKUP(F2628,IC!$O$1:$Q$8,3,TRUE),IF(P2628=4,VLOOKUP(F2628,IC!$S$2:$U$9,3,TRUE),
"erreur"))))))</f>
        <v>#N/A</v>
      </c>
      <c r="R2628" s="16" t="e">
        <f>IF(OR(V2628="NA",V2628="Transit",V2628&lt;Listes!$F$1),"non applicable",F2628/V2628)</f>
        <v>#N/A</v>
      </c>
      <c r="S2628" s="16" t="e">
        <f>IF(W2628="Transit","Non applicable",IF(AND(W2628="été",T2628&gt;Listes!F2627),F2628/T2628,IF(AND(W2628="Hiver",Hierarchisation!U2628&gt;Listes!F2627),F2628/U2628,"non applicable")))</f>
        <v>#N/A</v>
      </c>
      <c r="T2628" s="17" t="e">
        <f>IF(K2628="Centre",VLOOKUP(E2628,effectifs_ete,3,FALSE),IF(Hierarchisation!K2628="Grand Nord",VLOOKUP(Hierarchisation!E2628,effectifs_ete,4,FALSE),IF(Hierarchisation!K2628="Nord Est",VLOOKUP(Hierarchisation!E2628,effectifs_ete,5,FALSE),IF(Hierarchisation!K2628="Nord Ouest",VLOOKUP(Hierarchisation!E2628,effectifs_ete,6,FALSE),IF(Hierarchisation!K2628="Sud Est",VLOOKUP(Hierarchisation!E2628,effectifs_ete,7,FALSE),IF(Hierarchisation!K2628="Sud Ouest",VLOOKUP(Hierarchisation!E2628,effectifs_ete,8,FALSE),"Erreur Région"))))))</f>
        <v>#N/A</v>
      </c>
      <c r="U2628" s="17" t="e">
        <f>IF(K2628="Centre",VLOOKUP(E2628,effectifs_hiver,3,FALSE),IF(Hierarchisation!K2628="Grand Nord",VLOOKUP(Hierarchisation!E2628,effectifs_hiver,4,FALSE),IF(Hierarchisation!K2628="Nord Est",VLOOKUP(Hierarchisation!E2628,effectifs_hiver,5,FALSE),IF(Hierarchisation!K2628="Nord Ouest",VLOOKUP(Hierarchisation!E2628,effectifs_hiver,6,FALSE),IF(Hierarchisation!K2628="Sud Est",VLOOKUP(Hierarchisation!E2628,effectifs_hiver,7,FALSE),IF(Hierarchisation!K2628="Sud Ouest",VLOOKUP(Hierarchisation!E2628,effectifs_hiver,8,FALSE),"Erreur Région"))))))</f>
        <v>#N/A</v>
      </c>
      <c r="V2628" s="17" t="e">
        <f>IF(W2628="Transit","Transit",IF(W2628="hiver",VLOOKUP(E2628,'EFFECTIFS Hiver'!$A:$I,9,FALSE),IF(W2628="été",VLOOKUP(E2628,'EFFECTIFS Eté'!$A:$I,9,FALSE),"Erreur saison")))</f>
        <v>#N/A</v>
      </c>
      <c r="W2628" s="18" t="e">
        <f>VLOOKUP(D2628,Listes!B:C,2,FALSE)</f>
        <v>#N/A</v>
      </c>
    </row>
    <row r="2629" spans="1:23" ht="15.75" customHeight="1">
      <c r="A2629" s="11"/>
      <c r="B2629" s="11"/>
      <c r="C2629" s="11"/>
      <c r="D2629" s="11"/>
      <c r="E2629" s="11"/>
      <c r="F2629" s="11"/>
      <c r="G2629" s="11" t="e">
        <f>VLOOKUP(E2629,TAXONS!B:C,2,FALSE)</f>
        <v>#N/A</v>
      </c>
      <c r="H2629" s="13">
        <f t="shared" si="208"/>
        <v>0</v>
      </c>
      <c r="I2629" s="12" t="e">
        <f t="shared" si="209"/>
        <v>#N/A</v>
      </c>
      <c r="J2629" s="14" t="e">
        <f t="shared" si="210"/>
        <v>#N/A</v>
      </c>
      <c r="K2629" s="15" t="e">
        <f>VLOOKUP(B2629,REGIONS!A:D,4,FALSE)</f>
        <v>#N/A</v>
      </c>
      <c r="L2629" s="19" t="e">
        <f>VLOOKUP(G2629,Sensibilité!$A:$L,12,FALSE)</f>
        <v>#N/A</v>
      </c>
      <c r="M2629" s="19" t="e">
        <f t="shared" si="211"/>
        <v>#N/A</v>
      </c>
      <c r="N2629" s="19" t="e">
        <f t="shared" si="212"/>
        <v>#N/A</v>
      </c>
      <c r="O2629" s="15" t="str">
        <f>IF(D2629=Listes!$B$6,"SWARMING",IF(OR(D2629=Listes!$B$1,D2629=Listes!$B$2,D2629=Listes!$B$5),2,IF(OR(D2629=Listes!$B$3,D2629=Listes!$B$4),1,"erreur colonne D")))</f>
        <v>SWARMING</v>
      </c>
      <c r="P2629" s="15" t="e">
        <f>IF(OR(W2629="Hiver",W2629="Transit"),VLOOKUP(E2629,IC!A:E,4,FALSE),IF(W2629="été",VLOOKUP(E2629,IC!A:E,3,FALSE),"erreur"))</f>
        <v>#N/A</v>
      </c>
      <c r="Q2629" s="15" t="e">
        <f>IF(P2629="NR",0,IF(F2629&lt;5,0,IF(P2629=1,VLOOKUP(F2629,IC!$G$1:$I$8,3,TRUE),
IF(P2629=2,VLOOKUP(F2629,IC!$K$1:$M$8,3,TRUE),
IF(P2629=3,VLOOKUP(F2629,IC!$O$1:$Q$8,3,TRUE),IF(P2629=4,VLOOKUP(F2629,IC!$S$2:$U$9,3,TRUE),
"erreur"))))))</f>
        <v>#N/A</v>
      </c>
      <c r="R2629" s="16" t="e">
        <f>IF(OR(V2629="NA",V2629="Transit",V2629&lt;Listes!$F$1),"non applicable",F2629/V2629)</f>
        <v>#N/A</v>
      </c>
      <c r="S2629" s="16" t="e">
        <f>IF(W2629="Transit","Non applicable",IF(AND(W2629="été",T2629&gt;Listes!F2628),F2629/T2629,IF(AND(W2629="Hiver",Hierarchisation!U2629&gt;Listes!F2628),F2629/U2629,"non applicable")))</f>
        <v>#N/A</v>
      </c>
      <c r="T2629" s="17" t="e">
        <f>IF(K2629="Centre",VLOOKUP(E2629,effectifs_ete,3,FALSE),IF(Hierarchisation!K2629="Grand Nord",VLOOKUP(Hierarchisation!E2629,effectifs_ete,4,FALSE),IF(Hierarchisation!K2629="Nord Est",VLOOKUP(Hierarchisation!E2629,effectifs_ete,5,FALSE),IF(Hierarchisation!K2629="Nord Ouest",VLOOKUP(Hierarchisation!E2629,effectifs_ete,6,FALSE),IF(Hierarchisation!K2629="Sud Est",VLOOKUP(Hierarchisation!E2629,effectifs_ete,7,FALSE),IF(Hierarchisation!K2629="Sud Ouest",VLOOKUP(Hierarchisation!E2629,effectifs_ete,8,FALSE),"Erreur Région"))))))</f>
        <v>#N/A</v>
      </c>
      <c r="U2629" s="17" t="e">
        <f>IF(K2629="Centre",VLOOKUP(E2629,effectifs_hiver,3,FALSE),IF(Hierarchisation!K2629="Grand Nord",VLOOKUP(Hierarchisation!E2629,effectifs_hiver,4,FALSE),IF(Hierarchisation!K2629="Nord Est",VLOOKUP(Hierarchisation!E2629,effectifs_hiver,5,FALSE),IF(Hierarchisation!K2629="Nord Ouest",VLOOKUP(Hierarchisation!E2629,effectifs_hiver,6,FALSE),IF(Hierarchisation!K2629="Sud Est",VLOOKUP(Hierarchisation!E2629,effectifs_hiver,7,FALSE),IF(Hierarchisation!K2629="Sud Ouest",VLOOKUP(Hierarchisation!E2629,effectifs_hiver,8,FALSE),"Erreur Région"))))))</f>
        <v>#N/A</v>
      </c>
      <c r="V2629" s="17" t="e">
        <f>IF(W2629="Transit","Transit",IF(W2629="hiver",VLOOKUP(E2629,'EFFECTIFS Hiver'!$A:$I,9,FALSE),IF(W2629="été",VLOOKUP(E2629,'EFFECTIFS Eté'!$A:$I,9,FALSE),"Erreur saison")))</f>
        <v>#N/A</v>
      </c>
      <c r="W2629" s="18" t="e">
        <f>VLOOKUP(D2629,Listes!B:C,2,FALSE)</f>
        <v>#N/A</v>
      </c>
    </row>
    <row r="2630" spans="1:23" ht="15.75" customHeight="1">
      <c r="A2630" s="11"/>
      <c r="B2630" s="11"/>
      <c r="C2630" s="11"/>
      <c r="D2630" s="11"/>
      <c r="E2630" s="11"/>
      <c r="F2630" s="11"/>
      <c r="G2630" s="11" t="e">
        <f>VLOOKUP(E2630,TAXONS!B:C,2,FALSE)</f>
        <v>#N/A</v>
      </c>
      <c r="H2630" s="13">
        <f t="shared" si="208"/>
        <v>0</v>
      </c>
      <c r="I2630" s="12" t="e">
        <f t="shared" si="209"/>
        <v>#N/A</v>
      </c>
      <c r="J2630" s="14" t="e">
        <f t="shared" si="210"/>
        <v>#N/A</v>
      </c>
      <c r="K2630" s="15" t="e">
        <f>VLOOKUP(B2630,REGIONS!A:D,4,FALSE)</f>
        <v>#N/A</v>
      </c>
      <c r="L2630" s="19" t="e">
        <f>VLOOKUP(G2630,Sensibilité!$A:$L,12,FALSE)</f>
        <v>#N/A</v>
      </c>
      <c r="M2630" s="19" t="e">
        <f t="shared" si="211"/>
        <v>#N/A</v>
      </c>
      <c r="N2630" s="19" t="e">
        <f t="shared" si="212"/>
        <v>#N/A</v>
      </c>
      <c r="O2630" s="15" t="str">
        <f>IF(D2630=Listes!$B$6,"SWARMING",IF(OR(D2630=Listes!$B$1,D2630=Listes!$B$2,D2630=Listes!$B$5),2,IF(OR(D2630=Listes!$B$3,D2630=Listes!$B$4),1,"erreur colonne D")))</f>
        <v>SWARMING</v>
      </c>
      <c r="P2630" s="15" t="e">
        <f>IF(OR(W2630="Hiver",W2630="Transit"),VLOOKUP(E2630,IC!A:E,4,FALSE),IF(W2630="été",VLOOKUP(E2630,IC!A:E,3,FALSE),"erreur"))</f>
        <v>#N/A</v>
      </c>
      <c r="Q2630" s="15" t="e">
        <f>IF(P2630="NR",0,IF(F2630&lt;5,0,IF(P2630=1,VLOOKUP(F2630,IC!$G$1:$I$8,3,TRUE),
IF(P2630=2,VLOOKUP(F2630,IC!$K$1:$M$8,3,TRUE),
IF(P2630=3,VLOOKUP(F2630,IC!$O$1:$Q$8,3,TRUE),IF(P2630=4,VLOOKUP(F2630,IC!$S$2:$U$9,3,TRUE),
"erreur"))))))</f>
        <v>#N/A</v>
      </c>
      <c r="R2630" s="16" t="e">
        <f>IF(OR(V2630="NA",V2630="Transit",V2630&lt;Listes!$F$1),"non applicable",F2630/V2630)</f>
        <v>#N/A</v>
      </c>
      <c r="S2630" s="16" t="e">
        <f>IF(W2630="Transit","Non applicable",IF(AND(W2630="été",T2630&gt;Listes!F2629),F2630/T2630,IF(AND(W2630="Hiver",Hierarchisation!U2630&gt;Listes!F2629),F2630/U2630,"non applicable")))</f>
        <v>#N/A</v>
      </c>
      <c r="T2630" s="17" t="e">
        <f>IF(K2630="Centre",VLOOKUP(E2630,effectifs_ete,3,FALSE),IF(Hierarchisation!K2630="Grand Nord",VLOOKUP(Hierarchisation!E2630,effectifs_ete,4,FALSE),IF(Hierarchisation!K2630="Nord Est",VLOOKUP(Hierarchisation!E2630,effectifs_ete,5,FALSE),IF(Hierarchisation!K2630="Nord Ouest",VLOOKUP(Hierarchisation!E2630,effectifs_ete,6,FALSE),IF(Hierarchisation!K2630="Sud Est",VLOOKUP(Hierarchisation!E2630,effectifs_ete,7,FALSE),IF(Hierarchisation!K2630="Sud Ouest",VLOOKUP(Hierarchisation!E2630,effectifs_ete,8,FALSE),"Erreur Région"))))))</f>
        <v>#N/A</v>
      </c>
      <c r="U2630" s="17" t="e">
        <f>IF(K2630="Centre",VLOOKUP(E2630,effectifs_hiver,3,FALSE),IF(Hierarchisation!K2630="Grand Nord",VLOOKUP(Hierarchisation!E2630,effectifs_hiver,4,FALSE),IF(Hierarchisation!K2630="Nord Est",VLOOKUP(Hierarchisation!E2630,effectifs_hiver,5,FALSE),IF(Hierarchisation!K2630="Nord Ouest",VLOOKUP(Hierarchisation!E2630,effectifs_hiver,6,FALSE),IF(Hierarchisation!K2630="Sud Est",VLOOKUP(Hierarchisation!E2630,effectifs_hiver,7,FALSE),IF(Hierarchisation!K2630="Sud Ouest",VLOOKUP(Hierarchisation!E2630,effectifs_hiver,8,FALSE),"Erreur Région"))))))</f>
        <v>#N/A</v>
      </c>
      <c r="V2630" s="17" t="e">
        <f>IF(W2630="Transit","Transit",IF(W2630="hiver",VLOOKUP(E2630,'EFFECTIFS Hiver'!$A:$I,9,FALSE),IF(W2630="été",VLOOKUP(E2630,'EFFECTIFS Eté'!$A:$I,9,FALSE),"Erreur saison")))</f>
        <v>#N/A</v>
      </c>
      <c r="W2630" s="18" t="e">
        <f>VLOOKUP(D2630,Listes!B:C,2,FALSE)</f>
        <v>#N/A</v>
      </c>
    </row>
    <row r="2631" spans="1:23" ht="15.75" customHeight="1">
      <c r="A2631" s="11"/>
      <c r="B2631" s="11"/>
      <c r="C2631" s="11"/>
      <c r="D2631" s="11"/>
      <c r="E2631" s="11"/>
      <c r="F2631" s="11"/>
      <c r="G2631" s="11" t="e">
        <f>VLOOKUP(E2631,TAXONS!B:C,2,FALSE)</f>
        <v>#N/A</v>
      </c>
      <c r="H2631" s="13">
        <f t="shared" si="208"/>
        <v>0</v>
      </c>
      <c r="I2631" s="12" t="e">
        <f t="shared" si="209"/>
        <v>#N/A</v>
      </c>
      <c r="J2631" s="14" t="e">
        <f t="shared" si="210"/>
        <v>#N/A</v>
      </c>
      <c r="K2631" s="15" t="e">
        <f>VLOOKUP(B2631,REGIONS!A:D,4,FALSE)</f>
        <v>#N/A</v>
      </c>
      <c r="L2631" s="19" t="e">
        <f>VLOOKUP(G2631,Sensibilité!$A:$L,12,FALSE)</f>
        <v>#N/A</v>
      </c>
      <c r="M2631" s="19" t="e">
        <f t="shared" si="211"/>
        <v>#N/A</v>
      </c>
      <c r="N2631" s="19" t="e">
        <f t="shared" si="212"/>
        <v>#N/A</v>
      </c>
      <c r="O2631" s="15" t="str">
        <f>IF(D2631=Listes!$B$6,"SWARMING",IF(OR(D2631=Listes!$B$1,D2631=Listes!$B$2,D2631=Listes!$B$5),2,IF(OR(D2631=Listes!$B$3,D2631=Listes!$B$4),1,"erreur colonne D")))</f>
        <v>SWARMING</v>
      </c>
      <c r="P2631" s="15" t="e">
        <f>IF(OR(W2631="Hiver",W2631="Transit"),VLOOKUP(E2631,IC!A:E,4,FALSE),IF(W2631="été",VLOOKUP(E2631,IC!A:E,3,FALSE),"erreur"))</f>
        <v>#N/A</v>
      </c>
      <c r="Q2631" s="15" t="e">
        <f>IF(P2631="NR",0,IF(F2631&lt;5,0,IF(P2631=1,VLOOKUP(F2631,IC!$G$1:$I$8,3,TRUE),
IF(P2631=2,VLOOKUP(F2631,IC!$K$1:$M$8,3,TRUE),
IF(P2631=3,VLOOKUP(F2631,IC!$O$1:$Q$8,3,TRUE),IF(P2631=4,VLOOKUP(F2631,IC!$S$2:$U$9,3,TRUE),
"erreur"))))))</f>
        <v>#N/A</v>
      </c>
      <c r="R2631" s="16" t="e">
        <f>IF(OR(V2631="NA",V2631="Transit",V2631&lt;Listes!$F$1),"non applicable",F2631/V2631)</f>
        <v>#N/A</v>
      </c>
      <c r="S2631" s="16" t="e">
        <f>IF(W2631="Transit","Non applicable",IF(AND(W2631="été",T2631&gt;Listes!F2630),F2631/T2631,IF(AND(W2631="Hiver",Hierarchisation!U2631&gt;Listes!F2630),F2631/U2631,"non applicable")))</f>
        <v>#N/A</v>
      </c>
      <c r="T2631" s="17" t="e">
        <f>IF(K2631="Centre",VLOOKUP(E2631,effectifs_ete,3,FALSE),IF(Hierarchisation!K2631="Grand Nord",VLOOKUP(Hierarchisation!E2631,effectifs_ete,4,FALSE),IF(Hierarchisation!K2631="Nord Est",VLOOKUP(Hierarchisation!E2631,effectifs_ete,5,FALSE),IF(Hierarchisation!K2631="Nord Ouest",VLOOKUP(Hierarchisation!E2631,effectifs_ete,6,FALSE),IF(Hierarchisation!K2631="Sud Est",VLOOKUP(Hierarchisation!E2631,effectifs_ete,7,FALSE),IF(Hierarchisation!K2631="Sud Ouest",VLOOKUP(Hierarchisation!E2631,effectifs_ete,8,FALSE),"Erreur Région"))))))</f>
        <v>#N/A</v>
      </c>
      <c r="U2631" s="17" t="e">
        <f>IF(K2631="Centre",VLOOKUP(E2631,effectifs_hiver,3,FALSE),IF(Hierarchisation!K2631="Grand Nord",VLOOKUP(Hierarchisation!E2631,effectifs_hiver,4,FALSE),IF(Hierarchisation!K2631="Nord Est",VLOOKUP(Hierarchisation!E2631,effectifs_hiver,5,FALSE),IF(Hierarchisation!K2631="Nord Ouest",VLOOKUP(Hierarchisation!E2631,effectifs_hiver,6,FALSE),IF(Hierarchisation!K2631="Sud Est",VLOOKUP(Hierarchisation!E2631,effectifs_hiver,7,FALSE),IF(Hierarchisation!K2631="Sud Ouest",VLOOKUP(Hierarchisation!E2631,effectifs_hiver,8,FALSE),"Erreur Région"))))))</f>
        <v>#N/A</v>
      </c>
      <c r="V2631" s="17" t="e">
        <f>IF(W2631="Transit","Transit",IF(W2631="hiver",VLOOKUP(E2631,'EFFECTIFS Hiver'!$A:$I,9,FALSE),IF(W2631="été",VLOOKUP(E2631,'EFFECTIFS Eté'!$A:$I,9,FALSE),"Erreur saison")))</f>
        <v>#N/A</v>
      </c>
      <c r="W2631" s="18" t="e">
        <f>VLOOKUP(D2631,Listes!B:C,2,FALSE)</f>
        <v>#N/A</v>
      </c>
    </row>
    <row r="2632" spans="1:23" ht="15.75" customHeight="1">
      <c r="A2632" s="11"/>
      <c r="B2632" s="11"/>
      <c r="C2632" s="11"/>
      <c r="D2632" s="11"/>
      <c r="E2632" s="11"/>
      <c r="F2632" s="11"/>
      <c r="G2632" s="11" t="e">
        <f>VLOOKUP(E2632,TAXONS!B:C,2,FALSE)</f>
        <v>#N/A</v>
      </c>
      <c r="H2632" s="13">
        <f t="shared" si="208"/>
        <v>0</v>
      </c>
      <c r="I2632" s="12" t="e">
        <f t="shared" si="209"/>
        <v>#N/A</v>
      </c>
      <c r="J2632" s="14" t="e">
        <f t="shared" si="210"/>
        <v>#N/A</v>
      </c>
      <c r="K2632" s="15" t="e">
        <f>VLOOKUP(B2632,REGIONS!A:D,4,FALSE)</f>
        <v>#N/A</v>
      </c>
      <c r="L2632" s="19" t="e">
        <f>VLOOKUP(G2632,Sensibilité!$A:$L,12,FALSE)</f>
        <v>#N/A</v>
      </c>
      <c r="M2632" s="19" t="e">
        <f t="shared" si="211"/>
        <v>#N/A</v>
      </c>
      <c r="N2632" s="19" t="e">
        <f t="shared" si="212"/>
        <v>#N/A</v>
      </c>
      <c r="O2632" s="15" t="str">
        <f>IF(D2632=Listes!$B$6,"SWARMING",IF(OR(D2632=Listes!$B$1,D2632=Listes!$B$2,D2632=Listes!$B$5),2,IF(OR(D2632=Listes!$B$3,D2632=Listes!$B$4),1,"erreur colonne D")))</f>
        <v>SWARMING</v>
      </c>
      <c r="P2632" s="15" t="e">
        <f>IF(OR(W2632="Hiver",W2632="Transit"),VLOOKUP(E2632,IC!A:E,4,FALSE),IF(W2632="été",VLOOKUP(E2632,IC!A:E,3,FALSE),"erreur"))</f>
        <v>#N/A</v>
      </c>
      <c r="Q2632" s="15" t="e">
        <f>IF(P2632="NR",0,IF(F2632&lt;5,0,IF(P2632=1,VLOOKUP(F2632,IC!$G$1:$I$8,3,TRUE),
IF(P2632=2,VLOOKUP(F2632,IC!$K$1:$M$8,3,TRUE),
IF(P2632=3,VLOOKUP(F2632,IC!$O$1:$Q$8,3,TRUE),IF(P2632=4,VLOOKUP(F2632,IC!$S$2:$U$9,3,TRUE),
"erreur"))))))</f>
        <v>#N/A</v>
      </c>
      <c r="R2632" s="16" t="e">
        <f>IF(OR(V2632="NA",V2632="Transit",V2632&lt;Listes!$F$1),"non applicable",F2632/V2632)</f>
        <v>#N/A</v>
      </c>
      <c r="S2632" s="16" t="e">
        <f>IF(W2632="Transit","Non applicable",IF(AND(W2632="été",T2632&gt;Listes!F2631),F2632/T2632,IF(AND(W2632="Hiver",Hierarchisation!U2632&gt;Listes!F2631),F2632/U2632,"non applicable")))</f>
        <v>#N/A</v>
      </c>
      <c r="T2632" s="17" t="e">
        <f>IF(K2632="Centre",VLOOKUP(E2632,effectifs_ete,3,FALSE),IF(Hierarchisation!K2632="Grand Nord",VLOOKUP(Hierarchisation!E2632,effectifs_ete,4,FALSE),IF(Hierarchisation!K2632="Nord Est",VLOOKUP(Hierarchisation!E2632,effectifs_ete,5,FALSE),IF(Hierarchisation!K2632="Nord Ouest",VLOOKUP(Hierarchisation!E2632,effectifs_ete,6,FALSE),IF(Hierarchisation!K2632="Sud Est",VLOOKUP(Hierarchisation!E2632,effectifs_ete,7,FALSE),IF(Hierarchisation!K2632="Sud Ouest",VLOOKUP(Hierarchisation!E2632,effectifs_ete,8,FALSE),"Erreur Région"))))))</f>
        <v>#N/A</v>
      </c>
      <c r="U2632" s="17" t="e">
        <f>IF(K2632="Centre",VLOOKUP(E2632,effectifs_hiver,3,FALSE),IF(Hierarchisation!K2632="Grand Nord",VLOOKUP(Hierarchisation!E2632,effectifs_hiver,4,FALSE),IF(Hierarchisation!K2632="Nord Est",VLOOKUP(Hierarchisation!E2632,effectifs_hiver,5,FALSE),IF(Hierarchisation!K2632="Nord Ouest",VLOOKUP(Hierarchisation!E2632,effectifs_hiver,6,FALSE),IF(Hierarchisation!K2632="Sud Est",VLOOKUP(Hierarchisation!E2632,effectifs_hiver,7,FALSE),IF(Hierarchisation!K2632="Sud Ouest",VLOOKUP(Hierarchisation!E2632,effectifs_hiver,8,FALSE),"Erreur Région"))))))</f>
        <v>#N/A</v>
      </c>
      <c r="V2632" s="17" t="e">
        <f>IF(W2632="Transit","Transit",IF(W2632="hiver",VLOOKUP(E2632,'EFFECTIFS Hiver'!$A:$I,9,FALSE),IF(W2632="été",VLOOKUP(E2632,'EFFECTIFS Eté'!$A:$I,9,FALSE),"Erreur saison")))</f>
        <v>#N/A</v>
      </c>
      <c r="W2632" s="18" t="e">
        <f>VLOOKUP(D2632,Listes!B:C,2,FALSE)</f>
        <v>#N/A</v>
      </c>
    </row>
    <row r="2633" spans="1:23" ht="15.75" customHeight="1">
      <c r="A2633" s="11"/>
      <c r="B2633" s="11"/>
      <c r="C2633" s="11"/>
      <c r="D2633" s="11"/>
      <c r="E2633" s="11"/>
      <c r="F2633" s="11"/>
      <c r="G2633" s="11" t="e">
        <f>VLOOKUP(E2633,TAXONS!B:C,2,FALSE)</f>
        <v>#N/A</v>
      </c>
      <c r="H2633" s="13">
        <f t="shared" si="208"/>
        <v>0</v>
      </c>
      <c r="I2633" s="12" t="e">
        <f t="shared" si="209"/>
        <v>#N/A</v>
      </c>
      <c r="J2633" s="14" t="e">
        <f t="shared" si="210"/>
        <v>#N/A</v>
      </c>
      <c r="K2633" s="15" t="e">
        <f>VLOOKUP(B2633,REGIONS!A:D,4,FALSE)</f>
        <v>#N/A</v>
      </c>
      <c r="L2633" s="19" t="e">
        <f>VLOOKUP(G2633,Sensibilité!$A:$L,12,FALSE)</f>
        <v>#N/A</v>
      </c>
      <c r="M2633" s="19" t="e">
        <f t="shared" si="211"/>
        <v>#N/A</v>
      </c>
      <c r="N2633" s="19" t="e">
        <f t="shared" si="212"/>
        <v>#N/A</v>
      </c>
      <c r="O2633" s="15" t="str">
        <f>IF(D2633=Listes!$B$6,"SWARMING",IF(OR(D2633=Listes!$B$1,D2633=Listes!$B$2,D2633=Listes!$B$5),2,IF(OR(D2633=Listes!$B$3,D2633=Listes!$B$4),1,"erreur colonne D")))</f>
        <v>SWARMING</v>
      </c>
      <c r="P2633" s="15" t="e">
        <f>IF(OR(W2633="Hiver",W2633="Transit"),VLOOKUP(E2633,IC!A:E,4,FALSE),IF(W2633="été",VLOOKUP(E2633,IC!A:E,3,FALSE),"erreur"))</f>
        <v>#N/A</v>
      </c>
      <c r="Q2633" s="15" t="e">
        <f>IF(P2633="NR",0,IF(F2633&lt;5,0,IF(P2633=1,VLOOKUP(F2633,IC!$G$1:$I$8,3,TRUE),
IF(P2633=2,VLOOKUP(F2633,IC!$K$1:$M$8,3,TRUE),
IF(P2633=3,VLOOKUP(F2633,IC!$O$1:$Q$8,3,TRUE),IF(P2633=4,VLOOKUP(F2633,IC!$S$2:$U$9,3,TRUE),
"erreur"))))))</f>
        <v>#N/A</v>
      </c>
      <c r="R2633" s="16" t="e">
        <f>IF(OR(V2633="NA",V2633="Transit",V2633&lt;Listes!$F$1),"non applicable",F2633/V2633)</f>
        <v>#N/A</v>
      </c>
      <c r="S2633" s="16" t="e">
        <f>IF(W2633="Transit","Non applicable",IF(AND(W2633="été",T2633&gt;Listes!F2632),F2633/T2633,IF(AND(W2633="Hiver",Hierarchisation!U2633&gt;Listes!F2632),F2633/U2633,"non applicable")))</f>
        <v>#N/A</v>
      </c>
      <c r="T2633" s="17" t="e">
        <f>IF(K2633="Centre",VLOOKUP(E2633,effectifs_ete,3,FALSE),IF(Hierarchisation!K2633="Grand Nord",VLOOKUP(Hierarchisation!E2633,effectifs_ete,4,FALSE),IF(Hierarchisation!K2633="Nord Est",VLOOKUP(Hierarchisation!E2633,effectifs_ete,5,FALSE),IF(Hierarchisation!K2633="Nord Ouest",VLOOKUP(Hierarchisation!E2633,effectifs_ete,6,FALSE),IF(Hierarchisation!K2633="Sud Est",VLOOKUP(Hierarchisation!E2633,effectifs_ete,7,FALSE),IF(Hierarchisation!K2633="Sud Ouest",VLOOKUP(Hierarchisation!E2633,effectifs_ete,8,FALSE),"Erreur Région"))))))</f>
        <v>#N/A</v>
      </c>
      <c r="U2633" s="17" t="e">
        <f>IF(K2633="Centre",VLOOKUP(E2633,effectifs_hiver,3,FALSE),IF(Hierarchisation!K2633="Grand Nord",VLOOKUP(Hierarchisation!E2633,effectifs_hiver,4,FALSE),IF(Hierarchisation!K2633="Nord Est",VLOOKUP(Hierarchisation!E2633,effectifs_hiver,5,FALSE),IF(Hierarchisation!K2633="Nord Ouest",VLOOKUP(Hierarchisation!E2633,effectifs_hiver,6,FALSE),IF(Hierarchisation!K2633="Sud Est",VLOOKUP(Hierarchisation!E2633,effectifs_hiver,7,FALSE),IF(Hierarchisation!K2633="Sud Ouest",VLOOKUP(Hierarchisation!E2633,effectifs_hiver,8,FALSE),"Erreur Région"))))))</f>
        <v>#N/A</v>
      </c>
      <c r="V2633" s="17" t="e">
        <f>IF(W2633="Transit","Transit",IF(W2633="hiver",VLOOKUP(E2633,'EFFECTIFS Hiver'!$A:$I,9,FALSE),IF(W2633="été",VLOOKUP(E2633,'EFFECTIFS Eté'!$A:$I,9,FALSE),"Erreur saison")))</f>
        <v>#N/A</v>
      </c>
      <c r="W2633" s="18" t="e">
        <f>VLOOKUP(D2633,Listes!B:C,2,FALSE)</f>
        <v>#N/A</v>
      </c>
    </row>
    <row r="2634" spans="1:23" ht="15.75" customHeight="1">
      <c r="A2634" s="11"/>
      <c r="B2634" s="11"/>
      <c r="C2634" s="11"/>
      <c r="D2634" s="11"/>
      <c r="E2634" s="11"/>
      <c r="F2634" s="11"/>
      <c r="G2634" s="11" t="e">
        <f>VLOOKUP(E2634,TAXONS!B:C,2,FALSE)</f>
        <v>#N/A</v>
      </c>
      <c r="H2634" s="13">
        <f t="shared" si="208"/>
        <v>0</v>
      </c>
      <c r="I2634" s="12" t="e">
        <f t="shared" si="209"/>
        <v>#N/A</v>
      </c>
      <c r="J2634" s="14" t="e">
        <f t="shared" si="210"/>
        <v>#N/A</v>
      </c>
      <c r="K2634" s="15" t="e">
        <f>VLOOKUP(B2634,REGIONS!A:D,4,FALSE)</f>
        <v>#N/A</v>
      </c>
      <c r="L2634" s="19" t="e">
        <f>VLOOKUP(G2634,Sensibilité!$A:$L,12,FALSE)</f>
        <v>#N/A</v>
      </c>
      <c r="M2634" s="19" t="e">
        <f t="shared" si="211"/>
        <v>#N/A</v>
      </c>
      <c r="N2634" s="19" t="e">
        <f t="shared" si="212"/>
        <v>#N/A</v>
      </c>
      <c r="O2634" s="15" t="str">
        <f>IF(D2634=Listes!$B$6,"SWARMING",IF(OR(D2634=Listes!$B$1,D2634=Listes!$B$2,D2634=Listes!$B$5),2,IF(OR(D2634=Listes!$B$3,D2634=Listes!$B$4),1,"erreur colonne D")))</f>
        <v>SWARMING</v>
      </c>
      <c r="P2634" s="15" t="e">
        <f>IF(OR(W2634="Hiver",W2634="Transit"),VLOOKUP(E2634,IC!A:E,4,FALSE),IF(W2634="été",VLOOKUP(E2634,IC!A:E,3,FALSE),"erreur"))</f>
        <v>#N/A</v>
      </c>
      <c r="Q2634" s="15" t="e">
        <f>IF(P2634="NR",0,IF(F2634&lt;5,0,IF(P2634=1,VLOOKUP(F2634,IC!$G$1:$I$8,3,TRUE),
IF(P2634=2,VLOOKUP(F2634,IC!$K$1:$M$8,3,TRUE),
IF(P2634=3,VLOOKUP(F2634,IC!$O$1:$Q$8,3,TRUE),IF(P2634=4,VLOOKUP(F2634,IC!$S$2:$U$9,3,TRUE),
"erreur"))))))</f>
        <v>#N/A</v>
      </c>
      <c r="R2634" s="16" t="e">
        <f>IF(OR(V2634="NA",V2634="Transit",V2634&lt;Listes!$F$1),"non applicable",F2634/V2634)</f>
        <v>#N/A</v>
      </c>
      <c r="S2634" s="16" t="e">
        <f>IF(W2634="Transit","Non applicable",IF(AND(W2634="été",T2634&gt;Listes!F2633),F2634/T2634,IF(AND(W2634="Hiver",Hierarchisation!U2634&gt;Listes!F2633),F2634/U2634,"non applicable")))</f>
        <v>#N/A</v>
      </c>
      <c r="T2634" s="17" t="e">
        <f>IF(K2634="Centre",VLOOKUP(E2634,effectifs_ete,3,FALSE),IF(Hierarchisation!K2634="Grand Nord",VLOOKUP(Hierarchisation!E2634,effectifs_ete,4,FALSE),IF(Hierarchisation!K2634="Nord Est",VLOOKUP(Hierarchisation!E2634,effectifs_ete,5,FALSE),IF(Hierarchisation!K2634="Nord Ouest",VLOOKUP(Hierarchisation!E2634,effectifs_ete,6,FALSE),IF(Hierarchisation!K2634="Sud Est",VLOOKUP(Hierarchisation!E2634,effectifs_ete,7,FALSE),IF(Hierarchisation!K2634="Sud Ouest",VLOOKUP(Hierarchisation!E2634,effectifs_ete,8,FALSE),"Erreur Région"))))))</f>
        <v>#N/A</v>
      </c>
      <c r="U2634" s="17" t="e">
        <f>IF(K2634="Centre",VLOOKUP(E2634,effectifs_hiver,3,FALSE),IF(Hierarchisation!K2634="Grand Nord",VLOOKUP(Hierarchisation!E2634,effectifs_hiver,4,FALSE),IF(Hierarchisation!K2634="Nord Est",VLOOKUP(Hierarchisation!E2634,effectifs_hiver,5,FALSE),IF(Hierarchisation!K2634="Nord Ouest",VLOOKUP(Hierarchisation!E2634,effectifs_hiver,6,FALSE),IF(Hierarchisation!K2634="Sud Est",VLOOKUP(Hierarchisation!E2634,effectifs_hiver,7,FALSE),IF(Hierarchisation!K2634="Sud Ouest",VLOOKUP(Hierarchisation!E2634,effectifs_hiver,8,FALSE),"Erreur Région"))))))</f>
        <v>#N/A</v>
      </c>
      <c r="V2634" s="17" t="e">
        <f>IF(W2634="Transit","Transit",IF(W2634="hiver",VLOOKUP(E2634,'EFFECTIFS Hiver'!$A:$I,9,FALSE),IF(W2634="été",VLOOKUP(E2634,'EFFECTIFS Eté'!$A:$I,9,FALSE),"Erreur saison")))</f>
        <v>#N/A</v>
      </c>
      <c r="W2634" s="18" t="e">
        <f>VLOOKUP(D2634,Listes!B:C,2,FALSE)</f>
        <v>#N/A</v>
      </c>
    </row>
    <row r="2635" spans="1:23" ht="15.75" customHeight="1">
      <c r="A2635" s="11"/>
      <c r="B2635" s="11"/>
      <c r="C2635" s="11"/>
      <c r="D2635" s="11"/>
      <c r="E2635" s="11"/>
      <c r="F2635" s="11"/>
      <c r="G2635" s="11" t="e">
        <f>VLOOKUP(E2635,TAXONS!B:C,2,FALSE)</f>
        <v>#N/A</v>
      </c>
      <c r="H2635" s="13">
        <f t="shared" si="208"/>
        <v>0</v>
      </c>
      <c r="I2635" s="12" t="e">
        <f t="shared" si="209"/>
        <v>#N/A</v>
      </c>
      <c r="J2635" s="14" t="e">
        <f t="shared" si="210"/>
        <v>#N/A</v>
      </c>
      <c r="K2635" s="15" t="e">
        <f>VLOOKUP(B2635,REGIONS!A:D,4,FALSE)</f>
        <v>#N/A</v>
      </c>
      <c r="L2635" s="19" t="e">
        <f>VLOOKUP(G2635,Sensibilité!$A:$L,12,FALSE)</f>
        <v>#N/A</v>
      </c>
      <c r="M2635" s="19" t="e">
        <f t="shared" si="211"/>
        <v>#N/A</v>
      </c>
      <c r="N2635" s="19" t="e">
        <f t="shared" si="212"/>
        <v>#N/A</v>
      </c>
      <c r="O2635" s="15" t="str">
        <f>IF(D2635=Listes!$B$6,"SWARMING",IF(OR(D2635=Listes!$B$1,D2635=Listes!$B$2,D2635=Listes!$B$5),2,IF(OR(D2635=Listes!$B$3,D2635=Listes!$B$4),1,"erreur colonne D")))</f>
        <v>SWARMING</v>
      </c>
      <c r="P2635" s="15" t="e">
        <f>IF(OR(W2635="Hiver",W2635="Transit"),VLOOKUP(E2635,IC!A:E,4,FALSE),IF(W2635="été",VLOOKUP(E2635,IC!A:E,3,FALSE),"erreur"))</f>
        <v>#N/A</v>
      </c>
      <c r="Q2635" s="15" t="e">
        <f>IF(P2635="NR",0,IF(F2635&lt;5,0,IF(P2635=1,VLOOKUP(F2635,IC!$G$1:$I$8,3,TRUE),
IF(P2635=2,VLOOKUP(F2635,IC!$K$1:$M$8,3,TRUE),
IF(P2635=3,VLOOKUP(F2635,IC!$O$1:$Q$8,3,TRUE),IF(P2635=4,VLOOKUP(F2635,IC!$S$2:$U$9,3,TRUE),
"erreur"))))))</f>
        <v>#N/A</v>
      </c>
      <c r="R2635" s="16" t="e">
        <f>IF(OR(V2635="NA",V2635="Transit",V2635&lt;Listes!$F$1),"non applicable",F2635/V2635)</f>
        <v>#N/A</v>
      </c>
      <c r="S2635" s="16" t="e">
        <f>IF(W2635="Transit","Non applicable",IF(AND(W2635="été",T2635&gt;Listes!F2634),F2635/T2635,IF(AND(W2635="Hiver",Hierarchisation!U2635&gt;Listes!F2634),F2635/U2635,"non applicable")))</f>
        <v>#N/A</v>
      </c>
      <c r="T2635" s="17" t="e">
        <f>IF(K2635="Centre",VLOOKUP(E2635,effectifs_ete,3,FALSE),IF(Hierarchisation!K2635="Grand Nord",VLOOKUP(Hierarchisation!E2635,effectifs_ete,4,FALSE),IF(Hierarchisation!K2635="Nord Est",VLOOKUP(Hierarchisation!E2635,effectifs_ete,5,FALSE),IF(Hierarchisation!K2635="Nord Ouest",VLOOKUP(Hierarchisation!E2635,effectifs_ete,6,FALSE),IF(Hierarchisation!K2635="Sud Est",VLOOKUP(Hierarchisation!E2635,effectifs_ete,7,FALSE),IF(Hierarchisation!K2635="Sud Ouest",VLOOKUP(Hierarchisation!E2635,effectifs_ete,8,FALSE),"Erreur Région"))))))</f>
        <v>#N/A</v>
      </c>
      <c r="U2635" s="17" t="e">
        <f>IF(K2635="Centre",VLOOKUP(E2635,effectifs_hiver,3,FALSE),IF(Hierarchisation!K2635="Grand Nord",VLOOKUP(Hierarchisation!E2635,effectifs_hiver,4,FALSE),IF(Hierarchisation!K2635="Nord Est",VLOOKUP(Hierarchisation!E2635,effectifs_hiver,5,FALSE),IF(Hierarchisation!K2635="Nord Ouest",VLOOKUP(Hierarchisation!E2635,effectifs_hiver,6,FALSE),IF(Hierarchisation!K2635="Sud Est",VLOOKUP(Hierarchisation!E2635,effectifs_hiver,7,FALSE),IF(Hierarchisation!K2635="Sud Ouest",VLOOKUP(Hierarchisation!E2635,effectifs_hiver,8,FALSE),"Erreur Région"))))))</f>
        <v>#N/A</v>
      </c>
      <c r="V2635" s="17" t="e">
        <f>IF(W2635="Transit","Transit",IF(W2635="hiver",VLOOKUP(E2635,'EFFECTIFS Hiver'!$A:$I,9,FALSE),IF(W2635="été",VLOOKUP(E2635,'EFFECTIFS Eté'!$A:$I,9,FALSE),"Erreur saison")))</f>
        <v>#N/A</v>
      </c>
      <c r="W2635" s="18" t="e">
        <f>VLOOKUP(D2635,Listes!B:C,2,FALSE)</f>
        <v>#N/A</v>
      </c>
    </row>
    <row r="2636" spans="1:23" ht="15.75" customHeight="1">
      <c r="A2636" s="11"/>
      <c r="B2636" s="11"/>
      <c r="C2636" s="11"/>
      <c r="D2636" s="11"/>
      <c r="E2636" s="11"/>
      <c r="F2636" s="11"/>
      <c r="G2636" s="11" t="e">
        <f>VLOOKUP(E2636,TAXONS!B:C,2,FALSE)</f>
        <v>#N/A</v>
      </c>
      <c r="H2636" s="13">
        <f t="shared" si="208"/>
        <v>0</v>
      </c>
      <c r="I2636" s="12" t="e">
        <f t="shared" si="209"/>
        <v>#N/A</v>
      </c>
      <c r="J2636" s="14" t="e">
        <f t="shared" si="210"/>
        <v>#N/A</v>
      </c>
      <c r="K2636" s="15" t="e">
        <f>VLOOKUP(B2636,REGIONS!A:D,4,FALSE)</f>
        <v>#N/A</v>
      </c>
      <c r="L2636" s="19" t="e">
        <f>VLOOKUP(G2636,Sensibilité!$A:$L,12,FALSE)</f>
        <v>#N/A</v>
      </c>
      <c r="M2636" s="19" t="e">
        <f t="shared" si="211"/>
        <v>#N/A</v>
      </c>
      <c r="N2636" s="19" t="e">
        <f t="shared" si="212"/>
        <v>#N/A</v>
      </c>
      <c r="O2636" s="15" t="str">
        <f>IF(D2636=Listes!$B$6,"SWARMING",IF(OR(D2636=Listes!$B$1,D2636=Listes!$B$2,D2636=Listes!$B$5),2,IF(OR(D2636=Listes!$B$3,D2636=Listes!$B$4),1,"erreur colonne D")))</f>
        <v>SWARMING</v>
      </c>
      <c r="P2636" s="15" t="e">
        <f>IF(OR(W2636="Hiver",W2636="Transit"),VLOOKUP(E2636,IC!A:E,4,FALSE),IF(W2636="été",VLOOKUP(E2636,IC!A:E,3,FALSE),"erreur"))</f>
        <v>#N/A</v>
      </c>
      <c r="Q2636" s="15" t="e">
        <f>IF(P2636="NR",0,IF(F2636&lt;5,0,IF(P2636=1,VLOOKUP(F2636,IC!$G$1:$I$8,3,TRUE),
IF(P2636=2,VLOOKUP(F2636,IC!$K$1:$M$8,3,TRUE),
IF(P2636=3,VLOOKUP(F2636,IC!$O$1:$Q$8,3,TRUE),IF(P2636=4,VLOOKUP(F2636,IC!$S$2:$U$9,3,TRUE),
"erreur"))))))</f>
        <v>#N/A</v>
      </c>
      <c r="R2636" s="16" t="e">
        <f>IF(OR(V2636="NA",V2636="Transit",V2636&lt;Listes!$F$1),"non applicable",F2636/V2636)</f>
        <v>#N/A</v>
      </c>
      <c r="S2636" s="16" t="e">
        <f>IF(W2636="Transit","Non applicable",IF(AND(W2636="été",T2636&gt;Listes!F2635),F2636/T2636,IF(AND(W2636="Hiver",Hierarchisation!U2636&gt;Listes!F2635),F2636/U2636,"non applicable")))</f>
        <v>#N/A</v>
      </c>
      <c r="T2636" s="17" t="e">
        <f>IF(K2636="Centre",VLOOKUP(E2636,effectifs_ete,3,FALSE),IF(Hierarchisation!K2636="Grand Nord",VLOOKUP(Hierarchisation!E2636,effectifs_ete,4,FALSE),IF(Hierarchisation!K2636="Nord Est",VLOOKUP(Hierarchisation!E2636,effectifs_ete,5,FALSE),IF(Hierarchisation!K2636="Nord Ouest",VLOOKUP(Hierarchisation!E2636,effectifs_ete,6,FALSE),IF(Hierarchisation!K2636="Sud Est",VLOOKUP(Hierarchisation!E2636,effectifs_ete,7,FALSE),IF(Hierarchisation!K2636="Sud Ouest",VLOOKUP(Hierarchisation!E2636,effectifs_ete,8,FALSE),"Erreur Région"))))))</f>
        <v>#N/A</v>
      </c>
      <c r="U2636" s="17" t="e">
        <f>IF(K2636="Centre",VLOOKUP(E2636,effectifs_hiver,3,FALSE),IF(Hierarchisation!K2636="Grand Nord",VLOOKUP(Hierarchisation!E2636,effectifs_hiver,4,FALSE),IF(Hierarchisation!K2636="Nord Est",VLOOKUP(Hierarchisation!E2636,effectifs_hiver,5,FALSE),IF(Hierarchisation!K2636="Nord Ouest",VLOOKUP(Hierarchisation!E2636,effectifs_hiver,6,FALSE),IF(Hierarchisation!K2636="Sud Est",VLOOKUP(Hierarchisation!E2636,effectifs_hiver,7,FALSE),IF(Hierarchisation!K2636="Sud Ouest",VLOOKUP(Hierarchisation!E2636,effectifs_hiver,8,FALSE),"Erreur Région"))))))</f>
        <v>#N/A</v>
      </c>
      <c r="V2636" s="17" t="e">
        <f>IF(W2636="Transit","Transit",IF(W2636="hiver",VLOOKUP(E2636,'EFFECTIFS Hiver'!$A:$I,9,FALSE),IF(W2636="été",VLOOKUP(E2636,'EFFECTIFS Eté'!$A:$I,9,FALSE),"Erreur saison")))</f>
        <v>#N/A</v>
      </c>
      <c r="W2636" s="18" t="e">
        <f>VLOOKUP(D2636,Listes!B:C,2,FALSE)</f>
        <v>#N/A</v>
      </c>
    </row>
    <row r="2637" spans="1:23" ht="15.75" customHeight="1">
      <c r="A2637" s="11"/>
      <c r="B2637" s="11"/>
      <c r="C2637" s="11"/>
      <c r="D2637" s="11"/>
      <c r="E2637" s="11"/>
      <c r="F2637" s="11"/>
      <c r="G2637" s="11" t="e">
        <f>VLOOKUP(E2637,TAXONS!B:C,2,FALSE)</f>
        <v>#N/A</v>
      </c>
      <c r="H2637" s="13">
        <f t="shared" si="208"/>
        <v>0</v>
      </c>
      <c r="I2637" s="12" t="e">
        <f t="shared" si="209"/>
        <v>#N/A</v>
      </c>
      <c r="J2637" s="14" t="e">
        <f t="shared" si="210"/>
        <v>#N/A</v>
      </c>
      <c r="K2637" s="15" t="e">
        <f>VLOOKUP(B2637,REGIONS!A:D,4,FALSE)</f>
        <v>#N/A</v>
      </c>
      <c r="L2637" s="19" t="e">
        <f>VLOOKUP(G2637,Sensibilité!$A:$L,12,FALSE)</f>
        <v>#N/A</v>
      </c>
      <c r="M2637" s="19" t="e">
        <f t="shared" si="211"/>
        <v>#N/A</v>
      </c>
      <c r="N2637" s="19" t="e">
        <f t="shared" si="212"/>
        <v>#N/A</v>
      </c>
      <c r="O2637" s="15" t="str">
        <f>IF(D2637=Listes!$B$6,"SWARMING",IF(OR(D2637=Listes!$B$1,D2637=Listes!$B$2,D2637=Listes!$B$5),2,IF(OR(D2637=Listes!$B$3,D2637=Listes!$B$4),1,"erreur colonne D")))</f>
        <v>SWARMING</v>
      </c>
      <c r="P2637" s="15" t="e">
        <f>IF(OR(W2637="Hiver",W2637="Transit"),VLOOKUP(E2637,IC!A:E,4,FALSE),IF(W2637="été",VLOOKUP(E2637,IC!A:E,3,FALSE),"erreur"))</f>
        <v>#N/A</v>
      </c>
      <c r="Q2637" s="15" t="e">
        <f>IF(P2637="NR",0,IF(F2637&lt;5,0,IF(P2637=1,VLOOKUP(F2637,IC!$G$1:$I$8,3,TRUE),
IF(P2637=2,VLOOKUP(F2637,IC!$K$1:$M$8,3,TRUE),
IF(P2637=3,VLOOKUP(F2637,IC!$O$1:$Q$8,3,TRUE),IF(P2637=4,VLOOKUP(F2637,IC!$S$2:$U$9,3,TRUE),
"erreur"))))))</f>
        <v>#N/A</v>
      </c>
      <c r="R2637" s="16" t="e">
        <f>IF(OR(V2637="NA",V2637="Transit",V2637&lt;Listes!$F$1),"non applicable",F2637/V2637)</f>
        <v>#N/A</v>
      </c>
      <c r="S2637" s="16" t="e">
        <f>IF(W2637="Transit","Non applicable",IF(AND(W2637="été",T2637&gt;Listes!F2636),F2637/T2637,IF(AND(W2637="Hiver",Hierarchisation!U2637&gt;Listes!F2636),F2637/U2637,"non applicable")))</f>
        <v>#N/A</v>
      </c>
      <c r="T2637" s="17" t="e">
        <f>IF(K2637="Centre",VLOOKUP(E2637,effectifs_ete,3,FALSE),IF(Hierarchisation!K2637="Grand Nord",VLOOKUP(Hierarchisation!E2637,effectifs_ete,4,FALSE),IF(Hierarchisation!K2637="Nord Est",VLOOKUP(Hierarchisation!E2637,effectifs_ete,5,FALSE),IF(Hierarchisation!K2637="Nord Ouest",VLOOKUP(Hierarchisation!E2637,effectifs_ete,6,FALSE),IF(Hierarchisation!K2637="Sud Est",VLOOKUP(Hierarchisation!E2637,effectifs_ete,7,FALSE),IF(Hierarchisation!K2637="Sud Ouest",VLOOKUP(Hierarchisation!E2637,effectifs_ete,8,FALSE),"Erreur Région"))))))</f>
        <v>#N/A</v>
      </c>
      <c r="U2637" s="17" t="e">
        <f>IF(K2637="Centre",VLOOKUP(E2637,effectifs_hiver,3,FALSE),IF(Hierarchisation!K2637="Grand Nord",VLOOKUP(Hierarchisation!E2637,effectifs_hiver,4,FALSE),IF(Hierarchisation!K2637="Nord Est",VLOOKUP(Hierarchisation!E2637,effectifs_hiver,5,FALSE),IF(Hierarchisation!K2637="Nord Ouest",VLOOKUP(Hierarchisation!E2637,effectifs_hiver,6,FALSE),IF(Hierarchisation!K2637="Sud Est",VLOOKUP(Hierarchisation!E2637,effectifs_hiver,7,FALSE),IF(Hierarchisation!K2637="Sud Ouest",VLOOKUP(Hierarchisation!E2637,effectifs_hiver,8,FALSE),"Erreur Région"))))))</f>
        <v>#N/A</v>
      </c>
      <c r="V2637" s="17" t="e">
        <f>IF(W2637="Transit","Transit",IF(W2637="hiver",VLOOKUP(E2637,'EFFECTIFS Hiver'!$A:$I,9,FALSE),IF(W2637="été",VLOOKUP(E2637,'EFFECTIFS Eté'!$A:$I,9,FALSE),"Erreur saison")))</f>
        <v>#N/A</v>
      </c>
      <c r="W2637" s="18" t="e">
        <f>VLOOKUP(D2637,Listes!B:C,2,FALSE)</f>
        <v>#N/A</v>
      </c>
    </row>
    <row r="2638" spans="1:23" ht="15.75" customHeight="1">
      <c r="A2638" s="11"/>
      <c r="B2638" s="11"/>
      <c r="C2638" s="11"/>
      <c r="D2638" s="11"/>
      <c r="E2638" s="11"/>
      <c r="F2638" s="11"/>
      <c r="G2638" s="11" t="e">
        <f>VLOOKUP(E2638,TAXONS!B:C,2,FALSE)</f>
        <v>#N/A</v>
      </c>
      <c r="H2638" s="13">
        <f t="shared" si="208"/>
        <v>0</v>
      </c>
      <c r="I2638" s="12" t="e">
        <f t="shared" si="209"/>
        <v>#N/A</v>
      </c>
      <c r="J2638" s="14" t="e">
        <f t="shared" si="210"/>
        <v>#N/A</v>
      </c>
      <c r="K2638" s="15" t="e">
        <f>VLOOKUP(B2638,REGIONS!A:D,4,FALSE)</f>
        <v>#N/A</v>
      </c>
      <c r="L2638" s="19" t="e">
        <f>VLOOKUP(G2638,Sensibilité!$A:$L,12,FALSE)</f>
        <v>#N/A</v>
      </c>
      <c r="M2638" s="19" t="e">
        <f t="shared" si="211"/>
        <v>#N/A</v>
      </c>
      <c r="N2638" s="19" t="e">
        <f t="shared" si="212"/>
        <v>#N/A</v>
      </c>
      <c r="O2638" s="15" t="str">
        <f>IF(D2638=Listes!$B$6,"SWARMING",IF(OR(D2638=Listes!$B$1,D2638=Listes!$B$2,D2638=Listes!$B$5),2,IF(OR(D2638=Listes!$B$3,D2638=Listes!$B$4),1,"erreur colonne D")))</f>
        <v>SWARMING</v>
      </c>
      <c r="P2638" s="15" t="e">
        <f>IF(OR(W2638="Hiver",W2638="Transit"),VLOOKUP(E2638,IC!A:E,4,FALSE),IF(W2638="été",VLOOKUP(E2638,IC!A:E,3,FALSE),"erreur"))</f>
        <v>#N/A</v>
      </c>
      <c r="Q2638" s="15" t="e">
        <f>IF(P2638="NR",0,IF(F2638&lt;5,0,IF(P2638=1,VLOOKUP(F2638,IC!$G$1:$I$8,3,TRUE),
IF(P2638=2,VLOOKUP(F2638,IC!$K$1:$M$8,3,TRUE),
IF(P2638=3,VLOOKUP(F2638,IC!$O$1:$Q$8,3,TRUE),IF(P2638=4,VLOOKUP(F2638,IC!$S$2:$U$9,3,TRUE),
"erreur"))))))</f>
        <v>#N/A</v>
      </c>
      <c r="R2638" s="16" t="e">
        <f>IF(OR(V2638="NA",V2638="Transit",V2638&lt;Listes!$F$1),"non applicable",F2638/V2638)</f>
        <v>#N/A</v>
      </c>
      <c r="S2638" s="16" t="e">
        <f>IF(W2638="Transit","Non applicable",IF(AND(W2638="été",T2638&gt;Listes!F2637),F2638/T2638,IF(AND(W2638="Hiver",Hierarchisation!U2638&gt;Listes!F2637),F2638/U2638,"non applicable")))</f>
        <v>#N/A</v>
      </c>
      <c r="T2638" s="17" t="e">
        <f>IF(K2638="Centre",VLOOKUP(E2638,effectifs_ete,3,FALSE),IF(Hierarchisation!K2638="Grand Nord",VLOOKUP(Hierarchisation!E2638,effectifs_ete,4,FALSE),IF(Hierarchisation!K2638="Nord Est",VLOOKUP(Hierarchisation!E2638,effectifs_ete,5,FALSE),IF(Hierarchisation!K2638="Nord Ouest",VLOOKUP(Hierarchisation!E2638,effectifs_ete,6,FALSE),IF(Hierarchisation!K2638="Sud Est",VLOOKUP(Hierarchisation!E2638,effectifs_ete,7,FALSE),IF(Hierarchisation!K2638="Sud Ouest",VLOOKUP(Hierarchisation!E2638,effectifs_ete,8,FALSE),"Erreur Région"))))))</f>
        <v>#N/A</v>
      </c>
      <c r="U2638" s="17" t="e">
        <f>IF(K2638="Centre",VLOOKUP(E2638,effectifs_hiver,3,FALSE),IF(Hierarchisation!K2638="Grand Nord",VLOOKUP(Hierarchisation!E2638,effectifs_hiver,4,FALSE),IF(Hierarchisation!K2638="Nord Est",VLOOKUP(Hierarchisation!E2638,effectifs_hiver,5,FALSE),IF(Hierarchisation!K2638="Nord Ouest",VLOOKUP(Hierarchisation!E2638,effectifs_hiver,6,FALSE),IF(Hierarchisation!K2638="Sud Est",VLOOKUP(Hierarchisation!E2638,effectifs_hiver,7,FALSE),IF(Hierarchisation!K2638="Sud Ouest",VLOOKUP(Hierarchisation!E2638,effectifs_hiver,8,FALSE),"Erreur Région"))))))</f>
        <v>#N/A</v>
      </c>
      <c r="V2638" s="17" t="e">
        <f>IF(W2638="Transit","Transit",IF(W2638="hiver",VLOOKUP(E2638,'EFFECTIFS Hiver'!$A:$I,9,FALSE),IF(W2638="été",VLOOKUP(E2638,'EFFECTIFS Eté'!$A:$I,9,FALSE),"Erreur saison")))</f>
        <v>#N/A</v>
      </c>
      <c r="W2638" s="18" t="e">
        <f>VLOOKUP(D2638,Listes!B:C,2,FALSE)</f>
        <v>#N/A</v>
      </c>
    </row>
    <row r="2639" spans="1:23" ht="15.75" customHeight="1">
      <c r="A2639" s="11"/>
      <c r="B2639" s="11"/>
      <c r="C2639" s="11"/>
      <c r="D2639" s="11"/>
      <c r="E2639" s="11"/>
      <c r="F2639" s="11"/>
      <c r="G2639" s="11" t="e">
        <f>VLOOKUP(E2639,TAXONS!B:C,2,FALSE)</f>
        <v>#N/A</v>
      </c>
      <c r="H2639" s="13">
        <f t="shared" si="208"/>
        <v>0</v>
      </c>
      <c r="I2639" s="12" t="e">
        <f t="shared" si="209"/>
        <v>#N/A</v>
      </c>
      <c r="J2639" s="14" t="e">
        <f t="shared" si="210"/>
        <v>#N/A</v>
      </c>
      <c r="K2639" s="15" t="e">
        <f>VLOOKUP(B2639,REGIONS!A:D,4,FALSE)</f>
        <v>#N/A</v>
      </c>
      <c r="L2639" s="19" t="e">
        <f>VLOOKUP(G2639,Sensibilité!$A:$L,12,FALSE)</f>
        <v>#N/A</v>
      </c>
      <c r="M2639" s="19" t="e">
        <f t="shared" si="211"/>
        <v>#N/A</v>
      </c>
      <c r="N2639" s="19" t="e">
        <f t="shared" si="212"/>
        <v>#N/A</v>
      </c>
      <c r="O2639" s="15" t="str">
        <f>IF(D2639=Listes!$B$6,"SWARMING",IF(OR(D2639=Listes!$B$1,D2639=Listes!$B$2,D2639=Listes!$B$5),2,IF(OR(D2639=Listes!$B$3,D2639=Listes!$B$4),1,"erreur colonne D")))</f>
        <v>SWARMING</v>
      </c>
      <c r="P2639" s="15" t="e">
        <f>IF(OR(W2639="Hiver",W2639="Transit"),VLOOKUP(E2639,IC!A:E,4,FALSE),IF(W2639="été",VLOOKUP(E2639,IC!A:E,3,FALSE),"erreur"))</f>
        <v>#N/A</v>
      </c>
      <c r="Q2639" s="15" t="e">
        <f>IF(P2639="NR",0,IF(F2639&lt;5,0,IF(P2639=1,VLOOKUP(F2639,IC!$G$1:$I$8,3,TRUE),
IF(P2639=2,VLOOKUP(F2639,IC!$K$1:$M$8,3,TRUE),
IF(P2639=3,VLOOKUP(F2639,IC!$O$1:$Q$8,3,TRUE),IF(P2639=4,VLOOKUP(F2639,IC!$S$2:$U$9,3,TRUE),
"erreur"))))))</f>
        <v>#N/A</v>
      </c>
      <c r="R2639" s="16" t="e">
        <f>IF(OR(V2639="NA",V2639="Transit",V2639&lt;Listes!$F$1),"non applicable",F2639/V2639)</f>
        <v>#N/A</v>
      </c>
      <c r="S2639" s="16" t="e">
        <f>IF(W2639="Transit","Non applicable",IF(AND(W2639="été",T2639&gt;Listes!F2638),F2639/T2639,IF(AND(W2639="Hiver",Hierarchisation!U2639&gt;Listes!F2638),F2639/U2639,"non applicable")))</f>
        <v>#N/A</v>
      </c>
      <c r="T2639" s="17" t="e">
        <f>IF(K2639="Centre",VLOOKUP(E2639,effectifs_ete,3,FALSE),IF(Hierarchisation!K2639="Grand Nord",VLOOKUP(Hierarchisation!E2639,effectifs_ete,4,FALSE),IF(Hierarchisation!K2639="Nord Est",VLOOKUP(Hierarchisation!E2639,effectifs_ete,5,FALSE),IF(Hierarchisation!K2639="Nord Ouest",VLOOKUP(Hierarchisation!E2639,effectifs_ete,6,FALSE),IF(Hierarchisation!K2639="Sud Est",VLOOKUP(Hierarchisation!E2639,effectifs_ete,7,FALSE),IF(Hierarchisation!K2639="Sud Ouest",VLOOKUP(Hierarchisation!E2639,effectifs_ete,8,FALSE),"Erreur Région"))))))</f>
        <v>#N/A</v>
      </c>
      <c r="U2639" s="17" t="e">
        <f>IF(K2639="Centre",VLOOKUP(E2639,effectifs_hiver,3,FALSE),IF(Hierarchisation!K2639="Grand Nord",VLOOKUP(Hierarchisation!E2639,effectifs_hiver,4,FALSE),IF(Hierarchisation!K2639="Nord Est",VLOOKUP(Hierarchisation!E2639,effectifs_hiver,5,FALSE),IF(Hierarchisation!K2639="Nord Ouest",VLOOKUP(Hierarchisation!E2639,effectifs_hiver,6,FALSE),IF(Hierarchisation!K2639="Sud Est",VLOOKUP(Hierarchisation!E2639,effectifs_hiver,7,FALSE),IF(Hierarchisation!K2639="Sud Ouest",VLOOKUP(Hierarchisation!E2639,effectifs_hiver,8,FALSE),"Erreur Région"))))))</f>
        <v>#N/A</v>
      </c>
      <c r="V2639" s="17" t="e">
        <f>IF(W2639="Transit","Transit",IF(W2639="hiver",VLOOKUP(E2639,'EFFECTIFS Hiver'!$A:$I,9,FALSE),IF(W2639="été",VLOOKUP(E2639,'EFFECTIFS Eté'!$A:$I,9,FALSE),"Erreur saison")))</f>
        <v>#N/A</v>
      </c>
      <c r="W2639" s="18" t="e">
        <f>VLOOKUP(D2639,Listes!B:C,2,FALSE)</f>
        <v>#N/A</v>
      </c>
    </row>
    <row r="2640" spans="1:23" ht="15.75" customHeight="1">
      <c r="A2640" s="11"/>
      <c r="B2640" s="11"/>
      <c r="C2640" s="11"/>
      <c r="D2640" s="11"/>
      <c r="E2640" s="11"/>
      <c r="F2640" s="11"/>
      <c r="G2640" s="11" t="e">
        <f>VLOOKUP(E2640,TAXONS!B:C,2,FALSE)</f>
        <v>#N/A</v>
      </c>
      <c r="H2640" s="13">
        <f t="shared" si="208"/>
        <v>0</v>
      </c>
      <c r="I2640" s="12" t="e">
        <f t="shared" si="209"/>
        <v>#N/A</v>
      </c>
      <c r="J2640" s="14" t="e">
        <f t="shared" si="210"/>
        <v>#N/A</v>
      </c>
      <c r="K2640" s="15" t="e">
        <f>VLOOKUP(B2640,REGIONS!A:D,4,FALSE)</f>
        <v>#N/A</v>
      </c>
      <c r="L2640" s="19" t="e">
        <f>VLOOKUP(G2640,Sensibilité!$A:$L,12,FALSE)</f>
        <v>#N/A</v>
      </c>
      <c r="M2640" s="19" t="e">
        <f t="shared" si="211"/>
        <v>#N/A</v>
      </c>
      <c r="N2640" s="19" t="e">
        <f t="shared" si="212"/>
        <v>#N/A</v>
      </c>
      <c r="O2640" s="15" t="str">
        <f>IF(D2640=Listes!$B$6,"SWARMING",IF(OR(D2640=Listes!$B$1,D2640=Listes!$B$2,D2640=Listes!$B$5),2,IF(OR(D2640=Listes!$B$3,D2640=Listes!$B$4),1,"erreur colonne D")))</f>
        <v>SWARMING</v>
      </c>
      <c r="P2640" s="15" t="e">
        <f>IF(OR(W2640="Hiver",W2640="Transit"),VLOOKUP(E2640,IC!A:E,4,FALSE),IF(W2640="été",VLOOKUP(E2640,IC!A:E,3,FALSE),"erreur"))</f>
        <v>#N/A</v>
      </c>
      <c r="Q2640" s="15" t="e">
        <f>IF(P2640="NR",0,IF(F2640&lt;5,0,IF(P2640=1,VLOOKUP(F2640,IC!$G$1:$I$8,3,TRUE),
IF(P2640=2,VLOOKUP(F2640,IC!$K$1:$M$8,3,TRUE),
IF(P2640=3,VLOOKUP(F2640,IC!$O$1:$Q$8,3,TRUE),IF(P2640=4,VLOOKUP(F2640,IC!$S$2:$U$9,3,TRUE),
"erreur"))))))</f>
        <v>#N/A</v>
      </c>
      <c r="R2640" s="16" t="e">
        <f>IF(OR(V2640="NA",V2640="Transit",V2640&lt;Listes!$F$1),"non applicable",F2640/V2640)</f>
        <v>#N/A</v>
      </c>
      <c r="S2640" s="16" t="e">
        <f>IF(W2640="Transit","Non applicable",IF(AND(W2640="été",T2640&gt;Listes!F2639),F2640/T2640,IF(AND(W2640="Hiver",Hierarchisation!U2640&gt;Listes!F2639),F2640/U2640,"non applicable")))</f>
        <v>#N/A</v>
      </c>
      <c r="T2640" s="17" t="e">
        <f>IF(K2640="Centre",VLOOKUP(E2640,effectifs_ete,3,FALSE),IF(Hierarchisation!K2640="Grand Nord",VLOOKUP(Hierarchisation!E2640,effectifs_ete,4,FALSE),IF(Hierarchisation!K2640="Nord Est",VLOOKUP(Hierarchisation!E2640,effectifs_ete,5,FALSE),IF(Hierarchisation!K2640="Nord Ouest",VLOOKUP(Hierarchisation!E2640,effectifs_ete,6,FALSE),IF(Hierarchisation!K2640="Sud Est",VLOOKUP(Hierarchisation!E2640,effectifs_ete,7,FALSE),IF(Hierarchisation!K2640="Sud Ouest",VLOOKUP(Hierarchisation!E2640,effectifs_ete,8,FALSE),"Erreur Région"))))))</f>
        <v>#N/A</v>
      </c>
      <c r="U2640" s="17" t="e">
        <f>IF(K2640="Centre",VLOOKUP(E2640,effectifs_hiver,3,FALSE),IF(Hierarchisation!K2640="Grand Nord",VLOOKUP(Hierarchisation!E2640,effectifs_hiver,4,FALSE),IF(Hierarchisation!K2640="Nord Est",VLOOKUP(Hierarchisation!E2640,effectifs_hiver,5,FALSE),IF(Hierarchisation!K2640="Nord Ouest",VLOOKUP(Hierarchisation!E2640,effectifs_hiver,6,FALSE),IF(Hierarchisation!K2640="Sud Est",VLOOKUP(Hierarchisation!E2640,effectifs_hiver,7,FALSE),IF(Hierarchisation!K2640="Sud Ouest",VLOOKUP(Hierarchisation!E2640,effectifs_hiver,8,FALSE),"Erreur Région"))))))</f>
        <v>#N/A</v>
      </c>
      <c r="V2640" s="17" t="e">
        <f>IF(W2640="Transit","Transit",IF(W2640="hiver",VLOOKUP(E2640,'EFFECTIFS Hiver'!$A:$I,9,FALSE),IF(W2640="été",VLOOKUP(E2640,'EFFECTIFS Eté'!$A:$I,9,FALSE),"Erreur saison")))</f>
        <v>#N/A</v>
      </c>
      <c r="W2640" s="18" t="e">
        <f>VLOOKUP(D2640,Listes!B:C,2,FALSE)</f>
        <v>#N/A</v>
      </c>
    </row>
    <row r="2641" spans="1:23" ht="15.75" customHeight="1">
      <c r="A2641" s="11"/>
      <c r="B2641" s="11"/>
      <c r="C2641" s="11"/>
      <c r="D2641" s="11"/>
      <c r="E2641" s="11"/>
      <c r="F2641" s="11"/>
      <c r="G2641" s="11" t="e">
        <f>VLOOKUP(E2641,TAXONS!B:C,2,FALSE)</f>
        <v>#N/A</v>
      </c>
      <c r="H2641" s="13">
        <f t="shared" si="208"/>
        <v>0</v>
      </c>
      <c r="I2641" s="12" t="e">
        <f t="shared" si="209"/>
        <v>#N/A</v>
      </c>
      <c r="J2641" s="14" t="e">
        <f t="shared" si="210"/>
        <v>#N/A</v>
      </c>
      <c r="K2641" s="15" t="e">
        <f>VLOOKUP(B2641,REGIONS!A:D,4,FALSE)</f>
        <v>#N/A</v>
      </c>
      <c r="L2641" s="19" t="e">
        <f>VLOOKUP(G2641,Sensibilité!$A:$L,12,FALSE)</f>
        <v>#N/A</v>
      </c>
      <c r="M2641" s="19" t="e">
        <f t="shared" si="211"/>
        <v>#N/A</v>
      </c>
      <c r="N2641" s="19" t="e">
        <f t="shared" si="212"/>
        <v>#N/A</v>
      </c>
      <c r="O2641" s="15" t="str">
        <f>IF(D2641=Listes!$B$6,"SWARMING",IF(OR(D2641=Listes!$B$1,D2641=Listes!$B$2,D2641=Listes!$B$5),2,IF(OR(D2641=Listes!$B$3,D2641=Listes!$B$4),1,"erreur colonne D")))</f>
        <v>SWARMING</v>
      </c>
      <c r="P2641" s="15" t="e">
        <f>IF(OR(W2641="Hiver",W2641="Transit"),VLOOKUP(E2641,IC!A:E,4,FALSE),IF(W2641="été",VLOOKUP(E2641,IC!A:E,3,FALSE),"erreur"))</f>
        <v>#N/A</v>
      </c>
      <c r="Q2641" s="15" t="e">
        <f>IF(P2641="NR",0,IF(F2641&lt;5,0,IF(P2641=1,VLOOKUP(F2641,IC!$G$1:$I$8,3,TRUE),
IF(P2641=2,VLOOKUP(F2641,IC!$K$1:$M$8,3,TRUE),
IF(P2641=3,VLOOKUP(F2641,IC!$O$1:$Q$8,3,TRUE),IF(P2641=4,VLOOKUP(F2641,IC!$S$2:$U$9,3,TRUE),
"erreur"))))))</f>
        <v>#N/A</v>
      </c>
      <c r="R2641" s="16" t="e">
        <f>IF(OR(V2641="NA",V2641="Transit",V2641&lt;Listes!$F$1),"non applicable",F2641/V2641)</f>
        <v>#N/A</v>
      </c>
      <c r="S2641" s="16" t="e">
        <f>IF(W2641="Transit","Non applicable",IF(AND(W2641="été",T2641&gt;Listes!F2640),F2641/T2641,IF(AND(W2641="Hiver",Hierarchisation!U2641&gt;Listes!F2640),F2641/U2641,"non applicable")))</f>
        <v>#N/A</v>
      </c>
      <c r="T2641" s="17" t="e">
        <f>IF(K2641="Centre",VLOOKUP(E2641,effectifs_ete,3,FALSE),IF(Hierarchisation!K2641="Grand Nord",VLOOKUP(Hierarchisation!E2641,effectifs_ete,4,FALSE),IF(Hierarchisation!K2641="Nord Est",VLOOKUP(Hierarchisation!E2641,effectifs_ete,5,FALSE),IF(Hierarchisation!K2641="Nord Ouest",VLOOKUP(Hierarchisation!E2641,effectifs_ete,6,FALSE),IF(Hierarchisation!K2641="Sud Est",VLOOKUP(Hierarchisation!E2641,effectifs_ete,7,FALSE),IF(Hierarchisation!K2641="Sud Ouest",VLOOKUP(Hierarchisation!E2641,effectifs_ete,8,FALSE),"Erreur Région"))))))</f>
        <v>#N/A</v>
      </c>
      <c r="U2641" s="17" t="e">
        <f>IF(K2641="Centre",VLOOKUP(E2641,effectifs_hiver,3,FALSE),IF(Hierarchisation!K2641="Grand Nord",VLOOKUP(Hierarchisation!E2641,effectifs_hiver,4,FALSE),IF(Hierarchisation!K2641="Nord Est",VLOOKUP(Hierarchisation!E2641,effectifs_hiver,5,FALSE),IF(Hierarchisation!K2641="Nord Ouest",VLOOKUP(Hierarchisation!E2641,effectifs_hiver,6,FALSE),IF(Hierarchisation!K2641="Sud Est",VLOOKUP(Hierarchisation!E2641,effectifs_hiver,7,FALSE),IF(Hierarchisation!K2641="Sud Ouest",VLOOKUP(Hierarchisation!E2641,effectifs_hiver,8,FALSE),"Erreur Région"))))))</f>
        <v>#N/A</v>
      </c>
      <c r="V2641" s="17" t="e">
        <f>IF(W2641="Transit","Transit",IF(W2641="hiver",VLOOKUP(E2641,'EFFECTIFS Hiver'!$A:$I,9,FALSE),IF(W2641="été",VLOOKUP(E2641,'EFFECTIFS Eté'!$A:$I,9,FALSE),"Erreur saison")))</f>
        <v>#N/A</v>
      </c>
      <c r="W2641" s="18" t="e">
        <f>VLOOKUP(D2641,Listes!B:C,2,FALSE)</f>
        <v>#N/A</v>
      </c>
    </row>
    <row r="2642" spans="1:23" ht="15.75" customHeight="1">
      <c r="A2642" s="11"/>
      <c r="B2642" s="11"/>
      <c r="C2642" s="11"/>
      <c r="D2642" s="11"/>
      <c r="E2642" s="11"/>
      <c r="F2642" s="11"/>
      <c r="G2642" s="11" t="e">
        <f>VLOOKUP(E2642,TAXONS!B:C,2,FALSE)</f>
        <v>#N/A</v>
      </c>
      <c r="H2642" s="13">
        <f t="shared" si="208"/>
        <v>0</v>
      </c>
      <c r="I2642" s="12" t="e">
        <f t="shared" si="209"/>
        <v>#N/A</v>
      </c>
      <c r="J2642" s="14" t="e">
        <f t="shared" si="210"/>
        <v>#N/A</v>
      </c>
      <c r="K2642" s="15" t="e">
        <f>VLOOKUP(B2642,REGIONS!A:D,4,FALSE)</f>
        <v>#N/A</v>
      </c>
      <c r="L2642" s="19" t="e">
        <f>VLOOKUP(G2642,Sensibilité!$A:$L,12,FALSE)</f>
        <v>#N/A</v>
      </c>
      <c r="M2642" s="19" t="e">
        <f t="shared" si="211"/>
        <v>#N/A</v>
      </c>
      <c r="N2642" s="19" t="e">
        <f t="shared" si="212"/>
        <v>#N/A</v>
      </c>
      <c r="O2642" s="15" t="str">
        <f>IF(D2642=Listes!$B$6,"SWARMING",IF(OR(D2642=Listes!$B$1,D2642=Listes!$B$2,D2642=Listes!$B$5),2,IF(OR(D2642=Listes!$B$3,D2642=Listes!$B$4),1,"erreur colonne D")))</f>
        <v>SWARMING</v>
      </c>
      <c r="P2642" s="15" t="e">
        <f>IF(OR(W2642="Hiver",W2642="Transit"),VLOOKUP(E2642,IC!A:E,4,FALSE),IF(W2642="été",VLOOKUP(E2642,IC!A:E,3,FALSE),"erreur"))</f>
        <v>#N/A</v>
      </c>
      <c r="Q2642" s="15" t="e">
        <f>IF(P2642="NR",0,IF(F2642&lt;5,0,IF(P2642=1,VLOOKUP(F2642,IC!$G$1:$I$8,3,TRUE),
IF(P2642=2,VLOOKUP(F2642,IC!$K$1:$M$8,3,TRUE),
IF(P2642=3,VLOOKUP(F2642,IC!$O$1:$Q$8,3,TRUE),IF(P2642=4,VLOOKUP(F2642,IC!$S$2:$U$9,3,TRUE),
"erreur"))))))</f>
        <v>#N/A</v>
      </c>
      <c r="R2642" s="16" t="e">
        <f>IF(OR(V2642="NA",V2642="Transit",V2642&lt;Listes!$F$1),"non applicable",F2642/V2642)</f>
        <v>#N/A</v>
      </c>
      <c r="S2642" s="16" t="e">
        <f>IF(W2642="Transit","Non applicable",IF(AND(W2642="été",T2642&gt;Listes!F2641),F2642/T2642,IF(AND(W2642="Hiver",Hierarchisation!U2642&gt;Listes!F2641),F2642/U2642,"non applicable")))</f>
        <v>#N/A</v>
      </c>
      <c r="T2642" s="17" t="e">
        <f>IF(K2642="Centre",VLOOKUP(E2642,effectifs_ete,3,FALSE),IF(Hierarchisation!K2642="Grand Nord",VLOOKUP(Hierarchisation!E2642,effectifs_ete,4,FALSE),IF(Hierarchisation!K2642="Nord Est",VLOOKUP(Hierarchisation!E2642,effectifs_ete,5,FALSE),IF(Hierarchisation!K2642="Nord Ouest",VLOOKUP(Hierarchisation!E2642,effectifs_ete,6,FALSE),IF(Hierarchisation!K2642="Sud Est",VLOOKUP(Hierarchisation!E2642,effectifs_ete,7,FALSE),IF(Hierarchisation!K2642="Sud Ouest",VLOOKUP(Hierarchisation!E2642,effectifs_ete,8,FALSE),"Erreur Région"))))))</f>
        <v>#N/A</v>
      </c>
      <c r="U2642" s="17" t="e">
        <f>IF(K2642="Centre",VLOOKUP(E2642,effectifs_hiver,3,FALSE),IF(Hierarchisation!K2642="Grand Nord",VLOOKUP(Hierarchisation!E2642,effectifs_hiver,4,FALSE),IF(Hierarchisation!K2642="Nord Est",VLOOKUP(Hierarchisation!E2642,effectifs_hiver,5,FALSE),IF(Hierarchisation!K2642="Nord Ouest",VLOOKUP(Hierarchisation!E2642,effectifs_hiver,6,FALSE),IF(Hierarchisation!K2642="Sud Est",VLOOKUP(Hierarchisation!E2642,effectifs_hiver,7,FALSE),IF(Hierarchisation!K2642="Sud Ouest",VLOOKUP(Hierarchisation!E2642,effectifs_hiver,8,FALSE),"Erreur Région"))))))</f>
        <v>#N/A</v>
      </c>
      <c r="V2642" s="17" t="e">
        <f>IF(W2642="Transit","Transit",IF(W2642="hiver",VLOOKUP(E2642,'EFFECTIFS Hiver'!$A:$I,9,FALSE),IF(W2642="été",VLOOKUP(E2642,'EFFECTIFS Eté'!$A:$I,9,FALSE),"Erreur saison")))</f>
        <v>#N/A</v>
      </c>
      <c r="W2642" s="18" t="e">
        <f>VLOOKUP(D2642,Listes!B:C,2,FALSE)</f>
        <v>#N/A</v>
      </c>
    </row>
    <row r="2643" spans="1:23" ht="15.75" customHeight="1">
      <c r="A2643" s="11"/>
      <c r="B2643" s="11"/>
      <c r="C2643" s="11"/>
      <c r="D2643" s="11"/>
      <c r="E2643" s="11"/>
      <c r="F2643" s="11"/>
      <c r="G2643" s="11" t="e">
        <f>VLOOKUP(E2643,TAXONS!B:C,2,FALSE)</f>
        <v>#N/A</v>
      </c>
      <c r="H2643" s="13">
        <f t="shared" si="208"/>
        <v>0</v>
      </c>
      <c r="I2643" s="12" t="e">
        <f t="shared" si="209"/>
        <v>#N/A</v>
      </c>
      <c r="J2643" s="14" t="e">
        <f t="shared" si="210"/>
        <v>#N/A</v>
      </c>
      <c r="K2643" s="15" t="e">
        <f>VLOOKUP(B2643,REGIONS!A:D,4,FALSE)</f>
        <v>#N/A</v>
      </c>
      <c r="L2643" s="19" t="e">
        <f>VLOOKUP(G2643,Sensibilité!$A:$L,12,FALSE)</f>
        <v>#N/A</v>
      </c>
      <c r="M2643" s="19" t="e">
        <f t="shared" si="211"/>
        <v>#N/A</v>
      </c>
      <c r="N2643" s="19" t="e">
        <f t="shared" si="212"/>
        <v>#N/A</v>
      </c>
      <c r="O2643" s="15" t="str">
        <f>IF(D2643=Listes!$B$6,"SWARMING",IF(OR(D2643=Listes!$B$1,D2643=Listes!$B$2,D2643=Listes!$B$5),2,IF(OR(D2643=Listes!$B$3,D2643=Listes!$B$4),1,"erreur colonne D")))</f>
        <v>SWARMING</v>
      </c>
      <c r="P2643" s="15" t="e">
        <f>IF(OR(W2643="Hiver",W2643="Transit"),VLOOKUP(E2643,IC!A:E,4,FALSE),IF(W2643="été",VLOOKUP(E2643,IC!A:E,3,FALSE),"erreur"))</f>
        <v>#N/A</v>
      </c>
      <c r="Q2643" s="15" t="e">
        <f>IF(P2643="NR",0,IF(F2643&lt;5,0,IF(P2643=1,VLOOKUP(F2643,IC!$G$1:$I$8,3,TRUE),
IF(P2643=2,VLOOKUP(F2643,IC!$K$1:$M$8,3,TRUE),
IF(P2643=3,VLOOKUP(F2643,IC!$O$1:$Q$8,3,TRUE),IF(P2643=4,VLOOKUP(F2643,IC!$S$2:$U$9,3,TRUE),
"erreur"))))))</f>
        <v>#N/A</v>
      </c>
      <c r="R2643" s="16" t="e">
        <f>IF(OR(V2643="NA",V2643="Transit",V2643&lt;Listes!$F$1),"non applicable",F2643/V2643)</f>
        <v>#N/A</v>
      </c>
      <c r="S2643" s="16" t="e">
        <f>IF(W2643="Transit","Non applicable",IF(AND(W2643="été",T2643&gt;Listes!F2642),F2643/T2643,IF(AND(W2643="Hiver",Hierarchisation!U2643&gt;Listes!F2642),F2643/U2643,"non applicable")))</f>
        <v>#N/A</v>
      </c>
      <c r="T2643" s="17" t="e">
        <f>IF(K2643="Centre",VLOOKUP(E2643,effectifs_ete,3,FALSE),IF(Hierarchisation!K2643="Grand Nord",VLOOKUP(Hierarchisation!E2643,effectifs_ete,4,FALSE),IF(Hierarchisation!K2643="Nord Est",VLOOKUP(Hierarchisation!E2643,effectifs_ete,5,FALSE),IF(Hierarchisation!K2643="Nord Ouest",VLOOKUP(Hierarchisation!E2643,effectifs_ete,6,FALSE),IF(Hierarchisation!K2643="Sud Est",VLOOKUP(Hierarchisation!E2643,effectifs_ete,7,FALSE),IF(Hierarchisation!K2643="Sud Ouest",VLOOKUP(Hierarchisation!E2643,effectifs_ete,8,FALSE),"Erreur Région"))))))</f>
        <v>#N/A</v>
      </c>
      <c r="U2643" s="17" t="e">
        <f>IF(K2643="Centre",VLOOKUP(E2643,effectifs_hiver,3,FALSE),IF(Hierarchisation!K2643="Grand Nord",VLOOKUP(Hierarchisation!E2643,effectifs_hiver,4,FALSE),IF(Hierarchisation!K2643="Nord Est",VLOOKUP(Hierarchisation!E2643,effectifs_hiver,5,FALSE),IF(Hierarchisation!K2643="Nord Ouest",VLOOKUP(Hierarchisation!E2643,effectifs_hiver,6,FALSE),IF(Hierarchisation!K2643="Sud Est",VLOOKUP(Hierarchisation!E2643,effectifs_hiver,7,FALSE),IF(Hierarchisation!K2643="Sud Ouest",VLOOKUP(Hierarchisation!E2643,effectifs_hiver,8,FALSE),"Erreur Région"))))))</f>
        <v>#N/A</v>
      </c>
      <c r="V2643" s="17" t="e">
        <f>IF(W2643="Transit","Transit",IF(W2643="hiver",VLOOKUP(E2643,'EFFECTIFS Hiver'!$A:$I,9,FALSE),IF(W2643="été",VLOOKUP(E2643,'EFFECTIFS Eté'!$A:$I,9,FALSE),"Erreur saison")))</f>
        <v>#N/A</v>
      </c>
      <c r="W2643" s="18" t="e">
        <f>VLOOKUP(D2643,Listes!B:C,2,FALSE)</f>
        <v>#N/A</v>
      </c>
    </row>
    <row r="2644" spans="1:23" ht="15.75" customHeight="1">
      <c r="A2644" s="11"/>
      <c r="B2644" s="11"/>
      <c r="C2644" s="11"/>
      <c r="D2644" s="11"/>
      <c r="E2644" s="11"/>
      <c r="F2644" s="11"/>
      <c r="G2644" s="11" t="e">
        <f>VLOOKUP(E2644,TAXONS!B:C,2,FALSE)</f>
        <v>#N/A</v>
      </c>
      <c r="H2644" s="13">
        <f t="shared" si="208"/>
        <v>0</v>
      </c>
      <c r="I2644" s="12" t="e">
        <f t="shared" si="209"/>
        <v>#N/A</v>
      </c>
      <c r="J2644" s="14" t="e">
        <f t="shared" si="210"/>
        <v>#N/A</v>
      </c>
      <c r="K2644" s="15" t="e">
        <f>VLOOKUP(B2644,REGIONS!A:D,4,FALSE)</f>
        <v>#N/A</v>
      </c>
      <c r="L2644" s="19" t="e">
        <f>VLOOKUP(G2644,Sensibilité!$A:$L,12,FALSE)</f>
        <v>#N/A</v>
      </c>
      <c r="M2644" s="19" t="e">
        <f t="shared" si="211"/>
        <v>#N/A</v>
      </c>
      <c r="N2644" s="19" t="e">
        <f t="shared" si="212"/>
        <v>#N/A</v>
      </c>
      <c r="O2644" s="15" t="str">
        <f>IF(D2644=Listes!$B$6,"SWARMING",IF(OR(D2644=Listes!$B$1,D2644=Listes!$B$2,D2644=Listes!$B$5),2,IF(OR(D2644=Listes!$B$3,D2644=Listes!$B$4),1,"erreur colonne D")))</f>
        <v>SWARMING</v>
      </c>
      <c r="P2644" s="15" t="e">
        <f>IF(OR(W2644="Hiver",W2644="Transit"),VLOOKUP(E2644,IC!A:E,4,FALSE),IF(W2644="été",VLOOKUP(E2644,IC!A:E,3,FALSE),"erreur"))</f>
        <v>#N/A</v>
      </c>
      <c r="Q2644" s="15" t="e">
        <f>IF(P2644="NR",0,IF(F2644&lt;5,0,IF(P2644=1,VLOOKUP(F2644,IC!$G$1:$I$8,3,TRUE),
IF(P2644=2,VLOOKUP(F2644,IC!$K$1:$M$8,3,TRUE),
IF(P2644=3,VLOOKUP(F2644,IC!$O$1:$Q$8,3,TRUE),IF(P2644=4,VLOOKUP(F2644,IC!$S$2:$U$9,3,TRUE),
"erreur"))))))</f>
        <v>#N/A</v>
      </c>
      <c r="R2644" s="16" t="e">
        <f>IF(OR(V2644="NA",V2644="Transit",V2644&lt;Listes!$F$1),"non applicable",F2644/V2644)</f>
        <v>#N/A</v>
      </c>
      <c r="S2644" s="16" t="e">
        <f>IF(W2644="Transit","Non applicable",IF(AND(W2644="été",T2644&gt;Listes!F2643),F2644/T2644,IF(AND(W2644="Hiver",Hierarchisation!U2644&gt;Listes!F2643),F2644/U2644,"non applicable")))</f>
        <v>#N/A</v>
      </c>
      <c r="T2644" s="17" t="e">
        <f>IF(K2644="Centre",VLOOKUP(E2644,effectifs_ete,3,FALSE),IF(Hierarchisation!K2644="Grand Nord",VLOOKUP(Hierarchisation!E2644,effectifs_ete,4,FALSE),IF(Hierarchisation!K2644="Nord Est",VLOOKUP(Hierarchisation!E2644,effectifs_ete,5,FALSE),IF(Hierarchisation!K2644="Nord Ouest",VLOOKUP(Hierarchisation!E2644,effectifs_ete,6,FALSE),IF(Hierarchisation!K2644="Sud Est",VLOOKUP(Hierarchisation!E2644,effectifs_ete,7,FALSE),IF(Hierarchisation!K2644="Sud Ouest",VLOOKUP(Hierarchisation!E2644,effectifs_ete,8,FALSE),"Erreur Région"))))))</f>
        <v>#N/A</v>
      </c>
      <c r="U2644" s="17" t="e">
        <f>IF(K2644="Centre",VLOOKUP(E2644,effectifs_hiver,3,FALSE),IF(Hierarchisation!K2644="Grand Nord",VLOOKUP(Hierarchisation!E2644,effectifs_hiver,4,FALSE),IF(Hierarchisation!K2644="Nord Est",VLOOKUP(Hierarchisation!E2644,effectifs_hiver,5,FALSE),IF(Hierarchisation!K2644="Nord Ouest",VLOOKUP(Hierarchisation!E2644,effectifs_hiver,6,FALSE),IF(Hierarchisation!K2644="Sud Est",VLOOKUP(Hierarchisation!E2644,effectifs_hiver,7,FALSE),IF(Hierarchisation!K2644="Sud Ouest",VLOOKUP(Hierarchisation!E2644,effectifs_hiver,8,FALSE),"Erreur Région"))))))</f>
        <v>#N/A</v>
      </c>
      <c r="V2644" s="17" t="e">
        <f>IF(W2644="Transit","Transit",IF(W2644="hiver",VLOOKUP(E2644,'EFFECTIFS Hiver'!$A:$I,9,FALSE),IF(W2644="été",VLOOKUP(E2644,'EFFECTIFS Eté'!$A:$I,9,FALSE),"Erreur saison")))</f>
        <v>#N/A</v>
      </c>
      <c r="W2644" s="18" t="e">
        <f>VLOOKUP(D2644,Listes!B:C,2,FALSE)</f>
        <v>#N/A</v>
      </c>
    </row>
    <row r="2645" spans="1:23" ht="15.75" customHeight="1">
      <c r="A2645" s="11"/>
      <c r="B2645" s="11"/>
      <c r="C2645" s="11"/>
      <c r="D2645" s="11"/>
      <c r="E2645" s="11"/>
      <c r="F2645" s="11"/>
      <c r="G2645" s="11" t="e">
        <f>VLOOKUP(E2645,TAXONS!B:C,2,FALSE)</f>
        <v>#N/A</v>
      </c>
      <c r="H2645" s="13">
        <f t="shared" si="208"/>
        <v>0</v>
      </c>
      <c r="I2645" s="12" t="e">
        <f t="shared" si="209"/>
        <v>#N/A</v>
      </c>
      <c r="J2645" s="14" t="e">
        <f t="shared" si="210"/>
        <v>#N/A</v>
      </c>
      <c r="K2645" s="15" t="e">
        <f>VLOOKUP(B2645,REGIONS!A:D,4,FALSE)</f>
        <v>#N/A</v>
      </c>
      <c r="L2645" s="19" t="e">
        <f>VLOOKUP(G2645,Sensibilité!$A:$L,12,FALSE)</f>
        <v>#N/A</v>
      </c>
      <c r="M2645" s="19" t="e">
        <f t="shared" si="211"/>
        <v>#N/A</v>
      </c>
      <c r="N2645" s="19" t="e">
        <f t="shared" si="212"/>
        <v>#N/A</v>
      </c>
      <c r="O2645" s="15" t="str">
        <f>IF(D2645=Listes!$B$6,"SWARMING",IF(OR(D2645=Listes!$B$1,D2645=Listes!$B$2,D2645=Listes!$B$5),2,IF(OR(D2645=Listes!$B$3,D2645=Listes!$B$4),1,"erreur colonne D")))</f>
        <v>SWARMING</v>
      </c>
      <c r="P2645" s="15" t="e">
        <f>IF(OR(W2645="Hiver",W2645="Transit"),VLOOKUP(E2645,IC!A:E,4,FALSE),IF(W2645="été",VLOOKUP(E2645,IC!A:E,3,FALSE),"erreur"))</f>
        <v>#N/A</v>
      </c>
      <c r="Q2645" s="15" t="e">
        <f>IF(P2645="NR",0,IF(F2645&lt;5,0,IF(P2645=1,VLOOKUP(F2645,IC!$G$1:$I$8,3,TRUE),
IF(P2645=2,VLOOKUP(F2645,IC!$K$1:$M$8,3,TRUE),
IF(P2645=3,VLOOKUP(F2645,IC!$O$1:$Q$8,3,TRUE),IF(P2645=4,VLOOKUP(F2645,IC!$S$2:$U$9,3,TRUE),
"erreur"))))))</f>
        <v>#N/A</v>
      </c>
      <c r="R2645" s="16" t="e">
        <f>IF(OR(V2645="NA",V2645="Transit",V2645&lt;Listes!$F$1),"non applicable",F2645/V2645)</f>
        <v>#N/A</v>
      </c>
      <c r="S2645" s="16" t="e">
        <f>IF(W2645="Transit","Non applicable",IF(AND(W2645="été",T2645&gt;Listes!F2644),F2645/T2645,IF(AND(W2645="Hiver",Hierarchisation!U2645&gt;Listes!F2644),F2645/U2645,"non applicable")))</f>
        <v>#N/A</v>
      </c>
      <c r="T2645" s="17" t="e">
        <f>IF(K2645="Centre",VLOOKUP(E2645,effectifs_ete,3,FALSE),IF(Hierarchisation!K2645="Grand Nord",VLOOKUP(Hierarchisation!E2645,effectifs_ete,4,FALSE),IF(Hierarchisation!K2645="Nord Est",VLOOKUP(Hierarchisation!E2645,effectifs_ete,5,FALSE),IF(Hierarchisation!K2645="Nord Ouest",VLOOKUP(Hierarchisation!E2645,effectifs_ete,6,FALSE),IF(Hierarchisation!K2645="Sud Est",VLOOKUP(Hierarchisation!E2645,effectifs_ete,7,FALSE),IF(Hierarchisation!K2645="Sud Ouest",VLOOKUP(Hierarchisation!E2645,effectifs_ete,8,FALSE),"Erreur Région"))))))</f>
        <v>#N/A</v>
      </c>
      <c r="U2645" s="17" t="e">
        <f>IF(K2645="Centre",VLOOKUP(E2645,effectifs_hiver,3,FALSE),IF(Hierarchisation!K2645="Grand Nord",VLOOKUP(Hierarchisation!E2645,effectifs_hiver,4,FALSE),IF(Hierarchisation!K2645="Nord Est",VLOOKUP(Hierarchisation!E2645,effectifs_hiver,5,FALSE),IF(Hierarchisation!K2645="Nord Ouest",VLOOKUP(Hierarchisation!E2645,effectifs_hiver,6,FALSE),IF(Hierarchisation!K2645="Sud Est",VLOOKUP(Hierarchisation!E2645,effectifs_hiver,7,FALSE),IF(Hierarchisation!K2645="Sud Ouest",VLOOKUP(Hierarchisation!E2645,effectifs_hiver,8,FALSE),"Erreur Région"))))))</f>
        <v>#N/A</v>
      </c>
      <c r="V2645" s="17" t="e">
        <f>IF(W2645="Transit","Transit",IF(W2645="hiver",VLOOKUP(E2645,'EFFECTIFS Hiver'!$A:$I,9,FALSE),IF(W2645="été",VLOOKUP(E2645,'EFFECTIFS Eté'!$A:$I,9,FALSE),"Erreur saison")))</f>
        <v>#N/A</v>
      </c>
      <c r="W2645" s="18" t="e">
        <f>VLOOKUP(D2645,Listes!B:C,2,FALSE)</f>
        <v>#N/A</v>
      </c>
    </row>
    <row r="2646" spans="1:23" ht="15.75" customHeight="1">
      <c r="A2646" s="11"/>
      <c r="B2646" s="11"/>
      <c r="C2646" s="11"/>
      <c r="D2646" s="11"/>
      <c r="E2646" s="11"/>
      <c r="F2646" s="11"/>
      <c r="G2646" s="11" t="e">
        <f>VLOOKUP(E2646,TAXONS!B:C,2,FALSE)</f>
        <v>#N/A</v>
      </c>
      <c r="H2646" s="13">
        <f t="shared" si="208"/>
        <v>0</v>
      </c>
      <c r="I2646" s="12" t="e">
        <f t="shared" si="209"/>
        <v>#N/A</v>
      </c>
      <c r="J2646" s="14" t="e">
        <f t="shared" si="210"/>
        <v>#N/A</v>
      </c>
      <c r="K2646" s="15" t="e">
        <f>VLOOKUP(B2646,REGIONS!A:D,4,FALSE)</f>
        <v>#N/A</v>
      </c>
      <c r="L2646" s="19" t="e">
        <f>VLOOKUP(G2646,Sensibilité!$A:$L,12,FALSE)</f>
        <v>#N/A</v>
      </c>
      <c r="M2646" s="19" t="e">
        <f t="shared" si="211"/>
        <v>#N/A</v>
      </c>
      <c r="N2646" s="19" t="e">
        <f t="shared" si="212"/>
        <v>#N/A</v>
      </c>
      <c r="O2646" s="15" t="str">
        <f>IF(D2646=Listes!$B$6,"SWARMING",IF(OR(D2646=Listes!$B$1,D2646=Listes!$B$2,D2646=Listes!$B$5),2,IF(OR(D2646=Listes!$B$3,D2646=Listes!$B$4),1,"erreur colonne D")))</f>
        <v>SWARMING</v>
      </c>
      <c r="P2646" s="15" t="e">
        <f>IF(OR(W2646="Hiver",W2646="Transit"),VLOOKUP(E2646,IC!A:E,4,FALSE),IF(W2646="été",VLOOKUP(E2646,IC!A:E,3,FALSE),"erreur"))</f>
        <v>#N/A</v>
      </c>
      <c r="Q2646" s="15" t="e">
        <f>IF(P2646="NR",0,IF(F2646&lt;5,0,IF(P2646=1,VLOOKUP(F2646,IC!$G$1:$I$8,3,TRUE),
IF(P2646=2,VLOOKUP(F2646,IC!$K$1:$M$8,3,TRUE),
IF(P2646=3,VLOOKUP(F2646,IC!$O$1:$Q$8,3,TRUE),IF(P2646=4,VLOOKUP(F2646,IC!$S$2:$U$9,3,TRUE),
"erreur"))))))</f>
        <v>#N/A</v>
      </c>
      <c r="R2646" s="16" t="e">
        <f>IF(OR(V2646="NA",V2646="Transit",V2646&lt;Listes!$F$1),"non applicable",F2646/V2646)</f>
        <v>#N/A</v>
      </c>
      <c r="S2646" s="16" t="e">
        <f>IF(W2646="Transit","Non applicable",IF(AND(W2646="été",T2646&gt;Listes!F2645),F2646/T2646,IF(AND(W2646="Hiver",Hierarchisation!U2646&gt;Listes!F2645),F2646/U2646,"non applicable")))</f>
        <v>#N/A</v>
      </c>
      <c r="T2646" s="17" t="e">
        <f>IF(K2646="Centre",VLOOKUP(E2646,effectifs_ete,3,FALSE),IF(Hierarchisation!K2646="Grand Nord",VLOOKUP(Hierarchisation!E2646,effectifs_ete,4,FALSE),IF(Hierarchisation!K2646="Nord Est",VLOOKUP(Hierarchisation!E2646,effectifs_ete,5,FALSE),IF(Hierarchisation!K2646="Nord Ouest",VLOOKUP(Hierarchisation!E2646,effectifs_ete,6,FALSE),IF(Hierarchisation!K2646="Sud Est",VLOOKUP(Hierarchisation!E2646,effectifs_ete,7,FALSE),IF(Hierarchisation!K2646="Sud Ouest",VLOOKUP(Hierarchisation!E2646,effectifs_ete,8,FALSE),"Erreur Région"))))))</f>
        <v>#N/A</v>
      </c>
      <c r="U2646" s="17" t="e">
        <f>IF(K2646="Centre",VLOOKUP(E2646,effectifs_hiver,3,FALSE),IF(Hierarchisation!K2646="Grand Nord",VLOOKUP(Hierarchisation!E2646,effectifs_hiver,4,FALSE),IF(Hierarchisation!K2646="Nord Est",VLOOKUP(Hierarchisation!E2646,effectifs_hiver,5,FALSE),IF(Hierarchisation!K2646="Nord Ouest",VLOOKUP(Hierarchisation!E2646,effectifs_hiver,6,FALSE),IF(Hierarchisation!K2646="Sud Est",VLOOKUP(Hierarchisation!E2646,effectifs_hiver,7,FALSE),IF(Hierarchisation!K2646="Sud Ouest",VLOOKUP(Hierarchisation!E2646,effectifs_hiver,8,FALSE),"Erreur Région"))))))</f>
        <v>#N/A</v>
      </c>
      <c r="V2646" s="17" t="e">
        <f>IF(W2646="Transit","Transit",IF(W2646="hiver",VLOOKUP(E2646,'EFFECTIFS Hiver'!$A:$I,9,FALSE),IF(W2646="été",VLOOKUP(E2646,'EFFECTIFS Eté'!$A:$I,9,FALSE),"Erreur saison")))</f>
        <v>#N/A</v>
      </c>
      <c r="W2646" s="18" t="e">
        <f>VLOOKUP(D2646,Listes!B:C,2,FALSE)</f>
        <v>#N/A</v>
      </c>
    </row>
    <row r="2647" spans="1:23" ht="15.75" customHeight="1">
      <c r="A2647" s="11"/>
      <c r="B2647" s="11"/>
      <c r="C2647" s="11"/>
      <c r="D2647" s="11"/>
      <c r="E2647" s="11"/>
      <c r="F2647" s="11"/>
      <c r="G2647" s="11" t="e">
        <f>VLOOKUP(E2647,TAXONS!B:C,2,FALSE)</f>
        <v>#N/A</v>
      </c>
      <c r="H2647" s="13">
        <f t="shared" si="208"/>
        <v>0</v>
      </c>
      <c r="I2647" s="12" t="e">
        <f t="shared" si="209"/>
        <v>#N/A</v>
      </c>
      <c r="J2647" s="14" t="e">
        <f t="shared" si="210"/>
        <v>#N/A</v>
      </c>
      <c r="K2647" s="15" t="e">
        <f>VLOOKUP(B2647,REGIONS!A:D,4,FALSE)</f>
        <v>#N/A</v>
      </c>
      <c r="L2647" s="19" t="e">
        <f>VLOOKUP(G2647,Sensibilité!$A:$L,12,FALSE)</f>
        <v>#N/A</v>
      </c>
      <c r="M2647" s="19" t="e">
        <f t="shared" si="211"/>
        <v>#N/A</v>
      </c>
      <c r="N2647" s="19" t="e">
        <f t="shared" si="212"/>
        <v>#N/A</v>
      </c>
      <c r="O2647" s="15" t="str">
        <f>IF(D2647=Listes!$B$6,"SWARMING",IF(OR(D2647=Listes!$B$1,D2647=Listes!$B$2,D2647=Listes!$B$5),2,IF(OR(D2647=Listes!$B$3,D2647=Listes!$B$4),1,"erreur colonne D")))</f>
        <v>SWARMING</v>
      </c>
      <c r="P2647" s="15" t="e">
        <f>IF(OR(W2647="Hiver",W2647="Transit"),VLOOKUP(E2647,IC!A:E,4,FALSE),IF(W2647="été",VLOOKUP(E2647,IC!A:E,3,FALSE),"erreur"))</f>
        <v>#N/A</v>
      </c>
      <c r="Q2647" s="15" t="e">
        <f>IF(P2647="NR",0,IF(F2647&lt;5,0,IF(P2647=1,VLOOKUP(F2647,IC!$G$1:$I$8,3,TRUE),
IF(P2647=2,VLOOKUP(F2647,IC!$K$1:$M$8,3,TRUE),
IF(P2647=3,VLOOKUP(F2647,IC!$O$1:$Q$8,3,TRUE),IF(P2647=4,VLOOKUP(F2647,IC!$S$2:$U$9,3,TRUE),
"erreur"))))))</f>
        <v>#N/A</v>
      </c>
      <c r="R2647" s="16" t="e">
        <f>IF(OR(V2647="NA",V2647="Transit",V2647&lt;Listes!$F$1),"non applicable",F2647/V2647)</f>
        <v>#N/A</v>
      </c>
      <c r="S2647" s="16" t="e">
        <f>IF(W2647="Transit","Non applicable",IF(AND(W2647="été",T2647&gt;Listes!F2646),F2647/T2647,IF(AND(W2647="Hiver",Hierarchisation!U2647&gt;Listes!F2646),F2647/U2647,"non applicable")))</f>
        <v>#N/A</v>
      </c>
      <c r="T2647" s="17" t="e">
        <f>IF(K2647="Centre",VLOOKUP(E2647,effectifs_ete,3,FALSE),IF(Hierarchisation!K2647="Grand Nord",VLOOKUP(Hierarchisation!E2647,effectifs_ete,4,FALSE),IF(Hierarchisation!K2647="Nord Est",VLOOKUP(Hierarchisation!E2647,effectifs_ete,5,FALSE),IF(Hierarchisation!K2647="Nord Ouest",VLOOKUP(Hierarchisation!E2647,effectifs_ete,6,FALSE),IF(Hierarchisation!K2647="Sud Est",VLOOKUP(Hierarchisation!E2647,effectifs_ete,7,FALSE),IF(Hierarchisation!K2647="Sud Ouest",VLOOKUP(Hierarchisation!E2647,effectifs_ete,8,FALSE),"Erreur Région"))))))</f>
        <v>#N/A</v>
      </c>
      <c r="U2647" s="17" t="e">
        <f>IF(K2647="Centre",VLOOKUP(E2647,effectifs_hiver,3,FALSE),IF(Hierarchisation!K2647="Grand Nord",VLOOKUP(Hierarchisation!E2647,effectifs_hiver,4,FALSE),IF(Hierarchisation!K2647="Nord Est",VLOOKUP(Hierarchisation!E2647,effectifs_hiver,5,FALSE),IF(Hierarchisation!K2647="Nord Ouest",VLOOKUP(Hierarchisation!E2647,effectifs_hiver,6,FALSE),IF(Hierarchisation!K2647="Sud Est",VLOOKUP(Hierarchisation!E2647,effectifs_hiver,7,FALSE),IF(Hierarchisation!K2647="Sud Ouest",VLOOKUP(Hierarchisation!E2647,effectifs_hiver,8,FALSE),"Erreur Région"))))))</f>
        <v>#N/A</v>
      </c>
      <c r="V2647" s="17" t="e">
        <f>IF(W2647="Transit","Transit",IF(W2647="hiver",VLOOKUP(E2647,'EFFECTIFS Hiver'!$A:$I,9,FALSE),IF(W2647="été",VLOOKUP(E2647,'EFFECTIFS Eté'!$A:$I,9,FALSE),"Erreur saison")))</f>
        <v>#N/A</v>
      </c>
      <c r="W2647" s="18" t="e">
        <f>VLOOKUP(D2647,Listes!B:C,2,FALSE)</f>
        <v>#N/A</v>
      </c>
    </row>
    <row r="2648" spans="1:23" ht="15.75" customHeight="1">
      <c r="A2648" s="11"/>
      <c r="B2648" s="11"/>
      <c r="C2648" s="11"/>
      <c r="D2648" s="11"/>
      <c r="E2648" s="11"/>
      <c r="F2648" s="11"/>
      <c r="G2648" s="11" t="e">
        <f>VLOOKUP(E2648,TAXONS!B:C,2,FALSE)</f>
        <v>#N/A</v>
      </c>
      <c r="H2648" s="13">
        <f t="shared" si="208"/>
        <v>0</v>
      </c>
      <c r="I2648" s="12" t="e">
        <f t="shared" si="209"/>
        <v>#N/A</v>
      </c>
      <c r="J2648" s="14" t="e">
        <f t="shared" si="210"/>
        <v>#N/A</v>
      </c>
      <c r="K2648" s="15" t="e">
        <f>VLOOKUP(B2648,REGIONS!A:D,4,FALSE)</f>
        <v>#N/A</v>
      </c>
      <c r="L2648" s="19" t="e">
        <f>VLOOKUP(G2648,Sensibilité!$A:$L,12,FALSE)</f>
        <v>#N/A</v>
      </c>
      <c r="M2648" s="19" t="e">
        <f t="shared" si="211"/>
        <v>#N/A</v>
      </c>
      <c r="N2648" s="19" t="e">
        <f t="shared" si="212"/>
        <v>#N/A</v>
      </c>
      <c r="O2648" s="15" t="str">
        <f>IF(D2648=Listes!$B$6,"SWARMING",IF(OR(D2648=Listes!$B$1,D2648=Listes!$B$2,D2648=Listes!$B$5),2,IF(OR(D2648=Listes!$B$3,D2648=Listes!$B$4),1,"erreur colonne D")))</f>
        <v>SWARMING</v>
      </c>
      <c r="P2648" s="15" t="e">
        <f>IF(OR(W2648="Hiver",W2648="Transit"),VLOOKUP(E2648,IC!A:E,4,FALSE),IF(W2648="été",VLOOKUP(E2648,IC!A:E,3,FALSE),"erreur"))</f>
        <v>#N/A</v>
      </c>
      <c r="Q2648" s="15" t="e">
        <f>IF(P2648="NR",0,IF(F2648&lt;5,0,IF(P2648=1,VLOOKUP(F2648,IC!$G$1:$I$8,3,TRUE),
IF(P2648=2,VLOOKUP(F2648,IC!$K$1:$M$8,3,TRUE),
IF(P2648=3,VLOOKUP(F2648,IC!$O$1:$Q$8,3,TRUE),IF(P2648=4,VLOOKUP(F2648,IC!$S$2:$U$9,3,TRUE),
"erreur"))))))</f>
        <v>#N/A</v>
      </c>
      <c r="R2648" s="16" t="e">
        <f>IF(OR(V2648="NA",V2648="Transit",V2648&lt;Listes!$F$1),"non applicable",F2648/V2648)</f>
        <v>#N/A</v>
      </c>
      <c r="S2648" s="16" t="e">
        <f>IF(W2648="Transit","Non applicable",IF(AND(W2648="été",T2648&gt;Listes!F2647),F2648/T2648,IF(AND(W2648="Hiver",Hierarchisation!U2648&gt;Listes!F2647),F2648/U2648,"non applicable")))</f>
        <v>#N/A</v>
      </c>
      <c r="T2648" s="17" t="e">
        <f>IF(K2648="Centre",VLOOKUP(E2648,effectifs_ete,3,FALSE),IF(Hierarchisation!K2648="Grand Nord",VLOOKUP(Hierarchisation!E2648,effectifs_ete,4,FALSE),IF(Hierarchisation!K2648="Nord Est",VLOOKUP(Hierarchisation!E2648,effectifs_ete,5,FALSE),IF(Hierarchisation!K2648="Nord Ouest",VLOOKUP(Hierarchisation!E2648,effectifs_ete,6,FALSE),IF(Hierarchisation!K2648="Sud Est",VLOOKUP(Hierarchisation!E2648,effectifs_ete,7,FALSE),IF(Hierarchisation!K2648="Sud Ouest",VLOOKUP(Hierarchisation!E2648,effectifs_ete,8,FALSE),"Erreur Région"))))))</f>
        <v>#N/A</v>
      </c>
      <c r="U2648" s="17" t="e">
        <f>IF(K2648="Centre",VLOOKUP(E2648,effectifs_hiver,3,FALSE),IF(Hierarchisation!K2648="Grand Nord",VLOOKUP(Hierarchisation!E2648,effectifs_hiver,4,FALSE),IF(Hierarchisation!K2648="Nord Est",VLOOKUP(Hierarchisation!E2648,effectifs_hiver,5,FALSE),IF(Hierarchisation!K2648="Nord Ouest",VLOOKUP(Hierarchisation!E2648,effectifs_hiver,6,FALSE),IF(Hierarchisation!K2648="Sud Est",VLOOKUP(Hierarchisation!E2648,effectifs_hiver,7,FALSE),IF(Hierarchisation!K2648="Sud Ouest",VLOOKUP(Hierarchisation!E2648,effectifs_hiver,8,FALSE),"Erreur Région"))))))</f>
        <v>#N/A</v>
      </c>
      <c r="V2648" s="17" t="e">
        <f>IF(W2648="Transit","Transit",IF(W2648="hiver",VLOOKUP(E2648,'EFFECTIFS Hiver'!$A:$I,9,FALSE),IF(W2648="été",VLOOKUP(E2648,'EFFECTIFS Eté'!$A:$I,9,FALSE),"Erreur saison")))</f>
        <v>#N/A</v>
      </c>
      <c r="W2648" s="18" t="e">
        <f>VLOOKUP(D2648,Listes!B:C,2,FALSE)</f>
        <v>#N/A</v>
      </c>
    </row>
    <row r="2649" spans="1:23" ht="15.75" customHeight="1">
      <c r="A2649" s="11"/>
      <c r="B2649" s="11"/>
      <c r="C2649" s="11"/>
      <c r="D2649" s="11"/>
      <c r="E2649" s="11"/>
      <c r="F2649" s="11"/>
      <c r="G2649" s="11" t="e">
        <f>VLOOKUP(E2649,TAXONS!B:C,2,FALSE)</f>
        <v>#N/A</v>
      </c>
      <c r="H2649" s="13">
        <f t="shared" si="208"/>
        <v>0</v>
      </c>
      <c r="I2649" s="12" t="e">
        <f t="shared" si="209"/>
        <v>#N/A</v>
      </c>
      <c r="J2649" s="14" t="e">
        <f t="shared" si="210"/>
        <v>#N/A</v>
      </c>
      <c r="K2649" s="15" t="e">
        <f>VLOOKUP(B2649,REGIONS!A:D,4,FALSE)</f>
        <v>#N/A</v>
      </c>
      <c r="L2649" s="19" t="e">
        <f>VLOOKUP(G2649,Sensibilité!$A:$L,12,FALSE)</f>
        <v>#N/A</v>
      </c>
      <c r="M2649" s="19" t="e">
        <f t="shared" si="211"/>
        <v>#N/A</v>
      </c>
      <c r="N2649" s="19" t="e">
        <f t="shared" si="212"/>
        <v>#N/A</v>
      </c>
      <c r="O2649" s="15" t="str">
        <f>IF(D2649=Listes!$B$6,"SWARMING",IF(OR(D2649=Listes!$B$1,D2649=Listes!$B$2,D2649=Listes!$B$5),2,IF(OR(D2649=Listes!$B$3,D2649=Listes!$B$4),1,"erreur colonne D")))</f>
        <v>SWARMING</v>
      </c>
      <c r="P2649" s="15" t="e">
        <f>IF(OR(W2649="Hiver",W2649="Transit"),VLOOKUP(E2649,IC!A:E,4,FALSE),IF(W2649="été",VLOOKUP(E2649,IC!A:E,3,FALSE),"erreur"))</f>
        <v>#N/A</v>
      </c>
      <c r="Q2649" s="15" t="e">
        <f>IF(P2649="NR",0,IF(F2649&lt;5,0,IF(P2649=1,VLOOKUP(F2649,IC!$G$1:$I$8,3,TRUE),
IF(P2649=2,VLOOKUP(F2649,IC!$K$1:$M$8,3,TRUE),
IF(P2649=3,VLOOKUP(F2649,IC!$O$1:$Q$8,3,TRUE),IF(P2649=4,VLOOKUP(F2649,IC!$S$2:$U$9,3,TRUE),
"erreur"))))))</f>
        <v>#N/A</v>
      </c>
      <c r="R2649" s="16" t="e">
        <f>IF(OR(V2649="NA",V2649="Transit",V2649&lt;Listes!$F$1),"non applicable",F2649/V2649)</f>
        <v>#N/A</v>
      </c>
      <c r="S2649" s="16" t="e">
        <f>IF(W2649="Transit","Non applicable",IF(AND(W2649="été",T2649&gt;Listes!F2648),F2649/T2649,IF(AND(W2649="Hiver",Hierarchisation!U2649&gt;Listes!F2648),F2649/U2649,"non applicable")))</f>
        <v>#N/A</v>
      </c>
      <c r="T2649" s="17" t="e">
        <f>IF(K2649="Centre",VLOOKUP(E2649,effectifs_ete,3,FALSE),IF(Hierarchisation!K2649="Grand Nord",VLOOKUP(Hierarchisation!E2649,effectifs_ete,4,FALSE),IF(Hierarchisation!K2649="Nord Est",VLOOKUP(Hierarchisation!E2649,effectifs_ete,5,FALSE),IF(Hierarchisation!K2649="Nord Ouest",VLOOKUP(Hierarchisation!E2649,effectifs_ete,6,FALSE),IF(Hierarchisation!K2649="Sud Est",VLOOKUP(Hierarchisation!E2649,effectifs_ete,7,FALSE),IF(Hierarchisation!K2649="Sud Ouest",VLOOKUP(Hierarchisation!E2649,effectifs_ete,8,FALSE),"Erreur Région"))))))</f>
        <v>#N/A</v>
      </c>
      <c r="U2649" s="17" t="e">
        <f>IF(K2649="Centre",VLOOKUP(E2649,effectifs_hiver,3,FALSE),IF(Hierarchisation!K2649="Grand Nord",VLOOKUP(Hierarchisation!E2649,effectifs_hiver,4,FALSE),IF(Hierarchisation!K2649="Nord Est",VLOOKUP(Hierarchisation!E2649,effectifs_hiver,5,FALSE),IF(Hierarchisation!K2649="Nord Ouest",VLOOKUP(Hierarchisation!E2649,effectifs_hiver,6,FALSE),IF(Hierarchisation!K2649="Sud Est",VLOOKUP(Hierarchisation!E2649,effectifs_hiver,7,FALSE),IF(Hierarchisation!K2649="Sud Ouest",VLOOKUP(Hierarchisation!E2649,effectifs_hiver,8,FALSE),"Erreur Région"))))))</f>
        <v>#N/A</v>
      </c>
      <c r="V2649" s="17" t="e">
        <f>IF(W2649="Transit","Transit",IF(W2649="hiver",VLOOKUP(E2649,'EFFECTIFS Hiver'!$A:$I,9,FALSE),IF(W2649="été",VLOOKUP(E2649,'EFFECTIFS Eté'!$A:$I,9,FALSE),"Erreur saison")))</f>
        <v>#N/A</v>
      </c>
      <c r="W2649" s="18" t="e">
        <f>VLOOKUP(D2649,Listes!B:C,2,FALSE)</f>
        <v>#N/A</v>
      </c>
    </row>
    <row r="2650" spans="1:23" ht="15.75" customHeight="1">
      <c r="A2650" s="11"/>
      <c r="B2650" s="11"/>
      <c r="C2650" s="11"/>
      <c r="D2650" s="11"/>
      <c r="E2650" s="11"/>
      <c r="F2650" s="11"/>
      <c r="G2650" s="11" t="e">
        <f>VLOOKUP(E2650,TAXONS!B:C,2,FALSE)</f>
        <v>#N/A</v>
      </c>
      <c r="H2650" s="13">
        <f t="shared" si="208"/>
        <v>0</v>
      </c>
      <c r="I2650" s="12" t="e">
        <f t="shared" si="209"/>
        <v>#N/A</v>
      </c>
      <c r="J2650" s="14" t="e">
        <f t="shared" si="210"/>
        <v>#N/A</v>
      </c>
      <c r="K2650" s="15" t="e">
        <f>VLOOKUP(B2650,REGIONS!A:D,4,FALSE)</f>
        <v>#N/A</v>
      </c>
      <c r="L2650" s="19" t="e">
        <f>VLOOKUP(G2650,Sensibilité!$A:$L,12,FALSE)</f>
        <v>#N/A</v>
      </c>
      <c r="M2650" s="19" t="e">
        <f t="shared" si="211"/>
        <v>#N/A</v>
      </c>
      <c r="N2650" s="19" t="e">
        <f t="shared" si="212"/>
        <v>#N/A</v>
      </c>
      <c r="O2650" s="15" t="str">
        <f>IF(D2650=Listes!$B$6,"SWARMING",IF(OR(D2650=Listes!$B$1,D2650=Listes!$B$2,D2650=Listes!$B$5),2,IF(OR(D2650=Listes!$B$3,D2650=Listes!$B$4),1,"erreur colonne D")))</f>
        <v>SWARMING</v>
      </c>
      <c r="P2650" s="15" t="e">
        <f>IF(OR(W2650="Hiver",W2650="Transit"),VLOOKUP(E2650,IC!A:E,4,FALSE),IF(W2650="été",VLOOKUP(E2650,IC!A:E,3,FALSE),"erreur"))</f>
        <v>#N/A</v>
      </c>
      <c r="Q2650" s="15" t="e">
        <f>IF(P2650="NR",0,IF(F2650&lt;5,0,IF(P2650=1,VLOOKUP(F2650,IC!$G$1:$I$8,3,TRUE),
IF(P2650=2,VLOOKUP(F2650,IC!$K$1:$M$8,3,TRUE),
IF(P2650=3,VLOOKUP(F2650,IC!$O$1:$Q$8,3,TRUE),IF(P2650=4,VLOOKUP(F2650,IC!$S$2:$U$9,3,TRUE),
"erreur"))))))</f>
        <v>#N/A</v>
      </c>
      <c r="R2650" s="16" t="e">
        <f>IF(OR(V2650="NA",V2650="Transit",V2650&lt;Listes!$F$1),"non applicable",F2650/V2650)</f>
        <v>#N/A</v>
      </c>
      <c r="S2650" s="16" t="e">
        <f>IF(W2650="Transit","Non applicable",IF(AND(W2650="été",T2650&gt;Listes!F2649),F2650/T2650,IF(AND(W2650="Hiver",Hierarchisation!U2650&gt;Listes!F2649),F2650/U2650,"non applicable")))</f>
        <v>#N/A</v>
      </c>
      <c r="T2650" s="17" t="e">
        <f>IF(K2650="Centre",VLOOKUP(E2650,effectifs_ete,3,FALSE),IF(Hierarchisation!K2650="Grand Nord",VLOOKUP(Hierarchisation!E2650,effectifs_ete,4,FALSE),IF(Hierarchisation!K2650="Nord Est",VLOOKUP(Hierarchisation!E2650,effectifs_ete,5,FALSE),IF(Hierarchisation!K2650="Nord Ouest",VLOOKUP(Hierarchisation!E2650,effectifs_ete,6,FALSE),IF(Hierarchisation!K2650="Sud Est",VLOOKUP(Hierarchisation!E2650,effectifs_ete,7,FALSE),IF(Hierarchisation!K2650="Sud Ouest",VLOOKUP(Hierarchisation!E2650,effectifs_ete,8,FALSE),"Erreur Région"))))))</f>
        <v>#N/A</v>
      </c>
      <c r="U2650" s="17" t="e">
        <f>IF(K2650="Centre",VLOOKUP(E2650,effectifs_hiver,3,FALSE),IF(Hierarchisation!K2650="Grand Nord",VLOOKUP(Hierarchisation!E2650,effectifs_hiver,4,FALSE),IF(Hierarchisation!K2650="Nord Est",VLOOKUP(Hierarchisation!E2650,effectifs_hiver,5,FALSE),IF(Hierarchisation!K2650="Nord Ouest",VLOOKUP(Hierarchisation!E2650,effectifs_hiver,6,FALSE),IF(Hierarchisation!K2650="Sud Est",VLOOKUP(Hierarchisation!E2650,effectifs_hiver,7,FALSE),IF(Hierarchisation!K2650="Sud Ouest",VLOOKUP(Hierarchisation!E2650,effectifs_hiver,8,FALSE),"Erreur Région"))))))</f>
        <v>#N/A</v>
      </c>
      <c r="V2650" s="17" t="e">
        <f>IF(W2650="Transit","Transit",IF(W2650="hiver",VLOOKUP(E2650,'EFFECTIFS Hiver'!$A:$I,9,FALSE),IF(W2650="été",VLOOKUP(E2650,'EFFECTIFS Eté'!$A:$I,9,FALSE),"Erreur saison")))</f>
        <v>#N/A</v>
      </c>
      <c r="W2650" s="18" t="e">
        <f>VLOOKUP(D2650,Listes!B:C,2,FALSE)</f>
        <v>#N/A</v>
      </c>
    </row>
    <row r="2651" spans="1:23" ht="15.75" customHeight="1">
      <c r="A2651" s="11"/>
      <c r="B2651" s="11"/>
      <c r="C2651" s="11"/>
      <c r="D2651" s="11"/>
      <c r="E2651" s="11"/>
      <c r="F2651" s="11"/>
      <c r="G2651" s="11" t="e">
        <f>VLOOKUP(E2651,TAXONS!B:C,2,FALSE)</f>
        <v>#N/A</v>
      </c>
      <c r="H2651" s="13">
        <f t="shared" si="208"/>
        <v>0</v>
      </c>
      <c r="I2651" s="12" t="e">
        <f t="shared" si="209"/>
        <v>#N/A</v>
      </c>
      <c r="J2651" s="14" t="e">
        <f t="shared" si="210"/>
        <v>#N/A</v>
      </c>
      <c r="K2651" s="15" t="e">
        <f>VLOOKUP(B2651,REGIONS!A:D,4,FALSE)</f>
        <v>#N/A</v>
      </c>
      <c r="L2651" s="19" t="e">
        <f>VLOOKUP(G2651,Sensibilité!$A:$L,12,FALSE)</f>
        <v>#N/A</v>
      </c>
      <c r="M2651" s="19" t="e">
        <f t="shared" si="211"/>
        <v>#N/A</v>
      </c>
      <c r="N2651" s="19" t="e">
        <f t="shared" si="212"/>
        <v>#N/A</v>
      </c>
      <c r="O2651" s="15" t="str">
        <f>IF(D2651=Listes!$B$6,"SWARMING",IF(OR(D2651=Listes!$B$1,D2651=Listes!$B$2,D2651=Listes!$B$5),2,IF(OR(D2651=Listes!$B$3,D2651=Listes!$B$4),1,"erreur colonne D")))</f>
        <v>SWARMING</v>
      </c>
      <c r="P2651" s="15" t="e">
        <f>IF(OR(W2651="Hiver",W2651="Transit"),VLOOKUP(E2651,IC!A:E,4,FALSE),IF(W2651="été",VLOOKUP(E2651,IC!A:E,3,FALSE),"erreur"))</f>
        <v>#N/A</v>
      </c>
      <c r="Q2651" s="15" t="e">
        <f>IF(P2651="NR",0,IF(F2651&lt;5,0,IF(P2651=1,VLOOKUP(F2651,IC!$G$1:$I$8,3,TRUE),
IF(P2651=2,VLOOKUP(F2651,IC!$K$1:$M$8,3,TRUE),
IF(P2651=3,VLOOKUP(F2651,IC!$O$1:$Q$8,3,TRUE),IF(P2651=4,VLOOKUP(F2651,IC!$S$2:$U$9,3,TRUE),
"erreur"))))))</f>
        <v>#N/A</v>
      </c>
      <c r="R2651" s="16" t="e">
        <f>IF(OR(V2651="NA",V2651="Transit",V2651&lt;Listes!$F$1),"non applicable",F2651/V2651)</f>
        <v>#N/A</v>
      </c>
      <c r="S2651" s="16" t="e">
        <f>IF(W2651="Transit","Non applicable",IF(AND(W2651="été",T2651&gt;Listes!F2650),F2651/T2651,IF(AND(W2651="Hiver",Hierarchisation!U2651&gt;Listes!F2650),F2651/U2651,"non applicable")))</f>
        <v>#N/A</v>
      </c>
      <c r="T2651" s="17" t="e">
        <f>IF(K2651="Centre",VLOOKUP(E2651,effectifs_ete,3,FALSE),IF(Hierarchisation!K2651="Grand Nord",VLOOKUP(Hierarchisation!E2651,effectifs_ete,4,FALSE),IF(Hierarchisation!K2651="Nord Est",VLOOKUP(Hierarchisation!E2651,effectifs_ete,5,FALSE),IF(Hierarchisation!K2651="Nord Ouest",VLOOKUP(Hierarchisation!E2651,effectifs_ete,6,FALSE),IF(Hierarchisation!K2651="Sud Est",VLOOKUP(Hierarchisation!E2651,effectifs_ete,7,FALSE),IF(Hierarchisation!K2651="Sud Ouest",VLOOKUP(Hierarchisation!E2651,effectifs_ete,8,FALSE),"Erreur Région"))))))</f>
        <v>#N/A</v>
      </c>
      <c r="U2651" s="17" t="e">
        <f>IF(K2651="Centre",VLOOKUP(E2651,effectifs_hiver,3,FALSE),IF(Hierarchisation!K2651="Grand Nord",VLOOKUP(Hierarchisation!E2651,effectifs_hiver,4,FALSE),IF(Hierarchisation!K2651="Nord Est",VLOOKUP(Hierarchisation!E2651,effectifs_hiver,5,FALSE),IF(Hierarchisation!K2651="Nord Ouest",VLOOKUP(Hierarchisation!E2651,effectifs_hiver,6,FALSE),IF(Hierarchisation!K2651="Sud Est",VLOOKUP(Hierarchisation!E2651,effectifs_hiver,7,FALSE),IF(Hierarchisation!K2651="Sud Ouest",VLOOKUP(Hierarchisation!E2651,effectifs_hiver,8,FALSE),"Erreur Région"))))))</f>
        <v>#N/A</v>
      </c>
      <c r="V2651" s="17" t="e">
        <f>IF(W2651="Transit","Transit",IF(W2651="hiver",VLOOKUP(E2651,'EFFECTIFS Hiver'!$A:$I,9,FALSE),IF(W2651="été",VLOOKUP(E2651,'EFFECTIFS Eté'!$A:$I,9,FALSE),"Erreur saison")))</f>
        <v>#N/A</v>
      </c>
      <c r="W2651" s="18" t="e">
        <f>VLOOKUP(D2651,Listes!B:C,2,FALSE)</f>
        <v>#N/A</v>
      </c>
    </row>
    <row r="2652" spans="1:23" ht="15.75" customHeight="1">
      <c r="A2652" s="11"/>
      <c r="B2652" s="11"/>
      <c r="C2652" s="11"/>
      <c r="D2652" s="11"/>
      <c r="E2652" s="11"/>
      <c r="F2652" s="11"/>
      <c r="G2652" s="11" t="e">
        <f>VLOOKUP(E2652,TAXONS!B:C,2,FALSE)</f>
        <v>#N/A</v>
      </c>
      <c r="H2652" s="13">
        <f t="shared" si="208"/>
        <v>0</v>
      </c>
      <c r="I2652" s="12" t="e">
        <f t="shared" si="209"/>
        <v>#N/A</v>
      </c>
      <c r="J2652" s="14" t="e">
        <f t="shared" si="210"/>
        <v>#N/A</v>
      </c>
      <c r="K2652" s="15" t="e">
        <f>VLOOKUP(B2652,REGIONS!A:D,4,FALSE)</f>
        <v>#N/A</v>
      </c>
      <c r="L2652" s="19" t="e">
        <f>VLOOKUP(G2652,Sensibilité!$A:$L,12,FALSE)</f>
        <v>#N/A</v>
      </c>
      <c r="M2652" s="19" t="e">
        <f t="shared" si="211"/>
        <v>#N/A</v>
      </c>
      <c r="N2652" s="19" t="e">
        <f t="shared" si="212"/>
        <v>#N/A</v>
      </c>
      <c r="O2652" s="15" t="str">
        <f>IF(D2652=Listes!$B$6,"SWARMING",IF(OR(D2652=Listes!$B$1,D2652=Listes!$B$2,D2652=Listes!$B$5),2,IF(OR(D2652=Listes!$B$3,D2652=Listes!$B$4),1,"erreur colonne D")))</f>
        <v>SWARMING</v>
      </c>
      <c r="P2652" s="15" t="e">
        <f>IF(OR(W2652="Hiver",W2652="Transit"),VLOOKUP(E2652,IC!A:E,4,FALSE),IF(W2652="été",VLOOKUP(E2652,IC!A:E,3,FALSE),"erreur"))</f>
        <v>#N/A</v>
      </c>
      <c r="Q2652" s="15" t="e">
        <f>IF(P2652="NR",0,IF(F2652&lt;5,0,IF(P2652=1,VLOOKUP(F2652,IC!$G$1:$I$8,3,TRUE),
IF(P2652=2,VLOOKUP(F2652,IC!$K$1:$M$8,3,TRUE),
IF(P2652=3,VLOOKUP(F2652,IC!$O$1:$Q$8,3,TRUE),IF(P2652=4,VLOOKUP(F2652,IC!$S$2:$U$9,3,TRUE),
"erreur"))))))</f>
        <v>#N/A</v>
      </c>
      <c r="R2652" s="16" t="e">
        <f>IF(OR(V2652="NA",V2652="Transit",V2652&lt;Listes!$F$1),"non applicable",F2652/V2652)</f>
        <v>#N/A</v>
      </c>
      <c r="S2652" s="16" t="e">
        <f>IF(W2652="Transit","Non applicable",IF(AND(W2652="été",T2652&gt;Listes!F2651),F2652/T2652,IF(AND(W2652="Hiver",Hierarchisation!U2652&gt;Listes!F2651),F2652/U2652,"non applicable")))</f>
        <v>#N/A</v>
      </c>
      <c r="T2652" s="17" t="e">
        <f>IF(K2652="Centre",VLOOKUP(E2652,effectifs_ete,3,FALSE),IF(Hierarchisation!K2652="Grand Nord",VLOOKUP(Hierarchisation!E2652,effectifs_ete,4,FALSE),IF(Hierarchisation!K2652="Nord Est",VLOOKUP(Hierarchisation!E2652,effectifs_ete,5,FALSE),IF(Hierarchisation!K2652="Nord Ouest",VLOOKUP(Hierarchisation!E2652,effectifs_ete,6,FALSE),IF(Hierarchisation!K2652="Sud Est",VLOOKUP(Hierarchisation!E2652,effectifs_ete,7,FALSE),IF(Hierarchisation!K2652="Sud Ouest",VLOOKUP(Hierarchisation!E2652,effectifs_ete,8,FALSE),"Erreur Région"))))))</f>
        <v>#N/A</v>
      </c>
      <c r="U2652" s="17" t="e">
        <f>IF(K2652="Centre",VLOOKUP(E2652,effectifs_hiver,3,FALSE),IF(Hierarchisation!K2652="Grand Nord",VLOOKUP(Hierarchisation!E2652,effectifs_hiver,4,FALSE),IF(Hierarchisation!K2652="Nord Est",VLOOKUP(Hierarchisation!E2652,effectifs_hiver,5,FALSE),IF(Hierarchisation!K2652="Nord Ouest",VLOOKUP(Hierarchisation!E2652,effectifs_hiver,6,FALSE),IF(Hierarchisation!K2652="Sud Est",VLOOKUP(Hierarchisation!E2652,effectifs_hiver,7,FALSE),IF(Hierarchisation!K2652="Sud Ouest",VLOOKUP(Hierarchisation!E2652,effectifs_hiver,8,FALSE),"Erreur Région"))))))</f>
        <v>#N/A</v>
      </c>
      <c r="V2652" s="17" t="e">
        <f>IF(W2652="Transit","Transit",IF(W2652="hiver",VLOOKUP(E2652,'EFFECTIFS Hiver'!$A:$I,9,FALSE),IF(W2652="été",VLOOKUP(E2652,'EFFECTIFS Eté'!$A:$I,9,FALSE),"Erreur saison")))</f>
        <v>#N/A</v>
      </c>
      <c r="W2652" s="18" t="e">
        <f>VLOOKUP(D2652,Listes!B:C,2,FALSE)</f>
        <v>#N/A</v>
      </c>
    </row>
    <row r="2653" spans="1:23" ht="15.75" customHeight="1">
      <c r="A2653" s="11"/>
      <c r="B2653" s="11"/>
      <c r="C2653" s="11"/>
      <c r="D2653" s="11"/>
      <c r="E2653" s="11"/>
      <c r="F2653" s="11"/>
      <c r="G2653" s="11" t="e">
        <f>VLOOKUP(E2653,TAXONS!B:C,2,FALSE)</f>
        <v>#N/A</v>
      </c>
      <c r="H2653" s="13">
        <f t="shared" si="208"/>
        <v>0</v>
      </c>
      <c r="I2653" s="12" t="e">
        <f t="shared" si="209"/>
        <v>#N/A</v>
      </c>
      <c r="J2653" s="14" t="e">
        <f t="shared" si="210"/>
        <v>#N/A</v>
      </c>
      <c r="K2653" s="15" t="e">
        <f>VLOOKUP(B2653,REGIONS!A:D,4,FALSE)</f>
        <v>#N/A</v>
      </c>
      <c r="L2653" s="19" t="e">
        <f>VLOOKUP(G2653,Sensibilité!$A:$L,12,FALSE)</f>
        <v>#N/A</v>
      </c>
      <c r="M2653" s="19" t="e">
        <f t="shared" si="211"/>
        <v>#N/A</v>
      </c>
      <c r="N2653" s="19" t="e">
        <f t="shared" si="212"/>
        <v>#N/A</v>
      </c>
      <c r="O2653" s="15" t="str">
        <f>IF(D2653=Listes!$B$6,"SWARMING",IF(OR(D2653=Listes!$B$1,D2653=Listes!$B$2,D2653=Listes!$B$5),2,IF(OR(D2653=Listes!$B$3,D2653=Listes!$B$4),1,"erreur colonne D")))</f>
        <v>SWARMING</v>
      </c>
      <c r="P2653" s="15" t="e">
        <f>IF(OR(W2653="Hiver",W2653="Transit"),VLOOKUP(E2653,IC!A:E,4,FALSE),IF(W2653="été",VLOOKUP(E2653,IC!A:E,3,FALSE),"erreur"))</f>
        <v>#N/A</v>
      </c>
      <c r="Q2653" s="15" t="e">
        <f>IF(P2653="NR",0,IF(F2653&lt;5,0,IF(P2653=1,VLOOKUP(F2653,IC!$G$1:$I$8,3,TRUE),
IF(P2653=2,VLOOKUP(F2653,IC!$K$1:$M$8,3,TRUE),
IF(P2653=3,VLOOKUP(F2653,IC!$O$1:$Q$8,3,TRUE),IF(P2653=4,VLOOKUP(F2653,IC!$S$2:$U$9,3,TRUE),
"erreur"))))))</f>
        <v>#N/A</v>
      </c>
      <c r="R2653" s="16" t="e">
        <f>IF(OR(V2653="NA",V2653="Transit",V2653&lt;Listes!$F$1),"non applicable",F2653/V2653)</f>
        <v>#N/A</v>
      </c>
      <c r="S2653" s="16" t="e">
        <f>IF(W2653="Transit","Non applicable",IF(AND(W2653="été",T2653&gt;Listes!F2652),F2653/T2653,IF(AND(W2653="Hiver",Hierarchisation!U2653&gt;Listes!F2652),F2653/U2653,"non applicable")))</f>
        <v>#N/A</v>
      </c>
      <c r="T2653" s="17" t="e">
        <f>IF(K2653="Centre",VLOOKUP(E2653,effectifs_ete,3,FALSE),IF(Hierarchisation!K2653="Grand Nord",VLOOKUP(Hierarchisation!E2653,effectifs_ete,4,FALSE),IF(Hierarchisation!K2653="Nord Est",VLOOKUP(Hierarchisation!E2653,effectifs_ete,5,FALSE),IF(Hierarchisation!K2653="Nord Ouest",VLOOKUP(Hierarchisation!E2653,effectifs_ete,6,FALSE),IF(Hierarchisation!K2653="Sud Est",VLOOKUP(Hierarchisation!E2653,effectifs_ete,7,FALSE),IF(Hierarchisation!K2653="Sud Ouest",VLOOKUP(Hierarchisation!E2653,effectifs_ete,8,FALSE),"Erreur Région"))))))</f>
        <v>#N/A</v>
      </c>
      <c r="U2653" s="17" t="e">
        <f>IF(K2653="Centre",VLOOKUP(E2653,effectifs_hiver,3,FALSE),IF(Hierarchisation!K2653="Grand Nord",VLOOKUP(Hierarchisation!E2653,effectifs_hiver,4,FALSE),IF(Hierarchisation!K2653="Nord Est",VLOOKUP(Hierarchisation!E2653,effectifs_hiver,5,FALSE),IF(Hierarchisation!K2653="Nord Ouest",VLOOKUP(Hierarchisation!E2653,effectifs_hiver,6,FALSE),IF(Hierarchisation!K2653="Sud Est",VLOOKUP(Hierarchisation!E2653,effectifs_hiver,7,FALSE),IF(Hierarchisation!K2653="Sud Ouest",VLOOKUP(Hierarchisation!E2653,effectifs_hiver,8,FALSE),"Erreur Région"))))))</f>
        <v>#N/A</v>
      </c>
      <c r="V2653" s="17" t="e">
        <f>IF(W2653="Transit","Transit",IF(W2653="hiver",VLOOKUP(E2653,'EFFECTIFS Hiver'!$A:$I,9,FALSE),IF(W2653="été",VLOOKUP(E2653,'EFFECTIFS Eté'!$A:$I,9,FALSE),"Erreur saison")))</f>
        <v>#N/A</v>
      </c>
      <c r="W2653" s="18" t="e">
        <f>VLOOKUP(D2653,Listes!B:C,2,FALSE)</f>
        <v>#N/A</v>
      </c>
    </row>
    <row r="2654" spans="1:23" ht="15.75" customHeight="1">
      <c r="A2654" s="11"/>
      <c r="B2654" s="11"/>
      <c r="C2654" s="11"/>
      <c r="D2654" s="11"/>
      <c r="E2654" s="11"/>
      <c r="F2654" s="11"/>
      <c r="G2654" s="11" t="e">
        <f>VLOOKUP(E2654,TAXONS!B:C,2,FALSE)</f>
        <v>#N/A</v>
      </c>
      <c r="H2654" s="13">
        <f t="shared" si="208"/>
        <v>0</v>
      </c>
      <c r="I2654" s="12" t="e">
        <f t="shared" si="209"/>
        <v>#N/A</v>
      </c>
      <c r="J2654" s="14" t="e">
        <f t="shared" si="210"/>
        <v>#N/A</v>
      </c>
      <c r="K2654" s="15" t="e">
        <f>VLOOKUP(B2654,REGIONS!A:D,4,FALSE)</f>
        <v>#N/A</v>
      </c>
      <c r="L2654" s="19" t="e">
        <f>VLOOKUP(G2654,Sensibilité!$A:$L,12,FALSE)</f>
        <v>#N/A</v>
      </c>
      <c r="M2654" s="19" t="e">
        <f t="shared" si="211"/>
        <v>#N/A</v>
      </c>
      <c r="N2654" s="19" t="e">
        <f t="shared" si="212"/>
        <v>#N/A</v>
      </c>
      <c r="O2654" s="15" t="str">
        <f>IF(D2654=Listes!$B$6,"SWARMING",IF(OR(D2654=Listes!$B$1,D2654=Listes!$B$2,D2654=Listes!$B$5),2,IF(OR(D2654=Listes!$B$3,D2654=Listes!$B$4),1,"erreur colonne D")))</f>
        <v>SWARMING</v>
      </c>
      <c r="P2654" s="15" t="e">
        <f>IF(OR(W2654="Hiver",W2654="Transit"),VLOOKUP(E2654,IC!A:E,4,FALSE),IF(W2654="été",VLOOKUP(E2654,IC!A:E,3,FALSE),"erreur"))</f>
        <v>#N/A</v>
      </c>
      <c r="Q2654" s="15" t="e">
        <f>IF(P2654="NR",0,IF(F2654&lt;5,0,IF(P2654=1,VLOOKUP(F2654,IC!$G$1:$I$8,3,TRUE),
IF(P2654=2,VLOOKUP(F2654,IC!$K$1:$M$8,3,TRUE),
IF(P2654=3,VLOOKUP(F2654,IC!$O$1:$Q$8,3,TRUE),IF(P2654=4,VLOOKUP(F2654,IC!$S$2:$U$9,3,TRUE),
"erreur"))))))</f>
        <v>#N/A</v>
      </c>
      <c r="R2654" s="16" t="e">
        <f>IF(OR(V2654="NA",V2654="Transit",V2654&lt;Listes!$F$1),"non applicable",F2654/V2654)</f>
        <v>#N/A</v>
      </c>
      <c r="S2654" s="16" t="e">
        <f>IF(W2654="Transit","Non applicable",IF(AND(W2654="été",T2654&gt;Listes!F2653),F2654/T2654,IF(AND(W2654="Hiver",Hierarchisation!U2654&gt;Listes!F2653),F2654/U2654,"non applicable")))</f>
        <v>#N/A</v>
      </c>
      <c r="T2654" s="17" t="e">
        <f>IF(K2654="Centre",VLOOKUP(E2654,effectifs_ete,3,FALSE),IF(Hierarchisation!K2654="Grand Nord",VLOOKUP(Hierarchisation!E2654,effectifs_ete,4,FALSE),IF(Hierarchisation!K2654="Nord Est",VLOOKUP(Hierarchisation!E2654,effectifs_ete,5,FALSE),IF(Hierarchisation!K2654="Nord Ouest",VLOOKUP(Hierarchisation!E2654,effectifs_ete,6,FALSE),IF(Hierarchisation!K2654="Sud Est",VLOOKUP(Hierarchisation!E2654,effectifs_ete,7,FALSE),IF(Hierarchisation!K2654="Sud Ouest",VLOOKUP(Hierarchisation!E2654,effectifs_ete,8,FALSE),"Erreur Région"))))))</f>
        <v>#N/A</v>
      </c>
      <c r="U2654" s="17" t="e">
        <f>IF(K2654="Centre",VLOOKUP(E2654,effectifs_hiver,3,FALSE),IF(Hierarchisation!K2654="Grand Nord",VLOOKUP(Hierarchisation!E2654,effectifs_hiver,4,FALSE),IF(Hierarchisation!K2654="Nord Est",VLOOKUP(Hierarchisation!E2654,effectifs_hiver,5,FALSE),IF(Hierarchisation!K2654="Nord Ouest",VLOOKUP(Hierarchisation!E2654,effectifs_hiver,6,FALSE),IF(Hierarchisation!K2654="Sud Est",VLOOKUP(Hierarchisation!E2654,effectifs_hiver,7,FALSE),IF(Hierarchisation!K2654="Sud Ouest",VLOOKUP(Hierarchisation!E2654,effectifs_hiver,8,FALSE),"Erreur Région"))))))</f>
        <v>#N/A</v>
      </c>
      <c r="V2654" s="17" t="e">
        <f>IF(W2654="Transit","Transit",IF(W2654="hiver",VLOOKUP(E2654,'EFFECTIFS Hiver'!$A:$I,9,FALSE),IF(W2654="été",VLOOKUP(E2654,'EFFECTIFS Eté'!$A:$I,9,FALSE),"Erreur saison")))</f>
        <v>#N/A</v>
      </c>
      <c r="W2654" s="18" t="e">
        <f>VLOOKUP(D2654,Listes!B:C,2,FALSE)</f>
        <v>#N/A</v>
      </c>
    </row>
    <row r="2655" spans="1:23" ht="15.75" customHeight="1">
      <c r="A2655" s="11"/>
      <c r="B2655" s="11"/>
      <c r="C2655" s="11"/>
      <c r="D2655" s="11"/>
      <c r="E2655" s="11"/>
      <c r="F2655" s="11"/>
      <c r="G2655" s="11" t="e">
        <f>VLOOKUP(E2655,TAXONS!B:C,2,FALSE)</f>
        <v>#N/A</v>
      </c>
      <c r="H2655" s="13">
        <f t="shared" si="208"/>
        <v>0</v>
      </c>
      <c r="I2655" s="12" t="e">
        <f t="shared" si="209"/>
        <v>#N/A</v>
      </c>
      <c r="J2655" s="14" t="e">
        <f t="shared" si="210"/>
        <v>#N/A</v>
      </c>
      <c r="K2655" s="15" t="e">
        <f>VLOOKUP(B2655,REGIONS!A:D,4,FALSE)</f>
        <v>#N/A</v>
      </c>
      <c r="L2655" s="19" t="e">
        <f>VLOOKUP(G2655,Sensibilité!$A:$L,12,FALSE)</f>
        <v>#N/A</v>
      </c>
      <c r="M2655" s="19" t="e">
        <f t="shared" si="211"/>
        <v>#N/A</v>
      </c>
      <c r="N2655" s="19" t="e">
        <f t="shared" si="212"/>
        <v>#N/A</v>
      </c>
      <c r="O2655" s="15" t="str">
        <f>IF(D2655=Listes!$B$6,"SWARMING",IF(OR(D2655=Listes!$B$1,D2655=Listes!$B$2,D2655=Listes!$B$5),2,IF(OR(D2655=Listes!$B$3,D2655=Listes!$B$4),1,"erreur colonne D")))</f>
        <v>SWARMING</v>
      </c>
      <c r="P2655" s="15" t="e">
        <f>IF(OR(W2655="Hiver",W2655="Transit"),VLOOKUP(E2655,IC!A:E,4,FALSE),IF(W2655="été",VLOOKUP(E2655,IC!A:E,3,FALSE),"erreur"))</f>
        <v>#N/A</v>
      </c>
      <c r="Q2655" s="15" t="e">
        <f>IF(P2655="NR",0,IF(F2655&lt;5,0,IF(P2655=1,VLOOKUP(F2655,IC!$G$1:$I$8,3,TRUE),
IF(P2655=2,VLOOKUP(F2655,IC!$K$1:$M$8,3,TRUE),
IF(P2655=3,VLOOKUP(F2655,IC!$O$1:$Q$8,3,TRUE),IF(P2655=4,VLOOKUP(F2655,IC!$S$2:$U$9,3,TRUE),
"erreur"))))))</f>
        <v>#N/A</v>
      </c>
      <c r="R2655" s="16" t="e">
        <f>IF(OR(V2655="NA",V2655="Transit",V2655&lt;Listes!$F$1),"non applicable",F2655/V2655)</f>
        <v>#N/A</v>
      </c>
      <c r="S2655" s="16" t="e">
        <f>IF(W2655="Transit","Non applicable",IF(AND(W2655="été",T2655&gt;Listes!F2654),F2655/T2655,IF(AND(W2655="Hiver",Hierarchisation!U2655&gt;Listes!F2654),F2655/U2655,"non applicable")))</f>
        <v>#N/A</v>
      </c>
      <c r="T2655" s="17" t="e">
        <f>IF(K2655="Centre",VLOOKUP(E2655,effectifs_ete,3,FALSE),IF(Hierarchisation!K2655="Grand Nord",VLOOKUP(Hierarchisation!E2655,effectifs_ete,4,FALSE),IF(Hierarchisation!K2655="Nord Est",VLOOKUP(Hierarchisation!E2655,effectifs_ete,5,FALSE),IF(Hierarchisation!K2655="Nord Ouest",VLOOKUP(Hierarchisation!E2655,effectifs_ete,6,FALSE),IF(Hierarchisation!K2655="Sud Est",VLOOKUP(Hierarchisation!E2655,effectifs_ete,7,FALSE),IF(Hierarchisation!K2655="Sud Ouest",VLOOKUP(Hierarchisation!E2655,effectifs_ete,8,FALSE),"Erreur Région"))))))</f>
        <v>#N/A</v>
      </c>
      <c r="U2655" s="17" t="e">
        <f>IF(K2655="Centre",VLOOKUP(E2655,effectifs_hiver,3,FALSE),IF(Hierarchisation!K2655="Grand Nord",VLOOKUP(Hierarchisation!E2655,effectifs_hiver,4,FALSE),IF(Hierarchisation!K2655="Nord Est",VLOOKUP(Hierarchisation!E2655,effectifs_hiver,5,FALSE),IF(Hierarchisation!K2655="Nord Ouest",VLOOKUP(Hierarchisation!E2655,effectifs_hiver,6,FALSE),IF(Hierarchisation!K2655="Sud Est",VLOOKUP(Hierarchisation!E2655,effectifs_hiver,7,FALSE),IF(Hierarchisation!K2655="Sud Ouest",VLOOKUP(Hierarchisation!E2655,effectifs_hiver,8,FALSE),"Erreur Région"))))))</f>
        <v>#N/A</v>
      </c>
      <c r="V2655" s="17" t="e">
        <f>IF(W2655="Transit","Transit",IF(W2655="hiver",VLOOKUP(E2655,'EFFECTIFS Hiver'!$A:$I,9,FALSE),IF(W2655="été",VLOOKUP(E2655,'EFFECTIFS Eté'!$A:$I,9,FALSE),"Erreur saison")))</f>
        <v>#N/A</v>
      </c>
      <c r="W2655" s="18" t="e">
        <f>VLOOKUP(D2655,Listes!B:C,2,FALSE)</f>
        <v>#N/A</v>
      </c>
    </row>
    <row r="2656" spans="1:23" ht="15.75" customHeight="1">
      <c r="A2656" s="11"/>
      <c r="B2656" s="11"/>
      <c r="C2656" s="11"/>
      <c r="D2656" s="11"/>
      <c r="E2656" s="11"/>
      <c r="F2656" s="11"/>
      <c r="G2656" s="11" t="e">
        <f>VLOOKUP(E2656,TAXONS!B:C,2,FALSE)</f>
        <v>#N/A</v>
      </c>
      <c r="H2656" s="13">
        <f t="shared" si="208"/>
        <v>0</v>
      </c>
      <c r="I2656" s="12" t="e">
        <f t="shared" si="209"/>
        <v>#N/A</v>
      </c>
      <c r="J2656" s="14" t="e">
        <f t="shared" si="210"/>
        <v>#N/A</v>
      </c>
      <c r="K2656" s="15" t="e">
        <f>VLOOKUP(B2656,REGIONS!A:D,4,FALSE)</f>
        <v>#N/A</v>
      </c>
      <c r="L2656" s="19" t="e">
        <f>VLOOKUP(G2656,Sensibilité!$A:$L,12,FALSE)</f>
        <v>#N/A</v>
      </c>
      <c r="M2656" s="19" t="e">
        <f t="shared" si="211"/>
        <v>#N/A</v>
      </c>
      <c r="N2656" s="19" t="e">
        <f t="shared" si="212"/>
        <v>#N/A</v>
      </c>
      <c r="O2656" s="15" t="str">
        <f>IF(D2656=Listes!$B$6,"SWARMING",IF(OR(D2656=Listes!$B$1,D2656=Listes!$B$2,D2656=Listes!$B$5),2,IF(OR(D2656=Listes!$B$3,D2656=Listes!$B$4),1,"erreur colonne D")))</f>
        <v>SWARMING</v>
      </c>
      <c r="P2656" s="15" t="e">
        <f>IF(OR(W2656="Hiver",W2656="Transit"),VLOOKUP(E2656,IC!A:E,4,FALSE),IF(W2656="été",VLOOKUP(E2656,IC!A:E,3,FALSE),"erreur"))</f>
        <v>#N/A</v>
      </c>
      <c r="Q2656" s="15" t="e">
        <f>IF(P2656="NR",0,IF(F2656&lt;5,0,IF(P2656=1,VLOOKUP(F2656,IC!$G$1:$I$8,3,TRUE),
IF(P2656=2,VLOOKUP(F2656,IC!$K$1:$M$8,3,TRUE),
IF(P2656=3,VLOOKUP(F2656,IC!$O$1:$Q$8,3,TRUE),IF(P2656=4,VLOOKUP(F2656,IC!$S$2:$U$9,3,TRUE),
"erreur"))))))</f>
        <v>#N/A</v>
      </c>
      <c r="R2656" s="16" t="e">
        <f>IF(OR(V2656="NA",V2656="Transit",V2656&lt;Listes!$F$1),"non applicable",F2656/V2656)</f>
        <v>#N/A</v>
      </c>
      <c r="S2656" s="16" t="e">
        <f>IF(W2656="Transit","Non applicable",IF(AND(W2656="été",T2656&gt;Listes!F2655),F2656/T2656,IF(AND(W2656="Hiver",Hierarchisation!U2656&gt;Listes!F2655),F2656/U2656,"non applicable")))</f>
        <v>#N/A</v>
      </c>
      <c r="T2656" s="17" t="e">
        <f>IF(K2656="Centre",VLOOKUP(E2656,effectifs_ete,3,FALSE),IF(Hierarchisation!K2656="Grand Nord",VLOOKUP(Hierarchisation!E2656,effectifs_ete,4,FALSE),IF(Hierarchisation!K2656="Nord Est",VLOOKUP(Hierarchisation!E2656,effectifs_ete,5,FALSE),IF(Hierarchisation!K2656="Nord Ouest",VLOOKUP(Hierarchisation!E2656,effectifs_ete,6,FALSE),IF(Hierarchisation!K2656="Sud Est",VLOOKUP(Hierarchisation!E2656,effectifs_ete,7,FALSE),IF(Hierarchisation!K2656="Sud Ouest",VLOOKUP(Hierarchisation!E2656,effectifs_ete,8,FALSE),"Erreur Région"))))))</f>
        <v>#N/A</v>
      </c>
      <c r="U2656" s="17" t="e">
        <f>IF(K2656="Centre",VLOOKUP(E2656,effectifs_hiver,3,FALSE),IF(Hierarchisation!K2656="Grand Nord",VLOOKUP(Hierarchisation!E2656,effectifs_hiver,4,FALSE),IF(Hierarchisation!K2656="Nord Est",VLOOKUP(Hierarchisation!E2656,effectifs_hiver,5,FALSE),IF(Hierarchisation!K2656="Nord Ouest",VLOOKUP(Hierarchisation!E2656,effectifs_hiver,6,FALSE),IF(Hierarchisation!K2656="Sud Est",VLOOKUP(Hierarchisation!E2656,effectifs_hiver,7,FALSE),IF(Hierarchisation!K2656="Sud Ouest",VLOOKUP(Hierarchisation!E2656,effectifs_hiver,8,FALSE),"Erreur Région"))))))</f>
        <v>#N/A</v>
      </c>
      <c r="V2656" s="17" t="e">
        <f>IF(W2656="Transit","Transit",IF(W2656="hiver",VLOOKUP(E2656,'EFFECTIFS Hiver'!$A:$I,9,FALSE),IF(W2656="été",VLOOKUP(E2656,'EFFECTIFS Eté'!$A:$I,9,FALSE),"Erreur saison")))</f>
        <v>#N/A</v>
      </c>
      <c r="W2656" s="18" t="e">
        <f>VLOOKUP(D2656,Listes!B:C,2,FALSE)</f>
        <v>#N/A</v>
      </c>
    </row>
    <row r="2657" spans="1:23" ht="15.75" customHeight="1">
      <c r="A2657" s="11"/>
      <c r="B2657" s="11"/>
      <c r="C2657" s="11"/>
      <c r="D2657" s="11"/>
      <c r="E2657" s="11"/>
      <c r="F2657" s="11"/>
      <c r="G2657" s="11" t="e">
        <f>VLOOKUP(E2657,TAXONS!B:C,2,FALSE)</f>
        <v>#N/A</v>
      </c>
      <c r="H2657" s="13">
        <f t="shared" si="208"/>
        <v>0</v>
      </c>
      <c r="I2657" s="12" t="e">
        <f t="shared" si="209"/>
        <v>#N/A</v>
      </c>
      <c r="J2657" s="14" t="e">
        <f t="shared" si="210"/>
        <v>#N/A</v>
      </c>
      <c r="K2657" s="15" t="e">
        <f>VLOOKUP(B2657,REGIONS!A:D,4,FALSE)</f>
        <v>#N/A</v>
      </c>
      <c r="L2657" s="19" t="e">
        <f>VLOOKUP(G2657,Sensibilité!$A:$L,12,FALSE)</f>
        <v>#N/A</v>
      </c>
      <c r="M2657" s="19" t="e">
        <f t="shared" si="211"/>
        <v>#N/A</v>
      </c>
      <c r="N2657" s="19" t="e">
        <f t="shared" si="212"/>
        <v>#N/A</v>
      </c>
      <c r="O2657" s="15" t="str">
        <f>IF(D2657=Listes!$B$6,"SWARMING",IF(OR(D2657=Listes!$B$1,D2657=Listes!$B$2,D2657=Listes!$B$5),2,IF(OR(D2657=Listes!$B$3,D2657=Listes!$B$4),1,"erreur colonne D")))</f>
        <v>SWARMING</v>
      </c>
      <c r="P2657" s="15" t="e">
        <f>IF(OR(W2657="Hiver",W2657="Transit"),VLOOKUP(E2657,IC!A:E,4,FALSE),IF(W2657="été",VLOOKUP(E2657,IC!A:E,3,FALSE),"erreur"))</f>
        <v>#N/A</v>
      </c>
      <c r="Q2657" s="15" t="e">
        <f>IF(P2657="NR",0,IF(F2657&lt;5,0,IF(P2657=1,VLOOKUP(F2657,IC!$G$1:$I$8,3,TRUE),
IF(P2657=2,VLOOKUP(F2657,IC!$K$1:$M$8,3,TRUE),
IF(P2657=3,VLOOKUP(F2657,IC!$O$1:$Q$8,3,TRUE),IF(P2657=4,VLOOKUP(F2657,IC!$S$2:$U$9,3,TRUE),
"erreur"))))))</f>
        <v>#N/A</v>
      </c>
      <c r="R2657" s="16" t="e">
        <f>IF(OR(V2657="NA",V2657="Transit",V2657&lt;Listes!$F$1),"non applicable",F2657/V2657)</f>
        <v>#N/A</v>
      </c>
      <c r="S2657" s="16" t="e">
        <f>IF(W2657="Transit","Non applicable",IF(AND(W2657="été",T2657&gt;Listes!F2656),F2657/T2657,IF(AND(W2657="Hiver",Hierarchisation!U2657&gt;Listes!F2656),F2657/U2657,"non applicable")))</f>
        <v>#N/A</v>
      </c>
      <c r="T2657" s="17" t="e">
        <f>IF(K2657="Centre",VLOOKUP(E2657,effectifs_ete,3,FALSE),IF(Hierarchisation!K2657="Grand Nord",VLOOKUP(Hierarchisation!E2657,effectifs_ete,4,FALSE),IF(Hierarchisation!K2657="Nord Est",VLOOKUP(Hierarchisation!E2657,effectifs_ete,5,FALSE),IF(Hierarchisation!K2657="Nord Ouest",VLOOKUP(Hierarchisation!E2657,effectifs_ete,6,FALSE),IF(Hierarchisation!K2657="Sud Est",VLOOKUP(Hierarchisation!E2657,effectifs_ete,7,FALSE),IF(Hierarchisation!K2657="Sud Ouest",VLOOKUP(Hierarchisation!E2657,effectifs_ete,8,FALSE),"Erreur Région"))))))</f>
        <v>#N/A</v>
      </c>
      <c r="U2657" s="17" t="e">
        <f>IF(K2657="Centre",VLOOKUP(E2657,effectifs_hiver,3,FALSE),IF(Hierarchisation!K2657="Grand Nord",VLOOKUP(Hierarchisation!E2657,effectifs_hiver,4,FALSE),IF(Hierarchisation!K2657="Nord Est",VLOOKUP(Hierarchisation!E2657,effectifs_hiver,5,FALSE),IF(Hierarchisation!K2657="Nord Ouest",VLOOKUP(Hierarchisation!E2657,effectifs_hiver,6,FALSE),IF(Hierarchisation!K2657="Sud Est",VLOOKUP(Hierarchisation!E2657,effectifs_hiver,7,FALSE),IF(Hierarchisation!K2657="Sud Ouest",VLOOKUP(Hierarchisation!E2657,effectifs_hiver,8,FALSE),"Erreur Région"))))))</f>
        <v>#N/A</v>
      </c>
      <c r="V2657" s="17" t="e">
        <f>IF(W2657="Transit","Transit",IF(W2657="hiver",VLOOKUP(E2657,'EFFECTIFS Hiver'!$A:$I,9,FALSE),IF(W2657="été",VLOOKUP(E2657,'EFFECTIFS Eté'!$A:$I,9,FALSE),"Erreur saison")))</f>
        <v>#N/A</v>
      </c>
      <c r="W2657" s="18" t="e">
        <f>VLOOKUP(D2657,Listes!B:C,2,FALSE)</f>
        <v>#N/A</v>
      </c>
    </row>
    <row r="2658" spans="1:23" ht="15.75" customHeight="1">
      <c r="A2658" s="11"/>
      <c r="B2658" s="11"/>
      <c r="C2658" s="11"/>
      <c r="D2658" s="11"/>
      <c r="E2658" s="11"/>
      <c r="F2658" s="11"/>
      <c r="G2658" s="11" t="e">
        <f>VLOOKUP(E2658,TAXONS!B:C,2,FALSE)</f>
        <v>#N/A</v>
      </c>
      <c r="H2658" s="13">
        <f t="shared" si="208"/>
        <v>0</v>
      </c>
      <c r="I2658" s="12" t="e">
        <f t="shared" si="209"/>
        <v>#N/A</v>
      </c>
      <c r="J2658" s="14" t="e">
        <f t="shared" si="210"/>
        <v>#N/A</v>
      </c>
      <c r="K2658" s="15" t="e">
        <f>VLOOKUP(B2658,REGIONS!A:D,4,FALSE)</f>
        <v>#N/A</v>
      </c>
      <c r="L2658" s="19" t="e">
        <f>VLOOKUP(G2658,Sensibilité!$A:$L,12,FALSE)</f>
        <v>#N/A</v>
      </c>
      <c r="M2658" s="19" t="e">
        <f t="shared" si="211"/>
        <v>#N/A</v>
      </c>
      <c r="N2658" s="19" t="e">
        <f t="shared" si="212"/>
        <v>#N/A</v>
      </c>
      <c r="O2658" s="15" t="str">
        <f>IF(D2658=Listes!$B$6,"SWARMING",IF(OR(D2658=Listes!$B$1,D2658=Listes!$B$2,D2658=Listes!$B$5),2,IF(OR(D2658=Listes!$B$3,D2658=Listes!$B$4),1,"erreur colonne D")))</f>
        <v>SWARMING</v>
      </c>
      <c r="P2658" s="15" t="e">
        <f>IF(OR(W2658="Hiver",W2658="Transit"),VLOOKUP(E2658,IC!A:E,4,FALSE),IF(W2658="été",VLOOKUP(E2658,IC!A:E,3,FALSE),"erreur"))</f>
        <v>#N/A</v>
      </c>
      <c r="Q2658" s="15" t="e">
        <f>IF(P2658="NR",0,IF(F2658&lt;5,0,IF(P2658=1,VLOOKUP(F2658,IC!$G$1:$I$8,3,TRUE),
IF(P2658=2,VLOOKUP(F2658,IC!$K$1:$M$8,3,TRUE),
IF(P2658=3,VLOOKUP(F2658,IC!$O$1:$Q$8,3,TRUE),IF(P2658=4,VLOOKUP(F2658,IC!$S$2:$U$9,3,TRUE),
"erreur"))))))</f>
        <v>#N/A</v>
      </c>
      <c r="R2658" s="16" t="e">
        <f>IF(OR(V2658="NA",V2658="Transit",V2658&lt;Listes!$F$1),"non applicable",F2658/V2658)</f>
        <v>#N/A</v>
      </c>
      <c r="S2658" s="16" t="e">
        <f>IF(W2658="Transit","Non applicable",IF(AND(W2658="été",T2658&gt;Listes!F2657),F2658/T2658,IF(AND(W2658="Hiver",Hierarchisation!U2658&gt;Listes!F2657),F2658/U2658,"non applicable")))</f>
        <v>#N/A</v>
      </c>
      <c r="T2658" s="17" t="e">
        <f>IF(K2658="Centre",VLOOKUP(E2658,effectifs_ete,3,FALSE),IF(Hierarchisation!K2658="Grand Nord",VLOOKUP(Hierarchisation!E2658,effectifs_ete,4,FALSE),IF(Hierarchisation!K2658="Nord Est",VLOOKUP(Hierarchisation!E2658,effectifs_ete,5,FALSE),IF(Hierarchisation!K2658="Nord Ouest",VLOOKUP(Hierarchisation!E2658,effectifs_ete,6,FALSE),IF(Hierarchisation!K2658="Sud Est",VLOOKUP(Hierarchisation!E2658,effectifs_ete,7,FALSE),IF(Hierarchisation!K2658="Sud Ouest",VLOOKUP(Hierarchisation!E2658,effectifs_ete,8,FALSE),"Erreur Région"))))))</f>
        <v>#N/A</v>
      </c>
      <c r="U2658" s="17" t="e">
        <f>IF(K2658="Centre",VLOOKUP(E2658,effectifs_hiver,3,FALSE),IF(Hierarchisation!K2658="Grand Nord",VLOOKUP(Hierarchisation!E2658,effectifs_hiver,4,FALSE),IF(Hierarchisation!K2658="Nord Est",VLOOKUP(Hierarchisation!E2658,effectifs_hiver,5,FALSE),IF(Hierarchisation!K2658="Nord Ouest",VLOOKUP(Hierarchisation!E2658,effectifs_hiver,6,FALSE),IF(Hierarchisation!K2658="Sud Est",VLOOKUP(Hierarchisation!E2658,effectifs_hiver,7,FALSE),IF(Hierarchisation!K2658="Sud Ouest",VLOOKUP(Hierarchisation!E2658,effectifs_hiver,8,FALSE),"Erreur Région"))))))</f>
        <v>#N/A</v>
      </c>
      <c r="V2658" s="17" t="e">
        <f>IF(W2658="Transit","Transit",IF(W2658="hiver",VLOOKUP(E2658,'EFFECTIFS Hiver'!$A:$I,9,FALSE),IF(W2658="été",VLOOKUP(E2658,'EFFECTIFS Eté'!$A:$I,9,FALSE),"Erreur saison")))</f>
        <v>#N/A</v>
      </c>
      <c r="W2658" s="18" t="e">
        <f>VLOOKUP(D2658,Listes!B:C,2,FALSE)</f>
        <v>#N/A</v>
      </c>
    </row>
    <row r="2659" spans="1:23" ht="15.75" customHeight="1">
      <c r="A2659" s="11"/>
      <c r="B2659" s="11"/>
      <c r="C2659" s="11"/>
      <c r="D2659" s="11"/>
      <c r="E2659" s="11"/>
      <c r="F2659" s="11"/>
      <c r="G2659" s="11" t="e">
        <f>VLOOKUP(E2659,TAXONS!B:C,2,FALSE)</f>
        <v>#N/A</v>
      </c>
      <c r="H2659" s="13">
        <f t="shared" si="208"/>
        <v>0</v>
      </c>
      <c r="I2659" s="12" t="e">
        <f t="shared" si="209"/>
        <v>#N/A</v>
      </c>
      <c r="J2659" s="14" t="e">
        <f t="shared" si="210"/>
        <v>#N/A</v>
      </c>
      <c r="K2659" s="15" t="e">
        <f>VLOOKUP(B2659,REGIONS!A:D,4,FALSE)</f>
        <v>#N/A</v>
      </c>
      <c r="L2659" s="19" t="e">
        <f>VLOOKUP(G2659,Sensibilité!$A:$L,12,FALSE)</f>
        <v>#N/A</v>
      </c>
      <c r="M2659" s="19" t="e">
        <f t="shared" si="211"/>
        <v>#N/A</v>
      </c>
      <c r="N2659" s="19" t="e">
        <f t="shared" si="212"/>
        <v>#N/A</v>
      </c>
      <c r="O2659" s="15" t="str">
        <f>IF(D2659=Listes!$B$6,"SWARMING",IF(OR(D2659=Listes!$B$1,D2659=Listes!$B$2,D2659=Listes!$B$5),2,IF(OR(D2659=Listes!$B$3,D2659=Listes!$B$4),1,"erreur colonne D")))</f>
        <v>SWARMING</v>
      </c>
      <c r="P2659" s="15" t="e">
        <f>IF(OR(W2659="Hiver",W2659="Transit"),VLOOKUP(E2659,IC!A:E,4,FALSE),IF(W2659="été",VLOOKUP(E2659,IC!A:E,3,FALSE),"erreur"))</f>
        <v>#N/A</v>
      </c>
      <c r="Q2659" s="15" t="e">
        <f>IF(P2659="NR",0,IF(F2659&lt;5,0,IF(P2659=1,VLOOKUP(F2659,IC!$G$1:$I$8,3,TRUE),
IF(P2659=2,VLOOKUP(F2659,IC!$K$1:$M$8,3,TRUE),
IF(P2659=3,VLOOKUP(F2659,IC!$O$1:$Q$8,3,TRUE),IF(P2659=4,VLOOKUP(F2659,IC!$S$2:$U$9,3,TRUE),
"erreur"))))))</f>
        <v>#N/A</v>
      </c>
      <c r="R2659" s="16" t="e">
        <f>IF(OR(V2659="NA",V2659="Transit",V2659&lt;Listes!$F$1),"non applicable",F2659/V2659)</f>
        <v>#N/A</v>
      </c>
      <c r="S2659" s="16" t="e">
        <f>IF(W2659="Transit","Non applicable",IF(AND(W2659="été",T2659&gt;Listes!F2658),F2659/T2659,IF(AND(W2659="Hiver",Hierarchisation!U2659&gt;Listes!F2658),F2659/U2659,"non applicable")))</f>
        <v>#N/A</v>
      </c>
      <c r="T2659" s="17" t="e">
        <f>IF(K2659="Centre",VLOOKUP(E2659,effectifs_ete,3,FALSE),IF(Hierarchisation!K2659="Grand Nord",VLOOKUP(Hierarchisation!E2659,effectifs_ete,4,FALSE),IF(Hierarchisation!K2659="Nord Est",VLOOKUP(Hierarchisation!E2659,effectifs_ete,5,FALSE),IF(Hierarchisation!K2659="Nord Ouest",VLOOKUP(Hierarchisation!E2659,effectifs_ete,6,FALSE),IF(Hierarchisation!K2659="Sud Est",VLOOKUP(Hierarchisation!E2659,effectifs_ete,7,FALSE),IF(Hierarchisation!K2659="Sud Ouest",VLOOKUP(Hierarchisation!E2659,effectifs_ete,8,FALSE),"Erreur Région"))))))</f>
        <v>#N/A</v>
      </c>
      <c r="U2659" s="17" t="e">
        <f>IF(K2659="Centre",VLOOKUP(E2659,effectifs_hiver,3,FALSE),IF(Hierarchisation!K2659="Grand Nord",VLOOKUP(Hierarchisation!E2659,effectifs_hiver,4,FALSE),IF(Hierarchisation!K2659="Nord Est",VLOOKUP(Hierarchisation!E2659,effectifs_hiver,5,FALSE),IF(Hierarchisation!K2659="Nord Ouest",VLOOKUP(Hierarchisation!E2659,effectifs_hiver,6,FALSE),IF(Hierarchisation!K2659="Sud Est",VLOOKUP(Hierarchisation!E2659,effectifs_hiver,7,FALSE),IF(Hierarchisation!K2659="Sud Ouest",VLOOKUP(Hierarchisation!E2659,effectifs_hiver,8,FALSE),"Erreur Région"))))))</f>
        <v>#N/A</v>
      </c>
      <c r="V2659" s="17" t="e">
        <f>IF(W2659="Transit","Transit",IF(W2659="hiver",VLOOKUP(E2659,'EFFECTIFS Hiver'!$A:$I,9,FALSE),IF(W2659="été",VLOOKUP(E2659,'EFFECTIFS Eté'!$A:$I,9,FALSE),"Erreur saison")))</f>
        <v>#N/A</v>
      </c>
      <c r="W2659" s="18" t="e">
        <f>VLOOKUP(D2659,Listes!B:C,2,FALSE)</f>
        <v>#N/A</v>
      </c>
    </row>
    <row r="2660" spans="1:23" ht="15.75" customHeight="1">
      <c r="A2660" s="11"/>
      <c r="B2660" s="11"/>
      <c r="C2660" s="11"/>
      <c r="D2660" s="11"/>
      <c r="E2660" s="11"/>
      <c r="F2660" s="11"/>
      <c r="G2660" s="11" t="e">
        <f>VLOOKUP(E2660,TAXONS!B:C,2,FALSE)</f>
        <v>#N/A</v>
      </c>
      <c r="H2660" s="13">
        <f t="shared" si="208"/>
        <v>0</v>
      </c>
      <c r="I2660" s="12" t="e">
        <f t="shared" si="209"/>
        <v>#N/A</v>
      </c>
      <c r="J2660" s="14" t="e">
        <f t="shared" si="210"/>
        <v>#N/A</v>
      </c>
      <c r="K2660" s="15" t="e">
        <f>VLOOKUP(B2660,REGIONS!A:D,4,FALSE)</f>
        <v>#N/A</v>
      </c>
      <c r="L2660" s="19" t="e">
        <f>VLOOKUP(G2660,Sensibilité!$A:$L,12,FALSE)</f>
        <v>#N/A</v>
      </c>
      <c r="M2660" s="19" t="e">
        <f t="shared" si="211"/>
        <v>#N/A</v>
      </c>
      <c r="N2660" s="19" t="e">
        <f t="shared" si="212"/>
        <v>#N/A</v>
      </c>
      <c r="O2660" s="15" t="str">
        <f>IF(D2660=Listes!$B$6,"SWARMING",IF(OR(D2660=Listes!$B$1,D2660=Listes!$B$2,D2660=Listes!$B$5),2,IF(OR(D2660=Listes!$B$3,D2660=Listes!$B$4),1,"erreur colonne D")))</f>
        <v>SWARMING</v>
      </c>
      <c r="P2660" s="15" t="e">
        <f>IF(OR(W2660="Hiver",W2660="Transit"),VLOOKUP(E2660,IC!A:E,4,FALSE),IF(W2660="été",VLOOKUP(E2660,IC!A:E,3,FALSE),"erreur"))</f>
        <v>#N/A</v>
      </c>
      <c r="Q2660" s="15" t="e">
        <f>IF(P2660="NR",0,IF(F2660&lt;5,0,IF(P2660=1,VLOOKUP(F2660,IC!$G$1:$I$8,3,TRUE),
IF(P2660=2,VLOOKUP(F2660,IC!$K$1:$M$8,3,TRUE),
IF(P2660=3,VLOOKUP(F2660,IC!$O$1:$Q$8,3,TRUE),IF(P2660=4,VLOOKUP(F2660,IC!$S$2:$U$9,3,TRUE),
"erreur"))))))</f>
        <v>#N/A</v>
      </c>
      <c r="R2660" s="16" t="e">
        <f>IF(OR(V2660="NA",V2660="Transit",V2660&lt;Listes!$F$1),"non applicable",F2660/V2660)</f>
        <v>#N/A</v>
      </c>
      <c r="S2660" s="16" t="e">
        <f>IF(W2660="Transit","Non applicable",IF(AND(W2660="été",T2660&gt;Listes!F2659),F2660/T2660,IF(AND(W2660="Hiver",Hierarchisation!U2660&gt;Listes!F2659),F2660/U2660,"non applicable")))</f>
        <v>#N/A</v>
      </c>
      <c r="T2660" s="17" t="e">
        <f>IF(K2660="Centre",VLOOKUP(E2660,effectifs_ete,3,FALSE),IF(Hierarchisation!K2660="Grand Nord",VLOOKUP(Hierarchisation!E2660,effectifs_ete,4,FALSE),IF(Hierarchisation!K2660="Nord Est",VLOOKUP(Hierarchisation!E2660,effectifs_ete,5,FALSE),IF(Hierarchisation!K2660="Nord Ouest",VLOOKUP(Hierarchisation!E2660,effectifs_ete,6,FALSE),IF(Hierarchisation!K2660="Sud Est",VLOOKUP(Hierarchisation!E2660,effectifs_ete,7,FALSE),IF(Hierarchisation!K2660="Sud Ouest",VLOOKUP(Hierarchisation!E2660,effectifs_ete,8,FALSE),"Erreur Région"))))))</f>
        <v>#N/A</v>
      </c>
      <c r="U2660" s="17" t="e">
        <f>IF(K2660="Centre",VLOOKUP(E2660,effectifs_hiver,3,FALSE),IF(Hierarchisation!K2660="Grand Nord",VLOOKUP(Hierarchisation!E2660,effectifs_hiver,4,FALSE),IF(Hierarchisation!K2660="Nord Est",VLOOKUP(Hierarchisation!E2660,effectifs_hiver,5,FALSE),IF(Hierarchisation!K2660="Nord Ouest",VLOOKUP(Hierarchisation!E2660,effectifs_hiver,6,FALSE),IF(Hierarchisation!K2660="Sud Est",VLOOKUP(Hierarchisation!E2660,effectifs_hiver,7,FALSE),IF(Hierarchisation!K2660="Sud Ouest",VLOOKUP(Hierarchisation!E2660,effectifs_hiver,8,FALSE),"Erreur Région"))))))</f>
        <v>#N/A</v>
      </c>
      <c r="V2660" s="17" t="e">
        <f>IF(W2660="Transit","Transit",IF(W2660="hiver",VLOOKUP(E2660,'EFFECTIFS Hiver'!$A:$I,9,FALSE),IF(W2660="été",VLOOKUP(E2660,'EFFECTIFS Eté'!$A:$I,9,FALSE),"Erreur saison")))</f>
        <v>#N/A</v>
      </c>
      <c r="W2660" s="18" t="e">
        <f>VLOOKUP(D2660,Listes!B:C,2,FALSE)</f>
        <v>#N/A</v>
      </c>
    </row>
    <row r="2661" spans="1:23" ht="15.75" customHeight="1">
      <c r="A2661" s="11"/>
      <c r="B2661" s="11"/>
      <c r="C2661" s="11"/>
      <c r="D2661" s="11"/>
      <c r="E2661" s="11"/>
      <c r="F2661" s="11"/>
      <c r="G2661" s="11" t="e">
        <f>VLOOKUP(E2661,TAXONS!B:C,2,FALSE)</f>
        <v>#N/A</v>
      </c>
      <c r="H2661" s="13">
        <f t="shared" si="208"/>
        <v>0</v>
      </c>
      <c r="I2661" s="12" t="e">
        <f t="shared" si="209"/>
        <v>#N/A</v>
      </c>
      <c r="J2661" s="14" t="e">
        <f t="shared" si="210"/>
        <v>#N/A</v>
      </c>
      <c r="K2661" s="15" t="e">
        <f>VLOOKUP(B2661,REGIONS!A:D,4,FALSE)</f>
        <v>#N/A</v>
      </c>
      <c r="L2661" s="19" t="e">
        <f>VLOOKUP(G2661,Sensibilité!$A:$L,12,FALSE)</f>
        <v>#N/A</v>
      </c>
      <c r="M2661" s="19" t="e">
        <f t="shared" si="211"/>
        <v>#N/A</v>
      </c>
      <c r="N2661" s="19" t="e">
        <f t="shared" si="212"/>
        <v>#N/A</v>
      </c>
      <c r="O2661" s="15" t="str">
        <f>IF(D2661=Listes!$B$6,"SWARMING",IF(OR(D2661=Listes!$B$1,D2661=Listes!$B$2,D2661=Listes!$B$5),2,IF(OR(D2661=Listes!$B$3,D2661=Listes!$B$4),1,"erreur colonne D")))</f>
        <v>SWARMING</v>
      </c>
      <c r="P2661" s="15" t="e">
        <f>IF(OR(W2661="Hiver",W2661="Transit"),VLOOKUP(E2661,IC!A:E,4,FALSE),IF(W2661="été",VLOOKUP(E2661,IC!A:E,3,FALSE),"erreur"))</f>
        <v>#N/A</v>
      </c>
      <c r="Q2661" s="15" t="e">
        <f>IF(P2661="NR",0,IF(F2661&lt;5,0,IF(P2661=1,VLOOKUP(F2661,IC!$G$1:$I$8,3,TRUE),
IF(P2661=2,VLOOKUP(F2661,IC!$K$1:$M$8,3,TRUE),
IF(P2661=3,VLOOKUP(F2661,IC!$O$1:$Q$8,3,TRUE),IF(P2661=4,VLOOKUP(F2661,IC!$S$2:$U$9,3,TRUE),
"erreur"))))))</f>
        <v>#N/A</v>
      </c>
      <c r="R2661" s="16" t="e">
        <f>IF(OR(V2661="NA",V2661="Transit",V2661&lt;Listes!$F$1),"non applicable",F2661/V2661)</f>
        <v>#N/A</v>
      </c>
      <c r="S2661" s="16" t="e">
        <f>IF(W2661="Transit","Non applicable",IF(AND(W2661="été",T2661&gt;Listes!F2660),F2661/T2661,IF(AND(W2661="Hiver",Hierarchisation!U2661&gt;Listes!F2660),F2661/U2661,"non applicable")))</f>
        <v>#N/A</v>
      </c>
      <c r="T2661" s="17" t="e">
        <f>IF(K2661="Centre",VLOOKUP(E2661,effectifs_ete,3,FALSE),IF(Hierarchisation!K2661="Grand Nord",VLOOKUP(Hierarchisation!E2661,effectifs_ete,4,FALSE),IF(Hierarchisation!K2661="Nord Est",VLOOKUP(Hierarchisation!E2661,effectifs_ete,5,FALSE),IF(Hierarchisation!K2661="Nord Ouest",VLOOKUP(Hierarchisation!E2661,effectifs_ete,6,FALSE),IF(Hierarchisation!K2661="Sud Est",VLOOKUP(Hierarchisation!E2661,effectifs_ete,7,FALSE),IF(Hierarchisation!K2661="Sud Ouest",VLOOKUP(Hierarchisation!E2661,effectifs_ete,8,FALSE),"Erreur Région"))))))</f>
        <v>#N/A</v>
      </c>
      <c r="U2661" s="17" t="e">
        <f>IF(K2661="Centre",VLOOKUP(E2661,effectifs_hiver,3,FALSE),IF(Hierarchisation!K2661="Grand Nord",VLOOKUP(Hierarchisation!E2661,effectifs_hiver,4,FALSE),IF(Hierarchisation!K2661="Nord Est",VLOOKUP(Hierarchisation!E2661,effectifs_hiver,5,FALSE),IF(Hierarchisation!K2661="Nord Ouest",VLOOKUP(Hierarchisation!E2661,effectifs_hiver,6,FALSE),IF(Hierarchisation!K2661="Sud Est",VLOOKUP(Hierarchisation!E2661,effectifs_hiver,7,FALSE),IF(Hierarchisation!K2661="Sud Ouest",VLOOKUP(Hierarchisation!E2661,effectifs_hiver,8,FALSE),"Erreur Région"))))))</f>
        <v>#N/A</v>
      </c>
      <c r="V2661" s="17" t="e">
        <f>IF(W2661="Transit","Transit",IF(W2661="hiver",VLOOKUP(E2661,'EFFECTIFS Hiver'!$A:$I,9,FALSE),IF(W2661="été",VLOOKUP(E2661,'EFFECTIFS Eté'!$A:$I,9,FALSE),"Erreur saison")))</f>
        <v>#N/A</v>
      </c>
      <c r="W2661" s="18" t="e">
        <f>VLOOKUP(D2661,Listes!B:C,2,FALSE)</f>
        <v>#N/A</v>
      </c>
    </row>
    <row r="2662" spans="1:23" ht="15.75" customHeight="1">
      <c r="A2662" s="11"/>
      <c r="B2662" s="11"/>
      <c r="C2662" s="11"/>
      <c r="D2662" s="11"/>
      <c r="E2662" s="11"/>
      <c r="F2662" s="11"/>
      <c r="G2662" s="11" t="e">
        <f>VLOOKUP(E2662,TAXONS!B:C,2,FALSE)</f>
        <v>#N/A</v>
      </c>
      <c r="H2662" s="13">
        <f t="shared" si="208"/>
        <v>0</v>
      </c>
      <c r="I2662" s="12" t="e">
        <f t="shared" si="209"/>
        <v>#N/A</v>
      </c>
      <c r="J2662" s="14" t="e">
        <f t="shared" si="210"/>
        <v>#N/A</v>
      </c>
      <c r="K2662" s="15" t="e">
        <f>VLOOKUP(B2662,REGIONS!A:D,4,FALSE)</f>
        <v>#N/A</v>
      </c>
      <c r="L2662" s="19" t="e">
        <f>VLOOKUP(G2662,Sensibilité!$A:$L,12,FALSE)</f>
        <v>#N/A</v>
      </c>
      <c r="M2662" s="19" t="e">
        <f t="shared" si="211"/>
        <v>#N/A</v>
      </c>
      <c r="N2662" s="19" t="e">
        <f t="shared" si="212"/>
        <v>#N/A</v>
      </c>
      <c r="O2662" s="15" t="str">
        <f>IF(D2662=Listes!$B$6,"SWARMING",IF(OR(D2662=Listes!$B$1,D2662=Listes!$B$2,D2662=Listes!$B$5),2,IF(OR(D2662=Listes!$B$3,D2662=Listes!$B$4),1,"erreur colonne D")))</f>
        <v>SWARMING</v>
      </c>
      <c r="P2662" s="15" t="e">
        <f>IF(OR(W2662="Hiver",W2662="Transit"),VLOOKUP(E2662,IC!A:E,4,FALSE),IF(W2662="été",VLOOKUP(E2662,IC!A:E,3,FALSE),"erreur"))</f>
        <v>#N/A</v>
      </c>
      <c r="Q2662" s="15" t="e">
        <f>IF(P2662="NR",0,IF(F2662&lt;5,0,IF(P2662=1,VLOOKUP(F2662,IC!$G$1:$I$8,3,TRUE),
IF(P2662=2,VLOOKUP(F2662,IC!$K$1:$M$8,3,TRUE),
IF(P2662=3,VLOOKUP(F2662,IC!$O$1:$Q$8,3,TRUE),IF(P2662=4,VLOOKUP(F2662,IC!$S$2:$U$9,3,TRUE),
"erreur"))))))</f>
        <v>#N/A</v>
      </c>
      <c r="R2662" s="16" t="e">
        <f>IF(OR(V2662="NA",V2662="Transit",V2662&lt;Listes!$F$1),"non applicable",F2662/V2662)</f>
        <v>#N/A</v>
      </c>
      <c r="S2662" s="16" t="e">
        <f>IF(W2662="Transit","Non applicable",IF(AND(W2662="été",T2662&gt;Listes!F2661),F2662/T2662,IF(AND(W2662="Hiver",Hierarchisation!U2662&gt;Listes!F2661),F2662/U2662,"non applicable")))</f>
        <v>#N/A</v>
      </c>
      <c r="T2662" s="17" t="e">
        <f>IF(K2662="Centre",VLOOKUP(E2662,effectifs_ete,3,FALSE),IF(Hierarchisation!K2662="Grand Nord",VLOOKUP(Hierarchisation!E2662,effectifs_ete,4,FALSE),IF(Hierarchisation!K2662="Nord Est",VLOOKUP(Hierarchisation!E2662,effectifs_ete,5,FALSE),IF(Hierarchisation!K2662="Nord Ouest",VLOOKUP(Hierarchisation!E2662,effectifs_ete,6,FALSE),IF(Hierarchisation!K2662="Sud Est",VLOOKUP(Hierarchisation!E2662,effectifs_ete,7,FALSE),IF(Hierarchisation!K2662="Sud Ouest",VLOOKUP(Hierarchisation!E2662,effectifs_ete,8,FALSE),"Erreur Région"))))))</f>
        <v>#N/A</v>
      </c>
      <c r="U2662" s="17" t="e">
        <f>IF(K2662="Centre",VLOOKUP(E2662,effectifs_hiver,3,FALSE),IF(Hierarchisation!K2662="Grand Nord",VLOOKUP(Hierarchisation!E2662,effectifs_hiver,4,FALSE),IF(Hierarchisation!K2662="Nord Est",VLOOKUP(Hierarchisation!E2662,effectifs_hiver,5,FALSE),IF(Hierarchisation!K2662="Nord Ouest",VLOOKUP(Hierarchisation!E2662,effectifs_hiver,6,FALSE),IF(Hierarchisation!K2662="Sud Est",VLOOKUP(Hierarchisation!E2662,effectifs_hiver,7,FALSE),IF(Hierarchisation!K2662="Sud Ouest",VLOOKUP(Hierarchisation!E2662,effectifs_hiver,8,FALSE),"Erreur Région"))))))</f>
        <v>#N/A</v>
      </c>
      <c r="V2662" s="17" t="e">
        <f>IF(W2662="Transit","Transit",IF(W2662="hiver",VLOOKUP(E2662,'EFFECTIFS Hiver'!$A:$I,9,FALSE),IF(W2662="été",VLOOKUP(E2662,'EFFECTIFS Eté'!$A:$I,9,FALSE),"Erreur saison")))</f>
        <v>#N/A</v>
      </c>
      <c r="W2662" s="18" t="e">
        <f>VLOOKUP(D2662,Listes!B:C,2,FALSE)</f>
        <v>#N/A</v>
      </c>
    </row>
    <row r="2663" spans="1:23" ht="15.75" customHeight="1">
      <c r="A2663" s="11"/>
      <c r="B2663" s="11"/>
      <c r="C2663" s="11"/>
      <c r="D2663" s="11"/>
      <c r="E2663" s="11"/>
      <c r="F2663" s="11"/>
      <c r="G2663" s="11" t="e">
        <f>VLOOKUP(E2663,TAXONS!B:C,2,FALSE)</f>
        <v>#N/A</v>
      </c>
      <c r="H2663" s="13">
        <f t="shared" si="208"/>
        <v>0</v>
      </c>
      <c r="I2663" s="12" t="e">
        <f t="shared" si="209"/>
        <v>#N/A</v>
      </c>
      <c r="J2663" s="14" t="e">
        <f t="shared" si="210"/>
        <v>#N/A</v>
      </c>
      <c r="K2663" s="15" t="e">
        <f>VLOOKUP(B2663,REGIONS!A:D,4,FALSE)</f>
        <v>#N/A</v>
      </c>
      <c r="L2663" s="19" t="e">
        <f>VLOOKUP(G2663,Sensibilité!$A:$L,12,FALSE)</f>
        <v>#N/A</v>
      </c>
      <c r="M2663" s="19" t="e">
        <f t="shared" si="211"/>
        <v>#N/A</v>
      </c>
      <c r="N2663" s="19" t="e">
        <f t="shared" si="212"/>
        <v>#N/A</v>
      </c>
      <c r="O2663" s="15" t="str">
        <f>IF(D2663=Listes!$B$6,"SWARMING",IF(OR(D2663=Listes!$B$1,D2663=Listes!$B$2,D2663=Listes!$B$5),2,IF(OR(D2663=Listes!$B$3,D2663=Listes!$B$4),1,"erreur colonne D")))</f>
        <v>SWARMING</v>
      </c>
      <c r="P2663" s="15" t="e">
        <f>IF(OR(W2663="Hiver",W2663="Transit"),VLOOKUP(E2663,IC!A:E,4,FALSE),IF(W2663="été",VLOOKUP(E2663,IC!A:E,3,FALSE),"erreur"))</f>
        <v>#N/A</v>
      </c>
      <c r="Q2663" s="15" t="e">
        <f>IF(P2663="NR",0,IF(F2663&lt;5,0,IF(P2663=1,VLOOKUP(F2663,IC!$G$1:$I$8,3,TRUE),
IF(P2663=2,VLOOKUP(F2663,IC!$K$1:$M$8,3,TRUE),
IF(P2663=3,VLOOKUP(F2663,IC!$O$1:$Q$8,3,TRUE),IF(P2663=4,VLOOKUP(F2663,IC!$S$2:$U$9,3,TRUE),
"erreur"))))))</f>
        <v>#N/A</v>
      </c>
      <c r="R2663" s="16" t="e">
        <f>IF(OR(V2663="NA",V2663="Transit",V2663&lt;Listes!$F$1),"non applicable",F2663/V2663)</f>
        <v>#N/A</v>
      </c>
      <c r="S2663" s="16" t="e">
        <f>IF(W2663="Transit","Non applicable",IF(AND(W2663="été",T2663&gt;Listes!F2662),F2663/T2663,IF(AND(W2663="Hiver",Hierarchisation!U2663&gt;Listes!F2662),F2663/U2663,"non applicable")))</f>
        <v>#N/A</v>
      </c>
      <c r="T2663" s="17" t="e">
        <f>IF(K2663="Centre",VLOOKUP(E2663,effectifs_ete,3,FALSE),IF(Hierarchisation!K2663="Grand Nord",VLOOKUP(Hierarchisation!E2663,effectifs_ete,4,FALSE),IF(Hierarchisation!K2663="Nord Est",VLOOKUP(Hierarchisation!E2663,effectifs_ete,5,FALSE),IF(Hierarchisation!K2663="Nord Ouest",VLOOKUP(Hierarchisation!E2663,effectifs_ete,6,FALSE),IF(Hierarchisation!K2663="Sud Est",VLOOKUP(Hierarchisation!E2663,effectifs_ete,7,FALSE),IF(Hierarchisation!K2663="Sud Ouest",VLOOKUP(Hierarchisation!E2663,effectifs_ete,8,FALSE),"Erreur Région"))))))</f>
        <v>#N/A</v>
      </c>
      <c r="U2663" s="17" t="e">
        <f>IF(K2663="Centre",VLOOKUP(E2663,effectifs_hiver,3,FALSE),IF(Hierarchisation!K2663="Grand Nord",VLOOKUP(Hierarchisation!E2663,effectifs_hiver,4,FALSE),IF(Hierarchisation!K2663="Nord Est",VLOOKUP(Hierarchisation!E2663,effectifs_hiver,5,FALSE),IF(Hierarchisation!K2663="Nord Ouest",VLOOKUP(Hierarchisation!E2663,effectifs_hiver,6,FALSE),IF(Hierarchisation!K2663="Sud Est",VLOOKUP(Hierarchisation!E2663,effectifs_hiver,7,FALSE),IF(Hierarchisation!K2663="Sud Ouest",VLOOKUP(Hierarchisation!E2663,effectifs_hiver,8,FALSE),"Erreur Région"))))))</f>
        <v>#N/A</v>
      </c>
      <c r="V2663" s="17" t="e">
        <f>IF(W2663="Transit","Transit",IF(W2663="hiver",VLOOKUP(E2663,'EFFECTIFS Hiver'!$A:$I,9,FALSE),IF(W2663="été",VLOOKUP(E2663,'EFFECTIFS Eté'!$A:$I,9,FALSE),"Erreur saison")))</f>
        <v>#N/A</v>
      </c>
      <c r="W2663" s="18" t="e">
        <f>VLOOKUP(D2663,Listes!B:C,2,FALSE)</f>
        <v>#N/A</v>
      </c>
    </row>
    <row r="2664" spans="1:23" ht="15.75" customHeight="1">
      <c r="A2664" s="11"/>
      <c r="B2664" s="11"/>
      <c r="C2664" s="11"/>
      <c r="D2664" s="11"/>
      <c r="E2664" s="11"/>
      <c r="F2664" s="11"/>
      <c r="G2664" s="11" t="e">
        <f>VLOOKUP(E2664,TAXONS!B:C,2,FALSE)</f>
        <v>#N/A</v>
      </c>
      <c r="H2664" s="13">
        <f t="shared" si="208"/>
        <v>0</v>
      </c>
      <c r="I2664" s="12" t="e">
        <f t="shared" si="209"/>
        <v>#N/A</v>
      </c>
      <c r="J2664" s="14" t="e">
        <f t="shared" si="210"/>
        <v>#N/A</v>
      </c>
      <c r="K2664" s="15" t="e">
        <f>VLOOKUP(B2664,REGIONS!A:D,4,FALSE)</f>
        <v>#N/A</v>
      </c>
      <c r="L2664" s="19" t="e">
        <f>VLOOKUP(G2664,Sensibilité!$A:$L,12,FALSE)</f>
        <v>#N/A</v>
      </c>
      <c r="M2664" s="19" t="e">
        <f t="shared" si="211"/>
        <v>#N/A</v>
      </c>
      <c r="N2664" s="19" t="e">
        <f t="shared" si="212"/>
        <v>#N/A</v>
      </c>
      <c r="O2664" s="15" t="str">
        <f>IF(D2664=Listes!$B$6,"SWARMING",IF(OR(D2664=Listes!$B$1,D2664=Listes!$B$2,D2664=Listes!$B$5),2,IF(OR(D2664=Listes!$B$3,D2664=Listes!$B$4),1,"erreur colonne D")))</f>
        <v>SWARMING</v>
      </c>
      <c r="P2664" s="15" t="e">
        <f>IF(OR(W2664="Hiver",W2664="Transit"),VLOOKUP(E2664,IC!A:E,4,FALSE),IF(W2664="été",VLOOKUP(E2664,IC!A:E,3,FALSE),"erreur"))</f>
        <v>#N/A</v>
      </c>
      <c r="Q2664" s="15" t="e">
        <f>IF(P2664="NR",0,IF(F2664&lt;5,0,IF(P2664=1,VLOOKUP(F2664,IC!$G$1:$I$8,3,TRUE),
IF(P2664=2,VLOOKUP(F2664,IC!$K$1:$M$8,3,TRUE),
IF(P2664=3,VLOOKUP(F2664,IC!$O$1:$Q$8,3,TRUE),IF(P2664=4,VLOOKUP(F2664,IC!$S$2:$U$9,3,TRUE),
"erreur"))))))</f>
        <v>#N/A</v>
      </c>
      <c r="R2664" s="16" t="e">
        <f>IF(OR(V2664="NA",V2664="Transit",V2664&lt;Listes!$F$1),"non applicable",F2664/V2664)</f>
        <v>#N/A</v>
      </c>
      <c r="S2664" s="16" t="e">
        <f>IF(W2664="Transit","Non applicable",IF(AND(W2664="été",T2664&gt;Listes!F2663),F2664/T2664,IF(AND(W2664="Hiver",Hierarchisation!U2664&gt;Listes!F2663),F2664/U2664,"non applicable")))</f>
        <v>#N/A</v>
      </c>
      <c r="T2664" s="17" t="e">
        <f>IF(K2664="Centre",VLOOKUP(E2664,effectifs_ete,3,FALSE),IF(Hierarchisation!K2664="Grand Nord",VLOOKUP(Hierarchisation!E2664,effectifs_ete,4,FALSE),IF(Hierarchisation!K2664="Nord Est",VLOOKUP(Hierarchisation!E2664,effectifs_ete,5,FALSE),IF(Hierarchisation!K2664="Nord Ouest",VLOOKUP(Hierarchisation!E2664,effectifs_ete,6,FALSE),IF(Hierarchisation!K2664="Sud Est",VLOOKUP(Hierarchisation!E2664,effectifs_ete,7,FALSE),IF(Hierarchisation!K2664="Sud Ouest",VLOOKUP(Hierarchisation!E2664,effectifs_ete,8,FALSE),"Erreur Région"))))))</f>
        <v>#N/A</v>
      </c>
      <c r="U2664" s="17" t="e">
        <f>IF(K2664="Centre",VLOOKUP(E2664,effectifs_hiver,3,FALSE),IF(Hierarchisation!K2664="Grand Nord",VLOOKUP(Hierarchisation!E2664,effectifs_hiver,4,FALSE),IF(Hierarchisation!K2664="Nord Est",VLOOKUP(Hierarchisation!E2664,effectifs_hiver,5,FALSE),IF(Hierarchisation!K2664="Nord Ouest",VLOOKUP(Hierarchisation!E2664,effectifs_hiver,6,FALSE),IF(Hierarchisation!K2664="Sud Est",VLOOKUP(Hierarchisation!E2664,effectifs_hiver,7,FALSE),IF(Hierarchisation!K2664="Sud Ouest",VLOOKUP(Hierarchisation!E2664,effectifs_hiver,8,FALSE),"Erreur Région"))))))</f>
        <v>#N/A</v>
      </c>
      <c r="V2664" s="17" t="e">
        <f>IF(W2664="Transit","Transit",IF(W2664="hiver",VLOOKUP(E2664,'EFFECTIFS Hiver'!$A:$I,9,FALSE),IF(W2664="été",VLOOKUP(E2664,'EFFECTIFS Eté'!$A:$I,9,FALSE),"Erreur saison")))</f>
        <v>#N/A</v>
      </c>
      <c r="W2664" s="18" t="e">
        <f>VLOOKUP(D2664,Listes!B:C,2,FALSE)</f>
        <v>#N/A</v>
      </c>
    </row>
    <row r="2665" spans="1:23" ht="15.75" customHeight="1">
      <c r="A2665" s="11"/>
      <c r="B2665" s="11"/>
      <c r="C2665" s="11"/>
      <c r="D2665" s="11"/>
      <c r="E2665" s="11"/>
      <c r="F2665" s="11"/>
      <c r="G2665" s="11" t="e">
        <f>VLOOKUP(E2665,TAXONS!B:C,2,FALSE)</f>
        <v>#N/A</v>
      </c>
      <c r="H2665" s="13">
        <f t="shared" si="208"/>
        <v>0</v>
      </c>
      <c r="I2665" s="12" t="e">
        <f t="shared" si="209"/>
        <v>#N/A</v>
      </c>
      <c r="J2665" s="14" t="e">
        <f t="shared" si="210"/>
        <v>#N/A</v>
      </c>
      <c r="K2665" s="15" t="e">
        <f>VLOOKUP(B2665,REGIONS!A:D,4,FALSE)</f>
        <v>#N/A</v>
      </c>
      <c r="L2665" s="19" t="e">
        <f>VLOOKUP(G2665,Sensibilité!$A:$L,12,FALSE)</f>
        <v>#N/A</v>
      </c>
      <c r="M2665" s="19" t="e">
        <f t="shared" si="211"/>
        <v>#N/A</v>
      </c>
      <c r="N2665" s="19" t="e">
        <f t="shared" si="212"/>
        <v>#N/A</v>
      </c>
      <c r="O2665" s="15" t="str">
        <f>IF(D2665=Listes!$B$6,"SWARMING",IF(OR(D2665=Listes!$B$1,D2665=Listes!$B$2,D2665=Listes!$B$5),2,IF(OR(D2665=Listes!$B$3,D2665=Listes!$B$4),1,"erreur colonne D")))</f>
        <v>SWARMING</v>
      </c>
      <c r="P2665" s="15" t="e">
        <f>IF(OR(W2665="Hiver",W2665="Transit"),VLOOKUP(E2665,IC!A:E,4,FALSE),IF(W2665="été",VLOOKUP(E2665,IC!A:E,3,FALSE),"erreur"))</f>
        <v>#N/A</v>
      </c>
      <c r="Q2665" s="15" t="e">
        <f>IF(P2665="NR",0,IF(F2665&lt;5,0,IF(P2665=1,VLOOKUP(F2665,IC!$G$1:$I$8,3,TRUE),
IF(P2665=2,VLOOKUP(F2665,IC!$K$1:$M$8,3,TRUE),
IF(P2665=3,VLOOKUP(F2665,IC!$O$1:$Q$8,3,TRUE),IF(P2665=4,VLOOKUP(F2665,IC!$S$2:$U$9,3,TRUE),
"erreur"))))))</f>
        <v>#N/A</v>
      </c>
      <c r="R2665" s="16" t="e">
        <f>IF(OR(V2665="NA",V2665="Transit",V2665&lt;Listes!$F$1),"non applicable",F2665/V2665)</f>
        <v>#N/A</v>
      </c>
      <c r="S2665" s="16" t="e">
        <f>IF(W2665="Transit","Non applicable",IF(AND(W2665="été",T2665&gt;Listes!F2664),F2665/T2665,IF(AND(W2665="Hiver",Hierarchisation!U2665&gt;Listes!F2664),F2665/U2665,"non applicable")))</f>
        <v>#N/A</v>
      </c>
      <c r="T2665" s="17" t="e">
        <f>IF(K2665="Centre",VLOOKUP(E2665,effectifs_ete,3,FALSE),IF(Hierarchisation!K2665="Grand Nord",VLOOKUP(Hierarchisation!E2665,effectifs_ete,4,FALSE),IF(Hierarchisation!K2665="Nord Est",VLOOKUP(Hierarchisation!E2665,effectifs_ete,5,FALSE),IF(Hierarchisation!K2665="Nord Ouest",VLOOKUP(Hierarchisation!E2665,effectifs_ete,6,FALSE),IF(Hierarchisation!K2665="Sud Est",VLOOKUP(Hierarchisation!E2665,effectifs_ete,7,FALSE),IF(Hierarchisation!K2665="Sud Ouest",VLOOKUP(Hierarchisation!E2665,effectifs_ete,8,FALSE),"Erreur Région"))))))</f>
        <v>#N/A</v>
      </c>
      <c r="U2665" s="17" t="e">
        <f>IF(K2665="Centre",VLOOKUP(E2665,effectifs_hiver,3,FALSE),IF(Hierarchisation!K2665="Grand Nord",VLOOKUP(Hierarchisation!E2665,effectifs_hiver,4,FALSE),IF(Hierarchisation!K2665="Nord Est",VLOOKUP(Hierarchisation!E2665,effectifs_hiver,5,FALSE),IF(Hierarchisation!K2665="Nord Ouest",VLOOKUP(Hierarchisation!E2665,effectifs_hiver,6,FALSE),IF(Hierarchisation!K2665="Sud Est",VLOOKUP(Hierarchisation!E2665,effectifs_hiver,7,FALSE),IF(Hierarchisation!K2665="Sud Ouest",VLOOKUP(Hierarchisation!E2665,effectifs_hiver,8,FALSE),"Erreur Région"))))))</f>
        <v>#N/A</v>
      </c>
      <c r="V2665" s="17" t="e">
        <f>IF(W2665="Transit","Transit",IF(W2665="hiver",VLOOKUP(E2665,'EFFECTIFS Hiver'!$A:$I,9,FALSE),IF(W2665="été",VLOOKUP(E2665,'EFFECTIFS Eté'!$A:$I,9,FALSE),"Erreur saison")))</f>
        <v>#N/A</v>
      </c>
      <c r="W2665" s="18" t="e">
        <f>VLOOKUP(D2665,Listes!B:C,2,FALSE)</f>
        <v>#N/A</v>
      </c>
    </row>
    <row r="2666" spans="1:23" ht="15.75" customHeight="1">
      <c r="A2666" s="11"/>
      <c r="B2666" s="11"/>
      <c r="C2666" s="11"/>
      <c r="D2666" s="11"/>
      <c r="E2666" s="11"/>
      <c r="F2666" s="11"/>
      <c r="G2666" s="11" t="e">
        <f>VLOOKUP(E2666,TAXONS!B:C,2,FALSE)</f>
        <v>#N/A</v>
      </c>
      <c r="H2666" s="13">
        <f t="shared" si="208"/>
        <v>0</v>
      </c>
      <c r="I2666" s="12" t="e">
        <f t="shared" si="209"/>
        <v>#N/A</v>
      </c>
      <c r="J2666" s="14" t="e">
        <f t="shared" si="210"/>
        <v>#N/A</v>
      </c>
      <c r="K2666" s="15" t="e">
        <f>VLOOKUP(B2666,REGIONS!A:D,4,FALSE)</f>
        <v>#N/A</v>
      </c>
      <c r="L2666" s="19" t="e">
        <f>VLOOKUP(G2666,Sensibilité!$A:$L,12,FALSE)</f>
        <v>#N/A</v>
      </c>
      <c r="M2666" s="19" t="e">
        <f t="shared" si="211"/>
        <v>#N/A</v>
      </c>
      <c r="N2666" s="19" t="e">
        <f t="shared" si="212"/>
        <v>#N/A</v>
      </c>
      <c r="O2666" s="15" t="str">
        <f>IF(D2666=Listes!$B$6,"SWARMING",IF(OR(D2666=Listes!$B$1,D2666=Listes!$B$2,D2666=Listes!$B$5),2,IF(OR(D2666=Listes!$B$3,D2666=Listes!$B$4),1,"erreur colonne D")))</f>
        <v>SWARMING</v>
      </c>
      <c r="P2666" s="15" t="e">
        <f>IF(OR(W2666="Hiver",W2666="Transit"),VLOOKUP(E2666,IC!A:E,4,FALSE),IF(W2666="été",VLOOKUP(E2666,IC!A:E,3,FALSE),"erreur"))</f>
        <v>#N/A</v>
      </c>
      <c r="Q2666" s="15" t="e">
        <f>IF(P2666="NR",0,IF(F2666&lt;5,0,IF(P2666=1,VLOOKUP(F2666,IC!$G$1:$I$8,3,TRUE),
IF(P2666=2,VLOOKUP(F2666,IC!$K$1:$M$8,3,TRUE),
IF(P2666=3,VLOOKUP(F2666,IC!$O$1:$Q$8,3,TRUE),IF(P2666=4,VLOOKUP(F2666,IC!$S$2:$U$9,3,TRUE),
"erreur"))))))</f>
        <v>#N/A</v>
      </c>
      <c r="R2666" s="16" t="e">
        <f>IF(OR(V2666="NA",V2666="Transit",V2666&lt;Listes!$F$1),"non applicable",F2666/V2666)</f>
        <v>#N/A</v>
      </c>
      <c r="S2666" s="16" t="e">
        <f>IF(W2666="Transit","Non applicable",IF(AND(W2666="été",T2666&gt;Listes!F2665),F2666/T2666,IF(AND(W2666="Hiver",Hierarchisation!U2666&gt;Listes!F2665),F2666/U2666,"non applicable")))</f>
        <v>#N/A</v>
      </c>
      <c r="T2666" s="17" t="e">
        <f>IF(K2666="Centre",VLOOKUP(E2666,effectifs_ete,3,FALSE),IF(Hierarchisation!K2666="Grand Nord",VLOOKUP(Hierarchisation!E2666,effectifs_ete,4,FALSE),IF(Hierarchisation!K2666="Nord Est",VLOOKUP(Hierarchisation!E2666,effectifs_ete,5,FALSE),IF(Hierarchisation!K2666="Nord Ouest",VLOOKUP(Hierarchisation!E2666,effectifs_ete,6,FALSE),IF(Hierarchisation!K2666="Sud Est",VLOOKUP(Hierarchisation!E2666,effectifs_ete,7,FALSE),IF(Hierarchisation!K2666="Sud Ouest",VLOOKUP(Hierarchisation!E2666,effectifs_ete,8,FALSE),"Erreur Région"))))))</f>
        <v>#N/A</v>
      </c>
      <c r="U2666" s="17" t="e">
        <f>IF(K2666="Centre",VLOOKUP(E2666,effectifs_hiver,3,FALSE),IF(Hierarchisation!K2666="Grand Nord",VLOOKUP(Hierarchisation!E2666,effectifs_hiver,4,FALSE),IF(Hierarchisation!K2666="Nord Est",VLOOKUP(Hierarchisation!E2666,effectifs_hiver,5,FALSE),IF(Hierarchisation!K2666="Nord Ouest",VLOOKUP(Hierarchisation!E2666,effectifs_hiver,6,FALSE),IF(Hierarchisation!K2666="Sud Est",VLOOKUP(Hierarchisation!E2666,effectifs_hiver,7,FALSE),IF(Hierarchisation!K2666="Sud Ouest",VLOOKUP(Hierarchisation!E2666,effectifs_hiver,8,FALSE),"Erreur Région"))))))</f>
        <v>#N/A</v>
      </c>
      <c r="V2666" s="17" t="e">
        <f>IF(W2666="Transit","Transit",IF(W2666="hiver",VLOOKUP(E2666,'EFFECTIFS Hiver'!$A:$I,9,FALSE),IF(W2666="été",VLOOKUP(E2666,'EFFECTIFS Eté'!$A:$I,9,FALSE),"Erreur saison")))</f>
        <v>#N/A</v>
      </c>
      <c r="W2666" s="18" t="e">
        <f>VLOOKUP(D2666,Listes!B:C,2,FALSE)</f>
        <v>#N/A</v>
      </c>
    </row>
    <row r="2667" spans="1:23" ht="15.75" customHeight="1">
      <c r="A2667" s="11"/>
      <c r="B2667" s="11"/>
      <c r="C2667" s="11"/>
      <c r="D2667" s="11"/>
      <c r="E2667" s="11"/>
      <c r="F2667" s="11"/>
      <c r="G2667" s="11" t="e">
        <f>VLOOKUP(E2667,TAXONS!B:C,2,FALSE)</f>
        <v>#N/A</v>
      </c>
      <c r="H2667" s="13">
        <f t="shared" si="208"/>
        <v>0</v>
      </c>
      <c r="I2667" s="12" t="e">
        <f t="shared" si="209"/>
        <v>#N/A</v>
      </c>
      <c r="J2667" s="14" t="e">
        <f t="shared" si="210"/>
        <v>#N/A</v>
      </c>
      <c r="K2667" s="15" t="e">
        <f>VLOOKUP(B2667,REGIONS!A:D,4,FALSE)</f>
        <v>#N/A</v>
      </c>
      <c r="L2667" s="19" t="e">
        <f>VLOOKUP(G2667,Sensibilité!$A:$L,12,FALSE)</f>
        <v>#N/A</v>
      </c>
      <c r="M2667" s="19" t="e">
        <f t="shared" si="211"/>
        <v>#N/A</v>
      </c>
      <c r="N2667" s="19" t="e">
        <f t="shared" si="212"/>
        <v>#N/A</v>
      </c>
      <c r="O2667" s="15" t="str">
        <f>IF(D2667=Listes!$B$6,"SWARMING",IF(OR(D2667=Listes!$B$1,D2667=Listes!$B$2,D2667=Listes!$B$5),2,IF(OR(D2667=Listes!$B$3,D2667=Listes!$B$4),1,"erreur colonne D")))</f>
        <v>SWARMING</v>
      </c>
      <c r="P2667" s="15" t="e">
        <f>IF(OR(W2667="Hiver",W2667="Transit"),VLOOKUP(E2667,IC!A:E,4,FALSE),IF(W2667="été",VLOOKUP(E2667,IC!A:E,3,FALSE),"erreur"))</f>
        <v>#N/A</v>
      </c>
      <c r="Q2667" s="15" t="e">
        <f>IF(P2667="NR",0,IF(F2667&lt;5,0,IF(P2667=1,VLOOKUP(F2667,IC!$G$1:$I$8,3,TRUE),
IF(P2667=2,VLOOKUP(F2667,IC!$K$1:$M$8,3,TRUE),
IF(P2667=3,VLOOKUP(F2667,IC!$O$1:$Q$8,3,TRUE),IF(P2667=4,VLOOKUP(F2667,IC!$S$2:$U$9,3,TRUE),
"erreur"))))))</f>
        <v>#N/A</v>
      </c>
      <c r="R2667" s="16" t="e">
        <f>IF(OR(V2667="NA",V2667="Transit",V2667&lt;Listes!$F$1),"non applicable",F2667/V2667)</f>
        <v>#N/A</v>
      </c>
      <c r="S2667" s="16" t="e">
        <f>IF(W2667="Transit","Non applicable",IF(AND(W2667="été",T2667&gt;Listes!F2666),F2667/T2667,IF(AND(W2667="Hiver",Hierarchisation!U2667&gt;Listes!F2666),F2667/U2667,"non applicable")))</f>
        <v>#N/A</v>
      </c>
      <c r="T2667" s="17" t="e">
        <f>IF(K2667="Centre",VLOOKUP(E2667,effectifs_ete,3,FALSE),IF(Hierarchisation!K2667="Grand Nord",VLOOKUP(Hierarchisation!E2667,effectifs_ete,4,FALSE),IF(Hierarchisation!K2667="Nord Est",VLOOKUP(Hierarchisation!E2667,effectifs_ete,5,FALSE),IF(Hierarchisation!K2667="Nord Ouest",VLOOKUP(Hierarchisation!E2667,effectifs_ete,6,FALSE),IF(Hierarchisation!K2667="Sud Est",VLOOKUP(Hierarchisation!E2667,effectifs_ete,7,FALSE),IF(Hierarchisation!K2667="Sud Ouest",VLOOKUP(Hierarchisation!E2667,effectifs_ete,8,FALSE),"Erreur Région"))))))</f>
        <v>#N/A</v>
      </c>
      <c r="U2667" s="17" t="e">
        <f>IF(K2667="Centre",VLOOKUP(E2667,effectifs_hiver,3,FALSE),IF(Hierarchisation!K2667="Grand Nord",VLOOKUP(Hierarchisation!E2667,effectifs_hiver,4,FALSE),IF(Hierarchisation!K2667="Nord Est",VLOOKUP(Hierarchisation!E2667,effectifs_hiver,5,FALSE),IF(Hierarchisation!K2667="Nord Ouest",VLOOKUP(Hierarchisation!E2667,effectifs_hiver,6,FALSE),IF(Hierarchisation!K2667="Sud Est",VLOOKUP(Hierarchisation!E2667,effectifs_hiver,7,FALSE),IF(Hierarchisation!K2667="Sud Ouest",VLOOKUP(Hierarchisation!E2667,effectifs_hiver,8,FALSE),"Erreur Région"))))))</f>
        <v>#N/A</v>
      </c>
      <c r="V2667" s="17" t="e">
        <f>IF(W2667="Transit","Transit",IF(W2667="hiver",VLOOKUP(E2667,'EFFECTIFS Hiver'!$A:$I,9,FALSE),IF(W2667="été",VLOOKUP(E2667,'EFFECTIFS Eté'!$A:$I,9,FALSE),"Erreur saison")))</f>
        <v>#N/A</v>
      </c>
      <c r="W2667" s="18" t="e">
        <f>VLOOKUP(D2667,Listes!B:C,2,FALSE)</f>
        <v>#N/A</v>
      </c>
    </row>
    <row r="2668" spans="1:23" ht="15.75" customHeight="1">
      <c r="A2668" s="11"/>
      <c r="B2668" s="11"/>
      <c r="C2668" s="11"/>
      <c r="D2668" s="11"/>
      <c r="E2668" s="11"/>
      <c r="F2668" s="11"/>
      <c r="G2668" s="11" t="e">
        <f>VLOOKUP(E2668,TAXONS!B:C,2,FALSE)</f>
        <v>#N/A</v>
      </c>
      <c r="H2668" s="13">
        <f t="shared" si="208"/>
        <v>0</v>
      </c>
      <c r="I2668" s="12" t="e">
        <f t="shared" si="209"/>
        <v>#N/A</v>
      </c>
      <c r="J2668" s="14" t="e">
        <f t="shared" si="210"/>
        <v>#N/A</v>
      </c>
      <c r="K2668" s="15" t="e">
        <f>VLOOKUP(B2668,REGIONS!A:D,4,FALSE)</f>
        <v>#N/A</v>
      </c>
      <c r="L2668" s="19" t="e">
        <f>VLOOKUP(G2668,Sensibilité!$A:$L,12,FALSE)</f>
        <v>#N/A</v>
      </c>
      <c r="M2668" s="19" t="e">
        <f t="shared" si="211"/>
        <v>#N/A</v>
      </c>
      <c r="N2668" s="19" t="e">
        <f t="shared" si="212"/>
        <v>#N/A</v>
      </c>
      <c r="O2668" s="15" t="str">
        <f>IF(D2668=Listes!$B$6,"SWARMING",IF(OR(D2668=Listes!$B$1,D2668=Listes!$B$2,D2668=Listes!$B$5),2,IF(OR(D2668=Listes!$B$3,D2668=Listes!$B$4),1,"erreur colonne D")))</f>
        <v>SWARMING</v>
      </c>
      <c r="P2668" s="15" t="e">
        <f>IF(OR(W2668="Hiver",W2668="Transit"),VLOOKUP(E2668,IC!A:E,4,FALSE),IF(W2668="été",VLOOKUP(E2668,IC!A:E,3,FALSE),"erreur"))</f>
        <v>#N/A</v>
      </c>
      <c r="Q2668" s="15" t="e">
        <f>IF(P2668="NR",0,IF(F2668&lt;5,0,IF(P2668=1,VLOOKUP(F2668,IC!$G$1:$I$8,3,TRUE),
IF(P2668=2,VLOOKUP(F2668,IC!$K$1:$M$8,3,TRUE),
IF(P2668=3,VLOOKUP(F2668,IC!$O$1:$Q$8,3,TRUE),IF(P2668=4,VLOOKUP(F2668,IC!$S$2:$U$9,3,TRUE),
"erreur"))))))</f>
        <v>#N/A</v>
      </c>
      <c r="R2668" s="16" t="e">
        <f>IF(OR(V2668="NA",V2668="Transit",V2668&lt;Listes!$F$1),"non applicable",F2668/V2668)</f>
        <v>#N/A</v>
      </c>
      <c r="S2668" s="16" t="e">
        <f>IF(W2668="Transit","Non applicable",IF(AND(W2668="été",T2668&gt;Listes!F2667),F2668/T2668,IF(AND(W2668="Hiver",Hierarchisation!U2668&gt;Listes!F2667),F2668/U2668,"non applicable")))</f>
        <v>#N/A</v>
      </c>
      <c r="T2668" s="17" t="e">
        <f>IF(K2668="Centre",VLOOKUP(E2668,effectifs_ete,3,FALSE),IF(Hierarchisation!K2668="Grand Nord",VLOOKUP(Hierarchisation!E2668,effectifs_ete,4,FALSE),IF(Hierarchisation!K2668="Nord Est",VLOOKUP(Hierarchisation!E2668,effectifs_ete,5,FALSE),IF(Hierarchisation!K2668="Nord Ouest",VLOOKUP(Hierarchisation!E2668,effectifs_ete,6,FALSE),IF(Hierarchisation!K2668="Sud Est",VLOOKUP(Hierarchisation!E2668,effectifs_ete,7,FALSE),IF(Hierarchisation!K2668="Sud Ouest",VLOOKUP(Hierarchisation!E2668,effectifs_ete,8,FALSE),"Erreur Région"))))))</f>
        <v>#N/A</v>
      </c>
      <c r="U2668" s="17" t="e">
        <f>IF(K2668="Centre",VLOOKUP(E2668,effectifs_hiver,3,FALSE),IF(Hierarchisation!K2668="Grand Nord",VLOOKUP(Hierarchisation!E2668,effectifs_hiver,4,FALSE),IF(Hierarchisation!K2668="Nord Est",VLOOKUP(Hierarchisation!E2668,effectifs_hiver,5,FALSE),IF(Hierarchisation!K2668="Nord Ouest",VLOOKUP(Hierarchisation!E2668,effectifs_hiver,6,FALSE),IF(Hierarchisation!K2668="Sud Est",VLOOKUP(Hierarchisation!E2668,effectifs_hiver,7,FALSE),IF(Hierarchisation!K2668="Sud Ouest",VLOOKUP(Hierarchisation!E2668,effectifs_hiver,8,FALSE),"Erreur Région"))))))</f>
        <v>#N/A</v>
      </c>
      <c r="V2668" s="17" t="e">
        <f>IF(W2668="Transit","Transit",IF(W2668="hiver",VLOOKUP(E2668,'EFFECTIFS Hiver'!$A:$I,9,FALSE),IF(W2668="été",VLOOKUP(E2668,'EFFECTIFS Eté'!$A:$I,9,FALSE),"Erreur saison")))</f>
        <v>#N/A</v>
      </c>
      <c r="W2668" s="18" t="e">
        <f>VLOOKUP(D2668,Listes!B:C,2,FALSE)</f>
        <v>#N/A</v>
      </c>
    </row>
    <row r="2669" spans="1:23" ht="15.75" customHeight="1">
      <c r="A2669" s="11"/>
      <c r="B2669" s="11"/>
      <c r="C2669" s="11"/>
      <c r="D2669" s="11"/>
      <c r="E2669" s="11"/>
      <c r="F2669" s="11"/>
      <c r="G2669" s="11" t="e">
        <f>VLOOKUP(E2669,TAXONS!B:C,2,FALSE)</f>
        <v>#N/A</v>
      </c>
      <c r="H2669" s="13">
        <f t="shared" si="208"/>
        <v>0</v>
      </c>
      <c r="I2669" s="12" t="e">
        <f t="shared" si="209"/>
        <v>#N/A</v>
      </c>
      <c r="J2669" s="14" t="e">
        <f t="shared" si="210"/>
        <v>#N/A</v>
      </c>
      <c r="K2669" s="15" t="e">
        <f>VLOOKUP(B2669,REGIONS!A:D,4,FALSE)</f>
        <v>#N/A</v>
      </c>
      <c r="L2669" s="19" t="e">
        <f>VLOOKUP(G2669,Sensibilité!$A:$L,12,FALSE)</f>
        <v>#N/A</v>
      </c>
      <c r="M2669" s="19" t="e">
        <f t="shared" si="211"/>
        <v>#N/A</v>
      </c>
      <c r="N2669" s="19" t="e">
        <f t="shared" si="212"/>
        <v>#N/A</v>
      </c>
      <c r="O2669" s="15" t="str">
        <f>IF(D2669=Listes!$B$6,"SWARMING",IF(OR(D2669=Listes!$B$1,D2669=Listes!$B$2,D2669=Listes!$B$5),2,IF(OR(D2669=Listes!$B$3,D2669=Listes!$B$4),1,"erreur colonne D")))</f>
        <v>SWARMING</v>
      </c>
      <c r="P2669" s="15" t="e">
        <f>IF(OR(W2669="Hiver",W2669="Transit"),VLOOKUP(E2669,IC!A:E,4,FALSE),IF(W2669="été",VLOOKUP(E2669,IC!A:E,3,FALSE),"erreur"))</f>
        <v>#N/A</v>
      </c>
      <c r="Q2669" s="15" t="e">
        <f>IF(P2669="NR",0,IF(F2669&lt;5,0,IF(P2669=1,VLOOKUP(F2669,IC!$G$1:$I$8,3,TRUE),
IF(P2669=2,VLOOKUP(F2669,IC!$K$1:$M$8,3,TRUE),
IF(P2669=3,VLOOKUP(F2669,IC!$O$1:$Q$8,3,TRUE),IF(P2669=4,VLOOKUP(F2669,IC!$S$2:$U$9,3,TRUE),
"erreur"))))))</f>
        <v>#N/A</v>
      </c>
      <c r="R2669" s="16" t="e">
        <f>IF(OR(V2669="NA",V2669="Transit",V2669&lt;Listes!$F$1),"non applicable",F2669/V2669)</f>
        <v>#N/A</v>
      </c>
      <c r="S2669" s="16" t="e">
        <f>IF(W2669="Transit","Non applicable",IF(AND(W2669="été",T2669&gt;Listes!F2668),F2669/T2669,IF(AND(W2669="Hiver",Hierarchisation!U2669&gt;Listes!F2668),F2669/U2669,"non applicable")))</f>
        <v>#N/A</v>
      </c>
      <c r="T2669" s="17" t="e">
        <f>IF(K2669="Centre",VLOOKUP(E2669,effectifs_ete,3,FALSE),IF(Hierarchisation!K2669="Grand Nord",VLOOKUP(Hierarchisation!E2669,effectifs_ete,4,FALSE),IF(Hierarchisation!K2669="Nord Est",VLOOKUP(Hierarchisation!E2669,effectifs_ete,5,FALSE),IF(Hierarchisation!K2669="Nord Ouest",VLOOKUP(Hierarchisation!E2669,effectifs_ete,6,FALSE),IF(Hierarchisation!K2669="Sud Est",VLOOKUP(Hierarchisation!E2669,effectifs_ete,7,FALSE),IF(Hierarchisation!K2669="Sud Ouest",VLOOKUP(Hierarchisation!E2669,effectifs_ete,8,FALSE),"Erreur Région"))))))</f>
        <v>#N/A</v>
      </c>
      <c r="U2669" s="17" t="e">
        <f>IF(K2669="Centre",VLOOKUP(E2669,effectifs_hiver,3,FALSE),IF(Hierarchisation!K2669="Grand Nord",VLOOKUP(Hierarchisation!E2669,effectifs_hiver,4,FALSE),IF(Hierarchisation!K2669="Nord Est",VLOOKUP(Hierarchisation!E2669,effectifs_hiver,5,FALSE),IF(Hierarchisation!K2669="Nord Ouest",VLOOKUP(Hierarchisation!E2669,effectifs_hiver,6,FALSE),IF(Hierarchisation!K2669="Sud Est",VLOOKUP(Hierarchisation!E2669,effectifs_hiver,7,FALSE),IF(Hierarchisation!K2669="Sud Ouest",VLOOKUP(Hierarchisation!E2669,effectifs_hiver,8,FALSE),"Erreur Région"))))))</f>
        <v>#N/A</v>
      </c>
      <c r="V2669" s="17" t="e">
        <f>IF(W2669="Transit","Transit",IF(W2669="hiver",VLOOKUP(E2669,'EFFECTIFS Hiver'!$A:$I,9,FALSE),IF(W2669="été",VLOOKUP(E2669,'EFFECTIFS Eté'!$A:$I,9,FALSE),"Erreur saison")))</f>
        <v>#N/A</v>
      </c>
      <c r="W2669" s="18" t="e">
        <f>VLOOKUP(D2669,Listes!B:C,2,FALSE)</f>
        <v>#N/A</v>
      </c>
    </row>
    <row r="2670" spans="1:23" ht="15.75" customHeight="1">
      <c r="A2670" s="11"/>
      <c r="B2670" s="11"/>
      <c r="C2670" s="11"/>
      <c r="D2670" s="11"/>
      <c r="E2670" s="11"/>
      <c r="F2670" s="11"/>
      <c r="G2670" s="11" t="e">
        <f>VLOOKUP(E2670,TAXONS!B:C,2,FALSE)</f>
        <v>#N/A</v>
      </c>
      <c r="H2670" s="13">
        <f t="shared" si="208"/>
        <v>0</v>
      </c>
      <c r="I2670" s="12" t="e">
        <f t="shared" si="209"/>
        <v>#N/A</v>
      </c>
      <c r="J2670" s="14" t="e">
        <f t="shared" si="210"/>
        <v>#N/A</v>
      </c>
      <c r="K2670" s="15" t="e">
        <f>VLOOKUP(B2670,REGIONS!A:D,4,FALSE)</f>
        <v>#N/A</v>
      </c>
      <c r="L2670" s="19" t="e">
        <f>VLOOKUP(G2670,Sensibilité!$A:$L,12,FALSE)</f>
        <v>#N/A</v>
      </c>
      <c r="M2670" s="19" t="e">
        <f t="shared" si="211"/>
        <v>#N/A</v>
      </c>
      <c r="N2670" s="19" t="e">
        <f t="shared" si="212"/>
        <v>#N/A</v>
      </c>
      <c r="O2670" s="15" t="str">
        <f>IF(D2670=Listes!$B$6,"SWARMING",IF(OR(D2670=Listes!$B$1,D2670=Listes!$B$2,D2670=Listes!$B$5),2,IF(OR(D2670=Listes!$B$3,D2670=Listes!$B$4),1,"erreur colonne D")))</f>
        <v>SWARMING</v>
      </c>
      <c r="P2670" s="15" t="e">
        <f>IF(OR(W2670="Hiver",W2670="Transit"),VLOOKUP(E2670,IC!A:E,4,FALSE),IF(W2670="été",VLOOKUP(E2670,IC!A:E,3,FALSE),"erreur"))</f>
        <v>#N/A</v>
      </c>
      <c r="Q2670" s="15" t="e">
        <f>IF(P2670="NR",0,IF(F2670&lt;5,0,IF(P2670=1,VLOOKUP(F2670,IC!$G$1:$I$8,3,TRUE),
IF(P2670=2,VLOOKUP(F2670,IC!$K$1:$M$8,3,TRUE),
IF(P2670=3,VLOOKUP(F2670,IC!$O$1:$Q$8,3,TRUE),IF(P2670=4,VLOOKUP(F2670,IC!$S$2:$U$9,3,TRUE),
"erreur"))))))</f>
        <v>#N/A</v>
      </c>
      <c r="R2670" s="16" t="e">
        <f>IF(OR(V2670="NA",V2670="Transit",V2670&lt;Listes!$F$1),"non applicable",F2670/V2670)</f>
        <v>#N/A</v>
      </c>
      <c r="S2670" s="16" t="e">
        <f>IF(W2670="Transit","Non applicable",IF(AND(W2670="été",T2670&gt;Listes!F2669),F2670/T2670,IF(AND(W2670="Hiver",Hierarchisation!U2670&gt;Listes!F2669),F2670/U2670,"non applicable")))</f>
        <v>#N/A</v>
      </c>
      <c r="T2670" s="17" t="e">
        <f>IF(K2670="Centre",VLOOKUP(E2670,effectifs_ete,3,FALSE),IF(Hierarchisation!K2670="Grand Nord",VLOOKUP(Hierarchisation!E2670,effectifs_ete,4,FALSE),IF(Hierarchisation!K2670="Nord Est",VLOOKUP(Hierarchisation!E2670,effectifs_ete,5,FALSE),IF(Hierarchisation!K2670="Nord Ouest",VLOOKUP(Hierarchisation!E2670,effectifs_ete,6,FALSE),IF(Hierarchisation!K2670="Sud Est",VLOOKUP(Hierarchisation!E2670,effectifs_ete,7,FALSE),IF(Hierarchisation!K2670="Sud Ouest",VLOOKUP(Hierarchisation!E2670,effectifs_ete,8,FALSE),"Erreur Région"))))))</f>
        <v>#N/A</v>
      </c>
      <c r="U2670" s="17" t="e">
        <f>IF(K2670="Centre",VLOOKUP(E2670,effectifs_hiver,3,FALSE),IF(Hierarchisation!K2670="Grand Nord",VLOOKUP(Hierarchisation!E2670,effectifs_hiver,4,FALSE),IF(Hierarchisation!K2670="Nord Est",VLOOKUP(Hierarchisation!E2670,effectifs_hiver,5,FALSE),IF(Hierarchisation!K2670="Nord Ouest",VLOOKUP(Hierarchisation!E2670,effectifs_hiver,6,FALSE),IF(Hierarchisation!K2670="Sud Est",VLOOKUP(Hierarchisation!E2670,effectifs_hiver,7,FALSE),IF(Hierarchisation!K2670="Sud Ouest",VLOOKUP(Hierarchisation!E2670,effectifs_hiver,8,FALSE),"Erreur Région"))))))</f>
        <v>#N/A</v>
      </c>
      <c r="V2670" s="17" t="e">
        <f>IF(W2670="Transit","Transit",IF(W2670="hiver",VLOOKUP(E2670,'EFFECTIFS Hiver'!$A:$I,9,FALSE),IF(W2670="été",VLOOKUP(E2670,'EFFECTIFS Eté'!$A:$I,9,FALSE),"Erreur saison")))</f>
        <v>#N/A</v>
      </c>
      <c r="W2670" s="18" t="e">
        <f>VLOOKUP(D2670,Listes!B:C,2,FALSE)</f>
        <v>#N/A</v>
      </c>
    </row>
    <row r="2671" spans="1:23" ht="15.75" customHeight="1">
      <c r="A2671" s="11"/>
      <c r="B2671" s="11"/>
      <c r="C2671" s="11"/>
      <c r="D2671" s="11"/>
      <c r="E2671" s="11"/>
      <c r="F2671" s="11"/>
      <c r="G2671" s="11" t="e">
        <f>VLOOKUP(E2671,TAXONS!B:C,2,FALSE)</f>
        <v>#N/A</v>
      </c>
      <c r="H2671" s="13">
        <f t="shared" si="208"/>
        <v>0</v>
      </c>
      <c r="I2671" s="12" t="e">
        <f t="shared" si="209"/>
        <v>#N/A</v>
      </c>
      <c r="J2671" s="14" t="e">
        <f t="shared" si="210"/>
        <v>#N/A</v>
      </c>
      <c r="K2671" s="15" t="e">
        <f>VLOOKUP(B2671,REGIONS!A:D,4,FALSE)</f>
        <v>#N/A</v>
      </c>
      <c r="L2671" s="19" t="e">
        <f>VLOOKUP(G2671,Sensibilité!$A:$L,12,FALSE)</f>
        <v>#N/A</v>
      </c>
      <c r="M2671" s="19" t="e">
        <f t="shared" si="211"/>
        <v>#N/A</v>
      </c>
      <c r="N2671" s="19" t="e">
        <f t="shared" si="212"/>
        <v>#N/A</v>
      </c>
      <c r="O2671" s="15" t="str">
        <f>IF(D2671=Listes!$B$6,"SWARMING",IF(OR(D2671=Listes!$B$1,D2671=Listes!$B$2,D2671=Listes!$B$5),2,IF(OR(D2671=Listes!$B$3,D2671=Listes!$B$4),1,"erreur colonne D")))</f>
        <v>SWARMING</v>
      </c>
      <c r="P2671" s="15" t="e">
        <f>IF(OR(W2671="Hiver",W2671="Transit"),VLOOKUP(E2671,IC!A:E,4,FALSE),IF(W2671="été",VLOOKUP(E2671,IC!A:E,3,FALSE),"erreur"))</f>
        <v>#N/A</v>
      </c>
      <c r="Q2671" s="15" t="e">
        <f>IF(P2671="NR",0,IF(F2671&lt;5,0,IF(P2671=1,VLOOKUP(F2671,IC!$G$1:$I$8,3,TRUE),
IF(P2671=2,VLOOKUP(F2671,IC!$K$1:$M$8,3,TRUE),
IF(P2671=3,VLOOKUP(F2671,IC!$O$1:$Q$8,3,TRUE),IF(P2671=4,VLOOKUP(F2671,IC!$S$2:$U$9,3,TRUE),
"erreur"))))))</f>
        <v>#N/A</v>
      </c>
      <c r="R2671" s="16" t="e">
        <f>IF(OR(V2671="NA",V2671="Transit",V2671&lt;Listes!$F$1),"non applicable",F2671/V2671)</f>
        <v>#N/A</v>
      </c>
      <c r="S2671" s="16" t="e">
        <f>IF(W2671="Transit","Non applicable",IF(AND(W2671="été",T2671&gt;Listes!F2670),F2671/T2671,IF(AND(W2671="Hiver",Hierarchisation!U2671&gt;Listes!F2670),F2671/U2671,"non applicable")))</f>
        <v>#N/A</v>
      </c>
      <c r="T2671" s="17" t="e">
        <f>IF(K2671="Centre",VLOOKUP(E2671,effectifs_ete,3,FALSE),IF(Hierarchisation!K2671="Grand Nord",VLOOKUP(Hierarchisation!E2671,effectifs_ete,4,FALSE),IF(Hierarchisation!K2671="Nord Est",VLOOKUP(Hierarchisation!E2671,effectifs_ete,5,FALSE),IF(Hierarchisation!K2671="Nord Ouest",VLOOKUP(Hierarchisation!E2671,effectifs_ete,6,FALSE),IF(Hierarchisation!K2671="Sud Est",VLOOKUP(Hierarchisation!E2671,effectifs_ete,7,FALSE),IF(Hierarchisation!K2671="Sud Ouest",VLOOKUP(Hierarchisation!E2671,effectifs_ete,8,FALSE),"Erreur Région"))))))</f>
        <v>#N/A</v>
      </c>
      <c r="U2671" s="17" t="e">
        <f>IF(K2671="Centre",VLOOKUP(E2671,effectifs_hiver,3,FALSE),IF(Hierarchisation!K2671="Grand Nord",VLOOKUP(Hierarchisation!E2671,effectifs_hiver,4,FALSE),IF(Hierarchisation!K2671="Nord Est",VLOOKUP(Hierarchisation!E2671,effectifs_hiver,5,FALSE),IF(Hierarchisation!K2671="Nord Ouest",VLOOKUP(Hierarchisation!E2671,effectifs_hiver,6,FALSE),IF(Hierarchisation!K2671="Sud Est",VLOOKUP(Hierarchisation!E2671,effectifs_hiver,7,FALSE),IF(Hierarchisation!K2671="Sud Ouest",VLOOKUP(Hierarchisation!E2671,effectifs_hiver,8,FALSE),"Erreur Région"))))))</f>
        <v>#N/A</v>
      </c>
      <c r="V2671" s="17" t="e">
        <f>IF(W2671="Transit","Transit",IF(W2671="hiver",VLOOKUP(E2671,'EFFECTIFS Hiver'!$A:$I,9,FALSE),IF(W2671="été",VLOOKUP(E2671,'EFFECTIFS Eté'!$A:$I,9,FALSE),"Erreur saison")))</f>
        <v>#N/A</v>
      </c>
      <c r="W2671" s="18" t="e">
        <f>VLOOKUP(D2671,Listes!B:C,2,FALSE)</f>
        <v>#N/A</v>
      </c>
    </row>
    <row r="2672" spans="1:23" ht="15.75" customHeight="1">
      <c r="A2672" s="11"/>
      <c r="B2672" s="11"/>
      <c r="C2672" s="11"/>
      <c r="D2672" s="11"/>
      <c r="E2672" s="11"/>
      <c r="F2672" s="11"/>
      <c r="G2672" s="11" t="e">
        <f>VLOOKUP(E2672,TAXONS!B:C,2,FALSE)</f>
        <v>#N/A</v>
      </c>
      <c r="H2672" s="13">
        <f t="shared" si="208"/>
        <v>0</v>
      </c>
      <c r="I2672" s="12" t="e">
        <f t="shared" si="209"/>
        <v>#N/A</v>
      </c>
      <c r="J2672" s="14" t="e">
        <f t="shared" si="210"/>
        <v>#N/A</v>
      </c>
      <c r="K2672" s="15" t="e">
        <f>VLOOKUP(B2672,REGIONS!A:D,4,FALSE)</f>
        <v>#N/A</v>
      </c>
      <c r="L2672" s="19" t="e">
        <f>VLOOKUP(G2672,Sensibilité!$A:$L,12,FALSE)</f>
        <v>#N/A</v>
      </c>
      <c r="M2672" s="19" t="e">
        <f t="shared" si="211"/>
        <v>#N/A</v>
      </c>
      <c r="N2672" s="19" t="e">
        <f t="shared" si="212"/>
        <v>#N/A</v>
      </c>
      <c r="O2672" s="15" t="str">
        <f>IF(D2672=Listes!$B$6,"SWARMING",IF(OR(D2672=Listes!$B$1,D2672=Listes!$B$2,D2672=Listes!$B$5),2,IF(OR(D2672=Listes!$B$3,D2672=Listes!$B$4),1,"erreur colonne D")))</f>
        <v>SWARMING</v>
      </c>
      <c r="P2672" s="15" t="e">
        <f>IF(OR(W2672="Hiver",W2672="Transit"),VLOOKUP(E2672,IC!A:E,4,FALSE),IF(W2672="été",VLOOKUP(E2672,IC!A:E,3,FALSE),"erreur"))</f>
        <v>#N/A</v>
      </c>
      <c r="Q2672" s="15" t="e">
        <f>IF(P2672="NR",0,IF(F2672&lt;5,0,IF(P2672=1,VLOOKUP(F2672,IC!$G$1:$I$8,3,TRUE),
IF(P2672=2,VLOOKUP(F2672,IC!$K$1:$M$8,3,TRUE),
IF(P2672=3,VLOOKUP(F2672,IC!$O$1:$Q$8,3,TRUE),IF(P2672=4,VLOOKUP(F2672,IC!$S$2:$U$9,3,TRUE),
"erreur"))))))</f>
        <v>#N/A</v>
      </c>
      <c r="R2672" s="16" t="e">
        <f>IF(OR(V2672="NA",V2672="Transit",V2672&lt;Listes!$F$1),"non applicable",F2672/V2672)</f>
        <v>#N/A</v>
      </c>
      <c r="S2672" s="16" t="e">
        <f>IF(W2672="Transit","Non applicable",IF(AND(W2672="été",T2672&gt;Listes!F2671),F2672/T2672,IF(AND(W2672="Hiver",Hierarchisation!U2672&gt;Listes!F2671),F2672/U2672,"non applicable")))</f>
        <v>#N/A</v>
      </c>
      <c r="T2672" s="17" t="e">
        <f>IF(K2672="Centre",VLOOKUP(E2672,effectifs_ete,3,FALSE),IF(Hierarchisation!K2672="Grand Nord",VLOOKUP(Hierarchisation!E2672,effectifs_ete,4,FALSE),IF(Hierarchisation!K2672="Nord Est",VLOOKUP(Hierarchisation!E2672,effectifs_ete,5,FALSE),IF(Hierarchisation!K2672="Nord Ouest",VLOOKUP(Hierarchisation!E2672,effectifs_ete,6,FALSE),IF(Hierarchisation!K2672="Sud Est",VLOOKUP(Hierarchisation!E2672,effectifs_ete,7,FALSE),IF(Hierarchisation!K2672="Sud Ouest",VLOOKUP(Hierarchisation!E2672,effectifs_ete,8,FALSE),"Erreur Région"))))))</f>
        <v>#N/A</v>
      </c>
      <c r="U2672" s="17" t="e">
        <f>IF(K2672="Centre",VLOOKUP(E2672,effectifs_hiver,3,FALSE),IF(Hierarchisation!K2672="Grand Nord",VLOOKUP(Hierarchisation!E2672,effectifs_hiver,4,FALSE),IF(Hierarchisation!K2672="Nord Est",VLOOKUP(Hierarchisation!E2672,effectifs_hiver,5,FALSE),IF(Hierarchisation!K2672="Nord Ouest",VLOOKUP(Hierarchisation!E2672,effectifs_hiver,6,FALSE),IF(Hierarchisation!K2672="Sud Est",VLOOKUP(Hierarchisation!E2672,effectifs_hiver,7,FALSE),IF(Hierarchisation!K2672="Sud Ouest",VLOOKUP(Hierarchisation!E2672,effectifs_hiver,8,FALSE),"Erreur Région"))))))</f>
        <v>#N/A</v>
      </c>
      <c r="V2672" s="17" t="e">
        <f>IF(W2672="Transit","Transit",IF(W2672="hiver",VLOOKUP(E2672,'EFFECTIFS Hiver'!$A:$I,9,FALSE),IF(W2672="été",VLOOKUP(E2672,'EFFECTIFS Eté'!$A:$I,9,FALSE),"Erreur saison")))</f>
        <v>#N/A</v>
      </c>
      <c r="W2672" s="18" t="e">
        <f>VLOOKUP(D2672,Listes!B:C,2,FALSE)</f>
        <v>#N/A</v>
      </c>
    </row>
    <row r="2673" spans="1:23" ht="15.75" customHeight="1">
      <c r="A2673" s="11"/>
      <c r="B2673" s="11"/>
      <c r="C2673" s="11"/>
      <c r="D2673" s="11"/>
      <c r="E2673" s="11"/>
      <c r="F2673" s="11"/>
      <c r="G2673" s="11" t="e">
        <f>VLOOKUP(E2673,TAXONS!B:C,2,FALSE)</f>
        <v>#N/A</v>
      </c>
      <c r="H2673" s="13">
        <f t="shared" si="208"/>
        <v>0</v>
      </c>
      <c r="I2673" s="12" t="e">
        <f t="shared" si="209"/>
        <v>#N/A</v>
      </c>
      <c r="J2673" s="14" t="e">
        <f t="shared" si="210"/>
        <v>#N/A</v>
      </c>
      <c r="K2673" s="15" t="e">
        <f>VLOOKUP(B2673,REGIONS!A:D,4,FALSE)</f>
        <v>#N/A</v>
      </c>
      <c r="L2673" s="19" t="e">
        <f>VLOOKUP(G2673,Sensibilité!$A:$L,12,FALSE)</f>
        <v>#N/A</v>
      </c>
      <c r="M2673" s="19" t="e">
        <f t="shared" si="211"/>
        <v>#N/A</v>
      </c>
      <c r="N2673" s="19" t="e">
        <f t="shared" si="212"/>
        <v>#N/A</v>
      </c>
      <c r="O2673" s="15" t="str">
        <f>IF(D2673=Listes!$B$6,"SWARMING",IF(OR(D2673=Listes!$B$1,D2673=Listes!$B$2,D2673=Listes!$B$5),2,IF(OR(D2673=Listes!$B$3,D2673=Listes!$B$4),1,"erreur colonne D")))</f>
        <v>SWARMING</v>
      </c>
      <c r="P2673" s="15" t="e">
        <f>IF(OR(W2673="Hiver",W2673="Transit"),VLOOKUP(E2673,IC!A:E,4,FALSE),IF(W2673="été",VLOOKUP(E2673,IC!A:E,3,FALSE),"erreur"))</f>
        <v>#N/A</v>
      </c>
      <c r="Q2673" s="15" t="e">
        <f>IF(P2673="NR",0,IF(F2673&lt;5,0,IF(P2673=1,VLOOKUP(F2673,IC!$G$1:$I$8,3,TRUE),
IF(P2673=2,VLOOKUP(F2673,IC!$K$1:$M$8,3,TRUE),
IF(P2673=3,VLOOKUP(F2673,IC!$O$1:$Q$8,3,TRUE),IF(P2673=4,VLOOKUP(F2673,IC!$S$2:$U$9,3,TRUE),
"erreur"))))))</f>
        <v>#N/A</v>
      </c>
      <c r="R2673" s="16" t="e">
        <f>IF(OR(V2673="NA",V2673="Transit",V2673&lt;Listes!$F$1),"non applicable",F2673/V2673)</f>
        <v>#N/A</v>
      </c>
      <c r="S2673" s="16" t="e">
        <f>IF(W2673="Transit","Non applicable",IF(AND(W2673="été",T2673&gt;Listes!F2672),F2673/T2673,IF(AND(W2673="Hiver",Hierarchisation!U2673&gt;Listes!F2672),F2673/U2673,"non applicable")))</f>
        <v>#N/A</v>
      </c>
      <c r="T2673" s="17" t="e">
        <f>IF(K2673="Centre",VLOOKUP(E2673,effectifs_ete,3,FALSE),IF(Hierarchisation!K2673="Grand Nord",VLOOKUP(Hierarchisation!E2673,effectifs_ete,4,FALSE),IF(Hierarchisation!K2673="Nord Est",VLOOKUP(Hierarchisation!E2673,effectifs_ete,5,FALSE),IF(Hierarchisation!K2673="Nord Ouest",VLOOKUP(Hierarchisation!E2673,effectifs_ete,6,FALSE),IF(Hierarchisation!K2673="Sud Est",VLOOKUP(Hierarchisation!E2673,effectifs_ete,7,FALSE),IF(Hierarchisation!K2673="Sud Ouest",VLOOKUP(Hierarchisation!E2673,effectifs_ete,8,FALSE),"Erreur Région"))))))</f>
        <v>#N/A</v>
      </c>
      <c r="U2673" s="17" t="e">
        <f>IF(K2673="Centre",VLOOKUP(E2673,effectifs_hiver,3,FALSE),IF(Hierarchisation!K2673="Grand Nord",VLOOKUP(Hierarchisation!E2673,effectifs_hiver,4,FALSE),IF(Hierarchisation!K2673="Nord Est",VLOOKUP(Hierarchisation!E2673,effectifs_hiver,5,FALSE),IF(Hierarchisation!K2673="Nord Ouest",VLOOKUP(Hierarchisation!E2673,effectifs_hiver,6,FALSE),IF(Hierarchisation!K2673="Sud Est",VLOOKUP(Hierarchisation!E2673,effectifs_hiver,7,FALSE),IF(Hierarchisation!K2673="Sud Ouest",VLOOKUP(Hierarchisation!E2673,effectifs_hiver,8,FALSE),"Erreur Région"))))))</f>
        <v>#N/A</v>
      </c>
      <c r="V2673" s="17" t="e">
        <f>IF(W2673="Transit","Transit",IF(W2673="hiver",VLOOKUP(E2673,'EFFECTIFS Hiver'!$A:$I,9,FALSE),IF(W2673="été",VLOOKUP(E2673,'EFFECTIFS Eté'!$A:$I,9,FALSE),"Erreur saison")))</f>
        <v>#N/A</v>
      </c>
      <c r="W2673" s="18" t="e">
        <f>VLOOKUP(D2673,Listes!B:C,2,FALSE)</f>
        <v>#N/A</v>
      </c>
    </row>
    <row r="2674" spans="1:23" ht="15.75" customHeight="1">
      <c r="A2674" s="11"/>
      <c r="B2674" s="11"/>
      <c r="C2674" s="11"/>
      <c r="D2674" s="11"/>
      <c r="E2674" s="11"/>
      <c r="F2674" s="11"/>
      <c r="G2674" s="11" t="e">
        <f>VLOOKUP(E2674,TAXONS!B:C,2,FALSE)</f>
        <v>#N/A</v>
      </c>
      <c r="H2674" s="13">
        <f t="shared" si="208"/>
        <v>0</v>
      </c>
      <c r="I2674" s="12" t="e">
        <f t="shared" si="209"/>
        <v>#N/A</v>
      </c>
      <c r="J2674" s="14" t="e">
        <f t="shared" si="210"/>
        <v>#N/A</v>
      </c>
      <c r="K2674" s="15" t="e">
        <f>VLOOKUP(B2674,REGIONS!A:D,4,FALSE)</f>
        <v>#N/A</v>
      </c>
      <c r="L2674" s="19" t="e">
        <f>VLOOKUP(G2674,Sensibilité!$A:$L,12,FALSE)</f>
        <v>#N/A</v>
      </c>
      <c r="M2674" s="19" t="e">
        <f t="shared" si="211"/>
        <v>#N/A</v>
      </c>
      <c r="N2674" s="19" t="e">
        <f t="shared" si="212"/>
        <v>#N/A</v>
      </c>
      <c r="O2674" s="15" t="str">
        <f>IF(D2674=Listes!$B$6,"SWARMING",IF(OR(D2674=Listes!$B$1,D2674=Listes!$B$2,D2674=Listes!$B$5),2,IF(OR(D2674=Listes!$B$3,D2674=Listes!$B$4),1,"erreur colonne D")))</f>
        <v>SWARMING</v>
      </c>
      <c r="P2674" s="15" t="e">
        <f>IF(OR(W2674="Hiver",W2674="Transit"),VLOOKUP(E2674,IC!A:E,4,FALSE),IF(W2674="été",VLOOKUP(E2674,IC!A:E,3,FALSE),"erreur"))</f>
        <v>#N/A</v>
      </c>
      <c r="Q2674" s="15" t="e">
        <f>IF(P2674="NR",0,IF(F2674&lt;5,0,IF(P2674=1,VLOOKUP(F2674,IC!$G$1:$I$8,3,TRUE),
IF(P2674=2,VLOOKUP(F2674,IC!$K$1:$M$8,3,TRUE),
IF(P2674=3,VLOOKUP(F2674,IC!$O$1:$Q$8,3,TRUE),IF(P2674=4,VLOOKUP(F2674,IC!$S$2:$U$9,3,TRUE),
"erreur"))))))</f>
        <v>#N/A</v>
      </c>
      <c r="R2674" s="16" t="e">
        <f>IF(OR(V2674="NA",V2674="Transit",V2674&lt;Listes!$F$1),"non applicable",F2674/V2674)</f>
        <v>#N/A</v>
      </c>
      <c r="S2674" s="16" t="e">
        <f>IF(W2674="Transit","Non applicable",IF(AND(W2674="été",T2674&gt;Listes!F2673),F2674/T2674,IF(AND(W2674="Hiver",Hierarchisation!U2674&gt;Listes!F2673),F2674/U2674,"non applicable")))</f>
        <v>#N/A</v>
      </c>
      <c r="T2674" s="17" t="e">
        <f>IF(K2674="Centre",VLOOKUP(E2674,effectifs_ete,3,FALSE),IF(Hierarchisation!K2674="Grand Nord",VLOOKUP(Hierarchisation!E2674,effectifs_ete,4,FALSE),IF(Hierarchisation!K2674="Nord Est",VLOOKUP(Hierarchisation!E2674,effectifs_ete,5,FALSE),IF(Hierarchisation!K2674="Nord Ouest",VLOOKUP(Hierarchisation!E2674,effectifs_ete,6,FALSE),IF(Hierarchisation!K2674="Sud Est",VLOOKUP(Hierarchisation!E2674,effectifs_ete,7,FALSE),IF(Hierarchisation!K2674="Sud Ouest",VLOOKUP(Hierarchisation!E2674,effectifs_ete,8,FALSE),"Erreur Région"))))))</f>
        <v>#N/A</v>
      </c>
      <c r="U2674" s="17" t="e">
        <f>IF(K2674="Centre",VLOOKUP(E2674,effectifs_hiver,3,FALSE),IF(Hierarchisation!K2674="Grand Nord",VLOOKUP(Hierarchisation!E2674,effectifs_hiver,4,FALSE),IF(Hierarchisation!K2674="Nord Est",VLOOKUP(Hierarchisation!E2674,effectifs_hiver,5,FALSE),IF(Hierarchisation!K2674="Nord Ouest",VLOOKUP(Hierarchisation!E2674,effectifs_hiver,6,FALSE),IF(Hierarchisation!K2674="Sud Est",VLOOKUP(Hierarchisation!E2674,effectifs_hiver,7,FALSE),IF(Hierarchisation!K2674="Sud Ouest",VLOOKUP(Hierarchisation!E2674,effectifs_hiver,8,FALSE),"Erreur Région"))))))</f>
        <v>#N/A</v>
      </c>
      <c r="V2674" s="17" t="e">
        <f>IF(W2674="Transit","Transit",IF(W2674="hiver",VLOOKUP(E2674,'EFFECTIFS Hiver'!$A:$I,9,FALSE),IF(W2674="été",VLOOKUP(E2674,'EFFECTIFS Eté'!$A:$I,9,FALSE),"Erreur saison")))</f>
        <v>#N/A</v>
      </c>
      <c r="W2674" s="18" t="e">
        <f>VLOOKUP(D2674,Listes!B:C,2,FALSE)</f>
        <v>#N/A</v>
      </c>
    </row>
    <row r="2675" spans="1:23" ht="15.75" customHeight="1">
      <c r="A2675" s="11"/>
      <c r="B2675" s="11"/>
      <c r="C2675" s="11"/>
      <c r="D2675" s="11"/>
      <c r="E2675" s="11"/>
      <c r="F2675" s="11"/>
      <c r="G2675" s="11" t="e">
        <f>VLOOKUP(E2675,TAXONS!B:C,2,FALSE)</f>
        <v>#N/A</v>
      </c>
      <c r="H2675" s="13">
        <f t="shared" si="208"/>
        <v>0</v>
      </c>
      <c r="I2675" s="12" t="e">
        <f t="shared" si="209"/>
        <v>#N/A</v>
      </c>
      <c r="J2675" s="14" t="e">
        <f t="shared" si="210"/>
        <v>#N/A</v>
      </c>
      <c r="K2675" s="15" t="e">
        <f>VLOOKUP(B2675,REGIONS!A:D,4,FALSE)</f>
        <v>#N/A</v>
      </c>
      <c r="L2675" s="19" t="e">
        <f>VLOOKUP(G2675,Sensibilité!$A:$L,12,FALSE)</f>
        <v>#N/A</v>
      </c>
      <c r="M2675" s="19" t="e">
        <f t="shared" si="211"/>
        <v>#N/A</v>
      </c>
      <c r="N2675" s="19" t="e">
        <f t="shared" si="212"/>
        <v>#N/A</v>
      </c>
      <c r="O2675" s="15" t="str">
        <f>IF(D2675=Listes!$B$6,"SWARMING",IF(OR(D2675=Listes!$B$1,D2675=Listes!$B$2,D2675=Listes!$B$5),2,IF(OR(D2675=Listes!$B$3,D2675=Listes!$B$4),1,"erreur colonne D")))</f>
        <v>SWARMING</v>
      </c>
      <c r="P2675" s="15" t="e">
        <f>IF(OR(W2675="Hiver",W2675="Transit"),VLOOKUP(E2675,IC!A:E,4,FALSE),IF(W2675="été",VLOOKUP(E2675,IC!A:E,3,FALSE),"erreur"))</f>
        <v>#N/A</v>
      </c>
      <c r="Q2675" s="15" t="e">
        <f>IF(P2675="NR",0,IF(F2675&lt;5,0,IF(P2675=1,VLOOKUP(F2675,IC!$G$1:$I$8,3,TRUE),
IF(P2675=2,VLOOKUP(F2675,IC!$K$1:$M$8,3,TRUE),
IF(P2675=3,VLOOKUP(F2675,IC!$O$1:$Q$8,3,TRUE),IF(P2675=4,VLOOKUP(F2675,IC!$S$2:$U$9,3,TRUE),
"erreur"))))))</f>
        <v>#N/A</v>
      </c>
      <c r="R2675" s="16" t="e">
        <f>IF(OR(V2675="NA",V2675="Transit",V2675&lt;Listes!$F$1),"non applicable",F2675/V2675)</f>
        <v>#N/A</v>
      </c>
      <c r="S2675" s="16" t="e">
        <f>IF(W2675="Transit","Non applicable",IF(AND(W2675="été",T2675&gt;Listes!F2674),F2675/T2675,IF(AND(W2675="Hiver",Hierarchisation!U2675&gt;Listes!F2674),F2675/U2675,"non applicable")))</f>
        <v>#N/A</v>
      </c>
      <c r="T2675" s="17" t="e">
        <f>IF(K2675="Centre",VLOOKUP(E2675,effectifs_ete,3,FALSE),IF(Hierarchisation!K2675="Grand Nord",VLOOKUP(Hierarchisation!E2675,effectifs_ete,4,FALSE),IF(Hierarchisation!K2675="Nord Est",VLOOKUP(Hierarchisation!E2675,effectifs_ete,5,FALSE),IF(Hierarchisation!K2675="Nord Ouest",VLOOKUP(Hierarchisation!E2675,effectifs_ete,6,FALSE),IF(Hierarchisation!K2675="Sud Est",VLOOKUP(Hierarchisation!E2675,effectifs_ete,7,FALSE),IF(Hierarchisation!K2675="Sud Ouest",VLOOKUP(Hierarchisation!E2675,effectifs_ete,8,FALSE),"Erreur Région"))))))</f>
        <v>#N/A</v>
      </c>
      <c r="U2675" s="17" t="e">
        <f>IF(K2675="Centre",VLOOKUP(E2675,effectifs_hiver,3,FALSE),IF(Hierarchisation!K2675="Grand Nord",VLOOKUP(Hierarchisation!E2675,effectifs_hiver,4,FALSE),IF(Hierarchisation!K2675="Nord Est",VLOOKUP(Hierarchisation!E2675,effectifs_hiver,5,FALSE),IF(Hierarchisation!K2675="Nord Ouest",VLOOKUP(Hierarchisation!E2675,effectifs_hiver,6,FALSE),IF(Hierarchisation!K2675="Sud Est",VLOOKUP(Hierarchisation!E2675,effectifs_hiver,7,FALSE),IF(Hierarchisation!K2675="Sud Ouest",VLOOKUP(Hierarchisation!E2675,effectifs_hiver,8,FALSE),"Erreur Région"))))))</f>
        <v>#N/A</v>
      </c>
      <c r="V2675" s="17" t="e">
        <f>IF(W2675="Transit","Transit",IF(W2675="hiver",VLOOKUP(E2675,'EFFECTIFS Hiver'!$A:$I,9,FALSE),IF(W2675="été",VLOOKUP(E2675,'EFFECTIFS Eté'!$A:$I,9,FALSE),"Erreur saison")))</f>
        <v>#N/A</v>
      </c>
      <c r="W2675" s="18" t="e">
        <f>VLOOKUP(D2675,Listes!B:C,2,FALSE)</f>
        <v>#N/A</v>
      </c>
    </row>
    <row r="2676" spans="1:23" ht="15.75" customHeight="1">
      <c r="A2676" s="11"/>
      <c r="B2676" s="11"/>
      <c r="C2676" s="11"/>
      <c r="D2676" s="11"/>
      <c r="E2676" s="11"/>
      <c r="F2676" s="11"/>
      <c r="G2676" s="11" t="e">
        <f>VLOOKUP(E2676,TAXONS!B:C,2,FALSE)</f>
        <v>#N/A</v>
      </c>
      <c r="H2676" s="13">
        <f t="shared" si="208"/>
        <v>0</v>
      </c>
      <c r="I2676" s="12" t="e">
        <f t="shared" si="209"/>
        <v>#N/A</v>
      </c>
      <c r="J2676" s="14" t="e">
        <f t="shared" si="210"/>
        <v>#N/A</v>
      </c>
      <c r="K2676" s="15" t="e">
        <f>VLOOKUP(B2676,REGIONS!A:D,4,FALSE)</f>
        <v>#N/A</v>
      </c>
      <c r="L2676" s="19" t="e">
        <f>VLOOKUP(G2676,Sensibilité!$A:$L,12,FALSE)</f>
        <v>#N/A</v>
      </c>
      <c r="M2676" s="19" t="e">
        <f t="shared" si="211"/>
        <v>#N/A</v>
      </c>
      <c r="N2676" s="19" t="e">
        <f t="shared" si="212"/>
        <v>#N/A</v>
      </c>
      <c r="O2676" s="15" t="str">
        <f>IF(D2676=Listes!$B$6,"SWARMING",IF(OR(D2676=Listes!$B$1,D2676=Listes!$B$2,D2676=Listes!$B$5),2,IF(OR(D2676=Listes!$B$3,D2676=Listes!$B$4),1,"erreur colonne D")))</f>
        <v>SWARMING</v>
      </c>
      <c r="P2676" s="15" t="e">
        <f>IF(OR(W2676="Hiver",W2676="Transit"),VLOOKUP(E2676,IC!A:E,4,FALSE),IF(W2676="été",VLOOKUP(E2676,IC!A:E,3,FALSE),"erreur"))</f>
        <v>#N/A</v>
      </c>
      <c r="Q2676" s="15" t="e">
        <f>IF(P2676="NR",0,IF(F2676&lt;5,0,IF(P2676=1,VLOOKUP(F2676,IC!$G$1:$I$8,3,TRUE),
IF(P2676=2,VLOOKUP(F2676,IC!$K$1:$M$8,3,TRUE),
IF(P2676=3,VLOOKUP(F2676,IC!$O$1:$Q$8,3,TRUE),IF(P2676=4,VLOOKUP(F2676,IC!$S$2:$U$9,3,TRUE),
"erreur"))))))</f>
        <v>#N/A</v>
      </c>
      <c r="R2676" s="16" t="e">
        <f>IF(OR(V2676="NA",V2676="Transit",V2676&lt;Listes!$F$1),"non applicable",F2676/V2676)</f>
        <v>#N/A</v>
      </c>
      <c r="S2676" s="16" t="e">
        <f>IF(W2676="Transit","Non applicable",IF(AND(W2676="été",T2676&gt;Listes!F2675),F2676/T2676,IF(AND(W2676="Hiver",Hierarchisation!U2676&gt;Listes!F2675),F2676/U2676,"non applicable")))</f>
        <v>#N/A</v>
      </c>
      <c r="T2676" s="17" t="e">
        <f>IF(K2676="Centre",VLOOKUP(E2676,effectifs_ete,3,FALSE),IF(Hierarchisation!K2676="Grand Nord",VLOOKUP(Hierarchisation!E2676,effectifs_ete,4,FALSE),IF(Hierarchisation!K2676="Nord Est",VLOOKUP(Hierarchisation!E2676,effectifs_ete,5,FALSE),IF(Hierarchisation!K2676="Nord Ouest",VLOOKUP(Hierarchisation!E2676,effectifs_ete,6,FALSE),IF(Hierarchisation!K2676="Sud Est",VLOOKUP(Hierarchisation!E2676,effectifs_ete,7,FALSE),IF(Hierarchisation!K2676="Sud Ouest",VLOOKUP(Hierarchisation!E2676,effectifs_ete,8,FALSE),"Erreur Région"))))))</f>
        <v>#N/A</v>
      </c>
      <c r="U2676" s="17" t="e">
        <f>IF(K2676="Centre",VLOOKUP(E2676,effectifs_hiver,3,FALSE),IF(Hierarchisation!K2676="Grand Nord",VLOOKUP(Hierarchisation!E2676,effectifs_hiver,4,FALSE),IF(Hierarchisation!K2676="Nord Est",VLOOKUP(Hierarchisation!E2676,effectifs_hiver,5,FALSE),IF(Hierarchisation!K2676="Nord Ouest",VLOOKUP(Hierarchisation!E2676,effectifs_hiver,6,FALSE),IF(Hierarchisation!K2676="Sud Est",VLOOKUP(Hierarchisation!E2676,effectifs_hiver,7,FALSE),IF(Hierarchisation!K2676="Sud Ouest",VLOOKUP(Hierarchisation!E2676,effectifs_hiver,8,FALSE),"Erreur Région"))))))</f>
        <v>#N/A</v>
      </c>
      <c r="V2676" s="17" t="e">
        <f>IF(W2676="Transit","Transit",IF(W2676="hiver",VLOOKUP(E2676,'EFFECTIFS Hiver'!$A:$I,9,FALSE),IF(W2676="été",VLOOKUP(E2676,'EFFECTIFS Eté'!$A:$I,9,FALSE),"Erreur saison")))</f>
        <v>#N/A</v>
      </c>
      <c r="W2676" s="18" t="e">
        <f>VLOOKUP(D2676,Listes!B:C,2,FALSE)</f>
        <v>#N/A</v>
      </c>
    </row>
    <row r="2677" spans="1:23" ht="15.75" customHeight="1">
      <c r="A2677" s="11"/>
      <c r="B2677" s="11"/>
      <c r="C2677" s="11"/>
      <c r="D2677" s="11"/>
      <c r="E2677" s="11"/>
      <c r="F2677" s="11"/>
      <c r="G2677" s="11" t="e">
        <f>VLOOKUP(E2677,TAXONS!B:C,2,FALSE)</f>
        <v>#N/A</v>
      </c>
      <c r="H2677" s="13">
        <f t="shared" si="208"/>
        <v>0</v>
      </c>
      <c r="I2677" s="12" t="e">
        <f t="shared" si="209"/>
        <v>#N/A</v>
      </c>
      <c r="J2677" s="14" t="e">
        <f t="shared" si="210"/>
        <v>#N/A</v>
      </c>
      <c r="K2677" s="15" t="e">
        <f>VLOOKUP(B2677,REGIONS!A:D,4,FALSE)</f>
        <v>#N/A</v>
      </c>
      <c r="L2677" s="19" t="e">
        <f>VLOOKUP(G2677,Sensibilité!$A:$L,12,FALSE)</f>
        <v>#N/A</v>
      </c>
      <c r="M2677" s="19" t="e">
        <f t="shared" si="211"/>
        <v>#N/A</v>
      </c>
      <c r="N2677" s="19" t="e">
        <f t="shared" si="212"/>
        <v>#N/A</v>
      </c>
      <c r="O2677" s="15" t="str">
        <f>IF(D2677=Listes!$B$6,"SWARMING",IF(OR(D2677=Listes!$B$1,D2677=Listes!$B$2,D2677=Listes!$B$5),2,IF(OR(D2677=Listes!$B$3,D2677=Listes!$B$4),1,"erreur colonne D")))</f>
        <v>SWARMING</v>
      </c>
      <c r="P2677" s="15" t="e">
        <f>IF(OR(W2677="Hiver",W2677="Transit"),VLOOKUP(E2677,IC!A:E,4,FALSE),IF(W2677="été",VLOOKUP(E2677,IC!A:E,3,FALSE),"erreur"))</f>
        <v>#N/A</v>
      </c>
      <c r="Q2677" s="15" t="e">
        <f>IF(P2677="NR",0,IF(F2677&lt;5,0,IF(P2677=1,VLOOKUP(F2677,IC!$G$1:$I$8,3,TRUE),
IF(P2677=2,VLOOKUP(F2677,IC!$K$1:$M$8,3,TRUE),
IF(P2677=3,VLOOKUP(F2677,IC!$O$1:$Q$8,3,TRUE),IF(P2677=4,VLOOKUP(F2677,IC!$S$2:$U$9,3,TRUE),
"erreur"))))))</f>
        <v>#N/A</v>
      </c>
      <c r="R2677" s="16" t="e">
        <f>IF(OR(V2677="NA",V2677="Transit",V2677&lt;Listes!$F$1),"non applicable",F2677/V2677)</f>
        <v>#N/A</v>
      </c>
      <c r="S2677" s="16" t="e">
        <f>IF(W2677="Transit","Non applicable",IF(AND(W2677="été",T2677&gt;Listes!F2676),F2677/T2677,IF(AND(W2677="Hiver",Hierarchisation!U2677&gt;Listes!F2676),F2677/U2677,"non applicable")))</f>
        <v>#N/A</v>
      </c>
      <c r="T2677" s="17" t="e">
        <f>IF(K2677="Centre",VLOOKUP(E2677,effectifs_ete,3,FALSE),IF(Hierarchisation!K2677="Grand Nord",VLOOKUP(Hierarchisation!E2677,effectifs_ete,4,FALSE),IF(Hierarchisation!K2677="Nord Est",VLOOKUP(Hierarchisation!E2677,effectifs_ete,5,FALSE),IF(Hierarchisation!K2677="Nord Ouest",VLOOKUP(Hierarchisation!E2677,effectifs_ete,6,FALSE),IF(Hierarchisation!K2677="Sud Est",VLOOKUP(Hierarchisation!E2677,effectifs_ete,7,FALSE),IF(Hierarchisation!K2677="Sud Ouest",VLOOKUP(Hierarchisation!E2677,effectifs_ete,8,FALSE),"Erreur Région"))))))</f>
        <v>#N/A</v>
      </c>
      <c r="U2677" s="17" t="e">
        <f>IF(K2677="Centre",VLOOKUP(E2677,effectifs_hiver,3,FALSE),IF(Hierarchisation!K2677="Grand Nord",VLOOKUP(Hierarchisation!E2677,effectifs_hiver,4,FALSE),IF(Hierarchisation!K2677="Nord Est",VLOOKUP(Hierarchisation!E2677,effectifs_hiver,5,FALSE),IF(Hierarchisation!K2677="Nord Ouest",VLOOKUP(Hierarchisation!E2677,effectifs_hiver,6,FALSE),IF(Hierarchisation!K2677="Sud Est",VLOOKUP(Hierarchisation!E2677,effectifs_hiver,7,FALSE),IF(Hierarchisation!K2677="Sud Ouest",VLOOKUP(Hierarchisation!E2677,effectifs_hiver,8,FALSE),"Erreur Région"))))))</f>
        <v>#N/A</v>
      </c>
      <c r="V2677" s="17" t="e">
        <f>IF(W2677="Transit","Transit",IF(W2677="hiver",VLOOKUP(E2677,'EFFECTIFS Hiver'!$A:$I,9,FALSE),IF(W2677="été",VLOOKUP(E2677,'EFFECTIFS Eté'!$A:$I,9,FALSE),"Erreur saison")))</f>
        <v>#N/A</v>
      </c>
      <c r="W2677" s="18" t="e">
        <f>VLOOKUP(D2677,Listes!B:C,2,FALSE)</f>
        <v>#N/A</v>
      </c>
    </row>
    <row r="2678" spans="1:23" ht="15.75" customHeight="1">
      <c r="A2678" s="11"/>
      <c r="B2678" s="11"/>
      <c r="C2678" s="11"/>
      <c r="D2678" s="11"/>
      <c r="E2678" s="11"/>
      <c r="F2678" s="11"/>
      <c r="G2678" s="11" t="e">
        <f>VLOOKUP(E2678,TAXONS!B:C,2,FALSE)</f>
        <v>#N/A</v>
      </c>
      <c r="H2678" s="13">
        <f t="shared" si="208"/>
        <v>0</v>
      </c>
      <c r="I2678" s="12" t="e">
        <f t="shared" si="209"/>
        <v>#N/A</v>
      </c>
      <c r="J2678" s="14" t="e">
        <f t="shared" si="210"/>
        <v>#N/A</v>
      </c>
      <c r="K2678" s="15" t="e">
        <f>VLOOKUP(B2678,REGIONS!A:D,4,FALSE)</f>
        <v>#N/A</v>
      </c>
      <c r="L2678" s="19" t="e">
        <f>VLOOKUP(G2678,Sensibilité!$A:$L,12,FALSE)</f>
        <v>#N/A</v>
      </c>
      <c r="M2678" s="19" t="e">
        <f t="shared" si="211"/>
        <v>#N/A</v>
      </c>
      <c r="N2678" s="19" t="e">
        <f t="shared" si="212"/>
        <v>#N/A</v>
      </c>
      <c r="O2678" s="15" t="str">
        <f>IF(D2678=Listes!$B$6,"SWARMING",IF(OR(D2678=Listes!$B$1,D2678=Listes!$B$2,D2678=Listes!$B$5),2,IF(OR(D2678=Listes!$B$3,D2678=Listes!$B$4),1,"erreur colonne D")))</f>
        <v>SWARMING</v>
      </c>
      <c r="P2678" s="15" t="e">
        <f>IF(OR(W2678="Hiver",W2678="Transit"),VLOOKUP(E2678,IC!A:E,4,FALSE),IF(W2678="été",VLOOKUP(E2678,IC!A:E,3,FALSE),"erreur"))</f>
        <v>#N/A</v>
      </c>
      <c r="Q2678" s="15" t="e">
        <f>IF(P2678="NR",0,IF(F2678&lt;5,0,IF(P2678=1,VLOOKUP(F2678,IC!$G$1:$I$8,3,TRUE),
IF(P2678=2,VLOOKUP(F2678,IC!$K$1:$M$8,3,TRUE),
IF(P2678=3,VLOOKUP(F2678,IC!$O$1:$Q$8,3,TRUE),IF(P2678=4,VLOOKUP(F2678,IC!$S$2:$U$9,3,TRUE),
"erreur"))))))</f>
        <v>#N/A</v>
      </c>
      <c r="R2678" s="16" t="e">
        <f>IF(OR(V2678="NA",V2678="Transit",V2678&lt;Listes!$F$1),"non applicable",F2678/V2678)</f>
        <v>#N/A</v>
      </c>
      <c r="S2678" s="16" t="e">
        <f>IF(W2678="Transit","Non applicable",IF(AND(W2678="été",T2678&gt;Listes!F2677),F2678/T2678,IF(AND(W2678="Hiver",Hierarchisation!U2678&gt;Listes!F2677),F2678/U2678,"non applicable")))</f>
        <v>#N/A</v>
      </c>
      <c r="T2678" s="17" t="e">
        <f>IF(K2678="Centre",VLOOKUP(E2678,effectifs_ete,3,FALSE),IF(Hierarchisation!K2678="Grand Nord",VLOOKUP(Hierarchisation!E2678,effectifs_ete,4,FALSE),IF(Hierarchisation!K2678="Nord Est",VLOOKUP(Hierarchisation!E2678,effectifs_ete,5,FALSE),IF(Hierarchisation!K2678="Nord Ouest",VLOOKUP(Hierarchisation!E2678,effectifs_ete,6,FALSE),IF(Hierarchisation!K2678="Sud Est",VLOOKUP(Hierarchisation!E2678,effectifs_ete,7,FALSE),IF(Hierarchisation!K2678="Sud Ouest",VLOOKUP(Hierarchisation!E2678,effectifs_ete,8,FALSE),"Erreur Région"))))))</f>
        <v>#N/A</v>
      </c>
      <c r="U2678" s="17" t="e">
        <f>IF(K2678="Centre",VLOOKUP(E2678,effectifs_hiver,3,FALSE),IF(Hierarchisation!K2678="Grand Nord",VLOOKUP(Hierarchisation!E2678,effectifs_hiver,4,FALSE),IF(Hierarchisation!K2678="Nord Est",VLOOKUP(Hierarchisation!E2678,effectifs_hiver,5,FALSE),IF(Hierarchisation!K2678="Nord Ouest",VLOOKUP(Hierarchisation!E2678,effectifs_hiver,6,FALSE),IF(Hierarchisation!K2678="Sud Est",VLOOKUP(Hierarchisation!E2678,effectifs_hiver,7,FALSE),IF(Hierarchisation!K2678="Sud Ouest",VLOOKUP(Hierarchisation!E2678,effectifs_hiver,8,FALSE),"Erreur Région"))))))</f>
        <v>#N/A</v>
      </c>
      <c r="V2678" s="17" t="e">
        <f>IF(W2678="Transit","Transit",IF(W2678="hiver",VLOOKUP(E2678,'EFFECTIFS Hiver'!$A:$I,9,FALSE),IF(W2678="été",VLOOKUP(E2678,'EFFECTIFS Eté'!$A:$I,9,FALSE),"Erreur saison")))</f>
        <v>#N/A</v>
      </c>
      <c r="W2678" s="18" t="e">
        <f>VLOOKUP(D2678,Listes!B:C,2,FALSE)</f>
        <v>#N/A</v>
      </c>
    </row>
    <row r="2679" spans="1:23" ht="15.75" customHeight="1">
      <c r="A2679" s="11"/>
      <c r="B2679" s="11"/>
      <c r="C2679" s="11"/>
      <c r="D2679" s="11"/>
      <c r="E2679" s="11"/>
      <c r="F2679" s="11"/>
      <c r="G2679" s="11" t="e">
        <f>VLOOKUP(E2679,TAXONS!B:C,2,FALSE)</f>
        <v>#N/A</v>
      </c>
      <c r="H2679" s="13">
        <f t="shared" si="208"/>
        <v>0</v>
      </c>
      <c r="I2679" s="12" t="e">
        <f t="shared" si="209"/>
        <v>#N/A</v>
      </c>
      <c r="J2679" s="14" t="e">
        <f t="shared" si="210"/>
        <v>#N/A</v>
      </c>
      <c r="K2679" s="15" t="e">
        <f>VLOOKUP(B2679,REGIONS!A:D,4,FALSE)</f>
        <v>#N/A</v>
      </c>
      <c r="L2679" s="19" t="e">
        <f>VLOOKUP(G2679,Sensibilité!$A:$L,12,FALSE)</f>
        <v>#N/A</v>
      </c>
      <c r="M2679" s="19" t="e">
        <f t="shared" si="211"/>
        <v>#N/A</v>
      </c>
      <c r="N2679" s="19" t="e">
        <f t="shared" si="212"/>
        <v>#N/A</v>
      </c>
      <c r="O2679" s="15" t="str">
        <f>IF(D2679=Listes!$B$6,"SWARMING",IF(OR(D2679=Listes!$B$1,D2679=Listes!$B$2,D2679=Listes!$B$5),2,IF(OR(D2679=Listes!$B$3,D2679=Listes!$B$4),1,"erreur colonne D")))</f>
        <v>SWARMING</v>
      </c>
      <c r="P2679" s="15" t="e">
        <f>IF(OR(W2679="Hiver",W2679="Transit"),VLOOKUP(E2679,IC!A:E,4,FALSE),IF(W2679="été",VLOOKUP(E2679,IC!A:E,3,FALSE),"erreur"))</f>
        <v>#N/A</v>
      </c>
      <c r="Q2679" s="15" t="e">
        <f>IF(P2679="NR",0,IF(F2679&lt;5,0,IF(P2679=1,VLOOKUP(F2679,IC!$G$1:$I$8,3,TRUE),
IF(P2679=2,VLOOKUP(F2679,IC!$K$1:$M$8,3,TRUE),
IF(P2679=3,VLOOKUP(F2679,IC!$O$1:$Q$8,3,TRUE),IF(P2679=4,VLOOKUP(F2679,IC!$S$2:$U$9,3,TRUE),
"erreur"))))))</f>
        <v>#N/A</v>
      </c>
      <c r="R2679" s="16" t="e">
        <f>IF(OR(V2679="NA",V2679="Transit",V2679&lt;Listes!$F$1),"non applicable",F2679/V2679)</f>
        <v>#N/A</v>
      </c>
      <c r="S2679" s="16" t="e">
        <f>IF(W2679="Transit","Non applicable",IF(AND(W2679="été",T2679&gt;Listes!F2678),F2679/T2679,IF(AND(W2679="Hiver",Hierarchisation!U2679&gt;Listes!F2678),F2679/U2679,"non applicable")))</f>
        <v>#N/A</v>
      </c>
      <c r="T2679" s="17" t="e">
        <f>IF(K2679="Centre",VLOOKUP(E2679,effectifs_ete,3,FALSE),IF(Hierarchisation!K2679="Grand Nord",VLOOKUP(Hierarchisation!E2679,effectifs_ete,4,FALSE),IF(Hierarchisation!K2679="Nord Est",VLOOKUP(Hierarchisation!E2679,effectifs_ete,5,FALSE),IF(Hierarchisation!K2679="Nord Ouest",VLOOKUP(Hierarchisation!E2679,effectifs_ete,6,FALSE),IF(Hierarchisation!K2679="Sud Est",VLOOKUP(Hierarchisation!E2679,effectifs_ete,7,FALSE),IF(Hierarchisation!K2679="Sud Ouest",VLOOKUP(Hierarchisation!E2679,effectifs_ete,8,FALSE),"Erreur Région"))))))</f>
        <v>#N/A</v>
      </c>
      <c r="U2679" s="17" t="e">
        <f>IF(K2679="Centre",VLOOKUP(E2679,effectifs_hiver,3,FALSE),IF(Hierarchisation!K2679="Grand Nord",VLOOKUP(Hierarchisation!E2679,effectifs_hiver,4,FALSE),IF(Hierarchisation!K2679="Nord Est",VLOOKUP(Hierarchisation!E2679,effectifs_hiver,5,FALSE),IF(Hierarchisation!K2679="Nord Ouest",VLOOKUP(Hierarchisation!E2679,effectifs_hiver,6,FALSE),IF(Hierarchisation!K2679="Sud Est",VLOOKUP(Hierarchisation!E2679,effectifs_hiver,7,FALSE),IF(Hierarchisation!K2679="Sud Ouest",VLOOKUP(Hierarchisation!E2679,effectifs_hiver,8,FALSE),"Erreur Région"))))))</f>
        <v>#N/A</v>
      </c>
      <c r="V2679" s="17" t="e">
        <f>IF(W2679="Transit","Transit",IF(W2679="hiver",VLOOKUP(E2679,'EFFECTIFS Hiver'!$A:$I,9,FALSE),IF(W2679="été",VLOOKUP(E2679,'EFFECTIFS Eté'!$A:$I,9,FALSE),"Erreur saison")))</f>
        <v>#N/A</v>
      </c>
      <c r="W2679" s="18" t="e">
        <f>VLOOKUP(D2679,Listes!B:C,2,FALSE)</f>
        <v>#N/A</v>
      </c>
    </row>
    <row r="2680" spans="1:23" ht="15.75" customHeight="1">
      <c r="A2680" s="11"/>
      <c r="B2680" s="11"/>
      <c r="C2680" s="11"/>
      <c r="D2680" s="11"/>
      <c r="E2680" s="11"/>
      <c r="F2680" s="11"/>
      <c r="G2680" s="11" t="e">
        <f>VLOOKUP(E2680,TAXONS!B:C,2,FALSE)</f>
        <v>#N/A</v>
      </c>
      <c r="H2680" s="13">
        <f t="shared" si="208"/>
        <v>0</v>
      </c>
      <c r="I2680" s="12" t="e">
        <f t="shared" si="209"/>
        <v>#N/A</v>
      </c>
      <c r="J2680" s="14" t="e">
        <f t="shared" si="210"/>
        <v>#N/A</v>
      </c>
      <c r="K2680" s="15" t="e">
        <f>VLOOKUP(B2680,REGIONS!A:D,4,FALSE)</f>
        <v>#N/A</v>
      </c>
      <c r="L2680" s="19" t="e">
        <f>VLOOKUP(G2680,Sensibilité!$A:$L,12,FALSE)</f>
        <v>#N/A</v>
      </c>
      <c r="M2680" s="19" t="e">
        <f t="shared" si="211"/>
        <v>#N/A</v>
      </c>
      <c r="N2680" s="19" t="e">
        <f t="shared" si="212"/>
        <v>#N/A</v>
      </c>
      <c r="O2680" s="15" t="str">
        <f>IF(D2680=Listes!$B$6,"SWARMING",IF(OR(D2680=Listes!$B$1,D2680=Listes!$B$2,D2680=Listes!$B$5),2,IF(OR(D2680=Listes!$B$3,D2680=Listes!$B$4),1,"erreur colonne D")))</f>
        <v>SWARMING</v>
      </c>
      <c r="P2680" s="15" t="e">
        <f>IF(OR(W2680="Hiver",W2680="Transit"),VLOOKUP(E2680,IC!A:E,4,FALSE),IF(W2680="été",VLOOKUP(E2680,IC!A:E,3,FALSE),"erreur"))</f>
        <v>#N/A</v>
      </c>
      <c r="Q2680" s="15" t="e">
        <f>IF(P2680="NR",0,IF(F2680&lt;5,0,IF(P2680=1,VLOOKUP(F2680,IC!$G$1:$I$8,3,TRUE),
IF(P2680=2,VLOOKUP(F2680,IC!$K$1:$M$8,3,TRUE),
IF(P2680=3,VLOOKUP(F2680,IC!$O$1:$Q$8,3,TRUE),IF(P2680=4,VLOOKUP(F2680,IC!$S$2:$U$9,3,TRUE),
"erreur"))))))</f>
        <v>#N/A</v>
      </c>
      <c r="R2680" s="16" t="e">
        <f>IF(OR(V2680="NA",V2680="Transit",V2680&lt;Listes!$F$1),"non applicable",F2680/V2680)</f>
        <v>#N/A</v>
      </c>
      <c r="S2680" s="16" t="e">
        <f>IF(W2680="Transit","Non applicable",IF(AND(W2680="été",T2680&gt;Listes!F2679),F2680/T2680,IF(AND(W2680="Hiver",Hierarchisation!U2680&gt;Listes!F2679),F2680/U2680,"non applicable")))</f>
        <v>#N/A</v>
      </c>
      <c r="T2680" s="17" t="e">
        <f>IF(K2680="Centre",VLOOKUP(E2680,effectifs_ete,3,FALSE),IF(Hierarchisation!K2680="Grand Nord",VLOOKUP(Hierarchisation!E2680,effectifs_ete,4,FALSE),IF(Hierarchisation!K2680="Nord Est",VLOOKUP(Hierarchisation!E2680,effectifs_ete,5,FALSE),IF(Hierarchisation!K2680="Nord Ouest",VLOOKUP(Hierarchisation!E2680,effectifs_ete,6,FALSE),IF(Hierarchisation!K2680="Sud Est",VLOOKUP(Hierarchisation!E2680,effectifs_ete,7,FALSE),IF(Hierarchisation!K2680="Sud Ouest",VLOOKUP(Hierarchisation!E2680,effectifs_ete,8,FALSE),"Erreur Région"))))))</f>
        <v>#N/A</v>
      </c>
      <c r="U2680" s="17" t="e">
        <f>IF(K2680="Centre",VLOOKUP(E2680,effectifs_hiver,3,FALSE),IF(Hierarchisation!K2680="Grand Nord",VLOOKUP(Hierarchisation!E2680,effectifs_hiver,4,FALSE),IF(Hierarchisation!K2680="Nord Est",VLOOKUP(Hierarchisation!E2680,effectifs_hiver,5,FALSE),IF(Hierarchisation!K2680="Nord Ouest",VLOOKUP(Hierarchisation!E2680,effectifs_hiver,6,FALSE),IF(Hierarchisation!K2680="Sud Est",VLOOKUP(Hierarchisation!E2680,effectifs_hiver,7,FALSE),IF(Hierarchisation!K2680="Sud Ouest",VLOOKUP(Hierarchisation!E2680,effectifs_hiver,8,FALSE),"Erreur Région"))))))</f>
        <v>#N/A</v>
      </c>
      <c r="V2680" s="17" t="e">
        <f>IF(W2680="Transit","Transit",IF(W2680="hiver",VLOOKUP(E2680,'EFFECTIFS Hiver'!$A:$I,9,FALSE),IF(W2680="été",VLOOKUP(E2680,'EFFECTIFS Eté'!$A:$I,9,FALSE),"Erreur saison")))</f>
        <v>#N/A</v>
      </c>
      <c r="W2680" s="18" t="e">
        <f>VLOOKUP(D2680,Listes!B:C,2,FALSE)</f>
        <v>#N/A</v>
      </c>
    </row>
    <row r="2681" spans="1:23" ht="15.75" customHeight="1">
      <c r="A2681" s="11"/>
      <c r="B2681" s="11"/>
      <c r="C2681" s="11"/>
      <c r="D2681" s="11"/>
      <c r="E2681" s="11"/>
      <c r="F2681" s="11"/>
      <c r="G2681" s="11" t="e">
        <f>VLOOKUP(E2681,TAXONS!B:C,2,FALSE)</f>
        <v>#N/A</v>
      </c>
      <c r="H2681" s="13">
        <f t="shared" si="208"/>
        <v>0</v>
      </c>
      <c r="I2681" s="12" t="e">
        <f t="shared" si="209"/>
        <v>#N/A</v>
      </c>
      <c r="J2681" s="14" t="e">
        <f t="shared" si="210"/>
        <v>#N/A</v>
      </c>
      <c r="K2681" s="15" t="e">
        <f>VLOOKUP(B2681,REGIONS!A:D,4,FALSE)</f>
        <v>#N/A</v>
      </c>
      <c r="L2681" s="19" t="e">
        <f>VLOOKUP(G2681,Sensibilité!$A:$L,12,FALSE)</f>
        <v>#N/A</v>
      </c>
      <c r="M2681" s="19" t="e">
        <f t="shared" si="211"/>
        <v>#N/A</v>
      </c>
      <c r="N2681" s="19" t="e">
        <f t="shared" si="212"/>
        <v>#N/A</v>
      </c>
      <c r="O2681" s="15" t="str">
        <f>IF(D2681=Listes!$B$6,"SWARMING",IF(OR(D2681=Listes!$B$1,D2681=Listes!$B$2,D2681=Listes!$B$5),2,IF(OR(D2681=Listes!$B$3,D2681=Listes!$B$4),1,"erreur colonne D")))</f>
        <v>SWARMING</v>
      </c>
      <c r="P2681" s="15" t="e">
        <f>IF(OR(W2681="Hiver",W2681="Transit"),VLOOKUP(E2681,IC!A:E,4,FALSE),IF(W2681="été",VLOOKUP(E2681,IC!A:E,3,FALSE),"erreur"))</f>
        <v>#N/A</v>
      </c>
      <c r="Q2681" s="15" t="e">
        <f>IF(P2681="NR",0,IF(F2681&lt;5,0,IF(P2681=1,VLOOKUP(F2681,IC!$G$1:$I$8,3,TRUE),
IF(P2681=2,VLOOKUP(F2681,IC!$K$1:$M$8,3,TRUE),
IF(P2681=3,VLOOKUP(F2681,IC!$O$1:$Q$8,3,TRUE),IF(P2681=4,VLOOKUP(F2681,IC!$S$2:$U$9,3,TRUE),
"erreur"))))))</f>
        <v>#N/A</v>
      </c>
      <c r="R2681" s="16" t="e">
        <f>IF(OR(V2681="NA",V2681="Transit",V2681&lt;Listes!$F$1),"non applicable",F2681/V2681)</f>
        <v>#N/A</v>
      </c>
      <c r="S2681" s="16" t="e">
        <f>IF(W2681="Transit","Non applicable",IF(AND(W2681="été",T2681&gt;Listes!F2680),F2681/T2681,IF(AND(W2681="Hiver",Hierarchisation!U2681&gt;Listes!F2680),F2681/U2681,"non applicable")))</f>
        <v>#N/A</v>
      </c>
      <c r="T2681" s="17" t="e">
        <f>IF(K2681="Centre",VLOOKUP(E2681,effectifs_ete,3,FALSE),IF(Hierarchisation!K2681="Grand Nord",VLOOKUP(Hierarchisation!E2681,effectifs_ete,4,FALSE),IF(Hierarchisation!K2681="Nord Est",VLOOKUP(Hierarchisation!E2681,effectifs_ete,5,FALSE),IF(Hierarchisation!K2681="Nord Ouest",VLOOKUP(Hierarchisation!E2681,effectifs_ete,6,FALSE),IF(Hierarchisation!K2681="Sud Est",VLOOKUP(Hierarchisation!E2681,effectifs_ete,7,FALSE),IF(Hierarchisation!K2681="Sud Ouest",VLOOKUP(Hierarchisation!E2681,effectifs_ete,8,FALSE),"Erreur Région"))))))</f>
        <v>#N/A</v>
      </c>
      <c r="U2681" s="17" t="e">
        <f>IF(K2681="Centre",VLOOKUP(E2681,effectifs_hiver,3,FALSE),IF(Hierarchisation!K2681="Grand Nord",VLOOKUP(Hierarchisation!E2681,effectifs_hiver,4,FALSE),IF(Hierarchisation!K2681="Nord Est",VLOOKUP(Hierarchisation!E2681,effectifs_hiver,5,FALSE),IF(Hierarchisation!K2681="Nord Ouest",VLOOKUP(Hierarchisation!E2681,effectifs_hiver,6,FALSE),IF(Hierarchisation!K2681="Sud Est",VLOOKUP(Hierarchisation!E2681,effectifs_hiver,7,FALSE),IF(Hierarchisation!K2681="Sud Ouest",VLOOKUP(Hierarchisation!E2681,effectifs_hiver,8,FALSE),"Erreur Région"))))))</f>
        <v>#N/A</v>
      </c>
      <c r="V2681" s="17" t="e">
        <f>IF(W2681="Transit","Transit",IF(W2681="hiver",VLOOKUP(E2681,'EFFECTIFS Hiver'!$A:$I,9,FALSE),IF(W2681="été",VLOOKUP(E2681,'EFFECTIFS Eté'!$A:$I,9,FALSE),"Erreur saison")))</f>
        <v>#N/A</v>
      </c>
      <c r="W2681" s="18" t="e">
        <f>VLOOKUP(D2681,Listes!B:C,2,FALSE)</f>
        <v>#N/A</v>
      </c>
    </row>
    <row r="2682" spans="1:23" ht="15.75" customHeight="1">
      <c r="A2682" s="11"/>
      <c r="B2682" s="11"/>
      <c r="C2682" s="11"/>
      <c r="D2682" s="11"/>
      <c r="E2682" s="11"/>
      <c r="F2682" s="11"/>
      <c r="G2682" s="11" t="e">
        <f>VLOOKUP(E2682,TAXONS!B:C,2,FALSE)</f>
        <v>#N/A</v>
      </c>
      <c r="H2682" s="13">
        <f t="shared" si="208"/>
        <v>0</v>
      </c>
      <c r="I2682" s="12" t="e">
        <f t="shared" si="209"/>
        <v>#N/A</v>
      </c>
      <c r="J2682" s="14" t="e">
        <f t="shared" si="210"/>
        <v>#N/A</v>
      </c>
      <c r="K2682" s="15" t="e">
        <f>VLOOKUP(B2682,REGIONS!A:D,4,FALSE)</f>
        <v>#N/A</v>
      </c>
      <c r="L2682" s="19" t="e">
        <f>VLOOKUP(G2682,Sensibilité!$A:$L,12,FALSE)</f>
        <v>#N/A</v>
      </c>
      <c r="M2682" s="19" t="e">
        <f t="shared" si="211"/>
        <v>#N/A</v>
      </c>
      <c r="N2682" s="19" t="e">
        <f t="shared" si="212"/>
        <v>#N/A</v>
      </c>
      <c r="O2682" s="15" t="str">
        <f>IF(D2682=Listes!$B$6,"SWARMING",IF(OR(D2682=Listes!$B$1,D2682=Listes!$B$2,D2682=Listes!$B$5),2,IF(OR(D2682=Listes!$B$3,D2682=Listes!$B$4),1,"erreur colonne D")))</f>
        <v>SWARMING</v>
      </c>
      <c r="P2682" s="15" t="e">
        <f>IF(OR(W2682="Hiver",W2682="Transit"),VLOOKUP(E2682,IC!A:E,4,FALSE),IF(W2682="été",VLOOKUP(E2682,IC!A:E,3,FALSE),"erreur"))</f>
        <v>#N/A</v>
      </c>
      <c r="Q2682" s="15" t="e">
        <f>IF(P2682="NR",0,IF(F2682&lt;5,0,IF(P2682=1,VLOOKUP(F2682,IC!$G$1:$I$8,3,TRUE),
IF(P2682=2,VLOOKUP(F2682,IC!$K$1:$M$8,3,TRUE),
IF(P2682=3,VLOOKUP(F2682,IC!$O$1:$Q$8,3,TRUE),IF(P2682=4,VLOOKUP(F2682,IC!$S$2:$U$9,3,TRUE),
"erreur"))))))</f>
        <v>#N/A</v>
      </c>
      <c r="R2682" s="16" t="e">
        <f>IF(OR(V2682="NA",V2682="Transit",V2682&lt;Listes!$F$1),"non applicable",F2682/V2682)</f>
        <v>#N/A</v>
      </c>
      <c r="S2682" s="16" t="e">
        <f>IF(W2682="Transit","Non applicable",IF(AND(W2682="été",T2682&gt;Listes!F2681),F2682/T2682,IF(AND(W2682="Hiver",Hierarchisation!U2682&gt;Listes!F2681),F2682/U2682,"non applicable")))</f>
        <v>#N/A</v>
      </c>
      <c r="T2682" s="17" t="e">
        <f>IF(K2682="Centre",VLOOKUP(E2682,effectifs_ete,3,FALSE),IF(Hierarchisation!K2682="Grand Nord",VLOOKUP(Hierarchisation!E2682,effectifs_ete,4,FALSE),IF(Hierarchisation!K2682="Nord Est",VLOOKUP(Hierarchisation!E2682,effectifs_ete,5,FALSE),IF(Hierarchisation!K2682="Nord Ouest",VLOOKUP(Hierarchisation!E2682,effectifs_ete,6,FALSE),IF(Hierarchisation!K2682="Sud Est",VLOOKUP(Hierarchisation!E2682,effectifs_ete,7,FALSE),IF(Hierarchisation!K2682="Sud Ouest",VLOOKUP(Hierarchisation!E2682,effectifs_ete,8,FALSE),"Erreur Région"))))))</f>
        <v>#N/A</v>
      </c>
      <c r="U2682" s="17" t="e">
        <f>IF(K2682="Centre",VLOOKUP(E2682,effectifs_hiver,3,FALSE),IF(Hierarchisation!K2682="Grand Nord",VLOOKUP(Hierarchisation!E2682,effectifs_hiver,4,FALSE),IF(Hierarchisation!K2682="Nord Est",VLOOKUP(Hierarchisation!E2682,effectifs_hiver,5,FALSE),IF(Hierarchisation!K2682="Nord Ouest",VLOOKUP(Hierarchisation!E2682,effectifs_hiver,6,FALSE),IF(Hierarchisation!K2682="Sud Est",VLOOKUP(Hierarchisation!E2682,effectifs_hiver,7,FALSE),IF(Hierarchisation!K2682="Sud Ouest",VLOOKUP(Hierarchisation!E2682,effectifs_hiver,8,FALSE),"Erreur Région"))))))</f>
        <v>#N/A</v>
      </c>
      <c r="V2682" s="17" t="e">
        <f>IF(W2682="Transit","Transit",IF(W2682="hiver",VLOOKUP(E2682,'EFFECTIFS Hiver'!$A:$I,9,FALSE),IF(W2682="été",VLOOKUP(E2682,'EFFECTIFS Eté'!$A:$I,9,FALSE),"Erreur saison")))</f>
        <v>#N/A</v>
      </c>
      <c r="W2682" s="18" t="e">
        <f>VLOOKUP(D2682,Listes!B:C,2,FALSE)</f>
        <v>#N/A</v>
      </c>
    </row>
    <row r="2683" spans="1:23" ht="15.75" customHeight="1">
      <c r="A2683" s="11"/>
      <c r="B2683" s="11"/>
      <c r="C2683" s="11"/>
      <c r="D2683" s="11"/>
      <c r="E2683" s="11"/>
      <c r="F2683" s="11"/>
      <c r="G2683" s="11" t="e">
        <f>VLOOKUP(E2683,TAXONS!B:C,2,FALSE)</f>
        <v>#N/A</v>
      </c>
      <c r="H2683" s="13">
        <f t="shared" si="208"/>
        <v>0</v>
      </c>
      <c r="I2683" s="12" t="e">
        <f t="shared" si="209"/>
        <v>#N/A</v>
      </c>
      <c r="J2683" s="14" t="e">
        <f t="shared" si="210"/>
        <v>#N/A</v>
      </c>
      <c r="K2683" s="15" t="e">
        <f>VLOOKUP(B2683,REGIONS!A:D,4,FALSE)</f>
        <v>#N/A</v>
      </c>
      <c r="L2683" s="19" t="e">
        <f>VLOOKUP(G2683,Sensibilité!$A:$L,12,FALSE)</f>
        <v>#N/A</v>
      </c>
      <c r="M2683" s="19" t="e">
        <f t="shared" si="211"/>
        <v>#N/A</v>
      </c>
      <c r="N2683" s="19" t="e">
        <f t="shared" si="212"/>
        <v>#N/A</v>
      </c>
      <c r="O2683" s="15" t="str">
        <f>IF(D2683=Listes!$B$6,"SWARMING",IF(OR(D2683=Listes!$B$1,D2683=Listes!$B$2,D2683=Listes!$B$5),2,IF(OR(D2683=Listes!$B$3,D2683=Listes!$B$4),1,"erreur colonne D")))</f>
        <v>SWARMING</v>
      </c>
      <c r="P2683" s="15" t="e">
        <f>IF(OR(W2683="Hiver",W2683="Transit"),VLOOKUP(E2683,IC!A:E,4,FALSE),IF(W2683="été",VLOOKUP(E2683,IC!A:E,3,FALSE),"erreur"))</f>
        <v>#N/A</v>
      </c>
      <c r="Q2683" s="15" t="e">
        <f>IF(P2683="NR",0,IF(F2683&lt;5,0,IF(P2683=1,VLOOKUP(F2683,IC!$G$1:$I$8,3,TRUE),
IF(P2683=2,VLOOKUP(F2683,IC!$K$1:$M$8,3,TRUE),
IF(P2683=3,VLOOKUP(F2683,IC!$O$1:$Q$8,3,TRUE),IF(P2683=4,VLOOKUP(F2683,IC!$S$2:$U$9,3,TRUE),
"erreur"))))))</f>
        <v>#N/A</v>
      </c>
      <c r="R2683" s="16" t="e">
        <f>IF(OR(V2683="NA",V2683="Transit",V2683&lt;Listes!$F$1),"non applicable",F2683/V2683)</f>
        <v>#N/A</v>
      </c>
      <c r="S2683" s="16" t="e">
        <f>IF(W2683="Transit","Non applicable",IF(AND(W2683="été",T2683&gt;Listes!F2682),F2683/T2683,IF(AND(W2683="Hiver",Hierarchisation!U2683&gt;Listes!F2682),F2683/U2683,"non applicable")))</f>
        <v>#N/A</v>
      </c>
      <c r="T2683" s="17" t="e">
        <f>IF(K2683="Centre",VLOOKUP(E2683,effectifs_ete,3,FALSE),IF(Hierarchisation!K2683="Grand Nord",VLOOKUP(Hierarchisation!E2683,effectifs_ete,4,FALSE),IF(Hierarchisation!K2683="Nord Est",VLOOKUP(Hierarchisation!E2683,effectifs_ete,5,FALSE),IF(Hierarchisation!K2683="Nord Ouest",VLOOKUP(Hierarchisation!E2683,effectifs_ete,6,FALSE),IF(Hierarchisation!K2683="Sud Est",VLOOKUP(Hierarchisation!E2683,effectifs_ete,7,FALSE),IF(Hierarchisation!K2683="Sud Ouest",VLOOKUP(Hierarchisation!E2683,effectifs_ete,8,FALSE),"Erreur Région"))))))</f>
        <v>#N/A</v>
      </c>
      <c r="U2683" s="17" t="e">
        <f>IF(K2683="Centre",VLOOKUP(E2683,effectifs_hiver,3,FALSE),IF(Hierarchisation!K2683="Grand Nord",VLOOKUP(Hierarchisation!E2683,effectifs_hiver,4,FALSE),IF(Hierarchisation!K2683="Nord Est",VLOOKUP(Hierarchisation!E2683,effectifs_hiver,5,FALSE),IF(Hierarchisation!K2683="Nord Ouest",VLOOKUP(Hierarchisation!E2683,effectifs_hiver,6,FALSE),IF(Hierarchisation!K2683="Sud Est",VLOOKUP(Hierarchisation!E2683,effectifs_hiver,7,FALSE),IF(Hierarchisation!K2683="Sud Ouest",VLOOKUP(Hierarchisation!E2683,effectifs_hiver,8,FALSE),"Erreur Région"))))))</f>
        <v>#N/A</v>
      </c>
      <c r="V2683" s="17" t="e">
        <f>IF(W2683="Transit","Transit",IF(W2683="hiver",VLOOKUP(E2683,'EFFECTIFS Hiver'!$A:$I,9,FALSE),IF(W2683="été",VLOOKUP(E2683,'EFFECTIFS Eté'!$A:$I,9,FALSE),"Erreur saison")))</f>
        <v>#N/A</v>
      </c>
      <c r="W2683" s="18" t="e">
        <f>VLOOKUP(D2683,Listes!B:C,2,FALSE)</f>
        <v>#N/A</v>
      </c>
    </row>
    <row r="2684" spans="1:23" ht="15.75" customHeight="1">
      <c r="A2684" s="11"/>
      <c r="B2684" s="11"/>
      <c r="C2684" s="11"/>
      <c r="D2684" s="11"/>
      <c r="E2684" s="11"/>
      <c r="F2684" s="11"/>
      <c r="G2684" s="11" t="e">
        <f>VLOOKUP(E2684,TAXONS!B:C,2,FALSE)</f>
        <v>#N/A</v>
      </c>
      <c r="H2684" s="13">
        <f t="shared" si="208"/>
        <v>0</v>
      </c>
      <c r="I2684" s="12" t="e">
        <f t="shared" si="209"/>
        <v>#N/A</v>
      </c>
      <c r="J2684" s="14" t="e">
        <f t="shared" si="210"/>
        <v>#N/A</v>
      </c>
      <c r="K2684" s="15" t="e">
        <f>VLOOKUP(B2684,REGIONS!A:D,4,FALSE)</f>
        <v>#N/A</v>
      </c>
      <c r="L2684" s="19" t="e">
        <f>VLOOKUP(G2684,Sensibilité!$A:$L,12,FALSE)</f>
        <v>#N/A</v>
      </c>
      <c r="M2684" s="19" t="e">
        <f t="shared" si="211"/>
        <v>#N/A</v>
      </c>
      <c r="N2684" s="19" t="e">
        <f t="shared" si="212"/>
        <v>#N/A</v>
      </c>
      <c r="O2684" s="15" t="str">
        <f>IF(D2684=Listes!$B$6,"SWARMING",IF(OR(D2684=Listes!$B$1,D2684=Listes!$B$2,D2684=Listes!$B$5),2,IF(OR(D2684=Listes!$B$3,D2684=Listes!$B$4),1,"erreur colonne D")))</f>
        <v>SWARMING</v>
      </c>
      <c r="P2684" s="15" t="e">
        <f>IF(OR(W2684="Hiver",W2684="Transit"),VLOOKUP(E2684,IC!A:E,4,FALSE),IF(W2684="été",VLOOKUP(E2684,IC!A:E,3,FALSE),"erreur"))</f>
        <v>#N/A</v>
      </c>
      <c r="Q2684" s="15" t="e">
        <f>IF(P2684="NR",0,IF(F2684&lt;5,0,IF(P2684=1,VLOOKUP(F2684,IC!$G$1:$I$8,3,TRUE),
IF(P2684=2,VLOOKUP(F2684,IC!$K$1:$M$8,3,TRUE),
IF(P2684=3,VLOOKUP(F2684,IC!$O$1:$Q$8,3,TRUE),IF(P2684=4,VLOOKUP(F2684,IC!$S$2:$U$9,3,TRUE),
"erreur"))))))</f>
        <v>#N/A</v>
      </c>
      <c r="R2684" s="16" t="e">
        <f>IF(OR(V2684="NA",V2684="Transit",V2684&lt;Listes!$F$1),"non applicable",F2684/V2684)</f>
        <v>#N/A</v>
      </c>
      <c r="S2684" s="16" t="e">
        <f>IF(W2684="Transit","Non applicable",IF(AND(W2684="été",T2684&gt;Listes!F2683),F2684/T2684,IF(AND(W2684="Hiver",Hierarchisation!U2684&gt;Listes!F2683),F2684/U2684,"non applicable")))</f>
        <v>#N/A</v>
      </c>
      <c r="T2684" s="17" t="e">
        <f>IF(K2684="Centre",VLOOKUP(E2684,effectifs_ete,3,FALSE),IF(Hierarchisation!K2684="Grand Nord",VLOOKUP(Hierarchisation!E2684,effectifs_ete,4,FALSE),IF(Hierarchisation!K2684="Nord Est",VLOOKUP(Hierarchisation!E2684,effectifs_ete,5,FALSE),IF(Hierarchisation!K2684="Nord Ouest",VLOOKUP(Hierarchisation!E2684,effectifs_ete,6,FALSE),IF(Hierarchisation!K2684="Sud Est",VLOOKUP(Hierarchisation!E2684,effectifs_ete,7,FALSE),IF(Hierarchisation!K2684="Sud Ouest",VLOOKUP(Hierarchisation!E2684,effectifs_ete,8,FALSE),"Erreur Région"))))))</f>
        <v>#N/A</v>
      </c>
      <c r="U2684" s="17" t="e">
        <f>IF(K2684="Centre",VLOOKUP(E2684,effectifs_hiver,3,FALSE),IF(Hierarchisation!K2684="Grand Nord",VLOOKUP(Hierarchisation!E2684,effectifs_hiver,4,FALSE),IF(Hierarchisation!K2684="Nord Est",VLOOKUP(Hierarchisation!E2684,effectifs_hiver,5,FALSE),IF(Hierarchisation!K2684="Nord Ouest",VLOOKUP(Hierarchisation!E2684,effectifs_hiver,6,FALSE),IF(Hierarchisation!K2684="Sud Est",VLOOKUP(Hierarchisation!E2684,effectifs_hiver,7,FALSE),IF(Hierarchisation!K2684="Sud Ouest",VLOOKUP(Hierarchisation!E2684,effectifs_hiver,8,FALSE),"Erreur Région"))))))</f>
        <v>#N/A</v>
      </c>
      <c r="V2684" s="17" t="e">
        <f>IF(W2684="Transit","Transit",IF(W2684="hiver",VLOOKUP(E2684,'EFFECTIFS Hiver'!$A:$I,9,FALSE),IF(W2684="été",VLOOKUP(E2684,'EFFECTIFS Eté'!$A:$I,9,FALSE),"Erreur saison")))</f>
        <v>#N/A</v>
      </c>
      <c r="W2684" s="18" t="e">
        <f>VLOOKUP(D2684,Listes!B:C,2,FALSE)</f>
        <v>#N/A</v>
      </c>
    </row>
    <row r="2685" spans="1:23" ht="15.75" customHeight="1">
      <c r="A2685" s="11"/>
      <c r="B2685" s="11"/>
      <c r="C2685" s="11"/>
      <c r="D2685" s="11"/>
      <c r="E2685" s="11"/>
      <c r="F2685" s="11"/>
      <c r="G2685" s="11" t="e">
        <f>VLOOKUP(E2685,TAXONS!B:C,2,FALSE)</f>
        <v>#N/A</v>
      </c>
      <c r="H2685" s="13">
        <f t="shared" si="208"/>
        <v>0</v>
      </c>
      <c r="I2685" s="12" t="e">
        <f t="shared" si="209"/>
        <v>#N/A</v>
      </c>
      <c r="J2685" s="14" t="e">
        <f t="shared" si="210"/>
        <v>#N/A</v>
      </c>
      <c r="K2685" s="15" t="e">
        <f>VLOOKUP(B2685,REGIONS!A:D,4,FALSE)</f>
        <v>#N/A</v>
      </c>
      <c r="L2685" s="19" t="e">
        <f>VLOOKUP(G2685,Sensibilité!$A:$L,12,FALSE)</f>
        <v>#N/A</v>
      </c>
      <c r="M2685" s="19" t="e">
        <f t="shared" si="211"/>
        <v>#N/A</v>
      </c>
      <c r="N2685" s="19" t="e">
        <f t="shared" si="212"/>
        <v>#N/A</v>
      </c>
      <c r="O2685" s="15" t="str">
        <f>IF(D2685=Listes!$B$6,"SWARMING",IF(OR(D2685=Listes!$B$1,D2685=Listes!$B$2,D2685=Listes!$B$5),2,IF(OR(D2685=Listes!$B$3,D2685=Listes!$B$4),1,"erreur colonne D")))</f>
        <v>SWARMING</v>
      </c>
      <c r="P2685" s="15" t="e">
        <f>IF(OR(W2685="Hiver",W2685="Transit"),VLOOKUP(E2685,IC!A:E,4,FALSE),IF(W2685="été",VLOOKUP(E2685,IC!A:E,3,FALSE),"erreur"))</f>
        <v>#N/A</v>
      </c>
      <c r="Q2685" s="15" t="e">
        <f>IF(P2685="NR",0,IF(F2685&lt;5,0,IF(P2685=1,VLOOKUP(F2685,IC!$G$1:$I$8,3,TRUE),
IF(P2685=2,VLOOKUP(F2685,IC!$K$1:$M$8,3,TRUE),
IF(P2685=3,VLOOKUP(F2685,IC!$O$1:$Q$8,3,TRUE),IF(P2685=4,VLOOKUP(F2685,IC!$S$2:$U$9,3,TRUE),
"erreur"))))))</f>
        <v>#N/A</v>
      </c>
      <c r="R2685" s="16" t="e">
        <f>IF(OR(V2685="NA",V2685="Transit",V2685&lt;Listes!$F$1),"non applicable",F2685/V2685)</f>
        <v>#N/A</v>
      </c>
      <c r="S2685" s="16" t="e">
        <f>IF(W2685="Transit","Non applicable",IF(AND(W2685="été",T2685&gt;Listes!F2684),F2685/T2685,IF(AND(W2685="Hiver",Hierarchisation!U2685&gt;Listes!F2684),F2685/U2685,"non applicable")))</f>
        <v>#N/A</v>
      </c>
      <c r="T2685" s="17" t="e">
        <f>IF(K2685="Centre",VLOOKUP(E2685,effectifs_ete,3,FALSE),IF(Hierarchisation!K2685="Grand Nord",VLOOKUP(Hierarchisation!E2685,effectifs_ete,4,FALSE),IF(Hierarchisation!K2685="Nord Est",VLOOKUP(Hierarchisation!E2685,effectifs_ete,5,FALSE),IF(Hierarchisation!K2685="Nord Ouest",VLOOKUP(Hierarchisation!E2685,effectifs_ete,6,FALSE),IF(Hierarchisation!K2685="Sud Est",VLOOKUP(Hierarchisation!E2685,effectifs_ete,7,FALSE),IF(Hierarchisation!K2685="Sud Ouest",VLOOKUP(Hierarchisation!E2685,effectifs_ete,8,FALSE),"Erreur Région"))))))</f>
        <v>#N/A</v>
      </c>
      <c r="U2685" s="17" t="e">
        <f>IF(K2685="Centre",VLOOKUP(E2685,effectifs_hiver,3,FALSE),IF(Hierarchisation!K2685="Grand Nord",VLOOKUP(Hierarchisation!E2685,effectifs_hiver,4,FALSE),IF(Hierarchisation!K2685="Nord Est",VLOOKUP(Hierarchisation!E2685,effectifs_hiver,5,FALSE),IF(Hierarchisation!K2685="Nord Ouest",VLOOKUP(Hierarchisation!E2685,effectifs_hiver,6,FALSE),IF(Hierarchisation!K2685="Sud Est",VLOOKUP(Hierarchisation!E2685,effectifs_hiver,7,FALSE),IF(Hierarchisation!K2685="Sud Ouest",VLOOKUP(Hierarchisation!E2685,effectifs_hiver,8,FALSE),"Erreur Région"))))))</f>
        <v>#N/A</v>
      </c>
      <c r="V2685" s="17" t="e">
        <f>IF(W2685="Transit","Transit",IF(W2685="hiver",VLOOKUP(E2685,'EFFECTIFS Hiver'!$A:$I,9,FALSE),IF(W2685="été",VLOOKUP(E2685,'EFFECTIFS Eté'!$A:$I,9,FALSE),"Erreur saison")))</f>
        <v>#N/A</v>
      </c>
      <c r="W2685" s="18" t="e">
        <f>VLOOKUP(D2685,Listes!B:C,2,FALSE)</f>
        <v>#N/A</v>
      </c>
    </row>
    <row r="2686" spans="1:23" ht="15.75" customHeight="1">
      <c r="A2686" s="11"/>
      <c r="B2686" s="11"/>
      <c r="C2686" s="11"/>
      <c r="D2686" s="11"/>
      <c r="E2686" s="11"/>
      <c r="F2686" s="11"/>
      <c r="G2686" s="11" t="e">
        <f>VLOOKUP(E2686,TAXONS!B:C,2,FALSE)</f>
        <v>#N/A</v>
      </c>
      <c r="H2686" s="13">
        <f t="shared" si="208"/>
        <v>0</v>
      </c>
      <c r="I2686" s="12" t="e">
        <f t="shared" si="209"/>
        <v>#N/A</v>
      </c>
      <c r="J2686" s="14" t="e">
        <f t="shared" si="210"/>
        <v>#N/A</v>
      </c>
      <c r="K2686" s="15" t="e">
        <f>VLOOKUP(B2686,REGIONS!A:D,4,FALSE)</f>
        <v>#N/A</v>
      </c>
      <c r="L2686" s="19" t="e">
        <f>VLOOKUP(G2686,Sensibilité!$A:$L,12,FALSE)</f>
        <v>#N/A</v>
      </c>
      <c r="M2686" s="19" t="e">
        <f t="shared" si="211"/>
        <v>#N/A</v>
      </c>
      <c r="N2686" s="19" t="e">
        <f t="shared" si="212"/>
        <v>#N/A</v>
      </c>
      <c r="O2686" s="15" t="str">
        <f>IF(D2686=Listes!$B$6,"SWARMING",IF(OR(D2686=Listes!$B$1,D2686=Listes!$B$2,D2686=Listes!$B$5),2,IF(OR(D2686=Listes!$B$3,D2686=Listes!$B$4),1,"erreur colonne D")))</f>
        <v>SWARMING</v>
      </c>
      <c r="P2686" s="15" t="e">
        <f>IF(OR(W2686="Hiver",W2686="Transit"),VLOOKUP(E2686,IC!A:E,4,FALSE),IF(W2686="été",VLOOKUP(E2686,IC!A:E,3,FALSE),"erreur"))</f>
        <v>#N/A</v>
      </c>
      <c r="Q2686" s="15" t="e">
        <f>IF(P2686="NR",0,IF(F2686&lt;5,0,IF(P2686=1,VLOOKUP(F2686,IC!$G$1:$I$8,3,TRUE),
IF(P2686=2,VLOOKUP(F2686,IC!$K$1:$M$8,3,TRUE),
IF(P2686=3,VLOOKUP(F2686,IC!$O$1:$Q$8,3,TRUE),IF(P2686=4,VLOOKUP(F2686,IC!$S$2:$U$9,3,TRUE),
"erreur"))))))</f>
        <v>#N/A</v>
      </c>
      <c r="R2686" s="16" t="e">
        <f>IF(OR(V2686="NA",V2686="Transit",V2686&lt;Listes!$F$1),"non applicable",F2686/V2686)</f>
        <v>#N/A</v>
      </c>
      <c r="S2686" s="16" t="e">
        <f>IF(W2686="Transit","Non applicable",IF(AND(W2686="été",T2686&gt;Listes!F2685),F2686/T2686,IF(AND(W2686="Hiver",Hierarchisation!U2686&gt;Listes!F2685),F2686/U2686,"non applicable")))</f>
        <v>#N/A</v>
      </c>
      <c r="T2686" s="17" t="e">
        <f>IF(K2686="Centre",VLOOKUP(E2686,effectifs_ete,3,FALSE),IF(Hierarchisation!K2686="Grand Nord",VLOOKUP(Hierarchisation!E2686,effectifs_ete,4,FALSE),IF(Hierarchisation!K2686="Nord Est",VLOOKUP(Hierarchisation!E2686,effectifs_ete,5,FALSE),IF(Hierarchisation!K2686="Nord Ouest",VLOOKUP(Hierarchisation!E2686,effectifs_ete,6,FALSE),IF(Hierarchisation!K2686="Sud Est",VLOOKUP(Hierarchisation!E2686,effectifs_ete,7,FALSE),IF(Hierarchisation!K2686="Sud Ouest",VLOOKUP(Hierarchisation!E2686,effectifs_ete,8,FALSE),"Erreur Région"))))))</f>
        <v>#N/A</v>
      </c>
      <c r="U2686" s="17" t="e">
        <f>IF(K2686="Centre",VLOOKUP(E2686,effectifs_hiver,3,FALSE),IF(Hierarchisation!K2686="Grand Nord",VLOOKUP(Hierarchisation!E2686,effectifs_hiver,4,FALSE),IF(Hierarchisation!K2686="Nord Est",VLOOKUP(Hierarchisation!E2686,effectifs_hiver,5,FALSE),IF(Hierarchisation!K2686="Nord Ouest",VLOOKUP(Hierarchisation!E2686,effectifs_hiver,6,FALSE),IF(Hierarchisation!K2686="Sud Est",VLOOKUP(Hierarchisation!E2686,effectifs_hiver,7,FALSE),IF(Hierarchisation!K2686="Sud Ouest",VLOOKUP(Hierarchisation!E2686,effectifs_hiver,8,FALSE),"Erreur Région"))))))</f>
        <v>#N/A</v>
      </c>
      <c r="V2686" s="17" t="e">
        <f>IF(W2686="Transit","Transit",IF(W2686="hiver",VLOOKUP(E2686,'EFFECTIFS Hiver'!$A:$I,9,FALSE),IF(W2686="été",VLOOKUP(E2686,'EFFECTIFS Eté'!$A:$I,9,FALSE),"Erreur saison")))</f>
        <v>#N/A</v>
      </c>
      <c r="W2686" s="18" t="e">
        <f>VLOOKUP(D2686,Listes!B:C,2,FALSE)</f>
        <v>#N/A</v>
      </c>
    </row>
    <row r="2687" spans="1:23" ht="15.75" customHeight="1">
      <c r="A2687" s="11"/>
      <c r="B2687" s="11"/>
      <c r="C2687" s="11"/>
      <c r="D2687" s="11"/>
      <c r="E2687" s="11"/>
      <c r="F2687" s="11"/>
      <c r="G2687" s="11" t="e">
        <f>VLOOKUP(E2687,TAXONS!B:C,2,FALSE)</f>
        <v>#N/A</v>
      </c>
      <c r="H2687" s="13">
        <f t="shared" si="208"/>
        <v>0</v>
      </c>
      <c r="I2687" s="12" t="e">
        <f t="shared" si="209"/>
        <v>#N/A</v>
      </c>
      <c r="J2687" s="14" t="e">
        <f t="shared" si="210"/>
        <v>#N/A</v>
      </c>
      <c r="K2687" s="15" t="e">
        <f>VLOOKUP(B2687,REGIONS!A:D,4,FALSE)</f>
        <v>#N/A</v>
      </c>
      <c r="L2687" s="19" t="e">
        <f>VLOOKUP(G2687,Sensibilité!$A:$L,12,FALSE)</f>
        <v>#N/A</v>
      </c>
      <c r="M2687" s="19" t="e">
        <f t="shared" si="211"/>
        <v>#N/A</v>
      </c>
      <c r="N2687" s="19" t="e">
        <f t="shared" si="212"/>
        <v>#N/A</v>
      </c>
      <c r="O2687" s="15" t="str">
        <f>IF(D2687=Listes!$B$6,"SWARMING",IF(OR(D2687=Listes!$B$1,D2687=Listes!$B$2,D2687=Listes!$B$5),2,IF(OR(D2687=Listes!$B$3,D2687=Listes!$B$4),1,"erreur colonne D")))</f>
        <v>SWARMING</v>
      </c>
      <c r="P2687" s="15" t="e">
        <f>IF(OR(W2687="Hiver",W2687="Transit"),VLOOKUP(E2687,IC!A:E,4,FALSE),IF(W2687="été",VLOOKUP(E2687,IC!A:E,3,FALSE),"erreur"))</f>
        <v>#N/A</v>
      </c>
      <c r="Q2687" s="15" t="e">
        <f>IF(P2687="NR",0,IF(F2687&lt;5,0,IF(P2687=1,VLOOKUP(F2687,IC!$G$1:$I$8,3,TRUE),
IF(P2687=2,VLOOKUP(F2687,IC!$K$1:$M$8,3,TRUE),
IF(P2687=3,VLOOKUP(F2687,IC!$O$1:$Q$8,3,TRUE),IF(P2687=4,VLOOKUP(F2687,IC!$S$2:$U$9,3,TRUE),
"erreur"))))))</f>
        <v>#N/A</v>
      </c>
      <c r="R2687" s="16" t="e">
        <f>IF(OR(V2687="NA",V2687="Transit",V2687&lt;Listes!$F$1),"non applicable",F2687/V2687)</f>
        <v>#N/A</v>
      </c>
      <c r="S2687" s="16" t="e">
        <f>IF(W2687="Transit","Non applicable",IF(AND(W2687="été",T2687&gt;Listes!F2686),F2687/T2687,IF(AND(W2687="Hiver",Hierarchisation!U2687&gt;Listes!F2686),F2687/U2687,"non applicable")))</f>
        <v>#N/A</v>
      </c>
      <c r="T2687" s="17" t="e">
        <f>IF(K2687="Centre",VLOOKUP(E2687,effectifs_ete,3,FALSE),IF(Hierarchisation!K2687="Grand Nord",VLOOKUP(Hierarchisation!E2687,effectifs_ete,4,FALSE),IF(Hierarchisation!K2687="Nord Est",VLOOKUP(Hierarchisation!E2687,effectifs_ete,5,FALSE),IF(Hierarchisation!K2687="Nord Ouest",VLOOKUP(Hierarchisation!E2687,effectifs_ete,6,FALSE),IF(Hierarchisation!K2687="Sud Est",VLOOKUP(Hierarchisation!E2687,effectifs_ete,7,FALSE),IF(Hierarchisation!K2687="Sud Ouest",VLOOKUP(Hierarchisation!E2687,effectifs_ete,8,FALSE),"Erreur Région"))))))</f>
        <v>#N/A</v>
      </c>
      <c r="U2687" s="17" t="e">
        <f>IF(K2687="Centre",VLOOKUP(E2687,effectifs_hiver,3,FALSE),IF(Hierarchisation!K2687="Grand Nord",VLOOKUP(Hierarchisation!E2687,effectifs_hiver,4,FALSE),IF(Hierarchisation!K2687="Nord Est",VLOOKUP(Hierarchisation!E2687,effectifs_hiver,5,FALSE),IF(Hierarchisation!K2687="Nord Ouest",VLOOKUP(Hierarchisation!E2687,effectifs_hiver,6,FALSE),IF(Hierarchisation!K2687="Sud Est",VLOOKUP(Hierarchisation!E2687,effectifs_hiver,7,FALSE),IF(Hierarchisation!K2687="Sud Ouest",VLOOKUP(Hierarchisation!E2687,effectifs_hiver,8,FALSE),"Erreur Région"))))))</f>
        <v>#N/A</v>
      </c>
      <c r="V2687" s="17" t="e">
        <f>IF(W2687="Transit","Transit",IF(W2687="hiver",VLOOKUP(E2687,'EFFECTIFS Hiver'!$A:$I,9,FALSE),IF(W2687="été",VLOOKUP(E2687,'EFFECTIFS Eté'!$A:$I,9,FALSE),"Erreur saison")))</f>
        <v>#N/A</v>
      </c>
      <c r="W2687" s="18" t="e">
        <f>VLOOKUP(D2687,Listes!B:C,2,FALSE)</f>
        <v>#N/A</v>
      </c>
    </row>
    <row r="2688" spans="1:23" ht="15.75" customHeight="1">
      <c r="A2688" s="11"/>
      <c r="B2688" s="11"/>
      <c r="C2688" s="11"/>
      <c r="D2688" s="11"/>
      <c r="E2688" s="11"/>
      <c r="F2688" s="11"/>
      <c r="G2688" s="11" t="e">
        <f>VLOOKUP(E2688,TAXONS!B:C,2,FALSE)</f>
        <v>#N/A</v>
      </c>
      <c r="H2688" s="13">
        <f t="shared" si="208"/>
        <v>0</v>
      </c>
      <c r="I2688" s="12" t="e">
        <f t="shared" si="209"/>
        <v>#N/A</v>
      </c>
      <c r="J2688" s="14" t="e">
        <f t="shared" si="210"/>
        <v>#N/A</v>
      </c>
      <c r="K2688" s="15" t="e">
        <f>VLOOKUP(B2688,REGIONS!A:D,4,FALSE)</f>
        <v>#N/A</v>
      </c>
      <c r="L2688" s="19" t="e">
        <f>VLOOKUP(G2688,Sensibilité!$A:$L,12,FALSE)</f>
        <v>#N/A</v>
      </c>
      <c r="M2688" s="19" t="e">
        <f t="shared" si="211"/>
        <v>#N/A</v>
      </c>
      <c r="N2688" s="19" t="e">
        <f t="shared" si="212"/>
        <v>#N/A</v>
      </c>
      <c r="O2688" s="15" t="str">
        <f>IF(D2688=Listes!$B$6,"SWARMING",IF(OR(D2688=Listes!$B$1,D2688=Listes!$B$2,D2688=Listes!$B$5),2,IF(OR(D2688=Listes!$B$3,D2688=Listes!$B$4),1,"erreur colonne D")))</f>
        <v>SWARMING</v>
      </c>
      <c r="P2688" s="15" t="e">
        <f>IF(OR(W2688="Hiver",W2688="Transit"),VLOOKUP(E2688,IC!A:E,4,FALSE),IF(W2688="été",VLOOKUP(E2688,IC!A:E,3,FALSE),"erreur"))</f>
        <v>#N/A</v>
      </c>
      <c r="Q2688" s="15" t="e">
        <f>IF(P2688="NR",0,IF(F2688&lt;5,0,IF(P2688=1,VLOOKUP(F2688,IC!$G$1:$I$8,3,TRUE),
IF(P2688=2,VLOOKUP(F2688,IC!$K$1:$M$8,3,TRUE),
IF(P2688=3,VLOOKUP(F2688,IC!$O$1:$Q$8,3,TRUE),IF(P2688=4,VLOOKUP(F2688,IC!$S$2:$U$9,3,TRUE),
"erreur"))))))</f>
        <v>#N/A</v>
      </c>
      <c r="R2688" s="16" t="e">
        <f>IF(OR(V2688="NA",V2688="Transit",V2688&lt;Listes!$F$1),"non applicable",F2688/V2688)</f>
        <v>#N/A</v>
      </c>
      <c r="S2688" s="16" t="e">
        <f>IF(W2688="Transit","Non applicable",IF(AND(W2688="été",T2688&gt;Listes!F2687),F2688/T2688,IF(AND(W2688="Hiver",Hierarchisation!U2688&gt;Listes!F2687),F2688/U2688,"non applicable")))</f>
        <v>#N/A</v>
      </c>
      <c r="T2688" s="17" t="e">
        <f>IF(K2688="Centre",VLOOKUP(E2688,effectifs_ete,3,FALSE),IF(Hierarchisation!K2688="Grand Nord",VLOOKUP(Hierarchisation!E2688,effectifs_ete,4,FALSE),IF(Hierarchisation!K2688="Nord Est",VLOOKUP(Hierarchisation!E2688,effectifs_ete,5,FALSE),IF(Hierarchisation!K2688="Nord Ouest",VLOOKUP(Hierarchisation!E2688,effectifs_ete,6,FALSE),IF(Hierarchisation!K2688="Sud Est",VLOOKUP(Hierarchisation!E2688,effectifs_ete,7,FALSE),IF(Hierarchisation!K2688="Sud Ouest",VLOOKUP(Hierarchisation!E2688,effectifs_ete,8,FALSE),"Erreur Région"))))))</f>
        <v>#N/A</v>
      </c>
      <c r="U2688" s="17" t="e">
        <f>IF(K2688="Centre",VLOOKUP(E2688,effectifs_hiver,3,FALSE),IF(Hierarchisation!K2688="Grand Nord",VLOOKUP(Hierarchisation!E2688,effectifs_hiver,4,FALSE),IF(Hierarchisation!K2688="Nord Est",VLOOKUP(Hierarchisation!E2688,effectifs_hiver,5,FALSE),IF(Hierarchisation!K2688="Nord Ouest",VLOOKUP(Hierarchisation!E2688,effectifs_hiver,6,FALSE),IF(Hierarchisation!K2688="Sud Est",VLOOKUP(Hierarchisation!E2688,effectifs_hiver,7,FALSE),IF(Hierarchisation!K2688="Sud Ouest",VLOOKUP(Hierarchisation!E2688,effectifs_hiver,8,FALSE),"Erreur Région"))))))</f>
        <v>#N/A</v>
      </c>
      <c r="V2688" s="17" t="e">
        <f>IF(W2688="Transit","Transit",IF(W2688="hiver",VLOOKUP(E2688,'EFFECTIFS Hiver'!$A:$I,9,FALSE),IF(W2688="été",VLOOKUP(E2688,'EFFECTIFS Eté'!$A:$I,9,FALSE),"Erreur saison")))</f>
        <v>#N/A</v>
      </c>
      <c r="W2688" s="18" t="e">
        <f>VLOOKUP(D2688,Listes!B:C,2,FALSE)</f>
        <v>#N/A</v>
      </c>
    </row>
    <row r="2689" spans="1:23" ht="15.75" customHeight="1">
      <c r="A2689" s="11"/>
      <c r="B2689" s="11"/>
      <c r="C2689" s="11"/>
      <c r="D2689" s="11"/>
      <c r="E2689" s="11"/>
      <c r="F2689" s="11"/>
      <c r="G2689" s="11" t="e">
        <f>VLOOKUP(E2689,TAXONS!B:C,2,FALSE)</f>
        <v>#N/A</v>
      </c>
      <c r="H2689" s="13">
        <f t="shared" si="208"/>
        <v>0</v>
      </c>
      <c r="I2689" s="12" t="e">
        <f t="shared" si="209"/>
        <v>#N/A</v>
      </c>
      <c r="J2689" s="14" t="e">
        <f t="shared" si="210"/>
        <v>#N/A</v>
      </c>
      <c r="K2689" s="15" t="e">
        <f>VLOOKUP(B2689,REGIONS!A:D,4,FALSE)</f>
        <v>#N/A</v>
      </c>
      <c r="L2689" s="19" t="e">
        <f>VLOOKUP(G2689,Sensibilité!$A:$L,12,FALSE)</f>
        <v>#N/A</v>
      </c>
      <c r="M2689" s="19" t="e">
        <f t="shared" si="211"/>
        <v>#N/A</v>
      </c>
      <c r="N2689" s="19" t="e">
        <f t="shared" si="212"/>
        <v>#N/A</v>
      </c>
      <c r="O2689" s="15" t="str">
        <f>IF(D2689=Listes!$B$6,"SWARMING",IF(OR(D2689=Listes!$B$1,D2689=Listes!$B$2,D2689=Listes!$B$5),2,IF(OR(D2689=Listes!$B$3,D2689=Listes!$B$4),1,"erreur colonne D")))</f>
        <v>SWARMING</v>
      </c>
      <c r="P2689" s="15" t="e">
        <f>IF(OR(W2689="Hiver",W2689="Transit"),VLOOKUP(E2689,IC!A:E,4,FALSE),IF(W2689="été",VLOOKUP(E2689,IC!A:E,3,FALSE),"erreur"))</f>
        <v>#N/A</v>
      </c>
      <c r="Q2689" s="15" t="e">
        <f>IF(P2689="NR",0,IF(F2689&lt;5,0,IF(P2689=1,VLOOKUP(F2689,IC!$G$1:$I$8,3,TRUE),
IF(P2689=2,VLOOKUP(F2689,IC!$K$1:$M$8,3,TRUE),
IF(P2689=3,VLOOKUP(F2689,IC!$O$1:$Q$8,3,TRUE),IF(P2689=4,VLOOKUP(F2689,IC!$S$2:$U$9,3,TRUE),
"erreur"))))))</f>
        <v>#N/A</v>
      </c>
      <c r="R2689" s="16" t="e">
        <f>IF(OR(V2689="NA",V2689="Transit",V2689&lt;Listes!$F$1),"non applicable",F2689/V2689)</f>
        <v>#N/A</v>
      </c>
      <c r="S2689" s="16" t="e">
        <f>IF(W2689="Transit","Non applicable",IF(AND(W2689="été",T2689&gt;Listes!F2688),F2689/T2689,IF(AND(W2689="Hiver",Hierarchisation!U2689&gt;Listes!F2688),F2689/U2689,"non applicable")))</f>
        <v>#N/A</v>
      </c>
      <c r="T2689" s="17" t="e">
        <f>IF(K2689="Centre",VLOOKUP(E2689,effectifs_ete,3,FALSE),IF(Hierarchisation!K2689="Grand Nord",VLOOKUP(Hierarchisation!E2689,effectifs_ete,4,FALSE),IF(Hierarchisation!K2689="Nord Est",VLOOKUP(Hierarchisation!E2689,effectifs_ete,5,FALSE),IF(Hierarchisation!K2689="Nord Ouest",VLOOKUP(Hierarchisation!E2689,effectifs_ete,6,FALSE),IF(Hierarchisation!K2689="Sud Est",VLOOKUP(Hierarchisation!E2689,effectifs_ete,7,FALSE),IF(Hierarchisation!K2689="Sud Ouest",VLOOKUP(Hierarchisation!E2689,effectifs_ete,8,FALSE),"Erreur Région"))))))</f>
        <v>#N/A</v>
      </c>
      <c r="U2689" s="17" t="e">
        <f>IF(K2689="Centre",VLOOKUP(E2689,effectifs_hiver,3,FALSE),IF(Hierarchisation!K2689="Grand Nord",VLOOKUP(Hierarchisation!E2689,effectifs_hiver,4,FALSE),IF(Hierarchisation!K2689="Nord Est",VLOOKUP(Hierarchisation!E2689,effectifs_hiver,5,FALSE),IF(Hierarchisation!K2689="Nord Ouest",VLOOKUP(Hierarchisation!E2689,effectifs_hiver,6,FALSE),IF(Hierarchisation!K2689="Sud Est",VLOOKUP(Hierarchisation!E2689,effectifs_hiver,7,FALSE),IF(Hierarchisation!K2689="Sud Ouest",VLOOKUP(Hierarchisation!E2689,effectifs_hiver,8,FALSE),"Erreur Région"))))))</f>
        <v>#N/A</v>
      </c>
      <c r="V2689" s="17" t="e">
        <f>IF(W2689="Transit","Transit",IF(W2689="hiver",VLOOKUP(E2689,'EFFECTIFS Hiver'!$A:$I,9,FALSE),IF(W2689="été",VLOOKUP(E2689,'EFFECTIFS Eté'!$A:$I,9,FALSE),"Erreur saison")))</f>
        <v>#N/A</v>
      </c>
      <c r="W2689" s="18" t="e">
        <f>VLOOKUP(D2689,Listes!B:C,2,FALSE)</f>
        <v>#N/A</v>
      </c>
    </row>
    <row r="2690" spans="1:23" ht="15.75" customHeight="1">
      <c r="A2690" s="11"/>
      <c r="B2690" s="11"/>
      <c r="C2690" s="11"/>
      <c r="D2690" s="11"/>
      <c r="E2690" s="11"/>
      <c r="F2690" s="11"/>
      <c r="G2690" s="11" t="e">
        <f>VLOOKUP(E2690,TAXONS!B:C,2,FALSE)</f>
        <v>#N/A</v>
      </c>
      <c r="H2690" s="13">
        <f t="shared" si="208"/>
        <v>0</v>
      </c>
      <c r="I2690" s="12" t="e">
        <f t="shared" si="209"/>
        <v>#N/A</v>
      </c>
      <c r="J2690" s="14" t="e">
        <f t="shared" si="210"/>
        <v>#N/A</v>
      </c>
      <c r="K2690" s="15" t="e">
        <f>VLOOKUP(B2690,REGIONS!A:D,4,FALSE)</f>
        <v>#N/A</v>
      </c>
      <c r="L2690" s="19" t="e">
        <f>VLOOKUP(G2690,Sensibilité!$A:$L,12,FALSE)</f>
        <v>#N/A</v>
      </c>
      <c r="M2690" s="19" t="e">
        <f t="shared" si="211"/>
        <v>#N/A</v>
      </c>
      <c r="N2690" s="19" t="e">
        <f t="shared" si="212"/>
        <v>#N/A</v>
      </c>
      <c r="O2690" s="15" t="str">
        <f>IF(D2690=Listes!$B$6,"SWARMING",IF(OR(D2690=Listes!$B$1,D2690=Listes!$B$2,D2690=Listes!$B$5),2,IF(OR(D2690=Listes!$B$3,D2690=Listes!$B$4),1,"erreur colonne D")))</f>
        <v>SWARMING</v>
      </c>
      <c r="P2690" s="15" t="e">
        <f>IF(OR(W2690="Hiver",W2690="Transit"),VLOOKUP(E2690,IC!A:E,4,FALSE),IF(W2690="été",VLOOKUP(E2690,IC!A:E,3,FALSE),"erreur"))</f>
        <v>#N/A</v>
      </c>
      <c r="Q2690" s="15" t="e">
        <f>IF(P2690="NR",0,IF(F2690&lt;5,0,IF(P2690=1,VLOOKUP(F2690,IC!$G$1:$I$8,3,TRUE),
IF(P2690=2,VLOOKUP(F2690,IC!$K$1:$M$8,3,TRUE),
IF(P2690=3,VLOOKUP(F2690,IC!$O$1:$Q$8,3,TRUE),IF(P2690=4,VLOOKUP(F2690,IC!$S$2:$U$9,3,TRUE),
"erreur"))))))</f>
        <v>#N/A</v>
      </c>
      <c r="R2690" s="16" t="e">
        <f>IF(OR(V2690="NA",V2690="Transit",V2690&lt;Listes!$F$1),"non applicable",F2690/V2690)</f>
        <v>#N/A</v>
      </c>
      <c r="S2690" s="16" t="e">
        <f>IF(W2690="Transit","Non applicable",IF(AND(W2690="été",T2690&gt;Listes!F2689),F2690/T2690,IF(AND(W2690="Hiver",Hierarchisation!U2690&gt;Listes!F2689),F2690/U2690,"non applicable")))</f>
        <v>#N/A</v>
      </c>
      <c r="T2690" s="17" t="e">
        <f>IF(K2690="Centre",VLOOKUP(E2690,effectifs_ete,3,FALSE),IF(Hierarchisation!K2690="Grand Nord",VLOOKUP(Hierarchisation!E2690,effectifs_ete,4,FALSE),IF(Hierarchisation!K2690="Nord Est",VLOOKUP(Hierarchisation!E2690,effectifs_ete,5,FALSE),IF(Hierarchisation!K2690="Nord Ouest",VLOOKUP(Hierarchisation!E2690,effectifs_ete,6,FALSE),IF(Hierarchisation!K2690="Sud Est",VLOOKUP(Hierarchisation!E2690,effectifs_ete,7,FALSE),IF(Hierarchisation!K2690="Sud Ouest",VLOOKUP(Hierarchisation!E2690,effectifs_ete,8,FALSE),"Erreur Région"))))))</f>
        <v>#N/A</v>
      </c>
      <c r="U2690" s="17" t="e">
        <f>IF(K2690="Centre",VLOOKUP(E2690,effectifs_hiver,3,FALSE),IF(Hierarchisation!K2690="Grand Nord",VLOOKUP(Hierarchisation!E2690,effectifs_hiver,4,FALSE),IF(Hierarchisation!K2690="Nord Est",VLOOKUP(Hierarchisation!E2690,effectifs_hiver,5,FALSE),IF(Hierarchisation!K2690="Nord Ouest",VLOOKUP(Hierarchisation!E2690,effectifs_hiver,6,FALSE),IF(Hierarchisation!K2690="Sud Est",VLOOKUP(Hierarchisation!E2690,effectifs_hiver,7,FALSE),IF(Hierarchisation!K2690="Sud Ouest",VLOOKUP(Hierarchisation!E2690,effectifs_hiver,8,FALSE),"Erreur Région"))))))</f>
        <v>#N/A</v>
      </c>
      <c r="V2690" s="17" t="e">
        <f>IF(W2690="Transit","Transit",IF(W2690="hiver",VLOOKUP(E2690,'EFFECTIFS Hiver'!$A:$I,9,FALSE),IF(W2690="été",VLOOKUP(E2690,'EFFECTIFS Eté'!$A:$I,9,FALSE),"Erreur saison")))</f>
        <v>#N/A</v>
      </c>
      <c r="W2690" s="18" t="e">
        <f>VLOOKUP(D2690,Listes!B:C,2,FALSE)</f>
        <v>#N/A</v>
      </c>
    </row>
    <row r="2691" spans="1:23" ht="15.75" customHeight="1">
      <c r="A2691" s="11"/>
      <c r="B2691" s="11"/>
      <c r="C2691" s="11"/>
      <c r="D2691" s="11"/>
      <c r="E2691" s="11"/>
      <c r="F2691" s="11"/>
      <c r="G2691" s="11" t="e">
        <f>VLOOKUP(E2691,TAXONS!B:C,2,FALSE)</f>
        <v>#N/A</v>
      </c>
      <c r="H2691" s="13">
        <f t="shared" ref="H2691:H2754" si="213">IF(F2691&lt;5,0,N2691*(O2691*Q2691))</f>
        <v>0</v>
      </c>
      <c r="I2691" s="12" t="e">
        <f t="shared" ref="I2691:I2754" si="214">IF(OR(W2691="transit",R2691="non applicable"),"Non applicable",IF(R2691&gt;10%,"International",IF(R2691&gt;5%,"National",IF(S2691="non applicable","non applicable",IF(S2691&gt;2%,"Régional","non représentatif")))))</f>
        <v>#N/A</v>
      </c>
      <c r="J2691" s="14" t="e">
        <f t="shared" ref="J2691:J2754" si="215">IF(P2691="NR","Données non représentatives au National",IF(I2691="Non applicable","Données non représentatives au National ou régional",IF(I2691="non représentatif","effectif non représentatif au niveau national ou régional","--")))</f>
        <v>#N/A</v>
      </c>
      <c r="K2691" s="15" t="e">
        <f>VLOOKUP(B2691,REGIONS!A:D,4,FALSE)</f>
        <v>#N/A</v>
      </c>
      <c r="L2691" s="19" t="e">
        <f>VLOOKUP(G2691,Sensibilité!$A:$L,12,FALSE)</f>
        <v>#N/A</v>
      </c>
      <c r="M2691" s="19" t="e">
        <f t="shared" ref="M2691:M2754" si="216">IF(K2691="Grand Nord",VLOOKUP(G2691,responsabilite,2,FALSE),IF(K2691="Nord Ouest",VLOOKUP(G2691,responsabilite,3,FALSE),IF(K2691="Nord Est",VLOOKUP(G2691,responsabilite,4,FALSE),IF(K2691="Centre",VLOOKUP(G2691,responsabilite,5,FALSE),IF(K2691="Sud Ouest",VLOOKUP(G2691,responsabilite,6,FALSE),IF(K2691="Sud Est",VLOOKUP(G2691,responsabilite,7,FALSE),"erreur"))))))</f>
        <v>#N/A</v>
      </c>
      <c r="N2691" s="19" t="e">
        <f t="shared" ref="N2691:N2754" si="217">L2691+M2691</f>
        <v>#N/A</v>
      </c>
      <c r="O2691" s="15" t="str">
        <f>IF(D2691=Listes!$B$6,"SWARMING",IF(OR(D2691=Listes!$B$1,D2691=Listes!$B$2,D2691=Listes!$B$5),2,IF(OR(D2691=Listes!$B$3,D2691=Listes!$B$4),1,"erreur colonne D")))</f>
        <v>SWARMING</v>
      </c>
      <c r="P2691" s="15" t="e">
        <f>IF(OR(W2691="Hiver",W2691="Transit"),VLOOKUP(E2691,IC!A:E,4,FALSE),IF(W2691="été",VLOOKUP(E2691,IC!A:E,3,FALSE),"erreur"))</f>
        <v>#N/A</v>
      </c>
      <c r="Q2691" s="15" t="e">
        <f>IF(P2691="NR",0,IF(F2691&lt;5,0,IF(P2691=1,VLOOKUP(F2691,IC!$G$1:$I$8,3,TRUE),
IF(P2691=2,VLOOKUP(F2691,IC!$K$1:$M$8,3,TRUE),
IF(P2691=3,VLOOKUP(F2691,IC!$O$1:$Q$8,3,TRUE),IF(P2691=4,VLOOKUP(F2691,IC!$S$2:$U$9,3,TRUE),
"erreur"))))))</f>
        <v>#N/A</v>
      </c>
      <c r="R2691" s="16" t="e">
        <f>IF(OR(V2691="NA",V2691="Transit",V2691&lt;Listes!$F$1),"non applicable",F2691/V2691)</f>
        <v>#N/A</v>
      </c>
      <c r="S2691" s="16" t="e">
        <f>IF(W2691="Transit","Non applicable",IF(AND(W2691="été",T2691&gt;Listes!F2690),F2691/T2691,IF(AND(W2691="Hiver",Hierarchisation!U2691&gt;Listes!F2690),F2691/U2691,"non applicable")))</f>
        <v>#N/A</v>
      </c>
      <c r="T2691" s="17" t="e">
        <f>IF(K2691="Centre",VLOOKUP(E2691,effectifs_ete,3,FALSE),IF(Hierarchisation!K2691="Grand Nord",VLOOKUP(Hierarchisation!E2691,effectifs_ete,4,FALSE),IF(Hierarchisation!K2691="Nord Est",VLOOKUP(Hierarchisation!E2691,effectifs_ete,5,FALSE),IF(Hierarchisation!K2691="Nord Ouest",VLOOKUP(Hierarchisation!E2691,effectifs_ete,6,FALSE),IF(Hierarchisation!K2691="Sud Est",VLOOKUP(Hierarchisation!E2691,effectifs_ete,7,FALSE),IF(Hierarchisation!K2691="Sud Ouest",VLOOKUP(Hierarchisation!E2691,effectifs_ete,8,FALSE),"Erreur Région"))))))</f>
        <v>#N/A</v>
      </c>
      <c r="U2691" s="17" t="e">
        <f>IF(K2691="Centre",VLOOKUP(E2691,effectifs_hiver,3,FALSE),IF(Hierarchisation!K2691="Grand Nord",VLOOKUP(Hierarchisation!E2691,effectifs_hiver,4,FALSE),IF(Hierarchisation!K2691="Nord Est",VLOOKUP(Hierarchisation!E2691,effectifs_hiver,5,FALSE),IF(Hierarchisation!K2691="Nord Ouest",VLOOKUP(Hierarchisation!E2691,effectifs_hiver,6,FALSE),IF(Hierarchisation!K2691="Sud Est",VLOOKUP(Hierarchisation!E2691,effectifs_hiver,7,FALSE),IF(Hierarchisation!K2691="Sud Ouest",VLOOKUP(Hierarchisation!E2691,effectifs_hiver,8,FALSE),"Erreur Région"))))))</f>
        <v>#N/A</v>
      </c>
      <c r="V2691" s="17" t="e">
        <f>IF(W2691="Transit","Transit",IF(W2691="hiver",VLOOKUP(E2691,'EFFECTIFS Hiver'!$A:$I,9,FALSE),IF(W2691="été",VLOOKUP(E2691,'EFFECTIFS Eté'!$A:$I,9,FALSE),"Erreur saison")))</f>
        <v>#N/A</v>
      </c>
      <c r="W2691" s="18" t="e">
        <f>VLOOKUP(D2691,Listes!B:C,2,FALSE)</f>
        <v>#N/A</v>
      </c>
    </row>
    <row r="2692" spans="1:23" ht="15.75" customHeight="1">
      <c r="A2692" s="11"/>
      <c r="B2692" s="11"/>
      <c r="C2692" s="11"/>
      <c r="D2692" s="11"/>
      <c r="E2692" s="11"/>
      <c r="F2692" s="11"/>
      <c r="G2692" s="11" t="e">
        <f>VLOOKUP(E2692,TAXONS!B:C,2,FALSE)</f>
        <v>#N/A</v>
      </c>
      <c r="H2692" s="13">
        <f t="shared" si="213"/>
        <v>0</v>
      </c>
      <c r="I2692" s="12" t="e">
        <f t="shared" si="214"/>
        <v>#N/A</v>
      </c>
      <c r="J2692" s="14" t="e">
        <f t="shared" si="215"/>
        <v>#N/A</v>
      </c>
      <c r="K2692" s="15" t="e">
        <f>VLOOKUP(B2692,REGIONS!A:D,4,FALSE)</f>
        <v>#N/A</v>
      </c>
      <c r="L2692" s="19" t="e">
        <f>VLOOKUP(G2692,Sensibilité!$A:$L,12,FALSE)</f>
        <v>#N/A</v>
      </c>
      <c r="M2692" s="19" t="e">
        <f t="shared" si="216"/>
        <v>#N/A</v>
      </c>
      <c r="N2692" s="19" t="e">
        <f t="shared" si="217"/>
        <v>#N/A</v>
      </c>
      <c r="O2692" s="15" t="str">
        <f>IF(D2692=Listes!$B$6,"SWARMING",IF(OR(D2692=Listes!$B$1,D2692=Listes!$B$2,D2692=Listes!$B$5),2,IF(OR(D2692=Listes!$B$3,D2692=Listes!$B$4),1,"erreur colonne D")))</f>
        <v>SWARMING</v>
      </c>
      <c r="P2692" s="15" t="e">
        <f>IF(OR(W2692="Hiver",W2692="Transit"),VLOOKUP(E2692,IC!A:E,4,FALSE),IF(W2692="été",VLOOKUP(E2692,IC!A:E,3,FALSE),"erreur"))</f>
        <v>#N/A</v>
      </c>
      <c r="Q2692" s="15" t="e">
        <f>IF(P2692="NR",0,IF(F2692&lt;5,0,IF(P2692=1,VLOOKUP(F2692,IC!$G$1:$I$8,3,TRUE),
IF(P2692=2,VLOOKUP(F2692,IC!$K$1:$M$8,3,TRUE),
IF(P2692=3,VLOOKUP(F2692,IC!$O$1:$Q$8,3,TRUE),IF(P2692=4,VLOOKUP(F2692,IC!$S$2:$U$9,3,TRUE),
"erreur"))))))</f>
        <v>#N/A</v>
      </c>
      <c r="R2692" s="16" t="e">
        <f>IF(OR(V2692="NA",V2692="Transit",V2692&lt;Listes!$F$1),"non applicable",F2692/V2692)</f>
        <v>#N/A</v>
      </c>
      <c r="S2692" s="16" t="e">
        <f>IF(W2692="Transit","Non applicable",IF(AND(W2692="été",T2692&gt;Listes!F2691),F2692/T2692,IF(AND(W2692="Hiver",Hierarchisation!U2692&gt;Listes!F2691),F2692/U2692,"non applicable")))</f>
        <v>#N/A</v>
      </c>
      <c r="T2692" s="17" t="e">
        <f>IF(K2692="Centre",VLOOKUP(E2692,effectifs_ete,3,FALSE),IF(Hierarchisation!K2692="Grand Nord",VLOOKUP(Hierarchisation!E2692,effectifs_ete,4,FALSE),IF(Hierarchisation!K2692="Nord Est",VLOOKUP(Hierarchisation!E2692,effectifs_ete,5,FALSE),IF(Hierarchisation!K2692="Nord Ouest",VLOOKUP(Hierarchisation!E2692,effectifs_ete,6,FALSE),IF(Hierarchisation!K2692="Sud Est",VLOOKUP(Hierarchisation!E2692,effectifs_ete,7,FALSE),IF(Hierarchisation!K2692="Sud Ouest",VLOOKUP(Hierarchisation!E2692,effectifs_ete,8,FALSE),"Erreur Région"))))))</f>
        <v>#N/A</v>
      </c>
      <c r="U2692" s="17" t="e">
        <f>IF(K2692="Centre",VLOOKUP(E2692,effectifs_hiver,3,FALSE),IF(Hierarchisation!K2692="Grand Nord",VLOOKUP(Hierarchisation!E2692,effectifs_hiver,4,FALSE),IF(Hierarchisation!K2692="Nord Est",VLOOKUP(Hierarchisation!E2692,effectifs_hiver,5,FALSE),IF(Hierarchisation!K2692="Nord Ouest",VLOOKUP(Hierarchisation!E2692,effectifs_hiver,6,FALSE),IF(Hierarchisation!K2692="Sud Est",VLOOKUP(Hierarchisation!E2692,effectifs_hiver,7,FALSE),IF(Hierarchisation!K2692="Sud Ouest",VLOOKUP(Hierarchisation!E2692,effectifs_hiver,8,FALSE),"Erreur Région"))))))</f>
        <v>#N/A</v>
      </c>
      <c r="V2692" s="17" t="e">
        <f>IF(W2692="Transit","Transit",IF(W2692="hiver",VLOOKUP(E2692,'EFFECTIFS Hiver'!$A:$I,9,FALSE),IF(W2692="été",VLOOKUP(E2692,'EFFECTIFS Eté'!$A:$I,9,FALSE),"Erreur saison")))</f>
        <v>#N/A</v>
      </c>
      <c r="W2692" s="18" t="e">
        <f>VLOOKUP(D2692,Listes!B:C,2,FALSE)</f>
        <v>#N/A</v>
      </c>
    </row>
    <row r="2693" spans="1:23" ht="15.75" customHeight="1">
      <c r="A2693" s="11"/>
      <c r="B2693" s="11"/>
      <c r="C2693" s="11"/>
      <c r="D2693" s="11"/>
      <c r="E2693" s="11"/>
      <c r="F2693" s="11"/>
      <c r="G2693" s="11" t="e">
        <f>VLOOKUP(E2693,TAXONS!B:C,2,FALSE)</f>
        <v>#N/A</v>
      </c>
      <c r="H2693" s="13">
        <f t="shared" si="213"/>
        <v>0</v>
      </c>
      <c r="I2693" s="12" t="e">
        <f t="shared" si="214"/>
        <v>#N/A</v>
      </c>
      <c r="J2693" s="14" t="e">
        <f t="shared" si="215"/>
        <v>#N/A</v>
      </c>
      <c r="K2693" s="15" t="e">
        <f>VLOOKUP(B2693,REGIONS!A:D,4,FALSE)</f>
        <v>#N/A</v>
      </c>
      <c r="L2693" s="19" t="e">
        <f>VLOOKUP(G2693,Sensibilité!$A:$L,12,FALSE)</f>
        <v>#N/A</v>
      </c>
      <c r="M2693" s="19" t="e">
        <f t="shared" si="216"/>
        <v>#N/A</v>
      </c>
      <c r="N2693" s="19" t="e">
        <f t="shared" si="217"/>
        <v>#N/A</v>
      </c>
      <c r="O2693" s="15" t="str">
        <f>IF(D2693=Listes!$B$6,"SWARMING",IF(OR(D2693=Listes!$B$1,D2693=Listes!$B$2,D2693=Listes!$B$5),2,IF(OR(D2693=Listes!$B$3,D2693=Listes!$B$4),1,"erreur colonne D")))</f>
        <v>SWARMING</v>
      </c>
      <c r="P2693" s="15" t="e">
        <f>IF(OR(W2693="Hiver",W2693="Transit"),VLOOKUP(E2693,IC!A:E,4,FALSE),IF(W2693="été",VLOOKUP(E2693,IC!A:E,3,FALSE),"erreur"))</f>
        <v>#N/A</v>
      </c>
      <c r="Q2693" s="15" t="e">
        <f>IF(P2693="NR",0,IF(F2693&lt;5,0,IF(P2693=1,VLOOKUP(F2693,IC!$G$1:$I$8,3,TRUE),
IF(P2693=2,VLOOKUP(F2693,IC!$K$1:$M$8,3,TRUE),
IF(P2693=3,VLOOKUP(F2693,IC!$O$1:$Q$8,3,TRUE),IF(P2693=4,VLOOKUP(F2693,IC!$S$2:$U$9,3,TRUE),
"erreur"))))))</f>
        <v>#N/A</v>
      </c>
      <c r="R2693" s="16" t="e">
        <f>IF(OR(V2693="NA",V2693="Transit",V2693&lt;Listes!$F$1),"non applicable",F2693/V2693)</f>
        <v>#N/A</v>
      </c>
      <c r="S2693" s="16" t="e">
        <f>IF(W2693="Transit","Non applicable",IF(AND(W2693="été",T2693&gt;Listes!F2692),F2693/T2693,IF(AND(W2693="Hiver",Hierarchisation!U2693&gt;Listes!F2692),F2693/U2693,"non applicable")))</f>
        <v>#N/A</v>
      </c>
      <c r="T2693" s="17" t="e">
        <f>IF(K2693="Centre",VLOOKUP(E2693,effectifs_ete,3,FALSE),IF(Hierarchisation!K2693="Grand Nord",VLOOKUP(Hierarchisation!E2693,effectifs_ete,4,FALSE),IF(Hierarchisation!K2693="Nord Est",VLOOKUP(Hierarchisation!E2693,effectifs_ete,5,FALSE),IF(Hierarchisation!K2693="Nord Ouest",VLOOKUP(Hierarchisation!E2693,effectifs_ete,6,FALSE),IF(Hierarchisation!K2693="Sud Est",VLOOKUP(Hierarchisation!E2693,effectifs_ete,7,FALSE),IF(Hierarchisation!K2693="Sud Ouest",VLOOKUP(Hierarchisation!E2693,effectifs_ete,8,FALSE),"Erreur Région"))))))</f>
        <v>#N/A</v>
      </c>
      <c r="U2693" s="17" t="e">
        <f>IF(K2693="Centre",VLOOKUP(E2693,effectifs_hiver,3,FALSE),IF(Hierarchisation!K2693="Grand Nord",VLOOKUP(Hierarchisation!E2693,effectifs_hiver,4,FALSE),IF(Hierarchisation!K2693="Nord Est",VLOOKUP(Hierarchisation!E2693,effectifs_hiver,5,FALSE),IF(Hierarchisation!K2693="Nord Ouest",VLOOKUP(Hierarchisation!E2693,effectifs_hiver,6,FALSE),IF(Hierarchisation!K2693="Sud Est",VLOOKUP(Hierarchisation!E2693,effectifs_hiver,7,FALSE),IF(Hierarchisation!K2693="Sud Ouest",VLOOKUP(Hierarchisation!E2693,effectifs_hiver,8,FALSE),"Erreur Région"))))))</f>
        <v>#N/A</v>
      </c>
      <c r="V2693" s="17" t="e">
        <f>IF(W2693="Transit","Transit",IF(W2693="hiver",VLOOKUP(E2693,'EFFECTIFS Hiver'!$A:$I,9,FALSE),IF(W2693="été",VLOOKUP(E2693,'EFFECTIFS Eté'!$A:$I,9,FALSE),"Erreur saison")))</f>
        <v>#N/A</v>
      </c>
      <c r="W2693" s="18" t="e">
        <f>VLOOKUP(D2693,Listes!B:C,2,FALSE)</f>
        <v>#N/A</v>
      </c>
    </row>
    <row r="2694" spans="1:23" ht="15.75" customHeight="1">
      <c r="A2694" s="11"/>
      <c r="B2694" s="11"/>
      <c r="C2694" s="11"/>
      <c r="D2694" s="11"/>
      <c r="E2694" s="11"/>
      <c r="F2694" s="11"/>
      <c r="G2694" s="11" t="e">
        <f>VLOOKUP(E2694,TAXONS!B:C,2,FALSE)</f>
        <v>#N/A</v>
      </c>
      <c r="H2694" s="13">
        <f t="shared" si="213"/>
        <v>0</v>
      </c>
      <c r="I2694" s="12" t="e">
        <f t="shared" si="214"/>
        <v>#N/A</v>
      </c>
      <c r="J2694" s="14" t="e">
        <f t="shared" si="215"/>
        <v>#N/A</v>
      </c>
      <c r="K2694" s="15" t="e">
        <f>VLOOKUP(B2694,REGIONS!A:D,4,FALSE)</f>
        <v>#N/A</v>
      </c>
      <c r="L2694" s="19" t="e">
        <f>VLOOKUP(G2694,Sensibilité!$A:$L,12,FALSE)</f>
        <v>#N/A</v>
      </c>
      <c r="M2694" s="19" t="e">
        <f t="shared" si="216"/>
        <v>#N/A</v>
      </c>
      <c r="N2694" s="19" t="e">
        <f t="shared" si="217"/>
        <v>#N/A</v>
      </c>
      <c r="O2694" s="15" t="str">
        <f>IF(D2694=Listes!$B$6,"SWARMING",IF(OR(D2694=Listes!$B$1,D2694=Listes!$B$2,D2694=Listes!$B$5),2,IF(OR(D2694=Listes!$B$3,D2694=Listes!$B$4),1,"erreur colonne D")))</f>
        <v>SWARMING</v>
      </c>
      <c r="P2694" s="15" t="e">
        <f>IF(OR(W2694="Hiver",W2694="Transit"),VLOOKUP(E2694,IC!A:E,4,FALSE),IF(W2694="été",VLOOKUP(E2694,IC!A:E,3,FALSE),"erreur"))</f>
        <v>#N/A</v>
      </c>
      <c r="Q2694" s="15" t="e">
        <f>IF(P2694="NR",0,IF(F2694&lt;5,0,IF(P2694=1,VLOOKUP(F2694,IC!$G$1:$I$8,3,TRUE),
IF(P2694=2,VLOOKUP(F2694,IC!$K$1:$M$8,3,TRUE),
IF(P2694=3,VLOOKUP(F2694,IC!$O$1:$Q$8,3,TRUE),IF(P2694=4,VLOOKUP(F2694,IC!$S$2:$U$9,3,TRUE),
"erreur"))))))</f>
        <v>#N/A</v>
      </c>
      <c r="R2694" s="16" t="e">
        <f>IF(OR(V2694="NA",V2694="Transit",V2694&lt;Listes!$F$1),"non applicable",F2694/V2694)</f>
        <v>#N/A</v>
      </c>
      <c r="S2694" s="16" t="e">
        <f>IF(W2694="Transit","Non applicable",IF(AND(W2694="été",T2694&gt;Listes!F2693),F2694/T2694,IF(AND(W2694="Hiver",Hierarchisation!U2694&gt;Listes!F2693),F2694/U2694,"non applicable")))</f>
        <v>#N/A</v>
      </c>
      <c r="T2694" s="17" t="e">
        <f>IF(K2694="Centre",VLOOKUP(E2694,effectifs_ete,3,FALSE),IF(Hierarchisation!K2694="Grand Nord",VLOOKUP(Hierarchisation!E2694,effectifs_ete,4,FALSE),IF(Hierarchisation!K2694="Nord Est",VLOOKUP(Hierarchisation!E2694,effectifs_ete,5,FALSE),IF(Hierarchisation!K2694="Nord Ouest",VLOOKUP(Hierarchisation!E2694,effectifs_ete,6,FALSE),IF(Hierarchisation!K2694="Sud Est",VLOOKUP(Hierarchisation!E2694,effectifs_ete,7,FALSE),IF(Hierarchisation!K2694="Sud Ouest",VLOOKUP(Hierarchisation!E2694,effectifs_ete,8,FALSE),"Erreur Région"))))))</f>
        <v>#N/A</v>
      </c>
      <c r="U2694" s="17" t="e">
        <f>IF(K2694="Centre",VLOOKUP(E2694,effectifs_hiver,3,FALSE),IF(Hierarchisation!K2694="Grand Nord",VLOOKUP(Hierarchisation!E2694,effectifs_hiver,4,FALSE),IF(Hierarchisation!K2694="Nord Est",VLOOKUP(Hierarchisation!E2694,effectifs_hiver,5,FALSE),IF(Hierarchisation!K2694="Nord Ouest",VLOOKUP(Hierarchisation!E2694,effectifs_hiver,6,FALSE),IF(Hierarchisation!K2694="Sud Est",VLOOKUP(Hierarchisation!E2694,effectifs_hiver,7,FALSE),IF(Hierarchisation!K2694="Sud Ouest",VLOOKUP(Hierarchisation!E2694,effectifs_hiver,8,FALSE),"Erreur Région"))))))</f>
        <v>#N/A</v>
      </c>
      <c r="V2694" s="17" t="e">
        <f>IF(W2694="Transit","Transit",IF(W2694="hiver",VLOOKUP(E2694,'EFFECTIFS Hiver'!$A:$I,9,FALSE),IF(W2694="été",VLOOKUP(E2694,'EFFECTIFS Eté'!$A:$I,9,FALSE),"Erreur saison")))</f>
        <v>#N/A</v>
      </c>
      <c r="W2694" s="18" t="e">
        <f>VLOOKUP(D2694,Listes!B:C,2,FALSE)</f>
        <v>#N/A</v>
      </c>
    </row>
    <row r="2695" spans="1:23" ht="15.75" customHeight="1">
      <c r="A2695" s="11"/>
      <c r="B2695" s="11"/>
      <c r="C2695" s="11"/>
      <c r="D2695" s="11"/>
      <c r="E2695" s="11"/>
      <c r="F2695" s="11"/>
      <c r="G2695" s="11" t="e">
        <f>VLOOKUP(E2695,TAXONS!B:C,2,FALSE)</f>
        <v>#N/A</v>
      </c>
      <c r="H2695" s="13">
        <f t="shared" si="213"/>
        <v>0</v>
      </c>
      <c r="I2695" s="12" t="e">
        <f t="shared" si="214"/>
        <v>#N/A</v>
      </c>
      <c r="J2695" s="14" t="e">
        <f t="shared" si="215"/>
        <v>#N/A</v>
      </c>
      <c r="K2695" s="15" t="e">
        <f>VLOOKUP(B2695,REGIONS!A:D,4,FALSE)</f>
        <v>#N/A</v>
      </c>
      <c r="L2695" s="19" t="e">
        <f>VLOOKUP(G2695,Sensibilité!$A:$L,12,FALSE)</f>
        <v>#N/A</v>
      </c>
      <c r="M2695" s="19" t="e">
        <f t="shared" si="216"/>
        <v>#N/A</v>
      </c>
      <c r="N2695" s="19" t="e">
        <f t="shared" si="217"/>
        <v>#N/A</v>
      </c>
      <c r="O2695" s="15" t="str">
        <f>IF(D2695=Listes!$B$6,"SWARMING",IF(OR(D2695=Listes!$B$1,D2695=Listes!$B$2,D2695=Listes!$B$5),2,IF(OR(D2695=Listes!$B$3,D2695=Listes!$B$4),1,"erreur colonne D")))</f>
        <v>SWARMING</v>
      </c>
      <c r="P2695" s="15" t="e">
        <f>IF(OR(W2695="Hiver",W2695="Transit"),VLOOKUP(E2695,IC!A:E,4,FALSE),IF(W2695="été",VLOOKUP(E2695,IC!A:E,3,FALSE),"erreur"))</f>
        <v>#N/A</v>
      </c>
      <c r="Q2695" s="15" t="e">
        <f>IF(P2695="NR",0,IF(F2695&lt;5,0,IF(P2695=1,VLOOKUP(F2695,IC!$G$1:$I$8,3,TRUE),
IF(P2695=2,VLOOKUP(F2695,IC!$K$1:$M$8,3,TRUE),
IF(P2695=3,VLOOKUP(F2695,IC!$O$1:$Q$8,3,TRUE),IF(P2695=4,VLOOKUP(F2695,IC!$S$2:$U$9,3,TRUE),
"erreur"))))))</f>
        <v>#N/A</v>
      </c>
      <c r="R2695" s="16" t="e">
        <f>IF(OR(V2695="NA",V2695="Transit",V2695&lt;Listes!$F$1),"non applicable",F2695/V2695)</f>
        <v>#N/A</v>
      </c>
      <c r="S2695" s="16" t="e">
        <f>IF(W2695="Transit","Non applicable",IF(AND(W2695="été",T2695&gt;Listes!F2694),F2695/T2695,IF(AND(W2695="Hiver",Hierarchisation!U2695&gt;Listes!F2694),F2695/U2695,"non applicable")))</f>
        <v>#N/A</v>
      </c>
      <c r="T2695" s="17" t="e">
        <f>IF(K2695="Centre",VLOOKUP(E2695,effectifs_ete,3,FALSE),IF(Hierarchisation!K2695="Grand Nord",VLOOKUP(Hierarchisation!E2695,effectifs_ete,4,FALSE),IF(Hierarchisation!K2695="Nord Est",VLOOKUP(Hierarchisation!E2695,effectifs_ete,5,FALSE),IF(Hierarchisation!K2695="Nord Ouest",VLOOKUP(Hierarchisation!E2695,effectifs_ete,6,FALSE),IF(Hierarchisation!K2695="Sud Est",VLOOKUP(Hierarchisation!E2695,effectifs_ete,7,FALSE),IF(Hierarchisation!K2695="Sud Ouest",VLOOKUP(Hierarchisation!E2695,effectifs_ete,8,FALSE),"Erreur Région"))))))</f>
        <v>#N/A</v>
      </c>
      <c r="U2695" s="17" t="e">
        <f>IF(K2695="Centre",VLOOKUP(E2695,effectifs_hiver,3,FALSE),IF(Hierarchisation!K2695="Grand Nord",VLOOKUP(Hierarchisation!E2695,effectifs_hiver,4,FALSE),IF(Hierarchisation!K2695="Nord Est",VLOOKUP(Hierarchisation!E2695,effectifs_hiver,5,FALSE),IF(Hierarchisation!K2695="Nord Ouest",VLOOKUP(Hierarchisation!E2695,effectifs_hiver,6,FALSE),IF(Hierarchisation!K2695="Sud Est",VLOOKUP(Hierarchisation!E2695,effectifs_hiver,7,FALSE),IF(Hierarchisation!K2695="Sud Ouest",VLOOKUP(Hierarchisation!E2695,effectifs_hiver,8,FALSE),"Erreur Région"))))))</f>
        <v>#N/A</v>
      </c>
      <c r="V2695" s="17" t="e">
        <f>IF(W2695="Transit","Transit",IF(W2695="hiver",VLOOKUP(E2695,'EFFECTIFS Hiver'!$A:$I,9,FALSE),IF(W2695="été",VLOOKUP(E2695,'EFFECTIFS Eté'!$A:$I,9,FALSE),"Erreur saison")))</f>
        <v>#N/A</v>
      </c>
      <c r="W2695" s="18" t="e">
        <f>VLOOKUP(D2695,Listes!B:C,2,FALSE)</f>
        <v>#N/A</v>
      </c>
    </row>
    <row r="2696" spans="1:23" ht="15.75" customHeight="1">
      <c r="A2696" s="11"/>
      <c r="B2696" s="11"/>
      <c r="C2696" s="11"/>
      <c r="D2696" s="11"/>
      <c r="E2696" s="11"/>
      <c r="F2696" s="11"/>
      <c r="G2696" s="11" t="e">
        <f>VLOOKUP(E2696,TAXONS!B:C,2,FALSE)</f>
        <v>#N/A</v>
      </c>
      <c r="H2696" s="13">
        <f t="shared" si="213"/>
        <v>0</v>
      </c>
      <c r="I2696" s="12" t="e">
        <f t="shared" si="214"/>
        <v>#N/A</v>
      </c>
      <c r="J2696" s="14" t="e">
        <f t="shared" si="215"/>
        <v>#N/A</v>
      </c>
      <c r="K2696" s="15" t="e">
        <f>VLOOKUP(B2696,REGIONS!A:D,4,FALSE)</f>
        <v>#N/A</v>
      </c>
      <c r="L2696" s="19" t="e">
        <f>VLOOKUP(G2696,Sensibilité!$A:$L,12,FALSE)</f>
        <v>#N/A</v>
      </c>
      <c r="M2696" s="19" t="e">
        <f t="shared" si="216"/>
        <v>#N/A</v>
      </c>
      <c r="N2696" s="19" t="e">
        <f t="shared" si="217"/>
        <v>#N/A</v>
      </c>
      <c r="O2696" s="15" t="str">
        <f>IF(D2696=Listes!$B$6,"SWARMING",IF(OR(D2696=Listes!$B$1,D2696=Listes!$B$2,D2696=Listes!$B$5),2,IF(OR(D2696=Listes!$B$3,D2696=Listes!$B$4),1,"erreur colonne D")))</f>
        <v>SWARMING</v>
      </c>
      <c r="P2696" s="15" t="e">
        <f>IF(OR(W2696="Hiver",W2696="Transit"),VLOOKUP(E2696,IC!A:E,4,FALSE),IF(W2696="été",VLOOKUP(E2696,IC!A:E,3,FALSE),"erreur"))</f>
        <v>#N/A</v>
      </c>
      <c r="Q2696" s="15" t="e">
        <f>IF(P2696="NR",0,IF(F2696&lt;5,0,IF(P2696=1,VLOOKUP(F2696,IC!$G$1:$I$8,3,TRUE),
IF(P2696=2,VLOOKUP(F2696,IC!$K$1:$M$8,3,TRUE),
IF(P2696=3,VLOOKUP(F2696,IC!$O$1:$Q$8,3,TRUE),IF(P2696=4,VLOOKUP(F2696,IC!$S$2:$U$9,3,TRUE),
"erreur"))))))</f>
        <v>#N/A</v>
      </c>
      <c r="R2696" s="16" t="e">
        <f>IF(OR(V2696="NA",V2696="Transit",V2696&lt;Listes!$F$1),"non applicable",F2696/V2696)</f>
        <v>#N/A</v>
      </c>
      <c r="S2696" s="16" t="e">
        <f>IF(W2696="Transit","Non applicable",IF(AND(W2696="été",T2696&gt;Listes!F2695),F2696/T2696,IF(AND(W2696="Hiver",Hierarchisation!U2696&gt;Listes!F2695),F2696/U2696,"non applicable")))</f>
        <v>#N/A</v>
      </c>
      <c r="T2696" s="17" t="e">
        <f>IF(K2696="Centre",VLOOKUP(E2696,effectifs_ete,3,FALSE),IF(Hierarchisation!K2696="Grand Nord",VLOOKUP(Hierarchisation!E2696,effectifs_ete,4,FALSE),IF(Hierarchisation!K2696="Nord Est",VLOOKUP(Hierarchisation!E2696,effectifs_ete,5,FALSE),IF(Hierarchisation!K2696="Nord Ouest",VLOOKUP(Hierarchisation!E2696,effectifs_ete,6,FALSE),IF(Hierarchisation!K2696="Sud Est",VLOOKUP(Hierarchisation!E2696,effectifs_ete,7,FALSE),IF(Hierarchisation!K2696="Sud Ouest",VLOOKUP(Hierarchisation!E2696,effectifs_ete,8,FALSE),"Erreur Région"))))))</f>
        <v>#N/A</v>
      </c>
      <c r="U2696" s="17" t="e">
        <f>IF(K2696="Centre",VLOOKUP(E2696,effectifs_hiver,3,FALSE),IF(Hierarchisation!K2696="Grand Nord",VLOOKUP(Hierarchisation!E2696,effectifs_hiver,4,FALSE),IF(Hierarchisation!K2696="Nord Est",VLOOKUP(Hierarchisation!E2696,effectifs_hiver,5,FALSE),IF(Hierarchisation!K2696="Nord Ouest",VLOOKUP(Hierarchisation!E2696,effectifs_hiver,6,FALSE),IF(Hierarchisation!K2696="Sud Est",VLOOKUP(Hierarchisation!E2696,effectifs_hiver,7,FALSE),IF(Hierarchisation!K2696="Sud Ouest",VLOOKUP(Hierarchisation!E2696,effectifs_hiver,8,FALSE),"Erreur Région"))))))</f>
        <v>#N/A</v>
      </c>
      <c r="V2696" s="17" t="e">
        <f>IF(W2696="Transit","Transit",IF(W2696="hiver",VLOOKUP(E2696,'EFFECTIFS Hiver'!$A:$I,9,FALSE),IF(W2696="été",VLOOKUP(E2696,'EFFECTIFS Eté'!$A:$I,9,FALSE),"Erreur saison")))</f>
        <v>#N/A</v>
      </c>
      <c r="W2696" s="18" t="e">
        <f>VLOOKUP(D2696,Listes!B:C,2,FALSE)</f>
        <v>#N/A</v>
      </c>
    </row>
    <row r="2697" spans="1:23" ht="15.75" customHeight="1">
      <c r="A2697" s="11"/>
      <c r="B2697" s="11"/>
      <c r="C2697" s="11"/>
      <c r="D2697" s="11"/>
      <c r="E2697" s="11"/>
      <c r="F2697" s="11"/>
      <c r="G2697" s="11" t="e">
        <f>VLOOKUP(E2697,TAXONS!B:C,2,FALSE)</f>
        <v>#N/A</v>
      </c>
      <c r="H2697" s="13">
        <f t="shared" si="213"/>
        <v>0</v>
      </c>
      <c r="I2697" s="12" t="e">
        <f t="shared" si="214"/>
        <v>#N/A</v>
      </c>
      <c r="J2697" s="14" t="e">
        <f t="shared" si="215"/>
        <v>#N/A</v>
      </c>
      <c r="K2697" s="15" t="e">
        <f>VLOOKUP(B2697,REGIONS!A:D,4,FALSE)</f>
        <v>#N/A</v>
      </c>
      <c r="L2697" s="19" t="e">
        <f>VLOOKUP(G2697,Sensibilité!$A:$L,12,FALSE)</f>
        <v>#N/A</v>
      </c>
      <c r="M2697" s="19" t="e">
        <f t="shared" si="216"/>
        <v>#N/A</v>
      </c>
      <c r="N2697" s="19" t="e">
        <f t="shared" si="217"/>
        <v>#N/A</v>
      </c>
      <c r="O2697" s="15" t="str">
        <f>IF(D2697=Listes!$B$6,"SWARMING",IF(OR(D2697=Listes!$B$1,D2697=Listes!$B$2,D2697=Listes!$B$5),2,IF(OR(D2697=Listes!$B$3,D2697=Listes!$B$4),1,"erreur colonne D")))</f>
        <v>SWARMING</v>
      </c>
      <c r="P2697" s="15" t="e">
        <f>IF(OR(W2697="Hiver",W2697="Transit"),VLOOKUP(E2697,IC!A:E,4,FALSE),IF(W2697="été",VLOOKUP(E2697,IC!A:E,3,FALSE),"erreur"))</f>
        <v>#N/A</v>
      </c>
      <c r="Q2697" s="15" t="e">
        <f>IF(P2697="NR",0,IF(F2697&lt;5,0,IF(P2697=1,VLOOKUP(F2697,IC!$G$1:$I$8,3,TRUE),
IF(P2697=2,VLOOKUP(F2697,IC!$K$1:$M$8,3,TRUE),
IF(P2697=3,VLOOKUP(F2697,IC!$O$1:$Q$8,3,TRUE),IF(P2697=4,VLOOKUP(F2697,IC!$S$2:$U$9,3,TRUE),
"erreur"))))))</f>
        <v>#N/A</v>
      </c>
      <c r="R2697" s="16" t="e">
        <f>IF(OR(V2697="NA",V2697="Transit",V2697&lt;Listes!$F$1),"non applicable",F2697/V2697)</f>
        <v>#N/A</v>
      </c>
      <c r="S2697" s="16" t="e">
        <f>IF(W2697="Transit","Non applicable",IF(AND(W2697="été",T2697&gt;Listes!F2696),F2697/T2697,IF(AND(W2697="Hiver",Hierarchisation!U2697&gt;Listes!F2696),F2697/U2697,"non applicable")))</f>
        <v>#N/A</v>
      </c>
      <c r="T2697" s="17" t="e">
        <f>IF(K2697="Centre",VLOOKUP(E2697,effectifs_ete,3,FALSE),IF(Hierarchisation!K2697="Grand Nord",VLOOKUP(Hierarchisation!E2697,effectifs_ete,4,FALSE),IF(Hierarchisation!K2697="Nord Est",VLOOKUP(Hierarchisation!E2697,effectifs_ete,5,FALSE),IF(Hierarchisation!K2697="Nord Ouest",VLOOKUP(Hierarchisation!E2697,effectifs_ete,6,FALSE),IF(Hierarchisation!K2697="Sud Est",VLOOKUP(Hierarchisation!E2697,effectifs_ete,7,FALSE),IF(Hierarchisation!K2697="Sud Ouest",VLOOKUP(Hierarchisation!E2697,effectifs_ete,8,FALSE),"Erreur Région"))))))</f>
        <v>#N/A</v>
      </c>
      <c r="U2697" s="17" t="e">
        <f>IF(K2697="Centre",VLOOKUP(E2697,effectifs_hiver,3,FALSE),IF(Hierarchisation!K2697="Grand Nord",VLOOKUP(Hierarchisation!E2697,effectifs_hiver,4,FALSE),IF(Hierarchisation!K2697="Nord Est",VLOOKUP(Hierarchisation!E2697,effectifs_hiver,5,FALSE),IF(Hierarchisation!K2697="Nord Ouest",VLOOKUP(Hierarchisation!E2697,effectifs_hiver,6,FALSE),IF(Hierarchisation!K2697="Sud Est",VLOOKUP(Hierarchisation!E2697,effectifs_hiver,7,FALSE),IF(Hierarchisation!K2697="Sud Ouest",VLOOKUP(Hierarchisation!E2697,effectifs_hiver,8,FALSE),"Erreur Région"))))))</f>
        <v>#N/A</v>
      </c>
      <c r="V2697" s="17" t="e">
        <f>IF(W2697="Transit","Transit",IF(W2697="hiver",VLOOKUP(E2697,'EFFECTIFS Hiver'!$A:$I,9,FALSE),IF(W2697="été",VLOOKUP(E2697,'EFFECTIFS Eté'!$A:$I,9,FALSE),"Erreur saison")))</f>
        <v>#N/A</v>
      </c>
      <c r="W2697" s="18" t="e">
        <f>VLOOKUP(D2697,Listes!B:C,2,FALSE)</f>
        <v>#N/A</v>
      </c>
    </row>
    <row r="2698" spans="1:23" ht="15.75" customHeight="1">
      <c r="A2698" s="11"/>
      <c r="B2698" s="11"/>
      <c r="C2698" s="11"/>
      <c r="D2698" s="11"/>
      <c r="E2698" s="11"/>
      <c r="F2698" s="11"/>
      <c r="G2698" s="11" t="e">
        <f>VLOOKUP(E2698,TAXONS!B:C,2,FALSE)</f>
        <v>#N/A</v>
      </c>
      <c r="H2698" s="13">
        <f t="shared" si="213"/>
        <v>0</v>
      </c>
      <c r="I2698" s="12" t="e">
        <f t="shared" si="214"/>
        <v>#N/A</v>
      </c>
      <c r="J2698" s="14" t="e">
        <f t="shared" si="215"/>
        <v>#N/A</v>
      </c>
      <c r="K2698" s="15" t="e">
        <f>VLOOKUP(B2698,REGIONS!A:D,4,FALSE)</f>
        <v>#N/A</v>
      </c>
      <c r="L2698" s="19" t="e">
        <f>VLOOKUP(G2698,Sensibilité!$A:$L,12,FALSE)</f>
        <v>#N/A</v>
      </c>
      <c r="M2698" s="19" t="e">
        <f t="shared" si="216"/>
        <v>#N/A</v>
      </c>
      <c r="N2698" s="19" t="e">
        <f t="shared" si="217"/>
        <v>#N/A</v>
      </c>
      <c r="O2698" s="15" t="str">
        <f>IF(D2698=Listes!$B$6,"SWARMING",IF(OR(D2698=Listes!$B$1,D2698=Listes!$B$2,D2698=Listes!$B$5),2,IF(OR(D2698=Listes!$B$3,D2698=Listes!$B$4),1,"erreur colonne D")))</f>
        <v>SWARMING</v>
      </c>
      <c r="P2698" s="15" t="e">
        <f>IF(OR(W2698="Hiver",W2698="Transit"),VLOOKUP(E2698,IC!A:E,4,FALSE),IF(W2698="été",VLOOKUP(E2698,IC!A:E,3,FALSE),"erreur"))</f>
        <v>#N/A</v>
      </c>
      <c r="Q2698" s="15" t="e">
        <f>IF(P2698="NR",0,IF(F2698&lt;5,0,IF(P2698=1,VLOOKUP(F2698,IC!$G$1:$I$8,3,TRUE),
IF(P2698=2,VLOOKUP(F2698,IC!$K$1:$M$8,3,TRUE),
IF(P2698=3,VLOOKUP(F2698,IC!$O$1:$Q$8,3,TRUE),IF(P2698=4,VLOOKUP(F2698,IC!$S$2:$U$9,3,TRUE),
"erreur"))))))</f>
        <v>#N/A</v>
      </c>
      <c r="R2698" s="16" t="e">
        <f>IF(OR(V2698="NA",V2698="Transit",V2698&lt;Listes!$F$1),"non applicable",F2698/V2698)</f>
        <v>#N/A</v>
      </c>
      <c r="S2698" s="16" t="e">
        <f>IF(W2698="Transit","Non applicable",IF(AND(W2698="été",T2698&gt;Listes!F2697),F2698/T2698,IF(AND(W2698="Hiver",Hierarchisation!U2698&gt;Listes!F2697),F2698/U2698,"non applicable")))</f>
        <v>#N/A</v>
      </c>
      <c r="T2698" s="17" t="e">
        <f>IF(K2698="Centre",VLOOKUP(E2698,effectifs_ete,3,FALSE),IF(Hierarchisation!K2698="Grand Nord",VLOOKUP(Hierarchisation!E2698,effectifs_ete,4,FALSE),IF(Hierarchisation!K2698="Nord Est",VLOOKUP(Hierarchisation!E2698,effectifs_ete,5,FALSE),IF(Hierarchisation!K2698="Nord Ouest",VLOOKUP(Hierarchisation!E2698,effectifs_ete,6,FALSE),IF(Hierarchisation!K2698="Sud Est",VLOOKUP(Hierarchisation!E2698,effectifs_ete,7,FALSE),IF(Hierarchisation!K2698="Sud Ouest",VLOOKUP(Hierarchisation!E2698,effectifs_ete,8,FALSE),"Erreur Région"))))))</f>
        <v>#N/A</v>
      </c>
      <c r="U2698" s="17" t="e">
        <f>IF(K2698="Centre",VLOOKUP(E2698,effectifs_hiver,3,FALSE),IF(Hierarchisation!K2698="Grand Nord",VLOOKUP(Hierarchisation!E2698,effectifs_hiver,4,FALSE),IF(Hierarchisation!K2698="Nord Est",VLOOKUP(Hierarchisation!E2698,effectifs_hiver,5,FALSE),IF(Hierarchisation!K2698="Nord Ouest",VLOOKUP(Hierarchisation!E2698,effectifs_hiver,6,FALSE),IF(Hierarchisation!K2698="Sud Est",VLOOKUP(Hierarchisation!E2698,effectifs_hiver,7,FALSE),IF(Hierarchisation!K2698="Sud Ouest",VLOOKUP(Hierarchisation!E2698,effectifs_hiver,8,FALSE),"Erreur Région"))))))</f>
        <v>#N/A</v>
      </c>
      <c r="V2698" s="17" t="e">
        <f>IF(W2698="Transit","Transit",IF(W2698="hiver",VLOOKUP(E2698,'EFFECTIFS Hiver'!$A:$I,9,FALSE),IF(W2698="été",VLOOKUP(E2698,'EFFECTIFS Eté'!$A:$I,9,FALSE),"Erreur saison")))</f>
        <v>#N/A</v>
      </c>
      <c r="W2698" s="18" t="e">
        <f>VLOOKUP(D2698,Listes!B:C,2,FALSE)</f>
        <v>#N/A</v>
      </c>
    </row>
    <row r="2699" spans="1:23" ht="15.75" customHeight="1">
      <c r="A2699" s="11"/>
      <c r="B2699" s="11"/>
      <c r="C2699" s="11"/>
      <c r="D2699" s="11"/>
      <c r="E2699" s="11"/>
      <c r="F2699" s="11"/>
      <c r="G2699" s="11" t="e">
        <f>VLOOKUP(E2699,TAXONS!B:C,2,FALSE)</f>
        <v>#N/A</v>
      </c>
      <c r="H2699" s="13">
        <f t="shared" si="213"/>
        <v>0</v>
      </c>
      <c r="I2699" s="12" t="e">
        <f t="shared" si="214"/>
        <v>#N/A</v>
      </c>
      <c r="J2699" s="14" t="e">
        <f t="shared" si="215"/>
        <v>#N/A</v>
      </c>
      <c r="K2699" s="15" t="e">
        <f>VLOOKUP(B2699,REGIONS!A:D,4,FALSE)</f>
        <v>#N/A</v>
      </c>
      <c r="L2699" s="19" t="e">
        <f>VLOOKUP(G2699,Sensibilité!$A:$L,12,FALSE)</f>
        <v>#N/A</v>
      </c>
      <c r="M2699" s="19" t="e">
        <f t="shared" si="216"/>
        <v>#N/A</v>
      </c>
      <c r="N2699" s="19" t="e">
        <f t="shared" si="217"/>
        <v>#N/A</v>
      </c>
      <c r="O2699" s="15" t="str">
        <f>IF(D2699=Listes!$B$6,"SWARMING",IF(OR(D2699=Listes!$B$1,D2699=Listes!$B$2,D2699=Listes!$B$5),2,IF(OR(D2699=Listes!$B$3,D2699=Listes!$B$4),1,"erreur colonne D")))</f>
        <v>SWARMING</v>
      </c>
      <c r="P2699" s="15" t="e">
        <f>IF(OR(W2699="Hiver",W2699="Transit"),VLOOKUP(E2699,IC!A:E,4,FALSE),IF(W2699="été",VLOOKUP(E2699,IC!A:E,3,FALSE),"erreur"))</f>
        <v>#N/A</v>
      </c>
      <c r="Q2699" s="15" t="e">
        <f>IF(P2699="NR",0,IF(F2699&lt;5,0,IF(P2699=1,VLOOKUP(F2699,IC!$G$1:$I$8,3,TRUE),
IF(P2699=2,VLOOKUP(F2699,IC!$K$1:$M$8,3,TRUE),
IF(P2699=3,VLOOKUP(F2699,IC!$O$1:$Q$8,3,TRUE),IF(P2699=4,VLOOKUP(F2699,IC!$S$2:$U$9,3,TRUE),
"erreur"))))))</f>
        <v>#N/A</v>
      </c>
      <c r="R2699" s="16" t="e">
        <f>IF(OR(V2699="NA",V2699="Transit",V2699&lt;Listes!$F$1),"non applicable",F2699/V2699)</f>
        <v>#N/A</v>
      </c>
      <c r="S2699" s="16" t="e">
        <f>IF(W2699="Transit","Non applicable",IF(AND(W2699="été",T2699&gt;Listes!F2698),F2699/T2699,IF(AND(W2699="Hiver",Hierarchisation!U2699&gt;Listes!F2698),F2699/U2699,"non applicable")))</f>
        <v>#N/A</v>
      </c>
      <c r="T2699" s="17" t="e">
        <f>IF(K2699="Centre",VLOOKUP(E2699,effectifs_ete,3,FALSE),IF(Hierarchisation!K2699="Grand Nord",VLOOKUP(Hierarchisation!E2699,effectifs_ete,4,FALSE),IF(Hierarchisation!K2699="Nord Est",VLOOKUP(Hierarchisation!E2699,effectifs_ete,5,FALSE),IF(Hierarchisation!K2699="Nord Ouest",VLOOKUP(Hierarchisation!E2699,effectifs_ete,6,FALSE),IF(Hierarchisation!K2699="Sud Est",VLOOKUP(Hierarchisation!E2699,effectifs_ete,7,FALSE),IF(Hierarchisation!K2699="Sud Ouest",VLOOKUP(Hierarchisation!E2699,effectifs_ete,8,FALSE),"Erreur Région"))))))</f>
        <v>#N/A</v>
      </c>
      <c r="U2699" s="17" t="e">
        <f>IF(K2699="Centre",VLOOKUP(E2699,effectifs_hiver,3,FALSE),IF(Hierarchisation!K2699="Grand Nord",VLOOKUP(Hierarchisation!E2699,effectifs_hiver,4,FALSE),IF(Hierarchisation!K2699="Nord Est",VLOOKUP(Hierarchisation!E2699,effectifs_hiver,5,FALSE),IF(Hierarchisation!K2699="Nord Ouest",VLOOKUP(Hierarchisation!E2699,effectifs_hiver,6,FALSE),IF(Hierarchisation!K2699="Sud Est",VLOOKUP(Hierarchisation!E2699,effectifs_hiver,7,FALSE),IF(Hierarchisation!K2699="Sud Ouest",VLOOKUP(Hierarchisation!E2699,effectifs_hiver,8,FALSE),"Erreur Région"))))))</f>
        <v>#N/A</v>
      </c>
      <c r="V2699" s="17" t="e">
        <f>IF(W2699="Transit","Transit",IF(W2699="hiver",VLOOKUP(E2699,'EFFECTIFS Hiver'!$A:$I,9,FALSE),IF(W2699="été",VLOOKUP(E2699,'EFFECTIFS Eté'!$A:$I,9,FALSE),"Erreur saison")))</f>
        <v>#N/A</v>
      </c>
      <c r="W2699" s="18" t="e">
        <f>VLOOKUP(D2699,Listes!B:C,2,FALSE)</f>
        <v>#N/A</v>
      </c>
    </row>
    <row r="2700" spans="1:23" ht="15.75" customHeight="1">
      <c r="A2700" s="11"/>
      <c r="B2700" s="11"/>
      <c r="C2700" s="11"/>
      <c r="D2700" s="11"/>
      <c r="E2700" s="11"/>
      <c r="F2700" s="11"/>
      <c r="G2700" s="11" t="e">
        <f>VLOOKUP(E2700,TAXONS!B:C,2,FALSE)</f>
        <v>#N/A</v>
      </c>
      <c r="H2700" s="13">
        <f t="shared" si="213"/>
        <v>0</v>
      </c>
      <c r="I2700" s="12" t="e">
        <f t="shared" si="214"/>
        <v>#N/A</v>
      </c>
      <c r="J2700" s="14" t="e">
        <f t="shared" si="215"/>
        <v>#N/A</v>
      </c>
      <c r="K2700" s="15" t="e">
        <f>VLOOKUP(B2700,REGIONS!A:D,4,FALSE)</f>
        <v>#N/A</v>
      </c>
      <c r="L2700" s="19" t="e">
        <f>VLOOKUP(G2700,Sensibilité!$A:$L,12,FALSE)</f>
        <v>#N/A</v>
      </c>
      <c r="M2700" s="19" t="e">
        <f t="shared" si="216"/>
        <v>#N/A</v>
      </c>
      <c r="N2700" s="19" t="e">
        <f t="shared" si="217"/>
        <v>#N/A</v>
      </c>
      <c r="O2700" s="15" t="str">
        <f>IF(D2700=Listes!$B$6,"SWARMING",IF(OR(D2700=Listes!$B$1,D2700=Listes!$B$2,D2700=Listes!$B$5),2,IF(OR(D2700=Listes!$B$3,D2700=Listes!$B$4),1,"erreur colonne D")))</f>
        <v>SWARMING</v>
      </c>
      <c r="P2700" s="15" t="e">
        <f>IF(OR(W2700="Hiver",W2700="Transit"),VLOOKUP(E2700,IC!A:E,4,FALSE),IF(W2700="été",VLOOKUP(E2700,IC!A:E,3,FALSE),"erreur"))</f>
        <v>#N/A</v>
      </c>
      <c r="Q2700" s="15" t="e">
        <f>IF(P2700="NR",0,IF(F2700&lt;5,0,IF(P2700=1,VLOOKUP(F2700,IC!$G$1:$I$8,3,TRUE),
IF(P2700=2,VLOOKUP(F2700,IC!$K$1:$M$8,3,TRUE),
IF(P2700=3,VLOOKUP(F2700,IC!$O$1:$Q$8,3,TRUE),IF(P2700=4,VLOOKUP(F2700,IC!$S$2:$U$9,3,TRUE),
"erreur"))))))</f>
        <v>#N/A</v>
      </c>
      <c r="R2700" s="16" t="e">
        <f>IF(OR(V2700="NA",V2700="Transit",V2700&lt;Listes!$F$1),"non applicable",F2700/V2700)</f>
        <v>#N/A</v>
      </c>
      <c r="S2700" s="16" t="e">
        <f>IF(W2700="Transit","Non applicable",IF(AND(W2700="été",T2700&gt;Listes!F2699),F2700/T2700,IF(AND(W2700="Hiver",Hierarchisation!U2700&gt;Listes!F2699),F2700/U2700,"non applicable")))</f>
        <v>#N/A</v>
      </c>
      <c r="T2700" s="17" t="e">
        <f>IF(K2700="Centre",VLOOKUP(E2700,effectifs_ete,3,FALSE),IF(Hierarchisation!K2700="Grand Nord",VLOOKUP(Hierarchisation!E2700,effectifs_ete,4,FALSE),IF(Hierarchisation!K2700="Nord Est",VLOOKUP(Hierarchisation!E2700,effectifs_ete,5,FALSE),IF(Hierarchisation!K2700="Nord Ouest",VLOOKUP(Hierarchisation!E2700,effectifs_ete,6,FALSE),IF(Hierarchisation!K2700="Sud Est",VLOOKUP(Hierarchisation!E2700,effectifs_ete,7,FALSE),IF(Hierarchisation!K2700="Sud Ouest",VLOOKUP(Hierarchisation!E2700,effectifs_ete,8,FALSE),"Erreur Région"))))))</f>
        <v>#N/A</v>
      </c>
      <c r="U2700" s="17" t="e">
        <f>IF(K2700="Centre",VLOOKUP(E2700,effectifs_hiver,3,FALSE),IF(Hierarchisation!K2700="Grand Nord",VLOOKUP(Hierarchisation!E2700,effectifs_hiver,4,FALSE),IF(Hierarchisation!K2700="Nord Est",VLOOKUP(Hierarchisation!E2700,effectifs_hiver,5,FALSE),IF(Hierarchisation!K2700="Nord Ouest",VLOOKUP(Hierarchisation!E2700,effectifs_hiver,6,FALSE),IF(Hierarchisation!K2700="Sud Est",VLOOKUP(Hierarchisation!E2700,effectifs_hiver,7,FALSE),IF(Hierarchisation!K2700="Sud Ouest",VLOOKUP(Hierarchisation!E2700,effectifs_hiver,8,FALSE),"Erreur Région"))))))</f>
        <v>#N/A</v>
      </c>
      <c r="V2700" s="17" t="e">
        <f>IF(W2700="Transit","Transit",IF(W2700="hiver",VLOOKUP(E2700,'EFFECTIFS Hiver'!$A:$I,9,FALSE),IF(W2700="été",VLOOKUP(E2700,'EFFECTIFS Eté'!$A:$I,9,FALSE),"Erreur saison")))</f>
        <v>#N/A</v>
      </c>
      <c r="W2700" s="18" t="e">
        <f>VLOOKUP(D2700,Listes!B:C,2,FALSE)</f>
        <v>#N/A</v>
      </c>
    </row>
    <row r="2701" spans="1:23" ht="15.75" customHeight="1">
      <c r="A2701" s="11"/>
      <c r="B2701" s="11"/>
      <c r="C2701" s="11"/>
      <c r="D2701" s="11"/>
      <c r="E2701" s="11"/>
      <c r="F2701" s="11"/>
      <c r="G2701" s="11" t="e">
        <f>VLOOKUP(E2701,TAXONS!B:C,2,FALSE)</f>
        <v>#N/A</v>
      </c>
      <c r="H2701" s="13">
        <f t="shared" si="213"/>
        <v>0</v>
      </c>
      <c r="I2701" s="12" t="e">
        <f t="shared" si="214"/>
        <v>#N/A</v>
      </c>
      <c r="J2701" s="14" t="e">
        <f t="shared" si="215"/>
        <v>#N/A</v>
      </c>
      <c r="K2701" s="15" t="e">
        <f>VLOOKUP(B2701,REGIONS!A:D,4,FALSE)</f>
        <v>#N/A</v>
      </c>
      <c r="L2701" s="19" t="e">
        <f>VLOOKUP(G2701,Sensibilité!$A:$L,12,FALSE)</f>
        <v>#N/A</v>
      </c>
      <c r="M2701" s="19" t="e">
        <f t="shared" si="216"/>
        <v>#N/A</v>
      </c>
      <c r="N2701" s="19" t="e">
        <f t="shared" si="217"/>
        <v>#N/A</v>
      </c>
      <c r="O2701" s="15" t="str">
        <f>IF(D2701=Listes!$B$6,"SWARMING",IF(OR(D2701=Listes!$B$1,D2701=Listes!$B$2,D2701=Listes!$B$5),2,IF(OR(D2701=Listes!$B$3,D2701=Listes!$B$4),1,"erreur colonne D")))</f>
        <v>SWARMING</v>
      </c>
      <c r="P2701" s="15" t="e">
        <f>IF(OR(W2701="Hiver",W2701="Transit"),VLOOKUP(E2701,IC!A:E,4,FALSE),IF(W2701="été",VLOOKUP(E2701,IC!A:E,3,FALSE),"erreur"))</f>
        <v>#N/A</v>
      </c>
      <c r="Q2701" s="15" t="e">
        <f>IF(P2701="NR",0,IF(F2701&lt;5,0,IF(P2701=1,VLOOKUP(F2701,IC!$G$1:$I$8,3,TRUE),
IF(P2701=2,VLOOKUP(F2701,IC!$K$1:$M$8,3,TRUE),
IF(P2701=3,VLOOKUP(F2701,IC!$O$1:$Q$8,3,TRUE),IF(P2701=4,VLOOKUP(F2701,IC!$S$2:$U$9,3,TRUE),
"erreur"))))))</f>
        <v>#N/A</v>
      </c>
      <c r="R2701" s="16" t="e">
        <f>IF(OR(V2701="NA",V2701="Transit",V2701&lt;Listes!$F$1),"non applicable",F2701/V2701)</f>
        <v>#N/A</v>
      </c>
      <c r="S2701" s="16" t="e">
        <f>IF(W2701="Transit","Non applicable",IF(AND(W2701="été",T2701&gt;Listes!F2700),F2701/T2701,IF(AND(W2701="Hiver",Hierarchisation!U2701&gt;Listes!F2700),F2701/U2701,"non applicable")))</f>
        <v>#N/A</v>
      </c>
      <c r="T2701" s="17" t="e">
        <f>IF(K2701="Centre",VLOOKUP(E2701,effectifs_ete,3,FALSE),IF(Hierarchisation!K2701="Grand Nord",VLOOKUP(Hierarchisation!E2701,effectifs_ete,4,FALSE),IF(Hierarchisation!K2701="Nord Est",VLOOKUP(Hierarchisation!E2701,effectifs_ete,5,FALSE),IF(Hierarchisation!K2701="Nord Ouest",VLOOKUP(Hierarchisation!E2701,effectifs_ete,6,FALSE),IF(Hierarchisation!K2701="Sud Est",VLOOKUP(Hierarchisation!E2701,effectifs_ete,7,FALSE),IF(Hierarchisation!K2701="Sud Ouest",VLOOKUP(Hierarchisation!E2701,effectifs_ete,8,FALSE),"Erreur Région"))))))</f>
        <v>#N/A</v>
      </c>
      <c r="U2701" s="17" t="e">
        <f>IF(K2701="Centre",VLOOKUP(E2701,effectifs_hiver,3,FALSE),IF(Hierarchisation!K2701="Grand Nord",VLOOKUP(Hierarchisation!E2701,effectifs_hiver,4,FALSE),IF(Hierarchisation!K2701="Nord Est",VLOOKUP(Hierarchisation!E2701,effectifs_hiver,5,FALSE),IF(Hierarchisation!K2701="Nord Ouest",VLOOKUP(Hierarchisation!E2701,effectifs_hiver,6,FALSE),IF(Hierarchisation!K2701="Sud Est",VLOOKUP(Hierarchisation!E2701,effectifs_hiver,7,FALSE),IF(Hierarchisation!K2701="Sud Ouest",VLOOKUP(Hierarchisation!E2701,effectifs_hiver,8,FALSE),"Erreur Région"))))))</f>
        <v>#N/A</v>
      </c>
      <c r="V2701" s="17" t="e">
        <f>IF(W2701="Transit","Transit",IF(W2701="hiver",VLOOKUP(E2701,'EFFECTIFS Hiver'!$A:$I,9,FALSE),IF(W2701="été",VLOOKUP(E2701,'EFFECTIFS Eté'!$A:$I,9,FALSE),"Erreur saison")))</f>
        <v>#N/A</v>
      </c>
      <c r="W2701" s="18" t="e">
        <f>VLOOKUP(D2701,Listes!B:C,2,FALSE)</f>
        <v>#N/A</v>
      </c>
    </row>
    <row r="2702" spans="1:23" ht="15.75" customHeight="1">
      <c r="A2702" s="11"/>
      <c r="B2702" s="11"/>
      <c r="C2702" s="11"/>
      <c r="D2702" s="11"/>
      <c r="E2702" s="11"/>
      <c r="F2702" s="11"/>
      <c r="G2702" s="11" t="e">
        <f>VLOOKUP(E2702,TAXONS!B:C,2,FALSE)</f>
        <v>#N/A</v>
      </c>
      <c r="H2702" s="13">
        <f t="shared" si="213"/>
        <v>0</v>
      </c>
      <c r="I2702" s="12" t="e">
        <f t="shared" si="214"/>
        <v>#N/A</v>
      </c>
      <c r="J2702" s="14" t="e">
        <f t="shared" si="215"/>
        <v>#N/A</v>
      </c>
      <c r="K2702" s="15" t="e">
        <f>VLOOKUP(B2702,REGIONS!A:D,4,FALSE)</f>
        <v>#N/A</v>
      </c>
      <c r="L2702" s="19" t="e">
        <f>VLOOKUP(G2702,Sensibilité!$A:$L,12,FALSE)</f>
        <v>#N/A</v>
      </c>
      <c r="M2702" s="19" t="e">
        <f t="shared" si="216"/>
        <v>#N/A</v>
      </c>
      <c r="N2702" s="19" t="e">
        <f t="shared" si="217"/>
        <v>#N/A</v>
      </c>
      <c r="O2702" s="15" t="str">
        <f>IF(D2702=Listes!$B$6,"SWARMING",IF(OR(D2702=Listes!$B$1,D2702=Listes!$B$2,D2702=Listes!$B$5),2,IF(OR(D2702=Listes!$B$3,D2702=Listes!$B$4),1,"erreur colonne D")))</f>
        <v>SWARMING</v>
      </c>
      <c r="P2702" s="15" t="e">
        <f>IF(OR(W2702="Hiver",W2702="Transit"),VLOOKUP(E2702,IC!A:E,4,FALSE),IF(W2702="été",VLOOKUP(E2702,IC!A:E,3,FALSE),"erreur"))</f>
        <v>#N/A</v>
      </c>
      <c r="Q2702" s="15" t="e">
        <f>IF(P2702="NR",0,IF(F2702&lt;5,0,IF(P2702=1,VLOOKUP(F2702,IC!$G$1:$I$8,3,TRUE),
IF(P2702=2,VLOOKUP(F2702,IC!$K$1:$M$8,3,TRUE),
IF(P2702=3,VLOOKUP(F2702,IC!$O$1:$Q$8,3,TRUE),IF(P2702=4,VLOOKUP(F2702,IC!$S$2:$U$9,3,TRUE),
"erreur"))))))</f>
        <v>#N/A</v>
      </c>
      <c r="R2702" s="16" t="e">
        <f>IF(OR(V2702="NA",V2702="Transit",V2702&lt;Listes!$F$1),"non applicable",F2702/V2702)</f>
        <v>#N/A</v>
      </c>
      <c r="S2702" s="16" t="e">
        <f>IF(W2702="Transit","Non applicable",IF(AND(W2702="été",T2702&gt;Listes!F2701),F2702/T2702,IF(AND(W2702="Hiver",Hierarchisation!U2702&gt;Listes!F2701),F2702/U2702,"non applicable")))</f>
        <v>#N/A</v>
      </c>
      <c r="T2702" s="17" t="e">
        <f>IF(K2702="Centre",VLOOKUP(E2702,effectifs_ete,3,FALSE),IF(Hierarchisation!K2702="Grand Nord",VLOOKUP(Hierarchisation!E2702,effectifs_ete,4,FALSE),IF(Hierarchisation!K2702="Nord Est",VLOOKUP(Hierarchisation!E2702,effectifs_ete,5,FALSE),IF(Hierarchisation!K2702="Nord Ouest",VLOOKUP(Hierarchisation!E2702,effectifs_ete,6,FALSE),IF(Hierarchisation!K2702="Sud Est",VLOOKUP(Hierarchisation!E2702,effectifs_ete,7,FALSE),IF(Hierarchisation!K2702="Sud Ouest",VLOOKUP(Hierarchisation!E2702,effectifs_ete,8,FALSE),"Erreur Région"))))))</f>
        <v>#N/A</v>
      </c>
      <c r="U2702" s="17" t="e">
        <f>IF(K2702="Centre",VLOOKUP(E2702,effectifs_hiver,3,FALSE),IF(Hierarchisation!K2702="Grand Nord",VLOOKUP(Hierarchisation!E2702,effectifs_hiver,4,FALSE),IF(Hierarchisation!K2702="Nord Est",VLOOKUP(Hierarchisation!E2702,effectifs_hiver,5,FALSE),IF(Hierarchisation!K2702="Nord Ouest",VLOOKUP(Hierarchisation!E2702,effectifs_hiver,6,FALSE),IF(Hierarchisation!K2702="Sud Est",VLOOKUP(Hierarchisation!E2702,effectifs_hiver,7,FALSE),IF(Hierarchisation!K2702="Sud Ouest",VLOOKUP(Hierarchisation!E2702,effectifs_hiver,8,FALSE),"Erreur Région"))))))</f>
        <v>#N/A</v>
      </c>
      <c r="V2702" s="17" t="e">
        <f>IF(W2702="Transit","Transit",IF(W2702="hiver",VLOOKUP(E2702,'EFFECTIFS Hiver'!$A:$I,9,FALSE),IF(W2702="été",VLOOKUP(E2702,'EFFECTIFS Eté'!$A:$I,9,FALSE),"Erreur saison")))</f>
        <v>#N/A</v>
      </c>
      <c r="W2702" s="18" t="e">
        <f>VLOOKUP(D2702,Listes!B:C,2,FALSE)</f>
        <v>#N/A</v>
      </c>
    </row>
    <row r="2703" spans="1:23" ht="15.75" customHeight="1">
      <c r="A2703" s="11"/>
      <c r="B2703" s="11"/>
      <c r="C2703" s="11"/>
      <c r="D2703" s="11"/>
      <c r="E2703" s="11"/>
      <c r="F2703" s="11"/>
      <c r="G2703" s="11" t="e">
        <f>VLOOKUP(E2703,TAXONS!B:C,2,FALSE)</f>
        <v>#N/A</v>
      </c>
      <c r="H2703" s="13">
        <f t="shared" si="213"/>
        <v>0</v>
      </c>
      <c r="I2703" s="12" t="e">
        <f t="shared" si="214"/>
        <v>#N/A</v>
      </c>
      <c r="J2703" s="14" t="e">
        <f t="shared" si="215"/>
        <v>#N/A</v>
      </c>
      <c r="K2703" s="15" t="e">
        <f>VLOOKUP(B2703,REGIONS!A:D,4,FALSE)</f>
        <v>#N/A</v>
      </c>
      <c r="L2703" s="19" t="e">
        <f>VLOOKUP(G2703,Sensibilité!$A:$L,12,FALSE)</f>
        <v>#N/A</v>
      </c>
      <c r="M2703" s="19" t="e">
        <f t="shared" si="216"/>
        <v>#N/A</v>
      </c>
      <c r="N2703" s="19" t="e">
        <f t="shared" si="217"/>
        <v>#N/A</v>
      </c>
      <c r="O2703" s="15" t="str">
        <f>IF(D2703=Listes!$B$6,"SWARMING",IF(OR(D2703=Listes!$B$1,D2703=Listes!$B$2,D2703=Listes!$B$5),2,IF(OR(D2703=Listes!$B$3,D2703=Listes!$B$4),1,"erreur colonne D")))</f>
        <v>SWARMING</v>
      </c>
      <c r="P2703" s="15" t="e">
        <f>IF(OR(W2703="Hiver",W2703="Transit"),VLOOKUP(E2703,IC!A:E,4,FALSE),IF(W2703="été",VLOOKUP(E2703,IC!A:E,3,FALSE),"erreur"))</f>
        <v>#N/A</v>
      </c>
      <c r="Q2703" s="15" t="e">
        <f>IF(P2703="NR",0,IF(F2703&lt;5,0,IF(P2703=1,VLOOKUP(F2703,IC!$G$1:$I$8,3,TRUE),
IF(P2703=2,VLOOKUP(F2703,IC!$K$1:$M$8,3,TRUE),
IF(P2703=3,VLOOKUP(F2703,IC!$O$1:$Q$8,3,TRUE),IF(P2703=4,VLOOKUP(F2703,IC!$S$2:$U$9,3,TRUE),
"erreur"))))))</f>
        <v>#N/A</v>
      </c>
      <c r="R2703" s="16" t="e">
        <f>IF(OR(V2703="NA",V2703="Transit",V2703&lt;Listes!$F$1),"non applicable",F2703/V2703)</f>
        <v>#N/A</v>
      </c>
      <c r="S2703" s="16" t="e">
        <f>IF(W2703="Transit","Non applicable",IF(AND(W2703="été",T2703&gt;Listes!F2702),F2703/T2703,IF(AND(W2703="Hiver",Hierarchisation!U2703&gt;Listes!F2702),F2703/U2703,"non applicable")))</f>
        <v>#N/A</v>
      </c>
      <c r="T2703" s="17" t="e">
        <f>IF(K2703="Centre",VLOOKUP(E2703,effectifs_ete,3,FALSE),IF(Hierarchisation!K2703="Grand Nord",VLOOKUP(Hierarchisation!E2703,effectifs_ete,4,FALSE),IF(Hierarchisation!K2703="Nord Est",VLOOKUP(Hierarchisation!E2703,effectifs_ete,5,FALSE),IF(Hierarchisation!K2703="Nord Ouest",VLOOKUP(Hierarchisation!E2703,effectifs_ete,6,FALSE),IF(Hierarchisation!K2703="Sud Est",VLOOKUP(Hierarchisation!E2703,effectifs_ete,7,FALSE),IF(Hierarchisation!K2703="Sud Ouest",VLOOKUP(Hierarchisation!E2703,effectifs_ete,8,FALSE),"Erreur Région"))))))</f>
        <v>#N/A</v>
      </c>
      <c r="U2703" s="17" t="e">
        <f>IF(K2703="Centre",VLOOKUP(E2703,effectifs_hiver,3,FALSE),IF(Hierarchisation!K2703="Grand Nord",VLOOKUP(Hierarchisation!E2703,effectifs_hiver,4,FALSE),IF(Hierarchisation!K2703="Nord Est",VLOOKUP(Hierarchisation!E2703,effectifs_hiver,5,FALSE),IF(Hierarchisation!K2703="Nord Ouest",VLOOKUP(Hierarchisation!E2703,effectifs_hiver,6,FALSE),IF(Hierarchisation!K2703="Sud Est",VLOOKUP(Hierarchisation!E2703,effectifs_hiver,7,FALSE),IF(Hierarchisation!K2703="Sud Ouest",VLOOKUP(Hierarchisation!E2703,effectifs_hiver,8,FALSE),"Erreur Région"))))))</f>
        <v>#N/A</v>
      </c>
      <c r="V2703" s="17" t="e">
        <f>IF(W2703="Transit","Transit",IF(W2703="hiver",VLOOKUP(E2703,'EFFECTIFS Hiver'!$A:$I,9,FALSE),IF(W2703="été",VLOOKUP(E2703,'EFFECTIFS Eté'!$A:$I,9,FALSE),"Erreur saison")))</f>
        <v>#N/A</v>
      </c>
      <c r="W2703" s="18" t="e">
        <f>VLOOKUP(D2703,Listes!B:C,2,FALSE)</f>
        <v>#N/A</v>
      </c>
    </row>
    <row r="2704" spans="1:23" ht="15.75" customHeight="1">
      <c r="A2704" s="11"/>
      <c r="B2704" s="11"/>
      <c r="C2704" s="11"/>
      <c r="D2704" s="11"/>
      <c r="E2704" s="11"/>
      <c r="F2704" s="11"/>
      <c r="G2704" s="11" t="e">
        <f>VLOOKUP(E2704,TAXONS!B:C,2,FALSE)</f>
        <v>#N/A</v>
      </c>
      <c r="H2704" s="13">
        <f t="shared" si="213"/>
        <v>0</v>
      </c>
      <c r="I2704" s="12" t="e">
        <f t="shared" si="214"/>
        <v>#N/A</v>
      </c>
      <c r="J2704" s="14" t="e">
        <f t="shared" si="215"/>
        <v>#N/A</v>
      </c>
      <c r="K2704" s="15" t="e">
        <f>VLOOKUP(B2704,REGIONS!A:D,4,FALSE)</f>
        <v>#N/A</v>
      </c>
      <c r="L2704" s="19" t="e">
        <f>VLOOKUP(G2704,Sensibilité!$A:$L,12,FALSE)</f>
        <v>#N/A</v>
      </c>
      <c r="M2704" s="19" t="e">
        <f t="shared" si="216"/>
        <v>#N/A</v>
      </c>
      <c r="N2704" s="19" t="e">
        <f t="shared" si="217"/>
        <v>#N/A</v>
      </c>
      <c r="O2704" s="15" t="str">
        <f>IF(D2704=Listes!$B$6,"SWARMING",IF(OR(D2704=Listes!$B$1,D2704=Listes!$B$2,D2704=Listes!$B$5),2,IF(OR(D2704=Listes!$B$3,D2704=Listes!$B$4),1,"erreur colonne D")))</f>
        <v>SWARMING</v>
      </c>
      <c r="P2704" s="15" t="e">
        <f>IF(OR(W2704="Hiver",W2704="Transit"),VLOOKUP(E2704,IC!A:E,4,FALSE),IF(W2704="été",VLOOKUP(E2704,IC!A:E,3,FALSE),"erreur"))</f>
        <v>#N/A</v>
      </c>
      <c r="Q2704" s="15" t="e">
        <f>IF(P2704="NR",0,IF(F2704&lt;5,0,IF(P2704=1,VLOOKUP(F2704,IC!$G$1:$I$8,3,TRUE),
IF(P2704=2,VLOOKUP(F2704,IC!$K$1:$M$8,3,TRUE),
IF(P2704=3,VLOOKUP(F2704,IC!$O$1:$Q$8,3,TRUE),IF(P2704=4,VLOOKUP(F2704,IC!$S$2:$U$9,3,TRUE),
"erreur"))))))</f>
        <v>#N/A</v>
      </c>
      <c r="R2704" s="16" t="e">
        <f>IF(OR(V2704="NA",V2704="Transit",V2704&lt;Listes!$F$1),"non applicable",F2704/V2704)</f>
        <v>#N/A</v>
      </c>
      <c r="S2704" s="16" t="e">
        <f>IF(W2704="Transit","Non applicable",IF(AND(W2704="été",T2704&gt;Listes!F2703),F2704/T2704,IF(AND(W2704="Hiver",Hierarchisation!U2704&gt;Listes!F2703),F2704/U2704,"non applicable")))</f>
        <v>#N/A</v>
      </c>
      <c r="T2704" s="17" t="e">
        <f>IF(K2704="Centre",VLOOKUP(E2704,effectifs_ete,3,FALSE),IF(Hierarchisation!K2704="Grand Nord",VLOOKUP(Hierarchisation!E2704,effectifs_ete,4,FALSE),IF(Hierarchisation!K2704="Nord Est",VLOOKUP(Hierarchisation!E2704,effectifs_ete,5,FALSE),IF(Hierarchisation!K2704="Nord Ouest",VLOOKUP(Hierarchisation!E2704,effectifs_ete,6,FALSE),IF(Hierarchisation!K2704="Sud Est",VLOOKUP(Hierarchisation!E2704,effectifs_ete,7,FALSE),IF(Hierarchisation!K2704="Sud Ouest",VLOOKUP(Hierarchisation!E2704,effectifs_ete,8,FALSE),"Erreur Région"))))))</f>
        <v>#N/A</v>
      </c>
      <c r="U2704" s="17" t="e">
        <f>IF(K2704="Centre",VLOOKUP(E2704,effectifs_hiver,3,FALSE),IF(Hierarchisation!K2704="Grand Nord",VLOOKUP(Hierarchisation!E2704,effectifs_hiver,4,FALSE),IF(Hierarchisation!K2704="Nord Est",VLOOKUP(Hierarchisation!E2704,effectifs_hiver,5,FALSE),IF(Hierarchisation!K2704="Nord Ouest",VLOOKUP(Hierarchisation!E2704,effectifs_hiver,6,FALSE),IF(Hierarchisation!K2704="Sud Est",VLOOKUP(Hierarchisation!E2704,effectifs_hiver,7,FALSE),IF(Hierarchisation!K2704="Sud Ouest",VLOOKUP(Hierarchisation!E2704,effectifs_hiver,8,FALSE),"Erreur Région"))))))</f>
        <v>#N/A</v>
      </c>
      <c r="V2704" s="17" t="e">
        <f>IF(W2704="Transit","Transit",IF(W2704="hiver",VLOOKUP(E2704,'EFFECTIFS Hiver'!$A:$I,9,FALSE),IF(W2704="été",VLOOKUP(E2704,'EFFECTIFS Eté'!$A:$I,9,FALSE),"Erreur saison")))</f>
        <v>#N/A</v>
      </c>
      <c r="W2704" s="18" t="e">
        <f>VLOOKUP(D2704,Listes!B:C,2,FALSE)</f>
        <v>#N/A</v>
      </c>
    </row>
    <row r="2705" spans="1:23" ht="15.75" customHeight="1">
      <c r="A2705" s="11"/>
      <c r="B2705" s="11"/>
      <c r="C2705" s="11"/>
      <c r="D2705" s="11"/>
      <c r="E2705" s="11"/>
      <c r="F2705" s="11"/>
      <c r="G2705" s="11" t="e">
        <f>VLOOKUP(E2705,TAXONS!B:C,2,FALSE)</f>
        <v>#N/A</v>
      </c>
      <c r="H2705" s="13">
        <f t="shared" si="213"/>
        <v>0</v>
      </c>
      <c r="I2705" s="12" t="e">
        <f t="shared" si="214"/>
        <v>#N/A</v>
      </c>
      <c r="J2705" s="14" t="e">
        <f t="shared" si="215"/>
        <v>#N/A</v>
      </c>
      <c r="K2705" s="15" t="e">
        <f>VLOOKUP(B2705,REGIONS!A:D,4,FALSE)</f>
        <v>#N/A</v>
      </c>
      <c r="L2705" s="19" t="e">
        <f>VLOOKUP(G2705,Sensibilité!$A:$L,12,FALSE)</f>
        <v>#N/A</v>
      </c>
      <c r="M2705" s="19" t="e">
        <f t="shared" si="216"/>
        <v>#N/A</v>
      </c>
      <c r="N2705" s="19" t="e">
        <f t="shared" si="217"/>
        <v>#N/A</v>
      </c>
      <c r="O2705" s="15" t="str">
        <f>IF(D2705=Listes!$B$6,"SWARMING",IF(OR(D2705=Listes!$B$1,D2705=Listes!$B$2,D2705=Listes!$B$5),2,IF(OR(D2705=Listes!$B$3,D2705=Listes!$B$4),1,"erreur colonne D")))</f>
        <v>SWARMING</v>
      </c>
      <c r="P2705" s="15" t="e">
        <f>IF(OR(W2705="Hiver",W2705="Transit"),VLOOKUP(E2705,IC!A:E,4,FALSE),IF(W2705="été",VLOOKUP(E2705,IC!A:E,3,FALSE),"erreur"))</f>
        <v>#N/A</v>
      </c>
      <c r="Q2705" s="15" t="e">
        <f>IF(P2705="NR",0,IF(F2705&lt;5,0,IF(P2705=1,VLOOKUP(F2705,IC!$G$1:$I$8,3,TRUE),
IF(P2705=2,VLOOKUP(F2705,IC!$K$1:$M$8,3,TRUE),
IF(P2705=3,VLOOKUP(F2705,IC!$O$1:$Q$8,3,TRUE),IF(P2705=4,VLOOKUP(F2705,IC!$S$2:$U$9,3,TRUE),
"erreur"))))))</f>
        <v>#N/A</v>
      </c>
      <c r="R2705" s="16" t="e">
        <f>IF(OR(V2705="NA",V2705="Transit",V2705&lt;Listes!$F$1),"non applicable",F2705/V2705)</f>
        <v>#N/A</v>
      </c>
      <c r="S2705" s="16" t="e">
        <f>IF(W2705="Transit","Non applicable",IF(AND(W2705="été",T2705&gt;Listes!F2704),F2705/T2705,IF(AND(W2705="Hiver",Hierarchisation!U2705&gt;Listes!F2704),F2705/U2705,"non applicable")))</f>
        <v>#N/A</v>
      </c>
      <c r="T2705" s="17" t="e">
        <f>IF(K2705="Centre",VLOOKUP(E2705,effectifs_ete,3,FALSE),IF(Hierarchisation!K2705="Grand Nord",VLOOKUP(Hierarchisation!E2705,effectifs_ete,4,FALSE),IF(Hierarchisation!K2705="Nord Est",VLOOKUP(Hierarchisation!E2705,effectifs_ete,5,FALSE),IF(Hierarchisation!K2705="Nord Ouest",VLOOKUP(Hierarchisation!E2705,effectifs_ete,6,FALSE),IF(Hierarchisation!K2705="Sud Est",VLOOKUP(Hierarchisation!E2705,effectifs_ete,7,FALSE),IF(Hierarchisation!K2705="Sud Ouest",VLOOKUP(Hierarchisation!E2705,effectifs_ete,8,FALSE),"Erreur Région"))))))</f>
        <v>#N/A</v>
      </c>
      <c r="U2705" s="17" t="e">
        <f>IF(K2705="Centre",VLOOKUP(E2705,effectifs_hiver,3,FALSE),IF(Hierarchisation!K2705="Grand Nord",VLOOKUP(Hierarchisation!E2705,effectifs_hiver,4,FALSE),IF(Hierarchisation!K2705="Nord Est",VLOOKUP(Hierarchisation!E2705,effectifs_hiver,5,FALSE),IF(Hierarchisation!K2705="Nord Ouest",VLOOKUP(Hierarchisation!E2705,effectifs_hiver,6,FALSE),IF(Hierarchisation!K2705="Sud Est",VLOOKUP(Hierarchisation!E2705,effectifs_hiver,7,FALSE),IF(Hierarchisation!K2705="Sud Ouest",VLOOKUP(Hierarchisation!E2705,effectifs_hiver,8,FALSE),"Erreur Région"))))))</f>
        <v>#N/A</v>
      </c>
      <c r="V2705" s="17" t="e">
        <f>IF(W2705="Transit","Transit",IF(W2705="hiver",VLOOKUP(E2705,'EFFECTIFS Hiver'!$A:$I,9,FALSE),IF(W2705="été",VLOOKUP(E2705,'EFFECTIFS Eté'!$A:$I,9,FALSE),"Erreur saison")))</f>
        <v>#N/A</v>
      </c>
      <c r="W2705" s="18" t="e">
        <f>VLOOKUP(D2705,Listes!B:C,2,FALSE)</f>
        <v>#N/A</v>
      </c>
    </row>
    <row r="2706" spans="1:23" ht="15.75" customHeight="1">
      <c r="A2706" s="11"/>
      <c r="B2706" s="11"/>
      <c r="C2706" s="11"/>
      <c r="D2706" s="11"/>
      <c r="E2706" s="11"/>
      <c r="F2706" s="11"/>
      <c r="G2706" s="11" t="e">
        <f>VLOOKUP(E2706,TAXONS!B:C,2,FALSE)</f>
        <v>#N/A</v>
      </c>
      <c r="H2706" s="13">
        <f t="shared" si="213"/>
        <v>0</v>
      </c>
      <c r="I2706" s="12" t="e">
        <f t="shared" si="214"/>
        <v>#N/A</v>
      </c>
      <c r="J2706" s="14" t="e">
        <f t="shared" si="215"/>
        <v>#N/A</v>
      </c>
      <c r="K2706" s="15" t="e">
        <f>VLOOKUP(B2706,REGIONS!A:D,4,FALSE)</f>
        <v>#N/A</v>
      </c>
      <c r="L2706" s="19" t="e">
        <f>VLOOKUP(G2706,Sensibilité!$A:$L,12,FALSE)</f>
        <v>#N/A</v>
      </c>
      <c r="M2706" s="19" t="e">
        <f t="shared" si="216"/>
        <v>#N/A</v>
      </c>
      <c r="N2706" s="19" t="e">
        <f t="shared" si="217"/>
        <v>#N/A</v>
      </c>
      <c r="O2706" s="15" t="str">
        <f>IF(D2706=Listes!$B$6,"SWARMING",IF(OR(D2706=Listes!$B$1,D2706=Listes!$B$2,D2706=Listes!$B$5),2,IF(OR(D2706=Listes!$B$3,D2706=Listes!$B$4),1,"erreur colonne D")))</f>
        <v>SWARMING</v>
      </c>
      <c r="P2706" s="15" t="e">
        <f>IF(OR(W2706="Hiver",W2706="Transit"),VLOOKUP(E2706,IC!A:E,4,FALSE),IF(W2706="été",VLOOKUP(E2706,IC!A:E,3,FALSE),"erreur"))</f>
        <v>#N/A</v>
      </c>
      <c r="Q2706" s="15" t="e">
        <f>IF(P2706="NR",0,IF(F2706&lt;5,0,IF(P2706=1,VLOOKUP(F2706,IC!$G$1:$I$8,3,TRUE),
IF(P2706=2,VLOOKUP(F2706,IC!$K$1:$M$8,3,TRUE),
IF(P2706=3,VLOOKUP(F2706,IC!$O$1:$Q$8,3,TRUE),IF(P2706=4,VLOOKUP(F2706,IC!$S$2:$U$9,3,TRUE),
"erreur"))))))</f>
        <v>#N/A</v>
      </c>
      <c r="R2706" s="16" t="e">
        <f>IF(OR(V2706="NA",V2706="Transit",V2706&lt;Listes!$F$1),"non applicable",F2706/V2706)</f>
        <v>#N/A</v>
      </c>
      <c r="S2706" s="16" t="e">
        <f>IF(W2706="Transit","Non applicable",IF(AND(W2706="été",T2706&gt;Listes!F2705),F2706/T2706,IF(AND(W2706="Hiver",Hierarchisation!U2706&gt;Listes!F2705),F2706/U2706,"non applicable")))</f>
        <v>#N/A</v>
      </c>
      <c r="T2706" s="17" t="e">
        <f>IF(K2706="Centre",VLOOKUP(E2706,effectifs_ete,3,FALSE),IF(Hierarchisation!K2706="Grand Nord",VLOOKUP(Hierarchisation!E2706,effectifs_ete,4,FALSE),IF(Hierarchisation!K2706="Nord Est",VLOOKUP(Hierarchisation!E2706,effectifs_ete,5,FALSE),IF(Hierarchisation!K2706="Nord Ouest",VLOOKUP(Hierarchisation!E2706,effectifs_ete,6,FALSE),IF(Hierarchisation!K2706="Sud Est",VLOOKUP(Hierarchisation!E2706,effectifs_ete,7,FALSE),IF(Hierarchisation!K2706="Sud Ouest",VLOOKUP(Hierarchisation!E2706,effectifs_ete,8,FALSE),"Erreur Région"))))))</f>
        <v>#N/A</v>
      </c>
      <c r="U2706" s="17" t="e">
        <f>IF(K2706="Centre",VLOOKUP(E2706,effectifs_hiver,3,FALSE),IF(Hierarchisation!K2706="Grand Nord",VLOOKUP(Hierarchisation!E2706,effectifs_hiver,4,FALSE),IF(Hierarchisation!K2706="Nord Est",VLOOKUP(Hierarchisation!E2706,effectifs_hiver,5,FALSE),IF(Hierarchisation!K2706="Nord Ouest",VLOOKUP(Hierarchisation!E2706,effectifs_hiver,6,FALSE),IF(Hierarchisation!K2706="Sud Est",VLOOKUP(Hierarchisation!E2706,effectifs_hiver,7,FALSE),IF(Hierarchisation!K2706="Sud Ouest",VLOOKUP(Hierarchisation!E2706,effectifs_hiver,8,FALSE),"Erreur Région"))))))</f>
        <v>#N/A</v>
      </c>
      <c r="V2706" s="17" t="e">
        <f>IF(W2706="Transit","Transit",IF(W2706="hiver",VLOOKUP(E2706,'EFFECTIFS Hiver'!$A:$I,9,FALSE),IF(W2706="été",VLOOKUP(E2706,'EFFECTIFS Eté'!$A:$I,9,FALSE),"Erreur saison")))</f>
        <v>#N/A</v>
      </c>
      <c r="W2706" s="18" t="e">
        <f>VLOOKUP(D2706,Listes!B:C,2,FALSE)</f>
        <v>#N/A</v>
      </c>
    </row>
    <row r="2707" spans="1:23" ht="15.75" customHeight="1">
      <c r="A2707" s="11"/>
      <c r="B2707" s="11"/>
      <c r="C2707" s="11"/>
      <c r="D2707" s="11"/>
      <c r="E2707" s="11"/>
      <c r="F2707" s="11"/>
      <c r="G2707" s="11" t="e">
        <f>VLOOKUP(E2707,TAXONS!B:C,2,FALSE)</f>
        <v>#N/A</v>
      </c>
      <c r="H2707" s="13">
        <f t="shared" si="213"/>
        <v>0</v>
      </c>
      <c r="I2707" s="12" t="e">
        <f t="shared" si="214"/>
        <v>#N/A</v>
      </c>
      <c r="J2707" s="14" t="e">
        <f t="shared" si="215"/>
        <v>#N/A</v>
      </c>
      <c r="K2707" s="15" t="e">
        <f>VLOOKUP(B2707,REGIONS!A:D,4,FALSE)</f>
        <v>#N/A</v>
      </c>
      <c r="L2707" s="19" t="e">
        <f>VLOOKUP(G2707,Sensibilité!$A:$L,12,FALSE)</f>
        <v>#N/A</v>
      </c>
      <c r="M2707" s="19" t="e">
        <f t="shared" si="216"/>
        <v>#N/A</v>
      </c>
      <c r="N2707" s="19" t="e">
        <f t="shared" si="217"/>
        <v>#N/A</v>
      </c>
      <c r="O2707" s="15" t="str">
        <f>IF(D2707=Listes!$B$6,"SWARMING",IF(OR(D2707=Listes!$B$1,D2707=Listes!$B$2,D2707=Listes!$B$5),2,IF(OR(D2707=Listes!$B$3,D2707=Listes!$B$4),1,"erreur colonne D")))</f>
        <v>SWARMING</v>
      </c>
      <c r="P2707" s="15" t="e">
        <f>IF(OR(W2707="Hiver",W2707="Transit"),VLOOKUP(E2707,IC!A:E,4,FALSE),IF(W2707="été",VLOOKUP(E2707,IC!A:E,3,FALSE),"erreur"))</f>
        <v>#N/A</v>
      </c>
      <c r="Q2707" s="15" t="e">
        <f>IF(P2707="NR",0,IF(F2707&lt;5,0,IF(P2707=1,VLOOKUP(F2707,IC!$G$1:$I$8,3,TRUE),
IF(P2707=2,VLOOKUP(F2707,IC!$K$1:$M$8,3,TRUE),
IF(P2707=3,VLOOKUP(F2707,IC!$O$1:$Q$8,3,TRUE),IF(P2707=4,VLOOKUP(F2707,IC!$S$2:$U$9,3,TRUE),
"erreur"))))))</f>
        <v>#N/A</v>
      </c>
      <c r="R2707" s="16" t="e">
        <f>IF(OR(V2707="NA",V2707="Transit",V2707&lt;Listes!$F$1),"non applicable",F2707/V2707)</f>
        <v>#N/A</v>
      </c>
      <c r="S2707" s="16" t="e">
        <f>IF(W2707="Transit","Non applicable",IF(AND(W2707="été",T2707&gt;Listes!F2706),F2707/T2707,IF(AND(W2707="Hiver",Hierarchisation!U2707&gt;Listes!F2706),F2707/U2707,"non applicable")))</f>
        <v>#N/A</v>
      </c>
      <c r="T2707" s="17" t="e">
        <f>IF(K2707="Centre",VLOOKUP(E2707,effectifs_ete,3,FALSE),IF(Hierarchisation!K2707="Grand Nord",VLOOKUP(Hierarchisation!E2707,effectifs_ete,4,FALSE),IF(Hierarchisation!K2707="Nord Est",VLOOKUP(Hierarchisation!E2707,effectifs_ete,5,FALSE),IF(Hierarchisation!K2707="Nord Ouest",VLOOKUP(Hierarchisation!E2707,effectifs_ete,6,FALSE),IF(Hierarchisation!K2707="Sud Est",VLOOKUP(Hierarchisation!E2707,effectifs_ete,7,FALSE),IF(Hierarchisation!K2707="Sud Ouest",VLOOKUP(Hierarchisation!E2707,effectifs_ete,8,FALSE),"Erreur Région"))))))</f>
        <v>#N/A</v>
      </c>
      <c r="U2707" s="17" t="e">
        <f>IF(K2707="Centre",VLOOKUP(E2707,effectifs_hiver,3,FALSE),IF(Hierarchisation!K2707="Grand Nord",VLOOKUP(Hierarchisation!E2707,effectifs_hiver,4,FALSE),IF(Hierarchisation!K2707="Nord Est",VLOOKUP(Hierarchisation!E2707,effectifs_hiver,5,FALSE),IF(Hierarchisation!K2707="Nord Ouest",VLOOKUP(Hierarchisation!E2707,effectifs_hiver,6,FALSE),IF(Hierarchisation!K2707="Sud Est",VLOOKUP(Hierarchisation!E2707,effectifs_hiver,7,FALSE),IF(Hierarchisation!K2707="Sud Ouest",VLOOKUP(Hierarchisation!E2707,effectifs_hiver,8,FALSE),"Erreur Région"))))))</f>
        <v>#N/A</v>
      </c>
      <c r="V2707" s="17" t="e">
        <f>IF(W2707="Transit","Transit",IF(W2707="hiver",VLOOKUP(E2707,'EFFECTIFS Hiver'!$A:$I,9,FALSE),IF(W2707="été",VLOOKUP(E2707,'EFFECTIFS Eté'!$A:$I,9,FALSE),"Erreur saison")))</f>
        <v>#N/A</v>
      </c>
      <c r="W2707" s="18" t="e">
        <f>VLOOKUP(D2707,Listes!B:C,2,FALSE)</f>
        <v>#N/A</v>
      </c>
    </row>
    <row r="2708" spans="1:23" ht="15.75" customHeight="1">
      <c r="A2708" s="11"/>
      <c r="B2708" s="11"/>
      <c r="C2708" s="11"/>
      <c r="D2708" s="11"/>
      <c r="E2708" s="11"/>
      <c r="F2708" s="11"/>
      <c r="G2708" s="11" t="e">
        <f>VLOOKUP(E2708,TAXONS!B:C,2,FALSE)</f>
        <v>#N/A</v>
      </c>
      <c r="H2708" s="13">
        <f t="shared" si="213"/>
        <v>0</v>
      </c>
      <c r="I2708" s="12" t="e">
        <f t="shared" si="214"/>
        <v>#N/A</v>
      </c>
      <c r="J2708" s="14" t="e">
        <f t="shared" si="215"/>
        <v>#N/A</v>
      </c>
      <c r="K2708" s="15" t="e">
        <f>VLOOKUP(B2708,REGIONS!A:D,4,FALSE)</f>
        <v>#N/A</v>
      </c>
      <c r="L2708" s="19" t="e">
        <f>VLOOKUP(G2708,Sensibilité!$A:$L,12,FALSE)</f>
        <v>#N/A</v>
      </c>
      <c r="M2708" s="19" t="e">
        <f t="shared" si="216"/>
        <v>#N/A</v>
      </c>
      <c r="N2708" s="19" t="e">
        <f t="shared" si="217"/>
        <v>#N/A</v>
      </c>
      <c r="O2708" s="15" t="str">
        <f>IF(D2708=Listes!$B$6,"SWARMING",IF(OR(D2708=Listes!$B$1,D2708=Listes!$B$2,D2708=Listes!$B$5),2,IF(OR(D2708=Listes!$B$3,D2708=Listes!$B$4),1,"erreur colonne D")))</f>
        <v>SWARMING</v>
      </c>
      <c r="P2708" s="15" t="e">
        <f>IF(OR(W2708="Hiver",W2708="Transit"),VLOOKUP(E2708,IC!A:E,4,FALSE),IF(W2708="été",VLOOKUP(E2708,IC!A:E,3,FALSE),"erreur"))</f>
        <v>#N/A</v>
      </c>
      <c r="Q2708" s="15" t="e">
        <f>IF(P2708="NR",0,IF(F2708&lt;5,0,IF(P2708=1,VLOOKUP(F2708,IC!$G$1:$I$8,3,TRUE),
IF(P2708=2,VLOOKUP(F2708,IC!$K$1:$M$8,3,TRUE),
IF(P2708=3,VLOOKUP(F2708,IC!$O$1:$Q$8,3,TRUE),IF(P2708=4,VLOOKUP(F2708,IC!$S$2:$U$9,3,TRUE),
"erreur"))))))</f>
        <v>#N/A</v>
      </c>
      <c r="R2708" s="16" t="e">
        <f>IF(OR(V2708="NA",V2708="Transit",V2708&lt;Listes!$F$1),"non applicable",F2708/V2708)</f>
        <v>#N/A</v>
      </c>
      <c r="S2708" s="16" t="e">
        <f>IF(W2708="Transit","Non applicable",IF(AND(W2708="été",T2708&gt;Listes!F2707),F2708/T2708,IF(AND(W2708="Hiver",Hierarchisation!U2708&gt;Listes!F2707),F2708/U2708,"non applicable")))</f>
        <v>#N/A</v>
      </c>
      <c r="T2708" s="17" t="e">
        <f>IF(K2708="Centre",VLOOKUP(E2708,effectifs_ete,3,FALSE),IF(Hierarchisation!K2708="Grand Nord",VLOOKUP(Hierarchisation!E2708,effectifs_ete,4,FALSE),IF(Hierarchisation!K2708="Nord Est",VLOOKUP(Hierarchisation!E2708,effectifs_ete,5,FALSE),IF(Hierarchisation!K2708="Nord Ouest",VLOOKUP(Hierarchisation!E2708,effectifs_ete,6,FALSE),IF(Hierarchisation!K2708="Sud Est",VLOOKUP(Hierarchisation!E2708,effectifs_ete,7,FALSE),IF(Hierarchisation!K2708="Sud Ouest",VLOOKUP(Hierarchisation!E2708,effectifs_ete,8,FALSE),"Erreur Région"))))))</f>
        <v>#N/A</v>
      </c>
      <c r="U2708" s="17" t="e">
        <f>IF(K2708="Centre",VLOOKUP(E2708,effectifs_hiver,3,FALSE),IF(Hierarchisation!K2708="Grand Nord",VLOOKUP(Hierarchisation!E2708,effectifs_hiver,4,FALSE),IF(Hierarchisation!K2708="Nord Est",VLOOKUP(Hierarchisation!E2708,effectifs_hiver,5,FALSE),IF(Hierarchisation!K2708="Nord Ouest",VLOOKUP(Hierarchisation!E2708,effectifs_hiver,6,FALSE),IF(Hierarchisation!K2708="Sud Est",VLOOKUP(Hierarchisation!E2708,effectifs_hiver,7,FALSE),IF(Hierarchisation!K2708="Sud Ouest",VLOOKUP(Hierarchisation!E2708,effectifs_hiver,8,FALSE),"Erreur Région"))))))</f>
        <v>#N/A</v>
      </c>
      <c r="V2708" s="17" t="e">
        <f>IF(W2708="Transit","Transit",IF(W2708="hiver",VLOOKUP(E2708,'EFFECTIFS Hiver'!$A:$I,9,FALSE),IF(W2708="été",VLOOKUP(E2708,'EFFECTIFS Eté'!$A:$I,9,FALSE),"Erreur saison")))</f>
        <v>#N/A</v>
      </c>
      <c r="W2708" s="18" t="e">
        <f>VLOOKUP(D2708,Listes!B:C,2,FALSE)</f>
        <v>#N/A</v>
      </c>
    </row>
    <row r="2709" spans="1:23" ht="15.75" customHeight="1">
      <c r="A2709" s="11"/>
      <c r="B2709" s="11"/>
      <c r="C2709" s="11"/>
      <c r="D2709" s="11"/>
      <c r="E2709" s="11"/>
      <c r="F2709" s="11"/>
      <c r="G2709" s="11" t="e">
        <f>VLOOKUP(E2709,TAXONS!B:C,2,FALSE)</f>
        <v>#N/A</v>
      </c>
      <c r="H2709" s="13">
        <f t="shared" si="213"/>
        <v>0</v>
      </c>
      <c r="I2709" s="12" t="e">
        <f t="shared" si="214"/>
        <v>#N/A</v>
      </c>
      <c r="J2709" s="14" t="e">
        <f t="shared" si="215"/>
        <v>#N/A</v>
      </c>
      <c r="K2709" s="15" t="e">
        <f>VLOOKUP(B2709,REGIONS!A:D,4,FALSE)</f>
        <v>#N/A</v>
      </c>
      <c r="L2709" s="19" t="e">
        <f>VLOOKUP(G2709,Sensibilité!$A:$L,12,FALSE)</f>
        <v>#N/A</v>
      </c>
      <c r="M2709" s="19" t="e">
        <f t="shared" si="216"/>
        <v>#N/A</v>
      </c>
      <c r="N2709" s="19" t="e">
        <f t="shared" si="217"/>
        <v>#N/A</v>
      </c>
      <c r="O2709" s="15" t="str">
        <f>IF(D2709=Listes!$B$6,"SWARMING",IF(OR(D2709=Listes!$B$1,D2709=Listes!$B$2,D2709=Listes!$B$5),2,IF(OR(D2709=Listes!$B$3,D2709=Listes!$B$4),1,"erreur colonne D")))</f>
        <v>SWARMING</v>
      </c>
      <c r="P2709" s="15" t="e">
        <f>IF(OR(W2709="Hiver",W2709="Transit"),VLOOKUP(E2709,IC!A:E,4,FALSE),IF(W2709="été",VLOOKUP(E2709,IC!A:E,3,FALSE),"erreur"))</f>
        <v>#N/A</v>
      </c>
      <c r="Q2709" s="15" t="e">
        <f>IF(P2709="NR",0,IF(F2709&lt;5,0,IF(P2709=1,VLOOKUP(F2709,IC!$G$1:$I$8,3,TRUE),
IF(P2709=2,VLOOKUP(F2709,IC!$K$1:$M$8,3,TRUE),
IF(P2709=3,VLOOKUP(F2709,IC!$O$1:$Q$8,3,TRUE),IF(P2709=4,VLOOKUP(F2709,IC!$S$2:$U$9,3,TRUE),
"erreur"))))))</f>
        <v>#N/A</v>
      </c>
      <c r="R2709" s="16" t="e">
        <f>IF(OR(V2709="NA",V2709="Transit",V2709&lt;Listes!$F$1),"non applicable",F2709/V2709)</f>
        <v>#N/A</v>
      </c>
      <c r="S2709" s="16" t="e">
        <f>IF(W2709="Transit","Non applicable",IF(AND(W2709="été",T2709&gt;Listes!F2708),F2709/T2709,IF(AND(W2709="Hiver",Hierarchisation!U2709&gt;Listes!F2708),F2709/U2709,"non applicable")))</f>
        <v>#N/A</v>
      </c>
      <c r="T2709" s="17" t="e">
        <f>IF(K2709="Centre",VLOOKUP(E2709,effectifs_ete,3,FALSE),IF(Hierarchisation!K2709="Grand Nord",VLOOKUP(Hierarchisation!E2709,effectifs_ete,4,FALSE),IF(Hierarchisation!K2709="Nord Est",VLOOKUP(Hierarchisation!E2709,effectifs_ete,5,FALSE),IF(Hierarchisation!K2709="Nord Ouest",VLOOKUP(Hierarchisation!E2709,effectifs_ete,6,FALSE),IF(Hierarchisation!K2709="Sud Est",VLOOKUP(Hierarchisation!E2709,effectifs_ete,7,FALSE),IF(Hierarchisation!K2709="Sud Ouest",VLOOKUP(Hierarchisation!E2709,effectifs_ete,8,FALSE),"Erreur Région"))))))</f>
        <v>#N/A</v>
      </c>
      <c r="U2709" s="17" t="e">
        <f>IF(K2709="Centre",VLOOKUP(E2709,effectifs_hiver,3,FALSE),IF(Hierarchisation!K2709="Grand Nord",VLOOKUP(Hierarchisation!E2709,effectifs_hiver,4,FALSE),IF(Hierarchisation!K2709="Nord Est",VLOOKUP(Hierarchisation!E2709,effectifs_hiver,5,FALSE),IF(Hierarchisation!K2709="Nord Ouest",VLOOKUP(Hierarchisation!E2709,effectifs_hiver,6,FALSE),IF(Hierarchisation!K2709="Sud Est",VLOOKUP(Hierarchisation!E2709,effectifs_hiver,7,FALSE),IF(Hierarchisation!K2709="Sud Ouest",VLOOKUP(Hierarchisation!E2709,effectifs_hiver,8,FALSE),"Erreur Région"))))))</f>
        <v>#N/A</v>
      </c>
      <c r="V2709" s="17" t="e">
        <f>IF(W2709="Transit","Transit",IF(W2709="hiver",VLOOKUP(E2709,'EFFECTIFS Hiver'!$A:$I,9,FALSE),IF(W2709="été",VLOOKUP(E2709,'EFFECTIFS Eté'!$A:$I,9,FALSE),"Erreur saison")))</f>
        <v>#N/A</v>
      </c>
      <c r="W2709" s="18" t="e">
        <f>VLOOKUP(D2709,Listes!B:C,2,FALSE)</f>
        <v>#N/A</v>
      </c>
    </row>
    <row r="2710" spans="1:23" ht="15.75" customHeight="1">
      <c r="A2710" s="11"/>
      <c r="B2710" s="11"/>
      <c r="C2710" s="11"/>
      <c r="D2710" s="11"/>
      <c r="E2710" s="11"/>
      <c r="F2710" s="11"/>
      <c r="G2710" s="11" t="e">
        <f>VLOOKUP(E2710,TAXONS!B:C,2,FALSE)</f>
        <v>#N/A</v>
      </c>
      <c r="H2710" s="13">
        <f t="shared" si="213"/>
        <v>0</v>
      </c>
      <c r="I2710" s="12" t="e">
        <f t="shared" si="214"/>
        <v>#N/A</v>
      </c>
      <c r="J2710" s="14" t="e">
        <f t="shared" si="215"/>
        <v>#N/A</v>
      </c>
      <c r="K2710" s="15" t="e">
        <f>VLOOKUP(B2710,REGIONS!A:D,4,FALSE)</f>
        <v>#N/A</v>
      </c>
      <c r="L2710" s="19" t="e">
        <f>VLOOKUP(G2710,Sensibilité!$A:$L,12,FALSE)</f>
        <v>#N/A</v>
      </c>
      <c r="M2710" s="19" t="e">
        <f t="shared" si="216"/>
        <v>#N/A</v>
      </c>
      <c r="N2710" s="19" t="e">
        <f t="shared" si="217"/>
        <v>#N/A</v>
      </c>
      <c r="O2710" s="15" t="str">
        <f>IF(D2710=Listes!$B$6,"SWARMING",IF(OR(D2710=Listes!$B$1,D2710=Listes!$B$2,D2710=Listes!$B$5),2,IF(OR(D2710=Listes!$B$3,D2710=Listes!$B$4),1,"erreur colonne D")))</f>
        <v>SWARMING</v>
      </c>
      <c r="P2710" s="15" t="e">
        <f>IF(OR(W2710="Hiver",W2710="Transit"),VLOOKUP(E2710,IC!A:E,4,FALSE),IF(W2710="été",VLOOKUP(E2710,IC!A:E,3,FALSE),"erreur"))</f>
        <v>#N/A</v>
      </c>
      <c r="Q2710" s="15" t="e">
        <f>IF(P2710="NR",0,IF(F2710&lt;5,0,IF(P2710=1,VLOOKUP(F2710,IC!$G$1:$I$8,3,TRUE),
IF(P2710=2,VLOOKUP(F2710,IC!$K$1:$M$8,3,TRUE),
IF(P2710=3,VLOOKUP(F2710,IC!$O$1:$Q$8,3,TRUE),IF(P2710=4,VLOOKUP(F2710,IC!$S$2:$U$9,3,TRUE),
"erreur"))))))</f>
        <v>#N/A</v>
      </c>
      <c r="R2710" s="16" t="e">
        <f>IF(OR(V2710="NA",V2710="Transit",V2710&lt;Listes!$F$1),"non applicable",F2710/V2710)</f>
        <v>#N/A</v>
      </c>
      <c r="S2710" s="16" t="e">
        <f>IF(W2710="Transit","Non applicable",IF(AND(W2710="été",T2710&gt;Listes!F2709),F2710/T2710,IF(AND(W2710="Hiver",Hierarchisation!U2710&gt;Listes!F2709),F2710/U2710,"non applicable")))</f>
        <v>#N/A</v>
      </c>
      <c r="T2710" s="17" t="e">
        <f>IF(K2710="Centre",VLOOKUP(E2710,effectifs_ete,3,FALSE),IF(Hierarchisation!K2710="Grand Nord",VLOOKUP(Hierarchisation!E2710,effectifs_ete,4,FALSE),IF(Hierarchisation!K2710="Nord Est",VLOOKUP(Hierarchisation!E2710,effectifs_ete,5,FALSE),IF(Hierarchisation!K2710="Nord Ouest",VLOOKUP(Hierarchisation!E2710,effectifs_ete,6,FALSE),IF(Hierarchisation!K2710="Sud Est",VLOOKUP(Hierarchisation!E2710,effectifs_ete,7,FALSE),IF(Hierarchisation!K2710="Sud Ouest",VLOOKUP(Hierarchisation!E2710,effectifs_ete,8,FALSE),"Erreur Région"))))))</f>
        <v>#N/A</v>
      </c>
      <c r="U2710" s="17" t="e">
        <f>IF(K2710="Centre",VLOOKUP(E2710,effectifs_hiver,3,FALSE),IF(Hierarchisation!K2710="Grand Nord",VLOOKUP(Hierarchisation!E2710,effectifs_hiver,4,FALSE),IF(Hierarchisation!K2710="Nord Est",VLOOKUP(Hierarchisation!E2710,effectifs_hiver,5,FALSE),IF(Hierarchisation!K2710="Nord Ouest",VLOOKUP(Hierarchisation!E2710,effectifs_hiver,6,FALSE),IF(Hierarchisation!K2710="Sud Est",VLOOKUP(Hierarchisation!E2710,effectifs_hiver,7,FALSE),IF(Hierarchisation!K2710="Sud Ouest",VLOOKUP(Hierarchisation!E2710,effectifs_hiver,8,FALSE),"Erreur Région"))))))</f>
        <v>#N/A</v>
      </c>
      <c r="V2710" s="17" t="e">
        <f>IF(W2710="Transit","Transit",IF(W2710="hiver",VLOOKUP(E2710,'EFFECTIFS Hiver'!$A:$I,9,FALSE),IF(W2710="été",VLOOKUP(E2710,'EFFECTIFS Eté'!$A:$I,9,FALSE),"Erreur saison")))</f>
        <v>#N/A</v>
      </c>
      <c r="W2710" s="18" t="e">
        <f>VLOOKUP(D2710,Listes!B:C,2,FALSE)</f>
        <v>#N/A</v>
      </c>
    </row>
    <row r="2711" spans="1:23" ht="15.75" customHeight="1">
      <c r="A2711" s="11"/>
      <c r="B2711" s="11"/>
      <c r="C2711" s="11"/>
      <c r="D2711" s="11"/>
      <c r="E2711" s="11"/>
      <c r="F2711" s="11"/>
      <c r="G2711" s="11" t="e">
        <f>VLOOKUP(E2711,TAXONS!B:C,2,FALSE)</f>
        <v>#N/A</v>
      </c>
      <c r="H2711" s="13">
        <f t="shared" si="213"/>
        <v>0</v>
      </c>
      <c r="I2711" s="12" t="e">
        <f t="shared" si="214"/>
        <v>#N/A</v>
      </c>
      <c r="J2711" s="14" t="e">
        <f t="shared" si="215"/>
        <v>#N/A</v>
      </c>
      <c r="K2711" s="15" t="e">
        <f>VLOOKUP(B2711,REGIONS!A:D,4,FALSE)</f>
        <v>#N/A</v>
      </c>
      <c r="L2711" s="19" t="e">
        <f>VLOOKUP(G2711,Sensibilité!$A:$L,12,FALSE)</f>
        <v>#N/A</v>
      </c>
      <c r="M2711" s="19" t="e">
        <f t="shared" si="216"/>
        <v>#N/A</v>
      </c>
      <c r="N2711" s="19" t="e">
        <f t="shared" si="217"/>
        <v>#N/A</v>
      </c>
      <c r="O2711" s="15" t="str">
        <f>IF(D2711=Listes!$B$6,"SWARMING",IF(OR(D2711=Listes!$B$1,D2711=Listes!$B$2,D2711=Listes!$B$5),2,IF(OR(D2711=Listes!$B$3,D2711=Listes!$B$4),1,"erreur colonne D")))</f>
        <v>SWARMING</v>
      </c>
      <c r="P2711" s="15" t="e">
        <f>IF(OR(W2711="Hiver",W2711="Transit"),VLOOKUP(E2711,IC!A:E,4,FALSE),IF(W2711="été",VLOOKUP(E2711,IC!A:E,3,FALSE),"erreur"))</f>
        <v>#N/A</v>
      </c>
      <c r="Q2711" s="15" t="e">
        <f>IF(P2711="NR",0,IF(F2711&lt;5,0,IF(P2711=1,VLOOKUP(F2711,IC!$G$1:$I$8,3,TRUE),
IF(P2711=2,VLOOKUP(F2711,IC!$K$1:$M$8,3,TRUE),
IF(P2711=3,VLOOKUP(F2711,IC!$O$1:$Q$8,3,TRUE),IF(P2711=4,VLOOKUP(F2711,IC!$S$2:$U$9,3,TRUE),
"erreur"))))))</f>
        <v>#N/A</v>
      </c>
      <c r="R2711" s="16" t="e">
        <f>IF(OR(V2711="NA",V2711="Transit",V2711&lt;Listes!$F$1),"non applicable",F2711/V2711)</f>
        <v>#N/A</v>
      </c>
      <c r="S2711" s="16" t="e">
        <f>IF(W2711="Transit","Non applicable",IF(AND(W2711="été",T2711&gt;Listes!F2710),F2711/T2711,IF(AND(W2711="Hiver",Hierarchisation!U2711&gt;Listes!F2710),F2711/U2711,"non applicable")))</f>
        <v>#N/A</v>
      </c>
      <c r="T2711" s="17" t="e">
        <f>IF(K2711="Centre",VLOOKUP(E2711,effectifs_ete,3,FALSE),IF(Hierarchisation!K2711="Grand Nord",VLOOKUP(Hierarchisation!E2711,effectifs_ete,4,FALSE),IF(Hierarchisation!K2711="Nord Est",VLOOKUP(Hierarchisation!E2711,effectifs_ete,5,FALSE),IF(Hierarchisation!K2711="Nord Ouest",VLOOKUP(Hierarchisation!E2711,effectifs_ete,6,FALSE),IF(Hierarchisation!K2711="Sud Est",VLOOKUP(Hierarchisation!E2711,effectifs_ete,7,FALSE),IF(Hierarchisation!K2711="Sud Ouest",VLOOKUP(Hierarchisation!E2711,effectifs_ete,8,FALSE),"Erreur Région"))))))</f>
        <v>#N/A</v>
      </c>
      <c r="U2711" s="17" t="e">
        <f>IF(K2711="Centre",VLOOKUP(E2711,effectifs_hiver,3,FALSE),IF(Hierarchisation!K2711="Grand Nord",VLOOKUP(Hierarchisation!E2711,effectifs_hiver,4,FALSE),IF(Hierarchisation!K2711="Nord Est",VLOOKUP(Hierarchisation!E2711,effectifs_hiver,5,FALSE),IF(Hierarchisation!K2711="Nord Ouest",VLOOKUP(Hierarchisation!E2711,effectifs_hiver,6,FALSE),IF(Hierarchisation!K2711="Sud Est",VLOOKUP(Hierarchisation!E2711,effectifs_hiver,7,FALSE),IF(Hierarchisation!K2711="Sud Ouest",VLOOKUP(Hierarchisation!E2711,effectifs_hiver,8,FALSE),"Erreur Région"))))))</f>
        <v>#N/A</v>
      </c>
      <c r="V2711" s="17" t="e">
        <f>IF(W2711="Transit","Transit",IF(W2711="hiver",VLOOKUP(E2711,'EFFECTIFS Hiver'!$A:$I,9,FALSE),IF(W2711="été",VLOOKUP(E2711,'EFFECTIFS Eté'!$A:$I,9,FALSE),"Erreur saison")))</f>
        <v>#N/A</v>
      </c>
      <c r="W2711" s="18" t="e">
        <f>VLOOKUP(D2711,Listes!B:C,2,FALSE)</f>
        <v>#N/A</v>
      </c>
    </row>
    <row r="2712" spans="1:23" ht="15.75" customHeight="1">
      <c r="A2712" s="11"/>
      <c r="B2712" s="11"/>
      <c r="C2712" s="11"/>
      <c r="D2712" s="11"/>
      <c r="E2712" s="11"/>
      <c r="F2712" s="11"/>
      <c r="G2712" s="11" t="e">
        <f>VLOOKUP(E2712,TAXONS!B:C,2,FALSE)</f>
        <v>#N/A</v>
      </c>
      <c r="H2712" s="13">
        <f t="shared" si="213"/>
        <v>0</v>
      </c>
      <c r="I2712" s="12" t="e">
        <f t="shared" si="214"/>
        <v>#N/A</v>
      </c>
      <c r="J2712" s="14" t="e">
        <f t="shared" si="215"/>
        <v>#N/A</v>
      </c>
      <c r="K2712" s="15" t="e">
        <f>VLOOKUP(B2712,REGIONS!A:D,4,FALSE)</f>
        <v>#N/A</v>
      </c>
      <c r="L2712" s="19" t="e">
        <f>VLOOKUP(G2712,Sensibilité!$A:$L,12,FALSE)</f>
        <v>#N/A</v>
      </c>
      <c r="M2712" s="19" t="e">
        <f t="shared" si="216"/>
        <v>#N/A</v>
      </c>
      <c r="N2712" s="19" t="e">
        <f t="shared" si="217"/>
        <v>#N/A</v>
      </c>
      <c r="O2712" s="15" t="str">
        <f>IF(D2712=Listes!$B$6,"SWARMING",IF(OR(D2712=Listes!$B$1,D2712=Listes!$B$2,D2712=Listes!$B$5),2,IF(OR(D2712=Listes!$B$3,D2712=Listes!$B$4),1,"erreur colonne D")))</f>
        <v>SWARMING</v>
      </c>
      <c r="P2712" s="15" t="e">
        <f>IF(OR(W2712="Hiver",W2712="Transit"),VLOOKUP(E2712,IC!A:E,4,FALSE),IF(W2712="été",VLOOKUP(E2712,IC!A:E,3,FALSE),"erreur"))</f>
        <v>#N/A</v>
      </c>
      <c r="Q2712" s="15" t="e">
        <f>IF(P2712="NR",0,IF(F2712&lt;5,0,IF(P2712=1,VLOOKUP(F2712,IC!$G$1:$I$8,3,TRUE),
IF(P2712=2,VLOOKUP(F2712,IC!$K$1:$M$8,3,TRUE),
IF(P2712=3,VLOOKUP(F2712,IC!$O$1:$Q$8,3,TRUE),IF(P2712=4,VLOOKUP(F2712,IC!$S$2:$U$9,3,TRUE),
"erreur"))))))</f>
        <v>#N/A</v>
      </c>
      <c r="R2712" s="16" t="e">
        <f>IF(OR(V2712="NA",V2712="Transit",V2712&lt;Listes!$F$1),"non applicable",F2712/V2712)</f>
        <v>#N/A</v>
      </c>
      <c r="S2712" s="16" t="e">
        <f>IF(W2712="Transit","Non applicable",IF(AND(W2712="été",T2712&gt;Listes!F2711),F2712/T2712,IF(AND(W2712="Hiver",Hierarchisation!U2712&gt;Listes!F2711),F2712/U2712,"non applicable")))</f>
        <v>#N/A</v>
      </c>
      <c r="T2712" s="17" t="e">
        <f>IF(K2712="Centre",VLOOKUP(E2712,effectifs_ete,3,FALSE),IF(Hierarchisation!K2712="Grand Nord",VLOOKUP(Hierarchisation!E2712,effectifs_ete,4,FALSE),IF(Hierarchisation!K2712="Nord Est",VLOOKUP(Hierarchisation!E2712,effectifs_ete,5,FALSE),IF(Hierarchisation!K2712="Nord Ouest",VLOOKUP(Hierarchisation!E2712,effectifs_ete,6,FALSE),IF(Hierarchisation!K2712="Sud Est",VLOOKUP(Hierarchisation!E2712,effectifs_ete,7,FALSE),IF(Hierarchisation!K2712="Sud Ouest",VLOOKUP(Hierarchisation!E2712,effectifs_ete,8,FALSE),"Erreur Région"))))))</f>
        <v>#N/A</v>
      </c>
      <c r="U2712" s="17" t="e">
        <f>IF(K2712="Centre",VLOOKUP(E2712,effectifs_hiver,3,FALSE),IF(Hierarchisation!K2712="Grand Nord",VLOOKUP(Hierarchisation!E2712,effectifs_hiver,4,FALSE),IF(Hierarchisation!K2712="Nord Est",VLOOKUP(Hierarchisation!E2712,effectifs_hiver,5,FALSE),IF(Hierarchisation!K2712="Nord Ouest",VLOOKUP(Hierarchisation!E2712,effectifs_hiver,6,FALSE),IF(Hierarchisation!K2712="Sud Est",VLOOKUP(Hierarchisation!E2712,effectifs_hiver,7,FALSE),IF(Hierarchisation!K2712="Sud Ouest",VLOOKUP(Hierarchisation!E2712,effectifs_hiver,8,FALSE),"Erreur Région"))))))</f>
        <v>#N/A</v>
      </c>
      <c r="V2712" s="17" t="e">
        <f>IF(W2712="Transit","Transit",IF(W2712="hiver",VLOOKUP(E2712,'EFFECTIFS Hiver'!$A:$I,9,FALSE),IF(W2712="été",VLOOKUP(E2712,'EFFECTIFS Eté'!$A:$I,9,FALSE),"Erreur saison")))</f>
        <v>#N/A</v>
      </c>
      <c r="W2712" s="18" t="e">
        <f>VLOOKUP(D2712,Listes!B:C,2,FALSE)</f>
        <v>#N/A</v>
      </c>
    </row>
    <row r="2713" spans="1:23" ht="15.75" customHeight="1">
      <c r="A2713" s="11"/>
      <c r="B2713" s="11"/>
      <c r="C2713" s="11"/>
      <c r="D2713" s="11"/>
      <c r="E2713" s="11"/>
      <c r="F2713" s="11"/>
      <c r="G2713" s="11" t="e">
        <f>VLOOKUP(E2713,TAXONS!B:C,2,FALSE)</f>
        <v>#N/A</v>
      </c>
      <c r="H2713" s="13">
        <f t="shared" si="213"/>
        <v>0</v>
      </c>
      <c r="I2713" s="12" t="e">
        <f t="shared" si="214"/>
        <v>#N/A</v>
      </c>
      <c r="J2713" s="14" t="e">
        <f t="shared" si="215"/>
        <v>#N/A</v>
      </c>
      <c r="K2713" s="15" t="e">
        <f>VLOOKUP(B2713,REGIONS!A:D,4,FALSE)</f>
        <v>#N/A</v>
      </c>
      <c r="L2713" s="19" t="e">
        <f>VLOOKUP(G2713,Sensibilité!$A:$L,12,FALSE)</f>
        <v>#N/A</v>
      </c>
      <c r="M2713" s="19" t="e">
        <f t="shared" si="216"/>
        <v>#N/A</v>
      </c>
      <c r="N2713" s="19" t="e">
        <f t="shared" si="217"/>
        <v>#N/A</v>
      </c>
      <c r="O2713" s="15" t="str">
        <f>IF(D2713=Listes!$B$6,"SWARMING",IF(OR(D2713=Listes!$B$1,D2713=Listes!$B$2,D2713=Listes!$B$5),2,IF(OR(D2713=Listes!$B$3,D2713=Listes!$B$4),1,"erreur colonne D")))</f>
        <v>SWARMING</v>
      </c>
      <c r="P2713" s="15" t="e">
        <f>IF(OR(W2713="Hiver",W2713="Transit"),VLOOKUP(E2713,IC!A:E,4,FALSE),IF(W2713="été",VLOOKUP(E2713,IC!A:E,3,FALSE),"erreur"))</f>
        <v>#N/A</v>
      </c>
      <c r="Q2713" s="15" t="e">
        <f>IF(P2713="NR",0,IF(F2713&lt;5,0,IF(P2713=1,VLOOKUP(F2713,IC!$G$1:$I$8,3,TRUE),
IF(P2713=2,VLOOKUP(F2713,IC!$K$1:$M$8,3,TRUE),
IF(P2713=3,VLOOKUP(F2713,IC!$O$1:$Q$8,3,TRUE),IF(P2713=4,VLOOKUP(F2713,IC!$S$2:$U$9,3,TRUE),
"erreur"))))))</f>
        <v>#N/A</v>
      </c>
      <c r="R2713" s="16" t="e">
        <f>IF(OR(V2713="NA",V2713="Transit",V2713&lt;Listes!$F$1),"non applicable",F2713/V2713)</f>
        <v>#N/A</v>
      </c>
      <c r="S2713" s="16" t="e">
        <f>IF(W2713="Transit","Non applicable",IF(AND(W2713="été",T2713&gt;Listes!F2712),F2713/T2713,IF(AND(W2713="Hiver",Hierarchisation!U2713&gt;Listes!F2712),F2713/U2713,"non applicable")))</f>
        <v>#N/A</v>
      </c>
      <c r="T2713" s="17" t="e">
        <f>IF(K2713="Centre",VLOOKUP(E2713,effectifs_ete,3,FALSE),IF(Hierarchisation!K2713="Grand Nord",VLOOKUP(Hierarchisation!E2713,effectifs_ete,4,FALSE),IF(Hierarchisation!K2713="Nord Est",VLOOKUP(Hierarchisation!E2713,effectifs_ete,5,FALSE),IF(Hierarchisation!K2713="Nord Ouest",VLOOKUP(Hierarchisation!E2713,effectifs_ete,6,FALSE),IF(Hierarchisation!K2713="Sud Est",VLOOKUP(Hierarchisation!E2713,effectifs_ete,7,FALSE),IF(Hierarchisation!K2713="Sud Ouest",VLOOKUP(Hierarchisation!E2713,effectifs_ete,8,FALSE),"Erreur Région"))))))</f>
        <v>#N/A</v>
      </c>
      <c r="U2713" s="17" t="e">
        <f>IF(K2713="Centre",VLOOKUP(E2713,effectifs_hiver,3,FALSE),IF(Hierarchisation!K2713="Grand Nord",VLOOKUP(Hierarchisation!E2713,effectifs_hiver,4,FALSE),IF(Hierarchisation!K2713="Nord Est",VLOOKUP(Hierarchisation!E2713,effectifs_hiver,5,FALSE),IF(Hierarchisation!K2713="Nord Ouest",VLOOKUP(Hierarchisation!E2713,effectifs_hiver,6,FALSE),IF(Hierarchisation!K2713="Sud Est",VLOOKUP(Hierarchisation!E2713,effectifs_hiver,7,FALSE),IF(Hierarchisation!K2713="Sud Ouest",VLOOKUP(Hierarchisation!E2713,effectifs_hiver,8,FALSE),"Erreur Région"))))))</f>
        <v>#N/A</v>
      </c>
      <c r="V2713" s="17" t="e">
        <f>IF(W2713="Transit","Transit",IF(W2713="hiver",VLOOKUP(E2713,'EFFECTIFS Hiver'!$A:$I,9,FALSE),IF(W2713="été",VLOOKUP(E2713,'EFFECTIFS Eté'!$A:$I,9,FALSE),"Erreur saison")))</f>
        <v>#N/A</v>
      </c>
      <c r="W2713" s="18" t="e">
        <f>VLOOKUP(D2713,Listes!B:C,2,FALSE)</f>
        <v>#N/A</v>
      </c>
    </row>
    <row r="2714" spans="1:23" ht="15.75" customHeight="1">
      <c r="A2714" s="11"/>
      <c r="B2714" s="11"/>
      <c r="C2714" s="11"/>
      <c r="D2714" s="11"/>
      <c r="E2714" s="11"/>
      <c r="F2714" s="11"/>
      <c r="G2714" s="11" t="e">
        <f>VLOOKUP(E2714,TAXONS!B:C,2,FALSE)</f>
        <v>#N/A</v>
      </c>
      <c r="H2714" s="13">
        <f t="shared" si="213"/>
        <v>0</v>
      </c>
      <c r="I2714" s="12" t="e">
        <f t="shared" si="214"/>
        <v>#N/A</v>
      </c>
      <c r="J2714" s="14" t="e">
        <f t="shared" si="215"/>
        <v>#N/A</v>
      </c>
      <c r="K2714" s="15" t="e">
        <f>VLOOKUP(B2714,REGIONS!A:D,4,FALSE)</f>
        <v>#N/A</v>
      </c>
      <c r="L2714" s="19" t="e">
        <f>VLOOKUP(G2714,Sensibilité!$A:$L,12,FALSE)</f>
        <v>#N/A</v>
      </c>
      <c r="M2714" s="19" t="e">
        <f t="shared" si="216"/>
        <v>#N/A</v>
      </c>
      <c r="N2714" s="19" t="e">
        <f t="shared" si="217"/>
        <v>#N/A</v>
      </c>
      <c r="O2714" s="15" t="str">
        <f>IF(D2714=Listes!$B$6,"SWARMING",IF(OR(D2714=Listes!$B$1,D2714=Listes!$B$2,D2714=Listes!$B$5),2,IF(OR(D2714=Listes!$B$3,D2714=Listes!$B$4),1,"erreur colonne D")))</f>
        <v>SWARMING</v>
      </c>
      <c r="P2714" s="15" t="e">
        <f>IF(OR(W2714="Hiver",W2714="Transit"),VLOOKUP(E2714,IC!A:E,4,FALSE),IF(W2714="été",VLOOKUP(E2714,IC!A:E,3,FALSE),"erreur"))</f>
        <v>#N/A</v>
      </c>
      <c r="Q2714" s="15" t="e">
        <f>IF(P2714="NR",0,IF(F2714&lt;5,0,IF(P2714=1,VLOOKUP(F2714,IC!$G$1:$I$8,3,TRUE),
IF(P2714=2,VLOOKUP(F2714,IC!$K$1:$M$8,3,TRUE),
IF(P2714=3,VLOOKUP(F2714,IC!$O$1:$Q$8,3,TRUE),IF(P2714=4,VLOOKUP(F2714,IC!$S$2:$U$9,3,TRUE),
"erreur"))))))</f>
        <v>#N/A</v>
      </c>
      <c r="R2714" s="16" t="e">
        <f>IF(OR(V2714="NA",V2714="Transit",V2714&lt;Listes!$F$1),"non applicable",F2714/V2714)</f>
        <v>#N/A</v>
      </c>
      <c r="S2714" s="16" t="e">
        <f>IF(W2714="Transit","Non applicable",IF(AND(W2714="été",T2714&gt;Listes!F2713),F2714/T2714,IF(AND(W2714="Hiver",Hierarchisation!U2714&gt;Listes!F2713),F2714/U2714,"non applicable")))</f>
        <v>#N/A</v>
      </c>
      <c r="T2714" s="17" t="e">
        <f>IF(K2714="Centre",VLOOKUP(E2714,effectifs_ete,3,FALSE),IF(Hierarchisation!K2714="Grand Nord",VLOOKUP(Hierarchisation!E2714,effectifs_ete,4,FALSE),IF(Hierarchisation!K2714="Nord Est",VLOOKUP(Hierarchisation!E2714,effectifs_ete,5,FALSE),IF(Hierarchisation!K2714="Nord Ouest",VLOOKUP(Hierarchisation!E2714,effectifs_ete,6,FALSE),IF(Hierarchisation!K2714="Sud Est",VLOOKUP(Hierarchisation!E2714,effectifs_ete,7,FALSE),IF(Hierarchisation!K2714="Sud Ouest",VLOOKUP(Hierarchisation!E2714,effectifs_ete,8,FALSE),"Erreur Région"))))))</f>
        <v>#N/A</v>
      </c>
      <c r="U2714" s="17" t="e">
        <f>IF(K2714="Centre",VLOOKUP(E2714,effectifs_hiver,3,FALSE),IF(Hierarchisation!K2714="Grand Nord",VLOOKUP(Hierarchisation!E2714,effectifs_hiver,4,FALSE),IF(Hierarchisation!K2714="Nord Est",VLOOKUP(Hierarchisation!E2714,effectifs_hiver,5,FALSE),IF(Hierarchisation!K2714="Nord Ouest",VLOOKUP(Hierarchisation!E2714,effectifs_hiver,6,FALSE),IF(Hierarchisation!K2714="Sud Est",VLOOKUP(Hierarchisation!E2714,effectifs_hiver,7,FALSE),IF(Hierarchisation!K2714="Sud Ouest",VLOOKUP(Hierarchisation!E2714,effectifs_hiver,8,FALSE),"Erreur Région"))))))</f>
        <v>#N/A</v>
      </c>
      <c r="V2714" s="17" t="e">
        <f>IF(W2714="Transit","Transit",IF(W2714="hiver",VLOOKUP(E2714,'EFFECTIFS Hiver'!$A:$I,9,FALSE),IF(W2714="été",VLOOKUP(E2714,'EFFECTIFS Eté'!$A:$I,9,FALSE),"Erreur saison")))</f>
        <v>#N/A</v>
      </c>
      <c r="W2714" s="18" t="e">
        <f>VLOOKUP(D2714,Listes!B:C,2,FALSE)</f>
        <v>#N/A</v>
      </c>
    </row>
    <row r="2715" spans="1:23" ht="15.75" customHeight="1">
      <c r="A2715" s="11"/>
      <c r="B2715" s="11"/>
      <c r="C2715" s="11"/>
      <c r="D2715" s="11"/>
      <c r="E2715" s="11"/>
      <c r="F2715" s="11"/>
      <c r="G2715" s="11" t="e">
        <f>VLOOKUP(E2715,TAXONS!B:C,2,FALSE)</f>
        <v>#N/A</v>
      </c>
      <c r="H2715" s="13">
        <f t="shared" si="213"/>
        <v>0</v>
      </c>
      <c r="I2715" s="12" t="e">
        <f t="shared" si="214"/>
        <v>#N/A</v>
      </c>
      <c r="J2715" s="14" t="e">
        <f t="shared" si="215"/>
        <v>#N/A</v>
      </c>
      <c r="K2715" s="15" t="e">
        <f>VLOOKUP(B2715,REGIONS!A:D,4,FALSE)</f>
        <v>#N/A</v>
      </c>
      <c r="L2715" s="19" t="e">
        <f>VLOOKUP(G2715,Sensibilité!$A:$L,12,FALSE)</f>
        <v>#N/A</v>
      </c>
      <c r="M2715" s="19" t="e">
        <f t="shared" si="216"/>
        <v>#N/A</v>
      </c>
      <c r="N2715" s="19" t="e">
        <f t="shared" si="217"/>
        <v>#N/A</v>
      </c>
      <c r="O2715" s="15" t="str">
        <f>IF(D2715=Listes!$B$6,"SWARMING",IF(OR(D2715=Listes!$B$1,D2715=Listes!$B$2,D2715=Listes!$B$5),2,IF(OR(D2715=Listes!$B$3,D2715=Listes!$B$4),1,"erreur colonne D")))</f>
        <v>SWARMING</v>
      </c>
      <c r="P2715" s="15" t="e">
        <f>IF(OR(W2715="Hiver",W2715="Transit"),VLOOKUP(E2715,IC!A:E,4,FALSE),IF(W2715="été",VLOOKUP(E2715,IC!A:E,3,FALSE),"erreur"))</f>
        <v>#N/A</v>
      </c>
      <c r="Q2715" s="15" t="e">
        <f>IF(P2715="NR",0,IF(F2715&lt;5,0,IF(P2715=1,VLOOKUP(F2715,IC!$G$1:$I$8,3,TRUE),
IF(P2715=2,VLOOKUP(F2715,IC!$K$1:$M$8,3,TRUE),
IF(P2715=3,VLOOKUP(F2715,IC!$O$1:$Q$8,3,TRUE),IF(P2715=4,VLOOKUP(F2715,IC!$S$2:$U$9,3,TRUE),
"erreur"))))))</f>
        <v>#N/A</v>
      </c>
      <c r="R2715" s="16" t="e">
        <f>IF(OR(V2715="NA",V2715="Transit",V2715&lt;Listes!$F$1),"non applicable",F2715/V2715)</f>
        <v>#N/A</v>
      </c>
      <c r="S2715" s="16" t="e">
        <f>IF(W2715="Transit","Non applicable",IF(AND(W2715="été",T2715&gt;Listes!F2714),F2715/T2715,IF(AND(W2715="Hiver",Hierarchisation!U2715&gt;Listes!F2714),F2715/U2715,"non applicable")))</f>
        <v>#N/A</v>
      </c>
      <c r="T2715" s="17" t="e">
        <f>IF(K2715="Centre",VLOOKUP(E2715,effectifs_ete,3,FALSE),IF(Hierarchisation!K2715="Grand Nord",VLOOKUP(Hierarchisation!E2715,effectifs_ete,4,FALSE),IF(Hierarchisation!K2715="Nord Est",VLOOKUP(Hierarchisation!E2715,effectifs_ete,5,FALSE),IF(Hierarchisation!K2715="Nord Ouest",VLOOKUP(Hierarchisation!E2715,effectifs_ete,6,FALSE),IF(Hierarchisation!K2715="Sud Est",VLOOKUP(Hierarchisation!E2715,effectifs_ete,7,FALSE),IF(Hierarchisation!K2715="Sud Ouest",VLOOKUP(Hierarchisation!E2715,effectifs_ete,8,FALSE),"Erreur Région"))))))</f>
        <v>#N/A</v>
      </c>
      <c r="U2715" s="17" t="e">
        <f>IF(K2715="Centre",VLOOKUP(E2715,effectifs_hiver,3,FALSE),IF(Hierarchisation!K2715="Grand Nord",VLOOKUP(Hierarchisation!E2715,effectifs_hiver,4,FALSE),IF(Hierarchisation!K2715="Nord Est",VLOOKUP(Hierarchisation!E2715,effectifs_hiver,5,FALSE),IF(Hierarchisation!K2715="Nord Ouest",VLOOKUP(Hierarchisation!E2715,effectifs_hiver,6,FALSE),IF(Hierarchisation!K2715="Sud Est",VLOOKUP(Hierarchisation!E2715,effectifs_hiver,7,FALSE),IF(Hierarchisation!K2715="Sud Ouest",VLOOKUP(Hierarchisation!E2715,effectifs_hiver,8,FALSE),"Erreur Région"))))))</f>
        <v>#N/A</v>
      </c>
      <c r="V2715" s="17" t="e">
        <f>IF(W2715="Transit","Transit",IF(W2715="hiver",VLOOKUP(E2715,'EFFECTIFS Hiver'!$A:$I,9,FALSE),IF(W2715="été",VLOOKUP(E2715,'EFFECTIFS Eté'!$A:$I,9,FALSE),"Erreur saison")))</f>
        <v>#N/A</v>
      </c>
      <c r="W2715" s="18" t="e">
        <f>VLOOKUP(D2715,Listes!B:C,2,FALSE)</f>
        <v>#N/A</v>
      </c>
    </row>
    <row r="2716" spans="1:23" ht="15.75" customHeight="1">
      <c r="A2716" s="11"/>
      <c r="B2716" s="11"/>
      <c r="C2716" s="11"/>
      <c r="D2716" s="11"/>
      <c r="E2716" s="11"/>
      <c r="F2716" s="11"/>
      <c r="G2716" s="11" t="e">
        <f>VLOOKUP(E2716,TAXONS!B:C,2,FALSE)</f>
        <v>#N/A</v>
      </c>
      <c r="H2716" s="13">
        <f t="shared" si="213"/>
        <v>0</v>
      </c>
      <c r="I2716" s="12" t="e">
        <f t="shared" si="214"/>
        <v>#N/A</v>
      </c>
      <c r="J2716" s="14" t="e">
        <f t="shared" si="215"/>
        <v>#N/A</v>
      </c>
      <c r="K2716" s="15" t="e">
        <f>VLOOKUP(B2716,REGIONS!A:D,4,FALSE)</f>
        <v>#N/A</v>
      </c>
      <c r="L2716" s="19" t="e">
        <f>VLOOKUP(G2716,Sensibilité!$A:$L,12,FALSE)</f>
        <v>#N/A</v>
      </c>
      <c r="M2716" s="19" t="e">
        <f t="shared" si="216"/>
        <v>#N/A</v>
      </c>
      <c r="N2716" s="19" t="e">
        <f t="shared" si="217"/>
        <v>#N/A</v>
      </c>
      <c r="O2716" s="15" t="str">
        <f>IF(D2716=Listes!$B$6,"SWARMING",IF(OR(D2716=Listes!$B$1,D2716=Listes!$B$2,D2716=Listes!$B$5),2,IF(OR(D2716=Listes!$B$3,D2716=Listes!$B$4),1,"erreur colonne D")))</f>
        <v>SWARMING</v>
      </c>
      <c r="P2716" s="15" t="e">
        <f>IF(OR(W2716="Hiver",W2716="Transit"),VLOOKUP(E2716,IC!A:E,4,FALSE),IF(W2716="été",VLOOKUP(E2716,IC!A:E,3,FALSE),"erreur"))</f>
        <v>#N/A</v>
      </c>
      <c r="Q2716" s="15" t="e">
        <f>IF(P2716="NR",0,IF(F2716&lt;5,0,IF(P2716=1,VLOOKUP(F2716,IC!$G$1:$I$8,3,TRUE),
IF(P2716=2,VLOOKUP(F2716,IC!$K$1:$M$8,3,TRUE),
IF(P2716=3,VLOOKUP(F2716,IC!$O$1:$Q$8,3,TRUE),IF(P2716=4,VLOOKUP(F2716,IC!$S$2:$U$9,3,TRUE),
"erreur"))))))</f>
        <v>#N/A</v>
      </c>
      <c r="R2716" s="16" t="e">
        <f>IF(OR(V2716="NA",V2716="Transit",V2716&lt;Listes!$F$1),"non applicable",F2716/V2716)</f>
        <v>#N/A</v>
      </c>
      <c r="S2716" s="16" t="e">
        <f>IF(W2716="Transit","Non applicable",IF(AND(W2716="été",T2716&gt;Listes!F2715),F2716/T2716,IF(AND(W2716="Hiver",Hierarchisation!U2716&gt;Listes!F2715),F2716/U2716,"non applicable")))</f>
        <v>#N/A</v>
      </c>
      <c r="T2716" s="17" t="e">
        <f>IF(K2716="Centre",VLOOKUP(E2716,effectifs_ete,3,FALSE),IF(Hierarchisation!K2716="Grand Nord",VLOOKUP(Hierarchisation!E2716,effectifs_ete,4,FALSE),IF(Hierarchisation!K2716="Nord Est",VLOOKUP(Hierarchisation!E2716,effectifs_ete,5,FALSE),IF(Hierarchisation!K2716="Nord Ouest",VLOOKUP(Hierarchisation!E2716,effectifs_ete,6,FALSE),IF(Hierarchisation!K2716="Sud Est",VLOOKUP(Hierarchisation!E2716,effectifs_ete,7,FALSE),IF(Hierarchisation!K2716="Sud Ouest",VLOOKUP(Hierarchisation!E2716,effectifs_ete,8,FALSE),"Erreur Région"))))))</f>
        <v>#N/A</v>
      </c>
      <c r="U2716" s="17" t="e">
        <f>IF(K2716="Centre",VLOOKUP(E2716,effectifs_hiver,3,FALSE),IF(Hierarchisation!K2716="Grand Nord",VLOOKUP(Hierarchisation!E2716,effectifs_hiver,4,FALSE),IF(Hierarchisation!K2716="Nord Est",VLOOKUP(Hierarchisation!E2716,effectifs_hiver,5,FALSE),IF(Hierarchisation!K2716="Nord Ouest",VLOOKUP(Hierarchisation!E2716,effectifs_hiver,6,FALSE),IF(Hierarchisation!K2716="Sud Est",VLOOKUP(Hierarchisation!E2716,effectifs_hiver,7,FALSE),IF(Hierarchisation!K2716="Sud Ouest",VLOOKUP(Hierarchisation!E2716,effectifs_hiver,8,FALSE),"Erreur Région"))))))</f>
        <v>#N/A</v>
      </c>
      <c r="V2716" s="17" t="e">
        <f>IF(W2716="Transit","Transit",IF(W2716="hiver",VLOOKUP(E2716,'EFFECTIFS Hiver'!$A:$I,9,FALSE),IF(W2716="été",VLOOKUP(E2716,'EFFECTIFS Eté'!$A:$I,9,FALSE),"Erreur saison")))</f>
        <v>#N/A</v>
      </c>
      <c r="W2716" s="18" t="e">
        <f>VLOOKUP(D2716,Listes!B:C,2,FALSE)</f>
        <v>#N/A</v>
      </c>
    </row>
    <row r="2717" spans="1:23" ht="15.75" customHeight="1">
      <c r="A2717" s="11"/>
      <c r="B2717" s="11"/>
      <c r="C2717" s="11"/>
      <c r="D2717" s="11"/>
      <c r="E2717" s="11"/>
      <c r="F2717" s="11"/>
      <c r="G2717" s="11" t="e">
        <f>VLOOKUP(E2717,TAXONS!B:C,2,FALSE)</f>
        <v>#N/A</v>
      </c>
      <c r="H2717" s="13">
        <f t="shared" si="213"/>
        <v>0</v>
      </c>
      <c r="I2717" s="12" t="e">
        <f t="shared" si="214"/>
        <v>#N/A</v>
      </c>
      <c r="J2717" s="14" t="e">
        <f t="shared" si="215"/>
        <v>#N/A</v>
      </c>
      <c r="K2717" s="15" t="e">
        <f>VLOOKUP(B2717,REGIONS!A:D,4,FALSE)</f>
        <v>#N/A</v>
      </c>
      <c r="L2717" s="19" t="e">
        <f>VLOOKUP(G2717,Sensibilité!$A:$L,12,FALSE)</f>
        <v>#N/A</v>
      </c>
      <c r="M2717" s="19" t="e">
        <f t="shared" si="216"/>
        <v>#N/A</v>
      </c>
      <c r="N2717" s="19" t="e">
        <f t="shared" si="217"/>
        <v>#N/A</v>
      </c>
      <c r="O2717" s="15" t="str">
        <f>IF(D2717=Listes!$B$6,"SWARMING",IF(OR(D2717=Listes!$B$1,D2717=Listes!$B$2,D2717=Listes!$B$5),2,IF(OR(D2717=Listes!$B$3,D2717=Listes!$B$4),1,"erreur colonne D")))</f>
        <v>SWARMING</v>
      </c>
      <c r="P2717" s="15" t="e">
        <f>IF(OR(W2717="Hiver",W2717="Transit"),VLOOKUP(E2717,IC!A:E,4,FALSE),IF(W2717="été",VLOOKUP(E2717,IC!A:E,3,FALSE),"erreur"))</f>
        <v>#N/A</v>
      </c>
      <c r="Q2717" s="15" t="e">
        <f>IF(P2717="NR",0,IF(F2717&lt;5,0,IF(P2717=1,VLOOKUP(F2717,IC!$G$1:$I$8,3,TRUE),
IF(P2717=2,VLOOKUP(F2717,IC!$K$1:$M$8,3,TRUE),
IF(P2717=3,VLOOKUP(F2717,IC!$O$1:$Q$8,3,TRUE),IF(P2717=4,VLOOKUP(F2717,IC!$S$2:$U$9,3,TRUE),
"erreur"))))))</f>
        <v>#N/A</v>
      </c>
      <c r="R2717" s="16" t="e">
        <f>IF(OR(V2717="NA",V2717="Transit",V2717&lt;Listes!$F$1),"non applicable",F2717/V2717)</f>
        <v>#N/A</v>
      </c>
      <c r="S2717" s="16" t="e">
        <f>IF(W2717="Transit","Non applicable",IF(AND(W2717="été",T2717&gt;Listes!F2716),F2717/T2717,IF(AND(W2717="Hiver",Hierarchisation!U2717&gt;Listes!F2716),F2717/U2717,"non applicable")))</f>
        <v>#N/A</v>
      </c>
      <c r="T2717" s="17" t="e">
        <f>IF(K2717="Centre",VLOOKUP(E2717,effectifs_ete,3,FALSE),IF(Hierarchisation!K2717="Grand Nord",VLOOKUP(Hierarchisation!E2717,effectifs_ete,4,FALSE),IF(Hierarchisation!K2717="Nord Est",VLOOKUP(Hierarchisation!E2717,effectifs_ete,5,FALSE),IF(Hierarchisation!K2717="Nord Ouest",VLOOKUP(Hierarchisation!E2717,effectifs_ete,6,FALSE),IF(Hierarchisation!K2717="Sud Est",VLOOKUP(Hierarchisation!E2717,effectifs_ete,7,FALSE),IF(Hierarchisation!K2717="Sud Ouest",VLOOKUP(Hierarchisation!E2717,effectifs_ete,8,FALSE),"Erreur Région"))))))</f>
        <v>#N/A</v>
      </c>
      <c r="U2717" s="17" t="e">
        <f>IF(K2717="Centre",VLOOKUP(E2717,effectifs_hiver,3,FALSE),IF(Hierarchisation!K2717="Grand Nord",VLOOKUP(Hierarchisation!E2717,effectifs_hiver,4,FALSE),IF(Hierarchisation!K2717="Nord Est",VLOOKUP(Hierarchisation!E2717,effectifs_hiver,5,FALSE),IF(Hierarchisation!K2717="Nord Ouest",VLOOKUP(Hierarchisation!E2717,effectifs_hiver,6,FALSE),IF(Hierarchisation!K2717="Sud Est",VLOOKUP(Hierarchisation!E2717,effectifs_hiver,7,FALSE),IF(Hierarchisation!K2717="Sud Ouest",VLOOKUP(Hierarchisation!E2717,effectifs_hiver,8,FALSE),"Erreur Région"))))))</f>
        <v>#N/A</v>
      </c>
      <c r="V2717" s="17" t="e">
        <f>IF(W2717="Transit","Transit",IF(W2717="hiver",VLOOKUP(E2717,'EFFECTIFS Hiver'!$A:$I,9,FALSE),IF(W2717="été",VLOOKUP(E2717,'EFFECTIFS Eté'!$A:$I,9,FALSE),"Erreur saison")))</f>
        <v>#N/A</v>
      </c>
      <c r="W2717" s="18" t="e">
        <f>VLOOKUP(D2717,Listes!B:C,2,FALSE)</f>
        <v>#N/A</v>
      </c>
    </row>
    <row r="2718" spans="1:23" ht="15.75" customHeight="1">
      <c r="A2718" s="11"/>
      <c r="B2718" s="11"/>
      <c r="C2718" s="11"/>
      <c r="D2718" s="11"/>
      <c r="E2718" s="11"/>
      <c r="F2718" s="11"/>
      <c r="G2718" s="11" t="e">
        <f>VLOOKUP(E2718,TAXONS!B:C,2,FALSE)</f>
        <v>#N/A</v>
      </c>
      <c r="H2718" s="13">
        <f t="shared" si="213"/>
        <v>0</v>
      </c>
      <c r="I2718" s="12" t="e">
        <f t="shared" si="214"/>
        <v>#N/A</v>
      </c>
      <c r="J2718" s="14" t="e">
        <f t="shared" si="215"/>
        <v>#N/A</v>
      </c>
      <c r="K2718" s="15" t="e">
        <f>VLOOKUP(B2718,REGIONS!A:D,4,FALSE)</f>
        <v>#N/A</v>
      </c>
      <c r="L2718" s="19" t="e">
        <f>VLOOKUP(G2718,Sensibilité!$A:$L,12,FALSE)</f>
        <v>#N/A</v>
      </c>
      <c r="M2718" s="19" t="e">
        <f t="shared" si="216"/>
        <v>#N/A</v>
      </c>
      <c r="N2718" s="19" t="e">
        <f t="shared" si="217"/>
        <v>#N/A</v>
      </c>
      <c r="O2718" s="15" t="str">
        <f>IF(D2718=Listes!$B$6,"SWARMING",IF(OR(D2718=Listes!$B$1,D2718=Listes!$B$2,D2718=Listes!$B$5),2,IF(OR(D2718=Listes!$B$3,D2718=Listes!$B$4),1,"erreur colonne D")))</f>
        <v>SWARMING</v>
      </c>
      <c r="P2718" s="15" t="e">
        <f>IF(OR(W2718="Hiver",W2718="Transit"),VLOOKUP(E2718,IC!A:E,4,FALSE),IF(W2718="été",VLOOKUP(E2718,IC!A:E,3,FALSE),"erreur"))</f>
        <v>#N/A</v>
      </c>
      <c r="Q2718" s="15" t="e">
        <f>IF(P2718="NR",0,IF(F2718&lt;5,0,IF(P2718=1,VLOOKUP(F2718,IC!$G$1:$I$8,3,TRUE),
IF(P2718=2,VLOOKUP(F2718,IC!$K$1:$M$8,3,TRUE),
IF(P2718=3,VLOOKUP(F2718,IC!$O$1:$Q$8,3,TRUE),IF(P2718=4,VLOOKUP(F2718,IC!$S$2:$U$9,3,TRUE),
"erreur"))))))</f>
        <v>#N/A</v>
      </c>
      <c r="R2718" s="16" t="e">
        <f>IF(OR(V2718="NA",V2718="Transit",V2718&lt;Listes!$F$1),"non applicable",F2718/V2718)</f>
        <v>#N/A</v>
      </c>
      <c r="S2718" s="16" t="e">
        <f>IF(W2718="Transit","Non applicable",IF(AND(W2718="été",T2718&gt;Listes!F2717),F2718/T2718,IF(AND(W2718="Hiver",Hierarchisation!U2718&gt;Listes!F2717),F2718/U2718,"non applicable")))</f>
        <v>#N/A</v>
      </c>
      <c r="T2718" s="17" t="e">
        <f>IF(K2718="Centre",VLOOKUP(E2718,effectifs_ete,3,FALSE),IF(Hierarchisation!K2718="Grand Nord",VLOOKUP(Hierarchisation!E2718,effectifs_ete,4,FALSE),IF(Hierarchisation!K2718="Nord Est",VLOOKUP(Hierarchisation!E2718,effectifs_ete,5,FALSE),IF(Hierarchisation!K2718="Nord Ouest",VLOOKUP(Hierarchisation!E2718,effectifs_ete,6,FALSE),IF(Hierarchisation!K2718="Sud Est",VLOOKUP(Hierarchisation!E2718,effectifs_ete,7,FALSE),IF(Hierarchisation!K2718="Sud Ouest",VLOOKUP(Hierarchisation!E2718,effectifs_ete,8,FALSE),"Erreur Région"))))))</f>
        <v>#N/A</v>
      </c>
      <c r="U2718" s="17" t="e">
        <f>IF(K2718="Centre",VLOOKUP(E2718,effectifs_hiver,3,FALSE),IF(Hierarchisation!K2718="Grand Nord",VLOOKUP(Hierarchisation!E2718,effectifs_hiver,4,FALSE),IF(Hierarchisation!K2718="Nord Est",VLOOKUP(Hierarchisation!E2718,effectifs_hiver,5,FALSE),IF(Hierarchisation!K2718="Nord Ouest",VLOOKUP(Hierarchisation!E2718,effectifs_hiver,6,FALSE),IF(Hierarchisation!K2718="Sud Est",VLOOKUP(Hierarchisation!E2718,effectifs_hiver,7,FALSE),IF(Hierarchisation!K2718="Sud Ouest",VLOOKUP(Hierarchisation!E2718,effectifs_hiver,8,FALSE),"Erreur Région"))))))</f>
        <v>#N/A</v>
      </c>
      <c r="V2718" s="17" t="e">
        <f>IF(W2718="Transit","Transit",IF(W2718="hiver",VLOOKUP(E2718,'EFFECTIFS Hiver'!$A:$I,9,FALSE),IF(W2718="été",VLOOKUP(E2718,'EFFECTIFS Eté'!$A:$I,9,FALSE),"Erreur saison")))</f>
        <v>#N/A</v>
      </c>
      <c r="W2718" s="18" t="e">
        <f>VLOOKUP(D2718,Listes!B:C,2,FALSE)</f>
        <v>#N/A</v>
      </c>
    </row>
    <row r="2719" spans="1:23" ht="15.75" customHeight="1">
      <c r="A2719" s="11"/>
      <c r="B2719" s="11"/>
      <c r="C2719" s="11"/>
      <c r="D2719" s="11"/>
      <c r="E2719" s="11"/>
      <c r="F2719" s="11"/>
      <c r="G2719" s="11" t="e">
        <f>VLOOKUP(E2719,TAXONS!B:C,2,FALSE)</f>
        <v>#N/A</v>
      </c>
      <c r="H2719" s="13">
        <f t="shared" si="213"/>
        <v>0</v>
      </c>
      <c r="I2719" s="12" t="e">
        <f t="shared" si="214"/>
        <v>#N/A</v>
      </c>
      <c r="J2719" s="14" t="e">
        <f t="shared" si="215"/>
        <v>#N/A</v>
      </c>
      <c r="K2719" s="15" t="e">
        <f>VLOOKUP(B2719,REGIONS!A:D,4,FALSE)</f>
        <v>#N/A</v>
      </c>
      <c r="L2719" s="19" t="e">
        <f>VLOOKUP(G2719,Sensibilité!$A:$L,12,FALSE)</f>
        <v>#N/A</v>
      </c>
      <c r="M2719" s="19" t="e">
        <f t="shared" si="216"/>
        <v>#N/A</v>
      </c>
      <c r="N2719" s="19" t="e">
        <f t="shared" si="217"/>
        <v>#N/A</v>
      </c>
      <c r="O2719" s="15" t="str">
        <f>IF(D2719=Listes!$B$6,"SWARMING",IF(OR(D2719=Listes!$B$1,D2719=Listes!$B$2,D2719=Listes!$B$5),2,IF(OR(D2719=Listes!$B$3,D2719=Listes!$B$4),1,"erreur colonne D")))</f>
        <v>SWARMING</v>
      </c>
      <c r="P2719" s="15" t="e">
        <f>IF(OR(W2719="Hiver",W2719="Transit"),VLOOKUP(E2719,IC!A:E,4,FALSE),IF(W2719="été",VLOOKUP(E2719,IC!A:E,3,FALSE),"erreur"))</f>
        <v>#N/A</v>
      </c>
      <c r="Q2719" s="15" t="e">
        <f>IF(P2719="NR",0,IF(F2719&lt;5,0,IF(P2719=1,VLOOKUP(F2719,IC!$G$1:$I$8,3,TRUE),
IF(P2719=2,VLOOKUP(F2719,IC!$K$1:$M$8,3,TRUE),
IF(P2719=3,VLOOKUP(F2719,IC!$O$1:$Q$8,3,TRUE),IF(P2719=4,VLOOKUP(F2719,IC!$S$2:$U$9,3,TRUE),
"erreur"))))))</f>
        <v>#N/A</v>
      </c>
      <c r="R2719" s="16" t="e">
        <f>IF(OR(V2719="NA",V2719="Transit",V2719&lt;Listes!$F$1),"non applicable",F2719/V2719)</f>
        <v>#N/A</v>
      </c>
      <c r="S2719" s="16" t="e">
        <f>IF(W2719="Transit","Non applicable",IF(AND(W2719="été",T2719&gt;Listes!F2718),F2719/T2719,IF(AND(W2719="Hiver",Hierarchisation!U2719&gt;Listes!F2718),F2719/U2719,"non applicable")))</f>
        <v>#N/A</v>
      </c>
      <c r="T2719" s="17" t="e">
        <f>IF(K2719="Centre",VLOOKUP(E2719,effectifs_ete,3,FALSE),IF(Hierarchisation!K2719="Grand Nord",VLOOKUP(Hierarchisation!E2719,effectifs_ete,4,FALSE),IF(Hierarchisation!K2719="Nord Est",VLOOKUP(Hierarchisation!E2719,effectifs_ete,5,FALSE),IF(Hierarchisation!K2719="Nord Ouest",VLOOKUP(Hierarchisation!E2719,effectifs_ete,6,FALSE),IF(Hierarchisation!K2719="Sud Est",VLOOKUP(Hierarchisation!E2719,effectifs_ete,7,FALSE),IF(Hierarchisation!K2719="Sud Ouest",VLOOKUP(Hierarchisation!E2719,effectifs_ete,8,FALSE),"Erreur Région"))))))</f>
        <v>#N/A</v>
      </c>
      <c r="U2719" s="17" t="e">
        <f>IF(K2719="Centre",VLOOKUP(E2719,effectifs_hiver,3,FALSE),IF(Hierarchisation!K2719="Grand Nord",VLOOKUP(Hierarchisation!E2719,effectifs_hiver,4,FALSE),IF(Hierarchisation!K2719="Nord Est",VLOOKUP(Hierarchisation!E2719,effectifs_hiver,5,FALSE),IF(Hierarchisation!K2719="Nord Ouest",VLOOKUP(Hierarchisation!E2719,effectifs_hiver,6,FALSE),IF(Hierarchisation!K2719="Sud Est",VLOOKUP(Hierarchisation!E2719,effectifs_hiver,7,FALSE),IF(Hierarchisation!K2719="Sud Ouest",VLOOKUP(Hierarchisation!E2719,effectifs_hiver,8,FALSE),"Erreur Région"))))))</f>
        <v>#N/A</v>
      </c>
      <c r="V2719" s="17" t="e">
        <f>IF(W2719="Transit","Transit",IF(W2719="hiver",VLOOKUP(E2719,'EFFECTIFS Hiver'!$A:$I,9,FALSE),IF(W2719="été",VLOOKUP(E2719,'EFFECTIFS Eté'!$A:$I,9,FALSE),"Erreur saison")))</f>
        <v>#N/A</v>
      </c>
      <c r="W2719" s="18" t="e">
        <f>VLOOKUP(D2719,Listes!B:C,2,FALSE)</f>
        <v>#N/A</v>
      </c>
    </row>
    <row r="2720" spans="1:23" ht="15.75" customHeight="1">
      <c r="A2720" s="11"/>
      <c r="B2720" s="11"/>
      <c r="C2720" s="11"/>
      <c r="D2720" s="11"/>
      <c r="E2720" s="11"/>
      <c r="F2720" s="11"/>
      <c r="G2720" s="11" t="e">
        <f>VLOOKUP(E2720,TAXONS!B:C,2,FALSE)</f>
        <v>#N/A</v>
      </c>
      <c r="H2720" s="13">
        <f t="shared" si="213"/>
        <v>0</v>
      </c>
      <c r="I2720" s="12" t="e">
        <f t="shared" si="214"/>
        <v>#N/A</v>
      </c>
      <c r="J2720" s="14" t="e">
        <f t="shared" si="215"/>
        <v>#N/A</v>
      </c>
      <c r="K2720" s="15" t="e">
        <f>VLOOKUP(B2720,REGIONS!A:D,4,FALSE)</f>
        <v>#N/A</v>
      </c>
      <c r="L2720" s="19" t="e">
        <f>VLOOKUP(G2720,Sensibilité!$A:$L,12,FALSE)</f>
        <v>#N/A</v>
      </c>
      <c r="M2720" s="19" t="e">
        <f t="shared" si="216"/>
        <v>#N/A</v>
      </c>
      <c r="N2720" s="19" t="e">
        <f t="shared" si="217"/>
        <v>#N/A</v>
      </c>
      <c r="O2720" s="15" t="str">
        <f>IF(D2720=Listes!$B$6,"SWARMING",IF(OR(D2720=Listes!$B$1,D2720=Listes!$B$2,D2720=Listes!$B$5),2,IF(OR(D2720=Listes!$B$3,D2720=Listes!$B$4),1,"erreur colonne D")))</f>
        <v>SWARMING</v>
      </c>
      <c r="P2720" s="15" t="e">
        <f>IF(OR(W2720="Hiver",W2720="Transit"),VLOOKUP(E2720,IC!A:E,4,FALSE),IF(W2720="été",VLOOKUP(E2720,IC!A:E,3,FALSE),"erreur"))</f>
        <v>#N/A</v>
      </c>
      <c r="Q2720" s="15" t="e">
        <f>IF(P2720="NR",0,IF(F2720&lt;5,0,IF(P2720=1,VLOOKUP(F2720,IC!$G$1:$I$8,3,TRUE),
IF(P2720=2,VLOOKUP(F2720,IC!$K$1:$M$8,3,TRUE),
IF(P2720=3,VLOOKUP(F2720,IC!$O$1:$Q$8,3,TRUE),IF(P2720=4,VLOOKUP(F2720,IC!$S$2:$U$9,3,TRUE),
"erreur"))))))</f>
        <v>#N/A</v>
      </c>
      <c r="R2720" s="16" t="e">
        <f>IF(OR(V2720="NA",V2720="Transit",V2720&lt;Listes!$F$1),"non applicable",F2720/V2720)</f>
        <v>#N/A</v>
      </c>
      <c r="S2720" s="16" t="e">
        <f>IF(W2720="Transit","Non applicable",IF(AND(W2720="été",T2720&gt;Listes!F2719),F2720/T2720,IF(AND(W2720="Hiver",Hierarchisation!U2720&gt;Listes!F2719),F2720/U2720,"non applicable")))</f>
        <v>#N/A</v>
      </c>
      <c r="T2720" s="17" t="e">
        <f>IF(K2720="Centre",VLOOKUP(E2720,effectifs_ete,3,FALSE),IF(Hierarchisation!K2720="Grand Nord",VLOOKUP(Hierarchisation!E2720,effectifs_ete,4,FALSE),IF(Hierarchisation!K2720="Nord Est",VLOOKUP(Hierarchisation!E2720,effectifs_ete,5,FALSE),IF(Hierarchisation!K2720="Nord Ouest",VLOOKUP(Hierarchisation!E2720,effectifs_ete,6,FALSE),IF(Hierarchisation!K2720="Sud Est",VLOOKUP(Hierarchisation!E2720,effectifs_ete,7,FALSE),IF(Hierarchisation!K2720="Sud Ouest",VLOOKUP(Hierarchisation!E2720,effectifs_ete,8,FALSE),"Erreur Région"))))))</f>
        <v>#N/A</v>
      </c>
      <c r="U2720" s="17" t="e">
        <f>IF(K2720="Centre",VLOOKUP(E2720,effectifs_hiver,3,FALSE),IF(Hierarchisation!K2720="Grand Nord",VLOOKUP(Hierarchisation!E2720,effectifs_hiver,4,FALSE),IF(Hierarchisation!K2720="Nord Est",VLOOKUP(Hierarchisation!E2720,effectifs_hiver,5,FALSE),IF(Hierarchisation!K2720="Nord Ouest",VLOOKUP(Hierarchisation!E2720,effectifs_hiver,6,FALSE),IF(Hierarchisation!K2720="Sud Est",VLOOKUP(Hierarchisation!E2720,effectifs_hiver,7,FALSE),IF(Hierarchisation!K2720="Sud Ouest",VLOOKUP(Hierarchisation!E2720,effectifs_hiver,8,FALSE),"Erreur Région"))))))</f>
        <v>#N/A</v>
      </c>
      <c r="V2720" s="17" t="e">
        <f>IF(W2720="Transit","Transit",IF(W2720="hiver",VLOOKUP(E2720,'EFFECTIFS Hiver'!$A:$I,9,FALSE),IF(W2720="été",VLOOKUP(E2720,'EFFECTIFS Eté'!$A:$I,9,FALSE),"Erreur saison")))</f>
        <v>#N/A</v>
      </c>
      <c r="W2720" s="18" t="e">
        <f>VLOOKUP(D2720,Listes!B:C,2,FALSE)</f>
        <v>#N/A</v>
      </c>
    </row>
    <row r="2721" spans="1:23" ht="15.75" customHeight="1">
      <c r="A2721" s="11"/>
      <c r="B2721" s="11"/>
      <c r="C2721" s="11"/>
      <c r="D2721" s="11"/>
      <c r="E2721" s="11"/>
      <c r="F2721" s="11"/>
      <c r="G2721" s="11" t="e">
        <f>VLOOKUP(E2721,TAXONS!B:C,2,FALSE)</f>
        <v>#N/A</v>
      </c>
      <c r="H2721" s="13">
        <f t="shared" si="213"/>
        <v>0</v>
      </c>
      <c r="I2721" s="12" t="e">
        <f t="shared" si="214"/>
        <v>#N/A</v>
      </c>
      <c r="J2721" s="14" t="e">
        <f t="shared" si="215"/>
        <v>#N/A</v>
      </c>
      <c r="K2721" s="15" t="e">
        <f>VLOOKUP(B2721,REGIONS!A:D,4,FALSE)</f>
        <v>#N/A</v>
      </c>
      <c r="L2721" s="19" t="e">
        <f>VLOOKUP(G2721,Sensibilité!$A:$L,12,FALSE)</f>
        <v>#N/A</v>
      </c>
      <c r="M2721" s="19" t="e">
        <f t="shared" si="216"/>
        <v>#N/A</v>
      </c>
      <c r="N2721" s="19" t="e">
        <f t="shared" si="217"/>
        <v>#N/A</v>
      </c>
      <c r="O2721" s="15" t="str">
        <f>IF(D2721=Listes!$B$6,"SWARMING",IF(OR(D2721=Listes!$B$1,D2721=Listes!$B$2,D2721=Listes!$B$5),2,IF(OR(D2721=Listes!$B$3,D2721=Listes!$B$4),1,"erreur colonne D")))</f>
        <v>SWARMING</v>
      </c>
      <c r="P2721" s="15" t="e">
        <f>IF(OR(W2721="Hiver",W2721="Transit"),VLOOKUP(E2721,IC!A:E,4,FALSE),IF(W2721="été",VLOOKUP(E2721,IC!A:E,3,FALSE),"erreur"))</f>
        <v>#N/A</v>
      </c>
      <c r="Q2721" s="15" t="e">
        <f>IF(P2721="NR",0,IF(F2721&lt;5,0,IF(P2721=1,VLOOKUP(F2721,IC!$G$1:$I$8,3,TRUE),
IF(P2721=2,VLOOKUP(F2721,IC!$K$1:$M$8,3,TRUE),
IF(P2721=3,VLOOKUP(F2721,IC!$O$1:$Q$8,3,TRUE),IF(P2721=4,VLOOKUP(F2721,IC!$S$2:$U$9,3,TRUE),
"erreur"))))))</f>
        <v>#N/A</v>
      </c>
      <c r="R2721" s="16" t="e">
        <f>IF(OR(V2721="NA",V2721="Transit",V2721&lt;Listes!$F$1),"non applicable",F2721/V2721)</f>
        <v>#N/A</v>
      </c>
      <c r="S2721" s="16" t="e">
        <f>IF(W2721="Transit","Non applicable",IF(AND(W2721="été",T2721&gt;Listes!F2720),F2721/T2721,IF(AND(W2721="Hiver",Hierarchisation!U2721&gt;Listes!F2720),F2721/U2721,"non applicable")))</f>
        <v>#N/A</v>
      </c>
      <c r="T2721" s="17" t="e">
        <f>IF(K2721="Centre",VLOOKUP(E2721,effectifs_ete,3,FALSE),IF(Hierarchisation!K2721="Grand Nord",VLOOKUP(Hierarchisation!E2721,effectifs_ete,4,FALSE),IF(Hierarchisation!K2721="Nord Est",VLOOKUP(Hierarchisation!E2721,effectifs_ete,5,FALSE),IF(Hierarchisation!K2721="Nord Ouest",VLOOKUP(Hierarchisation!E2721,effectifs_ete,6,FALSE),IF(Hierarchisation!K2721="Sud Est",VLOOKUP(Hierarchisation!E2721,effectifs_ete,7,FALSE),IF(Hierarchisation!K2721="Sud Ouest",VLOOKUP(Hierarchisation!E2721,effectifs_ete,8,FALSE),"Erreur Région"))))))</f>
        <v>#N/A</v>
      </c>
      <c r="U2721" s="17" t="e">
        <f>IF(K2721="Centre",VLOOKUP(E2721,effectifs_hiver,3,FALSE),IF(Hierarchisation!K2721="Grand Nord",VLOOKUP(Hierarchisation!E2721,effectifs_hiver,4,FALSE),IF(Hierarchisation!K2721="Nord Est",VLOOKUP(Hierarchisation!E2721,effectifs_hiver,5,FALSE),IF(Hierarchisation!K2721="Nord Ouest",VLOOKUP(Hierarchisation!E2721,effectifs_hiver,6,FALSE),IF(Hierarchisation!K2721="Sud Est",VLOOKUP(Hierarchisation!E2721,effectifs_hiver,7,FALSE),IF(Hierarchisation!K2721="Sud Ouest",VLOOKUP(Hierarchisation!E2721,effectifs_hiver,8,FALSE),"Erreur Région"))))))</f>
        <v>#N/A</v>
      </c>
      <c r="V2721" s="17" t="e">
        <f>IF(W2721="Transit","Transit",IF(W2721="hiver",VLOOKUP(E2721,'EFFECTIFS Hiver'!$A:$I,9,FALSE),IF(W2721="été",VLOOKUP(E2721,'EFFECTIFS Eté'!$A:$I,9,FALSE),"Erreur saison")))</f>
        <v>#N/A</v>
      </c>
      <c r="W2721" s="18" t="e">
        <f>VLOOKUP(D2721,Listes!B:C,2,FALSE)</f>
        <v>#N/A</v>
      </c>
    </row>
    <row r="2722" spans="1:23" ht="15.75" customHeight="1">
      <c r="A2722" s="11"/>
      <c r="B2722" s="11"/>
      <c r="C2722" s="11"/>
      <c r="D2722" s="11"/>
      <c r="E2722" s="11"/>
      <c r="F2722" s="11"/>
      <c r="G2722" s="11" t="e">
        <f>VLOOKUP(E2722,TAXONS!B:C,2,FALSE)</f>
        <v>#N/A</v>
      </c>
      <c r="H2722" s="13">
        <f t="shared" si="213"/>
        <v>0</v>
      </c>
      <c r="I2722" s="12" t="e">
        <f t="shared" si="214"/>
        <v>#N/A</v>
      </c>
      <c r="J2722" s="14" t="e">
        <f t="shared" si="215"/>
        <v>#N/A</v>
      </c>
      <c r="K2722" s="15" t="e">
        <f>VLOOKUP(B2722,REGIONS!A:D,4,FALSE)</f>
        <v>#N/A</v>
      </c>
      <c r="L2722" s="19" t="e">
        <f>VLOOKUP(G2722,Sensibilité!$A:$L,12,FALSE)</f>
        <v>#N/A</v>
      </c>
      <c r="M2722" s="19" t="e">
        <f t="shared" si="216"/>
        <v>#N/A</v>
      </c>
      <c r="N2722" s="19" t="e">
        <f t="shared" si="217"/>
        <v>#N/A</v>
      </c>
      <c r="O2722" s="15" t="str">
        <f>IF(D2722=Listes!$B$6,"SWARMING",IF(OR(D2722=Listes!$B$1,D2722=Listes!$B$2,D2722=Listes!$B$5),2,IF(OR(D2722=Listes!$B$3,D2722=Listes!$B$4),1,"erreur colonne D")))</f>
        <v>SWARMING</v>
      </c>
      <c r="P2722" s="15" t="e">
        <f>IF(OR(W2722="Hiver",W2722="Transit"),VLOOKUP(E2722,IC!A:E,4,FALSE),IF(W2722="été",VLOOKUP(E2722,IC!A:E,3,FALSE),"erreur"))</f>
        <v>#N/A</v>
      </c>
      <c r="Q2722" s="15" t="e">
        <f>IF(P2722="NR",0,IF(F2722&lt;5,0,IF(P2722=1,VLOOKUP(F2722,IC!$G$1:$I$8,3,TRUE),
IF(P2722=2,VLOOKUP(F2722,IC!$K$1:$M$8,3,TRUE),
IF(P2722=3,VLOOKUP(F2722,IC!$O$1:$Q$8,3,TRUE),IF(P2722=4,VLOOKUP(F2722,IC!$S$2:$U$9,3,TRUE),
"erreur"))))))</f>
        <v>#N/A</v>
      </c>
      <c r="R2722" s="16" t="e">
        <f>IF(OR(V2722="NA",V2722="Transit",V2722&lt;Listes!$F$1),"non applicable",F2722/V2722)</f>
        <v>#N/A</v>
      </c>
      <c r="S2722" s="16" t="e">
        <f>IF(W2722="Transit","Non applicable",IF(AND(W2722="été",T2722&gt;Listes!F2721),F2722/T2722,IF(AND(W2722="Hiver",Hierarchisation!U2722&gt;Listes!F2721),F2722/U2722,"non applicable")))</f>
        <v>#N/A</v>
      </c>
      <c r="T2722" s="17" t="e">
        <f>IF(K2722="Centre",VLOOKUP(E2722,effectifs_ete,3,FALSE),IF(Hierarchisation!K2722="Grand Nord",VLOOKUP(Hierarchisation!E2722,effectifs_ete,4,FALSE),IF(Hierarchisation!K2722="Nord Est",VLOOKUP(Hierarchisation!E2722,effectifs_ete,5,FALSE),IF(Hierarchisation!K2722="Nord Ouest",VLOOKUP(Hierarchisation!E2722,effectifs_ete,6,FALSE),IF(Hierarchisation!K2722="Sud Est",VLOOKUP(Hierarchisation!E2722,effectifs_ete,7,FALSE),IF(Hierarchisation!K2722="Sud Ouest",VLOOKUP(Hierarchisation!E2722,effectifs_ete,8,FALSE),"Erreur Région"))))))</f>
        <v>#N/A</v>
      </c>
      <c r="U2722" s="17" t="e">
        <f>IF(K2722="Centre",VLOOKUP(E2722,effectifs_hiver,3,FALSE),IF(Hierarchisation!K2722="Grand Nord",VLOOKUP(Hierarchisation!E2722,effectifs_hiver,4,FALSE),IF(Hierarchisation!K2722="Nord Est",VLOOKUP(Hierarchisation!E2722,effectifs_hiver,5,FALSE),IF(Hierarchisation!K2722="Nord Ouest",VLOOKUP(Hierarchisation!E2722,effectifs_hiver,6,FALSE),IF(Hierarchisation!K2722="Sud Est",VLOOKUP(Hierarchisation!E2722,effectifs_hiver,7,FALSE),IF(Hierarchisation!K2722="Sud Ouest",VLOOKUP(Hierarchisation!E2722,effectifs_hiver,8,FALSE),"Erreur Région"))))))</f>
        <v>#N/A</v>
      </c>
      <c r="V2722" s="17" t="e">
        <f>IF(W2722="Transit","Transit",IF(W2722="hiver",VLOOKUP(E2722,'EFFECTIFS Hiver'!$A:$I,9,FALSE),IF(W2722="été",VLOOKUP(E2722,'EFFECTIFS Eté'!$A:$I,9,FALSE),"Erreur saison")))</f>
        <v>#N/A</v>
      </c>
      <c r="W2722" s="18" t="e">
        <f>VLOOKUP(D2722,Listes!B:C,2,FALSE)</f>
        <v>#N/A</v>
      </c>
    </row>
    <row r="2723" spans="1:23" ht="15.75" customHeight="1">
      <c r="A2723" s="11"/>
      <c r="B2723" s="11"/>
      <c r="C2723" s="11"/>
      <c r="D2723" s="11"/>
      <c r="E2723" s="11"/>
      <c r="F2723" s="11"/>
      <c r="G2723" s="11" t="e">
        <f>VLOOKUP(E2723,TAXONS!B:C,2,FALSE)</f>
        <v>#N/A</v>
      </c>
      <c r="H2723" s="13">
        <f t="shared" si="213"/>
        <v>0</v>
      </c>
      <c r="I2723" s="12" t="e">
        <f t="shared" si="214"/>
        <v>#N/A</v>
      </c>
      <c r="J2723" s="14" t="e">
        <f t="shared" si="215"/>
        <v>#N/A</v>
      </c>
      <c r="K2723" s="15" t="e">
        <f>VLOOKUP(B2723,REGIONS!A:D,4,FALSE)</f>
        <v>#N/A</v>
      </c>
      <c r="L2723" s="19" t="e">
        <f>VLOOKUP(G2723,Sensibilité!$A:$L,12,FALSE)</f>
        <v>#N/A</v>
      </c>
      <c r="M2723" s="19" t="e">
        <f t="shared" si="216"/>
        <v>#N/A</v>
      </c>
      <c r="N2723" s="19" t="e">
        <f t="shared" si="217"/>
        <v>#N/A</v>
      </c>
      <c r="O2723" s="15" t="str">
        <f>IF(D2723=Listes!$B$6,"SWARMING",IF(OR(D2723=Listes!$B$1,D2723=Listes!$B$2,D2723=Listes!$B$5),2,IF(OR(D2723=Listes!$B$3,D2723=Listes!$B$4),1,"erreur colonne D")))</f>
        <v>SWARMING</v>
      </c>
      <c r="P2723" s="15" t="e">
        <f>IF(OR(W2723="Hiver",W2723="Transit"),VLOOKUP(E2723,IC!A:E,4,FALSE),IF(W2723="été",VLOOKUP(E2723,IC!A:E,3,FALSE),"erreur"))</f>
        <v>#N/A</v>
      </c>
      <c r="Q2723" s="15" t="e">
        <f>IF(P2723="NR",0,IF(F2723&lt;5,0,IF(P2723=1,VLOOKUP(F2723,IC!$G$1:$I$8,3,TRUE),
IF(P2723=2,VLOOKUP(F2723,IC!$K$1:$M$8,3,TRUE),
IF(P2723=3,VLOOKUP(F2723,IC!$O$1:$Q$8,3,TRUE),IF(P2723=4,VLOOKUP(F2723,IC!$S$2:$U$9,3,TRUE),
"erreur"))))))</f>
        <v>#N/A</v>
      </c>
      <c r="R2723" s="16" t="e">
        <f>IF(OR(V2723="NA",V2723="Transit",V2723&lt;Listes!$F$1),"non applicable",F2723/V2723)</f>
        <v>#N/A</v>
      </c>
      <c r="S2723" s="16" t="e">
        <f>IF(W2723="Transit","Non applicable",IF(AND(W2723="été",T2723&gt;Listes!F2722),F2723/T2723,IF(AND(W2723="Hiver",Hierarchisation!U2723&gt;Listes!F2722),F2723/U2723,"non applicable")))</f>
        <v>#N/A</v>
      </c>
      <c r="T2723" s="17" t="e">
        <f>IF(K2723="Centre",VLOOKUP(E2723,effectifs_ete,3,FALSE),IF(Hierarchisation!K2723="Grand Nord",VLOOKUP(Hierarchisation!E2723,effectifs_ete,4,FALSE),IF(Hierarchisation!K2723="Nord Est",VLOOKUP(Hierarchisation!E2723,effectifs_ete,5,FALSE),IF(Hierarchisation!K2723="Nord Ouest",VLOOKUP(Hierarchisation!E2723,effectifs_ete,6,FALSE),IF(Hierarchisation!K2723="Sud Est",VLOOKUP(Hierarchisation!E2723,effectifs_ete,7,FALSE),IF(Hierarchisation!K2723="Sud Ouest",VLOOKUP(Hierarchisation!E2723,effectifs_ete,8,FALSE),"Erreur Région"))))))</f>
        <v>#N/A</v>
      </c>
      <c r="U2723" s="17" t="e">
        <f>IF(K2723="Centre",VLOOKUP(E2723,effectifs_hiver,3,FALSE),IF(Hierarchisation!K2723="Grand Nord",VLOOKUP(Hierarchisation!E2723,effectifs_hiver,4,FALSE),IF(Hierarchisation!K2723="Nord Est",VLOOKUP(Hierarchisation!E2723,effectifs_hiver,5,FALSE),IF(Hierarchisation!K2723="Nord Ouest",VLOOKUP(Hierarchisation!E2723,effectifs_hiver,6,FALSE),IF(Hierarchisation!K2723="Sud Est",VLOOKUP(Hierarchisation!E2723,effectifs_hiver,7,FALSE),IF(Hierarchisation!K2723="Sud Ouest",VLOOKUP(Hierarchisation!E2723,effectifs_hiver,8,FALSE),"Erreur Région"))))))</f>
        <v>#N/A</v>
      </c>
      <c r="V2723" s="17" t="e">
        <f>IF(W2723="Transit","Transit",IF(W2723="hiver",VLOOKUP(E2723,'EFFECTIFS Hiver'!$A:$I,9,FALSE),IF(W2723="été",VLOOKUP(E2723,'EFFECTIFS Eté'!$A:$I,9,FALSE),"Erreur saison")))</f>
        <v>#N/A</v>
      </c>
      <c r="W2723" s="18" t="e">
        <f>VLOOKUP(D2723,Listes!B:C,2,FALSE)</f>
        <v>#N/A</v>
      </c>
    </row>
    <row r="2724" spans="1:23" ht="15.75" customHeight="1">
      <c r="A2724" s="11"/>
      <c r="B2724" s="11"/>
      <c r="C2724" s="11"/>
      <c r="D2724" s="11"/>
      <c r="E2724" s="11"/>
      <c r="F2724" s="11"/>
      <c r="G2724" s="11" t="e">
        <f>VLOOKUP(E2724,TAXONS!B:C,2,FALSE)</f>
        <v>#N/A</v>
      </c>
      <c r="H2724" s="13">
        <f t="shared" si="213"/>
        <v>0</v>
      </c>
      <c r="I2724" s="12" t="e">
        <f t="shared" si="214"/>
        <v>#N/A</v>
      </c>
      <c r="J2724" s="14" t="e">
        <f t="shared" si="215"/>
        <v>#N/A</v>
      </c>
      <c r="K2724" s="15" t="e">
        <f>VLOOKUP(B2724,REGIONS!A:D,4,FALSE)</f>
        <v>#N/A</v>
      </c>
      <c r="L2724" s="19" t="e">
        <f>VLOOKUP(G2724,Sensibilité!$A:$L,12,FALSE)</f>
        <v>#N/A</v>
      </c>
      <c r="M2724" s="19" t="e">
        <f t="shared" si="216"/>
        <v>#N/A</v>
      </c>
      <c r="N2724" s="19" t="e">
        <f t="shared" si="217"/>
        <v>#N/A</v>
      </c>
      <c r="O2724" s="15" t="str">
        <f>IF(D2724=Listes!$B$6,"SWARMING",IF(OR(D2724=Listes!$B$1,D2724=Listes!$B$2,D2724=Listes!$B$5),2,IF(OR(D2724=Listes!$B$3,D2724=Listes!$B$4),1,"erreur colonne D")))</f>
        <v>SWARMING</v>
      </c>
      <c r="P2724" s="15" t="e">
        <f>IF(OR(W2724="Hiver",W2724="Transit"),VLOOKUP(E2724,IC!A:E,4,FALSE),IF(W2724="été",VLOOKUP(E2724,IC!A:E,3,FALSE),"erreur"))</f>
        <v>#N/A</v>
      </c>
      <c r="Q2724" s="15" t="e">
        <f>IF(P2724="NR",0,IF(F2724&lt;5,0,IF(P2724=1,VLOOKUP(F2724,IC!$G$1:$I$8,3,TRUE),
IF(P2724=2,VLOOKUP(F2724,IC!$K$1:$M$8,3,TRUE),
IF(P2724=3,VLOOKUP(F2724,IC!$O$1:$Q$8,3,TRUE),IF(P2724=4,VLOOKUP(F2724,IC!$S$2:$U$9,3,TRUE),
"erreur"))))))</f>
        <v>#N/A</v>
      </c>
      <c r="R2724" s="16" t="e">
        <f>IF(OR(V2724="NA",V2724="Transit",V2724&lt;Listes!$F$1),"non applicable",F2724/V2724)</f>
        <v>#N/A</v>
      </c>
      <c r="S2724" s="16" t="e">
        <f>IF(W2724="Transit","Non applicable",IF(AND(W2724="été",T2724&gt;Listes!F2723),F2724/T2724,IF(AND(W2724="Hiver",Hierarchisation!U2724&gt;Listes!F2723),F2724/U2724,"non applicable")))</f>
        <v>#N/A</v>
      </c>
      <c r="T2724" s="17" t="e">
        <f>IF(K2724="Centre",VLOOKUP(E2724,effectifs_ete,3,FALSE),IF(Hierarchisation!K2724="Grand Nord",VLOOKUP(Hierarchisation!E2724,effectifs_ete,4,FALSE),IF(Hierarchisation!K2724="Nord Est",VLOOKUP(Hierarchisation!E2724,effectifs_ete,5,FALSE),IF(Hierarchisation!K2724="Nord Ouest",VLOOKUP(Hierarchisation!E2724,effectifs_ete,6,FALSE),IF(Hierarchisation!K2724="Sud Est",VLOOKUP(Hierarchisation!E2724,effectifs_ete,7,FALSE),IF(Hierarchisation!K2724="Sud Ouest",VLOOKUP(Hierarchisation!E2724,effectifs_ete,8,FALSE),"Erreur Région"))))))</f>
        <v>#N/A</v>
      </c>
      <c r="U2724" s="17" t="e">
        <f>IF(K2724="Centre",VLOOKUP(E2724,effectifs_hiver,3,FALSE),IF(Hierarchisation!K2724="Grand Nord",VLOOKUP(Hierarchisation!E2724,effectifs_hiver,4,FALSE),IF(Hierarchisation!K2724="Nord Est",VLOOKUP(Hierarchisation!E2724,effectifs_hiver,5,FALSE),IF(Hierarchisation!K2724="Nord Ouest",VLOOKUP(Hierarchisation!E2724,effectifs_hiver,6,FALSE),IF(Hierarchisation!K2724="Sud Est",VLOOKUP(Hierarchisation!E2724,effectifs_hiver,7,FALSE),IF(Hierarchisation!K2724="Sud Ouest",VLOOKUP(Hierarchisation!E2724,effectifs_hiver,8,FALSE),"Erreur Région"))))))</f>
        <v>#N/A</v>
      </c>
      <c r="V2724" s="17" t="e">
        <f>IF(W2724="Transit","Transit",IF(W2724="hiver",VLOOKUP(E2724,'EFFECTIFS Hiver'!$A:$I,9,FALSE),IF(W2724="été",VLOOKUP(E2724,'EFFECTIFS Eté'!$A:$I,9,FALSE),"Erreur saison")))</f>
        <v>#N/A</v>
      </c>
      <c r="W2724" s="18" t="e">
        <f>VLOOKUP(D2724,Listes!B:C,2,FALSE)</f>
        <v>#N/A</v>
      </c>
    </row>
    <row r="2725" spans="1:23" ht="15.75" customHeight="1">
      <c r="A2725" s="11"/>
      <c r="B2725" s="11"/>
      <c r="C2725" s="11"/>
      <c r="D2725" s="11"/>
      <c r="E2725" s="11"/>
      <c r="F2725" s="11"/>
      <c r="G2725" s="11" t="e">
        <f>VLOOKUP(E2725,TAXONS!B:C,2,FALSE)</f>
        <v>#N/A</v>
      </c>
      <c r="H2725" s="13">
        <f t="shared" si="213"/>
        <v>0</v>
      </c>
      <c r="I2725" s="12" t="e">
        <f t="shared" si="214"/>
        <v>#N/A</v>
      </c>
      <c r="J2725" s="14" t="e">
        <f t="shared" si="215"/>
        <v>#N/A</v>
      </c>
      <c r="K2725" s="15" t="e">
        <f>VLOOKUP(B2725,REGIONS!A:D,4,FALSE)</f>
        <v>#N/A</v>
      </c>
      <c r="L2725" s="19" t="e">
        <f>VLOOKUP(G2725,Sensibilité!$A:$L,12,FALSE)</f>
        <v>#N/A</v>
      </c>
      <c r="M2725" s="19" t="e">
        <f t="shared" si="216"/>
        <v>#N/A</v>
      </c>
      <c r="N2725" s="19" t="e">
        <f t="shared" si="217"/>
        <v>#N/A</v>
      </c>
      <c r="O2725" s="15" t="str">
        <f>IF(D2725=Listes!$B$6,"SWARMING",IF(OR(D2725=Listes!$B$1,D2725=Listes!$B$2,D2725=Listes!$B$5),2,IF(OR(D2725=Listes!$B$3,D2725=Listes!$B$4),1,"erreur colonne D")))</f>
        <v>SWARMING</v>
      </c>
      <c r="P2725" s="15" t="e">
        <f>IF(OR(W2725="Hiver",W2725="Transit"),VLOOKUP(E2725,IC!A:E,4,FALSE),IF(W2725="été",VLOOKUP(E2725,IC!A:E,3,FALSE),"erreur"))</f>
        <v>#N/A</v>
      </c>
      <c r="Q2725" s="15" t="e">
        <f>IF(P2725="NR",0,IF(F2725&lt;5,0,IF(P2725=1,VLOOKUP(F2725,IC!$G$1:$I$8,3,TRUE),
IF(P2725=2,VLOOKUP(F2725,IC!$K$1:$M$8,3,TRUE),
IF(P2725=3,VLOOKUP(F2725,IC!$O$1:$Q$8,3,TRUE),IF(P2725=4,VLOOKUP(F2725,IC!$S$2:$U$9,3,TRUE),
"erreur"))))))</f>
        <v>#N/A</v>
      </c>
      <c r="R2725" s="16" t="e">
        <f>IF(OR(V2725="NA",V2725="Transit",V2725&lt;Listes!$F$1),"non applicable",F2725/V2725)</f>
        <v>#N/A</v>
      </c>
      <c r="S2725" s="16" t="e">
        <f>IF(W2725="Transit","Non applicable",IF(AND(W2725="été",T2725&gt;Listes!F2724),F2725/T2725,IF(AND(W2725="Hiver",Hierarchisation!U2725&gt;Listes!F2724),F2725/U2725,"non applicable")))</f>
        <v>#N/A</v>
      </c>
      <c r="T2725" s="17" t="e">
        <f>IF(K2725="Centre",VLOOKUP(E2725,effectifs_ete,3,FALSE),IF(Hierarchisation!K2725="Grand Nord",VLOOKUP(Hierarchisation!E2725,effectifs_ete,4,FALSE),IF(Hierarchisation!K2725="Nord Est",VLOOKUP(Hierarchisation!E2725,effectifs_ete,5,FALSE),IF(Hierarchisation!K2725="Nord Ouest",VLOOKUP(Hierarchisation!E2725,effectifs_ete,6,FALSE),IF(Hierarchisation!K2725="Sud Est",VLOOKUP(Hierarchisation!E2725,effectifs_ete,7,FALSE),IF(Hierarchisation!K2725="Sud Ouest",VLOOKUP(Hierarchisation!E2725,effectifs_ete,8,FALSE),"Erreur Région"))))))</f>
        <v>#N/A</v>
      </c>
      <c r="U2725" s="17" t="e">
        <f>IF(K2725="Centre",VLOOKUP(E2725,effectifs_hiver,3,FALSE),IF(Hierarchisation!K2725="Grand Nord",VLOOKUP(Hierarchisation!E2725,effectifs_hiver,4,FALSE),IF(Hierarchisation!K2725="Nord Est",VLOOKUP(Hierarchisation!E2725,effectifs_hiver,5,FALSE),IF(Hierarchisation!K2725="Nord Ouest",VLOOKUP(Hierarchisation!E2725,effectifs_hiver,6,FALSE),IF(Hierarchisation!K2725="Sud Est",VLOOKUP(Hierarchisation!E2725,effectifs_hiver,7,FALSE),IF(Hierarchisation!K2725="Sud Ouest",VLOOKUP(Hierarchisation!E2725,effectifs_hiver,8,FALSE),"Erreur Région"))))))</f>
        <v>#N/A</v>
      </c>
      <c r="V2725" s="17" t="e">
        <f>IF(W2725="Transit","Transit",IF(W2725="hiver",VLOOKUP(E2725,'EFFECTIFS Hiver'!$A:$I,9,FALSE),IF(W2725="été",VLOOKUP(E2725,'EFFECTIFS Eté'!$A:$I,9,FALSE),"Erreur saison")))</f>
        <v>#N/A</v>
      </c>
      <c r="W2725" s="18" t="e">
        <f>VLOOKUP(D2725,Listes!B:C,2,FALSE)</f>
        <v>#N/A</v>
      </c>
    </row>
    <row r="2726" spans="1:23" ht="15.75" customHeight="1">
      <c r="A2726" s="11"/>
      <c r="B2726" s="11"/>
      <c r="C2726" s="11"/>
      <c r="D2726" s="11"/>
      <c r="E2726" s="11"/>
      <c r="F2726" s="11"/>
      <c r="G2726" s="11" t="e">
        <f>VLOOKUP(E2726,TAXONS!B:C,2,FALSE)</f>
        <v>#N/A</v>
      </c>
      <c r="H2726" s="13">
        <f t="shared" si="213"/>
        <v>0</v>
      </c>
      <c r="I2726" s="12" t="e">
        <f t="shared" si="214"/>
        <v>#N/A</v>
      </c>
      <c r="J2726" s="14" t="e">
        <f t="shared" si="215"/>
        <v>#N/A</v>
      </c>
      <c r="K2726" s="15" t="e">
        <f>VLOOKUP(B2726,REGIONS!A:D,4,FALSE)</f>
        <v>#N/A</v>
      </c>
      <c r="L2726" s="19" t="e">
        <f>VLOOKUP(G2726,Sensibilité!$A:$L,12,FALSE)</f>
        <v>#N/A</v>
      </c>
      <c r="M2726" s="19" t="e">
        <f t="shared" si="216"/>
        <v>#N/A</v>
      </c>
      <c r="N2726" s="19" t="e">
        <f t="shared" si="217"/>
        <v>#N/A</v>
      </c>
      <c r="O2726" s="15" t="str">
        <f>IF(D2726=Listes!$B$6,"SWARMING",IF(OR(D2726=Listes!$B$1,D2726=Listes!$B$2,D2726=Listes!$B$5),2,IF(OR(D2726=Listes!$B$3,D2726=Listes!$B$4),1,"erreur colonne D")))</f>
        <v>SWARMING</v>
      </c>
      <c r="P2726" s="15" t="e">
        <f>IF(OR(W2726="Hiver",W2726="Transit"),VLOOKUP(E2726,IC!A:E,4,FALSE),IF(W2726="été",VLOOKUP(E2726,IC!A:E,3,FALSE),"erreur"))</f>
        <v>#N/A</v>
      </c>
      <c r="Q2726" s="15" t="e">
        <f>IF(P2726="NR",0,IF(F2726&lt;5,0,IF(P2726=1,VLOOKUP(F2726,IC!$G$1:$I$8,3,TRUE),
IF(P2726=2,VLOOKUP(F2726,IC!$K$1:$M$8,3,TRUE),
IF(P2726=3,VLOOKUP(F2726,IC!$O$1:$Q$8,3,TRUE),IF(P2726=4,VLOOKUP(F2726,IC!$S$2:$U$9,3,TRUE),
"erreur"))))))</f>
        <v>#N/A</v>
      </c>
      <c r="R2726" s="16" t="e">
        <f>IF(OR(V2726="NA",V2726="Transit",V2726&lt;Listes!$F$1),"non applicable",F2726/V2726)</f>
        <v>#N/A</v>
      </c>
      <c r="S2726" s="16" t="e">
        <f>IF(W2726="Transit","Non applicable",IF(AND(W2726="été",T2726&gt;Listes!F2725),F2726/T2726,IF(AND(W2726="Hiver",Hierarchisation!U2726&gt;Listes!F2725),F2726/U2726,"non applicable")))</f>
        <v>#N/A</v>
      </c>
      <c r="T2726" s="17" t="e">
        <f>IF(K2726="Centre",VLOOKUP(E2726,effectifs_ete,3,FALSE),IF(Hierarchisation!K2726="Grand Nord",VLOOKUP(Hierarchisation!E2726,effectifs_ete,4,FALSE),IF(Hierarchisation!K2726="Nord Est",VLOOKUP(Hierarchisation!E2726,effectifs_ete,5,FALSE),IF(Hierarchisation!K2726="Nord Ouest",VLOOKUP(Hierarchisation!E2726,effectifs_ete,6,FALSE),IF(Hierarchisation!K2726="Sud Est",VLOOKUP(Hierarchisation!E2726,effectifs_ete,7,FALSE),IF(Hierarchisation!K2726="Sud Ouest",VLOOKUP(Hierarchisation!E2726,effectifs_ete,8,FALSE),"Erreur Région"))))))</f>
        <v>#N/A</v>
      </c>
      <c r="U2726" s="17" t="e">
        <f>IF(K2726="Centre",VLOOKUP(E2726,effectifs_hiver,3,FALSE),IF(Hierarchisation!K2726="Grand Nord",VLOOKUP(Hierarchisation!E2726,effectifs_hiver,4,FALSE),IF(Hierarchisation!K2726="Nord Est",VLOOKUP(Hierarchisation!E2726,effectifs_hiver,5,FALSE),IF(Hierarchisation!K2726="Nord Ouest",VLOOKUP(Hierarchisation!E2726,effectifs_hiver,6,FALSE),IF(Hierarchisation!K2726="Sud Est",VLOOKUP(Hierarchisation!E2726,effectifs_hiver,7,FALSE),IF(Hierarchisation!K2726="Sud Ouest",VLOOKUP(Hierarchisation!E2726,effectifs_hiver,8,FALSE),"Erreur Région"))))))</f>
        <v>#N/A</v>
      </c>
      <c r="V2726" s="17" t="e">
        <f>IF(W2726="Transit","Transit",IF(W2726="hiver",VLOOKUP(E2726,'EFFECTIFS Hiver'!$A:$I,9,FALSE),IF(W2726="été",VLOOKUP(E2726,'EFFECTIFS Eté'!$A:$I,9,FALSE),"Erreur saison")))</f>
        <v>#N/A</v>
      </c>
      <c r="W2726" s="18" t="e">
        <f>VLOOKUP(D2726,Listes!B:C,2,FALSE)</f>
        <v>#N/A</v>
      </c>
    </row>
    <row r="2727" spans="1:23" ht="15.75" customHeight="1">
      <c r="A2727" s="11"/>
      <c r="B2727" s="11"/>
      <c r="C2727" s="11"/>
      <c r="D2727" s="11"/>
      <c r="E2727" s="11"/>
      <c r="F2727" s="11"/>
      <c r="G2727" s="11" t="e">
        <f>VLOOKUP(E2727,TAXONS!B:C,2,FALSE)</f>
        <v>#N/A</v>
      </c>
      <c r="H2727" s="13">
        <f t="shared" si="213"/>
        <v>0</v>
      </c>
      <c r="I2727" s="12" t="e">
        <f t="shared" si="214"/>
        <v>#N/A</v>
      </c>
      <c r="J2727" s="14" t="e">
        <f t="shared" si="215"/>
        <v>#N/A</v>
      </c>
      <c r="K2727" s="15" t="e">
        <f>VLOOKUP(B2727,REGIONS!A:D,4,FALSE)</f>
        <v>#N/A</v>
      </c>
      <c r="L2727" s="19" t="e">
        <f>VLOOKUP(G2727,Sensibilité!$A:$L,12,FALSE)</f>
        <v>#N/A</v>
      </c>
      <c r="M2727" s="19" t="e">
        <f t="shared" si="216"/>
        <v>#N/A</v>
      </c>
      <c r="N2727" s="19" t="e">
        <f t="shared" si="217"/>
        <v>#N/A</v>
      </c>
      <c r="O2727" s="15" t="str">
        <f>IF(D2727=Listes!$B$6,"SWARMING",IF(OR(D2727=Listes!$B$1,D2727=Listes!$B$2,D2727=Listes!$B$5),2,IF(OR(D2727=Listes!$B$3,D2727=Listes!$B$4),1,"erreur colonne D")))</f>
        <v>SWARMING</v>
      </c>
      <c r="P2727" s="15" t="e">
        <f>IF(OR(W2727="Hiver",W2727="Transit"),VLOOKUP(E2727,IC!A:E,4,FALSE),IF(W2727="été",VLOOKUP(E2727,IC!A:E,3,FALSE),"erreur"))</f>
        <v>#N/A</v>
      </c>
      <c r="Q2727" s="15" t="e">
        <f>IF(P2727="NR",0,IF(F2727&lt;5,0,IF(P2727=1,VLOOKUP(F2727,IC!$G$1:$I$8,3,TRUE),
IF(P2727=2,VLOOKUP(F2727,IC!$K$1:$M$8,3,TRUE),
IF(P2727=3,VLOOKUP(F2727,IC!$O$1:$Q$8,3,TRUE),IF(P2727=4,VLOOKUP(F2727,IC!$S$2:$U$9,3,TRUE),
"erreur"))))))</f>
        <v>#N/A</v>
      </c>
      <c r="R2727" s="16" t="e">
        <f>IF(OR(V2727="NA",V2727="Transit",V2727&lt;Listes!$F$1),"non applicable",F2727/V2727)</f>
        <v>#N/A</v>
      </c>
      <c r="S2727" s="16" t="e">
        <f>IF(W2727="Transit","Non applicable",IF(AND(W2727="été",T2727&gt;Listes!F2726),F2727/T2727,IF(AND(W2727="Hiver",Hierarchisation!U2727&gt;Listes!F2726),F2727/U2727,"non applicable")))</f>
        <v>#N/A</v>
      </c>
      <c r="T2727" s="17" t="e">
        <f>IF(K2727="Centre",VLOOKUP(E2727,effectifs_ete,3,FALSE),IF(Hierarchisation!K2727="Grand Nord",VLOOKUP(Hierarchisation!E2727,effectifs_ete,4,FALSE),IF(Hierarchisation!K2727="Nord Est",VLOOKUP(Hierarchisation!E2727,effectifs_ete,5,FALSE),IF(Hierarchisation!K2727="Nord Ouest",VLOOKUP(Hierarchisation!E2727,effectifs_ete,6,FALSE),IF(Hierarchisation!K2727="Sud Est",VLOOKUP(Hierarchisation!E2727,effectifs_ete,7,FALSE),IF(Hierarchisation!K2727="Sud Ouest",VLOOKUP(Hierarchisation!E2727,effectifs_ete,8,FALSE),"Erreur Région"))))))</f>
        <v>#N/A</v>
      </c>
      <c r="U2727" s="17" t="e">
        <f>IF(K2727="Centre",VLOOKUP(E2727,effectifs_hiver,3,FALSE),IF(Hierarchisation!K2727="Grand Nord",VLOOKUP(Hierarchisation!E2727,effectifs_hiver,4,FALSE),IF(Hierarchisation!K2727="Nord Est",VLOOKUP(Hierarchisation!E2727,effectifs_hiver,5,FALSE),IF(Hierarchisation!K2727="Nord Ouest",VLOOKUP(Hierarchisation!E2727,effectifs_hiver,6,FALSE),IF(Hierarchisation!K2727="Sud Est",VLOOKUP(Hierarchisation!E2727,effectifs_hiver,7,FALSE),IF(Hierarchisation!K2727="Sud Ouest",VLOOKUP(Hierarchisation!E2727,effectifs_hiver,8,FALSE),"Erreur Région"))))))</f>
        <v>#N/A</v>
      </c>
      <c r="V2727" s="17" t="e">
        <f>IF(W2727="Transit","Transit",IF(W2727="hiver",VLOOKUP(E2727,'EFFECTIFS Hiver'!$A:$I,9,FALSE),IF(W2727="été",VLOOKUP(E2727,'EFFECTIFS Eté'!$A:$I,9,FALSE),"Erreur saison")))</f>
        <v>#N/A</v>
      </c>
      <c r="W2727" s="18" t="e">
        <f>VLOOKUP(D2727,Listes!B:C,2,FALSE)</f>
        <v>#N/A</v>
      </c>
    </row>
    <row r="2728" spans="1:23" ht="15.75" customHeight="1">
      <c r="A2728" s="11"/>
      <c r="B2728" s="11"/>
      <c r="C2728" s="11"/>
      <c r="D2728" s="11"/>
      <c r="E2728" s="11"/>
      <c r="F2728" s="11"/>
      <c r="G2728" s="11" t="e">
        <f>VLOOKUP(E2728,TAXONS!B:C,2,FALSE)</f>
        <v>#N/A</v>
      </c>
      <c r="H2728" s="13">
        <f t="shared" si="213"/>
        <v>0</v>
      </c>
      <c r="I2728" s="12" t="e">
        <f t="shared" si="214"/>
        <v>#N/A</v>
      </c>
      <c r="J2728" s="14" t="e">
        <f t="shared" si="215"/>
        <v>#N/A</v>
      </c>
      <c r="K2728" s="15" t="e">
        <f>VLOOKUP(B2728,REGIONS!A:D,4,FALSE)</f>
        <v>#N/A</v>
      </c>
      <c r="L2728" s="19" t="e">
        <f>VLOOKUP(G2728,Sensibilité!$A:$L,12,FALSE)</f>
        <v>#N/A</v>
      </c>
      <c r="M2728" s="19" t="e">
        <f t="shared" si="216"/>
        <v>#N/A</v>
      </c>
      <c r="N2728" s="19" t="e">
        <f t="shared" si="217"/>
        <v>#N/A</v>
      </c>
      <c r="O2728" s="15" t="str">
        <f>IF(D2728=Listes!$B$6,"SWARMING",IF(OR(D2728=Listes!$B$1,D2728=Listes!$B$2,D2728=Listes!$B$5),2,IF(OR(D2728=Listes!$B$3,D2728=Listes!$B$4),1,"erreur colonne D")))</f>
        <v>SWARMING</v>
      </c>
      <c r="P2728" s="15" t="e">
        <f>IF(OR(W2728="Hiver",W2728="Transit"),VLOOKUP(E2728,IC!A:E,4,FALSE),IF(W2728="été",VLOOKUP(E2728,IC!A:E,3,FALSE),"erreur"))</f>
        <v>#N/A</v>
      </c>
      <c r="Q2728" s="15" t="e">
        <f>IF(P2728="NR",0,IF(F2728&lt;5,0,IF(P2728=1,VLOOKUP(F2728,IC!$G$1:$I$8,3,TRUE),
IF(P2728=2,VLOOKUP(F2728,IC!$K$1:$M$8,3,TRUE),
IF(P2728=3,VLOOKUP(F2728,IC!$O$1:$Q$8,3,TRUE),IF(P2728=4,VLOOKUP(F2728,IC!$S$2:$U$9,3,TRUE),
"erreur"))))))</f>
        <v>#N/A</v>
      </c>
      <c r="R2728" s="16" t="e">
        <f>IF(OR(V2728="NA",V2728="Transit",V2728&lt;Listes!$F$1),"non applicable",F2728/V2728)</f>
        <v>#N/A</v>
      </c>
      <c r="S2728" s="16" t="e">
        <f>IF(W2728="Transit","Non applicable",IF(AND(W2728="été",T2728&gt;Listes!F2727),F2728/T2728,IF(AND(W2728="Hiver",Hierarchisation!U2728&gt;Listes!F2727),F2728/U2728,"non applicable")))</f>
        <v>#N/A</v>
      </c>
      <c r="T2728" s="17" t="e">
        <f>IF(K2728="Centre",VLOOKUP(E2728,effectifs_ete,3,FALSE),IF(Hierarchisation!K2728="Grand Nord",VLOOKUP(Hierarchisation!E2728,effectifs_ete,4,FALSE),IF(Hierarchisation!K2728="Nord Est",VLOOKUP(Hierarchisation!E2728,effectifs_ete,5,FALSE),IF(Hierarchisation!K2728="Nord Ouest",VLOOKUP(Hierarchisation!E2728,effectifs_ete,6,FALSE),IF(Hierarchisation!K2728="Sud Est",VLOOKUP(Hierarchisation!E2728,effectifs_ete,7,FALSE),IF(Hierarchisation!K2728="Sud Ouest",VLOOKUP(Hierarchisation!E2728,effectifs_ete,8,FALSE),"Erreur Région"))))))</f>
        <v>#N/A</v>
      </c>
      <c r="U2728" s="17" t="e">
        <f>IF(K2728="Centre",VLOOKUP(E2728,effectifs_hiver,3,FALSE),IF(Hierarchisation!K2728="Grand Nord",VLOOKUP(Hierarchisation!E2728,effectifs_hiver,4,FALSE),IF(Hierarchisation!K2728="Nord Est",VLOOKUP(Hierarchisation!E2728,effectifs_hiver,5,FALSE),IF(Hierarchisation!K2728="Nord Ouest",VLOOKUP(Hierarchisation!E2728,effectifs_hiver,6,FALSE),IF(Hierarchisation!K2728="Sud Est",VLOOKUP(Hierarchisation!E2728,effectifs_hiver,7,FALSE),IF(Hierarchisation!K2728="Sud Ouest",VLOOKUP(Hierarchisation!E2728,effectifs_hiver,8,FALSE),"Erreur Région"))))))</f>
        <v>#N/A</v>
      </c>
      <c r="V2728" s="17" t="e">
        <f>IF(W2728="Transit","Transit",IF(W2728="hiver",VLOOKUP(E2728,'EFFECTIFS Hiver'!$A:$I,9,FALSE),IF(W2728="été",VLOOKUP(E2728,'EFFECTIFS Eté'!$A:$I,9,FALSE),"Erreur saison")))</f>
        <v>#N/A</v>
      </c>
      <c r="W2728" s="18" t="e">
        <f>VLOOKUP(D2728,Listes!B:C,2,FALSE)</f>
        <v>#N/A</v>
      </c>
    </row>
    <row r="2729" spans="1:23" ht="15.75" customHeight="1">
      <c r="A2729" s="11"/>
      <c r="B2729" s="11"/>
      <c r="C2729" s="11"/>
      <c r="D2729" s="11"/>
      <c r="E2729" s="11"/>
      <c r="F2729" s="11"/>
      <c r="G2729" s="11" t="e">
        <f>VLOOKUP(E2729,TAXONS!B:C,2,FALSE)</f>
        <v>#N/A</v>
      </c>
      <c r="H2729" s="13">
        <f t="shared" si="213"/>
        <v>0</v>
      </c>
      <c r="I2729" s="12" t="e">
        <f t="shared" si="214"/>
        <v>#N/A</v>
      </c>
      <c r="J2729" s="14" t="e">
        <f t="shared" si="215"/>
        <v>#N/A</v>
      </c>
      <c r="K2729" s="15" t="e">
        <f>VLOOKUP(B2729,REGIONS!A:D,4,FALSE)</f>
        <v>#N/A</v>
      </c>
      <c r="L2729" s="19" t="e">
        <f>VLOOKUP(G2729,Sensibilité!$A:$L,12,FALSE)</f>
        <v>#N/A</v>
      </c>
      <c r="M2729" s="19" t="e">
        <f t="shared" si="216"/>
        <v>#N/A</v>
      </c>
      <c r="N2729" s="19" t="e">
        <f t="shared" si="217"/>
        <v>#N/A</v>
      </c>
      <c r="O2729" s="15" t="str">
        <f>IF(D2729=Listes!$B$6,"SWARMING",IF(OR(D2729=Listes!$B$1,D2729=Listes!$B$2,D2729=Listes!$B$5),2,IF(OR(D2729=Listes!$B$3,D2729=Listes!$B$4),1,"erreur colonne D")))</f>
        <v>SWARMING</v>
      </c>
      <c r="P2729" s="15" t="e">
        <f>IF(OR(W2729="Hiver",W2729="Transit"),VLOOKUP(E2729,IC!A:E,4,FALSE),IF(W2729="été",VLOOKUP(E2729,IC!A:E,3,FALSE),"erreur"))</f>
        <v>#N/A</v>
      </c>
      <c r="Q2729" s="15" t="e">
        <f>IF(P2729="NR",0,IF(F2729&lt;5,0,IF(P2729=1,VLOOKUP(F2729,IC!$G$1:$I$8,3,TRUE),
IF(P2729=2,VLOOKUP(F2729,IC!$K$1:$M$8,3,TRUE),
IF(P2729=3,VLOOKUP(F2729,IC!$O$1:$Q$8,3,TRUE),IF(P2729=4,VLOOKUP(F2729,IC!$S$2:$U$9,3,TRUE),
"erreur"))))))</f>
        <v>#N/A</v>
      </c>
      <c r="R2729" s="16" t="e">
        <f>IF(OR(V2729="NA",V2729="Transit",V2729&lt;Listes!$F$1),"non applicable",F2729/V2729)</f>
        <v>#N/A</v>
      </c>
      <c r="S2729" s="16" t="e">
        <f>IF(W2729="Transit","Non applicable",IF(AND(W2729="été",T2729&gt;Listes!F2728),F2729/T2729,IF(AND(W2729="Hiver",Hierarchisation!U2729&gt;Listes!F2728),F2729/U2729,"non applicable")))</f>
        <v>#N/A</v>
      </c>
      <c r="T2729" s="17" t="e">
        <f>IF(K2729="Centre",VLOOKUP(E2729,effectifs_ete,3,FALSE),IF(Hierarchisation!K2729="Grand Nord",VLOOKUP(Hierarchisation!E2729,effectifs_ete,4,FALSE),IF(Hierarchisation!K2729="Nord Est",VLOOKUP(Hierarchisation!E2729,effectifs_ete,5,FALSE),IF(Hierarchisation!K2729="Nord Ouest",VLOOKUP(Hierarchisation!E2729,effectifs_ete,6,FALSE),IF(Hierarchisation!K2729="Sud Est",VLOOKUP(Hierarchisation!E2729,effectifs_ete,7,FALSE),IF(Hierarchisation!K2729="Sud Ouest",VLOOKUP(Hierarchisation!E2729,effectifs_ete,8,FALSE),"Erreur Région"))))))</f>
        <v>#N/A</v>
      </c>
      <c r="U2729" s="17" t="e">
        <f>IF(K2729="Centre",VLOOKUP(E2729,effectifs_hiver,3,FALSE),IF(Hierarchisation!K2729="Grand Nord",VLOOKUP(Hierarchisation!E2729,effectifs_hiver,4,FALSE),IF(Hierarchisation!K2729="Nord Est",VLOOKUP(Hierarchisation!E2729,effectifs_hiver,5,FALSE),IF(Hierarchisation!K2729="Nord Ouest",VLOOKUP(Hierarchisation!E2729,effectifs_hiver,6,FALSE),IF(Hierarchisation!K2729="Sud Est",VLOOKUP(Hierarchisation!E2729,effectifs_hiver,7,FALSE),IF(Hierarchisation!K2729="Sud Ouest",VLOOKUP(Hierarchisation!E2729,effectifs_hiver,8,FALSE),"Erreur Région"))))))</f>
        <v>#N/A</v>
      </c>
      <c r="V2729" s="17" t="e">
        <f>IF(W2729="Transit","Transit",IF(W2729="hiver",VLOOKUP(E2729,'EFFECTIFS Hiver'!$A:$I,9,FALSE),IF(W2729="été",VLOOKUP(E2729,'EFFECTIFS Eté'!$A:$I,9,FALSE),"Erreur saison")))</f>
        <v>#N/A</v>
      </c>
      <c r="W2729" s="18" t="e">
        <f>VLOOKUP(D2729,Listes!B:C,2,FALSE)</f>
        <v>#N/A</v>
      </c>
    </row>
    <row r="2730" spans="1:23" ht="15.75" customHeight="1">
      <c r="A2730" s="11"/>
      <c r="B2730" s="11"/>
      <c r="C2730" s="11"/>
      <c r="D2730" s="11"/>
      <c r="E2730" s="11"/>
      <c r="F2730" s="11"/>
      <c r="G2730" s="11" t="e">
        <f>VLOOKUP(E2730,TAXONS!B:C,2,FALSE)</f>
        <v>#N/A</v>
      </c>
      <c r="H2730" s="13">
        <f t="shared" si="213"/>
        <v>0</v>
      </c>
      <c r="I2730" s="12" t="e">
        <f t="shared" si="214"/>
        <v>#N/A</v>
      </c>
      <c r="J2730" s="14" t="e">
        <f t="shared" si="215"/>
        <v>#N/A</v>
      </c>
      <c r="K2730" s="15" t="e">
        <f>VLOOKUP(B2730,REGIONS!A:D,4,FALSE)</f>
        <v>#N/A</v>
      </c>
      <c r="L2730" s="19" t="e">
        <f>VLOOKUP(G2730,Sensibilité!$A:$L,12,FALSE)</f>
        <v>#N/A</v>
      </c>
      <c r="M2730" s="19" t="e">
        <f t="shared" si="216"/>
        <v>#N/A</v>
      </c>
      <c r="N2730" s="19" t="e">
        <f t="shared" si="217"/>
        <v>#N/A</v>
      </c>
      <c r="O2730" s="15" t="str">
        <f>IF(D2730=Listes!$B$6,"SWARMING",IF(OR(D2730=Listes!$B$1,D2730=Listes!$B$2,D2730=Listes!$B$5),2,IF(OR(D2730=Listes!$B$3,D2730=Listes!$B$4),1,"erreur colonne D")))</f>
        <v>SWARMING</v>
      </c>
      <c r="P2730" s="15" t="e">
        <f>IF(OR(W2730="Hiver",W2730="Transit"),VLOOKUP(E2730,IC!A:E,4,FALSE),IF(W2730="été",VLOOKUP(E2730,IC!A:E,3,FALSE),"erreur"))</f>
        <v>#N/A</v>
      </c>
      <c r="Q2730" s="15" t="e">
        <f>IF(P2730="NR",0,IF(F2730&lt;5,0,IF(P2730=1,VLOOKUP(F2730,IC!$G$1:$I$8,3,TRUE),
IF(P2730=2,VLOOKUP(F2730,IC!$K$1:$M$8,3,TRUE),
IF(P2730=3,VLOOKUP(F2730,IC!$O$1:$Q$8,3,TRUE),IF(P2730=4,VLOOKUP(F2730,IC!$S$2:$U$9,3,TRUE),
"erreur"))))))</f>
        <v>#N/A</v>
      </c>
      <c r="R2730" s="16" t="e">
        <f>IF(OR(V2730="NA",V2730="Transit",V2730&lt;Listes!$F$1),"non applicable",F2730/V2730)</f>
        <v>#N/A</v>
      </c>
      <c r="S2730" s="16" t="e">
        <f>IF(W2730="Transit","Non applicable",IF(AND(W2730="été",T2730&gt;Listes!F2729),F2730/T2730,IF(AND(W2730="Hiver",Hierarchisation!U2730&gt;Listes!F2729),F2730/U2730,"non applicable")))</f>
        <v>#N/A</v>
      </c>
      <c r="T2730" s="17" t="e">
        <f>IF(K2730="Centre",VLOOKUP(E2730,effectifs_ete,3,FALSE),IF(Hierarchisation!K2730="Grand Nord",VLOOKUP(Hierarchisation!E2730,effectifs_ete,4,FALSE),IF(Hierarchisation!K2730="Nord Est",VLOOKUP(Hierarchisation!E2730,effectifs_ete,5,FALSE),IF(Hierarchisation!K2730="Nord Ouest",VLOOKUP(Hierarchisation!E2730,effectifs_ete,6,FALSE),IF(Hierarchisation!K2730="Sud Est",VLOOKUP(Hierarchisation!E2730,effectifs_ete,7,FALSE),IF(Hierarchisation!K2730="Sud Ouest",VLOOKUP(Hierarchisation!E2730,effectifs_ete,8,FALSE),"Erreur Région"))))))</f>
        <v>#N/A</v>
      </c>
      <c r="U2730" s="17" t="e">
        <f>IF(K2730="Centre",VLOOKUP(E2730,effectifs_hiver,3,FALSE),IF(Hierarchisation!K2730="Grand Nord",VLOOKUP(Hierarchisation!E2730,effectifs_hiver,4,FALSE),IF(Hierarchisation!K2730="Nord Est",VLOOKUP(Hierarchisation!E2730,effectifs_hiver,5,FALSE),IF(Hierarchisation!K2730="Nord Ouest",VLOOKUP(Hierarchisation!E2730,effectifs_hiver,6,FALSE),IF(Hierarchisation!K2730="Sud Est",VLOOKUP(Hierarchisation!E2730,effectifs_hiver,7,FALSE),IF(Hierarchisation!K2730="Sud Ouest",VLOOKUP(Hierarchisation!E2730,effectifs_hiver,8,FALSE),"Erreur Région"))))))</f>
        <v>#N/A</v>
      </c>
      <c r="V2730" s="17" t="e">
        <f>IF(W2730="Transit","Transit",IF(W2730="hiver",VLOOKUP(E2730,'EFFECTIFS Hiver'!$A:$I,9,FALSE),IF(W2730="été",VLOOKUP(E2730,'EFFECTIFS Eté'!$A:$I,9,FALSE),"Erreur saison")))</f>
        <v>#N/A</v>
      </c>
      <c r="W2730" s="18" t="e">
        <f>VLOOKUP(D2730,Listes!B:C,2,FALSE)</f>
        <v>#N/A</v>
      </c>
    </row>
    <row r="2731" spans="1:23" ht="15.75" customHeight="1">
      <c r="A2731" s="11"/>
      <c r="B2731" s="11"/>
      <c r="C2731" s="11"/>
      <c r="D2731" s="11"/>
      <c r="E2731" s="11"/>
      <c r="F2731" s="11"/>
      <c r="G2731" s="11" t="e">
        <f>VLOOKUP(E2731,TAXONS!B:C,2,FALSE)</f>
        <v>#N/A</v>
      </c>
      <c r="H2731" s="13">
        <f t="shared" si="213"/>
        <v>0</v>
      </c>
      <c r="I2731" s="12" t="e">
        <f t="shared" si="214"/>
        <v>#N/A</v>
      </c>
      <c r="J2731" s="14" t="e">
        <f t="shared" si="215"/>
        <v>#N/A</v>
      </c>
      <c r="K2731" s="15" t="e">
        <f>VLOOKUP(B2731,REGIONS!A:D,4,FALSE)</f>
        <v>#N/A</v>
      </c>
      <c r="L2731" s="19" t="e">
        <f>VLOOKUP(G2731,Sensibilité!$A:$L,12,FALSE)</f>
        <v>#N/A</v>
      </c>
      <c r="M2731" s="19" t="e">
        <f t="shared" si="216"/>
        <v>#N/A</v>
      </c>
      <c r="N2731" s="19" t="e">
        <f t="shared" si="217"/>
        <v>#N/A</v>
      </c>
      <c r="O2731" s="15" t="str">
        <f>IF(D2731=Listes!$B$6,"SWARMING",IF(OR(D2731=Listes!$B$1,D2731=Listes!$B$2,D2731=Listes!$B$5),2,IF(OR(D2731=Listes!$B$3,D2731=Listes!$B$4),1,"erreur colonne D")))</f>
        <v>SWARMING</v>
      </c>
      <c r="P2731" s="15" t="e">
        <f>IF(OR(W2731="Hiver",W2731="Transit"),VLOOKUP(E2731,IC!A:E,4,FALSE),IF(W2731="été",VLOOKUP(E2731,IC!A:E,3,FALSE),"erreur"))</f>
        <v>#N/A</v>
      </c>
      <c r="Q2731" s="15" t="e">
        <f>IF(P2731="NR",0,IF(F2731&lt;5,0,IF(P2731=1,VLOOKUP(F2731,IC!$G$1:$I$8,3,TRUE),
IF(P2731=2,VLOOKUP(F2731,IC!$K$1:$M$8,3,TRUE),
IF(P2731=3,VLOOKUP(F2731,IC!$O$1:$Q$8,3,TRUE),IF(P2731=4,VLOOKUP(F2731,IC!$S$2:$U$9,3,TRUE),
"erreur"))))))</f>
        <v>#N/A</v>
      </c>
      <c r="R2731" s="16" t="e">
        <f>IF(OR(V2731="NA",V2731="Transit",V2731&lt;Listes!$F$1),"non applicable",F2731/V2731)</f>
        <v>#N/A</v>
      </c>
      <c r="S2731" s="16" t="e">
        <f>IF(W2731="Transit","Non applicable",IF(AND(W2731="été",T2731&gt;Listes!F2730),F2731/T2731,IF(AND(W2731="Hiver",Hierarchisation!U2731&gt;Listes!F2730),F2731/U2731,"non applicable")))</f>
        <v>#N/A</v>
      </c>
      <c r="T2731" s="17" t="e">
        <f>IF(K2731="Centre",VLOOKUP(E2731,effectifs_ete,3,FALSE),IF(Hierarchisation!K2731="Grand Nord",VLOOKUP(Hierarchisation!E2731,effectifs_ete,4,FALSE),IF(Hierarchisation!K2731="Nord Est",VLOOKUP(Hierarchisation!E2731,effectifs_ete,5,FALSE),IF(Hierarchisation!K2731="Nord Ouest",VLOOKUP(Hierarchisation!E2731,effectifs_ete,6,FALSE),IF(Hierarchisation!K2731="Sud Est",VLOOKUP(Hierarchisation!E2731,effectifs_ete,7,FALSE),IF(Hierarchisation!K2731="Sud Ouest",VLOOKUP(Hierarchisation!E2731,effectifs_ete,8,FALSE),"Erreur Région"))))))</f>
        <v>#N/A</v>
      </c>
      <c r="U2731" s="17" t="e">
        <f>IF(K2731="Centre",VLOOKUP(E2731,effectifs_hiver,3,FALSE),IF(Hierarchisation!K2731="Grand Nord",VLOOKUP(Hierarchisation!E2731,effectifs_hiver,4,FALSE),IF(Hierarchisation!K2731="Nord Est",VLOOKUP(Hierarchisation!E2731,effectifs_hiver,5,FALSE),IF(Hierarchisation!K2731="Nord Ouest",VLOOKUP(Hierarchisation!E2731,effectifs_hiver,6,FALSE),IF(Hierarchisation!K2731="Sud Est",VLOOKUP(Hierarchisation!E2731,effectifs_hiver,7,FALSE),IF(Hierarchisation!K2731="Sud Ouest",VLOOKUP(Hierarchisation!E2731,effectifs_hiver,8,FALSE),"Erreur Région"))))))</f>
        <v>#N/A</v>
      </c>
      <c r="V2731" s="17" t="e">
        <f>IF(W2731="Transit","Transit",IF(W2731="hiver",VLOOKUP(E2731,'EFFECTIFS Hiver'!$A:$I,9,FALSE),IF(W2731="été",VLOOKUP(E2731,'EFFECTIFS Eté'!$A:$I,9,FALSE),"Erreur saison")))</f>
        <v>#N/A</v>
      </c>
      <c r="W2731" s="18" t="e">
        <f>VLOOKUP(D2731,Listes!B:C,2,FALSE)</f>
        <v>#N/A</v>
      </c>
    </row>
    <row r="2732" spans="1:23" ht="15.75" customHeight="1">
      <c r="A2732" s="11"/>
      <c r="B2732" s="11"/>
      <c r="C2732" s="11"/>
      <c r="D2732" s="11"/>
      <c r="E2732" s="11"/>
      <c r="F2732" s="11"/>
      <c r="G2732" s="11" t="e">
        <f>VLOOKUP(E2732,TAXONS!B:C,2,FALSE)</f>
        <v>#N/A</v>
      </c>
      <c r="H2732" s="13">
        <f t="shared" si="213"/>
        <v>0</v>
      </c>
      <c r="I2732" s="12" t="e">
        <f t="shared" si="214"/>
        <v>#N/A</v>
      </c>
      <c r="J2732" s="14" t="e">
        <f t="shared" si="215"/>
        <v>#N/A</v>
      </c>
      <c r="K2732" s="15" t="e">
        <f>VLOOKUP(B2732,REGIONS!A:D,4,FALSE)</f>
        <v>#N/A</v>
      </c>
      <c r="L2732" s="19" t="e">
        <f>VLOOKUP(G2732,Sensibilité!$A:$L,12,FALSE)</f>
        <v>#N/A</v>
      </c>
      <c r="M2732" s="19" t="e">
        <f t="shared" si="216"/>
        <v>#N/A</v>
      </c>
      <c r="N2732" s="19" t="e">
        <f t="shared" si="217"/>
        <v>#N/A</v>
      </c>
      <c r="O2732" s="15" t="str">
        <f>IF(D2732=Listes!$B$6,"SWARMING",IF(OR(D2732=Listes!$B$1,D2732=Listes!$B$2,D2732=Listes!$B$5),2,IF(OR(D2732=Listes!$B$3,D2732=Listes!$B$4),1,"erreur colonne D")))</f>
        <v>SWARMING</v>
      </c>
      <c r="P2732" s="15" t="e">
        <f>IF(OR(W2732="Hiver",W2732="Transit"),VLOOKUP(E2732,IC!A:E,4,FALSE),IF(W2732="été",VLOOKUP(E2732,IC!A:E,3,FALSE),"erreur"))</f>
        <v>#N/A</v>
      </c>
      <c r="Q2732" s="15" t="e">
        <f>IF(P2732="NR",0,IF(F2732&lt;5,0,IF(P2732=1,VLOOKUP(F2732,IC!$G$1:$I$8,3,TRUE),
IF(P2732=2,VLOOKUP(F2732,IC!$K$1:$M$8,3,TRUE),
IF(P2732=3,VLOOKUP(F2732,IC!$O$1:$Q$8,3,TRUE),IF(P2732=4,VLOOKUP(F2732,IC!$S$2:$U$9,3,TRUE),
"erreur"))))))</f>
        <v>#N/A</v>
      </c>
      <c r="R2732" s="16" t="e">
        <f>IF(OR(V2732="NA",V2732="Transit",V2732&lt;Listes!$F$1),"non applicable",F2732/V2732)</f>
        <v>#N/A</v>
      </c>
      <c r="S2732" s="16" t="e">
        <f>IF(W2732="Transit","Non applicable",IF(AND(W2732="été",T2732&gt;Listes!F2731),F2732/T2732,IF(AND(W2732="Hiver",Hierarchisation!U2732&gt;Listes!F2731),F2732/U2732,"non applicable")))</f>
        <v>#N/A</v>
      </c>
      <c r="T2732" s="17" t="e">
        <f>IF(K2732="Centre",VLOOKUP(E2732,effectifs_ete,3,FALSE),IF(Hierarchisation!K2732="Grand Nord",VLOOKUP(Hierarchisation!E2732,effectifs_ete,4,FALSE),IF(Hierarchisation!K2732="Nord Est",VLOOKUP(Hierarchisation!E2732,effectifs_ete,5,FALSE),IF(Hierarchisation!K2732="Nord Ouest",VLOOKUP(Hierarchisation!E2732,effectifs_ete,6,FALSE),IF(Hierarchisation!K2732="Sud Est",VLOOKUP(Hierarchisation!E2732,effectifs_ete,7,FALSE),IF(Hierarchisation!K2732="Sud Ouest",VLOOKUP(Hierarchisation!E2732,effectifs_ete,8,FALSE),"Erreur Région"))))))</f>
        <v>#N/A</v>
      </c>
      <c r="U2732" s="17" t="e">
        <f>IF(K2732="Centre",VLOOKUP(E2732,effectifs_hiver,3,FALSE),IF(Hierarchisation!K2732="Grand Nord",VLOOKUP(Hierarchisation!E2732,effectifs_hiver,4,FALSE),IF(Hierarchisation!K2732="Nord Est",VLOOKUP(Hierarchisation!E2732,effectifs_hiver,5,FALSE),IF(Hierarchisation!K2732="Nord Ouest",VLOOKUP(Hierarchisation!E2732,effectifs_hiver,6,FALSE),IF(Hierarchisation!K2732="Sud Est",VLOOKUP(Hierarchisation!E2732,effectifs_hiver,7,FALSE),IF(Hierarchisation!K2732="Sud Ouest",VLOOKUP(Hierarchisation!E2732,effectifs_hiver,8,FALSE),"Erreur Région"))))))</f>
        <v>#N/A</v>
      </c>
      <c r="V2732" s="17" t="e">
        <f>IF(W2732="Transit","Transit",IF(W2732="hiver",VLOOKUP(E2732,'EFFECTIFS Hiver'!$A:$I,9,FALSE),IF(W2732="été",VLOOKUP(E2732,'EFFECTIFS Eté'!$A:$I,9,FALSE),"Erreur saison")))</f>
        <v>#N/A</v>
      </c>
      <c r="W2732" s="18" t="e">
        <f>VLOOKUP(D2732,Listes!B:C,2,FALSE)</f>
        <v>#N/A</v>
      </c>
    </row>
    <row r="2733" spans="1:23" ht="15.75" customHeight="1">
      <c r="A2733" s="11"/>
      <c r="B2733" s="11"/>
      <c r="C2733" s="11"/>
      <c r="D2733" s="11"/>
      <c r="E2733" s="11"/>
      <c r="F2733" s="11"/>
      <c r="G2733" s="11" t="e">
        <f>VLOOKUP(E2733,TAXONS!B:C,2,FALSE)</f>
        <v>#N/A</v>
      </c>
      <c r="H2733" s="13">
        <f t="shared" si="213"/>
        <v>0</v>
      </c>
      <c r="I2733" s="12" t="e">
        <f t="shared" si="214"/>
        <v>#N/A</v>
      </c>
      <c r="J2733" s="14" t="e">
        <f t="shared" si="215"/>
        <v>#N/A</v>
      </c>
      <c r="K2733" s="15" t="e">
        <f>VLOOKUP(B2733,REGIONS!A:D,4,FALSE)</f>
        <v>#N/A</v>
      </c>
      <c r="L2733" s="19" t="e">
        <f>VLOOKUP(G2733,Sensibilité!$A:$L,12,FALSE)</f>
        <v>#N/A</v>
      </c>
      <c r="M2733" s="19" t="e">
        <f t="shared" si="216"/>
        <v>#N/A</v>
      </c>
      <c r="N2733" s="19" t="e">
        <f t="shared" si="217"/>
        <v>#N/A</v>
      </c>
      <c r="O2733" s="15" t="str">
        <f>IF(D2733=Listes!$B$6,"SWARMING",IF(OR(D2733=Listes!$B$1,D2733=Listes!$B$2,D2733=Listes!$B$5),2,IF(OR(D2733=Listes!$B$3,D2733=Listes!$B$4),1,"erreur colonne D")))</f>
        <v>SWARMING</v>
      </c>
      <c r="P2733" s="15" t="e">
        <f>IF(OR(W2733="Hiver",W2733="Transit"),VLOOKUP(E2733,IC!A:E,4,FALSE),IF(W2733="été",VLOOKUP(E2733,IC!A:E,3,FALSE),"erreur"))</f>
        <v>#N/A</v>
      </c>
      <c r="Q2733" s="15" t="e">
        <f>IF(P2733="NR",0,IF(F2733&lt;5,0,IF(P2733=1,VLOOKUP(F2733,IC!$G$1:$I$8,3,TRUE),
IF(P2733=2,VLOOKUP(F2733,IC!$K$1:$M$8,3,TRUE),
IF(P2733=3,VLOOKUP(F2733,IC!$O$1:$Q$8,3,TRUE),IF(P2733=4,VLOOKUP(F2733,IC!$S$2:$U$9,3,TRUE),
"erreur"))))))</f>
        <v>#N/A</v>
      </c>
      <c r="R2733" s="16" t="e">
        <f>IF(OR(V2733="NA",V2733="Transit",V2733&lt;Listes!$F$1),"non applicable",F2733/V2733)</f>
        <v>#N/A</v>
      </c>
      <c r="S2733" s="16" t="e">
        <f>IF(W2733="Transit","Non applicable",IF(AND(W2733="été",T2733&gt;Listes!F2732),F2733/T2733,IF(AND(W2733="Hiver",Hierarchisation!U2733&gt;Listes!F2732),F2733/U2733,"non applicable")))</f>
        <v>#N/A</v>
      </c>
      <c r="T2733" s="17" t="e">
        <f>IF(K2733="Centre",VLOOKUP(E2733,effectifs_ete,3,FALSE),IF(Hierarchisation!K2733="Grand Nord",VLOOKUP(Hierarchisation!E2733,effectifs_ete,4,FALSE),IF(Hierarchisation!K2733="Nord Est",VLOOKUP(Hierarchisation!E2733,effectifs_ete,5,FALSE),IF(Hierarchisation!K2733="Nord Ouest",VLOOKUP(Hierarchisation!E2733,effectifs_ete,6,FALSE),IF(Hierarchisation!K2733="Sud Est",VLOOKUP(Hierarchisation!E2733,effectifs_ete,7,FALSE),IF(Hierarchisation!K2733="Sud Ouest",VLOOKUP(Hierarchisation!E2733,effectifs_ete,8,FALSE),"Erreur Région"))))))</f>
        <v>#N/A</v>
      </c>
      <c r="U2733" s="17" t="e">
        <f>IF(K2733="Centre",VLOOKUP(E2733,effectifs_hiver,3,FALSE),IF(Hierarchisation!K2733="Grand Nord",VLOOKUP(Hierarchisation!E2733,effectifs_hiver,4,FALSE),IF(Hierarchisation!K2733="Nord Est",VLOOKUP(Hierarchisation!E2733,effectifs_hiver,5,FALSE),IF(Hierarchisation!K2733="Nord Ouest",VLOOKUP(Hierarchisation!E2733,effectifs_hiver,6,FALSE),IF(Hierarchisation!K2733="Sud Est",VLOOKUP(Hierarchisation!E2733,effectifs_hiver,7,FALSE),IF(Hierarchisation!K2733="Sud Ouest",VLOOKUP(Hierarchisation!E2733,effectifs_hiver,8,FALSE),"Erreur Région"))))))</f>
        <v>#N/A</v>
      </c>
      <c r="V2733" s="17" t="e">
        <f>IF(W2733="Transit","Transit",IF(W2733="hiver",VLOOKUP(E2733,'EFFECTIFS Hiver'!$A:$I,9,FALSE),IF(W2733="été",VLOOKUP(E2733,'EFFECTIFS Eté'!$A:$I,9,FALSE),"Erreur saison")))</f>
        <v>#N/A</v>
      </c>
      <c r="W2733" s="18" t="e">
        <f>VLOOKUP(D2733,Listes!B:C,2,FALSE)</f>
        <v>#N/A</v>
      </c>
    </row>
    <row r="2734" spans="1:23" ht="15.75" customHeight="1">
      <c r="A2734" s="11"/>
      <c r="B2734" s="11"/>
      <c r="C2734" s="11"/>
      <c r="D2734" s="11"/>
      <c r="E2734" s="11"/>
      <c r="F2734" s="11"/>
      <c r="G2734" s="11" t="e">
        <f>VLOOKUP(E2734,TAXONS!B:C,2,FALSE)</f>
        <v>#N/A</v>
      </c>
      <c r="H2734" s="13">
        <f t="shared" si="213"/>
        <v>0</v>
      </c>
      <c r="I2734" s="12" t="e">
        <f t="shared" si="214"/>
        <v>#N/A</v>
      </c>
      <c r="J2734" s="14" t="e">
        <f t="shared" si="215"/>
        <v>#N/A</v>
      </c>
      <c r="K2734" s="15" t="e">
        <f>VLOOKUP(B2734,REGIONS!A:D,4,FALSE)</f>
        <v>#N/A</v>
      </c>
      <c r="L2734" s="19" t="e">
        <f>VLOOKUP(G2734,Sensibilité!$A:$L,12,FALSE)</f>
        <v>#N/A</v>
      </c>
      <c r="M2734" s="19" t="e">
        <f t="shared" si="216"/>
        <v>#N/A</v>
      </c>
      <c r="N2734" s="19" t="e">
        <f t="shared" si="217"/>
        <v>#N/A</v>
      </c>
      <c r="O2734" s="15" t="str">
        <f>IF(D2734=Listes!$B$6,"SWARMING",IF(OR(D2734=Listes!$B$1,D2734=Listes!$B$2,D2734=Listes!$B$5),2,IF(OR(D2734=Listes!$B$3,D2734=Listes!$B$4),1,"erreur colonne D")))</f>
        <v>SWARMING</v>
      </c>
      <c r="P2734" s="15" t="e">
        <f>IF(OR(W2734="Hiver",W2734="Transit"),VLOOKUP(E2734,IC!A:E,4,FALSE),IF(W2734="été",VLOOKUP(E2734,IC!A:E,3,FALSE),"erreur"))</f>
        <v>#N/A</v>
      </c>
      <c r="Q2734" s="15" t="e">
        <f>IF(P2734="NR",0,IF(F2734&lt;5,0,IF(P2734=1,VLOOKUP(F2734,IC!$G$1:$I$8,3,TRUE),
IF(P2734=2,VLOOKUP(F2734,IC!$K$1:$M$8,3,TRUE),
IF(P2734=3,VLOOKUP(F2734,IC!$O$1:$Q$8,3,TRUE),IF(P2734=4,VLOOKUP(F2734,IC!$S$2:$U$9,3,TRUE),
"erreur"))))))</f>
        <v>#N/A</v>
      </c>
      <c r="R2734" s="16" t="e">
        <f>IF(OR(V2734="NA",V2734="Transit",V2734&lt;Listes!$F$1),"non applicable",F2734/V2734)</f>
        <v>#N/A</v>
      </c>
      <c r="S2734" s="16" t="e">
        <f>IF(W2734="Transit","Non applicable",IF(AND(W2734="été",T2734&gt;Listes!F2733),F2734/T2734,IF(AND(W2734="Hiver",Hierarchisation!U2734&gt;Listes!F2733),F2734/U2734,"non applicable")))</f>
        <v>#N/A</v>
      </c>
      <c r="T2734" s="17" t="e">
        <f>IF(K2734="Centre",VLOOKUP(E2734,effectifs_ete,3,FALSE),IF(Hierarchisation!K2734="Grand Nord",VLOOKUP(Hierarchisation!E2734,effectifs_ete,4,FALSE),IF(Hierarchisation!K2734="Nord Est",VLOOKUP(Hierarchisation!E2734,effectifs_ete,5,FALSE),IF(Hierarchisation!K2734="Nord Ouest",VLOOKUP(Hierarchisation!E2734,effectifs_ete,6,FALSE),IF(Hierarchisation!K2734="Sud Est",VLOOKUP(Hierarchisation!E2734,effectifs_ete,7,FALSE),IF(Hierarchisation!K2734="Sud Ouest",VLOOKUP(Hierarchisation!E2734,effectifs_ete,8,FALSE),"Erreur Région"))))))</f>
        <v>#N/A</v>
      </c>
      <c r="U2734" s="17" t="e">
        <f>IF(K2734="Centre",VLOOKUP(E2734,effectifs_hiver,3,FALSE),IF(Hierarchisation!K2734="Grand Nord",VLOOKUP(Hierarchisation!E2734,effectifs_hiver,4,FALSE),IF(Hierarchisation!K2734="Nord Est",VLOOKUP(Hierarchisation!E2734,effectifs_hiver,5,FALSE),IF(Hierarchisation!K2734="Nord Ouest",VLOOKUP(Hierarchisation!E2734,effectifs_hiver,6,FALSE),IF(Hierarchisation!K2734="Sud Est",VLOOKUP(Hierarchisation!E2734,effectifs_hiver,7,FALSE),IF(Hierarchisation!K2734="Sud Ouest",VLOOKUP(Hierarchisation!E2734,effectifs_hiver,8,FALSE),"Erreur Région"))))))</f>
        <v>#N/A</v>
      </c>
      <c r="V2734" s="17" t="e">
        <f>IF(W2734="Transit","Transit",IF(W2734="hiver",VLOOKUP(E2734,'EFFECTIFS Hiver'!$A:$I,9,FALSE),IF(W2734="été",VLOOKUP(E2734,'EFFECTIFS Eté'!$A:$I,9,FALSE),"Erreur saison")))</f>
        <v>#N/A</v>
      </c>
      <c r="W2734" s="18" t="e">
        <f>VLOOKUP(D2734,Listes!B:C,2,FALSE)</f>
        <v>#N/A</v>
      </c>
    </row>
    <row r="2735" spans="1:23" ht="15.75" customHeight="1">
      <c r="A2735" s="11"/>
      <c r="B2735" s="11"/>
      <c r="C2735" s="11"/>
      <c r="D2735" s="11"/>
      <c r="E2735" s="11"/>
      <c r="F2735" s="11"/>
      <c r="G2735" s="11" t="e">
        <f>VLOOKUP(E2735,TAXONS!B:C,2,FALSE)</f>
        <v>#N/A</v>
      </c>
      <c r="H2735" s="13">
        <f t="shared" si="213"/>
        <v>0</v>
      </c>
      <c r="I2735" s="12" t="e">
        <f t="shared" si="214"/>
        <v>#N/A</v>
      </c>
      <c r="J2735" s="14" t="e">
        <f t="shared" si="215"/>
        <v>#N/A</v>
      </c>
      <c r="K2735" s="15" t="e">
        <f>VLOOKUP(B2735,REGIONS!A:D,4,FALSE)</f>
        <v>#N/A</v>
      </c>
      <c r="L2735" s="19" t="e">
        <f>VLOOKUP(G2735,Sensibilité!$A:$L,12,FALSE)</f>
        <v>#N/A</v>
      </c>
      <c r="M2735" s="19" t="e">
        <f t="shared" si="216"/>
        <v>#N/A</v>
      </c>
      <c r="N2735" s="19" t="e">
        <f t="shared" si="217"/>
        <v>#N/A</v>
      </c>
      <c r="O2735" s="15" t="str">
        <f>IF(D2735=Listes!$B$6,"SWARMING",IF(OR(D2735=Listes!$B$1,D2735=Listes!$B$2,D2735=Listes!$B$5),2,IF(OR(D2735=Listes!$B$3,D2735=Listes!$B$4),1,"erreur colonne D")))</f>
        <v>SWARMING</v>
      </c>
      <c r="P2735" s="15" t="e">
        <f>IF(OR(W2735="Hiver",W2735="Transit"),VLOOKUP(E2735,IC!A:E,4,FALSE),IF(W2735="été",VLOOKUP(E2735,IC!A:E,3,FALSE),"erreur"))</f>
        <v>#N/A</v>
      </c>
      <c r="Q2735" s="15" t="e">
        <f>IF(P2735="NR",0,IF(F2735&lt;5,0,IF(P2735=1,VLOOKUP(F2735,IC!$G$1:$I$8,3,TRUE),
IF(P2735=2,VLOOKUP(F2735,IC!$K$1:$M$8,3,TRUE),
IF(P2735=3,VLOOKUP(F2735,IC!$O$1:$Q$8,3,TRUE),IF(P2735=4,VLOOKUP(F2735,IC!$S$2:$U$9,3,TRUE),
"erreur"))))))</f>
        <v>#N/A</v>
      </c>
      <c r="R2735" s="16" t="e">
        <f>IF(OR(V2735="NA",V2735="Transit",V2735&lt;Listes!$F$1),"non applicable",F2735/V2735)</f>
        <v>#N/A</v>
      </c>
      <c r="S2735" s="16" t="e">
        <f>IF(W2735="Transit","Non applicable",IF(AND(W2735="été",T2735&gt;Listes!F2734),F2735/T2735,IF(AND(W2735="Hiver",Hierarchisation!U2735&gt;Listes!F2734),F2735/U2735,"non applicable")))</f>
        <v>#N/A</v>
      </c>
      <c r="T2735" s="17" t="e">
        <f>IF(K2735="Centre",VLOOKUP(E2735,effectifs_ete,3,FALSE),IF(Hierarchisation!K2735="Grand Nord",VLOOKUP(Hierarchisation!E2735,effectifs_ete,4,FALSE),IF(Hierarchisation!K2735="Nord Est",VLOOKUP(Hierarchisation!E2735,effectifs_ete,5,FALSE),IF(Hierarchisation!K2735="Nord Ouest",VLOOKUP(Hierarchisation!E2735,effectifs_ete,6,FALSE),IF(Hierarchisation!K2735="Sud Est",VLOOKUP(Hierarchisation!E2735,effectifs_ete,7,FALSE),IF(Hierarchisation!K2735="Sud Ouest",VLOOKUP(Hierarchisation!E2735,effectifs_ete,8,FALSE),"Erreur Région"))))))</f>
        <v>#N/A</v>
      </c>
      <c r="U2735" s="17" t="e">
        <f>IF(K2735="Centre",VLOOKUP(E2735,effectifs_hiver,3,FALSE),IF(Hierarchisation!K2735="Grand Nord",VLOOKUP(Hierarchisation!E2735,effectifs_hiver,4,FALSE),IF(Hierarchisation!K2735="Nord Est",VLOOKUP(Hierarchisation!E2735,effectifs_hiver,5,FALSE),IF(Hierarchisation!K2735="Nord Ouest",VLOOKUP(Hierarchisation!E2735,effectifs_hiver,6,FALSE),IF(Hierarchisation!K2735="Sud Est",VLOOKUP(Hierarchisation!E2735,effectifs_hiver,7,FALSE),IF(Hierarchisation!K2735="Sud Ouest",VLOOKUP(Hierarchisation!E2735,effectifs_hiver,8,FALSE),"Erreur Région"))))))</f>
        <v>#N/A</v>
      </c>
      <c r="V2735" s="17" t="e">
        <f>IF(W2735="Transit","Transit",IF(W2735="hiver",VLOOKUP(E2735,'EFFECTIFS Hiver'!$A:$I,9,FALSE),IF(W2735="été",VLOOKUP(E2735,'EFFECTIFS Eté'!$A:$I,9,FALSE),"Erreur saison")))</f>
        <v>#N/A</v>
      </c>
      <c r="W2735" s="18" t="e">
        <f>VLOOKUP(D2735,Listes!B:C,2,FALSE)</f>
        <v>#N/A</v>
      </c>
    </row>
    <row r="2736" spans="1:23" ht="15.75" customHeight="1">
      <c r="A2736" s="11"/>
      <c r="B2736" s="11"/>
      <c r="C2736" s="11"/>
      <c r="D2736" s="11"/>
      <c r="E2736" s="11"/>
      <c r="F2736" s="11"/>
      <c r="G2736" s="11" t="e">
        <f>VLOOKUP(E2736,TAXONS!B:C,2,FALSE)</f>
        <v>#N/A</v>
      </c>
      <c r="H2736" s="13">
        <f t="shared" si="213"/>
        <v>0</v>
      </c>
      <c r="I2736" s="12" t="e">
        <f t="shared" si="214"/>
        <v>#N/A</v>
      </c>
      <c r="J2736" s="14" t="e">
        <f t="shared" si="215"/>
        <v>#N/A</v>
      </c>
      <c r="K2736" s="15" t="e">
        <f>VLOOKUP(B2736,REGIONS!A:D,4,FALSE)</f>
        <v>#N/A</v>
      </c>
      <c r="L2736" s="19" t="e">
        <f>VLOOKUP(G2736,Sensibilité!$A:$L,12,FALSE)</f>
        <v>#N/A</v>
      </c>
      <c r="M2736" s="19" t="e">
        <f t="shared" si="216"/>
        <v>#N/A</v>
      </c>
      <c r="N2736" s="19" t="e">
        <f t="shared" si="217"/>
        <v>#N/A</v>
      </c>
      <c r="O2736" s="15" t="str">
        <f>IF(D2736=Listes!$B$6,"SWARMING",IF(OR(D2736=Listes!$B$1,D2736=Listes!$B$2,D2736=Listes!$B$5),2,IF(OR(D2736=Listes!$B$3,D2736=Listes!$B$4),1,"erreur colonne D")))</f>
        <v>SWARMING</v>
      </c>
      <c r="P2736" s="15" t="e">
        <f>IF(OR(W2736="Hiver",W2736="Transit"),VLOOKUP(E2736,IC!A:E,4,FALSE),IF(W2736="été",VLOOKUP(E2736,IC!A:E,3,FALSE),"erreur"))</f>
        <v>#N/A</v>
      </c>
      <c r="Q2736" s="15" t="e">
        <f>IF(P2736="NR",0,IF(F2736&lt;5,0,IF(P2736=1,VLOOKUP(F2736,IC!$G$1:$I$8,3,TRUE),
IF(P2736=2,VLOOKUP(F2736,IC!$K$1:$M$8,3,TRUE),
IF(P2736=3,VLOOKUP(F2736,IC!$O$1:$Q$8,3,TRUE),IF(P2736=4,VLOOKUP(F2736,IC!$S$2:$U$9,3,TRUE),
"erreur"))))))</f>
        <v>#N/A</v>
      </c>
      <c r="R2736" s="16" t="e">
        <f>IF(OR(V2736="NA",V2736="Transit",V2736&lt;Listes!$F$1),"non applicable",F2736/V2736)</f>
        <v>#N/A</v>
      </c>
      <c r="S2736" s="16" t="e">
        <f>IF(W2736="Transit","Non applicable",IF(AND(W2736="été",T2736&gt;Listes!F2735),F2736/T2736,IF(AND(W2736="Hiver",Hierarchisation!U2736&gt;Listes!F2735),F2736/U2736,"non applicable")))</f>
        <v>#N/A</v>
      </c>
      <c r="T2736" s="17" t="e">
        <f>IF(K2736="Centre",VLOOKUP(E2736,effectifs_ete,3,FALSE),IF(Hierarchisation!K2736="Grand Nord",VLOOKUP(Hierarchisation!E2736,effectifs_ete,4,FALSE),IF(Hierarchisation!K2736="Nord Est",VLOOKUP(Hierarchisation!E2736,effectifs_ete,5,FALSE),IF(Hierarchisation!K2736="Nord Ouest",VLOOKUP(Hierarchisation!E2736,effectifs_ete,6,FALSE),IF(Hierarchisation!K2736="Sud Est",VLOOKUP(Hierarchisation!E2736,effectifs_ete,7,FALSE),IF(Hierarchisation!K2736="Sud Ouest",VLOOKUP(Hierarchisation!E2736,effectifs_ete,8,FALSE),"Erreur Région"))))))</f>
        <v>#N/A</v>
      </c>
      <c r="U2736" s="17" t="e">
        <f>IF(K2736="Centre",VLOOKUP(E2736,effectifs_hiver,3,FALSE),IF(Hierarchisation!K2736="Grand Nord",VLOOKUP(Hierarchisation!E2736,effectifs_hiver,4,FALSE),IF(Hierarchisation!K2736="Nord Est",VLOOKUP(Hierarchisation!E2736,effectifs_hiver,5,FALSE),IF(Hierarchisation!K2736="Nord Ouest",VLOOKUP(Hierarchisation!E2736,effectifs_hiver,6,FALSE),IF(Hierarchisation!K2736="Sud Est",VLOOKUP(Hierarchisation!E2736,effectifs_hiver,7,FALSE),IF(Hierarchisation!K2736="Sud Ouest",VLOOKUP(Hierarchisation!E2736,effectifs_hiver,8,FALSE),"Erreur Région"))))))</f>
        <v>#N/A</v>
      </c>
      <c r="V2736" s="17" t="e">
        <f>IF(W2736="Transit","Transit",IF(W2736="hiver",VLOOKUP(E2736,'EFFECTIFS Hiver'!$A:$I,9,FALSE),IF(W2736="été",VLOOKUP(E2736,'EFFECTIFS Eté'!$A:$I,9,FALSE),"Erreur saison")))</f>
        <v>#N/A</v>
      </c>
      <c r="W2736" s="18" t="e">
        <f>VLOOKUP(D2736,Listes!B:C,2,FALSE)</f>
        <v>#N/A</v>
      </c>
    </row>
    <row r="2737" spans="1:23" ht="15.75" customHeight="1">
      <c r="A2737" s="11"/>
      <c r="B2737" s="11"/>
      <c r="C2737" s="11"/>
      <c r="D2737" s="11"/>
      <c r="E2737" s="11"/>
      <c r="F2737" s="11"/>
      <c r="G2737" s="11" t="e">
        <f>VLOOKUP(E2737,TAXONS!B:C,2,FALSE)</f>
        <v>#N/A</v>
      </c>
      <c r="H2737" s="13">
        <f t="shared" si="213"/>
        <v>0</v>
      </c>
      <c r="I2737" s="12" t="e">
        <f t="shared" si="214"/>
        <v>#N/A</v>
      </c>
      <c r="J2737" s="14" t="e">
        <f t="shared" si="215"/>
        <v>#N/A</v>
      </c>
      <c r="K2737" s="15" t="e">
        <f>VLOOKUP(B2737,REGIONS!A:D,4,FALSE)</f>
        <v>#N/A</v>
      </c>
      <c r="L2737" s="19" t="e">
        <f>VLOOKUP(G2737,Sensibilité!$A:$L,12,FALSE)</f>
        <v>#N/A</v>
      </c>
      <c r="M2737" s="19" t="e">
        <f t="shared" si="216"/>
        <v>#N/A</v>
      </c>
      <c r="N2737" s="19" t="e">
        <f t="shared" si="217"/>
        <v>#N/A</v>
      </c>
      <c r="O2737" s="15" t="str">
        <f>IF(D2737=Listes!$B$6,"SWARMING",IF(OR(D2737=Listes!$B$1,D2737=Listes!$B$2,D2737=Listes!$B$5),2,IF(OR(D2737=Listes!$B$3,D2737=Listes!$B$4),1,"erreur colonne D")))</f>
        <v>SWARMING</v>
      </c>
      <c r="P2737" s="15" t="e">
        <f>IF(OR(W2737="Hiver",W2737="Transit"),VLOOKUP(E2737,IC!A:E,4,FALSE),IF(W2737="été",VLOOKUP(E2737,IC!A:E,3,FALSE),"erreur"))</f>
        <v>#N/A</v>
      </c>
      <c r="Q2737" s="15" t="e">
        <f>IF(P2737="NR",0,IF(F2737&lt;5,0,IF(P2737=1,VLOOKUP(F2737,IC!$G$1:$I$8,3,TRUE),
IF(P2737=2,VLOOKUP(F2737,IC!$K$1:$M$8,3,TRUE),
IF(P2737=3,VLOOKUP(F2737,IC!$O$1:$Q$8,3,TRUE),IF(P2737=4,VLOOKUP(F2737,IC!$S$2:$U$9,3,TRUE),
"erreur"))))))</f>
        <v>#N/A</v>
      </c>
      <c r="R2737" s="16" t="e">
        <f>IF(OR(V2737="NA",V2737="Transit",V2737&lt;Listes!$F$1),"non applicable",F2737/V2737)</f>
        <v>#N/A</v>
      </c>
      <c r="S2737" s="16" t="e">
        <f>IF(W2737="Transit","Non applicable",IF(AND(W2737="été",T2737&gt;Listes!F2736),F2737/T2737,IF(AND(W2737="Hiver",Hierarchisation!U2737&gt;Listes!F2736),F2737/U2737,"non applicable")))</f>
        <v>#N/A</v>
      </c>
      <c r="T2737" s="17" t="e">
        <f>IF(K2737="Centre",VLOOKUP(E2737,effectifs_ete,3,FALSE),IF(Hierarchisation!K2737="Grand Nord",VLOOKUP(Hierarchisation!E2737,effectifs_ete,4,FALSE),IF(Hierarchisation!K2737="Nord Est",VLOOKUP(Hierarchisation!E2737,effectifs_ete,5,FALSE),IF(Hierarchisation!K2737="Nord Ouest",VLOOKUP(Hierarchisation!E2737,effectifs_ete,6,FALSE),IF(Hierarchisation!K2737="Sud Est",VLOOKUP(Hierarchisation!E2737,effectifs_ete,7,FALSE),IF(Hierarchisation!K2737="Sud Ouest",VLOOKUP(Hierarchisation!E2737,effectifs_ete,8,FALSE),"Erreur Région"))))))</f>
        <v>#N/A</v>
      </c>
      <c r="U2737" s="17" t="e">
        <f>IF(K2737="Centre",VLOOKUP(E2737,effectifs_hiver,3,FALSE),IF(Hierarchisation!K2737="Grand Nord",VLOOKUP(Hierarchisation!E2737,effectifs_hiver,4,FALSE),IF(Hierarchisation!K2737="Nord Est",VLOOKUP(Hierarchisation!E2737,effectifs_hiver,5,FALSE),IF(Hierarchisation!K2737="Nord Ouest",VLOOKUP(Hierarchisation!E2737,effectifs_hiver,6,FALSE),IF(Hierarchisation!K2737="Sud Est",VLOOKUP(Hierarchisation!E2737,effectifs_hiver,7,FALSE),IF(Hierarchisation!K2737="Sud Ouest",VLOOKUP(Hierarchisation!E2737,effectifs_hiver,8,FALSE),"Erreur Région"))))))</f>
        <v>#N/A</v>
      </c>
      <c r="V2737" s="17" t="e">
        <f>IF(W2737="Transit","Transit",IF(W2737="hiver",VLOOKUP(E2737,'EFFECTIFS Hiver'!$A:$I,9,FALSE),IF(W2737="été",VLOOKUP(E2737,'EFFECTIFS Eté'!$A:$I,9,FALSE),"Erreur saison")))</f>
        <v>#N/A</v>
      </c>
      <c r="W2737" s="18" t="e">
        <f>VLOOKUP(D2737,Listes!B:C,2,FALSE)</f>
        <v>#N/A</v>
      </c>
    </row>
    <row r="2738" spans="1:23" ht="15.75" customHeight="1">
      <c r="A2738" s="11"/>
      <c r="B2738" s="11"/>
      <c r="C2738" s="11"/>
      <c r="D2738" s="11"/>
      <c r="E2738" s="11"/>
      <c r="F2738" s="11"/>
      <c r="G2738" s="11" t="e">
        <f>VLOOKUP(E2738,TAXONS!B:C,2,FALSE)</f>
        <v>#N/A</v>
      </c>
      <c r="H2738" s="13">
        <f t="shared" si="213"/>
        <v>0</v>
      </c>
      <c r="I2738" s="12" t="e">
        <f t="shared" si="214"/>
        <v>#N/A</v>
      </c>
      <c r="J2738" s="14" t="e">
        <f t="shared" si="215"/>
        <v>#N/A</v>
      </c>
      <c r="K2738" s="15" t="e">
        <f>VLOOKUP(B2738,REGIONS!A:D,4,FALSE)</f>
        <v>#N/A</v>
      </c>
      <c r="L2738" s="19" t="e">
        <f>VLOOKUP(G2738,Sensibilité!$A:$L,12,FALSE)</f>
        <v>#N/A</v>
      </c>
      <c r="M2738" s="19" t="e">
        <f t="shared" si="216"/>
        <v>#N/A</v>
      </c>
      <c r="N2738" s="19" t="e">
        <f t="shared" si="217"/>
        <v>#N/A</v>
      </c>
      <c r="O2738" s="15" t="str">
        <f>IF(D2738=Listes!$B$6,"SWARMING",IF(OR(D2738=Listes!$B$1,D2738=Listes!$B$2,D2738=Listes!$B$5),2,IF(OR(D2738=Listes!$B$3,D2738=Listes!$B$4),1,"erreur colonne D")))</f>
        <v>SWARMING</v>
      </c>
      <c r="P2738" s="15" t="e">
        <f>IF(OR(W2738="Hiver",W2738="Transit"),VLOOKUP(E2738,IC!A:E,4,FALSE),IF(W2738="été",VLOOKUP(E2738,IC!A:E,3,FALSE),"erreur"))</f>
        <v>#N/A</v>
      </c>
      <c r="Q2738" s="15" t="e">
        <f>IF(P2738="NR",0,IF(F2738&lt;5,0,IF(P2738=1,VLOOKUP(F2738,IC!$G$1:$I$8,3,TRUE),
IF(P2738=2,VLOOKUP(F2738,IC!$K$1:$M$8,3,TRUE),
IF(P2738=3,VLOOKUP(F2738,IC!$O$1:$Q$8,3,TRUE),IF(P2738=4,VLOOKUP(F2738,IC!$S$2:$U$9,3,TRUE),
"erreur"))))))</f>
        <v>#N/A</v>
      </c>
      <c r="R2738" s="16" t="e">
        <f>IF(OR(V2738="NA",V2738="Transit",V2738&lt;Listes!$F$1),"non applicable",F2738/V2738)</f>
        <v>#N/A</v>
      </c>
      <c r="S2738" s="16" t="e">
        <f>IF(W2738="Transit","Non applicable",IF(AND(W2738="été",T2738&gt;Listes!F2737),F2738/T2738,IF(AND(W2738="Hiver",Hierarchisation!U2738&gt;Listes!F2737),F2738/U2738,"non applicable")))</f>
        <v>#N/A</v>
      </c>
      <c r="T2738" s="17" t="e">
        <f>IF(K2738="Centre",VLOOKUP(E2738,effectifs_ete,3,FALSE),IF(Hierarchisation!K2738="Grand Nord",VLOOKUP(Hierarchisation!E2738,effectifs_ete,4,FALSE),IF(Hierarchisation!K2738="Nord Est",VLOOKUP(Hierarchisation!E2738,effectifs_ete,5,FALSE),IF(Hierarchisation!K2738="Nord Ouest",VLOOKUP(Hierarchisation!E2738,effectifs_ete,6,FALSE),IF(Hierarchisation!K2738="Sud Est",VLOOKUP(Hierarchisation!E2738,effectifs_ete,7,FALSE),IF(Hierarchisation!K2738="Sud Ouest",VLOOKUP(Hierarchisation!E2738,effectifs_ete,8,FALSE),"Erreur Région"))))))</f>
        <v>#N/A</v>
      </c>
      <c r="U2738" s="17" t="e">
        <f>IF(K2738="Centre",VLOOKUP(E2738,effectifs_hiver,3,FALSE),IF(Hierarchisation!K2738="Grand Nord",VLOOKUP(Hierarchisation!E2738,effectifs_hiver,4,FALSE),IF(Hierarchisation!K2738="Nord Est",VLOOKUP(Hierarchisation!E2738,effectifs_hiver,5,FALSE),IF(Hierarchisation!K2738="Nord Ouest",VLOOKUP(Hierarchisation!E2738,effectifs_hiver,6,FALSE),IF(Hierarchisation!K2738="Sud Est",VLOOKUP(Hierarchisation!E2738,effectifs_hiver,7,FALSE),IF(Hierarchisation!K2738="Sud Ouest",VLOOKUP(Hierarchisation!E2738,effectifs_hiver,8,FALSE),"Erreur Région"))))))</f>
        <v>#N/A</v>
      </c>
      <c r="V2738" s="17" t="e">
        <f>IF(W2738="Transit","Transit",IF(W2738="hiver",VLOOKUP(E2738,'EFFECTIFS Hiver'!$A:$I,9,FALSE),IF(W2738="été",VLOOKUP(E2738,'EFFECTIFS Eté'!$A:$I,9,FALSE),"Erreur saison")))</f>
        <v>#N/A</v>
      </c>
      <c r="W2738" s="18" t="e">
        <f>VLOOKUP(D2738,Listes!B:C,2,FALSE)</f>
        <v>#N/A</v>
      </c>
    </row>
    <row r="2739" spans="1:23" ht="15.75" customHeight="1">
      <c r="A2739" s="11"/>
      <c r="B2739" s="11"/>
      <c r="C2739" s="11"/>
      <c r="D2739" s="11"/>
      <c r="E2739" s="11"/>
      <c r="F2739" s="11"/>
      <c r="G2739" s="11" t="e">
        <f>VLOOKUP(E2739,TAXONS!B:C,2,FALSE)</f>
        <v>#N/A</v>
      </c>
      <c r="H2739" s="13">
        <f t="shared" si="213"/>
        <v>0</v>
      </c>
      <c r="I2739" s="12" t="e">
        <f t="shared" si="214"/>
        <v>#N/A</v>
      </c>
      <c r="J2739" s="14" t="e">
        <f t="shared" si="215"/>
        <v>#N/A</v>
      </c>
      <c r="K2739" s="15" t="e">
        <f>VLOOKUP(B2739,REGIONS!A:D,4,FALSE)</f>
        <v>#N/A</v>
      </c>
      <c r="L2739" s="19" t="e">
        <f>VLOOKUP(G2739,Sensibilité!$A:$L,12,FALSE)</f>
        <v>#N/A</v>
      </c>
      <c r="M2739" s="19" t="e">
        <f t="shared" si="216"/>
        <v>#N/A</v>
      </c>
      <c r="N2739" s="19" t="e">
        <f t="shared" si="217"/>
        <v>#N/A</v>
      </c>
      <c r="O2739" s="15" t="str">
        <f>IF(D2739=Listes!$B$6,"SWARMING",IF(OR(D2739=Listes!$B$1,D2739=Listes!$B$2,D2739=Listes!$B$5),2,IF(OR(D2739=Listes!$B$3,D2739=Listes!$B$4),1,"erreur colonne D")))</f>
        <v>SWARMING</v>
      </c>
      <c r="P2739" s="15" t="e">
        <f>IF(OR(W2739="Hiver",W2739="Transit"),VLOOKUP(E2739,IC!A:E,4,FALSE),IF(W2739="été",VLOOKUP(E2739,IC!A:E,3,FALSE),"erreur"))</f>
        <v>#N/A</v>
      </c>
      <c r="Q2739" s="15" t="e">
        <f>IF(P2739="NR",0,IF(F2739&lt;5,0,IF(P2739=1,VLOOKUP(F2739,IC!$G$1:$I$8,3,TRUE),
IF(P2739=2,VLOOKUP(F2739,IC!$K$1:$M$8,3,TRUE),
IF(P2739=3,VLOOKUP(F2739,IC!$O$1:$Q$8,3,TRUE),IF(P2739=4,VLOOKUP(F2739,IC!$S$2:$U$9,3,TRUE),
"erreur"))))))</f>
        <v>#N/A</v>
      </c>
      <c r="R2739" s="16" t="e">
        <f>IF(OR(V2739="NA",V2739="Transit",V2739&lt;Listes!$F$1),"non applicable",F2739/V2739)</f>
        <v>#N/A</v>
      </c>
      <c r="S2739" s="16" t="e">
        <f>IF(W2739="Transit","Non applicable",IF(AND(W2739="été",T2739&gt;Listes!F2738),F2739/T2739,IF(AND(W2739="Hiver",Hierarchisation!U2739&gt;Listes!F2738),F2739/U2739,"non applicable")))</f>
        <v>#N/A</v>
      </c>
      <c r="T2739" s="17" t="e">
        <f>IF(K2739="Centre",VLOOKUP(E2739,effectifs_ete,3,FALSE),IF(Hierarchisation!K2739="Grand Nord",VLOOKUP(Hierarchisation!E2739,effectifs_ete,4,FALSE),IF(Hierarchisation!K2739="Nord Est",VLOOKUP(Hierarchisation!E2739,effectifs_ete,5,FALSE),IF(Hierarchisation!K2739="Nord Ouest",VLOOKUP(Hierarchisation!E2739,effectifs_ete,6,FALSE),IF(Hierarchisation!K2739="Sud Est",VLOOKUP(Hierarchisation!E2739,effectifs_ete,7,FALSE),IF(Hierarchisation!K2739="Sud Ouest",VLOOKUP(Hierarchisation!E2739,effectifs_ete,8,FALSE),"Erreur Région"))))))</f>
        <v>#N/A</v>
      </c>
      <c r="U2739" s="17" t="e">
        <f>IF(K2739="Centre",VLOOKUP(E2739,effectifs_hiver,3,FALSE),IF(Hierarchisation!K2739="Grand Nord",VLOOKUP(Hierarchisation!E2739,effectifs_hiver,4,FALSE),IF(Hierarchisation!K2739="Nord Est",VLOOKUP(Hierarchisation!E2739,effectifs_hiver,5,FALSE),IF(Hierarchisation!K2739="Nord Ouest",VLOOKUP(Hierarchisation!E2739,effectifs_hiver,6,FALSE),IF(Hierarchisation!K2739="Sud Est",VLOOKUP(Hierarchisation!E2739,effectifs_hiver,7,FALSE),IF(Hierarchisation!K2739="Sud Ouest",VLOOKUP(Hierarchisation!E2739,effectifs_hiver,8,FALSE),"Erreur Région"))))))</f>
        <v>#N/A</v>
      </c>
      <c r="V2739" s="17" t="e">
        <f>IF(W2739="Transit","Transit",IF(W2739="hiver",VLOOKUP(E2739,'EFFECTIFS Hiver'!$A:$I,9,FALSE),IF(W2739="été",VLOOKUP(E2739,'EFFECTIFS Eté'!$A:$I,9,FALSE),"Erreur saison")))</f>
        <v>#N/A</v>
      </c>
      <c r="W2739" s="18" t="e">
        <f>VLOOKUP(D2739,Listes!B:C,2,FALSE)</f>
        <v>#N/A</v>
      </c>
    </row>
    <row r="2740" spans="1:23" ht="15.75" customHeight="1">
      <c r="A2740" s="11"/>
      <c r="B2740" s="11"/>
      <c r="C2740" s="11"/>
      <c r="D2740" s="11"/>
      <c r="E2740" s="11"/>
      <c r="F2740" s="11"/>
      <c r="G2740" s="11" t="e">
        <f>VLOOKUP(E2740,TAXONS!B:C,2,FALSE)</f>
        <v>#N/A</v>
      </c>
      <c r="H2740" s="13">
        <f t="shared" si="213"/>
        <v>0</v>
      </c>
      <c r="I2740" s="12" t="e">
        <f t="shared" si="214"/>
        <v>#N/A</v>
      </c>
      <c r="J2740" s="14" t="e">
        <f t="shared" si="215"/>
        <v>#N/A</v>
      </c>
      <c r="K2740" s="15" t="e">
        <f>VLOOKUP(B2740,REGIONS!A:D,4,FALSE)</f>
        <v>#N/A</v>
      </c>
      <c r="L2740" s="19" t="e">
        <f>VLOOKUP(G2740,Sensibilité!$A:$L,12,FALSE)</f>
        <v>#N/A</v>
      </c>
      <c r="M2740" s="19" t="e">
        <f t="shared" si="216"/>
        <v>#N/A</v>
      </c>
      <c r="N2740" s="19" t="e">
        <f t="shared" si="217"/>
        <v>#N/A</v>
      </c>
      <c r="O2740" s="15" t="str">
        <f>IF(D2740=Listes!$B$6,"SWARMING",IF(OR(D2740=Listes!$B$1,D2740=Listes!$B$2,D2740=Listes!$B$5),2,IF(OR(D2740=Listes!$B$3,D2740=Listes!$B$4),1,"erreur colonne D")))</f>
        <v>SWARMING</v>
      </c>
      <c r="P2740" s="15" t="e">
        <f>IF(OR(W2740="Hiver",W2740="Transit"),VLOOKUP(E2740,IC!A:E,4,FALSE),IF(W2740="été",VLOOKUP(E2740,IC!A:E,3,FALSE),"erreur"))</f>
        <v>#N/A</v>
      </c>
      <c r="Q2740" s="15" t="e">
        <f>IF(P2740="NR",0,IF(F2740&lt;5,0,IF(P2740=1,VLOOKUP(F2740,IC!$G$1:$I$8,3,TRUE),
IF(P2740=2,VLOOKUP(F2740,IC!$K$1:$M$8,3,TRUE),
IF(P2740=3,VLOOKUP(F2740,IC!$O$1:$Q$8,3,TRUE),IF(P2740=4,VLOOKUP(F2740,IC!$S$2:$U$9,3,TRUE),
"erreur"))))))</f>
        <v>#N/A</v>
      </c>
      <c r="R2740" s="16" t="e">
        <f>IF(OR(V2740="NA",V2740="Transit",V2740&lt;Listes!$F$1),"non applicable",F2740/V2740)</f>
        <v>#N/A</v>
      </c>
      <c r="S2740" s="16" t="e">
        <f>IF(W2740="Transit","Non applicable",IF(AND(W2740="été",T2740&gt;Listes!F2739),F2740/T2740,IF(AND(W2740="Hiver",Hierarchisation!U2740&gt;Listes!F2739),F2740/U2740,"non applicable")))</f>
        <v>#N/A</v>
      </c>
      <c r="T2740" s="17" t="e">
        <f>IF(K2740="Centre",VLOOKUP(E2740,effectifs_ete,3,FALSE),IF(Hierarchisation!K2740="Grand Nord",VLOOKUP(Hierarchisation!E2740,effectifs_ete,4,FALSE),IF(Hierarchisation!K2740="Nord Est",VLOOKUP(Hierarchisation!E2740,effectifs_ete,5,FALSE),IF(Hierarchisation!K2740="Nord Ouest",VLOOKUP(Hierarchisation!E2740,effectifs_ete,6,FALSE),IF(Hierarchisation!K2740="Sud Est",VLOOKUP(Hierarchisation!E2740,effectifs_ete,7,FALSE),IF(Hierarchisation!K2740="Sud Ouest",VLOOKUP(Hierarchisation!E2740,effectifs_ete,8,FALSE),"Erreur Région"))))))</f>
        <v>#N/A</v>
      </c>
      <c r="U2740" s="17" t="e">
        <f>IF(K2740="Centre",VLOOKUP(E2740,effectifs_hiver,3,FALSE),IF(Hierarchisation!K2740="Grand Nord",VLOOKUP(Hierarchisation!E2740,effectifs_hiver,4,FALSE),IF(Hierarchisation!K2740="Nord Est",VLOOKUP(Hierarchisation!E2740,effectifs_hiver,5,FALSE),IF(Hierarchisation!K2740="Nord Ouest",VLOOKUP(Hierarchisation!E2740,effectifs_hiver,6,FALSE),IF(Hierarchisation!K2740="Sud Est",VLOOKUP(Hierarchisation!E2740,effectifs_hiver,7,FALSE),IF(Hierarchisation!K2740="Sud Ouest",VLOOKUP(Hierarchisation!E2740,effectifs_hiver,8,FALSE),"Erreur Région"))))))</f>
        <v>#N/A</v>
      </c>
      <c r="V2740" s="17" t="e">
        <f>IF(W2740="Transit","Transit",IF(W2740="hiver",VLOOKUP(E2740,'EFFECTIFS Hiver'!$A:$I,9,FALSE),IF(W2740="été",VLOOKUP(E2740,'EFFECTIFS Eté'!$A:$I,9,FALSE),"Erreur saison")))</f>
        <v>#N/A</v>
      </c>
      <c r="W2740" s="18" t="e">
        <f>VLOOKUP(D2740,Listes!B:C,2,FALSE)</f>
        <v>#N/A</v>
      </c>
    </row>
    <row r="2741" spans="1:23" ht="15.75" customHeight="1">
      <c r="A2741" s="11"/>
      <c r="B2741" s="11"/>
      <c r="C2741" s="11"/>
      <c r="D2741" s="11"/>
      <c r="E2741" s="11"/>
      <c r="F2741" s="11"/>
      <c r="G2741" s="11" t="e">
        <f>VLOOKUP(E2741,TAXONS!B:C,2,FALSE)</f>
        <v>#N/A</v>
      </c>
      <c r="H2741" s="13">
        <f t="shared" si="213"/>
        <v>0</v>
      </c>
      <c r="I2741" s="12" t="e">
        <f t="shared" si="214"/>
        <v>#N/A</v>
      </c>
      <c r="J2741" s="14" t="e">
        <f t="shared" si="215"/>
        <v>#N/A</v>
      </c>
      <c r="K2741" s="15" t="e">
        <f>VLOOKUP(B2741,REGIONS!A:D,4,FALSE)</f>
        <v>#N/A</v>
      </c>
      <c r="L2741" s="19" t="e">
        <f>VLOOKUP(G2741,Sensibilité!$A:$L,12,FALSE)</f>
        <v>#N/A</v>
      </c>
      <c r="M2741" s="19" t="e">
        <f t="shared" si="216"/>
        <v>#N/A</v>
      </c>
      <c r="N2741" s="19" t="e">
        <f t="shared" si="217"/>
        <v>#N/A</v>
      </c>
      <c r="O2741" s="15" t="str">
        <f>IF(D2741=Listes!$B$6,"SWARMING",IF(OR(D2741=Listes!$B$1,D2741=Listes!$B$2,D2741=Listes!$B$5),2,IF(OR(D2741=Listes!$B$3,D2741=Listes!$B$4),1,"erreur colonne D")))</f>
        <v>SWARMING</v>
      </c>
      <c r="P2741" s="15" t="e">
        <f>IF(OR(W2741="Hiver",W2741="Transit"),VLOOKUP(E2741,IC!A:E,4,FALSE),IF(W2741="été",VLOOKUP(E2741,IC!A:E,3,FALSE),"erreur"))</f>
        <v>#N/A</v>
      </c>
      <c r="Q2741" s="15" t="e">
        <f>IF(P2741="NR",0,IF(F2741&lt;5,0,IF(P2741=1,VLOOKUP(F2741,IC!$G$1:$I$8,3,TRUE),
IF(P2741=2,VLOOKUP(F2741,IC!$K$1:$M$8,3,TRUE),
IF(P2741=3,VLOOKUP(F2741,IC!$O$1:$Q$8,3,TRUE),IF(P2741=4,VLOOKUP(F2741,IC!$S$2:$U$9,3,TRUE),
"erreur"))))))</f>
        <v>#N/A</v>
      </c>
      <c r="R2741" s="16" t="e">
        <f>IF(OR(V2741="NA",V2741="Transit",V2741&lt;Listes!$F$1),"non applicable",F2741/V2741)</f>
        <v>#N/A</v>
      </c>
      <c r="S2741" s="16" t="e">
        <f>IF(W2741="Transit","Non applicable",IF(AND(W2741="été",T2741&gt;Listes!F2740),F2741/T2741,IF(AND(W2741="Hiver",Hierarchisation!U2741&gt;Listes!F2740),F2741/U2741,"non applicable")))</f>
        <v>#N/A</v>
      </c>
      <c r="T2741" s="17" t="e">
        <f>IF(K2741="Centre",VLOOKUP(E2741,effectifs_ete,3,FALSE),IF(Hierarchisation!K2741="Grand Nord",VLOOKUP(Hierarchisation!E2741,effectifs_ete,4,FALSE),IF(Hierarchisation!K2741="Nord Est",VLOOKUP(Hierarchisation!E2741,effectifs_ete,5,FALSE),IF(Hierarchisation!K2741="Nord Ouest",VLOOKUP(Hierarchisation!E2741,effectifs_ete,6,FALSE),IF(Hierarchisation!K2741="Sud Est",VLOOKUP(Hierarchisation!E2741,effectifs_ete,7,FALSE),IF(Hierarchisation!K2741="Sud Ouest",VLOOKUP(Hierarchisation!E2741,effectifs_ete,8,FALSE),"Erreur Région"))))))</f>
        <v>#N/A</v>
      </c>
      <c r="U2741" s="17" t="e">
        <f>IF(K2741="Centre",VLOOKUP(E2741,effectifs_hiver,3,FALSE),IF(Hierarchisation!K2741="Grand Nord",VLOOKUP(Hierarchisation!E2741,effectifs_hiver,4,FALSE),IF(Hierarchisation!K2741="Nord Est",VLOOKUP(Hierarchisation!E2741,effectifs_hiver,5,FALSE),IF(Hierarchisation!K2741="Nord Ouest",VLOOKUP(Hierarchisation!E2741,effectifs_hiver,6,FALSE),IF(Hierarchisation!K2741="Sud Est",VLOOKUP(Hierarchisation!E2741,effectifs_hiver,7,FALSE),IF(Hierarchisation!K2741="Sud Ouest",VLOOKUP(Hierarchisation!E2741,effectifs_hiver,8,FALSE),"Erreur Région"))))))</f>
        <v>#N/A</v>
      </c>
      <c r="V2741" s="17" t="e">
        <f>IF(W2741="Transit","Transit",IF(W2741="hiver",VLOOKUP(E2741,'EFFECTIFS Hiver'!$A:$I,9,FALSE),IF(W2741="été",VLOOKUP(E2741,'EFFECTIFS Eté'!$A:$I,9,FALSE),"Erreur saison")))</f>
        <v>#N/A</v>
      </c>
      <c r="W2741" s="18" t="e">
        <f>VLOOKUP(D2741,Listes!B:C,2,FALSE)</f>
        <v>#N/A</v>
      </c>
    </row>
    <row r="2742" spans="1:23" ht="15.75" customHeight="1">
      <c r="A2742" s="11"/>
      <c r="B2742" s="11"/>
      <c r="C2742" s="11"/>
      <c r="D2742" s="11"/>
      <c r="E2742" s="11"/>
      <c r="F2742" s="11"/>
      <c r="G2742" s="11" t="e">
        <f>VLOOKUP(E2742,TAXONS!B:C,2,FALSE)</f>
        <v>#N/A</v>
      </c>
      <c r="H2742" s="13">
        <f t="shared" si="213"/>
        <v>0</v>
      </c>
      <c r="I2742" s="12" t="e">
        <f t="shared" si="214"/>
        <v>#N/A</v>
      </c>
      <c r="J2742" s="14" t="e">
        <f t="shared" si="215"/>
        <v>#N/A</v>
      </c>
      <c r="K2742" s="15" t="e">
        <f>VLOOKUP(B2742,REGIONS!A:D,4,FALSE)</f>
        <v>#N/A</v>
      </c>
      <c r="L2742" s="19" t="e">
        <f>VLOOKUP(G2742,Sensibilité!$A:$L,12,FALSE)</f>
        <v>#N/A</v>
      </c>
      <c r="M2742" s="19" t="e">
        <f t="shared" si="216"/>
        <v>#N/A</v>
      </c>
      <c r="N2742" s="19" t="e">
        <f t="shared" si="217"/>
        <v>#N/A</v>
      </c>
      <c r="O2742" s="15" t="str">
        <f>IF(D2742=Listes!$B$6,"SWARMING",IF(OR(D2742=Listes!$B$1,D2742=Listes!$B$2,D2742=Listes!$B$5),2,IF(OR(D2742=Listes!$B$3,D2742=Listes!$B$4),1,"erreur colonne D")))</f>
        <v>SWARMING</v>
      </c>
      <c r="P2742" s="15" t="e">
        <f>IF(OR(W2742="Hiver",W2742="Transit"),VLOOKUP(E2742,IC!A:E,4,FALSE),IF(W2742="été",VLOOKUP(E2742,IC!A:E,3,FALSE),"erreur"))</f>
        <v>#N/A</v>
      </c>
      <c r="Q2742" s="15" t="e">
        <f>IF(P2742="NR",0,IF(F2742&lt;5,0,IF(P2742=1,VLOOKUP(F2742,IC!$G$1:$I$8,3,TRUE),
IF(P2742=2,VLOOKUP(F2742,IC!$K$1:$M$8,3,TRUE),
IF(P2742=3,VLOOKUP(F2742,IC!$O$1:$Q$8,3,TRUE),IF(P2742=4,VLOOKUP(F2742,IC!$S$2:$U$9,3,TRUE),
"erreur"))))))</f>
        <v>#N/A</v>
      </c>
      <c r="R2742" s="16" t="e">
        <f>IF(OR(V2742="NA",V2742="Transit",V2742&lt;Listes!$F$1),"non applicable",F2742/V2742)</f>
        <v>#N/A</v>
      </c>
      <c r="S2742" s="16" t="e">
        <f>IF(W2742="Transit","Non applicable",IF(AND(W2742="été",T2742&gt;Listes!F2741),F2742/T2742,IF(AND(W2742="Hiver",Hierarchisation!U2742&gt;Listes!F2741),F2742/U2742,"non applicable")))</f>
        <v>#N/A</v>
      </c>
      <c r="T2742" s="17" t="e">
        <f>IF(K2742="Centre",VLOOKUP(E2742,effectifs_ete,3,FALSE),IF(Hierarchisation!K2742="Grand Nord",VLOOKUP(Hierarchisation!E2742,effectifs_ete,4,FALSE),IF(Hierarchisation!K2742="Nord Est",VLOOKUP(Hierarchisation!E2742,effectifs_ete,5,FALSE),IF(Hierarchisation!K2742="Nord Ouest",VLOOKUP(Hierarchisation!E2742,effectifs_ete,6,FALSE),IF(Hierarchisation!K2742="Sud Est",VLOOKUP(Hierarchisation!E2742,effectifs_ete,7,FALSE),IF(Hierarchisation!K2742="Sud Ouest",VLOOKUP(Hierarchisation!E2742,effectifs_ete,8,FALSE),"Erreur Région"))))))</f>
        <v>#N/A</v>
      </c>
      <c r="U2742" s="17" t="e">
        <f>IF(K2742="Centre",VLOOKUP(E2742,effectifs_hiver,3,FALSE),IF(Hierarchisation!K2742="Grand Nord",VLOOKUP(Hierarchisation!E2742,effectifs_hiver,4,FALSE),IF(Hierarchisation!K2742="Nord Est",VLOOKUP(Hierarchisation!E2742,effectifs_hiver,5,FALSE),IF(Hierarchisation!K2742="Nord Ouest",VLOOKUP(Hierarchisation!E2742,effectifs_hiver,6,FALSE),IF(Hierarchisation!K2742="Sud Est",VLOOKUP(Hierarchisation!E2742,effectifs_hiver,7,FALSE),IF(Hierarchisation!K2742="Sud Ouest",VLOOKUP(Hierarchisation!E2742,effectifs_hiver,8,FALSE),"Erreur Région"))))))</f>
        <v>#N/A</v>
      </c>
      <c r="V2742" s="17" t="e">
        <f>IF(W2742="Transit","Transit",IF(W2742="hiver",VLOOKUP(E2742,'EFFECTIFS Hiver'!$A:$I,9,FALSE),IF(W2742="été",VLOOKUP(E2742,'EFFECTIFS Eté'!$A:$I,9,FALSE),"Erreur saison")))</f>
        <v>#N/A</v>
      </c>
      <c r="W2742" s="18" t="e">
        <f>VLOOKUP(D2742,Listes!B:C,2,FALSE)</f>
        <v>#N/A</v>
      </c>
    </row>
    <row r="2743" spans="1:23" ht="15.75" customHeight="1">
      <c r="A2743" s="11"/>
      <c r="B2743" s="11"/>
      <c r="C2743" s="11"/>
      <c r="D2743" s="11"/>
      <c r="E2743" s="11"/>
      <c r="F2743" s="11"/>
      <c r="G2743" s="11" t="e">
        <f>VLOOKUP(E2743,TAXONS!B:C,2,FALSE)</f>
        <v>#N/A</v>
      </c>
      <c r="H2743" s="13">
        <f t="shared" si="213"/>
        <v>0</v>
      </c>
      <c r="I2743" s="12" t="e">
        <f t="shared" si="214"/>
        <v>#N/A</v>
      </c>
      <c r="J2743" s="14" t="e">
        <f t="shared" si="215"/>
        <v>#N/A</v>
      </c>
      <c r="K2743" s="15" t="e">
        <f>VLOOKUP(B2743,REGIONS!A:D,4,FALSE)</f>
        <v>#N/A</v>
      </c>
      <c r="L2743" s="19" t="e">
        <f>VLOOKUP(G2743,Sensibilité!$A:$L,12,FALSE)</f>
        <v>#N/A</v>
      </c>
      <c r="M2743" s="19" t="e">
        <f t="shared" si="216"/>
        <v>#N/A</v>
      </c>
      <c r="N2743" s="19" t="e">
        <f t="shared" si="217"/>
        <v>#N/A</v>
      </c>
      <c r="O2743" s="15" t="str">
        <f>IF(D2743=Listes!$B$6,"SWARMING",IF(OR(D2743=Listes!$B$1,D2743=Listes!$B$2,D2743=Listes!$B$5),2,IF(OR(D2743=Listes!$B$3,D2743=Listes!$B$4),1,"erreur colonne D")))</f>
        <v>SWARMING</v>
      </c>
      <c r="P2743" s="15" t="e">
        <f>IF(OR(W2743="Hiver",W2743="Transit"),VLOOKUP(E2743,IC!A:E,4,FALSE),IF(W2743="été",VLOOKUP(E2743,IC!A:E,3,FALSE),"erreur"))</f>
        <v>#N/A</v>
      </c>
      <c r="Q2743" s="15" t="e">
        <f>IF(P2743="NR",0,IF(F2743&lt;5,0,IF(P2743=1,VLOOKUP(F2743,IC!$G$1:$I$8,3,TRUE),
IF(P2743=2,VLOOKUP(F2743,IC!$K$1:$M$8,3,TRUE),
IF(P2743=3,VLOOKUP(F2743,IC!$O$1:$Q$8,3,TRUE),IF(P2743=4,VLOOKUP(F2743,IC!$S$2:$U$9,3,TRUE),
"erreur"))))))</f>
        <v>#N/A</v>
      </c>
      <c r="R2743" s="16" t="e">
        <f>IF(OR(V2743="NA",V2743="Transit",V2743&lt;Listes!$F$1),"non applicable",F2743/V2743)</f>
        <v>#N/A</v>
      </c>
      <c r="S2743" s="16" t="e">
        <f>IF(W2743="Transit","Non applicable",IF(AND(W2743="été",T2743&gt;Listes!F2742),F2743/T2743,IF(AND(W2743="Hiver",Hierarchisation!U2743&gt;Listes!F2742),F2743/U2743,"non applicable")))</f>
        <v>#N/A</v>
      </c>
      <c r="T2743" s="17" t="e">
        <f>IF(K2743="Centre",VLOOKUP(E2743,effectifs_ete,3,FALSE),IF(Hierarchisation!K2743="Grand Nord",VLOOKUP(Hierarchisation!E2743,effectifs_ete,4,FALSE),IF(Hierarchisation!K2743="Nord Est",VLOOKUP(Hierarchisation!E2743,effectifs_ete,5,FALSE),IF(Hierarchisation!K2743="Nord Ouest",VLOOKUP(Hierarchisation!E2743,effectifs_ete,6,FALSE),IF(Hierarchisation!K2743="Sud Est",VLOOKUP(Hierarchisation!E2743,effectifs_ete,7,FALSE),IF(Hierarchisation!K2743="Sud Ouest",VLOOKUP(Hierarchisation!E2743,effectifs_ete,8,FALSE),"Erreur Région"))))))</f>
        <v>#N/A</v>
      </c>
      <c r="U2743" s="17" t="e">
        <f>IF(K2743="Centre",VLOOKUP(E2743,effectifs_hiver,3,FALSE),IF(Hierarchisation!K2743="Grand Nord",VLOOKUP(Hierarchisation!E2743,effectifs_hiver,4,FALSE),IF(Hierarchisation!K2743="Nord Est",VLOOKUP(Hierarchisation!E2743,effectifs_hiver,5,FALSE),IF(Hierarchisation!K2743="Nord Ouest",VLOOKUP(Hierarchisation!E2743,effectifs_hiver,6,FALSE),IF(Hierarchisation!K2743="Sud Est",VLOOKUP(Hierarchisation!E2743,effectifs_hiver,7,FALSE),IF(Hierarchisation!K2743="Sud Ouest",VLOOKUP(Hierarchisation!E2743,effectifs_hiver,8,FALSE),"Erreur Région"))))))</f>
        <v>#N/A</v>
      </c>
      <c r="V2743" s="17" t="e">
        <f>IF(W2743="Transit","Transit",IF(W2743="hiver",VLOOKUP(E2743,'EFFECTIFS Hiver'!$A:$I,9,FALSE),IF(W2743="été",VLOOKUP(E2743,'EFFECTIFS Eté'!$A:$I,9,FALSE),"Erreur saison")))</f>
        <v>#N/A</v>
      </c>
      <c r="W2743" s="18" t="e">
        <f>VLOOKUP(D2743,Listes!B:C,2,FALSE)</f>
        <v>#N/A</v>
      </c>
    </row>
    <row r="2744" spans="1:23" ht="15.75" customHeight="1">
      <c r="A2744" s="11"/>
      <c r="B2744" s="11"/>
      <c r="C2744" s="11"/>
      <c r="D2744" s="11"/>
      <c r="E2744" s="11"/>
      <c r="F2744" s="11"/>
      <c r="G2744" s="11" t="e">
        <f>VLOOKUP(E2744,TAXONS!B:C,2,FALSE)</f>
        <v>#N/A</v>
      </c>
      <c r="H2744" s="13">
        <f t="shared" si="213"/>
        <v>0</v>
      </c>
      <c r="I2744" s="12" t="e">
        <f t="shared" si="214"/>
        <v>#N/A</v>
      </c>
      <c r="J2744" s="14" t="e">
        <f t="shared" si="215"/>
        <v>#N/A</v>
      </c>
      <c r="K2744" s="15" t="e">
        <f>VLOOKUP(B2744,REGIONS!A:D,4,FALSE)</f>
        <v>#N/A</v>
      </c>
      <c r="L2744" s="19" t="e">
        <f>VLOOKUP(G2744,Sensibilité!$A:$L,12,FALSE)</f>
        <v>#N/A</v>
      </c>
      <c r="M2744" s="19" t="e">
        <f t="shared" si="216"/>
        <v>#N/A</v>
      </c>
      <c r="N2744" s="19" t="e">
        <f t="shared" si="217"/>
        <v>#N/A</v>
      </c>
      <c r="O2744" s="15" t="str">
        <f>IF(D2744=Listes!$B$6,"SWARMING",IF(OR(D2744=Listes!$B$1,D2744=Listes!$B$2,D2744=Listes!$B$5),2,IF(OR(D2744=Listes!$B$3,D2744=Listes!$B$4),1,"erreur colonne D")))</f>
        <v>SWARMING</v>
      </c>
      <c r="P2744" s="15" t="e">
        <f>IF(OR(W2744="Hiver",W2744="Transit"),VLOOKUP(E2744,IC!A:E,4,FALSE),IF(W2744="été",VLOOKUP(E2744,IC!A:E,3,FALSE),"erreur"))</f>
        <v>#N/A</v>
      </c>
      <c r="Q2744" s="15" t="e">
        <f>IF(P2744="NR",0,IF(F2744&lt;5,0,IF(P2744=1,VLOOKUP(F2744,IC!$G$1:$I$8,3,TRUE),
IF(P2744=2,VLOOKUP(F2744,IC!$K$1:$M$8,3,TRUE),
IF(P2744=3,VLOOKUP(F2744,IC!$O$1:$Q$8,3,TRUE),IF(P2744=4,VLOOKUP(F2744,IC!$S$2:$U$9,3,TRUE),
"erreur"))))))</f>
        <v>#N/A</v>
      </c>
      <c r="R2744" s="16" t="e">
        <f>IF(OR(V2744="NA",V2744="Transit",V2744&lt;Listes!$F$1),"non applicable",F2744/V2744)</f>
        <v>#N/A</v>
      </c>
      <c r="S2744" s="16" t="e">
        <f>IF(W2744="Transit","Non applicable",IF(AND(W2744="été",T2744&gt;Listes!F2743),F2744/T2744,IF(AND(W2744="Hiver",Hierarchisation!U2744&gt;Listes!F2743),F2744/U2744,"non applicable")))</f>
        <v>#N/A</v>
      </c>
      <c r="T2744" s="17" t="e">
        <f>IF(K2744="Centre",VLOOKUP(E2744,effectifs_ete,3,FALSE),IF(Hierarchisation!K2744="Grand Nord",VLOOKUP(Hierarchisation!E2744,effectifs_ete,4,FALSE),IF(Hierarchisation!K2744="Nord Est",VLOOKUP(Hierarchisation!E2744,effectifs_ete,5,FALSE),IF(Hierarchisation!K2744="Nord Ouest",VLOOKUP(Hierarchisation!E2744,effectifs_ete,6,FALSE),IF(Hierarchisation!K2744="Sud Est",VLOOKUP(Hierarchisation!E2744,effectifs_ete,7,FALSE),IF(Hierarchisation!K2744="Sud Ouest",VLOOKUP(Hierarchisation!E2744,effectifs_ete,8,FALSE),"Erreur Région"))))))</f>
        <v>#N/A</v>
      </c>
      <c r="U2744" s="17" t="e">
        <f>IF(K2744="Centre",VLOOKUP(E2744,effectifs_hiver,3,FALSE),IF(Hierarchisation!K2744="Grand Nord",VLOOKUP(Hierarchisation!E2744,effectifs_hiver,4,FALSE),IF(Hierarchisation!K2744="Nord Est",VLOOKUP(Hierarchisation!E2744,effectifs_hiver,5,FALSE),IF(Hierarchisation!K2744="Nord Ouest",VLOOKUP(Hierarchisation!E2744,effectifs_hiver,6,FALSE),IF(Hierarchisation!K2744="Sud Est",VLOOKUP(Hierarchisation!E2744,effectifs_hiver,7,FALSE),IF(Hierarchisation!K2744="Sud Ouest",VLOOKUP(Hierarchisation!E2744,effectifs_hiver,8,FALSE),"Erreur Région"))))))</f>
        <v>#N/A</v>
      </c>
      <c r="V2744" s="17" t="e">
        <f>IF(W2744="Transit","Transit",IF(W2744="hiver",VLOOKUP(E2744,'EFFECTIFS Hiver'!$A:$I,9,FALSE),IF(W2744="été",VLOOKUP(E2744,'EFFECTIFS Eté'!$A:$I,9,FALSE),"Erreur saison")))</f>
        <v>#N/A</v>
      </c>
      <c r="W2744" s="18" t="e">
        <f>VLOOKUP(D2744,Listes!B:C,2,FALSE)</f>
        <v>#N/A</v>
      </c>
    </row>
    <row r="2745" spans="1:23" ht="15.75" customHeight="1">
      <c r="A2745" s="11"/>
      <c r="B2745" s="11"/>
      <c r="C2745" s="11"/>
      <c r="D2745" s="11"/>
      <c r="E2745" s="11"/>
      <c r="F2745" s="11"/>
      <c r="G2745" s="11" t="e">
        <f>VLOOKUP(E2745,TAXONS!B:C,2,FALSE)</f>
        <v>#N/A</v>
      </c>
      <c r="H2745" s="13">
        <f t="shared" si="213"/>
        <v>0</v>
      </c>
      <c r="I2745" s="12" t="e">
        <f t="shared" si="214"/>
        <v>#N/A</v>
      </c>
      <c r="J2745" s="14" t="e">
        <f t="shared" si="215"/>
        <v>#N/A</v>
      </c>
      <c r="K2745" s="15" t="e">
        <f>VLOOKUP(B2745,REGIONS!A:D,4,FALSE)</f>
        <v>#N/A</v>
      </c>
      <c r="L2745" s="19" t="e">
        <f>VLOOKUP(G2745,Sensibilité!$A:$L,12,FALSE)</f>
        <v>#N/A</v>
      </c>
      <c r="M2745" s="19" t="e">
        <f t="shared" si="216"/>
        <v>#N/A</v>
      </c>
      <c r="N2745" s="19" t="e">
        <f t="shared" si="217"/>
        <v>#N/A</v>
      </c>
      <c r="O2745" s="15" t="str">
        <f>IF(D2745=Listes!$B$6,"SWARMING",IF(OR(D2745=Listes!$B$1,D2745=Listes!$B$2,D2745=Listes!$B$5),2,IF(OR(D2745=Listes!$B$3,D2745=Listes!$B$4),1,"erreur colonne D")))</f>
        <v>SWARMING</v>
      </c>
      <c r="P2745" s="15" t="e">
        <f>IF(OR(W2745="Hiver",W2745="Transit"),VLOOKUP(E2745,IC!A:E,4,FALSE),IF(W2745="été",VLOOKUP(E2745,IC!A:E,3,FALSE),"erreur"))</f>
        <v>#N/A</v>
      </c>
      <c r="Q2745" s="15" t="e">
        <f>IF(P2745="NR",0,IF(F2745&lt;5,0,IF(P2745=1,VLOOKUP(F2745,IC!$G$1:$I$8,3,TRUE),
IF(P2745=2,VLOOKUP(F2745,IC!$K$1:$M$8,3,TRUE),
IF(P2745=3,VLOOKUP(F2745,IC!$O$1:$Q$8,3,TRUE),IF(P2745=4,VLOOKUP(F2745,IC!$S$2:$U$9,3,TRUE),
"erreur"))))))</f>
        <v>#N/A</v>
      </c>
      <c r="R2745" s="16" t="e">
        <f>IF(OR(V2745="NA",V2745="Transit",V2745&lt;Listes!$F$1),"non applicable",F2745/V2745)</f>
        <v>#N/A</v>
      </c>
      <c r="S2745" s="16" t="e">
        <f>IF(W2745="Transit","Non applicable",IF(AND(W2745="été",T2745&gt;Listes!F2744),F2745/T2745,IF(AND(W2745="Hiver",Hierarchisation!U2745&gt;Listes!F2744),F2745/U2745,"non applicable")))</f>
        <v>#N/A</v>
      </c>
      <c r="T2745" s="17" t="e">
        <f>IF(K2745="Centre",VLOOKUP(E2745,effectifs_ete,3,FALSE),IF(Hierarchisation!K2745="Grand Nord",VLOOKUP(Hierarchisation!E2745,effectifs_ete,4,FALSE),IF(Hierarchisation!K2745="Nord Est",VLOOKUP(Hierarchisation!E2745,effectifs_ete,5,FALSE),IF(Hierarchisation!K2745="Nord Ouest",VLOOKUP(Hierarchisation!E2745,effectifs_ete,6,FALSE),IF(Hierarchisation!K2745="Sud Est",VLOOKUP(Hierarchisation!E2745,effectifs_ete,7,FALSE),IF(Hierarchisation!K2745="Sud Ouest",VLOOKUP(Hierarchisation!E2745,effectifs_ete,8,FALSE),"Erreur Région"))))))</f>
        <v>#N/A</v>
      </c>
      <c r="U2745" s="17" t="e">
        <f>IF(K2745="Centre",VLOOKUP(E2745,effectifs_hiver,3,FALSE),IF(Hierarchisation!K2745="Grand Nord",VLOOKUP(Hierarchisation!E2745,effectifs_hiver,4,FALSE),IF(Hierarchisation!K2745="Nord Est",VLOOKUP(Hierarchisation!E2745,effectifs_hiver,5,FALSE),IF(Hierarchisation!K2745="Nord Ouest",VLOOKUP(Hierarchisation!E2745,effectifs_hiver,6,FALSE),IF(Hierarchisation!K2745="Sud Est",VLOOKUP(Hierarchisation!E2745,effectifs_hiver,7,FALSE),IF(Hierarchisation!K2745="Sud Ouest",VLOOKUP(Hierarchisation!E2745,effectifs_hiver,8,FALSE),"Erreur Région"))))))</f>
        <v>#N/A</v>
      </c>
      <c r="V2745" s="17" t="e">
        <f>IF(W2745="Transit","Transit",IF(W2745="hiver",VLOOKUP(E2745,'EFFECTIFS Hiver'!$A:$I,9,FALSE),IF(W2745="été",VLOOKUP(E2745,'EFFECTIFS Eté'!$A:$I,9,FALSE),"Erreur saison")))</f>
        <v>#N/A</v>
      </c>
      <c r="W2745" s="18" t="e">
        <f>VLOOKUP(D2745,Listes!B:C,2,FALSE)</f>
        <v>#N/A</v>
      </c>
    </row>
    <row r="2746" spans="1:23" ht="15.75" customHeight="1">
      <c r="A2746" s="11"/>
      <c r="B2746" s="11"/>
      <c r="C2746" s="11"/>
      <c r="D2746" s="11"/>
      <c r="E2746" s="11"/>
      <c r="F2746" s="11"/>
      <c r="G2746" s="11" t="e">
        <f>VLOOKUP(E2746,TAXONS!B:C,2,FALSE)</f>
        <v>#N/A</v>
      </c>
      <c r="H2746" s="13">
        <f t="shared" si="213"/>
        <v>0</v>
      </c>
      <c r="I2746" s="12" t="e">
        <f t="shared" si="214"/>
        <v>#N/A</v>
      </c>
      <c r="J2746" s="14" t="e">
        <f t="shared" si="215"/>
        <v>#N/A</v>
      </c>
      <c r="K2746" s="15" t="e">
        <f>VLOOKUP(B2746,REGIONS!A:D,4,FALSE)</f>
        <v>#N/A</v>
      </c>
      <c r="L2746" s="19" t="e">
        <f>VLOOKUP(G2746,Sensibilité!$A:$L,12,FALSE)</f>
        <v>#N/A</v>
      </c>
      <c r="M2746" s="19" t="e">
        <f t="shared" si="216"/>
        <v>#N/A</v>
      </c>
      <c r="N2746" s="19" t="e">
        <f t="shared" si="217"/>
        <v>#N/A</v>
      </c>
      <c r="O2746" s="15" t="str">
        <f>IF(D2746=Listes!$B$6,"SWARMING",IF(OR(D2746=Listes!$B$1,D2746=Listes!$B$2,D2746=Listes!$B$5),2,IF(OR(D2746=Listes!$B$3,D2746=Listes!$B$4),1,"erreur colonne D")))</f>
        <v>SWARMING</v>
      </c>
      <c r="P2746" s="15" t="e">
        <f>IF(OR(W2746="Hiver",W2746="Transit"),VLOOKUP(E2746,IC!A:E,4,FALSE),IF(W2746="été",VLOOKUP(E2746,IC!A:E,3,FALSE),"erreur"))</f>
        <v>#N/A</v>
      </c>
      <c r="Q2746" s="15" t="e">
        <f>IF(P2746="NR",0,IF(F2746&lt;5,0,IF(P2746=1,VLOOKUP(F2746,IC!$G$1:$I$8,3,TRUE),
IF(P2746=2,VLOOKUP(F2746,IC!$K$1:$M$8,3,TRUE),
IF(P2746=3,VLOOKUP(F2746,IC!$O$1:$Q$8,3,TRUE),IF(P2746=4,VLOOKUP(F2746,IC!$S$2:$U$9,3,TRUE),
"erreur"))))))</f>
        <v>#N/A</v>
      </c>
      <c r="R2746" s="16" t="e">
        <f>IF(OR(V2746="NA",V2746="Transit",V2746&lt;Listes!$F$1),"non applicable",F2746/V2746)</f>
        <v>#N/A</v>
      </c>
      <c r="S2746" s="16" t="e">
        <f>IF(W2746="Transit","Non applicable",IF(AND(W2746="été",T2746&gt;Listes!F2745),F2746/T2746,IF(AND(W2746="Hiver",Hierarchisation!U2746&gt;Listes!F2745),F2746/U2746,"non applicable")))</f>
        <v>#N/A</v>
      </c>
      <c r="T2746" s="17" t="e">
        <f>IF(K2746="Centre",VLOOKUP(E2746,effectifs_ete,3,FALSE),IF(Hierarchisation!K2746="Grand Nord",VLOOKUP(Hierarchisation!E2746,effectifs_ete,4,FALSE),IF(Hierarchisation!K2746="Nord Est",VLOOKUP(Hierarchisation!E2746,effectifs_ete,5,FALSE),IF(Hierarchisation!K2746="Nord Ouest",VLOOKUP(Hierarchisation!E2746,effectifs_ete,6,FALSE),IF(Hierarchisation!K2746="Sud Est",VLOOKUP(Hierarchisation!E2746,effectifs_ete,7,FALSE),IF(Hierarchisation!K2746="Sud Ouest",VLOOKUP(Hierarchisation!E2746,effectifs_ete,8,FALSE),"Erreur Région"))))))</f>
        <v>#N/A</v>
      </c>
      <c r="U2746" s="17" t="e">
        <f>IF(K2746="Centre",VLOOKUP(E2746,effectifs_hiver,3,FALSE),IF(Hierarchisation!K2746="Grand Nord",VLOOKUP(Hierarchisation!E2746,effectifs_hiver,4,FALSE),IF(Hierarchisation!K2746="Nord Est",VLOOKUP(Hierarchisation!E2746,effectifs_hiver,5,FALSE),IF(Hierarchisation!K2746="Nord Ouest",VLOOKUP(Hierarchisation!E2746,effectifs_hiver,6,FALSE),IF(Hierarchisation!K2746="Sud Est",VLOOKUP(Hierarchisation!E2746,effectifs_hiver,7,FALSE),IF(Hierarchisation!K2746="Sud Ouest",VLOOKUP(Hierarchisation!E2746,effectifs_hiver,8,FALSE),"Erreur Région"))))))</f>
        <v>#N/A</v>
      </c>
      <c r="V2746" s="17" t="e">
        <f>IF(W2746="Transit","Transit",IF(W2746="hiver",VLOOKUP(E2746,'EFFECTIFS Hiver'!$A:$I,9,FALSE),IF(W2746="été",VLOOKUP(E2746,'EFFECTIFS Eté'!$A:$I,9,FALSE),"Erreur saison")))</f>
        <v>#N/A</v>
      </c>
      <c r="W2746" s="18" t="e">
        <f>VLOOKUP(D2746,Listes!B:C,2,FALSE)</f>
        <v>#N/A</v>
      </c>
    </row>
    <row r="2747" spans="1:23" ht="15.75" customHeight="1">
      <c r="A2747" s="11"/>
      <c r="B2747" s="11"/>
      <c r="C2747" s="11"/>
      <c r="D2747" s="11"/>
      <c r="E2747" s="11"/>
      <c r="F2747" s="11"/>
      <c r="G2747" s="11" t="e">
        <f>VLOOKUP(E2747,TAXONS!B:C,2,FALSE)</f>
        <v>#N/A</v>
      </c>
      <c r="H2747" s="13">
        <f t="shared" si="213"/>
        <v>0</v>
      </c>
      <c r="I2747" s="12" t="e">
        <f t="shared" si="214"/>
        <v>#N/A</v>
      </c>
      <c r="J2747" s="14" t="e">
        <f t="shared" si="215"/>
        <v>#N/A</v>
      </c>
      <c r="K2747" s="15" t="e">
        <f>VLOOKUP(B2747,REGIONS!A:D,4,FALSE)</f>
        <v>#N/A</v>
      </c>
      <c r="L2747" s="19" t="e">
        <f>VLOOKUP(G2747,Sensibilité!$A:$L,12,FALSE)</f>
        <v>#N/A</v>
      </c>
      <c r="M2747" s="19" t="e">
        <f t="shared" si="216"/>
        <v>#N/A</v>
      </c>
      <c r="N2747" s="19" t="e">
        <f t="shared" si="217"/>
        <v>#N/A</v>
      </c>
      <c r="O2747" s="15" t="str">
        <f>IF(D2747=Listes!$B$6,"SWARMING",IF(OR(D2747=Listes!$B$1,D2747=Listes!$B$2,D2747=Listes!$B$5),2,IF(OR(D2747=Listes!$B$3,D2747=Listes!$B$4),1,"erreur colonne D")))</f>
        <v>SWARMING</v>
      </c>
      <c r="P2747" s="15" t="e">
        <f>IF(OR(W2747="Hiver",W2747="Transit"),VLOOKUP(E2747,IC!A:E,4,FALSE),IF(W2747="été",VLOOKUP(E2747,IC!A:E,3,FALSE),"erreur"))</f>
        <v>#N/A</v>
      </c>
      <c r="Q2747" s="15" t="e">
        <f>IF(P2747="NR",0,IF(F2747&lt;5,0,IF(P2747=1,VLOOKUP(F2747,IC!$G$1:$I$8,3,TRUE),
IF(P2747=2,VLOOKUP(F2747,IC!$K$1:$M$8,3,TRUE),
IF(P2747=3,VLOOKUP(F2747,IC!$O$1:$Q$8,3,TRUE),IF(P2747=4,VLOOKUP(F2747,IC!$S$2:$U$9,3,TRUE),
"erreur"))))))</f>
        <v>#N/A</v>
      </c>
      <c r="R2747" s="16" t="e">
        <f>IF(OR(V2747="NA",V2747="Transit",V2747&lt;Listes!$F$1),"non applicable",F2747/V2747)</f>
        <v>#N/A</v>
      </c>
      <c r="S2747" s="16" t="e">
        <f>IF(W2747="Transit","Non applicable",IF(AND(W2747="été",T2747&gt;Listes!F2746),F2747/T2747,IF(AND(W2747="Hiver",Hierarchisation!U2747&gt;Listes!F2746),F2747/U2747,"non applicable")))</f>
        <v>#N/A</v>
      </c>
      <c r="T2747" s="17" t="e">
        <f>IF(K2747="Centre",VLOOKUP(E2747,effectifs_ete,3,FALSE),IF(Hierarchisation!K2747="Grand Nord",VLOOKUP(Hierarchisation!E2747,effectifs_ete,4,FALSE),IF(Hierarchisation!K2747="Nord Est",VLOOKUP(Hierarchisation!E2747,effectifs_ete,5,FALSE),IF(Hierarchisation!K2747="Nord Ouest",VLOOKUP(Hierarchisation!E2747,effectifs_ete,6,FALSE),IF(Hierarchisation!K2747="Sud Est",VLOOKUP(Hierarchisation!E2747,effectifs_ete,7,FALSE),IF(Hierarchisation!K2747="Sud Ouest",VLOOKUP(Hierarchisation!E2747,effectifs_ete,8,FALSE),"Erreur Région"))))))</f>
        <v>#N/A</v>
      </c>
      <c r="U2747" s="17" t="e">
        <f>IF(K2747="Centre",VLOOKUP(E2747,effectifs_hiver,3,FALSE),IF(Hierarchisation!K2747="Grand Nord",VLOOKUP(Hierarchisation!E2747,effectifs_hiver,4,FALSE),IF(Hierarchisation!K2747="Nord Est",VLOOKUP(Hierarchisation!E2747,effectifs_hiver,5,FALSE),IF(Hierarchisation!K2747="Nord Ouest",VLOOKUP(Hierarchisation!E2747,effectifs_hiver,6,FALSE),IF(Hierarchisation!K2747="Sud Est",VLOOKUP(Hierarchisation!E2747,effectifs_hiver,7,FALSE),IF(Hierarchisation!K2747="Sud Ouest",VLOOKUP(Hierarchisation!E2747,effectifs_hiver,8,FALSE),"Erreur Région"))))))</f>
        <v>#N/A</v>
      </c>
      <c r="V2747" s="17" t="e">
        <f>IF(W2747="Transit","Transit",IF(W2747="hiver",VLOOKUP(E2747,'EFFECTIFS Hiver'!$A:$I,9,FALSE),IF(W2747="été",VLOOKUP(E2747,'EFFECTIFS Eté'!$A:$I,9,FALSE),"Erreur saison")))</f>
        <v>#N/A</v>
      </c>
      <c r="W2747" s="18" t="e">
        <f>VLOOKUP(D2747,Listes!B:C,2,FALSE)</f>
        <v>#N/A</v>
      </c>
    </row>
    <row r="2748" spans="1:23" ht="15.75" customHeight="1">
      <c r="A2748" s="11"/>
      <c r="B2748" s="11"/>
      <c r="C2748" s="11"/>
      <c r="D2748" s="11"/>
      <c r="E2748" s="11"/>
      <c r="F2748" s="11"/>
      <c r="G2748" s="11" t="e">
        <f>VLOOKUP(E2748,TAXONS!B:C,2,FALSE)</f>
        <v>#N/A</v>
      </c>
      <c r="H2748" s="13">
        <f t="shared" si="213"/>
        <v>0</v>
      </c>
      <c r="I2748" s="12" t="e">
        <f t="shared" si="214"/>
        <v>#N/A</v>
      </c>
      <c r="J2748" s="14" t="e">
        <f t="shared" si="215"/>
        <v>#N/A</v>
      </c>
      <c r="K2748" s="15" t="e">
        <f>VLOOKUP(B2748,REGIONS!A:D,4,FALSE)</f>
        <v>#N/A</v>
      </c>
      <c r="L2748" s="19" t="e">
        <f>VLOOKUP(G2748,Sensibilité!$A:$L,12,FALSE)</f>
        <v>#N/A</v>
      </c>
      <c r="M2748" s="19" t="e">
        <f t="shared" si="216"/>
        <v>#N/A</v>
      </c>
      <c r="N2748" s="19" t="e">
        <f t="shared" si="217"/>
        <v>#N/A</v>
      </c>
      <c r="O2748" s="15" t="str">
        <f>IF(D2748=Listes!$B$6,"SWARMING",IF(OR(D2748=Listes!$B$1,D2748=Listes!$B$2,D2748=Listes!$B$5),2,IF(OR(D2748=Listes!$B$3,D2748=Listes!$B$4),1,"erreur colonne D")))</f>
        <v>SWARMING</v>
      </c>
      <c r="P2748" s="15" t="e">
        <f>IF(OR(W2748="Hiver",W2748="Transit"),VLOOKUP(E2748,IC!A:E,4,FALSE),IF(W2748="été",VLOOKUP(E2748,IC!A:E,3,FALSE),"erreur"))</f>
        <v>#N/A</v>
      </c>
      <c r="Q2748" s="15" t="e">
        <f>IF(P2748="NR",0,IF(F2748&lt;5,0,IF(P2748=1,VLOOKUP(F2748,IC!$G$1:$I$8,3,TRUE),
IF(P2748=2,VLOOKUP(F2748,IC!$K$1:$M$8,3,TRUE),
IF(P2748=3,VLOOKUP(F2748,IC!$O$1:$Q$8,3,TRUE),IF(P2748=4,VLOOKUP(F2748,IC!$S$2:$U$9,3,TRUE),
"erreur"))))))</f>
        <v>#N/A</v>
      </c>
      <c r="R2748" s="16" t="e">
        <f>IF(OR(V2748="NA",V2748="Transit",V2748&lt;Listes!$F$1),"non applicable",F2748/V2748)</f>
        <v>#N/A</v>
      </c>
      <c r="S2748" s="16" t="e">
        <f>IF(W2748="Transit","Non applicable",IF(AND(W2748="été",T2748&gt;Listes!F2747),F2748/T2748,IF(AND(W2748="Hiver",Hierarchisation!U2748&gt;Listes!F2747),F2748/U2748,"non applicable")))</f>
        <v>#N/A</v>
      </c>
      <c r="T2748" s="17" t="e">
        <f>IF(K2748="Centre",VLOOKUP(E2748,effectifs_ete,3,FALSE),IF(Hierarchisation!K2748="Grand Nord",VLOOKUP(Hierarchisation!E2748,effectifs_ete,4,FALSE),IF(Hierarchisation!K2748="Nord Est",VLOOKUP(Hierarchisation!E2748,effectifs_ete,5,FALSE),IF(Hierarchisation!K2748="Nord Ouest",VLOOKUP(Hierarchisation!E2748,effectifs_ete,6,FALSE),IF(Hierarchisation!K2748="Sud Est",VLOOKUP(Hierarchisation!E2748,effectifs_ete,7,FALSE),IF(Hierarchisation!K2748="Sud Ouest",VLOOKUP(Hierarchisation!E2748,effectifs_ete,8,FALSE),"Erreur Région"))))))</f>
        <v>#N/A</v>
      </c>
      <c r="U2748" s="17" t="e">
        <f>IF(K2748="Centre",VLOOKUP(E2748,effectifs_hiver,3,FALSE),IF(Hierarchisation!K2748="Grand Nord",VLOOKUP(Hierarchisation!E2748,effectifs_hiver,4,FALSE),IF(Hierarchisation!K2748="Nord Est",VLOOKUP(Hierarchisation!E2748,effectifs_hiver,5,FALSE),IF(Hierarchisation!K2748="Nord Ouest",VLOOKUP(Hierarchisation!E2748,effectifs_hiver,6,FALSE),IF(Hierarchisation!K2748="Sud Est",VLOOKUP(Hierarchisation!E2748,effectifs_hiver,7,FALSE),IF(Hierarchisation!K2748="Sud Ouest",VLOOKUP(Hierarchisation!E2748,effectifs_hiver,8,FALSE),"Erreur Région"))))))</f>
        <v>#N/A</v>
      </c>
      <c r="V2748" s="17" t="e">
        <f>IF(W2748="Transit","Transit",IF(W2748="hiver",VLOOKUP(E2748,'EFFECTIFS Hiver'!$A:$I,9,FALSE),IF(W2748="été",VLOOKUP(E2748,'EFFECTIFS Eté'!$A:$I,9,FALSE),"Erreur saison")))</f>
        <v>#N/A</v>
      </c>
      <c r="W2748" s="18" t="e">
        <f>VLOOKUP(D2748,Listes!B:C,2,FALSE)</f>
        <v>#N/A</v>
      </c>
    </row>
    <row r="2749" spans="1:23" ht="15.75" customHeight="1">
      <c r="A2749" s="11"/>
      <c r="B2749" s="11"/>
      <c r="C2749" s="11"/>
      <c r="D2749" s="11"/>
      <c r="E2749" s="11"/>
      <c r="F2749" s="11"/>
      <c r="G2749" s="11" t="e">
        <f>VLOOKUP(E2749,TAXONS!B:C,2,FALSE)</f>
        <v>#N/A</v>
      </c>
      <c r="H2749" s="13">
        <f t="shared" si="213"/>
        <v>0</v>
      </c>
      <c r="I2749" s="12" t="e">
        <f t="shared" si="214"/>
        <v>#N/A</v>
      </c>
      <c r="J2749" s="14" t="e">
        <f t="shared" si="215"/>
        <v>#N/A</v>
      </c>
      <c r="K2749" s="15" t="e">
        <f>VLOOKUP(B2749,REGIONS!A:D,4,FALSE)</f>
        <v>#N/A</v>
      </c>
      <c r="L2749" s="19" t="e">
        <f>VLOOKUP(G2749,Sensibilité!$A:$L,12,FALSE)</f>
        <v>#N/A</v>
      </c>
      <c r="M2749" s="19" t="e">
        <f t="shared" si="216"/>
        <v>#N/A</v>
      </c>
      <c r="N2749" s="19" t="e">
        <f t="shared" si="217"/>
        <v>#N/A</v>
      </c>
      <c r="O2749" s="15" t="str">
        <f>IF(D2749=Listes!$B$6,"SWARMING",IF(OR(D2749=Listes!$B$1,D2749=Listes!$B$2,D2749=Listes!$B$5),2,IF(OR(D2749=Listes!$B$3,D2749=Listes!$B$4),1,"erreur colonne D")))</f>
        <v>SWARMING</v>
      </c>
      <c r="P2749" s="15" t="e">
        <f>IF(OR(W2749="Hiver",W2749="Transit"),VLOOKUP(E2749,IC!A:E,4,FALSE),IF(W2749="été",VLOOKUP(E2749,IC!A:E,3,FALSE),"erreur"))</f>
        <v>#N/A</v>
      </c>
      <c r="Q2749" s="15" t="e">
        <f>IF(P2749="NR",0,IF(F2749&lt;5,0,IF(P2749=1,VLOOKUP(F2749,IC!$G$1:$I$8,3,TRUE),
IF(P2749=2,VLOOKUP(F2749,IC!$K$1:$M$8,3,TRUE),
IF(P2749=3,VLOOKUP(F2749,IC!$O$1:$Q$8,3,TRUE),IF(P2749=4,VLOOKUP(F2749,IC!$S$2:$U$9,3,TRUE),
"erreur"))))))</f>
        <v>#N/A</v>
      </c>
      <c r="R2749" s="16" t="e">
        <f>IF(OR(V2749="NA",V2749="Transit",V2749&lt;Listes!$F$1),"non applicable",F2749/V2749)</f>
        <v>#N/A</v>
      </c>
      <c r="S2749" s="16" t="e">
        <f>IF(W2749="Transit","Non applicable",IF(AND(W2749="été",T2749&gt;Listes!F2748),F2749/T2749,IF(AND(W2749="Hiver",Hierarchisation!U2749&gt;Listes!F2748),F2749/U2749,"non applicable")))</f>
        <v>#N/A</v>
      </c>
      <c r="T2749" s="17" t="e">
        <f>IF(K2749="Centre",VLOOKUP(E2749,effectifs_ete,3,FALSE),IF(Hierarchisation!K2749="Grand Nord",VLOOKUP(Hierarchisation!E2749,effectifs_ete,4,FALSE),IF(Hierarchisation!K2749="Nord Est",VLOOKUP(Hierarchisation!E2749,effectifs_ete,5,FALSE),IF(Hierarchisation!K2749="Nord Ouest",VLOOKUP(Hierarchisation!E2749,effectifs_ete,6,FALSE),IF(Hierarchisation!K2749="Sud Est",VLOOKUP(Hierarchisation!E2749,effectifs_ete,7,FALSE),IF(Hierarchisation!K2749="Sud Ouest",VLOOKUP(Hierarchisation!E2749,effectifs_ete,8,FALSE),"Erreur Région"))))))</f>
        <v>#N/A</v>
      </c>
      <c r="U2749" s="17" t="e">
        <f>IF(K2749="Centre",VLOOKUP(E2749,effectifs_hiver,3,FALSE),IF(Hierarchisation!K2749="Grand Nord",VLOOKUP(Hierarchisation!E2749,effectifs_hiver,4,FALSE),IF(Hierarchisation!K2749="Nord Est",VLOOKUP(Hierarchisation!E2749,effectifs_hiver,5,FALSE),IF(Hierarchisation!K2749="Nord Ouest",VLOOKUP(Hierarchisation!E2749,effectifs_hiver,6,FALSE),IF(Hierarchisation!K2749="Sud Est",VLOOKUP(Hierarchisation!E2749,effectifs_hiver,7,FALSE),IF(Hierarchisation!K2749="Sud Ouest",VLOOKUP(Hierarchisation!E2749,effectifs_hiver,8,FALSE),"Erreur Région"))))))</f>
        <v>#N/A</v>
      </c>
      <c r="V2749" s="17" t="e">
        <f>IF(W2749="Transit","Transit",IF(W2749="hiver",VLOOKUP(E2749,'EFFECTIFS Hiver'!$A:$I,9,FALSE),IF(W2749="été",VLOOKUP(E2749,'EFFECTIFS Eté'!$A:$I,9,FALSE),"Erreur saison")))</f>
        <v>#N/A</v>
      </c>
      <c r="W2749" s="18" t="e">
        <f>VLOOKUP(D2749,Listes!B:C,2,FALSE)</f>
        <v>#N/A</v>
      </c>
    </row>
    <row r="2750" spans="1:23" ht="15.75" customHeight="1">
      <c r="A2750" s="11"/>
      <c r="B2750" s="11"/>
      <c r="C2750" s="11"/>
      <c r="D2750" s="11"/>
      <c r="E2750" s="11"/>
      <c r="F2750" s="11"/>
      <c r="G2750" s="11" t="e">
        <f>VLOOKUP(E2750,TAXONS!B:C,2,FALSE)</f>
        <v>#N/A</v>
      </c>
      <c r="H2750" s="13">
        <f t="shared" si="213"/>
        <v>0</v>
      </c>
      <c r="I2750" s="12" t="e">
        <f t="shared" si="214"/>
        <v>#N/A</v>
      </c>
      <c r="J2750" s="14" t="e">
        <f t="shared" si="215"/>
        <v>#N/A</v>
      </c>
      <c r="K2750" s="15" t="e">
        <f>VLOOKUP(B2750,REGIONS!A:D,4,FALSE)</f>
        <v>#N/A</v>
      </c>
      <c r="L2750" s="19" t="e">
        <f>VLOOKUP(G2750,Sensibilité!$A:$L,12,FALSE)</f>
        <v>#N/A</v>
      </c>
      <c r="M2750" s="19" t="e">
        <f t="shared" si="216"/>
        <v>#N/A</v>
      </c>
      <c r="N2750" s="19" t="e">
        <f t="shared" si="217"/>
        <v>#N/A</v>
      </c>
      <c r="O2750" s="15" t="str">
        <f>IF(D2750=Listes!$B$6,"SWARMING",IF(OR(D2750=Listes!$B$1,D2750=Listes!$B$2,D2750=Listes!$B$5),2,IF(OR(D2750=Listes!$B$3,D2750=Listes!$B$4),1,"erreur colonne D")))</f>
        <v>SWARMING</v>
      </c>
      <c r="P2750" s="15" t="e">
        <f>IF(OR(W2750="Hiver",W2750="Transit"),VLOOKUP(E2750,IC!A:E,4,FALSE),IF(W2750="été",VLOOKUP(E2750,IC!A:E,3,FALSE),"erreur"))</f>
        <v>#N/A</v>
      </c>
      <c r="Q2750" s="15" t="e">
        <f>IF(P2750="NR",0,IF(F2750&lt;5,0,IF(P2750=1,VLOOKUP(F2750,IC!$G$1:$I$8,3,TRUE),
IF(P2750=2,VLOOKUP(F2750,IC!$K$1:$M$8,3,TRUE),
IF(P2750=3,VLOOKUP(F2750,IC!$O$1:$Q$8,3,TRUE),IF(P2750=4,VLOOKUP(F2750,IC!$S$2:$U$9,3,TRUE),
"erreur"))))))</f>
        <v>#N/A</v>
      </c>
      <c r="R2750" s="16" t="e">
        <f>IF(OR(V2750="NA",V2750="Transit",V2750&lt;Listes!$F$1),"non applicable",F2750/V2750)</f>
        <v>#N/A</v>
      </c>
      <c r="S2750" s="16" t="e">
        <f>IF(W2750="Transit","Non applicable",IF(AND(W2750="été",T2750&gt;Listes!F2749),F2750/T2750,IF(AND(W2750="Hiver",Hierarchisation!U2750&gt;Listes!F2749),F2750/U2750,"non applicable")))</f>
        <v>#N/A</v>
      </c>
      <c r="T2750" s="17" t="e">
        <f>IF(K2750="Centre",VLOOKUP(E2750,effectifs_ete,3,FALSE),IF(Hierarchisation!K2750="Grand Nord",VLOOKUP(Hierarchisation!E2750,effectifs_ete,4,FALSE),IF(Hierarchisation!K2750="Nord Est",VLOOKUP(Hierarchisation!E2750,effectifs_ete,5,FALSE),IF(Hierarchisation!K2750="Nord Ouest",VLOOKUP(Hierarchisation!E2750,effectifs_ete,6,FALSE),IF(Hierarchisation!K2750="Sud Est",VLOOKUP(Hierarchisation!E2750,effectifs_ete,7,FALSE),IF(Hierarchisation!K2750="Sud Ouest",VLOOKUP(Hierarchisation!E2750,effectifs_ete,8,FALSE),"Erreur Région"))))))</f>
        <v>#N/A</v>
      </c>
      <c r="U2750" s="17" t="e">
        <f>IF(K2750="Centre",VLOOKUP(E2750,effectifs_hiver,3,FALSE),IF(Hierarchisation!K2750="Grand Nord",VLOOKUP(Hierarchisation!E2750,effectifs_hiver,4,FALSE),IF(Hierarchisation!K2750="Nord Est",VLOOKUP(Hierarchisation!E2750,effectifs_hiver,5,FALSE),IF(Hierarchisation!K2750="Nord Ouest",VLOOKUP(Hierarchisation!E2750,effectifs_hiver,6,FALSE),IF(Hierarchisation!K2750="Sud Est",VLOOKUP(Hierarchisation!E2750,effectifs_hiver,7,FALSE),IF(Hierarchisation!K2750="Sud Ouest",VLOOKUP(Hierarchisation!E2750,effectifs_hiver,8,FALSE),"Erreur Région"))))))</f>
        <v>#N/A</v>
      </c>
      <c r="V2750" s="17" t="e">
        <f>IF(W2750="Transit","Transit",IF(W2750="hiver",VLOOKUP(E2750,'EFFECTIFS Hiver'!$A:$I,9,FALSE),IF(W2750="été",VLOOKUP(E2750,'EFFECTIFS Eté'!$A:$I,9,FALSE),"Erreur saison")))</f>
        <v>#N/A</v>
      </c>
      <c r="W2750" s="18" t="e">
        <f>VLOOKUP(D2750,Listes!B:C,2,FALSE)</f>
        <v>#N/A</v>
      </c>
    </row>
    <row r="2751" spans="1:23" ht="15.75" customHeight="1">
      <c r="A2751" s="11"/>
      <c r="B2751" s="11"/>
      <c r="C2751" s="11"/>
      <c r="D2751" s="11"/>
      <c r="E2751" s="11"/>
      <c r="F2751" s="11"/>
      <c r="G2751" s="11" t="e">
        <f>VLOOKUP(E2751,TAXONS!B:C,2,FALSE)</f>
        <v>#N/A</v>
      </c>
      <c r="H2751" s="13">
        <f t="shared" si="213"/>
        <v>0</v>
      </c>
      <c r="I2751" s="12" t="e">
        <f t="shared" si="214"/>
        <v>#N/A</v>
      </c>
      <c r="J2751" s="14" t="e">
        <f t="shared" si="215"/>
        <v>#N/A</v>
      </c>
      <c r="K2751" s="15" t="e">
        <f>VLOOKUP(B2751,REGIONS!A:D,4,FALSE)</f>
        <v>#N/A</v>
      </c>
      <c r="L2751" s="19" t="e">
        <f>VLOOKUP(G2751,Sensibilité!$A:$L,12,FALSE)</f>
        <v>#N/A</v>
      </c>
      <c r="M2751" s="19" t="e">
        <f t="shared" si="216"/>
        <v>#N/A</v>
      </c>
      <c r="N2751" s="19" t="e">
        <f t="shared" si="217"/>
        <v>#N/A</v>
      </c>
      <c r="O2751" s="15" t="str">
        <f>IF(D2751=Listes!$B$6,"SWARMING",IF(OR(D2751=Listes!$B$1,D2751=Listes!$B$2,D2751=Listes!$B$5),2,IF(OR(D2751=Listes!$B$3,D2751=Listes!$B$4),1,"erreur colonne D")))</f>
        <v>SWARMING</v>
      </c>
      <c r="P2751" s="15" t="e">
        <f>IF(OR(W2751="Hiver",W2751="Transit"),VLOOKUP(E2751,IC!A:E,4,FALSE),IF(W2751="été",VLOOKUP(E2751,IC!A:E,3,FALSE),"erreur"))</f>
        <v>#N/A</v>
      </c>
      <c r="Q2751" s="15" t="e">
        <f>IF(P2751="NR",0,IF(F2751&lt;5,0,IF(P2751=1,VLOOKUP(F2751,IC!$G$1:$I$8,3,TRUE),
IF(P2751=2,VLOOKUP(F2751,IC!$K$1:$M$8,3,TRUE),
IF(P2751=3,VLOOKUP(F2751,IC!$O$1:$Q$8,3,TRUE),IF(P2751=4,VLOOKUP(F2751,IC!$S$2:$U$9,3,TRUE),
"erreur"))))))</f>
        <v>#N/A</v>
      </c>
      <c r="R2751" s="16" t="e">
        <f>IF(OR(V2751="NA",V2751="Transit",V2751&lt;Listes!$F$1),"non applicable",F2751/V2751)</f>
        <v>#N/A</v>
      </c>
      <c r="S2751" s="16" t="e">
        <f>IF(W2751="Transit","Non applicable",IF(AND(W2751="été",T2751&gt;Listes!F2750),F2751/T2751,IF(AND(W2751="Hiver",Hierarchisation!U2751&gt;Listes!F2750),F2751/U2751,"non applicable")))</f>
        <v>#N/A</v>
      </c>
      <c r="T2751" s="17" t="e">
        <f>IF(K2751="Centre",VLOOKUP(E2751,effectifs_ete,3,FALSE),IF(Hierarchisation!K2751="Grand Nord",VLOOKUP(Hierarchisation!E2751,effectifs_ete,4,FALSE),IF(Hierarchisation!K2751="Nord Est",VLOOKUP(Hierarchisation!E2751,effectifs_ete,5,FALSE),IF(Hierarchisation!K2751="Nord Ouest",VLOOKUP(Hierarchisation!E2751,effectifs_ete,6,FALSE),IF(Hierarchisation!K2751="Sud Est",VLOOKUP(Hierarchisation!E2751,effectifs_ete,7,FALSE),IF(Hierarchisation!K2751="Sud Ouest",VLOOKUP(Hierarchisation!E2751,effectifs_ete,8,FALSE),"Erreur Région"))))))</f>
        <v>#N/A</v>
      </c>
      <c r="U2751" s="17" t="e">
        <f>IF(K2751="Centre",VLOOKUP(E2751,effectifs_hiver,3,FALSE),IF(Hierarchisation!K2751="Grand Nord",VLOOKUP(Hierarchisation!E2751,effectifs_hiver,4,FALSE),IF(Hierarchisation!K2751="Nord Est",VLOOKUP(Hierarchisation!E2751,effectifs_hiver,5,FALSE),IF(Hierarchisation!K2751="Nord Ouest",VLOOKUP(Hierarchisation!E2751,effectifs_hiver,6,FALSE),IF(Hierarchisation!K2751="Sud Est",VLOOKUP(Hierarchisation!E2751,effectifs_hiver,7,FALSE),IF(Hierarchisation!K2751="Sud Ouest",VLOOKUP(Hierarchisation!E2751,effectifs_hiver,8,FALSE),"Erreur Région"))))))</f>
        <v>#N/A</v>
      </c>
      <c r="V2751" s="17" t="e">
        <f>IF(W2751="Transit","Transit",IF(W2751="hiver",VLOOKUP(E2751,'EFFECTIFS Hiver'!$A:$I,9,FALSE),IF(W2751="été",VLOOKUP(E2751,'EFFECTIFS Eté'!$A:$I,9,FALSE),"Erreur saison")))</f>
        <v>#N/A</v>
      </c>
      <c r="W2751" s="18" t="e">
        <f>VLOOKUP(D2751,Listes!B:C,2,FALSE)</f>
        <v>#N/A</v>
      </c>
    </row>
    <row r="2752" spans="1:23" ht="15.75" customHeight="1">
      <c r="A2752" s="11"/>
      <c r="B2752" s="11"/>
      <c r="C2752" s="11"/>
      <c r="D2752" s="11"/>
      <c r="E2752" s="11"/>
      <c r="F2752" s="11"/>
      <c r="G2752" s="11" t="e">
        <f>VLOOKUP(E2752,TAXONS!B:C,2,FALSE)</f>
        <v>#N/A</v>
      </c>
      <c r="H2752" s="13">
        <f t="shared" si="213"/>
        <v>0</v>
      </c>
      <c r="I2752" s="12" t="e">
        <f t="shared" si="214"/>
        <v>#N/A</v>
      </c>
      <c r="J2752" s="14" t="e">
        <f t="shared" si="215"/>
        <v>#N/A</v>
      </c>
      <c r="K2752" s="15" t="e">
        <f>VLOOKUP(B2752,REGIONS!A:D,4,FALSE)</f>
        <v>#N/A</v>
      </c>
      <c r="L2752" s="19" t="e">
        <f>VLOOKUP(G2752,Sensibilité!$A:$L,12,FALSE)</f>
        <v>#N/A</v>
      </c>
      <c r="M2752" s="19" t="e">
        <f t="shared" si="216"/>
        <v>#N/A</v>
      </c>
      <c r="N2752" s="19" t="e">
        <f t="shared" si="217"/>
        <v>#N/A</v>
      </c>
      <c r="O2752" s="15" t="str">
        <f>IF(D2752=Listes!$B$6,"SWARMING",IF(OR(D2752=Listes!$B$1,D2752=Listes!$B$2,D2752=Listes!$B$5),2,IF(OR(D2752=Listes!$B$3,D2752=Listes!$B$4),1,"erreur colonne D")))</f>
        <v>SWARMING</v>
      </c>
      <c r="P2752" s="15" t="e">
        <f>IF(OR(W2752="Hiver",W2752="Transit"),VLOOKUP(E2752,IC!A:E,4,FALSE),IF(W2752="été",VLOOKUP(E2752,IC!A:E,3,FALSE),"erreur"))</f>
        <v>#N/A</v>
      </c>
      <c r="Q2752" s="15" t="e">
        <f>IF(P2752="NR",0,IF(F2752&lt;5,0,IF(P2752=1,VLOOKUP(F2752,IC!$G$1:$I$8,3,TRUE),
IF(P2752=2,VLOOKUP(F2752,IC!$K$1:$M$8,3,TRUE),
IF(P2752=3,VLOOKUP(F2752,IC!$O$1:$Q$8,3,TRUE),IF(P2752=4,VLOOKUP(F2752,IC!$S$2:$U$9,3,TRUE),
"erreur"))))))</f>
        <v>#N/A</v>
      </c>
      <c r="R2752" s="16" t="e">
        <f>IF(OR(V2752="NA",V2752="Transit",V2752&lt;Listes!$F$1),"non applicable",F2752/V2752)</f>
        <v>#N/A</v>
      </c>
      <c r="S2752" s="16" t="e">
        <f>IF(W2752="Transit","Non applicable",IF(AND(W2752="été",T2752&gt;Listes!F2751),F2752/T2752,IF(AND(W2752="Hiver",Hierarchisation!U2752&gt;Listes!F2751),F2752/U2752,"non applicable")))</f>
        <v>#N/A</v>
      </c>
      <c r="T2752" s="17" t="e">
        <f>IF(K2752="Centre",VLOOKUP(E2752,effectifs_ete,3,FALSE),IF(Hierarchisation!K2752="Grand Nord",VLOOKUP(Hierarchisation!E2752,effectifs_ete,4,FALSE),IF(Hierarchisation!K2752="Nord Est",VLOOKUP(Hierarchisation!E2752,effectifs_ete,5,FALSE),IF(Hierarchisation!K2752="Nord Ouest",VLOOKUP(Hierarchisation!E2752,effectifs_ete,6,FALSE),IF(Hierarchisation!K2752="Sud Est",VLOOKUP(Hierarchisation!E2752,effectifs_ete,7,FALSE),IF(Hierarchisation!K2752="Sud Ouest",VLOOKUP(Hierarchisation!E2752,effectifs_ete,8,FALSE),"Erreur Région"))))))</f>
        <v>#N/A</v>
      </c>
      <c r="U2752" s="17" t="e">
        <f>IF(K2752="Centre",VLOOKUP(E2752,effectifs_hiver,3,FALSE),IF(Hierarchisation!K2752="Grand Nord",VLOOKUP(Hierarchisation!E2752,effectifs_hiver,4,FALSE),IF(Hierarchisation!K2752="Nord Est",VLOOKUP(Hierarchisation!E2752,effectifs_hiver,5,FALSE),IF(Hierarchisation!K2752="Nord Ouest",VLOOKUP(Hierarchisation!E2752,effectifs_hiver,6,FALSE),IF(Hierarchisation!K2752="Sud Est",VLOOKUP(Hierarchisation!E2752,effectifs_hiver,7,FALSE),IF(Hierarchisation!K2752="Sud Ouest",VLOOKUP(Hierarchisation!E2752,effectifs_hiver,8,FALSE),"Erreur Région"))))))</f>
        <v>#N/A</v>
      </c>
      <c r="V2752" s="17" t="e">
        <f>IF(W2752="Transit","Transit",IF(W2752="hiver",VLOOKUP(E2752,'EFFECTIFS Hiver'!$A:$I,9,FALSE),IF(W2752="été",VLOOKUP(E2752,'EFFECTIFS Eté'!$A:$I,9,FALSE),"Erreur saison")))</f>
        <v>#N/A</v>
      </c>
      <c r="W2752" s="18" t="e">
        <f>VLOOKUP(D2752,Listes!B:C,2,FALSE)</f>
        <v>#N/A</v>
      </c>
    </row>
    <row r="2753" spans="1:23" ht="15.75" customHeight="1">
      <c r="A2753" s="11"/>
      <c r="B2753" s="11"/>
      <c r="C2753" s="11"/>
      <c r="D2753" s="11"/>
      <c r="E2753" s="11"/>
      <c r="F2753" s="11"/>
      <c r="G2753" s="11" t="e">
        <f>VLOOKUP(E2753,TAXONS!B:C,2,FALSE)</f>
        <v>#N/A</v>
      </c>
      <c r="H2753" s="13">
        <f t="shared" si="213"/>
        <v>0</v>
      </c>
      <c r="I2753" s="12" t="e">
        <f t="shared" si="214"/>
        <v>#N/A</v>
      </c>
      <c r="J2753" s="14" t="e">
        <f t="shared" si="215"/>
        <v>#N/A</v>
      </c>
      <c r="K2753" s="15" t="e">
        <f>VLOOKUP(B2753,REGIONS!A:D,4,FALSE)</f>
        <v>#N/A</v>
      </c>
      <c r="L2753" s="19" t="e">
        <f>VLOOKUP(G2753,Sensibilité!$A:$L,12,FALSE)</f>
        <v>#N/A</v>
      </c>
      <c r="M2753" s="19" t="e">
        <f t="shared" si="216"/>
        <v>#N/A</v>
      </c>
      <c r="N2753" s="19" t="e">
        <f t="shared" si="217"/>
        <v>#N/A</v>
      </c>
      <c r="O2753" s="15" t="str">
        <f>IF(D2753=Listes!$B$6,"SWARMING",IF(OR(D2753=Listes!$B$1,D2753=Listes!$B$2,D2753=Listes!$B$5),2,IF(OR(D2753=Listes!$B$3,D2753=Listes!$B$4),1,"erreur colonne D")))</f>
        <v>SWARMING</v>
      </c>
      <c r="P2753" s="15" t="e">
        <f>IF(OR(W2753="Hiver",W2753="Transit"),VLOOKUP(E2753,IC!A:E,4,FALSE),IF(W2753="été",VLOOKUP(E2753,IC!A:E,3,FALSE),"erreur"))</f>
        <v>#N/A</v>
      </c>
      <c r="Q2753" s="15" t="e">
        <f>IF(P2753="NR",0,IF(F2753&lt;5,0,IF(P2753=1,VLOOKUP(F2753,IC!$G$1:$I$8,3,TRUE),
IF(P2753=2,VLOOKUP(F2753,IC!$K$1:$M$8,3,TRUE),
IF(P2753=3,VLOOKUP(F2753,IC!$O$1:$Q$8,3,TRUE),IF(P2753=4,VLOOKUP(F2753,IC!$S$2:$U$9,3,TRUE),
"erreur"))))))</f>
        <v>#N/A</v>
      </c>
      <c r="R2753" s="16" t="e">
        <f>IF(OR(V2753="NA",V2753="Transit",V2753&lt;Listes!$F$1),"non applicable",F2753/V2753)</f>
        <v>#N/A</v>
      </c>
      <c r="S2753" s="16" t="e">
        <f>IF(W2753="Transit","Non applicable",IF(AND(W2753="été",T2753&gt;Listes!F2752),F2753/T2753,IF(AND(W2753="Hiver",Hierarchisation!U2753&gt;Listes!F2752),F2753/U2753,"non applicable")))</f>
        <v>#N/A</v>
      </c>
      <c r="T2753" s="17" t="e">
        <f>IF(K2753="Centre",VLOOKUP(E2753,effectifs_ete,3,FALSE),IF(Hierarchisation!K2753="Grand Nord",VLOOKUP(Hierarchisation!E2753,effectifs_ete,4,FALSE),IF(Hierarchisation!K2753="Nord Est",VLOOKUP(Hierarchisation!E2753,effectifs_ete,5,FALSE),IF(Hierarchisation!K2753="Nord Ouest",VLOOKUP(Hierarchisation!E2753,effectifs_ete,6,FALSE),IF(Hierarchisation!K2753="Sud Est",VLOOKUP(Hierarchisation!E2753,effectifs_ete,7,FALSE),IF(Hierarchisation!K2753="Sud Ouest",VLOOKUP(Hierarchisation!E2753,effectifs_ete,8,FALSE),"Erreur Région"))))))</f>
        <v>#N/A</v>
      </c>
      <c r="U2753" s="17" t="e">
        <f>IF(K2753="Centre",VLOOKUP(E2753,effectifs_hiver,3,FALSE),IF(Hierarchisation!K2753="Grand Nord",VLOOKUP(Hierarchisation!E2753,effectifs_hiver,4,FALSE),IF(Hierarchisation!K2753="Nord Est",VLOOKUP(Hierarchisation!E2753,effectifs_hiver,5,FALSE),IF(Hierarchisation!K2753="Nord Ouest",VLOOKUP(Hierarchisation!E2753,effectifs_hiver,6,FALSE),IF(Hierarchisation!K2753="Sud Est",VLOOKUP(Hierarchisation!E2753,effectifs_hiver,7,FALSE),IF(Hierarchisation!K2753="Sud Ouest",VLOOKUP(Hierarchisation!E2753,effectifs_hiver,8,FALSE),"Erreur Région"))))))</f>
        <v>#N/A</v>
      </c>
      <c r="V2753" s="17" t="e">
        <f>IF(W2753="Transit","Transit",IF(W2753="hiver",VLOOKUP(E2753,'EFFECTIFS Hiver'!$A:$I,9,FALSE),IF(W2753="été",VLOOKUP(E2753,'EFFECTIFS Eté'!$A:$I,9,FALSE),"Erreur saison")))</f>
        <v>#N/A</v>
      </c>
      <c r="W2753" s="18" t="e">
        <f>VLOOKUP(D2753,Listes!B:C,2,FALSE)</f>
        <v>#N/A</v>
      </c>
    </row>
    <row r="2754" spans="1:23" ht="15.75" customHeight="1">
      <c r="A2754" s="11"/>
      <c r="B2754" s="11"/>
      <c r="C2754" s="11"/>
      <c r="D2754" s="11"/>
      <c r="E2754" s="11"/>
      <c r="F2754" s="11"/>
      <c r="G2754" s="11" t="e">
        <f>VLOOKUP(E2754,TAXONS!B:C,2,FALSE)</f>
        <v>#N/A</v>
      </c>
      <c r="H2754" s="13">
        <f t="shared" si="213"/>
        <v>0</v>
      </c>
      <c r="I2754" s="12" t="e">
        <f t="shared" si="214"/>
        <v>#N/A</v>
      </c>
      <c r="J2754" s="14" t="e">
        <f t="shared" si="215"/>
        <v>#N/A</v>
      </c>
      <c r="K2754" s="15" t="e">
        <f>VLOOKUP(B2754,REGIONS!A:D,4,FALSE)</f>
        <v>#N/A</v>
      </c>
      <c r="L2754" s="19" t="e">
        <f>VLOOKUP(G2754,Sensibilité!$A:$L,12,FALSE)</f>
        <v>#N/A</v>
      </c>
      <c r="M2754" s="19" t="e">
        <f t="shared" si="216"/>
        <v>#N/A</v>
      </c>
      <c r="N2754" s="19" t="e">
        <f t="shared" si="217"/>
        <v>#N/A</v>
      </c>
      <c r="O2754" s="15" t="str">
        <f>IF(D2754=Listes!$B$6,"SWARMING",IF(OR(D2754=Listes!$B$1,D2754=Listes!$B$2,D2754=Listes!$B$5),2,IF(OR(D2754=Listes!$B$3,D2754=Listes!$B$4),1,"erreur colonne D")))</f>
        <v>SWARMING</v>
      </c>
      <c r="P2754" s="15" t="e">
        <f>IF(OR(W2754="Hiver",W2754="Transit"),VLOOKUP(E2754,IC!A:E,4,FALSE),IF(W2754="été",VLOOKUP(E2754,IC!A:E,3,FALSE),"erreur"))</f>
        <v>#N/A</v>
      </c>
      <c r="Q2754" s="15" t="e">
        <f>IF(P2754="NR",0,IF(F2754&lt;5,0,IF(P2754=1,VLOOKUP(F2754,IC!$G$1:$I$8,3,TRUE),
IF(P2754=2,VLOOKUP(F2754,IC!$K$1:$M$8,3,TRUE),
IF(P2754=3,VLOOKUP(F2754,IC!$O$1:$Q$8,3,TRUE),IF(P2754=4,VLOOKUP(F2754,IC!$S$2:$U$9,3,TRUE),
"erreur"))))))</f>
        <v>#N/A</v>
      </c>
      <c r="R2754" s="16" t="e">
        <f>IF(OR(V2754="NA",V2754="Transit",V2754&lt;Listes!$F$1),"non applicable",F2754/V2754)</f>
        <v>#N/A</v>
      </c>
      <c r="S2754" s="16" t="e">
        <f>IF(W2754="Transit","Non applicable",IF(AND(W2754="été",T2754&gt;Listes!F2753),F2754/T2754,IF(AND(W2754="Hiver",Hierarchisation!U2754&gt;Listes!F2753),F2754/U2754,"non applicable")))</f>
        <v>#N/A</v>
      </c>
      <c r="T2754" s="17" t="e">
        <f>IF(K2754="Centre",VLOOKUP(E2754,effectifs_ete,3,FALSE),IF(Hierarchisation!K2754="Grand Nord",VLOOKUP(Hierarchisation!E2754,effectifs_ete,4,FALSE),IF(Hierarchisation!K2754="Nord Est",VLOOKUP(Hierarchisation!E2754,effectifs_ete,5,FALSE),IF(Hierarchisation!K2754="Nord Ouest",VLOOKUP(Hierarchisation!E2754,effectifs_ete,6,FALSE),IF(Hierarchisation!K2754="Sud Est",VLOOKUP(Hierarchisation!E2754,effectifs_ete,7,FALSE),IF(Hierarchisation!K2754="Sud Ouest",VLOOKUP(Hierarchisation!E2754,effectifs_ete,8,FALSE),"Erreur Région"))))))</f>
        <v>#N/A</v>
      </c>
      <c r="U2754" s="17" t="e">
        <f>IF(K2754="Centre",VLOOKUP(E2754,effectifs_hiver,3,FALSE),IF(Hierarchisation!K2754="Grand Nord",VLOOKUP(Hierarchisation!E2754,effectifs_hiver,4,FALSE),IF(Hierarchisation!K2754="Nord Est",VLOOKUP(Hierarchisation!E2754,effectifs_hiver,5,FALSE),IF(Hierarchisation!K2754="Nord Ouest",VLOOKUP(Hierarchisation!E2754,effectifs_hiver,6,FALSE),IF(Hierarchisation!K2754="Sud Est",VLOOKUP(Hierarchisation!E2754,effectifs_hiver,7,FALSE),IF(Hierarchisation!K2754="Sud Ouest",VLOOKUP(Hierarchisation!E2754,effectifs_hiver,8,FALSE),"Erreur Région"))))))</f>
        <v>#N/A</v>
      </c>
      <c r="V2754" s="17" t="e">
        <f>IF(W2754="Transit","Transit",IF(W2754="hiver",VLOOKUP(E2754,'EFFECTIFS Hiver'!$A:$I,9,FALSE),IF(W2754="été",VLOOKUP(E2754,'EFFECTIFS Eté'!$A:$I,9,FALSE),"Erreur saison")))</f>
        <v>#N/A</v>
      </c>
      <c r="W2754" s="18" t="e">
        <f>VLOOKUP(D2754,Listes!B:C,2,FALSE)</f>
        <v>#N/A</v>
      </c>
    </row>
    <row r="2755" spans="1:23" ht="15.75" customHeight="1">
      <c r="A2755" s="11"/>
      <c r="B2755" s="11"/>
      <c r="C2755" s="11"/>
      <c r="D2755" s="11"/>
      <c r="E2755" s="11"/>
      <c r="F2755" s="11"/>
      <c r="G2755" s="11" t="e">
        <f>VLOOKUP(E2755,TAXONS!B:C,2,FALSE)</f>
        <v>#N/A</v>
      </c>
      <c r="H2755" s="13">
        <f t="shared" ref="H2755:H2818" si="218">IF(F2755&lt;5,0,N2755*(O2755*Q2755))</f>
        <v>0</v>
      </c>
      <c r="I2755" s="12" t="e">
        <f t="shared" ref="I2755:I2818" si="219">IF(OR(W2755="transit",R2755="non applicable"),"Non applicable",IF(R2755&gt;10%,"International",IF(R2755&gt;5%,"National",IF(S2755="non applicable","non applicable",IF(S2755&gt;2%,"Régional","non représentatif")))))</f>
        <v>#N/A</v>
      </c>
      <c r="J2755" s="14" t="e">
        <f t="shared" ref="J2755:J2818" si="220">IF(P2755="NR","Données non représentatives au National",IF(I2755="Non applicable","Données non représentatives au National ou régional",IF(I2755="non représentatif","effectif non représentatif au niveau national ou régional","--")))</f>
        <v>#N/A</v>
      </c>
      <c r="K2755" s="15" t="e">
        <f>VLOOKUP(B2755,REGIONS!A:D,4,FALSE)</f>
        <v>#N/A</v>
      </c>
      <c r="L2755" s="19" t="e">
        <f>VLOOKUP(G2755,Sensibilité!$A:$L,12,FALSE)</f>
        <v>#N/A</v>
      </c>
      <c r="M2755" s="19" t="e">
        <f t="shared" ref="M2755:M2818" si="221">IF(K2755="Grand Nord",VLOOKUP(G2755,responsabilite,2,FALSE),IF(K2755="Nord Ouest",VLOOKUP(G2755,responsabilite,3,FALSE),IF(K2755="Nord Est",VLOOKUP(G2755,responsabilite,4,FALSE),IF(K2755="Centre",VLOOKUP(G2755,responsabilite,5,FALSE),IF(K2755="Sud Ouest",VLOOKUP(G2755,responsabilite,6,FALSE),IF(K2755="Sud Est",VLOOKUP(G2755,responsabilite,7,FALSE),"erreur"))))))</f>
        <v>#N/A</v>
      </c>
      <c r="N2755" s="19" t="e">
        <f t="shared" ref="N2755:N2818" si="222">L2755+M2755</f>
        <v>#N/A</v>
      </c>
      <c r="O2755" s="15" t="str">
        <f>IF(D2755=Listes!$B$6,"SWARMING",IF(OR(D2755=Listes!$B$1,D2755=Listes!$B$2,D2755=Listes!$B$5),2,IF(OR(D2755=Listes!$B$3,D2755=Listes!$B$4),1,"erreur colonne D")))</f>
        <v>SWARMING</v>
      </c>
      <c r="P2755" s="15" t="e">
        <f>IF(OR(W2755="Hiver",W2755="Transit"),VLOOKUP(E2755,IC!A:E,4,FALSE),IF(W2755="été",VLOOKUP(E2755,IC!A:E,3,FALSE),"erreur"))</f>
        <v>#N/A</v>
      </c>
      <c r="Q2755" s="15" t="e">
        <f>IF(P2755="NR",0,IF(F2755&lt;5,0,IF(P2755=1,VLOOKUP(F2755,IC!$G$1:$I$8,3,TRUE),
IF(P2755=2,VLOOKUP(F2755,IC!$K$1:$M$8,3,TRUE),
IF(P2755=3,VLOOKUP(F2755,IC!$O$1:$Q$8,3,TRUE),IF(P2755=4,VLOOKUP(F2755,IC!$S$2:$U$9,3,TRUE),
"erreur"))))))</f>
        <v>#N/A</v>
      </c>
      <c r="R2755" s="16" t="e">
        <f>IF(OR(V2755="NA",V2755="Transit",V2755&lt;Listes!$F$1),"non applicable",F2755/V2755)</f>
        <v>#N/A</v>
      </c>
      <c r="S2755" s="16" t="e">
        <f>IF(W2755="Transit","Non applicable",IF(AND(W2755="été",T2755&gt;Listes!F2754),F2755/T2755,IF(AND(W2755="Hiver",Hierarchisation!U2755&gt;Listes!F2754),F2755/U2755,"non applicable")))</f>
        <v>#N/A</v>
      </c>
      <c r="T2755" s="17" t="e">
        <f>IF(K2755="Centre",VLOOKUP(E2755,effectifs_ete,3,FALSE),IF(Hierarchisation!K2755="Grand Nord",VLOOKUP(Hierarchisation!E2755,effectifs_ete,4,FALSE),IF(Hierarchisation!K2755="Nord Est",VLOOKUP(Hierarchisation!E2755,effectifs_ete,5,FALSE),IF(Hierarchisation!K2755="Nord Ouest",VLOOKUP(Hierarchisation!E2755,effectifs_ete,6,FALSE),IF(Hierarchisation!K2755="Sud Est",VLOOKUP(Hierarchisation!E2755,effectifs_ete,7,FALSE),IF(Hierarchisation!K2755="Sud Ouest",VLOOKUP(Hierarchisation!E2755,effectifs_ete,8,FALSE),"Erreur Région"))))))</f>
        <v>#N/A</v>
      </c>
      <c r="U2755" s="17" t="e">
        <f>IF(K2755="Centre",VLOOKUP(E2755,effectifs_hiver,3,FALSE),IF(Hierarchisation!K2755="Grand Nord",VLOOKUP(Hierarchisation!E2755,effectifs_hiver,4,FALSE),IF(Hierarchisation!K2755="Nord Est",VLOOKUP(Hierarchisation!E2755,effectifs_hiver,5,FALSE),IF(Hierarchisation!K2755="Nord Ouest",VLOOKUP(Hierarchisation!E2755,effectifs_hiver,6,FALSE),IF(Hierarchisation!K2755="Sud Est",VLOOKUP(Hierarchisation!E2755,effectifs_hiver,7,FALSE),IF(Hierarchisation!K2755="Sud Ouest",VLOOKUP(Hierarchisation!E2755,effectifs_hiver,8,FALSE),"Erreur Région"))))))</f>
        <v>#N/A</v>
      </c>
      <c r="V2755" s="17" t="e">
        <f>IF(W2755="Transit","Transit",IF(W2755="hiver",VLOOKUP(E2755,'EFFECTIFS Hiver'!$A:$I,9,FALSE),IF(W2755="été",VLOOKUP(E2755,'EFFECTIFS Eté'!$A:$I,9,FALSE),"Erreur saison")))</f>
        <v>#N/A</v>
      </c>
      <c r="W2755" s="18" t="e">
        <f>VLOOKUP(D2755,Listes!B:C,2,FALSE)</f>
        <v>#N/A</v>
      </c>
    </row>
    <row r="2756" spans="1:23" ht="15.75" customHeight="1">
      <c r="A2756" s="11"/>
      <c r="B2756" s="11"/>
      <c r="C2756" s="11"/>
      <c r="D2756" s="11"/>
      <c r="E2756" s="11"/>
      <c r="F2756" s="11"/>
      <c r="G2756" s="11" t="e">
        <f>VLOOKUP(E2756,TAXONS!B:C,2,FALSE)</f>
        <v>#N/A</v>
      </c>
      <c r="H2756" s="13">
        <f t="shared" si="218"/>
        <v>0</v>
      </c>
      <c r="I2756" s="12" t="e">
        <f t="shared" si="219"/>
        <v>#N/A</v>
      </c>
      <c r="J2756" s="14" t="e">
        <f t="shared" si="220"/>
        <v>#N/A</v>
      </c>
      <c r="K2756" s="15" t="e">
        <f>VLOOKUP(B2756,REGIONS!A:D,4,FALSE)</f>
        <v>#N/A</v>
      </c>
      <c r="L2756" s="19" t="e">
        <f>VLOOKUP(G2756,Sensibilité!$A:$L,12,FALSE)</f>
        <v>#N/A</v>
      </c>
      <c r="M2756" s="19" t="e">
        <f t="shared" si="221"/>
        <v>#N/A</v>
      </c>
      <c r="N2756" s="19" t="e">
        <f t="shared" si="222"/>
        <v>#N/A</v>
      </c>
      <c r="O2756" s="15" t="str">
        <f>IF(D2756=Listes!$B$6,"SWARMING",IF(OR(D2756=Listes!$B$1,D2756=Listes!$B$2,D2756=Listes!$B$5),2,IF(OR(D2756=Listes!$B$3,D2756=Listes!$B$4),1,"erreur colonne D")))</f>
        <v>SWARMING</v>
      </c>
      <c r="P2756" s="15" t="e">
        <f>IF(OR(W2756="Hiver",W2756="Transit"),VLOOKUP(E2756,IC!A:E,4,FALSE),IF(W2756="été",VLOOKUP(E2756,IC!A:E,3,FALSE),"erreur"))</f>
        <v>#N/A</v>
      </c>
      <c r="Q2756" s="15" t="e">
        <f>IF(P2756="NR",0,IF(F2756&lt;5,0,IF(P2756=1,VLOOKUP(F2756,IC!$G$1:$I$8,3,TRUE),
IF(P2756=2,VLOOKUP(F2756,IC!$K$1:$M$8,3,TRUE),
IF(P2756=3,VLOOKUP(F2756,IC!$O$1:$Q$8,3,TRUE),IF(P2756=4,VLOOKUP(F2756,IC!$S$2:$U$9,3,TRUE),
"erreur"))))))</f>
        <v>#N/A</v>
      </c>
      <c r="R2756" s="16" t="e">
        <f>IF(OR(V2756="NA",V2756="Transit",V2756&lt;Listes!$F$1),"non applicable",F2756/V2756)</f>
        <v>#N/A</v>
      </c>
      <c r="S2756" s="16" t="e">
        <f>IF(W2756="Transit","Non applicable",IF(AND(W2756="été",T2756&gt;Listes!F2755),F2756/T2756,IF(AND(W2756="Hiver",Hierarchisation!U2756&gt;Listes!F2755),F2756/U2756,"non applicable")))</f>
        <v>#N/A</v>
      </c>
      <c r="T2756" s="17" t="e">
        <f>IF(K2756="Centre",VLOOKUP(E2756,effectifs_ete,3,FALSE),IF(Hierarchisation!K2756="Grand Nord",VLOOKUP(Hierarchisation!E2756,effectifs_ete,4,FALSE),IF(Hierarchisation!K2756="Nord Est",VLOOKUP(Hierarchisation!E2756,effectifs_ete,5,FALSE),IF(Hierarchisation!K2756="Nord Ouest",VLOOKUP(Hierarchisation!E2756,effectifs_ete,6,FALSE),IF(Hierarchisation!K2756="Sud Est",VLOOKUP(Hierarchisation!E2756,effectifs_ete,7,FALSE),IF(Hierarchisation!K2756="Sud Ouest",VLOOKUP(Hierarchisation!E2756,effectifs_ete,8,FALSE),"Erreur Région"))))))</f>
        <v>#N/A</v>
      </c>
      <c r="U2756" s="17" t="e">
        <f>IF(K2756="Centre",VLOOKUP(E2756,effectifs_hiver,3,FALSE),IF(Hierarchisation!K2756="Grand Nord",VLOOKUP(Hierarchisation!E2756,effectifs_hiver,4,FALSE),IF(Hierarchisation!K2756="Nord Est",VLOOKUP(Hierarchisation!E2756,effectifs_hiver,5,FALSE),IF(Hierarchisation!K2756="Nord Ouest",VLOOKUP(Hierarchisation!E2756,effectifs_hiver,6,FALSE),IF(Hierarchisation!K2756="Sud Est",VLOOKUP(Hierarchisation!E2756,effectifs_hiver,7,FALSE),IF(Hierarchisation!K2756="Sud Ouest",VLOOKUP(Hierarchisation!E2756,effectifs_hiver,8,FALSE),"Erreur Région"))))))</f>
        <v>#N/A</v>
      </c>
      <c r="V2756" s="17" t="e">
        <f>IF(W2756="Transit","Transit",IF(W2756="hiver",VLOOKUP(E2756,'EFFECTIFS Hiver'!$A:$I,9,FALSE),IF(W2756="été",VLOOKUP(E2756,'EFFECTIFS Eté'!$A:$I,9,FALSE),"Erreur saison")))</f>
        <v>#N/A</v>
      </c>
      <c r="W2756" s="18" t="e">
        <f>VLOOKUP(D2756,Listes!B:C,2,FALSE)</f>
        <v>#N/A</v>
      </c>
    </row>
    <row r="2757" spans="1:23" ht="15.75" customHeight="1">
      <c r="A2757" s="11"/>
      <c r="B2757" s="11"/>
      <c r="C2757" s="11"/>
      <c r="D2757" s="11"/>
      <c r="E2757" s="11"/>
      <c r="F2757" s="11"/>
      <c r="G2757" s="11" t="e">
        <f>VLOOKUP(E2757,TAXONS!B:C,2,FALSE)</f>
        <v>#N/A</v>
      </c>
      <c r="H2757" s="13">
        <f t="shared" si="218"/>
        <v>0</v>
      </c>
      <c r="I2757" s="12" t="e">
        <f t="shared" si="219"/>
        <v>#N/A</v>
      </c>
      <c r="J2757" s="14" t="e">
        <f t="shared" si="220"/>
        <v>#N/A</v>
      </c>
      <c r="K2757" s="15" t="e">
        <f>VLOOKUP(B2757,REGIONS!A:D,4,FALSE)</f>
        <v>#N/A</v>
      </c>
      <c r="L2757" s="19" t="e">
        <f>VLOOKUP(G2757,Sensibilité!$A:$L,12,FALSE)</f>
        <v>#N/A</v>
      </c>
      <c r="M2757" s="19" t="e">
        <f t="shared" si="221"/>
        <v>#N/A</v>
      </c>
      <c r="N2757" s="19" t="e">
        <f t="shared" si="222"/>
        <v>#N/A</v>
      </c>
      <c r="O2757" s="15" t="str">
        <f>IF(D2757=Listes!$B$6,"SWARMING",IF(OR(D2757=Listes!$B$1,D2757=Listes!$B$2,D2757=Listes!$B$5),2,IF(OR(D2757=Listes!$B$3,D2757=Listes!$B$4),1,"erreur colonne D")))</f>
        <v>SWARMING</v>
      </c>
      <c r="P2757" s="15" t="e">
        <f>IF(OR(W2757="Hiver",W2757="Transit"),VLOOKUP(E2757,IC!A:E,4,FALSE),IF(W2757="été",VLOOKUP(E2757,IC!A:E,3,FALSE),"erreur"))</f>
        <v>#N/A</v>
      </c>
      <c r="Q2757" s="15" t="e">
        <f>IF(P2757="NR",0,IF(F2757&lt;5,0,IF(P2757=1,VLOOKUP(F2757,IC!$G$1:$I$8,3,TRUE),
IF(P2757=2,VLOOKUP(F2757,IC!$K$1:$M$8,3,TRUE),
IF(P2757=3,VLOOKUP(F2757,IC!$O$1:$Q$8,3,TRUE),IF(P2757=4,VLOOKUP(F2757,IC!$S$2:$U$9,3,TRUE),
"erreur"))))))</f>
        <v>#N/A</v>
      </c>
      <c r="R2757" s="16" t="e">
        <f>IF(OR(V2757="NA",V2757="Transit",V2757&lt;Listes!$F$1),"non applicable",F2757/V2757)</f>
        <v>#N/A</v>
      </c>
      <c r="S2757" s="16" t="e">
        <f>IF(W2757="Transit","Non applicable",IF(AND(W2757="été",T2757&gt;Listes!F2756),F2757/T2757,IF(AND(W2757="Hiver",Hierarchisation!U2757&gt;Listes!F2756),F2757/U2757,"non applicable")))</f>
        <v>#N/A</v>
      </c>
      <c r="T2757" s="17" t="e">
        <f>IF(K2757="Centre",VLOOKUP(E2757,effectifs_ete,3,FALSE),IF(Hierarchisation!K2757="Grand Nord",VLOOKUP(Hierarchisation!E2757,effectifs_ete,4,FALSE),IF(Hierarchisation!K2757="Nord Est",VLOOKUP(Hierarchisation!E2757,effectifs_ete,5,FALSE),IF(Hierarchisation!K2757="Nord Ouest",VLOOKUP(Hierarchisation!E2757,effectifs_ete,6,FALSE),IF(Hierarchisation!K2757="Sud Est",VLOOKUP(Hierarchisation!E2757,effectifs_ete,7,FALSE),IF(Hierarchisation!K2757="Sud Ouest",VLOOKUP(Hierarchisation!E2757,effectifs_ete,8,FALSE),"Erreur Région"))))))</f>
        <v>#N/A</v>
      </c>
      <c r="U2757" s="17" t="e">
        <f>IF(K2757="Centre",VLOOKUP(E2757,effectifs_hiver,3,FALSE),IF(Hierarchisation!K2757="Grand Nord",VLOOKUP(Hierarchisation!E2757,effectifs_hiver,4,FALSE),IF(Hierarchisation!K2757="Nord Est",VLOOKUP(Hierarchisation!E2757,effectifs_hiver,5,FALSE),IF(Hierarchisation!K2757="Nord Ouest",VLOOKUP(Hierarchisation!E2757,effectifs_hiver,6,FALSE),IF(Hierarchisation!K2757="Sud Est",VLOOKUP(Hierarchisation!E2757,effectifs_hiver,7,FALSE),IF(Hierarchisation!K2757="Sud Ouest",VLOOKUP(Hierarchisation!E2757,effectifs_hiver,8,FALSE),"Erreur Région"))))))</f>
        <v>#N/A</v>
      </c>
      <c r="V2757" s="17" t="e">
        <f>IF(W2757="Transit","Transit",IF(W2757="hiver",VLOOKUP(E2757,'EFFECTIFS Hiver'!$A:$I,9,FALSE),IF(W2757="été",VLOOKUP(E2757,'EFFECTIFS Eté'!$A:$I,9,FALSE),"Erreur saison")))</f>
        <v>#N/A</v>
      </c>
      <c r="W2757" s="18" t="e">
        <f>VLOOKUP(D2757,Listes!B:C,2,FALSE)</f>
        <v>#N/A</v>
      </c>
    </row>
    <row r="2758" spans="1:23" ht="15.75" customHeight="1">
      <c r="A2758" s="11"/>
      <c r="B2758" s="11"/>
      <c r="C2758" s="11"/>
      <c r="D2758" s="11"/>
      <c r="E2758" s="11"/>
      <c r="F2758" s="11"/>
      <c r="G2758" s="11" t="e">
        <f>VLOOKUP(E2758,TAXONS!B:C,2,FALSE)</f>
        <v>#N/A</v>
      </c>
      <c r="H2758" s="13">
        <f t="shared" si="218"/>
        <v>0</v>
      </c>
      <c r="I2758" s="12" t="e">
        <f t="shared" si="219"/>
        <v>#N/A</v>
      </c>
      <c r="J2758" s="14" t="e">
        <f t="shared" si="220"/>
        <v>#N/A</v>
      </c>
      <c r="K2758" s="15" t="e">
        <f>VLOOKUP(B2758,REGIONS!A:D,4,FALSE)</f>
        <v>#N/A</v>
      </c>
      <c r="L2758" s="19" t="e">
        <f>VLOOKUP(G2758,Sensibilité!$A:$L,12,FALSE)</f>
        <v>#N/A</v>
      </c>
      <c r="M2758" s="19" t="e">
        <f t="shared" si="221"/>
        <v>#N/A</v>
      </c>
      <c r="N2758" s="19" t="e">
        <f t="shared" si="222"/>
        <v>#N/A</v>
      </c>
      <c r="O2758" s="15" t="str">
        <f>IF(D2758=Listes!$B$6,"SWARMING",IF(OR(D2758=Listes!$B$1,D2758=Listes!$B$2,D2758=Listes!$B$5),2,IF(OR(D2758=Listes!$B$3,D2758=Listes!$B$4),1,"erreur colonne D")))</f>
        <v>SWARMING</v>
      </c>
      <c r="P2758" s="15" t="e">
        <f>IF(OR(W2758="Hiver",W2758="Transit"),VLOOKUP(E2758,IC!A:E,4,FALSE),IF(W2758="été",VLOOKUP(E2758,IC!A:E,3,FALSE),"erreur"))</f>
        <v>#N/A</v>
      </c>
      <c r="Q2758" s="15" t="e">
        <f>IF(P2758="NR",0,IF(F2758&lt;5,0,IF(P2758=1,VLOOKUP(F2758,IC!$G$1:$I$8,3,TRUE),
IF(P2758=2,VLOOKUP(F2758,IC!$K$1:$M$8,3,TRUE),
IF(P2758=3,VLOOKUP(F2758,IC!$O$1:$Q$8,3,TRUE),IF(P2758=4,VLOOKUP(F2758,IC!$S$2:$U$9,3,TRUE),
"erreur"))))))</f>
        <v>#N/A</v>
      </c>
      <c r="R2758" s="16" t="e">
        <f>IF(OR(V2758="NA",V2758="Transit",V2758&lt;Listes!$F$1),"non applicable",F2758/V2758)</f>
        <v>#N/A</v>
      </c>
      <c r="S2758" s="16" t="e">
        <f>IF(W2758="Transit","Non applicable",IF(AND(W2758="été",T2758&gt;Listes!F2757),F2758/T2758,IF(AND(W2758="Hiver",Hierarchisation!U2758&gt;Listes!F2757),F2758/U2758,"non applicable")))</f>
        <v>#N/A</v>
      </c>
      <c r="T2758" s="17" t="e">
        <f>IF(K2758="Centre",VLOOKUP(E2758,effectifs_ete,3,FALSE),IF(Hierarchisation!K2758="Grand Nord",VLOOKUP(Hierarchisation!E2758,effectifs_ete,4,FALSE),IF(Hierarchisation!K2758="Nord Est",VLOOKUP(Hierarchisation!E2758,effectifs_ete,5,FALSE),IF(Hierarchisation!K2758="Nord Ouest",VLOOKUP(Hierarchisation!E2758,effectifs_ete,6,FALSE),IF(Hierarchisation!K2758="Sud Est",VLOOKUP(Hierarchisation!E2758,effectifs_ete,7,FALSE),IF(Hierarchisation!K2758="Sud Ouest",VLOOKUP(Hierarchisation!E2758,effectifs_ete,8,FALSE),"Erreur Région"))))))</f>
        <v>#N/A</v>
      </c>
      <c r="U2758" s="17" t="e">
        <f>IF(K2758="Centre",VLOOKUP(E2758,effectifs_hiver,3,FALSE),IF(Hierarchisation!K2758="Grand Nord",VLOOKUP(Hierarchisation!E2758,effectifs_hiver,4,FALSE),IF(Hierarchisation!K2758="Nord Est",VLOOKUP(Hierarchisation!E2758,effectifs_hiver,5,FALSE),IF(Hierarchisation!K2758="Nord Ouest",VLOOKUP(Hierarchisation!E2758,effectifs_hiver,6,FALSE),IF(Hierarchisation!K2758="Sud Est",VLOOKUP(Hierarchisation!E2758,effectifs_hiver,7,FALSE),IF(Hierarchisation!K2758="Sud Ouest",VLOOKUP(Hierarchisation!E2758,effectifs_hiver,8,FALSE),"Erreur Région"))))))</f>
        <v>#N/A</v>
      </c>
      <c r="V2758" s="17" t="e">
        <f>IF(W2758="Transit","Transit",IF(W2758="hiver",VLOOKUP(E2758,'EFFECTIFS Hiver'!$A:$I,9,FALSE),IF(W2758="été",VLOOKUP(E2758,'EFFECTIFS Eté'!$A:$I,9,FALSE),"Erreur saison")))</f>
        <v>#N/A</v>
      </c>
      <c r="W2758" s="18" t="e">
        <f>VLOOKUP(D2758,Listes!B:C,2,FALSE)</f>
        <v>#N/A</v>
      </c>
    </row>
    <row r="2759" spans="1:23" ht="15.75" customHeight="1">
      <c r="A2759" s="11"/>
      <c r="B2759" s="11"/>
      <c r="C2759" s="11"/>
      <c r="D2759" s="11"/>
      <c r="E2759" s="11"/>
      <c r="F2759" s="11"/>
      <c r="G2759" s="11" t="e">
        <f>VLOOKUP(E2759,TAXONS!B:C,2,FALSE)</f>
        <v>#N/A</v>
      </c>
      <c r="H2759" s="13">
        <f t="shared" si="218"/>
        <v>0</v>
      </c>
      <c r="I2759" s="12" t="e">
        <f t="shared" si="219"/>
        <v>#N/A</v>
      </c>
      <c r="J2759" s="14" t="e">
        <f t="shared" si="220"/>
        <v>#N/A</v>
      </c>
      <c r="K2759" s="15" t="e">
        <f>VLOOKUP(B2759,REGIONS!A:D,4,FALSE)</f>
        <v>#N/A</v>
      </c>
      <c r="L2759" s="19" t="e">
        <f>VLOOKUP(G2759,Sensibilité!$A:$L,12,FALSE)</f>
        <v>#N/A</v>
      </c>
      <c r="M2759" s="19" t="e">
        <f t="shared" si="221"/>
        <v>#N/A</v>
      </c>
      <c r="N2759" s="19" t="e">
        <f t="shared" si="222"/>
        <v>#N/A</v>
      </c>
      <c r="O2759" s="15" t="str">
        <f>IF(D2759=Listes!$B$6,"SWARMING",IF(OR(D2759=Listes!$B$1,D2759=Listes!$B$2,D2759=Listes!$B$5),2,IF(OR(D2759=Listes!$B$3,D2759=Listes!$B$4),1,"erreur colonne D")))</f>
        <v>SWARMING</v>
      </c>
      <c r="P2759" s="15" t="e">
        <f>IF(OR(W2759="Hiver",W2759="Transit"),VLOOKUP(E2759,IC!A:E,4,FALSE),IF(W2759="été",VLOOKUP(E2759,IC!A:E,3,FALSE),"erreur"))</f>
        <v>#N/A</v>
      </c>
      <c r="Q2759" s="15" t="e">
        <f>IF(P2759="NR",0,IF(F2759&lt;5,0,IF(P2759=1,VLOOKUP(F2759,IC!$G$1:$I$8,3,TRUE),
IF(P2759=2,VLOOKUP(F2759,IC!$K$1:$M$8,3,TRUE),
IF(P2759=3,VLOOKUP(F2759,IC!$O$1:$Q$8,3,TRUE),IF(P2759=4,VLOOKUP(F2759,IC!$S$2:$U$9,3,TRUE),
"erreur"))))))</f>
        <v>#N/A</v>
      </c>
      <c r="R2759" s="16" t="e">
        <f>IF(OR(V2759="NA",V2759="Transit",V2759&lt;Listes!$F$1),"non applicable",F2759/V2759)</f>
        <v>#N/A</v>
      </c>
      <c r="S2759" s="16" t="e">
        <f>IF(W2759="Transit","Non applicable",IF(AND(W2759="été",T2759&gt;Listes!F2758),F2759/T2759,IF(AND(W2759="Hiver",Hierarchisation!U2759&gt;Listes!F2758),F2759/U2759,"non applicable")))</f>
        <v>#N/A</v>
      </c>
      <c r="T2759" s="17" t="e">
        <f>IF(K2759="Centre",VLOOKUP(E2759,effectifs_ete,3,FALSE),IF(Hierarchisation!K2759="Grand Nord",VLOOKUP(Hierarchisation!E2759,effectifs_ete,4,FALSE),IF(Hierarchisation!K2759="Nord Est",VLOOKUP(Hierarchisation!E2759,effectifs_ete,5,FALSE),IF(Hierarchisation!K2759="Nord Ouest",VLOOKUP(Hierarchisation!E2759,effectifs_ete,6,FALSE),IF(Hierarchisation!K2759="Sud Est",VLOOKUP(Hierarchisation!E2759,effectifs_ete,7,FALSE),IF(Hierarchisation!K2759="Sud Ouest",VLOOKUP(Hierarchisation!E2759,effectifs_ete,8,FALSE),"Erreur Région"))))))</f>
        <v>#N/A</v>
      </c>
      <c r="U2759" s="17" t="e">
        <f>IF(K2759="Centre",VLOOKUP(E2759,effectifs_hiver,3,FALSE),IF(Hierarchisation!K2759="Grand Nord",VLOOKUP(Hierarchisation!E2759,effectifs_hiver,4,FALSE),IF(Hierarchisation!K2759="Nord Est",VLOOKUP(Hierarchisation!E2759,effectifs_hiver,5,FALSE),IF(Hierarchisation!K2759="Nord Ouest",VLOOKUP(Hierarchisation!E2759,effectifs_hiver,6,FALSE),IF(Hierarchisation!K2759="Sud Est",VLOOKUP(Hierarchisation!E2759,effectifs_hiver,7,FALSE),IF(Hierarchisation!K2759="Sud Ouest",VLOOKUP(Hierarchisation!E2759,effectifs_hiver,8,FALSE),"Erreur Région"))))))</f>
        <v>#N/A</v>
      </c>
      <c r="V2759" s="17" t="e">
        <f>IF(W2759="Transit","Transit",IF(W2759="hiver",VLOOKUP(E2759,'EFFECTIFS Hiver'!$A:$I,9,FALSE),IF(W2759="été",VLOOKUP(E2759,'EFFECTIFS Eté'!$A:$I,9,FALSE),"Erreur saison")))</f>
        <v>#N/A</v>
      </c>
      <c r="W2759" s="18" t="e">
        <f>VLOOKUP(D2759,Listes!B:C,2,FALSE)</f>
        <v>#N/A</v>
      </c>
    </row>
    <row r="2760" spans="1:23" ht="15.75" customHeight="1">
      <c r="A2760" s="11"/>
      <c r="B2760" s="11"/>
      <c r="C2760" s="11"/>
      <c r="D2760" s="11"/>
      <c r="E2760" s="11"/>
      <c r="F2760" s="11"/>
      <c r="G2760" s="11" t="e">
        <f>VLOOKUP(E2760,TAXONS!B:C,2,FALSE)</f>
        <v>#N/A</v>
      </c>
      <c r="H2760" s="13">
        <f t="shared" si="218"/>
        <v>0</v>
      </c>
      <c r="I2760" s="12" t="e">
        <f t="shared" si="219"/>
        <v>#N/A</v>
      </c>
      <c r="J2760" s="14" t="e">
        <f t="shared" si="220"/>
        <v>#N/A</v>
      </c>
      <c r="K2760" s="15" t="e">
        <f>VLOOKUP(B2760,REGIONS!A:D,4,FALSE)</f>
        <v>#N/A</v>
      </c>
      <c r="L2760" s="19" t="e">
        <f>VLOOKUP(G2760,Sensibilité!$A:$L,12,FALSE)</f>
        <v>#N/A</v>
      </c>
      <c r="M2760" s="19" t="e">
        <f t="shared" si="221"/>
        <v>#N/A</v>
      </c>
      <c r="N2760" s="19" t="e">
        <f t="shared" si="222"/>
        <v>#N/A</v>
      </c>
      <c r="O2760" s="15" t="str">
        <f>IF(D2760=Listes!$B$6,"SWARMING",IF(OR(D2760=Listes!$B$1,D2760=Listes!$B$2,D2760=Listes!$B$5),2,IF(OR(D2760=Listes!$B$3,D2760=Listes!$B$4),1,"erreur colonne D")))</f>
        <v>SWARMING</v>
      </c>
      <c r="P2760" s="15" t="e">
        <f>IF(OR(W2760="Hiver",W2760="Transit"),VLOOKUP(E2760,IC!A:E,4,FALSE),IF(W2760="été",VLOOKUP(E2760,IC!A:E,3,FALSE),"erreur"))</f>
        <v>#N/A</v>
      </c>
      <c r="Q2760" s="15" t="e">
        <f>IF(P2760="NR",0,IF(F2760&lt;5,0,IF(P2760=1,VLOOKUP(F2760,IC!$G$1:$I$8,3,TRUE),
IF(P2760=2,VLOOKUP(F2760,IC!$K$1:$M$8,3,TRUE),
IF(P2760=3,VLOOKUP(F2760,IC!$O$1:$Q$8,3,TRUE),IF(P2760=4,VLOOKUP(F2760,IC!$S$2:$U$9,3,TRUE),
"erreur"))))))</f>
        <v>#N/A</v>
      </c>
      <c r="R2760" s="16" t="e">
        <f>IF(OR(V2760="NA",V2760="Transit",V2760&lt;Listes!$F$1),"non applicable",F2760/V2760)</f>
        <v>#N/A</v>
      </c>
      <c r="S2760" s="16" t="e">
        <f>IF(W2760="Transit","Non applicable",IF(AND(W2760="été",T2760&gt;Listes!F2759),F2760/T2760,IF(AND(W2760="Hiver",Hierarchisation!U2760&gt;Listes!F2759),F2760/U2760,"non applicable")))</f>
        <v>#N/A</v>
      </c>
      <c r="T2760" s="17" t="e">
        <f>IF(K2760="Centre",VLOOKUP(E2760,effectifs_ete,3,FALSE),IF(Hierarchisation!K2760="Grand Nord",VLOOKUP(Hierarchisation!E2760,effectifs_ete,4,FALSE),IF(Hierarchisation!K2760="Nord Est",VLOOKUP(Hierarchisation!E2760,effectifs_ete,5,FALSE),IF(Hierarchisation!K2760="Nord Ouest",VLOOKUP(Hierarchisation!E2760,effectifs_ete,6,FALSE),IF(Hierarchisation!K2760="Sud Est",VLOOKUP(Hierarchisation!E2760,effectifs_ete,7,FALSE),IF(Hierarchisation!K2760="Sud Ouest",VLOOKUP(Hierarchisation!E2760,effectifs_ete,8,FALSE),"Erreur Région"))))))</f>
        <v>#N/A</v>
      </c>
      <c r="U2760" s="17" t="e">
        <f>IF(K2760="Centre",VLOOKUP(E2760,effectifs_hiver,3,FALSE),IF(Hierarchisation!K2760="Grand Nord",VLOOKUP(Hierarchisation!E2760,effectifs_hiver,4,FALSE),IF(Hierarchisation!K2760="Nord Est",VLOOKUP(Hierarchisation!E2760,effectifs_hiver,5,FALSE),IF(Hierarchisation!K2760="Nord Ouest",VLOOKUP(Hierarchisation!E2760,effectifs_hiver,6,FALSE),IF(Hierarchisation!K2760="Sud Est",VLOOKUP(Hierarchisation!E2760,effectifs_hiver,7,FALSE),IF(Hierarchisation!K2760="Sud Ouest",VLOOKUP(Hierarchisation!E2760,effectifs_hiver,8,FALSE),"Erreur Région"))))))</f>
        <v>#N/A</v>
      </c>
      <c r="V2760" s="17" t="e">
        <f>IF(W2760="Transit","Transit",IF(W2760="hiver",VLOOKUP(E2760,'EFFECTIFS Hiver'!$A:$I,9,FALSE),IF(W2760="été",VLOOKUP(E2760,'EFFECTIFS Eté'!$A:$I,9,FALSE),"Erreur saison")))</f>
        <v>#N/A</v>
      </c>
      <c r="W2760" s="18" t="e">
        <f>VLOOKUP(D2760,Listes!B:C,2,FALSE)</f>
        <v>#N/A</v>
      </c>
    </row>
    <row r="2761" spans="1:23" ht="15.75" customHeight="1">
      <c r="A2761" s="11"/>
      <c r="B2761" s="11"/>
      <c r="C2761" s="11"/>
      <c r="D2761" s="11"/>
      <c r="E2761" s="11"/>
      <c r="F2761" s="11"/>
      <c r="G2761" s="11" t="e">
        <f>VLOOKUP(E2761,TAXONS!B:C,2,FALSE)</f>
        <v>#N/A</v>
      </c>
      <c r="H2761" s="13">
        <f t="shared" si="218"/>
        <v>0</v>
      </c>
      <c r="I2761" s="12" t="e">
        <f t="shared" si="219"/>
        <v>#N/A</v>
      </c>
      <c r="J2761" s="14" t="e">
        <f t="shared" si="220"/>
        <v>#N/A</v>
      </c>
      <c r="K2761" s="15" t="e">
        <f>VLOOKUP(B2761,REGIONS!A:D,4,FALSE)</f>
        <v>#N/A</v>
      </c>
      <c r="L2761" s="19" t="e">
        <f>VLOOKUP(G2761,Sensibilité!$A:$L,12,FALSE)</f>
        <v>#N/A</v>
      </c>
      <c r="M2761" s="19" t="e">
        <f t="shared" si="221"/>
        <v>#N/A</v>
      </c>
      <c r="N2761" s="19" t="e">
        <f t="shared" si="222"/>
        <v>#N/A</v>
      </c>
      <c r="O2761" s="15" t="str">
        <f>IF(D2761=Listes!$B$6,"SWARMING",IF(OR(D2761=Listes!$B$1,D2761=Listes!$B$2,D2761=Listes!$B$5),2,IF(OR(D2761=Listes!$B$3,D2761=Listes!$B$4),1,"erreur colonne D")))</f>
        <v>SWARMING</v>
      </c>
      <c r="P2761" s="15" t="e">
        <f>IF(OR(W2761="Hiver",W2761="Transit"),VLOOKUP(E2761,IC!A:E,4,FALSE),IF(W2761="été",VLOOKUP(E2761,IC!A:E,3,FALSE),"erreur"))</f>
        <v>#N/A</v>
      </c>
      <c r="Q2761" s="15" t="e">
        <f>IF(P2761="NR",0,IF(F2761&lt;5,0,IF(P2761=1,VLOOKUP(F2761,IC!$G$1:$I$8,3,TRUE),
IF(P2761=2,VLOOKUP(F2761,IC!$K$1:$M$8,3,TRUE),
IF(P2761=3,VLOOKUP(F2761,IC!$O$1:$Q$8,3,TRUE),IF(P2761=4,VLOOKUP(F2761,IC!$S$2:$U$9,3,TRUE),
"erreur"))))))</f>
        <v>#N/A</v>
      </c>
      <c r="R2761" s="16" t="e">
        <f>IF(OR(V2761="NA",V2761="Transit",V2761&lt;Listes!$F$1),"non applicable",F2761/V2761)</f>
        <v>#N/A</v>
      </c>
      <c r="S2761" s="16" t="e">
        <f>IF(W2761="Transit","Non applicable",IF(AND(W2761="été",T2761&gt;Listes!F2760),F2761/T2761,IF(AND(W2761="Hiver",Hierarchisation!U2761&gt;Listes!F2760),F2761/U2761,"non applicable")))</f>
        <v>#N/A</v>
      </c>
      <c r="T2761" s="17" t="e">
        <f>IF(K2761="Centre",VLOOKUP(E2761,effectifs_ete,3,FALSE),IF(Hierarchisation!K2761="Grand Nord",VLOOKUP(Hierarchisation!E2761,effectifs_ete,4,FALSE),IF(Hierarchisation!K2761="Nord Est",VLOOKUP(Hierarchisation!E2761,effectifs_ete,5,FALSE),IF(Hierarchisation!K2761="Nord Ouest",VLOOKUP(Hierarchisation!E2761,effectifs_ete,6,FALSE),IF(Hierarchisation!K2761="Sud Est",VLOOKUP(Hierarchisation!E2761,effectifs_ete,7,FALSE),IF(Hierarchisation!K2761="Sud Ouest",VLOOKUP(Hierarchisation!E2761,effectifs_ete,8,FALSE),"Erreur Région"))))))</f>
        <v>#N/A</v>
      </c>
      <c r="U2761" s="17" t="e">
        <f>IF(K2761="Centre",VLOOKUP(E2761,effectifs_hiver,3,FALSE),IF(Hierarchisation!K2761="Grand Nord",VLOOKUP(Hierarchisation!E2761,effectifs_hiver,4,FALSE),IF(Hierarchisation!K2761="Nord Est",VLOOKUP(Hierarchisation!E2761,effectifs_hiver,5,FALSE),IF(Hierarchisation!K2761="Nord Ouest",VLOOKUP(Hierarchisation!E2761,effectifs_hiver,6,FALSE),IF(Hierarchisation!K2761="Sud Est",VLOOKUP(Hierarchisation!E2761,effectifs_hiver,7,FALSE),IF(Hierarchisation!K2761="Sud Ouest",VLOOKUP(Hierarchisation!E2761,effectifs_hiver,8,FALSE),"Erreur Région"))))))</f>
        <v>#N/A</v>
      </c>
      <c r="V2761" s="17" t="e">
        <f>IF(W2761="Transit","Transit",IF(W2761="hiver",VLOOKUP(E2761,'EFFECTIFS Hiver'!$A:$I,9,FALSE),IF(W2761="été",VLOOKUP(E2761,'EFFECTIFS Eté'!$A:$I,9,FALSE),"Erreur saison")))</f>
        <v>#N/A</v>
      </c>
      <c r="W2761" s="18" t="e">
        <f>VLOOKUP(D2761,Listes!B:C,2,FALSE)</f>
        <v>#N/A</v>
      </c>
    </row>
    <row r="2762" spans="1:23" ht="15.75" customHeight="1">
      <c r="A2762" s="11"/>
      <c r="B2762" s="11"/>
      <c r="C2762" s="11"/>
      <c r="D2762" s="11"/>
      <c r="E2762" s="11"/>
      <c r="F2762" s="11"/>
      <c r="G2762" s="11" t="e">
        <f>VLOOKUP(E2762,TAXONS!B:C,2,FALSE)</f>
        <v>#N/A</v>
      </c>
      <c r="H2762" s="13">
        <f t="shared" si="218"/>
        <v>0</v>
      </c>
      <c r="I2762" s="12" t="e">
        <f t="shared" si="219"/>
        <v>#N/A</v>
      </c>
      <c r="J2762" s="14" t="e">
        <f t="shared" si="220"/>
        <v>#N/A</v>
      </c>
      <c r="K2762" s="15" t="e">
        <f>VLOOKUP(B2762,REGIONS!A:D,4,FALSE)</f>
        <v>#N/A</v>
      </c>
      <c r="L2762" s="19" t="e">
        <f>VLOOKUP(G2762,Sensibilité!$A:$L,12,FALSE)</f>
        <v>#N/A</v>
      </c>
      <c r="M2762" s="19" t="e">
        <f t="shared" si="221"/>
        <v>#N/A</v>
      </c>
      <c r="N2762" s="19" t="e">
        <f t="shared" si="222"/>
        <v>#N/A</v>
      </c>
      <c r="O2762" s="15" t="str">
        <f>IF(D2762=Listes!$B$6,"SWARMING",IF(OR(D2762=Listes!$B$1,D2762=Listes!$B$2,D2762=Listes!$B$5),2,IF(OR(D2762=Listes!$B$3,D2762=Listes!$B$4),1,"erreur colonne D")))</f>
        <v>SWARMING</v>
      </c>
      <c r="P2762" s="15" t="e">
        <f>IF(OR(W2762="Hiver",W2762="Transit"),VLOOKUP(E2762,IC!A:E,4,FALSE),IF(W2762="été",VLOOKUP(E2762,IC!A:E,3,FALSE),"erreur"))</f>
        <v>#N/A</v>
      </c>
      <c r="Q2762" s="15" t="e">
        <f>IF(P2762="NR",0,IF(F2762&lt;5,0,IF(P2762=1,VLOOKUP(F2762,IC!$G$1:$I$8,3,TRUE),
IF(P2762=2,VLOOKUP(F2762,IC!$K$1:$M$8,3,TRUE),
IF(P2762=3,VLOOKUP(F2762,IC!$O$1:$Q$8,3,TRUE),IF(P2762=4,VLOOKUP(F2762,IC!$S$2:$U$9,3,TRUE),
"erreur"))))))</f>
        <v>#N/A</v>
      </c>
      <c r="R2762" s="16" t="e">
        <f>IF(OR(V2762="NA",V2762="Transit",V2762&lt;Listes!$F$1),"non applicable",F2762/V2762)</f>
        <v>#N/A</v>
      </c>
      <c r="S2762" s="16" t="e">
        <f>IF(W2762="Transit","Non applicable",IF(AND(W2762="été",T2762&gt;Listes!F2761),F2762/T2762,IF(AND(W2762="Hiver",Hierarchisation!U2762&gt;Listes!F2761),F2762/U2762,"non applicable")))</f>
        <v>#N/A</v>
      </c>
      <c r="T2762" s="17" t="e">
        <f>IF(K2762="Centre",VLOOKUP(E2762,effectifs_ete,3,FALSE),IF(Hierarchisation!K2762="Grand Nord",VLOOKUP(Hierarchisation!E2762,effectifs_ete,4,FALSE),IF(Hierarchisation!K2762="Nord Est",VLOOKUP(Hierarchisation!E2762,effectifs_ete,5,FALSE),IF(Hierarchisation!K2762="Nord Ouest",VLOOKUP(Hierarchisation!E2762,effectifs_ete,6,FALSE),IF(Hierarchisation!K2762="Sud Est",VLOOKUP(Hierarchisation!E2762,effectifs_ete,7,FALSE),IF(Hierarchisation!K2762="Sud Ouest",VLOOKUP(Hierarchisation!E2762,effectifs_ete,8,FALSE),"Erreur Région"))))))</f>
        <v>#N/A</v>
      </c>
      <c r="U2762" s="17" t="e">
        <f>IF(K2762="Centre",VLOOKUP(E2762,effectifs_hiver,3,FALSE),IF(Hierarchisation!K2762="Grand Nord",VLOOKUP(Hierarchisation!E2762,effectifs_hiver,4,FALSE),IF(Hierarchisation!K2762="Nord Est",VLOOKUP(Hierarchisation!E2762,effectifs_hiver,5,FALSE),IF(Hierarchisation!K2762="Nord Ouest",VLOOKUP(Hierarchisation!E2762,effectifs_hiver,6,FALSE),IF(Hierarchisation!K2762="Sud Est",VLOOKUP(Hierarchisation!E2762,effectifs_hiver,7,FALSE),IF(Hierarchisation!K2762="Sud Ouest",VLOOKUP(Hierarchisation!E2762,effectifs_hiver,8,FALSE),"Erreur Région"))))))</f>
        <v>#N/A</v>
      </c>
      <c r="V2762" s="17" t="e">
        <f>IF(W2762="Transit","Transit",IF(W2762="hiver",VLOOKUP(E2762,'EFFECTIFS Hiver'!$A:$I,9,FALSE),IF(W2762="été",VLOOKUP(E2762,'EFFECTIFS Eté'!$A:$I,9,FALSE),"Erreur saison")))</f>
        <v>#N/A</v>
      </c>
      <c r="W2762" s="18" t="e">
        <f>VLOOKUP(D2762,Listes!B:C,2,FALSE)</f>
        <v>#N/A</v>
      </c>
    </row>
    <row r="2763" spans="1:23" ht="15.75" customHeight="1">
      <c r="A2763" s="11"/>
      <c r="B2763" s="11"/>
      <c r="C2763" s="11"/>
      <c r="D2763" s="11"/>
      <c r="E2763" s="11"/>
      <c r="F2763" s="11"/>
      <c r="G2763" s="11" t="e">
        <f>VLOOKUP(E2763,TAXONS!B:C,2,FALSE)</f>
        <v>#N/A</v>
      </c>
      <c r="H2763" s="13">
        <f t="shared" si="218"/>
        <v>0</v>
      </c>
      <c r="I2763" s="12" t="e">
        <f t="shared" si="219"/>
        <v>#N/A</v>
      </c>
      <c r="J2763" s="14" t="e">
        <f t="shared" si="220"/>
        <v>#N/A</v>
      </c>
      <c r="K2763" s="15" t="e">
        <f>VLOOKUP(B2763,REGIONS!A:D,4,FALSE)</f>
        <v>#N/A</v>
      </c>
      <c r="L2763" s="19" t="e">
        <f>VLOOKUP(G2763,Sensibilité!$A:$L,12,FALSE)</f>
        <v>#N/A</v>
      </c>
      <c r="M2763" s="19" t="e">
        <f t="shared" si="221"/>
        <v>#N/A</v>
      </c>
      <c r="N2763" s="19" t="e">
        <f t="shared" si="222"/>
        <v>#N/A</v>
      </c>
      <c r="O2763" s="15" t="str">
        <f>IF(D2763=Listes!$B$6,"SWARMING",IF(OR(D2763=Listes!$B$1,D2763=Listes!$B$2,D2763=Listes!$B$5),2,IF(OR(D2763=Listes!$B$3,D2763=Listes!$B$4),1,"erreur colonne D")))</f>
        <v>SWARMING</v>
      </c>
      <c r="P2763" s="15" t="e">
        <f>IF(OR(W2763="Hiver",W2763="Transit"),VLOOKUP(E2763,IC!A:E,4,FALSE),IF(W2763="été",VLOOKUP(E2763,IC!A:E,3,FALSE),"erreur"))</f>
        <v>#N/A</v>
      </c>
      <c r="Q2763" s="15" t="e">
        <f>IF(P2763="NR",0,IF(F2763&lt;5,0,IF(P2763=1,VLOOKUP(F2763,IC!$G$1:$I$8,3,TRUE),
IF(P2763=2,VLOOKUP(F2763,IC!$K$1:$M$8,3,TRUE),
IF(P2763=3,VLOOKUP(F2763,IC!$O$1:$Q$8,3,TRUE),IF(P2763=4,VLOOKUP(F2763,IC!$S$2:$U$9,3,TRUE),
"erreur"))))))</f>
        <v>#N/A</v>
      </c>
      <c r="R2763" s="16" t="e">
        <f>IF(OR(V2763="NA",V2763="Transit",V2763&lt;Listes!$F$1),"non applicable",F2763/V2763)</f>
        <v>#N/A</v>
      </c>
      <c r="S2763" s="16" t="e">
        <f>IF(W2763="Transit","Non applicable",IF(AND(W2763="été",T2763&gt;Listes!F2762),F2763/T2763,IF(AND(W2763="Hiver",Hierarchisation!U2763&gt;Listes!F2762),F2763/U2763,"non applicable")))</f>
        <v>#N/A</v>
      </c>
      <c r="T2763" s="17" t="e">
        <f>IF(K2763="Centre",VLOOKUP(E2763,effectifs_ete,3,FALSE),IF(Hierarchisation!K2763="Grand Nord",VLOOKUP(Hierarchisation!E2763,effectifs_ete,4,FALSE),IF(Hierarchisation!K2763="Nord Est",VLOOKUP(Hierarchisation!E2763,effectifs_ete,5,FALSE),IF(Hierarchisation!K2763="Nord Ouest",VLOOKUP(Hierarchisation!E2763,effectifs_ete,6,FALSE),IF(Hierarchisation!K2763="Sud Est",VLOOKUP(Hierarchisation!E2763,effectifs_ete,7,FALSE),IF(Hierarchisation!K2763="Sud Ouest",VLOOKUP(Hierarchisation!E2763,effectifs_ete,8,FALSE),"Erreur Région"))))))</f>
        <v>#N/A</v>
      </c>
      <c r="U2763" s="17" t="e">
        <f>IF(K2763="Centre",VLOOKUP(E2763,effectifs_hiver,3,FALSE),IF(Hierarchisation!K2763="Grand Nord",VLOOKUP(Hierarchisation!E2763,effectifs_hiver,4,FALSE),IF(Hierarchisation!K2763="Nord Est",VLOOKUP(Hierarchisation!E2763,effectifs_hiver,5,FALSE),IF(Hierarchisation!K2763="Nord Ouest",VLOOKUP(Hierarchisation!E2763,effectifs_hiver,6,FALSE),IF(Hierarchisation!K2763="Sud Est",VLOOKUP(Hierarchisation!E2763,effectifs_hiver,7,FALSE),IF(Hierarchisation!K2763="Sud Ouest",VLOOKUP(Hierarchisation!E2763,effectifs_hiver,8,FALSE),"Erreur Région"))))))</f>
        <v>#N/A</v>
      </c>
      <c r="V2763" s="17" t="e">
        <f>IF(W2763="Transit","Transit",IF(W2763="hiver",VLOOKUP(E2763,'EFFECTIFS Hiver'!$A:$I,9,FALSE),IF(W2763="été",VLOOKUP(E2763,'EFFECTIFS Eté'!$A:$I,9,FALSE),"Erreur saison")))</f>
        <v>#N/A</v>
      </c>
      <c r="W2763" s="18" t="e">
        <f>VLOOKUP(D2763,Listes!B:C,2,FALSE)</f>
        <v>#N/A</v>
      </c>
    </row>
    <row r="2764" spans="1:23" ht="15.75" customHeight="1">
      <c r="A2764" s="11"/>
      <c r="B2764" s="11"/>
      <c r="C2764" s="11"/>
      <c r="D2764" s="11"/>
      <c r="E2764" s="11"/>
      <c r="F2764" s="11"/>
      <c r="G2764" s="11" t="e">
        <f>VLOOKUP(E2764,TAXONS!B:C,2,FALSE)</f>
        <v>#N/A</v>
      </c>
      <c r="H2764" s="13">
        <f t="shared" si="218"/>
        <v>0</v>
      </c>
      <c r="I2764" s="12" t="e">
        <f t="shared" si="219"/>
        <v>#N/A</v>
      </c>
      <c r="J2764" s="14" t="e">
        <f t="shared" si="220"/>
        <v>#N/A</v>
      </c>
      <c r="K2764" s="15" t="e">
        <f>VLOOKUP(B2764,REGIONS!A:D,4,FALSE)</f>
        <v>#N/A</v>
      </c>
      <c r="L2764" s="19" t="e">
        <f>VLOOKUP(G2764,Sensibilité!$A:$L,12,FALSE)</f>
        <v>#N/A</v>
      </c>
      <c r="M2764" s="19" t="e">
        <f t="shared" si="221"/>
        <v>#N/A</v>
      </c>
      <c r="N2764" s="19" t="e">
        <f t="shared" si="222"/>
        <v>#N/A</v>
      </c>
      <c r="O2764" s="15" t="str">
        <f>IF(D2764=Listes!$B$6,"SWARMING",IF(OR(D2764=Listes!$B$1,D2764=Listes!$B$2,D2764=Listes!$B$5),2,IF(OR(D2764=Listes!$B$3,D2764=Listes!$B$4),1,"erreur colonne D")))</f>
        <v>SWARMING</v>
      </c>
      <c r="P2764" s="15" t="e">
        <f>IF(OR(W2764="Hiver",W2764="Transit"),VLOOKUP(E2764,IC!A:E,4,FALSE),IF(W2764="été",VLOOKUP(E2764,IC!A:E,3,FALSE),"erreur"))</f>
        <v>#N/A</v>
      </c>
      <c r="Q2764" s="15" t="e">
        <f>IF(P2764="NR",0,IF(F2764&lt;5,0,IF(P2764=1,VLOOKUP(F2764,IC!$G$1:$I$8,3,TRUE),
IF(P2764=2,VLOOKUP(F2764,IC!$K$1:$M$8,3,TRUE),
IF(P2764=3,VLOOKUP(F2764,IC!$O$1:$Q$8,3,TRUE),IF(P2764=4,VLOOKUP(F2764,IC!$S$2:$U$9,3,TRUE),
"erreur"))))))</f>
        <v>#N/A</v>
      </c>
      <c r="R2764" s="16" t="e">
        <f>IF(OR(V2764="NA",V2764="Transit",V2764&lt;Listes!$F$1),"non applicable",F2764/V2764)</f>
        <v>#N/A</v>
      </c>
      <c r="S2764" s="16" t="e">
        <f>IF(W2764="Transit","Non applicable",IF(AND(W2764="été",T2764&gt;Listes!F2763),F2764/T2764,IF(AND(W2764="Hiver",Hierarchisation!U2764&gt;Listes!F2763),F2764/U2764,"non applicable")))</f>
        <v>#N/A</v>
      </c>
      <c r="T2764" s="17" t="e">
        <f>IF(K2764="Centre",VLOOKUP(E2764,effectifs_ete,3,FALSE),IF(Hierarchisation!K2764="Grand Nord",VLOOKUP(Hierarchisation!E2764,effectifs_ete,4,FALSE),IF(Hierarchisation!K2764="Nord Est",VLOOKUP(Hierarchisation!E2764,effectifs_ete,5,FALSE),IF(Hierarchisation!K2764="Nord Ouest",VLOOKUP(Hierarchisation!E2764,effectifs_ete,6,FALSE),IF(Hierarchisation!K2764="Sud Est",VLOOKUP(Hierarchisation!E2764,effectifs_ete,7,FALSE),IF(Hierarchisation!K2764="Sud Ouest",VLOOKUP(Hierarchisation!E2764,effectifs_ete,8,FALSE),"Erreur Région"))))))</f>
        <v>#N/A</v>
      </c>
      <c r="U2764" s="17" t="e">
        <f>IF(K2764="Centre",VLOOKUP(E2764,effectifs_hiver,3,FALSE),IF(Hierarchisation!K2764="Grand Nord",VLOOKUP(Hierarchisation!E2764,effectifs_hiver,4,FALSE),IF(Hierarchisation!K2764="Nord Est",VLOOKUP(Hierarchisation!E2764,effectifs_hiver,5,FALSE),IF(Hierarchisation!K2764="Nord Ouest",VLOOKUP(Hierarchisation!E2764,effectifs_hiver,6,FALSE),IF(Hierarchisation!K2764="Sud Est",VLOOKUP(Hierarchisation!E2764,effectifs_hiver,7,FALSE),IF(Hierarchisation!K2764="Sud Ouest",VLOOKUP(Hierarchisation!E2764,effectifs_hiver,8,FALSE),"Erreur Région"))))))</f>
        <v>#N/A</v>
      </c>
      <c r="V2764" s="17" t="e">
        <f>IF(W2764="Transit","Transit",IF(W2764="hiver",VLOOKUP(E2764,'EFFECTIFS Hiver'!$A:$I,9,FALSE),IF(W2764="été",VLOOKUP(E2764,'EFFECTIFS Eté'!$A:$I,9,FALSE),"Erreur saison")))</f>
        <v>#N/A</v>
      </c>
      <c r="W2764" s="18" t="e">
        <f>VLOOKUP(D2764,Listes!B:C,2,FALSE)</f>
        <v>#N/A</v>
      </c>
    </row>
    <row r="2765" spans="1:23" ht="15.75" customHeight="1">
      <c r="A2765" s="11"/>
      <c r="B2765" s="11"/>
      <c r="C2765" s="11"/>
      <c r="D2765" s="11"/>
      <c r="E2765" s="11"/>
      <c r="F2765" s="11"/>
      <c r="G2765" s="11" t="e">
        <f>VLOOKUP(E2765,TAXONS!B:C,2,FALSE)</f>
        <v>#N/A</v>
      </c>
      <c r="H2765" s="13">
        <f t="shared" si="218"/>
        <v>0</v>
      </c>
      <c r="I2765" s="12" t="e">
        <f t="shared" si="219"/>
        <v>#N/A</v>
      </c>
      <c r="J2765" s="14" t="e">
        <f t="shared" si="220"/>
        <v>#N/A</v>
      </c>
      <c r="K2765" s="15" t="e">
        <f>VLOOKUP(B2765,REGIONS!A:D,4,FALSE)</f>
        <v>#N/A</v>
      </c>
      <c r="L2765" s="19" t="e">
        <f>VLOOKUP(G2765,Sensibilité!$A:$L,12,FALSE)</f>
        <v>#N/A</v>
      </c>
      <c r="M2765" s="19" t="e">
        <f t="shared" si="221"/>
        <v>#N/A</v>
      </c>
      <c r="N2765" s="19" t="e">
        <f t="shared" si="222"/>
        <v>#N/A</v>
      </c>
      <c r="O2765" s="15" t="str">
        <f>IF(D2765=Listes!$B$6,"SWARMING",IF(OR(D2765=Listes!$B$1,D2765=Listes!$B$2,D2765=Listes!$B$5),2,IF(OR(D2765=Listes!$B$3,D2765=Listes!$B$4),1,"erreur colonne D")))</f>
        <v>SWARMING</v>
      </c>
      <c r="P2765" s="15" t="e">
        <f>IF(OR(W2765="Hiver",W2765="Transit"),VLOOKUP(E2765,IC!A:E,4,FALSE),IF(W2765="été",VLOOKUP(E2765,IC!A:E,3,FALSE),"erreur"))</f>
        <v>#N/A</v>
      </c>
      <c r="Q2765" s="15" t="e">
        <f>IF(P2765="NR",0,IF(F2765&lt;5,0,IF(P2765=1,VLOOKUP(F2765,IC!$G$1:$I$8,3,TRUE),
IF(P2765=2,VLOOKUP(F2765,IC!$K$1:$M$8,3,TRUE),
IF(P2765=3,VLOOKUP(F2765,IC!$O$1:$Q$8,3,TRUE),IF(P2765=4,VLOOKUP(F2765,IC!$S$2:$U$9,3,TRUE),
"erreur"))))))</f>
        <v>#N/A</v>
      </c>
      <c r="R2765" s="16" t="e">
        <f>IF(OR(V2765="NA",V2765="Transit",V2765&lt;Listes!$F$1),"non applicable",F2765/V2765)</f>
        <v>#N/A</v>
      </c>
      <c r="S2765" s="16" t="e">
        <f>IF(W2765="Transit","Non applicable",IF(AND(W2765="été",T2765&gt;Listes!F2764),F2765/T2765,IF(AND(W2765="Hiver",Hierarchisation!U2765&gt;Listes!F2764),F2765/U2765,"non applicable")))</f>
        <v>#N/A</v>
      </c>
      <c r="T2765" s="17" t="e">
        <f>IF(K2765="Centre",VLOOKUP(E2765,effectifs_ete,3,FALSE),IF(Hierarchisation!K2765="Grand Nord",VLOOKUP(Hierarchisation!E2765,effectifs_ete,4,FALSE),IF(Hierarchisation!K2765="Nord Est",VLOOKUP(Hierarchisation!E2765,effectifs_ete,5,FALSE),IF(Hierarchisation!K2765="Nord Ouest",VLOOKUP(Hierarchisation!E2765,effectifs_ete,6,FALSE),IF(Hierarchisation!K2765="Sud Est",VLOOKUP(Hierarchisation!E2765,effectifs_ete,7,FALSE),IF(Hierarchisation!K2765="Sud Ouest",VLOOKUP(Hierarchisation!E2765,effectifs_ete,8,FALSE),"Erreur Région"))))))</f>
        <v>#N/A</v>
      </c>
      <c r="U2765" s="17" t="e">
        <f>IF(K2765="Centre",VLOOKUP(E2765,effectifs_hiver,3,FALSE),IF(Hierarchisation!K2765="Grand Nord",VLOOKUP(Hierarchisation!E2765,effectifs_hiver,4,FALSE),IF(Hierarchisation!K2765="Nord Est",VLOOKUP(Hierarchisation!E2765,effectifs_hiver,5,FALSE),IF(Hierarchisation!K2765="Nord Ouest",VLOOKUP(Hierarchisation!E2765,effectifs_hiver,6,FALSE),IF(Hierarchisation!K2765="Sud Est",VLOOKUP(Hierarchisation!E2765,effectifs_hiver,7,FALSE),IF(Hierarchisation!K2765="Sud Ouest",VLOOKUP(Hierarchisation!E2765,effectifs_hiver,8,FALSE),"Erreur Région"))))))</f>
        <v>#N/A</v>
      </c>
      <c r="V2765" s="17" t="e">
        <f>IF(W2765="Transit","Transit",IF(W2765="hiver",VLOOKUP(E2765,'EFFECTIFS Hiver'!$A:$I,9,FALSE),IF(W2765="été",VLOOKUP(E2765,'EFFECTIFS Eté'!$A:$I,9,FALSE),"Erreur saison")))</f>
        <v>#N/A</v>
      </c>
      <c r="W2765" s="18" t="e">
        <f>VLOOKUP(D2765,Listes!B:C,2,FALSE)</f>
        <v>#N/A</v>
      </c>
    </row>
    <row r="2766" spans="1:23" ht="15.75" customHeight="1">
      <c r="A2766" s="11"/>
      <c r="B2766" s="11"/>
      <c r="C2766" s="11"/>
      <c r="D2766" s="11"/>
      <c r="E2766" s="11"/>
      <c r="F2766" s="11"/>
      <c r="G2766" s="11" t="e">
        <f>VLOOKUP(E2766,TAXONS!B:C,2,FALSE)</f>
        <v>#N/A</v>
      </c>
      <c r="H2766" s="13">
        <f t="shared" si="218"/>
        <v>0</v>
      </c>
      <c r="I2766" s="12" t="e">
        <f t="shared" si="219"/>
        <v>#N/A</v>
      </c>
      <c r="J2766" s="14" t="e">
        <f t="shared" si="220"/>
        <v>#N/A</v>
      </c>
      <c r="K2766" s="15" t="e">
        <f>VLOOKUP(B2766,REGIONS!A:D,4,FALSE)</f>
        <v>#N/A</v>
      </c>
      <c r="L2766" s="19" t="e">
        <f>VLOOKUP(G2766,Sensibilité!$A:$L,12,FALSE)</f>
        <v>#N/A</v>
      </c>
      <c r="M2766" s="19" t="e">
        <f t="shared" si="221"/>
        <v>#N/A</v>
      </c>
      <c r="N2766" s="19" t="e">
        <f t="shared" si="222"/>
        <v>#N/A</v>
      </c>
      <c r="O2766" s="15" t="str">
        <f>IF(D2766=Listes!$B$6,"SWARMING",IF(OR(D2766=Listes!$B$1,D2766=Listes!$B$2,D2766=Listes!$B$5),2,IF(OR(D2766=Listes!$B$3,D2766=Listes!$B$4),1,"erreur colonne D")))</f>
        <v>SWARMING</v>
      </c>
      <c r="P2766" s="15" t="e">
        <f>IF(OR(W2766="Hiver",W2766="Transit"),VLOOKUP(E2766,IC!A:E,4,FALSE),IF(W2766="été",VLOOKUP(E2766,IC!A:E,3,FALSE),"erreur"))</f>
        <v>#N/A</v>
      </c>
      <c r="Q2766" s="15" t="e">
        <f>IF(P2766="NR",0,IF(F2766&lt;5,0,IF(P2766=1,VLOOKUP(F2766,IC!$G$1:$I$8,3,TRUE),
IF(P2766=2,VLOOKUP(F2766,IC!$K$1:$M$8,3,TRUE),
IF(P2766=3,VLOOKUP(F2766,IC!$O$1:$Q$8,3,TRUE),IF(P2766=4,VLOOKUP(F2766,IC!$S$2:$U$9,3,TRUE),
"erreur"))))))</f>
        <v>#N/A</v>
      </c>
      <c r="R2766" s="16" t="e">
        <f>IF(OR(V2766="NA",V2766="Transit",V2766&lt;Listes!$F$1),"non applicable",F2766/V2766)</f>
        <v>#N/A</v>
      </c>
      <c r="S2766" s="16" t="e">
        <f>IF(W2766="Transit","Non applicable",IF(AND(W2766="été",T2766&gt;Listes!F2765),F2766/T2766,IF(AND(W2766="Hiver",Hierarchisation!U2766&gt;Listes!F2765),F2766/U2766,"non applicable")))</f>
        <v>#N/A</v>
      </c>
      <c r="T2766" s="17" t="e">
        <f>IF(K2766="Centre",VLOOKUP(E2766,effectifs_ete,3,FALSE),IF(Hierarchisation!K2766="Grand Nord",VLOOKUP(Hierarchisation!E2766,effectifs_ete,4,FALSE),IF(Hierarchisation!K2766="Nord Est",VLOOKUP(Hierarchisation!E2766,effectifs_ete,5,FALSE),IF(Hierarchisation!K2766="Nord Ouest",VLOOKUP(Hierarchisation!E2766,effectifs_ete,6,FALSE),IF(Hierarchisation!K2766="Sud Est",VLOOKUP(Hierarchisation!E2766,effectifs_ete,7,FALSE),IF(Hierarchisation!K2766="Sud Ouest",VLOOKUP(Hierarchisation!E2766,effectifs_ete,8,FALSE),"Erreur Région"))))))</f>
        <v>#N/A</v>
      </c>
      <c r="U2766" s="17" t="e">
        <f>IF(K2766="Centre",VLOOKUP(E2766,effectifs_hiver,3,FALSE),IF(Hierarchisation!K2766="Grand Nord",VLOOKUP(Hierarchisation!E2766,effectifs_hiver,4,FALSE),IF(Hierarchisation!K2766="Nord Est",VLOOKUP(Hierarchisation!E2766,effectifs_hiver,5,FALSE),IF(Hierarchisation!K2766="Nord Ouest",VLOOKUP(Hierarchisation!E2766,effectifs_hiver,6,FALSE),IF(Hierarchisation!K2766="Sud Est",VLOOKUP(Hierarchisation!E2766,effectifs_hiver,7,FALSE),IF(Hierarchisation!K2766="Sud Ouest",VLOOKUP(Hierarchisation!E2766,effectifs_hiver,8,FALSE),"Erreur Région"))))))</f>
        <v>#N/A</v>
      </c>
      <c r="V2766" s="17" t="e">
        <f>IF(W2766="Transit","Transit",IF(W2766="hiver",VLOOKUP(E2766,'EFFECTIFS Hiver'!$A:$I,9,FALSE),IF(W2766="été",VLOOKUP(E2766,'EFFECTIFS Eté'!$A:$I,9,FALSE),"Erreur saison")))</f>
        <v>#N/A</v>
      </c>
      <c r="W2766" s="18" t="e">
        <f>VLOOKUP(D2766,Listes!B:C,2,FALSE)</f>
        <v>#N/A</v>
      </c>
    </row>
    <row r="2767" spans="1:23" ht="15.75" customHeight="1">
      <c r="A2767" s="11"/>
      <c r="B2767" s="11"/>
      <c r="C2767" s="11"/>
      <c r="D2767" s="11"/>
      <c r="E2767" s="11"/>
      <c r="F2767" s="11"/>
      <c r="G2767" s="11" t="e">
        <f>VLOOKUP(E2767,TAXONS!B:C,2,FALSE)</f>
        <v>#N/A</v>
      </c>
      <c r="H2767" s="13">
        <f t="shared" si="218"/>
        <v>0</v>
      </c>
      <c r="I2767" s="12" t="e">
        <f t="shared" si="219"/>
        <v>#N/A</v>
      </c>
      <c r="J2767" s="14" t="e">
        <f t="shared" si="220"/>
        <v>#N/A</v>
      </c>
      <c r="K2767" s="15" t="e">
        <f>VLOOKUP(B2767,REGIONS!A:D,4,FALSE)</f>
        <v>#N/A</v>
      </c>
      <c r="L2767" s="19" t="e">
        <f>VLOOKUP(G2767,Sensibilité!$A:$L,12,FALSE)</f>
        <v>#N/A</v>
      </c>
      <c r="M2767" s="19" t="e">
        <f t="shared" si="221"/>
        <v>#N/A</v>
      </c>
      <c r="N2767" s="19" t="e">
        <f t="shared" si="222"/>
        <v>#N/A</v>
      </c>
      <c r="O2767" s="15" t="str">
        <f>IF(D2767=Listes!$B$6,"SWARMING",IF(OR(D2767=Listes!$B$1,D2767=Listes!$B$2,D2767=Listes!$B$5),2,IF(OR(D2767=Listes!$B$3,D2767=Listes!$B$4),1,"erreur colonne D")))</f>
        <v>SWARMING</v>
      </c>
      <c r="P2767" s="15" t="e">
        <f>IF(OR(W2767="Hiver",W2767="Transit"),VLOOKUP(E2767,IC!A:E,4,FALSE),IF(W2767="été",VLOOKUP(E2767,IC!A:E,3,FALSE),"erreur"))</f>
        <v>#N/A</v>
      </c>
      <c r="Q2767" s="15" t="e">
        <f>IF(P2767="NR",0,IF(F2767&lt;5,0,IF(P2767=1,VLOOKUP(F2767,IC!$G$1:$I$8,3,TRUE),
IF(P2767=2,VLOOKUP(F2767,IC!$K$1:$M$8,3,TRUE),
IF(P2767=3,VLOOKUP(F2767,IC!$O$1:$Q$8,3,TRUE),IF(P2767=4,VLOOKUP(F2767,IC!$S$2:$U$9,3,TRUE),
"erreur"))))))</f>
        <v>#N/A</v>
      </c>
      <c r="R2767" s="16" t="e">
        <f>IF(OR(V2767="NA",V2767="Transit",V2767&lt;Listes!$F$1),"non applicable",F2767/V2767)</f>
        <v>#N/A</v>
      </c>
      <c r="S2767" s="16" t="e">
        <f>IF(W2767="Transit","Non applicable",IF(AND(W2767="été",T2767&gt;Listes!F2766),F2767/T2767,IF(AND(W2767="Hiver",Hierarchisation!U2767&gt;Listes!F2766),F2767/U2767,"non applicable")))</f>
        <v>#N/A</v>
      </c>
      <c r="T2767" s="17" t="e">
        <f>IF(K2767="Centre",VLOOKUP(E2767,effectifs_ete,3,FALSE),IF(Hierarchisation!K2767="Grand Nord",VLOOKUP(Hierarchisation!E2767,effectifs_ete,4,FALSE),IF(Hierarchisation!K2767="Nord Est",VLOOKUP(Hierarchisation!E2767,effectifs_ete,5,FALSE),IF(Hierarchisation!K2767="Nord Ouest",VLOOKUP(Hierarchisation!E2767,effectifs_ete,6,FALSE),IF(Hierarchisation!K2767="Sud Est",VLOOKUP(Hierarchisation!E2767,effectifs_ete,7,FALSE),IF(Hierarchisation!K2767="Sud Ouest",VLOOKUP(Hierarchisation!E2767,effectifs_ete,8,FALSE),"Erreur Région"))))))</f>
        <v>#N/A</v>
      </c>
      <c r="U2767" s="17" t="e">
        <f>IF(K2767="Centre",VLOOKUP(E2767,effectifs_hiver,3,FALSE),IF(Hierarchisation!K2767="Grand Nord",VLOOKUP(Hierarchisation!E2767,effectifs_hiver,4,FALSE),IF(Hierarchisation!K2767="Nord Est",VLOOKUP(Hierarchisation!E2767,effectifs_hiver,5,FALSE),IF(Hierarchisation!K2767="Nord Ouest",VLOOKUP(Hierarchisation!E2767,effectifs_hiver,6,FALSE),IF(Hierarchisation!K2767="Sud Est",VLOOKUP(Hierarchisation!E2767,effectifs_hiver,7,FALSE),IF(Hierarchisation!K2767="Sud Ouest",VLOOKUP(Hierarchisation!E2767,effectifs_hiver,8,FALSE),"Erreur Région"))))))</f>
        <v>#N/A</v>
      </c>
      <c r="V2767" s="17" t="e">
        <f>IF(W2767="Transit","Transit",IF(W2767="hiver",VLOOKUP(E2767,'EFFECTIFS Hiver'!$A:$I,9,FALSE),IF(W2767="été",VLOOKUP(E2767,'EFFECTIFS Eté'!$A:$I,9,FALSE),"Erreur saison")))</f>
        <v>#N/A</v>
      </c>
      <c r="W2767" s="18" t="e">
        <f>VLOOKUP(D2767,Listes!B:C,2,FALSE)</f>
        <v>#N/A</v>
      </c>
    </row>
    <row r="2768" spans="1:23" ht="15.75" customHeight="1">
      <c r="A2768" s="11"/>
      <c r="B2768" s="11"/>
      <c r="C2768" s="11"/>
      <c r="D2768" s="11"/>
      <c r="E2768" s="11"/>
      <c r="F2768" s="11"/>
      <c r="G2768" s="11" t="e">
        <f>VLOOKUP(E2768,TAXONS!B:C,2,FALSE)</f>
        <v>#N/A</v>
      </c>
      <c r="H2768" s="13">
        <f t="shared" si="218"/>
        <v>0</v>
      </c>
      <c r="I2768" s="12" t="e">
        <f t="shared" si="219"/>
        <v>#N/A</v>
      </c>
      <c r="J2768" s="14" t="e">
        <f t="shared" si="220"/>
        <v>#N/A</v>
      </c>
      <c r="K2768" s="15" t="e">
        <f>VLOOKUP(B2768,REGIONS!A:D,4,FALSE)</f>
        <v>#N/A</v>
      </c>
      <c r="L2768" s="19" t="e">
        <f>VLOOKUP(G2768,Sensibilité!$A:$L,12,FALSE)</f>
        <v>#N/A</v>
      </c>
      <c r="M2768" s="19" t="e">
        <f t="shared" si="221"/>
        <v>#N/A</v>
      </c>
      <c r="N2768" s="19" t="e">
        <f t="shared" si="222"/>
        <v>#N/A</v>
      </c>
      <c r="O2768" s="15" t="str">
        <f>IF(D2768=Listes!$B$6,"SWARMING",IF(OR(D2768=Listes!$B$1,D2768=Listes!$B$2,D2768=Listes!$B$5),2,IF(OR(D2768=Listes!$B$3,D2768=Listes!$B$4),1,"erreur colonne D")))</f>
        <v>SWARMING</v>
      </c>
      <c r="P2768" s="15" t="e">
        <f>IF(OR(W2768="Hiver",W2768="Transit"),VLOOKUP(E2768,IC!A:E,4,FALSE),IF(W2768="été",VLOOKUP(E2768,IC!A:E,3,FALSE),"erreur"))</f>
        <v>#N/A</v>
      </c>
      <c r="Q2768" s="15" t="e">
        <f>IF(P2768="NR",0,IF(F2768&lt;5,0,IF(P2768=1,VLOOKUP(F2768,IC!$G$1:$I$8,3,TRUE),
IF(P2768=2,VLOOKUP(F2768,IC!$K$1:$M$8,3,TRUE),
IF(P2768=3,VLOOKUP(F2768,IC!$O$1:$Q$8,3,TRUE),IF(P2768=4,VLOOKUP(F2768,IC!$S$2:$U$9,3,TRUE),
"erreur"))))))</f>
        <v>#N/A</v>
      </c>
      <c r="R2768" s="16" t="e">
        <f>IF(OR(V2768="NA",V2768="Transit",V2768&lt;Listes!$F$1),"non applicable",F2768/V2768)</f>
        <v>#N/A</v>
      </c>
      <c r="S2768" s="16" t="e">
        <f>IF(W2768="Transit","Non applicable",IF(AND(W2768="été",T2768&gt;Listes!F2767),F2768/T2768,IF(AND(W2768="Hiver",Hierarchisation!U2768&gt;Listes!F2767),F2768/U2768,"non applicable")))</f>
        <v>#N/A</v>
      </c>
      <c r="T2768" s="17" t="e">
        <f>IF(K2768="Centre",VLOOKUP(E2768,effectifs_ete,3,FALSE),IF(Hierarchisation!K2768="Grand Nord",VLOOKUP(Hierarchisation!E2768,effectifs_ete,4,FALSE),IF(Hierarchisation!K2768="Nord Est",VLOOKUP(Hierarchisation!E2768,effectifs_ete,5,FALSE),IF(Hierarchisation!K2768="Nord Ouest",VLOOKUP(Hierarchisation!E2768,effectifs_ete,6,FALSE),IF(Hierarchisation!K2768="Sud Est",VLOOKUP(Hierarchisation!E2768,effectifs_ete,7,FALSE),IF(Hierarchisation!K2768="Sud Ouest",VLOOKUP(Hierarchisation!E2768,effectifs_ete,8,FALSE),"Erreur Région"))))))</f>
        <v>#N/A</v>
      </c>
      <c r="U2768" s="17" t="e">
        <f>IF(K2768="Centre",VLOOKUP(E2768,effectifs_hiver,3,FALSE),IF(Hierarchisation!K2768="Grand Nord",VLOOKUP(Hierarchisation!E2768,effectifs_hiver,4,FALSE),IF(Hierarchisation!K2768="Nord Est",VLOOKUP(Hierarchisation!E2768,effectifs_hiver,5,FALSE),IF(Hierarchisation!K2768="Nord Ouest",VLOOKUP(Hierarchisation!E2768,effectifs_hiver,6,FALSE),IF(Hierarchisation!K2768="Sud Est",VLOOKUP(Hierarchisation!E2768,effectifs_hiver,7,FALSE),IF(Hierarchisation!K2768="Sud Ouest",VLOOKUP(Hierarchisation!E2768,effectifs_hiver,8,FALSE),"Erreur Région"))))))</f>
        <v>#N/A</v>
      </c>
      <c r="V2768" s="17" t="e">
        <f>IF(W2768="Transit","Transit",IF(W2768="hiver",VLOOKUP(E2768,'EFFECTIFS Hiver'!$A:$I,9,FALSE),IF(W2768="été",VLOOKUP(E2768,'EFFECTIFS Eté'!$A:$I,9,FALSE),"Erreur saison")))</f>
        <v>#N/A</v>
      </c>
      <c r="W2768" s="18" t="e">
        <f>VLOOKUP(D2768,Listes!B:C,2,FALSE)</f>
        <v>#N/A</v>
      </c>
    </row>
    <row r="2769" spans="1:23" ht="15.75" customHeight="1">
      <c r="A2769" s="11"/>
      <c r="B2769" s="11"/>
      <c r="C2769" s="11"/>
      <c r="D2769" s="11"/>
      <c r="E2769" s="11"/>
      <c r="F2769" s="11"/>
      <c r="G2769" s="11" t="e">
        <f>VLOOKUP(E2769,TAXONS!B:C,2,FALSE)</f>
        <v>#N/A</v>
      </c>
      <c r="H2769" s="13">
        <f t="shared" si="218"/>
        <v>0</v>
      </c>
      <c r="I2769" s="12" t="e">
        <f t="shared" si="219"/>
        <v>#N/A</v>
      </c>
      <c r="J2769" s="14" t="e">
        <f t="shared" si="220"/>
        <v>#N/A</v>
      </c>
      <c r="K2769" s="15" t="e">
        <f>VLOOKUP(B2769,REGIONS!A:D,4,FALSE)</f>
        <v>#N/A</v>
      </c>
      <c r="L2769" s="19" t="e">
        <f>VLOOKUP(G2769,Sensibilité!$A:$L,12,FALSE)</f>
        <v>#N/A</v>
      </c>
      <c r="M2769" s="19" t="e">
        <f t="shared" si="221"/>
        <v>#N/A</v>
      </c>
      <c r="N2769" s="19" t="e">
        <f t="shared" si="222"/>
        <v>#N/A</v>
      </c>
      <c r="O2769" s="15" t="str">
        <f>IF(D2769=Listes!$B$6,"SWARMING",IF(OR(D2769=Listes!$B$1,D2769=Listes!$B$2,D2769=Listes!$B$5),2,IF(OR(D2769=Listes!$B$3,D2769=Listes!$B$4),1,"erreur colonne D")))</f>
        <v>SWARMING</v>
      </c>
      <c r="P2769" s="15" t="e">
        <f>IF(OR(W2769="Hiver",W2769="Transit"),VLOOKUP(E2769,IC!A:E,4,FALSE),IF(W2769="été",VLOOKUP(E2769,IC!A:E,3,FALSE),"erreur"))</f>
        <v>#N/A</v>
      </c>
      <c r="Q2769" s="15" t="e">
        <f>IF(P2769="NR",0,IF(F2769&lt;5,0,IF(P2769=1,VLOOKUP(F2769,IC!$G$1:$I$8,3,TRUE),
IF(P2769=2,VLOOKUP(F2769,IC!$K$1:$M$8,3,TRUE),
IF(P2769=3,VLOOKUP(F2769,IC!$O$1:$Q$8,3,TRUE),IF(P2769=4,VLOOKUP(F2769,IC!$S$2:$U$9,3,TRUE),
"erreur"))))))</f>
        <v>#N/A</v>
      </c>
      <c r="R2769" s="16" t="e">
        <f>IF(OR(V2769="NA",V2769="Transit",V2769&lt;Listes!$F$1),"non applicable",F2769/V2769)</f>
        <v>#N/A</v>
      </c>
      <c r="S2769" s="16" t="e">
        <f>IF(W2769="Transit","Non applicable",IF(AND(W2769="été",T2769&gt;Listes!F2768),F2769/T2769,IF(AND(W2769="Hiver",Hierarchisation!U2769&gt;Listes!F2768),F2769/U2769,"non applicable")))</f>
        <v>#N/A</v>
      </c>
      <c r="T2769" s="17" t="e">
        <f>IF(K2769="Centre",VLOOKUP(E2769,effectifs_ete,3,FALSE),IF(Hierarchisation!K2769="Grand Nord",VLOOKUP(Hierarchisation!E2769,effectifs_ete,4,FALSE),IF(Hierarchisation!K2769="Nord Est",VLOOKUP(Hierarchisation!E2769,effectifs_ete,5,FALSE),IF(Hierarchisation!K2769="Nord Ouest",VLOOKUP(Hierarchisation!E2769,effectifs_ete,6,FALSE),IF(Hierarchisation!K2769="Sud Est",VLOOKUP(Hierarchisation!E2769,effectifs_ete,7,FALSE),IF(Hierarchisation!K2769="Sud Ouest",VLOOKUP(Hierarchisation!E2769,effectifs_ete,8,FALSE),"Erreur Région"))))))</f>
        <v>#N/A</v>
      </c>
      <c r="U2769" s="17" t="e">
        <f>IF(K2769="Centre",VLOOKUP(E2769,effectifs_hiver,3,FALSE),IF(Hierarchisation!K2769="Grand Nord",VLOOKUP(Hierarchisation!E2769,effectifs_hiver,4,FALSE),IF(Hierarchisation!K2769="Nord Est",VLOOKUP(Hierarchisation!E2769,effectifs_hiver,5,FALSE),IF(Hierarchisation!K2769="Nord Ouest",VLOOKUP(Hierarchisation!E2769,effectifs_hiver,6,FALSE),IF(Hierarchisation!K2769="Sud Est",VLOOKUP(Hierarchisation!E2769,effectifs_hiver,7,FALSE),IF(Hierarchisation!K2769="Sud Ouest",VLOOKUP(Hierarchisation!E2769,effectifs_hiver,8,FALSE),"Erreur Région"))))))</f>
        <v>#N/A</v>
      </c>
      <c r="V2769" s="17" t="e">
        <f>IF(W2769="Transit","Transit",IF(W2769="hiver",VLOOKUP(E2769,'EFFECTIFS Hiver'!$A:$I,9,FALSE),IF(W2769="été",VLOOKUP(E2769,'EFFECTIFS Eté'!$A:$I,9,FALSE),"Erreur saison")))</f>
        <v>#N/A</v>
      </c>
      <c r="W2769" s="18" t="e">
        <f>VLOOKUP(D2769,Listes!B:C,2,FALSE)</f>
        <v>#N/A</v>
      </c>
    </row>
    <row r="2770" spans="1:23" ht="15.75" customHeight="1">
      <c r="A2770" s="11"/>
      <c r="B2770" s="11"/>
      <c r="C2770" s="11"/>
      <c r="D2770" s="11"/>
      <c r="E2770" s="11"/>
      <c r="F2770" s="11"/>
      <c r="G2770" s="11" t="e">
        <f>VLOOKUP(E2770,TAXONS!B:C,2,FALSE)</f>
        <v>#N/A</v>
      </c>
      <c r="H2770" s="13">
        <f t="shared" si="218"/>
        <v>0</v>
      </c>
      <c r="I2770" s="12" t="e">
        <f t="shared" si="219"/>
        <v>#N/A</v>
      </c>
      <c r="J2770" s="14" t="e">
        <f t="shared" si="220"/>
        <v>#N/A</v>
      </c>
      <c r="K2770" s="15" t="e">
        <f>VLOOKUP(B2770,REGIONS!A:D,4,FALSE)</f>
        <v>#N/A</v>
      </c>
      <c r="L2770" s="19" t="e">
        <f>VLOOKUP(G2770,Sensibilité!$A:$L,12,FALSE)</f>
        <v>#N/A</v>
      </c>
      <c r="M2770" s="19" t="e">
        <f t="shared" si="221"/>
        <v>#N/A</v>
      </c>
      <c r="N2770" s="19" t="e">
        <f t="shared" si="222"/>
        <v>#N/A</v>
      </c>
      <c r="O2770" s="15" t="str">
        <f>IF(D2770=Listes!$B$6,"SWARMING",IF(OR(D2770=Listes!$B$1,D2770=Listes!$B$2,D2770=Listes!$B$5),2,IF(OR(D2770=Listes!$B$3,D2770=Listes!$B$4),1,"erreur colonne D")))</f>
        <v>SWARMING</v>
      </c>
      <c r="P2770" s="15" t="e">
        <f>IF(OR(W2770="Hiver",W2770="Transit"),VLOOKUP(E2770,IC!A:E,4,FALSE),IF(W2770="été",VLOOKUP(E2770,IC!A:E,3,FALSE),"erreur"))</f>
        <v>#N/A</v>
      </c>
      <c r="Q2770" s="15" t="e">
        <f>IF(P2770="NR",0,IF(F2770&lt;5,0,IF(P2770=1,VLOOKUP(F2770,IC!$G$1:$I$8,3,TRUE),
IF(P2770=2,VLOOKUP(F2770,IC!$K$1:$M$8,3,TRUE),
IF(P2770=3,VLOOKUP(F2770,IC!$O$1:$Q$8,3,TRUE),IF(P2770=4,VLOOKUP(F2770,IC!$S$2:$U$9,3,TRUE),
"erreur"))))))</f>
        <v>#N/A</v>
      </c>
      <c r="R2770" s="16" t="e">
        <f>IF(OR(V2770="NA",V2770="Transit",V2770&lt;Listes!$F$1),"non applicable",F2770/V2770)</f>
        <v>#N/A</v>
      </c>
      <c r="S2770" s="16" t="e">
        <f>IF(W2770="Transit","Non applicable",IF(AND(W2770="été",T2770&gt;Listes!F2769),F2770/T2770,IF(AND(W2770="Hiver",Hierarchisation!U2770&gt;Listes!F2769),F2770/U2770,"non applicable")))</f>
        <v>#N/A</v>
      </c>
      <c r="T2770" s="17" t="e">
        <f>IF(K2770="Centre",VLOOKUP(E2770,effectifs_ete,3,FALSE),IF(Hierarchisation!K2770="Grand Nord",VLOOKUP(Hierarchisation!E2770,effectifs_ete,4,FALSE),IF(Hierarchisation!K2770="Nord Est",VLOOKUP(Hierarchisation!E2770,effectifs_ete,5,FALSE),IF(Hierarchisation!K2770="Nord Ouest",VLOOKUP(Hierarchisation!E2770,effectifs_ete,6,FALSE),IF(Hierarchisation!K2770="Sud Est",VLOOKUP(Hierarchisation!E2770,effectifs_ete,7,FALSE),IF(Hierarchisation!K2770="Sud Ouest",VLOOKUP(Hierarchisation!E2770,effectifs_ete,8,FALSE),"Erreur Région"))))))</f>
        <v>#N/A</v>
      </c>
      <c r="U2770" s="17" t="e">
        <f>IF(K2770="Centre",VLOOKUP(E2770,effectifs_hiver,3,FALSE),IF(Hierarchisation!K2770="Grand Nord",VLOOKUP(Hierarchisation!E2770,effectifs_hiver,4,FALSE),IF(Hierarchisation!K2770="Nord Est",VLOOKUP(Hierarchisation!E2770,effectifs_hiver,5,FALSE),IF(Hierarchisation!K2770="Nord Ouest",VLOOKUP(Hierarchisation!E2770,effectifs_hiver,6,FALSE),IF(Hierarchisation!K2770="Sud Est",VLOOKUP(Hierarchisation!E2770,effectifs_hiver,7,FALSE),IF(Hierarchisation!K2770="Sud Ouest",VLOOKUP(Hierarchisation!E2770,effectifs_hiver,8,FALSE),"Erreur Région"))))))</f>
        <v>#N/A</v>
      </c>
      <c r="V2770" s="17" t="e">
        <f>IF(W2770="Transit","Transit",IF(W2770="hiver",VLOOKUP(E2770,'EFFECTIFS Hiver'!$A:$I,9,FALSE),IF(W2770="été",VLOOKUP(E2770,'EFFECTIFS Eté'!$A:$I,9,FALSE),"Erreur saison")))</f>
        <v>#N/A</v>
      </c>
      <c r="W2770" s="18" t="e">
        <f>VLOOKUP(D2770,Listes!B:C,2,FALSE)</f>
        <v>#N/A</v>
      </c>
    </row>
    <row r="2771" spans="1:23" ht="15.75" customHeight="1">
      <c r="A2771" s="11"/>
      <c r="B2771" s="11"/>
      <c r="C2771" s="11"/>
      <c r="D2771" s="11"/>
      <c r="E2771" s="11"/>
      <c r="F2771" s="11"/>
      <c r="G2771" s="11" t="e">
        <f>VLOOKUP(E2771,TAXONS!B:C,2,FALSE)</f>
        <v>#N/A</v>
      </c>
      <c r="H2771" s="13">
        <f t="shared" si="218"/>
        <v>0</v>
      </c>
      <c r="I2771" s="12" t="e">
        <f t="shared" si="219"/>
        <v>#N/A</v>
      </c>
      <c r="J2771" s="14" t="e">
        <f t="shared" si="220"/>
        <v>#N/A</v>
      </c>
      <c r="K2771" s="15" t="e">
        <f>VLOOKUP(B2771,REGIONS!A:D,4,FALSE)</f>
        <v>#N/A</v>
      </c>
      <c r="L2771" s="19" t="e">
        <f>VLOOKUP(G2771,Sensibilité!$A:$L,12,FALSE)</f>
        <v>#N/A</v>
      </c>
      <c r="M2771" s="19" t="e">
        <f t="shared" si="221"/>
        <v>#N/A</v>
      </c>
      <c r="N2771" s="19" t="e">
        <f t="shared" si="222"/>
        <v>#N/A</v>
      </c>
      <c r="O2771" s="15" t="str">
        <f>IF(D2771=Listes!$B$6,"SWARMING",IF(OR(D2771=Listes!$B$1,D2771=Listes!$B$2,D2771=Listes!$B$5),2,IF(OR(D2771=Listes!$B$3,D2771=Listes!$B$4),1,"erreur colonne D")))</f>
        <v>SWARMING</v>
      </c>
      <c r="P2771" s="15" t="e">
        <f>IF(OR(W2771="Hiver",W2771="Transit"),VLOOKUP(E2771,IC!A:E,4,FALSE),IF(W2771="été",VLOOKUP(E2771,IC!A:E,3,FALSE),"erreur"))</f>
        <v>#N/A</v>
      </c>
      <c r="Q2771" s="15" t="e">
        <f>IF(P2771="NR",0,IF(F2771&lt;5,0,IF(P2771=1,VLOOKUP(F2771,IC!$G$1:$I$8,3,TRUE),
IF(P2771=2,VLOOKUP(F2771,IC!$K$1:$M$8,3,TRUE),
IF(P2771=3,VLOOKUP(F2771,IC!$O$1:$Q$8,3,TRUE),IF(P2771=4,VLOOKUP(F2771,IC!$S$2:$U$9,3,TRUE),
"erreur"))))))</f>
        <v>#N/A</v>
      </c>
      <c r="R2771" s="16" t="e">
        <f>IF(OR(V2771="NA",V2771="Transit",V2771&lt;Listes!$F$1),"non applicable",F2771/V2771)</f>
        <v>#N/A</v>
      </c>
      <c r="S2771" s="16" t="e">
        <f>IF(W2771="Transit","Non applicable",IF(AND(W2771="été",T2771&gt;Listes!F2770),F2771/T2771,IF(AND(W2771="Hiver",Hierarchisation!U2771&gt;Listes!F2770),F2771/U2771,"non applicable")))</f>
        <v>#N/A</v>
      </c>
      <c r="T2771" s="17" t="e">
        <f>IF(K2771="Centre",VLOOKUP(E2771,effectifs_ete,3,FALSE),IF(Hierarchisation!K2771="Grand Nord",VLOOKUP(Hierarchisation!E2771,effectifs_ete,4,FALSE),IF(Hierarchisation!K2771="Nord Est",VLOOKUP(Hierarchisation!E2771,effectifs_ete,5,FALSE),IF(Hierarchisation!K2771="Nord Ouest",VLOOKUP(Hierarchisation!E2771,effectifs_ete,6,FALSE),IF(Hierarchisation!K2771="Sud Est",VLOOKUP(Hierarchisation!E2771,effectifs_ete,7,FALSE),IF(Hierarchisation!K2771="Sud Ouest",VLOOKUP(Hierarchisation!E2771,effectifs_ete,8,FALSE),"Erreur Région"))))))</f>
        <v>#N/A</v>
      </c>
      <c r="U2771" s="17" t="e">
        <f>IF(K2771="Centre",VLOOKUP(E2771,effectifs_hiver,3,FALSE),IF(Hierarchisation!K2771="Grand Nord",VLOOKUP(Hierarchisation!E2771,effectifs_hiver,4,FALSE),IF(Hierarchisation!K2771="Nord Est",VLOOKUP(Hierarchisation!E2771,effectifs_hiver,5,FALSE),IF(Hierarchisation!K2771="Nord Ouest",VLOOKUP(Hierarchisation!E2771,effectifs_hiver,6,FALSE),IF(Hierarchisation!K2771="Sud Est",VLOOKUP(Hierarchisation!E2771,effectifs_hiver,7,FALSE),IF(Hierarchisation!K2771="Sud Ouest",VLOOKUP(Hierarchisation!E2771,effectifs_hiver,8,FALSE),"Erreur Région"))))))</f>
        <v>#N/A</v>
      </c>
      <c r="V2771" s="17" t="e">
        <f>IF(W2771="Transit","Transit",IF(W2771="hiver",VLOOKUP(E2771,'EFFECTIFS Hiver'!$A:$I,9,FALSE),IF(W2771="été",VLOOKUP(E2771,'EFFECTIFS Eté'!$A:$I,9,FALSE),"Erreur saison")))</f>
        <v>#N/A</v>
      </c>
      <c r="W2771" s="18" t="e">
        <f>VLOOKUP(D2771,Listes!B:C,2,FALSE)</f>
        <v>#N/A</v>
      </c>
    </row>
    <row r="2772" spans="1:23" ht="15.75" customHeight="1">
      <c r="A2772" s="11"/>
      <c r="B2772" s="11"/>
      <c r="C2772" s="11"/>
      <c r="D2772" s="11"/>
      <c r="E2772" s="11"/>
      <c r="F2772" s="11"/>
      <c r="G2772" s="11" t="e">
        <f>VLOOKUP(E2772,TAXONS!B:C,2,FALSE)</f>
        <v>#N/A</v>
      </c>
      <c r="H2772" s="13">
        <f t="shared" si="218"/>
        <v>0</v>
      </c>
      <c r="I2772" s="12" t="e">
        <f t="shared" si="219"/>
        <v>#N/A</v>
      </c>
      <c r="J2772" s="14" t="e">
        <f t="shared" si="220"/>
        <v>#N/A</v>
      </c>
      <c r="K2772" s="15" t="e">
        <f>VLOOKUP(B2772,REGIONS!A:D,4,FALSE)</f>
        <v>#N/A</v>
      </c>
      <c r="L2772" s="19" t="e">
        <f>VLOOKUP(G2772,Sensibilité!$A:$L,12,FALSE)</f>
        <v>#N/A</v>
      </c>
      <c r="M2772" s="19" t="e">
        <f t="shared" si="221"/>
        <v>#N/A</v>
      </c>
      <c r="N2772" s="19" t="e">
        <f t="shared" si="222"/>
        <v>#N/A</v>
      </c>
      <c r="O2772" s="15" t="str">
        <f>IF(D2772=Listes!$B$6,"SWARMING",IF(OR(D2772=Listes!$B$1,D2772=Listes!$B$2,D2772=Listes!$B$5),2,IF(OR(D2772=Listes!$B$3,D2772=Listes!$B$4),1,"erreur colonne D")))</f>
        <v>SWARMING</v>
      </c>
      <c r="P2772" s="15" t="e">
        <f>IF(OR(W2772="Hiver",W2772="Transit"),VLOOKUP(E2772,IC!A:E,4,FALSE),IF(W2772="été",VLOOKUP(E2772,IC!A:E,3,FALSE),"erreur"))</f>
        <v>#N/A</v>
      </c>
      <c r="Q2772" s="15" t="e">
        <f>IF(P2772="NR",0,IF(F2772&lt;5,0,IF(P2772=1,VLOOKUP(F2772,IC!$G$1:$I$8,3,TRUE),
IF(P2772=2,VLOOKUP(F2772,IC!$K$1:$M$8,3,TRUE),
IF(P2772=3,VLOOKUP(F2772,IC!$O$1:$Q$8,3,TRUE),IF(P2772=4,VLOOKUP(F2772,IC!$S$2:$U$9,3,TRUE),
"erreur"))))))</f>
        <v>#N/A</v>
      </c>
      <c r="R2772" s="16" t="e">
        <f>IF(OR(V2772="NA",V2772="Transit",V2772&lt;Listes!$F$1),"non applicable",F2772/V2772)</f>
        <v>#N/A</v>
      </c>
      <c r="S2772" s="16" t="e">
        <f>IF(W2772="Transit","Non applicable",IF(AND(W2772="été",T2772&gt;Listes!F2771),F2772/T2772,IF(AND(W2772="Hiver",Hierarchisation!U2772&gt;Listes!F2771),F2772/U2772,"non applicable")))</f>
        <v>#N/A</v>
      </c>
      <c r="T2772" s="17" t="e">
        <f>IF(K2772="Centre",VLOOKUP(E2772,effectifs_ete,3,FALSE),IF(Hierarchisation!K2772="Grand Nord",VLOOKUP(Hierarchisation!E2772,effectifs_ete,4,FALSE),IF(Hierarchisation!K2772="Nord Est",VLOOKUP(Hierarchisation!E2772,effectifs_ete,5,FALSE),IF(Hierarchisation!K2772="Nord Ouest",VLOOKUP(Hierarchisation!E2772,effectifs_ete,6,FALSE),IF(Hierarchisation!K2772="Sud Est",VLOOKUP(Hierarchisation!E2772,effectifs_ete,7,FALSE),IF(Hierarchisation!K2772="Sud Ouest",VLOOKUP(Hierarchisation!E2772,effectifs_ete,8,FALSE),"Erreur Région"))))))</f>
        <v>#N/A</v>
      </c>
      <c r="U2772" s="17" t="e">
        <f>IF(K2772="Centre",VLOOKUP(E2772,effectifs_hiver,3,FALSE),IF(Hierarchisation!K2772="Grand Nord",VLOOKUP(Hierarchisation!E2772,effectifs_hiver,4,FALSE),IF(Hierarchisation!K2772="Nord Est",VLOOKUP(Hierarchisation!E2772,effectifs_hiver,5,FALSE),IF(Hierarchisation!K2772="Nord Ouest",VLOOKUP(Hierarchisation!E2772,effectifs_hiver,6,FALSE),IF(Hierarchisation!K2772="Sud Est",VLOOKUP(Hierarchisation!E2772,effectifs_hiver,7,FALSE),IF(Hierarchisation!K2772="Sud Ouest",VLOOKUP(Hierarchisation!E2772,effectifs_hiver,8,FALSE),"Erreur Région"))))))</f>
        <v>#N/A</v>
      </c>
      <c r="V2772" s="17" t="e">
        <f>IF(W2772="Transit","Transit",IF(W2772="hiver",VLOOKUP(E2772,'EFFECTIFS Hiver'!$A:$I,9,FALSE),IF(W2772="été",VLOOKUP(E2772,'EFFECTIFS Eté'!$A:$I,9,FALSE),"Erreur saison")))</f>
        <v>#N/A</v>
      </c>
      <c r="W2772" s="18" t="e">
        <f>VLOOKUP(D2772,Listes!B:C,2,FALSE)</f>
        <v>#N/A</v>
      </c>
    </row>
    <row r="2773" spans="1:23" ht="15.75" customHeight="1">
      <c r="A2773" s="11"/>
      <c r="B2773" s="11"/>
      <c r="C2773" s="11"/>
      <c r="D2773" s="11"/>
      <c r="E2773" s="11"/>
      <c r="F2773" s="11"/>
      <c r="G2773" s="11" t="e">
        <f>VLOOKUP(E2773,TAXONS!B:C,2,FALSE)</f>
        <v>#N/A</v>
      </c>
      <c r="H2773" s="13">
        <f t="shared" si="218"/>
        <v>0</v>
      </c>
      <c r="I2773" s="12" t="e">
        <f t="shared" si="219"/>
        <v>#N/A</v>
      </c>
      <c r="J2773" s="14" t="e">
        <f t="shared" si="220"/>
        <v>#N/A</v>
      </c>
      <c r="K2773" s="15" t="e">
        <f>VLOOKUP(B2773,REGIONS!A:D,4,FALSE)</f>
        <v>#N/A</v>
      </c>
      <c r="L2773" s="19" t="e">
        <f>VLOOKUP(G2773,Sensibilité!$A:$L,12,FALSE)</f>
        <v>#N/A</v>
      </c>
      <c r="M2773" s="19" t="e">
        <f t="shared" si="221"/>
        <v>#N/A</v>
      </c>
      <c r="N2773" s="19" t="e">
        <f t="shared" si="222"/>
        <v>#N/A</v>
      </c>
      <c r="O2773" s="15" t="str">
        <f>IF(D2773=Listes!$B$6,"SWARMING",IF(OR(D2773=Listes!$B$1,D2773=Listes!$B$2,D2773=Listes!$B$5),2,IF(OR(D2773=Listes!$B$3,D2773=Listes!$B$4),1,"erreur colonne D")))</f>
        <v>SWARMING</v>
      </c>
      <c r="P2773" s="15" t="e">
        <f>IF(OR(W2773="Hiver",W2773="Transit"),VLOOKUP(E2773,IC!A:E,4,FALSE),IF(W2773="été",VLOOKUP(E2773,IC!A:E,3,FALSE),"erreur"))</f>
        <v>#N/A</v>
      </c>
      <c r="Q2773" s="15" t="e">
        <f>IF(P2773="NR",0,IF(F2773&lt;5,0,IF(P2773=1,VLOOKUP(F2773,IC!$G$1:$I$8,3,TRUE),
IF(P2773=2,VLOOKUP(F2773,IC!$K$1:$M$8,3,TRUE),
IF(P2773=3,VLOOKUP(F2773,IC!$O$1:$Q$8,3,TRUE),IF(P2773=4,VLOOKUP(F2773,IC!$S$2:$U$9,3,TRUE),
"erreur"))))))</f>
        <v>#N/A</v>
      </c>
      <c r="R2773" s="16" t="e">
        <f>IF(OR(V2773="NA",V2773="Transit",V2773&lt;Listes!$F$1),"non applicable",F2773/V2773)</f>
        <v>#N/A</v>
      </c>
      <c r="S2773" s="16" t="e">
        <f>IF(W2773="Transit","Non applicable",IF(AND(W2773="été",T2773&gt;Listes!F2772),F2773/T2773,IF(AND(W2773="Hiver",Hierarchisation!U2773&gt;Listes!F2772),F2773/U2773,"non applicable")))</f>
        <v>#N/A</v>
      </c>
      <c r="T2773" s="17" t="e">
        <f>IF(K2773="Centre",VLOOKUP(E2773,effectifs_ete,3,FALSE),IF(Hierarchisation!K2773="Grand Nord",VLOOKUP(Hierarchisation!E2773,effectifs_ete,4,FALSE),IF(Hierarchisation!K2773="Nord Est",VLOOKUP(Hierarchisation!E2773,effectifs_ete,5,FALSE),IF(Hierarchisation!K2773="Nord Ouest",VLOOKUP(Hierarchisation!E2773,effectifs_ete,6,FALSE),IF(Hierarchisation!K2773="Sud Est",VLOOKUP(Hierarchisation!E2773,effectifs_ete,7,FALSE),IF(Hierarchisation!K2773="Sud Ouest",VLOOKUP(Hierarchisation!E2773,effectifs_ete,8,FALSE),"Erreur Région"))))))</f>
        <v>#N/A</v>
      </c>
      <c r="U2773" s="17" t="e">
        <f>IF(K2773="Centre",VLOOKUP(E2773,effectifs_hiver,3,FALSE),IF(Hierarchisation!K2773="Grand Nord",VLOOKUP(Hierarchisation!E2773,effectifs_hiver,4,FALSE),IF(Hierarchisation!K2773="Nord Est",VLOOKUP(Hierarchisation!E2773,effectifs_hiver,5,FALSE),IF(Hierarchisation!K2773="Nord Ouest",VLOOKUP(Hierarchisation!E2773,effectifs_hiver,6,FALSE),IF(Hierarchisation!K2773="Sud Est",VLOOKUP(Hierarchisation!E2773,effectifs_hiver,7,FALSE),IF(Hierarchisation!K2773="Sud Ouest",VLOOKUP(Hierarchisation!E2773,effectifs_hiver,8,FALSE),"Erreur Région"))))))</f>
        <v>#N/A</v>
      </c>
      <c r="V2773" s="17" t="e">
        <f>IF(W2773="Transit","Transit",IF(W2773="hiver",VLOOKUP(E2773,'EFFECTIFS Hiver'!$A:$I,9,FALSE),IF(W2773="été",VLOOKUP(E2773,'EFFECTIFS Eté'!$A:$I,9,FALSE),"Erreur saison")))</f>
        <v>#N/A</v>
      </c>
      <c r="W2773" s="18" t="e">
        <f>VLOOKUP(D2773,Listes!B:C,2,FALSE)</f>
        <v>#N/A</v>
      </c>
    </row>
    <row r="2774" spans="1:23" ht="15.75" customHeight="1">
      <c r="A2774" s="11"/>
      <c r="B2774" s="11"/>
      <c r="C2774" s="11"/>
      <c r="D2774" s="11"/>
      <c r="E2774" s="11"/>
      <c r="F2774" s="11"/>
      <c r="G2774" s="11" t="e">
        <f>VLOOKUP(E2774,TAXONS!B:C,2,FALSE)</f>
        <v>#N/A</v>
      </c>
      <c r="H2774" s="13">
        <f t="shared" si="218"/>
        <v>0</v>
      </c>
      <c r="I2774" s="12" t="e">
        <f t="shared" si="219"/>
        <v>#N/A</v>
      </c>
      <c r="J2774" s="14" t="e">
        <f t="shared" si="220"/>
        <v>#N/A</v>
      </c>
      <c r="K2774" s="15" t="e">
        <f>VLOOKUP(B2774,REGIONS!A:D,4,FALSE)</f>
        <v>#N/A</v>
      </c>
      <c r="L2774" s="19" t="e">
        <f>VLOOKUP(G2774,Sensibilité!$A:$L,12,FALSE)</f>
        <v>#N/A</v>
      </c>
      <c r="M2774" s="19" t="e">
        <f t="shared" si="221"/>
        <v>#N/A</v>
      </c>
      <c r="N2774" s="19" t="e">
        <f t="shared" si="222"/>
        <v>#N/A</v>
      </c>
      <c r="O2774" s="15" t="str">
        <f>IF(D2774=Listes!$B$6,"SWARMING",IF(OR(D2774=Listes!$B$1,D2774=Listes!$B$2,D2774=Listes!$B$5),2,IF(OR(D2774=Listes!$B$3,D2774=Listes!$B$4),1,"erreur colonne D")))</f>
        <v>SWARMING</v>
      </c>
      <c r="P2774" s="15" t="e">
        <f>IF(OR(W2774="Hiver",W2774="Transit"),VLOOKUP(E2774,IC!A:E,4,FALSE),IF(W2774="été",VLOOKUP(E2774,IC!A:E,3,FALSE),"erreur"))</f>
        <v>#N/A</v>
      </c>
      <c r="Q2774" s="15" t="e">
        <f>IF(P2774="NR",0,IF(F2774&lt;5,0,IF(P2774=1,VLOOKUP(F2774,IC!$G$1:$I$8,3,TRUE),
IF(P2774=2,VLOOKUP(F2774,IC!$K$1:$M$8,3,TRUE),
IF(P2774=3,VLOOKUP(F2774,IC!$O$1:$Q$8,3,TRUE),IF(P2774=4,VLOOKUP(F2774,IC!$S$2:$U$9,3,TRUE),
"erreur"))))))</f>
        <v>#N/A</v>
      </c>
      <c r="R2774" s="16" t="e">
        <f>IF(OR(V2774="NA",V2774="Transit",V2774&lt;Listes!$F$1),"non applicable",F2774/V2774)</f>
        <v>#N/A</v>
      </c>
      <c r="S2774" s="16" t="e">
        <f>IF(W2774="Transit","Non applicable",IF(AND(W2774="été",T2774&gt;Listes!F2773),F2774/T2774,IF(AND(W2774="Hiver",Hierarchisation!U2774&gt;Listes!F2773),F2774/U2774,"non applicable")))</f>
        <v>#N/A</v>
      </c>
      <c r="T2774" s="17" t="e">
        <f>IF(K2774="Centre",VLOOKUP(E2774,effectifs_ete,3,FALSE),IF(Hierarchisation!K2774="Grand Nord",VLOOKUP(Hierarchisation!E2774,effectifs_ete,4,FALSE),IF(Hierarchisation!K2774="Nord Est",VLOOKUP(Hierarchisation!E2774,effectifs_ete,5,FALSE),IF(Hierarchisation!K2774="Nord Ouest",VLOOKUP(Hierarchisation!E2774,effectifs_ete,6,FALSE),IF(Hierarchisation!K2774="Sud Est",VLOOKUP(Hierarchisation!E2774,effectifs_ete,7,FALSE),IF(Hierarchisation!K2774="Sud Ouest",VLOOKUP(Hierarchisation!E2774,effectifs_ete,8,FALSE),"Erreur Région"))))))</f>
        <v>#N/A</v>
      </c>
      <c r="U2774" s="17" t="e">
        <f>IF(K2774="Centre",VLOOKUP(E2774,effectifs_hiver,3,FALSE),IF(Hierarchisation!K2774="Grand Nord",VLOOKUP(Hierarchisation!E2774,effectifs_hiver,4,FALSE),IF(Hierarchisation!K2774="Nord Est",VLOOKUP(Hierarchisation!E2774,effectifs_hiver,5,FALSE),IF(Hierarchisation!K2774="Nord Ouest",VLOOKUP(Hierarchisation!E2774,effectifs_hiver,6,FALSE),IF(Hierarchisation!K2774="Sud Est",VLOOKUP(Hierarchisation!E2774,effectifs_hiver,7,FALSE),IF(Hierarchisation!K2774="Sud Ouest",VLOOKUP(Hierarchisation!E2774,effectifs_hiver,8,FALSE),"Erreur Région"))))))</f>
        <v>#N/A</v>
      </c>
      <c r="V2774" s="17" t="e">
        <f>IF(W2774="Transit","Transit",IF(W2774="hiver",VLOOKUP(E2774,'EFFECTIFS Hiver'!$A:$I,9,FALSE),IF(W2774="été",VLOOKUP(E2774,'EFFECTIFS Eté'!$A:$I,9,FALSE),"Erreur saison")))</f>
        <v>#N/A</v>
      </c>
      <c r="W2774" s="18" t="e">
        <f>VLOOKUP(D2774,Listes!B:C,2,FALSE)</f>
        <v>#N/A</v>
      </c>
    </row>
    <row r="2775" spans="1:23" ht="15.75" customHeight="1">
      <c r="A2775" s="11"/>
      <c r="B2775" s="11"/>
      <c r="C2775" s="11"/>
      <c r="D2775" s="11"/>
      <c r="E2775" s="11"/>
      <c r="F2775" s="11"/>
      <c r="G2775" s="11" t="e">
        <f>VLOOKUP(E2775,TAXONS!B:C,2,FALSE)</f>
        <v>#N/A</v>
      </c>
      <c r="H2775" s="13">
        <f t="shared" si="218"/>
        <v>0</v>
      </c>
      <c r="I2775" s="12" t="e">
        <f t="shared" si="219"/>
        <v>#N/A</v>
      </c>
      <c r="J2775" s="14" t="e">
        <f t="shared" si="220"/>
        <v>#N/A</v>
      </c>
      <c r="K2775" s="15" t="e">
        <f>VLOOKUP(B2775,REGIONS!A:D,4,FALSE)</f>
        <v>#N/A</v>
      </c>
      <c r="L2775" s="19" t="e">
        <f>VLOOKUP(G2775,Sensibilité!$A:$L,12,FALSE)</f>
        <v>#N/A</v>
      </c>
      <c r="M2775" s="19" t="e">
        <f t="shared" si="221"/>
        <v>#N/A</v>
      </c>
      <c r="N2775" s="19" t="e">
        <f t="shared" si="222"/>
        <v>#N/A</v>
      </c>
      <c r="O2775" s="15" t="str">
        <f>IF(D2775=Listes!$B$6,"SWARMING",IF(OR(D2775=Listes!$B$1,D2775=Listes!$B$2,D2775=Listes!$B$5),2,IF(OR(D2775=Listes!$B$3,D2775=Listes!$B$4),1,"erreur colonne D")))</f>
        <v>SWARMING</v>
      </c>
      <c r="P2775" s="15" t="e">
        <f>IF(OR(W2775="Hiver",W2775="Transit"),VLOOKUP(E2775,IC!A:E,4,FALSE),IF(W2775="été",VLOOKUP(E2775,IC!A:E,3,FALSE),"erreur"))</f>
        <v>#N/A</v>
      </c>
      <c r="Q2775" s="15" t="e">
        <f>IF(P2775="NR",0,IF(F2775&lt;5,0,IF(P2775=1,VLOOKUP(F2775,IC!$G$1:$I$8,3,TRUE),
IF(P2775=2,VLOOKUP(F2775,IC!$K$1:$M$8,3,TRUE),
IF(P2775=3,VLOOKUP(F2775,IC!$O$1:$Q$8,3,TRUE),IF(P2775=4,VLOOKUP(F2775,IC!$S$2:$U$9,3,TRUE),
"erreur"))))))</f>
        <v>#N/A</v>
      </c>
      <c r="R2775" s="16" t="e">
        <f>IF(OR(V2775="NA",V2775="Transit",V2775&lt;Listes!$F$1),"non applicable",F2775/V2775)</f>
        <v>#N/A</v>
      </c>
      <c r="S2775" s="16" t="e">
        <f>IF(W2775="Transit","Non applicable",IF(AND(W2775="été",T2775&gt;Listes!F2774),F2775/T2775,IF(AND(W2775="Hiver",Hierarchisation!U2775&gt;Listes!F2774),F2775/U2775,"non applicable")))</f>
        <v>#N/A</v>
      </c>
      <c r="T2775" s="17" t="e">
        <f>IF(K2775="Centre",VLOOKUP(E2775,effectifs_ete,3,FALSE),IF(Hierarchisation!K2775="Grand Nord",VLOOKUP(Hierarchisation!E2775,effectifs_ete,4,FALSE),IF(Hierarchisation!K2775="Nord Est",VLOOKUP(Hierarchisation!E2775,effectifs_ete,5,FALSE),IF(Hierarchisation!K2775="Nord Ouest",VLOOKUP(Hierarchisation!E2775,effectifs_ete,6,FALSE),IF(Hierarchisation!K2775="Sud Est",VLOOKUP(Hierarchisation!E2775,effectifs_ete,7,FALSE),IF(Hierarchisation!K2775="Sud Ouest",VLOOKUP(Hierarchisation!E2775,effectifs_ete,8,FALSE),"Erreur Région"))))))</f>
        <v>#N/A</v>
      </c>
      <c r="U2775" s="17" t="e">
        <f>IF(K2775="Centre",VLOOKUP(E2775,effectifs_hiver,3,FALSE),IF(Hierarchisation!K2775="Grand Nord",VLOOKUP(Hierarchisation!E2775,effectifs_hiver,4,FALSE),IF(Hierarchisation!K2775="Nord Est",VLOOKUP(Hierarchisation!E2775,effectifs_hiver,5,FALSE),IF(Hierarchisation!K2775="Nord Ouest",VLOOKUP(Hierarchisation!E2775,effectifs_hiver,6,FALSE),IF(Hierarchisation!K2775="Sud Est",VLOOKUP(Hierarchisation!E2775,effectifs_hiver,7,FALSE),IF(Hierarchisation!K2775="Sud Ouest",VLOOKUP(Hierarchisation!E2775,effectifs_hiver,8,FALSE),"Erreur Région"))))))</f>
        <v>#N/A</v>
      </c>
      <c r="V2775" s="17" t="e">
        <f>IF(W2775="Transit","Transit",IF(W2775="hiver",VLOOKUP(E2775,'EFFECTIFS Hiver'!$A:$I,9,FALSE),IF(W2775="été",VLOOKUP(E2775,'EFFECTIFS Eté'!$A:$I,9,FALSE),"Erreur saison")))</f>
        <v>#N/A</v>
      </c>
      <c r="W2775" s="18" t="e">
        <f>VLOOKUP(D2775,Listes!B:C,2,FALSE)</f>
        <v>#N/A</v>
      </c>
    </row>
    <row r="2776" spans="1:23" ht="15.75" customHeight="1">
      <c r="A2776" s="11"/>
      <c r="B2776" s="11"/>
      <c r="C2776" s="11"/>
      <c r="D2776" s="11"/>
      <c r="E2776" s="11"/>
      <c r="F2776" s="11"/>
      <c r="G2776" s="11" t="e">
        <f>VLOOKUP(E2776,TAXONS!B:C,2,FALSE)</f>
        <v>#N/A</v>
      </c>
      <c r="H2776" s="13">
        <f t="shared" si="218"/>
        <v>0</v>
      </c>
      <c r="I2776" s="12" t="e">
        <f t="shared" si="219"/>
        <v>#N/A</v>
      </c>
      <c r="J2776" s="14" t="e">
        <f t="shared" si="220"/>
        <v>#N/A</v>
      </c>
      <c r="K2776" s="15" t="e">
        <f>VLOOKUP(B2776,REGIONS!A:D,4,FALSE)</f>
        <v>#N/A</v>
      </c>
      <c r="L2776" s="19" t="e">
        <f>VLOOKUP(G2776,Sensibilité!$A:$L,12,FALSE)</f>
        <v>#N/A</v>
      </c>
      <c r="M2776" s="19" t="e">
        <f t="shared" si="221"/>
        <v>#N/A</v>
      </c>
      <c r="N2776" s="19" t="e">
        <f t="shared" si="222"/>
        <v>#N/A</v>
      </c>
      <c r="O2776" s="15" t="str">
        <f>IF(D2776=Listes!$B$6,"SWARMING",IF(OR(D2776=Listes!$B$1,D2776=Listes!$B$2,D2776=Listes!$B$5),2,IF(OR(D2776=Listes!$B$3,D2776=Listes!$B$4),1,"erreur colonne D")))</f>
        <v>SWARMING</v>
      </c>
      <c r="P2776" s="15" t="e">
        <f>IF(OR(W2776="Hiver",W2776="Transit"),VLOOKUP(E2776,IC!A:E,4,FALSE),IF(W2776="été",VLOOKUP(E2776,IC!A:E,3,FALSE),"erreur"))</f>
        <v>#N/A</v>
      </c>
      <c r="Q2776" s="15" t="e">
        <f>IF(P2776="NR",0,IF(F2776&lt;5,0,IF(P2776=1,VLOOKUP(F2776,IC!$G$1:$I$8,3,TRUE),
IF(P2776=2,VLOOKUP(F2776,IC!$K$1:$M$8,3,TRUE),
IF(P2776=3,VLOOKUP(F2776,IC!$O$1:$Q$8,3,TRUE),IF(P2776=4,VLOOKUP(F2776,IC!$S$2:$U$9,3,TRUE),
"erreur"))))))</f>
        <v>#N/A</v>
      </c>
      <c r="R2776" s="16" t="e">
        <f>IF(OR(V2776="NA",V2776="Transit",V2776&lt;Listes!$F$1),"non applicable",F2776/V2776)</f>
        <v>#N/A</v>
      </c>
      <c r="S2776" s="16" t="e">
        <f>IF(W2776="Transit","Non applicable",IF(AND(W2776="été",T2776&gt;Listes!F2775),F2776/T2776,IF(AND(W2776="Hiver",Hierarchisation!U2776&gt;Listes!F2775),F2776/U2776,"non applicable")))</f>
        <v>#N/A</v>
      </c>
      <c r="T2776" s="17" t="e">
        <f>IF(K2776="Centre",VLOOKUP(E2776,effectifs_ete,3,FALSE),IF(Hierarchisation!K2776="Grand Nord",VLOOKUP(Hierarchisation!E2776,effectifs_ete,4,FALSE),IF(Hierarchisation!K2776="Nord Est",VLOOKUP(Hierarchisation!E2776,effectifs_ete,5,FALSE),IF(Hierarchisation!K2776="Nord Ouest",VLOOKUP(Hierarchisation!E2776,effectifs_ete,6,FALSE),IF(Hierarchisation!K2776="Sud Est",VLOOKUP(Hierarchisation!E2776,effectifs_ete,7,FALSE),IF(Hierarchisation!K2776="Sud Ouest",VLOOKUP(Hierarchisation!E2776,effectifs_ete,8,FALSE),"Erreur Région"))))))</f>
        <v>#N/A</v>
      </c>
      <c r="U2776" s="17" t="e">
        <f>IF(K2776="Centre",VLOOKUP(E2776,effectifs_hiver,3,FALSE),IF(Hierarchisation!K2776="Grand Nord",VLOOKUP(Hierarchisation!E2776,effectifs_hiver,4,FALSE),IF(Hierarchisation!K2776="Nord Est",VLOOKUP(Hierarchisation!E2776,effectifs_hiver,5,FALSE),IF(Hierarchisation!K2776="Nord Ouest",VLOOKUP(Hierarchisation!E2776,effectifs_hiver,6,FALSE),IF(Hierarchisation!K2776="Sud Est",VLOOKUP(Hierarchisation!E2776,effectifs_hiver,7,FALSE),IF(Hierarchisation!K2776="Sud Ouest",VLOOKUP(Hierarchisation!E2776,effectifs_hiver,8,FALSE),"Erreur Région"))))))</f>
        <v>#N/A</v>
      </c>
      <c r="V2776" s="17" t="e">
        <f>IF(W2776="Transit","Transit",IF(W2776="hiver",VLOOKUP(E2776,'EFFECTIFS Hiver'!$A:$I,9,FALSE),IF(W2776="été",VLOOKUP(E2776,'EFFECTIFS Eté'!$A:$I,9,FALSE),"Erreur saison")))</f>
        <v>#N/A</v>
      </c>
      <c r="W2776" s="18" t="e">
        <f>VLOOKUP(D2776,Listes!B:C,2,FALSE)</f>
        <v>#N/A</v>
      </c>
    </row>
    <row r="2777" spans="1:23" ht="15.75" customHeight="1">
      <c r="A2777" s="11"/>
      <c r="B2777" s="11"/>
      <c r="C2777" s="11"/>
      <c r="D2777" s="11"/>
      <c r="E2777" s="11"/>
      <c r="F2777" s="11"/>
      <c r="G2777" s="11" t="e">
        <f>VLOOKUP(E2777,TAXONS!B:C,2,FALSE)</f>
        <v>#N/A</v>
      </c>
      <c r="H2777" s="13">
        <f t="shared" si="218"/>
        <v>0</v>
      </c>
      <c r="I2777" s="12" t="e">
        <f t="shared" si="219"/>
        <v>#N/A</v>
      </c>
      <c r="J2777" s="14" t="e">
        <f t="shared" si="220"/>
        <v>#N/A</v>
      </c>
      <c r="K2777" s="15" t="e">
        <f>VLOOKUP(B2777,REGIONS!A:D,4,FALSE)</f>
        <v>#N/A</v>
      </c>
      <c r="L2777" s="19" t="e">
        <f>VLOOKUP(G2777,Sensibilité!$A:$L,12,FALSE)</f>
        <v>#N/A</v>
      </c>
      <c r="M2777" s="19" t="e">
        <f t="shared" si="221"/>
        <v>#N/A</v>
      </c>
      <c r="N2777" s="19" t="e">
        <f t="shared" si="222"/>
        <v>#N/A</v>
      </c>
      <c r="O2777" s="15" t="str">
        <f>IF(D2777=Listes!$B$6,"SWARMING",IF(OR(D2777=Listes!$B$1,D2777=Listes!$B$2,D2777=Listes!$B$5),2,IF(OR(D2777=Listes!$B$3,D2777=Listes!$B$4),1,"erreur colonne D")))</f>
        <v>SWARMING</v>
      </c>
      <c r="P2777" s="15" t="e">
        <f>IF(OR(W2777="Hiver",W2777="Transit"),VLOOKUP(E2777,IC!A:E,4,FALSE),IF(W2777="été",VLOOKUP(E2777,IC!A:E,3,FALSE),"erreur"))</f>
        <v>#N/A</v>
      </c>
      <c r="Q2777" s="15" t="e">
        <f>IF(P2777="NR",0,IF(F2777&lt;5,0,IF(P2777=1,VLOOKUP(F2777,IC!$G$1:$I$8,3,TRUE),
IF(P2777=2,VLOOKUP(F2777,IC!$K$1:$M$8,3,TRUE),
IF(P2777=3,VLOOKUP(F2777,IC!$O$1:$Q$8,3,TRUE),IF(P2777=4,VLOOKUP(F2777,IC!$S$2:$U$9,3,TRUE),
"erreur"))))))</f>
        <v>#N/A</v>
      </c>
      <c r="R2777" s="16" t="e">
        <f>IF(OR(V2777="NA",V2777="Transit",V2777&lt;Listes!$F$1),"non applicable",F2777/V2777)</f>
        <v>#N/A</v>
      </c>
      <c r="S2777" s="16" t="e">
        <f>IF(W2777="Transit","Non applicable",IF(AND(W2777="été",T2777&gt;Listes!F2776),F2777/T2777,IF(AND(W2777="Hiver",Hierarchisation!U2777&gt;Listes!F2776),F2777/U2777,"non applicable")))</f>
        <v>#N/A</v>
      </c>
      <c r="T2777" s="17" t="e">
        <f>IF(K2777="Centre",VLOOKUP(E2777,effectifs_ete,3,FALSE),IF(Hierarchisation!K2777="Grand Nord",VLOOKUP(Hierarchisation!E2777,effectifs_ete,4,FALSE),IF(Hierarchisation!K2777="Nord Est",VLOOKUP(Hierarchisation!E2777,effectifs_ete,5,FALSE),IF(Hierarchisation!K2777="Nord Ouest",VLOOKUP(Hierarchisation!E2777,effectifs_ete,6,FALSE),IF(Hierarchisation!K2777="Sud Est",VLOOKUP(Hierarchisation!E2777,effectifs_ete,7,FALSE),IF(Hierarchisation!K2777="Sud Ouest",VLOOKUP(Hierarchisation!E2777,effectifs_ete,8,FALSE),"Erreur Région"))))))</f>
        <v>#N/A</v>
      </c>
      <c r="U2777" s="17" t="e">
        <f>IF(K2777="Centre",VLOOKUP(E2777,effectifs_hiver,3,FALSE),IF(Hierarchisation!K2777="Grand Nord",VLOOKUP(Hierarchisation!E2777,effectifs_hiver,4,FALSE),IF(Hierarchisation!K2777="Nord Est",VLOOKUP(Hierarchisation!E2777,effectifs_hiver,5,FALSE),IF(Hierarchisation!K2777="Nord Ouest",VLOOKUP(Hierarchisation!E2777,effectifs_hiver,6,FALSE),IF(Hierarchisation!K2777="Sud Est",VLOOKUP(Hierarchisation!E2777,effectifs_hiver,7,FALSE),IF(Hierarchisation!K2777="Sud Ouest",VLOOKUP(Hierarchisation!E2777,effectifs_hiver,8,FALSE),"Erreur Région"))))))</f>
        <v>#N/A</v>
      </c>
      <c r="V2777" s="17" t="e">
        <f>IF(W2777="Transit","Transit",IF(W2777="hiver",VLOOKUP(E2777,'EFFECTIFS Hiver'!$A:$I,9,FALSE),IF(W2777="été",VLOOKUP(E2777,'EFFECTIFS Eté'!$A:$I,9,FALSE),"Erreur saison")))</f>
        <v>#N/A</v>
      </c>
      <c r="W2777" s="18" t="e">
        <f>VLOOKUP(D2777,Listes!B:C,2,FALSE)</f>
        <v>#N/A</v>
      </c>
    </row>
    <row r="2778" spans="1:23" ht="15.75" customHeight="1">
      <c r="A2778" s="11"/>
      <c r="B2778" s="11"/>
      <c r="C2778" s="11"/>
      <c r="D2778" s="11"/>
      <c r="E2778" s="11"/>
      <c r="F2778" s="11"/>
      <c r="G2778" s="11" t="e">
        <f>VLOOKUP(E2778,TAXONS!B:C,2,FALSE)</f>
        <v>#N/A</v>
      </c>
      <c r="H2778" s="13">
        <f t="shared" si="218"/>
        <v>0</v>
      </c>
      <c r="I2778" s="12" t="e">
        <f t="shared" si="219"/>
        <v>#N/A</v>
      </c>
      <c r="J2778" s="14" t="e">
        <f t="shared" si="220"/>
        <v>#N/A</v>
      </c>
      <c r="K2778" s="15" t="e">
        <f>VLOOKUP(B2778,REGIONS!A:D,4,FALSE)</f>
        <v>#N/A</v>
      </c>
      <c r="L2778" s="19" t="e">
        <f>VLOOKUP(G2778,Sensibilité!$A:$L,12,FALSE)</f>
        <v>#N/A</v>
      </c>
      <c r="M2778" s="19" t="e">
        <f t="shared" si="221"/>
        <v>#N/A</v>
      </c>
      <c r="N2778" s="19" t="e">
        <f t="shared" si="222"/>
        <v>#N/A</v>
      </c>
      <c r="O2778" s="15" t="str">
        <f>IF(D2778=Listes!$B$6,"SWARMING",IF(OR(D2778=Listes!$B$1,D2778=Listes!$B$2,D2778=Listes!$B$5),2,IF(OR(D2778=Listes!$B$3,D2778=Listes!$B$4),1,"erreur colonne D")))</f>
        <v>SWARMING</v>
      </c>
      <c r="P2778" s="15" t="e">
        <f>IF(OR(W2778="Hiver",W2778="Transit"),VLOOKUP(E2778,IC!A:E,4,FALSE),IF(W2778="été",VLOOKUP(E2778,IC!A:E,3,FALSE),"erreur"))</f>
        <v>#N/A</v>
      </c>
      <c r="Q2778" s="15" t="e">
        <f>IF(P2778="NR",0,IF(F2778&lt;5,0,IF(P2778=1,VLOOKUP(F2778,IC!$G$1:$I$8,3,TRUE),
IF(P2778=2,VLOOKUP(F2778,IC!$K$1:$M$8,3,TRUE),
IF(P2778=3,VLOOKUP(F2778,IC!$O$1:$Q$8,3,TRUE),IF(P2778=4,VLOOKUP(F2778,IC!$S$2:$U$9,3,TRUE),
"erreur"))))))</f>
        <v>#N/A</v>
      </c>
      <c r="R2778" s="16" t="e">
        <f>IF(OR(V2778="NA",V2778="Transit",V2778&lt;Listes!$F$1),"non applicable",F2778/V2778)</f>
        <v>#N/A</v>
      </c>
      <c r="S2778" s="16" t="e">
        <f>IF(W2778="Transit","Non applicable",IF(AND(W2778="été",T2778&gt;Listes!F2777),F2778/T2778,IF(AND(W2778="Hiver",Hierarchisation!U2778&gt;Listes!F2777),F2778/U2778,"non applicable")))</f>
        <v>#N/A</v>
      </c>
      <c r="T2778" s="17" t="e">
        <f>IF(K2778="Centre",VLOOKUP(E2778,effectifs_ete,3,FALSE),IF(Hierarchisation!K2778="Grand Nord",VLOOKUP(Hierarchisation!E2778,effectifs_ete,4,FALSE),IF(Hierarchisation!K2778="Nord Est",VLOOKUP(Hierarchisation!E2778,effectifs_ete,5,FALSE),IF(Hierarchisation!K2778="Nord Ouest",VLOOKUP(Hierarchisation!E2778,effectifs_ete,6,FALSE),IF(Hierarchisation!K2778="Sud Est",VLOOKUP(Hierarchisation!E2778,effectifs_ete,7,FALSE),IF(Hierarchisation!K2778="Sud Ouest",VLOOKUP(Hierarchisation!E2778,effectifs_ete,8,FALSE),"Erreur Région"))))))</f>
        <v>#N/A</v>
      </c>
      <c r="U2778" s="17" t="e">
        <f>IF(K2778="Centre",VLOOKUP(E2778,effectifs_hiver,3,FALSE),IF(Hierarchisation!K2778="Grand Nord",VLOOKUP(Hierarchisation!E2778,effectifs_hiver,4,FALSE),IF(Hierarchisation!K2778="Nord Est",VLOOKUP(Hierarchisation!E2778,effectifs_hiver,5,FALSE),IF(Hierarchisation!K2778="Nord Ouest",VLOOKUP(Hierarchisation!E2778,effectifs_hiver,6,FALSE),IF(Hierarchisation!K2778="Sud Est",VLOOKUP(Hierarchisation!E2778,effectifs_hiver,7,FALSE),IF(Hierarchisation!K2778="Sud Ouest",VLOOKUP(Hierarchisation!E2778,effectifs_hiver,8,FALSE),"Erreur Région"))))))</f>
        <v>#N/A</v>
      </c>
      <c r="V2778" s="17" t="e">
        <f>IF(W2778="Transit","Transit",IF(W2778="hiver",VLOOKUP(E2778,'EFFECTIFS Hiver'!$A:$I,9,FALSE),IF(W2778="été",VLOOKUP(E2778,'EFFECTIFS Eté'!$A:$I,9,FALSE),"Erreur saison")))</f>
        <v>#N/A</v>
      </c>
      <c r="W2778" s="18" t="e">
        <f>VLOOKUP(D2778,Listes!B:C,2,FALSE)</f>
        <v>#N/A</v>
      </c>
    </row>
    <row r="2779" spans="1:23" ht="15.75" customHeight="1">
      <c r="A2779" s="11"/>
      <c r="B2779" s="11"/>
      <c r="C2779" s="11"/>
      <c r="D2779" s="11"/>
      <c r="E2779" s="11"/>
      <c r="F2779" s="11"/>
      <c r="G2779" s="11" t="e">
        <f>VLOOKUP(E2779,TAXONS!B:C,2,FALSE)</f>
        <v>#N/A</v>
      </c>
      <c r="H2779" s="13">
        <f t="shared" si="218"/>
        <v>0</v>
      </c>
      <c r="I2779" s="12" t="e">
        <f t="shared" si="219"/>
        <v>#N/A</v>
      </c>
      <c r="J2779" s="14" t="e">
        <f t="shared" si="220"/>
        <v>#N/A</v>
      </c>
      <c r="K2779" s="15" t="e">
        <f>VLOOKUP(B2779,REGIONS!A:D,4,FALSE)</f>
        <v>#N/A</v>
      </c>
      <c r="L2779" s="19" t="e">
        <f>VLOOKUP(G2779,Sensibilité!$A:$L,12,FALSE)</f>
        <v>#N/A</v>
      </c>
      <c r="M2779" s="19" t="e">
        <f t="shared" si="221"/>
        <v>#N/A</v>
      </c>
      <c r="N2779" s="19" t="e">
        <f t="shared" si="222"/>
        <v>#N/A</v>
      </c>
      <c r="O2779" s="15" t="str">
        <f>IF(D2779=Listes!$B$6,"SWARMING",IF(OR(D2779=Listes!$B$1,D2779=Listes!$B$2,D2779=Listes!$B$5),2,IF(OR(D2779=Listes!$B$3,D2779=Listes!$B$4),1,"erreur colonne D")))</f>
        <v>SWARMING</v>
      </c>
      <c r="P2779" s="15" t="e">
        <f>IF(OR(W2779="Hiver",W2779="Transit"),VLOOKUP(E2779,IC!A:E,4,FALSE),IF(W2779="été",VLOOKUP(E2779,IC!A:E,3,FALSE),"erreur"))</f>
        <v>#N/A</v>
      </c>
      <c r="Q2779" s="15" t="e">
        <f>IF(P2779="NR",0,IF(F2779&lt;5,0,IF(P2779=1,VLOOKUP(F2779,IC!$G$1:$I$8,3,TRUE),
IF(P2779=2,VLOOKUP(F2779,IC!$K$1:$M$8,3,TRUE),
IF(P2779=3,VLOOKUP(F2779,IC!$O$1:$Q$8,3,TRUE),IF(P2779=4,VLOOKUP(F2779,IC!$S$2:$U$9,3,TRUE),
"erreur"))))))</f>
        <v>#N/A</v>
      </c>
      <c r="R2779" s="16" t="e">
        <f>IF(OR(V2779="NA",V2779="Transit",V2779&lt;Listes!$F$1),"non applicable",F2779/V2779)</f>
        <v>#N/A</v>
      </c>
      <c r="S2779" s="16" t="e">
        <f>IF(W2779="Transit","Non applicable",IF(AND(W2779="été",T2779&gt;Listes!F2778),F2779/T2779,IF(AND(W2779="Hiver",Hierarchisation!U2779&gt;Listes!F2778),F2779/U2779,"non applicable")))</f>
        <v>#N/A</v>
      </c>
      <c r="T2779" s="17" t="e">
        <f>IF(K2779="Centre",VLOOKUP(E2779,effectifs_ete,3,FALSE),IF(Hierarchisation!K2779="Grand Nord",VLOOKUP(Hierarchisation!E2779,effectifs_ete,4,FALSE),IF(Hierarchisation!K2779="Nord Est",VLOOKUP(Hierarchisation!E2779,effectifs_ete,5,FALSE),IF(Hierarchisation!K2779="Nord Ouest",VLOOKUP(Hierarchisation!E2779,effectifs_ete,6,FALSE),IF(Hierarchisation!K2779="Sud Est",VLOOKUP(Hierarchisation!E2779,effectifs_ete,7,FALSE),IF(Hierarchisation!K2779="Sud Ouest",VLOOKUP(Hierarchisation!E2779,effectifs_ete,8,FALSE),"Erreur Région"))))))</f>
        <v>#N/A</v>
      </c>
      <c r="U2779" s="17" t="e">
        <f>IF(K2779="Centre",VLOOKUP(E2779,effectifs_hiver,3,FALSE),IF(Hierarchisation!K2779="Grand Nord",VLOOKUP(Hierarchisation!E2779,effectifs_hiver,4,FALSE),IF(Hierarchisation!K2779="Nord Est",VLOOKUP(Hierarchisation!E2779,effectifs_hiver,5,FALSE),IF(Hierarchisation!K2779="Nord Ouest",VLOOKUP(Hierarchisation!E2779,effectifs_hiver,6,FALSE),IF(Hierarchisation!K2779="Sud Est",VLOOKUP(Hierarchisation!E2779,effectifs_hiver,7,FALSE),IF(Hierarchisation!K2779="Sud Ouest",VLOOKUP(Hierarchisation!E2779,effectifs_hiver,8,FALSE),"Erreur Région"))))))</f>
        <v>#N/A</v>
      </c>
      <c r="V2779" s="17" t="e">
        <f>IF(W2779="Transit","Transit",IF(W2779="hiver",VLOOKUP(E2779,'EFFECTIFS Hiver'!$A:$I,9,FALSE),IF(W2779="été",VLOOKUP(E2779,'EFFECTIFS Eté'!$A:$I,9,FALSE),"Erreur saison")))</f>
        <v>#N/A</v>
      </c>
      <c r="W2779" s="18" t="e">
        <f>VLOOKUP(D2779,Listes!B:C,2,FALSE)</f>
        <v>#N/A</v>
      </c>
    </row>
    <row r="2780" spans="1:23" ht="15.75" customHeight="1">
      <c r="A2780" s="11"/>
      <c r="B2780" s="11"/>
      <c r="C2780" s="11"/>
      <c r="D2780" s="11"/>
      <c r="E2780" s="11"/>
      <c r="F2780" s="11"/>
      <c r="G2780" s="11" t="e">
        <f>VLOOKUP(E2780,TAXONS!B:C,2,FALSE)</f>
        <v>#N/A</v>
      </c>
      <c r="H2780" s="13">
        <f t="shared" si="218"/>
        <v>0</v>
      </c>
      <c r="I2780" s="12" t="e">
        <f t="shared" si="219"/>
        <v>#N/A</v>
      </c>
      <c r="J2780" s="14" t="e">
        <f t="shared" si="220"/>
        <v>#N/A</v>
      </c>
      <c r="K2780" s="15" t="e">
        <f>VLOOKUP(B2780,REGIONS!A:D,4,FALSE)</f>
        <v>#N/A</v>
      </c>
      <c r="L2780" s="19" t="e">
        <f>VLOOKUP(G2780,Sensibilité!$A:$L,12,FALSE)</f>
        <v>#N/A</v>
      </c>
      <c r="M2780" s="19" t="e">
        <f t="shared" si="221"/>
        <v>#N/A</v>
      </c>
      <c r="N2780" s="19" t="e">
        <f t="shared" si="222"/>
        <v>#N/A</v>
      </c>
      <c r="O2780" s="15" t="str">
        <f>IF(D2780=Listes!$B$6,"SWARMING",IF(OR(D2780=Listes!$B$1,D2780=Listes!$B$2,D2780=Listes!$B$5),2,IF(OR(D2780=Listes!$B$3,D2780=Listes!$B$4),1,"erreur colonne D")))</f>
        <v>SWARMING</v>
      </c>
      <c r="P2780" s="15" t="e">
        <f>IF(OR(W2780="Hiver",W2780="Transit"),VLOOKUP(E2780,IC!A:E,4,FALSE),IF(W2780="été",VLOOKUP(E2780,IC!A:E,3,FALSE),"erreur"))</f>
        <v>#N/A</v>
      </c>
      <c r="Q2780" s="15" t="e">
        <f>IF(P2780="NR",0,IF(F2780&lt;5,0,IF(P2780=1,VLOOKUP(F2780,IC!$G$1:$I$8,3,TRUE),
IF(P2780=2,VLOOKUP(F2780,IC!$K$1:$M$8,3,TRUE),
IF(P2780=3,VLOOKUP(F2780,IC!$O$1:$Q$8,3,TRUE),IF(P2780=4,VLOOKUP(F2780,IC!$S$2:$U$9,3,TRUE),
"erreur"))))))</f>
        <v>#N/A</v>
      </c>
      <c r="R2780" s="16" t="e">
        <f>IF(OR(V2780="NA",V2780="Transit",V2780&lt;Listes!$F$1),"non applicable",F2780/V2780)</f>
        <v>#N/A</v>
      </c>
      <c r="S2780" s="16" t="e">
        <f>IF(W2780="Transit","Non applicable",IF(AND(W2780="été",T2780&gt;Listes!F2779),F2780/T2780,IF(AND(W2780="Hiver",Hierarchisation!U2780&gt;Listes!F2779),F2780/U2780,"non applicable")))</f>
        <v>#N/A</v>
      </c>
      <c r="T2780" s="17" t="e">
        <f>IF(K2780="Centre",VLOOKUP(E2780,effectifs_ete,3,FALSE),IF(Hierarchisation!K2780="Grand Nord",VLOOKUP(Hierarchisation!E2780,effectifs_ete,4,FALSE),IF(Hierarchisation!K2780="Nord Est",VLOOKUP(Hierarchisation!E2780,effectifs_ete,5,FALSE),IF(Hierarchisation!K2780="Nord Ouest",VLOOKUP(Hierarchisation!E2780,effectifs_ete,6,FALSE),IF(Hierarchisation!K2780="Sud Est",VLOOKUP(Hierarchisation!E2780,effectifs_ete,7,FALSE),IF(Hierarchisation!K2780="Sud Ouest",VLOOKUP(Hierarchisation!E2780,effectifs_ete,8,FALSE),"Erreur Région"))))))</f>
        <v>#N/A</v>
      </c>
      <c r="U2780" s="17" t="e">
        <f>IF(K2780="Centre",VLOOKUP(E2780,effectifs_hiver,3,FALSE),IF(Hierarchisation!K2780="Grand Nord",VLOOKUP(Hierarchisation!E2780,effectifs_hiver,4,FALSE),IF(Hierarchisation!K2780="Nord Est",VLOOKUP(Hierarchisation!E2780,effectifs_hiver,5,FALSE),IF(Hierarchisation!K2780="Nord Ouest",VLOOKUP(Hierarchisation!E2780,effectifs_hiver,6,FALSE),IF(Hierarchisation!K2780="Sud Est",VLOOKUP(Hierarchisation!E2780,effectifs_hiver,7,FALSE),IF(Hierarchisation!K2780="Sud Ouest",VLOOKUP(Hierarchisation!E2780,effectifs_hiver,8,FALSE),"Erreur Région"))))))</f>
        <v>#N/A</v>
      </c>
      <c r="V2780" s="17" t="e">
        <f>IF(W2780="Transit","Transit",IF(W2780="hiver",VLOOKUP(E2780,'EFFECTIFS Hiver'!$A:$I,9,FALSE),IF(W2780="été",VLOOKUP(E2780,'EFFECTIFS Eté'!$A:$I,9,FALSE),"Erreur saison")))</f>
        <v>#N/A</v>
      </c>
      <c r="W2780" s="18" t="e">
        <f>VLOOKUP(D2780,Listes!B:C,2,FALSE)</f>
        <v>#N/A</v>
      </c>
    </row>
    <row r="2781" spans="1:23" ht="15.75" customHeight="1">
      <c r="A2781" s="11"/>
      <c r="B2781" s="11"/>
      <c r="C2781" s="11"/>
      <c r="D2781" s="11"/>
      <c r="E2781" s="11"/>
      <c r="F2781" s="11"/>
      <c r="G2781" s="11" t="e">
        <f>VLOOKUP(E2781,TAXONS!B:C,2,FALSE)</f>
        <v>#N/A</v>
      </c>
      <c r="H2781" s="13">
        <f t="shared" si="218"/>
        <v>0</v>
      </c>
      <c r="I2781" s="12" t="e">
        <f t="shared" si="219"/>
        <v>#N/A</v>
      </c>
      <c r="J2781" s="14" t="e">
        <f t="shared" si="220"/>
        <v>#N/A</v>
      </c>
      <c r="K2781" s="15" t="e">
        <f>VLOOKUP(B2781,REGIONS!A:D,4,FALSE)</f>
        <v>#N/A</v>
      </c>
      <c r="L2781" s="19" t="e">
        <f>VLOOKUP(G2781,Sensibilité!$A:$L,12,FALSE)</f>
        <v>#N/A</v>
      </c>
      <c r="M2781" s="19" t="e">
        <f t="shared" si="221"/>
        <v>#N/A</v>
      </c>
      <c r="N2781" s="19" t="e">
        <f t="shared" si="222"/>
        <v>#N/A</v>
      </c>
      <c r="O2781" s="15" t="str">
        <f>IF(D2781=Listes!$B$6,"SWARMING",IF(OR(D2781=Listes!$B$1,D2781=Listes!$B$2,D2781=Listes!$B$5),2,IF(OR(D2781=Listes!$B$3,D2781=Listes!$B$4),1,"erreur colonne D")))</f>
        <v>SWARMING</v>
      </c>
      <c r="P2781" s="15" t="e">
        <f>IF(OR(W2781="Hiver",W2781="Transit"),VLOOKUP(E2781,IC!A:E,4,FALSE),IF(W2781="été",VLOOKUP(E2781,IC!A:E,3,FALSE),"erreur"))</f>
        <v>#N/A</v>
      </c>
      <c r="Q2781" s="15" t="e">
        <f>IF(P2781="NR",0,IF(F2781&lt;5,0,IF(P2781=1,VLOOKUP(F2781,IC!$G$1:$I$8,3,TRUE),
IF(P2781=2,VLOOKUP(F2781,IC!$K$1:$M$8,3,TRUE),
IF(P2781=3,VLOOKUP(F2781,IC!$O$1:$Q$8,3,TRUE),IF(P2781=4,VLOOKUP(F2781,IC!$S$2:$U$9,3,TRUE),
"erreur"))))))</f>
        <v>#N/A</v>
      </c>
      <c r="R2781" s="16" t="e">
        <f>IF(OR(V2781="NA",V2781="Transit",V2781&lt;Listes!$F$1),"non applicable",F2781/V2781)</f>
        <v>#N/A</v>
      </c>
      <c r="S2781" s="16" t="e">
        <f>IF(W2781="Transit","Non applicable",IF(AND(W2781="été",T2781&gt;Listes!F2780),F2781/T2781,IF(AND(W2781="Hiver",Hierarchisation!U2781&gt;Listes!F2780),F2781/U2781,"non applicable")))</f>
        <v>#N/A</v>
      </c>
      <c r="T2781" s="17" t="e">
        <f>IF(K2781="Centre",VLOOKUP(E2781,effectifs_ete,3,FALSE),IF(Hierarchisation!K2781="Grand Nord",VLOOKUP(Hierarchisation!E2781,effectifs_ete,4,FALSE),IF(Hierarchisation!K2781="Nord Est",VLOOKUP(Hierarchisation!E2781,effectifs_ete,5,FALSE),IF(Hierarchisation!K2781="Nord Ouest",VLOOKUP(Hierarchisation!E2781,effectifs_ete,6,FALSE),IF(Hierarchisation!K2781="Sud Est",VLOOKUP(Hierarchisation!E2781,effectifs_ete,7,FALSE),IF(Hierarchisation!K2781="Sud Ouest",VLOOKUP(Hierarchisation!E2781,effectifs_ete,8,FALSE),"Erreur Région"))))))</f>
        <v>#N/A</v>
      </c>
      <c r="U2781" s="17" t="e">
        <f>IF(K2781="Centre",VLOOKUP(E2781,effectifs_hiver,3,FALSE),IF(Hierarchisation!K2781="Grand Nord",VLOOKUP(Hierarchisation!E2781,effectifs_hiver,4,FALSE),IF(Hierarchisation!K2781="Nord Est",VLOOKUP(Hierarchisation!E2781,effectifs_hiver,5,FALSE),IF(Hierarchisation!K2781="Nord Ouest",VLOOKUP(Hierarchisation!E2781,effectifs_hiver,6,FALSE),IF(Hierarchisation!K2781="Sud Est",VLOOKUP(Hierarchisation!E2781,effectifs_hiver,7,FALSE),IF(Hierarchisation!K2781="Sud Ouest",VLOOKUP(Hierarchisation!E2781,effectifs_hiver,8,FALSE),"Erreur Région"))))))</f>
        <v>#N/A</v>
      </c>
      <c r="V2781" s="17" t="e">
        <f>IF(W2781="Transit","Transit",IF(W2781="hiver",VLOOKUP(E2781,'EFFECTIFS Hiver'!$A:$I,9,FALSE),IF(W2781="été",VLOOKUP(E2781,'EFFECTIFS Eté'!$A:$I,9,FALSE),"Erreur saison")))</f>
        <v>#N/A</v>
      </c>
      <c r="W2781" s="18" t="e">
        <f>VLOOKUP(D2781,Listes!B:C,2,FALSE)</f>
        <v>#N/A</v>
      </c>
    </row>
    <row r="2782" spans="1:23" ht="15.75" customHeight="1">
      <c r="A2782" s="11"/>
      <c r="B2782" s="11"/>
      <c r="C2782" s="11"/>
      <c r="D2782" s="11"/>
      <c r="E2782" s="11"/>
      <c r="F2782" s="11"/>
      <c r="G2782" s="11" t="e">
        <f>VLOOKUP(E2782,TAXONS!B:C,2,FALSE)</f>
        <v>#N/A</v>
      </c>
      <c r="H2782" s="13">
        <f t="shared" si="218"/>
        <v>0</v>
      </c>
      <c r="I2782" s="12" t="e">
        <f t="shared" si="219"/>
        <v>#N/A</v>
      </c>
      <c r="J2782" s="14" t="e">
        <f t="shared" si="220"/>
        <v>#N/A</v>
      </c>
      <c r="K2782" s="15" t="e">
        <f>VLOOKUP(B2782,REGIONS!A:D,4,FALSE)</f>
        <v>#N/A</v>
      </c>
      <c r="L2782" s="19" t="e">
        <f>VLOOKUP(G2782,Sensibilité!$A:$L,12,FALSE)</f>
        <v>#N/A</v>
      </c>
      <c r="M2782" s="19" t="e">
        <f t="shared" si="221"/>
        <v>#N/A</v>
      </c>
      <c r="N2782" s="19" t="e">
        <f t="shared" si="222"/>
        <v>#N/A</v>
      </c>
      <c r="O2782" s="15" t="str">
        <f>IF(D2782=Listes!$B$6,"SWARMING",IF(OR(D2782=Listes!$B$1,D2782=Listes!$B$2,D2782=Listes!$B$5),2,IF(OR(D2782=Listes!$B$3,D2782=Listes!$B$4),1,"erreur colonne D")))</f>
        <v>SWARMING</v>
      </c>
      <c r="P2782" s="15" t="e">
        <f>IF(OR(W2782="Hiver",W2782="Transit"),VLOOKUP(E2782,IC!A:E,4,FALSE),IF(W2782="été",VLOOKUP(E2782,IC!A:E,3,FALSE),"erreur"))</f>
        <v>#N/A</v>
      </c>
      <c r="Q2782" s="15" t="e">
        <f>IF(P2782="NR",0,IF(F2782&lt;5,0,IF(P2782=1,VLOOKUP(F2782,IC!$G$1:$I$8,3,TRUE),
IF(P2782=2,VLOOKUP(F2782,IC!$K$1:$M$8,3,TRUE),
IF(P2782=3,VLOOKUP(F2782,IC!$O$1:$Q$8,3,TRUE),IF(P2782=4,VLOOKUP(F2782,IC!$S$2:$U$9,3,TRUE),
"erreur"))))))</f>
        <v>#N/A</v>
      </c>
      <c r="R2782" s="16" t="e">
        <f>IF(OR(V2782="NA",V2782="Transit",V2782&lt;Listes!$F$1),"non applicable",F2782/V2782)</f>
        <v>#N/A</v>
      </c>
      <c r="S2782" s="16" t="e">
        <f>IF(W2782="Transit","Non applicable",IF(AND(W2782="été",T2782&gt;Listes!F2781),F2782/T2782,IF(AND(W2782="Hiver",Hierarchisation!U2782&gt;Listes!F2781),F2782/U2782,"non applicable")))</f>
        <v>#N/A</v>
      </c>
      <c r="T2782" s="17" t="e">
        <f>IF(K2782="Centre",VLOOKUP(E2782,effectifs_ete,3,FALSE),IF(Hierarchisation!K2782="Grand Nord",VLOOKUP(Hierarchisation!E2782,effectifs_ete,4,FALSE),IF(Hierarchisation!K2782="Nord Est",VLOOKUP(Hierarchisation!E2782,effectifs_ete,5,FALSE),IF(Hierarchisation!K2782="Nord Ouest",VLOOKUP(Hierarchisation!E2782,effectifs_ete,6,FALSE),IF(Hierarchisation!K2782="Sud Est",VLOOKUP(Hierarchisation!E2782,effectifs_ete,7,FALSE),IF(Hierarchisation!K2782="Sud Ouest",VLOOKUP(Hierarchisation!E2782,effectifs_ete,8,FALSE),"Erreur Région"))))))</f>
        <v>#N/A</v>
      </c>
      <c r="U2782" s="17" t="e">
        <f>IF(K2782="Centre",VLOOKUP(E2782,effectifs_hiver,3,FALSE),IF(Hierarchisation!K2782="Grand Nord",VLOOKUP(Hierarchisation!E2782,effectifs_hiver,4,FALSE),IF(Hierarchisation!K2782="Nord Est",VLOOKUP(Hierarchisation!E2782,effectifs_hiver,5,FALSE),IF(Hierarchisation!K2782="Nord Ouest",VLOOKUP(Hierarchisation!E2782,effectifs_hiver,6,FALSE),IF(Hierarchisation!K2782="Sud Est",VLOOKUP(Hierarchisation!E2782,effectifs_hiver,7,FALSE),IF(Hierarchisation!K2782="Sud Ouest",VLOOKUP(Hierarchisation!E2782,effectifs_hiver,8,FALSE),"Erreur Région"))))))</f>
        <v>#N/A</v>
      </c>
      <c r="V2782" s="17" t="e">
        <f>IF(W2782="Transit","Transit",IF(W2782="hiver",VLOOKUP(E2782,'EFFECTIFS Hiver'!$A:$I,9,FALSE),IF(W2782="été",VLOOKUP(E2782,'EFFECTIFS Eté'!$A:$I,9,FALSE),"Erreur saison")))</f>
        <v>#N/A</v>
      </c>
      <c r="W2782" s="18" t="e">
        <f>VLOOKUP(D2782,Listes!B:C,2,FALSE)</f>
        <v>#N/A</v>
      </c>
    </row>
    <row r="2783" spans="1:23" ht="15.75" customHeight="1">
      <c r="A2783" s="11"/>
      <c r="B2783" s="11"/>
      <c r="C2783" s="11"/>
      <c r="D2783" s="11"/>
      <c r="E2783" s="11"/>
      <c r="F2783" s="11"/>
      <c r="G2783" s="11" t="e">
        <f>VLOOKUP(E2783,TAXONS!B:C,2,FALSE)</f>
        <v>#N/A</v>
      </c>
      <c r="H2783" s="13">
        <f t="shared" si="218"/>
        <v>0</v>
      </c>
      <c r="I2783" s="12" t="e">
        <f t="shared" si="219"/>
        <v>#N/A</v>
      </c>
      <c r="J2783" s="14" t="e">
        <f t="shared" si="220"/>
        <v>#N/A</v>
      </c>
      <c r="K2783" s="15" t="e">
        <f>VLOOKUP(B2783,REGIONS!A:D,4,FALSE)</f>
        <v>#N/A</v>
      </c>
      <c r="L2783" s="19" t="e">
        <f>VLOOKUP(G2783,Sensibilité!$A:$L,12,FALSE)</f>
        <v>#N/A</v>
      </c>
      <c r="M2783" s="19" t="e">
        <f t="shared" si="221"/>
        <v>#N/A</v>
      </c>
      <c r="N2783" s="19" t="e">
        <f t="shared" si="222"/>
        <v>#N/A</v>
      </c>
      <c r="O2783" s="15" t="str">
        <f>IF(D2783=Listes!$B$6,"SWARMING",IF(OR(D2783=Listes!$B$1,D2783=Listes!$B$2,D2783=Listes!$B$5),2,IF(OR(D2783=Listes!$B$3,D2783=Listes!$B$4),1,"erreur colonne D")))</f>
        <v>SWARMING</v>
      </c>
      <c r="P2783" s="15" t="e">
        <f>IF(OR(W2783="Hiver",W2783="Transit"),VLOOKUP(E2783,IC!A:E,4,FALSE),IF(W2783="été",VLOOKUP(E2783,IC!A:E,3,FALSE),"erreur"))</f>
        <v>#N/A</v>
      </c>
      <c r="Q2783" s="15" t="e">
        <f>IF(P2783="NR",0,IF(F2783&lt;5,0,IF(P2783=1,VLOOKUP(F2783,IC!$G$1:$I$8,3,TRUE),
IF(P2783=2,VLOOKUP(F2783,IC!$K$1:$M$8,3,TRUE),
IF(P2783=3,VLOOKUP(F2783,IC!$O$1:$Q$8,3,TRUE),IF(P2783=4,VLOOKUP(F2783,IC!$S$2:$U$9,3,TRUE),
"erreur"))))))</f>
        <v>#N/A</v>
      </c>
      <c r="R2783" s="16" t="e">
        <f>IF(OR(V2783="NA",V2783="Transit",V2783&lt;Listes!$F$1),"non applicable",F2783/V2783)</f>
        <v>#N/A</v>
      </c>
      <c r="S2783" s="16" t="e">
        <f>IF(W2783="Transit","Non applicable",IF(AND(W2783="été",T2783&gt;Listes!F2782),F2783/T2783,IF(AND(W2783="Hiver",Hierarchisation!U2783&gt;Listes!F2782),F2783/U2783,"non applicable")))</f>
        <v>#N/A</v>
      </c>
      <c r="T2783" s="17" t="e">
        <f>IF(K2783="Centre",VLOOKUP(E2783,effectifs_ete,3,FALSE),IF(Hierarchisation!K2783="Grand Nord",VLOOKUP(Hierarchisation!E2783,effectifs_ete,4,FALSE),IF(Hierarchisation!K2783="Nord Est",VLOOKUP(Hierarchisation!E2783,effectifs_ete,5,FALSE),IF(Hierarchisation!K2783="Nord Ouest",VLOOKUP(Hierarchisation!E2783,effectifs_ete,6,FALSE),IF(Hierarchisation!K2783="Sud Est",VLOOKUP(Hierarchisation!E2783,effectifs_ete,7,FALSE),IF(Hierarchisation!K2783="Sud Ouest",VLOOKUP(Hierarchisation!E2783,effectifs_ete,8,FALSE),"Erreur Région"))))))</f>
        <v>#N/A</v>
      </c>
      <c r="U2783" s="17" t="e">
        <f>IF(K2783="Centre",VLOOKUP(E2783,effectifs_hiver,3,FALSE),IF(Hierarchisation!K2783="Grand Nord",VLOOKUP(Hierarchisation!E2783,effectifs_hiver,4,FALSE),IF(Hierarchisation!K2783="Nord Est",VLOOKUP(Hierarchisation!E2783,effectifs_hiver,5,FALSE),IF(Hierarchisation!K2783="Nord Ouest",VLOOKUP(Hierarchisation!E2783,effectifs_hiver,6,FALSE),IF(Hierarchisation!K2783="Sud Est",VLOOKUP(Hierarchisation!E2783,effectifs_hiver,7,FALSE),IF(Hierarchisation!K2783="Sud Ouest",VLOOKUP(Hierarchisation!E2783,effectifs_hiver,8,FALSE),"Erreur Région"))))))</f>
        <v>#N/A</v>
      </c>
      <c r="V2783" s="17" t="e">
        <f>IF(W2783="Transit","Transit",IF(W2783="hiver",VLOOKUP(E2783,'EFFECTIFS Hiver'!$A:$I,9,FALSE),IF(W2783="été",VLOOKUP(E2783,'EFFECTIFS Eté'!$A:$I,9,FALSE),"Erreur saison")))</f>
        <v>#N/A</v>
      </c>
      <c r="W2783" s="18" t="e">
        <f>VLOOKUP(D2783,Listes!B:C,2,FALSE)</f>
        <v>#N/A</v>
      </c>
    </row>
    <row r="2784" spans="1:23" ht="15.75" customHeight="1">
      <c r="A2784" s="11"/>
      <c r="B2784" s="11"/>
      <c r="C2784" s="11"/>
      <c r="D2784" s="11"/>
      <c r="E2784" s="11"/>
      <c r="F2784" s="11"/>
      <c r="G2784" s="11" t="e">
        <f>VLOOKUP(E2784,TAXONS!B:C,2,FALSE)</f>
        <v>#N/A</v>
      </c>
      <c r="H2784" s="13">
        <f t="shared" si="218"/>
        <v>0</v>
      </c>
      <c r="I2784" s="12" t="e">
        <f t="shared" si="219"/>
        <v>#N/A</v>
      </c>
      <c r="J2784" s="14" t="e">
        <f t="shared" si="220"/>
        <v>#N/A</v>
      </c>
      <c r="K2784" s="15" t="e">
        <f>VLOOKUP(B2784,REGIONS!A:D,4,FALSE)</f>
        <v>#N/A</v>
      </c>
      <c r="L2784" s="19" t="e">
        <f>VLOOKUP(G2784,Sensibilité!$A:$L,12,FALSE)</f>
        <v>#N/A</v>
      </c>
      <c r="M2784" s="19" t="e">
        <f t="shared" si="221"/>
        <v>#N/A</v>
      </c>
      <c r="N2784" s="19" t="e">
        <f t="shared" si="222"/>
        <v>#N/A</v>
      </c>
      <c r="O2784" s="15" t="str">
        <f>IF(D2784=Listes!$B$6,"SWARMING",IF(OR(D2784=Listes!$B$1,D2784=Listes!$B$2,D2784=Listes!$B$5),2,IF(OR(D2784=Listes!$B$3,D2784=Listes!$B$4),1,"erreur colonne D")))</f>
        <v>SWARMING</v>
      </c>
      <c r="P2784" s="15" t="e">
        <f>IF(OR(W2784="Hiver",W2784="Transit"),VLOOKUP(E2784,IC!A:E,4,FALSE),IF(W2784="été",VLOOKUP(E2784,IC!A:E,3,FALSE),"erreur"))</f>
        <v>#N/A</v>
      </c>
      <c r="Q2784" s="15" t="e">
        <f>IF(P2784="NR",0,IF(F2784&lt;5,0,IF(P2784=1,VLOOKUP(F2784,IC!$G$1:$I$8,3,TRUE),
IF(P2784=2,VLOOKUP(F2784,IC!$K$1:$M$8,3,TRUE),
IF(P2784=3,VLOOKUP(F2784,IC!$O$1:$Q$8,3,TRUE),IF(P2784=4,VLOOKUP(F2784,IC!$S$2:$U$9,3,TRUE),
"erreur"))))))</f>
        <v>#N/A</v>
      </c>
      <c r="R2784" s="16" t="e">
        <f>IF(OR(V2784="NA",V2784="Transit",V2784&lt;Listes!$F$1),"non applicable",F2784/V2784)</f>
        <v>#N/A</v>
      </c>
      <c r="S2784" s="16" t="e">
        <f>IF(W2784="Transit","Non applicable",IF(AND(W2784="été",T2784&gt;Listes!F2783),F2784/T2784,IF(AND(W2784="Hiver",Hierarchisation!U2784&gt;Listes!F2783),F2784/U2784,"non applicable")))</f>
        <v>#N/A</v>
      </c>
      <c r="T2784" s="17" t="e">
        <f>IF(K2784="Centre",VLOOKUP(E2784,effectifs_ete,3,FALSE),IF(Hierarchisation!K2784="Grand Nord",VLOOKUP(Hierarchisation!E2784,effectifs_ete,4,FALSE),IF(Hierarchisation!K2784="Nord Est",VLOOKUP(Hierarchisation!E2784,effectifs_ete,5,FALSE),IF(Hierarchisation!K2784="Nord Ouest",VLOOKUP(Hierarchisation!E2784,effectifs_ete,6,FALSE),IF(Hierarchisation!K2784="Sud Est",VLOOKUP(Hierarchisation!E2784,effectifs_ete,7,FALSE),IF(Hierarchisation!K2784="Sud Ouest",VLOOKUP(Hierarchisation!E2784,effectifs_ete,8,FALSE),"Erreur Région"))))))</f>
        <v>#N/A</v>
      </c>
      <c r="U2784" s="17" t="e">
        <f>IF(K2784="Centre",VLOOKUP(E2784,effectifs_hiver,3,FALSE),IF(Hierarchisation!K2784="Grand Nord",VLOOKUP(Hierarchisation!E2784,effectifs_hiver,4,FALSE),IF(Hierarchisation!K2784="Nord Est",VLOOKUP(Hierarchisation!E2784,effectifs_hiver,5,FALSE),IF(Hierarchisation!K2784="Nord Ouest",VLOOKUP(Hierarchisation!E2784,effectifs_hiver,6,FALSE),IF(Hierarchisation!K2784="Sud Est",VLOOKUP(Hierarchisation!E2784,effectifs_hiver,7,FALSE),IF(Hierarchisation!K2784="Sud Ouest",VLOOKUP(Hierarchisation!E2784,effectifs_hiver,8,FALSE),"Erreur Région"))))))</f>
        <v>#N/A</v>
      </c>
      <c r="V2784" s="17" t="e">
        <f>IF(W2784="Transit","Transit",IF(W2784="hiver",VLOOKUP(E2784,'EFFECTIFS Hiver'!$A:$I,9,FALSE),IF(W2784="été",VLOOKUP(E2784,'EFFECTIFS Eté'!$A:$I,9,FALSE),"Erreur saison")))</f>
        <v>#N/A</v>
      </c>
      <c r="W2784" s="18" t="e">
        <f>VLOOKUP(D2784,Listes!B:C,2,FALSE)</f>
        <v>#N/A</v>
      </c>
    </row>
    <row r="2785" spans="1:23" ht="15.75" customHeight="1">
      <c r="A2785" s="11"/>
      <c r="B2785" s="11"/>
      <c r="C2785" s="11"/>
      <c r="D2785" s="11"/>
      <c r="E2785" s="11"/>
      <c r="F2785" s="11"/>
      <c r="G2785" s="11" t="e">
        <f>VLOOKUP(E2785,TAXONS!B:C,2,FALSE)</f>
        <v>#N/A</v>
      </c>
      <c r="H2785" s="13">
        <f t="shared" si="218"/>
        <v>0</v>
      </c>
      <c r="I2785" s="12" t="e">
        <f t="shared" si="219"/>
        <v>#N/A</v>
      </c>
      <c r="J2785" s="14" t="e">
        <f t="shared" si="220"/>
        <v>#N/A</v>
      </c>
      <c r="K2785" s="15" t="e">
        <f>VLOOKUP(B2785,REGIONS!A:D,4,FALSE)</f>
        <v>#N/A</v>
      </c>
      <c r="L2785" s="19" t="e">
        <f>VLOOKUP(G2785,Sensibilité!$A:$L,12,FALSE)</f>
        <v>#N/A</v>
      </c>
      <c r="M2785" s="19" t="e">
        <f t="shared" si="221"/>
        <v>#N/A</v>
      </c>
      <c r="N2785" s="19" t="e">
        <f t="shared" si="222"/>
        <v>#N/A</v>
      </c>
      <c r="O2785" s="15" t="str">
        <f>IF(D2785=Listes!$B$6,"SWARMING",IF(OR(D2785=Listes!$B$1,D2785=Listes!$B$2,D2785=Listes!$B$5),2,IF(OR(D2785=Listes!$B$3,D2785=Listes!$B$4),1,"erreur colonne D")))</f>
        <v>SWARMING</v>
      </c>
      <c r="P2785" s="15" t="e">
        <f>IF(OR(W2785="Hiver",W2785="Transit"),VLOOKUP(E2785,IC!A:E,4,FALSE),IF(W2785="été",VLOOKUP(E2785,IC!A:E,3,FALSE),"erreur"))</f>
        <v>#N/A</v>
      </c>
      <c r="Q2785" s="15" t="e">
        <f>IF(P2785="NR",0,IF(F2785&lt;5,0,IF(P2785=1,VLOOKUP(F2785,IC!$G$1:$I$8,3,TRUE),
IF(P2785=2,VLOOKUP(F2785,IC!$K$1:$M$8,3,TRUE),
IF(P2785=3,VLOOKUP(F2785,IC!$O$1:$Q$8,3,TRUE),IF(P2785=4,VLOOKUP(F2785,IC!$S$2:$U$9,3,TRUE),
"erreur"))))))</f>
        <v>#N/A</v>
      </c>
      <c r="R2785" s="16" t="e">
        <f>IF(OR(V2785="NA",V2785="Transit",V2785&lt;Listes!$F$1),"non applicable",F2785/V2785)</f>
        <v>#N/A</v>
      </c>
      <c r="S2785" s="16" t="e">
        <f>IF(W2785="Transit","Non applicable",IF(AND(W2785="été",T2785&gt;Listes!F2784),F2785/T2785,IF(AND(W2785="Hiver",Hierarchisation!U2785&gt;Listes!F2784),F2785/U2785,"non applicable")))</f>
        <v>#N/A</v>
      </c>
      <c r="T2785" s="17" t="e">
        <f>IF(K2785="Centre",VLOOKUP(E2785,effectifs_ete,3,FALSE),IF(Hierarchisation!K2785="Grand Nord",VLOOKUP(Hierarchisation!E2785,effectifs_ete,4,FALSE),IF(Hierarchisation!K2785="Nord Est",VLOOKUP(Hierarchisation!E2785,effectifs_ete,5,FALSE),IF(Hierarchisation!K2785="Nord Ouest",VLOOKUP(Hierarchisation!E2785,effectifs_ete,6,FALSE),IF(Hierarchisation!K2785="Sud Est",VLOOKUP(Hierarchisation!E2785,effectifs_ete,7,FALSE),IF(Hierarchisation!K2785="Sud Ouest",VLOOKUP(Hierarchisation!E2785,effectifs_ete,8,FALSE),"Erreur Région"))))))</f>
        <v>#N/A</v>
      </c>
      <c r="U2785" s="17" t="e">
        <f>IF(K2785="Centre",VLOOKUP(E2785,effectifs_hiver,3,FALSE),IF(Hierarchisation!K2785="Grand Nord",VLOOKUP(Hierarchisation!E2785,effectifs_hiver,4,FALSE),IF(Hierarchisation!K2785="Nord Est",VLOOKUP(Hierarchisation!E2785,effectifs_hiver,5,FALSE),IF(Hierarchisation!K2785="Nord Ouest",VLOOKUP(Hierarchisation!E2785,effectifs_hiver,6,FALSE),IF(Hierarchisation!K2785="Sud Est",VLOOKUP(Hierarchisation!E2785,effectifs_hiver,7,FALSE),IF(Hierarchisation!K2785="Sud Ouest",VLOOKUP(Hierarchisation!E2785,effectifs_hiver,8,FALSE),"Erreur Région"))))))</f>
        <v>#N/A</v>
      </c>
      <c r="V2785" s="17" t="e">
        <f>IF(W2785="Transit","Transit",IF(W2785="hiver",VLOOKUP(E2785,'EFFECTIFS Hiver'!$A:$I,9,FALSE),IF(W2785="été",VLOOKUP(E2785,'EFFECTIFS Eté'!$A:$I,9,FALSE),"Erreur saison")))</f>
        <v>#N/A</v>
      </c>
      <c r="W2785" s="18" t="e">
        <f>VLOOKUP(D2785,Listes!B:C,2,FALSE)</f>
        <v>#N/A</v>
      </c>
    </row>
    <row r="2786" spans="1:23" ht="15.75" customHeight="1">
      <c r="A2786" s="11"/>
      <c r="B2786" s="11"/>
      <c r="C2786" s="11"/>
      <c r="D2786" s="11"/>
      <c r="E2786" s="11"/>
      <c r="F2786" s="11"/>
      <c r="G2786" s="11" t="e">
        <f>VLOOKUP(E2786,TAXONS!B:C,2,FALSE)</f>
        <v>#N/A</v>
      </c>
      <c r="H2786" s="13">
        <f t="shared" si="218"/>
        <v>0</v>
      </c>
      <c r="I2786" s="12" t="e">
        <f t="shared" si="219"/>
        <v>#N/A</v>
      </c>
      <c r="J2786" s="14" t="e">
        <f t="shared" si="220"/>
        <v>#N/A</v>
      </c>
      <c r="K2786" s="15" t="e">
        <f>VLOOKUP(B2786,REGIONS!A:D,4,FALSE)</f>
        <v>#N/A</v>
      </c>
      <c r="L2786" s="19" t="e">
        <f>VLOOKUP(G2786,Sensibilité!$A:$L,12,FALSE)</f>
        <v>#N/A</v>
      </c>
      <c r="M2786" s="19" t="e">
        <f t="shared" si="221"/>
        <v>#N/A</v>
      </c>
      <c r="N2786" s="19" t="e">
        <f t="shared" si="222"/>
        <v>#N/A</v>
      </c>
      <c r="O2786" s="15" t="str">
        <f>IF(D2786=Listes!$B$6,"SWARMING",IF(OR(D2786=Listes!$B$1,D2786=Listes!$B$2,D2786=Listes!$B$5),2,IF(OR(D2786=Listes!$B$3,D2786=Listes!$B$4),1,"erreur colonne D")))</f>
        <v>SWARMING</v>
      </c>
      <c r="P2786" s="15" t="e">
        <f>IF(OR(W2786="Hiver",W2786="Transit"),VLOOKUP(E2786,IC!A:E,4,FALSE),IF(W2786="été",VLOOKUP(E2786,IC!A:E,3,FALSE),"erreur"))</f>
        <v>#N/A</v>
      </c>
      <c r="Q2786" s="15" t="e">
        <f>IF(P2786="NR",0,IF(F2786&lt;5,0,IF(P2786=1,VLOOKUP(F2786,IC!$G$1:$I$8,3,TRUE),
IF(P2786=2,VLOOKUP(F2786,IC!$K$1:$M$8,3,TRUE),
IF(P2786=3,VLOOKUP(F2786,IC!$O$1:$Q$8,3,TRUE),IF(P2786=4,VLOOKUP(F2786,IC!$S$2:$U$9,3,TRUE),
"erreur"))))))</f>
        <v>#N/A</v>
      </c>
      <c r="R2786" s="16" t="e">
        <f>IF(OR(V2786="NA",V2786="Transit",V2786&lt;Listes!$F$1),"non applicable",F2786/V2786)</f>
        <v>#N/A</v>
      </c>
      <c r="S2786" s="16" t="e">
        <f>IF(W2786="Transit","Non applicable",IF(AND(W2786="été",T2786&gt;Listes!F2785),F2786/T2786,IF(AND(W2786="Hiver",Hierarchisation!U2786&gt;Listes!F2785),F2786/U2786,"non applicable")))</f>
        <v>#N/A</v>
      </c>
      <c r="T2786" s="17" t="e">
        <f>IF(K2786="Centre",VLOOKUP(E2786,effectifs_ete,3,FALSE),IF(Hierarchisation!K2786="Grand Nord",VLOOKUP(Hierarchisation!E2786,effectifs_ete,4,FALSE),IF(Hierarchisation!K2786="Nord Est",VLOOKUP(Hierarchisation!E2786,effectifs_ete,5,FALSE),IF(Hierarchisation!K2786="Nord Ouest",VLOOKUP(Hierarchisation!E2786,effectifs_ete,6,FALSE),IF(Hierarchisation!K2786="Sud Est",VLOOKUP(Hierarchisation!E2786,effectifs_ete,7,FALSE),IF(Hierarchisation!K2786="Sud Ouest",VLOOKUP(Hierarchisation!E2786,effectifs_ete,8,FALSE),"Erreur Région"))))))</f>
        <v>#N/A</v>
      </c>
      <c r="U2786" s="17" t="e">
        <f>IF(K2786="Centre",VLOOKUP(E2786,effectifs_hiver,3,FALSE),IF(Hierarchisation!K2786="Grand Nord",VLOOKUP(Hierarchisation!E2786,effectifs_hiver,4,FALSE),IF(Hierarchisation!K2786="Nord Est",VLOOKUP(Hierarchisation!E2786,effectifs_hiver,5,FALSE),IF(Hierarchisation!K2786="Nord Ouest",VLOOKUP(Hierarchisation!E2786,effectifs_hiver,6,FALSE),IF(Hierarchisation!K2786="Sud Est",VLOOKUP(Hierarchisation!E2786,effectifs_hiver,7,FALSE),IF(Hierarchisation!K2786="Sud Ouest",VLOOKUP(Hierarchisation!E2786,effectifs_hiver,8,FALSE),"Erreur Région"))))))</f>
        <v>#N/A</v>
      </c>
      <c r="V2786" s="17" t="e">
        <f>IF(W2786="Transit","Transit",IF(W2786="hiver",VLOOKUP(E2786,'EFFECTIFS Hiver'!$A:$I,9,FALSE),IF(W2786="été",VLOOKUP(E2786,'EFFECTIFS Eté'!$A:$I,9,FALSE),"Erreur saison")))</f>
        <v>#N/A</v>
      </c>
      <c r="W2786" s="18" t="e">
        <f>VLOOKUP(D2786,Listes!B:C,2,FALSE)</f>
        <v>#N/A</v>
      </c>
    </row>
    <row r="2787" spans="1:23" ht="15.75" customHeight="1">
      <c r="A2787" s="11"/>
      <c r="B2787" s="11"/>
      <c r="C2787" s="11"/>
      <c r="D2787" s="11"/>
      <c r="E2787" s="11"/>
      <c r="F2787" s="11"/>
      <c r="G2787" s="11" t="e">
        <f>VLOOKUP(E2787,TAXONS!B:C,2,FALSE)</f>
        <v>#N/A</v>
      </c>
      <c r="H2787" s="13">
        <f t="shared" si="218"/>
        <v>0</v>
      </c>
      <c r="I2787" s="12" t="e">
        <f t="shared" si="219"/>
        <v>#N/A</v>
      </c>
      <c r="J2787" s="14" t="e">
        <f t="shared" si="220"/>
        <v>#N/A</v>
      </c>
      <c r="K2787" s="15" t="e">
        <f>VLOOKUP(B2787,REGIONS!A:D,4,FALSE)</f>
        <v>#N/A</v>
      </c>
      <c r="L2787" s="19" t="e">
        <f>VLOOKUP(G2787,Sensibilité!$A:$L,12,FALSE)</f>
        <v>#N/A</v>
      </c>
      <c r="M2787" s="19" t="e">
        <f t="shared" si="221"/>
        <v>#N/A</v>
      </c>
      <c r="N2787" s="19" t="e">
        <f t="shared" si="222"/>
        <v>#N/A</v>
      </c>
      <c r="O2787" s="15" t="str">
        <f>IF(D2787=Listes!$B$6,"SWARMING",IF(OR(D2787=Listes!$B$1,D2787=Listes!$B$2,D2787=Listes!$B$5),2,IF(OR(D2787=Listes!$B$3,D2787=Listes!$B$4),1,"erreur colonne D")))</f>
        <v>SWARMING</v>
      </c>
      <c r="P2787" s="15" t="e">
        <f>IF(OR(W2787="Hiver",W2787="Transit"),VLOOKUP(E2787,IC!A:E,4,FALSE),IF(W2787="été",VLOOKUP(E2787,IC!A:E,3,FALSE),"erreur"))</f>
        <v>#N/A</v>
      </c>
      <c r="Q2787" s="15" t="e">
        <f>IF(P2787="NR",0,IF(F2787&lt;5,0,IF(P2787=1,VLOOKUP(F2787,IC!$G$1:$I$8,3,TRUE),
IF(P2787=2,VLOOKUP(F2787,IC!$K$1:$M$8,3,TRUE),
IF(P2787=3,VLOOKUP(F2787,IC!$O$1:$Q$8,3,TRUE),IF(P2787=4,VLOOKUP(F2787,IC!$S$2:$U$9,3,TRUE),
"erreur"))))))</f>
        <v>#N/A</v>
      </c>
      <c r="R2787" s="16" t="e">
        <f>IF(OR(V2787="NA",V2787="Transit",V2787&lt;Listes!$F$1),"non applicable",F2787/V2787)</f>
        <v>#N/A</v>
      </c>
      <c r="S2787" s="16" t="e">
        <f>IF(W2787="Transit","Non applicable",IF(AND(W2787="été",T2787&gt;Listes!F2786),F2787/T2787,IF(AND(W2787="Hiver",Hierarchisation!U2787&gt;Listes!F2786),F2787/U2787,"non applicable")))</f>
        <v>#N/A</v>
      </c>
      <c r="T2787" s="17" t="e">
        <f>IF(K2787="Centre",VLOOKUP(E2787,effectifs_ete,3,FALSE),IF(Hierarchisation!K2787="Grand Nord",VLOOKUP(Hierarchisation!E2787,effectifs_ete,4,FALSE),IF(Hierarchisation!K2787="Nord Est",VLOOKUP(Hierarchisation!E2787,effectifs_ete,5,FALSE),IF(Hierarchisation!K2787="Nord Ouest",VLOOKUP(Hierarchisation!E2787,effectifs_ete,6,FALSE),IF(Hierarchisation!K2787="Sud Est",VLOOKUP(Hierarchisation!E2787,effectifs_ete,7,FALSE),IF(Hierarchisation!K2787="Sud Ouest",VLOOKUP(Hierarchisation!E2787,effectifs_ete,8,FALSE),"Erreur Région"))))))</f>
        <v>#N/A</v>
      </c>
      <c r="U2787" s="17" t="e">
        <f>IF(K2787="Centre",VLOOKUP(E2787,effectifs_hiver,3,FALSE),IF(Hierarchisation!K2787="Grand Nord",VLOOKUP(Hierarchisation!E2787,effectifs_hiver,4,FALSE),IF(Hierarchisation!K2787="Nord Est",VLOOKUP(Hierarchisation!E2787,effectifs_hiver,5,FALSE),IF(Hierarchisation!K2787="Nord Ouest",VLOOKUP(Hierarchisation!E2787,effectifs_hiver,6,FALSE),IF(Hierarchisation!K2787="Sud Est",VLOOKUP(Hierarchisation!E2787,effectifs_hiver,7,FALSE),IF(Hierarchisation!K2787="Sud Ouest",VLOOKUP(Hierarchisation!E2787,effectifs_hiver,8,FALSE),"Erreur Région"))))))</f>
        <v>#N/A</v>
      </c>
      <c r="V2787" s="17" t="e">
        <f>IF(W2787="Transit","Transit",IF(W2787="hiver",VLOOKUP(E2787,'EFFECTIFS Hiver'!$A:$I,9,FALSE),IF(W2787="été",VLOOKUP(E2787,'EFFECTIFS Eté'!$A:$I,9,FALSE),"Erreur saison")))</f>
        <v>#N/A</v>
      </c>
      <c r="W2787" s="18" t="e">
        <f>VLOOKUP(D2787,Listes!B:C,2,FALSE)</f>
        <v>#N/A</v>
      </c>
    </row>
    <row r="2788" spans="1:23" ht="15.75" customHeight="1">
      <c r="A2788" s="11"/>
      <c r="B2788" s="11"/>
      <c r="C2788" s="11"/>
      <c r="D2788" s="11"/>
      <c r="E2788" s="11"/>
      <c r="F2788" s="11"/>
      <c r="G2788" s="11" t="e">
        <f>VLOOKUP(E2788,TAXONS!B:C,2,FALSE)</f>
        <v>#N/A</v>
      </c>
      <c r="H2788" s="13">
        <f t="shared" si="218"/>
        <v>0</v>
      </c>
      <c r="I2788" s="12" t="e">
        <f t="shared" si="219"/>
        <v>#N/A</v>
      </c>
      <c r="J2788" s="14" t="e">
        <f t="shared" si="220"/>
        <v>#N/A</v>
      </c>
      <c r="K2788" s="15" t="e">
        <f>VLOOKUP(B2788,REGIONS!A:D,4,FALSE)</f>
        <v>#N/A</v>
      </c>
      <c r="L2788" s="19" t="e">
        <f>VLOOKUP(G2788,Sensibilité!$A:$L,12,FALSE)</f>
        <v>#N/A</v>
      </c>
      <c r="M2788" s="19" t="e">
        <f t="shared" si="221"/>
        <v>#N/A</v>
      </c>
      <c r="N2788" s="19" t="e">
        <f t="shared" si="222"/>
        <v>#N/A</v>
      </c>
      <c r="O2788" s="15" t="str">
        <f>IF(D2788=Listes!$B$6,"SWARMING",IF(OR(D2788=Listes!$B$1,D2788=Listes!$B$2,D2788=Listes!$B$5),2,IF(OR(D2788=Listes!$B$3,D2788=Listes!$B$4),1,"erreur colonne D")))</f>
        <v>SWARMING</v>
      </c>
      <c r="P2788" s="15" t="e">
        <f>IF(OR(W2788="Hiver",W2788="Transit"),VLOOKUP(E2788,IC!A:E,4,FALSE),IF(W2788="été",VLOOKUP(E2788,IC!A:E,3,FALSE),"erreur"))</f>
        <v>#N/A</v>
      </c>
      <c r="Q2788" s="15" t="e">
        <f>IF(P2788="NR",0,IF(F2788&lt;5,0,IF(P2788=1,VLOOKUP(F2788,IC!$G$1:$I$8,3,TRUE),
IF(P2788=2,VLOOKUP(F2788,IC!$K$1:$M$8,3,TRUE),
IF(P2788=3,VLOOKUP(F2788,IC!$O$1:$Q$8,3,TRUE),IF(P2788=4,VLOOKUP(F2788,IC!$S$2:$U$9,3,TRUE),
"erreur"))))))</f>
        <v>#N/A</v>
      </c>
      <c r="R2788" s="16" t="e">
        <f>IF(OR(V2788="NA",V2788="Transit",V2788&lt;Listes!$F$1),"non applicable",F2788/V2788)</f>
        <v>#N/A</v>
      </c>
      <c r="S2788" s="16" t="e">
        <f>IF(W2788="Transit","Non applicable",IF(AND(W2788="été",T2788&gt;Listes!F2787),F2788/T2788,IF(AND(W2788="Hiver",Hierarchisation!U2788&gt;Listes!F2787),F2788/U2788,"non applicable")))</f>
        <v>#N/A</v>
      </c>
      <c r="T2788" s="17" t="e">
        <f>IF(K2788="Centre",VLOOKUP(E2788,effectifs_ete,3,FALSE),IF(Hierarchisation!K2788="Grand Nord",VLOOKUP(Hierarchisation!E2788,effectifs_ete,4,FALSE),IF(Hierarchisation!K2788="Nord Est",VLOOKUP(Hierarchisation!E2788,effectifs_ete,5,FALSE),IF(Hierarchisation!K2788="Nord Ouest",VLOOKUP(Hierarchisation!E2788,effectifs_ete,6,FALSE),IF(Hierarchisation!K2788="Sud Est",VLOOKUP(Hierarchisation!E2788,effectifs_ete,7,FALSE),IF(Hierarchisation!K2788="Sud Ouest",VLOOKUP(Hierarchisation!E2788,effectifs_ete,8,FALSE),"Erreur Région"))))))</f>
        <v>#N/A</v>
      </c>
      <c r="U2788" s="17" t="e">
        <f>IF(K2788="Centre",VLOOKUP(E2788,effectifs_hiver,3,FALSE),IF(Hierarchisation!K2788="Grand Nord",VLOOKUP(Hierarchisation!E2788,effectifs_hiver,4,FALSE),IF(Hierarchisation!K2788="Nord Est",VLOOKUP(Hierarchisation!E2788,effectifs_hiver,5,FALSE),IF(Hierarchisation!K2788="Nord Ouest",VLOOKUP(Hierarchisation!E2788,effectifs_hiver,6,FALSE),IF(Hierarchisation!K2788="Sud Est",VLOOKUP(Hierarchisation!E2788,effectifs_hiver,7,FALSE),IF(Hierarchisation!K2788="Sud Ouest",VLOOKUP(Hierarchisation!E2788,effectifs_hiver,8,FALSE),"Erreur Région"))))))</f>
        <v>#N/A</v>
      </c>
      <c r="V2788" s="17" t="e">
        <f>IF(W2788="Transit","Transit",IF(W2788="hiver",VLOOKUP(E2788,'EFFECTIFS Hiver'!$A:$I,9,FALSE),IF(W2788="été",VLOOKUP(E2788,'EFFECTIFS Eté'!$A:$I,9,FALSE),"Erreur saison")))</f>
        <v>#N/A</v>
      </c>
      <c r="W2788" s="18" t="e">
        <f>VLOOKUP(D2788,Listes!B:C,2,FALSE)</f>
        <v>#N/A</v>
      </c>
    </row>
    <row r="2789" spans="1:23" ht="15.75" customHeight="1">
      <c r="A2789" s="11"/>
      <c r="B2789" s="11"/>
      <c r="C2789" s="11"/>
      <c r="D2789" s="11"/>
      <c r="E2789" s="11"/>
      <c r="F2789" s="11"/>
      <c r="G2789" s="11" t="e">
        <f>VLOOKUP(E2789,TAXONS!B:C,2,FALSE)</f>
        <v>#N/A</v>
      </c>
      <c r="H2789" s="13">
        <f t="shared" si="218"/>
        <v>0</v>
      </c>
      <c r="I2789" s="12" t="e">
        <f t="shared" si="219"/>
        <v>#N/A</v>
      </c>
      <c r="J2789" s="14" t="e">
        <f t="shared" si="220"/>
        <v>#N/A</v>
      </c>
      <c r="K2789" s="15" t="e">
        <f>VLOOKUP(B2789,REGIONS!A:D,4,FALSE)</f>
        <v>#N/A</v>
      </c>
      <c r="L2789" s="19" t="e">
        <f>VLOOKUP(G2789,Sensibilité!$A:$L,12,FALSE)</f>
        <v>#N/A</v>
      </c>
      <c r="M2789" s="19" t="e">
        <f t="shared" si="221"/>
        <v>#N/A</v>
      </c>
      <c r="N2789" s="19" t="e">
        <f t="shared" si="222"/>
        <v>#N/A</v>
      </c>
      <c r="O2789" s="15" t="str">
        <f>IF(D2789=Listes!$B$6,"SWARMING",IF(OR(D2789=Listes!$B$1,D2789=Listes!$B$2,D2789=Listes!$B$5),2,IF(OR(D2789=Listes!$B$3,D2789=Listes!$B$4),1,"erreur colonne D")))</f>
        <v>SWARMING</v>
      </c>
      <c r="P2789" s="15" t="e">
        <f>IF(OR(W2789="Hiver",W2789="Transit"),VLOOKUP(E2789,IC!A:E,4,FALSE),IF(W2789="été",VLOOKUP(E2789,IC!A:E,3,FALSE),"erreur"))</f>
        <v>#N/A</v>
      </c>
      <c r="Q2789" s="15" t="e">
        <f>IF(P2789="NR",0,IF(F2789&lt;5,0,IF(P2789=1,VLOOKUP(F2789,IC!$G$1:$I$8,3,TRUE),
IF(P2789=2,VLOOKUP(F2789,IC!$K$1:$M$8,3,TRUE),
IF(P2789=3,VLOOKUP(F2789,IC!$O$1:$Q$8,3,TRUE),IF(P2789=4,VLOOKUP(F2789,IC!$S$2:$U$9,3,TRUE),
"erreur"))))))</f>
        <v>#N/A</v>
      </c>
      <c r="R2789" s="16" t="e">
        <f>IF(OR(V2789="NA",V2789="Transit",V2789&lt;Listes!$F$1),"non applicable",F2789/V2789)</f>
        <v>#N/A</v>
      </c>
      <c r="S2789" s="16" t="e">
        <f>IF(W2789="Transit","Non applicable",IF(AND(W2789="été",T2789&gt;Listes!F2788),F2789/T2789,IF(AND(W2789="Hiver",Hierarchisation!U2789&gt;Listes!F2788),F2789/U2789,"non applicable")))</f>
        <v>#N/A</v>
      </c>
      <c r="T2789" s="17" t="e">
        <f>IF(K2789="Centre",VLOOKUP(E2789,effectifs_ete,3,FALSE),IF(Hierarchisation!K2789="Grand Nord",VLOOKUP(Hierarchisation!E2789,effectifs_ete,4,FALSE),IF(Hierarchisation!K2789="Nord Est",VLOOKUP(Hierarchisation!E2789,effectifs_ete,5,FALSE),IF(Hierarchisation!K2789="Nord Ouest",VLOOKUP(Hierarchisation!E2789,effectifs_ete,6,FALSE),IF(Hierarchisation!K2789="Sud Est",VLOOKUP(Hierarchisation!E2789,effectifs_ete,7,FALSE),IF(Hierarchisation!K2789="Sud Ouest",VLOOKUP(Hierarchisation!E2789,effectifs_ete,8,FALSE),"Erreur Région"))))))</f>
        <v>#N/A</v>
      </c>
      <c r="U2789" s="17" t="e">
        <f>IF(K2789="Centre",VLOOKUP(E2789,effectifs_hiver,3,FALSE),IF(Hierarchisation!K2789="Grand Nord",VLOOKUP(Hierarchisation!E2789,effectifs_hiver,4,FALSE),IF(Hierarchisation!K2789="Nord Est",VLOOKUP(Hierarchisation!E2789,effectifs_hiver,5,FALSE),IF(Hierarchisation!K2789="Nord Ouest",VLOOKUP(Hierarchisation!E2789,effectifs_hiver,6,FALSE),IF(Hierarchisation!K2789="Sud Est",VLOOKUP(Hierarchisation!E2789,effectifs_hiver,7,FALSE),IF(Hierarchisation!K2789="Sud Ouest",VLOOKUP(Hierarchisation!E2789,effectifs_hiver,8,FALSE),"Erreur Région"))))))</f>
        <v>#N/A</v>
      </c>
      <c r="V2789" s="17" t="e">
        <f>IF(W2789="Transit","Transit",IF(W2789="hiver",VLOOKUP(E2789,'EFFECTIFS Hiver'!$A:$I,9,FALSE),IF(W2789="été",VLOOKUP(E2789,'EFFECTIFS Eté'!$A:$I,9,FALSE),"Erreur saison")))</f>
        <v>#N/A</v>
      </c>
      <c r="W2789" s="18" t="e">
        <f>VLOOKUP(D2789,Listes!B:C,2,FALSE)</f>
        <v>#N/A</v>
      </c>
    </row>
    <row r="2790" spans="1:23" ht="15.75" customHeight="1">
      <c r="A2790" s="11"/>
      <c r="B2790" s="11"/>
      <c r="C2790" s="11"/>
      <c r="D2790" s="11"/>
      <c r="E2790" s="11"/>
      <c r="F2790" s="11"/>
      <c r="G2790" s="11" t="e">
        <f>VLOOKUP(E2790,TAXONS!B:C,2,FALSE)</f>
        <v>#N/A</v>
      </c>
      <c r="H2790" s="13">
        <f t="shared" si="218"/>
        <v>0</v>
      </c>
      <c r="I2790" s="12" t="e">
        <f t="shared" si="219"/>
        <v>#N/A</v>
      </c>
      <c r="J2790" s="14" t="e">
        <f t="shared" si="220"/>
        <v>#N/A</v>
      </c>
      <c r="K2790" s="15" t="e">
        <f>VLOOKUP(B2790,REGIONS!A:D,4,FALSE)</f>
        <v>#N/A</v>
      </c>
      <c r="L2790" s="19" t="e">
        <f>VLOOKUP(G2790,Sensibilité!$A:$L,12,FALSE)</f>
        <v>#N/A</v>
      </c>
      <c r="M2790" s="19" t="e">
        <f t="shared" si="221"/>
        <v>#N/A</v>
      </c>
      <c r="N2790" s="19" t="e">
        <f t="shared" si="222"/>
        <v>#N/A</v>
      </c>
      <c r="O2790" s="15" t="str">
        <f>IF(D2790=Listes!$B$6,"SWARMING",IF(OR(D2790=Listes!$B$1,D2790=Listes!$B$2,D2790=Listes!$B$5),2,IF(OR(D2790=Listes!$B$3,D2790=Listes!$B$4),1,"erreur colonne D")))</f>
        <v>SWARMING</v>
      </c>
      <c r="P2790" s="15" t="e">
        <f>IF(OR(W2790="Hiver",W2790="Transit"),VLOOKUP(E2790,IC!A:E,4,FALSE),IF(W2790="été",VLOOKUP(E2790,IC!A:E,3,FALSE),"erreur"))</f>
        <v>#N/A</v>
      </c>
      <c r="Q2790" s="15" t="e">
        <f>IF(P2790="NR",0,IF(F2790&lt;5,0,IF(P2790=1,VLOOKUP(F2790,IC!$G$1:$I$8,3,TRUE),
IF(P2790=2,VLOOKUP(F2790,IC!$K$1:$M$8,3,TRUE),
IF(P2790=3,VLOOKUP(F2790,IC!$O$1:$Q$8,3,TRUE),IF(P2790=4,VLOOKUP(F2790,IC!$S$2:$U$9,3,TRUE),
"erreur"))))))</f>
        <v>#N/A</v>
      </c>
      <c r="R2790" s="16" t="e">
        <f>IF(OR(V2790="NA",V2790="Transit",V2790&lt;Listes!$F$1),"non applicable",F2790/V2790)</f>
        <v>#N/A</v>
      </c>
      <c r="S2790" s="16" t="e">
        <f>IF(W2790="Transit","Non applicable",IF(AND(W2790="été",T2790&gt;Listes!F2789),F2790/T2790,IF(AND(W2790="Hiver",Hierarchisation!U2790&gt;Listes!F2789),F2790/U2790,"non applicable")))</f>
        <v>#N/A</v>
      </c>
      <c r="T2790" s="17" t="e">
        <f>IF(K2790="Centre",VLOOKUP(E2790,effectifs_ete,3,FALSE),IF(Hierarchisation!K2790="Grand Nord",VLOOKUP(Hierarchisation!E2790,effectifs_ete,4,FALSE),IF(Hierarchisation!K2790="Nord Est",VLOOKUP(Hierarchisation!E2790,effectifs_ete,5,FALSE),IF(Hierarchisation!K2790="Nord Ouest",VLOOKUP(Hierarchisation!E2790,effectifs_ete,6,FALSE),IF(Hierarchisation!K2790="Sud Est",VLOOKUP(Hierarchisation!E2790,effectifs_ete,7,FALSE),IF(Hierarchisation!K2790="Sud Ouest",VLOOKUP(Hierarchisation!E2790,effectifs_ete,8,FALSE),"Erreur Région"))))))</f>
        <v>#N/A</v>
      </c>
      <c r="U2790" s="17" t="e">
        <f>IF(K2790="Centre",VLOOKUP(E2790,effectifs_hiver,3,FALSE),IF(Hierarchisation!K2790="Grand Nord",VLOOKUP(Hierarchisation!E2790,effectifs_hiver,4,FALSE),IF(Hierarchisation!K2790="Nord Est",VLOOKUP(Hierarchisation!E2790,effectifs_hiver,5,FALSE),IF(Hierarchisation!K2790="Nord Ouest",VLOOKUP(Hierarchisation!E2790,effectifs_hiver,6,FALSE),IF(Hierarchisation!K2790="Sud Est",VLOOKUP(Hierarchisation!E2790,effectifs_hiver,7,FALSE),IF(Hierarchisation!K2790="Sud Ouest",VLOOKUP(Hierarchisation!E2790,effectifs_hiver,8,FALSE),"Erreur Région"))))))</f>
        <v>#N/A</v>
      </c>
      <c r="V2790" s="17" t="e">
        <f>IF(W2790="Transit","Transit",IF(W2790="hiver",VLOOKUP(E2790,'EFFECTIFS Hiver'!$A:$I,9,FALSE),IF(W2790="été",VLOOKUP(E2790,'EFFECTIFS Eté'!$A:$I,9,FALSE),"Erreur saison")))</f>
        <v>#N/A</v>
      </c>
      <c r="W2790" s="18" t="e">
        <f>VLOOKUP(D2790,Listes!B:C,2,FALSE)</f>
        <v>#N/A</v>
      </c>
    </row>
    <row r="2791" spans="1:23" ht="15.75" customHeight="1">
      <c r="A2791" s="11"/>
      <c r="B2791" s="11"/>
      <c r="C2791" s="11"/>
      <c r="D2791" s="11"/>
      <c r="E2791" s="11"/>
      <c r="F2791" s="11"/>
      <c r="G2791" s="11" t="e">
        <f>VLOOKUP(E2791,TAXONS!B:C,2,FALSE)</f>
        <v>#N/A</v>
      </c>
      <c r="H2791" s="13">
        <f t="shared" si="218"/>
        <v>0</v>
      </c>
      <c r="I2791" s="12" t="e">
        <f t="shared" si="219"/>
        <v>#N/A</v>
      </c>
      <c r="J2791" s="14" t="e">
        <f t="shared" si="220"/>
        <v>#N/A</v>
      </c>
      <c r="K2791" s="15" t="e">
        <f>VLOOKUP(B2791,REGIONS!A:D,4,FALSE)</f>
        <v>#N/A</v>
      </c>
      <c r="L2791" s="19" t="e">
        <f>VLOOKUP(G2791,Sensibilité!$A:$L,12,FALSE)</f>
        <v>#N/A</v>
      </c>
      <c r="M2791" s="19" t="e">
        <f t="shared" si="221"/>
        <v>#N/A</v>
      </c>
      <c r="N2791" s="19" t="e">
        <f t="shared" si="222"/>
        <v>#N/A</v>
      </c>
      <c r="O2791" s="15" t="str">
        <f>IF(D2791=Listes!$B$6,"SWARMING",IF(OR(D2791=Listes!$B$1,D2791=Listes!$B$2,D2791=Listes!$B$5),2,IF(OR(D2791=Listes!$B$3,D2791=Listes!$B$4),1,"erreur colonne D")))</f>
        <v>SWARMING</v>
      </c>
      <c r="P2791" s="15" t="e">
        <f>IF(OR(W2791="Hiver",W2791="Transit"),VLOOKUP(E2791,IC!A:E,4,FALSE),IF(W2791="été",VLOOKUP(E2791,IC!A:E,3,FALSE),"erreur"))</f>
        <v>#N/A</v>
      </c>
      <c r="Q2791" s="15" t="e">
        <f>IF(P2791="NR",0,IF(F2791&lt;5,0,IF(P2791=1,VLOOKUP(F2791,IC!$G$1:$I$8,3,TRUE),
IF(P2791=2,VLOOKUP(F2791,IC!$K$1:$M$8,3,TRUE),
IF(P2791=3,VLOOKUP(F2791,IC!$O$1:$Q$8,3,TRUE),IF(P2791=4,VLOOKUP(F2791,IC!$S$2:$U$9,3,TRUE),
"erreur"))))))</f>
        <v>#N/A</v>
      </c>
      <c r="R2791" s="16" t="e">
        <f>IF(OR(V2791="NA",V2791="Transit",V2791&lt;Listes!$F$1),"non applicable",F2791/V2791)</f>
        <v>#N/A</v>
      </c>
      <c r="S2791" s="16" t="e">
        <f>IF(W2791="Transit","Non applicable",IF(AND(W2791="été",T2791&gt;Listes!F2790),F2791/T2791,IF(AND(W2791="Hiver",Hierarchisation!U2791&gt;Listes!F2790),F2791/U2791,"non applicable")))</f>
        <v>#N/A</v>
      </c>
      <c r="T2791" s="17" t="e">
        <f>IF(K2791="Centre",VLOOKUP(E2791,effectifs_ete,3,FALSE),IF(Hierarchisation!K2791="Grand Nord",VLOOKUP(Hierarchisation!E2791,effectifs_ete,4,FALSE),IF(Hierarchisation!K2791="Nord Est",VLOOKUP(Hierarchisation!E2791,effectifs_ete,5,FALSE),IF(Hierarchisation!K2791="Nord Ouest",VLOOKUP(Hierarchisation!E2791,effectifs_ete,6,FALSE),IF(Hierarchisation!K2791="Sud Est",VLOOKUP(Hierarchisation!E2791,effectifs_ete,7,FALSE),IF(Hierarchisation!K2791="Sud Ouest",VLOOKUP(Hierarchisation!E2791,effectifs_ete,8,FALSE),"Erreur Région"))))))</f>
        <v>#N/A</v>
      </c>
      <c r="U2791" s="17" t="e">
        <f>IF(K2791="Centre",VLOOKUP(E2791,effectifs_hiver,3,FALSE),IF(Hierarchisation!K2791="Grand Nord",VLOOKUP(Hierarchisation!E2791,effectifs_hiver,4,FALSE),IF(Hierarchisation!K2791="Nord Est",VLOOKUP(Hierarchisation!E2791,effectifs_hiver,5,FALSE),IF(Hierarchisation!K2791="Nord Ouest",VLOOKUP(Hierarchisation!E2791,effectifs_hiver,6,FALSE),IF(Hierarchisation!K2791="Sud Est",VLOOKUP(Hierarchisation!E2791,effectifs_hiver,7,FALSE),IF(Hierarchisation!K2791="Sud Ouest",VLOOKUP(Hierarchisation!E2791,effectifs_hiver,8,FALSE),"Erreur Région"))))))</f>
        <v>#N/A</v>
      </c>
      <c r="V2791" s="17" t="e">
        <f>IF(W2791="Transit","Transit",IF(W2791="hiver",VLOOKUP(E2791,'EFFECTIFS Hiver'!$A:$I,9,FALSE),IF(W2791="été",VLOOKUP(E2791,'EFFECTIFS Eté'!$A:$I,9,FALSE),"Erreur saison")))</f>
        <v>#N/A</v>
      </c>
      <c r="W2791" s="18" t="e">
        <f>VLOOKUP(D2791,Listes!B:C,2,FALSE)</f>
        <v>#N/A</v>
      </c>
    </row>
    <row r="2792" spans="1:23" ht="15.75" customHeight="1">
      <c r="A2792" s="11"/>
      <c r="B2792" s="11"/>
      <c r="C2792" s="11"/>
      <c r="D2792" s="11"/>
      <c r="E2792" s="11"/>
      <c r="F2792" s="11"/>
      <c r="G2792" s="11" t="e">
        <f>VLOOKUP(E2792,TAXONS!B:C,2,FALSE)</f>
        <v>#N/A</v>
      </c>
      <c r="H2792" s="13">
        <f t="shared" si="218"/>
        <v>0</v>
      </c>
      <c r="I2792" s="12" t="e">
        <f t="shared" si="219"/>
        <v>#N/A</v>
      </c>
      <c r="J2792" s="14" t="e">
        <f t="shared" si="220"/>
        <v>#N/A</v>
      </c>
      <c r="K2792" s="15" t="e">
        <f>VLOOKUP(B2792,REGIONS!A:D,4,FALSE)</f>
        <v>#N/A</v>
      </c>
      <c r="L2792" s="19" t="e">
        <f>VLOOKUP(G2792,Sensibilité!$A:$L,12,FALSE)</f>
        <v>#N/A</v>
      </c>
      <c r="M2792" s="19" t="e">
        <f t="shared" si="221"/>
        <v>#N/A</v>
      </c>
      <c r="N2792" s="19" t="e">
        <f t="shared" si="222"/>
        <v>#N/A</v>
      </c>
      <c r="O2792" s="15" t="str">
        <f>IF(D2792=Listes!$B$6,"SWARMING",IF(OR(D2792=Listes!$B$1,D2792=Listes!$B$2,D2792=Listes!$B$5),2,IF(OR(D2792=Listes!$B$3,D2792=Listes!$B$4),1,"erreur colonne D")))</f>
        <v>SWARMING</v>
      </c>
      <c r="P2792" s="15" t="e">
        <f>IF(OR(W2792="Hiver",W2792="Transit"),VLOOKUP(E2792,IC!A:E,4,FALSE),IF(W2792="été",VLOOKUP(E2792,IC!A:E,3,FALSE),"erreur"))</f>
        <v>#N/A</v>
      </c>
      <c r="Q2792" s="15" t="e">
        <f>IF(P2792="NR",0,IF(F2792&lt;5,0,IF(P2792=1,VLOOKUP(F2792,IC!$G$1:$I$8,3,TRUE),
IF(P2792=2,VLOOKUP(F2792,IC!$K$1:$M$8,3,TRUE),
IF(P2792=3,VLOOKUP(F2792,IC!$O$1:$Q$8,3,TRUE),IF(P2792=4,VLOOKUP(F2792,IC!$S$2:$U$9,3,TRUE),
"erreur"))))))</f>
        <v>#N/A</v>
      </c>
      <c r="R2792" s="16" t="e">
        <f>IF(OR(V2792="NA",V2792="Transit",V2792&lt;Listes!$F$1),"non applicable",F2792/V2792)</f>
        <v>#N/A</v>
      </c>
      <c r="S2792" s="16" t="e">
        <f>IF(W2792="Transit","Non applicable",IF(AND(W2792="été",T2792&gt;Listes!F2791),F2792/T2792,IF(AND(W2792="Hiver",Hierarchisation!U2792&gt;Listes!F2791),F2792/U2792,"non applicable")))</f>
        <v>#N/A</v>
      </c>
      <c r="T2792" s="17" t="e">
        <f>IF(K2792="Centre",VLOOKUP(E2792,effectifs_ete,3,FALSE),IF(Hierarchisation!K2792="Grand Nord",VLOOKUP(Hierarchisation!E2792,effectifs_ete,4,FALSE),IF(Hierarchisation!K2792="Nord Est",VLOOKUP(Hierarchisation!E2792,effectifs_ete,5,FALSE),IF(Hierarchisation!K2792="Nord Ouest",VLOOKUP(Hierarchisation!E2792,effectifs_ete,6,FALSE),IF(Hierarchisation!K2792="Sud Est",VLOOKUP(Hierarchisation!E2792,effectifs_ete,7,FALSE),IF(Hierarchisation!K2792="Sud Ouest",VLOOKUP(Hierarchisation!E2792,effectifs_ete,8,FALSE),"Erreur Région"))))))</f>
        <v>#N/A</v>
      </c>
      <c r="U2792" s="17" t="e">
        <f>IF(K2792="Centre",VLOOKUP(E2792,effectifs_hiver,3,FALSE),IF(Hierarchisation!K2792="Grand Nord",VLOOKUP(Hierarchisation!E2792,effectifs_hiver,4,FALSE),IF(Hierarchisation!K2792="Nord Est",VLOOKUP(Hierarchisation!E2792,effectifs_hiver,5,FALSE),IF(Hierarchisation!K2792="Nord Ouest",VLOOKUP(Hierarchisation!E2792,effectifs_hiver,6,FALSE),IF(Hierarchisation!K2792="Sud Est",VLOOKUP(Hierarchisation!E2792,effectifs_hiver,7,FALSE),IF(Hierarchisation!K2792="Sud Ouest",VLOOKUP(Hierarchisation!E2792,effectifs_hiver,8,FALSE),"Erreur Région"))))))</f>
        <v>#N/A</v>
      </c>
      <c r="V2792" s="17" t="e">
        <f>IF(W2792="Transit","Transit",IF(W2792="hiver",VLOOKUP(E2792,'EFFECTIFS Hiver'!$A:$I,9,FALSE),IF(W2792="été",VLOOKUP(E2792,'EFFECTIFS Eté'!$A:$I,9,FALSE),"Erreur saison")))</f>
        <v>#N/A</v>
      </c>
      <c r="W2792" s="18" t="e">
        <f>VLOOKUP(D2792,Listes!B:C,2,FALSE)</f>
        <v>#N/A</v>
      </c>
    </row>
    <row r="2793" spans="1:23" ht="15.75" customHeight="1">
      <c r="A2793" s="11"/>
      <c r="B2793" s="11"/>
      <c r="C2793" s="11"/>
      <c r="D2793" s="11"/>
      <c r="E2793" s="11"/>
      <c r="F2793" s="11"/>
      <c r="G2793" s="11" t="e">
        <f>VLOOKUP(E2793,TAXONS!B:C,2,FALSE)</f>
        <v>#N/A</v>
      </c>
      <c r="H2793" s="13">
        <f t="shared" si="218"/>
        <v>0</v>
      </c>
      <c r="I2793" s="12" t="e">
        <f t="shared" si="219"/>
        <v>#N/A</v>
      </c>
      <c r="J2793" s="14" t="e">
        <f t="shared" si="220"/>
        <v>#N/A</v>
      </c>
      <c r="K2793" s="15" t="e">
        <f>VLOOKUP(B2793,REGIONS!A:D,4,FALSE)</f>
        <v>#N/A</v>
      </c>
      <c r="L2793" s="19" t="e">
        <f>VLOOKUP(G2793,Sensibilité!$A:$L,12,FALSE)</f>
        <v>#N/A</v>
      </c>
      <c r="M2793" s="19" t="e">
        <f t="shared" si="221"/>
        <v>#N/A</v>
      </c>
      <c r="N2793" s="19" t="e">
        <f t="shared" si="222"/>
        <v>#N/A</v>
      </c>
      <c r="O2793" s="15" t="str">
        <f>IF(D2793=Listes!$B$6,"SWARMING",IF(OR(D2793=Listes!$B$1,D2793=Listes!$B$2,D2793=Listes!$B$5),2,IF(OR(D2793=Listes!$B$3,D2793=Listes!$B$4),1,"erreur colonne D")))</f>
        <v>SWARMING</v>
      </c>
      <c r="P2793" s="15" t="e">
        <f>IF(OR(W2793="Hiver",W2793="Transit"),VLOOKUP(E2793,IC!A:E,4,FALSE),IF(W2793="été",VLOOKUP(E2793,IC!A:E,3,FALSE),"erreur"))</f>
        <v>#N/A</v>
      </c>
      <c r="Q2793" s="15" t="e">
        <f>IF(P2793="NR",0,IF(F2793&lt;5,0,IF(P2793=1,VLOOKUP(F2793,IC!$G$1:$I$8,3,TRUE),
IF(P2793=2,VLOOKUP(F2793,IC!$K$1:$M$8,3,TRUE),
IF(P2793=3,VLOOKUP(F2793,IC!$O$1:$Q$8,3,TRUE),IF(P2793=4,VLOOKUP(F2793,IC!$S$2:$U$9,3,TRUE),
"erreur"))))))</f>
        <v>#N/A</v>
      </c>
      <c r="R2793" s="16" t="e">
        <f>IF(OR(V2793="NA",V2793="Transit",V2793&lt;Listes!$F$1),"non applicable",F2793/V2793)</f>
        <v>#N/A</v>
      </c>
      <c r="S2793" s="16" t="e">
        <f>IF(W2793="Transit","Non applicable",IF(AND(W2793="été",T2793&gt;Listes!F2792),F2793/T2793,IF(AND(W2793="Hiver",Hierarchisation!U2793&gt;Listes!F2792),F2793/U2793,"non applicable")))</f>
        <v>#N/A</v>
      </c>
      <c r="T2793" s="17" t="e">
        <f>IF(K2793="Centre",VLOOKUP(E2793,effectifs_ete,3,FALSE),IF(Hierarchisation!K2793="Grand Nord",VLOOKUP(Hierarchisation!E2793,effectifs_ete,4,FALSE),IF(Hierarchisation!K2793="Nord Est",VLOOKUP(Hierarchisation!E2793,effectifs_ete,5,FALSE),IF(Hierarchisation!K2793="Nord Ouest",VLOOKUP(Hierarchisation!E2793,effectifs_ete,6,FALSE),IF(Hierarchisation!K2793="Sud Est",VLOOKUP(Hierarchisation!E2793,effectifs_ete,7,FALSE),IF(Hierarchisation!K2793="Sud Ouest",VLOOKUP(Hierarchisation!E2793,effectifs_ete,8,FALSE),"Erreur Région"))))))</f>
        <v>#N/A</v>
      </c>
      <c r="U2793" s="17" t="e">
        <f>IF(K2793="Centre",VLOOKUP(E2793,effectifs_hiver,3,FALSE),IF(Hierarchisation!K2793="Grand Nord",VLOOKUP(Hierarchisation!E2793,effectifs_hiver,4,FALSE),IF(Hierarchisation!K2793="Nord Est",VLOOKUP(Hierarchisation!E2793,effectifs_hiver,5,FALSE),IF(Hierarchisation!K2793="Nord Ouest",VLOOKUP(Hierarchisation!E2793,effectifs_hiver,6,FALSE),IF(Hierarchisation!K2793="Sud Est",VLOOKUP(Hierarchisation!E2793,effectifs_hiver,7,FALSE),IF(Hierarchisation!K2793="Sud Ouest",VLOOKUP(Hierarchisation!E2793,effectifs_hiver,8,FALSE),"Erreur Région"))))))</f>
        <v>#N/A</v>
      </c>
      <c r="V2793" s="17" t="e">
        <f>IF(W2793="Transit","Transit",IF(W2793="hiver",VLOOKUP(E2793,'EFFECTIFS Hiver'!$A:$I,9,FALSE),IF(W2793="été",VLOOKUP(E2793,'EFFECTIFS Eté'!$A:$I,9,FALSE),"Erreur saison")))</f>
        <v>#N/A</v>
      </c>
      <c r="W2793" s="18" t="e">
        <f>VLOOKUP(D2793,Listes!B:C,2,FALSE)</f>
        <v>#N/A</v>
      </c>
    </row>
    <row r="2794" spans="1:23" ht="15.75" customHeight="1">
      <c r="A2794" s="11"/>
      <c r="B2794" s="11"/>
      <c r="C2794" s="11"/>
      <c r="D2794" s="11"/>
      <c r="E2794" s="11"/>
      <c r="F2794" s="11"/>
      <c r="G2794" s="11" t="e">
        <f>VLOOKUP(E2794,TAXONS!B:C,2,FALSE)</f>
        <v>#N/A</v>
      </c>
      <c r="H2794" s="13">
        <f t="shared" si="218"/>
        <v>0</v>
      </c>
      <c r="I2794" s="12" t="e">
        <f t="shared" si="219"/>
        <v>#N/A</v>
      </c>
      <c r="J2794" s="14" t="e">
        <f t="shared" si="220"/>
        <v>#N/A</v>
      </c>
      <c r="K2794" s="15" t="e">
        <f>VLOOKUP(B2794,REGIONS!A:D,4,FALSE)</f>
        <v>#N/A</v>
      </c>
      <c r="L2794" s="19" t="e">
        <f>VLOOKUP(G2794,Sensibilité!$A:$L,12,FALSE)</f>
        <v>#N/A</v>
      </c>
      <c r="M2794" s="19" t="e">
        <f t="shared" si="221"/>
        <v>#N/A</v>
      </c>
      <c r="N2794" s="19" t="e">
        <f t="shared" si="222"/>
        <v>#N/A</v>
      </c>
      <c r="O2794" s="15" t="str">
        <f>IF(D2794=Listes!$B$6,"SWARMING",IF(OR(D2794=Listes!$B$1,D2794=Listes!$B$2,D2794=Listes!$B$5),2,IF(OR(D2794=Listes!$B$3,D2794=Listes!$B$4),1,"erreur colonne D")))</f>
        <v>SWARMING</v>
      </c>
      <c r="P2794" s="15" t="e">
        <f>IF(OR(W2794="Hiver",W2794="Transit"),VLOOKUP(E2794,IC!A:E,4,FALSE),IF(W2794="été",VLOOKUP(E2794,IC!A:E,3,FALSE),"erreur"))</f>
        <v>#N/A</v>
      </c>
      <c r="Q2794" s="15" t="e">
        <f>IF(P2794="NR",0,IF(F2794&lt;5,0,IF(P2794=1,VLOOKUP(F2794,IC!$G$1:$I$8,3,TRUE),
IF(P2794=2,VLOOKUP(F2794,IC!$K$1:$M$8,3,TRUE),
IF(P2794=3,VLOOKUP(F2794,IC!$O$1:$Q$8,3,TRUE),IF(P2794=4,VLOOKUP(F2794,IC!$S$2:$U$9,3,TRUE),
"erreur"))))))</f>
        <v>#N/A</v>
      </c>
      <c r="R2794" s="16" t="e">
        <f>IF(OR(V2794="NA",V2794="Transit",V2794&lt;Listes!$F$1),"non applicable",F2794/V2794)</f>
        <v>#N/A</v>
      </c>
      <c r="S2794" s="16" t="e">
        <f>IF(W2794="Transit","Non applicable",IF(AND(W2794="été",T2794&gt;Listes!F2793),F2794/T2794,IF(AND(W2794="Hiver",Hierarchisation!U2794&gt;Listes!F2793),F2794/U2794,"non applicable")))</f>
        <v>#N/A</v>
      </c>
      <c r="T2794" s="17" t="e">
        <f>IF(K2794="Centre",VLOOKUP(E2794,effectifs_ete,3,FALSE),IF(Hierarchisation!K2794="Grand Nord",VLOOKUP(Hierarchisation!E2794,effectifs_ete,4,FALSE),IF(Hierarchisation!K2794="Nord Est",VLOOKUP(Hierarchisation!E2794,effectifs_ete,5,FALSE),IF(Hierarchisation!K2794="Nord Ouest",VLOOKUP(Hierarchisation!E2794,effectifs_ete,6,FALSE),IF(Hierarchisation!K2794="Sud Est",VLOOKUP(Hierarchisation!E2794,effectifs_ete,7,FALSE),IF(Hierarchisation!K2794="Sud Ouest",VLOOKUP(Hierarchisation!E2794,effectifs_ete,8,FALSE),"Erreur Région"))))))</f>
        <v>#N/A</v>
      </c>
      <c r="U2794" s="17" t="e">
        <f>IF(K2794="Centre",VLOOKUP(E2794,effectifs_hiver,3,FALSE),IF(Hierarchisation!K2794="Grand Nord",VLOOKUP(Hierarchisation!E2794,effectifs_hiver,4,FALSE),IF(Hierarchisation!K2794="Nord Est",VLOOKUP(Hierarchisation!E2794,effectifs_hiver,5,FALSE),IF(Hierarchisation!K2794="Nord Ouest",VLOOKUP(Hierarchisation!E2794,effectifs_hiver,6,FALSE),IF(Hierarchisation!K2794="Sud Est",VLOOKUP(Hierarchisation!E2794,effectifs_hiver,7,FALSE),IF(Hierarchisation!K2794="Sud Ouest",VLOOKUP(Hierarchisation!E2794,effectifs_hiver,8,FALSE),"Erreur Région"))))))</f>
        <v>#N/A</v>
      </c>
      <c r="V2794" s="17" t="e">
        <f>IF(W2794="Transit","Transit",IF(W2794="hiver",VLOOKUP(E2794,'EFFECTIFS Hiver'!$A:$I,9,FALSE),IF(W2794="été",VLOOKUP(E2794,'EFFECTIFS Eté'!$A:$I,9,FALSE),"Erreur saison")))</f>
        <v>#N/A</v>
      </c>
      <c r="W2794" s="18" t="e">
        <f>VLOOKUP(D2794,Listes!B:C,2,FALSE)</f>
        <v>#N/A</v>
      </c>
    </row>
    <row r="2795" spans="1:23" ht="15.75" customHeight="1">
      <c r="A2795" s="11"/>
      <c r="B2795" s="11"/>
      <c r="C2795" s="11"/>
      <c r="D2795" s="11"/>
      <c r="E2795" s="11"/>
      <c r="F2795" s="11"/>
      <c r="G2795" s="11" t="e">
        <f>VLOOKUP(E2795,TAXONS!B:C,2,FALSE)</f>
        <v>#N/A</v>
      </c>
      <c r="H2795" s="13">
        <f t="shared" si="218"/>
        <v>0</v>
      </c>
      <c r="I2795" s="12" t="e">
        <f t="shared" si="219"/>
        <v>#N/A</v>
      </c>
      <c r="J2795" s="14" t="e">
        <f t="shared" si="220"/>
        <v>#N/A</v>
      </c>
      <c r="K2795" s="15" t="e">
        <f>VLOOKUP(B2795,REGIONS!A:D,4,FALSE)</f>
        <v>#N/A</v>
      </c>
      <c r="L2795" s="19" t="e">
        <f>VLOOKUP(G2795,Sensibilité!$A:$L,12,FALSE)</f>
        <v>#N/A</v>
      </c>
      <c r="M2795" s="19" t="e">
        <f t="shared" si="221"/>
        <v>#N/A</v>
      </c>
      <c r="N2795" s="19" t="e">
        <f t="shared" si="222"/>
        <v>#N/A</v>
      </c>
      <c r="O2795" s="15" t="str">
        <f>IF(D2795=Listes!$B$6,"SWARMING",IF(OR(D2795=Listes!$B$1,D2795=Listes!$B$2,D2795=Listes!$B$5),2,IF(OR(D2795=Listes!$B$3,D2795=Listes!$B$4),1,"erreur colonne D")))</f>
        <v>SWARMING</v>
      </c>
      <c r="P2795" s="15" t="e">
        <f>IF(OR(W2795="Hiver",W2795="Transit"),VLOOKUP(E2795,IC!A:E,4,FALSE),IF(W2795="été",VLOOKUP(E2795,IC!A:E,3,FALSE),"erreur"))</f>
        <v>#N/A</v>
      </c>
      <c r="Q2795" s="15" t="e">
        <f>IF(P2795="NR",0,IF(F2795&lt;5,0,IF(P2795=1,VLOOKUP(F2795,IC!$G$1:$I$8,3,TRUE),
IF(P2795=2,VLOOKUP(F2795,IC!$K$1:$M$8,3,TRUE),
IF(P2795=3,VLOOKUP(F2795,IC!$O$1:$Q$8,3,TRUE),IF(P2795=4,VLOOKUP(F2795,IC!$S$2:$U$9,3,TRUE),
"erreur"))))))</f>
        <v>#N/A</v>
      </c>
      <c r="R2795" s="16" t="e">
        <f>IF(OR(V2795="NA",V2795="Transit",V2795&lt;Listes!$F$1),"non applicable",F2795/V2795)</f>
        <v>#N/A</v>
      </c>
      <c r="S2795" s="16" t="e">
        <f>IF(W2795="Transit","Non applicable",IF(AND(W2795="été",T2795&gt;Listes!F2794),F2795/T2795,IF(AND(W2795="Hiver",Hierarchisation!U2795&gt;Listes!F2794),F2795/U2795,"non applicable")))</f>
        <v>#N/A</v>
      </c>
      <c r="T2795" s="17" t="e">
        <f>IF(K2795="Centre",VLOOKUP(E2795,effectifs_ete,3,FALSE),IF(Hierarchisation!K2795="Grand Nord",VLOOKUP(Hierarchisation!E2795,effectifs_ete,4,FALSE),IF(Hierarchisation!K2795="Nord Est",VLOOKUP(Hierarchisation!E2795,effectifs_ete,5,FALSE),IF(Hierarchisation!K2795="Nord Ouest",VLOOKUP(Hierarchisation!E2795,effectifs_ete,6,FALSE),IF(Hierarchisation!K2795="Sud Est",VLOOKUP(Hierarchisation!E2795,effectifs_ete,7,FALSE),IF(Hierarchisation!K2795="Sud Ouest",VLOOKUP(Hierarchisation!E2795,effectifs_ete,8,FALSE),"Erreur Région"))))))</f>
        <v>#N/A</v>
      </c>
      <c r="U2795" s="17" t="e">
        <f>IF(K2795="Centre",VLOOKUP(E2795,effectifs_hiver,3,FALSE),IF(Hierarchisation!K2795="Grand Nord",VLOOKUP(Hierarchisation!E2795,effectifs_hiver,4,FALSE),IF(Hierarchisation!K2795="Nord Est",VLOOKUP(Hierarchisation!E2795,effectifs_hiver,5,FALSE),IF(Hierarchisation!K2795="Nord Ouest",VLOOKUP(Hierarchisation!E2795,effectifs_hiver,6,FALSE),IF(Hierarchisation!K2795="Sud Est",VLOOKUP(Hierarchisation!E2795,effectifs_hiver,7,FALSE),IF(Hierarchisation!K2795="Sud Ouest",VLOOKUP(Hierarchisation!E2795,effectifs_hiver,8,FALSE),"Erreur Région"))))))</f>
        <v>#N/A</v>
      </c>
      <c r="V2795" s="17" t="e">
        <f>IF(W2795="Transit","Transit",IF(W2795="hiver",VLOOKUP(E2795,'EFFECTIFS Hiver'!$A:$I,9,FALSE),IF(W2795="été",VLOOKUP(E2795,'EFFECTIFS Eté'!$A:$I,9,FALSE),"Erreur saison")))</f>
        <v>#N/A</v>
      </c>
      <c r="W2795" s="18" t="e">
        <f>VLOOKUP(D2795,Listes!B:C,2,FALSE)</f>
        <v>#N/A</v>
      </c>
    </row>
    <row r="2796" spans="1:23" ht="15.75" customHeight="1">
      <c r="A2796" s="11"/>
      <c r="B2796" s="11"/>
      <c r="C2796" s="11"/>
      <c r="D2796" s="11"/>
      <c r="E2796" s="11"/>
      <c r="F2796" s="11"/>
      <c r="G2796" s="11" t="e">
        <f>VLOOKUP(E2796,TAXONS!B:C,2,FALSE)</f>
        <v>#N/A</v>
      </c>
      <c r="H2796" s="13">
        <f t="shared" si="218"/>
        <v>0</v>
      </c>
      <c r="I2796" s="12" t="e">
        <f t="shared" si="219"/>
        <v>#N/A</v>
      </c>
      <c r="J2796" s="14" t="e">
        <f t="shared" si="220"/>
        <v>#N/A</v>
      </c>
      <c r="K2796" s="15" t="e">
        <f>VLOOKUP(B2796,REGIONS!A:D,4,FALSE)</f>
        <v>#N/A</v>
      </c>
      <c r="L2796" s="19" t="e">
        <f>VLOOKUP(G2796,Sensibilité!$A:$L,12,FALSE)</f>
        <v>#N/A</v>
      </c>
      <c r="M2796" s="19" t="e">
        <f t="shared" si="221"/>
        <v>#N/A</v>
      </c>
      <c r="N2796" s="19" t="e">
        <f t="shared" si="222"/>
        <v>#N/A</v>
      </c>
      <c r="O2796" s="15" t="str">
        <f>IF(D2796=Listes!$B$6,"SWARMING",IF(OR(D2796=Listes!$B$1,D2796=Listes!$B$2,D2796=Listes!$B$5),2,IF(OR(D2796=Listes!$B$3,D2796=Listes!$B$4),1,"erreur colonne D")))</f>
        <v>SWARMING</v>
      </c>
      <c r="P2796" s="15" t="e">
        <f>IF(OR(W2796="Hiver",W2796="Transit"),VLOOKUP(E2796,IC!A:E,4,FALSE),IF(W2796="été",VLOOKUP(E2796,IC!A:E,3,FALSE),"erreur"))</f>
        <v>#N/A</v>
      </c>
      <c r="Q2796" s="15" t="e">
        <f>IF(P2796="NR",0,IF(F2796&lt;5,0,IF(P2796=1,VLOOKUP(F2796,IC!$G$1:$I$8,3,TRUE),
IF(P2796=2,VLOOKUP(F2796,IC!$K$1:$M$8,3,TRUE),
IF(P2796=3,VLOOKUP(F2796,IC!$O$1:$Q$8,3,TRUE),IF(P2796=4,VLOOKUP(F2796,IC!$S$2:$U$9,3,TRUE),
"erreur"))))))</f>
        <v>#N/A</v>
      </c>
      <c r="R2796" s="16" t="e">
        <f>IF(OR(V2796="NA",V2796="Transit",V2796&lt;Listes!$F$1),"non applicable",F2796/V2796)</f>
        <v>#N/A</v>
      </c>
      <c r="S2796" s="16" t="e">
        <f>IF(W2796="Transit","Non applicable",IF(AND(W2796="été",T2796&gt;Listes!F2795),F2796/T2796,IF(AND(W2796="Hiver",Hierarchisation!U2796&gt;Listes!F2795),F2796/U2796,"non applicable")))</f>
        <v>#N/A</v>
      </c>
      <c r="T2796" s="17" t="e">
        <f>IF(K2796="Centre",VLOOKUP(E2796,effectifs_ete,3,FALSE),IF(Hierarchisation!K2796="Grand Nord",VLOOKUP(Hierarchisation!E2796,effectifs_ete,4,FALSE),IF(Hierarchisation!K2796="Nord Est",VLOOKUP(Hierarchisation!E2796,effectifs_ete,5,FALSE),IF(Hierarchisation!K2796="Nord Ouest",VLOOKUP(Hierarchisation!E2796,effectifs_ete,6,FALSE),IF(Hierarchisation!K2796="Sud Est",VLOOKUP(Hierarchisation!E2796,effectifs_ete,7,FALSE),IF(Hierarchisation!K2796="Sud Ouest",VLOOKUP(Hierarchisation!E2796,effectifs_ete,8,FALSE),"Erreur Région"))))))</f>
        <v>#N/A</v>
      </c>
      <c r="U2796" s="17" t="e">
        <f>IF(K2796="Centre",VLOOKUP(E2796,effectifs_hiver,3,FALSE),IF(Hierarchisation!K2796="Grand Nord",VLOOKUP(Hierarchisation!E2796,effectifs_hiver,4,FALSE),IF(Hierarchisation!K2796="Nord Est",VLOOKUP(Hierarchisation!E2796,effectifs_hiver,5,FALSE),IF(Hierarchisation!K2796="Nord Ouest",VLOOKUP(Hierarchisation!E2796,effectifs_hiver,6,FALSE),IF(Hierarchisation!K2796="Sud Est",VLOOKUP(Hierarchisation!E2796,effectifs_hiver,7,FALSE),IF(Hierarchisation!K2796="Sud Ouest",VLOOKUP(Hierarchisation!E2796,effectifs_hiver,8,FALSE),"Erreur Région"))))))</f>
        <v>#N/A</v>
      </c>
      <c r="V2796" s="17" t="e">
        <f>IF(W2796="Transit","Transit",IF(W2796="hiver",VLOOKUP(E2796,'EFFECTIFS Hiver'!$A:$I,9,FALSE),IF(W2796="été",VLOOKUP(E2796,'EFFECTIFS Eté'!$A:$I,9,FALSE),"Erreur saison")))</f>
        <v>#N/A</v>
      </c>
      <c r="W2796" s="18" t="e">
        <f>VLOOKUP(D2796,Listes!B:C,2,FALSE)</f>
        <v>#N/A</v>
      </c>
    </row>
    <row r="2797" spans="1:23" ht="15.75" customHeight="1">
      <c r="A2797" s="11"/>
      <c r="B2797" s="11"/>
      <c r="C2797" s="11"/>
      <c r="D2797" s="11"/>
      <c r="E2797" s="11"/>
      <c r="F2797" s="11"/>
      <c r="G2797" s="11" t="e">
        <f>VLOOKUP(E2797,TAXONS!B:C,2,FALSE)</f>
        <v>#N/A</v>
      </c>
      <c r="H2797" s="13">
        <f t="shared" si="218"/>
        <v>0</v>
      </c>
      <c r="I2797" s="12" t="e">
        <f t="shared" si="219"/>
        <v>#N/A</v>
      </c>
      <c r="J2797" s="14" t="e">
        <f t="shared" si="220"/>
        <v>#N/A</v>
      </c>
      <c r="K2797" s="15" t="e">
        <f>VLOOKUP(B2797,REGIONS!A:D,4,FALSE)</f>
        <v>#N/A</v>
      </c>
      <c r="L2797" s="19" t="e">
        <f>VLOOKUP(G2797,Sensibilité!$A:$L,12,FALSE)</f>
        <v>#N/A</v>
      </c>
      <c r="M2797" s="19" t="e">
        <f t="shared" si="221"/>
        <v>#N/A</v>
      </c>
      <c r="N2797" s="19" t="e">
        <f t="shared" si="222"/>
        <v>#N/A</v>
      </c>
      <c r="O2797" s="15" t="str">
        <f>IF(D2797=Listes!$B$6,"SWARMING",IF(OR(D2797=Listes!$B$1,D2797=Listes!$B$2,D2797=Listes!$B$5),2,IF(OR(D2797=Listes!$B$3,D2797=Listes!$B$4),1,"erreur colonne D")))</f>
        <v>SWARMING</v>
      </c>
      <c r="P2797" s="15" t="e">
        <f>IF(OR(W2797="Hiver",W2797="Transit"),VLOOKUP(E2797,IC!A:E,4,FALSE),IF(W2797="été",VLOOKUP(E2797,IC!A:E,3,FALSE),"erreur"))</f>
        <v>#N/A</v>
      </c>
      <c r="Q2797" s="15" t="e">
        <f>IF(P2797="NR",0,IF(F2797&lt;5,0,IF(P2797=1,VLOOKUP(F2797,IC!$G$1:$I$8,3,TRUE),
IF(P2797=2,VLOOKUP(F2797,IC!$K$1:$M$8,3,TRUE),
IF(P2797=3,VLOOKUP(F2797,IC!$O$1:$Q$8,3,TRUE),IF(P2797=4,VLOOKUP(F2797,IC!$S$2:$U$9,3,TRUE),
"erreur"))))))</f>
        <v>#N/A</v>
      </c>
      <c r="R2797" s="16" t="e">
        <f>IF(OR(V2797="NA",V2797="Transit",V2797&lt;Listes!$F$1),"non applicable",F2797/V2797)</f>
        <v>#N/A</v>
      </c>
      <c r="S2797" s="16" t="e">
        <f>IF(W2797="Transit","Non applicable",IF(AND(W2797="été",T2797&gt;Listes!F2796),F2797/T2797,IF(AND(W2797="Hiver",Hierarchisation!U2797&gt;Listes!F2796),F2797/U2797,"non applicable")))</f>
        <v>#N/A</v>
      </c>
      <c r="T2797" s="17" t="e">
        <f>IF(K2797="Centre",VLOOKUP(E2797,effectifs_ete,3,FALSE),IF(Hierarchisation!K2797="Grand Nord",VLOOKUP(Hierarchisation!E2797,effectifs_ete,4,FALSE),IF(Hierarchisation!K2797="Nord Est",VLOOKUP(Hierarchisation!E2797,effectifs_ete,5,FALSE),IF(Hierarchisation!K2797="Nord Ouest",VLOOKUP(Hierarchisation!E2797,effectifs_ete,6,FALSE),IF(Hierarchisation!K2797="Sud Est",VLOOKUP(Hierarchisation!E2797,effectifs_ete,7,FALSE),IF(Hierarchisation!K2797="Sud Ouest",VLOOKUP(Hierarchisation!E2797,effectifs_ete,8,FALSE),"Erreur Région"))))))</f>
        <v>#N/A</v>
      </c>
      <c r="U2797" s="17" t="e">
        <f>IF(K2797="Centre",VLOOKUP(E2797,effectifs_hiver,3,FALSE),IF(Hierarchisation!K2797="Grand Nord",VLOOKUP(Hierarchisation!E2797,effectifs_hiver,4,FALSE),IF(Hierarchisation!K2797="Nord Est",VLOOKUP(Hierarchisation!E2797,effectifs_hiver,5,FALSE),IF(Hierarchisation!K2797="Nord Ouest",VLOOKUP(Hierarchisation!E2797,effectifs_hiver,6,FALSE),IF(Hierarchisation!K2797="Sud Est",VLOOKUP(Hierarchisation!E2797,effectifs_hiver,7,FALSE),IF(Hierarchisation!K2797="Sud Ouest",VLOOKUP(Hierarchisation!E2797,effectifs_hiver,8,FALSE),"Erreur Région"))))))</f>
        <v>#N/A</v>
      </c>
      <c r="V2797" s="17" t="e">
        <f>IF(W2797="Transit","Transit",IF(W2797="hiver",VLOOKUP(E2797,'EFFECTIFS Hiver'!$A:$I,9,FALSE),IF(W2797="été",VLOOKUP(E2797,'EFFECTIFS Eté'!$A:$I,9,FALSE),"Erreur saison")))</f>
        <v>#N/A</v>
      </c>
      <c r="W2797" s="18" t="e">
        <f>VLOOKUP(D2797,Listes!B:C,2,FALSE)</f>
        <v>#N/A</v>
      </c>
    </row>
    <row r="2798" spans="1:23" ht="15.75" customHeight="1">
      <c r="A2798" s="11"/>
      <c r="B2798" s="11"/>
      <c r="C2798" s="11"/>
      <c r="D2798" s="11"/>
      <c r="E2798" s="11"/>
      <c r="F2798" s="11"/>
      <c r="G2798" s="11" t="e">
        <f>VLOOKUP(E2798,TAXONS!B:C,2,FALSE)</f>
        <v>#N/A</v>
      </c>
      <c r="H2798" s="13">
        <f t="shared" si="218"/>
        <v>0</v>
      </c>
      <c r="I2798" s="12" t="e">
        <f t="shared" si="219"/>
        <v>#N/A</v>
      </c>
      <c r="J2798" s="14" t="e">
        <f t="shared" si="220"/>
        <v>#N/A</v>
      </c>
      <c r="K2798" s="15" t="e">
        <f>VLOOKUP(B2798,REGIONS!A:D,4,FALSE)</f>
        <v>#N/A</v>
      </c>
      <c r="L2798" s="19" t="e">
        <f>VLOOKUP(G2798,Sensibilité!$A:$L,12,FALSE)</f>
        <v>#N/A</v>
      </c>
      <c r="M2798" s="19" t="e">
        <f t="shared" si="221"/>
        <v>#N/A</v>
      </c>
      <c r="N2798" s="19" t="e">
        <f t="shared" si="222"/>
        <v>#N/A</v>
      </c>
      <c r="O2798" s="15" t="str">
        <f>IF(D2798=Listes!$B$6,"SWARMING",IF(OR(D2798=Listes!$B$1,D2798=Listes!$B$2,D2798=Listes!$B$5),2,IF(OR(D2798=Listes!$B$3,D2798=Listes!$B$4),1,"erreur colonne D")))</f>
        <v>SWARMING</v>
      </c>
      <c r="P2798" s="15" t="e">
        <f>IF(OR(W2798="Hiver",W2798="Transit"),VLOOKUP(E2798,IC!A:E,4,FALSE),IF(W2798="été",VLOOKUP(E2798,IC!A:E,3,FALSE),"erreur"))</f>
        <v>#N/A</v>
      </c>
      <c r="Q2798" s="15" t="e">
        <f>IF(P2798="NR",0,IF(F2798&lt;5,0,IF(P2798=1,VLOOKUP(F2798,IC!$G$1:$I$8,3,TRUE),
IF(P2798=2,VLOOKUP(F2798,IC!$K$1:$M$8,3,TRUE),
IF(P2798=3,VLOOKUP(F2798,IC!$O$1:$Q$8,3,TRUE),IF(P2798=4,VLOOKUP(F2798,IC!$S$2:$U$9,3,TRUE),
"erreur"))))))</f>
        <v>#N/A</v>
      </c>
      <c r="R2798" s="16" t="e">
        <f>IF(OR(V2798="NA",V2798="Transit",V2798&lt;Listes!$F$1),"non applicable",F2798/V2798)</f>
        <v>#N/A</v>
      </c>
      <c r="S2798" s="16" t="e">
        <f>IF(W2798="Transit","Non applicable",IF(AND(W2798="été",T2798&gt;Listes!F2797),F2798/T2798,IF(AND(W2798="Hiver",Hierarchisation!U2798&gt;Listes!F2797),F2798/U2798,"non applicable")))</f>
        <v>#N/A</v>
      </c>
      <c r="T2798" s="17" t="e">
        <f>IF(K2798="Centre",VLOOKUP(E2798,effectifs_ete,3,FALSE),IF(Hierarchisation!K2798="Grand Nord",VLOOKUP(Hierarchisation!E2798,effectifs_ete,4,FALSE),IF(Hierarchisation!K2798="Nord Est",VLOOKUP(Hierarchisation!E2798,effectifs_ete,5,FALSE),IF(Hierarchisation!K2798="Nord Ouest",VLOOKUP(Hierarchisation!E2798,effectifs_ete,6,FALSE),IF(Hierarchisation!K2798="Sud Est",VLOOKUP(Hierarchisation!E2798,effectifs_ete,7,FALSE),IF(Hierarchisation!K2798="Sud Ouest",VLOOKUP(Hierarchisation!E2798,effectifs_ete,8,FALSE),"Erreur Région"))))))</f>
        <v>#N/A</v>
      </c>
      <c r="U2798" s="17" t="e">
        <f>IF(K2798="Centre",VLOOKUP(E2798,effectifs_hiver,3,FALSE),IF(Hierarchisation!K2798="Grand Nord",VLOOKUP(Hierarchisation!E2798,effectifs_hiver,4,FALSE),IF(Hierarchisation!K2798="Nord Est",VLOOKUP(Hierarchisation!E2798,effectifs_hiver,5,FALSE),IF(Hierarchisation!K2798="Nord Ouest",VLOOKUP(Hierarchisation!E2798,effectifs_hiver,6,FALSE),IF(Hierarchisation!K2798="Sud Est",VLOOKUP(Hierarchisation!E2798,effectifs_hiver,7,FALSE),IF(Hierarchisation!K2798="Sud Ouest",VLOOKUP(Hierarchisation!E2798,effectifs_hiver,8,FALSE),"Erreur Région"))))))</f>
        <v>#N/A</v>
      </c>
      <c r="V2798" s="17" t="e">
        <f>IF(W2798="Transit","Transit",IF(W2798="hiver",VLOOKUP(E2798,'EFFECTIFS Hiver'!$A:$I,9,FALSE),IF(W2798="été",VLOOKUP(E2798,'EFFECTIFS Eté'!$A:$I,9,FALSE),"Erreur saison")))</f>
        <v>#N/A</v>
      </c>
      <c r="W2798" s="18" t="e">
        <f>VLOOKUP(D2798,Listes!B:C,2,FALSE)</f>
        <v>#N/A</v>
      </c>
    </row>
    <row r="2799" spans="1:23" ht="15.75" customHeight="1">
      <c r="A2799" s="11"/>
      <c r="B2799" s="11"/>
      <c r="C2799" s="11"/>
      <c r="D2799" s="11"/>
      <c r="E2799" s="11"/>
      <c r="F2799" s="11"/>
      <c r="G2799" s="11" t="e">
        <f>VLOOKUP(E2799,TAXONS!B:C,2,FALSE)</f>
        <v>#N/A</v>
      </c>
      <c r="H2799" s="13">
        <f t="shared" si="218"/>
        <v>0</v>
      </c>
      <c r="I2799" s="12" t="e">
        <f t="shared" si="219"/>
        <v>#N/A</v>
      </c>
      <c r="J2799" s="14" t="e">
        <f t="shared" si="220"/>
        <v>#N/A</v>
      </c>
      <c r="K2799" s="15" t="e">
        <f>VLOOKUP(B2799,REGIONS!A:D,4,FALSE)</f>
        <v>#N/A</v>
      </c>
      <c r="L2799" s="19" t="e">
        <f>VLOOKUP(G2799,Sensibilité!$A:$L,12,FALSE)</f>
        <v>#N/A</v>
      </c>
      <c r="M2799" s="19" t="e">
        <f t="shared" si="221"/>
        <v>#N/A</v>
      </c>
      <c r="N2799" s="19" t="e">
        <f t="shared" si="222"/>
        <v>#N/A</v>
      </c>
      <c r="O2799" s="15" t="str">
        <f>IF(D2799=Listes!$B$6,"SWARMING",IF(OR(D2799=Listes!$B$1,D2799=Listes!$B$2,D2799=Listes!$B$5),2,IF(OR(D2799=Listes!$B$3,D2799=Listes!$B$4),1,"erreur colonne D")))</f>
        <v>SWARMING</v>
      </c>
      <c r="P2799" s="15" t="e">
        <f>IF(OR(W2799="Hiver",W2799="Transit"),VLOOKUP(E2799,IC!A:E,4,FALSE),IF(W2799="été",VLOOKUP(E2799,IC!A:E,3,FALSE),"erreur"))</f>
        <v>#N/A</v>
      </c>
      <c r="Q2799" s="15" t="e">
        <f>IF(P2799="NR",0,IF(F2799&lt;5,0,IF(P2799=1,VLOOKUP(F2799,IC!$G$1:$I$8,3,TRUE),
IF(P2799=2,VLOOKUP(F2799,IC!$K$1:$M$8,3,TRUE),
IF(P2799=3,VLOOKUP(F2799,IC!$O$1:$Q$8,3,TRUE),IF(P2799=4,VLOOKUP(F2799,IC!$S$2:$U$9,3,TRUE),
"erreur"))))))</f>
        <v>#N/A</v>
      </c>
      <c r="R2799" s="16" t="e">
        <f>IF(OR(V2799="NA",V2799="Transit",V2799&lt;Listes!$F$1),"non applicable",F2799/V2799)</f>
        <v>#N/A</v>
      </c>
      <c r="S2799" s="16" t="e">
        <f>IF(W2799="Transit","Non applicable",IF(AND(W2799="été",T2799&gt;Listes!F2798),F2799/T2799,IF(AND(W2799="Hiver",Hierarchisation!U2799&gt;Listes!F2798),F2799/U2799,"non applicable")))</f>
        <v>#N/A</v>
      </c>
      <c r="T2799" s="17" t="e">
        <f>IF(K2799="Centre",VLOOKUP(E2799,effectifs_ete,3,FALSE),IF(Hierarchisation!K2799="Grand Nord",VLOOKUP(Hierarchisation!E2799,effectifs_ete,4,FALSE),IF(Hierarchisation!K2799="Nord Est",VLOOKUP(Hierarchisation!E2799,effectifs_ete,5,FALSE),IF(Hierarchisation!K2799="Nord Ouest",VLOOKUP(Hierarchisation!E2799,effectifs_ete,6,FALSE),IF(Hierarchisation!K2799="Sud Est",VLOOKUP(Hierarchisation!E2799,effectifs_ete,7,FALSE),IF(Hierarchisation!K2799="Sud Ouest",VLOOKUP(Hierarchisation!E2799,effectifs_ete,8,FALSE),"Erreur Région"))))))</f>
        <v>#N/A</v>
      </c>
      <c r="U2799" s="17" t="e">
        <f>IF(K2799="Centre",VLOOKUP(E2799,effectifs_hiver,3,FALSE),IF(Hierarchisation!K2799="Grand Nord",VLOOKUP(Hierarchisation!E2799,effectifs_hiver,4,FALSE),IF(Hierarchisation!K2799="Nord Est",VLOOKUP(Hierarchisation!E2799,effectifs_hiver,5,FALSE),IF(Hierarchisation!K2799="Nord Ouest",VLOOKUP(Hierarchisation!E2799,effectifs_hiver,6,FALSE),IF(Hierarchisation!K2799="Sud Est",VLOOKUP(Hierarchisation!E2799,effectifs_hiver,7,FALSE),IF(Hierarchisation!K2799="Sud Ouest",VLOOKUP(Hierarchisation!E2799,effectifs_hiver,8,FALSE),"Erreur Région"))))))</f>
        <v>#N/A</v>
      </c>
      <c r="V2799" s="17" t="e">
        <f>IF(W2799="Transit","Transit",IF(W2799="hiver",VLOOKUP(E2799,'EFFECTIFS Hiver'!$A:$I,9,FALSE),IF(W2799="été",VLOOKUP(E2799,'EFFECTIFS Eté'!$A:$I,9,FALSE),"Erreur saison")))</f>
        <v>#N/A</v>
      </c>
      <c r="W2799" s="18" t="e">
        <f>VLOOKUP(D2799,Listes!B:C,2,FALSE)</f>
        <v>#N/A</v>
      </c>
    </row>
    <row r="2800" spans="1:23" ht="15.75" customHeight="1">
      <c r="A2800" s="11"/>
      <c r="B2800" s="11"/>
      <c r="C2800" s="11"/>
      <c r="D2800" s="11"/>
      <c r="E2800" s="11"/>
      <c r="F2800" s="11"/>
      <c r="G2800" s="11" t="e">
        <f>VLOOKUP(E2800,TAXONS!B:C,2,FALSE)</f>
        <v>#N/A</v>
      </c>
      <c r="H2800" s="13">
        <f t="shared" si="218"/>
        <v>0</v>
      </c>
      <c r="I2800" s="12" t="e">
        <f t="shared" si="219"/>
        <v>#N/A</v>
      </c>
      <c r="J2800" s="14" t="e">
        <f t="shared" si="220"/>
        <v>#N/A</v>
      </c>
      <c r="K2800" s="15" t="e">
        <f>VLOOKUP(B2800,REGIONS!A:D,4,FALSE)</f>
        <v>#N/A</v>
      </c>
      <c r="L2800" s="19" t="e">
        <f>VLOOKUP(G2800,Sensibilité!$A:$L,12,FALSE)</f>
        <v>#N/A</v>
      </c>
      <c r="M2800" s="19" t="e">
        <f t="shared" si="221"/>
        <v>#N/A</v>
      </c>
      <c r="N2800" s="19" t="e">
        <f t="shared" si="222"/>
        <v>#N/A</v>
      </c>
      <c r="O2800" s="15" t="str">
        <f>IF(D2800=Listes!$B$6,"SWARMING",IF(OR(D2800=Listes!$B$1,D2800=Listes!$B$2,D2800=Listes!$B$5),2,IF(OR(D2800=Listes!$B$3,D2800=Listes!$B$4),1,"erreur colonne D")))</f>
        <v>SWARMING</v>
      </c>
      <c r="P2800" s="15" t="e">
        <f>IF(OR(W2800="Hiver",W2800="Transit"),VLOOKUP(E2800,IC!A:E,4,FALSE),IF(W2800="été",VLOOKUP(E2800,IC!A:E,3,FALSE),"erreur"))</f>
        <v>#N/A</v>
      </c>
      <c r="Q2800" s="15" t="e">
        <f>IF(P2800="NR",0,IF(F2800&lt;5,0,IF(P2800=1,VLOOKUP(F2800,IC!$G$1:$I$8,3,TRUE),
IF(P2800=2,VLOOKUP(F2800,IC!$K$1:$M$8,3,TRUE),
IF(P2800=3,VLOOKUP(F2800,IC!$O$1:$Q$8,3,TRUE),IF(P2800=4,VLOOKUP(F2800,IC!$S$2:$U$9,3,TRUE),
"erreur"))))))</f>
        <v>#N/A</v>
      </c>
      <c r="R2800" s="16" t="e">
        <f>IF(OR(V2800="NA",V2800="Transit",V2800&lt;Listes!$F$1),"non applicable",F2800/V2800)</f>
        <v>#N/A</v>
      </c>
      <c r="S2800" s="16" t="e">
        <f>IF(W2800="Transit","Non applicable",IF(AND(W2800="été",T2800&gt;Listes!F2799),F2800/T2800,IF(AND(W2800="Hiver",Hierarchisation!U2800&gt;Listes!F2799),F2800/U2800,"non applicable")))</f>
        <v>#N/A</v>
      </c>
      <c r="T2800" s="17" t="e">
        <f>IF(K2800="Centre",VLOOKUP(E2800,effectifs_ete,3,FALSE),IF(Hierarchisation!K2800="Grand Nord",VLOOKUP(Hierarchisation!E2800,effectifs_ete,4,FALSE),IF(Hierarchisation!K2800="Nord Est",VLOOKUP(Hierarchisation!E2800,effectifs_ete,5,FALSE),IF(Hierarchisation!K2800="Nord Ouest",VLOOKUP(Hierarchisation!E2800,effectifs_ete,6,FALSE),IF(Hierarchisation!K2800="Sud Est",VLOOKUP(Hierarchisation!E2800,effectifs_ete,7,FALSE),IF(Hierarchisation!K2800="Sud Ouest",VLOOKUP(Hierarchisation!E2800,effectifs_ete,8,FALSE),"Erreur Région"))))))</f>
        <v>#N/A</v>
      </c>
      <c r="U2800" s="17" t="e">
        <f>IF(K2800="Centre",VLOOKUP(E2800,effectifs_hiver,3,FALSE),IF(Hierarchisation!K2800="Grand Nord",VLOOKUP(Hierarchisation!E2800,effectifs_hiver,4,FALSE),IF(Hierarchisation!K2800="Nord Est",VLOOKUP(Hierarchisation!E2800,effectifs_hiver,5,FALSE),IF(Hierarchisation!K2800="Nord Ouest",VLOOKUP(Hierarchisation!E2800,effectifs_hiver,6,FALSE),IF(Hierarchisation!K2800="Sud Est",VLOOKUP(Hierarchisation!E2800,effectifs_hiver,7,FALSE),IF(Hierarchisation!K2800="Sud Ouest",VLOOKUP(Hierarchisation!E2800,effectifs_hiver,8,FALSE),"Erreur Région"))))))</f>
        <v>#N/A</v>
      </c>
      <c r="V2800" s="17" t="e">
        <f>IF(W2800="Transit","Transit",IF(W2800="hiver",VLOOKUP(E2800,'EFFECTIFS Hiver'!$A:$I,9,FALSE),IF(W2800="été",VLOOKUP(E2800,'EFFECTIFS Eté'!$A:$I,9,FALSE),"Erreur saison")))</f>
        <v>#N/A</v>
      </c>
      <c r="W2800" s="18" t="e">
        <f>VLOOKUP(D2800,Listes!B:C,2,FALSE)</f>
        <v>#N/A</v>
      </c>
    </row>
    <row r="2801" spans="1:23" ht="15.75" customHeight="1">
      <c r="A2801" s="11"/>
      <c r="B2801" s="11"/>
      <c r="C2801" s="11"/>
      <c r="D2801" s="11"/>
      <c r="E2801" s="11"/>
      <c r="F2801" s="11"/>
      <c r="G2801" s="11" t="e">
        <f>VLOOKUP(E2801,TAXONS!B:C,2,FALSE)</f>
        <v>#N/A</v>
      </c>
      <c r="H2801" s="13">
        <f t="shared" si="218"/>
        <v>0</v>
      </c>
      <c r="I2801" s="12" t="e">
        <f t="shared" si="219"/>
        <v>#N/A</v>
      </c>
      <c r="J2801" s="14" t="e">
        <f t="shared" si="220"/>
        <v>#N/A</v>
      </c>
      <c r="K2801" s="15" t="e">
        <f>VLOOKUP(B2801,REGIONS!A:D,4,FALSE)</f>
        <v>#N/A</v>
      </c>
      <c r="L2801" s="19" t="e">
        <f>VLOOKUP(G2801,Sensibilité!$A:$L,12,FALSE)</f>
        <v>#N/A</v>
      </c>
      <c r="M2801" s="19" t="e">
        <f t="shared" si="221"/>
        <v>#N/A</v>
      </c>
      <c r="N2801" s="19" t="e">
        <f t="shared" si="222"/>
        <v>#N/A</v>
      </c>
      <c r="O2801" s="15" t="str">
        <f>IF(D2801=Listes!$B$6,"SWARMING",IF(OR(D2801=Listes!$B$1,D2801=Listes!$B$2,D2801=Listes!$B$5),2,IF(OR(D2801=Listes!$B$3,D2801=Listes!$B$4),1,"erreur colonne D")))</f>
        <v>SWARMING</v>
      </c>
      <c r="P2801" s="15" t="e">
        <f>IF(OR(W2801="Hiver",W2801="Transit"),VLOOKUP(E2801,IC!A:E,4,FALSE),IF(W2801="été",VLOOKUP(E2801,IC!A:E,3,FALSE),"erreur"))</f>
        <v>#N/A</v>
      </c>
      <c r="Q2801" s="15" t="e">
        <f>IF(P2801="NR",0,IF(F2801&lt;5,0,IF(P2801=1,VLOOKUP(F2801,IC!$G$1:$I$8,3,TRUE),
IF(P2801=2,VLOOKUP(F2801,IC!$K$1:$M$8,3,TRUE),
IF(P2801=3,VLOOKUP(F2801,IC!$O$1:$Q$8,3,TRUE),IF(P2801=4,VLOOKUP(F2801,IC!$S$2:$U$9,3,TRUE),
"erreur"))))))</f>
        <v>#N/A</v>
      </c>
      <c r="R2801" s="16" t="e">
        <f>IF(OR(V2801="NA",V2801="Transit",V2801&lt;Listes!$F$1),"non applicable",F2801/V2801)</f>
        <v>#N/A</v>
      </c>
      <c r="S2801" s="16" t="e">
        <f>IF(W2801="Transit","Non applicable",IF(AND(W2801="été",T2801&gt;Listes!F2800),F2801/T2801,IF(AND(W2801="Hiver",Hierarchisation!U2801&gt;Listes!F2800),F2801/U2801,"non applicable")))</f>
        <v>#N/A</v>
      </c>
      <c r="T2801" s="17" t="e">
        <f>IF(K2801="Centre",VLOOKUP(E2801,effectifs_ete,3,FALSE),IF(Hierarchisation!K2801="Grand Nord",VLOOKUP(Hierarchisation!E2801,effectifs_ete,4,FALSE),IF(Hierarchisation!K2801="Nord Est",VLOOKUP(Hierarchisation!E2801,effectifs_ete,5,FALSE),IF(Hierarchisation!K2801="Nord Ouest",VLOOKUP(Hierarchisation!E2801,effectifs_ete,6,FALSE),IF(Hierarchisation!K2801="Sud Est",VLOOKUP(Hierarchisation!E2801,effectifs_ete,7,FALSE),IF(Hierarchisation!K2801="Sud Ouest",VLOOKUP(Hierarchisation!E2801,effectifs_ete,8,FALSE),"Erreur Région"))))))</f>
        <v>#N/A</v>
      </c>
      <c r="U2801" s="17" t="e">
        <f>IF(K2801="Centre",VLOOKUP(E2801,effectifs_hiver,3,FALSE),IF(Hierarchisation!K2801="Grand Nord",VLOOKUP(Hierarchisation!E2801,effectifs_hiver,4,FALSE),IF(Hierarchisation!K2801="Nord Est",VLOOKUP(Hierarchisation!E2801,effectifs_hiver,5,FALSE),IF(Hierarchisation!K2801="Nord Ouest",VLOOKUP(Hierarchisation!E2801,effectifs_hiver,6,FALSE),IF(Hierarchisation!K2801="Sud Est",VLOOKUP(Hierarchisation!E2801,effectifs_hiver,7,FALSE),IF(Hierarchisation!K2801="Sud Ouest",VLOOKUP(Hierarchisation!E2801,effectifs_hiver,8,FALSE),"Erreur Région"))))))</f>
        <v>#N/A</v>
      </c>
      <c r="V2801" s="17" t="e">
        <f>IF(W2801="Transit","Transit",IF(W2801="hiver",VLOOKUP(E2801,'EFFECTIFS Hiver'!$A:$I,9,FALSE),IF(W2801="été",VLOOKUP(E2801,'EFFECTIFS Eté'!$A:$I,9,FALSE),"Erreur saison")))</f>
        <v>#N/A</v>
      </c>
      <c r="W2801" s="18" t="e">
        <f>VLOOKUP(D2801,Listes!B:C,2,FALSE)</f>
        <v>#N/A</v>
      </c>
    </row>
    <row r="2802" spans="1:23" ht="15.75" customHeight="1">
      <c r="A2802" s="11"/>
      <c r="B2802" s="11"/>
      <c r="C2802" s="11"/>
      <c r="D2802" s="11"/>
      <c r="E2802" s="11"/>
      <c r="F2802" s="11"/>
      <c r="G2802" s="11" t="e">
        <f>VLOOKUP(E2802,TAXONS!B:C,2,FALSE)</f>
        <v>#N/A</v>
      </c>
      <c r="H2802" s="13">
        <f t="shared" si="218"/>
        <v>0</v>
      </c>
      <c r="I2802" s="12" t="e">
        <f t="shared" si="219"/>
        <v>#N/A</v>
      </c>
      <c r="J2802" s="14" t="e">
        <f t="shared" si="220"/>
        <v>#N/A</v>
      </c>
      <c r="K2802" s="15" t="e">
        <f>VLOOKUP(B2802,REGIONS!A:D,4,FALSE)</f>
        <v>#N/A</v>
      </c>
      <c r="L2802" s="19" t="e">
        <f>VLOOKUP(G2802,Sensibilité!$A:$L,12,FALSE)</f>
        <v>#N/A</v>
      </c>
      <c r="M2802" s="19" t="e">
        <f t="shared" si="221"/>
        <v>#N/A</v>
      </c>
      <c r="N2802" s="19" t="e">
        <f t="shared" si="222"/>
        <v>#N/A</v>
      </c>
      <c r="O2802" s="15" t="str">
        <f>IF(D2802=Listes!$B$6,"SWARMING",IF(OR(D2802=Listes!$B$1,D2802=Listes!$B$2,D2802=Listes!$B$5),2,IF(OR(D2802=Listes!$B$3,D2802=Listes!$B$4),1,"erreur colonne D")))</f>
        <v>SWARMING</v>
      </c>
      <c r="P2802" s="15" t="e">
        <f>IF(OR(W2802="Hiver",W2802="Transit"),VLOOKUP(E2802,IC!A:E,4,FALSE),IF(W2802="été",VLOOKUP(E2802,IC!A:E,3,FALSE),"erreur"))</f>
        <v>#N/A</v>
      </c>
      <c r="Q2802" s="15" t="e">
        <f>IF(P2802="NR",0,IF(F2802&lt;5,0,IF(P2802=1,VLOOKUP(F2802,IC!$G$1:$I$8,3,TRUE),
IF(P2802=2,VLOOKUP(F2802,IC!$K$1:$M$8,3,TRUE),
IF(P2802=3,VLOOKUP(F2802,IC!$O$1:$Q$8,3,TRUE),IF(P2802=4,VLOOKUP(F2802,IC!$S$2:$U$9,3,TRUE),
"erreur"))))))</f>
        <v>#N/A</v>
      </c>
      <c r="R2802" s="16" t="e">
        <f>IF(OR(V2802="NA",V2802="Transit",V2802&lt;Listes!$F$1),"non applicable",F2802/V2802)</f>
        <v>#N/A</v>
      </c>
      <c r="S2802" s="16" t="e">
        <f>IF(W2802="Transit","Non applicable",IF(AND(W2802="été",T2802&gt;Listes!F2801),F2802/T2802,IF(AND(W2802="Hiver",Hierarchisation!U2802&gt;Listes!F2801),F2802/U2802,"non applicable")))</f>
        <v>#N/A</v>
      </c>
      <c r="T2802" s="17" t="e">
        <f>IF(K2802="Centre",VLOOKUP(E2802,effectifs_ete,3,FALSE),IF(Hierarchisation!K2802="Grand Nord",VLOOKUP(Hierarchisation!E2802,effectifs_ete,4,FALSE),IF(Hierarchisation!K2802="Nord Est",VLOOKUP(Hierarchisation!E2802,effectifs_ete,5,FALSE),IF(Hierarchisation!K2802="Nord Ouest",VLOOKUP(Hierarchisation!E2802,effectifs_ete,6,FALSE),IF(Hierarchisation!K2802="Sud Est",VLOOKUP(Hierarchisation!E2802,effectifs_ete,7,FALSE),IF(Hierarchisation!K2802="Sud Ouest",VLOOKUP(Hierarchisation!E2802,effectifs_ete,8,FALSE),"Erreur Région"))))))</f>
        <v>#N/A</v>
      </c>
      <c r="U2802" s="17" t="e">
        <f>IF(K2802="Centre",VLOOKUP(E2802,effectifs_hiver,3,FALSE),IF(Hierarchisation!K2802="Grand Nord",VLOOKUP(Hierarchisation!E2802,effectifs_hiver,4,FALSE),IF(Hierarchisation!K2802="Nord Est",VLOOKUP(Hierarchisation!E2802,effectifs_hiver,5,FALSE),IF(Hierarchisation!K2802="Nord Ouest",VLOOKUP(Hierarchisation!E2802,effectifs_hiver,6,FALSE),IF(Hierarchisation!K2802="Sud Est",VLOOKUP(Hierarchisation!E2802,effectifs_hiver,7,FALSE),IF(Hierarchisation!K2802="Sud Ouest",VLOOKUP(Hierarchisation!E2802,effectifs_hiver,8,FALSE),"Erreur Région"))))))</f>
        <v>#N/A</v>
      </c>
      <c r="V2802" s="17" t="e">
        <f>IF(W2802="Transit","Transit",IF(W2802="hiver",VLOOKUP(E2802,'EFFECTIFS Hiver'!$A:$I,9,FALSE),IF(W2802="été",VLOOKUP(E2802,'EFFECTIFS Eté'!$A:$I,9,FALSE),"Erreur saison")))</f>
        <v>#N/A</v>
      </c>
      <c r="W2802" s="18" t="e">
        <f>VLOOKUP(D2802,Listes!B:C,2,FALSE)</f>
        <v>#N/A</v>
      </c>
    </row>
    <row r="2803" spans="1:23" ht="15.75" customHeight="1">
      <c r="A2803" s="11"/>
      <c r="B2803" s="11"/>
      <c r="C2803" s="11"/>
      <c r="D2803" s="11"/>
      <c r="E2803" s="11"/>
      <c r="F2803" s="11"/>
      <c r="G2803" s="11" t="e">
        <f>VLOOKUP(E2803,TAXONS!B:C,2,FALSE)</f>
        <v>#N/A</v>
      </c>
      <c r="H2803" s="13">
        <f t="shared" si="218"/>
        <v>0</v>
      </c>
      <c r="I2803" s="12" t="e">
        <f t="shared" si="219"/>
        <v>#N/A</v>
      </c>
      <c r="J2803" s="14" t="e">
        <f t="shared" si="220"/>
        <v>#N/A</v>
      </c>
      <c r="K2803" s="15" t="e">
        <f>VLOOKUP(B2803,REGIONS!A:D,4,FALSE)</f>
        <v>#N/A</v>
      </c>
      <c r="L2803" s="19" t="e">
        <f>VLOOKUP(G2803,Sensibilité!$A:$L,12,FALSE)</f>
        <v>#N/A</v>
      </c>
      <c r="M2803" s="19" t="e">
        <f t="shared" si="221"/>
        <v>#N/A</v>
      </c>
      <c r="N2803" s="19" t="e">
        <f t="shared" si="222"/>
        <v>#N/A</v>
      </c>
      <c r="O2803" s="15" t="str">
        <f>IF(D2803=Listes!$B$6,"SWARMING",IF(OR(D2803=Listes!$B$1,D2803=Listes!$B$2,D2803=Listes!$B$5),2,IF(OR(D2803=Listes!$B$3,D2803=Listes!$B$4),1,"erreur colonne D")))</f>
        <v>SWARMING</v>
      </c>
      <c r="P2803" s="15" t="e">
        <f>IF(OR(W2803="Hiver",W2803="Transit"),VLOOKUP(E2803,IC!A:E,4,FALSE),IF(W2803="été",VLOOKUP(E2803,IC!A:E,3,FALSE),"erreur"))</f>
        <v>#N/A</v>
      </c>
      <c r="Q2803" s="15" t="e">
        <f>IF(P2803="NR",0,IF(F2803&lt;5,0,IF(P2803=1,VLOOKUP(F2803,IC!$G$1:$I$8,3,TRUE),
IF(P2803=2,VLOOKUP(F2803,IC!$K$1:$M$8,3,TRUE),
IF(P2803=3,VLOOKUP(F2803,IC!$O$1:$Q$8,3,TRUE),IF(P2803=4,VLOOKUP(F2803,IC!$S$2:$U$9,3,TRUE),
"erreur"))))))</f>
        <v>#N/A</v>
      </c>
      <c r="R2803" s="16" t="e">
        <f>IF(OR(V2803="NA",V2803="Transit",V2803&lt;Listes!$F$1),"non applicable",F2803/V2803)</f>
        <v>#N/A</v>
      </c>
      <c r="S2803" s="16" t="e">
        <f>IF(W2803="Transit","Non applicable",IF(AND(W2803="été",T2803&gt;Listes!F2802),F2803/T2803,IF(AND(W2803="Hiver",Hierarchisation!U2803&gt;Listes!F2802),F2803/U2803,"non applicable")))</f>
        <v>#N/A</v>
      </c>
      <c r="T2803" s="17" t="e">
        <f>IF(K2803="Centre",VLOOKUP(E2803,effectifs_ete,3,FALSE),IF(Hierarchisation!K2803="Grand Nord",VLOOKUP(Hierarchisation!E2803,effectifs_ete,4,FALSE),IF(Hierarchisation!K2803="Nord Est",VLOOKUP(Hierarchisation!E2803,effectifs_ete,5,FALSE),IF(Hierarchisation!K2803="Nord Ouest",VLOOKUP(Hierarchisation!E2803,effectifs_ete,6,FALSE),IF(Hierarchisation!K2803="Sud Est",VLOOKUP(Hierarchisation!E2803,effectifs_ete,7,FALSE),IF(Hierarchisation!K2803="Sud Ouest",VLOOKUP(Hierarchisation!E2803,effectifs_ete,8,FALSE),"Erreur Région"))))))</f>
        <v>#N/A</v>
      </c>
      <c r="U2803" s="17" t="e">
        <f>IF(K2803="Centre",VLOOKUP(E2803,effectifs_hiver,3,FALSE),IF(Hierarchisation!K2803="Grand Nord",VLOOKUP(Hierarchisation!E2803,effectifs_hiver,4,FALSE),IF(Hierarchisation!K2803="Nord Est",VLOOKUP(Hierarchisation!E2803,effectifs_hiver,5,FALSE),IF(Hierarchisation!K2803="Nord Ouest",VLOOKUP(Hierarchisation!E2803,effectifs_hiver,6,FALSE),IF(Hierarchisation!K2803="Sud Est",VLOOKUP(Hierarchisation!E2803,effectifs_hiver,7,FALSE),IF(Hierarchisation!K2803="Sud Ouest",VLOOKUP(Hierarchisation!E2803,effectifs_hiver,8,FALSE),"Erreur Région"))))))</f>
        <v>#N/A</v>
      </c>
      <c r="V2803" s="17" t="e">
        <f>IF(W2803="Transit","Transit",IF(W2803="hiver",VLOOKUP(E2803,'EFFECTIFS Hiver'!$A:$I,9,FALSE),IF(W2803="été",VLOOKUP(E2803,'EFFECTIFS Eté'!$A:$I,9,FALSE),"Erreur saison")))</f>
        <v>#N/A</v>
      </c>
      <c r="W2803" s="18" t="e">
        <f>VLOOKUP(D2803,Listes!B:C,2,FALSE)</f>
        <v>#N/A</v>
      </c>
    </row>
    <row r="2804" spans="1:23" ht="15.75" customHeight="1">
      <c r="A2804" s="11"/>
      <c r="B2804" s="11"/>
      <c r="C2804" s="11"/>
      <c r="D2804" s="11"/>
      <c r="E2804" s="11"/>
      <c r="F2804" s="11"/>
      <c r="G2804" s="11" t="e">
        <f>VLOOKUP(E2804,TAXONS!B:C,2,FALSE)</f>
        <v>#N/A</v>
      </c>
      <c r="H2804" s="13">
        <f t="shared" si="218"/>
        <v>0</v>
      </c>
      <c r="I2804" s="12" t="e">
        <f t="shared" si="219"/>
        <v>#N/A</v>
      </c>
      <c r="J2804" s="14" t="e">
        <f t="shared" si="220"/>
        <v>#N/A</v>
      </c>
      <c r="K2804" s="15" t="e">
        <f>VLOOKUP(B2804,REGIONS!A:D,4,FALSE)</f>
        <v>#N/A</v>
      </c>
      <c r="L2804" s="19" t="e">
        <f>VLOOKUP(G2804,Sensibilité!$A:$L,12,FALSE)</f>
        <v>#N/A</v>
      </c>
      <c r="M2804" s="19" t="e">
        <f t="shared" si="221"/>
        <v>#N/A</v>
      </c>
      <c r="N2804" s="19" t="e">
        <f t="shared" si="222"/>
        <v>#N/A</v>
      </c>
      <c r="O2804" s="15" t="str">
        <f>IF(D2804=Listes!$B$6,"SWARMING",IF(OR(D2804=Listes!$B$1,D2804=Listes!$B$2,D2804=Listes!$B$5),2,IF(OR(D2804=Listes!$B$3,D2804=Listes!$B$4),1,"erreur colonne D")))</f>
        <v>SWARMING</v>
      </c>
      <c r="P2804" s="15" t="e">
        <f>IF(OR(W2804="Hiver",W2804="Transit"),VLOOKUP(E2804,IC!A:E,4,FALSE),IF(W2804="été",VLOOKUP(E2804,IC!A:E,3,FALSE),"erreur"))</f>
        <v>#N/A</v>
      </c>
      <c r="Q2804" s="15" t="e">
        <f>IF(P2804="NR",0,IF(F2804&lt;5,0,IF(P2804=1,VLOOKUP(F2804,IC!$G$1:$I$8,3,TRUE),
IF(P2804=2,VLOOKUP(F2804,IC!$K$1:$M$8,3,TRUE),
IF(P2804=3,VLOOKUP(F2804,IC!$O$1:$Q$8,3,TRUE),IF(P2804=4,VLOOKUP(F2804,IC!$S$2:$U$9,3,TRUE),
"erreur"))))))</f>
        <v>#N/A</v>
      </c>
      <c r="R2804" s="16" t="e">
        <f>IF(OR(V2804="NA",V2804="Transit",V2804&lt;Listes!$F$1),"non applicable",F2804/V2804)</f>
        <v>#N/A</v>
      </c>
      <c r="S2804" s="16" t="e">
        <f>IF(W2804="Transit","Non applicable",IF(AND(W2804="été",T2804&gt;Listes!F2803),F2804/T2804,IF(AND(W2804="Hiver",Hierarchisation!U2804&gt;Listes!F2803),F2804/U2804,"non applicable")))</f>
        <v>#N/A</v>
      </c>
      <c r="T2804" s="17" t="e">
        <f>IF(K2804="Centre",VLOOKUP(E2804,effectifs_ete,3,FALSE),IF(Hierarchisation!K2804="Grand Nord",VLOOKUP(Hierarchisation!E2804,effectifs_ete,4,FALSE),IF(Hierarchisation!K2804="Nord Est",VLOOKUP(Hierarchisation!E2804,effectifs_ete,5,FALSE),IF(Hierarchisation!K2804="Nord Ouest",VLOOKUP(Hierarchisation!E2804,effectifs_ete,6,FALSE),IF(Hierarchisation!K2804="Sud Est",VLOOKUP(Hierarchisation!E2804,effectifs_ete,7,FALSE),IF(Hierarchisation!K2804="Sud Ouest",VLOOKUP(Hierarchisation!E2804,effectifs_ete,8,FALSE),"Erreur Région"))))))</f>
        <v>#N/A</v>
      </c>
      <c r="U2804" s="17" t="e">
        <f>IF(K2804="Centre",VLOOKUP(E2804,effectifs_hiver,3,FALSE),IF(Hierarchisation!K2804="Grand Nord",VLOOKUP(Hierarchisation!E2804,effectifs_hiver,4,FALSE),IF(Hierarchisation!K2804="Nord Est",VLOOKUP(Hierarchisation!E2804,effectifs_hiver,5,FALSE),IF(Hierarchisation!K2804="Nord Ouest",VLOOKUP(Hierarchisation!E2804,effectifs_hiver,6,FALSE),IF(Hierarchisation!K2804="Sud Est",VLOOKUP(Hierarchisation!E2804,effectifs_hiver,7,FALSE),IF(Hierarchisation!K2804="Sud Ouest",VLOOKUP(Hierarchisation!E2804,effectifs_hiver,8,FALSE),"Erreur Région"))))))</f>
        <v>#N/A</v>
      </c>
      <c r="V2804" s="17" t="e">
        <f>IF(W2804="Transit","Transit",IF(W2804="hiver",VLOOKUP(E2804,'EFFECTIFS Hiver'!$A:$I,9,FALSE),IF(W2804="été",VLOOKUP(E2804,'EFFECTIFS Eté'!$A:$I,9,FALSE),"Erreur saison")))</f>
        <v>#N/A</v>
      </c>
      <c r="W2804" s="18" t="e">
        <f>VLOOKUP(D2804,Listes!B:C,2,FALSE)</f>
        <v>#N/A</v>
      </c>
    </row>
    <row r="2805" spans="1:23" ht="15.75" customHeight="1">
      <c r="A2805" s="11"/>
      <c r="B2805" s="11"/>
      <c r="C2805" s="11"/>
      <c r="D2805" s="11"/>
      <c r="E2805" s="11"/>
      <c r="F2805" s="11"/>
      <c r="G2805" s="11" t="e">
        <f>VLOOKUP(E2805,TAXONS!B:C,2,FALSE)</f>
        <v>#N/A</v>
      </c>
      <c r="H2805" s="13">
        <f t="shared" si="218"/>
        <v>0</v>
      </c>
      <c r="I2805" s="12" t="e">
        <f t="shared" si="219"/>
        <v>#N/A</v>
      </c>
      <c r="J2805" s="14" t="e">
        <f t="shared" si="220"/>
        <v>#N/A</v>
      </c>
      <c r="K2805" s="15" t="e">
        <f>VLOOKUP(B2805,REGIONS!A:D,4,FALSE)</f>
        <v>#N/A</v>
      </c>
      <c r="L2805" s="19" t="e">
        <f>VLOOKUP(G2805,Sensibilité!$A:$L,12,FALSE)</f>
        <v>#N/A</v>
      </c>
      <c r="M2805" s="19" t="e">
        <f t="shared" si="221"/>
        <v>#N/A</v>
      </c>
      <c r="N2805" s="19" t="e">
        <f t="shared" si="222"/>
        <v>#N/A</v>
      </c>
      <c r="O2805" s="15" t="str">
        <f>IF(D2805=Listes!$B$6,"SWARMING",IF(OR(D2805=Listes!$B$1,D2805=Listes!$B$2,D2805=Listes!$B$5),2,IF(OR(D2805=Listes!$B$3,D2805=Listes!$B$4),1,"erreur colonne D")))</f>
        <v>SWARMING</v>
      </c>
      <c r="P2805" s="15" t="e">
        <f>IF(OR(W2805="Hiver",W2805="Transit"),VLOOKUP(E2805,IC!A:E,4,FALSE),IF(W2805="été",VLOOKUP(E2805,IC!A:E,3,FALSE),"erreur"))</f>
        <v>#N/A</v>
      </c>
      <c r="Q2805" s="15" t="e">
        <f>IF(P2805="NR",0,IF(F2805&lt;5,0,IF(P2805=1,VLOOKUP(F2805,IC!$G$1:$I$8,3,TRUE),
IF(P2805=2,VLOOKUP(F2805,IC!$K$1:$M$8,3,TRUE),
IF(P2805=3,VLOOKUP(F2805,IC!$O$1:$Q$8,3,TRUE),IF(P2805=4,VLOOKUP(F2805,IC!$S$2:$U$9,3,TRUE),
"erreur"))))))</f>
        <v>#N/A</v>
      </c>
      <c r="R2805" s="16" t="e">
        <f>IF(OR(V2805="NA",V2805="Transit",V2805&lt;Listes!$F$1),"non applicable",F2805/V2805)</f>
        <v>#N/A</v>
      </c>
      <c r="S2805" s="16" t="e">
        <f>IF(W2805="Transit","Non applicable",IF(AND(W2805="été",T2805&gt;Listes!F2804),F2805/T2805,IF(AND(W2805="Hiver",Hierarchisation!U2805&gt;Listes!F2804),F2805/U2805,"non applicable")))</f>
        <v>#N/A</v>
      </c>
      <c r="T2805" s="17" t="e">
        <f>IF(K2805="Centre",VLOOKUP(E2805,effectifs_ete,3,FALSE),IF(Hierarchisation!K2805="Grand Nord",VLOOKUP(Hierarchisation!E2805,effectifs_ete,4,FALSE),IF(Hierarchisation!K2805="Nord Est",VLOOKUP(Hierarchisation!E2805,effectifs_ete,5,FALSE),IF(Hierarchisation!K2805="Nord Ouest",VLOOKUP(Hierarchisation!E2805,effectifs_ete,6,FALSE),IF(Hierarchisation!K2805="Sud Est",VLOOKUP(Hierarchisation!E2805,effectifs_ete,7,FALSE),IF(Hierarchisation!K2805="Sud Ouest",VLOOKUP(Hierarchisation!E2805,effectifs_ete,8,FALSE),"Erreur Région"))))))</f>
        <v>#N/A</v>
      </c>
      <c r="U2805" s="17" t="e">
        <f>IF(K2805="Centre",VLOOKUP(E2805,effectifs_hiver,3,FALSE),IF(Hierarchisation!K2805="Grand Nord",VLOOKUP(Hierarchisation!E2805,effectifs_hiver,4,FALSE),IF(Hierarchisation!K2805="Nord Est",VLOOKUP(Hierarchisation!E2805,effectifs_hiver,5,FALSE),IF(Hierarchisation!K2805="Nord Ouest",VLOOKUP(Hierarchisation!E2805,effectifs_hiver,6,FALSE),IF(Hierarchisation!K2805="Sud Est",VLOOKUP(Hierarchisation!E2805,effectifs_hiver,7,FALSE),IF(Hierarchisation!K2805="Sud Ouest",VLOOKUP(Hierarchisation!E2805,effectifs_hiver,8,FALSE),"Erreur Région"))))))</f>
        <v>#N/A</v>
      </c>
      <c r="V2805" s="17" t="e">
        <f>IF(W2805="Transit","Transit",IF(W2805="hiver",VLOOKUP(E2805,'EFFECTIFS Hiver'!$A:$I,9,FALSE),IF(W2805="été",VLOOKUP(E2805,'EFFECTIFS Eté'!$A:$I,9,FALSE),"Erreur saison")))</f>
        <v>#N/A</v>
      </c>
      <c r="W2805" s="18" t="e">
        <f>VLOOKUP(D2805,Listes!B:C,2,FALSE)</f>
        <v>#N/A</v>
      </c>
    </row>
    <row r="2806" spans="1:23" ht="15.75" customHeight="1">
      <c r="A2806" s="11"/>
      <c r="B2806" s="11"/>
      <c r="C2806" s="11"/>
      <c r="D2806" s="11"/>
      <c r="E2806" s="11"/>
      <c r="F2806" s="11"/>
      <c r="G2806" s="11" t="e">
        <f>VLOOKUP(E2806,TAXONS!B:C,2,FALSE)</f>
        <v>#N/A</v>
      </c>
      <c r="H2806" s="13">
        <f t="shared" si="218"/>
        <v>0</v>
      </c>
      <c r="I2806" s="12" t="e">
        <f t="shared" si="219"/>
        <v>#N/A</v>
      </c>
      <c r="J2806" s="14" t="e">
        <f t="shared" si="220"/>
        <v>#N/A</v>
      </c>
      <c r="K2806" s="15" t="e">
        <f>VLOOKUP(B2806,REGIONS!A:D,4,FALSE)</f>
        <v>#N/A</v>
      </c>
      <c r="L2806" s="19" t="e">
        <f>VLOOKUP(G2806,Sensibilité!$A:$L,12,FALSE)</f>
        <v>#N/A</v>
      </c>
      <c r="M2806" s="19" t="e">
        <f t="shared" si="221"/>
        <v>#N/A</v>
      </c>
      <c r="N2806" s="19" t="e">
        <f t="shared" si="222"/>
        <v>#N/A</v>
      </c>
      <c r="O2806" s="15" t="str">
        <f>IF(D2806=Listes!$B$6,"SWARMING",IF(OR(D2806=Listes!$B$1,D2806=Listes!$B$2,D2806=Listes!$B$5),2,IF(OR(D2806=Listes!$B$3,D2806=Listes!$B$4),1,"erreur colonne D")))</f>
        <v>SWARMING</v>
      </c>
      <c r="P2806" s="15" t="e">
        <f>IF(OR(W2806="Hiver",W2806="Transit"),VLOOKUP(E2806,IC!A:E,4,FALSE),IF(W2806="été",VLOOKUP(E2806,IC!A:E,3,FALSE),"erreur"))</f>
        <v>#N/A</v>
      </c>
      <c r="Q2806" s="15" t="e">
        <f>IF(P2806="NR",0,IF(F2806&lt;5,0,IF(P2806=1,VLOOKUP(F2806,IC!$G$1:$I$8,3,TRUE),
IF(P2806=2,VLOOKUP(F2806,IC!$K$1:$M$8,3,TRUE),
IF(P2806=3,VLOOKUP(F2806,IC!$O$1:$Q$8,3,TRUE),IF(P2806=4,VLOOKUP(F2806,IC!$S$2:$U$9,3,TRUE),
"erreur"))))))</f>
        <v>#N/A</v>
      </c>
      <c r="R2806" s="16" t="e">
        <f>IF(OR(V2806="NA",V2806="Transit",V2806&lt;Listes!$F$1),"non applicable",F2806/V2806)</f>
        <v>#N/A</v>
      </c>
      <c r="S2806" s="16" t="e">
        <f>IF(W2806="Transit","Non applicable",IF(AND(W2806="été",T2806&gt;Listes!F2805),F2806/T2806,IF(AND(W2806="Hiver",Hierarchisation!U2806&gt;Listes!F2805),F2806/U2806,"non applicable")))</f>
        <v>#N/A</v>
      </c>
      <c r="T2806" s="17" t="e">
        <f>IF(K2806="Centre",VLOOKUP(E2806,effectifs_ete,3,FALSE),IF(Hierarchisation!K2806="Grand Nord",VLOOKUP(Hierarchisation!E2806,effectifs_ete,4,FALSE),IF(Hierarchisation!K2806="Nord Est",VLOOKUP(Hierarchisation!E2806,effectifs_ete,5,FALSE),IF(Hierarchisation!K2806="Nord Ouest",VLOOKUP(Hierarchisation!E2806,effectifs_ete,6,FALSE),IF(Hierarchisation!K2806="Sud Est",VLOOKUP(Hierarchisation!E2806,effectifs_ete,7,FALSE),IF(Hierarchisation!K2806="Sud Ouest",VLOOKUP(Hierarchisation!E2806,effectifs_ete,8,FALSE),"Erreur Région"))))))</f>
        <v>#N/A</v>
      </c>
      <c r="U2806" s="17" t="e">
        <f>IF(K2806="Centre",VLOOKUP(E2806,effectifs_hiver,3,FALSE),IF(Hierarchisation!K2806="Grand Nord",VLOOKUP(Hierarchisation!E2806,effectifs_hiver,4,FALSE),IF(Hierarchisation!K2806="Nord Est",VLOOKUP(Hierarchisation!E2806,effectifs_hiver,5,FALSE),IF(Hierarchisation!K2806="Nord Ouest",VLOOKUP(Hierarchisation!E2806,effectifs_hiver,6,FALSE),IF(Hierarchisation!K2806="Sud Est",VLOOKUP(Hierarchisation!E2806,effectifs_hiver,7,FALSE),IF(Hierarchisation!K2806="Sud Ouest",VLOOKUP(Hierarchisation!E2806,effectifs_hiver,8,FALSE),"Erreur Région"))))))</f>
        <v>#N/A</v>
      </c>
      <c r="V2806" s="17" t="e">
        <f>IF(W2806="Transit","Transit",IF(W2806="hiver",VLOOKUP(E2806,'EFFECTIFS Hiver'!$A:$I,9,FALSE),IF(W2806="été",VLOOKUP(E2806,'EFFECTIFS Eté'!$A:$I,9,FALSE),"Erreur saison")))</f>
        <v>#N/A</v>
      </c>
      <c r="W2806" s="18" t="e">
        <f>VLOOKUP(D2806,Listes!B:C,2,FALSE)</f>
        <v>#N/A</v>
      </c>
    </row>
    <row r="2807" spans="1:23" ht="15.75" customHeight="1">
      <c r="A2807" s="11"/>
      <c r="B2807" s="11"/>
      <c r="C2807" s="11"/>
      <c r="D2807" s="11"/>
      <c r="E2807" s="11"/>
      <c r="F2807" s="11"/>
      <c r="G2807" s="11" t="e">
        <f>VLOOKUP(E2807,TAXONS!B:C,2,FALSE)</f>
        <v>#N/A</v>
      </c>
      <c r="H2807" s="13">
        <f t="shared" si="218"/>
        <v>0</v>
      </c>
      <c r="I2807" s="12" t="e">
        <f t="shared" si="219"/>
        <v>#N/A</v>
      </c>
      <c r="J2807" s="14" t="e">
        <f t="shared" si="220"/>
        <v>#N/A</v>
      </c>
      <c r="K2807" s="15" t="e">
        <f>VLOOKUP(B2807,REGIONS!A:D,4,FALSE)</f>
        <v>#N/A</v>
      </c>
      <c r="L2807" s="19" t="e">
        <f>VLOOKUP(G2807,Sensibilité!$A:$L,12,FALSE)</f>
        <v>#N/A</v>
      </c>
      <c r="M2807" s="19" t="e">
        <f t="shared" si="221"/>
        <v>#N/A</v>
      </c>
      <c r="N2807" s="19" t="e">
        <f t="shared" si="222"/>
        <v>#N/A</v>
      </c>
      <c r="O2807" s="15" t="str">
        <f>IF(D2807=Listes!$B$6,"SWARMING",IF(OR(D2807=Listes!$B$1,D2807=Listes!$B$2,D2807=Listes!$B$5),2,IF(OR(D2807=Listes!$B$3,D2807=Listes!$B$4),1,"erreur colonne D")))</f>
        <v>SWARMING</v>
      </c>
      <c r="P2807" s="15" t="e">
        <f>IF(OR(W2807="Hiver",W2807="Transit"),VLOOKUP(E2807,IC!A:E,4,FALSE),IF(W2807="été",VLOOKUP(E2807,IC!A:E,3,FALSE),"erreur"))</f>
        <v>#N/A</v>
      </c>
      <c r="Q2807" s="15" t="e">
        <f>IF(P2807="NR",0,IF(F2807&lt;5,0,IF(P2807=1,VLOOKUP(F2807,IC!$G$1:$I$8,3,TRUE),
IF(P2807=2,VLOOKUP(F2807,IC!$K$1:$M$8,3,TRUE),
IF(P2807=3,VLOOKUP(F2807,IC!$O$1:$Q$8,3,TRUE),IF(P2807=4,VLOOKUP(F2807,IC!$S$2:$U$9,3,TRUE),
"erreur"))))))</f>
        <v>#N/A</v>
      </c>
      <c r="R2807" s="16" t="e">
        <f>IF(OR(V2807="NA",V2807="Transit",V2807&lt;Listes!$F$1),"non applicable",F2807/V2807)</f>
        <v>#N/A</v>
      </c>
      <c r="S2807" s="16" t="e">
        <f>IF(W2807="Transit","Non applicable",IF(AND(W2807="été",T2807&gt;Listes!F2806),F2807/T2807,IF(AND(W2807="Hiver",Hierarchisation!U2807&gt;Listes!F2806),F2807/U2807,"non applicable")))</f>
        <v>#N/A</v>
      </c>
      <c r="T2807" s="17" t="e">
        <f>IF(K2807="Centre",VLOOKUP(E2807,effectifs_ete,3,FALSE),IF(Hierarchisation!K2807="Grand Nord",VLOOKUP(Hierarchisation!E2807,effectifs_ete,4,FALSE),IF(Hierarchisation!K2807="Nord Est",VLOOKUP(Hierarchisation!E2807,effectifs_ete,5,FALSE),IF(Hierarchisation!K2807="Nord Ouest",VLOOKUP(Hierarchisation!E2807,effectifs_ete,6,FALSE),IF(Hierarchisation!K2807="Sud Est",VLOOKUP(Hierarchisation!E2807,effectifs_ete,7,FALSE),IF(Hierarchisation!K2807="Sud Ouest",VLOOKUP(Hierarchisation!E2807,effectifs_ete,8,FALSE),"Erreur Région"))))))</f>
        <v>#N/A</v>
      </c>
      <c r="U2807" s="17" t="e">
        <f>IF(K2807="Centre",VLOOKUP(E2807,effectifs_hiver,3,FALSE),IF(Hierarchisation!K2807="Grand Nord",VLOOKUP(Hierarchisation!E2807,effectifs_hiver,4,FALSE),IF(Hierarchisation!K2807="Nord Est",VLOOKUP(Hierarchisation!E2807,effectifs_hiver,5,FALSE),IF(Hierarchisation!K2807="Nord Ouest",VLOOKUP(Hierarchisation!E2807,effectifs_hiver,6,FALSE),IF(Hierarchisation!K2807="Sud Est",VLOOKUP(Hierarchisation!E2807,effectifs_hiver,7,FALSE),IF(Hierarchisation!K2807="Sud Ouest",VLOOKUP(Hierarchisation!E2807,effectifs_hiver,8,FALSE),"Erreur Région"))))))</f>
        <v>#N/A</v>
      </c>
      <c r="V2807" s="17" t="e">
        <f>IF(W2807="Transit","Transit",IF(W2807="hiver",VLOOKUP(E2807,'EFFECTIFS Hiver'!$A:$I,9,FALSE),IF(W2807="été",VLOOKUP(E2807,'EFFECTIFS Eté'!$A:$I,9,FALSE),"Erreur saison")))</f>
        <v>#N/A</v>
      </c>
      <c r="W2807" s="18" t="e">
        <f>VLOOKUP(D2807,Listes!B:C,2,FALSE)</f>
        <v>#N/A</v>
      </c>
    </row>
    <row r="2808" spans="1:23" ht="15.75" customHeight="1">
      <c r="A2808" s="11"/>
      <c r="B2808" s="11"/>
      <c r="C2808" s="11"/>
      <c r="D2808" s="11"/>
      <c r="E2808" s="11"/>
      <c r="F2808" s="11"/>
      <c r="G2808" s="11" t="e">
        <f>VLOOKUP(E2808,TAXONS!B:C,2,FALSE)</f>
        <v>#N/A</v>
      </c>
      <c r="H2808" s="13">
        <f t="shared" si="218"/>
        <v>0</v>
      </c>
      <c r="I2808" s="12" t="e">
        <f t="shared" si="219"/>
        <v>#N/A</v>
      </c>
      <c r="J2808" s="14" t="e">
        <f t="shared" si="220"/>
        <v>#N/A</v>
      </c>
      <c r="K2808" s="15" t="e">
        <f>VLOOKUP(B2808,REGIONS!A:D,4,FALSE)</f>
        <v>#N/A</v>
      </c>
      <c r="L2808" s="19" t="e">
        <f>VLOOKUP(G2808,Sensibilité!$A:$L,12,FALSE)</f>
        <v>#N/A</v>
      </c>
      <c r="M2808" s="19" t="e">
        <f t="shared" si="221"/>
        <v>#N/A</v>
      </c>
      <c r="N2808" s="19" t="e">
        <f t="shared" si="222"/>
        <v>#N/A</v>
      </c>
      <c r="O2808" s="15" t="str">
        <f>IF(D2808=Listes!$B$6,"SWARMING",IF(OR(D2808=Listes!$B$1,D2808=Listes!$B$2,D2808=Listes!$B$5),2,IF(OR(D2808=Listes!$B$3,D2808=Listes!$B$4),1,"erreur colonne D")))</f>
        <v>SWARMING</v>
      </c>
      <c r="P2808" s="15" t="e">
        <f>IF(OR(W2808="Hiver",W2808="Transit"),VLOOKUP(E2808,IC!A:E,4,FALSE),IF(W2808="été",VLOOKUP(E2808,IC!A:E,3,FALSE),"erreur"))</f>
        <v>#N/A</v>
      </c>
      <c r="Q2808" s="15" t="e">
        <f>IF(P2808="NR",0,IF(F2808&lt;5,0,IF(P2808=1,VLOOKUP(F2808,IC!$G$1:$I$8,3,TRUE),
IF(P2808=2,VLOOKUP(F2808,IC!$K$1:$M$8,3,TRUE),
IF(P2808=3,VLOOKUP(F2808,IC!$O$1:$Q$8,3,TRUE),IF(P2808=4,VLOOKUP(F2808,IC!$S$2:$U$9,3,TRUE),
"erreur"))))))</f>
        <v>#N/A</v>
      </c>
      <c r="R2808" s="16" t="e">
        <f>IF(OR(V2808="NA",V2808="Transit",V2808&lt;Listes!$F$1),"non applicable",F2808/V2808)</f>
        <v>#N/A</v>
      </c>
      <c r="S2808" s="16" t="e">
        <f>IF(W2808="Transit","Non applicable",IF(AND(W2808="été",T2808&gt;Listes!F2807),F2808/T2808,IF(AND(W2808="Hiver",Hierarchisation!U2808&gt;Listes!F2807),F2808/U2808,"non applicable")))</f>
        <v>#N/A</v>
      </c>
      <c r="T2808" s="17" t="e">
        <f>IF(K2808="Centre",VLOOKUP(E2808,effectifs_ete,3,FALSE),IF(Hierarchisation!K2808="Grand Nord",VLOOKUP(Hierarchisation!E2808,effectifs_ete,4,FALSE),IF(Hierarchisation!K2808="Nord Est",VLOOKUP(Hierarchisation!E2808,effectifs_ete,5,FALSE),IF(Hierarchisation!K2808="Nord Ouest",VLOOKUP(Hierarchisation!E2808,effectifs_ete,6,FALSE),IF(Hierarchisation!K2808="Sud Est",VLOOKUP(Hierarchisation!E2808,effectifs_ete,7,FALSE),IF(Hierarchisation!K2808="Sud Ouest",VLOOKUP(Hierarchisation!E2808,effectifs_ete,8,FALSE),"Erreur Région"))))))</f>
        <v>#N/A</v>
      </c>
      <c r="U2808" s="17" t="e">
        <f>IF(K2808="Centre",VLOOKUP(E2808,effectifs_hiver,3,FALSE),IF(Hierarchisation!K2808="Grand Nord",VLOOKUP(Hierarchisation!E2808,effectifs_hiver,4,FALSE),IF(Hierarchisation!K2808="Nord Est",VLOOKUP(Hierarchisation!E2808,effectifs_hiver,5,FALSE),IF(Hierarchisation!K2808="Nord Ouest",VLOOKUP(Hierarchisation!E2808,effectifs_hiver,6,FALSE),IF(Hierarchisation!K2808="Sud Est",VLOOKUP(Hierarchisation!E2808,effectifs_hiver,7,FALSE),IF(Hierarchisation!K2808="Sud Ouest",VLOOKUP(Hierarchisation!E2808,effectifs_hiver,8,FALSE),"Erreur Région"))))))</f>
        <v>#N/A</v>
      </c>
      <c r="V2808" s="17" t="e">
        <f>IF(W2808="Transit","Transit",IF(W2808="hiver",VLOOKUP(E2808,'EFFECTIFS Hiver'!$A:$I,9,FALSE),IF(W2808="été",VLOOKUP(E2808,'EFFECTIFS Eté'!$A:$I,9,FALSE),"Erreur saison")))</f>
        <v>#N/A</v>
      </c>
      <c r="W2808" s="18" t="e">
        <f>VLOOKUP(D2808,Listes!B:C,2,FALSE)</f>
        <v>#N/A</v>
      </c>
    </row>
    <row r="2809" spans="1:23" ht="15.75" customHeight="1">
      <c r="A2809" s="11"/>
      <c r="B2809" s="11"/>
      <c r="C2809" s="11"/>
      <c r="D2809" s="11"/>
      <c r="E2809" s="11"/>
      <c r="F2809" s="11"/>
      <c r="G2809" s="11" t="e">
        <f>VLOOKUP(E2809,TAXONS!B:C,2,FALSE)</f>
        <v>#N/A</v>
      </c>
      <c r="H2809" s="13">
        <f t="shared" si="218"/>
        <v>0</v>
      </c>
      <c r="I2809" s="12" t="e">
        <f t="shared" si="219"/>
        <v>#N/A</v>
      </c>
      <c r="J2809" s="14" t="e">
        <f t="shared" si="220"/>
        <v>#N/A</v>
      </c>
      <c r="K2809" s="15" t="e">
        <f>VLOOKUP(B2809,REGIONS!A:D,4,FALSE)</f>
        <v>#N/A</v>
      </c>
      <c r="L2809" s="19" t="e">
        <f>VLOOKUP(G2809,Sensibilité!$A:$L,12,FALSE)</f>
        <v>#N/A</v>
      </c>
      <c r="M2809" s="19" t="e">
        <f t="shared" si="221"/>
        <v>#N/A</v>
      </c>
      <c r="N2809" s="19" t="e">
        <f t="shared" si="222"/>
        <v>#N/A</v>
      </c>
      <c r="O2809" s="15" t="str">
        <f>IF(D2809=Listes!$B$6,"SWARMING",IF(OR(D2809=Listes!$B$1,D2809=Listes!$B$2,D2809=Listes!$B$5),2,IF(OR(D2809=Listes!$B$3,D2809=Listes!$B$4),1,"erreur colonne D")))</f>
        <v>SWARMING</v>
      </c>
      <c r="P2809" s="15" t="e">
        <f>IF(OR(W2809="Hiver",W2809="Transit"),VLOOKUP(E2809,IC!A:E,4,FALSE),IF(W2809="été",VLOOKUP(E2809,IC!A:E,3,FALSE),"erreur"))</f>
        <v>#N/A</v>
      </c>
      <c r="Q2809" s="15" t="e">
        <f>IF(P2809="NR",0,IF(F2809&lt;5,0,IF(P2809=1,VLOOKUP(F2809,IC!$G$1:$I$8,3,TRUE),
IF(P2809=2,VLOOKUP(F2809,IC!$K$1:$M$8,3,TRUE),
IF(P2809=3,VLOOKUP(F2809,IC!$O$1:$Q$8,3,TRUE),IF(P2809=4,VLOOKUP(F2809,IC!$S$2:$U$9,3,TRUE),
"erreur"))))))</f>
        <v>#N/A</v>
      </c>
      <c r="R2809" s="16" t="e">
        <f>IF(OR(V2809="NA",V2809="Transit",V2809&lt;Listes!$F$1),"non applicable",F2809/V2809)</f>
        <v>#N/A</v>
      </c>
      <c r="S2809" s="16" t="e">
        <f>IF(W2809="Transit","Non applicable",IF(AND(W2809="été",T2809&gt;Listes!F2808),F2809/T2809,IF(AND(W2809="Hiver",Hierarchisation!U2809&gt;Listes!F2808),F2809/U2809,"non applicable")))</f>
        <v>#N/A</v>
      </c>
      <c r="T2809" s="17" t="e">
        <f>IF(K2809="Centre",VLOOKUP(E2809,effectifs_ete,3,FALSE),IF(Hierarchisation!K2809="Grand Nord",VLOOKUP(Hierarchisation!E2809,effectifs_ete,4,FALSE),IF(Hierarchisation!K2809="Nord Est",VLOOKUP(Hierarchisation!E2809,effectifs_ete,5,FALSE),IF(Hierarchisation!K2809="Nord Ouest",VLOOKUP(Hierarchisation!E2809,effectifs_ete,6,FALSE),IF(Hierarchisation!K2809="Sud Est",VLOOKUP(Hierarchisation!E2809,effectifs_ete,7,FALSE),IF(Hierarchisation!K2809="Sud Ouest",VLOOKUP(Hierarchisation!E2809,effectifs_ete,8,FALSE),"Erreur Région"))))))</f>
        <v>#N/A</v>
      </c>
      <c r="U2809" s="17" t="e">
        <f>IF(K2809="Centre",VLOOKUP(E2809,effectifs_hiver,3,FALSE),IF(Hierarchisation!K2809="Grand Nord",VLOOKUP(Hierarchisation!E2809,effectifs_hiver,4,FALSE),IF(Hierarchisation!K2809="Nord Est",VLOOKUP(Hierarchisation!E2809,effectifs_hiver,5,FALSE),IF(Hierarchisation!K2809="Nord Ouest",VLOOKUP(Hierarchisation!E2809,effectifs_hiver,6,FALSE),IF(Hierarchisation!K2809="Sud Est",VLOOKUP(Hierarchisation!E2809,effectifs_hiver,7,FALSE),IF(Hierarchisation!K2809="Sud Ouest",VLOOKUP(Hierarchisation!E2809,effectifs_hiver,8,FALSE),"Erreur Région"))))))</f>
        <v>#N/A</v>
      </c>
      <c r="V2809" s="17" t="e">
        <f>IF(W2809="Transit","Transit",IF(W2809="hiver",VLOOKUP(E2809,'EFFECTIFS Hiver'!$A:$I,9,FALSE),IF(W2809="été",VLOOKUP(E2809,'EFFECTIFS Eté'!$A:$I,9,FALSE),"Erreur saison")))</f>
        <v>#N/A</v>
      </c>
      <c r="W2809" s="18" t="e">
        <f>VLOOKUP(D2809,Listes!B:C,2,FALSE)</f>
        <v>#N/A</v>
      </c>
    </row>
    <row r="2810" spans="1:23" ht="15.75" customHeight="1">
      <c r="A2810" s="11"/>
      <c r="B2810" s="11"/>
      <c r="C2810" s="11"/>
      <c r="D2810" s="11"/>
      <c r="E2810" s="11"/>
      <c r="F2810" s="11"/>
      <c r="G2810" s="11" t="e">
        <f>VLOOKUP(E2810,TAXONS!B:C,2,FALSE)</f>
        <v>#N/A</v>
      </c>
      <c r="H2810" s="13">
        <f t="shared" si="218"/>
        <v>0</v>
      </c>
      <c r="I2810" s="12" t="e">
        <f t="shared" si="219"/>
        <v>#N/A</v>
      </c>
      <c r="J2810" s="14" t="e">
        <f t="shared" si="220"/>
        <v>#N/A</v>
      </c>
      <c r="K2810" s="15" t="e">
        <f>VLOOKUP(B2810,REGIONS!A:D,4,FALSE)</f>
        <v>#N/A</v>
      </c>
      <c r="L2810" s="19" t="e">
        <f>VLOOKUP(G2810,Sensibilité!$A:$L,12,FALSE)</f>
        <v>#N/A</v>
      </c>
      <c r="M2810" s="19" t="e">
        <f t="shared" si="221"/>
        <v>#N/A</v>
      </c>
      <c r="N2810" s="19" t="e">
        <f t="shared" si="222"/>
        <v>#N/A</v>
      </c>
      <c r="O2810" s="15" t="str">
        <f>IF(D2810=Listes!$B$6,"SWARMING",IF(OR(D2810=Listes!$B$1,D2810=Listes!$B$2,D2810=Listes!$B$5),2,IF(OR(D2810=Listes!$B$3,D2810=Listes!$B$4),1,"erreur colonne D")))</f>
        <v>SWARMING</v>
      </c>
      <c r="P2810" s="15" t="e">
        <f>IF(OR(W2810="Hiver",W2810="Transit"),VLOOKUP(E2810,IC!A:E,4,FALSE),IF(W2810="été",VLOOKUP(E2810,IC!A:E,3,FALSE),"erreur"))</f>
        <v>#N/A</v>
      </c>
      <c r="Q2810" s="15" t="e">
        <f>IF(P2810="NR",0,IF(F2810&lt;5,0,IF(P2810=1,VLOOKUP(F2810,IC!$G$1:$I$8,3,TRUE),
IF(P2810=2,VLOOKUP(F2810,IC!$K$1:$M$8,3,TRUE),
IF(P2810=3,VLOOKUP(F2810,IC!$O$1:$Q$8,3,TRUE),IF(P2810=4,VLOOKUP(F2810,IC!$S$2:$U$9,3,TRUE),
"erreur"))))))</f>
        <v>#N/A</v>
      </c>
      <c r="R2810" s="16" t="e">
        <f>IF(OR(V2810="NA",V2810="Transit",V2810&lt;Listes!$F$1),"non applicable",F2810/V2810)</f>
        <v>#N/A</v>
      </c>
      <c r="S2810" s="16" t="e">
        <f>IF(W2810="Transit","Non applicable",IF(AND(W2810="été",T2810&gt;Listes!F2809),F2810/T2810,IF(AND(W2810="Hiver",Hierarchisation!U2810&gt;Listes!F2809),F2810/U2810,"non applicable")))</f>
        <v>#N/A</v>
      </c>
      <c r="T2810" s="17" t="e">
        <f>IF(K2810="Centre",VLOOKUP(E2810,effectifs_ete,3,FALSE),IF(Hierarchisation!K2810="Grand Nord",VLOOKUP(Hierarchisation!E2810,effectifs_ete,4,FALSE),IF(Hierarchisation!K2810="Nord Est",VLOOKUP(Hierarchisation!E2810,effectifs_ete,5,FALSE),IF(Hierarchisation!K2810="Nord Ouest",VLOOKUP(Hierarchisation!E2810,effectifs_ete,6,FALSE),IF(Hierarchisation!K2810="Sud Est",VLOOKUP(Hierarchisation!E2810,effectifs_ete,7,FALSE),IF(Hierarchisation!K2810="Sud Ouest",VLOOKUP(Hierarchisation!E2810,effectifs_ete,8,FALSE),"Erreur Région"))))))</f>
        <v>#N/A</v>
      </c>
      <c r="U2810" s="17" t="e">
        <f>IF(K2810="Centre",VLOOKUP(E2810,effectifs_hiver,3,FALSE),IF(Hierarchisation!K2810="Grand Nord",VLOOKUP(Hierarchisation!E2810,effectifs_hiver,4,FALSE),IF(Hierarchisation!K2810="Nord Est",VLOOKUP(Hierarchisation!E2810,effectifs_hiver,5,FALSE),IF(Hierarchisation!K2810="Nord Ouest",VLOOKUP(Hierarchisation!E2810,effectifs_hiver,6,FALSE),IF(Hierarchisation!K2810="Sud Est",VLOOKUP(Hierarchisation!E2810,effectifs_hiver,7,FALSE),IF(Hierarchisation!K2810="Sud Ouest",VLOOKUP(Hierarchisation!E2810,effectifs_hiver,8,FALSE),"Erreur Région"))))))</f>
        <v>#N/A</v>
      </c>
      <c r="V2810" s="17" t="e">
        <f>IF(W2810="Transit","Transit",IF(W2810="hiver",VLOOKUP(E2810,'EFFECTIFS Hiver'!$A:$I,9,FALSE),IF(W2810="été",VLOOKUP(E2810,'EFFECTIFS Eté'!$A:$I,9,FALSE),"Erreur saison")))</f>
        <v>#N/A</v>
      </c>
      <c r="W2810" s="18" t="e">
        <f>VLOOKUP(D2810,Listes!B:C,2,FALSE)</f>
        <v>#N/A</v>
      </c>
    </row>
    <row r="2811" spans="1:23" ht="15.75" customHeight="1">
      <c r="A2811" s="11"/>
      <c r="B2811" s="11"/>
      <c r="C2811" s="11"/>
      <c r="D2811" s="11"/>
      <c r="E2811" s="11"/>
      <c r="F2811" s="11"/>
      <c r="G2811" s="11" t="e">
        <f>VLOOKUP(E2811,TAXONS!B:C,2,FALSE)</f>
        <v>#N/A</v>
      </c>
      <c r="H2811" s="13">
        <f t="shared" si="218"/>
        <v>0</v>
      </c>
      <c r="I2811" s="12" t="e">
        <f t="shared" si="219"/>
        <v>#N/A</v>
      </c>
      <c r="J2811" s="14" t="e">
        <f t="shared" si="220"/>
        <v>#N/A</v>
      </c>
      <c r="K2811" s="15" t="e">
        <f>VLOOKUP(B2811,REGIONS!A:D,4,FALSE)</f>
        <v>#N/A</v>
      </c>
      <c r="L2811" s="19" t="e">
        <f>VLOOKUP(G2811,Sensibilité!$A:$L,12,FALSE)</f>
        <v>#N/A</v>
      </c>
      <c r="M2811" s="19" t="e">
        <f t="shared" si="221"/>
        <v>#N/A</v>
      </c>
      <c r="N2811" s="19" t="e">
        <f t="shared" si="222"/>
        <v>#N/A</v>
      </c>
      <c r="O2811" s="15" t="str">
        <f>IF(D2811=Listes!$B$6,"SWARMING",IF(OR(D2811=Listes!$B$1,D2811=Listes!$B$2,D2811=Listes!$B$5),2,IF(OR(D2811=Listes!$B$3,D2811=Listes!$B$4),1,"erreur colonne D")))</f>
        <v>SWARMING</v>
      </c>
      <c r="P2811" s="15" t="e">
        <f>IF(OR(W2811="Hiver",W2811="Transit"),VLOOKUP(E2811,IC!A:E,4,FALSE),IF(W2811="été",VLOOKUP(E2811,IC!A:E,3,FALSE),"erreur"))</f>
        <v>#N/A</v>
      </c>
      <c r="Q2811" s="15" t="e">
        <f>IF(P2811="NR",0,IF(F2811&lt;5,0,IF(P2811=1,VLOOKUP(F2811,IC!$G$1:$I$8,3,TRUE),
IF(P2811=2,VLOOKUP(F2811,IC!$K$1:$M$8,3,TRUE),
IF(P2811=3,VLOOKUP(F2811,IC!$O$1:$Q$8,3,TRUE),IF(P2811=4,VLOOKUP(F2811,IC!$S$2:$U$9,3,TRUE),
"erreur"))))))</f>
        <v>#N/A</v>
      </c>
      <c r="R2811" s="16" t="e">
        <f>IF(OR(V2811="NA",V2811="Transit",V2811&lt;Listes!$F$1),"non applicable",F2811/V2811)</f>
        <v>#N/A</v>
      </c>
      <c r="S2811" s="16" t="e">
        <f>IF(W2811="Transit","Non applicable",IF(AND(W2811="été",T2811&gt;Listes!F2810),F2811/T2811,IF(AND(W2811="Hiver",Hierarchisation!U2811&gt;Listes!F2810),F2811/U2811,"non applicable")))</f>
        <v>#N/A</v>
      </c>
      <c r="T2811" s="17" t="e">
        <f>IF(K2811="Centre",VLOOKUP(E2811,effectifs_ete,3,FALSE),IF(Hierarchisation!K2811="Grand Nord",VLOOKUP(Hierarchisation!E2811,effectifs_ete,4,FALSE),IF(Hierarchisation!K2811="Nord Est",VLOOKUP(Hierarchisation!E2811,effectifs_ete,5,FALSE),IF(Hierarchisation!K2811="Nord Ouest",VLOOKUP(Hierarchisation!E2811,effectifs_ete,6,FALSE),IF(Hierarchisation!K2811="Sud Est",VLOOKUP(Hierarchisation!E2811,effectifs_ete,7,FALSE),IF(Hierarchisation!K2811="Sud Ouest",VLOOKUP(Hierarchisation!E2811,effectifs_ete,8,FALSE),"Erreur Région"))))))</f>
        <v>#N/A</v>
      </c>
      <c r="U2811" s="17" t="e">
        <f>IF(K2811="Centre",VLOOKUP(E2811,effectifs_hiver,3,FALSE),IF(Hierarchisation!K2811="Grand Nord",VLOOKUP(Hierarchisation!E2811,effectifs_hiver,4,FALSE),IF(Hierarchisation!K2811="Nord Est",VLOOKUP(Hierarchisation!E2811,effectifs_hiver,5,FALSE),IF(Hierarchisation!K2811="Nord Ouest",VLOOKUP(Hierarchisation!E2811,effectifs_hiver,6,FALSE),IF(Hierarchisation!K2811="Sud Est",VLOOKUP(Hierarchisation!E2811,effectifs_hiver,7,FALSE),IF(Hierarchisation!K2811="Sud Ouest",VLOOKUP(Hierarchisation!E2811,effectifs_hiver,8,FALSE),"Erreur Région"))))))</f>
        <v>#N/A</v>
      </c>
      <c r="V2811" s="17" t="e">
        <f>IF(W2811="Transit","Transit",IF(W2811="hiver",VLOOKUP(E2811,'EFFECTIFS Hiver'!$A:$I,9,FALSE),IF(W2811="été",VLOOKUP(E2811,'EFFECTIFS Eté'!$A:$I,9,FALSE),"Erreur saison")))</f>
        <v>#N/A</v>
      </c>
      <c r="W2811" s="18" t="e">
        <f>VLOOKUP(D2811,Listes!B:C,2,FALSE)</f>
        <v>#N/A</v>
      </c>
    </row>
    <row r="2812" spans="1:23" ht="15.75" customHeight="1">
      <c r="A2812" s="11"/>
      <c r="B2812" s="11"/>
      <c r="C2812" s="11"/>
      <c r="D2812" s="11"/>
      <c r="E2812" s="11"/>
      <c r="F2812" s="11"/>
      <c r="G2812" s="11" t="e">
        <f>VLOOKUP(E2812,TAXONS!B:C,2,FALSE)</f>
        <v>#N/A</v>
      </c>
      <c r="H2812" s="13">
        <f t="shared" si="218"/>
        <v>0</v>
      </c>
      <c r="I2812" s="12" t="e">
        <f t="shared" si="219"/>
        <v>#N/A</v>
      </c>
      <c r="J2812" s="14" t="e">
        <f t="shared" si="220"/>
        <v>#N/A</v>
      </c>
      <c r="K2812" s="15" t="e">
        <f>VLOOKUP(B2812,REGIONS!A:D,4,FALSE)</f>
        <v>#N/A</v>
      </c>
      <c r="L2812" s="19" t="e">
        <f>VLOOKUP(G2812,Sensibilité!$A:$L,12,FALSE)</f>
        <v>#N/A</v>
      </c>
      <c r="M2812" s="19" t="e">
        <f t="shared" si="221"/>
        <v>#N/A</v>
      </c>
      <c r="N2812" s="19" t="e">
        <f t="shared" si="222"/>
        <v>#N/A</v>
      </c>
      <c r="O2812" s="15" t="str">
        <f>IF(D2812=Listes!$B$6,"SWARMING",IF(OR(D2812=Listes!$B$1,D2812=Listes!$B$2,D2812=Listes!$B$5),2,IF(OR(D2812=Listes!$B$3,D2812=Listes!$B$4),1,"erreur colonne D")))</f>
        <v>SWARMING</v>
      </c>
      <c r="P2812" s="15" t="e">
        <f>IF(OR(W2812="Hiver",W2812="Transit"),VLOOKUP(E2812,IC!A:E,4,FALSE),IF(W2812="été",VLOOKUP(E2812,IC!A:E,3,FALSE),"erreur"))</f>
        <v>#N/A</v>
      </c>
      <c r="Q2812" s="15" t="e">
        <f>IF(P2812="NR",0,IF(F2812&lt;5,0,IF(P2812=1,VLOOKUP(F2812,IC!$G$1:$I$8,3,TRUE),
IF(P2812=2,VLOOKUP(F2812,IC!$K$1:$M$8,3,TRUE),
IF(P2812=3,VLOOKUP(F2812,IC!$O$1:$Q$8,3,TRUE),IF(P2812=4,VLOOKUP(F2812,IC!$S$2:$U$9,3,TRUE),
"erreur"))))))</f>
        <v>#N/A</v>
      </c>
      <c r="R2812" s="16" t="e">
        <f>IF(OR(V2812="NA",V2812="Transit",V2812&lt;Listes!$F$1),"non applicable",F2812/V2812)</f>
        <v>#N/A</v>
      </c>
      <c r="S2812" s="16" t="e">
        <f>IF(W2812="Transit","Non applicable",IF(AND(W2812="été",T2812&gt;Listes!F2811),F2812/T2812,IF(AND(W2812="Hiver",Hierarchisation!U2812&gt;Listes!F2811),F2812/U2812,"non applicable")))</f>
        <v>#N/A</v>
      </c>
      <c r="T2812" s="17" t="e">
        <f>IF(K2812="Centre",VLOOKUP(E2812,effectifs_ete,3,FALSE),IF(Hierarchisation!K2812="Grand Nord",VLOOKUP(Hierarchisation!E2812,effectifs_ete,4,FALSE),IF(Hierarchisation!K2812="Nord Est",VLOOKUP(Hierarchisation!E2812,effectifs_ete,5,FALSE),IF(Hierarchisation!K2812="Nord Ouest",VLOOKUP(Hierarchisation!E2812,effectifs_ete,6,FALSE),IF(Hierarchisation!K2812="Sud Est",VLOOKUP(Hierarchisation!E2812,effectifs_ete,7,FALSE),IF(Hierarchisation!K2812="Sud Ouest",VLOOKUP(Hierarchisation!E2812,effectifs_ete,8,FALSE),"Erreur Région"))))))</f>
        <v>#N/A</v>
      </c>
      <c r="U2812" s="17" t="e">
        <f>IF(K2812="Centre",VLOOKUP(E2812,effectifs_hiver,3,FALSE),IF(Hierarchisation!K2812="Grand Nord",VLOOKUP(Hierarchisation!E2812,effectifs_hiver,4,FALSE),IF(Hierarchisation!K2812="Nord Est",VLOOKUP(Hierarchisation!E2812,effectifs_hiver,5,FALSE),IF(Hierarchisation!K2812="Nord Ouest",VLOOKUP(Hierarchisation!E2812,effectifs_hiver,6,FALSE),IF(Hierarchisation!K2812="Sud Est",VLOOKUP(Hierarchisation!E2812,effectifs_hiver,7,FALSE),IF(Hierarchisation!K2812="Sud Ouest",VLOOKUP(Hierarchisation!E2812,effectifs_hiver,8,FALSE),"Erreur Région"))))))</f>
        <v>#N/A</v>
      </c>
      <c r="V2812" s="17" t="e">
        <f>IF(W2812="Transit","Transit",IF(W2812="hiver",VLOOKUP(E2812,'EFFECTIFS Hiver'!$A:$I,9,FALSE),IF(W2812="été",VLOOKUP(E2812,'EFFECTIFS Eté'!$A:$I,9,FALSE),"Erreur saison")))</f>
        <v>#N/A</v>
      </c>
      <c r="W2812" s="18" t="e">
        <f>VLOOKUP(D2812,Listes!B:C,2,FALSE)</f>
        <v>#N/A</v>
      </c>
    </row>
    <row r="2813" spans="1:23" ht="15.75" customHeight="1">
      <c r="A2813" s="11"/>
      <c r="B2813" s="11"/>
      <c r="C2813" s="11"/>
      <c r="D2813" s="11"/>
      <c r="E2813" s="11"/>
      <c r="F2813" s="11"/>
      <c r="G2813" s="11" t="e">
        <f>VLOOKUP(E2813,TAXONS!B:C,2,FALSE)</f>
        <v>#N/A</v>
      </c>
      <c r="H2813" s="13">
        <f t="shared" si="218"/>
        <v>0</v>
      </c>
      <c r="I2813" s="12" t="e">
        <f t="shared" si="219"/>
        <v>#N/A</v>
      </c>
      <c r="J2813" s="14" t="e">
        <f t="shared" si="220"/>
        <v>#N/A</v>
      </c>
      <c r="K2813" s="15" t="e">
        <f>VLOOKUP(B2813,REGIONS!A:D,4,FALSE)</f>
        <v>#N/A</v>
      </c>
      <c r="L2813" s="19" t="e">
        <f>VLOOKUP(G2813,Sensibilité!$A:$L,12,FALSE)</f>
        <v>#N/A</v>
      </c>
      <c r="M2813" s="19" t="e">
        <f t="shared" si="221"/>
        <v>#N/A</v>
      </c>
      <c r="N2813" s="19" t="e">
        <f t="shared" si="222"/>
        <v>#N/A</v>
      </c>
      <c r="O2813" s="15" t="str">
        <f>IF(D2813=Listes!$B$6,"SWARMING",IF(OR(D2813=Listes!$B$1,D2813=Listes!$B$2,D2813=Listes!$B$5),2,IF(OR(D2813=Listes!$B$3,D2813=Listes!$B$4),1,"erreur colonne D")))</f>
        <v>SWARMING</v>
      </c>
      <c r="P2813" s="15" t="e">
        <f>IF(OR(W2813="Hiver",W2813="Transit"),VLOOKUP(E2813,IC!A:E,4,FALSE),IF(W2813="été",VLOOKUP(E2813,IC!A:E,3,FALSE),"erreur"))</f>
        <v>#N/A</v>
      </c>
      <c r="Q2813" s="15" t="e">
        <f>IF(P2813="NR",0,IF(F2813&lt;5,0,IF(P2813=1,VLOOKUP(F2813,IC!$G$1:$I$8,3,TRUE),
IF(P2813=2,VLOOKUP(F2813,IC!$K$1:$M$8,3,TRUE),
IF(P2813=3,VLOOKUP(F2813,IC!$O$1:$Q$8,3,TRUE),IF(P2813=4,VLOOKUP(F2813,IC!$S$2:$U$9,3,TRUE),
"erreur"))))))</f>
        <v>#N/A</v>
      </c>
      <c r="R2813" s="16" t="e">
        <f>IF(OR(V2813="NA",V2813="Transit",V2813&lt;Listes!$F$1),"non applicable",F2813/V2813)</f>
        <v>#N/A</v>
      </c>
      <c r="S2813" s="16" t="e">
        <f>IF(W2813="Transit","Non applicable",IF(AND(W2813="été",T2813&gt;Listes!F2812),F2813/T2813,IF(AND(W2813="Hiver",Hierarchisation!U2813&gt;Listes!F2812),F2813/U2813,"non applicable")))</f>
        <v>#N/A</v>
      </c>
      <c r="T2813" s="17" t="e">
        <f>IF(K2813="Centre",VLOOKUP(E2813,effectifs_ete,3,FALSE),IF(Hierarchisation!K2813="Grand Nord",VLOOKUP(Hierarchisation!E2813,effectifs_ete,4,FALSE),IF(Hierarchisation!K2813="Nord Est",VLOOKUP(Hierarchisation!E2813,effectifs_ete,5,FALSE),IF(Hierarchisation!K2813="Nord Ouest",VLOOKUP(Hierarchisation!E2813,effectifs_ete,6,FALSE),IF(Hierarchisation!K2813="Sud Est",VLOOKUP(Hierarchisation!E2813,effectifs_ete,7,FALSE),IF(Hierarchisation!K2813="Sud Ouest",VLOOKUP(Hierarchisation!E2813,effectifs_ete,8,FALSE),"Erreur Région"))))))</f>
        <v>#N/A</v>
      </c>
      <c r="U2813" s="17" t="e">
        <f>IF(K2813="Centre",VLOOKUP(E2813,effectifs_hiver,3,FALSE),IF(Hierarchisation!K2813="Grand Nord",VLOOKUP(Hierarchisation!E2813,effectifs_hiver,4,FALSE),IF(Hierarchisation!K2813="Nord Est",VLOOKUP(Hierarchisation!E2813,effectifs_hiver,5,FALSE),IF(Hierarchisation!K2813="Nord Ouest",VLOOKUP(Hierarchisation!E2813,effectifs_hiver,6,FALSE),IF(Hierarchisation!K2813="Sud Est",VLOOKUP(Hierarchisation!E2813,effectifs_hiver,7,FALSE),IF(Hierarchisation!K2813="Sud Ouest",VLOOKUP(Hierarchisation!E2813,effectifs_hiver,8,FALSE),"Erreur Région"))))))</f>
        <v>#N/A</v>
      </c>
      <c r="V2813" s="17" t="e">
        <f>IF(W2813="Transit","Transit",IF(W2813="hiver",VLOOKUP(E2813,'EFFECTIFS Hiver'!$A:$I,9,FALSE),IF(W2813="été",VLOOKUP(E2813,'EFFECTIFS Eté'!$A:$I,9,FALSE),"Erreur saison")))</f>
        <v>#N/A</v>
      </c>
      <c r="W2813" s="18" t="e">
        <f>VLOOKUP(D2813,Listes!B:C,2,FALSE)</f>
        <v>#N/A</v>
      </c>
    </row>
    <row r="2814" spans="1:23" ht="15.75" customHeight="1">
      <c r="A2814" s="11"/>
      <c r="B2814" s="11"/>
      <c r="C2814" s="11"/>
      <c r="D2814" s="11"/>
      <c r="E2814" s="11"/>
      <c r="F2814" s="11"/>
      <c r="G2814" s="11" t="e">
        <f>VLOOKUP(E2814,TAXONS!B:C,2,FALSE)</f>
        <v>#N/A</v>
      </c>
      <c r="H2814" s="13">
        <f t="shared" si="218"/>
        <v>0</v>
      </c>
      <c r="I2814" s="12" t="e">
        <f t="shared" si="219"/>
        <v>#N/A</v>
      </c>
      <c r="J2814" s="14" t="e">
        <f t="shared" si="220"/>
        <v>#N/A</v>
      </c>
      <c r="K2814" s="15" t="e">
        <f>VLOOKUP(B2814,REGIONS!A:D,4,FALSE)</f>
        <v>#N/A</v>
      </c>
      <c r="L2814" s="19" t="e">
        <f>VLOOKUP(G2814,Sensibilité!$A:$L,12,FALSE)</f>
        <v>#N/A</v>
      </c>
      <c r="M2814" s="19" t="e">
        <f t="shared" si="221"/>
        <v>#N/A</v>
      </c>
      <c r="N2814" s="19" t="e">
        <f t="shared" si="222"/>
        <v>#N/A</v>
      </c>
      <c r="O2814" s="15" t="str">
        <f>IF(D2814=Listes!$B$6,"SWARMING",IF(OR(D2814=Listes!$B$1,D2814=Listes!$B$2,D2814=Listes!$B$5),2,IF(OR(D2814=Listes!$B$3,D2814=Listes!$B$4),1,"erreur colonne D")))</f>
        <v>SWARMING</v>
      </c>
      <c r="P2814" s="15" t="e">
        <f>IF(OR(W2814="Hiver",W2814="Transit"),VLOOKUP(E2814,IC!A:E,4,FALSE),IF(W2814="été",VLOOKUP(E2814,IC!A:E,3,FALSE),"erreur"))</f>
        <v>#N/A</v>
      </c>
      <c r="Q2814" s="15" t="e">
        <f>IF(P2814="NR",0,IF(F2814&lt;5,0,IF(P2814=1,VLOOKUP(F2814,IC!$G$1:$I$8,3,TRUE),
IF(P2814=2,VLOOKUP(F2814,IC!$K$1:$M$8,3,TRUE),
IF(P2814=3,VLOOKUP(F2814,IC!$O$1:$Q$8,3,TRUE),IF(P2814=4,VLOOKUP(F2814,IC!$S$2:$U$9,3,TRUE),
"erreur"))))))</f>
        <v>#N/A</v>
      </c>
      <c r="R2814" s="16" t="e">
        <f>IF(OR(V2814="NA",V2814="Transit",V2814&lt;Listes!$F$1),"non applicable",F2814/V2814)</f>
        <v>#N/A</v>
      </c>
      <c r="S2814" s="16" t="e">
        <f>IF(W2814="Transit","Non applicable",IF(AND(W2814="été",T2814&gt;Listes!F2813),F2814/T2814,IF(AND(W2814="Hiver",Hierarchisation!U2814&gt;Listes!F2813),F2814/U2814,"non applicable")))</f>
        <v>#N/A</v>
      </c>
      <c r="T2814" s="17" t="e">
        <f>IF(K2814="Centre",VLOOKUP(E2814,effectifs_ete,3,FALSE),IF(Hierarchisation!K2814="Grand Nord",VLOOKUP(Hierarchisation!E2814,effectifs_ete,4,FALSE),IF(Hierarchisation!K2814="Nord Est",VLOOKUP(Hierarchisation!E2814,effectifs_ete,5,FALSE),IF(Hierarchisation!K2814="Nord Ouest",VLOOKUP(Hierarchisation!E2814,effectifs_ete,6,FALSE),IF(Hierarchisation!K2814="Sud Est",VLOOKUP(Hierarchisation!E2814,effectifs_ete,7,FALSE),IF(Hierarchisation!K2814="Sud Ouest",VLOOKUP(Hierarchisation!E2814,effectifs_ete,8,FALSE),"Erreur Région"))))))</f>
        <v>#N/A</v>
      </c>
      <c r="U2814" s="17" t="e">
        <f>IF(K2814="Centre",VLOOKUP(E2814,effectifs_hiver,3,FALSE),IF(Hierarchisation!K2814="Grand Nord",VLOOKUP(Hierarchisation!E2814,effectifs_hiver,4,FALSE),IF(Hierarchisation!K2814="Nord Est",VLOOKUP(Hierarchisation!E2814,effectifs_hiver,5,FALSE),IF(Hierarchisation!K2814="Nord Ouest",VLOOKUP(Hierarchisation!E2814,effectifs_hiver,6,FALSE),IF(Hierarchisation!K2814="Sud Est",VLOOKUP(Hierarchisation!E2814,effectifs_hiver,7,FALSE),IF(Hierarchisation!K2814="Sud Ouest",VLOOKUP(Hierarchisation!E2814,effectifs_hiver,8,FALSE),"Erreur Région"))))))</f>
        <v>#N/A</v>
      </c>
      <c r="V2814" s="17" t="e">
        <f>IF(W2814="Transit","Transit",IF(W2814="hiver",VLOOKUP(E2814,'EFFECTIFS Hiver'!$A:$I,9,FALSE),IF(W2814="été",VLOOKUP(E2814,'EFFECTIFS Eté'!$A:$I,9,FALSE),"Erreur saison")))</f>
        <v>#N/A</v>
      </c>
      <c r="W2814" s="18" t="e">
        <f>VLOOKUP(D2814,Listes!B:C,2,FALSE)</f>
        <v>#N/A</v>
      </c>
    </row>
    <row r="2815" spans="1:23" ht="15.75" customHeight="1">
      <c r="A2815" s="11"/>
      <c r="B2815" s="11"/>
      <c r="C2815" s="11"/>
      <c r="D2815" s="11"/>
      <c r="E2815" s="11"/>
      <c r="F2815" s="11"/>
      <c r="G2815" s="11" t="e">
        <f>VLOOKUP(E2815,TAXONS!B:C,2,FALSE)</f>
        <v>#N/A</v>
      </c>
      <c r="H2815" s="13">
        <f t="shared" si="218"/>
        <v>0</v>
      </c>
      <c r="I2815" s="12" t="e">
        <f t="shared" si="219"/>
        <v>#N/A</v>
      </c>
      <c r="J2815" s="14" t="e">
        <f t="shared" si="220"/>
        <v>#N/A</v>
      </c>
      <c r="K2815" s="15" t="e">
        <f>VLOOKUP(B2815,REGIONS!A:D,4,FALSE)</f>
        <v>#N/A</v>
      </c>
      <c r="L2815" s="19" t="e">
        <f>VLOOKUP(G2815,Sensibilité!$A:$L,12,FALSE)</f>
        <v>#N/A</v>
      </c>
      <c r="M2815" s="19" t="e">
        <f t="shared" si="221"/>
        <v>#N/A</v>
      </c>
      <c r="N2815" s="19" t="e">
        <f t="shared" si="222"/>
        <v>#N/A</v>
      </c>
      <c r="O2815" s="15" t="str">
        <f>IF(D2815=Listes!$B$6,"SWARMING",IF(OR(D2815=Listes!$B$1,D2815=Listes!$B$2,D2815=Listes!$B$5),2,IF(OR(D2815=Listes!$B$3,D2815=Listes!$B$4),1,"erreur colonne D")))</f>
        <v>SWARMING</v>
      </c>
      <c r="P2815" s="15" t="e">
        <f>IF(OR(W2815="Hiver",W2815="Transit"),VLOOKUP(E2815,IC!A:E,4,FALSE),IF(W2815="été",VLOOKUP(E2815,IC!A:E,3,FALSE),"erreur"))</f>
        <v>#N/A</v>
      </c>
      <c r="Q2815" s="15" t="e">
        <f>IF(P2815="NR",0,IF(F2815&lt;5,0,IF(P2815=1,VLOOKUP(F2815,IC!$G$1:$I$8,3,TRUE),
IF(P2815=2,VLOOKUP(F2815,IC!$K$1:$M$8,3,TRUE),
IF(P2815=3,VLOOKUP(F2815,IC!$O$1:$Q$8,3,TRUE),IF(P2815=4,VLOOKUP(F2815,IC!$S$2:$U$9,3,TRUE),
"erreur"))))))</f>
        <v>#N/A</v>
      </c>
      <c r="R2815" s="16" t="e">
        <f>IF(OR(V2815="NA",V2815="Transit",V2815&lt;Listes!$F$1),"non applicable",F2815/V2815)</f>
        <v>#N/A</v>
      </c>
      <c r="S2815" s="16" t="e">
        <f>IF(W2815="Transit","Non applicable",IF(AND(W2815="été",T2815&gt;Listes!F2814),F2815/T2815,IF(AND(W2815="Hiver",Hierarchisation!U2815&gt;Listes!F2814),F2815/U2815,"non applicable")))</f>
        <v>#N/A</v>
      </c>
      <c r="T2815" s="17" t="e">
        <f>IF(K2815="Centre",VLOOKUP(E2815,effectifs_ete,3,FALSE),IF(Hierarchisation!K2815="Grand Nord",VLOOKUP(Hierarchisation!E2815,effectifs_ete,4,FALSE),IF(Hierarchisation!K2815="Nord Est",VLOOKUP(Hierarchisation!E2815,effectifs_ete,5,FALSE),IF(Hierarchisation!K2815="Nord Ouest",VLOOKUP(Hierarchisation!E2815,effectifs_ete,6,FALSE),IF(Hierarchisation!K2815="Sud Est",VLOOKUP(Hierarchisation!E2815,effectifs_ete,7,FALSE),IF(Hierarchisation!K2815="Sud Ouest",VLOOKUP(Hierarchisation!E2815,effectifs_ete,8,FALSE),"Erreur Région"))))))</f>
        <v>#N/A</v>
      </c>
      <c r="U2815" s="17" t="e">
        <f>IF(K2815="Centre",VLOOKUP(E2815,effectifs_hiver,3,FALSE),IF(Hierarchisation!K2815="Grand Nord",VLOOKUP(Hierarchisation!E2815,effectifs_hiver,4,FALSE),IF(Hierarchisation!K2815="Nord Est",VLOOKUP(Hierarchisation!E2815,effectifs_hiver,5,FALSE),IF(Hierarchisation!K2815="Nord Ouest",VLOOKUP(Hierarchisation!E2815,effectifs_hiver,6,FALSE),IF(Hierarchisation!K2815="Sud Est",VLOOKUP(Hierarchisation!E2815,effectifs_hiver,7,FALSE),IF(Hierarchisation!K2815="Sud Ouest",VLOOKUP(Hierarchisation!E2815,effectifs_hiver,8,FALSE),"Erreur Région"))))))</f>
        <v>#N/A</v>
      </c>
      <c r="V2815" s="17" t="e">
        <f>IF(W2815="Transit","Transit",IF(W2815="hiver",VLOOKUP(E2815,'EFFECTIFS Hiver'!$A:$I,9,FALSE),IF(W2815="été",VLOOKUP(E2815,'EFFECTIFS Eté'!$A:$I,9,FALSE),"Erreur saison")))</f>
        <v>#N/A</v>
      </c>
      <c r="W2815" s="18" t="e">
        <f>VLOOKUP(D2815,Listes!B:C,2,FALSE)</f>
        <v>#N/A</v>
      </c>
    </row>
    <row r="2816" spans="1:23" ht="15.75" customHeight="1">
      <c r="A2816" s="11"/>
      <c r="B2816" s="11"/>
      <c r="C2816" s="11"/>
      <c r="D2816" s="11"/>
      <c r="E2816" s="11"/>
      <c r="F2816" s="11"/>
      <c r="G2816" s="11" t="e">
        <f>VLOOKUP(E2816,TAXONS!B:C,2,FALSE)</f>
        <v>#N/A</v>
      </c>
      <c r="H2816" s="13">
        <f t="shared" si="218"/>
        <v>0</v>
      </c>
      <c r="I2816" s="12" t="e">
        <f t="shared" si="219"/>
        <v>#N/A</v>
      </c>
      <c r="J2816" s="14" t="e">
        <f t="shared" si="220"/>
        <v>#N/A</v>
      </c>
      <c r="K2816" s="15" t="e">
        <f>VLOOKUP(B2816,REGIONS!A:D,4,FALSE)</f>
        <v>#N/A</v>
      </c>
      <c r="L2816" s="19" t="e">
        <f>VLOOKUP(G2816,Sensibilité!$A:$L,12,FALSE)</f>
        <v>#N/A</v>
      </c>
      <c r="M2816" s="19" t="e">
        <f t="shared" si="221"/>
        <v>#N/A</v>
      </c>
      <c r="N2816" s="19" t="e">
        <f t="shared" si="222"/>
        <v>#N/A</v>
      </c>
      <c r="O2816" s="15" t="str">
        <f>IF(D2816=Listes!$B$6,"SWARMING",IF(OR(D2816=Listes!$B$1,D2816=Listes!$B$2,D2816=Listes!$B$5),2,IF(OR(D2816=Listes!$B$3,D2816=Listes!$B$4),1,"erreur colonne D")))</f>
        <v>SWARMING</v>
      </c>
      <c r="P2816" s="15" t="e">
        <f>IF(OR(W2816="Hiver",W2816="Transit"),VLOOKUP(E2816,IC!A:E,4,FALSE),IF(W2816="été",VLOOKUP(E2816,IC!A:E,3,FALSE),"erreur"))</f>
        <v>#N/A</v>
      </c>
      <c r="Q2816" s="15" t="e">
        <f>IF(P2816="NR",0,IF(F2816&lt;5,0,IF(P2816=1,VLOOKUP(F2816,IC!$G$1:$I$8,3,TRUE),
IF(P2816=2,VLOOKUP(F2816,IC!$K$1:$M$8,3,TRUE),
IF(P2816=3,VLOOKUP(F2816,IC!$O$1:$Q$8,3,TRUE),IF(P2816=4,VLOOKUP(F2816,IC!$S$2:$U$9,3,TRUE),
"erreur"))))))</f>
        <v>#N/A</v>
      </c>
      <c r="R2816" s="16" t="e">
        <f>IF(OR(V2816="NA",V2816="Transit",V2816&lt;Listes!$F$1),"non applicable",F2816/V2816)</f>
        <v>#N/A</v>
      </c>
      <c r="S2816" s="16" t="e">
        <f>IF(W2816="Transit","Non applicable",IF(AND(W2816="été",T2816&gt;Listes!F2815),F2816/T2816,IF(AND(W2816="Hiver",Hierarchisation!U2816&gt;Listes!F2815),F2816/U2816,"non applicable")))</f>
        <v>#N/A</v>
      </c>
      <c r="T2816" s="17" t="e">
        <f>IF(K2816="Centre",VLOOKUP(E2816,effectifs_ete,3,FALSE),IF(Hierarchisation!K2816="Grand Nord",VLOOKUP(Hierarchisation!E2816,effectifs_ete,4,FALSE),IF(Hierarchisation!K2816="Nord Est",VLOOKUP(Hierarchisation!E2816,effectifs_ete,5,FALSE),IF(Hierarchisation!K2816="Nord Ouest",VLOOKUP(Hierarchisation!E2816,effectifs_ete,6,FALSE),IF(Hierarchisation!K2816="Sud Est",VLOOKUP(Hierarchisation!E2816,effectifs_ete,7,FALSE),IF(Hierarchisation!K2816="Sud Ouest",VLOOKUP(Hierarchisation!E2816,effectifs_ete,8,FALSE),"Erreur Région"))))))</f>
        <v>#N/A</v>
      </c>
      <c r="U2816" s="17" t="e">
        <f>IF(K2816="Centre",VLOOKUP(E2816,effectifs_hiver,3,FALSE),IF(Hierarchisation!K2816="Grand Nord",VLOOKUP(Hierarchisation!E2816,effectifs_hiver,4,FALSE),IF(Hierarchisation!K2816="Nord Est",VLOOKUP(Hierarchisation!E2816,effectifs_hiver,5,FALSE),IF(Hierarchisation!K2816="Nord Ouest",VLOOKUP(Hierarchisation!E2816,effectifs_hiver,6,FALSE),IF(Hierarchisation!K2816="Sud Est",VLOOKUP(Hierarchisation!E2816,effectifs_hiver,7,FALSE),IF(Hierarchisation!K2816="Sud Ouest",VLOOKUP(Hierarchisation!E2816,effectifs_hiver,8,FALSE),"Erreur Région"))))))</f>
        <v>#N/A</v>
      </c>
      <c r="V2816" s="17" t="e">
        <f>IF(W2816="Transit","Transit",IF(W2816="hiver",VLOOKUP(E2816,'EFFECTIFS Hiver'!$A:$I,9,FALSE),IF(W2816="été",VLOOKUP(E2816,'EFFECTIFS Eté'!$A:$I,9,FALSE),"Erreur saison")))</f>
        <v>#N/A</v>
      </c>
      <c r="W2816" s="18" t="e">
        <f>VLOOKUP(D2816,Listes!B:C,2,FALSE)</f>
        <v>#N/A</v>
      </c>
    </row>
    <row r="2817" spans="1:23" ht="15.75" customHeight="1">
      <c r="A2817" s="11"/>
      <c r="B2817" s="11"/>
      <c r="C2817" s="11"/>
      <c r="D2817" s="11"/>
      <c r="E2817" s="11"/>
      <c r="F2817" s="11"/>
      <c r="G2817" s="11" t="e">
        <f>VLOOKUP(E2817,TAXONS!B:C,2,FALSE)</f>
        <v>#N/A</v>
      </c>
      <c r="H2817" s="13">
        <f t="shared" si="218"/>
        <v>0</v>
      </c>
      <c r="I2817" s="12" t="e">
        <f t="shared" si="219"/>
        <v>#N/A</v>
      </c>
      <c r="J2817" s="14" t="e">
        <f t="shared" si="220"/>
        <v>#N/A</v>
      </c>
      <c r="K2817" s="15" t="e">
        <f>VLOOKUP(B2817,REGIONS!A:D,4,FALSE)</f>
        <v>#N/A</v>
      </c>
      <c r="L2817" s="19" t="e">
        <f>VLOOKUP(G2817,Sensibilité!$A:$L,12,FALSE)</f>
        <v>#N/A</v>
      </c>
      <c r="M2817" s="19" t="e">
        <f t="shared" si="221"/>
        <v>#N/A</v>
      </c>
      <c r="N2817" s="19" t="e">
        <f t="shared" si="222"/>
        <v>#N/A</v>
      </c>
      <c r="O2817" s="15" t="str">
        <f>IF(D2817=Listes!$B$6,"SWARMING",IF(OR(D2817=Listes!$B$1,D2817=Listes!$B$2,D2817=Listes!$B$5),2,IF(OR(D2817=Listes!$B$3,D2817=Listes!$B$4),1,"erreur colonne D")))</f>
        <v>SWARMING</v>
      </c>
      <c r="P2817" s="15" t="e">
        <f>IF(OR(W2817="Hiver",W2817="Transit"),VLOOKUP(E2817,IC!A:E,4,FALSE),IF(W2817="été",VLOOKUP(E2817,IC!A:E,3,FALSE),"erreur"))</f>
        <v>#N/A</v>
      </c>
      <c r="Q2817" s="15" t="e">
        <f>IF(P2817="NR",0,IF(F2817&lt;5,0,IF(P2817=1,VLOOKUP(F2817,IC!$G$1:$I$8,3,TRUE),
IF(P2817=2,VLOOKUP(F2817,IC!$K$1:$M$8,3,TRUE),
IF(P2817=3,VLOOKUP(F2817,IC!$O$1:$Q$8,3,TRUE),IF(P2817=4,VLOOKUP(F2817,IC!$S$2:$U$9,3,TRUE),
"erreur"))))))</f>
        <v>#N/A</v>
      </c>
      <c r="R2817" s="16" t="e">
        <f>IF(OR(V2817="NA",V2817="Transit",V2817&lt;Listes!$F$1),"non applicable",F2817/V2817)</f>
        <v>#N/A</v>
      </c>
      <c r="S2817" s="16" t="e">
        <f>IF(W2817="Transit","Non applicable",IF(AND(W2817="été",T2817&gt;Listes!F2816),F2817/T2817,IF(AND(W2817="Hiver",Hierarchisation!U2817&gt;Listes!F2816),F2817/U2817,"non applicable")))</f>
        <v>#N/A</v>
      </c>
      <c r="T2817" s="17" t="e">
        <f>IF(K2817="Centre",VLOOKUP(E2817,effectifs_ete,3,FALSE),IF(Hierarchisation!K2817="Grand Nord",VLOOKUP(Hierarchisation!E2817,effectifs_ete,4,FALSE),IF(Hierarchisation!K2817="Nord Est",VLOOKUP(Hierarchisation!E2817,effectifs_ete,5,FALSE),IF(Hierarchisation!K2817="Nord Ouest",VLOOKUP(Hierarchisation!E2817,effectifs_ete,6,FALSE),IF(Hierarchisation!K2817="Sud Est",VLOOKUP(Hierarchisation!E2817,effectifs_ete,7,FALSE),IF(Hierarchisation!K2817="Sud Ouest",VLOOKUP(Hierarchisation!E2817,effectifs_ete,8,FALSE),"Erreur Région"))))))</f>
        <v>#N/A</v>
      </c>
      <c r="U2817" s="17" t="e">
        <f>IF(K2817="Centre",VLOOKUP(E2817,effectifs_hiver,3,FALSE),IF(Hierarchisation!K2817="Grand Nord",VLOOKUP(Hierarchisation!E2817,effectifs_hiver,4,FALSE),IF(Hierarchisation!K2817="Nord Est",VLOOKUP(Hierarchisation!E2817,effectifs_hiver,5,FALSE),IF(Hierarchisation!K2817="Nord Ouest",VLOOKUP(Hierarchisation!E2817,effectifs_hiver,6,FALSE),IF(Hierarchisation!K2817="Sud Est",VLOOKUP(Hierarchisation!E2817,effectifs_hiver,7,FALSE),IF(Hierarchisation!K2817="Sud Ouest",VLOOKUP(Hierarchisation!E2817,effectifs_hiver,8,FALSE),"Erreur Région"))))))</f>
        <v>#N/A</v>
      </c>
      <c r="V2817" s="17" t="e">
        <f>IF(W2817="Transit","Transit",IF(W2817="hiver",VLOOKUP(E2817,'EFFECTIFS Hiver'!$A:$I,9,FALSE),IF(W2817="été",VLOOKUP(E2817,'EFFECTIFS Eté'!$A:$I,9,FALSE),"Erreur saison")))</f>
        <v>#N/A</v>
      </c>
      <c r="W2817" s="18" t="e">
        <f>VLOOKUP(D2817,Listes!B:C,2,FALSE)</f>
        <v>#N/A</v>
      </c>
    </row>
    <row r="2818" spans="1:23" ht="15.75" customHeight="1">
      <c r="A2818" s="11"/>
      <c r="B2818" s="11"/>
      <c r="C2818" s="11"/>
      <c r="D2818" s="11"/>
      <c r="E2818" s="11"/>
      <c r="F2818" s="11"/>
      <c r="G2818" s="11" t="e">
        <f>VLOOKUP(E2818,TAXONS!B:C,2,FALSE)</f>
        <v>#N/A</v>
      </c>
      <c r="H2818" s="13">
        <f t="shared" si="218"/>
        <v>0</v>
      </c>
      <c r="I2818" s="12" t="e">
        <f t="shared" si="219"/>
        <v>#N/A</v>
      </c>
      <c r="J2818" s="14" t="e">
        <f t="shared" si="220"/>
        <v>#N/A</v>
      </c>
      <c r="K2818" s="15" t="e">
        <f>VLOOKUP(B2818,REGIONS!A:D,4,FALSE)</f>
        <v>#N/A</v>
      </c>
      <c r="L2818" s="19" t="e">
        <f>VLOOKUP(G2818,Sensibilité!$A:$L,12,FALSE)</f>
        <v>#N/A</v>
      </c>
      <c r="M2818" s="19" t="e">
        <f t="shared" si="221"/>
        <v>#N/A</v>
      </c>
      <c r="N2818" s="19" t="e">
        <f t="shared" si="222"/>
        <v>#N/A</v>
      </c>
      <c r="O2818" s="15" t="str">
        <f>IF(D2818=Listes!$B$6,"SWARMING",IF(OR(D2818=Listes!$B$1,D2818=Listes!$B$2,D2818=Listes!$B$5),2,IF(OR(D2818=Listes!$B$3,D2818=Listes!$B$4),1,"erreur colonne D")))</f>
        <v>SWARMING</v>
      </c>
      <c r="P2818" s="15" t="e">
        <f>IF(OR(W2818="Hiver",W2818="Transit"),VLOOKUP(E2818,IC!A:E,4,FALSE),IF(W2818="été",VLOOKUP(E2818,IC!A:E,3,FALSE),"erreur"))</f>
        <v>#N/A</v>
      </c>
      <c r="Q2818" s="15" t="e">
        <f>IF(P2818="NR",0,IF(F2818&lt;5,0,IF(P2818=1,VLOOKUP(F2818,IC!$G$1:$I$8,3,TRUE),
IF(P2818=2,VLOOKUP(F2818,IC!$K$1:$M$8,3,TRUE),
IF(P2818=3,VLOOKUP(F2818,IC!$O$1:$Q$8,3,TRUE),IF(P2818=4,VLOOKUP(F2818,IC!$S$2:$U$9,3,TRUE),
"erreur"))))))</f>
        <v>#N/A</v>
      </c>
      <c r="R2818" s="16" t="e">
        <f>IF(OR(V2818="NA",V2818="Transit",V2818&lt;Listes!$F$1),"non applicable",F2818/V2818)</f>
        <v>#N/A</v>
      </c>
      <c r="S2818" s="16" t="e">
        <f>IF(W2818="Transit","Non applicable",IF(AND(W2818="été",T2818&gt;Listes!F2817),F2818/T2818,IF(AND(W2818="Hiver",Hierarchisation!U2818&gt;Listes!F2817),F2818/U2818,"non applicable")))</f>
        <v>#N/A</v>
      </c>
      <c r="T2818" s="17" t="e">
        <f>IF(K2818="Centre",VLOOKUP(E2818,effectifs_ete,3,FALSE),IF(Hierarchisation!K2818="Grand Nord",VLOOKUP(Hierarchisation!E2818,effectifs_ete,4,FALSE),IF(Hierarchisation!K2818="Nord Est",VLOOKUP(Hierarchisation!E2818,effectifs_ete,5,FALSE),IF(Hierarchisation!K2818="Nord Ouest",VLOOKUP(Hierarchisation!E2818,effectifs_ete,6,FALSE),IF(Hierarchisation!K2818="Sud Est",VLOOKUP(Hierarchisation!E2818,effectifs_ete,7,FALSE),IF(Hierarchisation!K2818="Sud Ouest",VLOOKUP(Hierarchisation!E2818,effectifs_ete,8,FALSE),"Erreur Région"))))))</f>
        <v>#N/A</v>
      </c>
      <c r="U2818" s="17" t="e">
        <f>IF(K2818="Centre",VLOOKUP(E2818,effectifs_hiver,3,FALSE),IF(Hierarchisation!K2818="Grand Nord",VLOOKUP(Hierarchisation!E2818,effectifs_hiver,4,FALSE),IF(Hierarchisation!K2818="Nord Est",VLOOKUP(Hierarchisation!E2818,effectifs_hiver,5,FALSE),IF(Hierarchisation!K2818="Nord Ouest",VLOOKUP(Hierarchisation!E2818,effectifs_hiver,6,FALSE),IF(Hierarchisation!K2818="Sud Est",VLOOKUP(Hierarchisation!E2818,effectifs_hiver,7,FALSE),IF(Hierarchisation!K2818="Sud Ouest",VLOOKUP(Hierarchisation!E2818,effectifs_hiver,8,FALSE),"Erreur Région"))))))</f>
        <v>#N/A</v>
      </c>
      <c r="V2818" s="17" t="e">
        <f>IF(W2818="Transit","Transit",IF(W2818="hiver",VLOOKUP(E2818,'EFFECTIFS Hiver'!$A:$I,9,FALSE),IF(W2818="été",VLOOKUP(E2818,'EFFECTIFS Eté'!$A:$I,9,FALSE),"Erreur saison")))</f>
        <v>#N/A</v>
      </c>
      <c r="W2818" s="18" t="e">
        <f>VLOOKUP(D2818,Listes!B:C,2,FALSE)</f>
        <v>#N/A</v>
      </c>
    </row>
    <row r="2819" spans="1:23" ht="15.75" customHeight="1">
      <c r="A2819" s="11"/>
      <c r="B2819" s="11"/>
      <c r="C2819" s="11"/>
      <c r="D2819" s="11"/>
      <c r="E2819" s="11"/>
      <c r="F2819" s="11"/>
      <c r="G2819" s="11" t="e">
        <f>VLOOKUP(E2819,TAXONS!B:C,2,FALSE)</f>
        <v>#N/A</v>
      </c>
      <c r="H2819" s="13">
        <f t="shared" ref="H2819:H2882" si="223">IF(F2819&lt;5,0,N2819*(O2819*Q2819))</f>
        <v>0</v>
      </c>
      <c r="I2819" s="12" t="e">
        <f t="shared" ref="I2819:I2882" si="224">IF(OR(W2819="transit",R2819="non applicable"),"Non applicable",IF(R2819&gt;10%,"International",IF(R2819&gt;5%,"National",IF(S2819="non applicable","non applicable",IF(S2819&gt;2%,"Régional","non représentatif")))))</f>
        <v>#N/A</v>
      </c>
      <c r="J2819" s="14" t="e">
        <f t="shared" ref="J2819:J2882" si="225">IF(P2819="NR","Données non représentatives au National",IF(I2819="Non applicable","Données non représentatives au National ou régional",IF(I2819="non représentatif","effectif non représentatif au niveau national ou régional","--")))</f>
        <v>#N/A</v>
      </c>
      <c r="K2819" s="15" t="e">
        <f>VLOOKUP(B2819,REGIONS!A:D,4,FALSE)</f>
        <v>#N/A</v>
      </c>
      <c r="L2819" s="19" t="e">
        <f>VLOOKUP(G2819,Sensibilité!$A:$L,12,FALSE)</f>
        <v>#N/A</v>
      </c>
      <c r="M2819" s="19" t="e">
        <f t="shared" ref="M2819:M2882" si="226">IF(K2819="Grand Nord",VLOOKUP(G2819,responsabilite,2,FALSE),IF(K2819="Nord Ouest",VLOOKUP(G2819,responsabilite,3,FALSE),IF(K2819="Nord Est",VLOOKUP(G2819,responsabilite,4,FALSE),IF(K2819="Centre",VLOOKUP(G2819,responsabilite,5,FALSE),IF(K2819="Sud Ouest",VLOOKUP(G2819,responsabilite,6,FALSE),IF(K2819="Sud Est",VLOOKUP(G2819,responsabilite,7,FALSE),"erreur"))))))</f>
        <v>#N/A</v>
      </c>
      <c r="N2819" s="19" t="e">
        <f t="shared" ref="N2819:N2882" si="227">L2819+M2819</f>
        <v>#N/A</v>
      </c>
      <c r="O2819" s="15" t="str">
        <f>IF(D2819=Listes!$B$6,"SWARMING",IF(OR(D2819=Listes!$B$1,D2819=Listes!$B$2,D2819=Listes!$B$5),2,IF(OR(D2819=Listes!$B$3,D2819=Listes!$B$4),1,"erreur colonne D")))</f>
        <v>SWARMING</v>
      </c>
      <c r="P2819" s="15" t="e">
        <f>IF(OR(W2819="Hiver",W2819="Transit"),VLOOKUP(E2819,IC!A:E,4,FALSE),IF(W2819="été",VLOOKUP(E2819,IC!A:E,3,FALSE),"erreur"))</f>
        <v>#N/A</v>
      </c>
      <c r="Q2819" s="15" t="e">
        <f>IF(P2819="NR",0,IF(F2819&lt;5,0,IF(P2819=1,VLOOKUP(F2819,IC!$G$1:$I$8,3,TRUE),
IF(P2819=2,VLOOKUP(F2819,IC!$K$1:$M$8,3,TRUE),
IF(P2819=3,VLOOKUP(F2819,IC!$O$1:$Q$8,3,TRUE),IF(P2819=4,VLOOKUP(F2819,IC!$S$2:$U$9,3,TRUE),
"erreur"))))))</f>
        <v>#N/A</v>
      </c>
      <c r="R2819" s="16" t="e">
        <f>IF(OR(V2819="NA",V2819="Transit",V2819&lt;Listes!$F$1),"non applicable",F2819/V2819)</f>
        <v>#N/A</v>
      </c>
      <c r="S2819" s="16" t="e">
        <f>IF(W2819="Transit","Non applicable",IF(AND(W2819="été",T2819&gt;Listes!F2818),F2819/T2819,IF(AND(W2819="Hiver",Hierarchisation!U2819&gt;Listes!F2818),F2819/U2819,"non applicable")))</f>
        <v>#N/A</v>
      </c>
      <c r="T2819" s="17" t="e">
        <f>IF(K2819="Centre",VLOOKUP(E2819,effectifs_ete,3,FALSE),IF(Hierarchisation!K2819="Grand Nord",VLOOKUP(Hierarchisation!E2819,effectifs_ete,4,FALSE),IF(Hierarchisation!K2819="Nord Est",VLOOKUP(Hierarchisation!E2819,effectifs_ete,5,FALSE),IF(Hierarchisation!K2819="Nord Ouest",VLOOKUP(Hierarchisation!E2819,effectifs_ete,6,FALSE),IF(Hierarchisation!K2819="Sud Est",VLOOKUP(Hierarchisation!E2819,effectifs_ete,7,FALSE),IF(Hierarchisation!K2819="Sud Ouest",VLOOKUP(Hierarchisation!E2819,effectifs_ete,8,FALSE),"Erreur Région"))))))</f>
        <v>#N/A</v>
      </c>
      <c r="U2819" s="17" t="e">
        <f>IF(K2819="Centre",VLOOKUP(E2819,effectifs_hiver,3,FALSE),IF(Hierarchisation!K2819="Grand Nord",VLOOKUP(Hierarchisation!E2819,effectifs_hiver,4,FALSE),IF(Hierarchisation!K2819="Nord Est",VLOOKUP(Hierarchisation!E2819,effectifs_hiver,5,FALSE),IF(Hierarchisation!K2819="Nord Ouest",VLOOKUP(Hierarchisation!E2819,effectifs_hiver,6,FALSE),IF(Hierarchisation!K2819="Sud Est",VLOOKUP(Hierarchisation!E2819,effectifs_hiver,7,FALSE),IF(Hierarchisation!K2819="Sud Ouest",VLOOKUP(Hierarchisation!E2819,effectifs_hiver,8,FALSE),"Erreur Région"))))))</f>
        <v>#N/A</v>
      </c>
      <c r="V2819" s="17" t="e">
        <f>IF(W2819="Transit","Transit",IF(W2819="hiver",VLOOKUP(E2819,'EFFECTIFS Hiver'!$A:$I,9,FALSE),IF(W2819="été",VLOOKUP(E2819,'EFFECTIFS Eté'!$A:$I,9,FALSE),"Erreur saison")))</f>
        <v>#N/A</v>
      </c>
      <c r="W2819" s="18" t="e">
        <f>VLOOKUP(D2819,Listes!B:C,2,FALSE)</f>
        <v>#N/A</v>
      </c>
    </row>
    <row r="2820" spans="1:23" ht="15.75" customHeight="1">
      <c r="A2820" s="11"/>
      <c r="B2820" s="11"/>
      <c r="C2820" s="11"/>
      <c r="D2820" s="11"/>
      <c r="E2820" s="11"/>
      <c r="F2820" s="11"/>
      <c r="G2820" s="11" t="e">
        <f>VLOOKUP(E2820,TAXONS!B:C,2,FALSE)</f>
        <v>#N/A</v>
      </c>
      <c r="H2820" s="13">
        <f t="shared" si="223"/>
        <v>0</v>
      </c>
      <c r="I2820" s="12" t="e">
        <f t="shared" si="224"/>
        <v>#N/A</v>
      </c>
      <c r="J2820" s="14" t="e">
        <f t="shared" si="225"/>
        <v>#N/A</v>
      </c>
      <c r="K2820" s="15" t="e">
        <f>VLOOKUP(B2820,REGIONS!A:D,4,FALSE)</f>
        <v>#N/A</v>
      </c>
      <c r="L2820" s="19" t="e">
        <f>VLOOKUP(G2820,Sensibilité!$A:$L,12,FALSE)</f>
        <v>#N/A</v>
      </c>
      <c r="M2820" s="19" t="e">
        <f t="shared" si="226"/>
        <v>#N/A</v>
      </c>
      <c r="N2820" s="19" t="e">
        <f t="shared" si="227"/>
        <v>#N/A</v>
      </c>
      <c r="O2820" s="15" t="str">
        <f>IF(D2820=Listes!$B$6,"SWARMING",IF(OR(D2820=Listes!$B$1,D2820=Listes!$B$2,D2820=Listes!$B$5),2,IF(OR(D2820=Listes!$B$3,D2820=Listes!$B$4),1,"erreur colonne D")))</f>
        <v>SWARMING</v>
      </c>
      <c r="P2820" s="15" t="e">
        <f>IF(OR(W2820="Hiver",W2820="Transit"),VLOOKUP(E2820,IC!A:E,4,FALSE),IF(W2820="été",VLOOKUP(E2820,IC!A:E,3,FALSE),"erreur"))</f>
        <v>#N/A</v>
      </c>
      <c r="Q2820" s="15" t="e">
        <f>IF(P2820="NR",0,IF(F2820&lt;5,0,IF(P2820=1,VLOOKUP(F2820,IC!$G$1:$I$8,3,TRUE),
IF(P2820=2,VLOOKUP(F2820,IC!$K$1:$M$8,3,TRUE),
IF(P2820=3,VLOOKUP(F2820,IC!$O$1:$Q$8,3,TRUE),IF(P2820=4,VLOOKUP(F2820,IC!$S$2:$U$9,3,TRUE),
"erreur"))))))</f>
        <v>#N/A</v>
      </c>
      <c r="R2820" s="16" t="e">
        <f>IF(OR(V2820="NA",V2820="Transit",V2820&lt;Listes!$F$1),"non applicable",F2820/V2820)</f>
        <v>#N/A</v>
      </c>
      <c r="S2820" s="16" t="e">
        <f>IF(W2820="Transit","Non applicable",IF(AND(W2820="été",T2820&gt;Listes!F2819),F2820/T2820,IF(AND(W2820="Hiver",Hierarchisation!U2820&gt;Listes!F2819),F2820/U2820,"non applicable")))</f>
        <v>#N/A</v>
      </c>
      <c r="T2820" s="17" t="e">
        <f>IF(K2820="Centre",VLOOKUP(E2820,effectifs_ete,3,FALSE),IF(Hierarchisation!K2820="Grand Nord",VLOOKUP(Hierarchisation!E2820,effectifs_ete,4,FALSE),IF(Hierarchisation!K2820="Nord Est",VLOOKUP(Hierarchisation!E2820,effectifs_ete,5,FALSE),IF(Hierarchisation!K2820="Nord Ouest",VLOOKUP(Hierarchisation!E2820,effectifs_ete,6,FALSE),IF(Hierarchisation!K2820="Sud Est",VLOOKUP(Hierarchisation!E2820,effectifs_ete,7,FALSE),IF(Hierarchisation!K2820="Sud Ouest",VLOOKUP(Hierarchisation!E2820,effectifs_ete,8,FALSE),"Erreur Région"))))))</f>
        <v>#N/A</v>
      </c>
      <c r="U2820" s="17" t="e">
        <f>IF(K2820="Centre",VLOOKUP(E2820,effectifs_hiver,3,FALSE),IF(Hierarchisation!K2820="Grand Nord",VLOOKUP(Hierarchisation!E2820,effectifs_hiver,4,FALSE),IF(Hierarchisation!K2820="Nord Est",VLOOKUP(Hierarchisation!E2820,effectifs_hiver,5,FALSE),IF(Hierarchisation!K2820="Nord Ouest",VLOOKUP(Hierarchisation!E2820,effectifs_hiver,6,FALSE),IF(Hierarchisation!K2820="Sud Est",VLOOKUP(Hierarchisation!E2820,effectifs_hiver,7,FALSE),IF(Hierarchisation!K2820="Sud Ouest",VLOOKUP(Hierarchisation!E2820,effectifs_hiver,8,FALSE),"Erreur Région"))))))</f>
        <v>#N/A</v>
      </c>
      <c r="V2820" s="17" t="e">
        <f>IF(W2820="Transit","Transit",IF(W2820="hiver",VLOOKUP(E2820,'EFFECTIFS Hiver'!$A:$I,9,FALSE),IF(W2820="été",VLOOKUP(E2820,'EFFECTIFS Eté'!$A:$I,9,FALSE),"Erreur saison")))</f>
        <v>#N/A</v>
      </c>
      <c r="W2820" s="18" t="e">
        <f>VLOOKUP(D2820,Listes!B:C,2,FALSE)</f>
        <v>#N/A</v>
      </c>
    </row>
    <row r="2821" spans="1:23" ht="15.75" customHeight="1">
      <c r="A2821" s="11"/>
      <c r="B2821" s="11"/>
      <c r="C2821" s="11"/>
      <c r="D2821" s="11"/>
      <c r="E2821" s="11"/>
      <c r="F2821" s="11"/>
      <c r="G2821" s="11" t="e">
        <f>VLOOKUP(E2821,TAXONS!B:C,2,FALSE)</f>
        <v>#N/A</v>
      </c>
      <c r="H2821" s="13">
        <f t="shared" si="223"/>
        <v>0</v>
      </c>
      <c r="I2821" s="12" t="e">
        <f t="shared" si="224"/>
        <v>#N/A</v>
      </c>
      <c r="J2821" s="14" t="e">
        <f t="shared" si="225"/>
        <v>#N/A</v>
      </c>
      <c r="K2821" s="15" t="e">
        <f>VLOOKUP(B2821,REGIONS!A:D,4,FALSE)</f>
        <v>#N/A</v>
      </c>
      <c r="L2821" s="19" t="e">
        <f>VLOOKUP(G2821,Sensibilité!$A:$L,12,FALSE)</f>
        <v>#N/A</v>
      </c>
      <c r="M2821" s="19" t="e">
        <f t="shared" si="226"/>
        <v>#N/A</v>
      </c>
      <c r="N2821" s="19" t="e">
        <f t="shared" si="227"/>
        <v>#N/A</v>
      </c>
      <c r="O2821" s="15" t="str">
        <f>IF(D2821=Listes!$B$6,"SWARMING",IF(OR(D2821=Listes!$B$1,D2821=Listes!$B$2,D2821=Listes!$B$5),2,IF(OR(D2821=Listes!$B$3,D2821=Listes!$B$4),1,"erreur colonne D")))</f>
        <v>SWARMING</v>
      </c>
      <c r="P2821" s="15" t="e">
        <f>IF(OR(W2821="Hiver",W2821="Transit"),VLOOKUP(E2821,IC!A:E,4,FALSE),IF(W2821="été",VLOOKUP(E2821,IC!A:E,3,FALSE),"erreur"))</f>
        <v>#N/A</v>
      </c>
      <c r="Q2821" s="15" t="e">
        <f>IF(P2821="NR",0,IF(F2821&lt;5,0,IF(P2821=1,VLOOKUP(F2821,IC!$G$1:$I$8,3,TRUE),
IF(P2821=2,VLOOKUP(F2821,IC!$K$1:$M$8,3,TRUE),
IF(P2821=3,VLOOKUP(F2821,IC!$O$1:$Q$8,3,TRUE),IF(P2821=4,VLOOKUP(F2821,IC!$S$2:$U$9,3,TRUE),
"erreur"))))))</f>
        <v>#N/A</v>
      </c>
      <c r="R2821" s="16" t="e">
        <f>IF(OR(V2821="NA",V2821="Transit",V2821&lt;Listes!$F$1),"non applicable",F2821/V2821)</f>
        <v>#N/A</v>
      </c>
      <c r="S2821" s="16" t="e">
        <f>IF(W2821="Transit","Non applicable",IF(AND(W2821="été",T2821&gt;Listes!F2820),F2821/T2821,IF(AND(W2821="Hiver",Hierarchisation!U2821&gt;Listes!F2820),F2821/U2821,"non applicable")))</f>
        <v>#N/A</v>
      </c>
      <c r="T2821" s="17" t="e">
        <f>IF(K2821="Centre",VLOOKUP(E2821,effectifs_ete,3,FALSE),IF(Hierarchisation!K2821="Grand Nord",VLOOKUP(Hierarchisation!E2821,effectifs_ete,4,FALSE),IF(Hierarchisation!K2821="Nord Est",VLOOKUP(Hierarchisation!E2821,effectifs_ete,5,FALSE),IF(Hierarchisation!K2821="Nord Ouest",VLOOKUP(Hierarchisation!E2821,effectifs_ete,6,FALSE),IF(Hierarchisation!K2821="Sud Est",VLOOKUP(Hierarchisation!E2821,effectifs_ete,7,FALSE),IF(Hierarchisation!K2821="Sud Ouest",VLOOKUP(Hierarchisation!E2821,effectifs_ete,8,FALSE),"Erreur Région"))))))</f>
        <v>#N/A</v>
      </c>
      <c r="U2821" s="17" t="e">
        <f>IF(K2821="Centre",VLOOKUP(E2821,effectifs_hiver,3,FALSE),IF(Hierarchisation!K2821="Grand Nord",VLOOKUP(Hierarchisation!E2821,effectifs_hiver,4,FALSE),IF(Hierarchisation!K2821="Nord Est",VLOOKUP(Hierarchisation!E2821,effectifs_hiver,5,FALSE),IF(Hierarchisation!K2821="Nord Ouest",VLOOKUP(Hierarchisation!E2821,effectifs_hiver,6,FALSE),IF(Hierarchisation!K2821="Sud Est",VLOOKUP(Hierarchisation!E2821,effectifs_hiver,7,FALSE),IF(Hierarchisation!K2821="Sud Ouest",VLOOKUP(Hierarchisation!E2821,effectifs_hiver,8,FALSE),"Erreur Région"))))))</f>
        <v>#N/A</v>
      </c>
      <c r="V2821" s="17" t="e">
        <f>IF(W2821="Transit","Transit",IF(W2821="hiver",VLOOKUP(E2821,'EFFECTIFS Hiver'!$A:$I,9,FALSE),IF(W2821="été",VLOOKUP(E2821,'EFFECTIFS Eté'!$A:$I,9,FALSE),"Erreur saison")))</f>
        <v>#N/A</v>
      </c>
      <c r="W2821" s="18" t="e">
        <f>VLOOKUP(D2821,Listes!B:C,2,FALSE)</f>
        <v>#N/A</v>
      </c>
    </row>
    <row r="2822" spans="1:23" ht="15.75" customHeight="1">
      <c r="A2822" s="11"/>
      <c r="B2822" s="11"/>
      <c r="C2822" s="11"/>
      <c r="D2822" s="11"/>
      <c r="E2822" s="11"/>
      <c r="F2822" s="11"/>
      <c r="G2822" s="11" t="e">
        <f>VLOOKUP(E2822,TAXONS!B:C,2,FALSE)</f>
        <v>#N/A</v>
      </c>
      <c r="H2822" s="13">
        <f t="shared" si="223"/>
        <v>0</v>
      </c>
      <c r="I2822" s="12" t="e">
        <f t="shared" si="224"/>
        <v>#N/A</v>
      </c>
      <c r="J2822" s="14" t="e">
        <f t="shared" si="225"/>
        <v>#N/A</v>
      </c>
      <c r="K2822" s="15" t="e">
        <f>VLOOKUP(B2822,REGIONS!A:D,4,FALSE)</f>
        <v>#N/A</v>
      </c>
      <c r="L2822" s="19" t="e">
        <f>VLOOKUP(G2822,Sensibilité!$A:$L,12,FALSE)</f>
        <v>#N/A</v>
      </c>
      <c r="M2822" s="19" t="e">
        <f t="shared" si="226"/>
        <v>#N/A</v>
      </c>
      <c r="N2822" s="19" t="e">
        <f t="shared" si="227"/>
        <v>#N/A</v>
      </c>
      <c r="O2822" s="15" t="str">
        <f>IF(D2822=Listes!$B$6,"SWARMING",IF(OR(D2822=Listes!$B$1,D2822=Listes!$B$2,D2822=Listes!$B$5),2,IF(OR(D2822=Listes!$B$3,D2822=Listes!$B$4),1,"erreur colonne D")))</f>
        <v>SWARMING</v>
      </c>
      <c r="P2822" s="15" t="e">
        <f>IF(OR(W2822="Hiver",W2822="Transit"),VLOOKUP(E2822,IC!A:E,4,FALSE),IF(W2822="été",VLOOKUP(E2822,IC!A:E,3,FALSE),"erreur"))</f>
        <v>#N/A</v>
      </c>
      <c r="Q2822" s="15" t="e">
        <f>IF(P2822="NR",0,IF(F2822&lt;5,0,IF(P2822=1,VLOOKUP(F2822,IC!$G$1:$I$8,3,TRUE),
IF(P2822=2,VLOOKUP(F2822,IC!$K$1:$M$8,3,TRUE),
IF(P2822=3,VLOOKUP(F2822,IC!$O$1:$Q$8,3,TRUE),IF(P2822=4,VLOOKUP(F2822,IC!$S$2:$U$9,3,TRUE),
"erreur"))))))</f>
        <v>#N/A</v>
      </c>
      <c r="R2822" s="16" t="e">
        <f>IF(OR(V2822="NA",V2822="Transit",V2822&lt;Listes!$F$1),"non applicable",F2822/V2822)</f>
        <v>#N/A</v>
      </c>
      <c r="S2822" s="16" t="e">
        <f>IF(W2822="Transit","Non applicable",IF(AND(W2822="été",T2822&gt;Listes!F2821),F2822/T2822,IF(AND(W2822="Hiver",Hierarchisation!U2822&gt;Listes!F2821),F2822/U2822,"non applicable")))</f>
        <v>#N/A</v>
      </c>
      <c r="T2822" s="17" t="e">
        <f>IF(K2822="Centre",VLOOKUP(E2822,effectifs_ete,3,FALSE),IF(Hierarchisation!K2822="Grand Nord",VLOOKUP(Hierarchisation!E2822,effectifs_ete,4,FALSE),IF(Hierarchisation!K2822="Nord Est",VLOOKUP(Hierarchisation!E2822,effectifs_ete,5,FALSE),IF(Hierarchisation!K2822="Nord Ouest",VLOOKUP(Hierarchisation!E2822,effectifs_ete,6,FALSE),IF(Hierarchisation!K2822="Sud Est",VLOOKUP(Hierarchisation!E2822,effectifs_ete,7,FALSE),IF(Hierarchisation!K2822="Sud Ouest",VLOOKUP(Hierarchisation!E2822,effectifs_ete,8,FALSE),"Erreur Région"))))))</f>
        <v>#N/A</v>
      </c>
      <c r="U2822" s="17" t="e">
        <f>IF(K2822="Centre",VLOOKUP(E2822,effectifs_hiver,3,FALSE),IF(Hierarchisation!K2822="Grand Nord",VLOOKUP(Hierarchisation!E2822,effectifs_hiver,4,FALSE),IF(Hierarchisation!K2822="Nord Est",VLOOKUP(Hierarchisation!E2822,effectifs_hiver,5,FALSE),IF(Hierarchisation!K2822="Nord Ouest",VLOOKUP(Hierarchisation!E2822,effectifs_hiver,6,FALSE),IF(Hierarchisation!K2822="Sud Est",VLOOKUP(Hierarchisation!E2822,effectifs_hiver,7,FALSE),IF(Hierarchisation!K2822="Sud Ouest",VLOOKUP(Hierarchisation!E2822,effectifs_hiver,8,FALSE),"Erreur Région"))))))</f>
        <v>#N/A</v>
      </c>
      <c r="V2822" s="17" t="e">
        <f>IF(W2822="Transit","Transit",IF(W2822="hiver",VLOOKUP(E2822,'EFFECTIFS Hiver'!$A:$I,9,FALSE),IF(W2822="été",VLOOKUP(E2822,'EFFECTIFS Eté'!$A:$I,9,FALSE),"Erreur saison")))</f>
        <v>#N/A</v>
      </c>
      <c r="W2822" s="18" t="e">
        <f>VLOOKUP(D2822,Listes!B:C,2,FALSE)</f>
        <v>#N/A</v>
      </c>
    </row>
    <row r="2823" spans="1:23" ht="15.75" customHeight="1">
      <c r="A2823" s="11"/>
      <c r="B2823" s="11"/>
      <c r="C2823" s="11"/>
      <c r="D2823" s="11"/>
      <c r="E2823" s="11"/>
      <c r="F2823" s="11"/>
      <c r="G2823" s="11" t="e">
        <f>VLOOKUP(E2823,TAXONS!B:C,2,FALSE)</f>
        <v>#N/A</v>
      </c>
      <c r="H2823" s="13">
        <f t="shared" si="223"/>
        <v>0</v>
      </c>
      <c r="I2823" s="12" t="e">
        <f t="shared" si="224"/>
        <v>#N/A</v>
      </c>
      <c r="J2823" s="14" t="e">
        <f t="shared" si="225"/>
        <v>#N/A</v>
      </c>
      <c r="K2823" s="15" t="e">
        <f>VLOOKUP(B2823,REGIONS!A:D,4,FALSE)</f>
        <v>#N/A</v>
      </c>
      <c r="L2823" s="19" t="e">
        <f>VLOOKUP(G2823,Sensibilité!$A:$L,12,FALSE)</f>
        <v>#N/A</v>
      </c>
      <c r="M2823" s="19" t="e">
        <f t="shared" si="226"/>
        <v>#N/A</v>
      </c>
      <c r="N2823" s="19" t="e">
        <f t="shared" si="227"/>
        <v>#N/A</v>
      </c>
      <c r="O2823" s="15" t="str">
        <f>IF(D2823=Listes!$B$6,"SWARMING",IF(OR(D2823=Listes!$B$1,D2823=Listes!$B$2,D2823=Listes!$B$5),2,IF(OR(D2823=Listes!$B$3,D2823=Listes!$B$4),1,"erreur colonne D")))</f>
        <v>SWARMING</v>
      </c>
      <c r="P2823" s="15" t="e">
        <f>IF(OR(W2823="Hiver",W2823="Transit"),VLOOKUP(E2823,IC!A:E,4,FALSE),IF(W2823="été",VLOOKUP(E2823,IC!A:E,3,FALSE),"erreur"))</f>
        <v>#N/A</v>
      </c>
      <c r="Q2823" s="15" t="e">
        <f>IF(P2823="NR",0,IF(F2823&lt;5,0,IF(P2823=1,VLOOKUP(F2823,IC!$G$1:$I$8,3,TRUE),
IF(P2823=2,VLOOKUP(F2823,IC!$K$1:$M$8,3,TRUE),
IF(P2823=3,VLOOKUP(F2823,IC!$O$1:$Q$8,3,TRUE),IF(P2823=4,VLOOKUP(F2823,IC!$S$2:$U$9,3,TRUE),
"erreur"))))))</f>
        <v>#N/A</v>
      </c>
      <c r="R2823" s="16" t="e">
        <f>IF(OR(V2823="NA",V2823="Transit",V2823&lt;Listes!$F$1),"non applicable",F2823/V2823)</f>
        <v>#N/A</v>
      </c>
      <c r="S2823" s="16" t="e">
        <f>IF(W2823="Transit","Non applicable",IF(AND(W2823="été",T2823&gt;Listes!F2822),F2823/T2823,IF(AND(W2823="Hiver",Hierarchisation!U2823&gt;Listes!F2822),F2823/U2823,"non applicable")))</f>
        <v>#N/A</v>
      </c>
      <c r="T2823" s="17" t="e">
        <f>IF(K2823="Centre",VLOOKUP(E2823,effectifs_ete,3,FALSE),IF(Hierarchisation!K2823="Grand Nord",VLOOKUP(Hierarchisation!E2823,effectifs_ete,4,FALSE),IF(Hierarchisation!K2823="Nord Est",VLOOKUP(Hierarchisation!E2823,effectifs_ete,5,FALSE),IF(Hierarchisation!K2823="Nord Ouest",VLOOKUP(Hierarchisation!E2823,effectifs_ete,6,FALSE),IF(Hierarchisation!K2823="Sud Est",VLOOKUP(Hierarchisation!E2823,effectifs_ete,7,FALSE),IF(Hierarchisation!K2823="Sud Ouest",VLOOKUP(Hierarchisation!E2823,effectifs_ete,8,FALSE),"Erreur Région"))))))</f>
        <v>#N/A</v>
      </c>
      <c r="U2823" s="17" t="e">
        <f>IF(K2823="Centre",VLOOKUP(E2823,effectifs_hiver,3,FALSE),IF(Hierarchisation!K2823="Grand Nord",VLOOKUP(Hierarchisation!E2823,effectifs_hiver,4,FALSE),IF(Hierarchisation!K2823="Nord Est",VLOOKUP(Hierarchisation!E2823,effectifs_hiver,5,FALSE),IF(Hierarchisation!K2823="Nord Ouest",VLOOKUP(Hierarchisation!E2823,effectifs_hiver,6,FALSE),IF(Hierarchisation!K2823="Sud Est",VLOOKUP(Hierarchisation!E2823,effectifs_hiver,7,FALSE),IF(Hierarchisation!K2823="Sud Ouest",VLOOKUP(Hierarchisation!E2823,effectifs_hiver,8,FALSE),"Erreur Région"))))))</f>
        <v>#N/A</v>
      </c>
      <c r="V2823" s="17" t="e">
        <f>IF(W2823="Transit","Transit",IF(W2823="hiver",VLOOKUP(E2823,'EFFECTIFS Hiver'!$A:$I,9,FALSE),IF(W2823="été",VLOOKUP(E2823,'EFFECTIFS Eté'!$A:$I,9,FALSE),"Erreur saison")))</f>
        <v>#N/A</v>
      </c>
      <c r="W2823" s="18" t="e">
        <f>VLOOKUP(D2823,Listes!B:C,2,FALSE)</f>
        <v>#N/A</v>
      </c>
    </row>
    <row r="2824" spans="1:23" ht="15.75" customHeight="1">
      <c r="A2824" s="11"/>
      <c r="B2824" s="11"/>
      <c r="C2824" s="11"/>
      <c r="D2824" s="11"/>
      <c r="E2824" s="11"/>
      <c r="F2824" s="11"/>
      <c r="G2824" s="11" t="e">
        <f>VLOOKUP(E2824,TAXONS!B:C,2,FALSE)</f>
        <v>#N/A</v>
      </c>
      <c r="H2824" s="13">
        <f t="shared" si="223"/>
        <v>0</v>
      </c>
      <c r="I2824" s="12" t="e">
        <f t="shared" si="224"/>
        <v>#N/A</v>
      </c>
      <c r="J2824" s="14" t="e">
        <f t="shared" si="225"/>
        <v>#N/A</v>
      </c>
      <c r="K2824" s="15" t="e">
        <f>VLOOKUP(B2824,REGIONS!A:D,4,FALSE)</f>
        <v>#N/A</v>
      </c>
      <c r="L2824" s="19" t="e">
        <f>VLOOKUP(G2824,Sensibilité!$A:$L,12,FALSE)</f>
        <v>#N/A</v>
      </c>
      <c r="M2824" s="19" t="e">
        <f t="shared" si="226"/>
        <v>#N/A</v>
      </c>
      <c r="N2824" s="19" t="e">
        <f t="shared" si="227"/>
        <v>#N/A</v>
      </c>
      <c r="O2824" s="15" t="str">
        <f>IF(D2824=Listes!$B$6,"SWARMING",IF(OR(D2824=Listes!$B$1,D2824=Listes!$B$2,D2824=Listes!$B$5),2,IF(OR(D2824=Listes!$B$3,D2824=Listes!$B$4),1,"erreur colonne D")))</f>
        <v>SWARMING</v>
      </c>
      <c r="P2824" s="15" t="e">
        <f>IF(OR(W2824="Hiver",W2824="Transit"),VLOOKUP(E2824,IC!A:E,4,FALSE),IF(W2824="été",VLOOKUP(E2824,IC!A:E,3,FALSE),"erreur"))</f>
        <v>#N/A</v>
      </c>
      <c r="Q2824" s="15" t="e">
        <f>IF(P2824="NR",0,IF(F2824&lt;5,0,IF(P2824=1,VLOOKUP(F2824,IC!$G$1:$I$8,3,TRUE),
IF(P2824=2,VLOOKUP(F2824,IC!$K$1:$M$8,3,TRUE),
IF(P2824=3,VLOOKUP(F2824,IC!$O$1:$Q$8,3,TRUE),IF(P2824=4,VLOOKUP(F2824,IC!$S$2:$U$9,3,TRUE),
"erreur"))))))</f>
        <v>#N/A</v>
      </c>
      <c r="R2824" s="16" t="e">
        <f>IF(OR(V2824="NA",V2824="Transit",V2824&lt;Listes!$F$1),"non applicable",F2824/V2824)</f>
        <v>#N/A</v>
      </c>
      <c r="S2824" s="16" t="e">
        <f>IF(W2824="Transit","Non applicable",IF(AND(W2824="été",T2824&gt;Listes!F2823),F2824/T2824,IF(AND(W2824="Hiver",Hierarchisation!U2824&gt;Listes!F2823),F2824/U2824,"non applicable")))</f>
        <v>#N/A</v>
      </c>
      <c r="T2824" s="17" t="e">
        <f>IF(K2824="Centre",VLOOKUP(E2824,effectifs_ete,3,FALSE),IF(Hierarchisation!K2824="Grand Nord",VLOOKUP(Hierarchisation!E2824,effectifs_ete,4,FALSE),IF(Hierarchisation!K2824="Nord Est",VLOOKUP(Hierarchisation!E2824,effectifs_ete,5,FALSE),IF(Hierarchisation!K2824="Nord Ouest",VLOOKUP(Hierarchisation!E2824,effectifs_ete,6,FALSE),IF(Hierarchisation!K2824="Sud Est",VLOOKUP(Hierarchisation!E2824,effectifs_ete,7,FALSE),IF(Hierarchisation!K2824="Sud Ouest",VLOOKUP(Hierarchisation!E2824,effectifs_ete,8,FALSE),"Erreur Région"))))))</f>
        <v>#N/A</v>
      </c>
      <c r="U2824" s="17" t="e">
        <f>IF(K2824="Centre",VLOOKUP(E2824,effectifs_hiver,3,FALSE),IF(Hierarchisation!K2824="Grand Nord",VLOOKUP(Hierarchisation!E2824,effectifs_hiver,4,FALSE),IF(Hierarchisation!K2824="Nord Est",VLOOKUP(Hierarchisation!E2824,effectifs_hiver,5,FALSE),IF(Hierarchisation!K2824="Nord Ouest",VLOOKUP(Hierarchisation!E2824,effectifs_hiver,6,FALSE),IF(Hierarchisation!K2824="Sud Est",VLOOKUP(Hierarchisation!E2824,effectifs_hiver,7,FALSE),IF(Hierarchisation!K2824="Sud Ouest",VLOOKUP(Hierarchisation!E2824,effectifs_hiver,8,FALSE),"Erreur Région"))))))</f>
        <v>#N/A</v>
      </c>
      <c r="V2824" s="17" t="e">
        <f>IF(W2824="Transit","Transit",IF(W2824="hiver",VLOOKUP(E2824,'EFFECTIFS Hiver'!$A:$I,9,FALSE),IF(W2824="été",VLOOKUP(E2824,'EFFECTIFS Eté'!$A:$I,9,FALSE),"Erreur saison")))</f>
        <v>#N/A</v>
      </c>
      <c r="W2824" s="18" t="e">
        <f>VLOOKUP(D2824,Listes!B:C,2,FALSE)</f>
        <v>#N/A</v>
      </c>
    </row>
    <row r="2825" spans="1:23" ht="15.75" customHeight="1">
      <c r="A2825" s="11"/>
      <c r="B2825" s="11"/>
      <c r="C2825" s="11"/>
      <c r="D2825" s="11"/>
      <c r="E2825" s="11"/>
      <c r="F2825" s="11"/>
      <c r="G2825" s="11" t="e">
        <f>VLOOKUP(E2825,TAXONS!B:C,2,FALSE)</f>
        <v>#N/A</v>
      </c>
      <c r="H2825" s="13">
        <f t="shared" si="223"/>
        <v>0</v>
      </c>
      <c r="I2825" s="12" t="e">
        <f t="shared" si="224"/>
        <v>#N/A</v>
      </c>
      <c r="J2825" s="14" t="e">
        <f t="shared" si="225"/>
        <v>#N/A</v>
      </c>
      <c r="K2825" s="15" t="e">
        <f>VLOOKUP(B2825,REGIONS!A:D,4,FALSE)</f>
        <v>#N/A</v>
      </c>
      <c r="L2825" s="19" t="e">
        <f>VLOOKUP(G2825,Sensibilité!$A:$L,12,FALSE)</f>
        <v>#N/A</v>
      </c>
      <c r="M2825" s="19" t="e">
        <f t="shared" si="226"/>
        <v>#N/A</v>
      </c>
      <c r="N2825" s="19" t="e">
        <f t="shared" si="227"/>
        <v>#N/A</v>
      </c>
      <c r="O2825" s="15" t="str">
        <f>IF(D2825=Listes!$B$6,"SWARMING",IF(OR(D2825=Listes!$B$1,D2825=Listes!$B$2,D2825=Listes!$B$5),2,IF(OR(D2825=Listes!$B$3,D2825=Listes!$B$4),1,"erreur colonne D")))</f>
        <v>SWARMING</v>
      </c>
      <c r="P2825" s="15" t="e">
        <f>IF(OR(W2825="Hiver",W2825="Transit"),VLOOKUP(E2825,IC!A:E,4,FALSE),IF(W2825="été",VLOOKUP(E2825,IC!A:E,3,FALSE),"erreur"))</f>
        <v>#N/A</v>
      </c>
      <c r="Q2825" s="15" t="e">
        <f>IF(P2825="NR",0,IF(F2825&lt;5,0,IF(P2825=1,VLOOKUP(F2825,IC!$G$1:$I$8,3,TRUE),
IF(P2825=2,VLOOKUP(F2825,IC!$K$1:$M$8,3,TRUE),
IF(P2825=3,VLOOKUP(F2825,IC!$O$1:$Q$8,3,TRUE),IF(P2825=4,VLOOKUP(F2825,IC!$S$2:$U$9,3,TRUE),
"erreur"))))))</f>
        <v>#N/A</v>
      </c>
      <c r="R2825" s="16" t="e">
        <f>IF(OR(V2825="NA",V2825="Transit",V2825&lt;Listes!$F$1),"non applicable",F2825/V2825)</f>
        <v>#N/A</v>
      </c>
      <c r="S2825" s="16" t="e">
        <f>IF(W2825="Transit","Non applicable",IF(AND(W2825="été",T2825&gt;Listes!F2824),F2825/T2825,IF(AND(W2825="Hiver",Hierarchisation!U2825&gt;Listes!F2824),F2825/U2825,"non applicable")))</f>
        <v>#N/A</v>
      </c>
      <c r="T2825" s="17" t="e">
        <f>IF(K2825="Centre",VLOOKUP(E2825,effectifs_ete,3,FALSE),IF(Hierarchisation!K2825="Grand Nord",VLOOKUP(Hierarchisation!E2825,effectifs_ete,4,FALSE),IF(Hierarchisation!K2825="Nord Est",VLOOKUP(Hierarchisation!E2825,effectifs_ete,5,FALSE),IF(Hierarchisation!K2825="Nord Ouest",VLOOKUP(Hierarchisation!E2825,effectifs_ete,6,FALSE),IF(Hierarchisation!K2825="Sud Est",VLOOKUP(Hierarchisation!E2825,effectifs_ete,7,FALSE),IF(Hierarchisation!K2825="Sud Ouest",VLOOKUP(Hierarchisation!E2825,effectifs_ete,8,FALSE),"Erreur Région"))))))</f>
        <v>#N/A</v>
      </c>
      <c r="U2825" s="17" t="e">
        <f>IF(K2825="Centre",VLOOKUP(E2825,effectifs_hiver,3,FALSE),IF(Hierarchisation!K2825="Grand Nord",VLOOKUP(Hierarchisation!E2825,effectifs_hiver,4,FALSE),IF(Hierarchisation!K2825="Nord Est",VLOOKUP(Hierarchisation!E2825,effectifs_hiver,5,FALSE),IF(Hierarchisation!K2825="Nord Ouest",VLOOKUP(Hierarchisation!E2825,effectifs_hiver,6,FALSE),IF(Hierarchisation!K2825="Sud Est",VLOOKUP(Hierarchisation!E2825,effectifs_hiver,7,FALSE),IF(Hierarchisation!K2825="Sud Ouest",VLOOKUP(Hierarchisation!E2825,effectifs_hiver,8,FALSE),"Erreur Région"))))))</f>
        <v>#N/A</v>
      </c>
      <c r="V2825" s="17" t="e">
        <f>IF(W2825="Transit","Transit",IF(W2825="hiver",VLOOKUP(E2825,'EFFECTIFS Hiver'!$A:$I,9,FALSE),IF(W2825="été",VLOOKUP(E2825,'EFFECTIFS Eté'!$A:$I,9,FALSE),"Erreur saison")))</f>
        <v>#N/A</v>
      </c>
      <c r="W2825" s="18" t="e">
        <f>VLOOKUP(D2825,Listes!B:C,2,FALSE)</f>
        <v>#N/A</v>
      </c>
    </row>
    <row r="2826" spans="1:23" ht="15.75" customHeight="1">
      <c r="A2826" s="11"/>
      <c r="B2826" s="11"/>
      <c r="C2826" s="11"/>
      <c r="D2826" s="11"/>
      <c r="E2826" s="11"/>
      <c r="F2826" s="11"/>
      <c r="G2826" s="11" t="e">
        <f>VLOOKUP(E2826,TAXONS!B:C,2,FALSE)</f>
        <v>#N/A</v>
      </c>
      <c r="H2826" s="13">
        <f t="shared" si="223"/>
        <v>0</v>
      </c>
      <c r="I2826" s="12" t="e">
        <f t="shared" si="224"/>
        <v>#N/A</v>
      </c>
      <c r="J2826" s="14" t="e">
        <f t="shared" si="225"/>
        <v>#N/A</v>
      </c>
      <c r="K2826" s="15" t="e">
        <f>VLOOKUP(B2826,REGIONS!A:D,4,FALSE)</f>
        <v>#N/A</v>
      </c>
      <c r="L2826" s="19" t="e">
        <f>VLOOKUP(G2826,Sensibilité!$A:$L,12,FALSE)</f>
        <v>#N/A</v>
      </c>
      <c r="M2826" s="19" t="e">
        <f t="shared" si="226"/>
        <v>#N/A</v>
      </c>
      <c r="N2826" s="19" t="e">
        <f t="shared" si="227"/>
        <v>#N/A</v>
      </c>
      <c r="O2826" s="15" t="str">
        <f>IF(D2826=Listes!$B$6,"SWARMING",IF(OR(D2826=Listes!$B$1,D2826=Listes!$B$2,D2826=Listes!$B$5),2,IF(OR(D2826=Listes!$B$3,D2826=Listes!$B$4),1,"erreur colonne D")))</f>
        <v>SWARMING</v>
      </c>
      <c r="P2826" s="15" t="e">
        <f>IF(OR(W2826="Hiver",W2826="Transit"),VLOOKUP(E2826,IC!A:E,4,FALSE),IF(W2826="été",VLOOKUP(E2826,IC!A:E,3,FALSE),"erreur"))</f>
        <v>#N/A</v>
      </c>
      <c r="Q2826" s="15" t="e">
        <f>IF(P2826="NR",0,IF(F2826&lt;5,0,IF(P2826=1,VLOOKUP(F2826,IC!$G$1:$I$8,3,TRUE),
IF(P2826=2,VLOOKUP(F2826,IC!$K$1:$M$8,3,TRUE),
IF(P2826=3,VLOOKUP(F2826,IC!$O$1:$Q$8,3,TRUE),IF(P2826=4,VLOOKUP(F2826,IC!$S$2:$U$9,3,TRUE),
"erreur"))))))</f>
        <v>#N/A</v>
      </c>
      <c r="R2826" s="16" t="e">
        <f>IF(OR(V2826="NA",V2826="Transit",V2826&lt;Listes!$F$1),"non applicable",F2826/V2826)</f>
        <v>#N/A</v>
      </c>
      <c r="S2826" s="16" t="e">
        <f>IF(W2826="Transit","Non applicable",IF(AND(W2826="été",T2826&gt;Listes!F2825),F2826/T2826,IF(AND(W2826="Hiver",Hierarchisation!U2826&gt;Listes!F2825),F2826/U2826,"non applicable")))</f>
        <v>#N/A</v>
      </c>
      <c r="T2826" s="17" t="e">
        <f>IF(K2826="Centre",VLOOKUP(E2826,effectifs_ete,3,FALSE),IF(Hierarchisation!K2826="Grand Nord",VLOOKUP(Hierarchisation!E2826,effectifs_ete,4,FALSE),IF(Hierarchisation!K2826="Nord Est",VLOOKUP(Hierarchisation!E2826,effectifs_ete,5,FALSE),IF(Hierarchisation!K2826="Nord Ouest",VLOOKUP(Hierarchisation!E2826,effectifs_ete,6,FALSE),IF(Hierarchisation!K2826="Sud Est",VLOOKUP(Hierarchisation!E2826,effectifs_ete,7,FALSE),IF(Hierarchisation!K2826="Sud Ouest",VLOOKUP(Hierarchisation!E2826,effectifs_ete,8,FALSE),"Erreur Région"))))))</f>
        <v>#N/A</v>
      </c>
      <c r="U2826" s="17" t="e">
        <f>IF(K2826="Centre",VLOOKUP(E2826,effectifs_hiver,3,FALSE),IF(Hierarchisation!K2826="Grand Nord",VLOOKUP(Hierarchisation!E2826,effectifs_hiver,4,FALSE),IF(Hierarchisation!K2826="Nord Est",VLOOKUP(Hierarchisation!E2826,effectifs_hiver,5,FALSE),IF(Hierarchisation!K2826="Nord Ouest",VLOOKUP(Hierarchisation!E2826,effectifs_hiver,6,FALSE),IF(Hierarchisation!K2826="Sud Est",VLOOKUP(Hierarchisation!E2826,effectifs_hiver,7,FALSE),IF(Hierarchisation!K2826="Sud Ouest",VLOOKUP(Hierarchisation!E2826,effectifs_hiver,8,FALSE),"Erreur Région"))))))</f>
        <v>#N/A</v>
      </c>
      <c r="V2826" s="17" t="e">
        <f>IF(W2826="Transit","Transit",IF(W2826="hiver",VLOOKUP(E2826,'EFFECTIFS Hiver'!$A:$I,9,FALSE),IF(W2826="été",VLOOKUP(E2826,'EFFECTIFS Eté'!$A:$I,9,FALSE),"Erreur saison")))</f>
        <v>#N/A</v>
      </c>
      <c r="W2826" s="18" t="e">
        <f>VLOOKUP(D2826,Listes!B:C,2,FALSE)</f>
        <v>#N/A</v>
      </c>
    </row>
    <row r="2827" spans="1:23" ht="15.75" customHeight="1">
      <c r="A2827" s="11"/>
      <c r="B2827" s="11"/>
      <c r="C2827" s="11"/>
      <c r="D2827" s="11"/>
      <c r="E2827" s="11"/>
      <c r="F2827" s="11"/>
      <c r="G2827" s="11" t="e">
        <f>VLOOKUP(E2827,TAXONS!B:C,2,FALSE)</f>
        <v>#N/A</v>
      </c>
      <c r="H2827" s="13">
        <f t="shared" si="223"/>
        <v>0</v>
      </c>
      <c r="I2827" s="12" t="e">
        <f t="shared" si="224"/>
        <v>#N/A</v>
      </c>
      <c r="J2827" s="14" t="e">
        <f t="shared" si="225"/>
        <v>#N/A</v>
      </c>
      <c r="K2827" s="15" t="e">
        <f>VLOOKUP(B2827,REGIONS!A:D,4,FALSE)</f>
        <v>#N/A</v>
      </c>
      <c r="L2827" s="19" t="e">
        <f>VLOOKUP(G2827,Sensibilité!$A:$L,12,FALSE)</f>
        <v>#N/A</v>
      </c>
      <c r="M2827" s="19" t="e">
        <f t="shared" si="226"/>
        <v>#N/A</v>
      </c>
      <c r="N2827" s="19" t="e">
        <f t="shared" si="227"/>
        <v>#N/A</v>
      </c>
      <c r="O2827" s="15" t="str">
        <f>IF(D2827=Listes!$B$6,"SWARMING",IF(OR(D2827=Listes!$B$1,D2827=Listes!$B$2,D2827=Listes!$B$5),2,IF(OR(D2827=Listes!$B$3,D2827=Listes!$B$4),1,"erreur colonne D")))</f>
        <v>SWARMING</v>
      </c>
      <c r="P2827" s="15" t="e">
        <f>IF(OR(W2827="Hiver",W2827="Transit"),VLOOKUP(E2827,IC!A:E,4,FALSE),IF(W2827="été",VLOOKUP(E2827,IC!A:E,3,FALSE),"erreur"))</f>
        <v>#N/A</v>
      </c>
      <c r="Q2827" s="15" t="e">
        <f>IF(P2827="NR",0,IF(F2827&lt;5,0,IF(P2827=1,VLOOKUP(F2827,IC!$G$1:$I$8,3,TRUE),
IF(P2827=2,VLOOKUP(F2827,IC!$K$1:$M$8,3,TRUE),
IF(P2827=3,VLOOKUP(F2827,IC!$O$1:$Q$8,3,TRUE),IF(P2827=4,VLOOKUP(F2827,IC!$S$2:$U$9,3,TRUE),
"erreur"))))))</f>
        <v>#N/A</v>
      </c>
      <c r="R2827" s="16" t="e">
        <f>IF(OR(V2827="NA",V2827="Transit",V2827&lt;Listes!$F$1),"non applicable",F2827/V2827)</f>
        <v>#N/A</v>
      </c>
      <c r="S2827" s="16" t="e">
        <f>IF(W2827="Transit","Non applicable",IF(AND(W2827="été",T2827&gt;Listes!F2826),F2827/T2827,IF(AND(W2827="Hiver",Hierarchisation!U2827&gt;Listes!F2826),F2827/U2827,"non applicable")))</f>
        <v>#N/A</v>
      </c>
      <c r="T2827" s="17" t="e">
        <f>IF(K2827="Centre",VLOOKUP(E2827,effectifs_ete,3,FALSE),IF(Hierarchisation!K2827="Grand Nord",VLOOKUP(Hierarchisation!E2827,effectifs_ete,4,FALSE),IF(Hierarchisation!K2827="Nord Est",VLOOKUP(Hierarchisation!E2827,effectifs_ete,5,FALSE),IF(Hierarchisation!K2827="Nord Ouest",VLOOKUP(Hierarchisation!E2827,effectifs_ete,6,FALSE),IF(Hierarchisation!K2827="Sud Est",VLOOKUP(Hierarchisation!E2827,effectifs_ete,7,FALSE),IF(Hierarchisation!K2827="Sud Ouest",VLOOKUP(Hierarchisation!E2827,effectifs_ete,8,FALSE),"Erreur Région"))))))</f>
        <v>#N/A</v>
      </c>
      <c r="U2827" s="17" t="e">
        <f>IF(K2827="Centre",VLOOKUP(E2827,effectifs_hiver,3,FALSE),IF(Hierarchisation!K2827="Grand Nord",VLOOKUP(Hierarchisation!E2827,effectifs_hiver,4,FALSE),IF(Hierarchisation!K2827="Nord Est",VLOOKUP(Hierarchisation!E2827,effectifs_hiver,5,FALSE),IF(Hierarchisation!K2827="Nord Ouest",VLOOKUP(Hierarchisation!E2827,effectifs_hiver,6,FALSE),IF(Hierarchisation!K2827="Sud Est",VLOOKUP(Hierarchisation!E2827,effectifs_hiver,7,FALSE),IF(Hierarchisation!K2827="Sud Ouest",VLOOKUP(Hierarchisation!E2827,effectifs_hiver,8,FALSE),"Erreur Région"))))))</f>
        <v>#N/A</v>
      </c>
      <c r="V2827" s="17" t="e">
        <f>IF(W2827="Transit","Transit",IF(W2827="hiver",VLOOKUP(E2827,'EFFECTIFS Hiver'!$A:$I,9,FALSE),IF(W2827="été",VLOOKUP(E2827,'EFFECTIFS Eté'!$A:$I,9,FALSE),"Erreur saison")))</f>
        <v>#N/A</v>
      </c>
      <c r="W2827" s="18" t="e">
        <f>VLOOKUP(D2827,Listes!B:C,2,FALSE)</f>
        <v>#N/A</v>
      </c>
    </row>
    <row r="2828" spans="1:23" ht="15.75" customHeight="1">
      <c r="A2828" s="11"/>
      <c r="B2828" s="11"/>
      <c r="C2828" s="11"/>
      <c r="D2828" s="11"/>
      <c r="E2828" s="11"/>
      <c r="F2828" s="11"/>
      <c r="G2828" s="11" t="e">
        <f>VLOOKUP(E2828,TAXONS!B:C,2,FALSE)</f>
        <v>#N/A</v>
      </c>
      <c r="H2828" s="13">
        <f t="shared" si="223"/>
        <v>0</v>
      </c>
      <c r="I2828" s="12" t="e">
        <f t="shared" si="224"/>
        <v>#N/A</v>
      </c>
      <c r="J2828" s="14" t="e">
        <f t="shared" si="225"/>
        <v>#N/A</v>
      </c>
      <c r="K2828" s="15" t="e">
        <f>VLOOKUP(B2828,REGIONS!A:D,4,FALSE)</f>
        <v>#N/A</v>
      </c>
      <c r="L2828" s="19" t="e">
        <f>VLOOKUP(G2828,Sensibilité!$A:$L,12,FALSE)</f>
        <v>#N/A</v>
      </c>
      <c r="M2828" s="19" t="e">
        <f t="shared" si="226"/>
        <v>#N/A</v>
      </c>
      <c r="N2828" s="19" t="e">
        <f t="shared" si="227"/>
        <v>#N/A</v>
      </c>
      <c r="O2828" s="15" t="str">
        <f>IF(D2828=Listes!$B$6,"SWARMING",IF(OR(D2828=Listes!$B$1,D2828=Listes!$B$2,D2828=Listes!$B$5),2,IF(OR(D2828=Listes!$B$3,D2828=Listes!$B$4),1,"erreur colonne D")))</f>
        <v>SWARMING</v>
      </c>
      <c r="P2828" s="15" t="e">
        <f>IF(OR(W2828="Hiver",W2828="Transit"),VLOOKUP(E2828,IC!A:E,4,FALSE),IF(W2828="été",VLOOKUP(E2828,IC!A:E,3,FALSE),"erreur"))</f>
        <v>#N/A</v>
      </c>
      <c r="Q2828" s="15" t="e">
        <f>IF(P2828="NR",0,IF(F2828&lt;5,0,IF(P2828=1,VLOOKUP(F2828,IC!$G$1:$I$8,3,TRUE),
IF(P2828=2,VLOOKUP(F2828,IC!$K$1:$M$8,3,TRUE),
IF(P2828=3,VLOOKUP(F2828,IC!$O$1:$Q$8,3,TRUE),IF(P2828=4,VLOOKUP(F2828,IC!$S$2:$U$9,3,TRUE),
"erreur"))))))</f>
        <v>#N/A</v>
      </c>
      <c r="R2828" s="16" t="e">
        <f>IF(OR(V2828="NA",V2828="Transit",V2828&lt;Listes!$F$1),"non applicable",F2828/V2828)</f>
        <v>#N/A</v>
      </c>
      <c r="S2828" s="16" t="e">
        <f>IF(W2828="Transit","Non applicable",IF(AND(W2828="été",T2828&gt;Listes!F2827),F2828/T2828,IF(AND(W2828="Hiver",Hierarchisation!U2828&gt;Listes!F2827),F2828/U2828,"non applicable")))</f>
        <v>#N/A</v>
      </c>
      <c r="T2828" s="17" t="e">
        <f>IF(K2828="Centre",VLOOKUP(E2828,effectifs_ete,3,FALSE),IF(Hierarchisation!K2828="Grand Nord",VLOOKUP(Hierarchisation!E2828,effectifs_ete,4,FALSE),IF(Hierarchisation!K2828="Nord Est",VLOOKUP(Hierarchisation!E2828,effectifs_ete,5,FALSE),IF(Hierarchisation!K2828="Nord Ouest",VLOOKUP(Hierarchisation!E2828,effectifs_ete,6,FALSE),IF(Hierarchisation!K2828="Sud Est",VLOOKUP(Hierarchisation!E2828,effectifs_ete,7,FALSE),IF(Hierarchisation!K2828="Sud Ouest",VLOOKUP(Hierarchisation!E2828,effectifs_ete,8,FALSE),"Erreur Région"))))))</f>
        <v>#N/A</v>
      </c>
      <c r="U2828" s="17" t="e">
        <f>IF(K2828="Centre",VLOOKUP(E2828,effectifs_hiver,3,FALSE),IF(Hierarchisation!K2828="Grand Nord",VLOOKUP(Hierarchisation!E2828,effectifs_hiver,4,FALSE),IF(Hierarchisation!K2828="Nord Est",VLOOKUP(Hierarchisation!E2828,effectifs_hiver,5,FALSE),IF(Hierarchisation!K2828="Nord Ouest",VLOOKUP(Hierarchisation!E2828,effectifs_hiver,6,FALSE),IF(Hierarchisation!K2828="Sud Est",VLOOKUP(Hierarchisation!E2828,effectifs_hiver,7,FALSE),IF(Hierarchisation!K2828="Sud Ouest",VLOOKUP(Hierarchisation!E2828,effectifs_hiver,8,FALSE),"Erreur Région"))))))</f>
        <v>#N/A</v>
      </c>
      <c r="V2828" s="17" t="e">
        <f>IF(W2828="Transit","Transit",IF(W2828="hiver",VLOOKUP(E2828,'EFFECTIFS Hiver'!$A:$I,9,FALSE),IF(W2828="été",VLOOKUP(E2828,'EFFECTIFS Eté'!$A:$I,9,FALSE),"Erreur saison")))</f>
        <v>#N/A</v>
      </c>
      <c r="W2828" s="18" t="e">
        <f>VLOOKUP(D2828,Listes!B:C,2,FALSE)</f>
        <v>#N/A</v>
      </c>
    </row>
    <row r="2829" spans="1:23" ht="15.75" customHeight="1">
      <c r="A2829" s="11"/>
      <c r="B2829" s="11"/>
      <c r="C2829" s="11"/>
      <c r="D2829" s="11"/>
      <c r="E2829" s="11"/>
      <c r="F2829" s="11"/>
      <c r="G2829" s="11" t="e">
        <f>VLOOKUP(E2829,TAXONS!B:C,2,FALSE)</f>
        <v>#N/A</v>
      </c>
      <c r="H2829" s="13">
        <f t="shared" si="223"/>
        <v>0</v>
      </c>
      <c r="I2829" s="12" t="e">
        <f t="shared" si="224"/>
        <v>#N/A</v>
      </c>
      <c r="J2829" s="14" t="e">
        <f t="shared" si="225"/>
        <v>#N/A</v>
      </c>
      <c r="K2829" s="15" t="e">
        <f>VLOOKUP(B2829,REGIONS!A:D,4,FALSE)</f>
        <v>#N/A</v>
      </c>
      <c r="L2829" s="19" t="e">
        <f>VLOOKUP(G2829,Sensibilité!$A:$L,12,FALSE)</f>
        <v>#N/A</v>
      </c>
      <c r="M2829" s="19" t="e">
        <f t="shared" si="226"/>
        <v>#N/A</v>
      </c>
      <c r="N2829" s="19" t="e">
        <f t="shared" si="227"/>
        <v>#N/A</v>
      </c>
      <c r="O2829" s="15" t="str">
        <f>IF(D2829=Listes!$B$6,"SWARMING",IF(OR(D2829=Listes!$B$1,D2829=Listes!$B$2,D2829=Listes!$B$5),2,IF(OR(D2829=Listes!$B$3,D2829=Listes!$B$4),1,"erreur colonne D")))</f>
        <v>SWARMING</v>
      </c>
      <c r="P2829" s="15" t="e">
        <f>IF(OR(W2829="Hiver",W2829="Transit"),VLOOKUP(E2829,IC!A:E,4,FALSE),IF(W2829="été",VLOOKUP(E2829,IC!A:E,3,FALSE),"erreur"))</f>
        <v>#N/A</v>
      </c>
      <c r="Q2829" s="15" t="e">
        <f>IF(P2829="NR",0,IF(F2829&lt;5,0,IF(P2829=1,VLOOKUP(F2829,IC!$G$1:$I$8,3,TRUE),
IF(P2829=2,VLOOKUP(F2829,IC!$K$1:$M$8,3,TRUE),
IF(P2829=3,VLOOKUP(F2829,IC!$O$1:$Q$8,3,TRUE),IF(P2829=4,VLOOKUP(F2829,IC!$S$2:$U$9,3,TRUE),
"erreur"))))))</f>
        <v>#N/A</v>
      </c>
      <c r="R2829" s="16" t="e">
        <f>IF(OR(V2829="NA",V2829="Transit",V2829&lt;Listes!$F$1),"non applicable",F2829/V2829)</f>
        <v>#N/A</v>
      </c>
      <c r="S2829" s="16" t="e">
        <f>IF(W2829="Transit","Non applicable",IF(AND(W2829="été",T2829&gt;Listes!F2828),F2829/T2829,IF(AND(W2829="Hiver",Hierarchisation!U2829&gt;Listes!F2828),F2829/U2829,"non applicable")))</f>
        <v>#N/A</v>
      </c>
      <c r="T2829" s="17" t="e">
        <f>IF(K2829="Centre",VLOOKUP(E2829,effectifs_ete,3,FALSE),IF(Hierarchisation!K2829="Grand Nord",VLOOKUP(Hierarchisation!E2829,effectifs_ete,4,FALSE),IF(Hierarchisation!K2829="Nord Est",VLOOKUP(Hierarchisation!E2829,effectifs_ete,5,FALSE),IF(Hierarchisation!K2829="Nord Ouest",VLOOKUP(Hierarchisation!E2829,effectifs_ete,6,FALSE),IF(Hierarchisation!K2829="Sud Est",VLOOKUP(Hierarchisation!E2829,effectifs_ete,7,FALSE),IF(Hierarchisation!K2829="Sud Ouest",VLOOKUP(Hierarchisation!E2829,effectifs_ete,8,FALSE),"Erreur Région"))))))</f>
        <v>#N/A</v>
      </c>
      <c r="U2829" s="17" t="e">
        <f>IF(K2829="Centre",VLOOKUP(E2829,effectifs_hiver,3,FALSE),IF(Hierarchisation!K2829="Grand Nord",VLOOKUP(Hierarchisation!E2829,effectifs_hiver,4,FALSE),IF(Hierarchisation!K2829="Nord Est",VLOOKUP(Hierarchisation!E2829,effectifs_hiver,5,FALSE),IF(Hierarchisation!K2829="Nord Ouest",VLOOKUP(Hierarchisation!E2829,effectifs_hiver,6,FALSE),IF(Hierarchisation!K2829="Sud Est",VLOOKUP(Hierarchisation!E2829,effectifs_hiver,7,FALSE),IF(Hierarchisation!K2829="Sud Ouest",VLOOKUP(Hierarchisation!E2829,effectifs_hiver,8,FALSE),"Erreur Région"))))))</f>
        <v>#N/A</v>
      </c>
      <c r="V2829" s="17" t="e">
        <f>IF(W2829="Transit","Transit",IF(W2829="hiver",VLOOKUP(E2829,'EFFECTIFS Hiver'!$A:$I,9,FALSE),IF(W2829="été",VLOOKUP(E2829,'EFFECTIFS Eté'!$A:$I,9,FALSE),"Erreur saison")))</f>
        <v>#N/A</v>
      </c>
      <c r="W2829" s="18" t="e">
        <f>VLOOKUP(D2829,Listes!B:C,2,FALSE)</f>
        <v>#N/A</v>
      </c>
    </row>
    <row r="2830" spans="1:23" ht="15.75" customHeight="1">
      <c r="A2830" s="11"/>
      <c r="B2830" s="11"/>
      <c r="C2830" s="11"/>
      <c r="D2830" s="11"/>
      <c r="E2830" s="11"/>
      <c r="F2830" s="11"/>
      <c r="G2830" s="11" t="e">
        <f>VLOOKUP(E2830,TAXONS!B:C,2,FALSE)</f>
        <v>#N/A</v>
      </c>
      <c r="H2830" s="13">
        <f t="shared" si="223"/>
        <v>0</v>
      </c>
      <c r="I2830" s="12" t="e">
        <f t="shared" si="224"/>
        <v>#N/A</v>
      </c>
      <c r="J2830" s="14" t="e">
        <f t="shared" si="225"/>
        <v>#N/A</v>
      </c>
      <c r="K2830" s="15" t="e">
        <f>VLOOKUP(B2830,REGIONS!A:D,4,FALSE)</f>
        <v>#N/A</v>
      </c>
      <c r="L2830" s="19" t="e">
        <f>VLOOKUP(G2830,Sensibilité!$A:$L,12,FALSE)</f>
        <v>#N/A</v>
      </c>
      <c r="M2830" s="19" t="e">
        <f t="shared" si="226"/>
        <v>#N/A</v>
      </c>
      <c r="N2830" s="19" t="e">
        <f t="shared" si="227"/>
        <v>#N/A</v>
      </c>
      <c r="O2830" s="15" t="str">
        <f>IF(D2830=Listes!$B$6,"SWARMING",IF(OR(D2830=Listes!$B$1,D2830=Listes!$B$2,D2830=Listes!$B$5),2,IF(OR(D2830=Listes!$B$3,D2830=Listes!$B$4),1,"erreur colonne D")))</f>
        <v>SWARMING</v>
      </c>
      <c r="P2830" s="15" t="e">
        <f>IF(OR(W2830="Hiver",W2830="Transit"),VLOOKUP(E2830,IC!A:E,4,FALSE),IF(W2830="été",VLOOKUP(E2830,IC!A:E,3,FALSE),"erreur"))</f>
        <v>#N/A</v>
      </c>
      <c r="Q2830" s="15" t="e">
        <f>IF(P2830="NR",0,IF(F2830&lt;5,0,IF(P2830=1,VLOOKUP(F2830,IC!$G$1:$I$8,3,TRUE),
IF(P2830=2,VLOOKUP(F2830,IC!$K$1:$M$8,3,TRUE),
IF(P2830=3,VLOOKUP(F2830,IC!$O$1:$Q$8,3,TRUE),IF(P2830=4,VLOOKUP(F2830,IC!$S$2:$U$9,3,TRUE),
"erreur"))))))</f>
        <v>#N/A</v>
      </c>
      <c r="R2830" s="16" t="e">
        <f>IF(OR(V2830="NA",V2830="Transit",V2830&lt;Listes!$F$1),"non applicable",F2830/V2830)</f>
        <v>#N/A</v>
      </c>
      <c r="S2830" s="16" t="e">
        <f>IF(W2830="Transit","Non applicable",IF(AND(W2830="été",T2830&gt;Listes!F2829),F2830/T2830,IF(AND(W2830="Hiver",Hierarchisation!U2830&gt;Listes!F2829),F2830/U2830,"non applicable")))</f>
        <v>#N/A</v>
      </c>
      <c r="T2830" s="17" t="e">
        <f>IF(K2830="Centre",VLOOKUP(E2830,effectifs_ete,3,FALSE),IF(Hierarchisation!K2830="Grand Nord",VLOOKUP(Hierarchisation!E2830,effectifs_ete,4,FALSE),IF(Hierarchisation!K2830="Nord Est",VLOOKUP(Hierarchisation!E2830,effectifs_ete,5,FALSE),IF(Hierarchisation!K2830="Nord Ouest",VLOOKUP(Hierarchisation!E2830,effectifs_ete,6,FALSE),IF(Hierarchisation!K2830="Sud Est",VLOOKUP(Hierarchisation!E2830,effectifs_ete,7,FALSE),IF(Hierarchisation!K2830="Sud Ouest",VLOOKUP(Hierarchisation!E2830,effectifs_ete,8,FALSE),"Erreur Région"))))))</f>
        <v>#N/A</v>
      </c>
      <c r="U2830" s="17" t="e">
        <f>IF(K2830="Centre",VLOOKUP(E2830,effectifs_hiver,3,FALSE),IF(Hierarchisation!K2830="Grand Nord",VLOOKUP(Hierarchisation!E2830,effectifs_hiver,4,FALSE),IF(Hierarchisation!K2830="Nord Est",VLOOKUP(Hierarchisation!E2830,effectifs_hiver,5,FALSE),IF(Hierarchisation!K2830="Nord Ouest",VLOOKUP(Hierarchisation!E2830,effectifs_hiver,6,FALSE),IF(Hierarchisation!K2830="Sud Est",VLOOKUP(Hierarchisation!E2830,effectifs_hiver,7,FALSE),IF(Hierarchisation!K2830="Sud Ouest",VLOOKUP(Hierarchisation!E2830,effectifs_hiver,8,FALSE),"Erreur Région"))))))</f>
        <v>#N/A</v>
      </c>
      <c r="V2830" s="17" t="e">
        <f>IF(W2830="Transit","Transit",IF(W2830="hiver",VLOOKUP(E2830,'EFFECTIFS Hiver'!$A:$I,9,FALSE),IF(W2830="été",VLOOKUP(E2830,'EFFECTIFS Eté'!$A:$I,9,FALSE),"Erreur saison")))</f>
        <v>#N/A</v>
      </c>
      <c r="W2830" s="18" t="e">
        <f>VLOOKUP(D2830,Listes!B:C,2,FALSE)</f>
        <v>#N/A</v>
      </c>
    </row>
    <row r="2831" spans="1:23" ht="15.75" customHeight="1">
      <c r="A2831" s="11"/>
      <c r="B2831" s="11"/>
      <c r="C2831" s="11"/>
      <c r="D2831" s="11"/>
      <c r="E2831" s="11"/>
      <c r="F2831" s="11"/>
      <c r="G2831" s="11" t="e">
        <f>VLOOKUP(E2831,TAXONS!B:C,2,FALSE)</f>
        <v>#N/A</v>
      </c>
      <c r="H2831" s="13">
        <f t="shared" si="223"/>
        <v>0</v>
      </c>
      <c r="I2831" s="12" t="e">
        <f t="shared" si="224"/>
        <v>#N/A</v>
      </c>
      <c r="J2831" s="14" t="e">
        <f t="shared" si="225"/>
        <v>#N/A</v>
      </c>
      <c r="K2831" s="15" t="e">
        <f>VLOOKUP(B2831,REGIONS!A:D,4,FALSE)</f>
        <v>#N/A</v>
      </c>
      <c r="L2831" s="19" t="e">
        <f>VLOOKUP(G2831,Sensibilité!$A:$L,12,FALSE)</f>
        <v>#N/A</v>
      </c>
      <c r="M2831" s="19" t="e">
        <f t="shared" si="226"/>
        <v>#N/A</v>
      </c>
      <c r="N2831" s="19" t="e">
        <f t="shared" si="227"/>
        <v>#N/A</v>
      </c>
      <c r="O2831" s="15" t="str">
        <f>IF(D2831=Listes!$B$6,"SWARMING",IF(OR(D2831=Listes!$B$1,D2831=Listes!$B$2,D2831=Listes!$B$5),2,IF(OR(D2831=Listes!$B$3,D2831=Listes!$B$4),1,"erreur colonne D")))</f>
        <v>SWARMING</v>
      </c>
      <c r="P2831" s="15" t="e">
        <f>IF(OR(W2831="Hiver",W2831="Transit"),VLOOKUP(E2831,IC!A:E,4,FALSE),IF(W2831="été",VLOOKUP(E2831,IC!A:E,3,FALSE),"erreur"))</f>
        <v>#N/A</v>
      </c>
      <c r="Q2831" s="15" t="e">
        <f>IF(P2831="NR",0,IF(F2831&lt;5,0,IF(P2831=1,VLOOKUP(F2831,IC!$G$1:$I$8,3,TRUE),
IF(P2831=2,VLOOKUP(F2831,IC!$K$1:$M$8,3,TRUE),
IF(P2831=3,VLOOKUP(F2831,IC!$O$1:$Q$8,3,TRUE),IF(P2831=4,VLOOKUP(F2831,IC!$S$2:$U$9,3,TRUE),
"erreur"))))))</f>
        <v>#N/A</v>
      </c>
      <c r="R2831" s="16" t="e">
        <f>IF(OR(V2831="NA",V2831="Transit",V2831&lt;Listes!$F$1),"non applicable",F2831/V2831)</f>
        <v>#N/A</v>
      </c>
      <c r="S2831" s="16" t="e">
        <f>IF(W2831="Transit","Non applicable",IF(AND(W2831="été",T2831&gt;Listes!F2830),F2831/T2831,IF(AND(W2831="Hiver",Hierarchisation!U2831&gt;Listes!F2830),F2831/U2831,"non applicable")))</f>
        <v>#N/A</v>
      </c>
      <c r="T2831" s="17" t="e">
        <f>IF(K2831="Centre",VLOOKUP(E2831,effectifs_ete,3,FALSE),IF(Hierarchisation!K2831="Grand Nord",VLOOKUP(Hierarchisation!E2831,effectifs_ete,4,FALSE),IF(Hierarchisation!K2831="Nord Est",VLOOKUP(Hierarchisation!E2831,effectifs_ete,5,FALSE),IF(Hierarchisation!K2831="Nord Ouest",VLOOKUP(Hierarchisation!E2831,effectifs_ete,6,FALSE),IF(Hierarchisation!K2831="Sud Est",VLOOKUP(Hierarchisation!E2831,effectifs_ete,7,FALSE),IF(Hierarchisation!K2831="Sud Ouest",VLOOKUP(Hierarchisation!E2831,effectifs_ete,8,FALSE),"Erreur Région"))))))</f>
        <v>#N/A</v>
      </c>
      <c r="U2831" s="17" t="e">
        <f>IF(K2831="Centre",VLOOKUP(E2831,effectifs_hiver,3,FALSE),IF(Hierarchisation!K2831="Grand Nord",VLOOKUP(Hierarchisation!E2831,effectifs_hiver,4,FALSE),IF(Hierarchisation!K2831="Nord Est",VLOOKUP(Hierarchisation!E2831,effectifs_hiver,5,FALSE),IF(Hierarchisation!K2831="Nord Ouest",VLOOKUP(Hierarchisation!E2831,effectifs_hiver,6,FALSE),IF(Hierarchisation!K2831="Sud Est",VLOOKUP(Hierarchisation!E2831,effectifs_hiver,7,FALSE),IF(Hierarchisation!K2831="Sud Ouest",VLOOKUP(Hierarchisation!E2831,effectifs_hiver,8,FALSE),"Erreur Région"))))))</f>
        <v>#N/A</v>
      </c>
      <c r="V2831" s="17" t="e">
        <f>IF(W2831="Transit","Transit",IF(W2831="hiver",VLOOKUP(E2831,'EFFECTIFS Hiver'!$A:$I,9,FALSE),IF(W2831="été",VLOOKUP(E2831,'EFFECTIFS Eté'!$A:$I,9,FALSE),"Erreur saison")))</f>
        <v>#N/A</v>
      </c>
      <c r="W2831" s="18" t="e">
        <f>VLOOKUP(D2831,Listes!B:C,2,FALSE)</f>
        <v>#N/A</v>
      </c>
    </row>
    <row r="2832" spans="1:23" ht="15.75" customHeight="1">
      <c r="A2832" s="11"/>
      <c r="B2832" s="11"/>
      <c r="C2832" s="11"/>
      <c r="D2832" s="11"/>
      <c r="E2832" s="11"/>
      <c r="F2832" s="11"/>
      <c r="G2832" s="11" t="e">
        <f>VLOOKUP(E2832,TAXONS!B:C,2,FALSE)</f>
        <v>#N/A</v>
      </c>
      <c r="H2832" s="13">
        <f t="shared" si="223"/>
        <v>0</v>
      </c>
      <c r="I2832" s="12" t="e">
        <f t="shared" si="224"/>
        <v>#N/A</v>
      </c>
      <c r="J2832" s="14" t="e">
        <f t="shared" si="225"/>
        <v>#N/A</v>
      </c>
      <c r="K2832" s="15" t="e">
        <f>VLOOKUP(B2832,REGIONS!A:D,4,FALSE)</f>
        <v>#N/A</v>
      </c>
      <c r="L2832" s="19" t="e">
        <f>VLOOKUP(G2832,Sensibilité!$A:$L,12,FALSE)</f>
        <v>#N/A</v>
      </c>
      <c r="M2832" s="19" t="e">
        <f t="shared" si="226"/>
        <v>#N/A</v>
      </c>
      <c r="N2832" s="19" t="e">
        <f t="shared" si="227"/>
        <v>#N/A</v>
      </c>
      <c r="O2832" s="15" t="str">
        <f>IF(D2832=Listes!$B$6,"SWARMING",IF(OR(D2832=Listes!$B$1,D2832=Listes!$B$2,D2832=Listes!$B$5),2,IF(OR(D2832=Listes!$B$3,D2832=Listes!$B$4),1,"erreur colonne D")))</f>
        <v>SWARMING</v>
      </c>
      <c r="P2832" s="15" t="e">
        <f>IF(OR(W2832="Hiver",W2832="Transit"),VLOOKUP(E2832,IC!A:E,4,FALSE),IF(W2832="été",VLOOKUP(E2832,IC!A:E,3,FALSE),"erreur"))</f>
        <v>#N/A</v>
      </c>
      <c r="Q2832" s="15" t="e">
        <f>IF(P2832="NR",0,IF(F2832&lt;5,0,IF(P2832=1,VLOOKUP(F2832,IC!$G$1:$I$8,3,TRUE),
IF(P2832=2,VLOOKUP(F2832,IC!$K$1:$M$8,3,TRUE),
IF(P2832=3,VLOOKUP(F2832,IC!$O$1:$Q$8,3,TRUE),IF(P2832=4,VLOOKUP(F2832,IC!$S$2:$U$9,3,TRUE),
"erreur"))))))</f>
        <v>#N/A</v>
      </c>
      <c r="R2832" s="16" t="e">
        <f>IF(OR(V2832="NA",V2832="Transit",V2832&lt;Listes!$F$1),"non applicable",F2832/V2832)</f>
        <v>#N/A</v>
      </c>
      <c r="S2832" s="16" t="e">
        <f>IF(W2832="Transit","Non applicable",IF(AND(W2832="été",T2832&gt;Listes!F2831),F2832/T2832,IF(AND(W2832="Hiver",Hierarchisation!U2832&gt;Listes!F2831),F2832/U2832,"non applicable")))</f>
        <v>#N/A</v>
      </c>
      <c r="T2832" s="17" t="e">
        <f>IF(K2832="Centre",VLOOKUP(E2832,effectifs_ete,3,FALSE),IF(Hierarchisation!K2832="Grand Nord",VLOOKUP(Hierarchisation!E2832,effectifs_ete,4,FALSE),IF(Hierarchisation!K2832="Nord Est",VLOOKUP(Hierarchisation!E2832,effectifs_ete,5,FALSE),IF(Hierarchisation!K2832="Nord Ouest",VLOOKUP(Hierarchisation!E2832,effectifs_ete,6,FALSE),IF(Hierarchisation!K2832="Sud Est",VLOOKUP(Hierarchisation!E2832,effectifs_ete,7,FALSE),IF(Hierarchisation!K2832="Sud Ouest",VLOOKUP(Hierarchisation!E2832,effectifs_ete,8,FALSE),"Erreur Région"))))))</f>
        <v>#N/A</v>
      </c>
      <c r="U2832" s="17" t="e">
        <f>IF(K2832="Centre",VLOOKUP(E2832,effectifs_hiver,3,FALSE),IF(Hierarchisation!K2832="Grand Nord",VLOOKUP(Hierarchisation!E2832,effectifs_hiver,4,FALSE),IF(Hierarchisation!K2832="Nord Est",VLOOKUP(Hierarchisation!E2832,effectifs_hiver,5,FALSE),IF(Hierarchisation!K2832="Nord Ouest",VLOOKUP(Hierarchisation!E2832,effectifs_hiver,6,FALSE),IF(Hierarchisation!K2832="Sud Est",VLOOKUP(Hierarchisation!E2832,effectifs_hiver,7,FALSE),IF(Hierarchisation!K2832="Sud Ouest",VLOOKUP(Hierarchisation!E2832,effectifs_hiver,8,FALSE),"Erreur Région"))))))</f>
        <v>#N/A</v>
      </c>
      <c r="V2832" s="17" t="e">
        <f>IF(W2832="Transit","Transit",IF(W2832="hiver",VLOOKUP(E2832,'EFFECTIFS Hiver'!$A:$I,9,FALSE),IF(W2832="été",VLOOKUP(E2832,'EFFECTIFS Eté'!$A:$I,9,FALSE),"Erreur saison")))</f>
        <v>#N/A</v>
      </c>
      <c r="W2832" s="18" t="e">
        <f>VLOOKUP(D2832,Listes!B:C,2,FALSE)</f>
        <v>#N/A</v>
      </c>
    </row>
    <row r="2833" spans="1:23" ht="15.75" customHeight="1">
      <c r="A2833" s="11"/>
      <c r="B2833" s="11"/>
      <c r="C2833" s="11"/>
      <c r="D2833" s="11"/>
      <c r="E2833" s="11"/>
      <c r="F2833" s="11"/>
      <c r="G2833" s="11" t="e">
        <f>VLOOKUP(E2833,TAXONS!B:C,2,FALSE)</f>
        <v>#N/A</v>
      </c>
      <c r="H2833" s="13">
        <f t="shared" si="223"/>
        <v>0</v>
      </c>
      <c r="I2833" s="12" t="e">
        <f t="shared" si="224"/>
        <v>#N/A</v>
      </c>
      <c r="J2833" s="14" t="e">
        <f t="shared" si="225"/>
        <v>#N/A</v>
      </c>
      <c r="K2833" s="15" t="e">
        <f>VLOOKUP(B2833,REGIONS!A:D,4,FALSE)</f>
        <v>#N/A</v>
      </c>
      <c r="L2833" s="19" t="e">
        <f>VLOOKUP(G2833,Sensibilité!$A:$L,12,FALSE)</f>
        <v>#N/A</v>
      </c>
      <c r="M2833" s="19" t="e">
        <f t="shared" si="226"/>
        <v>#N/A</v>
      </c>
      <c r="N2833" s="19" t="e">
        <f t="shared" si="227"/>
        <v>#N/A</v>
      </c>
      <c r="O2833" s="15" t="str">
        <f>IF(D2833=Listes!$B$6,"SWARMING",IF(OR(D2833=Listes!$B$1,D2833=Listes!$B$2,D2833=Listes!$B$5),2,IF(OR(D2833=Listes!$B$3,D2833=Listes!$B$4),1,"erreur colonne D")))</f>
        <v>SWARMING</v>
      </c>
      <c r="P2833" s="15" t="e">
        <f>IF(OR(W2833="Hiver",W2833="Transit"),VLOOKUP(E2833,IC!A:E,4,FALSE),IF(W2833="été",VLOOKUP(E2833,IC!A:E,3,FALSE),"erreur"))</f>
        <v>#N/A</v>
      </c>
      <c r="Q2833" s="15" t="e">
        <f>IF(P2833="NR",0,IF(F2833&lt;5,0,IF(P2833=1,VLOOKUP(F2833,IC!$G$1:$I$8,3,TRUE),
IF(P2833=2,VLOOKUP(F2833,IC!$K$1:$M$8,3,TRUE),
IF(P2833=3,VLOOKUP(F2833,IC!$O$1:$Q$8,3,TRUE),IF(P2833=4,VLOOKUP(F2833,IC!$S$2:$U$9,3,TRUE),
"erreur"))))))</f>
        <v>#N/A</v>
      </c>
      <c r="R2833" s="16" t="e">
        <f>IF(OR(V2833="NA",V2833="Transit",V2833&lt;Listes!$F$1),"non applicable",F2833/V2833)</f>
        <v>#N/A</v>
      </c>
      <c r="S2833" s="16" t="e">
        <f>IF(W2833="Transit","Non applicable",IF(AND(W2833="été",T2833&gt;Listes!F2832),F2833/T2833,IF(AND(W2833="Hiver",Hierarchisation!U2833&gt;Listes!F2832),F2833/U2833,"non applicable")))</f>
        <v>#N/A</v>
      </c>
      <c r="T2833" s="17" t="e">
        <f>IF(K2833="Centre",VLOOKUP(E2833,effectifs_ete,3,FALSE),IF(Hierarchisation!K2833="Grand Nord",VLOOKUP(Hierarchisation!E2833,effectifs_ete,4,FALSE),IF(Hierarchisation!K2833="Nord Est",VLOOKUP(Hierarchisation!E2833,effectifs_ete,5,FALSE),IF(Hierarchisation!K2833="Nord Ouest",VLOOKUP(Hierarchisation!E2833,effectifs_ete,6,FALSE),IF(Hierarchisation!K2833="Sud Est",VLOOKUP(Hierarchisation!E2833,effectifs_ete,7,FALSE),IF(Hierarchisation!K2833="Sud Ouest",VLOOKUP(Hierarchisation!E2833,effectifs_ete,8,FALSE),"Erreur Région"))))))</f>
        <v>#N/A</v>
      </c>
      <c r="U2833" s="17" t="e">
        <f>IF(K2833="Centre",VLOOKUP(E2833,effectifs_hiver,3,FALSE),IF(Hierarchisation!K2833="Grand Nord",VLOOKUP(Hierarchisation!E2833,effectifs_hiver,4,FALSE),IF(Hierarchisation!K2833="Nord Est",VLOOKUP(Hierarchisation!E2833,effectifs_hiver,5,FALSE),IF(Hierarchisation!K2833="Nord Ouest",VLOOKUP(Hierarchisation!E2833,effectifs_hiver,6,FALSE),IF(Hierarchisation!K2833="Sud Est",VLOOKUP(Hierarchisation!E2833,effectifs_hiver,7,FALSE),IF(Hierarchisation!K2833="Sud Ouest",VLOOKUP(Hierarchisation!E2833,effectifs_hiver,8,FALSE),"Erreur Région"))))))</f>
        <v>#N/A</v>
      </c>
      <c r="V2833" s="17" t="e">
        <f>IF(W2833="Transit","Transit",IF(W2833="hiver",VLOOKUP(E2833,'EFFECTIFS Hiver'!$A:$I,9,FALSE),IF(W2833="été",VLOOKUP(E2833,'EFFECTIFS Eté'!$A:$I,9,FALSE),"Erreur saison")))</f>
        <v>#N/A</v>
      </c>
      <c r="W2833" s="18" t="e">
        <f>VLOOKUP(D2833,Listes!B:C,2,FALSE)</f>
        <v>#N/A</v>
      </c>
    </row>
    <row r="2834" spans="1:23" ht="15.75" customHeight="1">
      <c r="A2834" s="11"/>
      <c r="B2834" s="11"/>
      <c r="C2834" s="11"/>
      <c r="D2834" s="11"/>
      <c r="E2834" s="11"/>
      <c r="F2834" s="11"/>
      <c r="G2834" s="11" t="e">
        <f>VLOOKUP(E2834,TAXONS!B:C,2,FALSE)</f>
        <v>#N/A</v>
      </c>
      <c r="H2834" s="13">
        <f t="shared" si="223"/>
        <v>0</v>
      </c>
      <c r="I2834" s="12" t="e">
        <f t="shared" si="224"/>
        <v>#N/A</v>
      </c>
      <c r="J2834" s="14" t="e">
        <f t="shared" si="225"/>
        <v>#N/A</v>
      </c>
      <c r="K2834" s="15" t="e">
        <f>VLOOKUP(B2834,REGIONS!A:D,4,FALSE)</f>
        <v>#N/A</v>
      </c>
      <c r="L2834" s="19" t="e">
        <f>VLOOKUP(G2834,Sensibilité!$A:$L,12,FALSE)</f>
        <v>#N/A</v>
      </c>
      <c r="M2834" s="19" t="e">
        <f t="shared" si="226"/>
        <v>#N/A</v>
      </c>
      <c r="N2834" s="19" t="e">
        <f t="shared" si="227"/>
        <v>#N/A</v>
      </c>
      <c r="O2834" s="15" t="str">
        <f>IF(D2834=Listes!$B$6,"SWARMING",IF(OR(D2834=Listes!$B$1,D2834=Listes!$B$2,D2834=Listes!$B$5),2,IF(OR(D2834=Listes!$B$3,D2834=Listes!$B$4),1,"erreur colonne D")))</f>
        <v>SWARMING</v>
      </c>
      <c r="P2834" s="15" t="e">
        <f>IF(OR(W2834="Hiver",W2834="Transit"),VLOOKUP(E2834,IC!A:E,4,FALSE),IF(W2834="été",VLOOKUP(E2834,IC!A:E,3,FALSE),"erreur"))</f>
        <v>#N/A</v>
      </c>
      <c r="Q2834" s="15" t="e">
        <f>IF(P2834="NR",0,IF(F2834&lt;5,0,IF(P2834=1,VLOOKUP(F2834,IC!$G$1:$I$8,3,TRUE),
IF(P2834=2,VLOOKUP(F2834,IC!$K$1:$M$8,3,TRUE),
IF(P2834=3,VLOOKUP(F2834,IC!$O$1:$Q$8,3,TRUE),IF(P2834=4,VLOOKUP(F2834,IC!$S$2:$U$9,3,TRUE),
"erreur"))))))</f>
        <v>#N/A</v>
      </c>
      <c r="R2834" s="16" t="e">
        <f>IF(OR(V2834="NA",V2834="Transit",V2834&lt;Listes!$F$1),"non applicable",F2834/V2834)</f>
        <v>#N/A</v>
      </c>
      <c r="S2834" s="16" t="e">
        <f>IF(W2834="Transit","Non applicable",IF(AND(W2834="été",T2834&gt;Listes!F2833),F2834/T2834,IF(AND(W2834="Hiver",Hierarchisation!U2834&gt;Listes!F2833),F2834/U2834,"non applicable")))</f>
        <v>#N/A</v>
      </c>
      <c r="T2834" s="17" t="e">
        <f>IF(K2834="Centre",VLOOKUP(E2834,effectifs_ete,3,FALSE),IF(Hierarchisation!K2834="Grand Nord",VLOOKUP(Hierarchisation!E2834,effectifs_ete,4,FALSE),IF(Hierarchisation!K2834="Nord Est",VLOOKUP(Hierarchisation!E2834,effectifs_ete,5,FALSE),IF(Hierarchisation!K2834="Nord Ouest",VLOOKUP(Hierarchisation!E2834,effectifs_ete,6,FALSE),IF(Hierarchisation!K2834="Sud Est",VLOOKUP(Hierarchisation!E2834,effectifs_ete,7,FALSE),IF(Hierarchisation!K2834="Sud Ouest",VLOOKUP(Hierarchisation!E2834,effectifs_ete,8,FALSE),"Erreur Région"))))))</f>
        <v>#N/A</v>
      </c>
      <c r="U2834" s="17" t="e">
        <f>IF(K2834="Centre",VLOOKUP(E2834,effectifs_hiver,3,FALSE),IF(Hierarchisation!K2834="Grand Nord",VLOOKUP(Hierarchisation!E2834,effectifs_hiver,4,FALSE),IF(Hierarchisation!K2834="Nord Est",VLOOKUP(Hierarchisation!E2834,effectifs_hiver,5,FALSE),IF(Hierarchisation!K2834="Nord Ouest",VLOOKUP(Hierarchisation!E2834,effectifs_hiver,6,FALSE),IF(Hierarchisation!K2834="Sud Est",VLOOKUP(Hierarchisation!E2834,effectifs_hiver,7,FALSE),IF(Hierarchisation!K2834="Sud Ouest",VLOOKUP(Hierarchisation!E2834,effectifs_hiver,8,FALSE),"Erreur Région"))))))</f>
        <v>#N/A</v>
      </c>
      <c r="V2834" s="17" t="e">
        <f>IF(W2834="Transit","Transit",IF(W2834="hiver",VLOOKUP(E2834,'EFFECTIFS Hiver'!$A:$I,9,FALSE),IF(W2834="été",VLOOKUP(E2834,'EFFECTIFS Eté'!$A:$I,9,FALSE),"Erreur saison")))</f>
        <v>#N/A</v>
      </c>
      <c r="W2834" s="18" t="e">
        <f>VLOOKUP(D2834,Listes!B:C,2,FALSE)</f>
        <v>#N/A</v>
      </c>
    </row>
    <row r="2835" spans="1:23" ht="15.75" customHeight="1">
      <c r="A2835" s="11"/>
      <c r="B2835" s="11"/>
      <c r="C2835" s="11"/>
      <c r="D2835" s="11"/>
      <c r="E2835" s="11"/>
      <c r="F2835" s="11"/>
      <c r="G2835" s="11" t="e">
        <f>VLOOKUP(E2835,TAXONS!B:C,2,FALSE)</f>
        <v>#N/A</v>
      </c>
      <c r="H2835" s="13">
        <f t="shared" si="223"/>
        <v>0</v>
      </c>
      <c r="I2835" s="12" t="e">
        <f t="shared" si="224"/>
        <v>#N/A</v>
      </c>
      <c r="J2835" s="14" t="e">
        <f t="shared" si="225"/>
        <v>#N/A</v>
      </c>
      <c r="K2835" s="15" t="e">
        <f>VLOOKUP(B2835,REGIONS!A:D,4,FALSE)</f>
        <v>#N/A</v>
      </c>
      <c r="L2835" s="19" t="e">
        <f>VLOOKUP(G2835,Sensibilité!$A:$L,12,FALSE)</f>
        <v>#N/A</v>
      </c>
      <c r="M2835" s="19" t="e">
        <f t="shared" si="226"/>
        <v>#N/A</v>
      </c>
      <c r="N2835" s="19" t="e">
        <f t="shared" si="227"/>
        <v>#N/A</v>
      </c>
      <c r="O2835" s="15" t="str">
        <f>IF(D2835=Listes!$B$6,"SWARMING",IF(OR(D2835=Listes!$B$1,D2835=Listes!$B$2,D2835=Listes!$B$5),2,IF(OR(D2835=Listes!$B$3,D2835=Listes!$B$4),1,"erreur colonne D")))</f>
        <v>SWARMING</v>
      </c>
      <c r="P2835" s="15" t="e">
        <f>IF(OR(W2835="Hiver",W2835="Transit"),VLOOKUP(E2835,IC!A:E,4,FALSE),IF(W2835="été",VLOOKUP(E2835,IC!A:E,3,FALSE),"erreur"))</f>
        <v>#N/A</v>
      </c>
      <c r="Q2835" s="15" t="e">
        <f>IF(P2835="NR",0,IF(F2835&lt;5,0,IF(P2835=1,VLOOKUP(F2835,IC!$G$1:$I$8,3,TRUE),
IF(P2835=2,VLOOKUP(F2835,IC!$K$1:$M$8,3,TRUE),
IF(P2835=3,VLOOKUP(F2835,IC!$O$1:$Q$8,3,TRUE),IF(P2835=4,VLOOKUP(F2835,IC!$S$2:$U$9,3,TRUE),
"erreur"))))))</f>
        <v>#N/A</v>
      </c>
      <c r="R2835" s="16" t="e">
        <f>IF(OR(V2835="NA",V2835="Transit",V2835&lt;Listes!$F$1),"non applicable",F2835/V2835)</f>
        <v>#N/A</v>
      </c>
      <c r="S2835" s="16" t="e">
        <f>IF(W2835="Transit","Non applicable",IF(AND(W2835="été",T2835&gt;Listes!F2834),F2835/T2835,IF(AND(W2835="Hiver",Hierarchisation!U2835&gt;Listes!F2834),F2835/U2835,"non applicable")))</f>
        <v>#N/A</v>
      </c>
      <c r="T2835" s="17" t="e">
        <f>IF(K2835="Centre",VLOOKUP(E2835,effectifs_ete,3,FALSE),IF(Hierarchisation!K2835="Grand Nord",VLOOKUP(Hierarchisation!E2835,effectifs_ete,4,FALSE),IF(Hierarchisation!K2835="Nord Est",VLOOKUP(Hierarchisation!E2835,effectifs_ete,5,FALSE),IF(Hierarchisation!K2835="Nord Ouest",VLOOKUP(Hierarchisation!E2835,effectifs_ete,6,FALSE),IF(Hierarchisation!K2835="Sud Est",VLOOKUP(Hierarchisation!E2835,effectifs_ete,7,FALSE),IF(Hierarchisation!K2835="Sud Ouest",VLOOKUP(Hierarchisation!E2835,effectifs_ete,8,FALSE),"Erreur Région"))))))</f>
        <v>#N/A</v>
      </c>
      <c r="U2835" s="17" t="e">
        <f>IF(K2835="Centre",VLOOKUP(E2835,effectifs_hiver,3,FALSE),IF(Hierarchisation!K2835="Grand Nord",VLOOKUP(Hierarchisation!E2835,effectifs_hiver,4,FALSE),IF(Hierarchisation!K2835="Nord Est",VLOOKUP(Hierarchisation!E2835,effectifs_hiver,5,FALSE),IF(Hierarchisation!K2835="Nord Ouest",VLOOKUP(Hierarchisation!E2835,effectifs_hiver,6,FALSE),IF(Hierarchisation!K2835="Sud Est",VLOOKUP(Hierarchisation!E2835,effectifs_hiver,7,FALSE),IF(Hierarchisation!K2835="Sud Ouest",VLOOKUP(Hierarchisation!E2835,effectifs_hiver,8,FALSE),"Erreur Région"))))))</f>
        <v>#N/A</v>
      </c>
      <c r="V2835" s="17" t="e">
        <f>IF(W2835="Transit","Transit",IF(W2835="hiver",VLOOKUP(E2835,'EFFECTIFS Hiver'!$A:$I,9,FALSE),IF(W2835="été",VLOOKUP(E2835,'EFFECTIFS Eté'!$A:$I,9,FALSE),"Erreur saison")))</f>
        <v>#N/A</v>
      </c>
      <c r="W2835" s="18" t="e">
        <f>VLOOKUP(D2835,Listes!B:C,2,FALSE)</f>
        <v>#N/A</v>
      </c>
    </row>
    <row r="2836" spans="1:23" ht="15.75" customHeight="1">
      <c r="A2836" s="11"/>
      <c r="B2836" s="11"/>
      <c r="C2836" s="11"/>
      <c r="D2836" s="11"/>
      <c r="E2836" s="11"/>
      <c r="F2836" s="11"/>
      <c r="G2836" s="11" t="e">
        <f>VLOOKUP(E2836,TAXONS!B:C,2,FALSE)</f>
        <v>#N/A</v>
      </c>
      <c r="H2836" s="13">
        <f t="shared" si="223"/>
        <v>0</v>
      </c>
      <c r="I2836" s="12" t="e">
        <f t="shared" si="224"/>
        <v>#N/A</v>
      </c>
      <c r="J2836" s="14" t="e">
        <f t="shared" si="225"/>
        <v>#N/A</v>
      </c>
      <c r="K2836" s="15" t="e">
        <f>VLOOKUP(B2836,REGIONS!A:D,4,FALSE)</f>
        <v>#N/A</v>
      </c>
      <c r="L2836" s="19" t="e">
        <f>VLOOKUP(G2836,Sensibilité!$A:$L,12,FALSE)</f>
        <v>#N/A</v>
      </c>
      <c r="M2836" s="19" t="e">
        <f t="shared" si="226"/>
        <v>#N/A</v>
      </c>
      <c r="N2836" s="19" t="e">
        <f t="shared" si="227"/>
        <v>#N/A</v>
      </c>
      <c r="O2836" s="15" t="str">
        <f>IF(D2836=Listes!$B$6,"SWARMING",IF(OR(D2836=Listes!$B$1,D2836=Listes!$B$2,D2836=Listes!$B$5),2,IF(OR(D2836=Listes!$B$3,D2836=Listes!$B$4),1,"erreur colonne D")))</f>
        <v>SWARMING</v>
      </c>
      <c r="P2836" s="15" t="e">
        <f>IF(OR(W2836="Hiver",W2836="Transit"),VLOOKUP(E2836,IC!A:E,4,FALSE),IF(W2836="été",VLOOKUP(E2836,IC!A:E,3,FALSE),"erreur"))</f>
        <v>#N/A</v>
      </c>
      <c r="Q2836" s="15" t="e">
        <f>IF(P2836="NR",0,IF(F2836&lt;5,0,IF(P2836=1,VLOOKUP(F2836,IC!$G$1:$I$8,3,TRUE),
IF(P2836=2,VLOOKUP(F2836,IC!$K$1:$M$8,3,TRUE),
IF(P2836=3,VLOOKUP(F2836,IC!$O$1:$Q$8,3,TRUE),IF(P2836=4,VLOOKUP(F2836,IC!$S$2:$U$9,3,TRUE),
"erreur"))))))</f>
        <v>#N/A</v>
      </c>
      <c r="R2836" s="16" t="e">
        <f>IF(OR(V2836="NA",V2836="Transit",V2836&lt;Listes!$F$1),"non applicable",F2836/V2836)</f>
        <v>#N/A</v>
      </c>
      <c r="S2836" s="16" t="e">
        <f>IF(W2836="Transit","Non applicable",IF(AND(W2836="été",T2836&gt;Listes!F2835),F2836/T2836,IF(AND(W2836="Hiver",Hierarchisation!U2836&gt;Listes!F2835),F2836/U2836,"non applicable")))</f>
        <v>#N/A</v>
      </c>
      <c r="T2836" s="17" t="e">
        <f>IF(K2836="Centre",VLOOKUP(E2836,effectifs_ete,3,FALSE),IF(Hierarchisation!K2836="Grand Nord",VLOOKUP(Hierarchisation!E2836,effectifs_ete,4,FALSE),IF(Hierarchisation!K2836="Nord Est",VLOOKUP(Hierarchisation!E2836,effectifs_ete,5,FALSE),IF(Hierarchisation!K2836="Nord Ouest",VLOOKUP(Hierarchisation!E2836,effectifs_ete,6,FALSE),IF(Hierarchisation!K2836="Sud Est",VLOOKUP(Hierarchisation!E2836,effectifs_ete,7,FALSE),IF(Hierarchisation!K2836="Sud Ouest",VLOOKUP(Hierarchisation!E2836,effectifs_ete,8,FALSE),"Erreur Région"))))))</f>
        <v>#N/A</v>
      </c>
      <c r="U2836" s="17" t="e">
        <f>IF(K2836="Centre",VLOOKUP(E2836,effectifs_hiver,3,FALSE),IF(Hierarchisation!K2836="Grand Nord",VLOOKUP(Hierarchisation!E2836,effectifs_hiver,4,FALSE),IF(Hierarchisation!K2836="Nord Est",VLOOKUP(Hierarchisation!E2836,effectifs_hiver,5,FALSE),IF(Hierarchisation!K2836="Nord Ouest",VLOOKUP(Hierarchisation!E2836,effectifs_hiver,6,FALSE),IF(Hierarchisation!K2836="Sud Est",VLOOKUP(Hierarchisation!E2836,effectifs_hiver,7,FALSE),IF(Hierarchisation!K2836="Sud Ouest",VLOOKUP(Hierarchisation!E2836,effectifs_hiver,8,FALSE),"Erreur Région"))))))</f>
        <v>#N/A</v>
      </c>
      <c r="V2836" s="17" t="e">
        <f>IF(W2836="Transit","Transit",IF(W2836="hiver",VLOOKUP(E2836,'EFFECTIFS Hiver'!$A:$I,9,FALSE),IF(W2836="été",VLOOKUP(E2836,'EFFECTIFS Eté'!$A:$I,9,FALSE),"Erreur saison")))</f>
        <v>#N/A</v>
      </c>
      <c r="W2836" s="18" t="e">
        <f>VLOOKUP(D2836,Listes!B:C,2,FALSE)</f>
        <v>#N/A</v>
      </c>
    </row>
    <row r="2837" spans="1:23" ht="15.75" customHeight="1">
      <c r="A2837" s="11"/>
      <c r="B2837" s="11"/>
      <c r="C2837" s="11"/>
      <c r="D2837" s="11"/>
      <c r="E2837" s="11"/>
      <c r="F2837" s="11"/>
      <c r="G2837" s="11" t="e">
        <f>VLOOKUP(E2837,TAXONS!B:C,2,FALSE)</f>
        <v>#N/A</v>
      </c>
      <c r="H2837" s="13">
        <f t="shared" si="223"/>
        <v>0</v>
      </c>
      <c r="I2837" s="12" t="e">
        <f t="shared" si="224"/>
        <v>#N/A</v>
      </c>
      <c r="J2837" s="14" t="e">
        <f t="shared" si="225"/>
        <v>#N/A</v>
      </c>
      <c r="K2837" s="15" t="e">
        <f>VLOOKUP(B2837,REGIONS!A:D,4,FALSE)</f>
        <v>#N/A</v>
      </c>
      <c r="L2837" s="19" t="e">
        <f>VLOOKUP(G2837,Sensibilité!$A:$L,12,FALSE)</f>
        <v>#N/A</v>
      </c>
      <c r="M2837" s="19" t="e">
        <f t="shared" si="226"/>
        <v>#N/A</v>
      </c>
      <c r="N2837" s="19" t="e">
        <f t="shared" si="227"/>
        <v>#N/A</v>
      </c>
      <c r="O2837" s="15" t="str">
        <f>IF(D2837=Listes!$B$6,"SWARMING",IF(OR(D2837=Listes!$B$1,D2837=Listes!$B$2,D2837=Listes!$B$5),2,IF(OR(D2837=Listes!$B$3,D2837=Listes!$B$4),1,"erreur colonne D")))</f>
        <v>SWARMING</v>
      </c>
      <c r="P2837" s="15" t="e">
        <f>IF(OR(W2837="Hiver",W2837="Transit"),VLOOKUP(E2837,IC!A:E,4,FALSE),IF(W2837="été",VLOOKUP(E2837,IC!A:E,3,FALSE),"erreur"))</f>
        <v>#N/A</v>
      </c>
      <c r="Q2837" s="15" t="e">
        <f>IF(P2837="NR",0,IF(F2837&lt;5,0,IF(P2837=1,VLOOKUP(F2837,IC!$G$1:$I$8,3,TRUE),
IF(P2837=2,VLOOKUP(F2837,IC!$K$1:$M$8,3,TRUE),
IF(P2837=3,VLOOKUP(F2837,IC!$O$1:$Q$8,3,TRUE),IF(P2837=4,VLOOKUP(F2837,IC!$S$2:$U$9,3,TRUE),
"erreur"))))))</f>
        <v>#N/A</v>
      </c>
      <c r="R2837" s="16" t="e">
        <f>IF(OR(V2837="NA",V2837="Transit",V2837&lt;Listes!$F$1),"non applicable",F2837/V2837)</f>
        <v>#N/A</v>
      </c>
      <c r="S2837" s="16" t="e">
        <f>IF(W2837="Transit","Non applicable",IF(AND(W2837="été",T2837&gt;Listes!F2836),F2837/T2837,IF(AND(W2837="Hiver",Hierarchisation!U2837&gt;Listes!F2836),F2837/U2837,"non applicable")))</f>
        <v>#N/A</v>
      </c>
      <c r="T2837" s="17" t="e">
        <f>IF(K2837="Centre",VLOOKUP(E2837,effectifs_ete,3,FALSE),IF(Hierarchisation!K2837="Grand Nord",VLOOKUP(Hierarchisation!E2837,effectifs_ete,4,FALSE),IF(Hierarchisation!K2837="Nord Est",VLOOKUP(Hierarchisation!E2837,effectifs_ete,5,FALSE),IF(Hierarchisation!K2837="Nord Ouest",VLOOKUP(Hierarchisation!E2837,effectifs_ete,6,FALSE),IF(Hierarchisation!K2837="Sud Est",VLOOKUP(Hierarchisation!E2837,effectifs_ete,7,FALSE),IF(Hierarchisation!K2837="Sud Ouest",VLOOKUP(Hierarchisation!E2837,effectifs_ete,8,FALSE),"Erreur Région"))))))</f>
        <v>#N/A</v>
      </c>
      <c r="U2837" s="17" t="e">
        <f>IF(K2837="Centre",VLOOKUP(E2837,effectifs_hiver,3,FALSE),IF(Hierarchisation!K2837="Grand Nord",VLOOKUP(Hierarchisation!E2837,effectifs_hiver,4,FALSE),IF(Hierarchisation!K2837="Nord Est",VLOOKUP(Hierarchisation!E2837,effectifs_hiver,5,FALSE),IF(Hierarchisation!K2837="Nord Ouest",VLOOKUP(Hierarchisation!E2837,effectifs_hiver,6,FALSE),IF(Hierarchisation!K2837="Sud Est",VLOOKUP(Hierarchisation!E2837,effectifs_hiver,7,FALSE),IF(Hierarchisation!K2837="Sud Ouest",VLOOKUP(Hierarchisation!E2837,effectifs_hiver,8,FALSE),"Erreur Région"))))))</f>
        <v>#N/A</v>
      </c>
      <c r="V2837" s="17" t="e">
        <f>IF(W2837="Transit","Transit",IF(W2837="hiver",VLOOKUP(E2837,'EFFECTIFS Hiver'!$A:$I,9,FALSE),IF(W2837="été",VLOOKUP(E2837,'EFFECTIFS Eté'!$A:$I,9,FALSE),"Erreur saison")))</f>
        <v>#N/A</v>
      </c>
      <c r="W2837" s="18" t="e">
        <f>VLOOKUP(D2837,Listes!B:C,2,FALSE)</f>
        <v>#N/A</v>
      </c>
    </row>
    <row r="2838" spans="1:23" ht="15.75" customHeight="1">
      <c r="A2838" s="11"/>
      <c r="B2838" s="11"/>
      <c r="C2838" s="11"/>
      <c r="D2838" s="11"/>
      <c r="E2838" s="11"/>
      <c r="F2838" s="11"/>
      <c r="G2838" s="11" t="e">
        <f>VLOOKUP(E2838,TAXONS!B:C,2,FALSE)</f>
        <v>#N/A</v>
      </c>
      <c r="H2838" s="13">
        <f t="shared" si="223"/>
        <v>0</v>
      </c>
      <c r="I2838" s="12" t="e">
        <f t="shared" si="224"/>
        <v>#N/A</v>
      </c>
      <c r="J2838" s="14" t="e">
        <f t="shared" si="225"/>
        <v>#N/A</v>
      </c>
      <c r="K2838" s="15" t="e">
        <f>VLOOKUP(B2838,REGIONS!A:D,4,FALSE)</f>
        <v>#N/A</v>
      </c>
      <c r="L2838" s="19" t="e">
        <f>VLOOKUP(G2838,Sensibilité!$A:$L,12,FALSE)</f>
        <v>#N/A</v>
      </c>
      <c r="M2838" s="19" t="e">
        <f t="shared" si="226"/>
        <v>#N/A</v>
      </c>
      <c r="N2838" s="19" t="e">
        <f t="shared" si="227"/>
        <v>#N/A</v>
      </c>
      <c r="O2838" s="15" t="str">
        <f>IF(D2838=Listes!$B$6,"SWARMING",IF(OR(D2838=Listes!$B$1,D2838=Listes!$B$2,D2838=Listes!$B$5),2,IF(OR(D2838=Listes!$B$3,D2838=Listes!$B$4),1,"erreur colonne D")))</f>
        <v>SWARMING</v>
      </c>
      <c r="P2838" s="15" t="e">
        <f>IF(OR(W2838="Hiver",W2838="Transit"),VLOOKUP(E2838,IC!A:E,4,FALSE),IF(W2838="été",VLOOKUP(E2838,IC!A:E,3,FALSE),"erreur"))</f>
        <v>#N/A</v>
      </c>
      <c r="Q2838" s="15" t="e">
        <f>IF(P2838="NR",0,IF(F2838&lt;5,0,IF(P2838=1,VLOOKUP(F2838,IC!$G$1:$I$8,3,TRUE),
IF(P2838=2,VLOOKUP(F2838,IC!$K$1:$M$8,3,TRUE),
IF(P2838=3,VLOOKUP(F2838,IC!$O$1:$Q$8,3,TRUE),IF(P2838=4,VLOOKUP(F2838,IC!$S$2:$U$9,3,TRUE),
"erreur"))))))</f>
        <v>#N/A</v>
      </c>
      <c r="R2838" s="16" t="e">
        <f>IF(OR(V2838="NA",V2838="Transit",V2838&lt;Listes!$F$1),"non applicable",F2838/V2838)</f>
        <v>#N/A</v>
      </c>
      <c r="S2838" s="16" t="e">
        <f>IF(W2838="Transit","Non applicable",IF(AND(W2838="été",T2838&gt;Listes!F2837),F2838/T2838,IF(AND(W2838="Hiver",Hierarchisation!U2838&gt;Listes!F2837),F2838/U2838,"non applicable")))</f>
        <v>#N/A</v>
      </c>
      <c r="T2838" s="17" t="e">
        <f>IF(K2838="Centre",VLOOKUP(E2838,effectifs_ete,3,FALSE),IF(Hierarchisation!K2838="Grand Nord",VLOOKUP(Hierarchisation!E2838,effectifs_ete,4,FALSE),IF(Hierarchisation!K2838="Nord Est",VLOOKUP(Hierarchisation!E2838,effectifs_ete,5,FALSE),IF(Hierarchisation!K2838="Nord Ouest",VLOOKUP(Hierarchisation!E2838,effectifs_ete,6,FALSE),IF(Hierarchisation!K2838="Sud Est",VLOOKUP(Hierarchisation!E2838,effectifs_ete,7,FALSE),IF(Hierarchisation!K2838="Sud Ouest",VLOOKUP(Hierarchisation!E2838,effectifs_ete,8,FALSE),"Erreur Région"))))))</f>
        <v>#N/A</v>
      </c>
      <c r="U2838" s="17" t="e">
        <f>IF(K2838="Centre",VLOOKUP(E2838,effectifs_hiver,3,FALSE),IF(Hierarchisation!K2838="Grand Nord",VLOOKUP(Hierarchisation!E2838,effectifs_hiver,4,FALSE),IF(Hierarchisation!K2838="Nord Est",VLOOKUP(Hierarchisation!E2838,effectifs_hiver,5,FALSE),IF(Hierarchisation!K2838="Nord Ouest",VLOOKUP(Hierarchisation!E2838,effectifs_hiver,6,FALSE),IF(Hierarchisation!K2838="Sud Est",VLOOKUP(Hierarchisation!E2838,effectifs_hiver,7,FALSE),IF(Hierarchisation!K2838="Sud Ouest",VLOOKUP(Hierarchisation!E2838,effectifs_hiver,8,FALSE),"Erreur Région"))))))</f>
        <v>#N/A</v>
      </c>
      <c r="V2838" s="17" t="e">
        <f>IF(W2838="Transit","Transit",IF(W2838="hiver",VLOOKUP(E2838,'EFFECTIFS Hiver'!$A:$I,9,FALSE),IF(W2838="été",VLOOKUP(E2838,'EFFECTIFS Eté'!$A:$I,9,FALSE),"Erreur saison")))</f>
        <v>#N/A</v>
      </c>
      <c r="W2838" s="18" t="e">
        <f>VLOOKUP(D2838,Listes!B:C,2,FALSE)</f>
        <v>#N/A</v>
      </c>
    </row>
    <row r="2839" spans="1:23" ht="15.75" customHeight="1">
      <c r="A2839" s="11"/>
      <c r="B2839" s="11"/>
      <c r="C2839" s="11"/>
      <c r="D2839" s="11"/>
      <c r="E2839" s="11"/>
      <c r="F2839" s="11"/>
      <c r="G2839" s="11" t="e">
        <f>VLOOKUP(E2839,TAXONS!B:C,2,FALSE)</f>
        <v>#N/A</v>
      </c>
      <c r="H2839" s="13">
        <f t="shared" si="223"/>
        <v>0</v>
      </c>
      <c r="I2839" s="12" t="e">
        <f t="shared" si="224"/>
        <v>#N/A</v>
      </c>
      <c r="J2839" s="14" t="e">
        <f t="shared" si="225"/>
        <v>#N/A</v>
      </c>
      <c r="K2839" s="15" t="e">
        <f>VLOOKUP(B2839,REGIONS!A:D,4,FALSE)</f>
        <v>#N/A</v>
      </c>
      <c r="L2839" s="19" t="e">
        <f>VLOOKUP(G2839,Sensibilité!$A:$L,12,FALSE)</f>
        <v>#N/A</v>
      </c>
      <c r="M2839" s="19" t="e">
        <f t="shared" si="226"/>
        <v>#N/A</v>
      </c>
      <c r="N2839" s="19" t="e">
        <f t="shared" si="227"/>
        <v>#N/A</v>
      </c>
      <c r="O2839" s="15" t="str">
        <f>IF(D2839=Listes!$B$6,"SWARMING",IF(OR(D2839=Listes!$B$1,D2839=Listes!$B$2,D2839=Listes!$B$5),2,IF(OR(D2839=Listes!$B$3,D2839=Listes!$B$4),1,"erreur colonne D")))</f>
        <v>SWARMING</v>
      </c>
      <c r="P2839" s="15" t="e">
        <f>IF(OR(W2839="Hiver",W2839="Transit"),VLOOKUP(E2839,IC!A:E,4,FALSE),IF(W2839="été",VLOOKUP(E2839,IC!A:E,3,FALSE),"erreur"))</f>
        <v>#N/A</v>
      </c>
      <c r="Q2839" s="15" t="e">
        <f>IF(P2839="NR",0,IF(F2839&lt;5,0,IF(P2839=1,VLOOKUP(F2839,IC!$G$1:$I$8,3,TRUE),
IF(P2839=2,VLOOKUP(F2839,IC!$K$1:$M$8,3,TRUE),
IF(P2839=3,VLOOKUP(F2839,IC!$O$1:$Q$8,3,TRUE),IF(P2839=4,VLOOKUP(F2839,IC!$S$2:$U$9,3,TRUE),
"erreur"))))))</f>
        <v>#N/A</v>
      </c>
      <c r="R2839" s="16" t="e">
        <f>IF(OR(V2839="NA",V2839="Transit",V2839&lt;Listes!$F$1),"non applicable",F2839/V2839)</f>
        <v>#N/A</v>
      </c>
      <c r="S2839" s="16" t="e">
        <f>IF(W2839="Transit","Non applicable",IF(AND(W2839="été",T2839&gt;Listes!F2838),F2839/T2839,IF(AND(W2839="Hiver",Hierarchisation!U2839&gt;Listes!F2838),F2839/U2839,"non applicable")))</f>
        <v>#N/A</v>
      </c>
      <c r="T2839" s="17" t="e">
        <f>IF(K2839="Centre",VLOOKUP(E2839,effectifs_ete,3,FALSE),IF(Hierarchisation!K2839="Grand Nord",VLOOKUP(Hierarchisation!E2839,effectifs_ete,4,FALSE),IF(Hierarchisation!K2839="Nord Est",VLOOKUP(Hierarchisation!E2839,effectifs_ete,5,FALSE),IF(Hierarchisation!K2839="Nord Ouest",VLOOKUP(Hierarchisation!E2839,effectifs_ete,6,FALSE),IF(Hierarchisation!K2839="Sud Est",VLOOKUP(Hierarchisation!E2839,effectifs_ete,7,FALSE),IF(Hierarchisation!K2839="Sud Ouest",VLOOKUP(Hierarchisation!E2839,effectifs_ete,8,FALSE),"Erreur Région"))))))</f>
        <v>#N/A</v>
      </c>
      <c r="U2839" s="17" t="e">
        <f>IF(K2839="Centre",VLOOKUP(E2839,effectifs_hiver,3,FALSE),IF(Hierarchisation!K2839="Grand Nord",VLOOKUP(Hierarchisation!E2839,effectifs_hiver,4,FALSE),IF(Hierarchisation!K2839="Nord Est",VLOOKUP(Hierarchisation!E2839,effectifs_hiver,5,FALSE),IF(Hierarchisation!K2839="Nord Ouest",VLOOKUP(Hierarchisation!E2839,effectifs_hiver,6,FALSE),IF(Hierarchisation!K2839="Sud Est",VLOOKUP(Hierarchisation!E2839,effectifs_hiver,7,FALSE),IF(Hierarchisation!K2839="Sud Ouest",VLOOKUP(Hierarchisation!E2839,effectifs_hiver,8,FALSE),"Erreur Région"))))))</f>
        <v>#N/A</v>
      </c>
      <c r="V2839" s="17" t="e">
        <f>IF(W2839="Transit","Transit",IF(W2839="hiver",VLOOKUP(E2839,'EFFECTIFS Hiver'!$A:$I,9,FALSE),IF(W2839="été",VLOOKUP(E2839,'EFFECTIFS Eté'!$A:$I,9,FALSE),"Erreur saison")))</f>
        <v>#N/A</v>
      </c>
      <c r="W2839" s="18" t="e">
        <f>VLOOKUP(D2839,Listes!B:C,2,FALSE)</f>
        <v>#N/A</v>
      </c>
    </row>
    <row r="2840" spans="1:23" ht="15.75" customHeight="1">
      <c r="A2840" s="11"/>
      <c r="B2840" s="11"/>
      <c r="C2840" s="11"/>
      <c r="D2840" s="11"/>
      <c r="E2840" s="11"/>
      <c r="F2840" s="11"/>
      <c r="G2840" s="11" t="e">
        <f>VLOOKUP(E2840,TAXONS!B:C,2,FALSE)</f>
        <v>#N/A</v>
      </c>
      <c r="H2840" s="13">
        <f t="shared" si="223"/>
        <v>0</v>
      </c>
      <c r="I2840" s="12" t="e">
        <f t="shared" si="224"/>
        <v>#N/A</v>
      </c>
      <c r="J2840" s="14" t="e">
        <f t="shared" si="225"/>
        <v>#N/A</v>
      </c>
      <c r="K2840" s="15" t="e">
        <f>VLOOKUP(B2840,REGIONS!A:D,4,FALSE)</f>
        <v>#N/A</v>
      </c>
      <c r="L2840" s="19" t="e">
        <f>VLOOKUP(G2840,Sensibilité!$A:$L,12,FALSE)</f>
        <v>#N/A</v>
      </c>
      <c r="M2840" s="19" t="e">
        <f t="shared" si="226"/>
        <v>#N/A</v>
      </c>
      <c r="N2840" s="19" t="e">
        <f t="shared" si="227"/>
        <v>#N/A</v>
      </c>
      <c r="O2840" s="15" t="str">
        <f>IF(D2840=Listes!$B$6,"SWARMING",IF(OR(D2840=Listes!$B$1,D2840=Listes!$B$2,D2840=Listes!$B$5),2,IF(OR(D2840=Listes!$B$3,D2840=Listes!$B$4),1,"erreur colonne D")))</f>
        <v>SWARMING</v>
      </c>
      <c r="P2840" s="15" t="e">
        <f>IF(OR(W2840="Hiver",W2840="Transit"),VLOOKUP(E2840,IC!A:E,4,FALSE),IF(W2840="été",VLOOKUP(E2840,IC!A:E,3,FALSE),"erreur"))</f>
        <v>#N/A</v>
      </c>
      <c r="Q2840" s="15" t="e">
        <f>IF(P2840="NR",0,IF(F2840&lt;5,0,IF(P2840=1,VLOOKUP(F2840,IC!$G$1:$I$8,3,TRUE),
IF(P2840=2,VLOOKUP(F2840,IC!$K$1:$M$8,3,TRUE),
IF(P2840=3,VLOOKUP(F2840,IC!$O$1:$Q$8,3,TRUE),IF(P2840=4,VLOOKUP(F2840,IC!$S$2:$U$9,3,TRUE),
"erreur"))))))</f>
        <v>#N/A</v>
      </c>
      <c r="R2840" s="16" t="e">
        <f>IF(OR(V2840="NA",V2840="Transit",V2840&lt;Listes!$F$1),"non applicable",F2840/V2840)</f>
        <v>#N/A</v>
      </c>
      <c r="S2840" s="16" t="e">
        <f>IF(W2840="Transit","Non applicable",IF(AND(W2840="été",T2840&gt;Listes!F2839),F2840/T2840,IF(AND(W2840="Hiver",Hierarchisation!U2840&gt;Listes!F2839),F2840/U2840,"non applicable")))</f>
        <v>#N/A</v>
      </c>
      <c r="T2840" s="17" t="e">
        <f>IF(K2840="Centre",VLOOKUP(E2840,effectifs_ete,3,FALSE),IF(Hierarchisation!K2840="Grand Nord",VLOOKUP(Hierarchisation!E2840,effectifs_ete,4,FALSE),IF(Hierarchisation!K2840="Nord Est",VLOOKUP(Hierarchisation!E2840,effectifs_ete,5,FALSE),IF(Hierarchisation!K2840="Nord Ouest",VLOOKUP(Hierarchisation!E2840,effectifs_ete,6,FALSE),IF(Hierarchisation!K2840="Sud Est",VLOOKUP(Hierarchisation!E2840,effectifs_ete,7,FALSE),IF(Hierarchisation!K2840="Sud Ouest",VLOOKUP(Hierarchisation!E2840,effectifs_ete,8,FALSE),"Erreur Région"))))))</f>
        <v>#N/A</v>
      </c>
      <c r="U2840" s="17" t="e">
        <f>IF(K2840="Centre",VLOOKUP(E2840,effectifs_hiver,3,FALSE),IF(Hierarchisation!K2840="Grand Nord",VLOOKUP(Hierarchisation!E2840,effectifs_hiver,4,FALSE),IF(Hierarchisation!K2840="Nord Est",VLOOKUP(Hierarchisation!E2840,effectifs_hiver,5,FALSE),IF(Hierarchisation!K2840="Nord Ouest",VLOOKUP(Hierarchisation!E2840,effectifs_hiver,6,FALSE),IF(Hierarchisation!K2840="Sud Est",VLOOKUP(Hierarchisation!E2840,effectifs_hiver,7,FALSE),IF(Hierarchisation!K2840="Sud Ouest",VLOOKUP(Hierarchisation!E2840,effectifs_hiver,8,FALSE),"Erreur Région"))))))</f>
        <v>#N/A</v>
      </c>
      <c r="V2840" s="17" t="e">
        <f>IF(W2840="Transit","Transit",IF(W2840="hiver",VLOOKUP(E2840,'EFFECTIFS Hiver'!$A:$I,9,FALSE),IF(W2840="été",VLOOKUP(E2840,'EFFECTIFS Eté'!$A:$I,9,FALSE),"Erreur saison")))</f>
        <v>#N/A</v>
      </c>
      <c r="W2840" s="18" t="e">
        <f>VLOOKUP(D2840,Listes!B:C,2,FALSE)</f>
        <v>#N/A</v>
      </c>
    </row>
    <row r="2841" spans="1:23" ht="15.75" customHeight="1">
      <c r="A2841" s="11"/>
      <c r="B2841" s="11"/>
      <c r="C2841" s="11"/>
      <c r="D2841" s="11"/>
      <c r="E2841" s="11"/>
      <c r="F2841" s="11"/>
      <c r="G2841" s="11" t="e">
        <f>VLOOKUP(E2841,TAXONS!B:C,2,FALSE)</f>
        <v>#N/A</v>
      </c>
      <c r="H2841" s="13">
        <f t="shared" si="223"/>
        <v>0</v>
      </c>
      <c r="I2841" s="12" t="e">
        <f t="shared" si="224"/>
        <v>#N/A</v>
      </c>
      <c r="J2841" s="14" t="e">
        <f t="shared" si="225"/>
        <v>#N/A</v>
      </c>
      <c r="K2841" s="15" t="e">
        <f>VLOOKUP(B2841,REGIONS!A:D,4,FALSE)</f>
        <v>#N/A</v>
      </c>
      <c r="L2841" s="19" t="e">
        <f>VLOOKUP(G2841,Sensibilité!$A:$L,12,FALSE)</f>
        <v>#N/A</v>
      </c>
      <c r="M2841" s="19" t="e">
        <f t="shared" si="226"/>
        <v>#N/A</v>
      </c>
      <c r="N2841" s="19" t="e">
        <f t="shared" si="227"/>
        <v>#N/A</v>
      </c>
      <c r="O2841" s="15" t="str">
        <f>IF(D2841=Listes!$B$6,"SWARMING",IF(OR(D2841=Listes!$B$1,D2841=Listes!$B$2,D2841=Listes!$B$5),2,IF(OR(D2841=Listes!$B$3,D2841=Listes!$B$4),1,"erreur colonne D")))</f>
        <v>SWARMING</v>
      </c>
      <c r="P2841" s="15" t="e">
        <f>IF(OR(W2841="Hiver",W2841="Transit"),VLOOKUP(E2841,IC!A:E,4,FALSE),IF(W2841="été",VLOOKUP(E2841,IC!A:E,3,FALSE),"erreur"))</f>
        <v>#N/A</v>
      </c>
      <c r="Q2841" s="15" t="e">
        <f>IF(P2841="NR",0,IF(F2841&lt;5,0,IF(P2841=1,VLOOKUP(F2841,IC!$G$1:$I$8,3,TRUE),
IF(P2841=2,VLOOKUP(F2841,IC!$K$1:$M$8,3,TRUE),
IF(P2841=3,VLOOKUP(F2841,IC!$O$1:$Q$8,3,TRUE),IF(P2841=4,VLOOKUP(F2841,IC!$S$2:$U$9,3,TRUE),
"erreur"))))))</f>
        <v>#N/A</v>
      </c>
      <c r="R2841" s="16" t="e">
        <f>IF(OR(V2841="NA",V2841="Transit",V2841&lt;Listes!$F$1),"non applicable",F2841/V2841)</f>
        <v>#N/A</v>
      </c>
      <c r="S2841" s="16" t="e">
        <f>IF(W2841="Transit","Non applicable",IF(AND(W2841="été",T2841&gt;Listes!F2840),F2841/T2841,IF(AND(W2841="Hiver",Hierarchisation!U2841&gt;Listes!F2840),F2841/U2841,"non applicable")))</f>
        <v>#N/A</v>
      </c>
      <c r="T2841" s="17" t="e">
        <f>IF(K2841="Centre",VLOOKUP(E2841,effectifs_ete,3,FALSE),IF(Hierarchisation!K2841="Grand Nord",VLOOKUP(Hierarchisation!E2841,effectifs_ete,4,FALSE),IF(Hierarchisation!K2841="Nord Est",VLOOKUP(Hierarchisation!E2841,effectifs_ete,5,FALSE),IF(Hierarchisation!K2841="Nord Ouest",VLOOKUP(Hierarchisation!E2841,effectifs_ete,6,FALSE),IF(Hierarchisation!K2841="Sud Est",VLOOKUP(Hierarchisation!E2841,effectifs_ete,7,FALSE),IF(Hierarchisation!K2841="Sud Ouest",VLOOKUP(Hierarchisation!E2841,effectifs_ete,8,FALSE),"Erreur Région"))))))</f>
        <v>#N/A</v>
      </c>
      <c r="U2841" s="17" t="e">
        <f>IF(K2841="Centre",VLOOKUP(E2841,effectifs_hiver,3,FALSE),IF(Hierarchisation!K2841="Grand Nord",VLOOKUP(Hierarchisation!E2841,effectifs_hiver,4,FALSE),IF(Hierarchisation!K2841="Nord Est",VLOOKUP(Hierarchisation!E2841,effectifs_hiver,5,FALSE),IF(Hierarchisation!K2841="Nord Ouest",VLOOKUP(Hierarchisation!E2841,effectifs_hiver,6,FALSE),IF(Hierarchisation!K2841="Sud Est",VLOOKUP(Hierarchisation!E2841,effectifs_hiver,7,FALSE),IF(Hierarchisation!K2841="Sud Ouest",VLOOKUP(Hierarchisation!E2841,effectifs_hiver,8,FALSE),"Erreur Région"))))))</f>
        <v>#N/A</v>
      </c>
      <c r="V2841" s="17" t="e">
        <f>IF(W2841="Transit","Transit",IF(W2841="hiver",VLOOKUP(E2841,'EFFECTIFS Hiver'!$A:$I,9,FALSE),IF(W2841="été",VLOOKUP(E2841,'EFFECTIFS Eté'!$A:$I,9,FALSE),"Erreur saison")))</f>
        <v>#N/A</v>
      </c>
      <c r="W2841" s="18" t="e">
        <f>VLOOKUP(D2841,Listes!B:C,2,FALSE)</f>
        <v>#N/A</v>
      </c>
    </row>
    <row r="2842" spans="1:23" ht="15.75" customHeight="1">
      <c r="A2842" s="11"/>
      <c r="B2842" s="11"/>
      <c r="C2842" s="11"/>
      <c r="D2842" s="11"/>
      <c r="E2842" s="11"/>
      <c r="F2842" s="11"/>
      <c r="G2842" s="11" t="e">
        <f>VLOOKUP(E2842,TAXONS!B:C,2,FALSE)</f>
        <v>#N/A</v>
      </c>
      <c r="H2842" s="13">
        <f t="shared" si="223"/>
        <v>0</v>
      </c>
      <c r="I2842" s="12" t="e">
        <f t="shared" si="224"/>
        <v>#N/A</v>
      </c>
      <c r="J2842" s="14" t="e">
        <f t="shared" si="225"/>
        <v>#N/A</v>
      </c>
      <c r="K2842" s="15" t="e">
        <f>VLOOKUP(B2842,REGIONS!A:D,4,FALSE)</f>
        <v>#N/A</v>
      </c>
      <c r="L2842" s="19" t="e">
        <f>VLOOKUP(G2842,Sensibilité!$A:$L,12,FALSE)</f>
        <v>#N/A</v>
      </c>
      <c r="M2842" s="19" t="e">
        <f t="shared" si="226"/>
        <v>#N/A</v>
      </c>
      <c r="N2842" s="19" t="e">
        <f t="shared" si="227"/>
        <v>#N/A</v>
      </c>
      <c r="O2842" s="15" t="str">
        <f>IF(D2842=Listes!$B$6,"SWARMING",IF(OR(D2842=Listes!$B$1,D2842=Listes!$B$2,D2842=Listes!$B$5),2,IF(OR(D2842=Listes!$B$3,D2842=Listes!$B$4),1,"erreur colonne D")))</f>
        <v>SWARMING</v>
      </c>
      <c r="P2842" s="15" t="e">
        <f>IF(OR(W2842="Hiver",W2842="Transit"),VLOOKUP(E2842,IC!A:E,4,FALSE),IF(W2842="été",VLOOKUP(E2842,IC!A:E,3,FALSE),"erreur"))</f>
        <v>#N/A</v>
      </c>
      <c r="Q2842" s="15" t="e">
        <f>IF(P2842="NR",0,IF(F2842&lt;5,0,IF(P2842=1,VLOOKUP(F2842,IC!$G$1:$I$8,3,TRUE),
IF(P2842=2,VLOOKUP(F2842,IC!$K$1:$M$8,3,TRUE),
IF(P2842=3,VLOOKUP(F2842,IC!$O$1:$Q$8,3,TRUE),IF(P2842=4,VLOOKUP(F2842,IC!$S$2:$U$9,3,TRUE),
"erreur"))))))</f>
        <v>#N/A</v>
      </c>
      <c r="R2842" s="16" t="e">
        <f>IF(OR(V2842="NA",V2842="Transit",V2842&lt;Listes!$F$1),"non applicable",F2842/V2842)</f>
        <v>#N/A</v>
      </c>
      <c r="S2842" s="16" t="e">
        <f>IF(W2842="Transit","Non applicable",IF(AND(W2842="été",T2842&gt;Listes!F2841),F2842/T2842,IF(AND(W2842="Hiver",Hierarchisation!U2842&gt;Listes!F2841),F2842/U2842,"non applicable")))</f>
        <v>#N/A</v>
      </c>
      <c r="T2842" s="17" t="e">
        <f>IF(K2842="Centre",VLOOKUP(E2842,effectifs_ete,3,FALSE),IF(Hierarchisation!K2842="Grand Nord",VLOOKUP(Hierarchisation!E2842,effectifs_ete,4,FALSE),IF(Hierarchisation!K2842="Nord Est",VLOOKUP(Hierarchisation!E2842,effectifs_ete,5,FALSE),IF(Hierarchisation!K2842="Nord Ouest",VLOOKUP(Hierarchisation!E2842,effectifs_ete,6,FALSE),IF(Hierarchisation!K2842="Sud Est",VLOOKUP(Hierarchisation!E2842,effectifs_ete,7,FALSE),IF(Hierarchisation!K2842="Sud Ouest",VLOOKUP(Hierarchisation!E2842,effectifs_ete,8,FALSE),"Erreur Région"))))))</f>
        <v>#N/A</v>
      </c>
      <c r="U2842" s="17" t="e">
        <f>IF(K2842="Centre",VLOOKUP(E2842,effectifs_hiver,3,FALSE),IF(Hierarchisation!K2842="Grand Nord",VLOOKUP(Hierarchisation!E2842,effectifs_hiver,4,FALSE),IF(Hierarchisation!K2842="Nord Est",VLOOKUP(Hierarchisation!E2842,effectifs_hiver,5,FALSE),IF(Hierarchisation!K2842="Nord Ouest",VLOOKUP(Hierarchisation!E2842,effectifs_hiver,6,FALSE),IF(Hierarchisation!K2842="Sud Est",VLOOKUP(Hierarchisation!E2842,effectifs_hiver,7,FALSE),IF(Hierarchisation!K2842="Sud Ouest",VLOOKUP(Hierarchisation!E2842,effectifs_hiver,8,FALSE),"Erreur Région"))))))</f>
        <v>#N/A</v>
      </c>
      <c r="V2842" s="17" t="e">
        <f>IF(W2842="Transit","Transit",IF(W2842="hiver",VLOOKUP(E2842,'EFFECTIFS Hiver'!$A:$I,9,FALSE),IF(W2842="été",VLOOKUP(E2842,'EFFECTIFS Eté'!$A:$I,9,FALSE),"Erreur saison")))</f>
        <v>#N/A</v>
      </c>
      <c r="W2842" s="18" t="e">
        <f>VLOOKUP(D2842,Listes!B:C,2,FALSE)</f>
        <v>#N/A</v>
      </c>
    </row>
    <row r="2843" spans="1:23" ht="15.75" customHeight="1">
      <c r="A2843" s="11"/>
      <c r="B2843" s="11"/>
      <c r="C2843" s="11"/>
      <c r="D2843" s="11"/>
      <c r="E2843" s="11"/>
      <c r="F2843" s="11"/>
      <c r="G2843" s="11" t="e">
        <f>VLOOKUP(E2843,TAXONS!B:C,2,FALSE)</f>
        <v>#N/A</v>
      </c>
      <c r="H2843" s="13">
        <f t="shared" si="223"/>
        <v>0</v>
      </c>
      <c r="I2843" s="12" t="e">
        <f t="shared" si="224"/>
        <v>#N/A</v>
      </c>
      <c r="J2843" s="14" t="e">
        <f t="shared" si="225"/>
        <v>#N/A</v>
      </c>
      <c r="K2843" s="15" t="e">
        <f>VLOOKUP(B2843,REGIONS!A:D,4,FALSE)</f>
        <v>#N/A</v>
      </c>
      <c r="L2843" s="19" t="e">
        <f>VLOOKUP(G2843,Sensibilité!$A:$L,12,FALSE)</f>
        <v>#N/A</v>
      </c>
      <c r="M2843" s="19" t="e">
        <f t="shared" si="226"/>
        <v>#N/A</v>
      </c>
      <c r="N2843" s="19" t="e">
        <f t="shared" si="227"/>
        <v>#N/A</v>
      </c>
      <c r="O2843" s="15" t="str">
        <f>IF(D2843=Listes!$B$6,"SWARMING",IF(OR(D2843=Listes!$B$1,D2843=Listes!$B$2,D2843=Listes!$B$5),2,IF(OR(D2843=Listes!$B$3,D2843=Listes!$B$4),1,"erreur colonne D")))</f>
        <v>SWARMING</v>
      </c>
      <c r="P2843" s="15" t="e">
        <f>IF(OR(W2843="Hiver",W2843="Transit"),VLOOKUP(E2843,IC!A:E,4,FALSE),IF(W2843="été",VLOOKUP(E2843,IC!A:E,3,FALSE),"erreur"))</f>
        <v>#N/A</v>
      </c>
      <c r="Q2843" s="15" t="e">
        <f>IF(P2843="NR",0,IF(F2843&lt;5,0,IF(P2843=1,VLOOKUP(F2843,IC!$G$1:$I$8,3,TRUE),
IF(P2843=2,VLOOKUP(F2843,IC!$K$1:$M$8,3,TRUE),
IF(P2843=3,VLOOKUP(F2843,IC!$O$1:$Q$8,3,TRUE),IF(P2843=4,VLOOKUP(F2843,IC!$S$2:$U$9,3,TRUE),
"erreur"))))))</f>
        <v>#N/A</v>
      </c>
      <c r="R2843" s="16" t="e">
        <f>IF(OR(V2843="NA",V2843="Transit",V2843&lt;Listes!$F$1),"non applicable",F2843/V2843)</f>
        <v>#N/A</v>
      </c>
      <c r="S2843" s="16" t="e">
        <f>IF(W2843="Transit","Non applicable",IF(AND(W2843="été",T2843&gt;Listes!F2842),F2843/T2843,IF(AND(W2843="Hiver",Hierarchisation!U2843&gt;Listes!F2842),F2843/U2843,"non applicable")))</f>
        <v>#N/A</v>
      </c>
      <c r="T2843" s="17" t="e">
        <f>IF(K2843="Centre",VLOOKUP(E2843,effectifs_ete,3,FALSE),IF(Hierarchisation!K2843="Grand Nord",VLOOKUP(Hierarchisation!E2843,effectifs_ete,4,FALSE),IF(Hierarchisation!K2843="Nord Est",VLOOKUP(Hierarchisation!E2843,effectifs_ete,5,FALSE),IF(Hierarchisation!K2843="Nord Ouest",VLOOKUP(Hierarchisation!E2843,effectifs_ete,6,FALSE),IF(Hierarchisation!K2843="Sud Est",VLOOKUP(Hierarchisation!E2843,effectifs_ete,7,FALSE),IF(Hierarchisation!K2843="Sud Ouest",VLOOKUP(Hierarchisation!E2843,effectifs_ete,8,FALSE),"Erreur Région"))))))</f>
        <v>#N/A</v>
      </c>
      <c r="U2843" s="17" t="e">
        <f>IF(K2843="Centre",VLOOKUP(E2843,effectifs_hiver,3,FALSE),IF(Hierarchisation!K2843="Grand Nord",VLOOKUP(Hierarchisation!E2843,effectifs_hiver,4,FALSE),IF(Hierarchisation!K2843="Nord Est",VLOOKUP(Hierarchisation!E2843,effectifs_hiver,5,FALSE),IF(Hierarchisation!K2843="Nord Ouest",VLOOKUP(Hierarchisation!E2843,effectifs_hiver,6,FALSE),IF(Hierarchisation!K2843="Sud Est",VLOOKUP(Hierarchisation!E2843,effectifs_hiver,7,FALSE),IF(Hierarchisation!K2843="Sud Ouest",VLOOKUP(Hierarchisation!E2843,effectifs_hiver,8,FALSE),"Erreur Région"))))))</f>
        <v>#N/A</v>
      </c>
      <c r="V2843" s="17" t="e">
        <f>IF(W2843="Transit","Transit",IF(W2843="hiver",VLOOKUP(E2843,'EFFECTIFS Hiver'!$A:$I,9,FALSE),IF(W2843="été",VLOOKUP(E2843,'EFFECTIFS Eté'!$A:$I,9,FALSE),"Erreur saison")))</f>
        <v>#N/A</v>
      </c>
      <c r="W2843" s="18" t="e">
        <f>VLOOKUP(D2843,Listes!B:C,2,FALSE)</f>
        <v>#N/A</v>
      </c>
    </row>
    <row r="2844" spans="1:23" ht="15.75" customHeight="1">
      <c r="A2844" s="11"/>
      <c r="B2844" s="11"/>
      <c r="C2844" s="11"/>
      <c r="D2844" s="11"/>
      <c r="E2844" s="11"/>
      <c r="F2844" s="11"/>
      <c r="G2844" s="11" t="e">
        <f>VLOOKUP(E2844,TAXONS!B:C,2,FALSE)</f>
        <v>#N/A</v>
      </c>
      <c r="H2844" s="13">
        <f t="shared" si="223"/>
        <v>0</v>
      </c>
      <c r="I2844" s="12" t="e">
        <f t="shared" si="224"/>
        <v>#N/A</v>
      </c>
      <c r="J2844" s="14" t="e">
        <f t="shared" si="225"/>
        <v>#N/A</v>
      </c>
      <c r="K2844" s="15" t="e">
        <f>VLOOKUP(B2844,REGIONS!A:D,4,FALSE)</f>
        <v>#N/A</v>
      </c>
      <c r="L2844" s="19" t="e">
        <f>VLOOKUP(G2844,Sensibilité!$A:$L,12,FALSE)</f>
        <v>#N/A</v>
      </c>
      <c r="M2844" s="19" t="e">
        <f t="shared" si="226"/>
        <v>#N/A</v>
      </c>
      <c r="N2844" s="19" t="e">
        <f t="shared" si="227"/>
        <v>#N/A</v>
      </c>
      <c r="O2844" s="15" t="str">
        <f>IF(D2844=Listes!$B$6,"SWARMING",IF(OR(D2844=Listes!$B$1,D2844=Listes!$B$2,D2844=Listes!$B$5),2,IF(OR(D2844=Listes!$B$3,D2844=Listes!$B$4),1,"erreur colonne D")))</f>
        <v>SWARMING</v>
      </c>
      <c r="P2844" s="15" t="e">
        <f>IF(OR(W2844="Hiver",W2844="Transit"),VLOOKUP(E2844,IC!A:E,4,FALSE),IF(W2844="été",VLOOKUP(E2844,IC!A:E,3,FALSE),"erreur"))</f>
        <v>#N/A</v>
      </c>
      <c r="Q2844" s="15" t="e">
        <f>IF(P2844="NR",0,IF(F2844&lt;5,0,IF(P2844=1,VLOOKUP(F2844,IC!$G$1:$I$8,3,TRUE),
IF(P2844=2,VLOOKUP(F2844,IC!$K$1:$M$8,3,TRUE),
IF(P2844=3,VLOOKUP(F2844,IC!$O$1:$Q$8,3,TRUE),IF(P2844=4,VLOOKUP(F2844,IC!$S$2:$U$9,3,TRUE),
"erreur"))))))</f>
        <v>#N/A</v>
      </c>
      <c r="R2844" s="16" t="e">
        <f>IF(OR(V2844="NA",V2844="Transit",V2844&lt;Listes!$F$1),"non applicable",F2844/V2844)</f>
        <v>#N/A</v>
      </c>
      <c r="S2844" s="16" t="e">
        <f>IF(W2844="Transit","Non applicable",IF(AND(W2844="été",T2844&gt;Listes!F2843),F2844/T2844,IF(AND(W2844="Hiver",Hierarchisation!U2844&gt;Listes!F2843),F2844/U2844,"non applicable")))</f>
        <v>#N/A</v>
      </c>
      <c r="T2844" s="17" t="e">
        <f>IF(K2844="Centre",VLOOKUP(E2844,effectifs_ete,3,FALSE),IF(Hierarchisation!K2844="Grand Nord",VLOOKUP(Hierarchisation!E2844,effectifs_ete,4,FALSE),IF(Hierarchisation!K2844="Nord Est",VLOOKUP(Hierarchisation!E2844,effectifs_ete,5,FALSE),IF(Hierarchisation!K2844="Nord Ouest",VLOOKUP(Hierarchisation!E2844,effectifs_ete,6,FALSE),IF(Hierarchisation!K2844="Sud Est",VLOOKUP(Hierarchisation!E2844,effectifs_ete,7,FALSE),IF(Hierarchisation!K2844="Sud Ouest",VLOOKUP(Hierarchisation!E2844,effectifs_ete,8,FALSE),"Erreur Région"))))))</f>
        <v>#N/A</v>
      </c>
      <c r="U2844" s="17" t="e">
        <f>IF(K2844="Centre",VLOOKUP(E2844,effectifs_hiver,3,FALSE),IF(Hierarchisation!K2844="Grand Nord",VLOOKUP(Hierarchisation!E2844,effectifs_hiver,4,FALSE),IF(Hierarchisation!K2844="Nord Est",VLOOKUP(Hierarchisation!E2844,effectifs_hiver,5,FALSE),IF(Hierarchisation!K2844="Nord Ouest",VLOOKUP(Hierarchisation!E2844,effectifs_hiver,6,FALSE),IF(Hierarchisation!K2844="Sud Est",VLOOKUP(Hierarchisation!E2844,effectifs_hiver,7,FALSE),IF(Hierarchisation!K2844="Sud Ouest",VLOOKUP(Hierarchisation!E2844,effectifs_hiver,8,FALSE),"Erreur Région"))))))</f>
        <v>#N/A</v>
      </c>
      <c r="V2844" s="17" t="e">
        <f>IF(W2844="Transit","Transit",IF(W2844="hiver",VLOOKUP(E2844,'EFFECTIFS Hiver'!$A:$I,9,FALSE),IF(W2844="été",VLOOKUP(E2844,'EFFECTIFS Eté'!$A:$I,9,FALSE),"Erreur saison")))</f>
        <v>#N/A</v>
      </c>
      <c r="W2844" s="18" t="e">
        <f>VLOOKUP(D2844,Listes!B:C,2,FALSE)</f>
        <v>#N/A</v>
      </c>
    </row>
    <row r="2845" spans="1:23" ht="15.75" customHeight="1">
      <c r="A2845" s="11"/>
      <c r="B2845" s="11"/>
      <c r="C2845" s="11"/>
      <c r="D2845" s="11"/>
      <c r="E2845" s="11"/>
      <c r="F2845" s="11"/>
      <c r="G2845" s="11" t="e">
        <f>VLOOKUP(E2845,TAXONS!B:C,2,FALSE)</f>
        <v>#N/A</v>
      </c>
      <c r="H2845" s="13">
        <f t="shared" si="223"/>
        <v>0</v>
      </c>
      <c r="I2845" s="12" t="e">
        <f t="shared" si="224"/>
        <v>#N/A</v>
      </c>
      <c r="J2845" s="14" t="e">
        <f t="shared" si="225"/>
        <v>#N/A</v>
      </c>
      <c r="K2845" s="15" t="e">
        <f>VLOOKUP(B2845,REGIONS!A:D,4,FALSE)</f>
        <v>#N/A</v>
      </c>
      <c r="L2845" s="19" t="e">
        <f>VLOOKUP(G2845,Sensibilité!$A:$L,12,FALSE)</f>
        <v>#N/A</v>
      </c>
      <c r="M2845" s="19" t="e">
        <f t="shared" si="226"/>
        <v>#N/A</v>
      </c>
      <c r="N2845" s="19" t="e">
        <f t="shared" si="227"/>
        <v>#N/A</v>
      </c>
      <c r="O2845" s="15" t="str">
        <f>IF(D2845=Listes!$B$6,"SWARMING",IF(OR(D2845=Listes!$B$1,D2845=Listes!$B$2,D2845=Listes!$B$5),2,IF(OR(D2845=Listes!$B$3,D2845=Listes!$B$4),1,"erreur colonne D")))</f>
        <v>SWARMING</v>
      </c>
      <c r="P2845" s="15" t="e">
        <f>IF(OR(W2845="Hiver",W2845="Transit"),VLOOKUP(E2845,IC!A:E,4,FALSE),IF(W2845="été",VLOOKUP(E2845,IC!A:E,3,FALSE),"erreur"))</f>
        <v>#N/A</v>
      </c>
      <c r="Q2845" s="15" t="e">
        <f>IF(P2845="NR",0,IF(F2845&lt;5,0,IF(P2845=1,VLOOKUP(F2845,IC!$G$1:$I$8,3,TRUE),
IF(P2845=2,VLOOKUP(F2845,IC!$K$1:$M$8,3,TRUE),
IF(P2845=3,VLOOKUP(F2845,IC!$O$1:$Q$8,3,TRUE),IF(P2845=4,VLOOKUP(F2845,IC!$S$2:$U$9,3,TRUE),
"erreur"))))))</f>
        <v>#N/A</v>
      </c>
      <c r="R2845" s="16" t="e">
        <f>IF(OR(V2845="NA",V2845="Transit",V2845&lt;Listes!$F$1),"non applicable",F2845/V2845)</f>
        <v>#N/A</v>
      </c>
      <c r="S2845" s="16" t="e">
        <f>IF(W2845="Transit","Non applicable",IF(AND(W2845="été",T2845&gt;Listes!F2844),F2845/T2845,IF(AND(W2845="Hiver",Hierarchisation!U2845&gt;Listes!F2844),F2845/U2845,"non applicable")))</f>
        <v>#N/A</v>
      </c>
      <c r="T2845" s="17" t="e">
        <f>IF(K2845="Centre",VLOOKUP(E2845,effectifs_ete,3,FALSE),IF(Hierarchisation!K2845="Grand Nord",VLOOKUP(Hierarchisation!E2845,effectifs_ete,4,FALSE),IF(Hierarchisation!K2845="Nord Est",VLOOKUP(Hierarchisation!E2845,effectifs_ete,5,FALSE),IF(Hierarchisation!K2845="Nord Ouest",VLOOKUP(Hierarchisation!E2845,effectifs_ete,6,FALSE),IF(Hierarchisation!K2845="Sud Est",VLOOKUP(Hierarchisation!E2845,effectifs_ete,7,FALSE),IF(Hierarchisation!K2845="Sud Ouest",VLOOKUP(Hierarchisation!E2845,effectifs_ete,8,FALSE),"Erreur Région"))))))</f>
        <v>#N/A</v>
      </c>
      <c r="U2845" s="17" t="e">
        <f>IF(K2845="Centre",VLOOKUP(E2845,effectifs_hiver,3,FALSE),IF(Hierarchisation!K2845="Grand Nord",VLOOKUP(Hierarchisation!E2845,effectifs_hiver,4,FALSE),IF(Hierarchisation!K2845="Nord Est",VLOOKUP(Hierarchisation!E2845,effectifs_hiver,5,FALSE),IF(Hierarchisation!K2845="Nord Ouest",VLOOKUP(Hierarchisation!E2845,effectifs_hiver,6,FALSE),IF(Hierarchisation!K2845="Sud Est",VLOOKUP(Hierarchisation!E2845,effectifs_hiver,7,FALSE),IF(Hierarchisation!K2845="Sud Ouest",VLOOKUP(Hierarchisation!E2845,effectifs_hiver,8,FALSE),"Erreur Région"))))))</f>
        <v>#N/A</v>
      </c>
      <c r="V2845" s="17" t="e">
        <f>IF(W2845="Transit","Transit",IF(W2845="hiver",VLOOKUP(E2845,'EFFECTIFS Hiver'!$A:$I,9,FALSE),IF(W2845="été",VLOOKUP(E2845,'EFFECTIFS Eté'!$A:$I,9,FALSE),"Erreur saison")))</f>
        <v>#N/A</v>
      </c>
      <c r="W2845" s="18" t="e">
        <f>VLOOKUP(D2845,Listes!B:C,2,FALSE)</f>
        <v>#N/A</v>
      </c>
    </row>
    <row r="2846" spans="1:23" ht="15.75" customHeight="1">
      <c r="A2846" s="11"/>
      <c r="B2846" s="11"/>
      <c r="C2846" s="11"/>
      <c r="D2846" s="11"/>
      <c r="E2846" s="11"/>
      <c r="F2846" s="11"/>
      <c r="G2846" s="11" t="e">
        <f>VLOOKUP(E2846,TAXONS!B:C,2,FALSE)</f>
        <v>#N/A</v>
      </c>
      <c r="H2846" s="13">
        <f t="shared" si="223"/>
        <v>0</v>
      </c>
      <c r="I2846" s="12" t="e">
        <f t="shared" si="224"/>
        <v>#N/A</v>
      </c>
      <c r="J2846" s="14" t="e">
        <f t="shared" si="225"/>
        <v>#N/A</v>
      </c>
      <c r="K2846" s="15" t="e">
        <f>VLOOKUP(B2846,REGIONS!A:D,4,FALSE)</f>
        <v>#N/A</v>
      </c>
      <c r="L2846" s="19" t="e">
        <f>VLOOKUP(G2846,Sensibilité!$A:$L,12,FALSE)</f>
        <v>#N/A</v>
      </c>
      <c r="M2846" s="19" t="e">
        <f t="shared" si="226"/>
        <v>#N/A</v>
      </c>
      <c r="N2846" s="19" t="e">
        <f t="shared" si="227"/>
        <v>#N/A</v>
      </c>
      <c r="O2846" s="15" t="str">
        <f>IF(D2846=Listes!$B$6,"SWARMING",IF(OR(D2846=Listes!$B$1,D2846=Listes!$B$2,D2846=Listes!$B$5),2,IF(OR(D2846=Listes!$B$3,D2846=Listes!$B$4),1,"erreur colonne D")))</f>
        <v>SWARMING</v>
      </c>
      <c r="P2846" s="15" t="e">
        <f>IF(OR(W2846="Hiver",W2846="Transit"),VLOOKUP(E2846,IC!A:E,4,FALSE),IF(W2846="été",VLOOKUP(E2846,IC!A:E,3,FALSE),"erreur"))</f>
        <v>#N/A</v>
      </c>
      <c r="Q2846" s="15" t="e">
        <f>IF(P2846="NR",0,IF(F2846&lt;5,0,IF(P2846=1,VLOOKUP(F2846,IC!$G$1:$I$8,3,TRUE),
IF(P2846=2,VLOOKUP(F2846,IC!$K$1:$M$8,3,TRUE),
IF(P2846=3,VLOOKUP(F2846,IC!$O$1:$Q$8,3,TRUE),IF(P2846=4,VLOOKUP(F2846,IC!$S$2:$U$9,3,TRUE),
"erreur"))))))</f>
        <v>#N/A</v>
      </c>
      <c r="R2846" s="16" t="e">
        <f>IF(OR(V2846="NA",V2846="Transit",V2846&lt;Listes!$F$1),"non applicable",F2846/V2846)</f>
        <v>#N/A</v>
      </c>
      <c r="S2846" s="16" t="e">
        <f>IF(W2846="Transit","Non applicable",IF(AND(W2846="été",T2846&gt;Listes!F2845),F2846/T2846,IF(AND(W2846="Hiver",Hierarchisation!U2846&gt;Listes!F2845),F2846/U2846,"non applicable")))</f>
        <v>#N/A</v>
      </c>
      <c r="T2846" s="17" t="e">
        <f>IF(K2846="Centre",VLOOKUP(E2846,effectifs_ete,3,FALSE),IF(Hierarchisation!K2846="Grand Nord",VLOOKUP(Hierarchisation!E2846,effectifs_ete,4,FALSE),IF(Hierarchisation!K2846="Nord Est",VLOOKUP(Hierarchisation!E2846,effectifs_ete,5,FALSE),IF(Hierarchisation!K2846="Nord Ouest",VLOOKUP(Hierarchisation!E2846,effectifs_ete,6,FALSE),IF(Hierarchisation!K2846="Sud Est",VLOOKUP(Hierarchisation!E2846,effectifs_ete,7,FALSE),IF(Hierarchisation!K2846="Sud Ouest",VLOOKUP(Hierarchisation!E2846,effectifs_ete,8,FALSE),"Erreur Région"))))))</f>
        <v>#N/A</v>
      </c>
      <c r="U2846" s="17" t="e">
        <f>IF(K2846="Centre",VLOOKUP(E2846,effectifs_hiver,3,FALSE),IF(Hierarchisation!K2846="Grand Nord",VLOOKUP(Hierarchisation!E2846,effectifs_hiver,4,FALSE),IF(Hierarchisation!K2846="Nord Est",VLOOKUP(Hierarchisation!E2846,effectifs_hiver,5,FALSE),IF(Hierarchisation!K2846="Nord Ouest",VLOOKUP(Hierarchisation!E2846,effectifs_hiver,6,FALSE),IF(Hierarchisation!K2846="Sud Est",VLOOKUP(Hierarchisation!E2846,effectifs_hiver,7,FALSE),IF(Hierarchisation!K2846="Sud Ouest",VLOOKUP(Hierarchisation!E2846,effectifs_hiver,8,FALSE),"Erreur Région"))))))</f>
        <v>#N/A</v>
      </c>
      <c r="V2846" s="17" t="e">
        <f>IF(W2846="Transit","Transit",IF(W2846="hiver",VLOOKUP(E2846,'EFFECTIFS Hiver'!$A:$I,9,FALSE),IF(W2846="été",VLOOKUP(E2846,'EFFECTIFS Eté'!$A:$I,9,FALSE),"Erreur saison")))</f>
        <v>#N/A</v>
      </c>
      <c r="W2846" s="18" t="e">
        <f>VLOOKUP(D2846,Listes!B:C,2,FALSE)</f>
        <v>#N/A</v>
      </c>
    </row>
    <row r="2847" spans="1:23" ht="15.75" customHeight="1">
      <c r="A2847" s="11"/>
      <c r="B2847" s="11"/>
      <c r="C2847" s="11"/>
      <c r="D2847" s="11"/>
      <c r="E2847" s="11"/>
      <c r="F2847" s="11"/>
      <c r="G2847" s="11" t="e">
        <f>VLOOKUP(E2847,TAXONS!B:C,2,FALSE)</f>
        <v>#N/A</v>
      </c>
      <c r="H2847" s="13">
        <f t="shared" si="223"/>
        <v>0</v>
      </c>
      <c r="I2847" s="12" t="e">
        <f t="shared" si="224"/>
        <v>#N/A</v>
      </c>
      <c r="J2847" s="14" t="e">
        <f t="shared" si="225"/>
        <v>#N/A</v>
      </c>
      <c r="K2847" s="15" t="e">
        <f>VLOOKUP(B2847,REGIONS!A:D,4,FALSE)</f>
        <v>#N/A</v>
      </c>
      <c r="L2847" s="19" t="e">
        <f>VLOOKUP(G2847,Sensibilité!$A:$L,12,FALSE)</f>
        <v>#N/A</v>
      </c>
      <c r="M2847" s="19" t="e">
        <f t="shared" si="226"/>
        <v>#N/A</v>
      </c>
      <c r="N2847" s="19" t="e">
        <f t="shared" si="227"/>
        <v>#N/A</v>
      </c>
      <c r="O2847" s="15" t="str">
        <f>IF(D2847=Listes!$B$6,"SWARMING",IF(OR(D2847=Listes!$B$1,D2847=Listes!$B$2,D2847=Listes!$B$5),2,IF(OR(D2847=Listes!$B$3,D2847=Listes!$B$4),1,"erreur colonne D")))</f>
        <v>SWARMING</v>
      </c>
      <c r="P2847" s="15" t="e">
        <f>IF(OR(W2847="Hiver",W2847="Transit"),VLOOKUP(E2847,IC!A:E,4,FALSE),IF(W2847="été",VLOOKUP(E2847,IC!A:E,3,FALSE),"erreur"))</f>
        <v>#N/A</v>
      </c>
      <c r="Q2847" s="15" t="e">
        <f>IF(P2847="NR",0,IF(F2847&lt;5,0,IF(P2847=1,VLOOKUP(F2847,IC!$G$1:$I$8,3,TRUE),
IF(P2847=2,VLOOKUP(F2847,IC!$K$1:$M$8,3,TRUE),
IF(P2847=3,VLOOKUP(F2847,IC!$O$1:$Q$8,3,TRUE),IF(P2847=4,VLOOKUP(F2847,IC!$S$2:$U$9,3,TRUE),
"erreur"))))))</f>
        <v>#N/A</v>
      </c>
      <c r="R2847" s="16" t="e">
        <f>IF(OR(V2847="NA",V2847="Transit",V2847&lt;Listes!$F$1),"non applicable",F2847/V2847)</f>
        <v>#N/A</v>
      </c>
      <c r="S2847" s="16" t="e">
        <f>IF(W2847="Transit","Non applicable",IF(AND(W2847="été",T2847&gt;Listes!F2846),F2847/T2847,IF(AND(W2847="Hiver",Hierarchisation!U2847&gt;Listes!F2846),F2847/U2847,"non applicable")))</f>
        <v>#N/A</v>
      </c>
      <c r="T2847" s="17" t="e">
        <f>IF(K2847="Centre",VLOOKUP(E2847,effectifs_ete,3,FALSE),IF(Hierarchisation!K2847="Grand Nord",VLOOKUP(Hierarchisation!E2847,effectifs_ete,4,FALSE),IF(Hierarchisation!K2847="Nord Est",VLOOKUP(Hierarchisation!E2847,effectifs_ete,5,FALSE),IF(Hierarchisation!K2847="Nord Ouest",VLOOKUP(Hierarchisation!E2847,effectifs_ete,6,FALSE),IF(Hierarchisation!K2847="Sud Est",VLOOKUP(Hierarchisation!E2847,effectifs_ete,7,FALSE),IF(Hierarchisation!K2847="Sud Ouest",VLOOKUP(Hierarchisation!E2847,effectifs_ete,8,FALSE),"Erreur Région"))))))</f>
        <v>#N/A</v>
      </c>
      <c r="U2847" s="17" t="e">
        <f>IF(K2847="Centre",VLOOKUP(E2847,effectifs_hiver,3,FALSE),IF(Hierarchisation!K2847="Grand Nord",VLOOKUP(Hierarchisation!E2847,effectifs_hiver,4,FALSE),IF(Hierarchisation!K2847="Nord Est",VLOOKUP(Hierarchisation!E2847,effectifs_hiver,5,FALSE),IF(Hierarchisation!K2847="Nord Ouest",VLOOKUP(Hierarchisation!E2847,effectifs_hiver,6,FALSE),IF(Hierarchisation!K2847="Sud Est",VLOOKUP(Hierarchisation!E2847,effectifs_hiver,7,FALSE),IF(Hierarchisation!K2847="Sud Ouest",VLOOKUP(Hierarchisation!E2847,effectifs_hiver,8,FALSE),"Erreur Région"))))))</f>
        <v>#N/A</v>
      </c>
      <c r="V2847" s="17" t="e">
        <f>IF(W2847="Transit","Transit",IF(W2847="hiver",VLOOKUP(E2847,'EFFECTIFS Hiver'!$A:$I,9,FALSE),IF(W2847="été",VLOOKUP(E2847,'EFFECTIFS Eté'!$A:$I,9,FALSE),"Erreur saison")))</f>
        <v>#N/A</v>
      </c>
      <c r="W2847" s="18" t="e">
        <f>VLOOKUP(D2847,Listes!B:C,2,FALSE)</f>
        <v>#N/A</v>
      </c>
    </row>
    <row r="2848" spans="1:23" ht="15.75" customHeight="1">
      <c r="A2848" s="11"/>
      <c r="B2848" s="11"/>
      <c r="C2848" s="11"/>
      <c r="D2848" s="11"/>
      <c r="E2848" s="11"/>
      <c r="F2848" s="11"/>
      <c r="G2848" s="11" t="e">
        <f>VLOOKUP(E2848,TAXONS!B:C,2,FALSE)</f>
        <v>#N/A</v>
      </c>
      <c r="H2848" s="13">
        <f t="shared" si="223"/>
        <v>0</v>
      </c>
      <c r="I2848" s="12" t="e">
        <f t="shared" si="224"/>
        <v>#N/A</v>
      </c>
      <c r="J2848" s="14" t="e">
        <f t="shared" si="225"/>
        <v>#N/A</v>
      </c>
      <c r="K2848" s="15" t="e">
        <f>VLOOKUP(B2848,REGIONS!A:D,4,FALSE)</f>
        <v>#N/A</v>
      </c>
      <c r="L2848" s="19" t="e">
        <f>VLOOKUP(G2848,Sensibilité!$A:$L,12,FALSE)</f>
        <v>#N/A</v>
      </c>
      <c r="M2848" s="19" t="e">
        <f t="shared" si="226"/>
        <v>#N/A</v>
      </c>
      <c r="N2848" s="19" t="e">
        <f t="shared" si="227"/>
        <v>#N/A</v>
      </c>
      <c r="O2848" s="15" t="str">
        <f>IF(D2848=Listes!$B$6,"SWARMING",IF(OR(D2848=Listes!$B$1,D2848=Listes!$B$2,D2848=Listes!$B$5),2,IF(OR(D2848=Listes!$B$3,D2848=Listes!$B$4),1,"erreur colonne D")))</f>
        <v>SWARMING</v>
      </c>
      <c r="P2848" s="15" t="e">
        <f>IF(OR(W2848="Hiver",W2848="Transit"),VLOOKUP(E2848,IC!A:E,4,FALSE),IF(W2848="été",VLOOKUP(E2848,IC!A:E,3,FALSE),"erreur"))</f>
        <v>#N/A</v>
      </c>
      <c r="Q2848" s="15" t="e">
        <f>IF(P2848="NR",0,IF(F2848&lt;5,0,IF(P2848=1,VLOOKUP(F2848,IC!$G$1:$I$8,3,TRUE),
IF(P2848=2,VLOOKUP(F2848,IC!$K$1:$M$8,3,TRUE),
IF(P2848=3,VLOOKUP(F2848,IC!$O$1:$Q$8,3,TRUE),IF(P2848=4,VLOOKUP(F2848,IC!$S$2:$U$9,3,TRUE),
"erreur"))))))</f>
        <v>#N/A</v>
      </c>
      <c r="R2848" s="16" t="e">
        <f>IF(OR(V2848="NA",V2848="Transit",V2848&lt;Listes!$F$1),"non applicable",F2848/V2848)</f>
        <v>#N/A</v>
      </c>
      <c r="S2848" s="16" t="e">
        <f>IF(W2848="Transit","Non applicable",IF(AND(W2848="été",T2848&gt;Listes!F2847),F2848/T2848,IF(AND(W2848="Hiver",Hierarchisation!U2848&gt;Listes!F2847),F2848/U2848,"non applicable")))</f>
        <v>#N/A</v>
      </c>
      <c r="T2848" s="17" t="e">
        <f>IF(K2848="Centre",VLOOKUP(E2848,effectifs_ete,3,FALSE),IF(Hierarchisation!K2848="Grand Nord",VLOOKUP(Hierarchisation!E2848,effectifs_ete,4,FALSE),IF(Hierarchisation!K2848="Nord Est",VLOOKUP(Hierarchisation!E2848,effectifs_ete,5,FALSE),IF(Hierarchisation!K2848="Nord Ouest",VLOOKUP(Hierarchisation!E2848,effectifs_ete,6,FALSE),IF(Hierarchisation!K2848="Sud Est",VLOOKUP(Hierarchisation!E2848,effectifs_ete,7,FALSE),IF(Hierarchisation!K2848="Sud Ouest",VLOOKUP(Hierarchisation!E2848,effectifs_ete,8,FALSE),"Erreur Région"))))))</f>
        <v>#N/A</v>
      </c>
      <c r="U2848" s="17" t="e">
        <f>IF(K2848="Centre",VLOOKUP(E2848,effectifs_hiver,3,FALSE),IF(Hierarchisation!K2848="Grand Nord",VLOOKUP(Hierarchisation!E2848,effectifs_hiver,4,FALSE),IF(Hierarchisation!K2848="Nord Est",VLOOKUP(Hierarchisation!E2848,effectifs_hiver,5,FALSE),IF(Hierarchisation!K2848="Nord Ouest",VLOOKUP(Hierarchisation!E2848,effectifs_hiver,6,FALSE),IF(Hierarchisation!K2848="Sud Est",VLOOKUP(Hierarchisation!E2848,effectifs_hiver,7,FALSE),IF(Hierarchisation!K2848="Sud Ouest",VLOOKUP(Hierarchisation!E2848,effectifs_hiver,8,FALSE),"Erreur Région"))))))</f>
        <v>#N/A</v>
      </c>
      <c r="V2848" s="17" t="e">
        <f>IF(W2848="Transit","Transit",IF(W2848="hiver",VLOOKUP(E2848,'EFFECTIFS Hiver'!$A:$I,9,FALSE),IF(W2848="été",VLOOKUP(E2848,'EFFECTIFS Eté'!$A:$I,9,FALSE),"Erreur saison")))</f>
        <v>#N/A</v>
      </c>
      <c r="W2848" s="18" t="e">
        <f>VLOOKUP(D2848,Listes!B:C,2,FALSE)</f>
        <v>#N/A</v>
      </c>
    </row>
    <row r="2849" spans="1:23" ht="15.75" customHeight="1">
      <c r="A2849" s="11"/>
      <c r="B2849" s="11"/>
      <c r="C2849" s="11"/>
      <c r="D2849" s="11"/>
      <c r="E2849" s="11"/>
      <c r="F2849" s="11"/>
      <c r="G2849" s="11" t="e">
        <f>VLOOKUP(E2849,TAXONS!B:C,2,FALSE)</f>
        <v>#N/A</v>
      </c>
      <c r="H2849" s="13">
        <f t="shared" si="223"/>
        <v>0</v>
      </c>
      <c r="I2849" s="12" t="e">
        <f t="shared" si="224"/>
        <v>#N/A</v>
      </c>
      <c r="J2849" s="14" t="e">
        <f t="shared" si="225"/>
        <v>#N/A</v>
      </c>
      <c r="K2849" s="15" t="e">
        <f>VLOOKUP(B2849,REGIONS!A:D,4,FALSE)</f>
        <v>#N/A</v>
      </c>
      <c r="L2849" s="19" t="e">
        <f>VLOOKUP(G2849,Sensibilité!$A:$L,12,FALSE)</f>
        <v>#N/A</v>
      </c>
      <c r="M2849" s="19" t="e">
        <f t="shared" si="226"/>
        <v>#N/A</v>
      </c>
      <c r="N2849" s="19" t="e">
        <f t="shared" si="227"/>
        <v>#N/A</v>
      </c>
      <c r="O2849" s="15" t="str">
        <f>IF(D2849=Listes!$B$6,"SWARMING",IF(OR(D2849=Listes!$B$1,D2849=Listes!$B$2,D2849=Listes!$B$5),2,IF(OR(D2849=Listes!$B$3,D2849=Listes!$B$4),1,"erreur colonne D")))</f>
        <v>SWARMING</v>
      </c>
      <c r="P2849" s="15" t="e">
        <f>IF(OR(W2849="Hiver",W2849="Transit"),VLOOKUP(E2849,IC!A:E,4,FALSE),IF(W2849="été",VLOOKUP(E2849,IC!A:E,3,FALSE),"erreur"))</f>
        <v>#N/A</v>
      </c>
      <c r="Q2849" s="15" t="e">
        <f>IF(P2849="NR",0,IF(F2849&lt;5,0,IF(P2849=1,VLOOKUP(F2849,IC!$G$1:$I$8,3,TRUE),
IF(P2849=2,VLOOKUP(F2849,IC!$K$1:$M$8,3,TRUE),
IF(P2849=3,VLOOKUP(F2849,IC!$O$1:$Q$8,3,TRUE),IF(P2849=4,VLOOKUP(F2849,IC!$S$2:$U$9,3,TRUE),
"erreur"))))))</f>
        <v>#N/A</v>
      </c>
      <c r="R2849" s="16" t="e">
        <f>IF(OR(V2849="NA",V2849="Transit",V2849&lt;Listes!$F$1),"non applicable",F2849/V2849)</f>
        <v>#N/A</v>
      </c>
      <c r="S2849" s="16" t="e">
        <f>IF(W2849="Transit","Non applicable",IF(AND(W2849="été",T2849&gt;Listes!F2848),F2849/T2849,IF(AND(W2849="Hiver",Hierarchisation!U2849&gt;Listes!F2848),F2849/U2849,"non applicable")))</f>
        <v>#N/A</v>
      </c>
      <c r="T2849" s="17" t="e">
        <f>IF(K2849="Centre",VLOOKUP(E2849,effectifs_ete,3,FALSE),IF(Hierarchisation!K2849="Grand Nord",VLOOKUP(Hierarchisation!E2849,effectifs_ete,4,FALSE),IF(Hierarchisation!K2849="Nord Est",VLOOKUP(Hierarchisation!E2849,effectifs_ete,5,FALSE),IF(Hierarchisation!K2849="Nord Ouest",VLOOKUP(Hierarchisation!E2849,effectifs_ete,6,FALSE),IF(Hierarchisation!K2849="Sud Est",VLOOKUP(Hierarchisation!E2849,effectifs_ete,7,FALSE),IF(Hierarchisation!K2849="Sud Ouest",VLOOKUP(Hierarchisation!E2849,effectifs_ete,8,FALSE),"Erreur Région"))))))</f>
        <v>#N/A</v>
      </c>
      <c r="U2849" s="17" t="e">
        <f>IF(K2849="Centre",VLOOKUP(E2849,effectifs_hiver,3,FALSE),IF(Hierarchisation!K2849="Grand Nord",VLOOKUP(Hierarchisation!E2849,effectifs_hiver,4,FALSE),IF(Hierarchisation!K2849="Nord Est",VLOOKUP(Hierarchisation!E2849,effectifs_hiver,5,FALSE),IF(Hierarchisation!K2849="Nord Ouest",VLOOKUP(Hierarchisation!E2849,effectifs_hiver,6,FALSE),IF(Hierarchisation!K2849="Sud Est",VLOOKUP(Hierarchisation!E2849,effectifs_hiver,7,FALSE),IF(Hierarchisation!K2849="Sud Ouest",VLOOKUP(Hierarchisation!E2849,effectifs_hiver,8,FALSE),"Erreur Région"))))))</f>
        <v>#N/A</v>
      </c>
      <c r="V2849" s="17" t="e">
        <f>IF(W2849="Transit","Transit",IF(W2849="hiver",VLOOKUP(E2849,'EFFECTIFS Hiver'!$A:$I,9,FALSE),IF(W2849="été",VLOOKUP(E2849,'EFFECTIFS Eté'!$A:$I,9,FALSE),"Erreur saison")))</f>
        <v>#N/A</v>
      </c>
      <c r="W2849" s="18" t="e">
        <f>VLOOKUP(D2849,Listes!B:C,2,FALSE)</f>
        <v>#N/A</v>
      </c>
    </row>
    <row r="2850" spans="1:23" ht="15.75" customHeight="1">
      <c r="A2850" s="11"/>
      <c r="B2850" s="11"/>
      <c r="C2850" s="11"/>
      <c r="D2850" s="11"/>
      <c r="E2850" s="11"/>
      <c r="F2850" s="11"/>
      <c r="G2850" s="11" t="e">
        <f>VLOOKUP(E2850,TAXONS!B:C,2,FALSE)</f>
        <v>#N/A</v>
      </c>
      <c r="H2850" s="13">
        <f t="shared" si="223"/>
        <v>0</v>
      </c>
      <c r="I2850" s="12" t="e">
        <f t="shared" si="224"/>
        <v>#N/A</v>
      </c>
      <c r="J2850" s="14" t="e">
        <f t="shared" si="225"/>
        <v>#N/A</v>
      </c>
      <c r="K2850" s="15" t="e">
        <f>VLOOKUP(B2850,REGIONS!A:D,4,FALSE)</f>
        <v>#N/A</v>
      </c>
      <c r="L2850" s="19" t="e">
        <f>VLOOKUP(G2850,Sensibilité!$A:$L,12,FALSE)</f>
        <v>#N/A</v>
      </c>
      <c r="M2850" s="19" t="e">
        <f t="shared" si="226"/>
        <v>#N/A</v>
      </c>
      <c r="N2850" s="19" t="e">
        <f t="shared" si="227"/>
        <v>#N/A</v>
      </c>
      <c r="O2850" s="15" t="str">
        <f>IF(D2850=Listes!$B$6,"SWARMING",IF(OR(D2850=Listes!$B$1,D2850=Listes!$B$2,D2850=Listes!$B$5),2,IF(OR(D2850=Listes!$B$3,D2850=Listes!$B$4),1,"erreur colonne D")))</f>
        <v>SWARMING</v>
      </c>
      <c r="P2850" s="15" t="e">
        <f>IF(OR(W2850="Hiver",W2850="Transit"),VLOOKUP(E2850,IC!A:E,4,FALSE),IF(W2850="été",VLOOKUP(E2850,IC!A:E,3,FALSE),"erreur"))</f>
        <v>#N/A</v>
      </c>
      <c r="Q2850" s="15" t="e">
        <f>IF(P2850="NR",0,IF(F2850&lt;5,0,IF(P2850=1,VLOOKUP(F2850,IC!$G$1:$I$8,3,TRUE),
IF(P2850=2,VLOOKUP(F2850,IC!$K$1:$M$8,3,TRUE),
IF(P2850=3,VLOOKUP(F2850,IC!$O$1:$Q$8,3,TRUE),IF(P2850=4,VLOOKUP(F2850,IC!$S$2:$U$9,3,TRUE),
"erreur"))))))</f>
        <v>#N/A</v>
      </c>
      <c r="R2850" s="16" t="e">
        <f>IF(OR(V2850="NA",V2850="Transit",V2850&lt;Listes!$F$1),"non applicable",F2850/V2850)</f>
        <v>#N/A</v>
      </c>
      <c r="S2850" s="16" t="e">
        <f>IF(W2850="Transit","Non applicable",IF(AND(W2850="été",T2850&gt;Listes!F2849),F2850/T2850,IF(AND(W2850="Hiver",Hierarchisation!U2850&gt;Listes!F2849),F2850/U2850,"non applicable")))</f>
        <v>#N/A</v>
      </c>
      <c r="T2850" s="17" t="e">
        <f>IF(K2850="Centre",VLOOKUP(E2850,effectifs_ete,3,FALSE),IF(Hierarchisation!K2850="Grand Nord",VLOOKUP(Hierarchisation!E2850,effectifs_ete,4,FALSE),IF(Hierarchisation!K2850="Nord Est",VLOOKUP(Hierarchisation!E2850,effectifs_ete,5,FALSE),IF(Hierarchisation!K2850="Nord Ouest",VLOOKUP(Hierarchisation!E2850,effectifs_ete,6,FALSE),IF(Hierarchisation!K2850="Sud Est",VLOOKUP(Hierarchisation!E2850,effectifs_ete,7,FALSE),IF(Hierarchisation!K2850="Sud Ouest",VLOOKUP(Hierarchisation!E2850,effectifs_ete,8,FALSE),"Erreur Région"))))))</f>
        <v>#N/A</v>
      </c>
      <c r="U2850" s="17" t="e">
        <f>IF(K2850="Centre",VLOOKUP(E2850,effectifs_hiver,3,FALSE),IF(Hierarchisation!K2850="Grand Nord",VLOOKUP(Hierarchisation!E2850,effectifs_hiver,4,FALSE),IF(Hierarchisation!K2850="Nord Est",VLOOKUP(Hierarchisation!E2850,effectifs_hiver,5,FALSE),IF(Hierarchisation!K2850="Nord Ouest",VLOOKUP(Hierarchisation!E2850,effectifs_hiver,6,FALSE),IF(Hierarchisation!K2850="Sud Est",VLOOKUP(Hierarchisation!E2850,effectifs_hiver,7,FALSE),IF(Hierarchisation!K2850="Sud Ouest",VLOOKUP(Hierarchisation!E2850,effectifs_hiver,8,FALSE),"Erreur Région"))))))</f>
        <v>#N/A</v>
      </c>
      <c r="V2850" s="17" t="e">
        <f>IF(W2850="Transit","Transit",IF(W2850="hiver",VLOOKUP(E2850,'EFFECTIFS Hiver'!$A:$I,9,FALSE),IF(W2850="été",VLOOKUP(E2850,'EFFECTIFS Eté'!$A:$I,9,FALSE),"Erreur saison")))</f>
        <v>#N/A</v>
      </c>
      <c r="W2850" s="18" t="e">
        <f>VLOOKUP(D2850,Listes!B:C,2,FALSE)</f>
        <v>#N/A</v>
      </c>
    </row>
    <row r="2851" spans="1:23" ht="15.75" customHeight="1">
      <c r="A2851" s="11"/>
      <c r="B2851" s="11"/>
      <c r="C2851" s="11"/>
      <c r="D2851" s="11"/>
      <c r="E2851" s="11"/>
      <c r="F2851" s="11"/>
      <c r="G2851" s="11" t="e">
        <f>VLOOKUP(E2851,TAXONS!B:C,2,FALSE)</f>
        <v>#N/A</v>
      </c>
      <c r="H2851" s="13">
        <f t="shared" si="223"/>
        <v>0</v>
      </c>
      <c r="I2851" s="12" t="e">
        <f t="shared" si="224"/>
        <v>#N/A</v>
      </c>
      <c r="J2851" s="14" t="e">
        <f t="shared" si="225"/>
        <v>#N/A</v>
      </c>
      <c r="K2851" s="15" t="e">
        <f>VLOOKUP(B2851,REGIONS!A:D,4,FALSE)</f>
        <v>#N/A</v>
      </c>
      <c r="L2851" s="19" t="e">
        <f>VLOOKUP(G2851,Sensibilité!$A:$L,12,FALSE)</f>
        <v>#N/A</v>
      </c>
      <c r="M2851" s="19" t="e">
        <f t="shared" si="226"/>
        <v>#N/A</v>
      </c>
      <c r="N2851" s="19" t="e">
        <f t="shared" si="227"/>
        <v>#N/A</v>
      </c>
      <c r="O2851" s="15" t="str">
        <f>IF(D2851=Listes!$B$6,"SWARMING",IF(OR(D2851=Listes!$B$1,D2851=Listes!$B$2,D2851=Listes!$B$5),2,IF(OR(D2851=Listes!$B$3,D2851=Listes!$B$4),1,"erreur colonne D")))</f>
        <v>SWARMING</v>
      </c>
      <c r="P2851" s="15" t="e">
        <f>IF(OR(W2851="Hiver",W2851="Transit"),VLOOKUP(E2851,IC!A:E,4,FALSE),IF(W2851="été",VLOOKUP(E2851,IC!A:E,3,FALSE),"erreur"))</f>
        <v>#N/A</v>
      </c>
      <c r="Q2851" s="15" t="e">
        <f>IF(P2851="NR",0,IF(F2851&lt;5,0,IF(P2851=1,VLOOKUP(F2851,IC!$G$1:$I$8,3,TRUE),
IF(P2851=2,VLOOKUP(F2851,IC!$K$1:$M$8,3,TRUE),
IF(P2851=3,VLOOKUP(F2851,IC!$O$1:$Q$8,3,TRUE),IF(P2851=4,VLOOKUP(F2851,IC!$S$2:$U$9,3,TRUE),
"erreur"))))))</f>
        <v>#N/A</v>
      </c>
      <c r="R2851" s="16" t="e">
        <f>IF(OR(V2851="NA",V2851="Transit",V2851&lt;Listes!$F$1),"non applicable",F2851/V2851)</f>
        <v>#N/A</v>
      </c>
      <c r="S2851" s="16" t="e">
        <f>IF(W2851="Transit","Non applicable",IF(AND(W2851="été",T2851&gt;Listes!F2850),F2851/T2851,IF(AND(W2851="Hiver",Hierarchisation!U2851&gt;Listes!F2850),F2851/U2851,"non applicable")))</f>
        <v>#N/A</v>
      </c>
      <c r="T2851" s="17" t="e">
        <f>IF(K2851="Centre",VLOOKUP(E2851,effectifs_ete,3,FALSE),IF(Hierarchisation!K2851="Grand Nord",VLOOKUP(Hierarchisation!E2851,effectifs_ete,4,FALSE),IF(Hierarchisation!K2851="Nord Est",VLOOKUP(Hierarchisation!E2851,effectifs_ete,5,FALSE),IF(Hierarchisation!K2851="Nord Ouest",VLOOKUP(Hierarchisation!E2851,effectifs_ete,6,FALSE),IF(Hierarchisation!K2851="Sud Est",VLOOKUP(Hierarchisation!E2851,effectifs_ete,7,FALSE),IF(Hierarchisation!K2851="Sud Ouest",VLOOKUP(Hierarchisation!E2851,effectifs_ete,8,FALSE),"Erreur Région"))))))</f>
        <v>#N/A</v>
      </c>
      <c r="U2851" s="17" t="e">
        <f>IF(K2851="Centre",VLOOKUP(E2851,effectifs_hiver,3,FALSE),IF(Hierarchisation!K2851="Grand Nord",VLOOKUP(Hierarchisation!E2851,effectifs_hiver,4,FALSE),IF(Hierarchisation!K2851="Nord Est",VLOOKUP(Hierarchisation!E2851,effectifs_hiver,5,FALSE),IF(Hierarchisation!K2851="Nord Ouest",VLOOKUP(Hierarchisation!E2851,effectifs_hiver,6,FALSE),IF(Hierarchisation!K2851="Sud Est",VLOOKUP(Hierarchisation!E2851,effectifs_hiver,7,FALSE),IF(Hierarchisation!K2851="Sud Ouest",VLOOKUP(Hierarchisation!E2851,effectifs_hiver,8,FALSE),"Erreur Région"))))))</f>
        <v>#N/A</v>
      </c>
      <c r="V2851" s="17" t="e">
        <f>IF(W2851="Transit","Transit",IF(W2851="hiver",VLOOKUP(E2851,'EFFECTIFS Hiver'!$A:$I,9,FALSE),IF(W2851="été",VLOOKUP(E2851,'EFFECTIFS Eté'!$A:$I,9,FALSE),"Erreur saison")))</f>
        <v>#N/A</v>
      </c>
      <c r="W2851" s="18" t="e">
        <f>VLOOKUP(D2851,Listes!B:C,2,FALSE)</f>
        <v>#N/A</v>
      </c>
    </row>
    <row r="2852" spans="1:23" ht="15.75" customHeight="1">
      <c r="A2852" s="11"/>
      <c r="B2852" s="11"/>
      <c r="C2852" s="11"/>
      <c r="D2852" s="11"/>
      <c r="E2852" s="11"/>
      <c r="F2852" s="11"/>
      <c r="G2852" s="11" t="e">
        <f>VLOOKUP(E2852,TAXONS!B:C,2,FALSE)</f>
        <v>#N/A</v>
      </c>
      <c r="H2852" s="13">
        <f t="shared" si="223"/>
        <v>0</v>
      </c>
      <c r="I2852" s="12" t="e">
        <f t="shared" si="224"/>
        <v>#N/A</v>
      </c>
      <c r="J2852" s="14" t="e">
        <f t="shared" si="225"/>
        <v>#N/A</v>
      </c>
      <c r="K2852" s="15" t="e">
        <f>VLOOKUP(B2852,REGIONS!A:D,4,FALSE)</f>
        <v>#N/A</v>
      </c>
      <c r="L2852" s="19" t="e">
        <f>VLOOKUP(G2852,Sensibilité!$A:$L,12,FALSE)</f>
        <v>#N/A</v>
      </c>
      <c r="M2852" s="19" t="e">
        <f t="shared" si="226"/>
        <v>#N/A</v>
      </c>
      <c r="N2852" s="19" t="e">
        <f t="shared" si="227"/>
        <v>#N/A</v>
      </c>
      <c r="O2852" s="15" t="str">
        <f>IF(D2852=Listes!$B$6,"SWARMING",IF(OR(D2852=Listes!$B$1,D2852=Listes!$B$2,D2852=Listes!$B$5),2,IF(OR(D2852=Listes!$B$3,D2852=Listes!$B$4),1,"erreur colonne D")))</f>
        <v>SWARMING</v>
      </c>
      <c r="P2852" s="15" t="e">
        <f>IF(OR(W2852="Hiver",W2852="Transit"),VLOOKUP(E2852,IC!A:E,4,FALSE),IF(W2852="été",VLOOKUP(E2852,IC!A:E,3,FALSE),"erreur"))</f>
        <v>#N/A</v>
      </c>
      <c r="Q2852" s="15" t="e">
        <f>IF(P2852="NR",0,IF(F2852&lt;5,0,IF(P2852=1,VLOOKUP(F2852,IC!$G$1:$I$8,3,TRUE),
IF(P2852=2,VLOOKUP(F2852,IC!$K$1:$M$8,3,TRUE),
IF(P2852=3,VLOOKUP(F2852,IC!$O$1:$Q$8,3,TRUE),IF(P2852=4,VLOOKUP(F2852,IC!$S$2:$U$9,3,TRUE),
"erreur"))))))</f>
        <v>#N/A</v>
      </c>
      <c r="R2852" s="16" t="e">
        <f>IF(OR(V2852="NA",V2852="Transit",V2852&lt;Listes!$F$1),"non applicable",F2852/V2852)</f>
        <v>#N/A</v>
      </c>
      <c r="S2852" s="16" t="e">
        <f>IF(W2852="Transit","Non applicable",IF(AND(W2852="été",T2852&gt;Listes!F2851),F2852/T2852,IF(AND(W2852="Hiver",Hierarchisation!U2852&gt;Listes!F2851),F2852/U2852,"non applicable")))</f>
        <v>#N/A</v>
      </c>
      <c r="T2852" s="17" t="e">
        <f>IF(K2852="Centre",VLOOKUP(E2852,effectifs_ete,3,FALSE),IF(Hierarchisation!K2852="Grand Nord",VLOOKUP(Hierarchisation!E2852,effectifs_ete,4,FALSE),IF(Hierarchisation!K2852="Nord Est",VLOOKUP(Hierarchisation!E2852,effectifs_ete,5,FALSE),IF(Hierarchisation!K2852="Nord Ouest",VLOOKUP(Hierarchisation!E2852,effectifs_ete,6,FALSE),IF(Hierarchisation!K2852="Sud Est",VLOOKUP(Hierarchisation!E2852,effectifs_ete,7,FALSE),IF(Hierarchisation!K2852="Sud Ouest",VLOOKUP(Hierarchisation!E2852,effectifs_ete,8,FALSE),"Erreur Région"))))))</f>
        <v>#N/A</v>
      </c>
      <c r="U2852" s="17" t="e">
        <f>IF(K2852="Centre",VLOOKUP(E2852,effectifs_hiver,3,FALSE),IF(Hierarchisation!K2852="Grand Nord",VLOOKUP(Hierarchisation!E2852,effectifs_hiver,4,FALSE),IF(Hierarchisation!K2852="Nord Est",VLOOKUP(Hierarchisation!E2852,effectifs_hiver,5,FALSE),IF(Hierarchisation!K2852="Nord Ouest",VLOOKUP(Hierarchisation!E2852,effectifs_hiver,6,FALSE),IF(Hierarchisation!K2852="Sud Est",VLOOKUP(Hierarchisation!E2852,effectifs_hiver,7,FALSE),IF(Hierarchisation!K2852="Sud Ouest",VLOOKUP(Hierarchisation!E2852,effectifs_hiver,8,FALSE),"Erreur Région"))))))</f>
        <v>#N/A</v>
      </c>
      <c r="V2852" s="17" t="e">
        <f>IF(W2852="Transit","Transit",IF(W2852="hiver",VLOOKUP(E2852,'EFFECTIFS Hiver'!$A:$I,9,FALSE),IF(W2852="été",VLOOKUP(E2852,'EFFECTIFS Eté'!$A:$I,9,FALSE),"Erreur saison")))</f>
        <v>#N/A</v>
      </c>
      <c r="W2852" s="18" t="e">
        <f>VLOOKUP(D2852,Listes!B:C,2,FALSE)</f>
        <v>#N/A</v>
      </c>
    </row>
    <row r="2853" spans="1:23" ht="15.75" customHeight="1">
      <c r="A2853" s="11"/>
      <c r="B2853" s="11"/>
      <c r="C2853" s="11"/>
      <c r="D2853" s="11"/>
      <c r="E2853" s="11"/>
      <c r="F2853" s="11"/>
      <c r="G2853" s="11" t="e">
        <f>VLOOKUP(E2853,TAXONS!B:C,2,FALSE)</f>
        <v>#N/A</v>
      </c>
      <c r="H2853" s="13">
        <f t="shared" si="223"/>
        <v>0</v>
      </c>
      <c r="I2853" s="12" t="e">
        <f t="shared" si="224"/>
        <v>#N/A</v>
      </c>
      <c r="J2853" s="14" t="e">
        <f t="shared" si="225"/>
        <v>#N/A</v>
      </c>
      <c r="K2853" s="15" t="e">
        <f>VLOOKUP(B2853,REGIONS!A:D,4,FALSE)</f>
        <v>#N/A</v>
      </c>
      <c r="L2853" s="19" t="e">
        <f>VLOOKUP(G2853,Sensibilité!$A:$L,12,FALSE)</f>
        <v>#N/A</v>
      </c>
      <c r="M2853" s="19" t="e">
        <f t="shared" si="226"/>
        <v>#N/A</v>
      </c>
      <c r="N2853" s="19" t="e">
        <f t="shared" si="227"/>
        <v>#N/A</v>
      </c>
      <c r="O2853" s="15" t="str">
        <f>IF(D2853=Listes!$B$6,"SWARMING",IF(OR(D2853=Listes!$B$1,D2853=Listes!$B$2,D2853=Listes!$B$5),2,IF(OR(D2853=Listes!$B$3,D2853=Listes!$B$4),1,"erreur colonne D")))</f>
        <v>SWARMING</v>
      </c>
      <c r="P2853" s="15" t="e">
        <f>IF(OR(W2853="Hiver",W2853="Transit"),VLOOKUP(E2853,IC!A:E,4,FALSE),IF(W2853="été",VLOOKUP(E2853,IC!A:E,3,FALSE),"erreur"))</f>
        <v>#N/A</v>
      </c>
      <c r="Q2853" s="15" t="e">
        <f>IF(P2853="NR",0,IF(F2853&lt;5,0,IF(P2853=1,VLOOKUP(F2853,IC!$G$1:$I$8,3,TRUE),
IF(P2853=2,VLOOKUP(F2853,IC!$K$1:$M$8,3,TRUE),
IF(P2853=3,VLOOKUP(F2853,IC!$O$1:$Q$8,3,TRUE),IF(P2853=4,VLOOKUP(F2853,IC!$S$2:$U$9,3,TRUE),
"erreur"))))))</f>
        <v>#N/A</v>
      </c>
      <c r="R2853" s="16" t="e">
        <f>IF(OR(V2853="NA",V2853="Transit",V2853&lt;Listes!$F$1),"non applicable",F2853/V2853)</f>
        <v>#N/A</v>
      </c>
      <c r="S2853" s="16" t="e">
        <f>IF(W2853="Transit","Non applicable",IF(AND(W2853="été",T2853&gt;Listes!F2852),F2853/T2853,IF(AND(W2853="Hiver",Hierarchisation!U2853&gt;Listes!F2852),F2853/U2853,"non applicable")))</f>
        <v>#N/A</v>
      </c>
      <c r="T2853" s="17" t="e">
        <f>IF(K2853="Centre",VLOOKUP(E2853,effectifs_ete,3,FALSE),IF(Hierarchisation!K2853="Grand Nord",VLOOKUP(Hierarchisation!E2853,effectifs_ete,4,FALSE),IF(Hierarchisation!K2853="Nord Est",VLOOKUP(Hierarchisation!E2853,effectifs_ete,5,FALSE),IF(Hierarchisation!K2853="Nord Ouest",VLOOKUP(Hierarchisation!E2853,effectifs_ete,6,FALSE),IF(Hierarchisation!K2853="Sud Est",VLOOKUP(Hierarchisation!E2853,effectifs_ete,7,FALSE),IF(Hierarchisation!K2853="Sud Ouest",VLOOKUP(Hierarchisation!E2853,effectifs_ete,8,FALSE),"Erreur Région"))))))</f>
        <v>#N/A</v>
      </c>
      <c r="U2853" s="17" t="e">
        <f>IF(K2853="Centre",VLOOKUP(E2853,effectifs_hiver,3,FALSE),IF(Hierarchisation!K2853="Grand Nord",VLOOKUP(Hierarchisation!E2853,effectifs_hiver,4,FALSE),IF(Hierarchisation!K2853="Nord Est",VLOOKUP(Hierarchisation!E2853,effectifs_hiver,5,FALSE),IF(Hierarchisation!K2853="Nord Ouest",VLOOKUP(Hierarchisation!E2853,effectifs_hiver,6,FALSE),IF(Hierarchisation!K2853="Sud Est",VLOOKUP(Hierarchisation!E2853,effectifs_hiver,7,FALSE),IF(Hierarchisation!K2853="Sud Ouest",VLOOKUP(Hierarchisation!E2853,effectifs_hiver,8,FALSE),"Erreur Région"))))))</f>
        <v>#N/A</v>
      </c>
      <c r="V2853" s="17" t="e">
        <f>IF(W2853="Transit","Transit",IF(W2853="hiver",VLOOKUP(E2853,'EFFECTIFS Hiver'!$A:$I,9,FALSE),IF(W2853="été",VLOOKUP(E2853,'EFFECTIFS Eté'!$A:$I,9,FALSE),"Erreur saison")))</f>
        <v>#N/A</v>
      </c>
      <c r="W2853" s="18" t="e">
        <f>VLOOKUP(D2853,Listes!B:C,2,FALSE)</f>
        <v>#N/A</v>
      </c>
    </row>
    <row r="2854" spans="1:23" ht="15.75" customHeight="1">
      <c r="A2854" s="11"/>
      <c r="B2854" s="11"/>
      <c r="C2854" s="11"/>
      <c r="D2854" s="11"/>
      <c r="E2854" s="11"/>
      <c r="F2854" s="11"/>
      <c r="G2854" s="11" t="e">
        <f>VLOOKUP(E2854,TAXONS!B:C,2,FALSE)</f>
        <v>#N/A</v>
      </c>
      <c r="H2854" s="13">
        <f t="shared" si="223"/>
        <v>0</v>
      </c>
      <c r="I2854" s="12" t="e">
        <f t="shared" si="224"/>
        <v>#N/A</v>
      </c>
      <c r="J2854" s="14" t="e">
        <f t="shared" si="225"/>
        <v>#N/A</v>
      </c>
      <c r="K2854" s="15" t="e">
        <f>VLOOKUP(B2854,REGIONS!A:D,4,FALSE)</f>
        <v>#N/A</v>
      </c>
      <c r="L2854" s="19" t="e">
        <f>VLOOKUP(G2854,Sensibilité!$A:$L,12,FALSE)</f>
        <v>#N/A</v>
      </c>
      <c r="M2854" s="19" t="e">
        <f t="shared" si="226"/>
        <v>#N/A</v>
      </c>
      <c r="N2854" s="19" t="e">
        <f t="shared" si="227"/>
        <v>#N/A</v>
      </c>
      <c r="O2854" s="15" t="str">
        <f>IF(D2854=Listes!$B$6,"SWARMING",IF(OR(D2854=Listes!$B$1,D2854=Listes!$B$2,D2854=Listes!$B$5),2,IF(OR(D2854=Listes!$B$3,D2854=Listes!$B$4),1,"erreur colonne D")))</f>
        <v>SWARMING</v>
      </c>
      <c r="P2854" s="15" t="e">
        <f>IF(OR(W2854="Hiver",W2854="Transit"),VLOOKUP(E2854,IC!A:E,4,FALSE),IF(W2854="été",VLOOKUP(E2854,IC!A:E,3,FALSE),"erreur"))</f>
        <v>#N/A</v>
      </c>
      <c r="Q2854" s="15" t="e">
        <f>IF(P2854="NR",0,IF(F2854&lt;5,0,IF(P2854=1,VLOOKUP(F2854,IC!$G$1:$I$8,3,TRUE),
IF(P2854=2,VLOOKUP(F2854,IC!$K$1:$M$8,3,TRUE),
IF(P2854=3,VLOOKUP(F2854,IC!$O$1:$Q$8,3,TRUE),IF(P2854=4,VLOOKUP(F2854,IC!$S$2:$U$9,3,TRUE),
"erreur"))))))</f>
        <v>#N/A</v>
      </c>
      <c r="R2854" s="16" t="e">
        <f>IF(OR(V2854="NA",V2854="Transit",V2854&lt;Listes!$F$1),"non applicable",F2854/V2854)</f>
        <v>#N/A</v>
      </c>
      <c r="S2854" s="16" t="e">
        <f>IF(W2854="Transit","Non applicable",IF(AND(W2854="été",T2854&gt;Listes!F2853),F2854/T2854,IF(AND(W2854="Hiver",Hierarchisation!U2854&gt;Listes!F2853),F2854/U2854,"non applicable")))</f>
        <v>#N/A</v>
      </c>
      <c r="T2854" s="17" t="e">
        <f>IF(K2854="Centre",VLOOKUP(E2854,effectifs_ete,3,FALSE),IF(Hierarchisation!K2854="Grand Nord",VLOOKUP(Hierarchisation!E2854,effectifs_ete,4,FALSE),IF(Hierarchisation!K2854="Nord Est",VLOOKUP(Hierarchisation!E2854,effectifs_ete,5,FALSE),IF(Hierarchisation!K2854="Nord Ouest",VLOOKUP(Hierarchisation!E2854,effectifs_ete,6,FALSE),IF(Hierarchisation!K2854="Sud Est",VLOOKUP(Hierarchisation!E2854,effectifs_ete,7,FALSE),IF(Hierarchisation!K2854="Sud Ouest",VLOOKUP(Hierarchisation!E2854,effectifs_ete,8,FALSE),"Erreur Région"))))))</f>
        <v>#N/A</v>
      </c>
      <c r="U2854" s="17" t="e">
        <f>IF(K2854="Centre",VLOOKUP(E2854,effectifs_hiver,3,FALSE),IF(Hierarchisation!K2854="Grand Nord",VLOOKUP(Hierarchisation!E2854,effectifs_hiver,4,FALSE),IF(Hierarchisation!K2854="Nord Est",VLOOKUP(Hierarchisation!E2854,effectifs_hiver,5,FALSE),IF(Hierarchisation!K2854="Nord Ouest",VLOOKUP(Hierarchisation!E2854,effectifs_hiver,6,FALSE),IF(Hierarchisation!K2854="Sud Est",VLOOKUP(Hierarchisation!E2854,effectifs_hiver,7,FALSE),IF(Hierarchisation!K2854="Sud Ouest",VLOOKUP(Hierarchisation!E2854,effectifs_hiver,8,FALSE),"Erreur Région"))))))</f>
        <v>#N/A</v>
      </c>
      <c r="V2854" s="17" t="e">
        <f>IF(W2854="Transit","Transit",IF(W2854="hiver",VLOOKUP(E2854,'EFFECTIFS Hiver'!$A:$I,9,FALSE),IF(W2854="été",VLOOKUP(E2854,'EFFECTIFS Eté'!$A:$I,9,FALSE),"Erreur saison")))</f>
        <v>#N/A</v>
      </c>
      <c r="W2854" s="18" t="e">
        <f>VLOOKUP(D2854,Listes!B:C,2,FALSE)</f>
        <v>#N/A</v>
      </c>
    </row>
    <row r="2855" spans="1:23" ht="15.75" customHeight="1">
      <c r="A2855" s="11"/>
      <c r="B2855" s="11"/>
      <c r="C2855" s="11"/>
      <c r="D2855" s="11"/>
      <c r="E2855" s="11"/>
      <c r="F2855" s="11"/>
      <c r="G2855" s="11" t="e">
        <f>VLOOKUP(E2855,TAXONS!B:C,2,FALSE)</f>
        <v>#N/A</v>
      </c>
      <c r="H2855" s="13">
        <f t="shared" si="223"/>
        <v>0</v>
      </c>
      <c r="I2855" s="12" t="e">
        <f t="shared" si="224"/>
        <v>#N/A</v>
      </c>
      <c r="J2855" s="14" t="e">
        <f t="shared" si="225"/>
        <v>#N/A</v>
      </c>
      <c r="K2855" s="15" t="e">
        <f>VLOOKUP(B2855,REGIONS!A:D,4,FALSE)</f>
        <v>#N/A</v>
      </c>
      <c r="L2855" s="19" t="e">
        <f>VLOOKUP(G2855,Sensibilité!$A:$L,12,FALSE)</f>
        <v>#N/A</v>
      </c>
      <c r="M2855" s="19" t="e">
        <f t="shared" si="226"/>
        <v>#N/A</v>
      </c>
      <c r="N2855" s="19" t="e">
        <f t="shared" si="227"/>
        <v>#N/A</v>
      </c>
      <c r="O2855" s="15" t="str">
        <f>IF(D2855=Listes!$B$6,"SWARMING",IF(OR(D2855=Listes!$B$1,D2855=Listes!$B$2,D2855=Listes!$B$5),2,IF(OR(D2855=Listes!$B$3,D2855=Listes!$B$4),1,"erreur colonne D")))</f>
        <v>SWARMING</v>
      </c>
      <c r="P2855" s="15" t="e">
        <f>IF(OR(W2855="Hiver",W2855="Transit"),VLOOKUP(E2855,IC!A:E,4,FALSE),IF(W2855="été",VLOOKUP(E2855,IC!A:E,3,FALSE),"erreur"))</f>
        <v>#N/A</v>
      </c>
      <c r="Q2855" s="15" t="e">
        <f>IF(P2855="NR",0,IF(F2855&lt;5,0,IF(P2855=1,VLOOKUP(F2855,IC!$G$1:$I$8,3,TRUE),
IF(P2855=2,VLOOKUP(F2855,IC!$K$1:$M$8,3,TRUE),
IF(P2855=3,VLOOKUP(F2855,IC!$O$1:$Q$8,3,TRUE),IF(P2855=4,VLOOKUP(F2855,IC!$S$2:$U$9,3,TRUE),
"erreur"))))))</f>
        <v>#N/A</v>
      </c>
      <c r="R2855" s="16" t="e">
        <f>IF(OR(V2855="NA",V2855="Transit",V2855&lt;Listes!$F$1),"non applicable",F2855/V2855)</f>
        <v>#N/A</v>
      </c>
      <c r="S2855" s="16" t="e">
        <f>IF(W2855="Transit","Non applicable",IF(AND(W2855="été",T2855&gt;Listes!F2854),F2855/T2855,IF(AND(W2855="Hiver",Hierarchisation!U2855&gt;Listes!F2854),F2855/U2855,"non applicable")))</f>
        <v>#N/A</v>
      </c>
      <c r="T2855" s="17" t="e">
        <f>IF(K2855="Centre",VLOOKUP(E2855,effectifs_ete,3,FALSE),IF(Hierarchisation!K2855="Grand Nord",VLOOKUP(Hierarchisation!E2855,effectifs_ete,4,FALSE),IF(Hierarchisation!K2855="Nord Est",VLOOKUP(Hierarchisation!E2855,effectifs_ete,5,FALSE),IF(Hierarchisation!K2855="Nord Ouest",VLOOKUP(Hierarchisation!E2855,effectifs_ete,6,FALSE),IF(Hierarchisation!K2855="Sud Est",VLOOKUP(Hierarchisation!E2855,effectifs_ete,7,FALSE),IF(Hierarchisation!K2855="Sud Ouest",VLOOKUP(Hierarchisation!E2855,effectifs_ete,8,FALSE),"Erreur Région"))))))</f>
        <v>#N/A</v>
      </c>
      <c r="U2855" s="17" t="e">
        <f>IF(K2855="Centre",VLOOKUP(E2855,effectifs_hiver,3,FALSE),IF(Hierarchisation!K2855="Grand Nord",VLOOKUP(Hierarchisation!E2855,effectifs_hiver,4,FALSE),IF(Hierarchisation!K2855="Nord Est",VLOOKUP(Hierarchisation!E2855,effectifs_hiver,5,FALSE),IF(Hierarchisation!K2855="Nord Ouest",VLOOKUP(Hierarchisation!E2855,effectifs_hiver,6,FALSE),IF(Hierarchisation!K2855="Sud Est",VLOOKUP(Hierarchisation!E2855,effectifs_hiver,7,FALSE),IF(Hierarchisation!K2855="Sud Ouest",VLOOKUP(Hierarchisation!E2855,effectifs_hiver,8,FALSE),"Erreur Région"))))))</f>
        <v>#N/A</v>
      </c>
      <c r="V2855" s="17" t="e">
        <f>IF(W2855="Transit","Transit",IF(W2855="hiver",VLOOKUP(E2855,'EFFECTIFS Hiver'!$A:$I,9,FALSE),IF(W2855="été",VLOOKUP(E2855,'EFFECTIFS Eté'!$A:$I,9,FALSE),"Erreur saison")))</f>
        <v>#N/A</v>
      </c>
      <c r="W2855" s="18" t="e">
        <f>VLOOKUP(D2855,Listes!B:C,2,FALSE)</f>
        <v>#N/A</v>
      </c>
    </row>
    <row r="2856" spans="1:23" ht="15.75" customHeight="1">
      <c r="A2856" s="11"/>
      <c r="B2856" s="11"/>
      <c r="C2856" s="11"/>
      <c r="D2856" s="11"/>
      <c r="E2856" s="11"/>
      <c r="F2856" s="11"/>
      <c r="G2856" s="11" t="e">
        <f>VLOOKUP(E2856,TAXONS!B:C,2,FALSE)</f>
        <v>#N/A</v>
      </c>
      <c r="H2856" s="13">
        <f t="shared" si="223"/>
        <v>0</v>
      </c>
      <c r="I2856" s="12" t="e">
        <f t="shared" si="224"/>
        <v>#N/A</v>
      </c>
      <c r="J2856" s="14" t="e">
        <f t="shared" si="225"/>
        <v>#N/A</v>
      </c>
      <c r="K2856" s="15" t="e">
        <f>VLOOKUP(B2856,REGIONS!A:D,4,FALSE)</f>
        <v>#N/A</v>
      </c>
      <c r="L2856" s="19" t="e">
        <f>VLOOKUP(G2856,Sensibilité!$A:$L,12,FALSE)</f>
        <v>#N/A</v>
      </c>
      <c r="M2856" s="19" t="e">
        <f t="shared" si="226"/>
        <v>#N/A</v>
      </c>
      <c r="N2856" s="19" t="e">
        <f t="shared" si="227"/>
        <v>#N/A</v>
      </c>
      <c r="O2856" s="15" t="str">
        <f>IF(D2856=Listes!$B$6,"SWARMING",IF(OR(D2856=Listes!$B$1,D2856=Listes!$B$2,D2856=Listes!$B$5),2,IF(OR(D2856=Listes!$B$3,D2856=Listes!$B$4),1,"erreur colonne D")))</f>
        <v>SWARMING</v>
      </c>
      <c r="P2856" s="15" t="e">
        <f>IF(OR(W2856="Hiver",W2856="Transit"),VLOOKUP(E2856,IC!A:E,4,FALSE),IF(W2856="été",VLOOKUP(E2856,IC!A:E,3,FALSE),"erreur"))</f>
        <v>#N/A</v>
      </c>
      <c r="Q2856" s="15" t="e">
        <f>IF(P2856="NR",0,IF(F2856&lt;5,0,IF(P2856=1,VLOOKUP(F2856,IC!$G$1:$I$8,3,TRUE),
IF(P2856=2,VLOOKUP(F2856,IC!$K$1:$M$8,3,TRUE),
IF(P2856=3,VLOOKUP(F2856,IC!$O$1:$Q$8,3,TRUE),IF(P2856=4,VLOOKUP(F2856,IC!$S$2:$U$9,3,TRUE),
"erreur"))))))</f>
        <v>#N/A</v>
      </c>
      <c r="R2856" s="16" t="e">
        <f>IF(OR(V2856="NA",V2856="Transit",V2856&lt;Listes!$F$1),"non applicable",F2856/V2856)</f>
        <v>#N/A</v>
      </c>
      <c r="S2856" s="16" t="e">
        <f>IF(W2856="Transit","Non applicable",IF(AND(W2856="été",T2856&gt;Listes!F2855),F2856/T2856,IF(AND(W2856="Hiver",Hierarchisation!U2856&gt;Listes!F2855),F2856/U2856,"non applicable")))</f>
        <v>#N/A</v>
      </c>
      <c r="T2856" s="17" t="e">
        <f>IF(K2856="Centre",VLOOKUP(E2856,effectifs_ete,3,FALSE),IF(Hierarchisation!K2856="Grand Nord",VLOOKUP(Hierarchisation!E2856,effectifs_ete,4,FALSE),IF(Hierarchisation!K2856="Nord Est",VLOOKUP(Hierarchisation!E2856,effectifs_ete,5,FALSE),IF(Hierarchisation!K2856="Nord Ouest",VLOOKUP(Hierarchisation!E2856,effectifs_ete,6,FALSE),IF(Hierarchisation!K2856="Sud Est",VLOOKUP(Hierarchisation!E2856,effectifs_ete,7,FALSE),IF(Hierarchisation!K2856="Sud Ouest",VLOOKUP(Hierarchisation!E2856,effectifs_ete,8,FALSE),"Erreur Région"))))))</f>
        <v>#N/A</v>
      </c>
      <c r="U2856" s="17" t="e">
        <f>IF(K2856="Centre",VLOOKUP(E2856,effectifs_hiver,3,FALSE),IF(Hierarchisation!K2856="Grand Nord",VLOOKUP(Hierarchisation!E2856,effectifs_hiver,4,FALSE),IF(Hierarchisation!K2856="Nord Est",VLOOKUP(Hierarchisation!E2856,effectifs_hiver,5,FALSE),IF(Hierarchisation!K2856="Nord Ouest",VLOOKUP(Hierarchisation!E2856,effectifs_hiver,6,FALSE),IF(Hierarchisation!K2856="Sud Est",VLOOKUP(Hierarchisation!E2856,effectifs_hiver,7,FALSE),IF(Hierarchisation!K2856="Sud Ouest",VLOOKUP(Hierarchisation!E2856,effectifs_hiver,8,FALSE),"Erreur Région"))))))</f>
        <v>#N/A</v>
      </c>
      <c r="V2856" s="17" t="e">
        <f>IF(W2856="Transit","Transit",IF(W2856="hiver",VLOOKUP(E2856,'EFFECTIFS Hiver'!$A:$I,9,FALSE),IF(W2856="été",VLOOKUP(E2856,'EFFECTIFS Eté'!$A:$I,9,FALSE),"Erreur saison")))</f>
        <v>#N/A</v>
      </c>
      <c r="W2856" s="18" t="e">
        <f>VLOOKUP(D2856,Listes!B:C,2,FALSE)</f>
        <v>#N/A</v>
      </c>
    </row>
    <row r="2857" spans="1:23" ht="15.75" customHeight="1">
      <c r="A2857" s="11"/>
      <c r="B2857" s="11"/>
      <c r="C2857" s="11"/>
      <c r="D2857" s="11"/>
      <c r="E2857" s="11"/>
      <c r="F2857" s="11"/>
      <c r="G2857" s="11" t="e">
        <f>VLOOKUP(E2857,TAXONS!B:C,2,FALSE)</f>
        <v>#N/A</v>
      </c>
      <c r="H2857" s="13">
        <f t="shared" si="223"/>
        <v>0</v>
      </c>
      <c r="I2857" s="12" t="e">
        <f t="shared" si="224"/>
        <v>#N/A</v>
      </c>
      <c r="J2857" s="14" t="e">
        <f t="shared" si="225"/>
        <v>#N/A</v>
      </c>
      <c r="K2857" s="15" t="e">
        <f>VLOOKUP(B2857,REGIONS!A:D,4,FALSE)</f>
        <v>#N/A</v>
      </c>
      <c r="L2857" s="19" t="e">
        <f>VLOOKUP(G2857,Sensibilité!$A:$L,12,FALSE)</f>
        <v>#N/A</v>
      </c>
      <c r="M2857" s="19" t="e">
        <f t="shared" si="226"/>
        <v>#N/A</v>
      </c>
      <c r="N2857" s="19" t="e">
        <f t="shared" si="227"/>
        <v>#N/A</v>
      </c>
      <c r="O2857" s="15" t="str">
        <f>IF(D2857=Listes!$B$6,"SWARMING",IF(OR(D2857=Listes!$B$1,D2857=Listes!$B$2,D2857=Listes!$B$5),2,IF(OR(D2857=Listes!$B$3,D2857=Listes!$B$4),1,"erreur colonne D")))</f>
        <v>SWARMING</v>
      </c>
      <c r="P2857" s="15" t="e">
        <f>IF(OR(W2857="Hiver",W2857="Transit"),VLOOKUP(E2857,IC!A:E,4,FALSE),IF(W2857="été",VLOOKUP(E2857,IC!A:E,3,FALSE),"erreur"))</f>
        <v>#N/A</v>
      </c>
      <c r="Q2857" s="15" t="e">
        <f>IF(P2857="NR",0,IF(F2857&lt;5,0,IF(P2857=1,VLOOKUP(F2857,IC!$G$1:$I$8,3,TRUE),
IF(P2857=2,VLOOKUP(F2857,IC!$K$1:$M$8,3,TRUE),
IF(P2857=3,VLOOKUP(F2857,IC!$O$1:$Q$8,3,TRUE),IF(P2857=4,VLOOKUP(F2857,IC!$S$2:$U$9,3,TRUE),
"erreur"))))))</f>
        <v>#N/A</v>
      </c>
      <c r="R2857" s="16" t="e">
        <f>IF(OR(V2857="NA",V2857="Transit",V2857&lt;Listes!$F$1),"non applicable",F2857/V2857)</f>
        <v>#N/A</v>
      </c>
      <c r="S2857" s="16" t="e">
        <f>IF(W2857="Transit","Non applicable",IF(AND(W2857="été",T2857&gt;Listes!F2856),F2857/T2857,IF(AND(W2857="Hiver",Hierarchisation!U2857&gt;Listes!F2856),F2857/U2857,"non applicable")))</f>
        <v>#N/A</v>
      </c>
      <c r="T2857" s="17" t="e">
        <f>IF(K2857="Centre",VLOOKUP(E2857,effectifs_ete,3,FALSE),IF(Hierarchisation!K2857="Grand Nord",VLOOKUP(Hierarchisation!E2857,effectifs_ete,4,FALSE),IF(Hierarchisation!K2857="Nord Est",VLOOKUP(Hierarchisation!E2857,effectifs_ete,5,FALSE),IF(Hierarchisation!K2857="Nord Ouest",VLOOKUP(Hierarchisation!E2857,effectifs_ete,6,FALSE),IF(Hierarchisation!K2857="Sud Est",VLOOKUP(Hierarchisation!E2857,effectifs_ete,7,FALSE),IF(Hierarchisation!K2857="Sud Ouest",VLOOKUP(Hierarchisation!E2857,effectifs_ete,8,FALSE),"Erreur Région"))))))</f>
        <v>#N/A</v>
      </c>
      <c r="U2857" s="17" t="e">
        <f>IF(K2857="Centre",VLOOKUP(E2857,effectifs_hiver,3,FALSE),IF(Hierarchisation!K2857="Grand Nord",VLOOKUP(Hierarchisation!E2857,effectifs_hiver,4,FALSE),IF(Hierarchisation!K2857="Nord Est",VLOOKUP(Hierarchisation!E2857,effectifs_hiver,5,FALSE),IF(Hierarchisation!K2857="Nord Ouest",VLOOKUP(Hierarchisation!E2857,effectifs_hiver,6,FALSE),IF(Hierarchisation!K2857="Sud Est",VLOOKUP(Hierarchisation!E2857,effectifs_hiver,7,FALSE),IF(Hierarchisation!K2857="Sud Ouest",VLOOKUP(Hierarchisation!E2857,effectifs_hiver,8,FALSE),"Erreur Région"))))))</f>
        <v>#N/A</v>
      </c>
      <c r="V2857" s="17" t="e">
        <f>IF(W2857="Transit","Transit",IF(W2857="hiver",VLOOKUP(E2857,'EFFECTIFS Hiver'!$A:$I,9,FALSE),IF(W2857="été",VLOOKUP(E2857,'EFFECTIFS Eté'!$A:$I,9,FALSE),"Erreur saison")))</f>
        <v>#N/A</v>
      </c>
      <c r="W2857" s="18" t="e">
        <f>VLOOKUP(D2857,Listes!B:C,2,FALSE)</f>
        <v>#N/A</v>
      </c>
    </row>
    <row r="2858" spans="1:23" ht="15.75" customHeight="1">
      <c r="A2858" s="11"/>
      <c r="B2858" s="11"/>
      <c r="C2858" s="11"/>
      <c r="D2858" s="11"/>
      <c r="E2858" s="11"/>
      <c r="F2858" s="11"/>
      <c r="G2858" s="11" t="e">
        <f>VLOOKUP(E2858,TAXONS!B:C,2,FALSE)</f>
        <v>#N/A</v>
      </c>
      <c r="H2858" s="13">
        <f t="shared" si="223"/>
        <v>0</v>
      </c>
      <c r="I2858" s="12" t="e">
        <f t="shared" si="224"/>
        <v>#N/A</v>
      </c>
      <c r="J2858" s="14" t="e">
        <f t="shared" si="225"/>
        <v>#N/A</v>
      </c>
      <c r="K2858" s="15" t="e">
        <f>VLOOKUP(B2858,REGIONS!A:D,4,FALSE)</f>
        <v>#N/A</v>
      </c>
      <c r="L2858" s="19" t="e">
        <f>VLOOKUP(G2858,Sensibilité!$A:$L,12,FALSE)</f>
        <v>#N/A</v>
      </c>
      <c r="M2858" s="19" t="e">
        <f t="shared" si="226"/>
        <v>#N/A</v>
      </c>
      <c r="N2858" s="19" t="e">
        <f t="shared" si="227"/>
        <v>#N/A</v>
      </c>
      <c r="O2858" s="15" t="str">
        <f>IF(D2858=Listes!$B$6,"SWARMING",IF(OR(D2858=Listes!$B$1,D2858=Listes!$B$2,D2858=Listes!$B$5),2,IF(OR(D2858=Listes!$B$3,D2858=Listes!$B$4),1,"erreur colonne D")))</f>
        <v>SWARMING</v>
      </c>
      <c r="P2858" s="15" t="e">
        <f>IF(OR(W2858="Hiver",W2858="Transit"),VLOOKUP(E2858,IC!A:E,4,FALSE),IF(W2858="été",VLOOKUP(E2858,IC!A:E,3,FALSE),"erreur"))</f>
        <v>#N/A</v>
      </c>
      <c r="Q2858" s="15" t="e">
        <f>IF(P2858="NR",0,IF(F2858&lt;5,0,IF(P2858=1,VLOOKUP(F2858,IC!$G$1:$I$8,3,TRUE),
IF(P2858=2,VLOOKUP(F2858,IC!$K$1:$M$8,3,TRUE),
IF(P2858=3,VLOOKUP(F2858,IC!$O$1:$Q$8,3,TRUE),IF(P2858=4,VLOOKUP(F2858,IC!$S$2:$U$9,3,TRUE),
"erreur"))))))</f>
        <v>#N/A</v>
      </c>
      <c r="R2858" s="16" t="e">
        <f>IF(OR(V2858="NA",V2858="Transit",V2858&lt;Listes!$F$1),"non applicable",F2858/V2858)</f>
        <v>#N/A</v>
      </c>
      <c r="S2858" s="16" t="e">
        <f>IF(W2858="Transit","Non applicable",IF(AND(W2858="été",T2858&gt;Listes!F2857),F2858/T2858,IF(AND(W2858="Hiver",Hierarchisation!U2858&gt;Listes!F2857),F2858/U2858,"non applicable")))</f>
        <v>#N/A</v>
      </c>
      <c r="T2858" s="17" t="e">
        <f>IF(K2858="Centre",VLOOKUP(E2858,effectifs_ete,3,FALSE),IF(Hierarchisation!K2858="Grand Nord",VLOOKUP(Hierarchisation!E2858,effectifs_ete,4,FALSE),IF(Hierarchisation!K2858="Nord Est",VLOOKUP(Hierarchisation!E2858,effectifs_ete,5,FALSE),IF(Hierarchisation!K2858="Nord Ouest",VLOOKUP(Hierarchisation!E2858,effectifs_ete,6,FALSE),IF(Hierarchisation!K2858="Sud Est",VLOOKUP(Hierarchisation!E2858,effectifs_ete,7,FALSE),IF(Hierarchisation!K2858="Sud Ouest",VLOOKUP(Hierarchisation!E2858,effectifs_ete,8,FALSE),"Erreur Région"))))))</f>
        <v>#N/A</v>
      </c>
      <c r="U2858" s="17" t="e">
        <f>IF(K2858="Centre",VLOOKUP(E2858,effectifs_hiver,3,FALSE),IF(Hierarchisation!K2858="Grand Nord",VLOOKUP(Hierarchisation!E2858,effectifs_hiver,4,FALSE),IF(Hierarchisation!K2858="Nord Est",VLOOKUP(Hierarchisation!E2858,effectifs_hiver,5,FALSE),IF(Hierarchisation!K2858="Nord Ouest",VLOOKUP(Hierarchisation!E2858,effectifs_hiver,6,FALSE),IF(Hierarchisation!K2858="Sud Est",VLOOKUP(Hierarchisation!E2858,effectifs_hiver,7,FALSE),IF(Hierarchisation!K2858="Sud Ouest",VLOOKUP(Hierarchisation!E2858,effectifs_hiver,8,FALSE),"Erreur Région"))))))</f>
        <v>#N/A</v>
      </c>
      <c r="V2858" s="17" t="e">
        <f>IF(W2858="Transit","Transit",IF(W2858="hiver",VLOOKUP(E2858,'EFFECTIFS Hiver'!$A:$I,9,FALSE),IF(W2858="été",VLOOKUP(E2858,'EFFECTIFS Eté'!$A:$I,9,FALSE),"Erreur saison")))</f>
        <v>#N/A</v>
      </c>
      <c r="W2858" s="18" t="e">
        <f>VLOOKUP(D2858,Listes!B:C,2,FALSE)</f>
        <v>#N/A</v>
      </c>
    </row>
    <row r="2859" spans="1:23" ht="15.75" customHeight="1">
      <c r="A2859" s="11"/>
      <c r="B2859" s="11"/>
      <c r="C2859" s="11"/>
      <c r="D2859" s="11"/>
      <c r="E2859" s="11"/>
      <c r="F2859" s="11"/>
      <c r="G2859" s="11" t="e">
        <f>VLOOKUP(E2859,TAXONS!B:C,2,FALSE)</f>
        <v>#N/A</v>
      </c>
      <c r="H2859" s="13">
        <f t="shared" si="223"/>
        <v>0</v>
      </c>
      <c r="I2859" s="12" t="e">
        <f t="shared" si="224"/>
        <v>#N/A</v>
      </c>
      <c r="J2859" s="14" t="e">
        <f t="shared" si="225"/>
        <v>#N/A</v>
      </c>
      <c r="K2859" s="15" t="e">
        <f>VLOOKUP(B2859,REGIONS!A:D,4,FALSE)</f>
        <v>#N/A</v>
      </c>
      <c r="L2859" s="19" t="e">
        <f>VLOOKUP(G2859,Sensibilité!$A:$L,12,FALSE)</f>
        <v>#N/A</v>
      </c>
      <c r="M2859" s="19" t="e">
        <f t="shared" si="226"/>
        <v>#N/A</v>
      </c>
      <c r="N2859" s="19" t="e">
        <f t="shared" si="227"/>
        <v>#N/A</v>
      </c>
      <c r="O2859" s="15" t="str">
        <f>IF(D2859=Listes!$B$6,"SWARMING",IF(OR(D2859=Listes!$B$1,D2859=Listes!$B$2,D2859=Listes!$B$5),2,IF(OR(D2859=Listes!$B$3,D2859=Listes!$B$4),1,"erreur colonne D")))</f>
        <v>SWARMING</v>
      </c>
      <c r="P2859" s="15" t="e">
        <f>IF(OR(W2859="Hiver",W2859="Transit"),VLOOKUP(E2859,IC!A:E,4,FALSE),IF(W2859="été",VLOOKUP(E2859,IC!A:E,3,FALSE),"erreur"))</f>
        <v>#N/A</v>
      </c>
      <c r="Q2859" s="15" t="e">
        <f>IF(P2859="NR",0,IF(F2859&lt;5,0,IF(P2859=1,VLOOKUP(F2859,IC!$G$1:$I$8,3,TRUE),
IF(P2859=2,VLOOKUP(F2859,IC!$K$1:$M$8,3,TRUE),
IF(P2859=3,VLOOKUP(F2859,IC!$O$1:$Q$8,3,TRUE),IF(P2859=4,VLOOKUP(F2859,IC!$S$2:$U$9,3,TRUE),
"erreur"))))))</f>
        <v>#N/A</v>
      </c>
      <c r="R2859" s="16" t="e">
        <f>IF(OR(V2859="NA",V2859="Transit",V2859&lt;Listes!$F$1),"non applicable",F2859/V2859)</f>
        <v>#N/A</v>
      </c>
      <c r="S2859" s="16" t="e">
        <f>IF(W2859="Transit","Non applicable",IF(AND(W2859="été",T2859&gt;Listes!F2858),F2859/T2859,IF(AND(W2859="Hiver",Hierarchisation!U2859&gt;Listes!F2858),F2859/U2859,"non applicable")))</f>
        <v>#N/A</v>
      </c>
      <c r="T2859" s="17" t="e">
        <f>IF(K2859="Centre",VLOOKUP(E2859,effectifs_ete,3,FALSE),IF(Hierarchisation!K2859="Grand Nord",VLOOKUP(Hierarchisation!E2859,effectifs_ete,4,FALSE),IF(Hierarchisation!K2859="Nord Est",VLOOKUP(Hierarchisation!E2859,effectifs_ete,5,FALSE),IF(Hierarchisation!K2859="Nord Ouest",VLOOKUP(Hierarchisation!E2859,effectifs_ete,6,FALSE),IF(Hierarchisation!K2859="Sud Est",VLOOKUP(Hierarchisation!E2859,effectifs_ete,7,FALSE),IF(Hierarchisation!K2859="Sud Ouest",VLOOKUP(Hierarchisation!E2859,effectifs_ete,8,FALSE),"Erreur Région"))))))</f>
        <v>#N/A</v>
      </c>
      <c r="U2859" s="17" t="e">
        <f>IF(K2859="Centre",VLOOKUP(E2859,effectifs_hiver,3,FALSE),IF(Hierarchisation!K2859="Grand Nord",VLOOKUP(Hierarchisation!E2859,effectifs_hiver,4,FALSE),IF(Hierarchisation!K2859="Nord Est",VLOOKUP(Hierarchisation!E2859,effectifs_hiver,5,FALSE),IF(Hierarchisation!K2859="Nord Ouest",VLOOKUP(Hierarchisation!E2859,effectifs_hiver,6,FALSE),IF(Hierarchisation!K2859="Sud Est",VLOOKUP(Hierarchisation!E2859,effectifs_hiver,7,FALSE),IF(Hierarchisation!K2859="Sud Ouest",VLOOKUP(Hierarchisation!E2859,effectifs_hiver,8,FALSE),"Erreur Région"))))))</f>
        <v>#N/A</v>
      </c>
      <c r="V2859" s="17" t="e">
        <f>IF(W2859="Transit","Transit",IF(W2859="hiver",VLOOKUP(E2859,'EFFECTIFS Hiver'!$A:$I,9,FALSE),IF(W2859="été",VLOOKUP(E2859,'EFFECTIFS Eté'!$A:$I,9,FALSE),"Erreur saison")))</f>
        <v>#N/A</v>
      </c>
      <c r="W2859" s="18" t="e">
        <f>VLOOKUP(D2859,Listes!B:C,2,FALSE)</f>
        <v>#N/A</v>
      </c>
    </row>
    <row r="2860" spans="1:23" ht="15.75" customHeight="1">
      <c r="A2860" s="11"/>
      <c r="B2860" s="11"/>
      <c r="C2860" s="11"/>
      <c r="D2860" s="11"/>
      <c r="E2860" s="11"/>
      <c r="F2860" s="11"/>
      <c r="G2860" s="11" t="e">
        <f>VLOOKUP(E2860,TAXONS!B:C,2,FALSE)</f>
        <v>#N/A</v>
      </c>
      <c r="H2860" s="13">
        <f t="shared" si="223"/>
        <v>0</v>
      </c>
      <c r="I2860" s="12" t="e">
        <f t="shared" si="224"/>
        <v>#N/A</v>
      </c>
      <c r="J2860" s="14" t="e">
        <f t="shared" si="225"/>
        <v>#N/A</v>
      </c>
      <c r="K2860" s="15" t="e">
        <f>VLOOKUP(B2860,REGIONS!A:D,4,FALSE)</f>
        <v>#N/A</v>
      </c>
      <c r="L2860" s="19" t="e">
        <f>VLOOKUP(G2860,Sensibilité!$A:$L,12,FALSE)</f>
        <v>#N/A</v>
      </c>
      <c r="M2860" s="19" t="e">
        <f t="shared" si="226"/>
        <v>#N/A</v>
      </c>
      <c r="N2860" s="19" t="e">
        <f t="shared" si="227"/>
        <v>#N/A</v>
      </c>
      <c r="O2860" s="15" t="str">
        <f>IF(D2860=Listes!$B$6,"SWARMING",IF(OR(D2860=Listes!$B$1,D2860=Listes!$B$2,D2860=Listes!$B$5),2,IF(OR(D2860=Listes!$B$3,D2860=Listes!$B$4),1,"erreur colonne D")))</f>
        <v>SWARMING</v>
      </c>
      <c r="P2860" s="15" t="e">
        <f>IF(OR(W2860="Hiver",W2860="Transit"),VLOOKUP(E2860,IC!A:E,4,FALSE),IF(W2860="été",VLOOKUP(E2860,IC!A:E,3,FALSE),"erreur"))</f>
        <v>#N/A</v>
      </c>
      <c r="Q2860" s="15" t="e">
        <f>IF(P2860="NR",0,IF(F2860&lt;5,0,IF(P2860=1,VLOOKUP(F2860,IC!$G$1:$I$8,3,TRUE),
IF(P2860=2,VLOOKUP(F2860,IC!$K$1:$M$8,3,TRUE),
IF(P2860=3,VLOOKUP(F2860,IC!$O$1:$Q$8,3,TRUE),IF(P2860=4,VLOOKUP(F2860,IC!$S$2:$U$9,3,TRUE),
"erreur"))))))</f>
        <v>#N/A</v>
      </c>
      <c r="R2860" s="16" t="e">
        <f>IF(OR(V2860="NA",V2860="Transit",V2860&lt;Listes!$F$1),"non applicable",F2860/V2860)</f>
        <v>#N/A</v>
      </c>
      <c r="S2860" s="16" t="e">
        <f>IF(W2860="Transit","Non applicable",IF(AND(W2860="été",T2860&gt;Listes!F2859),F2860/T2860,IF(AND(W2860="Hiver",Hierarchisation!U2860&gt;Listes!F2859),F2860/U2860,"non applicable")))</f>
        <v>#N/A</v>
      </c>
      <c r="T2860" s="17" t="e">
        <f>IF(K2860="Centre",VLOOKUP(E2860,effectifs_ete,3,FALSE),IF(Hierarchisation!K2860="Grand Nord",VLOOKUP(Hierarchisation!E2860,effectifs_ete,4,FALSE),IF(Hierarchisation!K2860="Nord Est",VLOOKUP(Hierarchisation!E2860,effectifs_ete,5,FALSE),IF(Hierarchisation!K2860="Nord Ouest",VLOOKUP(Hierarchisation!E2860,effectifs_ete,6,FALSE),IF(Hierarchisation!K2860="Sud Est",VLOOKUP(Hierarchisation!E2860,effectifs_ete,7,FALSE),IF(Hierarchisation!K2860="Sud Ouest",VLOOKUP(Hierarchisation!E2860,effectifs_ete,8,FALSE),"Erreur Région"))))))</f>
        <v>#N/A</v>
      </c>
      <c r="U2860" s="17" t="e">
        <f>IF(K2860="Centre",VLOOKUP(E2860,effectifs_hiver,3,FALSE),IF(Hierarchisation!K2860="Grand Nord",VLOOKUP(Hierarchisation!E2860,effectifs_hiver,4,FALSE),IF(Hierarchisation!K2860="Nord Est",VLOOKUP(Hierarchisation!E2860,effectifs_hiver,5,FALSE),IF(Hierarchisation!K2860="Nord Ouest",VLOOKUP(Hierarchisation!E2860,effectifs_hiver,6,FALSE),IF(Hierarchisation!K2860="Sud Est",VLOOKUP(Hierarchisation!E2860,effectifs_hiver,7,FALSE),IF(Hierarchisation!K2860="Sud Ouest",VLOOKUP(Hierarchisation!E2860,effectifs_hiver,8,FALSE),"Erreur Région"))))))</f>
        <v>#N/A</v>
      </c>
      <c r="V2860" s="17" t="e">
        <f>IF(W2860="Transit","Transit",IF(W2860="hiver",VLOOKUP(E2860,'EFFECTIFS Hiver'!$A:$I,9,FALSE),IF(W2860="été",VLOOKUP(E2860,'EFFECTIFS Eté'!$A:$I,9,FALSE),"Erreur saison")))</f>
        <v>#N/A</v>
      </c>
      <c r="W2860" s="18" t="e">
        <f>VLOOKUP(D2860,Listes!B:C,2,FALSE)</f>
        <v>#N/A</v>
      </c>
    </row>
    <row r="2861" spans="1:23" ht="15.75" customHeight="1">
      <c r="A2861" s="11"/>
      <c r="B2861" s="11"/>
      <c r="C2861" s="11"/>
      <c r="D2861" s="11"/>
      <c r="E2861" s="11"/>
      <c r="F2861" s="11"/>
      <c r="G2861" s="11" t="e">
        <f>VLOOKUP(E2861,TAXONS!B:C,2,FALSE)</f>
        <v>#N/A</v>
      </c>
      <c r="H2861" s="13">
        <f t="shared" si="223"/>
        <v>0</v>
      </c>
      <c r="I2861" s="12" t="e">
        <f t="shared" si="224"/>
        <v>#N/A</v>
      </c>
      <c r="J2861" s="14" t="e">
        <f t="shared" si="225"/>
        <v>#N/A</v>
      </c>
      <c r="K2861" s="15" t="e">
        <f>VLOOKUP(B2861,REGIONS!A:D,4,FALSE)</f>
        <v>#N/A</v>
      </c>
      <c r="L2861" s="19" t="e">
        <f>VLOOKUP(G2861,Sensibilité!$A:$L,12,FALSE)</f>
        <v>#N/A</v>
      </c>
      <c r="M2861" s="19" t="e">
        <f t="shared" si="226"/>
        <v>#N/A</v>
      </c>
      <c r="N2861" s="19" t="e">
        <f t="shared" si="227"/>
        <v>#N/A</v>
      </c>
      <c r="O2861" s="15" t="str">
        <f>IF(D2861=Listes!$B$6,"SWARMING",IF(OR(D2861=Listes!$B$1,D2861=Listes!$B$2,D2861=Listes!$B$5),2,IF(OR(D2861=Listes!$B$3,D2861=Listes!$B$4),1,"erreur colonne D")))</f>
        <v>SWARMING</v>
      </c>
      <c r="P2861" s="15" t="e">
        <f>IF(OR(W2861="Hiver",W2861="Transit"),VLOOKUP(E2861,IC!A:E,4,FALSE),IF(W2861="été",VLOOKUP(E2861,IC!A:E,3,FALSE),"erreur"))</f>
        <v>#N/A</v>
      </c>
      <c r="Q2861" s="15" t="e">
        <f>IF(P2861="NR",0,IF(F2861&lt;5,0,IF(P2861=1,VLOOKUP(F2861,IC!$G$1:$I$8,3,TRUE),
IF(P2861=2,VLOOKUP(F2861,IC!$K$1:$M$8,3,TRUE),
IF(P2861=3,VLOOKUP(F2861,IC!$O$1:$Q$8,3,TRUE),IF(P2861=4,VLOOKUP(F2861,IC!$S$2:$U$9,3,TRUE),
"erreur"))))))</f>
        <v>#N/A</v>
      </c>
      <c r="R2861" s="16" t="e">
        <f>IF(OR(V2861="NA",V2861="Transit",V2861&lt;Listes!$F$1),"non applicable",F2861/V2861)</f>
        <v>#N/A</v>
      </c>
      <c r="S2861" s="16" t="e">
        <f>IF(W2861="Transit","Non applicable",IF(AND(W2861="été",T2861&gt;Listes!F2860),F2861/T2861,IF(AND(W2861="Hiver",Hierarchisation!U2861&gt;Listes!F2860),F2861/U2861,"non applicable")))</f>
        <v>#N/A</v>
      </c>
      <c r="T2861" s="17" t="e">
        <f>IF(K2861="Centre",VLOOKUP(E2861,effectifs_ete,3,FALSE),IF(Hierarchisation!K2861="Grand Nord",VLOOKUP(Hierarchisation!E2861,effectifs_ete,4,FALSE),IF(Hierarchisation!K2861="Nord Est",VLOOKUP(Hierarchisation!E2861,effectifs_ete,5,FALSE),IF(Hierarchisation!K2861="Nord Ouest",VLOOKUP(Hierarchisation!E2861,effectifs_ete,6,FALSE),IF(Hierarchisation!K2861="Sud Est",VLOOKUP(Hierarchisation!E2861,effectifs_ete,7,FALSE),IF(Hierarchisation!K2861="Sud Ouest",VLOOKUP(Hierarchisation!E2861,effectifs_ete,8,FALSE),"Erreur Région"))))))</f>
        <v>#N/A</v>
      </c>
      <c r="U2861" s="17" t="e">
        <f>IF(K2861="Centre",VLOOKUP(E2861,effectifs_hiver,3,FALSE),IF(Hierarchisation!K2861="Grand Nord",VLOOKUP(Hierarchisation!E2861,effectifs_hiver,4,FALSE),IF(Hierarchisation!K2861="Nord Est",VLOOKUP(Hierarchisation!E2861,effectifs_hiver,5,FALSE),IF(Hierarchisation!K2861="Nord Ouest",VLOOKUP(Hierarchisation!E2861,effectifs_hiver,6,FALSE),IF(Hierarchisation!K2861="Sud Est",VLOOKUP(Hierarchisation!E2861,effectifs_hiver,7,FALSE),IF(Hierarchisation!K2861="Sud Ouest",VLOOKUP(Hierarchisation!E2861,effectifs_hiver,8,FALSE),"Erreur Région"))))))</f>
        <v>#N/A</v>
      </c>
      <c r="V2861" s="17" t="e">
        <f>IF(W2861="Transit","Transit",IF(W2861="hiver",VLOOKUP(E2861,'EFFECTIFS Hiver'!$A:$I,9,FALSE),IF(W2861="été",VLOOKUP(E2861,'EFFECTIFS Eté'!$A:$I,9,FALSE),"Erreur saison")))</f>
        <v>#N/A</v>
      </c>
      <c r="W2861" s="18" t="e">
        <f>VLOOKUP(D2861,Listes!B:C,2,FALSE)</f>
        <v>#N/A</v>
      </c>
    </row>
    <row r="2862" spans="1:23" ht="15.75" customHeight="1">
      <c r="A2862" s="11"/>
      <c r="B2862" s="11"/>
      <c r="C2862" s="11"/>
      <c r="D2862" s="11"/>
      <c r="E2862" s="11"/>
      <c r="F2862" s="11"/>
      <c r="G2862" s="11" t="e">
        <f>VLOOKUP(E2862,TAXONS!B:C,2,FALSE)</f>
        <v>#N/A</v>
      </c>
      <c r="H2862" s="13">
        <f t="shared" si="223"/>
        <v>0</v>
      </c>
      <c r="I2862" s="12" t="e">
        <f t="shared" si="224"/>
        <v>#N/A</v>
      </c>
      <c r="J2862" s="14" t="e">
        <f t="shared" si="225"/>
        <v>#N/A</v>
      </c>
      <c r="K2862" s="15" t="e">
        <f>VLOOKUP(B2862,REGIONS!A:D,4,FALSE)</f>
        <v>#N/A</v>
      </c>
      <c r="L2862" s="19" t="e">
        <f>VLOOKUP(G2862,Sensibilité!$A:$L,12,FALSE)</f>
        <v>#N/A</v>
      </c>
      <c r="M2862" s="19" t="e">
        <f t="shared" si="226"/>
        <v>#N/A</v>
      </c>
      <c r="N2862" s="19" t="e">
        <f t="shared" si="227"/>
        <v>#N/A</v>
      </c>
      <c r="O2862" s="15" t="str">
        <f>IF(D2862=Listes!$B$6,"SWARMING",IF(OR(D2862=Listes!$B$1,D2862=Listes!$B$2,D2862=Listes!$B$5),2,IF(OR(D2862=Listes!$B$3,D2862=Listes!$B$4),1,"erreur colonne D")))</f>
        <v>SWARMING</v>
      </c>
      <c r="P2862" s="15" t="e">
        <f>IF(OR(W2862="Hiver",W2862="Transit"),VLOOKUP(E2862,IC!A:E,4,FALSE),IF(W2862="été",VLOOKUP(E2862,IC!A:E,3,FALSE),"erreur"))</f>
        <v>#N/A</v>
      </c>
      <c r="Q2862" s="15" t="e">
        <f>IF(P2862="NR",0,IF(F2862&lt;5,0,IF(P2862=1,VLOOKUP(F2862,IC!$G$1:$I$8,3,TRUE),
IF(P2862=2,VLOOKUP(F2862,IC!$K$1:$M$8,3,TRUE),
IF(P2862=3,VLOOKUP(F2862,IC!$O$1:$Q$8,3,TRUE),IF(P2862=4,VLOOKUP(F2862,IC!$S$2:$U$9,3,TRUE),
"erreur"))))))</f>
        <v>#N/A</v>
      </c>
      <c r="R2862" s="16" t="e">
        <f>IF(OR(V2862="NA",V2862="Transit",V2862&lt;Listes!$F$1),"non applicable",F2862/V2862)</f>
        <v>#N/A</v>
      </c>
      <c r="S2862" s="16" t="e">
        <f>IF(W2862="Transit","Non applicable",IF(AND(W2862="été",T2862&gt;Listes!F2861),F2862/T2862,IF(AND(W2862="Hiver",Hierarchisation!U2862&gt;Listes!F2861),F2862/U2862,"non applicable")))</f>
        <v>#N/A</v>
      </c>
      <c r="T2862" s="17" t="e">
        <f>IF(K2862="Centre",VLOOKUP(E2862,effectifs_ete,3,FALSE),IF(Hierarchisation!K2862="Grand Nord",VLOOKUP(Hierarchisation!E2862,effectifs_ete,4,FALSE),IF(Hierarchisation!K2862="Nord Est",VLOOKUP(Hierarchisation!E2862,effectifs_ete,5,FALSE),IF(Hierarchisation!K2862="Nord Ouest",VLOOKUP(Hierarchisation!E2862,effectifs_ete,6,FALSE),IF(Hierarchisation!K2862="Sud Est",VLOOKUP(Hierarchisation!E2862,effectifs_ete,7,FALSE),IF(Hierarchisation!K2862="Sud Ouest",VLOOKUP(Hierarchisation!E2862,effectifs_ete,8,FALSE),"Erreur Région"))))))</f>
        <v>#N/A</v>
      </c>
      <c r="U2862" s="17" t="e">
        <f>IF(K2862="Centre",VLOOKUP(E2862,effectifs_hiver,3,FALSE),IF(Hierarchisation!K2862="Grand Nord",VLOOKUP(Hierarchisation!E2862,effectifs_hiver,4,FALSE),IF(Hierarchisation!K2862="Nord Est",VLOOKUP(Hierarchisation!E2862,effectifs_hiver,5,FALSE),IF(Hierarchisation!K2862="Nord Ouest",VLOOKUP(Hierarchisation!E2862,effectifs_hiver,6,FALSE),IF(Hierarchisation!K2862="Sud Est",VLOOKUP(Hierarchisation!E2862,effectifs_hiver,7,FALSE),IF(Hierarchisation!K2862="Sud Ouest",VLOOKUP(Hierarchisation!E2862,effectifs_hiver,8,FALSE),"Erreur Région"))))))</f>
        <v>#N/A</v>
      </c>
      <c r="V2862" s="17" t="e">
        <f>IF(W2862="Transit","Transit",IF(W2862="hiver",VLOOKUP(E2862,'EFFECTIFS Hiver'!$A:$I,9,FALSE),IF(W2862="été",VLOOKUP(E2862,'EFFECTIFS Eté'!$A:$I,9,FALSE),"Erreur saison")))</f>
        <v>#N/A</v>
      </c>
      <c r="W2862" s="18" t="e">
        <f>VLOOKUP(D2862,Listes!B:C,2,FALSE)</f>
        <v>#N/A</v>
      </c>
    </row>
    <row r="2863" spans="1:23" ht="15.75" customHeight="1">
      <c r="A2863" s="11"/>
      <c r="B2863" s="11"/>
      <c r="C2863" s="11"/>
      <c r="D2863" s="11"/>
      <c r="E2863" s="11"/>
      <c r="F2863" s="11"/>
      <c r="G2863" s="11" t="e">
        <f>VLOOKUP(E2863,TAXONS!B:C,2,FALSE)</f>
        <v>#N/A</v>
      </c>
      <c r="H2863" s="13">
        <f t="shared" si="223"/>
        <v>0</v>
      </c>
      <c r="I2863" s="12" t="e">
        <f t="shared" si="224"/>
        <v>#N/A</v>
      </c>
      <c r="J2863" s="14" t="e">
        <f t="shared" si="225"/>
        <v>#N/A</v>
      </c>
      <c r="K2863" s="15" t="e">
        <f>VLOOKUP(B2863,REGIONS!A:D,4,FALSE)</f>
        <v>#N/A</v>
      </c>
      <c r="L2863" s="19" t="e">
        <f>VLOOKUP(G2863,Sensibilité!$A:$L,12,FALSE)</f>
        <v>#N/A</v>
      </c>
      <c r="M2863" s="19" t="e">
        <f t="shared" si="226"/>
        <v>#N/A</v>
      </c>
      <c r="N2863" s="19" t="e">
        <f t="shared" si="227"/>
        <v>#N/A</v>
      </c>
      <c r="O2863" s="15" t="str">
        <f>IF(D2863=Listes!$B$6,"SWARMING",IF(OR(D2863=Listes!$B$1,D2863=Listes!$B$2,D2863=Listes!$B$5),2,IF(OR(D2863=Listes!$B$3,D2863=Listes!$B$4),1,"erreur colonne D")))</f>
        <v>SWARMING</v>
      </c>
      <c r="P2863" s="15" t="e">
        <f>IF(OR(W2863="Hiver",W2863="Transit"),VLOOKUP(E2863,IC!A:E,4,FALSE),IF(W2863="été",VLOOKUP(E2863,IC!A:E,3,FALSE),"erreur"))</f>
        <v>#N/A</v>
      </c>
      <c r="Q2863" s="15" t="e">
        <f>IF(P2863="NR",0,IF(F2863&lt;5,0,IF(P2863=1,VLOOKUP(F2863,IC!$G$1:$I$8,3,TRUE),
IF(P2863=2,VLOOKUP(F2863,IC!$K$1:$M$8,3,TRUE),
IF(P2863=3,VLOOKUP(F2863,IC!$O$1:$Q$8,3,TRUE),IF(P2863=4,VLOOKUP(F2863,IC!$S$2:$U$9,3,TRUE),
"erreur"))))))</f>
        <v>#N/A</v>
      </c>
      <c r="R2863" s="16" t="e">
        <f>IF(OR(V2863="NA",V2863="Transit",V2863&lt;Listes!$F$1),"non applicable",F2863/V2863)</f>
        <v>#N/A</v>
      </c>
      <c r="S2863" s="16" t="e">
        <f>IF(W2863="Transit","Non applicable",IF(AND(W2863="été",T2863&gt;Listes!F2862),F2863/T2863,IF(AND(W2863="Hiver",Hierarchisation!U2863&gt;Listes!F2862),F2863/U2863,"non applicable")))</f>
        <v>#N/A</v>
      </c>
      <c r="T2863" s="17" t="e">
        <f>IF(K2863="Centre",VLOOKUP(E2863,effectifs_ete,3,FALSE),IF(Hierarchisation!K2863="Grand Nord",VLOOKUP(Hierarchisation!E2863,effectifs_ete,4,FALSE),IF(Hierarchisation!K2863="Nord Est",VLOOKUP(Hierarchisation!E2863,effectifs_ete,5,FALSE),IF(Hierarchisation!K2863="Nord Ouest",VLOOKUP(Hierarchisation!E2863,effectifs_ete,6,FALSE),IF(Hierarchisation!K2863="Sud Est",VLOOKUP(Hierarchisation!E2863,effectifs_ete,7,FALSE),IF(Hierarchisation!K2863="Sud Ouest",VLOOKUP(Hierarchisation!E2863,effectifs_ete,8,FALSE),"Erreur Région"))))))</f>
        <v>#N/A</v>
      </c>
      <c r="U2863" s="17" t="e">
        <f>IF(K2863="Centre",VLOOKUP(E2863,effectifs_hiver,3,FALSE),IF(Hierarchisation!K2863="Grand Nord",VLOOKUP(Hierarchisation!E2863,effectifs_hiver,4,FALSE),IF(Hierarchisation!K2863="Nord Est",VLOOKUP(Hierarchisation!E2863,effectifs_hiver,5,FALSE),IF(Hierarchisation!K2863="Nord Ouest",VLOOKUP(Hierarchisation!E2863,effectifs_hiver,6,FALSE),IF(Hierarchisation!K2863="Sud Est",VLOOKUP(Hierarchisation!E2863,effectifs_hiver,7,FALSE),IF(Hierarchisation!K2863="Sud Ouest",VLOOKUP(Hierarchisation!E2863,effectifs_hiver,8,FALSE),"Erreur Région"))))))</f>
        <v>#N/A</v>
      </c>
      <c r="V2863" s="17" t="e">
        <f>IF(W2863="Transit","Transit",IF(W2863="hiver",VLOOKUP(E2863,'EFFECTIFS Hiver'!$A:$I,9,FALSE),IF(W2863="été",VLOOKUP(E2863,'EFFECTIFS Eté'!$A:$I,9,FALSE),"Erreur saison")))</f>
        <v>#N/A</v>
      </c>
      <c r="W2863" s="18" t="e">
        <f>VLOOKUP(D2863,Listes!B:C,2,FALSE)</f>
        <v>#N/A</v>
      </c>
    </row>
    <row r="2864" spans="1:23" ht="15.75" customHeight="1">
      <c r="A2864" s="11"/>
      <c r="B2864" s="11"/>
      <c r="C2864" s="11"/>
      <c r="D2864" s="11"/>
      <c r="E2864" s="11"/>
      <c r="F2864" s="11"/>
      <c r="G2864" s="11" t="e">
        <f>VLOOKUP(E2864,TAXONS!B:C,2,FALSE)</f>
        <v>#N/A</v>
      </c>
      <c r="H2864" s="13">
        <f t="shared" si="223"/>
        <v>0</v>
      </c>
      <c r="I2864" s="12" t="e">
        <f t="shared" si="224"/>
        <v>#N/A</v>
      </c>
      <c r="J2864" s="14" t="e">
        <f t="shared" si="225"/>
        <v>#N/A</v>
      </c>
      <c r="K2864" s="15" t="e">
        <f>VLOOKUP(B2864,REGIONS!A:D,4,FALSE)</f>
        <v>#N/A</v>
      </c>
      <c r="L2864" s="19" t="e">
        <f>VLOOKUP(G2864,Sensibilité!$A:$L,12,FALSE)</f>
        <v>#N/A</v>
      </c>
      <c r="M2864" s="19" t="e">
        <f t="shared" si="226"/>
        <v>#N/A</v>
      </c>
      <c r="N2864" s="19" t="e">
        <f t="shared" si="227"/>
        <v>#N/A</v>
      </c>
      <c r="O2864" s="15" t="str">
        <f>IF(D2864=Listes!$B$6,"SWARMING",IF(OR(D2864=Listes!$B$1,D2864=Listes!$B$2,D2864=Listes!$B$5),2,IF(OR(D2864=Listes!$B$3,D2864=Listes!$B$4),1,"erreur colonne D")))</f>
        <v>SWARMING</v>
      </c>
      <c r="P2864" s="15" t="e">
        <f>IF(OR(W2864="Hiver",W2864="Transit"),VLOOKUP(E2864,IC!A:E,4,FALSE),IF(W2864="été",VLOOKUP(E2864,IC!A:E,3,FALSE),"erreur"))</f>
        <v>#N/A</v>
      </c>
      <c r="Q2864" s="15" t="e">
        <f>IF(P2864="NR",0,IF(F2864&lt;5,0,IF(P2864=1,VLOOKUP(F2864,IC!$G$1:$I$8,3,TRUE),
IF(P2864=2,VLOOKUP(F2864,IC!$K$1:$M$8,3,TRUE),
IF(P2864=3,VLOOKUP(F2864,IC!$O$1:$Q$8,3,TRUE),IF(P2864=4,VLOOKUP(F2864,IC!$S$2:$U$9,3,TRUE),
"erreur"))))))</f>
        <v>#N/A</v>
      </c>
      <c r="R2864" s="16" t="e">
        <f>IF(OR(V2864="NA",V2864="Transit",V2864&lt;Listes!$F$1),"non applicable",F2864/V2864)</f>
        <v>#N/A</v>
      </c>
      <c r="S2864" s="16" t="e">
        <f>IF(W2864="Transit","Non applicable",IF(AND(W2864="été",T2864&gt;Listes!F2863),F2864/T2864,IF(AND(W2864="Hiver",Hierarchisation!U2864&gt;Listes!F2863),F2864/U2864,"non applicable")))</f>
        <v>#N/A</v>
      </c>
      <c r="T2864" s="17" t="e">
        <f>IF(K2864="Centre",VLOOKUP(E2864,effectifs_ete,3,FALSE),IF(Hierarchisation!K2864="Grand Nord",VLOOKUP(Hierarchisation!E2864,effectifs_ete,4,FALSE),IF(Hierarchisation!K2864="Nord Est",VLOOKUP(Hierarchisation!E2864,effectifs_ete,5,FALSE),IF(Hierarchisation!K2864="Nord Ouest",VLOOKUP(Hierarchisation!E2864,effectifs_ete,6,FALSE),IF(Hierarchisation!K2864="Sud Est",VLOOKUP(Hierarchisation!E2864,effectifs_ete,7,FALSE),IF(Hierarchisation!K2864="Sud Ouest",VLOOKUP(Hierarchisation!E2864,effectifs_ete,8,FALSE),"Erreur Région"))))))</f>
        <v>#N/A</v>
      </c>
      <c r="U2864" s="17" t="e">
        <f>IF(K2864="Centre",VLOOKUP(E2864,effectifs_hiver,3,FALSE),IF(Hierarchisation!K2864="Grand Nord",VLOOKUP(Hierarchisation!E2864,effectifs_hiver,4,FALSE),IF(Hierarchisation!K2864="Nord Est",VLOOKUP(Hierarchisation!E2864,effectifs_hiver,5,FALSE),IF(Hierarchisation!K2864="Nord Ouest",VLOOKUP(Hierarchisation!E2864,effectifs_hiver,6,FALSE),IF(Hierarchisation!K2864="Sud Est",VLOOKUP(Hierarchisation!E2864,effectifs_hiver,7,FALSE),IF(Hierarchisation!K2864="Sud Ouest",VLOOKUP(Hierarchisation!E2864,effectifs_hiver,8,FALSE),"Erreur Région"))))))</f>
        <v>#N/A</v>
      </c>
      <c r="V2864" s="17" t="e">
        <f>IF(W2864="Transit","Transit",IF(W2864="hiver",VLOOKUP(E2864,'EFFECTIFS Hiver'!$A:$I,9,FALSE),IF(W2864="été",VLOOKUP(E2864,'EFFECTIFS Eté'!$A:$I,9,FALSE),"Erreur saison")))</f>
        <v>#N/A</v>
      </c>
      <c r="W2864" s="18" t="e">
        <f>VLOOKUP(D2864,Listes!B:C,2,FALSE)</f>
        <v>#N/A</v>
      </c>
    </row>
    <row r="2865" spans="1:23" ht="15.75" customHeight="1">
      <c r="A2865" s="11"/>
      <c r="B2865" s="11"/>
      <c r="C2865" s="11"/>
      <c r="D2865" s="11"/>
      <c r="E2865" s="11"/>
      <c r="F2865" s="11"/>
      <c r="G2865" s="11" t="e">
        <f>VLOOKUP(E2865,TAXONS!B:C,2,FALSE)</f>
        <v>#N/A</v>
      </c>
      <c r="H2865" s="13">
        <f t="shared" si="223"/>
        <v>0</v>
      </c>
      <c r="I2865" s="12" t="e">
        <f t="shared" si="224"/>
        <v>#N/A</v>
      </c>
      <c r="J2865" s="14" t="e">
        <f t="shared" si="225"/>
        <v>#N/A</v>
      </c>
      <c r="K2865" s="15" t="e">
        <f>VLOOKUP(B2865,REGIONS!A:D,4,FALSE)</f>
        <v>#N/A</v>
      </c>
      <c r="L2865" s="19" t="e">
        <f>VLOOKUP(G2865,Sensibilité!$A:$L,12,FALSE)</f>
        <v>#N/A</v>
      </c>
      <c r="M2865" s="19" t="e">
        <f t="shared" si="226"/>
        <v>#N/A</v>
      </c>
      <c r="N2865" s="19" t="e">
        <f t="shared" si="227"/>
        <v>#N/A</v>
      </c>
      <c r="O2865" s="15" t="str">
        <f>IF(D2865=Listes!$B$6,"SWARMING",IF(OR(D2865=Listes!$B$1,D2865=Listes!$B$2,D2865=Listes!$B$5),2,IF(OR(D2865=Listes!$B$3,D2865=Listes!$B$4),1,"erreur colonne D")))</f>
        <v>SWARMING</v>
      </c>
      <c r="P2865" s="15" t="e">
        <f>IF(OR(W2865="Hiver",W2865="Transit"),VLOOKUP(E2865,IC!A:E,4,FALSE),IF(W2865="été",VLOOKUP(E2865,IC!A:E,3,FALSE),"erreur"))</f>
        <v>#N/A</v>
      </c>
      <c r="Q2865" s="15" t="e">
        <f>IF(P2865="NR",0,IF(F2865&lt;5,0,IF(P2865=1,VLOOKUP(F2865,IC!$G$1:$I$8,3,TRUE),
IF(P2865=2,VLOOKUP(F2865,IC!$K$1:$M$8,3,TRUE),
IF(P2865=3,VLOOKUP(F2865,IC!$O$1:$Q$8,3,TRUE),IF(P2865=4,VLOOKUP(F2865,IC!$S$2:$U$9,3,TRUE),
"erreur"))))))</f>
        <v>#N/A</v>
      </c>
      <c r="R2865" s="16" t="e">
        <f>IF(OR(V2865="NA",V2865="Transit",V2865&lt;Listes!$F$1),"non applicable",F2865/V2865)</f>
        <v>#N/A</v>
      </c>
      <c r="S2865" s="16" t="e">
        <f>IF(W2865="Transit","Non applicable",IF(AND(W2865="été",T2865&gt;Listes!F2864),F2865/T2865,IF(AND(W2865="Hiver",Hierarchisation!U2865&gt;Listes!F2864),F2865/U2865,"non applicable")))</f>
        <v>#N/A</v>
      </c>
      <c r="T2865" s="17" t="e">
        <f>IF(K2865="Centre",VLOOKUP(E2865,effectifs_ete,3,FALSE),IF(Hierarchisation!K2865="Grand Nord",VLOOKUP(Hierarchisation!E2865,effectifs_ete,4,FALSE),IF(Hierarchisation!K2865="Nord Est",VLOOKUP(Hierarchisation!E2865,effectifs_ete,5,FALSE),IF(Hierarchisation!K2865="Nord Ouest",VLOOKUP(Hierarchisation!E2865,effectifs_ete,6,FALSE),IF(Hierarchisation!K2865="Sud Est",VLOOKUP(Hierarchisation!E2865,effectifs_ete,7,FALSE),IF(Hierarchisation!K2865="Sud Ouest",VLOOKUP(Hierarchisation!E2865,effectifs_ete,8,FALSE),"Erreur Région"))))))</f>
        <v>#N/A</v>
      </c>
      <c r="U2865" s="17" t="e">
        <f>IF(K2865="Centre",VLOOKUP(E2865,effectifs_hiver,3,FALSE),IF(Hierarchisation!K2865="Grand Nord",VLOOKUP(Hierarchisation!E2865,effectifs_hiver,4,FALSE),IF(Hierarchisation!K2865="Nord Est",VLOOKUP(Hierarchisation!E2865,effectifs_hiver,5,FALSE),IF(Hierarchisation!K2865="Nord Ouest",VLOOKUP(Hierarchisation!E2865,effectifs_hiver,6,FALSE),IF(Hierarchisation!K2865="Sud Est",VLOOKUP(Hierarchisation!E2865,effectifs_hiver,7,FALSE),IF(Hierarchisation!K2865="Sud Ouest",VLOOKUP(Hierarchisation!E2865,effectifs_hiver,8,FALSE),"Erreur Région"))))))</f>
        <v>#N/A</v>
      </c>
      <c r="V2865" s="17" t="e">
        <f>IF(W2865="Transit","Transit",IF(W2865="hiver",VLOOKUP(E2865,'EFFECTIFS Hiver'!$A:$I,9,FALSE),IF(W2865="été",VLOOKUP(E2865,'EFFECTIFS Eté'!$A:$I,9,FALSE),"Erreur saison")))</f>
        <v>#N/A</v>
      </c>
      <c r="W2865" s="18" t="e">
        <f>VLOOKUP(D2865,Listes!B:C,2,FALSE)</f>
        <v>#N/A</v>
      </c>
    </row>
    <row r="2866" spans="1:23" ht="15.75" customHeight="1">
      <c r="A2866" s="11"/>
      <c r="B2866" s="11"/>
      <c r="C2866" s="11"/>
      <c r="D2866" s="11"/>
      <c r="E2866" s="11"/>
      <c r="F2866" s="11"/>
      <c r="G2866" s="11" t="e">
        <f>VLOOKUP(E2866,TAXONS!B:C,2,FALSE)</f>
        <v>#N/A</v>
      </c>
      <c r="H2866" s="13">
        <f t="shared" si="223"/>
        <v>0</v>
      </c>
      <c r="I2866" s="12" t="e">
        <f t="shared" si="224"/>
        <v>#N/A</v>
      </c>
      <c r="J2866" s="14" t="e">
        <f t="shared" si="225"/>
        <v>#N/A</v>
      </c>
      <c r="K2866" s="15" t="e">
        <f>VLOOKUP(B2866,REGIONS!A:D,4,FALSE)</f>
        <v>#N/A</v>
      </c>
      <c r="L2866" s="19" t="e">
        <f>VLOOKUP(G2866,Sensibilité!$A:$L,12,FALSE)</f>
        <v>#N/A</v>
      </c>
      <c r="M2866" s="19" t="e">
        <f t="shared" si="226"/>
        <v>#N/A</v>
      </c>
      <c r="N2866" s="19" t="e">
        <f t="shared" si="227"/>
        <v>#N/A</v>
      </c>
      <c r="O2866" s="15" t="str">
        <f>IF(D2866=Listes!$B$6,"SWARMING",IF(OR(D2866=Listes!$B$1,D2866=Listes!$B$2,D2866=Listes!$B$5),2,IF(OR(D2866=Listes!$B$3,D2866=Listes!$B$4),1,"erreur colonne D")))</f>
        <v>SWARMING</v>
      </c>
      <c r="P2866" s="15" t="e">
        <f>IF(OR(W2866="Hiver",W2866="Transit"),VLOOKUP(E2866,IC!A:E,4,FALSE),IF(W2866="été",VLOOKUP(E2866,IC!A:E,3,FALSE),"erreur"))</f>
        <v>#N/A</v>
      </c>
      <c r="Q2866" s="15" t="e">
        <f>IF(P2866="NR",0,IF(F2866&lt;5,0,IF(P2866=1,VLOOKUP(F2866,IC!$G$1:$I$8,3,TRUE),
IF(P2866=2,VLOOKUP(F2866,IC!$K$1:$M$8,3,TRUE),
IF(P2866=3,VLOOKUP(F2866,IC!$O$1:$Q$8,3,TRUE),IF(P2866=4,VLOOKUP(F2866,IC!$S$2:$U$9,3,TRUE),
"erreur"))))))</f>
        <v>#N/A</v>
      </c>
      <c r="R2866" s="16" t="e">
        <f>IF(OR(V2866="NA",V2866="Transit",V2866&lt;Listes!$F$1),"non applicable",F2866/V2866)</f>
        <v>#N/A</v>
      </c>
      <c r="S2866" s="16" t="e">
        <f>IF(W2866="Transit","Non applicable",IF(AND(W2866="été",T2866&gt;Listes!F2865),F2866/T2866,IF(AND(W2866="Hiver",Hierarchisation!U2866&gt;Listes!F2865),F2866/U2866,"non applicable")))</f>
        <v>#N/A</v>
      </c>
      <c r="T2866" s="17" t="e">
        <f>IF(K2866="Centre",VLOOKUP(E2866,effectifs_ete,3,FALSE),IF(Hierarchisation!K2866="Grand Nord",VLOOKUP(Hierarchisation!E2866,effectifs_ete,4,FALSE),IF(Hierarchisation!K2866="Nord Est",VLOOKUP(Hierarchisation!E2866,effectifs_ete,5,FALSE),IF(Hierarchisation!K2866="Nord Ouest",VLOOKUP(Hierarchisation!E2866,effectifs_ete,6,FALSE),IF(Hierarchisation!K2866="Sud Est",VLOOKUP(Hierarchisation!E2866,effectifs_ete,7,FALSE),IF(Hierarchisation!K2866="Sud Ouest",VLOOKUP(Hierarchisation!E2866,effectifs_ete,8,FALSE),"Erreur Région"))))))</f>
        <v>#N/A</v>
      </c>
      <c r="U2866" s="17" t="e">
        <f>IF(K2866="Centre",VLOOKUP(E2866,effectifs_hiver,3,FALSE),IF(Hierarchisation!K2866="Grand Nord",VLOOKUP(Hierarchisation!E2866,effectifs_hiver,4,FALSE),IF(Hierarchisation!K2866="Nord Est",VLOOKUP(Hierarchisation!E2866,effectifs_hiver,5,FALSE),IF(Hierarchisation!K2866="Nord Ouest",VLOOKUP(Hierarchisation!E2866,effectifs_hiver,6,FALSE),IF(Hierarchisation!K2866="Sud Est",VLOOKUP(Hierarchisation!E2866,effectifs_hiver,7,FALSE),IF(Hierarchisation!K2866="Sud Ouest",VLOOKUP(Hierarchisation!E2866,effectifs_hiver,8,FALSE),"Erreur Région"))))))</f>
        <v>#N/A</v>
      </c>
      <c r="V2866" s="17" t="e">
        <f>IF(W2866="Transit","Transit",IF(W2866="hiver",VLOOKUP(E2866,'EFFECTIFS Hiver'!$A:$I,9,FALSE),IF(W2866="été",VLOOKUP(E2866,'EFFECTIFS Eté'!$A:$I,9,FALSE),"Erreur saison")))</f>
        <v>#N/A</v>
      </c>
      <c r="W2866" s="18" t="e">
        <f>VLOOKUP(D2866,Listes!B:C,2,FALSE)</f>
        <v>#N/A</v>
      </c>
    </row>
    <row r="2867" spans="1:23" ht="15.75" customHeight="1">
      <c r="A2867" s="11"/>
      <c r="B2867" s="11"/>
      <c r="C2867" s="11"/>
      <c r="D2867" s="11"/>
      <c r="E2867" s="11"/>
      <c r="F2867" s="11"/>
      <c r="G2867" s="11" t="e">
        <f>VLOOKUP(E2867,TAXONS!B:C,2,FALSE)</f>
        <v>#N/A</v>
      </c>
      <c r="H2867" s="13">
        <f t="shared" si="223"/>
        <v>0</v>
      </c>
      <c r="I2867" s="12" t="e">
        <f t="shared" si="224"/>
        <v>#N/A</v>
      </c>
      <c r="J2867" s="14" t="e">
        <f t="shared" si="225"/>
        <v>#N/A</v>
      </c>
      <c r="K2867" s="15" t="e">
        <f>VLOOKUP(B2867,REGIONS!A:D,4,FALSE)</f>
        <v>#N/A</v>
      </c>
      <c r="L2867" s="19" t="e">
        <f>VLOOKUP(G2867,Sensibilité!$A:$L,12,FALSE)</f>
        <v>#N/A</v>
      </c>
      <c r="M2867" s="19" t="e">
        <f t="shared" si="226"/>
        <v>#N/A</v>
      </c>
      <c r="N2867" s="19" t="e">
        <f t="shared" si="227"/>
        <v>#N/A</v>
      </c>
      <c r="O2867" s="15" t="str">
        <f>IF(D2867=Listes!$B$6,"SWARMING",IF(OR(D2867=Listes!$B$1,D2867=Listes!$B$2,D2867=Listes!$B$5),2,IF(OR(D2867=Listes!$B$3,D2867=Listes!$B$4),1,"erreur colonne D")))</f>
        <v>SWARMING</v>
      </c>
      <c r="P2867" s="15" t="e">
        <f>IF(OR(W2867="Hiver",W2867="Transit"),VLOOKUP(E2867,IC!A:E,4,FALSE),IF(W2867="été",VLOOKUP(E2867,IC!A:E,3,FALSE),"erreur"))</f>
        <v>#N/A</v>
      </c>
      <c r="Q2867" s="15" t="e">
        <f>IF(P2867="NR",0,IF(F2867&lt;5,0,IF(P2867=1,VLOOKUP(F2867,IC!$G$1:$I$8,3,TRUE),
IF(P2867=2,VLOOKUP(F2867,IC!$K$1:$M$8,3,TRUE),
IF(P2867=3,VLOOKUP(F2867,IC!$O$1:$Q$8,3,TRUE),IF(P2867=4,VLOOKUP(F2867,IC!$S$2:$U$9,3,TRUE),
"erreur"))))))</f>
        <v>#N/A</v>
      </c>
      <c r="R2867" s="16" t="e">
        <f>IF(OR(V2867="NA",V2867="Transit",V2867&lt;Listes!$F$1),"non applicable",F2867/V2867)</f>
        <v>#N/A</v>
      </c>
      <c r="S2867" s="16" t="e">
        <f>IF(W2867="Transit","Non applicable",IF(AND(W2867="été",T2867&gt;Listes!F2866),F2867/T2867,IF(AND(W2867="Hiver",Hierarchisation!U2867&gt;Listes!F2866),F2867/U2867,"non applicable")))</f>
        <v>#N/A</v>
      </c>
      <c r="T2867" s="17" t="e">
        <f>IF(K2867="Centre",VLOOKUP(E2867,effectifs_ete,3,FALSE),IF(Hierarchisation!K2867="Grand Nord",VLOOKUP(Hierarchisation!E2867,effectifs_ete,4,FALSE),IF(Hierarchisation!K2867="Nord Est",VLOOKUP(Hierarchisation!E2867,effectifs_ete,5,FALSE),IF(Hierarchisation!K2867="Nord Ouest",VLOOKUP(Hierarchisation!E2867,effectifs_ete,6,FALSE),IF(Hierarchisation!K2867="Sud Est",VLOOKUP(Hierarchisation!E2867,effectifs_ete,7,FALSE),IF(Hierarchisation!K2867="Sud Ouest",VLOOKUP(Hierarchisation!E2867,effectifs_ete,8,FALSE),"Erreur Région"))))))</f>
        <v>#N/A</v>
      </c>
      <c r="U2867" s="17" t="e">
        <f>IF(K2867="Centre",VLOOKUP(E2867,effectifs_hiver,3,FALSE),IF(Hierarchisation!K2867="Grand Nord",VLOOKUP(Hierarchisation!E2867,effectifs_hiver,4,FALSE),IF(Hierarchisation!K2867="Nord Est",VLOOKUP(Hierarchisation!E2867,effectifs_hiver,5,FALSE),IF(Hierarchisation!K2867="Nord Ouest",VLOOKUP(Hierarchisation!E2867,effectifs_hiver,6,FALSE),IF(Hierarchisation!K2867="Sud Est",VLOOKUP(Hierarchisation!E2867,effectifs_hiver,7,FALSE),IF(Hierarchisation!K2867="Sud Ouest",VLOOKUP(Hierarchisation!E2867,effectifs_hiver,8,FALSE),"Erreur Région"))))))</f>
        <v>#N/A</v>
      </c>
      <c r="V2867" s="17" t="e">
        <f>IF(W2867="Transit","Transit",IF(W2867="hiver",VLOOKUP(E2867,'EFFECTIFS Hiver'!$A:$I,9,FALSE),IF(W2867="été",VLOOKUP(E2867,'EFFECTIFS Eté'!$A:$I,9,FALSE),"Erreur saison")))</f>
        <v>#N/A</v>
      </c>
      <c r="W2867" s="18" t="e">
        <f>VLOOKUP(D2867,Listes!B:C,2,FALSE)</f>
        <v>#N/A</v>
      </c>
    </row>
    <row r="2868" spans="1:23" ht="15.75" customHeight="1">
      <c r="A2868" s="11"/>
      <c r="B2868" s="11"/>
      <c r="C2868" s="11"/>
      <c r="D2868" s="11"/>
      <c r="E2868" s="11"/>
      <c r="F2868" s="11"/>
      <c r="G2868" s="11" t="e">
        <f>VLOOKUP(E2868,TAXONS!B:C,2,FALSE)</f>
        <v>#N/A</v>
      </c>
      <c r="H2868" s="13">
        <f t="shared" si="223"/>
        <v>0</v>
      </c>
      <c r="I2868" s="12" t="e">
        <f t="shared" si="224"/>
        <v>#N/A</v>
      </c>
      <c r="J2868" s="14" t="e">
        <f t="shared" si="225"/>
        <v>#N/A</v>
      </c>
      <c r="K2868" s="15" t="e">
        <f>VLOOKUP(B2868,REGIONS!A:D,4,FALSE)</f>
        <v>#N/A</v>
      </c>
      <c r="L2868" s="19" t="e">
        <f>VLOOKUP(G2868,Sensibilité!$A:$L,12,FALSE)</f>
        <v>#N/A</v>
      </c>
      <c r="M2868" s="19" t="e">
        <f t="shared" si="226"/>
        <v>#N/A</v>
      </c>
      <c r="N2868" s="19" t="e">
        <f t="shared" si="227"/>
        <v>#N/A</v>
      </c>
      <c r="O2868" s="15" t="str">
        <f>IF(D2868=Listes!$B$6,"SWARMING",IF(OR(D2868=Listes!$B$1,D2868=Listes!$B$2,D2868=Listes!$B$5),2,IF(OR(D2868=Listes!$B$3,D2868=Listes!$B$4),1,"erreur colonne D")))</f>
        <v>SWARMING</v>
      </c>
      <c r="P2868" s="15" t="e">
        <f>IF(OR(W2868="Hiver",W2868="Transit"),VLOOKUP(E2868,IC!A:E,4,FALSE),IF(W2868="été",VLOOKUP(E2868,IC!A:E,3,FALSE),"erreur"))</f>
        <v>#N/A</v>
      </c>
      <c r="Q2868" s="15" t="e">
        <f>IF(P2868="NR",0,IF(F2868&lt;5,0,IF(P2868=1,VLOOKUP(F2868,IC!$G$1:$I$8,3,TRUE),
IF(P2868=2,VLOOKUP(F2868,IC!$K$1:$M$8,3,TRUE),
IF(P2868=3,VLOOKUP(F2868,IC!$O$1:$Q$8,3,TRUE),IF(P2868=4,VLOOKUP(F2868,IC!$S$2:$U$9,3,TRUE),
"erreur"))))))</f>
        <v>#N/A</v>
      </c>
      <c r="R2868" s="16" t="e">
        <f>IF(OR(V2868="NA",V2868="Transit",V2868&lt;Listes!$F$1),"non applicable",F2868/V2868)</f>
        <v>#N/A</v>
      </c>
      <c r="S2868" s="16" t="e">
        <f>IF(W2868="Transit","Non applicable",IF(AND(W2868="été",T2868&gt;Listes!F2867),F2868/T2868,IF(AND(W2868="Hiver",Hierarchisation!U2868&gt;Listes!F2867),F2868/U2868,"non applicable")))</f>
        <v>#N/A</v>
      </c>
      <c r="T2868" s="17" t="e">
        <f>IF(K2868="Centre",VLOOKUP(E2868,effectifs_ete,3,FALSE),IF(Hierarchisation!K2868="Grand Nord",VLOOKUP(Hierarchisation!E2868,effectifs_ete,4,FALSE),IF(Hierarchisation!K2868="Nord Est",VLOOKUP(Hierarchisation!E2868,effectifs_ete,5,FALSE),IF(Hierarchisation!K2868="Nord Ouest",VLOOKUP(Hierarchisation!E2868,effectifs_ete,6,FALSE),IF(Hierarchisation!K2868="Sud Est",VLOOKUP(Hierarchisation!E2868,effectifs_ete,7,FALSE),IF(Hierarchisation!K2868="Sud Ouest",VLOOKUP(Hierarchisation!E2868,effectifs_ete,8,FALSE),"Erreur Région"))))))</f>
        <v>#N/A</v>
      </c>
      <c r="U2868" s="17" t="e">
        <f>IF(K2868="Centre",VLOOKUP(E2868,effectifs_hiver,3,FALSE),IF(Hierarchisation!K2868="Grand Nord",VLOOKUP(Hierarchisation!E2868,effectifs_hiver,4,FALSE),IF(Hierarchisation!K2868="Nord Est",VLOOKUP(Hierarchisation!E2868,effectifs_hiver,5,FALSE),IF(Hierarchisation!K2868="Nord Ouest",VLOOKUP(Hierarchisation!E2868,effectifs_hiver,6,FALSE),IF(Hierarchisation!K2868="Sud Est",VLOOKUP(Hierarchisation!E2868,effectifs_hiver,7,FALSE),IF(Hierarchisation!K2868="Sud Ouest",VLOOKUP(Hierarchisation!E2868,effectifs_hiver,8,FALSE),"Erreur Région"))))))</f>
        <v>#N/A</v>
      </c>
      <c r="V2868" s="17" t="e">
        <f>IF(W2868="Transit","Transit",IF(W2868="hiver",VLOOKUP(E2868,'EFFECTIFS Hiver'!$A:$I,9,FALSE),IF(W2868="été",VLOOKUP(E2868,'EFFECTIFS Eté'!$A:$I,9,FALSE),"Erreur saison")))</f>
        <v>#N/A</v>
      </c>
      <c r="W2868" s="18" t="e">
        <f>VLOOKUP(D2868,Listes!B:C,2,FALSE)</f>
        <v>#N/A</v>
      </c>
    </row>
    <row r="2869" spans="1:23" ht="15.75" customHeight="1">
      <c r="A2869" s="11"/>
      <c r="B2869" s="11"/>
      <c r="C2869" s="11"/>
      <c r="D2869" s="11"/>
      <c r="E2869" s="11"/>
      <c r="F2869" s="11"/>
      <c r="G2869" s="11" t="e">
        <f>VLOOKUP(E2869,TAXONS!B:C,2,FALSE)</f>
        <v>#N/A</v>
      </c>
      <c r="H2869" s="13">
        <f t="shared" si="223"/>
        <v>0</v>
      </c>
      <c r="I2869" s="12" t="e">
        <f t="shared" si="224"/>
        <v>#N/A</v>
      </c>
      <c r="J2869" s="14" t="e">
        <f t="shared" si="225"/>
        <v>#N/A</v>
      </c>
      <c r="K2869" s="15" t="e">
        <f>VLOOKUP(B2869,REGIONS!A:D,4,FALSE)</f>
        <v>#N/A</v>
      </c>
      <c r="L2869" s="19" t="e">
        <f>VLOOKUP(G2869,Sensibilité!$A:$L,12,FALSE)</f>
        <v>#N/A</v>
      </c>
      <c r="M2869" s="19" t="e">
        <f t="shared" si="226"/>
        <v>#N/A</v>
      </c>
      <c r="N2869" s="19" t="e">
        <f t="shared" si="227"/>
        <v>#N/A</v>
      </c>
      <c r="O2869" s="15" t="str">
        <f>IF(D2869=Listes!$B$6,"SWARMING",IF(OR(D2869=Listes!$B$1,D2869=Listes!$B$2,D2869=Listes!$B$5),2,IF(OR(D2869=Listes!$B$3,D2869=Listes!$B$4),1,"erreur colonne D")))</f>
        <v>SWARMING</v>
      </c>
      <c r="P2869" s="15" t="e">
        <f>IF(OR(W2869="Hiver",W2869="Transit"),VLOOKUP(E2869,IC!A:E,4,FALSE),IF(W2869="été",VLOOKUP(E2869,IC!A:E,3,FALSE),"erreur"))</f>
        <v>#N/A</v>
      </c>
      <c r="Q2869" s="15" t="e">
        <f>IF(P2869="NR",0,IF(F2869&lt;5,0,IF(P2869=1,VLOOKUP(F2869,IC!$G$1:$I$8,3,TRUE),
IF(P2869=2,VLOOKUP(F2869,IC!$K$1:$M$8,3,TRUE),
IF(P2869=3,VLOOKUP(F2869,IC!$O$1:$Q$8,3,TRUE),IF(P2869=4,VLOOKUP(F2869,IC!$S$2:$U$9,3,TRUE),
"erreur"))))))</f>
        <v>#N/A</v>
      </c>
      <c r="R2869" s="16" t="e">
        <f>IF(OR(V2869="NA",V2869="Transit",V2869&lt;Listes!$F$1),"non applicable",F2869/V2869)</f>
        <v>#N/A</v>
      </c>
      <c r="S2869" s="16" t="e">
        <f>IF(W2869="Transit","Non applicable",IF(AND(W2869="été",T2869&gt;Listes!F2868),F2869/T2869,IF(AND(W2869="Hiver",Hierarchisation!U2869&gt;Listes!F2868),F2869/U2869,"non applicable")))</f>
        <v>#N/A</v>
      </c>
      <c r="T2869" s="17" t="e">
        <f>IF(K2869="Centre",VLOOKUP(E2869,effectifs_ete,3,FALSE),IF(Hierarchisation!K2869="Grand Nord",VLOOKUP(Hierarchisation!E2869,effectifs_ete,4,FALSE),IF(Hierarchisation!K2869="Nord Est",VLOOKUP(Hierarchisation!E2869,effectifs_ete,5,FALSE),IF(Hierarchisation!K2869="Nord Ouest",VLOOKUP(Hierarchisation!E2869,effectifs_ete,6,FALSE),IF(Hierarchisation!K2869="Sud Est",VLOOKUP(Hierarchisation!E2869,effectifs_ete,7,FALSE),IF(Hierarchisation!K2869="Sud Ouest",VLOOKUP(Hierarchisation!E2869,effectifs_ete,8,FALSE),"Erreur Région"))))))</f>
        <v>#N/A</v>
      </c>
      <c r="U2869" s="17" t="e">
        <f>IF(K2869="Centre",VLOOKUP(E2869,effectifs_hiver,3,FALSE),IF(Hierarchisation!K2869="Grand Nord",VLOOKUP(Hierarchisation!E2869,effectifs_hiver,4,FALSE),IF(Hierarchisation!K2869="Nord Est",VLOOKUP(Hierarchisation!E2869,effectifs_hiver,5,FALSE),IF(Hierarchisation!K2869="Nord Ouest",VLOOKUP(Hierarchisation!E2869,effectifs_hiver,6,FALSE),IF(Hierarchisation!K2869="Sud Est",VLOOKUP(Hierarchisation!E2869,effectifs_hiver,7,FALSE),IF(Hierarchisation!K2869="Sud Ouest",VLOOKUP(Hierarchisation!E2869,effectifs_hiver,8,FALSE),"Erreur Région"))))))</f>
        <v>#N/A</v>
      </c>
      <c r="V2869" s="17" t="e">
        <f>IF(W2869="Transit","Transit",IF(W2869="hiver",VLOOKUP(E2869,'EFFECTIFS Hiver'!$A:$I,9,FALSE),IF(W2869="été",VLOOKUP(E2869,'EFFECTIFS Eté'!$A:$I,9,FALSE),"Erreur saison")))</f>
        <v>#N/A</v>
      </c>
      <c r="W2869" s="18" t="e">
        <f>VLOOKUP(D2869,Listes!B:C,2,FALSE)</f>
        <v>#N/A</v>
      </c>
    </row>
    <row r="2870" spans="1:23" ht="15.75" customHeight="1">
      <c r="A2870" s="11"/>
      <c r="B2870" s="11"/>
      <c r="C2870" s="11"/>
      <c r="D2870" s="11"/>
      <c r="E2870" s="11"/>
      <c r="F2870" s="11"/>
      <c r="G2870" s="11" t="e">
        <f>VLOOKUP(E2870,TAXONS!B:C,2,FALSE)</f>
        <v>#N/A</v>
      </c>
      <c r="H2870" s="13">
        <f t="shared" si="223"/>
        <v>0</v>
      </c>
      <c r="I2870" s="12" t="e">
        <f t="shared" si="224"/>
        <v>#N/A</v>
      </c>
      <c r="J2870" s="14" t="e">
        <f t="shared" si="225"/>
        <v>#N/A</v>
      </c>
      <c r="K2870" s="15" t="e">
        <f>VLOOKUP(B2870,REGIONS!A:D,4,FALSE)</f>
        <v>#N/A</v>
      </c>
      <c r="L2870" s="19" t="e">
        <f>VLOOKUP(G2870,Sensibilité!$A:$L,12,FALSE)</f>
        <v>#N/A</v>
      </c>
      <c r="M2870" s="19" t="e">
        <f t="shared" si="226"/>
        <v>#N/A</v>
      </c>
      <c r="N2870" s="19" t="e">
        <f t="shared" si="227"/>
        <v>#N/A</v>
      </c>
      <c r="O2870" s="15" t="str">
        <f>IF(D2870=Listes!$B$6,"SWARMING",IF(OR(D2870=Listes!$B$1,D2870=Listes!$B$2,D2870=Listes!$B$5),2,IF(OR(D2870=Listes!$B$3,D2870=Listes!$B$4),1,"erreur colonne D")))</f>
        <v>SWARMING</v>
      </c>
      <c r="P2870" s="15" t="e">
        <f>IF(OR(W2870="Hiver",W2870="Transit"),VLOOKUP(E2870,IC!A:E,4,FALSE),IF(W2870="été",VLOOKUP(E2870,IC!A:E,3,FALSE),"erreur"))</f>
        <v>#N/A</v>
      </c>
      <c r="Q2870" s="15" t="e">
        <f>IF(P2870="NR",0,IF(F2870&lt;5,0,IF(P2870=1,VLOOKUP(F2870,IC!$G$1:$I$8,3,TRUE),
IF(P2870=2,VLOOKUP(F2870,IC!$K$1:$M$8,3,TRUE),
IF(P2870=3,VLOOKUP(F2870,IC!$O$1:$Q$8,3,TRUE),IF(P2870=4,VLOOKUP(F2870,IC!$S$2:$U$9,3,TRUE),
"erreur"))))))</f>
        <v>#N/A</v>
      </c>
      <c r="R2870" s="16" t="e">
        <f>IF(OR(V2870="NA",V2870="Transit",V2870&lt;Listes!$F$1),"non applicable",F2870/V2870)</f>
        <v>#N/A</v>
      </c>
      <c r="S2870" s="16" t="e">
        <f>IF(W2870="Transit","Non applicable",IF(AND(W2870="été",T2870&gt;Listes!F2869),F2870/T2870,IF(AND(W2870="Hiver",Hierarchisation!U2870&gt;Listes!F2869),F2870/U2870,"non applicable")))</f>
        <v>#N/A</v>
      </c>
      <c r="T2870" s="17" t="e">
        <f>IF(K2870="Centre",VLOOKUP(E2870,effectifs_ete,3,FALSE),IF(Hierarchisation!K2870="Grand Nord",VLOOKUP(Hierarchisation!E2870,effectifs_ete,4,FALSE),IF(Hierarchisation!K2870="Nord Est",VLOOKUP(Hierarchisation!E2870,effectifs_ete,5,FALSE),IF(Hierarchisation!K2870="Nord Ouest",VLOOKUP(Hierarchisation!E2870,effectifs_ete,6,FALSE),IF(Hierarchisation!K2870="Sud Est",VLOOKUP(Hierarchisation!E2870,effectifs_ete,7,FALSE),IF(Hierarchisation!K2870="Sud Ouest",VLOOKUP(Hierarchisation!E2870,effectifs_ete,8,FALSE),"Erreur Région"))))))</f>
        <v>#N/A</v>
      </c>
      <c r="U2870" s="17" t="e">
        <f>IF(K2870="Centre",VLOOKUP(E2870,effectifs_hiver,3,FALSE),IF(Hierarchisation!K2870="Grand Nord",VLOOKUP(Hierarchisation!E2870,effectifs_hiver,4,FALSE),IF(Hierarchisation!K2870="Nord Est",VLOOKUP(Hierarchisation!E2870,effectifs_hiver,5,FALSE),IF(Hierarchisation!K2870="Nord Ouest",VLOOKUP(Hierarchisation!E2870,effectifs_hiver,6,FALSE),IF(Hierarchisation!K2870="Sud Est",VLOOKUP(Hierarchisation!E2870,effectifs_hiver,7,FALSE),IF(Hierarchisation!K2870="Sud Ouest",VLOOKUP(Hierarchisation!E2870,effectifs_hiver,8,FALSE),"Erreur Région"))))))</f>
        <v>#N/A</v>
      </c>
      <c r="V2870" s="17" t="e">
        <f>IF(W2870="Transit","Transit",IF(W2870="hiver",VLOOKUP(E2870,'EFFECTIFS Hiver'!$A:$I,9,FALSE),IF(W2870="été",VLOOKUP(E2870,'EFFECTIFS Eté'!$A:$I,9,FALSE),"Erreur saison")))</f>
        <v>#N/A</v>
      </c>
      <c r="W2870" s="18" t="e">
        <f>VLOOKUP(D2870,Listes!B:C,2,FALSE)</f>
        <v>#N/A</v>
      </c>
    </row>
    <row r="2871" spans="1:23" ht="15.75" customHeight="1">
      <c r="A2871" s="11"/>
      <c r="B2871" s="11"/>
      <c r="C2871" s="11"/>
      <c r="D2871" s="11"/>
      <c r="E2871" s="11"/>
      <c r="F2871" s="11"/>
      <c r="G2871" s="11" t="e">
        <f>VLOOKUP(E2871,TAXONS!B:C,2,FALSE)</f>
        <v>#N/A</v>
      </c>
      <c r="H2871" s="13">
        <f t="shared" si="223"/>
        <v>0</v>
      </c>
      <c r="I2871" s="12" t="e">
        <f t="shared" si="224"/>
        <v>#N/A</v>
      </c>
      <c r="J2871" s="14" t="e">
        <f t="shared" si="225"/>
        <v>#N/A</v>
      </c>
      <c r="K2871" s="15" t="e">
        <f>VLOOKUP(B2871,REGIONS!A:D,4,FALSE)</f>
        <v>#N/A</v>
      </c>
      <c r="L2871" s="19" t="e">
        <f>VLOOKUP(G2871,Sensibilité!$A:$L,12,FALSE)</f>
        <v>#N/A</v>
      </c>
      <c r="M2871" s="19" t="e">
        <f t="shared" si="226"/>
        <v>#N/A</v>
      </c>
      <c r="N2871" s="19" t="e">
        <f t="shared" si="227"/>
        <v>#N/A</v>
      </c>
      <c r="O2871" s="15" t="str">
        <f>IF(D2871=Listes!$B$6,"SWARMING",IF(OR(D2871=Listes!$B$1,D2871=Listes!$B$2,D2871=Listes!$B$5),2,IF(OR(D2871=Listes!$B$3,D2871=Listes!$B$4),1,"erreur colonne D")))</f>
        <v>SWARMING</v>
      </c>
      <c r="P2871" s="15" t="e">
        <f>IF(OR(W2871="Hiver",W2871="Transit"),VLOOKUP(E2871,IC!A:E,4,FALSE),IF(W2871="été",VLOOKUP(E2871,IC!A:E,3,FALSE),"erreur"))</f>
        <v>#N/A</v>
      </c>
      <c r="Q2871" s="15" t="e">
        <f>IF(P2871="NR",0,IF(F2871&lt;5,0,IF(P2871=1,VLOOKUP(F2871,IC!$G$1:$I$8,3,TRUE),
IF(P2871=2,VLOOKUP(F2871,IC!$K$1:$M$8,3,TRUE),
IF(P2871=3,VLOOKUP(F2871,IC!$O$1:$Q$8,3,TRUE),IF(P2871=4,VLOOKUP(F2871,IC!$S$2:$U$9,3,TRUE),
"erreur"))))))</f>
        <v>#N/A</v>
      </c>
      <c r="R2871" s="16" t="e">
        <f>IF(OR(V2871="NA",V2871="Transit",V2871&lt;Listes!$F$1),"non applicable",F2871/V2871)</f>
        <v>#N/A</v>
      </c>
      <c r="S2871" s="16" t="e">
        <f>IF(W2871="Transit","Non applicable",IF(AND(W2871="été",T2871&gt;Listes!F2870),F2871/T2871,IF(AND(W2871="Hiver",Hierarchisation!U2871&gt;Listes!F2870),F2871/U2871,"non applicable")))</f>
        <v>#N/A</v>
      </c>
      <c r="T2871" s="17" t="e">
        <f>IF(K2871="Centre",VLOOKUP(E2871,effectifs_ete,3,FALSE),IF(Hierarchisation!K2871="Grand Nord",VLOOKUP(Hierarchisation!E2871,effectifs_ete,4,FALSE),IF(Hierarchisation!K2871="Nord Est",VLOOKUP(Hierarchisation!E2871,effectifs_ete,5,FALSE),IF(Hierarchisation!K2871="Nord Ouest",VLOOKUP(Hierarchisation!E2871,effectifs_ete,6,FALSE),IF(Hierarchisation!K2871="Sud Est",VLOOKUP(Hierarchisation!E2871,effectifs_ete,7,FALSE),IF(Hierarchisation!K2871="Sud Ouest",VLOOKUP(Hierarchisation!E2871,effectifs_ete,8,FALSE),"Erreur Région"))))))</f>
        <v>#N/A</v>
      </c>
      <c r="U2871" s="17" t="e">
        <f>IF(K2871="Centre",VLOOKUP(E2871,effectifs_hiver,3,FALSE),IF(Hierarchisation!K2871="Grand Nord",VLOOKUP(Hierarchisation!E2871,effectifs_hiver,4,FALSE),IF(Hierarchisation!K2871="Nord Est",VLOOKUP(Hierarchisation!E2871,effectifs_hiver,5,FALSE),IF(Hierarchisation!K2871="Nord Ouest",VLOOKUP(Hierarchisation!E2871,effectifs_hiver,6,FALSE),IF(Hierarchisation!K2871="Sud Est",VLOOKUP(Hierarchisation!E2871,effectifs_hiver,7,FALSE),IF(Hierarchisation!K2871="Sud Ouest",VLOOKUP(Hierarchisation!E2871,effectifs_hiver,8,FALSE),"Erreur Région"))))))</f>
        <v>#N/A</v>
      </c>
      <c r="V2871" s="17" t="e">
        <f>IF(W2871="Transit","Transit",IF(W2871="hiver",VLOOKUP(E2871,'EFFECTIFS Hiver'!$A:$I,9,FALSE),IF(W2871="été",VLOOKUP(E2871,'EFFECTIFS Eté'!$A:$I,9,FALSE),"Erreur saison")))</f>
        <v>#N/A</v>
      </c>
      <c r="W2871" s="18" t="e">
        <f>VLOOKUP(D2871,Listes!B:C,2,FALSE)</f>
        <v>#N/A</v>
      </c>
    </row>
    <row r="2872" spans="1:23" ht="15.75" customHeight="1">
      <c r="A2872" s="11"/>
      <c r="B2872" s="11"/>
      <c r="C2872" s="11"/>
      <c r="D2872" s="11"/>
      <c r="E2872" s="11"/>
      <c r="F2872" s="11"/>
      <c r="G2872" s="11" t="e">
        <f>VLOOKUP(E2872,TAXONS!B:C,2,FALSE)</f>
        <v>#N/A</v>
      </c>
      <c r="H2872" s="13">
        <f t="shared" si="223"/>
        <v>0</v>
      </c>
      <c r="I2872" s="12" t="e">
        <f t="shared" si="224"/>
        <v>#N/A</v>
      </c>
      <c r="J2872" s="14" t="e">
        <f t="shared" si="225"/>
        <v>#N/A</v>
      </c>
      <c r="K2872" s="15" t="e">
        <f>VLOOKUP(B2872,REGIONS!A:D,4,FALSE)</f>
        <v>#N/A</v>
      </c>
      <c r="L2872" s="19" t="e">
        <f>VLOOKUP(G2872,Sensibilité!$A:$L,12,FALSE)</f>
        <v>#N/A</v>
      </c>
      <c r="M2872" s="19" t="e">
        <f t="shared" si="226"/>
        <v>#N/A</v>
      </c>
      <c r="N2872" s="19" t="e">
        <f t="shared" si="227"/>
        <v>#N/A</v>
      </c>
      <c r="O2872" s="15" t="str">
        <f>IF(D2872=Listes!$B$6,"SWARMING",IF(OR(D2872=Listes!$B$1,D2872=Listes!$B$2,D2872=Listes!$B$5),2,IF(OR(D2872=Listes!$B$3,D2872=Listes!$B$4),1,"erreur colonne D")))</f>
        <v>SWARMING</v>
      </c>
      <c r="P2872" s="15" t="e">
        <f>IF(OR(W2872="Hiver",W2872="Transit"),VLOOKUP(E2872,IC!A:E,4,FALSE),IF(W2872="été",VLOOKUP(E2872,IC!A:E,3,FALSE),"erreur"))</f>
        <v>#N/A</v>
      </c>
      <c r="Q2872" s="15" t="e">
        <f>IF(P2872="NR",0,IF(F2872&lt;5,0,IF(P2872=1,VLOOKUP(F2872,IC!$G$1:$I$8,3,TRUE),
IF(P2872=2,VLOOKUP(F2872,IC!$K$1:$M$8,3,TRUE),
IF(P2872=3,VLOOKUP(F2872,IC!$O$1:$Q$8,3,TRUE),IF(P2872=4,VLOOKUP(F2872,IC!$S$2:$U$9,3,TRUE),
"erreur"))))))</f>
        <v>#N/A</v>
      </c>
      <c r="R2872" s="16" t="e">
        <f>IF(OR(V2872="NA",V2872="Transit",V2872&lt;Listes!$F$1),"non applicable",F2872/V2872)</f>
        <v>#N/A</v>
      </c>
      <c r="S2872" s="16" t="e">
        <f>IF(W2872="Transit","Non applicable",IF(AND(W2872="été",T2872&gt;Listes!F2871),F2872/T2872,IF(AND(W2872="Hiver",Hierarchisation!U2872&gt;Listes!F2871),F2872/U2872,"non applicable")))</f>
        <v>#N/A</v>
      </c>
      <c r="T2872" s="17" t="e">
        <f>IF(K2872="Centre",VLOOKUP(E2872,effectifs_ete,3,FALSE),IF(Hierarchisation!K2872="Grand Nord",VLOOKUP(Hierarchisation!E2872,effectifs_ete,4,FALSE),IF(Hierarchisation!K2872="Nord Est",VLOOKUP(Hierarchisation!E2872,effectifs_ete,5,FALSE),IF(Hierarchisation!K2872="Nord Ouest",VLOOKUP(Hierarchisation!E2872,effectifs_ete,6,FALSE),IF(Hierarchisation!K2872="Sud Est",VLOOKUP(Hierarchisation!E2872,effectifs_ete,7,FALSE),IF(Hierarchisation!K2872="Sud Ouest",VLOOKUP(Hierarchisation!E2872,effectifs_ete,8,FALSE),"Erreur Région"))))))</f>
        <v>#N/A</v>
      </c>
      <c r="U2872" s="17" t="e">
        <f>IF(K2872="Centre",VLOOKUP(E2872,effectifs_hiver,3,FALSE),IF(Hierarchisation!K2872="Grand Nord",VLOOKUP(Hierarchisation!E2872,effectifs_hiver,4,FALSE),IF(Hierarchisation!K2872="Nord Est",VLOOKUP(Hierarchisation!E2872,effectifs_hiver,5,FALSE),IF(Hierarchisation!K2872="Nord Ouest",VLOOKUP(Hierarchisation!E2872,effectifs_hiver,6,FALSE),IF(Hierarchisation!K2872="Sud Est",VLOOKUP(Hierarchisation!E2872,effectifs_hiver,7,FALSE),IF(Hierarchisation!K2872="Sud Ouest",VLOOKUP(Hierarchisation!E2872,effectifs_hiver,8,FALSE),"Erreur Région"))))))</f>
        <v>#N/A</v>
      </c>
      <c r="V2872" s="17" t="e">
        <f>IF(W2872="Transit","Transit",IF(W2872="hiver",VLOOKUP(E2872,'EFFECTIFS Hiver'!$A:$I,9,FALSE),IF(W2872="été",VLOOKUP(E2872,'EFFECTIFS Eté'!$A:$I,9,FALSE),"Erreur saison")))</f>
        <v>#N/A</v>
      </c>
      <c r="W2872" s="18" t="e">
        <f>VLOOKUP(D2872,Listes!B:C,2,FALSE)</f>
        <v>#N/A</v>
      </c>
    </row>
    <row r="2873" spans="1:23" ht="15.75" customHeight="1">
      <c r="A2873" s="11"/>
      <c r="B2873" s="11"/>
      <c r="C2873" s="11"/>
      <c r="D2873" s="11"/>
      <c r="E2873" s="11"/>
      <c r="F2873" s="11"/>
      <c r="G2873" s="11" t="e">
        <f>VLOOKUP(E2873,TAXONS!B:C,2,FALSE)</f>
        <v>#N/A</v>
      </c>
      <c r="H2873" s="13">
        <f t="shared" si="223"/>
        <v>0</v>
      </c>
      <c r="I2873" s="12" t="e">
        <f t="shared" si="224"/>
        <v>#N/A</v>
      </c>
      <c r="J2873" s="14" t="e">
        <f t="shared" si="225"/>
        <v>#N/A</v>
      </c>
      <c r="K2873" s="15" t="e">
        <f>VLOOKUP(B2873,REGIONS!A:D,4,FALSE)</f>
        <v>#N/A</v>
      </c>
      <c r="L2873" s="19" t="e">
        <f>VLOOKUP(G2873,Sensibilité!$A:$L,12,FALSE)</f>
        <v>#N/A</v>
      </c>
      <c r="M2873" s="19" t="e">
        <f t="shared" si="226"/>
        <v>#N/A</v>
      </c>
      <c r="N2873" s="19" t="e">
        <f t="shared" si="227"/>
        <v>#N/A</v>
      </c>
      <c r="O2873" s="15" t="str">
        <f>IF(D2873=Listes!$B$6,"SWARMING",IF(OR(D2873=Listes!$B$1,D2873=Listes!$B$2,D2873=Listes!$B$5),2,IF(OR(D2873=Listes!$B$3,D2873=Listes!$B$4),1,"erreur colonne D")))</f>
        <v>SWARMING</v>
      </c>
      <c r="P2873" s="15" t="e">
        <f>IF(OR(W2873="Hiver",W2873="Transit"),VLOOKUP(E2873,IC!A:E,4,FALSE),IF(W2873="été",VLOOKUP(E2873,IC!A:E,3,FALSE),"erreur"))</f>
        <v>#N/A</v>
      </c>
      <c r="Q2873" s="15" t="e">
        <f>IF(P2873="NR",0,IF(F2873&lt;5,0,IF(P2873=1,VLOOKUP(F2873,IC!$G$1:$I$8,3,TRUE),
IF(P2873=2,VLOOKUP(F2873,IC!$K$1:$M$8,3,TRUE),
IF(P2873=3,VLOOKUP(F2873,IC!$O$1:$Q$8,3,TRUE),IF(P2873=4,VLOOKUP(F2873,IC!$S$2:$U$9,3,TRUE),
"erreur"))))))</f>
        <v>#N/A</v>
      </c>
      <c r="R2873" s="16" t="e">
        <f>IF(OR(V2873="NA",V2873="Transit",V2873&lt;Listes!$F$1),"non applicable",F2873/V2873)</f>
        <v>#N/A</v>
      </c>
      <c r="S2873" s="16" t="e">
        <f>IF(W2873="Transit","Non applicable",IF(AND(W2873="été",T2873&gt;Listes!F2872),F2873/T2873,IF(AND(W2873="Hiver",Hierarchisation!U2873&gt;Listes!F2872),F2873/U2873,"non applicable")))</f>
        <v>#N/A</v>
      </c>
      <c r="T2873" s="17" t="e">
        <f>IF(K2873="Centre",VLOOKUP(E2873,effectifs_ete,3,FALSE),IF(Hierarchisation!K2873="Grand Nord",VLOOKUP(Hierarchisation!E2873,effectifs_ete,4,FALSE),IF(Hierarchisation!K2873="Nord Est",VLOOKUP(Hierarchisation!E2873,effectifs_ete,5,FALSE),IF(Hierarchisation!K2873="Nord Ouest",VLOOKUP(Hierarchisation!E2873,effectifs_ete,6,FALSE),IF(Hierarchisation!K2873="Sud Est",VLOOKUP(Hierarchisation!E2873,effectifs_ete,7,FALSE),IF(Hierarchisation!K2873="Sud Ouest",VLOOKUP(Hierarchisation!E2873,effectifs_ete,8,FALSE),"Erreur Région"))))))</f>
        <v>#N/A</v>
      </c>
      <c r="U2873" s="17" t="e">
        <f>IF(K2873="Centre",VLOOKUP(E2873,effectifs_hiver,3,FALSE),IF(Hierarchisation!K2873="Grand Nord",VLOOKUP(Hierarchisation!E2873,effectifs_hiver,4,FALSE),IF(Hierarchisation!K2873="Nord Est",VLOOKUP(Hierarchisation!E2873,effectifs_hiver,5,FALSE),IF(Hierarchisation!K2873="Nord Ouest",VLOOKUP(Hierarchisation!E2873,effectifs_hiver,6,FALSE),IF(Hierarchisation!K2873="Sud Est",VLOOKUP(Hierarchisation!E2873,effectifs_hiver,7,FALSE),IF(Hierarchisation!K2873="Sud Ouest",VLOOKUP(Hierarchisation!E2873,effectifs_hiver,8,FALSE),"Erreur Région"))))))</f>
        <v>#N/A</v>
      </c>
      <c r="V2873" s="17" t="e">
        <f>IF(W2873="Transit","Transit",IF(W2873="hiver",VLOOKUP(E2873,'EFFECTIFS Hiver'!$A:$I,9,FALSE),IF(W2873="été",VLOOKUP(E2873,'EFFECTIFS Eté'!$A:$I,9,FALSE),"Erreur saison")))</f>
        <v>#N/A</v>
      </c>
      <c r="W2873" s="18" t="e">
        <f>VLOOKUP(D2873,Listes!B:C,2,FALSE)</f>
        <v>#N/A</v>
      </c>
    </row>
    <row r="2874" spans="1:23" ht="15.75" customHeight="1">
      <c r="A2874" s="11"/>
      <c r="B2874" s="11"/>
      <c r="C2874" s="11"/>
      <c r="D2874" s="11"/>
      <c r="E2874" s="11"/>
      <c r="F2874" s="11"/>
      <c r="G2874" s="11" t="e">
        <f>VLOOKUP(E2874,TAXONS!B:C,2,FALSE)</f>
        <v>#N/A</v>
      </c>
      <c r="H2874" s="13">
        <f t="shared" si="223"/>
        <v>0</v>
      </c>
      <c r="I2874" s="12" t="e">
        <f t="shared" si="224"/>
        <v>#N/A</v>
      </c>
      <c r="J2874" s="14" t="e">
        <f t="shared" si="225"/>
        <v>#N/A</v>
      </c>
      <c r="K2874" s="15" t="e">
        <f>VLOOKUP(B2874,REGIONS!A:D,4,FALSE)</f>
        <v>#N/A</v>
      </c>
      <c r="L2874" s="19" t="e">
        <f>VLOOKUP(G2874,Sensibilité!$A:$L,12,FALSE)</f>
        <v>#N/A</v>
      </c>
      <c r="M2874" s="19" t="e">
        <f t="shared" si="226"/>
        <v>#N/A</v>
      </c>
      <c r="N2874" s="19" t="e">
        <f t="shared" si="227"/>
        <v>#N/A</v>
      </c>
      <c r="O2874" s="15" t="str">
        <f>IF(D2874=Listes!$B$6,"SWARMING",IF(OR(D2874=Listes!$B$1,D2874=Listes!$B$2,D2874=Listes!$B$5),2,IF(OR(D2874=Listes!$B$3,D2874=Listes!$B$4),1,"erreur colonne D")))</f>
        <v>SWARMING</v>
      </c>
      <c r="P2874" s="15" t="e">
        <f>IF(OR(W2874="Hiver",W2874="Transit"),VLOOKUP(E2874,IC!A:E,4,FALSE),IF(W2874="été",VLOOKUP(E2874,IC!A:E,3,FALSE),"erreur"))</f>
        <v>#N/A</v>
      </c>
      <c r="Q2874" s="15" t="e">
        <f>IF(P2874="NR",0,IF(F2874&lt;5,0,IF(P2874=1,VLOOKUP(F2874,IC!$G$1:$I$8,3,TRUE),
IF(P2874=2,VLOOKUP(F2874,IC!$K$1:$M$8,3,TRUE),
IF(P2874=3,VLOOKUP(F2874,IC!$O$1:$Q$8,3,TRUE),IF(P2874=4,VLOOKUP(F2874,IC!$S$2:$U$9,3,TRUE),
"erreur"))))))</f>
        <v>#N/A</v>
      </c>
      <c r="R2874" s="16" t="e">
        <f>IF(OR(V2874="NA",V2874="Transit",V2874&lt;Listes!$F$1),"non applicable",F2874/V2874)</f>
        <v>#N/A</v>
      </c>
      <c r="S2874" s="16" t="e">
        <f>IF(W2874="Transit","Non applicable",IF(AND(W2874="été",T2874&gt;Listes!F2873),F2874/T2874,IF(AND(W2874="Hiver",Hierarchisation!U2874&gt;Listes!F2873),F2874/U2874,"non applicable")))</f>
        <v>#N/A</v>
      </c>
      <c r="T2874" s="17" t="e">
        <f>IF(K2874="Centre",VLOOKUP(E2874,effectifs_ete,3,FALSE),IF(Hierarchisation!K2874="Grand Nord",VLOOKUP(Hierarchisation!E2874,effectifs_ete,4,FALSE),IF(Hierarchisation!K2874="Nord Est",VLOOKUP(Hierarchisation!E2874,effectifs_ete,5,FALSE),IF(Hierarchisation!K2874="Nord Ouest",VLOOKUP(Hierarchisation!E2874,effectifs_ete,6,FALSE),IF(Hierarchisation!K2874="Sud Est",VLOOKUP(Hierarchisation!E2874,effectifs_ete,7,FALSE),IF(Hierarchisation!K2874="Sud Ouest",VLOOKUP(Hierarchisation!E2874,effectifs_ete,8,FALSE),"Erreur Région"))))))</f>
        <v>#N/A</v>
      </c>
      <c r="U2874" s="17" t="e">
        <f>IF(K2874="Centre",VLOOKUP(E2874,effectifs_hiver,3,FALSE),IF(Hierarchisation!K2874="Grand Nord",VLOOKUP(Hierarchisation!E2874,effectifs_hiver,4,FALSE),IF(Hierarchisation!K2874="Nord Est",VLOOKUP(Hierarchisation!E2874,effectifs_hiver,5,FALSE),IF(Hierarchisation!K2874="Nord Ouest",VLOOKUP(Hierarchisation!E2874,effectifs_hiver,6,FALSE),IF(Hierarchisation!K2874="Sud Est",VLOOKUP(Hierarchisation!E2874,effectifs_hiver,7,FALSE),IF(Hierarchisation!K2874="Sud Ouest",VLOOKUP(Hierarchisation!E2874,effectifs_hiver,8,FALSE),"Erreur Région"))))))</f>
        <v>#N/A</v>
      </c>
      <c r="V2874" s="17" t="e">
        <f>IF(W2874="Transit","Transit",IF(W2874="hiver",VLOOKUP(E2874,'EFFECTIFS Hiver'!$A:$I,9,FALSE),IF(W2874="été",VLOOKUP(E2874,'EFFECTIFS Eté'!$A:$I,9,FALSE),"Erreur saison")))</f>
        <v>#N/A</v>
      </c>
      <c r="W2874" s="18" t="e">
        <f>VLOOKUP(D2874,Listes!B:C,2,FALSE)</f>
        <v>#N/A</v>
      </c>
    </row>
    <row r="2875" spans="1:23" ht="15.75" customHeight="1">
      <c r="A2875" s="11"/>
      <c r="B2875" s="11"/>
      <c r="C2875" s="11"/>
      <c r="D2875" s="11"/>
      <c r="E2875" s="11"/>
      <c r="F2875" s="11"/>
      <c r="G2875" s="11" t="e">
        <f>VLOOKUP(E2875,TAXONS!B:C,2,FALSE)</f>
        <v>#N/A</v>
      </c>
      <c r="H2875" s="13">
        <f t="shared" si="223"/>
        <v>0</v>
      </c>
      <c r="I2875" s="12" t="e">
        <f t="shared" si="224"/>
        <v>#N/A</v>
      </c>
      <c r="J2875" s="14" t="e">
        <f t="shared" si="225"/>
        <v>#N/A</v>
      </c>
      <c r="K2875" s="15" t="e">
        <f>VLOOKUP(B2875,REGIONS!A:D,4,FALSE)</f>
        <v>#N/A</v>
      </c>
      <c r="L2875" s="19" t="e">
        <f>VLOOKUP(G2875,Sensibilité!$A:$L,12,FALSE)</f>
        <v>#N/A</v>
      </c>
      <c r="M2875" s="19" t="e">
        <f t="shared" si="226"/>
        <v>#N/A</v>
      </c>
      <c r="N2875" s="19" t="e">
        <f t="shared" si="227"/>
        <v>#N/A</v>
      </c>
      <c r="O2875" s="15" t="str">
        <f>IF(D2875=Listes!$B$6,"SWARMING",IF(OR(D2875=Listes!$B$1,D2875=Listes!$B$2,D2875=Listes!$B$5),2,IF(OR(D2875=Listes!$B$3,D2875=Listes!$B$4),1,"erreur colonne D")))</f>
        <v>SWARMING</v>
      </c>
      <c r="P2875" s="15" t="e">
        <f>IF(OR(W2875="Hiver",W2875="Transit"),VLOOKUP(E2875,IC!A:E,4,FALSE),IF(W2875="été",VLOOKUP(E2875,IC!A:E,3,FALSE),"erreur"))</f>
        <v>#N/A</v>
      </c>
      <c r="Q2875" s="15" t="e">
        <f>IF(P2875="NR",0,IF(F2875&lt;5,0,IF(P2875=1,VLOOKUP(F2875,IC!$G$1:$I$8,3,TRUE),
IF(P2875=2,VLOOKUP(F2875,IC!$K$1:$M$8,3,TRUE),
IF(P2875=3,VLOOKUP(F2875,IC!$O$1:$Q$8,3,TRUE),IF(P2875=4,VLOOKUP(F2875,IC!$S$2:$U$9,3,TRUE),
"erreur"))))))</f>
        <v>#N/A</v>
      </c>
      <c r="R2875" s="16" t="e">
        <f>IF(OR(V2875="NA",V2875="Transit",V2875&lt;Listes!$F$1),"non applicable",F2875/V2875)</f>
        <v>#N/A</v>
      </c>
      <c r="S2875" s="16" t="e">
        <f>IF(W2875="Transit","Non applicable",IF(AND(W2875="été",T2875&gt;Listes!F2874),F2875/T2875,IF(AND(W2875="Hiver",Hierarchisation!U2875&gt;Listes!F2874),F2875/U2875,"non applicable")))</f>
        <v>#N/A</v>
      </c>
      <c r="T2875" s="17" t="e">
        <f>IF(K2875="Centre",VLOOKUP(E2875,effectifs_ete,3,FALSE),IF(Hierarchisation!K2875="Grand Nord",VLOOKUP(Hierarchisation!E2875,effectifs_ete,4,FALSE),IF(Hierarchisation!K2875="Nord Est",VLOOKUP(Hierarchisation!E2875,effectifs_ete,5,FALSE),IF(Hierarchisation!K2875="Nord Ouest",VLOOKUP(Hierarchisation!E2875,effectifs_ete,6,FALSE),IF(Hierarchisation!K2875="Sud Est",VLOOKUP(Hierarchisation!E2875,effectifs_ete,7,FALSE),IF(Hierarchisation!K2875="Sud Ouest",VLOOKUP(Hierarchisation!E2875,effectifs_ete,8,FALSE),"Erreur Région"))))))</f>
        <v>#N/A</v>
      </c>
      <c r="U2875" s="17" t="e">
        <f>IF(K2875="Centre",VLOOKUP(E2875,effectifs_hiver,3,FALSE),IF(Hierarchisation!K2875="Grand Nord",VLOOKUP(Hierarchisation!E2875,effectifs_hiver,4,FALSE),IF(Hierarchisation!K2875="Nord Est",VLOOKUP(Hierarchisation!E2875,effectifs_hiver,5,FALSE),IF(Hierarchisation!K2875="Nord Ouest",VLOOKUP(Hierarchisation!E2875,effectifs_hiver,6,FALSE),IF(Hierarchisation!K2875="Sud Est",VLOOKUP(Hierarchisation!E2875,effectifs_hiver,7,FALSE),IF(Hierarchisation!K2875="Sud Ouest",VLOOKUP(Hierarchisation!E2875,effectifs_hiver,8,FALSE),"Erreur Région"))))))</f>
        <v>#N/A</v>
      </c>
      <c r="V2875" s="17" t="e">
        <f>IF(W2875="Transit","Transit",IF(W2875="hiver",VLOOKUP(E2875,'EFFECTIFS Hiver'!$A:$I,9,FALSE),IF(W2875="été",VLOOKUP(E2875,'EFFECTIFS Eté'!$A:$I,9,FALSE),"Erreur saison")))</f>
        <v>#N/A</v>
      </c>
      <c r="W2875" s="18" t="e">
        <f>VLOOKUP(D2875,Listes!B:C,2,FALSE)</f>
        <v>#N/A</v>
      </c>
    </row>
    <row r="2876" spans="1:23" ht="15.75" customHeight="1">
      <c r="A2876" s="11"/>
      <c r="B2876" s="11"/>
      <c r="C2876" s="11"/>
      <c r="D2876" s="11"/>
      <c r="E2876" s="11"/>
      <c r="F2876" s="11"/>
      <c r="G2876" s="11" t="e">
        <f>VLOOKUP(E2876,TAXONS!B:C,2,FALSE)</f>
        <v>#N/A</v>
      </c>
      <c r="H2876" s="13">
        <f t="shared" si="223"/>
        <v>0</v>
      </c>
      <c r="I2876" s="12" t="e">
        <f t="shared" si="224"/>
        <v>#N/A</v>
      </c>
      <c r="J2876" s="14" t="e">
        <f t="shared" si="225"/>
        <v>#N/A</v>
      </c>
      <c r="K2876" s="15" t="e">
        <f>VLOOKUP(B2876,REGIONS!A:D,4,FALSE)</f>
        <v>#N/A</v>
      </c>
      <c r="L2876" s="19" t="e">
        <f>VLOOKUP(G2876,Sensibilité!$A:$L,12,FALSE)</f>
        <v>#N/A</v>
      </c>
      <c r="M2876" s="19" t="e">
        <f t="shared" si="226"/>
        <v>#N/A</v>
      </c>
      <c r="N2876" s="19" t="e">
        <f t="shared" si="227"/>
        <v>#N/A</v>
      </c>
      <c r="O2876" s="15" t="str">
        <f>IF(D2876=Listes!$B$6,"SWARMING",IF(OR(D2876=Listes!$B$1,D2876=Listes!$B$2,D2876=Listes!$B$5),2,IF(OR(D2876=Listes!$B$3,D2876=Listes!$B$4),1,"erreur colonne D")))</f>
        <v>SWARMING</v>
      </c>
      <c r="P2876" s="15" t="e">
        <f>IF(OR(W2876="Hiver",W2876="Transit"),VLOOKUP(E2876,IC!A:E,4,FALSE),IF(W2876="été",VLOOKUP(E2876,IC!A:E,3,FALSE),"erreur"))</f>
        <v>#N/A</v>
      </c>
      <c r="Q2876" s="15" t="e">
        <f>IF(P2876="NR",0,IF(F2876&lt;5,0,IF(P2876=1,VLOOKUP(F2876,IC!$G$1:$I$8,3,TRUE),
IF(P2876=2,VLOOKUP(F2876,IC!$K$1:$M$8,3,TRUE),
IF(P2876=3,VLOOKUP(F2876,IC!$O$1:$Q$8,3,TRUE),IF(P2876=4,VLOOKUP(F2876,IC!$S$2:$U$9,3,TRUE),
"erreur"))))))</f>
        <v>#N/A</v>
      </c>
      <c r="R2876" s="16" t="e">
        <f>IF(OR(V2876="NA",V2876="Transit",V2876&lt;Listes!$F$1),"non applicable",F2876/V2876)</f>
        <v>#N/A</v>
      </c>
      <c r="S2876" s="16" t="e">
        <f>IF(W2876="Transit","Non applicable",IF(AND(W2876="été",T2876&gt;Listes!F2875),F2876/T2876,IF(AND(W2876="Hiver",Hierarchisation!U2876&gt;Listes!F2875),F2876/U2876,"non applicable")))</f>
        <v>#N/A</v>
      </c>
      <c r="T2876" s="17" t="e">
        <f>IF(K2876="Centre",VLOOKUP(E2876,effectifs_ete,3,FALSE),IF(Hierarchisation!K2876="Grand Nord",VLOOKUP(Hierarchisation!E2876,effectifs_ete,4,FALSE),IF(Hierarchisation!K2876="Nord Est",VLOOKUP(Hierarchisation!E2876,effectifs_ete,5,FALSE),IF(Hierarchisation!K2876="Nord Ouest",VLOOKUP(Hierarchisation!E2876,effectifs_ete,6,FALSE),IF(Hierarchisation!K2876="Sud Est",VLOOKUP(Hierarchisation!E2876,effectifs_ete,7,FALSE),IF(Hierarchisation!K2876="Sud Ouest",VLOOKUP(Hierarchisation!E2876,effectifs_ete,8,FALSE),"Erreur Région"))))))</f>
        <v>#N/A</v>
      </c>
      <c r="U2876" s="17" t="e">
        <f>IF(K2876="Centre",VLOOKUP(E2876,effectifs_hiver,3,FALSE),IF(Hierarchisation!K2876="Grand Nord",VLOOKUP(Hierarchisation!E2876,effectifs_hiver,4,FALSE),IF(Hierarchisation!K2876="Nord Est",VLOOKUP(Hierarchisation!E2876,effectifs_hiver,5,FALSE),IF(Hierarchisation!K2876="Nord Ouest",VLOOKUP(Hierarchisation!E2876,effectifs_hiver,6,FALSE),IF(Hierarchisation!K2876="Sud Est",VLOOKUP(Hierarchisation!E2876,effectifs_hiver,7,FALSE),IF(Hierarchisation!K2876="Sud Ouest",VLOOKUP(Hierarchisation!E2876,effectifs_hiver,8,FALSE),"Erreur Région"))))))</f>
        <v>#N/A</v>
      </c>
      <c r="V2876" s="17" t="e">
        <f>IF(W2876="Transit","Transit",IF(W2876="hiver",VLOOKUP(E2876,'EFFECTIFS Hiver'!$A:$I,9,FALSE),IF(W2876="été",VLOOKUP(E2876,'EFFECTIFS Eté'!$A:$I,9,FALSE),"Erreur saison")))</f>
        <v>#N/A</v>
      </c>
      <c r="W2876" s="18" t="e">
        <f>VLOOKUP(D2876,Listes!B:C,2,FALSE)</f>
        <v>#N/A</v>
      </c>
    </row>
    <row r="2877" spans="1:23" ht="15.75" customHeight="1">
      <c r="A2877" s="11"/>
      <c r="B2877" s="11"/>
      <c r="C2877" s="11"/>
      <c r="D2877" s="11"/>
      <c r="E2877" s="11"/>
      <c r="F2877" s="11"/>
      <c r="G2877" s="11" t="e">
        <f>VLOOKUP(E2877,TAXONS!B:C,2,FALSE)</f>
        <v>#N/A</v>
      </c>
      <c r="H2877" s="13">
        <f t="shared" si="223"/>
        <v>0</v>
      </c>
      <c r="I2877" s="12" t="e">
        <f t="shared" si="224"/>
        <v>#N/A</v>
      </c>
      <c r="J2877" s="14" t="e">
        <f t="shared" si="225"/>
        <v>#N/A</v>
      </c>
      <c r="K2877" s="15" t="e">
        <f>VLOOKUP(B2877,REGIONS!A:D,4,FALSE)</f>
        <v>#N/A</v>
      </c>
      <c r="L2877" s="19" t="e">
        <f>VLOOKUP(G2877,Sensibilité!$A:$L,12,FALSE)</f>
        <v>#N/A</v>
      </c>
      <c r="M2877" s="19" t="e">
        <f t="shared" si="226"/>
        <v>#N/A</v>
      </c>
      <c r="N2877" s="19" t="e">
        <f t="shared" si="227"/>
        <v>#N/A</v>
      </c>
      <c r="O2877" s="15" t="str">
        <f>IF(D2877=Listes!$B$6,"SWARMING",IF(OR(D2877=Listes!$B$1,D2877=Listes!$B$2,D2877=Listes!$B$5),2,IF(OR(D2877=Listes!$B$3,D2877=Listes!$B$4),1,"erreur colonne D")))</f>
        <v>SWARMING</v>
      </c>
      <c r="P2877" s="15" t="e">
        <f>IF(OR(W2877="Hiver",W2877="Transit"),VLOOKUP(E2877,IC!A:E,4,FALSE),IF(W2877="été",VLOOKUP(E2877,IC!A:E,3,FALSE),"erreur"))</f>
        <v>#N/A</v>
      </c>
      <c r="Q2877" s="15" t="e">
        <f>IF(P2877="NR",0,IF(F2877&lt;5,0,IF(P2877=1,VLOOKUP(F2877,IC!$G$1:$I$8,3,TRUE),
IF(P2877=2,VLOOKUP(F2877,IC!$K$1:$M$8,3,TRUE),
IF(P2877=3,VLOOKUP(F2877,IC!$O$1:$Q$8,3,TRUE),IF(P2877=4,VLOOKUP(F2877,IC!$S$2:$U$9,3,TRUE),
"erreur"))))))</f>
        <v>#N/A</v>
      </c>
      <c r="R2877" s="16" t="e">
        <f>IF(OR(V2877="NA",V2877="Transit",V2877&lt;Listes!$F$1),"non applicable",F2877/V2877)</f>
        <v>#N/A</v>
      </c>
      <c r="S2877" s="16" t="e">
        <f>IF(W2877="Transit","Non applicable",IF(AND(W2877="été",T2877&gt;Listes!F2876),F2877/T2877,IF(AND(W2877="Hiver",Hierarchisation!U2877&gt;Listes!F2876),F2877/U2877,"non applicable")))</f>
        <v>#N/A</v>
      </c>
      <c r="T2877" s="17" t="e">
        <f>IF(K2877="Centre",VLOOKUP(E2877,effectifs_ete,3,FALSE),IF(Hierarchisation!K2877="Grand Nord",VLOOKUP(Hierarchisation!E2877,effectifs_ete,4,FALSE),IF(Hierarchisation!K2877="Nord Est",VLOOKUP(Hierarchisation!E2877,effectifs_ete,5,FALSE),IF(Hierarchisation!K2877="Nord Ouest",VLOOKUP(Hierarchisation!E2877,effectifs_ete,6,FALSE),IF(Hierarchisation!K2877="Sud Est",VLOOKUP(Hierarchisation!E2877,effectifs_ete,7,FALSE),IF(Hierarchisation!K2877="Sud Ouest",VLOOKUP(Hierarchisation!E2877,effectifs_ete,8,FALSE),"Erreur Région"))))))</f>
        <v>#N/A</v>
      </c>
      <c r="U2877" s="17" t="e">
        <f>IF(K2877="Centre",VLOOKUP(E2877,effectifs_hiver,3,FALSE),IF(Hierarchisation!K2877="Grand Nord",VLOOKUP(Hierarchisation!E2877,effectifs_hiver,4,FALSE),IF(Hierarchisation!K2877="Nord Est",VLOOKUP(Hierarchisation!E2877,effectifs_hiver,5,FALSE),IF(Hierarchisation!K2877="Nord Ouest",VLOOKUP(Hierarchisation!E2877,effectifs_hiver,6,FALSE),IF(Hierarchisation!K2877="Sud Est",VLOOKUP(Hierarchisation!E2877,effectifs_hiver,7,FALSE),IF(Hierarchisation!K2877="Sud Ouest",VLOOKUP(Hierarchisation!E2877,effectifs_hiver,8,FALSE),"Erreur Région"))))))</f>
        <v>#N/A</v>
      </c>
      <c r="V2877" s="17" t="e">
        <f>IF(W2877="Transit","Transit",IF(W2877="hiver",VLOOKUP(E2877,'EFFECTIFS Hiver'!$A:$I,9,FALSE),IF(W2877="été",VLOOKUP(E2877,'EFFECTIFS Eté'!$A:$I,9,FALSE),"Erreur saison")))</f>
        <v>#N/A</v>
      </c>
      <c r="W2877" s="18" t="e">
        <f>VLOOKUP(D2877,Listes!B:C,2,FALSE)</f>
        <v>#N/A</v>
      </c>
    </row>
    <row r="2878" spans="1:23" ht="15.75" customHeight="1">
      <c r="A2878" s="11"/>
      <c r="B2878" s="11"/>
      <c r="C2878" s="11"/>
      <c r="D2878" s="11"/>
      <c r="E2878" s="11"/>
      <c r="F2878" s="11"/>
      <c r="G2878" s="11" t="e">
        <f>VLOOKUP(E2878,TAXONS!B:C,2,FALSE)</f>
        <v>#N/A</v>
      </c>
      <c r="H2878" s="13">
        <f t="shared" si="223"/>
        <v>0</v>
      </c>
      <c r="I2878" s="12" t="e">
        <f t="shared" si="224"/>
        <v>#N/A</v>
      </c>
      <c r="J2878" s="14" t="e">
        <f t="shared" si="225"/>
        <v>#N/A</v>
      </c>
      <c r="K2878" s="15" t="e">
        <f>VLOOKUP(B2878,REGIONS!A:D,4,FALSE)</f>
        <v>#N/A</v>
      </c>
      <c r="L2878" s="19" t="e">
        <f>VLOOKUP(G2878,Sensibilité!$A:$L,12,FALSE)</f>
        <v>#N/A</v>
      </c>
      <c r="M2878" s="19" t="e">
        <f t="shared" si="226"/>
        <v>#N/A</v>
      </c>
      <c r="N2878" s="19" t="e">
        <f t="shared" si="227"/>
        <v>#N/A</v>
      </c>
      <c r="O2878" s="15" t="str">
        <f>IF(D2878=Listes!$B$6,"SWARMING",IF(OR(D2878=Listes!$B$1,D2878=Listes!$B$2,D2878=Listes!$B$5),2,IF(OR(D2878=Listes!$B$3,D2878=Listes!$B$4),1,"erreur colonne D")))</f>
        <v>SWARMING</v>
      </c>
      <c r="P2878" s="15" t="e">
        <f>IF(OR(W2878="Hiver",W2878="Transit"),VLOOKUP(E2878,IC!A:E,4,FALSE),IF(W2878="été",VLOOKUP(E2878,IC!A:E,3,FALSE),"erreur"))</f>
        <v>#N/A</v>
      </c>
      <c r="Q2878" s="15" t="e">
        <f>IF(P2878="NR",0,IF(F2878&lt;5,0,IF(P2878=1,VLOOKUP(F2878,IC!$G$1:$I$8,3,TRUE),
IF(P2878=2,VLOOKUP(F2878,IC!$K$1:$M$8,3,TRUE),
IF(P2878=3,VLOOKUP(F2878,IC!$O$1:$Q$8,3,TRUE),IF(P2878=4,VLOOKUP(F2878,IC!$S$2:$U$9,3,TRUE),
"erreur"))))))</f>
        <v>#N/A</v>
      </c>
      <c r="R2878" s="16" t="e">
        <f>IF(OR(V2878="NA",V2878="Transit",V2878&lt;Listes!$F$1),"non applicable",F2878/V2878)</f>
        <v>#N/A</v>
      </c>
      <c r="S2878" s="16" t="e">
        <f>IF(W2878="Transit","Non applicable",IF(AND(W2878="été",T2878&gt;Listes!F2877),F2878/T2878,IF(AND(W2878="Hiver",Hierarchisation!U2878&gt;Listes!F2877),F2878/U2878,"non applicable")))</f>
        <v>#N/A</v>
      </c>
      <c r="T2878" s="17" t="e">
        <f>IF(K2878="Centre",VLOOKUP(E2878,effectifs_ete,3,FALSE),IF(Hierarchisation!K2878="Grand Nord",VLOOKUP(Hierarchisation!E2878,effectifs_ete,4,FALSE),IF(Hierarchisation!K2878="Nord Est",VLOOKUP(Hierarchisation!E2878,effectifs_ete,5,FALSE),IF(Hierarchisation!K2878="Nord Ouest",VLOOKUP(Hierarchisation!E2878,effectifs_ete,6,FALSE),IF(Hierarchisation!K2878="Sud Est",VLOOKUP(Hierarchisation!E2878,effectifs_ete,7,FALSE),IF(Hierarchisation!K2878="Sud Ouest",VLOOKUP(Hierarchisation!E2878,effectifs_ete,8,FALSE),"Erreur Région"))))))</f>
        <v>#N/A</v>
      </c>
      <c r="U2878" s="17" t="e">
        <f>IF(K2878="Centre",VLOOKUP(E2878,effectifs_hiver,3,FALSE),IF(Hierarchisation!K2878="Grand Nord",VLOOKUP(Hierarchisation!E2878,effectifs_hiver,4,FALSE),IF(Hierarchisation!K2878="Nord Est",VLOOKUP(Hierarchisation!E2878,effectifs_hiver,5,FALSE),IF(Hierarchisation!K2878="Nord Ouest",VLOOKUP(Hierarchisation!E2878,effectifs_hiver,6,FALSE),IF(Hierarchisation!K2878="Sud Est",VLOOKUP(Hierarchisation!E2878,effectifs_hiver,7,FALSE),IF(Hierarchisation!K2878="Sud Ouest",VLOOKUP(Hierarchisation!E2878,effectifs_hiver,8,FALSE),"Erreur Région"))))))</f>
        <v>#N/A</v>
      </c>
      <c r="V2878" s="17" t="e">
        <f>IF(W2878="Transit","Transit",IF(W2878="hiver",VLOOKUP(E2878,'EFFECTIFS Hiver'!$A:$I,9,FALSE),IF(W2878="été",VLOOKUP(E2878,'EFFECTIFS Eté'!$A:$I,9,FALSE),"Erreur saison")))</f>
        <v>#N/A</v>
      </c>
      <c r="W2878" s="18" t="e">
        <f>VLOOKUP(D2878,Listes!B:C,2,FALSE)</f>
        <v>#N/A</v>
      </c>
    </row>
    <row r="2879" spans="1:23" ht="15.75" customHeight="1">
      <c r="A2879" s="11"/>
      <c r="B2879" s="11"/>
      <c r="C2879" s="11"/>
      <c r="D2879" s="11"/>
      <c r="E2879" s="11"/>
      <c r="F2879" s="11"/>
      <c r="G2879" s="11" t="e">
        <f>VLOOKUP(E2879,TAXONS!B:C,2,FALSE)</f>
        <v>#N/A</v>
      </c>
      <c r="H2879" s="13">
        <f t="shared" si="223"/>
        <v>0</v>
      </c>
      <c r="I2879" s="12" t="e">
        <f t="shared" si="224"/>
        <v>#N/A</v>
      </c>
      <c r="J2879" s="14" t="e">
        <f t="shared" si="225"/>
        <v>#N/A</v>
      </c>
      <c r="K2879" s="15" t="e">
        <f>VLOOKUP(B2879,REGIONS!A:D,4,FALSE)</f>
        <v>#N/A</v>
      </c>
      <c r="L2879" s="19" t="e">
        <f>VLOOKUP(G2879,Sensibilité!$A:$L,12,FALSE)</f>
        <v>#N/A</v>
      </c>
      <c r="M2879" s="19" t="e">
        <f t="shared" si="226"/>
        <v>#N/A</v>
      </c>
      <c r="N2879" s="19" t="e">
        <f t="shared" si="227"/>
        <v>#N/A</v>
      </c>
      <c r="O2879" s="15" t="str">
        <f>IF(D2879=Listes!$B$6,"SWARMING",IF(OR(D2879=Listes!$B$1,D2879=Listes!$B$2,D2879=Listes!$B$5),2,IF(OR(D2879=Listes!$B$3,D2879=Listes!$B$4),1,"erreur colonne D")))</f>
        <v>SWARMING</v>
      </c>
      <c r="P2879" s="15" t="e">
        <f>IF(OR(W2879="Hiver",W2879="Transit"),VLOOKUP(E2879,IC!A:E,4,FALSE),IF(W2879="été",VLOOKUP(E2879,IC!A:E,3,FALSE),"erreur"))</f>
        <v>#N/A</v>
      </c>
      <c r="Q2879" s="15" t="e">
        <f>IF(P2879="NR",0,IF(F2879&lt;5,0,IF(P2879=1,VLOOKUP(F2879,IC!$G$1:$I$8,3,TRUE),
IF(P2879=2,VLOOKUP(F2879,IC!$K$1:$M$8,3,TRUE),
IF(P2879=3,VLOOKUP(F2879,IC!$O$1:$Q$8,3,TRUE),IF(P2879=4,VLOOKUP(F2879,IC!$S$2:$U$9,3,TRUE),
"erreur"))))))</f>
        <v>#N/A</v>
      </c>
      <c r="R2879" s="16" t="e">
        <f>IF(OR(V2879="NA",V2879="Transit",V2879&lt;Listes!$F$1),"non applicable",F2879/V2879)</f>
        <v>#N/A</v>
      </c>
      <c r="S2879" s="16" t="e">
        <f>IF(W2879="Transit","Non applicable",IF(AND(W2879="été",T2879&gt;Listes!F2878),F2879/T2879,IF(AND(W2879="Hiver",Hierarchisation!U2879&gt;Listes!F2878),F2879/U2879,"non applicable")))</f>
        <v>#N/A</v>
      </c>
      <c r="T2879" s="17" t="e">
        <f>IF(K2879="Centre",VLOOKUP(E2879,effectifs_ete,3,FALSE),IF(Hierarchisation!K2879="Grand Nord",VLOOKUP(Hierarchisation!E2879,effectifs_ete,4,FALSE),IF(Hierarchisation!K2879="Nord Est",VLOOKUP(Hierarchisation!E2879,effectifs_ete,5,FALSE),IF(Hierarchisation!K2879="Nord Ouest",VLOOKUP(Hierarchisation!E2879,effectifs_ete,6,FALSE),IF(Hierarchisation!K2879="Sud Est",VLOOKUP(Hierarchisation!E2879,effectifs_ete,7,FALSE),IF(Hierarchisation!K2879="Sud Ouest",VLOOKUP(Hierarchisation!E2879,effectifs_ete,8,FALSE),"Erreur Région"))))))</f>
        <v>#N/A</v>
      </c>
      <c r="U2879" s="17" t="e">
        <f>IF(K2879="Centre",VLOOKUP(E2879,effectifs_hiver,3,FALSE),IF(Hierarchisation!K2879="Grand Nord",VLOOKUP(Hierarchisation!E2879,effectifs_hiver,4,FALSE),IF(Hierarchisation!K2879="Nord Est",VLOOKUP(Hierarchisation!E2879,effectifs_hiver,5,FALSE),IF(Hierarchisation!K2879="Nord Ouest",VLOOKUP(Hierarchisation!E2879,effectifs_hiver,6,FALSE),IF(Hierarchisation!K2879="Sud Est",VLOOKUP(Hierarchisation!E2879,effectifs_hiver,7,FALSE),IF(Hierarchisation!K2879="Sud Ouest",VLOOKUP(Hierarchisation!E2879,effectifs_hiver,8,FALSE),"Erreur Région"))))))</f>
        <v>#N/A</v>
      </c>
      <c r="V2879" s="17" t="e">
        <f>IF(W2879="Transit","Transit",IF(W2879="hiver",VLOOKUP(E2879,'EFFECTIFS Hiver'!$A:$I,9,FALSE),IF(W2879="été",VLOOKUP(E2879,'EFFECTIFS Eté'!$A:$I,9,FALSE),"Erreur saison")))</f>
        <v>#N/A</v>
      </c>
      <c r="W2879" s="18" t="e">
        <f>VLOOKUP(D2879,Listes!B:C,2,FALSE)</f>
        <v>#N/A</v>
      </c>
    </row>
    <row r="2880" spans="1:23" ht="15.75" customHeight="1">
      <c r="A2880" s="11"/>
      <c r="B2880" s="11"/>
      <c r="C2880" s="11"/>
      <c r="D2880" s="11"/>
      <c r="E2880" s="11"/>
      <c r="F2880" s="11"/>
      <c r="G2880" s="11" t="e">
        <f>VLOOKUP(E2880,TAXONS!B:C,2,FALSE)</f>
        <v>#N/A</v>
      </c>
      <c r="H2880" s="13">
        <f t="shared" si="223"/>
        <v>0</v>
      </c>
      <c r="I2880" s="12" t="e">
        <f t="shared" si="224"/>
        <v>#N/A</v>
      </c>
      <c r="J2880" s="14" t="e">
        <f t="shared" si="225"/>
        <v>#N/A</v>
      </c>
      <c r="K2880" s="15" t="e">
        <f>VLOOKUP(B2880,REGIONS!A:D,4,FALSE)</f>
        <v>#N/A</v>
      </c>
      <c r="L2880" s="19" t="e">
        <f>VLOOKUP(G2880,Sensibilité!$A:$L,12,FALSE)</f>
        <v>#N/A</v>
      </c>
      <c r="M2880" s="19" t="e">
        <f t="shared" si="226"/>
        <v>#N/A</v>
      </c>
      <c r="N2880" s="19" t="e">
        <f t="shared" si="227"/>
        <v>#N/A</v>
      </c>
      <c r="O2880" s="15" t="str">
        <f>IF(D2880=Listes!$B$6,"SWARMING",IF(OR(D2880=Listes!$B$1,D2880=Listes!$B$2,D2880=Listes!$B$5),2,IF(OR(D2880=Listes!$B$3,D2880=Listes!$B$4),1,"erreur colonne D")))</f>
        <v>SWARMING</v>
      </c>
      <c r="P2880" s="15" t="e">
        <f>IF(OR(W2880="Hiver",W2880="Transit"),VLOOKUP(E2880,IC!A:E,4,FALSE),IF(W2880="été",VLOOKUP(E2880,IC!A:E,3,FALSE),"erreur"))</f>
        <v>#N/A</v>
      </c>
      <c r="Q2880" s="15" t="e">
        <f>IF(P2880="NR",0,IF(F2880&lt;5,0,IF(P2880=1,VLOOKUP(F2880,IC!$G$1:$I$8,3,TRUE),
IF(P2880=2,VLOOKUP(F2880,IC!$K$1:$M$8,3,TRUE),
IF(P2880=3,VLOOKUP(F2880,IC!$O$1:$Q$8,3,TRUE),IF(P2880=4,VLOOKUP(F2880,IC!$S$2:$U$9,3,TRUE),
"erreur"))))))</f>
        <v>#N/A</v>
      </c>
      <c r="R2880" s="16" t="e">
        <f>IF(OR(V2880="NA",V2880="Transit",V2880&lt;Listes!$F$1),"non applicable",F2880/V2880)</f>
        <v>#N/A</v>
      </c>
      <c r="S2880" s="16" t="e">
        <f>IF(W2880="Transit","Non applicable",IF(AND(W2880="été",T2880&gt;Listes!F2879),F2880/T2880,IF(AND(W2880="Hiver",Hierarchisation!U2880&gt;Listes!F2879),F2880/U2880,"non applicable")))</f>
        <v>#N/A</v>
      </c>
      <c r="T2880" s="17" t="e">
        <f>IF(K2880="Centre",VLOOKUP(E2880,effectifs_ete,3,FALSE),IF(Hierarchisation!K2880="Grand Nord",VLOOKUP(Hierarchisation!E2880,effectifs_ete,4,FALSE),IF(Hierarchisation!K2880="Nord Est",VLOOKUP(Hierarchisation!E2880,effectifs_ete,5,FALSE),IF(Hierarchisation!K2880="Nord Ouest",VLOOKUP(Hierarchisation!E2880,effectifs_ete,6,FALSE),IF(Hierarchisation!K2880="Sud Est",VLOOKUP(Hierarchisation!E2880,effectifs_ete,7,FALSE),IF(Hierarchisation!K2880="Sud Ouest",VLOOKUP(Hierarchisation!E2880,effectifs_ete,8,FALSE),"Erreur Région"))))))</f>
        <v>#N/A</v>
      </c>
      <c r="U2880" s="17" t="e">
        <f>IF(K2880="Centre",VLOOKUP(E2880,effectifs_hiver,3,FALSE),IF(Hierarchisation!K2880="Grand Nord",VLOOKUP(Hierarchisation!E2880,effectifs_hiver,4,FALSE),IF(Hierarchisation!K2880="Nord Est",VLOOKUP(Hierarchisation!E2880,effectifs_hiver,5,FALSE),IF(Hierarchisation!K2880="Nord Ouest",VLOOKUP(Hierarchisation!E2880,effectifs_hiver,6,FALSE),IF(Hierarchisation!K2880="Sud Est",VLOOKUP(Hierarchisation!E2880,effectifs_hiver,7,FALSE),IF(Hierarchisation!K2880="Sud Ouest",VLOOKUP(Hierarchisation!E2880,effectifs_hiver,8,FALSE),"Erreur Région"))))))</f>
        <v>#N/A</v>
      </c>
      <c r="V2880" s="17" t="e">
        <f>IF(W2880="Transit","Transit",IF(W2880="hiver",VLOOKUP(E2880,'EFFECTIFS Hiver'!$A:$I,9,FALSE),IF(W2880="été",VLOOKUP(E2880,'EFFECTIFS Eté'!$A:$I,9,FALSE),"Erreur saison")))</f>
        <v>#N/A</v>
      </c>
      <c r="W2880" s="18" t="e">
        <f>VLOOKUP(D2880,Listes!B:C,2,FALSE)</f>
        <v>#N/A</v>
      </c>
    </row>
    <row r="2881" spans="1:23" ht="15.75" customHeight="1">
      <c r="A2881" s="11"/>
      <c r="B2881" s="11"/>
      <c r="C2881" s="11"/>
      <c r="D2881" s="11"/>
      <c r="E2881" s="11"/>
      <c r="F2881" s="11"/>
      <c r="G2881" s="11" t="e">
        <f>VLOOKUP(E2881,TAXONS!B:C,2,FALSE)</f>
        <v>#N/A</v>
      </c>
      <c r="H2881" s="13">
        <f t="shared" si="223"/>
        <v>0</v>
      </c>
      <c r="I2881" s="12" t="e">
        <f t="shared" si="224"/>
        <v>#N/A</v>
      </c>
      <c r="J2881" s="14" t="e">
        <f t="shared" si="225"/>
        <v>#N/A</v>
      </c>
      <c r="K2881" s="15" t="e">
        <f>VLOOKUP(B2881,REGIONS!A:D,4,FALSE)</f>
        <v>#N/A</v>
      </c>
      <c r="L2881" s="19" t="e">
        <f>VLOOKUP(G2881,Sensibilité!$A:$L,12,FALSE)</f>
        <v>#N/A</v>
      </c>
      <c r="M2881" s="19" t="e">
        <f t="shared" si="226"/>
        <v>#N/A</v>
      </c>
      <c r="N2881" s="19" t="e">
        <f t="shared" si="227"/>
        <v>#N/A</v>
      </c>
      <c r="O2881" s="15" t="str">
        <f>IF(D2881=Listes!$B$6,"SWARMING",IF(OR(D2881=Listes!$B$1,D2881=Listes!$B$2,D2881=Listes!$B$5),2,IF(OR(D2881=Listes!$B$3,D2881=Listes!$B$4),1,"erreur colonne D")))</f>
        <v>SWARMING</v>
      </c>
      <c r="P2881" s="15" t="e">
        <f>IF(OR(W2881="Hiver",W2881="Transit"),VLOOKUP(E2881,IC!A:E,4,FALSE),IF(W2881="été",VLOOKUP(E2881,IC!A:E,3,FALSE),"erreur"))</f>
        <v>#N/A</v>
      </c>
      <c r="Q2881" s="15" t="e">
        <f>IF(P2881="NR",0,IF(F2881&lt;5,0,IF(P2881=1,VLOOKUP(F2881,IC!$G$1:$I$8,3,TRUE),
IF(P2881=2,VLOOKUP(F2881,IC!$K$1:$M$8,3,TRUE),
IF(P2881=3,VLOOKUP(F2881,IC!$O$1:$Q$8,3,TRUE),IF(P2881=4,VLOOKUP(F2881,IC!$S$2:$U$9,3,TRUE),
"erreur"))))))</f>
        <v>#N/A</v>
      </c>
      <c r="R2881" s="16" t="e">
        <f>IF(OR(V2881="NA",V2881="Transit",V2881&lt;Listes!$F$1),"non applicable",F2881/V2881)</f>
        <v>#N/A</v>
      </c>
      <c r="S2881" s="16" t="e">
        <f>IF(W2881="Transit","Non applicable",IF(AND(W2881="été",T2881&gt;Listes!F2880),F2881/T2881,IF(AND(W2881="Hiver",Hierarchisation!U2881&gt;Listes!F2880),F2881/U2881,"non applicable")))</f>
        <v>#N/A</v>
      </c>
      <c r="T2881" s="17" t="e">
        <f>IF(K2881="Centre",VLOOKUP(E2881,effectifs_ete,3,FALSE),IF(Hierarchisation!K2881="Grand Nord",VLOOKUP(Hierarchisation!E2881,effectifs_ete,4,FALSE),IF(Hierarchisation!K2881="Nord Est",VLOOKUP(Hierarchisation!E2881,effectifs_ete,5,FALSE),IF(Hierarchisation!K2881="Nord Ouest",VLOOKUP(Hierarchisation!E2881,effectifs_ete,6,FALSE),IF(Hierarchisation!K2881="Sud Est",VLOOKUP(Hierarchisation!E2881,effectifs_ete,7,FALSE),IF(Hierarchisation!K2881="Sud Ouest",VLOOKUP(Hierarchisation!E2881,effectifs_ete,8,FALSE),"Erreur Région"))))))</f>
        <v>#N/A</v>
      </c>
      <c r="U2881" s="17" t="e">
        <f>IF(K2881="Centre",VLOOKUP(E2881,effectifs_hiver,3,FALSE),IF(Hierarchisation!K2881="Grand Nord",VLOOKUP(Hierarchisation!E2881,effectifs_hiver,4,FALSE),IF(Hierarchisation!K2881="Nord Est",VLOOKUP(Hierarchisation!E2881,effectifs_hiver,5,FALSE),IF(Hierarchisation!K2881="Nord Ouest",VLOOKUP(Hierarchisation!E2881,effectifs_hiver,6,FALSE),IF(Hierarchisation!K2881="Sud Est",VLOOKUP(Hierarchisation!E2881,effectifs_hiver,7,FALSE),IF(Hierarchisation!K2881="Sud Ouest",VLOOKUP(Hierarchisation!E2881,effectifs_hiver,8,FALSE),"Erreur Région"))))))</f>
        <v>#N/A</v>
      </c>
      <c r="V2881" s="17" t="e">
        <f>IF(W2881="Transit","Transit",IF(W2881="hiver",VLOOKUP(E2881,'EFFECTIFS Hiver'!$A:$I,9,FALSE),IF(W2881="été",VLOOKUP(E2881,'EFFECTIFS Eté'!$A:$I,9,FALSE),"Erreur saison")))</f>
        <v>#N/A</v>
      </c>
      <c r="W2881" s="18" t="e">
        <f>VLOOKUP(D2881,Listes!B:C,2,FALSE)</f>
        <v>#N/A</v>
      </c>
    </row>
    <row r="2882" spans="1:23" ht="15.75" customHeight="1">
      <c r="A2882" s="11"/>
      <c r="B2882" s="11"/>
      <c r="C2882" s="11"/>
      <c r="D2882" s="11"/>
      <c r="E2882" s="11"/>
      <c r="F2882" s="11"/>
      <c r="G2882" s="11" t="e">
        <f>VLOOKUP(E2882,TAXONS!B:C,2,FALSE)</f>
        <v>#N/A</v>
      </c>
      <c r="H2882" s="13">
        <f t="shared" si="223"/>
        <v>0</v>
      </c>
      <c r="I2882" s="12" t="e">
        <f t="shared" si="224"/>
        <v>#N/A</v>
      </c>
      <c r="J2882" s="14" t="e">
        <f t="shared" si="225"/>
        <v>#N/A</v>
      </c>
      <c r="K2882" s="15" t="e">
        <f>VLOOKUP(B2882,REGIONS!A:D,4,FALSE)</f>
        <v>#N/A</v>
      </c>
      <c r="L2882" s="19" t="e">
        <f>VLOOKUP(G2882,Sensibilité!$A:$L,12,FALSE)</f>
        <v>#N/A</v>
      </c>
      <c r="M2882" s="19" t="e">
        <f t="shared" si="226"/>
        <v>#N/A</v>
      </c>
      <c r="N2882" s="19" t="e">
        <f t="shared" si="227"/>
        <v>#N/A</v>
      </c>
      <c r="O2882" s="15" t="str">
        <f>IF(D2882=Listes!$B$6,"SWARMING",IF(OR(D2882=Listes!$B$1,D2882=Listes!$B$2,D2882=Listes!$B$5),2,IF(OR(D2882=Listes!$B$3,D2882=Listes!$B$4),1,"erreur colonne D")))</f>
        <v>SWARMING</v>
      </c>
      <c r="P2882" s="15" t="e">
        <f>IF(OR(W2882="Hiver",W2882="Transit"),VLOOKUP(E2882,IC!A:E,4,FALSE),IF(W2882="été",VLOOKUP(E2882,IC!A:E,3,FALSE),"erreur"))</f>
        <v>#N/A</v>
      </c>
      <c r="Q2882" s="15" t="e">
        <f>IF(P2882="NR",0,IF(F2882&lt;5,0,IF(P2882=1,VLOOKUP(F2882,IC!$G$1:$I$8,3,TRUE),
IF(P2882=2,VLOOKUP(F2882,IC!$K$1:$M$8,3,TRUE),
IF(P2882=3,VLOOKUP(F2882,IC!$O$1:$Q$8,3,TRUE),IF(P2882=4,VLOOKUP(F2882,IC!$S$2:$U$9,3,TRUE),
"erreur"))))))</f>
        <v>#N/A</v>
      </c>
      <c r="R2882" s="16" t="e">
        <f>IF(OR(V2882="NA",V2882="Transit",V2882&lt;Listes!$F$1),"non applicable",F2882/V2882)</f>
        <v>#N/A</v>
      </c>
      <c r="S2882" s="16" t="e">
        <f>IF(W2882="Transit","Non applicable",IF(AND(W2882="été",T2882&gt;Listes!F2881),F2882/T2882,IF(AND(W2882="Hiver",Hierarchisation!U2882&gt;Listes!F2881),F2882/U2882,"non applicable")))</f>
        <v>#N/A</v>
      </c>
      <c r="T2882" s="17" t="e">
        <f>IF(K2882="Centre",VLOOKUP(E2882,effectifs_ete,3,FALSE),IF(Hierarchisation!K2882="Grand Nord",VLOOKUP(Hierarchisation!E2882,effectifs_ete,4,FALSE),IF(Hierarchisation!K2882="Nord Est",VLOOKUP(Hierarchisation!E2882,effectifs_ete,5,FALSE),IF(Hierarchisation!K2882="Nord Ouest",VLOOKUP(Hierarchisation!E2882,effectifs_ete,6,FALSE),IF(Hierarchisation!K2882="Sud Est",VLOOKUP(Hierarchisation!E2882,effectifs_ete,7,FALSE),IF(Hierarchisation!K2882="Sud Ouest",VLOOKUP(Hierarchisation!E2882,effectifs_ete,8,FALSE),"Erreur Région"))))))</f>
        <v>#N/A</v>
      </c>
      <c r="U2882" s="17" t="e">
        <f>IF(K2882="Centre",VLOOKUP(E2882,effectifs_hiver,3,FALSE),IF(Hierarchisation!K2882="Grand Nord",VLOOKUP(Hierarchisation!E2882,effectifs_hiver,4,FALSE),IF(Hierarchisation!K2882="Nord Est",VLOOKUP(Hierarchisation!E2882,effectifs_hiver,5,FALSE),IF(Hierarchisation!K2882="Nord Ouest",VLOOKUP(Hierarchisation!E2882,effectifs_hiver,6,FALSE),IF(Hierarchisation!K2882="Sud Est",VLOOKUP(Hierarchisation!E2882,effectifs_hiver,7,FALSE),IF(Hierarchisation!K2882="Sud Ouest",VLOOKUP(Hierarchisation!E2882,effectifs_hiver,8,FALSE),"Erreur Région"))))))</f>
        <v>#N/A</v>
      </c>
      <c r="V2882" s="17" t="e">
        <f>IF(W2882="Transit","Transit",IF(W2882="hiver",VLOOKUP(E2882,'EFFECTIFS Hiver'!$A:$I,9,FALSE),IF(W2882="été",VLOOKUP(E2882,'EFFECTIFS Eté'!$A:$I,9,FALSE),"Erreur saison")))</f>
        <v>#N/A</v>
      </c>
      <c r="W2882" s="18" t="e">
        <f>VLOOKUP(D2882,Listes!B:C,2,FALSE)</f>
        <v>#N/A</v>
      </c>
    </row>
    <row r="2883" spans="1:23" ht="15.75" customHeight="1">
      <c r="A2883" s="11"/>
      <c r="B2883" s="11"/>
      <c r="C2883" s="11"/>
      <c r="D2883" s="11"/>
      <c r="E2883" s="11"/>
      <c r="F2883" s="11"/>
      <c r="G2883" s="11" t="e">
        <f>VLOOKUP(E2883,TAXONS!B:C,2,FALSE)</f>
        <v>#N/A</v>
      </c>
      <c r="H2883" s="13">
        <f t="shared" ref="H2883:H2946" si="228">IF(F2883&lt;5,0,N2883*(O2883*Q2883))</f>
        <v>0</v>
      </c>
      <c r="I2883" s="12" t="e">
        <f t="shared" ref="I2883:I2946" si="229">IF(OR(W2883="transit",R2883="non applicable"),"Non applicable",IF(R2883&gt;10%,"International",IF(R2883&gt;5%,"National",IF(S2883="non applicable","non applicable",IF(S2883&gt;2%,"Régional","non représentatif")))))</f>
        <v>#N/A</v>
      </c>
      <c r="J2883" s="14" t="e">
        <f t="shared" ref="J2883:J2946" si="230">IF(P2883="NR","Données non représentatives au National",IF(I2883="Non applicable","Données non représentatives au National ou régional",IF(I2883="non représentatif","effectif non représentatif au niveau national ou régional","--")))</f>
        <v>#N/A</v>
      </c>
      <c r="K2883" s="15" t="e">
        <f>VLOOKUP(B2883,REGIONS!A:D,4,FALSE)</f>
        <v>#N/A</v>
      </c>
      <c r="L2883" s="19" t="e">
        <f>VLOOKUP(G2883,Sensibilité!$A:$L,12,FALSE)</f>
        <v>#N/A</v>
      </c>
      <c r="M2883" s="19" t="e">
        <f t="shared" ref="M2883:M2946" si="231">IF(K2883="Grand Nord",VLOOKUP(G2883,responsabilite,2,FALSE),IF(K2883="Nord Ouest",VLOOKUP(G2883,responsabilite,3,FALSE),IF(K2883="Nord Est",VLOOKUP(G2883,responsabilite,4,FALSE),IF(K2883="Centre",VLOOKUP(G2883,responsabilite,5,FALSE),IF(K2883="Sud Ouest",VLOOKUP(G2883,responsabilite,6,FALSE),IF(K2883="Sud Est",VLOOKUP(G2883,responsabilite,7,FALSE),"erreur"))))))</f>
        <v>#N/A</v>
      </c>
      <c r="N2883" s="19" t="e">
        <f t="shared" ref="N2883:N2946" si="232">L2883+M2883</f>
        <v>#N/A</v>
      </c>
      <c r="O2883" s="15" t="str">
        <f>IF(D2883=Listes!$B$6,"SWARMING",IF(OR(D2883=Listes!$B$1,D2883=Listes!$B$2,D2883=Listes!$B$5),2,IF(OR(D2883=Listes!$B$3,D2883=Listes!$B$4),1,"erreur colonne D")))</f>
        <v>SWARMING</v>
      </c>
      <c r="P2883" s="15" t="e">
        <f>IF(OR(W2883="Hiver",W2883="Transit"),VLOOKUP(E2883,IC!A:E,4,FALSE),IF(W2883="été",VLOOKUP(E2883,IC!A:E,3,FALSE),"erreur"))</f>
        <v>#N/A</v>
      </c>
      <c r="Q2883" s="15" t="e">
        <f>IF(P2883="NR",0,IF(F2883&lt;5,0,IF(P2883=1,VLOOKUP(F2883,IC!$G$1:$I$8,3,TRUE),
IF(P2883=2,VLOOKUP(F2883,IC!$K$1:$M$8,3,TRUE),
IF(P2883=3,VLOOKUP(F2883,IC!$O$1:$Q$8,3,TRUE),IF(P2883=4,VLOOKUP(F2883,IC!$S$2:$U$9,3,TRUE),
"erreur"))))))</f>
        <v>#N/A</v>
      </c>
      <c r="R2883" s="16" t="e">
        <f>IF(OR(V2883="NA",V2883="Transit",V2883&lt;Listes!$F$1),"non applicable",F2883/V2883)</f>
        <v>#N/A</v>
      </c>
      <c r="S2883" s="16" t="e">
        <f>IF(W2883="Transit","Non applicable",IF(AND(W2883="été",T2883&gt;Listes!F2882),F2883/T2883,IF(AND(W2883="Hiver",Hierarchisation!U2883&gt;Listes!F2882),F2883/U2883,"non applicable")))</f>
        <v>#N/A</v>
      </c>
      <c r="T2883" s="17" t="e">
        <f>IF(K2883="Centre",VLOOKUP(E2883,effectifs_ete,3,FALSE),IF(Hierarchisation!K2883="Grand Nord",VLOOKUP(Hierarchisation!E2883,effectifs_ete,4,FALSE),IF(Hierarchisation!K2883="Nord Est",VLOOKUP(Hierarchisation!E2883,effectifs_ete,5,FALSE),IF(Hierarchisation!K2883="Nord Ouest",VLOOKUP(Hierarchisation!E2883,effectifs_ete,6,FALSE),IF(Hierarchisation!K2883="Sud Est",VLOOKUP(Hierarchisation!E2883,effectifs_ete,7,FALSE),IF(Hierarchisation!K2883="Sud Ouest",VLOOKUP(Hierarchisation!E2883,effectifs_ete,8,FALSE),"Erreur Région"))))))</f>
        <v>#N/A</v>
      </c>
      <c r="U2883" s="17" t="e">
        <f>IF(K2883="Centre",VLOOKUP(E2883,effectifs_hiver,3,FALSE),IF(Hierarchisation!K2883="Grand Nord",VLOOKUP(Hierarchisation!E2883,effectifs_hiver,4,FALSE),IF(Hierarchisation!K2883="Nord Est",VLOOKUP(Hierarchisation!E2883,effectifs_hiver,5,FALSE),IF(Hierarchisation!K2883="Nord Ouest",VLOOKUP(Hierarchisation!E2883,effectifs_hiver,6,FALSE),IF(Hierarchisation!K2883="Sud Est",VLOOKUP(Hierarchisation!E2883,effectifs_hiver,7,FALSE),IF(Hierarchisation!K2883="Sud Ouest",VLOOKUP(Hierarchisation!E2883,effectifs_hiver,8,FALSE),"Erreur Région"))))))</f>
        <v>#N/A</v>
      </c>
      <c r="V2883" s="17" t="e">
        <f>IF(W2883="Transit","Transit",IF(W2883="hiver",VLOOKUP(E2883,'EFFECTIFS Hiver'!$A:$I,9,FALSE),IF(W2883="été",VLOOKUP(E2883,'EFFECTIFS Eté'!$A:$I,9,FALSE),"Erreur saison")))</f>
        <v>#N/A</v>
      </c>
      <c r="W2883" s="18" t="e">
        <f>VLOOKUP(D2883,Listes!B:C,2,FALSE)</f>
        <v>#N/A</v>
      </c>
    </row>
    <row r="2884" spans="1:23" ht="15.75" customHeight="1">
      <c r="A2884" s="11"/>
      <c r="B2884" s="11"/>
      <c r="C2884" s="11"/>
      <c r="D2884" s="11"/>
      <c r="E2884" s="11"/>
      <c r="F2884" s="11"/>
      <c r="G2884" s="11" t="e">
        <f>VLOOKUP(E2884,TAXONS!B:C,2,FALSE)</f>
        <v>#N/A</v>
      </c>
      <c r="H2884" s="13">
        <f t="shared" si="228"/>
        <v>0</v>
      </c>
      <c r="I2884" s="12" t="e">
        <f t="shared" si="229"/>
        <v>#N/A</v>
      </c>
      <c r="J2884" s="14" t="e">
        <f t="shared" si="230"/>
        <v>#N/A</v>
      </c>
      <c r="K2884" s="15" t="e">
        <f>VLOOKUP(B2884,REGIONS!A:D,4,FALSE)</f>
        <v>#N/A</v>
      </c>
      <c r="L2884" s="19" t="e">
        <f>VLOOKUP(G2884,Sensibilité!$A:$L,12,FALSE)</f>
        <v>#N/A</v>
      </c>
      <c r="M2884" s="19" t="e">
        <f t="shared" si="231"/>
        <v>#N/A</v>
      </c>
      <c r="N2884" s="19" t="e">
        <f t="shared" si="232"/>
        <v>#N/A</v>
      </c>
      <c r="O2884" s="15" t="str">
        <f>IF(D2884=Listes!$B$6,"SWARMING",IF(OR(D2884=Listes!$B$1,D2884=Listes!$B$2,D2884=Listes!$B$5),2,IF(OR(D2884=Listes!$B$3,D2884=Listes!$B$4),1,"erreur colonne D")))</f>
        <v>SWARMING</v>
      </c>
      <c r="P2884" s="15" t="e">
        <f>IF(OR(W2884="Hiver",W2884="Transit"),VLOOKUP(E2884,IC!A:E,4,FALSE),IF(W2884="été",VLOOKUP(E2884,IC!A:E,3,FALSE),"erreur"))</f>
        <v>#N/A</v>
      </c>
      <c r="Q2884" s="15" t="e">
        <f>IF(P2884="NR",0,IF(F2884&lt;5,0,IF(P2884=1,VLOOKUP(F2884,IC!$G$1:$I$8,3,TRUE),
IF(P2884=2,VLOOKUP(F2884,IC!$K$1:$M$8,3,TRUE),
IF(P2884=3,VLOOKUP(F2884,IC!$O$1:$Q$8,3,TRUE),IF(P2884=4,VLOOKUP(F2884,IC!$S$2:$U$9,3,TRUE),
"erreur"))))))</f>
        <v>#N/A</v>
      </c>
      <c r="R2884" s="16" t="e">
        <f>IF(OR(V2884="NA",V2884="Transit",V2884&lt;Listes!$F$1),"non applicable",F2884/V2884)</f>
        <v>#N/A</v>
      </c>
      <c r="S2884" s="16" t="e">
        <f>IF(W2884="Transit","Non applicable",IF(AND(W2884="été",T2884&gt;Listes!F2883),F2884/T2884,IF(AND(W2884="Hiver",Hierarchisation!U2884&gt;Listes!F2883),F2884/U2884,"non applicable")))</f>
        <v>#N/A</v>
      </c>
      <c r="T2884" s="17" t="e">
        <f>IF(K2884="Centre",VLOOKUP(E2884,effectifs_ete,3,FALSE),IF(Hierarchisation!K2884="Grand Nord",VLOOKUP(Hierarchisation!E2884,effectifs_ete,4,FALSE),IF(Hierarchisation!K2884="Nord Est",VLOOKUP(Hierarchisation!E2884,effectifs_ete,5,FALSE),IF(Hierarchisation!K2884="Nord Ouest",VLOOKUP(Hierarchisation!E2884,effectifs_ete,6,FALSE),IF(Hierarchisation!K2884="Sud Est",VLOOKUP(Hierarchisation!E2884,effectifs_ete,7,FALSE),IF(Hierarchisation!K2884="Sud Ouest",VLOOKUP(Hierarchisation!E2884,effectifs_ete,8,FALSE),"Erreur Région"))))))</f>
        <v>#N/A</v>
      </c>
      <c r="U2884" s="17" t="e">
        <f>IF(K2884="Centre",VLOOKUP(E2884,effectifs_hiver,3,FALSE),IF(Hierarchisation!K2884="Grand Nord",VLOOKUP(Hierarchisation!E2884,effectifs_hiver,4,FALSE),IF(Hierarchisation!K2884="Nord Est",VLOOKUP(Hierarchisation!E2884,effectifs_hiver,5,FALSE),IF(Hierarchisation!K2884="Nord Ouest",VLOOKUP(Hierarchisation!E2884,effectifs_hiver,6,FALSE),IF(Hierarchisation!K2884="Sud Est",VLOOKUP(Hierarchisation!E2884,effectifs_hiver,7,FALSE),IF(Hierarchisation!K2884="Sud Ouest",VLOOKUP(Hierarchisation!E2884,effectifs_hiver,8,FALSE),"Erreur Région"))))))</f>
        <v>#N/A</v>
      </c>
      <c r="V2884" s="17" t="e">
        <f>IF(W2884="Transit","Transit",IF(W2884="hiver",VLOOKUP(E2884,'EFFECTIFS Hiver'!$A:$I,9,FALSE),IF(W2884="été",VLOOKUP(E2884,'EFFECTIFS Eté'!$A:$I,9,FALSE),"Erreur saison")))</f>
        <v>#N/A</v>
      </c>
      <c r="W2884" s="18" t="e">
        <f>VLOOKUP(D2884,Listes!B:C,2,FALSE)</f>
        <v>#N/A</v>
      </c>
    </row>
    <row r="2885" spans="1:23" ht="15.75" customHeight="1">
      <c r="A2885" s="11"/>
      <c r="B2885" s="11"/>
      <c r="C2885" s="11"/>
      <c r="D2885" s="11"/>
      <c r="E2885" s="11"/>
      <c r="F2885" s="11"/>
      <c r="G2885" s="11" t="e">
        <f>VLOOKUP(E2885,TAXONS!B:C,2,FALSE)</f>
        <v>#N/A</v>
      </c>
      <c r="H2885" s="13">
        <f t="shared" si="228"/>
        <v>0</v>
      </c>
      <c r="I2885" s="12" t="e">
        <f t="shared" si="229"/>
        <v>#N/A</v>
      </c>
      <c r="J2885" s="14" t="e">
        <f t="shared" si="230"/>
        <v>#N/A</v>
      </c>
      <c r="K2885" s="15" t="e">
        <f>VLOOKUP(B2885,REGIONS!A:D,4,FALSE)</f>
        <v>#N/A</v>
      </c>
      <c r="L2885" s="19" t="e">
        <f>VLOOKUP(G2885,Sensibilité!$A:$L,12,FALSE)</f>
        <v>#N/A</v>
      </c>
      <c r="M2885" s="19" t="e">
        <f t="shared" si="231"/>
        <v>#N/A</v>
      </c>
      <c r="N2885" s="19" t="e">
        <f t="shared" si="232"/>
        <v>#N/A</v>
      </c>
      <c r="O2885" s="15" t="str">
        <f>IF(D2885=Listes!$B$6,"SWARMING",IF(OR(D2885=Listes!$B$1,D2885=Listes!$B$2,D2885=Listes!$B$5),2,IF(OR(D2885=Listes!$B$3,D2885=Listes!$B$4),1,"erreur colonne D")))</f>
        <v>SWARMING</v>
      </c>
      <c r="P2885" s="15" t="e">
        <f>IF(OR(W2885="Hiver",W2885="Transit"),VLOOKUP(E2885,IC!A:E,4,FALSE),IF(W2885="été",VLOOKUP(E2885,IC!A:E,3,FALSE),"erreur"))</f>
        <v>#N/A</v>
      </c>
      <c r="Q2885" s="15" t="e">
        <f>IF(P2885="NR",0,IF(F2885&lt;5,0,IF(P2885=1,VLOOKUP(F2885,IC!$G$1:$I$8,3,TRUE),
IF(P2885=2,VLOOKUP(F2885,IC!$K$1:$M$8,3,TRUE),
IF(P2885=3,VLOOKUP(F2885,IC!$O$1:$Q$8,3,TRUE),IF(P2885=4,VLOOKUP(F2885,IC!$S$2:$U$9,3,TRUE),
"erreur"))))))</f>
        <v>#N/A</v>
      </c>
      <c r="R2885" s="16" t="e">
        <f>IF(OR(V2885="NA",V2885="Transit",V2885&lt;Listes!$F$1),"non applicable",F2885/V2885)</f>
        <v>#N/A</v>
      </c>
      <c r="S2885" s="16" t="e">
        <f>IF(W2885="Transit","Non applicable",IF(AND(W2885="été",T2885&gt;Listes!F2884),F2885/T2885,IF(AND(W2885="Hiver",Hierarchisation!U2885&gt;Listes!F2884),F2885/U2885,"non applicable")))</f>
        <v>#N/A</v>
      </c>
      <c r="T2885" s="17" t="e">
        <f>IF(K2885="Centre",VLOOKUP(E2885,effectifs_ete,3,FALSE),IF(Hierarchisation!K2885="Grand Nord",VLOOKUP(Hierarchisation!E2885,effectifs_ete,4,FALSE),IF(Hierarchisation!K2885="Nord Est",VLOOKUP(Hierarchisation!E2885,effectifs_ete,5,FALSE),IF(Hierarchisation!K2885="Nord Ouest",VLOOKUP(Hierarchisation!E2885,effectifs_ete,6,FALSE),IF(Hierarchisation!K2885="Sud Est",VLOOKUP(Hierarchisation!E2885,effectifs_ete,7,FALSE),IF(Hierarchisation!K2885="Sud Ouest",VLOOKUP(Hierarchisation!E2885,effectifs_ete,8,FALSE),"Erreur Région"))))))</f>
        <v>#N/A</v>
      </c>
      <c r="U2885" s="17" t="e">
        <f>IF(K2885="Centre",VLOOKUP(E2885,effectifs_hiver,3,FALSE),IF(Hierarchisation!K2885="Grand Nord",VLOOKUP(Hierarchisation!E2885,effectifs_hiver,4,FALSE),IF(Hierarchisation!K2885="Nord Est",VLOOKUP(Hierarchisation!E2885,effectifs_hiver,5,FALSE),IF(Hierarchisation!K2885="Nord Ouest",VLOOKUP(Hierarchisation!E2885,effectifs_hiver,6,FALSE),IF(Hierarchisation!K2885="Sud Est",VLOOKUP(Hierarchisation!E2885,effectifs_hiver,7,FALSE),IF(Hierarchisation!K2885="Sud Ouest",VLOOKUP(Hierarchisation!E2885,effectifs_hiver,8,FALSE),"Erreur Région"))))))</f>
        <v>#N/A</v>
      </c>
      <c r="V2885" s="17" t="e">
        <f>IF(W2885="Transit","Transit",IF(W2885="hiver",VLOOKUP(E2885,'EFFECTIFS Hiver'!$A:$I,9,FALSE),IF(W2885="été",VLOOKUP(E2885,'EFFECTIFS Eté'!$A:$I,9,FALSE),"Erreur saison")))</f>
        <v>#N/A</v>
      </c>
      <c r="W2885" s="18" t="e">
        <f>VLOOKUP(D2885,Listes!B:C,2,FALSE)</f>
        <v>#N/A</v>
      </c>
    </row>
    <row r="2886" spans="1:23" ht="15.75" customHeight="1">
      <c r="A2886" s="11"/>
      <c r="B2886" s="11"/>
      <c r="C2886" s="11"/>
      <c r="D2886" s="11"/>
      <c r="E2886" s="11"/>
      <c r="F2886" s="11"/>
      <c r="G2886" s="11" t="e">
        <f>VLOOKUP(E2886,TAXONS!B:C,2,FALSE)</f>
        <v>#N/A</v>
      </c>
      <c r="H2886" s="13">
        <f t="shared" si="228"/>
        <v>0</v>
      </c>
      <c r="I2886" s="12" t="e">
        <f t="shared" si="229"/>
        <v>#N/A</v>
      </c>
      <c r="J2886" s="14" t="e">
        <f t="shared" si="230"/>
        <v>#N/A</v>
      </c>
      <c r="K2886" s="15" t="e">
        <f>VLOOKUP(B2886,REGIONS!A:D,4,FALSE)</f>
        <v>#N/A</v>
      </c>
      <c r="L2886" s="19" t="e">
        <f>VLOOKUP(G2886,Sensibilité!$A:$L,12,FALSE)</f>
        <v>#N/A</v>
      </c>
      <c r="M2886" s="19" t="e">
        <f t="shared" si="231"/>
        <v>#N/A</v>
      </c>
      <c r="N2886" s="19" t="e">
        <f t="shared" si="232"/>
        <v>#N/A</v>
      </c>
      <c r="O2886" s="15" t="str">
        <f>IF(D2886=Listes!$B$6,"SWARMING",IF(OR(D2886=Listes!$B$1,D2886=Listes!$B$2,D2886=Listes!$B$5),2,IF(OR(D2886=Listes!$B$3,D2886=Listes!$B$4),1,"erreur colonne D")))</f>
        <v>SWARMING</v>
      </c>
      <c r="P2886" s="15" t="e">
        <f>IF(OR(W2886="Hiver",W2886="Transit"),VLOOKUP(E2886,IC!A:E,4,FALSE),IF(W2886="été",VLOOKUP(E2886,IC!A:E,3,FALSE),"erreur"))</f>
        <v>#N/A</v>
      </c>
      <c r="Q2886" s="15" t="e">
        <f>IF(P2886="NR",0,IF(F2886&lt;5,0,IF(P2886=1,VLOOKUP(F2886,IC!$G$1:$I$8,3,TRUE),
IF(P2886=2,VLOOKUP(F2886,IC!$K$1:$M$8,3,TRUE),
IF(P2886=3,VLOOKUP(F2886,IC!$O$1:$Q$8,3,TRUE),IF(P2886=4,VLOOKUP(F2886,IC!$S$2:$U$9,3,TRUE),
"erreur"))))))</f>
        <v>#N/A</v>
      </c>
      <c r="R2886" s="16" t="e">
        <f>IF(OR(V2886="NA",V2886="Transit",V2886&lt;Listes!$F$1),"non applicable",F2886/V2886)</f>
        <v>#N/A</v>
      </c>
      <c r="S2886" s="16" t="e">
        <f>IF(W2886="Transit","Non applicable",IF(AND(W2886="été",T2886&gt;Listes!F2885),F2886/T2886,IF(AND(W2886="Hiver",Hierarchisation!U2886&gt;Listes!F2885),F2886/U2886,"non applicable")))</f>
        <v>#N/A</v>
      </c>
      <c r="T2886" s="17" t="e">
        <f>IF(K2886="Centre",VLOOKUP(E2886,effectifs_ete,3,FALSE),IF(Hierarchisation!K2886="Grand Nord",VLOOKUP(Hierarchisation!E2886,effectifs_ete,4,FALSE),IF(Hierarchisation!K2886="Nord Est",VLOOKUP(Hierarchisation!E2886,effectifs_ete,5,FALSE),IF(Hierarchisation!K2886="Nord Ouest",VLOOKUP(Hierarchisation!E2886,effectifs_ete,6,FALSE),IF(Hierarchisation!K2886="Sud Est",VLOOKUP(Hierarchisation!E2886,effectifs_ete,7,FALSE),IF(Hierarchisation!K2886="Sud Ouest",VLOOKUP(Hierarchisation!E2886,effectifs_ete,8,FALSE),"Erreur Région"))))))</f>
        <v>#N/A</v>
      </c>
      <c r="U2886" s="17" t="e">
        <f>IF(K2886="Centre",VLOOKUP(E2886,effectifs_hiver,3,FALSE),IF(Hierarchisation!K2886="Grand Nord",VLOOKUP(Hierarchisation!E2886,effectifs_hiver,4,FALSE),IF(Hierarchisation!K2886="Nord Est",VLOOKUP(Hierarchisation!E2886,effectifs_hiver,5,FALSE),IF(Hierarchisation!K2886="Nord Ouest",VLOOKUP(Hierarchisation!E2886,effectifs_hiver,6,FALSE),IF(Hierarchisation!K2886="Sud Est",VLOOKUP(Hierarchisation!E2886,effectifs_hiver,7,FALSE),IF(Hierarchisation!K2886="Sud Ouest",VLOOKUP(Hierarchisation!E2886,effectifs_hiver,8,FALSE),"Erreur Région"))))))</f>
        <v>#N/A</v>
      </c>
      <c r="V2886" s="17" t="e">
        <f>IF(W2886="Transit","Transit",IF(W2886="hiver",VLOOKUP(E2886,'EFFECTIFS Hiver'!$A:$I,9,FALSE),IF(W2886="été",VLOOKUP(E2886,'EFFECTIFS Eté'!$A:$I,9,FALSE),"Erreur saison")))</f>
        <v>#N/A</v>
      </c>
      <c r="W2886" s="18" t="e">
        <f>VLOOKUP(D2886,Listes!B:C,2,FALSE)</f>
        <v>#N/A</v>
      </c>
    </row>
    <row r="2887" spans="1:23" ht="15.75" customHeight="1">
      <c r="A2887" s="11"/>
      <c r="B2887" s="11"/>
      <c r="C2887" s="11"/>
      <c r="D2887" s="11"/>
      <c r="E2887" s="11"/>
      <c r="F2887" s="11"/>
      <c r="G2887" s="11" t="e">
        <f>VLOOKUP(E2887,TAXONS!B:C,2,FALSE)</f>
        <v>#N/A</v>
      </c>
      <c r="H2887" s="13">
        <f t="shared" si="228"/>
        <v>0</v>
      </c>
      <c r="I2887" s="12" t="e">
        <f t="shared" si="229"/>
        <v>#N/A</v>
      </c>
      <c r="J2887" s="14" t="e">
        <f t="shared" si="230"/>
        <v>#N/A</v>
      </c>
      <c r="K2887" s="15" t="e">
        <f>VLOOKUP(B2887,REGIONS!A:D,4,FALSE)</f>
        <v>#N/A</v>
      </c>
      <c r="L2887" s="19" t="e">
        <f>VLOOKUP(G2887,Sensibilité!$A:$L,12,FALSE)</f>
        <v>#N/A</v>
      </c>
      <c r="M2887" s="19" t="e">
        <f t="shared" si="231"/>
        <v>#N/A</v>
      </c>
      <c r="N2887" s="19" t="e">
        <f t="shared" si="232"/>
        <v>#N/A</v>
      </c>
      <c r="O2887" s="15" t="str">
        <f>IF(D2887=Listes!$B$6,"SWARMING",IF(OR(D2887=Listes!$B$1,D2887=Listes!$B$2,D2887=Listes!$B$5),2,IF(OR(D2887=Listes!$B$3,D2887=Listes!$B$4),1,"erreur colonne D")))</f>
        <v>SWARMING</v>
      </c>
      <c r="P2887" s="15" t="e">
        <f>IF(OR(W2887="Hiver",W2887="Transit"),VLOOKUP(E2887,IC!A:E,4,FALSE),IF(W2887="été",VLOOKUP(E2887,IC!A:E,3,FALSE),"erreur"))</f>
        <v>#N/A</v>
      </c>
      <c r="Q2887" s="15" t="e">
        <f>IF(P2887="NR",0,IF(F2887&lt;5,0,IF(P2887=1,VLOOKUP(F2887,IC!$G$1:$I$8,3,TRUE),
IF(P2887=2,VLOOKUP(F2887,IC!$K$1:$M$8,3,TRUE),
IF(P2887=3,VLOOKUP(F2887,IC!$O$1:$Q$8,3,TRUE),IF(P2887=4,VLOOKUP(F2887,IC!$S$2:$U$9,3,TRUE),
"erreur"))))))</f>
        <v>#N/A</v>
      </c>
      <c r="R2887" s="16" t="e">
        <f>IF(OR(V2887="NA",V2887="Transit",V2887&lt;Listes!$F$1),"non applicable",F2887/V2887)</f>
        <v>#N/A</v>
      </c>
      <c r="S2887" s="16" t="e">
        <f>IF(W2887="Transit","Non applicable",IF(AND(W2887="été",T2887&gt;Listes!F2886),F2887/T2887,IF(AND(W2887="Hiver",Hierarchisation!U2887&gt;Listes!F2886),F2887/U2887,"non applicable")))</f>
        <v>#N/A</v>
      </c>
      <c r="T2887" s="17" t="e">
        <f>IF(K2887="Centre",VLOOKUP(E2887,effectifs_ete,3,FALSE),IF(Hierarchisation!K2887="Grand Nord",VLOOKUP(Hierarchisation!E2887,effectifs_ete,4,FALSE),IF(Hierarchisation!K2887="Nord Est",VLOOKUP(Hierarchisation!E2887,effectifs_ete,5,FALSE),IF(Hierarchisation!K2887="Nord Ouest",VLOOKUP(Hierarchisation!E2887,effectifs_ete,6,FALSE),IF(Hierarchisation!K2887="Sud Est",VLOOKUP(Hierarchisation!E2887,effectifs_ete,7,FALSE),IF(Hierarchisation!K2887="Sud Ouest",VLOOKUP(Hierarchisation!E2887,effectifs_ete,8,FALSE),"Erreur Région"))))))</f>
        <v>#N/A</v>
      </c>
      <c r="U2887" s="17" t="e">
        <f>IF(K2887="Centre",VLOOKUP(E2887,effectifs_hiver,3,FALSE),IF(Hierarchisation!K2887="Grand Nord",VLOOKUP(Hierarchisation!E2887,effectifs_hiver,4,FALSE),IF(Hierarchisation!K2887="Nord Est",VLOOKUP(Hierarchisation!E2887,effectifs_hiver,5,FALSE),IF(Hierarchisation!K2887="Nord Ouest",VLOOKUP(Hierarchisation!E2887,effectifs_hiver,6,FALSE),IF(Hierarchisation!K2887="Sud Est",VLOOKUP(Hierarchisation!E2887,effectifs_hiver,7,FALSE),IF(Hierarchisation!K2887="Sud Ouest",VLOOKUP(Hierarchisation!E2887,effectifs_hiver,8,FALSE),"Erreur Région"))))))</f>
        <v>#N/A</v>
      </c>
      <c r="V2887" s="17" t="e">
        <f>IF(W2887="Transit","Transit",IF(W2887="hiver",VLOOKUP(E2887,'EFFECTIFS Hiver'!$A:$I,9,FALSE),IF(W2887="été",VLOOKUP(E2887,'EFFECTIFS Eté'!$A:$I,9,FALSE),"Erreur saison")))</f>
        <v>#N/A</v>
      </c>
      <c r="W2887" s="18" t="e">
        <f>VLOOKUP(D2887,Listes!B:C,2,FALSE)</f>
        <v>#N/A</v>
      </c>
    </row>
    <row r="2888" spans="1:23" ht="15.75" customHeight="1">
      <c r="A2888" s="11"/>
      <c r="B2888" s="11"/>
      <c r="C2888" s="11"/>
      <c r="D2888" s="11"/>
      <c r="E2888" s="11"/>
      <c r="F2888" s="11"/>
      <c r="G2888" s="11" t="e">
        <f>VLOOKUP(E2888,TAXONS!B:C,2,FALSE)</f>
        <v>#N/A</v>
      </c>
      <c r="H2888" s="13">
        <f t="shared" si="228"/>
        <v>0</v>
      </c>
      <c r="I2888" s="12" t="e">
        <f t="shared" si="229"/>
        <v>#N/A</v>
      </c>
      <c r="J2888" s="14" t="e">
        <f t="shared" si="230"/>
        <v>#N/A</v>
      </c>
      <c r="K2888" s="15" t="e">
        <f>VLOOKUP(B2888,REGIONS!A:D,4,FALSE)</f>
        <v>#N/A</v>
      </c>
      <c r="L2888" s="19" t="e">
        <f>VLOOKUP(G2888,Sensibilité!$A:$L,12,FALSE)</f>
        <v>#N/A</v>
      </c>
      <c r="M2888" s="19" t="e">
        <f t="shared" si="231"/>
        <v>#N/A</v>
      </c>
      <c r="N2888" s="19" t="e">
        <f t="shared" si="232"/>
        <v>#N/A</v>
      </c>
      <c r="O2888" s="15" t="str">
        <f>IF(D2888=Listes!$B$6,"SWARMING",IF(OR(D2888=Listes!$B$1,D2888=Listes!$B$2,D2888=Listes!$B$5),2,IF(OR(D2888=Listes!$B$3,D2888=Listes!$B$4),1,"erreur colonne D")))</f>
        <v>SWARMING</v>
      </c>
      <c r="P2888" s="15" t="e">
        <f>IF(OR(W2888="Hiver",W2888="Transit"),VLOOKUP(E2888,IC!A:E,4,FALSE),IF(W2888="été",VLOOKUP(E2888,IC!A:E,3,FALSE),"erreur"))</f>
        <v>#N/A</v>
      </c>
      <c r="Q2888" s="15" t="e">
        <f>IF(P2888="NR",0,IF(F2888&lt;5,0,IF(P2888=1,VLOOKUP(F2888,IC!$G$1:$I$8,3,TRUE),
IF(P2888=2,VLOOKUP(F2888,IC!$K$1:$M$8,3,TRUE),
IF(P2888=3,VLOOKUP(F2888,IC!$O$1:$Q$8,3,TRUE),IF(P2888=4,VLOOKUP(F2888,IC!$S$2:$U$9,3,TRUE),
"erreur"))))))</f>
        <v>#N/A</v>
      </c>
      <c r="R2888" s="16" t="e">
        <f>IF(OR(V2888="NA",V2888="Transit",V2888&lt;Listes!$F$1),"non applicable",F2888/V2888)</f>
        <v>#N/A</v>
      </c>
      <c r="S2888" s="16" t="e">
        <f>IF(W2888="Transit","Non applicable",IF(AND(W2888="été",T2888&gt;Listes!F2887),F2888/T2888,IF(AND(W2888="Hiver",Hierarchisation!U2888&gt;Listes!F2887),F2888/U2888,"non applicable")))</f>
        <v>#N/A</v>
      </c>
      <c r="T2888" s="17" t="e">
        <f>IF(K2888="Centre",VLOOKUP(E2888,effectifs_ete,3,FALSE),IF(Hierarchisation!K2888="Grand Nord",VLOOKUP(Hierarchisation!E2888,effectifs_ete,4,FALSE),IF(Hierarchisation!K2888="Nord Est",VLOOKUP(Hierarchisation!E2888,effectifs_ete,5,FALSE),IF(Hierarchisation!K2888="Nord Ouest",VLOOKUP(Hierarchisation!E2888,effectifs_ete,6,FALSE),IF(Hierarchisation!K2888="Sud Est",VLOOKUP(Hierarchisation!E2888,effectifs_ete,7,FALSE),IF(Hierarchisation!K2888="Sud Ouest",VLOOKUP(Hierarchisation!E2888,effectifs_ete,8,FALSE),"Erreur Région"))))))</f>
        <v>#N/A</v>
      </c>
      <c r="U2888" s="17" t="e">
        <f>IF(K2888="Centre",VLOOKUP(E2888,effectifs_hiver,3,FALSE),IF(Hierarchisation!K2888="Grand Nord",VLOOKUP(Hierarchisation!E2888,effectifs_hiver,4,FALSE),IF(Hierarchisation!K2888="Nord Est",VLOOKUP(Hierarchisation!E2888,effectifs_hiver,5,FALSE),IF(Hierarchisation!K2888="Nord Ouest",VLOOKUP(Hierarchisation!E2888,effectifs_hiver,6,FALSE),IF(Hierarchisation!K2888="Sud Est",VLOOKUP(Hierarchisation!E2888,effectifs_hiver,7,FALSE),IF(Hierarchisation!K2888="Sud Ouest",VLOOKUP(Hierarchisation!E2888,effectifs_hiver,8,FALSE),"Erreur Région"))))))</f>
        <v>#N/A</v>
      </c>
      <c r="V2888" s="17" t="e">
        <f>IF(W2888="Transit","Transit",IF(W2888="hiver",VLOOKUP(E2888,'EFFECTIFS Hiver'!$A:$I,9,FALSE),IF(W2888="été",VLOOKUP(E2888,'EFFECTIFS Eté'!$A:$I,9,FALSE),"Erreur saison")))</f>
        <v>#N/A</v>
      </c>
      <c r="W2888" s="18" t="e">
        <f>VLOOKUP(D2888,Listes!B:C,2,FALSE)</f>
        <v>#N/A</v>
      </c>
    </row>
    <row r="2889" spans="1:23" ht="15.75" customHeight="1">
      <c r="A2889" s="11"/>
      <c r="B2889" s="11"/>
      <c r="C2889" s="11"/>
      <c r="D2889" s="11"/>
      <c r="E2889" s="11"/>
      <c r="F2889" s="11"/>
      <c r="G2889" s="11" t="e">
        <f>VLOOKUP(E2889,TAXONS!B:C,2,FALSE)</f>
        <v>#N/A</v>
      </c>
      <c r="H2889" s="13">
        <f t="shared" si="228"/>
        <v>0</v>
      </c>
      <c r="I2889" s="12" t="e">
        <f t="shared" si="229"/>
        <v>#N/A</v>
      </c>
      <c r="J2889" s="14" t="e">
        <f t="shared" si="230"/>
        <v>#N/A</v>
      </c>
      <c r="K2889" s="15" t="e">
        <f>VLOOKUP(B2889,REGIONS!A:D,4,FALSE)</f>
        <v>#N/A</v>
      </c>
      <c r="L2889" s="19" t="e">
        <f>VLOOKUP(G2889,Sensibilité!$A:$L,12,FALSE)</f>
        <v>#N/A</v>
      </c>
      <c r="M2889" s="19" t="e">
        <f t="shared" si="231"/>
        <v>#N/A</v>
      </c>
      <c r="N2889" s="19" t="e">
        <f t="shared" si="232"/>
        <v>#N/A</v>
      </c>
      <c r="O2889" s="15" t="str">
        <f>IF(D2889=Listes!$B$6,"SWARMING",IF(OR(D2889=Listes!$B$1,D2889=Listes!$B$2,D2889=Listes!$B$5),2,IF(OR(D2889=Listes!$B$3,D2889=Listes!$B$4),1,"erreur colonne D")))</f>
        <v>SWARMING</v>
      </c>
      <c r="P2889" s="15" t="e">
        <f>IF(OR(W2889="Hiver",W2889="Transit"),VLOOKUP(E2889,IC!A:E,4,FALSE),IF(W2889="été",VLOOKUP(E2889,IC!A:E,3,FALSE),"erreur"))</f>
        <v>#N/A</v>
      </c>
      <c r="Q2889" s="15" t="e">
        <f>IF(P2889="NR",0,IF(F2889&lt;5,0,IF(P2889=1,VLOOKUP(F2889,IC!$G$1:$I$8,3,TRUE),
IF(P2889=2,VLOOKUP(F2889,IC!$K$1:$M$8,3,TRUE),
IF(P2889=3,VLOOKUP(F2889,IC!$O$1:$Q$8,3,TRUE),IF(P2889=4,VLOOKUP(F2889,IC!$S$2:$U$9,3,TRUE),
"erreur"))))))</f>
        <v>#N/A</v>
      </c>
      <c r="R2889" s="16" t="e">
        <f>IF(OR(V2889="NA",V2889="Transit",V2889&lt;Listes!$F$1),"non applicable",F2889/V2889)</f>
        <v>#N/A</v>
      </c>
      <c r="S2889" s="16" t="e">
        <f>IF(W2889="Transit","Non applicable",IF(AND(W2889="été",T2889&gt;Listes!F2888),F2889/T2889,IF(AND(W2889="Hiver",Hierarchisation!U2889&gt;Listes!F2888),F2889/U2889,"non applicable")))</f>
        <v>#N/A</v>
      </c>
      <c r="T2889" s="17" t="e">
        <f>IF(K2889="Centre",VLOOKUP(E2889,effectifs_ete,3,FALSE),IF(Hierarchisation!K2889="Grand Nord",VLOOKUP(Hierarchisation!E2889,effectifs_ete,4,FALSE),IF(Hierarchisation!K2889="Nord Est",VLOOKUP(Hierarchisation!E2889,effectifs_ete,5,FALSE),IF(Hierarchisation!K2889="Nord Ouest",VLOOKUP(Hierarchisation!E2889,effectifs_ete,6,FALSE),IF(Hierarchisation!K2889="Sud Est",VLOOKUP(Hierarchisation!E2889,effectifs_ete,7,FALSE),IF(Hierarchisation!K2889="Sud Ouest",VLOOKUP(Hierarchisation!E2889,effectifs_ete,8,FALSE),"Erreur Région"))))))</f>
        <v>#N/A</v>
      </c>
      <c r="U2889" s="17" t="e">
        <f>IF(K2889="Centre",VLOOKUP(E2889,effectifs_hiver,3,FALSE),IF(Hierarchisation!K2889="Grand Nord",VLOOKUP(Hierarchisation!E2889,effectifs_hiver,4,FALSE),IF(Hierarchisation!K2889="Nord Est",VLOOKUP(Hierarchisation!E2889,effectifs_hiver,5,FALSE),IF(Hierarchisation!K2889="Nord Ouest",VLOOKUP(Hierarchisation!E2889,effectifs_hiver,6,FALSE),IF(Hierarchisation!K2889="Sud Est",VLOOKUP(Hierarchisation!E2889,effectifs_hiver,7,FALSE),IF(Hierarchisation!K2889="Sud Ouest",VLOOKUP(Hierarchisation!E2889,effectifs_hiver,8,FALSE),"Erreur Région"))))))</f>
        <v>#N/A</v>
      </c>
      <c r="V2889" s="17" t="e">
        <f>IF(W2889="Transit","Transit",IF(W2889="hiver",VLOOKUP(E2889,'EFFECTIFS Hiver'!$A:$I,9,FALSE),IF(W2889="été",VLOOKUP(E2889,'EFFECTIFS Eté'!$A:$I,9,FALSE),"Erreur saison")))</f>
        <v>#N/A</v>
      </c>
      <c r="W2889" s="18" t="e">
        <f>VLOOKUP(D2889,Listes!B:C,2,FALSE)</f>
        <v>#N/A</v>
      </c>
    </row>
    <row r="2890" spans="1:23" ht="15.75" customHeight="1">
      <c r="A2890" s="11"/>
      <c r="B2890" s="11"/>
      <c r="C2890" s="11"/>
      <c r="D2890" s="11"/>
      <c r="E2890" s="11"/>
      <c r="F2890" s="11"/>
      <c r="G2890" s="11" t="e">
        <f>VLOOKUP(E2890,TAXONS!B:C,2,FALSE)</f>
        <v>#N/A</v>
      </c>
      <c r="H2890" s="13">
        <f t="shared" si="228"/>
        <v>0</v>
      </c>
      <c r="I2890" s="12" t="e">
        <f t="shared" si="229"/>
        <v>#N/A</v>
      </c>
      <c r="J2890" s="14" t="e">
        <f t="shared" si="230"/>
        <v>#N/A</v>
      </c>
      <c r="K2890" s="15" t="e">
        <f>VLOOKUP(B2890,REGIONS!A:D,4,FALSE)</f>
        <v>#N/A</v>
      </c>
      <c r="L2890" s="19" t="e">
        <f>VLOOKUP(G2890,Sensibilité!$A:$L,12,FALSE)</f>
        <v>#N/A</v>
      </c>
      <c r="M2890" s="19" t="e">
        <f t="shared" si="231"/>
        <v>#N/A</v>
      </c>
      <c r="N2890" s="19" t="e">
        <f t="shared" si="232"/>
        <v>#N/A</v>
      </c>
      <c r="O2890" s="15" t="str">
        <f>IF(D2890=Listes!$B$6,"SWARMING",IF(OR(D2890=Listes!$B$1,D2890=Listes!$B$2,D2890=Listes!$B$5),2,IF(OR(D2890=Listes!$B$3,D2890=Listes!$B$4),1,"erreur colonne D")))</f>
        <v>SWARMING</v>
      </c>
      <c r="P2890" s="15" t="e">
        <f>IF(OR(W2890="Hiver",W2890="Transit"),VLOOKUP(E2890,IC!A:E,4,FALSE),IF(W2890="été",VLOOKUP(E2890,IC!A:E,3,FALSE),"erreur"))</f>
        <v>#N/A</v>
      </c>
      <c r="Q2890" s="15" t="e">
        <f>IF(P2890="NR",0,IF(F2890&lt;5,0,IF(P2890=1,VLOOKUP(F2890,IC!$G$1:$I$8,3,TRUE),
IF(P2890=2,VLOOKUP(F2890,IC!$K$1:$M$8,3,TRUE),
IF(P2890=3,VLOOKUP(F2890,IC!$O$1:$Q$8,3,TRUE),IF(P2890=4,VLOOKUP(F2890,IC!$S$2:$U$9,3,TRUE),
"erreur"))))))</f>
        <v>#N/A</v>
      </c>
      <c r="R2890" s="16" t="e">
        <f>IF(OR(V2890="NA",V2890="Transit",V2890&lt;Listes!$F$1),"non applicable",F2890/V2890)</f>
        <v>#N/A</v>
      </c>
      <c r="S2890" s="16" t="e">
        <f>IF(W2890="Transit","Non applicable",IF(AND(W2890="été",T2890&gt;Listes!F2889),F2890/T2890,IF(AND(W2890="Hiver",Hierarchisation!U2890&gt;Listes!F2889),F2890/U2890,"non applicable")))</f>
        <v>#N/A</v>
      </c>
      <c r="T2890" s="17" t="e">
        <f>IF(K2890="Centre",VLOOKUP(E2890,effectifs_ete,3,FALSE),IF(Hierarchisation!K2890="Grand Nord",VLOOKUP(Hierarchisation!E2890,effectifs_ete,4,FALSE),IF(Hierarchisation!K2890="Nord Est",VLOOKUP(Hierarchisation!E2890,effectifs_ete,5,FALSE),IF(Hierarchisation!K2890="Nord Ouest",VLOOKUP(Hierarchisation!E2890,effectifs_ete,6,FALSE),IF(Hierarchisation!K2890="Sud Est",VLOOKUP(Hierarchisation!E2890,effectifs_ete,7,FALSE),IF(Hierarchisation!K2890="Sud Ouest",VLOOKUP(Hierarchisation!E2890,effectifs_ete,8,FALSE),"Erreur Région"))))))</f>
        <v>#N/A</v>
      </c>
      <c r="U2890" s="17" t="e">
        <f>IF(K2890="Centre",VLOOKUP(E2890,effectifs_hiver,3,FALSE),IF(Hierarchisation!K2890="Grand Nord",VLOOKUP(Hierarchisation!E2890,effectifs_hiver,4,FALSE),IF(Hierarchisation!K2890="Nord Est",VLOOKUP(Hierarchisation!E2890,effectifs_hiver,5,FALSE),IF(Hierarchisation!K2890="Nord Ouest",VLOOKUP(Hierarchisation!E2890,effectifs_hiver,6,FALSE),IF(Hierarchisation!K2890="Sud Est",VLOOKUP(Hierarchisation!E2890,effectifs_hiver,7,FALSE),IF(Hierarchisation!K2890="Sud Ouest",VLOOKUP(Hierarchisation!E2890,effectifs_hiver,8,FALSE),"Erreur Région"))))))</f>
        <v>#N/A</v>
      </c>
      <c r="V2890" s="17" t="e">
        <f>IF(W2890="Transit","Transit",IF(W2890="hiver",VLOOKUP(E2890,'EFFECTIFS Hiver'!$A:$I,9,FALSE),IF(W2890="été",VLOOKUP(E2890,'EFFECTIFS Eté'!$A:$I,9,FALSE),"Erreur saison")))</f>
        <v>#N/A</v>
      </c>
      <c r="W2890" s="18" t="e">
        <f>VLOOKUP(D2890,Listes!B:C,2,FALSE)</f>
        <v>#N/A</v>
      </c>
    </row>
    <row r="2891" spans="1:23" ht="15.75" customHeight="1">
      <c r="A2891" s="11"/>
      <c r="B2891" s="11"/>
      <c r="C2891" s="11"/>
      <c r="D2891" s="11"/>
      <c r="E2891" s="11"/>
      <c r="F2891" s="11"/>
      <c r="G2891" s="11" t="e">
        <f>VLOOKUP(E2891,TAXONS!B:C,2,FALSE)</f>
        <v>#N/A</v>
      </c>
      <c r="H2891" s="13">
        <f t="shared" si="228"/>
        <v>0</v>
      </c>
      <c r="I2891" s="12" t="e">
        <f t="shared" si="229"/>
        <v>#N/A</v>
      </c>
      <c r="J2891" s="14" t="e">
        <f t="shared" si="230"/>
        <v>#N/A</v>
      </c>
      <c r="K2891" s="15" t="e">
        <f>VLOOKUP(B2891,REGIONS!A:D,4,FALSE)</f>
        <v>#N/A</v>
      </c>
      <c r="L2891" s="19" t="e">
        <f>VLOOKUP(G2891,Sensibilité!$A:$L,12,FALSE)</f>
        <v>#N/A</v>
      </c>
      <c r="M2891" s="19" t="e">
        <f t="shared" si="231"/>
        <v>#N/A</v>
      </c>
      <c r="N2891" s="19" t="e">
        <f t="shared" si="232"/>
        <v>#N/A</v>
      </c>
      <c r="O2891" s="15" t="str">
        <f>IF(D2891=Listes!$B$6,"SWARMING",IF(OR(D2891=Listes!$B$1,D2891=Listes!$B$2,D2891=Listes!$B$5),2,IF(OR(D2891=Listes!$B$3,D2891=Listes!$B$4),1,"erreur colonne D")))</f>
        <v>SWARMING</v>
      </c>
      <c r="P2891" s="15" t="e">
        <f>IF(OR(W2891="Hiver",W2891="Transit"),VLOOKUP(E2891,IC!A:E,4,FALSE),IF(W2891="été",VLOOKUP(E2891,IC!A:E,3,FALSE),"erreur"))</f>
        <v>#N/A</v>
      </c>
      <c r="Q2891" s="15" t="e">
        <f>IF(P2891="NR",0,IF(F2891&lt;5,0,IF(P2891=1,VLOOKUP(F2891,IC!$G$1:$I$8,3,TRUE),
IF(P2891=2,VLOOKUP(F2891,IC!$K$1:$M$8,3,TRUE),
IF(P2891=3,VLOOKUP(F2891,IC!$O$1:$Q$8,3,TRUE),IF(P2891=4,VLOOKUP(F2891,IC!$S$2:$U$9,3,TRUE),
"erreur"))))))</f>
        <v>#N/A</v>
      </c>
      <c r="R2891" s="16" t="e">
        <f>IF(OR(V2891="NA",V2891="Transit",V2891&lt;Listes!$F$1),"non applicable",F2891/V2891)</f>
        <v>#N/A</v>
      </c>
      <c r="S2891" s="16" t="e">
        <f>IF(W2891="Transit","Non applicable",IF(AND(W2891="été",T2891&gt;Listes!F2890),F2891/T2891,IF(AND(W2891="Hiver",Hierarchisation!U2891&gt;Listes!F2890),F2891/U2891,"non applicable")))</f>
        <v>#N/A</v>
      </c>
      <c r="T2891" s="17" t="e">
        <f>IF(K2891="Centre",VLOOKUP(E2891,effectifs_ete,3,FALSE),IF(Hierarchisation!K2891="Grand Nord",VLOOKUP(Hierarchisation!E2891,effectifs_ete,4,FALSE),IF(Hierarchisation!K2891="Nord Est",VLOOKUP(Hierarchisation!E2891,effectifs_ete,5,FALSE),IF(Hierarchisation!K2891="Nord Ouest",VLOOKUP(Hierarchisation!E2891,effectifs_ete,6,FALSE),IF(Hierarchisation!K2891="Sud Est",VLOOKUP(Hierarchisation!E2891,effectifs_ete,7,FALSE),IF(Hierarchisation!K2891="Sud Ouest",VLOOKUP(Hierarchisation!E2891,effectifs_ete,8,FALSE),"Erreur Région"))))))</f>
        <v>#N/A</v>
      </c>
      <c r="U2891" s="17" t="e">
        <f>IF(K2891="Centre",VLOOKUP(E2891,effectifs_hiver,3,FALSE),IF(Hierarchisation!K2891="Grand Nord",VLOOKUP(Hierarchisation!E2891,effectifs_hiver,4,FALSE),IF(Hierarchisation!K2891="Nord Est",VLOOKUP(Hierarchisation!E2891,effectifs_hiver,5,FALSE),IF(Hierarchisation!K2891="Nord Ouest",VLOOKUP(Hierarchisation!E2891,effectifs_hiver,6,FALSE),IF(Hierarchisation!K2891="Sud Est",VLOOKUP(Hierarchisation!E2891,effectifs_hiver,7,FALSE),IF(Hierarchisation!K2891="Sud Ouest",VLOOKUP(Hierarchisation!E2891,effectifs_hiver,8,FALSE),"Erreur Région"))))))</f>
        <v>#N/A</v>
      </c>
      <c r="V2891" s="17" t="e">
        <f>IF(W2891="Transit","Transit",IF(W2891="hiver",VLOOKUP(E2891,'EFFECTIFS Hiver'!$A:$I,9,FALSE),IF(W2891="été",VLOOKUP(E2891,'EFFECTIFS Eté'!$A:$I,9,FALSE),"Erreur saison")))</f>
        <v>#N/A</v>
      </c>
      <c r="W2891" s="18" t="e">
        <f>VLOOKUP(D2891,Listes!B:C,2,FALSE)</f>
        <v>#N/A</v>
      </c>
    </row>
    <row r="2892" spans="1:23" ht="15.75" customHeight="1">
      <c r="A2892" s="11"/>
      <c r="B2892" s="11"/>
      <c r="C2892" s="11"/>
      <c r="D2892" s="11"/>
      <c r="E2892" s="11"/>
      <c r="F2892" s="11"/>
      <c r="G2892" s="11" t="e">
        <f>VLOOKUP(E2892,TAXONS!B:C,2,FALSE)</f>
        <v>#N/A</v>
      </c>
      <c r="H2892" s="13">
        <f t="shared" si="228"/>
        <v>0</v>
      </c>
      <c r="I2892" s="12" t="e">
        <f t="shared" si="229"/>
        <v>#N/A</v>
      </c>
      <c r="J2892" s="14" t="e">
        <f t="shared" si="230"/>
        <v>#N/A</v>
      </c>
      <c r="K2892" s="15" t="e">
        <f>VLOOKUP(B2892,REGIONS!A:D,4,FALSE)</f>
        <v>#N/A</v>
      </c>
      <c r="L2892" s="19" t="e">
        <f>VLOOKUP(G2892,Sensibilité!$A:$L,12,FALSE)</f>
        <v>#N/A</v>
      </c>
      <c r="M2892" s="19" t="e">
        <f t="shared" si="231"/>
        <v>#N/A</v>
      </c>
      <c r="N2892" s="19" t="e">
        <f t="shared" si="232"/>
        <v>#N/A</v>
      </c>
      <c r="O2892" s="15" t="str">
        <f>IF(D2892=Listes!$B$6,"SWARMING",IF(OR(D2892=Listes!$B$1,D2892=Listes!$B$2,D2892=Listes!$B$5),2,IF(OR(D2892=Listes!$B$3,D2892=Listes!$B$4),1,"erreur colonne D")))</f>
        <v>SWARMING</v>
      </c>
      <c r="P2892" s="15" t="e">
        <f>IF(OR(W2892="Hiver",W2892="Transit"),VLOOKUP(E2892,IC!A:E,4,FALSE),IF(W2892="été",VLOOKUP(E2892,IC!A:E,3,FALSE),"erreur"))</f>
        <v>#N/A</v>
      </c>
      <c r="Q2892" s="15" t="e">
        <f>IF(P2892="NR",0,IF(F2892&lt;5,0,IF(P2892=1,VLOOKUP(F2892,IC!$G$1:$I$8,3,TRUE),
IF(P2892=2,VLOOKUP(F2892,IC!$K$1:$M$8,3,TRUE),
IF(P2892=3,VLOOKUP(F2892,IC!$O$1:$Q$8,3,TRUE),IF(P2892=4,VLOOKUP(F2892,IC!$S$2:$U$9,3,TRUE),
"erreur"))))))</f>
        <v>#N/A</v>
      </c>
      <c r="R2892" s="16" t="e">
        <f>IF(OR(V2892="NA",V2892="Transit",V2892&lt;Listes!$F$1),"non applicable",F2892/V2892)</f>
        <v>#N/A</v>
      </c>
      <c r="S2892" s="16" t="e">
        <f>IF(W2892="Transit","Non applicable",IF(AND(W2892="été",T2892&gt;Listes!F2891),F2892/T2892,IF(AND(W2892="Hiver",Hierarchisation!U2892&gt;Listes!F2891),F2892/U2892,"non applicable")))</f>
        <v>#N/A</v>
      </c>
      <c r="T2892" s="17" t="e">
        <f>IF(K2892="Centre",VLOOKUP(E2892,effectifs_ete,3,FALSE),IF(Hierarchisation!K2892="Grand Nord",VLOOKUP(Hierarchisation!E2892,effectifs_ete,4,FALSE),IF(Hierarchisation!K2892="Nord Est",VLOOKUP(Hierarchisation!E2892,effectifs_ete,5,FALSE),IF(Hierarchisation!K2892="Nord Ouest",VLOOKUP(Hierarchisation!E2892,effectifs_ete,6,FALSE),IF(Hierarchisation!K2892="Sud Est",VLOOKUP(Hierarchisation!E2892,effectifs_ete,7,FALSE),IF(Hierarchisation!K2892="Sud Ouest",VLOOKUP(Hierarchisation!E2892,effectifs_ete,8,FALSE),"Erreur Région"))))))</f>
        <v>#N/A</v>
      </c>
      <c r="U2892" s="17" t="e">
        <f>IF(K2892="Centre",VLOOKUP(E2892,effectifs_hiver,3,FALSE),IF(Hierarchisation!K2892="Grand Nord",VLOOKUP(Hierarchisation!E2892,effectifs_hiver,4,FALSE),IF(Hierarchisation!K2892="Nord Est",VLOOKUP(Hierarchisation!E2892,effectifs_hiver,5,FALSE),IF(Hierarchisation!K2892="Nord Ouest",VLOOKUP(Hierarchisation!E2892,effectifs_hiver,6,FALSE),IF(Hierarchisation!K2892="Sud Est",VLOOKUP(Hierarchisation!E2892,effectifs_hiver,7,FALSE),IF(Hierarchisation!K2892="Sud Ouest",VLOOKUP(Hierarchisation!E2892,effectifs_hiver,8,FALSE),"Erreur Région"))))))</f>
        <v>#N/A</v>
      </c>
      <c r="V2892" s="17" t="e">
        <f>IF(W2892="Transit","Transit",IF(W2892="hiver",VLOOKUP(E2892,'EFFECTIFS Hiver'!$A:$I,9,FALSE),IF(W2892="été",VLOOKUP(E2892,'EFFECTIFS Eté'!$A:$I,9,FALSE),"Erreur saison")))</f>
        <v>#N/A</v>
      </c>
      <c r="W2892" s="18" t="e">
        <f>VLOOKUP(D2892,Listes!B:C,2,FALSE)</f>
        <v>#N/A</v>
      </c>
    </row>
    <row r="2893" spans="1:23" ht="15.75" customHeight="1">
      <c r="A2893" s="11"/>
      <c r="B2893" s="11"/>
      <c r="C2893" s="11"/>
      <c r="D2893" s="11"/>
      <c r="E2893" s="11"/>
      <c r="F2893" s="11"/>
      <c r="G2893" s="11" t="e">
        <f>VLOOKUP(E2893,TAXONS!B:C,2,FALSE)</f>
        <v>#N/A</v>
      </c>
      <c r="H2893" s="13">
        <f t="shared" si="228"/>
        <v>0</v>
      </c>
      <c r="I2893" s="12" t="e">
        <f t="shared" si="229"/>
        <v>#N/A</v>
      </c>
      <c r="J2893" s="14" t="e">
        <f t="shared" si="230"/>
        <v>#N/A</v>
      </c>
      <c r="K2893" s="15" t="e">
        <f>VLOOKUP(B2893,REGIONS!A:D,4,FALSE)</f>
        <v>#N/A</v>
      </c>
      <c r="L2893" s="19" t="e">
        <f>VLOOKUP(G2893,Sensibilité!$A:$L,12,FALSE)</f>
        <v>#N/A</v>
      </c>
      <c r="M2893" s="19" t="e">
        <f t="shared" si="231"/>
        <v>#N/A</v>
      </c>
      <c r="N2893" s="19" t="e">
        <f t="shared" si="232"/>
        <v>#N/A</v>
      </c>
      <c r="O2893" s="15" t="str">
        <f>IF(D2893=Listes!$B$6,"SWARMING",IF(OR(D2893=Listes!$B$1,D2893=Listes!$B$2,D2893=Listes!$B$5),2,IF(OR(D2893=Listes!$B$3,D2893=Listes!$B$4),1,"erreur colonne D")))</f>
        <v>SWARMING</v>
      </c>
      <c r="P2893" s="15" t="e">
        <f>IF(OR(W2893="Hiver",W2893="Transit"),VLOOKUP(E2893,IC!A:E,4,FALSE),IF(W2893="été",VLOOKUP(E2893,IC!A:E,3,FALSE),"erreur"))</f>
        <v>#N/A</v>
      </c>
      <c r="Q2893" s="15" t="e">
        <f>IF(P2893="NR",0,IF(F2893&lt;5,0,IF(P2893=1,VLOOKUP(F2893,IC!$G$1:$I$8,3,TRUE),
IF(P2893=2,VLOOKUP(F2893,IC!$K$1:$M$8,3,TRUE),
IF(P2893=3,VLOOKUP(F2893,IC!$O$1:$Q$8,3,TRUE),IF(P2893=4,VLOOKUP(F2893,IC!$S$2:$U$9,3,TRUE),
"erreur"))))))</f>
        <v>#N/A</v>
      </c>
      <c r="R2893" s="16" t="e">
        <f>IF(OR(V2893="NA",V2893="Transit",V2893&lt;Listes!$F$1),"non applicable",F2893/V2893)</f>
        <v>#N/A</v>
      </c>
      <c r="S2893" s="16" t="e">
        <f>IF(W2893="Transit","Non applicable",IF(AND(W2893="été",T2893&gt;Listes!F2892),F2893/T2893,IF(AND(W2893="Hiver",Hierarchisation!U2893&gt;Listes!F2892),F2893/U2893,"non applicable")))</f>
        <v>#N/A</v>
      </c>
      <c r="T2893" s="17" t="e">
        <f>IF(K2893="Centre",VLOOKUP(E2893,effectifs_ete,3,FALSE),IF(Hierarchisation!K2893="Grand Nord",VLOOKUP(Hierarchisation!E2893,effectifs_ete,4,FALSE),IF(Hierarchisation!K2893="Nord Est",VLOOKUP(Hierarchisation!E2893,effectifs_ete,5,FALSE),IF(Hierarchisation!K2893="Nord Ouest",VLOOKUP(Hierarchisation!E2893,effectifs_ete,6,FALSE),IF(Hierarchisation!K2893="Sud Est",VLOOKUP(Hierarchisation!E2893,effectifs_ete,7,FALSE),IF(Hierarchisation!K2893="Sud Ouest",VLOOKUP(Hierarchisation!E2893,effectifs_ete,8,FALSE),"Erreur Région"))))))</f>
        <v>#N/A</v>
      </c>
      <c r="U2893" s="17" t="e">
        <f>IF(K2893="Centre",VLOOKUP(E2893,effectifs_hiver,3,FALSE),IF(Hierarchisation!K2893="Grand Nord",VLOOKUP(Hierarchisation!E2893,effectifs_hiver,4,FALSE),IF(Hierarchisation!K2893="Nord Est",VLOOKUP(Hierarchisation!E2893,effectifs_hiver,5,FALSE),IF(Hierarchisation!K2893="Nord Ouest",VLOOKUP(Hierarchisation!E2893,effectifs_hiver,6,FALSE),IF(Hierarchisation!K2893="Sud Est",VLOOKUP(Hierarchisation!E2893,effectifs_hiver,7,FALSE),IF(Hierarchisation!K2893="Sud Ouest",VLOOKUP(Hierarchisation!E2893,effectifs_hiver,8,FALSE),"Erreur Région"))))))</f>
        <v>#N/A</v>
      </c>
      <c r="V2893" s="17" t="e">
        <f>IF(W2893="Transit","Transit",IF(W2893="hiver",VLOOKUP(E2893,'EFFECTIFS Hiver'!$A:$I,9,FALSE),IF(W2893="été",VLOOKUP(E2893,'EFFECTIFS Eté'!$A:$I,9,FALSE),"Erreur saison")))</f>
        <v>#N/A</v>
      </c>
      <c r="W2893" s="18" t="e">
        <f>VLOOKUP(D2893,Listes!B:C,2,FALSE)</f>
        <v>#N/A</v>
      </c>
    </row>
    <row r="2894" spans="1:23" ht="15.75" customHeight="1">
      <c r="A2894" s="11"/>
      <c r="B2894" s="11"/>
      <c r="C2894" s="11"/>
      <c r="D2894" s="11"/>
      <c r="E2894" s="11"/>
      <c r="F2894" s="11"/>
      <c r="G2894" s="11" t="e">
        <f>VLOOKUP(E2894,TAXONS!B:C,2,FALSE)</f>
        <v>#N/A</v>
      </c>
      <c r="H2894" s="13">
        <f t="shared" si="228"/>
        <v>0</v>
      </c>
      <c r="I2894" s="12" t="e">
        <f t="shared" si="229"/>
        <v>#N/A</v>
      </c>
      <c r="J2894" s="14" t="e">
        <f t="shared" si="230"/>
        <v>#N/A</v>
      </c>
      <c r="K2894" s="15" t="e">
        <f>VLOOKUP(B2894,REGIONS!A:D,4,FALSE)</f>
        <v>#N/A</v>
      </c>
      <c r="L2894" s="19" t="e">
        <f>VLOOKUP(G2894,Sensibilité!$A:$L,12,FALSE)</f>
        <v>#N/A</v>
      </c>
      <c r="M2894" s="19" t="e">
        <f t="shared" si="231"/>
        <v>#N/A</v>
      </c>
      <c r="N2894" s="19" t="e">
        <f t="shared" si="232"/>
        <v>#N/A</v>
      </c>
      <c r="O2894" s="15" t="str">
        <f>IF(D2894=Listes!$B$6,"SWARMING",IF(OR(D2894=Listes!$B$1,D2894=Listes!$B$2,D2894=Listes!$B$5),2,IF(OR(D2894=Listes!$B$3,D2894=Listes!$B$4),1,"erreur colonne D")))</f>
        <v>SWARMING</v>
      </c>
      <c r="P2894" s="15" t="e">
        <f>IF(OR(W2894="Hiver",W2894="Transit"),VLOOKUP(E2894,IC!A:E,4,FALSE),IF(W2894="été",VLOOKUP(E2894,IC!A:E,3,FALSE),"erreur"))</f>
        <v>#N/A</v>
      </c>
      <c r="Q2894" s="15" t="e">
        <f>IF(P2894="NR",0,IF(F2894&lt;5,0,IF(P2894=1,VLOOKUP(F2894,IC!$G$1:$I$8,3,TRUE),
IF(P2894=2,VLOOKUP(F2894,IC!$K$1:$M$8,3,TRUE),
IF(P2894=3,VLOOKUP(F2894,IC!$O$1:$Q$8,3,TRUE),IF(P2894=4,VLOOKUP(F2894,IC!$S$2:$U$9,3,TRUE),
"erreur"))))))</f>
        <v>#N/A</v>
      </c>
      <c r="R2894" s="16" t="e">
        <f>IF(OR(V2894="NA",V2894="Transit",V2894&lt;Listes!$F$1),"non applicable",F2894/V2894)</f>
        <v>#N/A</v>
      </c>
      <c r="S2894" s="16" t="e">
        <f>IF(W2894="Transit","Non applicable",IF(AND(W2894="été",T2894&gt;Listes!F2893),F2894/T2894,IF(AND(W2894="Hiver",Hierarchisation!U2894&gt;Listes!F2893),F2894/U2894,"non applicable")))</f>
        <v>#N/A</v>
      </c>
      <c r="T2894" s="17" t="e">
        <f>IF(K2894="Centre",VLOOKUP(E2894,effectifs_ete,3,FALSE),IF(Hierarchisation!K2894="Grand Nord",VLOOKUP(Hierarchisation!E2894,effectifs_ete,4,FALSE),IF(Hierarchisation!K2894="Nord Est",VLOOKUP(Hierarchisation!E2894,effectifs_ete,5,FALSE),IF(Hierarchisation!K2894="Nord Ouest",VLOOKUP(Hierarchisation!E2894,effectifs_ete,6,FALSE),IF(Hierarchisation!K2894="Sud Est",VLOOKUP(Hierarchisation!E2894,effectifs_ete,7,FALSE),IF(Hierarchisation!K2894="Sud Ouest",VLOOKUP(Hierarchisation!E2894,effectifs_ete,8,FALSE),"Erreur Région"))))))</f>
        <v>#N/A</v>
      </c>
      <c r="U2894" s="17" t="e">
        <f>IF(K2894="Centre",VLOOKUP(E2894,effectifs_hiver,3,FALSE),IF(Hierarchisation!K2894="Grand Nord",VLOOKUP(Hierarchisation!E2894,effectifs_hiver,4,FALSE),IF(Hierarchisation!K2894="Nord Est",VLOOKUP(Hierarchisation!E2894,effectifs_hiver,5,FALSE),IF(Hierarchisation!K2894="Nord Ouest",VLOOKUP(Hierarchisation!E2894,effectifs_hiver,6,FALSE),IF(Hierarchisation!K2894="Sud Est",VLOOKUP(Hierarchisation!E2894,effectifs_hiver,7,FALSE),IF(Hierarchisation!K2894="Sud Ouest",VLOOKUP(Hierarchisation!E2894,effectifs_hiver,8,FALSE),"Erreur Région"))))))</f>
        <v>#N/A</v>
      </c>
      <c r="V2894" s="17" t="e">
        <f>IF(W2894="Transit","Transit",IF(W2894="hiver",VLOOKUP(E2894,'EFFECTIFS Hiver'!$A:$I,9,FALSE),IF(W2894="été",VLOOKUP(E2894,'EFFECTIFS Eté'!$A:$I,9,FALSE),"Erreur saison")))</f>
        <v>#N/A</v>
      </c>
      <c r="W2894" s="18" t="e">
        <f>VLOOKUP(D2894,Listes!B:C,2,FALSE)</f>
        <v>#N/A</v>
      </c>
    </row>
    <row r="2895" spans="1:23" ht="15.75" customHeight="1">
      <c r="A2895" s="11"/>
      <c r="B2895" s="11"/>
      <c r="C2895" s="11"/>
      <c r="D2895" s="11"/>
      <c r="E2895" s="11"/>
      <c r="F2895" s="11"/>
      <c r="G2895" s="11" t="e">
        <f>VLOOKUP(E2895,TAXONS!B:C,2,FALSE)</f>
        <v>#N/A</v>
      </c>
      <c r="H2895" s="13">
        <f t="shared" si="228"/>
        <v>0</v>
      </c>
      <c r="I2895" s="12" t="e">
        <f t="shared" si="229"/>
        <v>#N/A</v>
      </c>
      <c r="J2895" s="14" t="e">
        <f t="shared" si="230"/>
        <v>#N/A</v>
      </c>
      <c r="K2895" s="15" t="e">
        <f>VLOOKUP(B2895,REGIONS!A:D,4,FALSE)</f>
        <v>#N/A</v>
      </c>
      <c r="L2895" s="19" t="e">
        <f>VLOOKUP(G2895,Sensibilité!$A:$L,12,FALSE)</f>
        <v>#N/A</v>
      </c>
      <c r="M2895" s="19" t="e">
        <f t="shared" si="231"/>
        <v>#N/A</v>
      </c>
      <c r="N2895" s="19" t="e">
        <f t="shared" si="232"/>
        <v>#N/A</v>
      </c>
      <c r="O2895" s="15" t="str">
        <f>IF(D2895=Listes!$B$6,"SWARMING",IF(OR(D2895=Listes!$B$1,D2895=Listes!$B$2,D2895=Listes!$B$5),2,IF(OR(D2895=Listes!$B$3,D2895=Listes!$B$4),1,"erreur colonne D")))</f>
        <v>SWARMING</v>
      </c>
      <c r="P2895" s="15" t="e">
        <f>IF(OR(W2895="Hiver",W2895="Transit"),VLOOKUP(E2895,IC!A:E,4,FALSE),IF(W2895="été",VLOOKUP(E2895,IC!A:E,3,FALSE),"erreur"))</f>
        <v>#N/A</v>
      </c>
      <c r="Q2895" s="15" t="e">
        <f>IF(P2895="NR",0,IF(F2895&lt;5,0,IF(P2895=1,VLOOKUP(F2895,IC!$G$1:$I$8,3,TRUE),
IF(P2895=2,VLOOKUP(F2895,IC!$K$1:$M$8,3,TRUE),
IF(P2895=3,VLOOKUP(F2895,IC!$O$1:$Q$8,3,TRUE),IF(P2895=4,VLOOKUP(F2895,IC!$S$2:$U$9,3,TRUE),
"erreur"))))))</f>
        <v>#N/A</v>
      </c>
      <c r="R2895" s="16" t="e">
        <f>IF(OR(V2895="NA",V2895="Transit",V2895&lt;Listes!$F$1),"non applicable",F2895/V2895)</f>
        <v>#N/A</v>
      </c>
      <c r="S2895" s="16" t="e">
        <f>IF(W2895="Transit","Non applicable",IF(AND(W2895="été",T2895&gt;Listes!F2894),F2895/T2895,IF(AND(W2895="Hiver",Hierarchisation!U2895&gt;Listes!F2894),F2895/U2895,"non applicable")))</f>
        <v>#N/A</v>
      </c>
      <c r="T2895" s="17" t="e">
        <f>IF(K2895="Centre",VLOOKUP(E2895,effectifs_ete,3,FALSE),IF(Hierarchisation!K2895="Grand Nord",VLOOKUP(Hierarchisation!E2895,effectifs_ete,4,FALSE),IF(Hierarchisation!K2895="Nord Est",VLOOKUP(Hierarchisation!E2895,effectifs_ete,5,FALSE),IF(Hierarchisation!K2895="Nord Ouest",VLOOKUP(Hierarchisation!E2895,effectifs_ete,6,FALSE),IF(Hierarchisation!K2895="Sud Est",VLOOKUP(Hierarchisation!E2895,effectifs_ete,7,FALSE),IF(Hierarchisation!K2895="Sud Ouest",VLOOKUP(Hierarchisation!E2895,effectifs_ete,8,FALSE),"Erreur Région"))))))</f>
        <v>#N/A</v>
      </c>
      <c r="U2895" s="17" t="e">
        <f>IF(K2895="Centre",VLOOKUP(E2895,effectifs_hiver,3,FALSE),IF(Hierarchisation!K2895="Grand Nord",VLOOKUP(Hierarchisation!E2895,effectifs_hiver,4,FALSE),IF(Hierarchisation!K2895="Nord Est",VLOOKUP(Hierarchisation!E2895,effectifs_hiver,5,FALSE),IF(Hierarchisation!K2895="Nord Ouest",VLOOKUP(Hierarchisation!E2895,effectifs_hiver,6,FALSE),IF(Hierarchisation!K2895="Sud Est",VLOOKUP(Hierarchisation!E2895,effectifs_hiver,7,FALSE),IF(Hierarchisation!K2895="Sud Ouest",VLOOKUP(Hierarchisation!E2895,effectifs_hiver,8,FALSE),"Erreur Région"))))))</f>
        <v>#N/A</v>
      </c>
      <c r="V2895" s="17" t="e">
        <f>IF(W2895="Transit","Transit",IF(W2895="hiver",VLOOKUP(E2895,'EFFECTIFS Hiver'!$A:$I,9,FALSE),IF(W2895="été",VLOOKUP(E2895,'EFFECTIFS Eté'!$A:$I,9,FALSE),"Erreur saison")))</f>
        <v>#N/A</v>
      </c>
      <c r="W2895" s="18" t="e">
        <f>VLOOKUP(D2895,Listes!B:C,2,FALSE)</f>
        <v>#N/A</v>
      </c>
    </row>
    <row r="2896" spans="1:23" ht="15.75" customHeight="1">
      <c r="A2896" s="11"/>
      <c r="B2896" s="11"/>
      <c r="C2896" s="11"/>
      <c r="D2896" s="11"/>
      <c r="E2896" s="11"/>
      <c r="F2896" s="11"/>
      <c r="G2896" s="11" t="e">
        <f>VLOOKUP(E2896,TAXONS!B:C,2,FALSE)</f>
        <v>#N/A</v>
      </c>
      <c r="H2896" s="13">
        <f t="shared" si="228"/>
        <v>0</v>
      </c>
      <c r="I2896" s="12" t="e">
        <f t="shared" si="229"/>
        <v>#N/A</v>
      </c>
      <c r="J2896" s="14" t="e">
        <f t="shared" si="230"/>
        <v>#N/A</v>
      </c>
      <c r="K2896" s="15" t="e">
        <f>VLOOKUP(B2896,REGIONS!A:D,4,FALSE)</f>
        <v>#N/A</v>
      </c>
      <c r="L2896" s="19" t="e">
        <f>VLOOKUP(G2896,Sensibilité!$A:$L,12,FALSE)</f>
        <v>#N/A</v>
      </c>
      <c r="M2896" s="19" t="e">
        <f t="shared" si="231"/>
        <v>#N/A</v>
      </c>
      <c r="N2896" s="19" t="e">
        <f t="shared" si="232"/>
        <v>#N/A</v>
      </c>
      <c r="O2896" s="15" t="str">
        <f>IF(D2896=Listes!$B$6,"SWARMING",IF(OR(D2896=Listes!$B$1,D2896=Listes!$B$2,D2896=Listes!$B$5),2,IF(OR(D2896=Listes!$B$3,D2896=Listes!$B$4),1,"erreur colonne D")))</f>
        <v>SWARMING</v>
      </c>
      <c r="P2896" s="15" t="e">
        <f>IF(OR(W2896="Hiver",W2896="Transit"),VLOOKUP(E2896,IC!A:E,4,FALSE),IF(W2896="été",VLOOKUP(E2896,IC!A:E,3,FALSE),"erreur"))</f>
        <v>#N/A</v>
      </c>
      <c r="Q2896" s="15" t="e">
        <f>IF(P2896="NR",0,IF(F2896&lt;5,0,IF(P2896=1,VLOOKUP(F2896,IC!$G$1:$I$8,3,TRUE),
IF(P2896=2,VLOOKUP(F2896,IC!$K$1:$M$8,3,TRUE),
IF(P2896=3,VLOOKUP(F2896,IC!$O$1:$Q$8,3,TRUE),IF(P2896=4,VLOOKUP(F2896,IC!$S$2:$U$9,3,TRUE),
"erreur"))))))</f>
        <v>#N/A</v>
      </c>
      <c r="R2896" s="16" t="e">
        <f>IF(OR(V2896="NA",V2896="Transit",V2896&lt;Listes!$F$1),"non applicable",F2896/V2896)</f>
        <v>#N/A</v>
      </c>
      <c r="S2896" s="16" t="e">
        <f>IF(W2896="Transit","Non applicable",IF(AND(W2896="été",T2896&gt;Listes!F2895),F2896/T2896,IF(AND(W2896="Hiver",Hierarchisation!U2896&gt;Listes!F2895),F2896/U2896,"non applicable")))</f>
        <v>#N/A</v>
      </c>
      <c r="T2896" s="17" t="e">
        <f>IF(K2896="Centre",VLOOKUP(E2896,effectifs_ete,3,FALSE),IF(Hierarchisation!K2896="Grand Nord",VLOOKUP(Hierarchisation!E2896,effectifs_ete,4,FALSE),IF(Hierarchisation!K2896="Nord Est",VLOOKUP(Hierarchisation!E2896,effectifs_ete,5,FALSE),IF(Hierarchisation!K2896="Nord Ouest",VLOOKUP(Hierarchisation!E2896,effectifs_ete,6,FALSE),IF(Hierarchisation!K2896="Sud Est",VLOOKUP(Hierarchisation!E2896,effectifs_ete,7,FALSE),IF(Hierarchisation!K2896="Sud Ouest",VLOOKUP(Hierarchisation!E2896,effectifs_ete,8,FALSE),"Erreur Région"))))))</f>
        <v>#N/A</v>
      </c>
      <c r="U2896" s="17" t="e">
        <f>IF(K2896="Centre",VLOOKUP(E2896,effectifs_hiver,3,FALSE),IF(Hierarchisation!K2896="Grand Nord",VLOOKUP(Hierarchisation!E2896,effectifs_hiver,4,FALSE),IF(Hierarchisation!K2896="Nord Est",VLOOKUP(Hierarchisation!E2896,effectifs_hiver,5,FALSE),IF(Hierarchisation!K2896="Nord Ouest",VLOOKUP(Hierarchisation!E2896,effectifs_hiver,6,FALSE),IF(Hierarchisation!K2896="Sud Est",VLOOKUP(Hierarchisation!E2896,effectifs_hiver,7,FALSE),IF(Hierarchisation!K2896="Sud Ouest",VLOOKUP(Hierarchisation!E2896,effectifs_hiver,8,FALSE),"Erreur Région"))))))</f>
        <v>#N/A</v>
      </c>
      <c r="V2896" s="17" t="e">
        <f>IF(W2896="Transit","Transit",IF(W2896="hiver",VLOOKUP(E2896,'EFFECTIFS Hiver'!$A:$I,9,FALSE),IF(W2896="été",VLOOKUP(E2896,'EFFECTIFS Eté'!$A:$I,9,FALSE),"Erreur saison")))</f>
        <v>#N/A</v>
      </c>
      <c r="W2896" s="18" t="e">
        <f>VLOOKUP(D2896,Listes!B:C,2,FALSE)</f>
        <v>#N/A</v>
      </c>
    </row>
    <row r="2897" spans="1:23" ht="15.75" customHeight="1">
      <c r="A2897" s="11"/>
      <c r="B2897" s="11"/>
      <c r="C2897" s="11"/>
      <c r="D2897" s="11"/>
      <c r="E2897" s="11"/>
      <c r="F2897" s="11"/>
      <c r="G2897" s="11" t="e">
        <f>VLOOKUP(E2897,TAXONS!B:C,2,FALSE)</f>
        <v>#N/A</v>
      </c>
      <c r="H2897" s="13">
        <f t="shared" si="228"/>
        <v>0</v>
      </c>
      <c r="I2897" s="12" t="e">
        <f t="shared" si="229"/>
        <v>#N/A</v>
      </c>
      <c r="J2897" s="14" t="e">
        <f t="shared" si="230"/>
        <v>#N/A</v>
      </c>
      <c r="K2897" s="15" t="e">
        <f>VLOOKUP(B2897,REGIONS!A:D,4,FALSE)</f>
        <v>#N/A</v>
      </c>
      <c r="L2897" s="19" t="e">
        <f>VLOOKUP(G2897,Sensibilité!$A:$L,12,FALSE)</f>
        <v>#N/A</v>
      </c>
      <c r="M2897" s="19" t="e">
        <f t="shared" si="231"/>
        <v>#N/A</v>
      </c>
      <c r="N2897" s="19" t="e">
        <f t="shared" si="232"/>
        <v>#N/A</v>
      </c>
      <c r="O2897" s="15" t="str">
        <f>IF(D2897=Listes!$B$6,"SWARMING",IF(OR(D2897=Listes!$B$1,D2897=Listes!$B$2,D2897=Listes!$B$5),2,IF(OR(D2897=Listes!$B$3,D2897=Listes!$B$4),1,"erreur colonne D")))</f>
        <v>SWARMING</v>
      </c>
      <c r="P2897" s="15" t="e">
        <f>IF(OR(W2897="Hiver",W2897="Transit"),VLOOKUP(E2897,IC!A:E,4,FALSE),IF(W2897="été",VLOOKUP(E2897,IC!A:E,3,FALSE),"erreur"))</f>
        <v>#N/A</v>
      </c>
      <c r="Q2897" s="15" t="e">
        <f>IF(P2897="NR",0,IF(F2897&lt;5,0,IF(P2897=1,VLOOKUP(F2897,IC!$G$1:$I$8,3,TRUE),
IF(P2897=2,VLOOKUP(F2897,IC!$K$1:$M$8,3,TRUE),
IF(P2897=3,VLOOKUP(F2897,IC!$O$1:$Q$8,3,TRUE),IF(P2897=4,VLOOKUP(F2897,IC!$S$2:$U$9,3,TRUE),
"erreur"))))))</f>
        <v>#N/A</v>
      </c>
      <c r="R2897" s="16" t="e">
        <f>IF(OR(V2897="NA",V2897="Transit",V2897&lt;Listes!$F$1),"non applicable",F2897/V2897)</f>
        <v>#N/A</v>
      </c>
      <c r="S2897" s="16" t="e">
        <f>IF(W2897="Transit","Non applicable",IF(AND(W2897="été",T2897&gt;Listes!F2896),F2897/T2897,IF(AND(W2897="Hiver",Hierarchisation!U2897&gt;Listes!F2896),F2897/U2897,"non applicable")))</f>
        <v>#N/A</v>
      </c>
      <c r="T2897" s="17" t="e">
        <f>IF(K2897="Centre",VLOOKUP(E2897,effectifs_ete,3,FALSE),IF(Hierarchisation!K2897="Grand Nord",VLOOKUP(Hierarchisation!E2897,effectifs_ete,4,FALSE),IF(Hierarchisation!K2897="Nord Est",VLOOKUP(Hierarchisation!E2897,effectifs_ete,5,FALSE),IF(Hierarchisation!K2897="Nord Ouest",VLOOKUP(Hierarchisation!E2897,effectifs_ete,6,FALSE),IF(Hierarchisation!K2897="Sud Est",VLOOKUP(Hierarchisation!E2897,effectifs_ete,7,FALSE),IF(Hierarchisation!K2897="Sud Ouest",VLOOKUP(Hierarchisation!E2897,effectifs_ete,8,FALSE),"Erreur Région"))))))</f>
        <v>#N/A</v>
      </c>
      <c r="U2897" s="17" t="e">
        <f>IF(K2897="Centre",VLOOKUP(E2897,effectifs_hiver,3,FALSE),IF(Hierarchisation!K2897="Grand Nord",VLOOKUP(Hierarchisation!E2897,effectifs_hiver,4,FALSE),IF(Hierarchisation!K2897="Nord Est",VLOOKUP(Hierarchisation!E2897,effectifs_hiver,5,FALSE),IF(Hierarchisation!K2897="Nord Ouest",VLOOKUP(Hierarchisation!E2897,effectifs_hiver,6,FALSE),IF(Hierarchisation!K2897="Sud Est",VLOOKUP(Hierarchisation!E2897,effectifs_hiver,7,FALSE),IF(Hierarchisation!K2897="Sud Ouest",VLOOKUP(Hierarchisation!E2897,effectifs_hiver,8,FALSE),"Erreur Région"))))))</f>
        <v>#N/A</v>
      </c>
      <c r="V2897" s="17" t="e">
        <f>IF(W2897="Transit","Transit",IF(W2897="hiver",VLOOKUP(E2897,'EFFECTIFS Hiver'!$A:$I,9,FALSE),IF(W2897="été",VLOOKUP(E2897,'EFFECTIFS Eté'!$A:$I,9,FALSE),"Erreur saison")))</f>
        <v>#N/A</v>
      </c>
      <c r="W2897" s="18" t="e">
        <f>VLOOKUP(D2897,Listes!B:C,2,FALSE)</f>
        <v>#N/A</v>
      </c>
    </row>
    <row r="2898" spans="1:23" ht="15.75" customHeight="1">
      <c r="A2898" s="11"/>
      <c r="B2898" s="11"/>
      <c r="C2898" s="11"/>
      <c r="D2898" s="11"/>
      <c r="E2898" s="11"/>
      <c r="F2898" s="11"/>
      <c r="G2898" s="11" t="e">
        <f>VLOOKUP(E2898,TAXONS!B:C,2,FALSE)</f>
        <v>#N/A</v>
      </c>
      <c r="H2898" s="13">
        <f t="shared" si="228"/>
        <v>0</v>
      </c>
      <c r="I2898" s="12" t="e">
        <f t="shared" si="229"/>
        <v>#N/A</v>
      </c>
      <c r="J2898" s="14" t="e">
        <f t="shared" si="230"/>
        <v>#N/A</v>
      </c>
      <c r="K2898" s="15" t="e">
        <f>VLOOKUP(B2898,REGIONS!A:D,4,FALSE)</f>
        <v>#N/A</v>
      </c>
      <c r="L2898" s="19" t="e">
        <f>VLOOKUP(G2898,Sensibilité!$A:$L,12,FALSE)</f>
        <v>#N/A</v>
      </c>
      <c r="M2898" s="19" t="e">
        <f t="shared" si="231"/>
        <v>#N/A</v>
      </c>
      <c r="N2898" s="19" t="e">
        <f t="shared" si="232"/>
        <v>#N/A</v>
      </c>
      <c r="O2898" s="15" t="str">
        <f>IF(D2898=Listes!$B$6,"SWARMING",IF(OR(D2898=Listes!$B$1,D2898=Listes!$B$2,D2898=Listes!$B$5),2,IF(OR(D2898=Listes!$B$3,D2898=Listes!$B$4),1,"erreur colonne D")))</f>
        <v>SWARMING</v>
      </c>
      <c r="P2898" s="15" t="e">
        <f>IF(OR(W2898="Hiver",W2898="Transit"),VLOOKUP(E2898,IC!A:E,4,FALSE),IF(W2898="été",VLOOKUP(E2898,IC!A:E,3,FALSE),"erreur"))</f>
        <v>#N/A</v>
      </c>
      <c r="Q2898" s="15" t="e">
        <f>IF(P2898="NR",0,IF(F2898&lt;5,0,IF(P2898=1,VLOOKUP(F2898,IC!$G$1:$I$8,3,TRUE),
IF(P2898=2,VLOOKUP(F2898,IC!$K$1:$M$8,3,TRUE),
IF(P2898=3,VLOOKUP(F2898,IC!$O$1:$Q$8,3,TRUE),IF(P2898=4,VLOOKUP(F2898,IC!$S$2:$U$9,3,TRUE),
"erreur"))))))</f>
        <v>#N/A</v>
      </c>
      <c r="R2898" s="16" t="e">
        <f>IF(OR(V2898="NA",V2898="Transit",V2898&lt;Listes!$F$1),"non applicable",F2898/V2898)</f>
        <v>#N/A</v>
      </c>
      <c r="S2898" s="16" t="e">
        <f>IF(W2898="Transit","Non applicable",IF(AND(W2898="été",T2898&gt;Listes!F2897),F2898/T2898,IF(AND(W2898="Hiver",Hierarchisation!U2898&gt;Listes!F2897),F2898/U2898,"non applicable")))</f>
        <v>#N/A</v>
      </c>
      <c r="T2898" s="17" t="e">
        <f>IF(K2898="Centre",VLOOKUP(E2898,effectifs_ete,3,FALSE),IF(Hierarchisation!K2898="Grand Nord",VLOOKUP(Hierarchisation!E2898,effectifs_ete,4,FALSE),IF(Hierarchisation!K2898="Nord Est",VLOOKUP(Hierarchisation!E2898,effectifs_ete,5,FALSE),IF(Hierarchisation!K2898="Nord Ouest",VLOOKUP(Hierarchisation!E2898,effectifs_ete,6,FALSE),IF(Hierarchisation!K2898="Sud Est",VLOOKUP(Hierarchisation!E2898,effectifs_ete,7,FALSE),IF(Hierarchisation!K2898="Sud Ouest",VLOOKUP(Hierarchisation!E2898,effectifs_ete,8,FALSE),"Erreur Région"))))))</f>
        <v>#N/A</v>
      </c>
      <c r="U2898" s="17" t="e">
        <f>IF(K2898="Centre",VLOOKUP(E2898,effectifs_hiver,3,FALSE),IF(Hierarchisation!K2898="Grand Nord",VLOOKUP(Hierarchisation!E2898,effectifs_hiver,4,FALSE),IF(Hierarchisation!K2898="Nord Est",VLOOKUP(Hierarchisation!E2898,effectifs_hiver,5,FALSE),IF(Hierarchisation!K2898="Nord Ouest",VLOOKUP(Hierarchisation!E2898,effectifs_hiver,6,FALSE),IF(Hierarchisation!K2898="Sud Est",VLOOKUP(Hierarchisation!E2898,effectifs_hiver,7,FALSE),IF(Hierarchisation!K2898="Sud Ouest",VLOOKUP(Hierarchisation!E2898,effectifs_hiver,8,FALSE),"Erreur Région"))))))</f>
        <v>#N/A</v>
      </c>
      <c r="V2898" s="17" t="e">
        <f>IF(W2898="Transit","Transit",IF(W2898="hiver",VLOOKUP(E2898,'EFFECTIFS Hiver'!$A:$I,9,FALSE),IF(W2898="été",VLOOKUP(E2898,'EFFECTIFS Eté'!$A:$I,9,FALSE),"Erreur saison")))</f>
        <v>#N/A</v>
      </c>
      <c r="W2898" s="18" t="e">
        <f>VLOOKUP(D2898,Listes!B:C,2,FALSE)</f>
        <v>#N/A</v>
      </c>
    </row>
    <row r="2899" spans="1:23" ht="15.75" customHeight="1">
      <c r="A2899" s="11"/>
      <c r="B2899" s="11"/>
      <c r="C2899" s="11"/>
      <c r="D2899" s="11"/>
      <c r="E2899" s="11"/>
      <c r="F2899" s="11"/>
      <c r="G2899" s="11" t="e">
        <f>VLOOKUP(E2899,TAXONS!B:C,2,FALSE)</f>
        <v>#N/A</v>
      </c>
      <c r="H2899" s="13">
        <f t="shared" si="228"/>
        <v>0</v>
      </c>
      <c r="I2899" s="12" t="e">
        <f t="shared" si="229"/>
        <v>#N/A</v>
      </c>
      <c r="J2899" s="14" t="e">
        <f t="shared" si="230"/>
        <v>#N/A</v>
      </c>
      <c r="K2899" s="15" t="e">
        <f>VLOOKUP(B2899,REGIONS!A:D,4,FALSE)</f>
        <v>#N/A</v>
      </c>
      <c r="L2899" s="19" t="e">
        <f>VLOOKUP(G2899,Sensibilité!$A:$L,12,FALSE)</f>
        <v>#N/A</v>
      </c>
      <c r="M2899" s="19" t="e">
        <f t="shared" si="231"/>
        <v>#N/A</v>
      </c>
      <c r="N2899" s="19" t="e">
        <f t="shared" si="232"/>
        <v>#N/A</v>
      </c>
      <c r="O2899" s="15" t="str">
        <f>IF(D2899=Listes!$B$6,"SWARMING",IF(OR(D2899=Listes!$B$1,D2899=Listes!$B$2,D2899=Listes!$B$5),2,IF(OR(D2899=Listes!$B$3,D2899=Listes!$B$4),1,"erreur colonne D")))</f>
        <v>SWARMING</v>
      </c>
      <c r="P2899" s="15" t="e">
        <f>IF(OR(W2899="Hiver",W2899="Transit"),VLOOKUP(E2899,IC!A:E,4,FALSE),IF(W2899="été",VLOOKUP(E2899,IC!A:E,3,FALSE),"erreur"))</f>
        <v>#N/A</v>
      </c>
      <c r="Q2899" s="15" t="e">
        <f>IF(P2899="NR",0,IF(F2899&lt;5,0,IF(P2899=1,VLOOKUP(F2899,IC!$G$1:$I$8,3,TRUE),
IF(P2899=2,VLOOKUP(F2899,IC!$K$1:$M$8,3,TRUE),
IF(P2899=3,VLOOKUP(F2899,IC!$O$1:$Q$8,3,TRUE),IF(P2899=4,VLOOKUP(F2899,IC!$S$2:$U$9,3,TRUE),
"erreur"))))))</f>
        <v>#N/A</v>
      </c>
      <c r="R2899" s="16" t="e">
        <f>IF(OR(V2899="NA",V2899="Transit",V2899&lt;Listes!$F$1),"non applicable",F2899/V2899)</f>
        <v>#N/A</v>
      </c>
      <c r="S2899" s="16" t="e">
        <f>IF(W2899="Transit","Non applicable",IF(AND(W2899="été",T2899&gt;Listes!F2898),F2899/T2899,IF(AND(W2899="Hiver",Hierarchisation!U2899&gt;Listes!F2898),F2899/U2899,"non applicable")))</f>
        <v>#N/A</v>
      </c>
      <c r="T2899" s="17" t="e">
        <f>IF(K2899="Centre",VLOOKUP(E2899,effectifs_ete,3,FALSE),IF(Hierarchisation!K2899="Grand Nord",VLOOKUP(Hierarchisation!E2899,effectifs_ete,4,FALSE),IF(Hierarchisation!K2899="Nord Est",VLOOKUP(Hierarchisation!E2899,effectifs_ete,5,FALSE),IF(Hierarchisation!K2899="Nord Ouest",VLOOKUP(Hierarchisation!E2899,effectifs_ete,6,FALSE),IF(Hierarchisation!K2899="Sud Est",VLOOKUP(Hierarchisation!E2899,effectifs_ete,7,FALSE),IF(Hierarchisation!K2899="Sud Ouest",VLOOKUP(Hierarchisation!E2899,effectifs_ete,8,FALSE),"Erreur Région"))))))</f>
        <v>#N/A</v>
      </c>
      <c r="U2899" s="17" t="e">
        <f>IF(K2899="Centre",VLOOKUP(E2899,effectifs_hiver,3,FALSE),IF(Hierarchisation!K2899="Grand Nord",VLOOKUP(Hierarchisation!E2899,effectifs_hiver,4,FALSE),IF(Hierarchisation!K2899="Nord Est",VLOOKUP(Hierarchisation!E2899,effectifs_hiver,5,FALSE),IF(Hierarchisation!K2899="Nord Ouest",VLOOKUP(Hierarchisation!E2899,effectifs_hiver,6,FALSE),IF(Hierarchisation!K2899="Sud Est",VLOOKUP(Hierarchisation!E2899,effectifs_hiver,7,FALSE),IF(Hierarchisation!K2899="Sud Ouest",VLOOKUP(Hierarchisation!E2899,effectifs_hiver,8,FALSE),"Erreur Région"))))))</f>
        <v>#N/A</v>
      </c>
      <c r="V2899" s="17" t="e">
        <f>IF(W2899="Transit","Transit",IF(W2899="hiver",VLOOKUP(E2899,'EFFECTIFS Hiver'!$A:$I,9,FALSE),IF(W2899="été",VLOOKUP(E2899,'EFFECTIFS Eté'!$A:$I,9,FALSE),"Erreur saison")))</f>
        <v>#N/A</v>
      </c>
      <c r="W2899" s="18" t="e">
        <f>VLOOKUP(D2899,Listes!B:C,2,FALSE)</f>
        <v>#N/A</v>
      </c>
    </row>
    <row r="2900" spans="1:23" ht="15.75" customHeight="1">
      <c r="A2900" s="11"/>
      <c r="B2900" s="11"/>
      <c r="C2900" s="11"/>
      <c r="D2900" s="11"/>
      <c r="E2900" s="11"/>
      <c r="F2900" s="11"/>
      <c r="G2900" s="11" t="e">
        <f>VLOOKUP(E2900,TAXONS!B:C,2,FALSE)</f>
        <v>#N/A</v>
      </c>
      <c r="H2900" s="13">
        <f t="shared" si="228"/>
        <v>0</v>
      </c>
      <c r="I2900" s="12" t="e">
        <f t="shared" si="229"/>
        <v>#N/A</v>
      </c>
      <c r="J2900" s="14" t="e">
        <f t="shared" si="230"/>
        <v>#N/A</v>
      </c>
      <c r="K2900" s="15" t="e">
        <f>VLOOKUP(B2900,REGIONS!A:D,4,FALSE)</f>
        <v>#N/A</v>
      </c>
      <c r="L2900" s="19" t="e">
        <f>VLOOKUP(G2900,Sensibilité!$A:$L,12,FALSE)</f>
        <v>#N/A</v>
      </c>
      <c r="M2900" s="19" t="e">
        <f t="shared" si="231"/>
        <v>#N/A</v>
      </c>
      <c r="N2900" s="19" t="e">
        <f t="shared" si="232"/>
        <v>#N/A</v>
      </c>
      <c r="O2900" s="15" t="str">
        <f>IF(D2900=Listes!$B$6,"SWARMING",IF(OR(D2900=Listes!$B$1,D2900=Listes!$B$2,D2900=Listes!$B$5),2,IF(OR(D2900=Listes!$B$3,D2900=Listes!$B$4),1,"erreur colonne D")))</f>
        <v>SWARMING</v>
      </c>
      <c r="P2900" s="15" t="e">
        <f>IF(OR(W2900="Hiver",W2900="Transit"),VLOOKUP(E2900,IC!A:E,4,FALSE),IF(W2900="été",VLOOKUP(E2900,IC!A:E,3,FALSE),"erreur"))</f>
        <v>#N/A</v>
      </c>
      <c r="Q2900" s="15" t="e">
        <f>IF(P2900="NR",0,IF(F2900&lt;5,0,IF(P2900=1,VLOOKUP(F2900,IC!$G$1:$I$8,3,TRUE),
IF(P2900=2,VLOOKUP(F2900,IC!$K$1:$M$8,3,TRUE),
IF(P2900=3,VLOOKUP(F2900,IC!$O$1:$Q$8,3,TRUE),IF(P2900=4,VLOOKUP(F2900,IC!$S$2:$U$9,3,TRUE),
"erreur"))))))</f>
        <v>#N/A</v>
      </c>
      <c r="R2900" s="16" t="e">
        <f>IF(OR(V2900="NA",V2900="Transit",V2900&lt;Listes!$F$1),"non applicable",F2900/V2900)</f>
        <v>#N/A</v>
      </c>
      <c r="S2900" s="16" t="e">
        <f>IF(W2900="Transit","Non applicable",IF(AND(W2900="été",T2900&gt;Listes!F2899),F2900/T2900,IF(AND(W2900="Hiver",Hierarchisation!U2900&gt;Listes!F2899),F2900/U2900,"non applicable")))</f>
        <v>#N/A</v>
      </c>
      <c r="T2900" s="17" t="e">
        <f>IF(K2900="Centre",VLOOKUP(E2900,effectifs_ete,3,FALSE),IF(Hierarchisation!K2900="Grand Nord",VLOOKUP(Hierarchisation!E2900,effectifs_ete,4,FALSE),IF(Hierarchisation!K2900="Nord Est",VLOOKUP(Hierarchisation!E2900,effectifs_ete,5,FALSE),IF(Hierarchisation!K2900="Nord Ouest",VLOOKUP(Hierarchisation!E2900,effectifs_ete,6,FALSE),IF(Hierarchisation!K2900="Sud Est",VLOOKUP(Hierarchisation!E2900,effectifs_ete,7,FALSE),IF(Hierarchisation!K2900="Sud Ouest",VLOOKUP(Hierarchisation!E2900,effectifs_ete,8,FALSE),"Erreur Région"))))))</f>
        <v>#N/A</v>
      </c>
      <c r="U2900" s="17" t="e">
        <f>IF(K2900="Centre",VLOOKUP(E2900,effectifs_hiver,3,FALSE),IF(Hierarchisation!K2900="Grand Nord",VLOOKUP(Hierarchisation!E2900,effectifs_hiver,4,FALSE),IF(Hierarchisation!K2900="Nord Est",VLOOKUP(Hierarchisation!E2900,effectifs_hiver,5,FALSE),IF(Hierarchisation!K2900="Nord Ouest",VLOOKUP(Hierarchisation!E2900,effectifs_hiver,6,FALSE),IF(Hierarchisation!K2900="Sud Est",VLOOKUP(Hierarchisation!E2900,effectifs_hiver,7,FALSE),IF(Hierarchisation!K2900="Sud Ouest",VLOOKUP(Hierarchisation!E2900,effectifs_hiver,8,FALSE),"Erreur Région"))))))</f>
        <v>#N/A</v>
      </c>
      <c r="V2900" s="17" t="e">
        <f>IF(W2900="Transit","Transit",IF(W2900="hiver",VLOOKUP(E2900,'EFFECTIFS Hiver'!$A:$I,9,FALSE),IF(W2900="été",VLOOKUP(E2900,'EFFECTIFS Eté'!$A:$I,9,FALSE),"Erreur saison")))</f>
        <v>#N/A</v>
      </c>
      <c r="W2900" s="18" t="e">
        <f>VLOOKUP(D2900,Listes!B:C,2,FALSE)</f>
        <v>#N/A</v>
      </c>
    </row>
    <row r="2901" spans="1:23" ht="15.75" customHeight="1">
      <c r="A2901" s="11"/>
      <c r="B2901" s="11"/>
      <c r="C2901" s="11"/>
      <c r="D2901" s="11"/>
      <c r="E2901" s="11"/>
      <c r="F2901" s="11"/>
      <c r="G2901" s="11" t="e">
        <f>VLOOKUP(E2901,TAXONS!B:C,2,FALSE)</f>
        <v>#N/A</v>
      </c>
      <c r="H2901" s="13">
        <f t="shared" si="228"/>
        <v>0</v>
      </c>
      <c r="I2901" s="12" t="e">
        <f t="shared" si="229"/>
        <v>#N/A</v>
      </c>
      <c r="J2901" s="14" t="e">
        <f t="shared" si="230"/>
        <v>#N/A</v>
      </c>
      <c r="K2901" s="15" t="e">
        <f>VLOOKUP(B2901,REGIONS!A:D,4,FALSE)</f>
        <v>#N/A</v>
      </c>
      <c r="L2901" s="19" t="e">
        <f>VLOOKUP(G2901,Sensibilité!$A:$L,12,FALSE)</f>
        <v>#N/A</v>
      </c>
      <c r="M2901" s="19" t="e">
        <f t="shared" si="231"/>
        <v>#N/A</v>
      </c>
      <c r="N2901" s="19" t="e">
        <f t="shared" si="232"/>
        <v>#N/A</v>
      </c>
      <c r="O2901" s="15" t="str">
        <f>IF(D2901=Listes!$B$6,"SWARMING",IF(OR(D2901=Listes!$B$1,D2901=Listes!$B$2,D2901=Listes!$B$5),2,IF(OR(D2901=Listes!$B$3,D2901=Listes!$B$4),1,"erreur colonne D")))</f>
        <v>SWARMING</v>
      </c>
      <c r="P2901" s="15" t="e">
        <f>IF(OR(W2901="Hiver",W2901="Transit"),VLOOKUP(E2901,IC!A:E,4,FALSE),IF(W2901="été",VLOOKUP(E2901,IC!A:E,3,FALSE),"erreur"))</f>
        <v>#N/A</v>
      </c>
      <c r="Q2901" s="15" t="e">
        <f>IF(P2901="NR",0,IF(F2901&lt;5,0,IF(P2901=1,VLOOKUP(F2901,IC!$G$1:$I$8,3,TRUE),
IF(P2901=2,VLOOKUP(F2901,IC!$K$1:$M$8,3,TRUE),
IF(P2901=3,VLOOKUP(F2901,IC!$O$1:$Q$8,3,TRUE),IF(P2901=4,VLOOKUP(F2901,IC!$S$2:$U$9,3,TRUE),
"erreur"))))))</f>
        <v>#N/A</v>
      </c>
      <c r="R2901" s="16" t="e">
        <f>IF(OR(V2901="NA",V2901="Transit",V2901&lt;Listes!$F$1),"non applicable",F2901/V2901)</f>
        <v>#N/A</v>
      </c>
      <c r="S2901" s="16" t="e">
        <f>IF(W2901="Transit","Non applicable",IF(AND(W2901="été",T2901&gt;Listes!F2900),F2901/T2901,IF(AND(W2901="Hiver",Hierarchisation!U2901&gt;Listes!F2900),F2901/U2901,"non applicable")))</f>
        <v>#N/A</v>
      </c>
      <c r="T2901" s="17" t="e">
        <f>IF(K2901="Centre",VLOOKUP(E2901,effectifs_ete,3,FALSE),IF(Hierarchisation!K2901="Grand Nord",VLOOKUP(Hierarchisation!E2901,effectifs_ete,4,FALSE),IF(Hierarchisation!K2901="Nord Est",VLOOKUP(Hierarchisation!E2901,effectifs_ete,5,FALSE),IF(Hierarchisation!K2901="Nord Ouest",VLOOKUP(Hierarchisation!E2901,effectifs_ete,6,FALSE),IF(Hierarchisation!K2901="Sud Est",VLOOKUP(Hierarchisation!E2901,effectifs_ete,7,FALSE),IF(Hierarchisation!K2901="Sud Ouest",VLOOKUP(Hierarchisation!E2901,effectifs_ete,8,FALSE),"Erreur Région"))))))</f>
        <v>#N/A</v>
      </c>
      <c r="U2901" s="17" t="e">
        <f>IF(K2901="Centre",VLOOKUP(E2901,effectifs_hiver,3,FALSE),IF(Hierarchisation!K2901="Grand Nord",VLOOKUP(Hierarchisation!E2901,effectifs_hiver,4,FALSE),IF(Hierarchisation!K2901="Nord Est",VLOOKUP(Hierarchisation!E2901,effectifs_hiver,5,FALSE),IF(Hierarchisation!K2901="Nord Ouest",VLOOKUP(Hierarchisation!E2901,effectifs_hiver,6,FALSE),IF(Hierarchisation!K2901="Sud Est",VLOOKUP(Hierarchisation!E2901,effectifs_hiver,7,FALSE),IF(Hierarchisation!K2901="Sud Ouest",VLOOKUP(Hierarchisation!E2901,effectifs_hiver,8,FALSE),"Erreur Région"))))))</f>
        <v>#N/A</v>
      </c>
      <c r="V2901" s="17" t="e">
        <f>IF(W2901="Transit","Transit",IF(W2901="hiver",VLOOKUP(E2901,'EFFECTIFS Hiver'!$A:$I,9,FALSE),IF(W2901="été",VLOOKUP(E2901,'EFFECTIFS Eté'!$A:$I,9,FALSE),"Erreur saison")))</f>
        <v>#N/A</v>
      </c>
      <c r="W2901" s="18" t="e">
        <f>VLOOKUP(D2901,Listes!B:C,2,FALSE)</f>
        <v>#N/A</v>
      </c>
    </row>
    <row r="2902" spans="1:23" ht="15.75" customHeight="1">
      <c r="A2902" s="11"/>
      <c r="B2902" s="11"/>
      <c r="C2902" s="11"/>
      <c r="D2902" s="11"/>
      <c r="E2902" s="11"/>
      <c r="F2902" s="11"/>
      <c r="G2902" s="11" t="e">
        <f>VLOOKUP(E2902,TAXONS!B:C,2,FALSE)</f>
        <v>#N/A</v>
      </c>
      <c r="H2902" s="13">
        <f t="shared" si="228"/>
        <v>0</v>
      </c>
      <c r="I2902" s="12" t="e">
        <f t="shared" si="229"/>
        <v>#N/A</v>
      </c>
      <c r="J2902" s="14" t="e">
        <f t="shared" si="230"/>
        <v>#N/A</v>
      </c>
      <c r="K2902" s="15" t="e">
        <f>VLOOKUP(B2902,REGIONS!A:D,4,FALSE)</f>
        <v>#N/A</v>
      </c>
      <c r="L2902" s="19" t="e">
        <f>VLOOKUP(G2902,Sensibilité!$A:$L,12,FALSE)</f>
        <v>#N/A</v>
      </c>
      <c r="M2902" s="19" t="e">
        <f t="shared" si="231"/>
        <v>#N/A</v>
      </c>
      <c r="N2902" s="19" t="e">
        <f t="shared" si="232"/>
        <v>#N/A</v>
      </c>
      <c r="O2902" s="15" t="str">
        <f>IF(D2902=Listes!$B$6,"SWARMING",IF(OR(D2902=Listes!$B$1,D2902=Listes!$B$2,D2902=Listes!$B$5),2,IF(OR(D2902=Listes!$B$3,D2902=Listes!$B$4),1,"erreur colonne D")))</f>
        <v>SWARMING</v>
      </c>
      <c r="P2902" s="15" t="e">
        <f>IF(OR(W2902="Hiver",W2902="Transit"),VLOOKUP(E2902,IC!A:E,4,FALSE),IF(W2902="été",VLOOKUP(E2902,IC!A:E,3,FALSE),"erreur"))</f>
        <v>#N/A</v>
      </c>
      <c r="Q2902" s="15" t="e">
        <f>IF(P2902="NR",0,IF(F2902&lt;5,0,IF(P2902=1,VLOOKUP(F2902,IC!$G$1:$I$8,3,TRUE),
IF(P2902=2,VLOOKUP(F2902,IC!$K$1:$M$8,3,TRUE),
IF(P2902=3,VLOOKUP(F2902,IC!$O$1:$Q$8,3,TRUE),IF(P2902=4,VLOOKUP(F2902,IC!$S$2:$U$9,3,TRUE),
"erreur"))))))</f>
        <v>#N/A</v>
      </c>
      <c r="R2902" s="16" t="e">
        <f>IF(OR(V2902="NA",V2902="Transit",V2902&lt;Listes!$F$1),"non applicable",F2902/V2902)</f>
        <v>#N/A</v>
      </c>
      <c r="S2902" s="16" t="e">
        <f>IF(W2902="Transit","Non applicable",IF(AND(W2902="été",T2902&gt;Listes!F2901),F2902/T2902,IF(AND(W2902="Hiver",Hierarchisation!U2902&gt;Listes!F2901),F2902/U2902,"non applicable")))</f>
        <v>#N/A</v>
      </c>
      <c r="T2902" s="17" t="e">
        <f>IF(K2902="Centre",VLOOKUP(E2902,effectifs_ete,3,FALSE),IF(Hierarchisation!K2902="Grand Nord",VLOOKUP(Hierarchisation!E2902,effectifs_ete,4,FALSE),IF(Hierarchisation!K2902="Nord Est",VLOOKUP(Hierarchisation!E2902,effectifs_ete,5,FALSE),IF(Hierarchisation!K2902="Nord Ouest",VLOOKUP(Hierarchisation!E2902,effectifs_ete,6,FALSE),IF(Hierarchisation!K2902="Sud Est",VLOOKUP(Hierarchisation!E2902,effectifs_ete,7,FALSE),IF(Hierarchisation!K2902="Sud Ouest",VLOOKUP(Hierarchisation!E2902,effectifs_ete,8,FALSE),"Erreur Région"))))))</f>
        <v>#N/A</v>
      </c>
      <c r="U2902" s="17" t="e">
        <f>IF(K2902="Centre",VLOOKUP(E2902,effectifs_hiver,3,FALSE),IF(Hierarchisation!K2902="Grand Nord",VLOOKUP(Hierarchisation!E2902,effectifs_hiver,4,FALSE),IF(Hierarchisation!K2902="Nord Est",VLOOKUP(Hierarchisation!E2902,effectifs_hiver,5,FALSE),IF(Hierarchisation!K2902="Nord Ouest",VLOOKUP(Hierarchisation!E2902,effectifs_hiver,6,FALSE),IF(Hierarchisation!K2902="Sud Est",VLOOKUP(Hierarchisation!E2902,effectifs_hiver,7,FALSE),IF(Hierarchisation!K2902="Sud Ouest",VLOOKUP(Hierarchisation!E2902,effectifs_hiver,8,FALSE),"Erreur Région"))))))</f>
        <v>#N/A</v>
      </c>
      <c r="V2902" s="17" t="e">
        <f>IF(W2902="Transit","Transit",IF(W2902="hiver",VLOOKUP(E2902,'EFFECTIFS Hiver'!$A:$I,9,FALSE),IF(W2902="été",VLOOKUP(E2902,'EFFECTIFS Eté'!$A:$I,9,FALSE),"Erreur saison")))</f>
        <v>#N/A</v>
      </c>
      <c r="W2902" s="18" t="e">
        <f>VLOOKUP(D2902,Listes!B:C,2,FALSE)</f>
        <v>#N/A</v>
      </c>
    </row>
    <row r="2903" spans="1:23" ht="15.75" customHeight="1">
      <c r="A2903" s="11"/>
      <c r="B2903" s="11"/>
      <c r="C2903" s="11"/>
      <c r="D2903" s="11"/>
      <c r="E2903" s="11"/>
      <c r="F2903" s="11"/>
      <c r="G2903" s="11" t="e">
        <f>VLOOKUP(E2903,TAXONS!B:C,2,FALSE)</f>
        <v>#N/A</v>
      </c>
      <c r="H2903" s="13">
        <f t="shared" si="228"/>
        <v>0</v>
      </c>
      <c r="I2903" s="12" t="e">
        <f t="shared" si="229"/>
        <v>#N/A</v>
      </c>
      <c r="J2903" s="14" t="e">
        <f t="shared" si="230"/>
        <v>#N/A</v>
      </c>
      <c r="K2903" s="15" t="e">
        <f>VLOOKUP(B2903,REGIONS!A:D,4,FALSE)</f>
        <v>#N/A</v>
      </c>
      <c r="L2903" s="19" t="e">
        <f>VLOOKUP(G2903,Sensibilité!$A:$L,12,FALSE)</f>
        <v>#N/A</v>
      </c>
      <c r="M2903" s="19" t="e">
        <f t="shared" si="231"/>
        <v>#N/A</v>
      </c>
      <c r="N2903" s="19" t="e">
        <f t="shared" si="232"/>
        <v>#N/A</v>
      </c>
      <c r="O2903" s="15" t="str">
        <f>IF(D2903=Listes!$B$6,"SWARMING",IF(OR(D2903=Listes!$B$1,D2903=Listes!$B$2,D2903=Listes!$B$5),2,IF(OR(D2903=Listes!$B$3,D2903=Listes!$B$4),1,"erreur colonne D")))</f>
        <v>SWARMING</v>
      </c>
      <c r="P2903" s="15" t="e">
        <f>IF(OR(W2903="Hiver",W2903="Transit"),VLOOKUP(E2903,IC!A:E,4,FALSE),IF(W2903="été",VLOOKUP(E2903,IC!A:E,3,FALSE),"erreur"))</f>
        <v>#N/A</v>
      </c>
      <c r="Q2903" s="15" t="e">
        <f>IF(P2903="NR",0,IF(F2903&lt;5,0,IF(P2903=1,VLOOKUP(F2903,IC!$G$1:$I$8,3,TRUE),
IF(P2903=2,VLOOKUP(F2903,IC!$K$1:$M$8,3,TRUE),
IF(P2903=3,VLOOKUP(F2903,IC!$O$1:$Q$8,3,TRUE),IF(P2903=4,VLOOKUP(F2903,IC!$S$2:$U$9,3,TRUE),
"erreur"))))))</f>
        <v>#N/A</v>
      </c>
      <c r="R2903" s="16" t="e">
        <f>IF(OR(V2903="NA",V2903="Transit",V2903&lt;Listes!$F$1),"non applicable",F2903/V2903)</f>
        <v>#N/A</v>
      </c>
      <c r="S2903" s="16" t="e">
        <f>IF(W2903="Transit","Non applicable",IF(AND(W2903="été",T2903&gt;Listes!F2902),F2903/T2903,IF(AND(W2903="Hiver",Hierarchisation!U2903&gt;Listes!F2902),F2903/U2903,"non applicable")))</f>
        <v>#N/A</v>
      </c>
      <c r="T2903" s="17" t="e">
        <f>IF(K2903="Centre",VLOOKUP(E2903,effectifs_ete,3,FALSE),IF(Hierarchisation!K2903="Grand Nord",VLOOKUP(Hierarchisation!E2903,effectifs_ete,4,FALSE),IF(Hierarchisation!K2903="Nord Est",VLOOKUP(Hierarchisation!E2903,effectifs_ete,5,FALSE),IF(Hierarchisation!K2903="Nord Ouest",VLOOKUP(Hierarchisation!E2903,effectifs_ete,6,FALSE),IF(Hierarchisation!K2903="Sud Est",VLOOKUP(Hierarchisation!E2903,effectifs_ete,7,FALSE),IF(Hierarchisation!K2903="Sud Ouest",VLOOKUP(Hierarchisation!E2903,effectifs_ete,8,FALSE),"Erreur Région"))))))</f>
        <v>#N/A</v>
      </c>
      <c r="U2903" s="17" t="e">
        <f>IF(K2903="Centre",VLOOKUP(E2903,effectifs_hiver,3,FALSE),IF(Hierarchisation!K2903="Grand Nord",VLOOKUP(Hierarchisation!E2903,effectifs_hiver,4,FALSE),IF(Hierarchisation!K2903="Nord Est",VLOOKUP(Hierarchisation!E2903,effectifs_hiver,5,FALSE),IF(Hierarchisation!K2903="Nord Ouest",VLOOKUP(Hierarchisation!E2903,effectifs_hiver,6,FALSE),IF(Hierarchisation!K2903="Sud Est",VLOOKUP(Hierarchisation!E2903,effectifs_hiver,7,FALSE),IF(Hierarchisation!K2903="Sud Ouest",VLOOKUP(Hierarchisation!E2903,effectifs_hiver,8,FALSE),"Erreur Région"))))))</f>
        <v>#N/A</v>
      </c>
      <c r="V2903" s="17" t="e">
        <f>IF(W2903="Transit","Transit",IF(W2903="hiver",VLOOKUP(E2903,'EFFECTIFS Hiver'!$A:$I,9,FALSE),IF(W2903="été",VLOOKUP(E2903,'EFFECTIFS Eté'!$A:$I,9,FALSE),"Erreur saison")))</f>
        <v>#N/A</v>
      </c>
      <c r="W2903" s="18" t="e">
        <f>VLOOKUP(D2903,Listes!B:C,2,FALSE)</f>
        <v>#N/A</v>
      </c>
    </row>
    <row r="2904" spans="1:23" ht="15.75" customHeight="1">
      <c r="A2904" s="11"/>
      <c r="B2904" s="11"/>
      <c r="C2904" s="11"/>
      <c r="D2904" s="11"/>
      <c r="E2904" s="11"/>
      <c r="F2904" s="11"/>
      <c r="G2904" s="11" t="e">
        <f>VLOOKUP(E2904,TAXONS!B:C,2,FALSE)</f>
        <v>#N/A</v>
      </c>
      <c r="H2904" s="13">
        <f t="shared" si="228"/>
        <v>0</v>
      </c>
      <c r="I2904" s="12" t="e">
        <f t="shared" si="229"/>
        <v>#N/A</v>
      </c>
      <c r="J2904" s="14" t="e">
        <f t="shared" si="230"/>
        <v>#N/A</v>
      </c>
      <c r="K2904" s="15" t="e">
        <f>VLOOKUP(B2904,REGIONS!A:D,4,FALSE)</f>
        <v>#N/A</v>
      </c>
      <c r="L2904" s="19" t="e">
        <f>VLOOKUP(G2904,Sensibilité!$A:$L,12,FALSE)</f>
        <v>#N/A</v>
      </c>
      <c r="M2904" s="19" t="e">
        <f t="shared" si="231"/>
        <v>#N/A</v>
      </c>
      <c r="N2904" s="19" t="e">
        <f t="shared" si="232"/>
        <v>#N/A</v>
      </c>
      <c r="O2904" s="15" t="str">
        <f>IF(D2904=Listes!$B$6,"SWARMING",IF(OR(D2904=Listes!$B$1,D2904=Listes!$B$2,D2904=Listes!$B$5),2,IF(OR(D2904=Listes!$B$3,D2904=Listes!$B$4),1,"erreur colonne D")))</f>
        <v>SWARMING</v>
      </c>
      <c r="P2904" s="15" t="e">
        <f>IF(OR(W2904="Hiver",W2904="Transit"),VLOOKUP(E2904,IC!A:E,4,FALSE),IF(W2904="été",VLOOKUP(E2904,IC!A:E,3,FALSE),"erreur"))</f>
        <v>#N/A</v>
      </c>
      <c r="Q2904" s="15" t="e">
        <f>IF(P2904="NR",0,IF(F2904&lt;5,0,IF(P2904=1,VLOOKUP(F2904,IC!$G$1:$I$8,3,TRUE),
IF(P2904=2,VLOOKUP(F2904,IC!$K$1:$M$8,3,TRUE),
IF(P2904=3,VLOOKUP(F2904,IC!$O$1:$Q$8,3,TRUE),IF(P2904=4,VLOOKUP(F2904,IC!$S$2:$U$9,3,TRUE),
"erreur"))))))</f>
        <v>#N/A</v>
      </c>
      <c r="R2904" s="16" t="e">
        <f>IF(OR(V2904="NA",V2904="Transit",V2904&lt;Listes!$F$1),"non applicable",F2904/V2904)</f>
        <v>#N/A</v>
      </c>
      <c r="S2904" s="16" t="e">
        <f>IF(W2904="Transit","Non applicable",IF(AND(W2904="été",T2904&gt;Listes!F2903),F2904/T2904,IF(AND(W2904="Hiver",Hierarchisation!U2904&gt;Listes!F2903),F2904/U2904,"non applicable")))</f>
        <v>#N/A</v>
      </c>
      <c r="T2904" s="17" t="e">
        <f>IF(K2904="Centre",VLOOKUP(E2904,effectifs_ete,3,FALSE),IF(Hierarchisation!K2904="Grand Nord",VLOOKUP(Hierarchisation!E2904,effectifs_ete,4,FALSE),IF(Hierarchisation!K2904="Nord Est",VLOOKUP(Hierarchisation!E2904,effectifs_ete,5,FALSE),IF(Hierarchisation!K2904="Nord Ouest",VLOOKUP(Hierarchisation!E2904,effectifs_ete,6,FALSE),IF(Hierarchisation!K2904="Sud Est",VLOOKUP(Hierarchisation!E2904,effectifs_ete,7,FALSE),IF(Hierarchisation!K2904="Sud Ouest",VLOOKUP(Hierarchisation!E2904,effectifs_ete,8,FALSE),"Erreur Région"))))))</f>
        <v>#N/A</v>
      </c>
      <c r="U2904" s="17" t="e">
        <f>IF(K2904="Centre",VLOOKUP(E2904,effectifs_hiver,3,FALSE),IF(Hierarchisation!K2904="Grand Nord",VLOOKUP(Hierarchisation!E2904,effectifs_hiver,4,FALSE),IF(Hierarchisation!K2904="Nord Est",VLOOKUP(Hierarchisation!E2904,effectifs_hiver,5,FALSE),IF(Hierarchisation!K2904="Nord Ouest",VLOOKUP(Hierarchisation!E2904,effectifs_hiver,6,FALSE),IF(Hierarchisation!K2904="Sud Est",VLOOKUP(Hierarchisation!E2904,effectifs_hiver,7,FALSE),IF(Hierarchisation!K2904="Sud Ouest",VLOOKUP(Hierarchisation!E2904,effectifs_hiver,8,FALSE),"Erreur Région"))))))</f>
        <v>#N/A</v>
      </c>
      <c r="V2904" s="17" t="e">
        <f>IF(W2904="Transit","Transit",IF(W2904="hiver",VLOOKUP(E2904,'EFFECTIFS Hiver'!$A:$I,9,FALSE),IF(W2904="été",VLOOKUP(E2904,'EFFECTIFS Eté'!$A:$I,9,FALSE),"Erreur saison")))</f>
        <v>#N/A</v>
      </c>
      <c r="W2904" s="18" t="e">
        <f>VLOOKUP(D2904,Listes!B:C,2,FALSE)</f>
        <v>#N/A</v>
      </c>
    </row>
    <row r="2905" spans="1:23" ht="15.75" customHeight="1">
      <c r="A2905" s="11"/>
      <c r="B2905" s="11"/>
      <c r="C2905" s="11"/>
      <c r="D2905" s="11"/>
      <c r="E2905" s="11"/>
      <c r="F2905" s="11"/>
      <c r="G2905" s="11" t="e">
        <f>VLOOKUP(E2905,TAXONS!B:C,2,FALSE)</f>
        <v>#N/A</v>
      </c>
      <c r="H2905" s="13">
        <f t="shared" si="228"/>
        <v>0</v>
      </c>
      <c r="I2905" s="12" t="e">
        <f t="shared" si="229"/>
        <v>#N/A</v>
      </c>
      <c r="J2905" s="14" t="e">
        <f t="shared" si="230"/>
        <v>#N/A</v>
      </c>
      <c r="K2905" s="15" t="e">
        <f>VLOOKUP(B2905,REGIONS!A:D,4,FALSE)</f>
        <v>#N/A</v>
      </c>
      <c r="L2905" s="19" t="e">
        <f>VLOOKUP(G2905,Sensibilité!$A:$L,12,FALSE)</f>
        <v>#N/A</v>
      </c>
      <c r="M2905" s="19" t="e">
        <f t="shared" si="231"/>
        <v>#N/A</v>
      </c>
      <c r="N2905" s="19" t="e">
        <f t="shared" si="232"/>
        <v>#N/A</v>
      </c>
      <c r="O2905" s="15" t="str">
        <f>IF(D2905=Listes!$B$6,"SWARMING",IF(OR(D2905=Listes!$B$1,D2905=Listes!$B$2,D2905=Listes!$B$5),2,IF(OR(D2905=Listes!$B$3,D2905=Listes!$B$4),1,"erreur colonne D")))</f>
        <v>SWARMING</v>
      </c>
      <c r="P2905" s="15" t="e">
        <f>IF(OR(W2905="Hiver",W2905="Transit"),VLOOKUP(E2905,IC!A:E,4,FALSE),IF(W2905="été",VLOOKUP(E2905,IC!A:E,3,FALSE),"erreur"))</f>
        <v>#N/A</v>
      </c>
      <c r="Q2905" s="15" t="e">
        <f>IF(P2905="NR",0,IF(F2905&lt;5,0,IF(P2905=1,VLOOKUP(F2905,IC!$G$1:$I$8,3,TRUE),
IF(P2905=2,VLOOKUP(F2905,IC!$K$1:$M$8,3,TRUE),
IF(P2905=3,VLOOKUP(F2905,IC!$O$1:$Q$8,3,TRUE),IF(P2905=4,VLOOKUP(F2905,IC!$S$2:$U$9,3,TRUE),
"erreur"))))))</f>
        <v>#N/A</v>
      </c>
      <c r="R2905" s="16" t="e">
        <f>IF(OR(V2905="NA",V2905="Transit",V2905&lt;Listes!$F$1),"non applicable",F2905/V2905)</f>
        <v>#N/A</v>
      </c>
      <c r="S2905" s="16" t="e">
        <f>IF(W2905="Transit","Non applicable",IF(AND(W2905="été",T2905&gt;Listes!F2904),F2905/T2905,IF(AND(W2905="Hiver",Hierarchisation!U2905&gt;Listes!F2904),F2905/U2905,"non applicable")))</f>
        <v>#N/A</v>
      </c>
      <c r="T2905" s="17" t="e">
        <f>IF(K2905="Centre",VLOOKUP(E2905,effectifs_ete,3,FALSE),IF(Hierarchisation!K2905="Grand Nord",VLOOKUP(Hierarchisation!E2905,effectifs_ete,4,FALSE),IF(Hierarchisation!K2905="Nord Est",VLOOKUP(Hierarchisation!E2905,effectifs_ete,5,FALSE),IF(Hierarchisation!K2905="Nord Ouest",VLOOKUP(Hierarchisation!E2905,effectifs_ete,6,FALSE),IF(Hierarchisation!K2905="Sud Est",VLOOKUP(Hierarchisation!E2905,effectifs_ete,7,FALSE),IF(Hierarchisation!K2905="Sud Ouest",VLOOKUP(Hierarchisation!E2905,effectifs_ete,8,FALSE),"Erreur Région"))))))</f>
        <v>#N/A</v>
      </c>
      <c r="U2905" s="17" t="e">
        <f>IF(K2905="Centre",VLOOKUP(E2905,effectifs_hiver,3,FALSE),IF(Hierarchisation!K2905="Grand Nord",VLOOKUP(Hierarchisation!E2905,effectifs_hiver,4,FALSE),IF(Hierarchisation!K2905="Nord Est",VLOOKUP(Hierarchisation!E2905,effectifs_hiver,5,FALSE),IF(Hierarchisation!K2905="Nord Ouest",VLOOKUP(Hierarchisation!E2905,effectifs_hiver,6,FALSE),IF(Hierarchisation!K2905="Sud Est",VLOOKUP(Hierarchisation!E2905,effectifs_hiver,7,FALSE),IF(Hierarchisation!K2905="Sud Ouest",VLOOKUP(Hierarchisation!E2905,effectifs_hiver,8,FALSE),"Erreur Région"))))))</f>
        <v>#N/A</v>
      </c>
      <c r="V2905" s="17" t="e">
        <f>IF(W2905="Transit","Transit",IF(W2905="hiver",VLOOKUP(E2905,'EFFECTIFS Hiver'!$A:$I,9,FALSE),IF(W2905="été",VLOOKUP(E2905,'EFFECTIFS Eté'!$A:$I,9,FALSE),"Erreur saison")))</f>
        <v>#N/A</v>
      </c>
      <c r="W2905" s="18" t="e">
        <f>VLOOKUP(D2905,Listes!B:C,2,FALSE)</f>
        <v>#N/A</v>
      </c>
    </row>
    <row r="2906" spans="1:23" ht="15.75" customHeight="1">
      <c r="A2906" s="11"/>
      <c r="B2906" s="11"/>
      <c r="C2906" s="11"/>
      <c r="D2906" s="11"/>
      <c r="E2906" s="11"/>
      <c r="F2906" s="11"/>
      <c r="G2906" s="11" t="e">
        <f>VLOOKUP(E2906,TAXONS!B:C,2,FALSE)</f>
        <v>#N/A</v>
      </c>
      <c r="H2906" s="13">
        <f t="shared" si="228"/>
        <v>0</v>
      </c>
      <c r="I2906" s="12" t="e">
        <f t="shared" si="229"/>
        <v>#N/A</v>
      </c>
      <c r="J2906" s="14" t="e">
        <f t="shared" si="230"/>
        <v>#N/A</v>
      </c>
      <c r="K2906" s="15" t="e">
        <f>VLOOKUP(B2906,REGIONS!A:D,4,FALSE)</f>
        <v>#N/A</v>
      </c>
      <c r="L2906" s="19" t="e">
        <f>VLOOKUP(G2906,Sensibilité!$A:$L,12,FALSE)</f>
        <v>#N/A</v>
      </c>
      <c r="M2906" s="19" t="e">
        <f t="shared" si="231"/>
        <v>#N/A</v>
      </c>
      <c r="N2906" s="19" t="e">
        <f t="shared" si="232"/>
        <v>#N/A</v>
      </c>
      <c r="O2906" s="15" t="str">
        <f>IF(D2906=Listes!$B$6,"SWARMING",IF(OR(D2906=Listes!$B$1,D2906=Listes!$B$2,D2906=Listes!$B$5),2,IF(OR(D2906=Listes!$B$3,D2906=Listes!$B$4),1,"erreur colonne D")))</f>
        <v>SWARMING</v>
      </c>
      <c r="P2906" s="15" t="e">
        <f>IF(OR(W2906="Hiver",W2906="Transit"),VLOOKUP(E2906,IC!A:E,4,FALSE),IF(W2906="été",VLOOKUP(E2906,IC!A:E,3,FALSE),"erreur"))</f>
        <v>#N/A</v>
      </c>
      <c r="Q2906" s="15" t="e">
        <f>IF(P2906="NR",0,IF(F2906&lt;5,0,IF(P2906=1,VLOOKUP(F2906,IC!$G$1:$I$8,3,TRUE),
IF(P2906=2,VLOOKUP(F2906,IC!$K$1:$M$8,3,TRUE),
IF(P2906=3,VLOOKUP(F2906,IC!$O$1:$Q$8,3,TRUE),IF(P2906=4,VLOOKUP(F2906,IC!$S$2:$U$9,3,TRUE),
"erreur"))))))</f>
        <v>#N/A</v>
      </c>
      <c r="R2906" s="16" t="e">
        <f>IF(OR(V2906="NA",V2906="Transit",V2906&lt;Listes!$F$1),"non applicable",F2906/V2906)</f>
        <v>#N/A</v>
      </c>
      <c r="S2906" s="16" t="e">
        <f>IF(W2906="Transit","Non applicable",IF(AND(W2906="été",T2906&gt;Listes!F2905),F2906/T2906,IF(AND(W2906="Hiver",Hierarchisation!U2906&gt;Listes!F2905),F2906/U2906,"non applicable")))</f>
        <v>#N/A</v>
      </c>
      <c r="T2906" s="17" t="e">
        <f>IF(K2906="Centre",VLOOKUP(E2906,effectifs_ete,3,FALSE),IF(Hierarchisation!K2906="Grand Nord",VLOOKUP(Hierarchisation!E2906,effectifs_ete,4,FALSE),IF(Hierarchisation!K2906="Nord Est",VLOOKUP(Hierarchisation!E2906,effectifs_ete,5,FALSE),IF(Hierarchisation!K2906="Nord Ouest",VLOOKUP(Hierarchisation!E2906,effectifs_ete,6,FALSE),IF(Hierarchisation!K2906="Sud Est",VLOOKUP(Hierarchisation!E2906,effectifs_ete,7,FALSE),IF(Hierarchisation!K2906="Sud Ouest",VLOOKUP(Hierarchisation!E2906,effectifs_ete,8,FALSE),"Erreur Région"))))))</f>
        <v>#N/A</v>
      </c>
      <c r="U2906" s="17" t="e">
        <f>IF(K2906="Centre",VLOOKUP(E2906,effectifs_hiver,3,FALSE),IF(Hierarchisation!K2906="Grand Nord",VLOOKUP(Hierarchisation!E2906,effectifs_hiver,4,FALSE),IF(Hierarchisation!K2906="Nord Est",VLOOKUP(Hierarchisation!E2906,effectifs_hiver,5,FALSE),IF(Hierarchisation!K2906="Nord Ouest",VLOOKUP(Hierarchisation!E2906,effectifs_hiver,6,FALSE),IF(Hierarchisation!K2906="Sud Est",VLOOKUP(Hierarchisation!E2906,effectifs_hiver,7,FALSE),IF(Hierarchisation!K2906="Sud Ouest",VLOOKUP(Hierarchisation!E2906,effectifs_hiver,8,FALSE),"Erreur Région"))))))</f>
        <v>#N/A</v>
      </c>
      <c r="V2906" s="17" t="e">
        <f>IF(W2906="Transit","Transit",IF(W2906="hiver",VLOOKUP(E2906,'EFFECTIFS Hiver'!$A:$I,9,FALSE),IF(W2906="été",VLOOKUP(E2906,'EFFECTIFS Eté'!$A:$I,9,FALSE),"Erreur saison")))</f>
        <v>#N/A</v>
      </c>
      <c r="W2906" s="18" t="e">
        <f>VLOOKUP(D2906,Listes!B:C,2,FALSE)</f>
        <v>#N/A</v>
      </c>
    </row>
    <row r="2907" spans="1:23" ht="15.75" customHeight="1">
      <c r="A2907" s="11"/>
      <c r="B2907" s="11"/>
      <c r="C2907" s="11"/>
      <c r="D2907" s="11"/>
      <c r="E2907" s="11"/>
      <c r="F2907" s="11"/>
      <c r="G2907" s="11" t="e">
        <f>VLOOKUP(E2907,TAXONS!B:C,2,FALSE)</f>
        <v>#N/A</v>
      </c>
      <c r="H2907" s="13">
        <f t="shared" si="228"/>
        <v>0</v>
      </c>
      <c r="I2907" s="12" t="e">
        <f t="shared" si="229"/>
        <v>#N/A</v>
      </c>
      <c r="J2907" s="14" t="e">
        <f t="shared" si="230"/>
        <v>#N/A</v>
      </c>
      <c r="K2907" s="15" t="e">
        <f>VLOOKUP(B2907,REGIONS!A:D,4,FALSE)</f>
        <v>#N/A</v>
      </c>
      <c r="L2907" s="19" t="e">
        <f>VLOOKUP(G2907,Sensibilité!$A:$L,12,FALSE)</f>
        <v>#N/A</v>
      </c>
      <c r="M2907" s="19" t="e">
        <f t="shared" si="231"/>
        <v>#N/A</v>
      </c>
      <c r="N2907" s="19" t="e">
        <f t="shared" si="232"/>
        <v>#N/A</v>
      </c>
      <c r="O2907" s="15" t="str">
        <f>IF(D2907=Listes!$B$6,"SWARMING",IF(OR(D2907=Listes!$B$1,D2907=Listes!$B$2,D2907=Listes!$B$5),2,IF(OR(D2907=Listes!$B$3,D2907=Listes!$B$4),1,"erreur colonne D")))</f>
        <v>SWARMING</v>
      </c>
      <c r="P2907" s="15" t="e">
        <f>IF(OR(W2907="Hiver",W2907="Transit"),VLOOKUP(E2907,IC!A:E,4,FALSE),IF(W2907="été",VLOOKUP(E2907,IC!A:E,3,FALSE),"erreur"))</f>
        <v>#N/A</v>
      </c>
      <c r="Q2907" s="15" t="e">
        <f>IF(P2907="NR",0,IF(F2907&lt;5,0,IF(P2907=1,VLOOKUP(F2907,IC!$G$1:$I$8,3,TRUE),
IF(P2907=2,VLOOKUP(F2907,IC!$K$1:$M$8,3,TRUE),
IF(P2907=3,VLOOKUP(F2907,IC!$O$1:$Q$8,3,TRUE),IF(P2907=4,VLOOKUP(F2907,IC!$S$2:$U$9,3,TRUE),
"erreur"))))))</f>
        <v>#N/A</v>
      </c>
      <c r="R2907" s="16" t="e">
        <f>IF(OR(V2907="NA",V2907="Transit",V2907&lt;Listes!$F$1),"non applicable",F2907/V2907)</f>
        <v>#N/A</v>
      </c>
      <c r="S2907" s="16" t="e">
        <f>IF(W2907="Transit","Non applicable",IF(AND(W2907="été",T2907&gt;Listes!F2906),F2907/T2907,IF(AND(W2907="Hiver",Hierarchisation!U2907&gt;Listes!F2906),F2907/U2907,"non applicable")))</f>
        <v>#N/A</v>
      </c>
      <c r="T2907" s="17" t="e">
        <f>IF(K2907="Centre",VLOOKUP(E2907,effectifs_ete,3,FALSE),IF(Hierarchisation!K2907="Grand Nord",VLOOKUP(Hierarchisation!E2907,effectifs_ete,4,FALSE),IF(Hierarchisation!K2907="Nord Est",VLOOKUP(Hierarchisation!E2907,effectifs_ete,5,FALSE),IF(Hierarchisation!K2907="Nord Ouest",VLOOKUP(Hierarchisation!E2907,effectifs_ete,6,FALSE),IF(Hierarchisation!K2907="Sud Est",VLOOKUP(Hierarchisation!E2907,effectifs_ete,7,FALSE),IF(Hierarchisation!K2907="Sud Ouest",VLOOKUP(Hierarchisation!E2907,effectifs_ete,8,FALSE),"Erreur Région"))))))</f>
        <v>#N/A</v>
      </c>
      <c r="U2907" s="17" t="e">
        <f>IF(K2907="Centre",VLOOKUP(E2907,effectifs_hiver,3,FALSE),IF(Hierarchisation!K2907="Grand Nord",VLOOKUP(Hierarchisation!E2907,effectifs_hiver,4,FALSE),IF(Hierarchisation!K2907="Nord Est",VLOOKUP(Hierarchisation!E2907,effectifs_hiver,5,FALSE),IF(Hierarchisation!K2907="Nord Ouest",VLOOKUP(Hierarchisation!E2907,effectifs_hiver,6,FALSE),IF(Hierarchisation!K2907="Sud Est",VLOOKUP(Hierarchisation!E2907,effectifs_hiver,7,FALSE),IF(Hierarchisation!K2907="Sud Ouest",VLOOKUP(Hierarchisation!E2907,effectifs_hiver,8,FALSE),"Erreur Région"))))))</f>
        <v>#N/A</v>
      </c>
      <c r="V2907" s="17" t="e">
        <f>IF(W2907="Transit","Transit",IF(W2907="hiver",VLOOKUP(E2907,'EFFECTIFS Hiver'!$A:$I,9,FALSE),IF(W2907="été",VLOOKUP(E2907,'EFFECTIFS Eté'!$A:$I,9,FALSE),"Erreur saison")))</f>
        <v>#N/A</v>
      </c>
      <c r="W2907" s="18" t="e">
        <f>VLOOKUP(D2907,Listes!B:C,2,FALSE)</f>
        <v>#N/A</v>
      </c>
    </row>
    <row r="2908" spans="1:23" ht="15.75" customHeight="1">
      <c r="A2908" s="11"/>
      <c r="B2908" s="11"/>
      <c r="C2908" s="11"/>
      <c r="D2908" s="11"/>
      <c r="E2908" s="11"/>
      <c r="F2908" s="11"/>
      <c r="G2908" s="11" t="e">
        <f>VLOOKUP(E2908,TAXONS!B:C,2,FALSE)</f>
        <v>#N/A</v>
      </c>
      <c r="H2908" s="13">
        <f t="shared" si="228"/>
        <v>0</v>
      </c>
      <c r="I2908" s="12" t="e">
        <f t="shared" si="229"/>
        <v>#N/A</v>
      </c>
      <c r="J2908" s="14" t="e">
        <f t="shared" si="230"/>
        <v>#N/A</v>
      </c>
      <c r="K2908" s="15" t="e">
        <f>VLOOKUP(B2908,REGIONS!A:D,4,FALSE)</f>
        <v>#N/A</v>
      </c>
      <c r="L2908" s="19" t="e">
        <f>VLOOKUP(G2908,Sensibilité!$A:$L,12,FALSE)</f>
        <v>#N/A</v>
      </c>
      <c r="M2908" s="19" t="e">
        <f t="shared" si="231"/>
        <v>#N/A</v>
      </c>
      <c r="N2908" s="19" t="e">
        <f t="shared" si="232"/>
        <v>#N/A</v>
      </c>
      <c r="O2908" s="15" t="str">
        <f>IF(D2908=Listes!$B$6,"SWARMING",IF(OR(D2908=Listes!$B$1,D2908=Listes!$B$2,D2908=Listes!$B$5),2,IF(OR(D2908=Listes!$B$3,D2908=Listes!$B$4),1,"erreur colonne D")))</f>
        <v>SWARMING</v>
      </c>
      <c r="P2908" s="15" t="e">
        <f>IF(OR(W2908="Hiver",W2908="Transit"),VLOOKUP(E2908,IC!A:E,4,FALSE),IF(W2908="été",VLOOKUP(E2908,IC!A:E,3,FALSE),"erreur"))</f>
        <v>#N/A</v>
      </c>
      <c r="Q2908" s="15" t="e">
        <f>IF(P2908="NR",0,IF(F2908&lt;5,0,IF(P2908=1,VLOOKUP(F2908,IC!$G$1:$I$8,3,TRUE),
IF(P2908=2,VLOOKUP(F2908,IC!$K$1:$M$8,3,TRUE),
IF(P2908=3,VLOOKUP(F2908,IC!$O$1:$Q$8,3,TRUE),IF(P2908=4,VLOOKUP(F2908,IC!$S$2:$U$9,3,TRUE),
"erreur"))))))</f>
        <v>#N/A</v>
      </c>
      <c r="R2908" s="16" t="e">
        <f>IF(OR(V2908="NA",V2908="Transit",V2908&lt;Listes!$F$1),"non applicable",F2908/V2908)</f>
        <v>#N/A</v>
      </c>
      <c r="S2908" s="16" t="e">
        <f>IF(W2908="Transit","Non applicable",IF(AND(W2908="été",T2908&gt;Listes!F2907),F2908/T2908,IF(AND(W2908="Hiver",Hierarchisation!U2908&gt;Listes!F2907),F2908/U2908,"non applicable")))</f>
        <v>#N/A</v>
      </c>
      <c r="T2908" s="17" t="e">
        <f>IF(K2908="Centre",VLOOKUP(E2908,effectifs_ete,3,FALSE),IF(Hierarchisation!K2908="Grand Nord",VLOOKUP(Hierarchisation!E2908,effectifs_ete,4,FALSE),IF(Hierarchisation!K2908="Nord Est",VLOOKUP(Hierarchisation!E2908,effectifs_ete,5,FALSE),IF(Hierarchisation!K2908="Nord Ouest",VLOOKUP(Hierarchisation!E2908,effectifs_ete,6,FALSE),IF(Hierarchisation!K2908="Sud Est",VLOOKUP(Hierarchisation!E2908,effectifs_ete,7,FALSE),IF(Hierarchisation!K2908="Sud Ouest",VLOOKUP(Hierarchisation!E2908,effectifs_ete,8,FALSE),"Erreur Région"))))))</f>
        <v>#N/A</v>
      </c>
      <c r="U2908" s="17" t="e">
        <f>IF(K2908="Centre",VLOOKUP(E2908,effectifs_hiver,3,FALSE),IF(Hierarchisation!K2908="Grand Nord",VLOOKUP(Hierarchisation!E2908,effectifs_hiver,4,FALSE),IF(Hierarchisation!K2908="Nord Est",VLOOKUP(Hierarchisation!E2908,effectifs_hiver,5,FALSE),IF(Hierarchisation!K2908="Nord Ouest",VLOOKUP(Hierarchisation!E2908,effectifs_hiver,6,FALSE),IF(Hierarchisation!K2908="Sud Est",VLOOKUP(Hierarchisation!E2908,effectifs_hiver,7,FALSE),IF(Hierarchisation!K2908="Sud Ouest",VLOOKUP(Hierarchisation!E2908,effectifs_hiver,8,FALSE),"Erreur Région"))))))</f>
        <v>#N/A</v>
      </c>
      <c r="V2908" s="17" t="e">
        <f>IF(W2908="Transit","Transit",IF(W2908="hiver",VLOOKUP(E2908,'EFFECTIFS Hiver'!$A:$I,9,FALSE),IF(W2908="été",VLOOKUP(E2908,'EFFECTIFS Eté'!$A:$I,9,FALSE),"Erreur saison")))</f>
        <v>#N/A</v>
      </c>
      <c r="W2908" s="18" t="e">
        <f>VLOOKUP(D2908,Listes!B:C,2,FALSE)</f>
        <v>#N/A</v>
      </c>
    </row>
    <row r="2909" spans="1:23" ht="15.75" customHeight="1">
      <c r="A2909" s="11"/>
      <c r="B2909" s="11"/>
      <c r="C2909" s="11"/>
      <c r="D2909" s="11"/>
      <c r="E2909" s="11"/>
      <c r="F2909" s="11"/>
      <c r="G2909" s="11" t="e">
        <f>VLOOKUP(E2909,TAXONS!B:C,2,FALSE)</f>
        <v>#N/A</v>
      </c>
      <c r="H2909" s="13">
        <f t="shared" si="228"/>
        <v>0</v>
      </c>
      <c r="I2909" s="12" t="e">
        <f t="shared" si="229"/>
        <v>#N/A</v>
      </c>
      <c r="J2909" s="14" t="e">
        <f t="shared" si="230"/>
        <v>#N/A</v>
      </c>
      <c r="K2909" s="15" t="e">
        <f>VLOOKUP(B2909,REGIONS!A:D,4,FALSE)</f>
        <v>#N/A</v>
      </c>
      <c r="L2909" s="19" t="e">
        <f>VLOOKUP(G2909,Sensibilité!$A:$L,12,FALSE)</f>
        <v>#N/A</v>
      </c>
      <c r="M2909" s="19" t="e">
        <f t="shared" si="231"/>
        <v>#N/A</v>
      </c>
      <c r="N2909" s="19" t="e">
        <f t="shared" si="232"/>
        <v>#N/A</v>
      </c>
      <c r="O2909" s="15" t="str">
        <f>IF(D2909=Listes!$B$6,"SWARMING",IF(OR(D2909=Listes!$B$1,D2909=Listes!$B$2,D2909=Listes!$B$5),2,IF(OR(D2909=Listes!$B$3,D2909=Listes!$B$4),1,"erreur colonne D")))</f>
        <v>SWARMING</v>
      </c>
      <c r="P2909" s="15" t="e">
        <f>IF(OR(W2909="Hiver",W2909="Transit"),VLOOKUP(E2909,IC!A:E,4,FALSE),IF(W2909="été",VLOOKUP(E2909,IC!A:E,3,FALSE),"erreur"))</f>
        <v>#N/A</v>
      </c>
      <c r="Q2909" s="15" t="e">
        <f>IF(P2909="NR",0,IF(F2909&lt;5,0,IF(P2909=1,VLOOKUP(F2909,IC!$G$1:$I$8,3,TRUE),
IF(P2909=2,VLOOKUP(F2909,IC!$K$1:$M$8,3,TRUE),
IF(P2909=3,VLOOKUP(F2909,IC!$O$1:$Q$8,3,TRUE),IF(P2909=4,VLOOKUP(F2909,IC!$S$2:$U$9,3,TRUE),
"erreur"))))))</f>
        <v>#N/A</v>
      </c>
      <c r="R2909" s="16" t="e">
        <f>IF(OR(V2909="NA",V2909="Transit",V2909&lt;Listes!$F$1),"non applicable",F2909/V2909)</f>
        <v>#N/A</v>
      </c>
      <c r="S2909" s="16" t="e">
        <f>IF(W2909="Transit","Non applicable",IF(AND(W2909="été",T2909&gt;Listes!F2908),F2909/T2909,IF(AND(W2909="Hiver",Hierarchisation!U2909&gt;Listes!F2908),F2909/U2909,"non applicable")))</f>
        <v>#N/A</v>
      </c>
      <c r="T2909" s="17" t="e">
        <f>IF(K2909="Centre",VLOOKUP(E2909,effectifs_ete,3,FALSE),IF(Hierarchisation!K2909="Grand Nord",VLOOKUP(Hierarchisation!E2909,effectifs_ete,4,FALSE),IF(Hierarchisation!K2909="Nord Est",VLOOKUP(Hierarchisation!E2909,effectifs_ete,5,FALSE),IF(Hierarchisation!K2909="Nord Ouest",VLOOKUP(Hierarchisation!E2909,effectifs_ete,6,FALSE),IF(Hierarchisation!K2909="Sud Est",VLOOKUP(Hierarchisation!E2909,effectifs_ete,7,FALSE),IF(Hierarchisation!K2909="Sud Ouest",VLOOKUP(Hierarchisation!E2909,effectifs_ete,8,FALSE),"Erreur Région"))))))</f>
        <v>#N/A</v>
      </c>
      <c r="U2909" s="17" t="e">
        <f>IF(K2909="Centre",VLOOKUP(E2909,effectifs_hiver,3,FALSE),IF(Hierarchisation!K2909="Grand Nord",VLOOKUP(Hierarchisation!E2909,effectifs_hiver,4,FALSE),IF(Hierarchisation!K2909="Nord Est",VLOOKUP(Hierarchisation!E2909,effectifs_hiver,5,FALSE),IF(Hierarchisation!K2909="Nord Ouest",VLOOKUP(Hierarchisation!E2909,effectifs_hiver,6,FALSE),IF(Hierarchisation!K2909="Sud Est",VLOOKUP(Hierarchisation!E2909,effectifs_hiver,7,FALSE),IF(Hierarchisation!K2909="Sud Ouest",VLOOKUP(Hierarchisation!E2909,effectifs_hiver,8,FALSE),"Erreur Région"))))))</f>
        <v>#N/A</v>
      </c>
      <c r="V2909" s="17" t="e">
        <f>IF(W2909="Transit","Transit",IF(W2909="hiver",VLOOKUP(E2909,'EFFECTIFS Hiver'!$A:$I,9,FALSE),IF(W2909="été",VLOOKUP(E2909,'EFFECTIFS Eté'!$A:$I,9,FALSE),"Erreur saison")))</f>
        <v>#N/A</v>
      </c>
      <c r="W2909" s="18" t="e">
        <f>VLOOKUP(D2909,Listes!B:C,2,FALSE)</f>
        <v>#N/A</v>
      </c>
    </row>
    <row r="2910" spans="1:23" ht="15.75" customHeight="1">
      <c r="A2910" s="11"/>
      <c r="B2910" s="11"/>
      <c r="C2910" s="11"/>
      <c r="D2910" s="11"/>
      <c r="E2910" s="11"/>
      <c r="F2910" s="11"/>
      <c r="G2910" s="11" t="e">
        <f>VLOOKUP(E2910,TAXONS!B:C,2,FALSE)</f>
        <v>#N/A</v>
      </c>
      <c r="H2910" s="13">
        <f t="shared" si="228"/>
        <v>0</v>
      </c>
      <c r="I2910" s="12" t="e">
        <f t="shared" si="229"/>
        <v>#N/A</v>
      </c>
      <c r="J2910" s="14" t="e">
        <f t="shared" si="230"/>
        <v>#N/A</v>
      </c>
      <c r="K2910" s="15" t="e">
        <f>VLOOKUP(B2910,REGIONS!A:D,4,FALSE)</f>
        <v>#N/A</v>
      </c>
      <c r="L2910" s="19" t="e">
        <f>VLOOKUP(G2910,Sensibilité!$A:$L,12,FALSE)</f>
        <v>#N/A</v>
      </c>
      <c r="M2910" s="19" t="e">
        <f t="shared" si="231"/>
        <v>#N/A</v>
      </c>
      <c r="N2910" s="19" t="e">
        <f t="shared" si="232"/>
        <v>#N/A</v>
      </c>
      <c r="O2910" s="15" t="str">
        <f>IF(D2910=Listes!$B$6,"SWARMING",IF(OR(D2910=Listes!$B$1,D2910=Listes!$B$2,D2910=Listes!$B$5),2,IF(OR(D2910=Listes!$B$3,D2910=Listes!$B$4),1,"erreur colonne D")))</f>
        <v>SWARMING</v>
      </c>
      <c r="P2910" s="15" t="e">
        <f>IF(OR(W2910="Hiver",W2910="Transit"),VLOOKUP(E2910,IC!A:E,4,FALSE),IF(W2910="été",VLOOKUP(E2910,IC!A:E,3,FALSE),"erreur"))</f>
        <v>#N/A</v>
      </c>
      <c r="Q2910" s="15" t="e">
        <f>IF(P2910="NR",0,IF(F2910&lt;5,0,IF(P2910=1,VLOOKUP(F2910,IC!$G$1:$I$8,3,TRUE),
IF(P2910=2,VLOOKUP(F2910,IC!$K$1:$M$8,3,TRUE),
IF(P2910=3,VLOOKUP(F2910,IC!$O$1:$Q$8,3,TRUE),IF(P2910=4,VLOOKUP(F2910,IC!$S$2:$U$9,3,TRUE),
"erreur"))))))</f>
        <v>#N/A</v>
      </c>
      <c r="R2910" s="16" t="e">
        <f>IF(OR(V2910="NA",V2910="Transit",V2910&lt;Listes!$F$1),"non applicable",F2910/V2910)</f>
        <v>#N/A</v>
      </c>
      <c r="S2910" s="16" t="e">
        <f>IF(W2910="Transit","Non applicable",IF(AND(W2910="été",T2910&gt;Listes!F2909),F2910/T2910,IF(AND(W2910="Hiver",Hierarchisation!U2910&gt;Listes!F2909),F2910/U2910,"non applicable")))</f>
        <v>#N/A</v>
      </c>
      <c r="T2910" s="17" t="e">
        <f>IF(K2910="Centre",VLOOKUP(E2910,effectifs_ete,3,FALSE),IF(Hierarchisation!K2910="Grand Nord",VLOOKUP(Hierarchisation!E2910,effectifs_ete,4,FALSE),IF(Hierarchisation!K2910="Nord Est",VLOOKUP(Hierarchisation!E2910,effectifs_ete,5,FALSE),IF(Hierarchisation!K2910="Nord Ouest",VLOOKUP(Hierarchisation!E2910,effectifs_ete,6,FALSE),IF(Hierarchisation!K2910="Sud Est",VLOOKUP(Hierarchisation!E2910,effectifs_ete,7,FALSE),IF(Hierarchisation!K2910="Sud Ouest",VLOOKUP(Hierarchisation!E2910,effectifs_ete,8,FALSE),"Erreur Région"))))))</f>
        <v>#N/A</v>
      </c>
      <c r="U2910" s="17" t="e">
        <f>IF(K2910="Centre",VLOOKUP(E2910,effectifs_hiver,3,FALSE),IF(Hierarchisation!K2910="Grand Nord",VLOOKUP(Hierarchisation!E2910,effectifs_hiver,4,FALSE),IF(Hierarchisation!K2910="Nord Est",VLOOKUP(Hierarchisation!E2910,effectifs_hiver,5,FALSE),IF(Hierarchisation!K2910="Nord Ouest",VLOOKUP(Hierarchisation!E2910,effectifs_hiver,6,FALSE),IF(Hierarchisation!K2910="Sud Est",VLOOKUP(Hierarchisation!E2910,effectifs_hiver,7,FALSE),IF(Hierarchisation!K2910="Sud Ouest",VLOOKUP(Hierarchisation!E2910,effectifs_hiver,8,FALSE),"Erreur Région"))))))</f>
        <v>#N/A</v>
      </c>
      <c r="V2910" s="17" t="e">
        <f>IF(W2910="Transit","Transit",IF(W2910="hiver",VLOOKUP(E2910,'EFFECTIFS Hiver'!$A:$I,9,FALSE),IF(W2910="été",VLOOKUP(E2910,'EFFECTIFS Eté'!$A:$I,9,FALSE),"Erreur saison")))</f>
        <v>#N/A</v>
      </c>
      <c r="W2910" s="18" t="e">
        <f>VLOOKUP(D2910,Listes!B:C,2,FALSE)</f>
        <v>#N/A</v>
      </c>
    </row>
    <row r="2911" spans="1:23" ht="15.75" customHeight="1">
      <c r="A2911" s="11"/>
      <c r="B2911" s="11"/>
      <c r="C2911" s="11"/>
      <c r="D2911" s="11"/>
      <c r="E2911" s="11"/>
      <c r="F2911" s="11"/>
      <c r="G2911" s="11" t="e">
        <f>VLOOKUP(E2911,TAXONS!B:C,2,FALSE)</f>
        <v>#N/A</v>
      </c>
      <c r="H2911" s="13">
        <f t="shared" si="228"/>
        <v>0</v>
      </c>
      <c r="I2911" s="12" t="e">
        <f t="shared" si="229"/>
        <v>#N/A</v>
      </c>
      <c r="J2911" s="14" t="e">
        <f t="shared" si="230"/>
        <v>#N/A</v>
      </c>
      <c r="K2911" s="15" t="e">
        <f>VLOOKUP(B2911,REGIONS!A:D,4,FALSE)</f>
        <v>#N/A</v>
      </c>
      <c r="L2911" s="19" t="e">
        <f>VLOOKUP(G2911,Sensibilité!$A:$L,12,FALSE)</f>
        <v>#N/A</v>
      </c>
      <c r="M2911" s="19" t="e">
        <f t="shared" si="231"/>
        <v>#N/A</v>
      </c>
      <c r="N2911" s="19" t="e">
        <f t="shared" si="232"/>
        <v>#N/A</v>
      </c>
      <c r="O2911" s="15" t="str">
        <f>IF(D2911=Listes!$B$6,"SWARMING",IF(OR(D2911=Listes!$B$1,D2911=Listes!$B$2,D2911=Listes!$B$5),2,IF(OR(D2911=Listes!$B$3,D2911=Listes!$B$4),1,"erreur colonne D")))</f>
        <v>SWARMING</v>
      </c>
      <c r="P2911" s="15" t="e">
        <f>IF(OR(W2911="Hiver",W2911="Transit"),VLOOKUP(E2911,IC!A:E,4,FALSE),IF(W2911="été",VLOOKUP(E2911,IC!A:E,3,FALSE),"erreur"))</f>
        <v>#N/A</v>
      </c>
      <c r="Q2911" s="15" t="e">
        <f>IF(P2911="NR",0,IF(F2911&lt;5,0,IF(P2911=1,VLOOKUP(F2911,IC!$G$1:$I$8,3,TRUE),
IF(P2911=2,VLOOKUP(F2911,IC!$K$1:$M$8,3,TRUE),
IF(P2911=3,VLOOKUP(F2911,IC!$O$1:$Q$8,3,TRUE),IF(P2911=4,VLOOKUP(F2911,IC!$S$2:$U$9,3,TRUE),
"erreur"))))))</f>
        <v>#N/A</v>
      </c>
      <c r="R2911" s="16" t="e">
        <f>IF(OR(V2911="NA",V2911="Transit",V2911&lt;Listes!$F$1),"non applicable",F2911/V2911)</f>
        <v>#N/A</v>
      </c>
      <c r="S2911" s="16" t="e">
        <f>IF(W2911="Transit","Non applicable",IF(AND(W2911="été",T2911&gt;Listes!F2910),F2911/T2911,IF(AND(W2911="Hiver",Hierarchisation!U2911&gt;Listes!F2910),F2911/U2911,"non applicable")))</f>
        <v>#N/A</v>
      </c>
      <c r="T2911" s="17" t="e">
        <f>IF(K2911="Centre",VLOOKUP(E2911,effectifs_ete,3,FALSE),IF(Hierarchisation!K2911="Grand Nord",VLOOKUP(Hierarchisation!E2911,effectifs_ete,4,FALSE),IF(Hierarchisation!K2911="Nord Est",VLOOKUP(Hierarchisation!E2911,effectifs_ete,5,FALSE),IF(Hierarchisation!K2911="Nord Ouest",VLOOKUP(Hierarchisation!E2911,effectifs_ete,6,FALSE),IF(Hierarchisation!K2911="Sud Est",VLOOKUP(Hierarchisation!E2911,effectifs_ete,7,FALSE),IF(Hierarchisation!K2911="Sud Ouest",VLOOKUP(Hierarchisation!E2911,effectifs_ete,8,FALSE),"Erreur Région"))))))</f>
        <v>#N/A</v>
      </c>
      <c r="U2911" s="17" t="e">
        <f>IF(K2911="Centre",VLOOKUP(E2911,effectifs_hiver,3,FALSE),IF(Hierarchisation!K2911="Grand Nord",VLOOKUP(Hierarchisation!E2911,effectifs_hiver,4,FALSE),IF(Hierarchisation!K2911="Nord Est",VLOOKUP(Hierarchisation!E2911,effectifs_hiver,5,FALSE),IF(Hierarchisation!K2911="Nord Ouest",VLOOKUP(Hierarchisation!E2911,effectifs_hiver,6,FALSE),IF(Hierarchisation!K2911="Sud Est",VLOOKUP(Hierarchisation!E2911,effectifs_hiver,7,FALSE),IF(Hierarchisation!K2911="Sud Ouest",VLOOKUP(Hierarchisation!E2911,effectifs_hiver,8,FALSE),"Erreur Région"))))))</f>
        <v>#N/A</v>
      </c>
      <c r="V2911" s="17" t="e">
        <f>IF(W2911="Transit","Transit",IF(W2911="hiver",VLOOKUP(E2911,'EFFECTIFS Hiver'!$A:$I,9,FALSE),IF(W2911="été",VLOOKUP(E2911,'EFFECTIFS Eté'!$A:$I,9,FALSE),"Erreur saison")))</f>
        <v>#N/A</v>
      </c>
      <c r="W2911" s="18" t="e">
        <f>VLOOKUP(D2911,Listes!B:C,2,FALSE)</f>
        <v>#N/A</v>
      </c>
    </row>
    <row r="2912" spans="1:23" ht="15.75" customHeight="1">
      <c r="A2912" s="11"/>
      <c r="B2912" s="11"/>
      <c r="C2912" s="11"/>
      <c r="D2912" s="11"/>
      <c r="E2912" s="11"/>
      <c r="F2912" s="11"/>
      <c r="G2912" s="11" t="e">
        <f>VLOOKUP(E2912,TAXONS!B:C,2,FALSE)</f>
        <v>#N/A</v>
      </c>
      <c r="H2912" s="13">
        <f t="shared" si="228"/>
        <v>0</v>
      </c>
      <c r="I2912" s="12" t="e">
        <f t="shared" si="229"/>
        <v>#N/A</v>
      </c>
      <c r="J2912" s="14" t="e">
        <f t="shared" si="230"/>
        <v>#N/A</v>
      </c>
      <c r="K2912" s="15" t="e">
        <f>VLOOKUP(B2912,REGIONS!A:D,4,FALSE)</f>
        <v>#N/A</v>
      </c>
      <c r="L2912" s="19" t="e">
        <f>VLOOKUP(G2912,Sensibilité!$A:$L,12,FALSE)</f>
        <v>#N/A</v>
      </c>
      <c r="M2912" s="19" t="e">
        <f t="shared" si="231"/>
        <v>#N/A</v>
      </c>
      <c r="N2912" s="19" t="e">
        <f t="shared" si="232"/>
        <v>#N/A</v>
      </c>
      <c r="O2912" s="15" t="str">
        <f>IF(D2912=Listes!$B$6,"SWARMING",IF(OR(D2912=Listes!$B$1,D2912=Listes!$B$2,D2912=Listes!$B$5),2,IF(OR(D2912=Listes!$B$3,D2912=Listes!$B$4),1,"erreur colonne D")))</f>
        <v>SWARMING</v>
      </c>
      <c r="P2912" s="15" t="e">
        <f>IF(OR(W2912="Hiver",W2912="Transit"),VLOOKUP(E2912,IC!A:E,4,FALSE),IF(W2912="été",VLOOKUP(E2912,IC!A:E,3,FALSE),"erreur"))</f>
        <v>#N/A</v>
      </c>
      <c r="Q2912" s="15" t="e">
        <f>IF(P2912="NR",0,IF(F2912&lt;5,0,IF(P2912=1,VLOOKUP(F2912,IC!$G$1:$I$8,3,TRUE),
IF(P2912=2,VLOOKUP(F2912,IC!$K$1:$M$8,3,TRUE),
IF(P2912=3,VLOOKUP(F2912,IC!$O$1:$Q$8,3,TRUE),IF(P2912=4,VLOOKUP(F2912,IC!$S$2:$U$9,3,TRUE),
"erreur"))))))</f>
        <v>#N/A</v>
      </c>
      <c r="R2912" s="16" t="e">
        <f>IF(OR(V2912="NA",V2912="Transit",V2912&lt;Listes!$F$1),"non applicable",F2912/V2912)</f>
        <v>#N/A</v>
      </c>
      <c r="S2912" s="16" t="e">
        <f>IF(W2912="Transit","Non applicable",IF(AND(W2912="été",T2912&gt;Listes!F2911),F2912/T2912,IF(AND(W2912="Hiver",Hierarchisation!U2912&gt;Listes!F2911),F2912/U2912,"non applicable")))</f>
        <v>#N/A</v>
      </c>
      <c r="T2912" s="17" t="e">
        <f>IF(K2912="Centre",VLOOKUP(E2912,effectifs_ete,3,FALSE),IF(Hierarchisation!K2912="Grand Nord",VLOOKUP(Hierarchisation!E2912,effectifs_ete,4,FALSE),IF(Hierarchisation!K2912="Nord Est",VLOOKUP(Hierarchisation!E2912,effectifs_ete,5,FALSE),IF(Hierarchisation!K2912="Nord Ouest",VLOOKUP(Hierarchisation!E2912,effectifs_ete,6,FALSE),IF(Hierarchisation!K2912="Sud Est",VLOOKUP(Hierarchisation!E2912,effectifs_ete,7,FALSE),IF(Hierarchisation!K2912="Sud Ouest",VLOOKUP(Hierarchisation!E2912,effectifs_ete,8,FALSE),"Erreur Région"))))))</f>
        <v>#N/A</v>
      </c>
      <c r="U2912" s="17" t="e">
        <f>IF(K2912="Centre",VLOOKUP(E2912,effectifs_hiver,3,FALSE),IF(Hierarchisation!K2912="Grand Nord",VLOOKUP(Hierarchisation!E2912,effectifs_hiver,4,FALSE),IF(Hierarchisation!K2912="Nord Est",VLOOKUP(Hierarchisation!E2912,effectifs_hiver,5,FALSE),IF(Hierarchisation!K2912="Nord Ouest",VLOOKUP(Hierarchisation!E2912,effectifs_hiver,6,FALSE),IF(Hierarchisation!K2912="Sud Est",VLOOKUP(Hierarchisation!E2912,effectifs_hiver,7,FALSE),IF(Hierarchisation!K2912="Sud Ouest",VLOOKUP(Hierarchisation!E2912,effectifs_hiver,8,FALSE),"Erreur Région"))))))</f>
        <v>#N/A</v>
      </c>
      <c r="V2912" s="17" t="e">
        <f>IF(W2912="Transit","Transit",IF(W2912="hiver",VLOOKUP(E2912,'EFFECTIFS Hiver'!$A:$I,9,FALSE),IF(W2912="été",VLOOKUP(E2912,'EFFECTIFS Eté'!$A:$I,9,FALSE),"Erreur saison")))</f>
        <v>#N/A</v>
      </c>
      <c r="W2912" s="18" t="e">
        <f>VLOOKUP(D2912,Listes!B:C,2,FALSE)</f>
        <v>#N/A</v>
      </c>
    </row>
    <row r="2913" spans="1:23" ht="15.75" customHeight="1">
      <c r="A2913" s="11"/>
      <c r="B2913" s="11"/>
      <c r="C2913" s="11"/>
      <c r="D2913" s="11"/>
      <c r="E2913" s="11"/>
      <c r="F2913" s="11"/>
      <c r="G2913" s="11" t="e">
        <f>VLOOKUP(E2913,TAXONS!B:C,2,FALSE)</f>
        <v>#N/A</v>
      </c>
      <c r="H2913" s="13">
        <f t="shared" si="228"/>
        <v>0</v>
      </c>
      <c r="I2913" s="12" t="e">
        <f t="shared" si="229"/>
        <v>#N/A</v>
      </c>
      <c r="J2913" s="14" t="e">
        <f t="shared" si="230"/>
        <v>#N/A</v>
      </c>
      <c r="K2913" s="15" t="e">
        <f>VLOOKUP(B2913,REGIONS!A:D,4,FALSE)</f>
        <v>#N/A</v>
      </c>
      <c r="L2913" s="19" t="e">
        <f>VLOOKUP(G2913,Sensibilité!$A:$L,12,FALSE)</f>
        <v>#N/A</v>
      </c>
      <c r="M2913" s="19" t="e">
        <f t="shared" si="231"/>
        <v>#N/A</v>
      </c>
      <c r="N2913" s="19" t="e">
        <f t="shared" si="232"/>
        <v>#N/A</v>
      </c>
      <c r="O2913" s="15" t="str">
        <f>IF(D2913=Listes!$B$6,"SWARMING",IF(OR(D2913=Listes!$B$1,D2913=Listes!$B$2,D2913=Listes!$B$5),2,IF(OR(D2913=Listes!$B$3,D2913=Listes!$B$4),1,"erreur colonne D")))</f>
        <v>SWARMING</v>
      </c>
      <c r="P2913" s="15" t="e">
        <f>IF(OR(W2913="Hiver",W2913="Transit"),VLOOKUP(E2913,IC!A:E,4,FALSE),IF(W2913="été",VLOOKUP(E2913,IC!A:E,3,FALSE),"erreur"))</f>
        <v>#N/A</v>
      </c>
      <c r="Q2913" s="15" t="e">
        <f>IF(P2913="NR",0,IF(F2913&lt;5,0,IF(P2913=1,VLOOKUP(F2913,IC!$G$1:$I$8,3,TRUE),
IF(P2913=2,VLOOKUP(F2913,IC!$K$1:$M$8,3,TRUE),
IF(P2913=3,VLOOKUP(F2913,IC!$O$1:$Q$8,3,TRUE),IF(P2913=4,VLOOKUP(F2913,IC!$S$2:$U$9,3,TRUE),
"erreur"))))))</f>
        <v>#N/A</v>
      </c>
      <c r="R2913" s="16" t="e">
        <f>IF(OR(V2913="NA",V2913="Transit",V2913&lt;Listes!$F$1),"non applicable",F2913/V2913)</f>
        <v>#N/A</v>
      </c>
      <c r="S2913" s="16" t="e">
        <f>IF(W2913="Transit","Non applicable",IF(AND(W2913="été",T2913&gt;Listes!F2912),F2913/T2913,IF(AND(W2913="Hiver",Hierarchisation!U2913&gt;Listes!F2912),F2913/U2913,"non applicable")))</f>
        <v>#N/A</v>
      </c>
      <c r="T2913" s="17" t="e">
        <f>IF(K2913="Centre",VLOOKUP(E2913,effectifs_ete,3,FALSE),IF(Hierarchisation!K2913="Grand Nord",VLOOKUP(Hierarchisation!E2913,effectifs_ete,4,FALSE),IF(Hierarchisation!K2913="Nord Est",VLOOKUP(Hierarchisation!E2913,effectifs_ete,5,FALSE),IF(Hierarchisation!K2913="Nord Ouest",VLOOKUP(Hierarchisation!E2913,effectifs_ete,6,FALSE),IF(Hierarchisation!K2913="Sud Est",VLOOKUP(Hierarchisation!E2913,effectifs_ete,7,FALSE),IF(Hierarchisation!K2913="Sud Ouest",VLOOKUP(Hierarchisation!E2913,effectifs_ete,8,FALSE),"Erreur Région"))))))</f>
        <v>#N/A</v>
      </c>
      <c r="U2913" s="17" t="e">
        <f>IF(K2913="Centre",VLOOKUP(E2913,effectifs_hiver,3,FALSE),IF(Hierarchisation!K2913="Grand Nord",VLOOKUP(Hierarchisation!E2913,effectifs_hiver,4,FALSE),IF(Hierarchisation!K2913="Nord Est",VLOOKUP(Hierarchisation!E2913,effectifs_hiver,5,FALSE),IF(Hierarchisation!K2913="Nord Ouest",VLOOKUP(Hierarchisation!E2913,effectifs_hiver,6,FALSE),IF(Hierarchisation!K2913="Sud Est",VLOOKUP(Hierarchisation!E2913,effectifs_hiver,7,FALSE),IF(Hierarchisation!K2913="Sud Ouest",VLOOKUP(Hierarchisation!E2913,effectifs_hiver,8,FALSE),"Erreur Région"))))))</f>
        <v>#N/A</v>
      </c>
      <c r="V2913" s="17" t="e">
        <f>IF(W2913="Transit","Transit",IF(W2913="hiver",VLOOKUP(E2913,'EFFECTIFS Hiver'!$A:$I,9,FALSE),IF(W2913="été",VLOOKUP(E2913,'EFFECTIFS Eté'!$A:$I,9,FALSE),"Erreur saison")))</f>
        <v>#N/A</v>
      </c>
      <c r="W2913" s="18" t="e">
        <f>VLOOKUP(D2913,Listes!B:C,2,FALSE)</f>
        <v>#N/A</v>
      </c>
    </row>
    <row r="2914" spans="1:23" ht="15.75" customHeight="1">
      <c r="A2914" s="11"/>
      <c r="B2914" s="11"/>
      <c r="C2914" s="11"/>
      <c r="D2914" s="11"/>
      <c r="E2914" s="11"/>
      <c r="F2914" s="11"/>
      <c r="G2914" s="11" t="e">
        <f>VLOOKUP(E2914,TAXONS!B:C,2,FALSE)</f>
        <v>#N/A</v>
      </c>
      <c r="H2914" s="13">
        <f t="shared" si="228"/>
        <v>0</v>
      </c>
      <c r="I2914" s="12" t="e">
        <f t="shared" si="229"/>
        <v>#N/A</v>
      </c>
      <c r="J2914" s="14" t="e">
        <f t="shared" si="230"/>
        <v>#N/A</v>
      </c>
      <c r="K2914" s="15" t="e">
        <f>VLOOKUP(B2914,REGIONS!A:D,4,FALSE)</f>
        <v>#N/A</v>
      </c>
      <c r="L2914" s="19" t="e">
        <f>VLOOKUP(G2914,Sensibilité!$A:$L,12,FALSE)</f>
        <v>#N/A</v>
      </c>
      <c r="M2914" s="19" t="e">
        <f t="shared" si="231"/>
        <v>#N/A</v>
      </c>
      <c r="N2914" s="19" t="e">
        <f t="shared" si="232"/>
        <v>#N/A</v>
      </c>
      <c r="O2914" s="15" t="str">
        <f>IF(D2914=Listes!$B$6,"SWARMING",IF(OR(D2914=Listes!$B$1,D2914=Listes!$B$2,D2914=Listes!$B$5),2,IF(OR(D2914=Listes!$B$3,D2914=Listes!$B$4),1,"erreur colonne D")))</f>
        <v>SWARMING</v>
      </c>
      <c r="P2914" s="15" t="e">
        <f>IF(OR(W2914="Hiver",W2914="Transit"),VLOOKUP(E2914,IC!A:E,4,FALSE),IF(W2914="été",VLOOKUP(E2914,IC!A:E,3,FALSE),"erreur"))</f>
        <v>#N/A</v>
      </c>
      <c r="Q2914" s="15" t="e">
        <f>IF(P2914="NR",0,IF(F2914&lt;5,0,IF(P2914=1,VLOOKUP(F2914,IC!$G$1:$I$8,3,TRUE),
IF(P2914=2,VLOOKUP(F2914,IC!$K$1:$M$8,3,TRUE),
IF(P2914=3,VLOOKUP(F2914,IC!$O$1:$Q$8,3,TRUE),IF(P2914=4,VLOOKUP(F2914,IC!$S$2:$U$9,3,TRUE),
"erreur"))))))</f>
        <v>#N/A</v>
      </c>
      <c r="R2914" s="16" t="e">
        <f>IF(OR(V2914="NA",V2914="Transit",V2914&lt;Listes!$F$1),"non applicable",F2914/V2914)</f>
        <v>#N/A</v>
      </c>
      <c r="S2914" s="16" t="e">
        <f>IF(W2914="Transit","Non applicable",IF(AND(W2914="été",T2914&gt;Listes!F2913),F2914/T2914,IF(AND(W2914="Hiver",Hierarchisation!U2914&gt;Listes!F2913),F2914/U2914,"non applicable")))</f>
        <v>#N/A</v>
      </c>
      <c r="T2914" s="17" t="e">
        <f>IF(K2914="Centre",VLOOKUP(E2914,effectifs_ete,3,FALSE),IF(Hierarchisation!K2914="Grand Nord",VLOOKUP(Hierarchisation!E2914,effectifs_ete,4,FALSE),IF(Hierarchisation!K2914="Nord Est",VLOOKUP(Hierarchisation!E2914,effectifs_ete,5,FALSE),IF(Hierarchisation!K2914="Nord Ouest",VLOOKUP(Hierarchisation!E2914,effectifs_ete,6,FALSE),IF(Hierarchisation!K2914="Sud Est",VLOOKUP(Hierarchisation!E2914,effectifs_ete,7,FALSE),IF(Hierarchisation!K2914="Sud Ouest",VLOOKUP(Hierarchisation!E2914,effectifs_ete,8,FALSE),"Erreur Région"))))))</f>
        <v>#N/A</v>
      </c>
      <c r="U2914" s="17" t="e">
        <f>IF(K2914="Centre",VLOOKUP(E2914,effectifs_hiver,3,FALSE),IF(Hierarchisation!K2914="Grand Nord",VLOOKUP(Hierarchisation!E2914,effectifs_hiver,4,FALSE),IF(Hierarchisation!K2914="Nord Est",VLOOKUP(Hierarchisation!E2914,effectifs_hiver,5,FALSE),IF(Hierarchisation!K2914="Nord Ouest",VLOOKUP(Hierarchisation!E2914,effectifs_hiver,6,FALSE),IF(Hierarchisation!K2914="Sud Est",VLOOKUP(Hierarchisation!E2914,effectifs_hiver,7,FALSE),IF(Hierarchisation!K2914="Sud Ouest",VLOOKUP(Hierarchisation!E2914,effectifs_hiver,8,FALSE),"Erreur Région"))))))</f>
        <v>#N/A</v>
      </c>
      <c r="V2914" s="17" t="e">
        <f>IF(W2914="Transit","Transit",IF(W2914="hiver",VLOOKUP(E2914,'EFFECTIFS Hiver'!$A:$I,9,FALSE),IF(W2914="été",VLOOKUP(E2914,'EFFECTIFS Eté'!$A:$I,9,FALSE),"Erreur saison")))</f>
        <v>#N/A</v>
      </c>
      <c r="W2914" s="18" t="e">
        <f>VLOOKUP(D2914,Listes!B:C,2,FALSE)</f>
        <v>#N/A</v>
      </c>
    </row>
    <row r="2915" spans="1:23" ht="15.75" customHeight="1">
      <c r="A2915" s="11"/>
      <c r="B2915" s="11"/>
      <c r="C2915" s="11"/>
      <c r="D2915" s="11"/>
      <c r="E2915" s="11"/>
      <c r="F2915" s="11"/>
      <c r="G2915" s="11" t="e">
        <f>VLOOKUP(E2915,TAXONS!B:C,2,FALSE)</f>
        <v>#N/A</v>
      </c>
      <c r="H2915" s="13">
        <f t="shared" si="228"/>
        <v>0</v>
      </c>
      <c r="I2915" s="12" t="e">
        <f t="shared" si="229"/>
        <v>#N/A</v>
      </c>
      <c r="J2915" s="14" t="e">
        <f t="shared" si="230"/>
        <v>#N/A</v>
      </c>
      <c r="K2915" s="15" t="e">
        <f>VLOOKUP(B2915,REGIONS!A:D,4,FALSE)</f>
        <v>#N/A</v>
      </c>
      <c r="L2915" s="19" t="e">
        <f>VLOOKUP(G2915,Sensibilité!$A:$L,12,FALSE)</f>
        <v>#N/A</v>
      </c>
      <c r="M2915" s="19" t="e">
        <f t="shared" si="231"/>
        <v>#N/A</v>
      </c>
      <c r="N2915" s="19" t="e">
        <f t="shared" si="232"/>
        <v>#N/A</v>
      </c>
      <c r="O2915" s="15" t="str">
        <f>IF(D2915=Listes!$B$6,"SWARMING",IF(OR(D2915=Listes!$B$1,D2915=Listes!$B$2,D2915=Listes!$B$5),2,IF(OR(D2915=Listes!$B$3,D2915=Listes!$B$4),1,"erreur colonne D")))</f>
        <v>SWARMING</v>
      </c>
      <c r="P2915" s="15" t="e">
        <f>IF(OR(W2915="Hiver",W2915="Transit"),VLOOKUP(E2915,IC!A:E,4,FALSE),IF(W2915="été",VLOOKUP(E2915,IC!A:E,3,FALSE),"erreur"))</f>
        <v>#N/A</v>
      </c>
      <c r="Q2915" s="15" t="e">
        <f>IF(P2915="NR",0,IF(F2915&lt;5,0,IF(P2915=1,VLOOKUP(F2915,IC!$G$1:$I$8,3,TRUE),
IF(P2915=2,VLOOKUP(F2915,IC!$K$1:$M$8,3,TRUE),
IF(P2915=3,VLOOKUP(F2915,IC!$O$1:$Q$8,3,TRUE),IF(P2915=4,VLOOKUP(F2915,IC!$S$2:$U$9,3,TRUE),
"erreur"))))))</f>
        <v>#N/A</v>
      </c>
      <c r="R2915" s="16" t="e">
        <f>IF(OR(V2915="NA",V2915="Transit",V2915&lt;Listes!$F$1),"non applicable",F2915/V2915)</f>
        <v>#N/A</v>
      </c>
      <c r="S2915" s="16" t="e">
        <f>IF(W2915="Transit","Non applicable",IF(AND(W2915="été",T2915&gt;Listes!F2914),F2915/T2915,IF(AND(W2915="Hiver",Hierarchisation!U2915&gt;Listes!F2914),F2915/U2915,"non applicable")))</f>
        <v>#N/A</v>
      </c>
      <c r="T2915" s="17" t="e">
        <f>IF(K2915="Centre",VLOOKUP(E2915,effectifs_ete,3,FALSE),IF(Hierarchisation!K2915="Grand Nord",VLOOKUP(Hierarchisation!E2915,effectifs_ete,4,FALSE),IF(Hierarchisation!K2915="Nord Est",VLOOKUP(Hierarchisation!E2915,effectifs_ete,5,FALSE),IF(Hierarchisation!K2915="Nord Ouest",VLOOKUP(Hierarchisation!E2915,effectifs_ete,6,FALSE),IF(Hierarchisation!K2915="Sud Est",VLOOKUP(Hierarchisation!E2915,effectifs_ete,7,FALSE),IF(Hierarchisation!K2915="Sud Ouest",VLOOKUP(Hierarchisation!E2915,effectifs_ete,8,FALSE),"Erreur Région"))))))</f>
        <v>#N/A</v>
      </c>
      <c r="U2915" s="17" t="e">
        <f>IF(K2915="Centre",VLOOKUP(E2915,effectifs_hiver,3,FALSE),IF(Hierarchisation!K2915="Grand Nord",VLOOKUP(Hierarchisation!E2915,effectifs_hiver,4,FALSE),IF(Hierarchisation!K2915="Nord Est",VLOOKUP(Hierarchisation!E2915,effectifs_hiver,5,FALSE),IF(Hierarchisation!K2915="Nord Ouest",VLOOKUP(Hierarchisation!E2915,effectifs_hiver,6,FALSE),IF(Hierarchisation!K2915="Sud Est",VLOOKUP(Hierarchisation!E2915,effectifs_hiver,7,FALSE),IF(Hierarchisation!K2915="Sud Ouest",VLOOKUP(Hierarchisation!E2915,effectifs_hiver,8,FALSE),"Erreur Région"))))))</f>
        <v>#N/A</v>
      </c>
      <c r="V2915" s="17" t="e">
        <f>IF(W2915="Transit","Transit",IF(W2915="hiver",VLOOKUP(E2915,'EFFECTIFS Hiver'!$A:$I,9,FALSE),IF(W2915="été",VLOOKUP(E2915,'EFFECTIFS Eté'!$A:$I,9,FALSE),"Erreur saison")))</f>
        <v>#N/A</v>
      </c>
      <c r="W2915" s="18" t="e">
        <f>VLOOKUP(D2915,Listes!B:C,2,FALSE)</f>
        <v>#N/A</v>
      </c>
    </row>
    <row r="2916" spans="1:23" ht="15.75" customHeight="1">
      <c r="A2916" s="11"/>
      <c r="B2916" s="11"/>
      <c r="C2916" s="11"/>
      <c r="D2916" s="11"/>
      <c r="E2916" s="11"/>
      <c r="F2916" s="11"/>
      <c r="G2916" s="11" t="e">
        <f>VLOOKUP(E2916,TAXONS!B:C,2,FALSE)</f>
        <v>#N/A</v>
      </c>
      <c r="H2916" s="13">
        <f t="shared" si="228"/>
        <v>0</v>
      </c>
      <c r="I2916" s="12" t="e">
        <f t="shared" si="229"/>
        <v>#N/A</v>
      </c>
      <c r="J2916" s="14" t="e">
        <f t="shared" si="230"/>
        <v>#N/A</v>
      </c>
      <c r="K2916" s="15" t="e">
        <f>VLOOKUP(B2916,REGIONS!A:D,4,FALSE)</f>
        <v>#N/A</v>
      </c>
      <c r="L2916" s="19" t="e">
        <f>VLOOKUP(G2916,Sensibilité!$A:$L,12,FALSE)</f>
        <v>#N/A</v>
      </c>
      <c r="M2916" s="19" t="e">
        <f t="shared" si="231"/>
        <v>#N/A</v>
      </c>
      <c r="N2916" s="19" t="e">
        <f t="shared" si="232"/>
        <v>#N/A</v>
      </c>
      <c r="O2916" s="15" t="str">
        <f>IF(D2916=Listes!$B$6,"SWARMING",IF(OR(D2916=Listes!$B$1,D2916=Listes!$B$2,D2916=Listes!$B$5),2,IF(OR(D2916=Listes!$B$3,D2916=Listes!$B$4),1,"erreur colonne D")))</f>
        <v>SWARMING</v>
      </c>
      <c r="P2916" s="15" t="e">
        <f>IF(OR(W2916="Hiver",W2916="Transit"),VLOOKUP(E2916,IC!A:E,4,FALSE),IF(W2916="été",VLOOKUP(E2916,IC!A:E,3,FALSE),"erreur"))</f>
        <v>#N/A</v>
      </c>
      <c r="Q2916" s="15" t="e">
        <f>IF(P2916="NR",0,IF(F2916&lt;5,0,IF(P2916=1,VLOOKUP(F2916,IC!$G$1:$I$8,3,TRUE),
IF(P2916=2,VLOOKUP(F2916,IC!$K$1:$M$8,3,TRUE),
IF(P2916=3,VLOOKUP(F2916,IC!$O$1:$Q$8,3,TRUE),IF(P2916=4,VLOOKUP(F2916,IC!$S$2:$U$9,3,TRUE),
"erreur"))))))</f>
        <v>#N/A</v>
      </c>
      <c r="R2916" s="16" t="e">
        <f>IF(OR(V2916="NA",V2916="Transit",V2916&lt;Listes!$F$1),"non applicable",F2916/V2916)</f>
        <v>#N/A</v>
      </c>
      <c r="S2916" s="16" t="e">
        <f>IF(W2916="Transit","Non applicable",IF(AND(W2916="été",T2916&gt;Listes!F2915),F2916/T2916,IF(AND(W2916="Hiver",Hierarchisation!U2916&gt;Listes!F2915),F2916/U2916,"non applicable")))</f>
        <v>#N/A</v>
      </c>
      <c r="T2916" s="17" t="e">
        <f>IF(K2916="Centre",VLOOKUP(E2916,effectifs_ete,3,FALSE),IF(Hierarchisation!K2916="Grand Nord",VLOOKUP(Hierarchisation!E2916,effectifs_ete,4,FALSE),IF(Hierarchisation!K2916="Nord Est",VLOOKUP(Hierarchisation!E2916,effectifs_ete,5,FALSE),IF(Hierarchisation!K2916="Nord Ouest",VLOOKUP(Hierarchisation!E2916,effectifs_ete,6,FALSE),IF(Hierarchisation!K2916="Sud Est",VLOOKUP(Hierarchisation!E2916,effectifs_ete,7,FALSE),IF(Hierarchisation!K2916="Sud Ouest",VLOOKUP(Hierarchisation!E2916,effectifs_ete,8,FALSE),"Erreur Région"))))))</f>
        <v>#N/A</v>
      </c>
      <c r="U2916" s="17" t="e">
        <f>IF(K2916="Centre",VLOOKUP(E2916,effectifs_hiver,3,FALSE),IF(Hierarchisation!K2916="Grand Nord",VLOOKUP(Hierarchisation!E2916,effectifs_hiver,4,FALSE),IF(Hierarchisation!K2916="Nord Est",VLOOKUP(Hierarchisation!E2916,effectifs_hiver,5,FALSE),IF(Hierarchisation!K2916="Nord Ouest",VLOOKUP(Hierarchisation!E2916,effectifs_hiver,6,FALSE),IF(Hierarchisation!K2916="Sud Est",VLOOKUP(Hierarchisation!E2916,effectifs_hiver,7,FALSE),IF(Hierarchisation!K2916="Sud Ouest",VLOOKUP(Hierarchisation!E2916,effectifs_hiver,8,FALSE),"Erreur Région"))))))</f>
        <v>#N/A</v>
      </c>
      <c r="V2916" s="17" t="e">
        <f>IF(W2916="Transit","Transit",IF(W2916="hiver",VLOOKUP(E2916,'EFFECTIFS Hiver'!$A:$I,9,FALSE),IF(W2916="été",VLOOKUP(E2916,'EFFECTIFS Eté'!$A:$I,9,FALSE),"Erreur saison")))</f>
        <v>#N/A</v>
      </c>
      <c r="W2916" s="18" t="e">
        <f>VLOOKUP(D2916,Listes!B:C,2,FALSE)</f>
        <v>#N/A</v>
      </c>
    </row>
    <row r="2917" spans="1:23" ht="15.75" customHeight="1">
      <c r="A2917" s="11"/>
      <c r="B2917" s="11"/>
      <c r="C2917" s="11"/>
      <c r="D2917" s="11"/>
      <c r="E2917" s="11"/>
      <c r="F2917" s="11"/>
      <c r="G2917" s="11" t="e">
        <f>VLOOKUP(E2917,TAXONS!B:C,2,FALSE)</f>
        <v>#N/A</v>
      </c>
      <c r="H2917" s="13">
        <f t="shared" si="228"/>
        <v>0</v>
      </c>
      <c r="I2917" s="12" t="e">
        <f t="shared" si="229"/>
        <v>#N/A</v>
      </c>
      <c r="J2917" s="14" t="e">
        <f t="shared" si="230"/>
        <v>#N/A</v>
      </c>
      <c r="K2917" s="15" t="e">
        <f>VLOOKUP(B2917,REGIONS!A:D,4,FALSE)</f>
        <v>#N/A</v>
      </c>
      <c r="L2917" s="19" t="e">
        <f>VLOOKUP(G2917,Sensibilité!$A:$L,12,FALSE)</f>
        <v>#N/A</v>
      </c>
      <c r="M2917" s="19" t="e">
        <f t="shared" si="231"/>
        <v>#N/A</v>
      </c>
      <c r="N2917" s="19" t="e">
        <f t="shared" si="232"/>
        <v>#N/A</v>
      </c>
      <c r="O2917" s="15" t="str">
        <f>IF(D2917=Listes!$B$6,"SWARMING",IF(OR(D2917=Listes!$B$1,D2917=Listes!$B$2,D2917=Listes!$B$5),2,IF(OR(D2917=Listes!$B$3,D2917=Listes!$B$4),1,"erreur colonne D")))</f>
        <v>SWARMING</v>
      </c>
      <c r="P2917" s="15" t="e">
        <f>IF(OR(W2917="Hiver",W2917="Transit"),VLOOKUP(E2917,IC!A:E,4,FALSE),IF(W2917="été",VLOOKUP(E2917,IC!A:E,3,FALSE),"erreur"))</f>
        <v>#N/A</v>
      </c>
      <c r="Q2917" s="15" t="e">
        <f>IF(P2917="NR",0,IF(F2917&lt;5,0,IF(P2917=1,VLOOKUP(F2917,IC!$G$1:$I$8,3,TRUE),
IF(P2917=2,VLOOKUP(F2917,IC!$K$1:$M$8,3,TRUE),
IF(P2917=3,VLOOKUP(F2917,IC!$O$1:$Q$8,3,TRUE),IF(P2917=4,VLOOKUP(F2917,IC!$S$2:$U$9,3,TRUE),
"erreur"))))))</f>
        <v>#N/A</v>
      </c>
      <c r="R2917" s="16" t="e">
        <f>IF(OR(V2917="NA",V2917="Transit",V2917&lt;Listes!$F$1),"non applicable",F2917/V2917)</f>
        <v>#N/A</v>
      </c>
      <c r="S2917" s="16" t="e">
        <f>IF(W2917="Transit","Non applicable",IF(AND(W2917="été",T2917&gt;Listes!F2916),F2917/T2917,IF(AND(W2917="Hiver",Hierarchisation!U2917&gt;Listes!F2916),F2917/U2917,"non applicable")))</f>
        <v>#N/A</v>
      </c>
      <c r="T2917" s="17" t="e">
        <f>IF(K2917="Centre",VLOOKUP(E2917,effectifs_ete,3,FALSE),IF(Hierarchisation!K2917="Grand Nord",VLOOKUP(Hierarchisation!E2917,effectifs_ete,4,FALSE),IF(Hierarchisation!K2917="Nord Est",VLOOKUP(Hierarchisation!E2917,effectifs_ete,5,FALSE),IF(Hierarchisation!K2917="Nord Ouest",VLOOKUP(Hierarchisation!E2917,effectifs_ete,6,FALSE),IF(Hierarchisation!K2917="Sud Est",VLOOKUP(Hierarchisation!E2917,effectifs_ete,7,FALSE),IF(Hierarchisation!K2917="Sud Ouest",VLOOKUP(Hierarchisation!E2917,effectifs_ete,8,FALSE),"Erreur Région"))))))</f>
        <v>#N/A</v>
      </c>
      <c r="U2917" s="17" t="e">
        <f>IF(K2917="Centre",VLOOKUP(E2917,effectifs_hiver,3,FALSE),IF(Hierarchisation!K2917="Grand Nord",VLOOKUP(Hierarchisation!E2917,effectifs_hiver,4,FALSE),IF(Hierarchisation!K2917="Nord Est",VLOOKUP(Hierarchisation!E2917,effectifs_hiver,5,FALSE),IF(Hierarchisation!K2917="Nord Ouest",VLOOKUP(Hierarchisation!E2917,effectifs_hiver,6,FALSE),IF(Hierarchisation!K2917="Sud Est",VLOOKUP(Hierarchisation!E2917,effectifs_hiver,7,FALSE),IF(Hierarchisation!K2917="Sud Ouest",VLOOKUP(Hierarchisation!E2917,effectifs_hiver,8,FALSE),"Erreur Région"))))))</f>
        <v>#N/A</v>
      </c>
      <c r="V2917" s="17" t="e">
        <f>IF(W2917="Transit","Transit",IF(W2917="hiver",VLOOKUP(E2917,'EFFECTIFS Hiver'!$A:$I,9,FALSE),IF(W2917="été",VLOOKUP(E2917,'EFFECTIFS Eté'!$A:$I,9,FALSE),"Erreur saison")))</f>
        <v>#N/A</v>
      </c>
      <c r="W2917" s="18" t="e">
        <f>VLOOKUP(D2917,Listes!B:C,2,FALSE)</f>
        <v>#N/A</v>
      </c>
    </row>
    <row r="2918" spans="1:23" ht="15.75" customHeight="1">
      <c r="A2918" s="11"/>
      <c r="B2918" s="11"/>
      <c r="C2918" s="11"/>
      <c r="D2918" s="11"/>
      <c r="E2918" s="11"/>
      <c r="F2918" s="11"/>
      <c r="G2918" s="11" t="e">
        <f>VLOOKUP(E2918,TAXONS!B:C,2,FALSE)</f>
        <v>#N/A</v>
      </c>
      <c r="H2918" s="13">
        <f t="shared" si="228"/>
        <v>0</v>
      </c>
      <c r="I2918" s="12" t="e">
        <f t="shared" si="229"/>
        <v>#N/A</v>
      </c>
      <c r="J2918" s="14" t="e">
        <f t="shared" si="230"/>
        <v>#N/A</v>
      </c>
      <c r="K2918" s="15" t="e">
        <f>VLOOKUP(B2918,REGIONS!A:D,4,FALSE)</f>
        <v>#N/A</v>
      </c>
      <c r="L2918" s="19" t="e">
        <f>VLOOKUP(G2918,Sensibilité!$A:$L,12,FALSE)</f>
        <v>#N/A</v>
      </c>
      <c r="M2918" s="19" t="e">
        <f t="shared" si="231"/>
        <v>#N/A</v>
      </c>
      <c r="N2918" s="19" t="e">
        <f t="shared" si="232"/>
        <v>#N/A</v>
      </c>
      <c r="O2918" s="15" t="str">
        <f>IF(D2918=Listes!$B$6,"SWARMING",IF(OR(D2918=Listes!$B$1,D2918=Listes!$B$2,D2918=Listes!$B$5),2,IF(OR(D2918=Listes!$B$3,D2918=Listes!$B$4),1,"erreur colonne D")))</f>
        <v>SWARMING</v>
      </c>
      <c r="P2918" s="15" t="e">
        <f>IF(OR(W2918="Hiver",W2918="Transit"),VLOOKUP(E2918,IC!A:E,4,FALSE),IF(W2918="été",VLOOKUP(E2918,IC!A:E,3,FALSE),"erreur"))</f>
        <v>#N/A</v>
      </c>
      <c r="Q2918" s="15" t="e">
        <f>IF(P2918="NR",0,IF(F2918&lt;5,0,IF(P2918=1,VLOOKUP(F2918,IC!$G$1:$I$8,3,TRUE),
IF(P2918=2,VLOOKUP(F2918,IC!$K$1:$M$8,3,TRUE),
IF(P2918=3,VLOOKUP(F2918,IC!$O$1:$Q$8,3,TRUE),IF(P2918=4,VLOOKUP(F2918,IC!$S$2:$U$9,3,TRUE),
"erreur"))))))</f>
        <v>#N/A</v>
      </c>
      <c r="R2918" s="16" t="e">
        <f>IF(OR(V2918="NA",V2918="Transit",V2918&lt;Listes!$F$1),"non applicable",F2918/V2918)</f>
        <v>#N/A</v>
      </c>
      <c r="S2918" s="16" t="e">
        <f>IF(W2918="Transit","Non applicable",IF(AND(W2918="été",T2918&gt;Listes!F2917),F2918/T2918,IF(AND(W2918="Hiver",Hierarchisation!U2918&gt;Listes!F2917),F2918/U2918,"non applicable")))</f>
        <v>#N/A</v>
      </c>
      <c r="T2918" s="17" t="e">
        <f>IF(K2918="Centre",VLOOKUP(E2918,effectifs_ete,3,FALSE),IF(Hierarchisation!K2918="Grand Nord",VLOOKUP(Hierarchisation!E2918,effectifs_ete,4,FALSE),IF(Hierarchisation!K2918="Nord Est",VLOOKUP(Hierarchisation!E2918,effectifs_ete,5,FALSE),IF(Hierarchisation!K2918="Nord Ouest",VLOOKUP(Hierarchisation!E2918,effectifs_ete,6,FALSE),IF(Hierarchisation!K2918="Sud Est",VLOOKUP(Hierarchisation!E2918,effectifs_ete,7,FALSE),IF(Hierarchisation!K2918="Sud Ouest",VLOOKUP(Hierarchisation!E2918,effectifs_ete,8,FALSE),"Erreur Région"))))))</f>
        <v>#N/A</v>
      </c>
      <c r="U2918" s="17" t="e">
        <f>IF(K2918="Centre",VLOOKUP(E2918,effectifs_hiver,3,FALSE),IF(Hierarchisation!K2918="Grand Nord",VLOOKUP(Hierarchisation!E2918,effectifs_hiver,4,FALSE),IF(Hierarchisation!K2918="Nord Est",VLOOKUP(Hierarchisation!E2918,effectifs_hiver,5,FALSE),IF(Hierarchisation!K2918="Nord Ouest",VLOOKUP(Hierarchisation!E2918,effectifs_hiver,6,FALSE),IF(Hierarchisation!K2918="Sud Est",VLOOKUP(Hierarchisation!E2918,effectifs_hiver,7,FALSE),IF(Hierarchisation!K2918="Sud Ouest",VLOOKUP(Hierarchisation!E2918,effectifs_hiver,8,FALSE),"Erreur Région"))))))</f>
        <v>#N/A</v>
      </c>
      <c r="V2918" s="17" t="e">
        <f>IF(W2918="Transit","Transit",IF(W2918="hiver",VLOOKUP(E2918,'EFFECTIFS Hiver'!$A:$I,9,FALSE),IF(W2918="été",VLOOKUP(E2918,'EFFECTIFS Eté'!$A:$I,9,FALSE),"Erreur saison")))</f>
        <v>#N/A</v>
      </c>
      <c r="W2918" s="18" t="e">
        <f>VLOOKUP(D2918,Listes!B:C,2,FALSE)</f>
        <v>#N/A</v>
      </c>
    </row>
    <row r="2919" spans="1:23" ht="15.75" customHeight="1">
      <c r="A2919" s="11"/>
      <c r="B2919" s="11"/>
      <c r="C2919" s="11"/>
      <c r="D2919" s="11"/>
      <c r="E2919" s="11"/>
      <c r="F2919" s="11"/>
      <c r="G2919" s="11" t="e">
        <f>VLOOKUP(E2919,TAXONS!B:C,2,FALSE)</f>
        <v>#N/A</v>
      </c>
      <c r="H2919" s="13">
        <f t="shared" si="228"/>
        <v>0</v>
      </c>
      <c r="I2919" s="12" t="e">
        <f t="shared" si="229"/>
        <v>#N/A</v>
      </c>
      <c r="J2919" s="14" t="e">
        <f t="shared" si="230"/>
        <v>#N/A</v>
      </c>
      <c r="K2919" s="15" t="e">
        <f>VLOOKUP(B2919,REGIONS!A:D,4,FALSE)</f>
        <v>#N/A</v>
      </c>
      <c r="L2919" s="19" t="e">
        <f>VLOOKUP(G2919,Sensibilité!$A:$L,12,FALSE)</f>
        <v>#N/A</v>
      </c>
      <c r="M2919" s="19" t="e">
        <f t="shared" si="231"/>
        <v>#N/A</v>
      </c>
      <c r="N2919" s="19" t="e">
        <f t="shared" si="232"/>
        <v>#N/A</v>
      </c>
      <c r="O2919" s="15" t="str">
        <f>IF(D2919=Listes!$B$6,"SWARMING",IF(OR(D2919=Listes!$B$1,D2919=Listes!$B$2,D2919=Listes!$B$5),2,IF(OR(D2919=Listes!$B$3,D2919=Listes!$B$4),1,"erreur colonne D")))</f>
        <v>SWARMING</v>
      </c>
      <c r="P2919" s="15" t="e">
        <f>IF(OR(W2919="Hiver",W2919="Transit"),VLOOKUP(E2919,IC!A:E,4,FALSE),IF(W2919="été",VLOOKUP(E2919,IC!A:E,3,FALSE),"erreur"))</f>
        <v>#N/A</v>
      </c>
      <c r="Q2919" s="15" t="e">
        <f>IF(P2919="NR",0,IF(F2919&lt;5,0,IF(P2919=1,VLOOKUP(F2919,IC!$G$1:$I$8,3,TRUE),
IF(P2919=2,VLOOKUP(F2919,IC!$K$1:$M$8,3,TRUE),
IF(P2919=3,VLOOKUP(F2919,IC!$O$1:$Q$8,3,TRUE),IF(P2919=4,VLOOKUP(F2919,IC!$S$2:$U$9,3,TRUE),
"erreur"))))))</f>
        <v>#N/A</v>
      </c>
      <c r="R2919" s="16" t="e">
        <f>IF(OR(V2919="NA",V2919="Transit",V2919&lt;Listes!$F$1),"non applicable",F2919/V2919)</f>
        <v>#N/A</v>
      </c>
      <c r="S2919" s="16" t="e">
        <f>IF(W2919="Transit","Non applicable",IF(AND(W2919="été",T2919&gt;Listes!F2918),F2919/T2919,IF(AND(W2919="Hiver",Hierarchisation!U2919&gt;Listes!F2918),F2919/U2919,"non applicable")))</f>
        <v>#N/A</v>
      </c>
      <c r="T2919" s="17" t="e">
        <f>IF(K2919="Centre",VLOOKUP(E2919,effectifs_ete,3,FALSE),IF(Hierarchisation!K2919="Grand Nord",VLOOKUP(Hierarchisation!E2919,effectifs_ete,4,FALSE),IF(Hierarchisation!K2919="Nord Est",VLOOKUP(Hierarchisation!E2919,effectifs_ete,5,FALSE),IF(Hierarchisation!K2919="Nord Ouest",VLOOKUP(Hierarchisation!E2919,effectifs_ete,6,FALSE),IF(Hierarchisation!K2919="Sud Est",VLOOKUP(Hierarchisation!E2919,effectifs_ete,7,FALSE),IF(Hierarchisation!K2919="Sud Ouest",VLOOKUP(Hierarchisation!E2919,effectifs_ete,8,FALSE),"Erreur Région"))))))</f>
        <v>#N/A</v>
      </c>
      <c r="U2919" s="17" t="e">
        <f>IF(K2919="Centre",VLOOKUP(E2919,effectifs_hiver,3,FALSE),IF(Hierarchisation!K2919="Grand Nord",VLOOKUP(Hierarchisation!E2919,effectifs_hiver,4,FALSE),IF(Hierarchisation!K2919="Nord Est",VLOOKUP(Hierarchisation!E2919,effectifs_hiver,5,FALSE),IF(Hierarchisation!K2919="Nord Ouest",VLOOKUP(Hierarchisation!E2919,effectifs_hiver,6,FALSE),IF(Hierarchisation!K2919="Sud Est",VLOOKUP(Hierarchisation!E2919,effectifs_hiver,7,FALSE),IF(Hierarchisation!K2919="Sud Ouest",VLOOKUP(Hierarchisation!E2919,effectifs_hiver,8,FALSE),"Erreur Région"))))))</f>
        <v>#N/A</v>
      </c>
      <c r="V2919" s="17" t="e">
        <f>IF(W2919="Transit","Transit",IF(W2919="hiver",VLOOKUP(E2919,'EFFECTIFS Hiver'!$A:$I,9,FALSE),IF(W2919="été",VLOOKUP(E2919,'EFFECTIFS Eté'!$A:$I,9,FALSE),"Erreur saison")))</f>
        <v>#N/A</v>
      </c>
      <c r="W2919" s="18" t="e">
        <f>VLOOKUP(D2919,Listes!B:C,2,FALSE)</f>
        <v>#N/A</v>
      </c>
    </row>
    <row r="2920" spans="1:23" ht="15.75" customHeight="1">
      <c r="A2920" s="11"/>
      <c r="B2920" s="11"/>
      <c r="C2920" s="11"/>
      <c r="D2920" s="11"/>
      <c r="E2920" s="11"/>
      <c r="F2920" s="11"/>
      <c r="G2920" s="11" t="e">
        <f>VLOOKUP(E2920,TAXONS!B:C,2,FALSE)</f>
        <v>#N/A</v>
      </c>
      <c r="H2920" s="13">
        <f t="shared" si="228"/>
        <v>0</v>
      </c>
      <c r="I2920" s="12" t="e">
        <f t="shared" si="229"/>
        <v>#N/A</v>
      </c>
      <c r="J2920" s="14" t="e">
        <f t="shared" si="230"/>
        <v>#N/A</v>
      </c>
      <c r="K2920" s="15" t="e">
        <f>VLOOKUP(B2920,REGIONS!A:D,4,FALSE)</f>
        <v>#N/A</v>
      </c>
      <c r="L2920" s="19" t="e">
        <f>VLOOKUP(G2920,Sensibilité!$A:$L,12,FALSE)</f>
        <v>#N/A</v>
      </c>
      <c r="M2920" s="19" t="e">
        <f t="shared" si="231"/>
        <v>#N/A</v>
      </c>
      <c r="N2920" s="19" t="e">
        <f t="shared" si="232"/>
        <v>#N/A</v>
      </c>
      <c r="O2920" s="15" t="str">
        <f>IF(D2920=Listes!$B$6,"SWARMING",IF(OR(D2920=Listes!$B$1,D2920=Listes!$B$2,D2920=Listes!$B$5),2,IF(OR(D2920=Listes!$B$3,D2920=Listes!$B$4),1,"erreur colonne D")))</f>
        <v>SWARMING</v>
      </c>
      <c r="P2920" s="15" t="e">
        <f>IF(OR(W2920="Hiver",W2920="Transit"),VLOOKUP(E2920,IC!A:E,4,FALSE),IF(W2920="été",VLOOKUP(E2920,IC!A:E,3,FALSE),"erreur"))</f>
        <v>#N/A</v>
      </c>
      <c r="Q2920" s="15" t="e">
        <f>IF(P2920="NR",0,IF(F2920&lt;5,0,IF(P2920=1,VLOOKUP(F2920,IC!$G$1:$I$8,3,TRUE),
IF(P2920=2,VLOOKUP(F2920,IC!$K$1:$M$8,3,TRUE),
IF(P2920=3,VLOOKUP(F2920,IC!$O$1:$Q$8,3,TRUE),IF(P2920=4,VLOOKUP(F2920,IC!$S$2:$U$9,3,TRUE),
"erreur"))))))</f>
        <v>#N/A</v>
      </c>
      <c r="R2920" s="16" t="e">
        <f>IF(OR(V2920="NA",V2920="Transit",V2920&lt;Listes!$F$1),"non applicable",F2920/V2920)</f>
        <v>#N/A</v>
      </c>
      <c r="S2920" s="16" t="e">
        <f>IF(W2920="Transit","Non applicable",IF(AND(W2920="été",T2920&gt;Listes!F2919),F2920/T2920,IF(AND(W2920="Hiver",Hierarchisation!U2920&gt;Listes!F2919),F2920/U2920,"non applicable")))</f>
        <v>#N/A</v>
      </c>
      <c r="T2920" s="17" t="e">
        <f>IF(K2920="Centre",VLOOKUP(E2920,effectifs_ete,3,FALSE),IF(Hierarchisation!K2920="Grand Nord",VLOOKUP(Hierarchisation!E2920,effectifs_ete,4,FALSE),IF(Hierarchisation!K2920="Nord Est",VLOOKUP(Hierarchisation!E2920,effectifs_ete,5,FALSE),IF(Hierarchisation!K2920="Nord Ouest",VLOOKUP(Hierarchisation!E2920,effectifs_ete,6,FALSE),IF(Hierarchisation!K2920="Sud Est",VLOOKUP(Hierarchisation!E2920,effectifs_ete,7,FALSE),IF(Hierarchisation!K2920="Sud Ouest",VLOOKUP(Hierarchisation!E2920,effectifs_ete,8,FALSE),"Erreur Région"))))))</f>
        <v>#N/A</v>
      </c>
      <c r="U2920" s="17" t="e">
        <f>IF(K2920="Centre",VLOOKUP(E2920,effectifs_hiver,3,FALSE),IF(Hierarchisation!K2920="Grand Nord",VLOOKUP(Hierarchisation!E2920,effectifs_hiver,4,FALSE),IF(Hierarchisation!K2920="Nord Est",VLOOKUP(Hierarchisation!E2920,effectifs_hiver,5,FALSE),IF(Hierarchisation!K2920="Nord Ouest",VLOOKUP(Hierarchisation!E2920,effectifs_hiver,6,FALSE),IF(Hierarchisation!K2920="Sud Est",VLOOKUP(Hierarchisation!E2920,effectifs_hiver,7,FALSE),IF(Hierarchisation!K2920="Sud Ouest",VLOOKUP(Hierarchisation!E2920,effectifs_hiver,8,FALSE),"Erreur Région"))))))</f>
        <v>#N/A</v>
      </c>
      <c r="V2920" s="17" t="e">
        <f>IF(W2920="Transit","Transit",IF(W2920="hiver",VLOOKUP(E2920,'EFFECTIFS Hiver'!$A:$I,9,FALSE),IF(W2920="été",VLOOKUP(E2920,'EFFECTIFS Eté'!$A:$I,9,FALSE),"Erreur saison")))</f>
        <v>#N/A</v>
      </c>
      <c r="W2920" s="18" t="e">
        <f>VLOOKUP(D2920,Listes!B:C,2,FALSE)</f>
        <v>#N/A</v>
      </c>
    </row>
    <row r="2921" spans="1:23" ht="15.75" customHeight="1">
      <c r="A2921" s="11"/>
      <c r="B2921" s="11"/>
      <c r="C2921" s="11"/>
      <c r="D2921" s="11"/>
      <c r="E2921" s="11"/>
      <c r="F2921" s="11"/>
      <c r="G2921" s="11" t="e">
        <f>VLOOKUP(E2921,TAXONS!B:C,2,FALSE)</f>
        <v>#N/A</v>
      </c>
      <c r="H2921" s="13">
        <f t="shared" si="228"/>
        <v>0</v>
      </c>
      <c r="I2921" s="12" t="e">
        <f t="shared" si="229"/>
        <v>#N/A</v>
      </c>
      <c r="J2921" s="14" t="e">
        <f t="shared" si="230"/>
        <v>#N/A</v>
      </c>
      <c r="K2921" s="15" t="e">
        <f>VLOOKUP(B2921,REGIONS!A:D,4,FALSE)</f>
        <v>#N/A</v>
      </c>
      <c r="L2921" s="19" t="e">
        <f>VLOOKUP(G2921,Sensibilité!$A:$L,12,FALSE)</f>
        <v>#N/A</v>
      </c>
      <c r="M2921" s="19" t="e">
        <f t="shared" si="231"/>
        <v>#N/A</v>
      </c>
      <c r="N2921" s="19" t="e">
        <f t="shared" si="232"/>
        <v>#N/A</v>
      </c>
      <c r="O2921" s="15" t="str">
        <f>IF(D2921=Listes!$B$6,"SWARMING",IF(OR(D2921=Listes!$B$1,D2921=Listes!$B$2,D2921=Listes!$B$5),2,IF(OR(D2921=Listes!$B$3,D2921=Listes!$B$4),1,"erreur colonne D")))</f>
        <v>SWARMING</v>
      </c>
      <c r="P2921" s="15" t="e">
        <f>IF(OR(W2921="Hiver",W2921="Transit"),VLOOKUP(E2921,IC!A:E,4,FALSE),IF(W2921="été",VLOOKUP(E2921,IC!A:E,3,FALSE),"erreur"))</f>
        <v>#N/A</v>
      </c>
      <c r="Q2921" s="15" t="e">
        <f>IF(P2921="NR",0,IF(F2921&lt;5,0,IF(P2921=1,VLOOKUP(F2921,IC!$G$1:$I$8,3,TRUE),
IF(P2921=2,VLOOKUP(F2921,IC!$K$1:$M$8,3,TRUE),
IF(P2921=3,VLOOKUP(F2921,IC!$O$1:$Q$8,3,TRUE),IF(P2921=4,VLOOKUP(F2921,IC!$S$2:$U$9,3,TRUE),
"erreur"))))))</f>
        <v>#N/A</v>
      </c>
      <c r="R2921" s="16" t="e">
        <f>IF(OR(V2921="NA",V2921="Transit",V2921&lt;Listes!$F$1),"non applicable",F2921/V2921)</f>
        <v>#N/A</v>
      </c>
      <c r="S2921" s="16" t="e">
        <f>IF(W2921="Transit","Non applicable",IF(AND(W2921="été",T2921&gt;Listes!F2920),F2921/T2921,IF(AND(W2921="Hiver",Hierarchisation!U2921&gt;Listes!F2920),F2921/U2921,"non applicable")))</f>
        <v>#N/A</v>
      </c>
      <c r="T2921" s="17" t="e">
        <f>IF(K2921="Centre",VLOOKUP(E2921,effectifs_ete,3,FALSE),IF(Hierarchisation!K2921="Grand Nord",VLOOKUP(Hierarchisation!E2921,effectifs_ete,4,FALSE),IF(Hierarchisation!K2921="Nord Est",VLOOKUP(Hierarchisation!E2921,effectifs_ete,5,FALSE),IF(Hierarchisation!K2921="Nord Ouest",VLOOKUP(Hierarchisation!E2921,effectifs_ete,6,FALSE),IF(Hierarchisation!K2921="Sud Est",VLOOKUP(Hierarchisation!E2921,effectifs_ete,7,FALSE),IF(Hierarchisation!K2921="Sud Ouest",VLOOKUP(Hierarchisation!E2921,effectifs_ete,8,FALSE),"Erreur Région"))))))</f>
        <v>#N/A</v>
      </c>
      <c r="U2921" s="17" t="e">
        <f>IF(K2921="Centre",VLOOKUP(E2921,effectifs_hiver,3,FALSE),IF(Hierarchisation!K2921="Grand Nord",VLOOKUP(Hierarchisation!E2921,effectifs_hiver,4,FALSE),IF(Hierarchisation!K2921="Nord Est",VLOOKUP(Hierarchisation!E2921,effectifs_hiver,5,FALSE),IF(Hierarchisation!K2921="Nord Ouest",VLOOKUP(Hierarchisation!E2921,effectifs_hiver,6,FALSE),IF(Hierarchisation!K2921="Sud Est",VLOOKUP(Hierarchisation!E2921,effectifs_hiver,7,FALSE),IF(Hierarchisation!K2921="Sud Ouest",VLOOKUP(Hierarchisation!E2921,effectifs_hiver,8,FALSE),"Erreur Région"))))))</f>
        <v>#N/A</v>
      </c>
      <c r="V2921" s="17" t="e">
        <f>IF(W2921="Transit","Transit",IF(W2921="hiver",VLOOKUP(E2921,'EFFECTIFS Hiver'!$A:$I,9,FALSE),IF(W2921="été",VLOOKUP(E2921,'EFFECTIFS Eté'!$A:$I,9,FALSE),"Erreur saison")))</f>
        <v>#N/A</v>
      </c>
      <c r="W2921" s="18" t="e">
        <f>VLOOKUP(D2921,Listes!B:C,2,FALSE)</f>
        <v>#N/A</v>
      </c>
    </row>
    <row r="2922" spans="1:23" ht="15.75" customHeight="1">
      <c r="A2922" s="11"/>
      <c r="B2922" s="11"/>
      <c r="C2922" s="11"/>
      <c r="D2922" s="11"/>
      <c r="E2922" s="11"/>
      <c r="F2922" s="11"/>
      <c r="G2922" s="11" t="e">
        <f>VLOOKUP(E2922,TAXONS!B:C,2,FALSE)</f>
        <v>#N/A</v>
      </c>
      <c r="H2922" s="13">
        <f t="shared" si="228"/>
        <v>0</v>
      </c>
      <c r="I2922" s="12" t="e">
        <f t="shared" si="229"/>
        <v>#N/A</v>
      </c>
      <c r="J2922" s="14" t="e">
        <f t="shared" si="230"/>
        <v>#N/A</v>
      </c>
      <c r="K2922" s="15" t="e">
        <f>VLOOKUP(B2922,REGIONS!A:D,4,FALSE)</f>
        <v>#N/A</v>
      </c>
      <c r="L2922" s="19" t="e">
        <f>VLOOKUP(G2922,Sensibilité!$A:$L,12,FALSE)</f>
        <v>#N/A</v>
      </c>
      <c r="M2922" s="19" t="e">
        <f t="shared" si="231"/>
        <v>#N/A</v>
      </c>
      <c r="N2922" s="19" t="e">
        <f t="shared" si="232"/>
        <v>#N/A</v>
      </c>
      <c r="O2922" s="15" t="str">
        <f>IF(D2922=Listes!$B$6,"SWARMING",IF(OR(D2922=Listes!$B$1,D2922=Listes!$B$2,D2922=Listes!$B$5),2,IF(OR(D2922=Listes!$B$3,D2922=Listes!$B$4),1,"erreur colonne D")))</f>
        <v>SWARMING</v>
      </c>
      <c r="P2922" s="15" t="e">
        <f>IF(OR(W2922="Hiver",W2922="Transit"),VLOOKUP(E2922,IC!A:E,4,FALSE),IF(W2922="été",VLOOKUP(E2922,IC!A:E,3,FALSE),"erreur"))</f>
        <v>#N/A</v>
      </c>
      <c r="Q2922" s="15" t="e">
        <f>IF(P2922="NR",0,IF(F2922&lt;5,0,IF(P2922=1,VLOOKUP(F2922,IC!$G$1:$I$8,3,TRUE),
IF(P2922=2,VLOOKUP(F2922,IC!$K$1:$M$8,3,TRUE),
IF(P2922=3,VLOOKUP(F2922,IC!$O$1:$Q$8,3,TRUE),IF(P2922=4,VLOOKUP(F2922,IC!$S$2:$U$9,3,TRUE),
"erreur"))))))</f>
        <v>#N/A</v>
      </c>
      <c r="R2922" s="16" t="e">
        <f>IF(OR(V2922="NA",V2922="Transit",V2922&lt;Listes!$F$1),"non applicable",F2922/V2922)</f>
        <v>#N/A</v>
      </c>
      <c r="S2922" s="16" t="e">
        <f>IF(W2922="Transit","Non applicable",IF(AND(W2922="été",T2922&gt;Listes!F2921),F2922/T2922,IF(AND(W2922="Hiver",Hierarchisation!U2922&gt;Listes!F2921),F2922/U2922,"non applicable")))</f>
        <v>#N/A</v>
      </c>
      <c r="T2922" s="17" t="e">
        <f>IF(K2922="Centre",VLOOKUP(E2922,effectifs_ete,3,FALSE),IF(Hierarchisation!K2922="Grand Nord",VLOOKUP(Hierarchisation!E2922,effectifs_ete,4,FALSE),IF(Hierarchisation!K2922="Nord Est",VLOOKUP(Hierarchisation!E2922,effectifs_ete,5,FALSE),IF(Hierarchisation!K2922="Nord Ouest",VLOOKUP(Hierarchisation!E2922,effectifs_ete,6,FALSE),IF(Hierarchisation!K2922="Sud Est",VLOOKUP(Hierarchisation!E2922,effectifs_ete,7,FALSE),IF(Hierarchisation!K2922="Sud Ouest",VLOOKUP(Hierarchisation!E2922,effectifs_ete,8,FALSE),"Erreur Région"))))))</f>
        <v>#N/A</v>
      </c>
      <c r="U2922" s="17" t="e">
        <f>IF(K2922="Centre",VLOOKUP(E2922,effectifs_hiver,3,FALSE),IF(Hierarchisation!K2922="Grand Nord",VLOOKUP(Hierarchisation!E2922,effectifs_hiver,4,FALSE),IF(Hierarchisation!K2922="Nord Est",VLOOKUP(Hierarchisation!E2922,effectifs_hiver,5,FALSE),IF(Hierarchisation!K2922="Nord Ouest",VLOOKUP(Hierarchisation!E2922,effectifs_hiver,6,FALSE),IF(Hierarchisation!K2922="Sud Est",VLOOKUP(Hierarchisation!E2922,effectifs_hiver,7,FALSE),IF(Hierarchisation!K2922="Sud Ouest",VLOOKUP(Hierarchisation!E2922,effectifs_hiver,8,FALSE),"Erreur Région"))))))</f>
        <v>#N/A</v>
      </c>
      <c r="V2922" s="17" t="e">
        <f>IF(W2922="Transit","Transit",IF(W2922="hiver",VLOOKUP(E2922,'EFFECTIFS Hiver'!$A:$I,9,FALSE),IF(W2922="été",VLOOKUP(E2922,'EFFECTIFS Eté'!$A:$I,9,FALSE),"Erreur saison")))</f>
        <v>#N/A</v>
      </c>
      <c r="W2922" s="18" t="e">
        <f>VLOOKUP(D2922,Listes!B:C,2,FALSE)</f>
        <v>#N/A</v>
      </c>
    </row>
    <row r="2923" spans="1:23" ht="15.75" customHeight="1">
      <c r="A2923" s="11"/>
      <c r="B2923" s="11"/>
      <c r="C2923" s="11"/>
      <c r="D2923" s="11"/>
      <c r="E2923" s="11"/>
      <c r="F2923" s="11"/>
      <c r="G2923" s="11" t="e">
        <f>VLOOKUP(E2923,TAXONS!B:C,2,FALSE)</f>
        <v>#N/A</v>
      </c>
      <c r="H2923" s="13">
        <f t="shared" si="228"/>
        <v>0</v>
      </c>
      <c r="I2923" s="12" t="e">
        <f t="shared" si="229"/>
        <v>#N/A</v>
      </c>
      <c r="J2923" s="14" t="e">
        <f t="shared" si="230"/>
        <v>#N/A</v>
      </c>
      <c r="K2923" s="15" t="e">
        <f>VLOOKUP(B2923,REGIONS!A:D,4,FALSE)</f>
        <v>#N/A</v>
      </c>
      <c r="L2923" s="19" t="e">
        <f>VLOOKUP(G2923,Sensibilité!$A:$L,12,FALSE)</f>
        <v>#N/A</v>
      </c>
      <c r="M2923" s="19" t="e">
        <f t="shared" si="231"/>
        <v>#N/A</v>
      </c>
      <c r="N2923" s="19" t="e">
        <f t="shared" si="232"/>
        <v>#N/A</v>
      </c>
      <c r="O2923" s="15" t="str">
        <f>IF(D2923=Listes!$B$6,"SWARMING",IF(OR(D2923=Listes!$B$1,D2923=Listes!$B$2,D2923=Listes!$B$5),2,IF(OR(D2923=Listes!$B$3,D2923=Listes!$B$4),1,"erreur colonne D")))</f>
        <v>SWARMING</v>
      </c>
      <c r="P2923" s="15" t="e">
        <f>IF(OR(W2923="Hiver",W2923="Transit"),VLOOKUP(E2923,IC!A:E,4,FALSE),IF(W2923="été",VLOOKUP(E2923,IC!A:E,3,FALSE),"erreur"))</f>
        <v>#N/A</v>
      </c>
      <c r="Q2923" s="15" t="e">
        <f>IF(P2923="NR",0,IF(F2923&lt;5,0,IF(P2923=1,VLOOKUP(F2923,IC!$G$1:$I$8,3,TRUE),
IF(P2923=2,VLOOKUP(F2923,IC!$K$1:$M$8,3,TRUE),
IF(P2923=3,VLOOKUP(F2923,IC!$O$1:$Q$8,3,TRUE),IF(P2923=4,VLOOKUP(F2923,IC!$S$2:$U$9,3,TRUE),
"erreur"))))))</f>
        <v>#N/A</v>
      </c>
      <c r="R2923" s="16" t="e">
        <f>IF(OR(V2923="NA",V2923="Transit",V2923&lt;Listes!$F$1),"non applicable",F2923/V2923)</f>
        <v>#N/A</v>
      </c>
      <c r="S2923" s="16" t="e">
        <f>IF(W2923="Transit","Non applicable",IF(AND(W2923="été",T2923&gt;Listes!F2922),F2923/T2923,IF(AND(W2923="Hiver",Hierarchisation!U2923&gt;Listes!F2922),F2923/U2923,"non applicable")))</f>
        <v>#N/A</v>
      </c>
      <c r="T2923" s="17" t="e">
        <f>IF(K2923="Centre",VLOOKUP(E2923,effectifs_ete,3,FALSE),IF(Hierarchisation!K2923="Grand Nord",VLOOKUP(Hierarchisation!E2923,effectifs_ete,4,FALSE),IF(Hierarchisation!K2923="Nord Est",VLOOKUP(Hierarchisation!E2923,effectifs_ete,5,FALSE),IF(Hierarchisation!K2923="Nord Ouest",VLOOKUP(Hierarchisation!E2923,effectifs_ete,6,FALSE),IF(Hierarchisation!K2923="Sud Est",VLOOKUP(Hierarchisation!E2923,effectifs_ete,7,FALSE),IF(Hierarchisation!K2923="Sud Ouest",VLOOKUP(Hierarchisation!E2923,effectifs_ete,8,FALSE),"Erreur Région"))))))</f>
        <v>#N/A</v>
      </c>
      <c r="U2923" s="17" t="e">
        <f>IF(K2923="Centre",VLOOKUP(E2923,effectifs_hiver,3,FALSE),IF(Hierarchisation!K2923="Grand Nord",VLOOKUP(Hierarchisation!E2923,effectifs_hiver,4,FALSE),IF(Hierarchisation!K2923="Nord Est",VLOOKUP(Hierarchisation!E2923,effectifs_hiver,5,FALSE),IF(Hierarchisation!K2923="Nord Ouest",VLOOKUP(Hierarchisation!E2923,effectifs_hiver,6,FALSE),IF(Hierarchisation!K2923="Sud Est",VLOOKUP(Hierarchisation!E2923,effectifs_hiver,7,FALSE),IF(Hierarchisation!K2923="Sud Ouest",VLOOKUP(Hierarchisation!E2923,effectifs_hiver,8,FALSE),"Erreur Région"))))))</f>
        <v>#N/A</v>
      </c>
      <c r="V2923" s="17" t="e">
        <f>IF(W2923="Transit","Transit",IF(W2923="hiver",VLOOKUP(E2923,'EFFECTIFS Hiver'!$A:$I,9,FALSE),IF(W2923="été",VLOOKUP(E2923,'EFFECTIFS Eté'!$A:$I,9,FALSE),"Erreur saison")))</f>
        <v>#N/A</v>
      </c>
      <c r="W2923" s="18" t="e">
        <f>VLOOKUP(D2923,Listes!B:C,2,FALSE)</f>
        <v>#N/A</v>
      </c>
    </row>
    <row r="2924" spans="1:23" ht="15.75" customHeight="1">
      <c r="A2924" s="11"/>
      <c r="B2924" s="11"/>
      <c r="C2924" s="11"/>
      <c r="D2924" s="11"/>
      <c r="E2924" s="11"/>
      <c r="F2924" s="11"/>
      <c r="G2924" s="11" t="e">
        <f>VLOOKUP(E2924,TAXONS!B:C,2,FALSE)</f>
        <v>#N/A</v>
      </c>
      <c r="H2924" s="13">
        <f t="shared" si="228"/>
        <v>0</v>
      </c>
      <c r="I2924" s="12" t="e">
        <f t="shared" si="229"/>
        <v>#N/A</v>
      </c>
      <c r="J2924" s="14" t="e">
        <f t="shared" si="230"/>
        <v>#N/A</v>
      </c>
      <c r="K2924" s="15" t="e">
        <f>VLOOKUP(B2924,REGIONS!A:D,4,FALSE)</f>
        <v>#N/A</v>
      </c>
      <c r="L2924" s="19" t="e">
        <f>VLOOKUP(G2924,Sensibilité!$A:$L,12,FALSE)</f>
        <v>#N/A</v>
      </c>
      <c r="M2924" s="19" t="e">
        <f t="shared" si="231"/>
        <v>#N/A</v>
      </c>
      <c r="N2924" s="19" t="e">
        <f t="shared" si="232"/>
        <v>#N/A</v>
      </c>
      <c r="O2924" s="15" t="str">
        <f>IF(D2924=Listes!$B$6,"SWARMING",IF(OR(D2924=Listes!$B$1,D2924=Listes!$B$2,D2924=Listes!$B$5),2,IF(OR(D2924=Listes!$B$3,D2924=Listes!$B$4),1,"erreur colonne D")))</f>
        <v>SWARMING</v>
      </c>
      <c r="P2924" s="15" t="e">
        <f>IF(OR(W2924="Hiver",W2924="Transit"),VLOOKUP(E2924,IC!A:E,4,FALSE),IF(W2924="été",VLOOKUP(E2924,IC!A:E,3,FALSE),"erreur"))</f>
        <v>#N/A</v>
      </c>
      <c r="Q2924" s="15" t="e">
        <f>IF(P2924="NR",0,IF(F2924&lt;5,0,IF(P2924=1,VLOOKUP(F2924,IC!$G$1:$I$8,3,TRUE),
IF(P2924=2,VLOOKUP(F2924,IC!$K$1:$M$8,3,TRUE),
IF(P2924=3,VLOOKUP(F2924,IC!$O$1:$Q$8,3,TRUE),IF(P2924=4,VLOOKUP(F2924,IC!$S$2:$U$9,3,TRUE),
"erreur"))))))</f>
        <v>#N/A</v>
      </c>
      <c r="R2924" s="16" t="e">
        <f>IF(OR(V2924="NA",V2924="Transit",V2924&lt;Listes!$F$1),"non applicable",F2924/V2924)</f>
        <v>#N/A</v>
      </c>
      <c r="S2924" s="16" t="e">
        <f>IF(W2924="Transit","Non applicable",IF(AND(W2924="été",T2924&gt;Listes!F2923),F2924/T2924,IF(AND(W2924="Hiver",Hierarchisation!U2924&gt;Listes!F2923),F2924/U2924,"non applicable")))</f>
        <v>#N/A</v>
      </c>
      <c r="T2924" s="17" t="e">
        <f>IF(K2924="Centre",VLOOKUP(E2924,effectifs_ete,3,FALSE),IF(Hierarchisation!K2924="Grand Nord",VLOOKUP(Hierarchisation!E2924,effectifs_ete,4,FALSE),IF(Hierarchisation!K2924="Nord Est",VLOOKUP(Hierarchisation!E2924,effectifs_ete,5,FALSE),IF(Hierarchisation!K2924="Nord Ouest",VLOOKUP(Hierarchisation!E2924,effectifs_ete,6,FALSE),IF(Hierarchisation!K2924="Sud Est",VLOOKUP(Hierarchisation!E2924,effectifs_ete,7,FALSE),IF(Hierarchisation!K2924="Sud Ouest",VLOOKUP(Hierarchisation!E2924,effectifs_ete,8,FALSE),"Erreur Région"))))))</f>
        <v>#N/A</v>
      </c>
      <c r="U2924" s="17" t="e">
        <f>IF(K2924="Centre",VLOOKUP(E2924,effectifs_hiver,3,FALSE),IF(Hierarchisation!K2924="Grand Nord",VLOOKUP(Hierarchisation!E2924,effectifs_hiver,4,FALSE),IF(Hierarchisation!K2924="Nord Est",VLOOKUP(Hierarchisation!E2924,effectifs_hiver,5,FALSE),IF(Hierarchisation!K2924="Nord Ouest",VLOOKUP(Hierarchisation!E2924,effectifs_hiver,6,FALSE),IF(Hierarchisation!K2924="Sud Est",VLOOKUP(Hierarchisation!E2924,effectifs_hiver,7,FALSE),IF(Hierarchisation!K2924="Sud Ouest",VLOOKUP(Hierarchisation!E2924,effectifs_hiver,8,FALSE),"Erreur Région"))))))</f>
        <v>#N/A</v>
      </c>
      <c r="V2924" s="17" t="e">
        <f>IF(W2924="Transit","Transit",IF(W2924="hiver",VLOOKUP(E2924,'EFFECTIFS Hiver'!$A:$I,9,FALSE),IF(W2924="été",VLOOKUP(E2924,'EFFECTIFS Eté'!$A:$I,9,FALSE),"Erreur saison")))</f>
        <v>#N/A</v>
      </c>
      <c r="W2924" s="18" t="e">
        <f>VLOOKUP(D2924,Listes!B:C,2,FALSE)</f>
        <v>#N/A</v>
      </c>
    </row>
    <row r="2925" spans="1:23" ht="15.75" customHeight="1">
      <c r="A2925" s="11"/>
      <c r="B2925" s="11"/>
      <c r="C2925" s="11"/>
      <c r="D2925" s="11"/>
      <c r="E2925" s="11"/>
      <c r="F2925" s="11"/>
      <c r="G2925" s="11" t="e">
        <f>VLOOKUP(E2925,TAXONS!B:C,2,FALSE)</f>
        <v>#N/A</v>
      </c>
      <c r="H2925" s="13">
        <f t="shared" si="228"/>
        <v>0</v>
      </c>
      <c r="I2925" s="12" t="e">
        <f t="shared" si="229"/>
        <v>#N/A</v>
      </c>
      <c r="J2925" s="14" t="e">
        <f t="shared" si="230"/>
        <v>#N/A</v>
      </c>
      <c r="K2925" s="15" t="e">
        <f>VLOOKUP(B2925,REGIONS!A:D,4,FALSE)</f>
        <v>#N/A</v>
      </c>
      <c r="L2925" s="19" t="e">
        <f>VLOOKUP(G2925,Sensibilité!$A:$L,12,FALSE)</f>
        <v>#N/A</v>
      </c>
      <c r="M2925" s="19" t="e">
        <f t="shared" si="231"/>
        <v>#N/A</v>
      </c>
      <c r="N2925" s="19" t="e">
        <f t="shared" si="232"/>
        <v>#N/A</v>
      </c>
      <c r="O2925" s="15" t="str">
        <f>IF(D2925=Listes!$B$6,"SWARMING",IF(OR(D2925=Listes!$B$1,D2925=Listes!$B$2,D2925=Listes!$B$5),2,IF(OR(D2925=Listes!$B$3,D2925=Listes!$B$4),1,"erreur colonne D")))</f>
        <v>SWARMING</v>
      </c>
      <c r="P2925" s="15" t="e">
        <f>IF(OR(W2925="Hiver",W2925="Transit"),VLOOKUP(E2925,IC!A:E,4,FALSE),IF(W2925="été",VLOOKUP(E2925,IC!A:E,3,FALSE),"erreur"))</f>
        <v>#N/A</v>
      </c>
      <c r="Q2925" s="15" t="e">
        <f>IF(P2925="NR",0,IF(F2925&lt;5,0,IF(P2925=1,VLOOKUP(F2925,IC!$G$1:$I$8,3,TRUE),
IF(P2925=2,VLOOKUP(F2925,IC!$K$1:$M$8,3,TRUE),
IF(P2925=3,VLOOKUP(F2925,IC!$O$1:$Q$8,3,TRUE),IF(P2925=4,VLOOKUP(F2925,IC!$S$2:$U$9,3,TRUE),
"erreur"))))))</f>
        <v>#N/A</v>
      </c>
      <c r="R2925" s="16" t="e">
        <f>IF(OR(V2925="NA",V2925="Transit",V2925&lt;Listes!$F$1),"non applicable",F2925/V2925)</f>
        <v>#N/A</v>
      </c>
      <c r="S2925" s="16" t="e">
        <f>IF(W2925="Transit","Non applicable",IF(AND(W2925="été",T2925&gt;Listes!F2924),F2925/T2925,IF(AND(W2925="Hiver",Hierarchisation!U2925&gt;Listes!F2924),F2925/U2925,"non applicable")))</f>
        <v>#N/A</v>
      </c>
      <c r="T2925" s="17" t="e">
        <f>IF(K2925="Centre",VLOOKUP(E2925,effectifs_ete,3,FALSE),IF(Hierarchisation!K2925="Grand Nord",VLOOKUP(Hierarchisation!E2925,effectifs_ete,4,FALSE),IF(Hierarchisation!K2925="Nord Est",VLOOKUP(Hierarchisation!E2925,effectifs_ete,5,FALSE),IF(Hierarchisation!K2925="Nord Ouest",VLOOKUP(Hierarchisation!E2925,effectifs_ete,6,FALSE),IF(Hierarchisation!K2925="Sud Est",VLOOKUP(Hierarchisation!E2925,effectifs_ete,7,FALSE),IF(Hierarchisation!K2925="Sud Ouest",VLOOKUP(Hierarchisation!E2925,effectifs_ete,8,FALSE),"Erreur Région"))))))</f>
        <v>#N/A</v>
      </c>
      <c r="U2925" s="17" t="e">
        <f>IF(K2925="Centre",VLOOKUP(E2925,effectifs_hiver,3,FALSE),IF(Hierarchisation!K2925="Grand Nord",VLOOKUP(Hierarchisation!E2925,effectifs_hiver,4,FALSE),IF(Hierarchisation!K2925="Nord Est",VLOOKUP(Hierarchisation!E2925,effectifs_hiver,5,FALSE),IF(Hierarchisation!K2925="Nord Ouest",VLOOKUP(Hierarchisation!E2925,effectifs_hiver,6,FALSE),IF(Hierarchisation!K2925="Sud Est",VLOOKUP(Hierarchisation!E2925,effectifs_hiver,7,FALSE),IF(Hierarchisation!K2925="Sud Ouest",VLOOKUP(Hierarchisation!E2925,effectifs_hiver,8,FALSE),"Erreur Région"))))))</f>
        <v>#N/A</v>
      </c>
      <c r="V2925" s="17" t="e">
        <f>IF(W2925="Transit","Transit",IF(W2925="hiver",VLOOKUP(E2925,'EFFECTIFS Hiver'!$A:$I,9,FALSE),IF(W2925="été",VLOOKUP(E2925,'EFFECTIFS Eté'!$A:$I,9,FALSE),"Erreur saison")))</f>
        <v>#N/A</v>
      </c>
      <c r="W2925" s="18" t="e">
        <f>VLOOKUP(D2925,Listes!B:C,2,FALSE)</f>
        <v>#N/A</v>
      </c>
    </row>
    <row r="2926" spans="1:23" ht="15.75" customHeight="1">
      <c r="A2926" s="11"/>
      <c r="B2926" s="11"/>
      <c r="C2926" s="11"/>
      <c r="D2926" s="11"/>
      <c r="E2926" s="11"/>
      <c r="F2926" s="11"/>
      <c r="G2926" s="11" t="e">
        <f>VLOOKUP(E2926,TAXONS!B:C,2,FALSE)</f>
        <v>#N/A</v>
      </c>
      <c r="H2926" s="13">
        <f t="shared" si="228"/>
        <v>0</v>
      </c>
      <c r="I2926" s="12" t="e">
        <f t="shared" si="229"/>
        <v>#N/A</v>
      </c>
      <c r="J2926" s="14" t="e">
        <f t="shared" si="230"/>
        <v>#N/A</v>
      </c>
      <c r="K2926" s="15" t="e">
        <f>VLOOKUP(B2926,REGIONS!A:D,4,FALSE)</f>
        <v>#N/A</v>
      </c>
      <c r="L2926" s="19" t="e">
        <f>VLOOKUP(G2926,Sensibilité!$A:$L,12,FALSE)</f>
        <v>#N/A</v>
      </c>
      <c r="M2926" s="19" t="e">
        <f t="shared" si="231"/>
        <v>#N/A</v>
      </c>
      <c r="N2926" s="19" t="e">
        <f t="shared" si="232"/>
        <v>#N/A</v>
      </c>
      <c r="O2926" s="15" t="str">
        <f>IF(D2926=Listes!$B$6,"SWARMING",IF(OR(D2926=Listes!$B$1,D2926=Listes!$B$2,D2926=Listes!$B$5),2,IF(OR(D2926=Listes!$B$3,D2926=Listes!$B$4),1,"erreur colonne D")))</f>
        <v>SWARMING</v>
      </c>
      <c r="P2926" s="15" t="e">
        <f>IF(OR(W2926="Hiver",W2926="Transit"),VLOOKUP(E2926,IC!A:E,4,FALSE),IF(W2926="été",VLOOKUP(E2926,IC!A:E,3,FALSE),"erreur"))</f>
        <v>#N/A</v>
      </c>
      <c r="Q2926" s="15" t="e">
        <f>IF(P2926="NR",0,IF(F2926&lt;5,0,IF(P2926=1,VLOOKUP(F2926,IC!$G$1:$I$8,3,TRUE),
IF(P2926=2,VLOOKUP(F2926,IC!$K$1:$M$8,3,TRUE),
IF(P2926=3,VLOOKUP(F2926,IC!$O$1:$Q$8,3,TRUE),IF(P2926=4,VLOOKUP(F2926,IC!$S$2:$U$9,3,TRUE),
"erreur"))))))</f>
        <v>#N/A</v>
      </c>
      <c r="R2926" s="16" t="e">
        <f>IF(OR(V2926="NA",V2926="Transit",V2926&lt;Listes!$F$1),"non applicable",F2926/V2926)</f>
        <v>#N/A</v>
      </c>
      <c r="S2926" s="16" t="e">
        <f>IF(W2926="Transit","Non applicable",IF(AND(W2926="été",T2926&gt;Listes!F2925),F2926/T2926,IF(AND(W2926="Hiver",Hierarchisation!U2926&gt;Listes!F2925),F2926/U2926,"non applicable")))</f>
        <v>#N/A</v>
      </c>
      <c r="T2926" s="17" t="e">
        <f>IF(K2926="Centre",VLOOKUP(E2926,effectifs_ete,3,FALSE),IF(Hierarchisation!K2926="Grand Nord",VLOOKUP(Hierarchisation!E2926,effectifs_ete,4,FALSE),IF(Hierarchisation!K2926="Nord Est",VLOOKUP(Hierarchisation!E2926,effectifs_ete,5,FALSE),IF(Hierarchisation!K2926="Nord Ouest",VLOOKUP(Hierarchisation!E2926,effectifs_ete,6,FALSE),IF(Hierarchisation!K2926="Sud Est",VLOOKUP(Hierarchisation!E2926,effectifs_ete,7,FALSE),IF(Hierarchisation!K2926="Sud Ouest",VLOOKUP(Hierarchisation!E2926,effectifs_ete,8,FALSE),"Erreur Région"))))))</f>
        <v>#N/A</v>
      </c>
      <c r="U2926" s="17" t="e">
        <f>IF(K2926="Centre",VLOOKUP(E2926,effectifs_hiver,3,FALSE),IF(Hierarchisation!K2926="Grand Nord",VLOOKUP(Hierarchisation!E2926,effectifs_hiver,4,FALSE),IF(Hierarchisation!K2926="Nord Est",VLOOKUP(Hierarchisation!E2926,effectifs_hiver,5,FALSE),IF(Hierarchisation!K2926="Nord Ouest",VLOOKUP(Hierarchisation!E2926,effectifs_hiver,6,FALSE),IF(Hierarchisation!K2926="Sud Est",VLOOKUP(Hierarchisation!E2926,effectifs_hiver,7,FALSE),IF(Hierarchisation!K2926="Sud Ouest",VLOOKUP(Hierarchisation!E2926,effectifs_hiver,8,FALSE),"Erreur Région"))))))</f>
        <v>#N/A</v>
      </c>
      <c r="V2926" s="17" t="e">
        <f>IF(W2926="Transit","Transit",IF(W2926="hiver",VLOOKUP(E2926,'EFFECTIFS Hiver'!$A:$I,9,FALSE),IF(W2926="été",VLOOKUP(E2926,'EFFECTIFS Eté'!$A:$I,9,FALSE),"Erreur saison")))</f>
        <v>#N/A</v>
      </c>
      <c r="W2926" s="18" t="e">
        <f>VLOOKUP(D2926,Listes!B:C,2,FALSE)</f>
        <v>#N/A</v>
      </c>
    </row>
    <row r="2927" spans="1:23" ht="15.75" customHeight="1">
      <c r="A2927" s="11"/>
      <c r="B2927" s="11"/>
      <c r="C2927" s="11"/>
      <c r="D2927" s="11"/>
      <c r="E2927" s="11"/>
      <c r="F2927" s="11"/>
      <c r="G2927" s="11" t="e">
        <f>VLOOKUP(E2927,TAXONS!B:C,2,FALSE)</f>
        <v>#N/A</v>
      </c>
      <c r="H2927" s="13">
        <f t="shared" si="228"/>
        <v>0</v>
      </c>
      <c r="I2927" s="12" t="e">
        <f t="shared" si="229"/>
        <v>#N/A</v>
      </c>
      <c r="J2927" s="14" t="e">
        <f t="shared" si="230"/>
        <v>#N/A</v>
      </c>
      <c r="K2927" s="15" t="e">
        <f>VLOOKUP(B2927,REGIONS!A:D,4,FALSE)</f>
        <v>#N/A</v>
      </c>
      <c r="L2927" s="19" t="e">
        <f>VLOOKUP(G2927,Sensibilité!$A:$L,12,FALSE)</f>
        <v>#N/A</v>
      </c>
      <c r="M2927" s="19" t="e">
        <f t="shared" si="231"/>
        <v>#N/A</v>
      </c>
      <c r="N2927" s="19" t="e">
        <f t="shared" si="232"/>
        <v>#N/A</v>
      </c>
      <c r="O2927" s="15" t="str">
        <f>IF(D2927=Listes!$B$6,"SWARMING",IF(OR(D2927=Listes!$B$1,D2927=Listes!$B$2,D2927=Listes!$B$5),2,IF(OR(D2927=Listes!$B$3,D2927=Listes!$B$4),1,"erreur colonne D")))</f>
        <v>SWARMING</v>
      </c>
      <c r="P2927" s="15" t="e">
        <f>IF(OR(W2927="Hiver",W2927="Transit"),VLOOKUP(E2927,IC!A:E,4,FALSE),IF(W2927="été",VLOOKUP(E2927,IC!A:E,3,FALSE),"erreur"))</f>
        <v>#N/A</v>
      </c>
      <c r="Q2927" s="15" t="e">
        <f>IF(P2927="NR",0,IF(F2927&lt;5,0,IF(P2927=1,VLOOKUP(F2927,IC!$G$1:$I$8,3,TRUE),
IF(P2927=2,VLOOKUP(F2927,IC!$K$1:$M$8,3,TRUE),
IF(P2927=3,VLOOKUP(F2927,IC!$O$1:$Q$8,3,TRUE),IF(P2927=4,VLOOKUP(F2927,IC!$S$2:$U$9,3,TRUE),
"erreur"))))))</f>
        <v>#N/A</v>
      </c>
      <c r="R2927" s="16" t="e">
        <f>IF(OR(V2927="NA",V2927="Transit",V2927&lt;Listes!$F$1),"non applicable",F2927/V2927)</f>
        <v>#N/A</v>
      </c>
      <c r="S2927" s="16" t="e">
        <f>IF(W2927="Transit","Non applicable",IF(AND(W2927="été",T2927&gt;Listes!F2926),F2927/T2927,IF(AND(W2927="Hiver",Hierarchisation!U2927&gt;Listes!F2926),F2927/U2927,"non applicable")))</f>
        <v>#N/A</v>
      </c>
      <c r="T2927" s="17" t="e">
        <f>IF(K2927="Centre",VLOOKUP(E2927,effectifs_ete,3,FALSE),IF(Hierarchisation!K2927="Grand Nord",VLOOKUP(Hierarchisation!E2927,effectifs_ete,4,FALSE),IF(Hierarchisation!K2927="Nord Est",VLOOKUP(Hierarchisation!E2927,effectifs_ete,5,FALSE),IF(Hierarchisation!K2927="Nord Ouest",VLOOKUP(Hierarchisation!E2927,effectifs_ete,6,FALSE),IF(Hierarchisation!K2927="Sud Est",VLOOKUP(Hierarchisation!E2927,effectifs_ete,7,FALSE),IF(Hierarchisation!K2927="Sud Ouest",VLOOKUP(Hierarchisation!E2927,effectifs_ete,8,FALSE),"Erreur Région"))))))</f>
        <v>#N/A</v>
      </c>
      <c r="U2927" s="17" t="e">
        <f>IF(K2927="Centre",VLOOKUP(E2927,effectifs_hiver,3,FALSE),IF(Hierarchisation!K2927="Grand Nord",VLOOKUP(Hierarchisation!E2927,effectifs_hiver,4,FALSE),IF(Hierarchisation!K2927="Nord Est",VLOOKUP(Hierarchisation!E2927,effectifs_hiver,5,FALSE),IF(Hierarchisation!K2927="Nord Ouest",VLOOKUP(Hierarchisation!E2927,effectifs_hiver,6,FALSE),IF(Hierarchisation!K2927="Sud Est",VLOOKUP(Hierarchisation!E2927,effectifs_hiver,7,FALSE),IF(Hierarchisation!K2927="Sud Ouest",VLOOKUP(Hierarchisation!E2927,effectifs_hiver,8,FALSE),"Erreur Région"))))))</f>
        <v>#N/A</v>
      </c>
      <c r="V2927" s="17" t="e">
        <f>IF(W2927="Transit","Transit",IF(W2927="hiver",VLOOKUP(E2927,'EFFECTIFS Hiver'!$A:$I,9,FALSE),IF(W2927="été",VLOOKUP(E2927,'EFFECTIFS Eté'!$A:$I,9,FALSE),"Erreur saison")))</f>
        <v>#N/A</v>
      </c>
      <c r="W2927" s="18" t="e">
        <f>VLOOKUP(D2927,Listes!B:C,2,FALSE)</f>
        <v>#N/A</v>
      </c>
    </row>
    <row r="2928" spans="1:23" ht="15.75" customHeight="1">
      <c r="A2928" s="11"/>
      <c r="B2928" s="11"/>
      <c r="C2928" s="11"/>
      <c r="D2928" s="11"/>
      <c r="E2928" s="11"/>
      <c r="F2928" s="11"/>
      <c r="G2928" s="11" t="e">
        <f>VLOOKUP(E2928,TAXONS!B:C,2,FALSE)</f>
        <v>#N/A</v>
      </c>
      <c r="H2928" s="13">
        <f t="shared" si="228"/>
        <v>0</v>
      </c>
      <c r="I2928" s="12" t="e">
        <f t="shared" si="229"/>
        <v>#N/A</v>
      </c>
      <c r="J2928" s="14" t="e">
        <f t="shared" si="230"/>
        <v>#N/A</v>
      </c>
      <c r="K2928" s="15" t="e">
        <f>VLOOKUP(B2928,REGIONS!A:D,4,FALSE)</f>
        <v>#N/A</v>
      </c>
      <c r="L2928" s="19" t="e">
        <f>VLOOKUP(G2928,Sensibilité!$A:$L,12,FALSE)</f>
        <v>#N/A</v>
      </c>
      <c r="M2928" s="19" t="e">
        <f t="shared" si="231"/>
        <v>#N/A</v>
      </c>
      <c r="N2928" s="19" t="e">
        <f t="shared" si="232"/>
        <v>#N/A</v>
      </c>
      <c r="O2928" s="15" t="str">
        <f>IF(D2928=Listes!$B$6,"SWARMING",IF(OR(D2928=Listes!$B$1,D2928=Listes!$B$2,D2928=Listes!$B$5),2,IF(OR(D2928=Listes!$B$3,D2928=Listes!$B$4),1,"erreur colonne D")))</f>
        <v>SWARMING</v>
      </c>
      <c r="P2928" s="15" t="e">
        <f>IF(OR(W2928="Hiver",W2928="Transit"),VLOOKUP(E2928,IC!A:E,4,FALSE),IF(W2928="été",VLOOKUP(E2928,IC!A:E,3,FALSE),"erreur"))</f>
        <v>#N/A</v>
      </c>
      <c r="Q2928" s="15" t="e">
        <f>IF(P2928="NR",0,IF(F2928&lt;5,0,IF(P2928=1,VLOOKUP(F2928,IC!$G$1:$I$8,3,TRUE),
IF(P2928=2,VLOOKUP(F2928,IC!$K$1:$M$8,3,TRUE),
IF(P2928=3,VLOOKUP(F2928,IC!$O$1:$Q$8,3,TRUE),IF(P2928=4,VLOOKUP(F2928,IC!$S$2:$U$9,3,TRUE),
"erreur"))))))</f>
        <v>#N/A</v>
      </c>
      <c r="R2928" s="16" t="e">
        <f>IF(OR(V2928="NA",V2928="Transit",V2928&lt;Listes!$F$1),"non applicable",F2928/V2928)</f>
        <v>#N/A</v>
      </c>
      <c r="S2928" s="16" t="e">
        <f>IF(W2928="Transit","Non applicable",IF(AND(W2928="été",T2928&gt;Listes!F2927),F2928/T2928,IF(AND(W2928="Hiver",Hierarchisation!U2928&gt;Listes!F2927),F2928/U2928,"non applicable")))</f>
        <v>#N/A</v>
      </c>
      <c r="T2928" s="17" t="e">
        <f>IF(K2928="Centre",VLOOKUP(E2928,effectifs_ete,3,FALSE),IF(Hierarchisation!K2928="Grand Nord",VLOOKUP(Hierarchisation!E2928,effectifs_ete,4,FALSE),IF(Hierarchisation!K2928="Nord Est",VLOOKUP(Hierarchisation!E2928,effectifs_ete,5,FALSE),IF(Hierarchisation!K2928="Nord Ouest",VLOOKUP(Hierarchisation!E2928,effectifs_ete,6,FALSE),IF(Hierarchisation!K2928="Sud Est",VLOOKUP(Hierarchisation!E2928,effectifs_ete,7,FALSE),IF(Hierarchisation!K2928="Sud Ouest",VLOOKUP(Hierarchisation!E2928,effectifs_ete,8,FALSE),"Erreur Région"))))))</f>
        <v>#N/A</v>
      </c>
      <c r="U2928" s="17" t="e">
        <f>IF(K2928="Centre",VLOOKUP(E2928,effectifs_hiver,3,FALSE),IF(Hierarchisation!K2928="Grand Nord",VLOOKUP(Hierarchisation!E2928,effectifs_hiver,4,FALSE),IF(Hierarchisation!K2928="Nord Est",VLOOKUP(Hierarchisation!E2928,effectifs_hiver,5,FALSE),IF(Hierarchisation!K2928="Nord Ouest",VLOOKUP(Hierarchisation!E2928,effectifs_hiver,6,FALSE),IF(Hierarchisation!K2928="Sud Est",VLOOKUP(Hierarchisation!E2928,effectifs_hiver,7,FALSE),IF(Hierarchisation!K2928="Sud Ouest",VLOOKUP(Hierarchisation!E2928,effectifs_hiver,8,FALSE),"Erreur Région"))))))</f>
        <v>#N/A</v>
      </c>
      <c r="V2928" s="17" t="e">
        <f>IF(W2928="Transit","Transit",IF(W2928="hiver",VLOOKUP(E2928,'EFFECTIFS Hiver'!$A:$I,9,FALSE),IF(W2928="été",VLOOKUP(E2928,'EFFECTIFS Eté'!$A:$I,9,FALSE),"Erreur saison")))</f>
        <v>#N/A</v>
      </c>
      <c r="W2928" s="18" t="e">
        <f>VLOOKUP(D2928,Listes!B:C,2,FALSE)</f>
        <v>#N/A</v>
      </c>
    </row>
    <row r="2929" spans="1:23" ht="15.75" customHeight="1">
      <c r="A2929" s="11"/>
      <c r="B2929" s="11"/>
      <c r="C2929" s="11"/>
      <c r="D2929" s="11"/>
      <c r="E2929" s="11"/>
      <c r="F2929" s="11"/>
      <c r="G2929" s="11" t="e">
        <f>VLOOKUP(E2929,TAXONS!B:C,2,FALSE)</f>
        <v>#N/A</v>
      </c>
      <c r="H2929" s="13">
        <f t="shared" si="228"/>
        <v>0</v>
      </c>
      <c r="I2929" s="12" t="e">
        <f t="shared" si="229"/>
        <v>#N/A</v>
      </c>
      <c r="J2929" s="14" t="e">
        <f t="shared" si="230"/>
        <v>#N/A</v>
      </c>
      <c r="K2929" s="15" t="e">
        <f>VLOOKUP(B2929,REGIONS!A:D,4,FALSE)</f>
        <v>#N/A</v>
      </c>
      <c r="L2929" s="19" t="e">
        <f>VLOOKUP(G2929,Sensibilité!$A:$L,12,FALSE)</f>
        <v>#N/A</v>
      </c>
      <c r="M2929" s="19" t="e">
        <f t="shared" si="231"/>
        <v>#N/A</v>
      </c>
      <c r="N2929" s="19" t="e">
        <f t="shared" si="232"/>
        <v>#N/A</v>
      </c>
      <c r="O2929" s="15" t="str">
        <f>IF(D2929=Listes!$B$6,"SWARMING",IF(OR(D2929=Listes!$B$1,D2929=Listes!$B$2,D2929=Listes!$B$5),2,IF(OR(D2929=Listes!$B$3,D2929=Listes!$B$4),1,"erreur colonne D")))</f>
        <v>SWARMING</v>
      </c>
      <c r="P2929" s="15" t="e">
        <f>IF(OR(W2929="Hiver",W2929="Transit"),VLOOKUP(E2929,IC!A:E,4,FALSE),IF(W2929="été",VLOOKUP(E2929,IC!A:E,3,FALSE),"erreur"))</f>
        <v>#N/A</v>
      </c>
      <c r="Q2929" s="15" t="e">
        <f>IF(P2929="NR",0,IF(F2929&lt;5,0,IF(P2929=1,VLOOKUP(F2929,IC!$G$1:$I$8,3,TRUE),
IF(P2929=2,VLOOKUP(F2929,IC!$K$1:$M$8,3,TRUE),
IF(P2929=3,VLOOKUP(F2929,IC!$O$1:$Q$8,3,TRUE),IF(P2929=4,VLOOKUP(F2929,IC!$S$2:$U$9,3,TRUE),
"erreur"))))))</f>
        <v>#N/A</v>
      </c>
      <c r="R2929" s="16" t="e">
        <f>IF(OR(V2929="NA",V2929="Transit",V2929&lt;Listes!$F$1),"non applicable",F2929/V2929)</f>
        <v>#N/A</v>
      </c>
      <c r="S2929" s="16" t="e">
        <f>IF(W2929="Transit","Non applicable",IF(AND(W2929="été",T2929&gt;Listes!F2928),F2929/T2929,IF(AND(W2929="Hiver",Hierarchisation!U2929&gt;Listes!F2928),F2929/U2929,"non applicable")))</f>
        <v>#N/A</v>
      </c>
      <c r="T2929" s="17" t="e">
        <f>IF(K2929="Centre",VLOOKUP(E2929,effectifs_ete,3,FALSE),IF(Hierarchisation!K2929="Grand Nord",VLOOKUP(Hierarchisation!E2929,effectifs_ete,4,FALSE),IF(Hierarchisation!K2929="Nord Est",VLOOKUP(Hierarchisation!E2929,effectifs_ete,5,FALSE),IF(Hierarchisation!K2929="Nord Ouest",VLOOKUP(Hierarchisation!E2929,effectifs_ete,6,FALSE),IF(Hierarchisation!K2929="Sud Est",VLOOKUP(Hierarchisation!E2929,effectifs_ete,7,FALSE),IF(Hierarchisation!K2929="Sud Ouest",VLOOKUP(Hierarchisation!E2929,effectifs_ete,8,FALSE),"Erreur Région"))))))</f>
        <v>#N/A</v>
      </c>
      <c r="U2929" s="17" t="e">
        <f>IF(K2929="Centre",VLOOKUP(E2929,effectifs_hiver,3,FALSE),IF(Hierarchisation!K2929="Grand Nord",VLOOKUP(Hierarchisation!E2929,effectifs_hiver,4,FALSE),IF(Hierarchisation!K2929="Nord Est",VLOOKUP(Hierarchisation!E2929,effectifs_hiver,5,FALSE),IF(Hierarchisation!K2929="Nord Ouest",VLOOKUP(Hierarchisation!E2929,effectifs_hiver,6,FALSE),IF(Hierarchisation!K2929="Sud Est",VLOOKUP(Hierarchisation!E2929,effectifs_hiver,7,FALSE),IF(Hierarchisation!K2929="Sud Ouest",VLOOKUP(Hierarchisation!E2929,effectifs_hiver,8,FALSE),"Erreur Région"))))))</f>
        <v>#N/A</v>
      </c>
      <c r="V2929" s="17" t="e">
        <f>IF(W2929="Transit","Transit",IF(W2929="hiver",VLOOKUP(E2929,'EFFECTIFS Hiver'!$A:$I,9,FALSE),IF(W2929="été",VLOOKUP(E2929,'EFFECTIFS Eté'!$A:$I,9,FALSE),"Erreur saison")))</f>
        <v>#N/A</v>
      </c>
      <c r="W2929" s="18" t="e">
        <f>VLOOKUP(D2929,Listes!B:C,2,FALSE)</f>
        <v>#N/A</v>
      </c>
    </row>
    <row r="2930" spans="1:23" ht="15.75" customHeight="1">
      <c r="A2930" s="11"/>
      <c r="B2930" s="11"/>
      <c r="C2930" s="11"/>
      <c r="D2930" s="11"/>
      <c r="E2930" s="11"/>
      <c r="F2930" s="11"/>
      <c r="G2930" s="11" t="e">
        <f>VLOOKUP(E2930,TAXONS!B:C,2,FALSE)</f>
        <v>#N/A</v>
      </c>
      <c r="H2930" s="13">
        <f t="shared" si="228"/>
        <v>0</v>
      </c>
      <c r="I2930" s="12" t="e">
        <f t="shared" si="229"/>
        <v>#N/A</v>
      </c>
      <c r="J2930" s="14" t="e">
        <f t="shared" si="230"/>
        <v>#N/A</v>
      </c>
      <c r="K2930" s="15" t="e">
        <f>VLOOKUP(B2930,REGIONS!A:D,4,FALSE)</f>
        <v>#N/A</v>
      </c>
      <c r="L2930" s="19" t="e">
        <f>VLOOKUP(G2930,Sensibilité!$A:$L,12,FALSE)</f>
        <v>#N/A</v>
      </c>
      <c r="M2930" s="19" t="e">
        <f t="shared" si="231"/>
        <v>#N/A</v>
      </c>
      <c r="N2930" s="19" t="e">
        <f t="shared" si="232"/>
        <v>#N/A</v>
      </c>
      <c r="O2930" s="15" t="str">
        <f>IF(D2930=Listes!$B$6,"SWARMING",IF(OR(D2930=Listes!$B$1,D2930=Listes!$B$2,D2930=Listes!$B$5),2,IF(OR(D2930=Listes!$B$3,D2930=Listes!$B$4),1,"erreur colonne D")))</f>
        <v>SWARMING</v>
      </c>
      <c r="P2930" s="15" t="e">
        <f>IF(OR(W2930="Hiver",W2930="Transit"),VLOOKUP(E2930,IC!A:E,4,FALSE),IF(W2930="été",VLOOKUP(E2930,IC!A:E,3,FALSE),"erreur"))</f>
        <v>#N/A</v>
      </c>
      <c r="Q2930" s="15" t="e">
        <f>IF(P2930="NR",0,IF(F2930&lt;5,0,IF(P2930=1,VLOOKUP(F2930,IC!$G$1:$I$8,3,TRUE),
IF(P2930=2,VLOOKUP(F2930,IC!$K$1:$M$8,3,TRUE),
IF(P2930=3,VLOOKUP(F2930,IC!$O$1:$Q$8,3,TRUE),IF(P2930=4,VLOOKUP(F2930,IC!$S$2:$U$9,3,TRUE),
"erreur"))))))</f>
        <v>#N/A</v>
      </c>
      <c r="R2930" s="16" t="e">
        <f>IF(OR(V2930="NA",V2930="Transit",V2930&lt;Listes!$F$1),"non applicable",F2930/V2930)</f>
        <v>#N/A</v>
      </c>
      <c r="S2930" s="16" t="e">
        <f>IF(W2930="Transit","Non applicable",IF(AND(W2930="été",T2930&gt;Listes!F2929),F2930/T2930,IF(AND(W2930="Hiver",Hierarchisation!U2930&gt;Listes!F2929),F2930/U2930,"non applicable")))</f>
        <v>#N/A</v>
      </c>
      <c r="T2930" s="17" t="e">
        <f>IF(K2930="Centre",VLOOKUP(E2930,effectifs_ete,3,FALSE),IF(Hierarchisation!K2930="Grand Nord",VLOOKUP(Hierarchisation!E2930,effectifs_ete,4,FALSE),IF(Hierarchisation!K2930="Nord Est",VLOOKUP(Hierarchisation!E2930,effectifs_ete,5,FALSE),IF(Hierarchisation!K2930="Nord Ouest",VLOOKUP(Hierarchisation!E2930,effectifs_ete,6,FALSE),IF(Hierarchisation!K2930="Sud Est",VLOOKUP(Hierarchisation!E2930,effectifs_ete,7,FALSE),IF(Hierarchisation!K2930="Sud Ouest",VLOOKUP(Hierarchisation!E2930,effectifs_ete,8,FALSE),"Erreur Région"))))))</f>
        <v>#N/A</v>
      </c>
      <c r="U2930" s="17" t="e">
        <f>IF(K2930="Centre",VLOOKUP(E2930,effectifs_hiver,3,FALSE),IF(Hierarchisation!K2930="Grand Nord",VLOOKUP(Hierarchisation!E2930,effectifs_hiver,4,FALSE),IF(Hierarchisation!K2930="Nord Est",VLOOKUP(Hierarchisation!E2930,effectifs_hiver,5,FALSE),IF(Hierarchisation!K2930="Nord Ouest",VLOOKUP(Hierarchisation!E2930,effectifs_hiver,6,FALSE),IF(Hierarchisation!K2930="Sud Est",VLOOKUP(Hierarchisation!E2930,effectifs_hiver,7,FALSE),IF(Hierarchisation!K2930="Sud Ouest",VLOOKUP(Hierarchisation!E2930,effectifs_hiver,8,FALSE),"Erreur Région"))))))</f>
        <v>#N/A</v>
      </c>
      <c r="V2930" s="17" t="e">
        <f>IF(W2930="Transit","Transit",IF(W2930="hiver",VLOOKUP(E2930,'EFFECTIFS Hiver'!$A:$I,9,FALSE),IF(W2930="été",VLOOKUP(E2930,'EFFECTIFS Eté'!$A:$I,9,FALSE),"Erreur saison")))</f>
        <v>#N/A</v>
      </c>
      <c r="W2930" s="18" t="e">
        <f>VLOOKUP(D2930,Listes!B:C,2,FALSE)</f>
        <v>#N/A</v>
      </c>
    </row>
    <row r="2931" spans="1:23" ht="15.75" customHeight="1">
      <c r="A2931" s="11"/>
      <c r="B2931" s="11"/>
      <c r="C2931" s="11"/>
      <c r="D2931" s="11"/>
      <c r="E2931" s="11"/>
      <c r="F2931" s="11"/>
      <c r="G2931" s="11" t="e">
        <f>VLOOKUP(E2931,TAXONS!B:C,2,FALSE)</f>
        <v>#N/A</v>
      </c>
      <c r="H2931" s="13">
        <f t="shared" si="228"/>
        <v>0</v>
      </c>
      <c r="I2931" s="12" t="e">
        <f t="shared" si="229"/>
        <v>#N/A</v>
      </c>
      <c r="J2931" s="14" t="e">
        <f t="shared" si="230"/>
        <v>#N/A</v>
      </c>
      <c r="K2931" s="15" t="e">
        <f>VLOOKUP(B2931,REGIONS!A:D,4,FALSE)</f>
        <v>#N/A</v>
      </c>
      <c r="L2931" s="19" t="e">
        <f>VLOOKUP(G2931,Sensibilité!$A:$L,12,FALSE)</f>
        <v>#N/A</v>
      </c>
      <c r="M2931" s="19" t="e">
        <f t="shared" si="231"/>
        <v>#N/A</v>
      </c>
      <c r="N2931" s="19" t="e">
        <f t="shared" si="232"/>
        <v>#N/A</v>
      </c>
      <c r="O2931" s="15" t="str">
        <f>IF(D2931=Listes!$B$6,"SWARMING",IF(OR(D2931=Listes!$B$1,D2931=Listes!$B$2,D2931=Listes!$B$5),2,IF(OR(D2931=Listes!$B$3,D2931=Listes!$B$4),1,"erreur colonne D")))</f>
        <v>SWARMING</v>
      </c>
      <c r="P2931" s="15" t="e">
        <f>IF(OR(W2931="Hiver",W2931="Transit"),VLOOKUP(E2931,IC!A:E,4,FALSE),IF(W2931="été",VLOOKUP(E2931,IC!A:E,3,FALSE),"erreur"))</f>
        <v>#N/A</v>
      </c>
      <c r="Q2931" s="15" t="e">
        <f>IF(P2931="NR",0,IF(F2931&lt;5,0,IF(P2931=1,VLOOKUP(F2931,IC!$G$1:$I$8,3,TRUE),
IF(P2931=2,VLOOKUP(F2931,IC!$K$1:$M$8,3,TRUE),
IF(P2931=3,VLOOKUP(F2931,IC!$O$1:$Q$8,3,TRUE),IF(P2931=4,VLOOKUP(F2931,IC!$S$2:$U$9,3,TRUE),
"erreur"))))))</f>
        <v>#N/A</v>
      </c>
      <c r="R2931" s="16" t="e">
        <f>IF(OR(V2931="NA",V2931="Transit",V2931&lt;Listes!$F$1),"non applicable",F2931/V2931)</f>
        <v>#N/A</v>
      </c>
      <c r="S2931" s="16" t="e">
        <f>IF(W2931="Transit","Non applicable",IF(AND(W2931="été",T2931&gt;Listes!F2930),F2931/T2931,IF(AND(W2931="Hiver",Hierarchisation!U2931&gt;Listes!F2930),F2931/U2931,"non applicable")))</f>
        <v>#N/A</v>
      </c>
      <c r="T2931" s="17" t="e">
        <f>IF(K2931="Centre",VLOOKUP(E2931,effectifs_ete,3,FALSE),IF(Hierarchisation!K2931="Grand Nord",VLOOKUP(Hierarchisation!E2931,effectifs_ete,4,FALSE),IF(Hierarchisation!K2931="Nord Est",VLOOKUP(Hierarchisation!E2931,effectifs_ete,5,FALSE),IF(Hierarchisation!K2931="Nord Ouest",VLOOKUP(Hierarchisation!E2931,effectifs_ete,6,FALSE),IF(Hierarchisation!K2931="Sud Est",VLOOKUP(Hierarchisation!E2931,effectifs_ete,7,FALSE),IF(Hierarchisation!K2931="Sud Ouest",VLOOKUP(Hierarchisation!E2931,effectifs_ete,8,FALSE),"Erreur Région"))))))</f>
        <v>#N/A</v>
      </c>
      <c r="U2931" s="17" t="e">
        <f>IF(K2931="Centre",VLOOKUP(E2931,effectifs_hiver,3,FALSE),IF(Hierarchisation!K2931="Grand Nord",VLOOKUP(Hierarchisation!E2931,effectifs_hiver,4,FALSE),IF(Hierarchisation!K2931="Nord Est",VLOOKUP(Hierarchisation!E2931,effectifs_hiver,5,FALSE),IF(Hierarchisation!K2931="Nord Ouest",VLOOKUP(Hierarchisation!E2931,effectifs_hiver,6,FALSE),IF(Hierarchisation!K2931="Sud Est",VLOOKUP(Hierarchisation!E2931,effectifs_hiver,7,FALSE),IF(Hierarchisation!K2931="Sud Ouest",VLOOKUP(Hierarchisation!E2931,effectifs_hiver,8,FALSE),"Erreur Région"))))))</f>
        <v>#N/A</v>
      </c>
      <c r="V2931" s="17" t="e">
        <f>IF(W2931="Transit","Transit",IF(W2931="hiver",VLOOKUP(E2931,'EFFECTIFS Hiver'!$A:$I,9,FALSE),IF(W2931="été",VLOOKUP(E2931,'EFFECTIFS Eté'!$A:$I,9,FALSE),"Erreur saison")))</f>
        <v>#N/A</v>
      </c>
      <c r="W2931" s="18" t="e">
        <f>VLOOKUP(D2931,Listes!B:C,2,FALSE)</f>
        <v>#N/A</v>
      </c>
    </row>
    <row r="2932" spans="1:23" ht="15.75" customHeight="1">
      <c r="A2932" s="11"/>
      <c r="B2932" s="11"/>
      <c r="C2932" s="11"/>
      <c r="D2932" s="11"/>
      <c r="E2932" s="11"/>
      <c r="F2932" s="11"/>
      <c r="G2932" s="11" t="e">
        <f>VLOOKUP(E2932,TAXONS!B:C,2,FALSE)</f>
        <v>#N/A</v>
      </c>
      <c r="H2932" s="13">
        <f t="shared" si="228"/>
        <v>0</v>
      </c>
      <c r="I2932" s="12" t="e">
        <f t="shared" si="229"/>
        <v>#N/A</v>
      </c>
      <c r="J2932" s="14" t="e">
        <f t="shared" si="230"/>
        <v>#N/A</v>
      </c>
      <c r="K2932" s="15" t="e">
        <f>VLOOKUP(B2932,REGIONS!A:D,4,FALSE)</f>
        <v>#N/A</v>
      </c>
      <c r="L2932" s="19" t="e">
        <f>VLOOKUP(G2932,Sensibilité!$A:$L,12,FALSE)</f>
        <v>#N/A</v>
      </c>
      <c r="M2932" s="19" t="e">
        <f t="shared" si="231"/>
        <v>#N/A</v>
      </c>
      <c r="N2932" s="19" t="e">
        <f t="shared" si="232"/>
        <v>#N/A</v>
      </c>
      <c r="O2932" s="15" t="str">
        <f>IF(D2932=Listes!$B$6,"SWARMING",IF(OR(D2932=Listes!$B$1,D2932=Listes!$B$2,D2932=Listes!$B$5),2,IF(OR(D2932=Listes!$B$3,D2932=Listes!$B$4),1,"erreur colonne D")))</f>
        <v>SWARMING</v>
      </c>
      <c r="P2932" s="15" t="e">
        <f>IF(OR(W2932="Hiver",W2932="Transit"),VLOOKUP(E2932,IC!A:E,4,FALSE),IF(W2932="été",VLOOKUP(E2932,IC!A:E,3,FALSE),"erreur"))</f>
        <v>#N/A</v>
      </c>
      <c r="Q2932" s="15" t="e">
        <f>IF(P2932="NR",0,IF(F2932&lt;5,0,IF(P2932=1,VLOOKUP(F2932,IC!$G$1:$I$8,3,TRUE),
IF(P2932=2,VLOOKUP(F2932,IC!$K$1:$M$8,3,TRUE),
IF(P2932=3,VLOOKUP(F2932,IC!$O$1:$Q$8,3,TRUE),IF(P2932=4,VLOOKUP(F2932,IC!$S$2:$U$9,3,TRUE),
"erreur"))))))</f>
        <v>#N/A</v>
      </c>
      <c r="R2932" s="16" t="e">
        <f>IF(OR(V2932="NA",V2932="Transit",V2932&lt;Listes!$F$1),"non applicable",F2932/V2932)</f>
        <v>#N/A</v>
      </c>
      <c r="S2932" s="16" t="e">
        <f>IF(W2932="Transit","Non applicable",IF(AND(W2932="été",T2932&gt;Listes!F2931),F2932/T2932,IF(AND(W2932="Hiver",Hierarchisation!U2932&gt;Listes!F2931),F2932/U2932,"non applicable")))</f>
        <v>#N/A</v>
      </c>
      <c r="T2932" s="17" t="e">
        <f>IF(K2932="Centre",VLOOKUP(E2932,effectifs_ete,3,FALSE),IF(Hierarchisation!K2932="Grand Nord",VLOOKUP(Hierarchisation!E2932,effectifs_ete,4,FALSE),IF(Hierarchisation!K2932="Nord Est",VLOOKUP(Hierarchisation!E2932,effectifs_ete,5,FALSE),IF(Hierarchisation!K2932="Nord Ouest",VLOOKUP(Hierarchisation!E2932,effectifs_ete,6,FALSE),IF(Hierarchisation!K2932="Sud Est",VLOOKUP(Hierarchisation!E2932,effectifs_ete,7,FALSE),IF(Hierarchisation!K2932="Sud Ouest",VLOOKUP(Hierarchisation!E2932,effectifs_ete,8,FALSE),"Erreur Région"))))))</f>
        <v>#N/A</v>
      </c>
      <c r="U2932" s="17" t="e">
        <f>IF(K2932="Centre",VLOOKUP(E2932,effectifs_hiver,3,FALSE),IF(Hierarchisation!K2932="Grand Nord",VLOOKUP(Hierarchisation!E2932,effectifs_hiver,4,FALSE),IF(Hierarchisation!K2932="Nord Est",VLOOKUP(Hierarchisation!E2932,effectifs_hiver,5,FALSE),IF(Hierarchisation!K2932="Nord Ouest",VLOOKUP(Hierarchisation!E2932,effectifs_hiver,6,FALSE),IF(Hierarchisation!K2932="Sud Est",VLOOKUP(Hierarchisation!E2932,effectifs_hiver,7,FALSE),IF(Hierarchisation!K2932="Sud Ouest",VLOOKUP(Hierarchisation!E2932,effectifs_hiver,8,FALSE),"Erreur Région"))))))</f>
        <v>#N/A</v>
      </c>
      <c r="V2932" s="17" t="e">
        <f>IF(W2932="Transit","Transit",IF(W2932="hiver",VLOOKUP(E2932,'EFFECTIFS Hiver'!$A:$I,9,FALSE),IF(W2932="été",VLOOKUP(E2932,'EFFECTIFS Eté'!$A:$I,9,FALSE),"Erreur saison")))</f>
        <v>#N/A</v>
      </c>
      <c r="W2932" s="18" t="e">
        <f>VLOOKUP(D2932,Listes!B:C,2,FALSE)</f>
        <v>#N/A</v>
      </c>
    </row>
    <row r="2933" spans="1:23" ht="15.75" customHeight="1">
      <c r="A2933" s="11"/>
      <c r="B2933" s="11"/>
      <c r="C2933" s="11"/>
      <c r="D2933" s="11"/>
      <c r="E2933" s="11"/>
      <c r="F2933" s="11"/>
      <c r="G2933" s="11" t="e">
        <f>VLOOKUP(E2933,TAXONS!B:C,2,FALSE)</f>
        <v>#N/A</v>
      </c>
      <c r="H2933" s="13">
        <f t="shared" si="228"/>
        <v>0</v>
      </c>
      <c r="I2933" s="12" t="e">
        <f t="shared" si="229"/>
        <v>#N/A</v>
      </c>
      <c r="J2933" s="14" t="e">
        <f t="shared" si="230"/>
        <v>#N/A</v>
      </c>
      <c r="K2933" s="15" t="e">
        <f>VLOOKUP(B2933,REGIONS!A:D,4,FALSE)</f>
        <v>#N/A</v>
      </c>
      <c r="L2933" s="19" t="e">
        <f>VLOOKUP(G2933,Sensibilité!$A:$L,12,FALSE)</f>
        <v>#N/A</v>
      </c>
      <c r="M2933" s="19" t="e">
        <f t="shared" si="231"/>
        <v>#N/A</v>
      </c>
      <c r="N2933" s="19" t="e">
        <f t="shared" si="232"/>
        <v>#N/A</v>
      </c>
      <c r="O2933" s="15" t="str">
        <f>IF(D2933=Listes!$B$6,"SWARMING",IF(OR(D2933=Listes!$B$1,D2933=Listes!$B$2,D2933=Listes!$B$5),2,IF(OR(D2933=Listes!$B$3,D2933=Listes!$B$4),1,"erreur colonne D")))</f>
        <v>SWARMING</v>
      </c>
      <c r="P2933" s="15" t="e">
        <f>IF(OR(W2933="Hiver",W2933="Transit"),VLOOKUP(E2933,IC!A:E,4,FALSE),IF(W2933="été",VLOOKUP(E2933,IC!A:E,3,FALSE),"erreur"))</f>
        <v>#N/A</v>
      </c>
      <c r="Q2933" s="15" t="e">
        <f>IF(P2933="NR",0,IF(F2933&lt;5,0,IF(P2933=1,VLOOKUP(F2933,IC!$G$1:$I$8,3,TRUE),
IF(P2933=2,VLOOKUP(F2933,IC!$K$1:$M$8,3,TRUE),
IF(P2933=3,VLOOKUP(F2933,IC!$O$1:$Q$8,3,TRUE),IF(P2933=4,VLOOKUP(F2933,IC!$S$2:$U$9,3,TRUE),
"erreur"))))))</f>
        <v>#N/A</v>
      </c>
      <c r="R2933" s="16" t="e">
        <f>IF(OR(V2933="NA",V2933="Transit",V2933&lt;Listes!$F$1),"non applicable",F2933/V2933)</f>
        <v>#N/A</v>
      </c>
      <c r="S2933" s="16" t="e">
        <f>IF(W2933="Transit","Non applicable",IF(AND(W2933="été",T2933&gt;Listes!F2932),F2933/T2933,IF(AND(W2933="Hiver",Hierarchisation!U2933&gt;Listes!F2932),F2933/U2933,"non applicable")))</f>
        <v>#N/A</v>
      </c>
      <c r="T2933" s="17" t="e">
        <f>IF(K2933="Centre",VLOOKUP(E2933,effectifs_ete,3,FALSE),IF(Hierarchisation!K2933="Grand Nord",VLOOKUP(Hierarchisation!E2933,effectifs_ete,4,FALSE),IF(Hierarchisation!K2933="Nord Est",VLOOKUP(Hierarchisation!E2933,effectifs_ete,5,FALSE),IF(Hierarchisation!K2933="Nord Ouest",VLOOKUP(Hierarchisation!E2933,effectifs_ete,6,FALSE),IF(Hierarchisation!K2933="Sud Est",VLOOKUP(Hierarchisation!E2933,effectifs_ete,7,FALSE),IF(Hierarchisation!K2933="Sud Ouest",VLOOKUP(Hierarchisation!E2933,effectifs_ete,8,FALSE),"Erreur Région"))))))</f>
        <v>#N/A</v>
      </c>
      <c r="U2933" s="17" t="e">
        <f>IF(K2933="Centre",VLOOKUP(E2933,effectifs_hiver,3,FALSE),IF(Hierarchisation!K2933="Grand Nord",VLOOKUP(Hierarchisation!E2933,effectifs_hiver,4,FALSE),IF(Hierarchisation!K2933="Nord Est",VLOOKUP(Hierarchisation!E2933,effectifs_hiver,5,FALSE),IF(Hierarchisation!K2933="Nord Ouest",VLOOKUP(Hierarchisation!E2933,effectifs_hiver,6,FALSE),IF(Hierarchisation!K2933="Sud Est",VLOOKUP(Hierarchisation!E2933,effectifs_hiver,7,FALSE),IF(Hierarchisation!K2933="Sud Ouest",VLOOKUP(Hierarchisation!E2933,effectifs_hiver,8,FALSE),"Erreur Région"))))))</f>
        <v>#N/A</v>
      </c>
      <c r="V2933" s="17" t="e">
        <f>IF(W2933="Transit","Transit",IF(W2933="hiver",VLOOKUP(E2933,'EFFECTIFS Hiver'!$A:$I,9,FALSE),IF(W2933="été",VLOOKUP(E2933,'EFFECTIFS Eté'!$A:$I,9,FALSE),"Erreur saison")))</f>
        <v>#N/A</v>
      </c>
      <c r="W2933" s="18" t="e">
        <f>VLOOKUP(D2933,Listes!B:C,2,FALSE)</f>
        <v>#N/A</v>
      </c>
    </row>
    <row r="2934" spans="1:23" ht="15.75" customHeight="1">
      <c r="A2934" s="11"/>
      <c r="B2934" s="11"/>
      <c r="C2934" s="11"/>
      <c r="D2934" s="11"/>
      <c r="E2934" s="11"/>
      <c r="F2934" s="11"/>
      <c r="G2934" s="11" t="e">
        <f>VLOOKUP(E2934,TAXONS!B:C,2,FALSE)</f>
        <v>#N/A</v>
      </c>
      <c r="H2934" s="13">
        <f t="shared" si="228"/>
        <v>0</v>
      </c>
      <c r="I2934" s="12" t="e">
        <f t="shared" si="229"/>
        <v>#N/A</v>
      </c>
      <c r="J2934" s="14" t="e">
        <f t="shared" si="230"/>
        <v>#N/A</v>
      </c>
      <c r="K2934" s="15" t="e">
        <f>VLOOKUP(B2934,REGIONS!A:D,4,FALSE)</f>
        <v>#N/A</v>
      </c>
      <c r="L2934" s="19" t="e">
        <f>VLOOKUP(G2934,Sensibilité!$A:$L,12,FALSE)</f>
        <v>#N/A</v>
      </c>
      <c r="M2934" s="19" t="e">
        <f t="shared" si="231"/>
        <v>#N/A</v>
      </c>
      <c r="N2934" s="19" t="e">
        <f t="shared" si="232"/>
        <v>#N/A</v>
      </c>
      <c r="O2934" s="15" t="str">
        <f>IF(D2934=Listes!$B$6,"SWARMING",IF(OR(D2934=Listes!$B$1,D2934=Listes!$B$2,D2934=Listes!$B$5),2,IF(OR(D2934=Listes!$B$3,D2934=Listes!$B$4),1,"erreur colonne D")))</f>
        <v>SWARMING</v>
      </c>
      <c r="P2934" s="15" t="e">
        <f>IF(OR(W2934="Hiver",W2934="Transit"),VLOOKUP(E2934,IC!A:E,4,FALSE),IF(W2934="été",VLOOKUP(E2934,IC!A:E,3,FALSE),"erreur"))</f>
        <v>#N/A</v>
      </c>
      <c r="Q2934" s="15" t="e">
        <f>IF(P2934="NR",0,IF(F2934&lt;5,0,IF(P2934=1,VLOOKUP(F2934,IC!$G$1:$I$8,3,TRUE),
IF(P2934=2,VLOOKUP(F2934,IC!$K$1:$M$8,3,TRUE),
IF(P2934=3,VLOOKUP(F2934,IC!$O$1:$Q$8,3,TRUE),IF(P2934=4,VLOOKUP(F2934,IC!$S$2:$U$9,3,TRUE),
"erreur"))))))</f>
        <v>#N/A</v>
      </c>
      <c r="R2934" s="16" t="e">
        <f>IF(OR(V2934="NA",V2934="Transit",V2934&lt;Listes!$F$1),"non applicable",F2934/V2934)</f>
        <v>#N/A</v>
      </c>
      <c r="S2934" s="16" t="e">
        <f>IF(W2934="Transit","Non applicable",IF(AND(W2934="été",T2934&gt;Listes!F2933),F2934/T2934,IF(AND(W2934="Hiver",Hierarchisation!U2934&gt;Listes!F2933),F2934/U2934,"non applicable")))</f>
        <v>#N/A</v>
      </c>
      <c r="T2934" s="17" t="e">
        <f>IF(K2934="Centre",VLOOKUP(E2934,effectifs_ete,3,FALSE),IF(Hierarchisation!K2934="Grand Nord",VLOOKUP(Hierarchisation!E2934,effectifs_ete,4,FALSE),IF(Hierarchisation!K2934="Nord Est",VLOOKUP(Hierarchisation!E2934,effectifs_ete,5,FALSE),IF(Hierarchisation!K2934="Nord Ouest",VLOOKUP(Hierarchisation!E2934,effectifs_ete,6,FALSE),IF(Hierarchisation!K2934="Sud Est",VLOOKUP(Hierarchisation!E2934,effectifs_ete,7,FALSE),IF(Hierarchisation!K2934="Sud Ouest",VLOOKUP(Hierarchisation!E2934,effectifs_ete,8,FALSE),"Erreur Région"))))))</f>
        <v>#N/A</v>
      </c>
      <c r="U2934" s="17" t="e">
        <f>IF(K2934="Centre",VLOOKUP(E2934,effectifs_hiver,3,FALSE),IF(Hierarchisation!K2934="Grand Nord",VLOOKUP(Hierarchisation!E2934,effectifs_hiver,4,FALSE),IF(Hierarchisation!K2934="Nord Est",VLOOKUP(Hierarchisation!E2934,effectifs_hiver,5,FALSE),IF(Hierarchisation!K2934="Nord Ouest",VLOOKUP(Hierarchisation!E2934,effectifs_hiver,6,FALSE),IF(Hierarchisation!K2934="Sud Est",VLOOKUP(Hierarchisation!E2934,effectifs_hiver,7,FALSE),IF(Hierarchisation!K2934="Sud Ouest",VLOOKUP(Hierarchisation!E2934,effectifs_hiver,8,FALSE),"Erreur Région"))))))</f>
        <v>#N/A</v>
      </c>
      <c r="V2934" s="17" t="e">
        <f>IF(W2934="Transit","Transit",IF(W2934="hiver",VLOOKUP(E2934,'EFFECTIFS Hiver'!$A:$I,9,FALSE),IF(W2934="été",VLOOKUP(E2934,'EFFECTIFS Eté'!$A:$I,9,FALSE),"Erreur saison")))</f>
        <v>#N/A</v>
      </c>
      <c r="W2934" s="18" t="e">
        <f>VLOOKUP(D2934,Listes!B:C,2,FALSE)</f>
        <v>#N/A</v>
      </c>
    </row>
    <row r="2935" spans="1:23" ht="15.75" customHeight="1">
      <c r="A2935" s="11"/>
      <c r="B2935" s="11"/>
      <c r="C2935" s="11"/>
      <c r="D2935" s="11"/>
      <c r="E2935" s="11"/>
      <c r="F2935" s="11"/>
      <c r="G2935" s="11" t="e">
        <f>VLOOKUP(E2935,TAXONS!B:C,2,FALSE)</f>
        <v>#N/A</v>
      </c>
      <c r="H2935" s="13">
        <f t="shared" si="228"/>
        <v>0</v>
      </c>
      <c r="I2935" s="12" t="e">
        <f t="shared" si="229"/>
        <v>#N/A</v>
      </c>
      <c r="J2935" s="14" t="e">
        <f t="shared" si="230"/>
        <v>#N/A</v>
      </c>
      <c r="K2935" s="15" t="e">
        <f>VLOOKUP(B2935,REGIONS!A:D,4,FALSE)</f>
        <v>#N/A</v>
      </c>
      <c r="L2935" s="19" t="e">
        <f>VLOOKUP(G2935,Sensibilité!$A:$L,12,FALSE)</f>
        <v>#N/A</v>
      </c>
      <c r="M2935" s="19" t="e">
        <f t="shared" si="231"/>
        <v>#N/A</v>
      </c>
      <c r="N2935" s="19" t="e">
        <f t="shared" si="232"/>
        <v>#N/A</v>
      </c>
      <c r="O2935" s="15" t="str">
        <f>IF(D2935=Listes!$B$6,"SWARMING",IF(OR(D2935=Listes!$B$1,D2935=Listes!$B$2,D2935=Listes!$B$5),2,IF(OR(D2935=Listes!$B$3,D2935=Listes!$B$4),1,"erreur colonne D")))</f>
        <v>SWARMING</v>
      </c>
      <c r="P2935" s="15" t="e">
        <f>IF(OR(W2935="Hiver",W2935="Transit"),VLOOKUP(E2935,IC!A:E,4,FALSE),IF(W2935="été",VLOOKUP(E2935,IC!A:E,3,FALSE),"erreur"))</f>
        <v>#N/A</v>
      </c>
      <c r="Q2935" s="15" t="e">
        <f>IF(P2935="NR",0,IF(F2935&lt;5,0,IF(P2935=1,VLOOKUP(F2935,IC!$G$1:$I$8,3,TRUE),
IF(P2935=2,VLOOKUP(F2935,IC!$K$1:$M$8,3,TRUE),
IF(P2935=3,VLOOKUP(F2935,IC!$O$1:$Q$8,3,TRUE),IF(P2935=4,VLOOKUP(F2935,IC!$S$2:$U$9,3,TRUE),
"erreur"))))))</f>
        <v>#N/A</v>
      </c>
      <c r="R2935" s="16" t="e">
        <f>IF(OR(V2935="NA",V2935="Transit",V2935&lt;Listes!$F$1),"non applicable",F2935/V2935)</f>
        <v>#N/A</v>
      </c>
      <c r="S2935" s="16" t="e">
        <f>IF(W2935="Transit","Non applicable",IF(AND(W2935="été",T2935&gt;Listes!F2934),F2935/T2935,IF(AND(W2935="Hiver",Hierarchisation!U2935&gt;Listes!F2934),F2935/U2935,"non applicable")))</f>
        <v>#N/A</v>
      </c>
      <c r="T2935" s="17" t="e">
        <f>IF(K2935="Centre",VLOOKUP(E2935,effectifs_ete,3,FALSE),IF(Hierarchisation!K2935="Grand Nord",VLOOKUP(Hierarchisation!E2935,effectifs_ete,4,FALSE),IF(Hierarchisation!K2935="Nord Est",VLOOKUP(Hierarchisation!E2935,effectifs_ete,5,FALSE),IF(Hierarchisation!K2935="Nord Ouest",VLOOKUP(Hierarchisation!E2935,effectifs_ete,6,FALSE),IF(Hierarchisation!K2935="Sud Est",VLOOKUP(Hierarchisation!E2935,effectifs_ete,7,FALSE),IF(Hierarchisation!K2935="Sud Ouest",VLOOKUP(Hierarchisation!E2935,effectifs_ete,8,FALSE),"Erreur Région"))))))</f>
        <v>#N/A</v>
      </c>
      <c r="U2935" s="17" t="e">
        <f>IF(K2935="Centre",VLOOKUP(E2935,effectifs_hiver,3,FALSE),IF(Hierarchisation!K2935="Grand Nord",VLOOKUP(Hierarchisation!E2935,effectifs_hiver,4,FALSE),IF(Hierarchisation!K2935="Nord Est",VLOOKUP(Hierarchisation!E2935,effectifs_hiver,5,FALSE),IF(Hierarchisation!K2935="Nord Ouest",VLOOKUP(Hierarchisation!E2935,effectifs_hiver,6,FALSE),IF(Hierarchisation!K2935="Sud Est",VLOOKUP(Hierarchisation!E2935,effectifs_hiver,7,FALSE),IF(Hierarchisation!K2935="Sud Ouest",VLOOKUP(Hierarchisation!E2935,effectifs_hiver,8,FALSE),"Erreur Région"))))))</f>
        <v>#N/A</v>
      </c>
      <c r="V2935" s="17" t="e">
        <f>IF(W2935="Transit","Transit",IF(W2935="hiver",VLOOKUP(E2935,'EFFECTIFS Hiver'!$A:$I,9,FALSE),IF(W2935="été",VLOOKUP(E2935,'EFFECTIFS Eté'!$A:$I,9,FALSE),"Erreur saison")))</f>
        <v>#N/A</v>
      </c>
      <c r="W2935" s="18" t="e">
        <f>VLOOKUP(D2935,Listes!B:C,2,FALSE)</f>
        <v>#N/A</v>
      </c>
    </row>
    <row r="2936" spans="1:23" ht="15.75" customHeight="1">
      <c r="A2936" s="11"/>
      <c r="B2936" s="11"/>
      <c r="C2936" s="11"/>
      <c r="D2936" s="11"/>
      <c r="E2936" s="11"/>
      <c r="F2936" s="11"/>
      <c r="G2936" s="11" t="e">
        <f>VLOOKUP(E2936,TAXONS!B:C,2,FALSE)</f>
        <v>#N/A</v>
      </c>
      <c r="H2936" s="13">
        <f t="shared" si="228"/>
        <v>0</v>
      </c>
      <c r="I2936" s="12" t="e">
        <f t="shared" si="229"/>
        <v>#N/A</v>
      </c>
      <c r="J2936" s="14" t="e">
        <f t="shared" si="230"/>
        <v>#N/A</v>
      </c>
      <c r="K2936" s="15" t="e">
        <f>VLOOKUP(B2936,REGIONS!A:D,4,FALSE)</f>
        <v>#N/A</v>
      </c>
      <c r="L2936" s="19" t="e">
        <f>VLOOKUP(G2936,Sensibilité!$A:$L,12,FALSE)</f>
        <v>#N/A</v>
      </c>
      <c r="M2936" s="19" t="e">
        <f t="shared" si="231"/>
        <v>#N/A</v>
      </c>
      <c r="N2936" s="19" t="e">
        <f t="shared" si="232"/>
        <v>#N/A</v>
      </c>
      <c r="O2936" s="15" t="str">
        <f>IF(D2936=Listes!$B$6,"SWARMING",IF(OR(D2936=Listes!$B$1,D2936=Listes!$B$2,D2936=Listes!$B$5),2,IF(OR(D2936=Listes!$B$3,D2936=Listes!$B$4),1,"erreur colonne D")))</f>
        <v>SWARMING</v>
      </c>
      <c r="P2936" s="15" t="e">
        <f>IF(OR(W2936="Hiver",W2936="Transit"),VLOOKUP(E2936,IC!A:E,4,FALSE),IF(W2936="été",VLOOKUP(E2936,IC!A:E,3,FALSE),"erreur"))</f>
        <v>#N/A</v>
      </c>
      <c r="Q2936" s="15" t="e">
        <f>IF(P2936="NR",0,IF(F2936&lt;5,0,IF(P2936=1,VLOOKUP(F2936,IC!$G$1:$I$8,3,TRUE),
IF(P2936=2,VLOOKUP(F2936,IC!$K$1:$M$8,3,TRUE),
IF(P2936=3,VLOOKUP(F2936,IC!$O$1:$Q$8,3,TRUE),IF(P2936=4,VLOOKUP(F2936,IC!$S$2:$U$9,3,TRUE),
"erreur"))))))</f>
        <v>#N/A</v>
      </c>
      <c r="R2936" s="16" t="e">
        <f>IF(OR(V2936="NA",V2936="Transit",V2936&lt;Listes!$F$1),"non applicable",F2936/V2936)</f>
        <v>#N/A</v>
      </c>
      <c r="S2936" s="16" t="e">
        <f>IF(W2936="Transit","Non applicable",IF(AND(W2936="été",T2936&gt;Listes!F2935),F2936/T2936,IF(AND(W2936="Hiver",Hierarchisation!U2936&gt;Listes!F2935),F2936/U2936,"non applicable")))</f>
        <v>#N/A</v>
      </c>
      <c r="T2936" s="17" t="e">
        <f>IF(K2936="Centre",VLOOKUP(E2936,effectifs_ete,3,FALSE),IF(Hierarchisation!K2936="Grand Nord",VLOOKUP(Hierarchisation!E2936,effectifs_ete,4,FALSE),IF(Hierarchisation!K2936="Nord Est",VLOOKUP(Hierarchisation!E2936,effectifs_ete,5,FALSE),IF(Hierarchisation!K2936="Nord Ouest",VLOOKUP(Hierarchisation!E2936,effectifs_ete,6,FALSE),IF(Hierarchisation!K2936="Sud Est",VLOOKUP(Hierarchisation!E2936,effectifs_ete,7,FALSE),IF(Hierarchisation!K2936="Sud Ouest",VLOOKUP(Hierarchisation!E2936,effectifs_ete,8,FALSE),"Erreur Région"))))))</f>
        <v>#N/A</v>
      </c>
      <c r="U2936" s="17" t="e">
        <f>IF(K2936="Centre",VLOOKUP(E2936,effectifs_hiver,3,FALSE),IF(Hierarchisation!K2936="Grand Nord",VLOOKUP(Hierarchisation!E2936,effectifs_hiver,4,FALSE),IF(Hierarchisation!K2936="Nord Est",VLOOKUP(Hierarchisation!E2936,effectifs_hiver,5,FALSE),IF(Hierarchisation!K2936="Nord Ouest",VLOOKUP(Hierarchisation!E2936,effectifs_hiver,6,FALSE),IF(Hierarchisation!K2936="Sud Est",VLOOKUP(Hierarchisation!E2936,effectifs_hiver,7,FALSE),IF(Hierarchisation!K2936="Sud Ouest",VLOOKUP(Hierarchisation!E2936,effectifs_hiver,8,FALSE),"Erreur Région"))))))</f>
        <v>#N/A</v>
      </c>
      <c r="V2936" s="17" t="e">
        <f>IF(W2936="Transit","Transit",IF(W2936="hiver",VLOOKUP(E2936,'EFFECTIFS Hiver'!$A:$I,9,FALSE),IF(W2936="été",VLOOKUP(E2936,'EFFECTIFS Eté'!$A:$I,9,FALSE),"Erreur saison")))</f>
        <v>#N/A</v>
      </c>
      <c r="W2936" s="18" t="e">
        <f>VLOOKUP(D2936,Listes!B:C,2,FALSE)</f>
        <v>#N/A</v>
      </c>
    </row>
    <row r="2937" spans="1:23" ht="15.75" customHeight="1">
      <c r="A2937" s="11"/>
      <c r="B2937" s="11"/>
      <c r="C2937" s="11"/>
      <c r="D2937" s="11"/>
      <c r="E2937" s="11"/>
      <c r="F2937" s="11"/>
      <c r="G2937" s="11" t="e">
        <f>VLOOKUP(E2937,TAXONS!B:C,2,FALSE)</f>
        <v>#N/A</v>
      </c>
      <c r="H2937" s="13">
        <f t="shared" si="228"/>
        <v>0</v>
      </c>
      <c r="I2937" s="12" t="e">
        <f t="shared" si="229"/>
        <v>#N/A</v>
      </c>
      <c r="J2937" s="14" t="e">
        <f t="shared" si="230"/>
        <v>#N/A</v>
      </c>
      <c r="K2937" s="15" t="e">
        <f>VLOOKUP(B2937,REGIONS!A:D,4,FALSE)</f>
        <v>#N/A</v>
      </c>
      <c r="L2937" s="19" t="e">
        <f>VLOOKUP(G2937,Sensibilité!$A:$L,12,FALSE)</f>
        <v>#N/A</v>
      </c>
      <c r="M2937" s="19" t="e">
        <f t="shared" si="231"/>
        <v>#N/A</v>
      </c>
      <c r="N2937" s="19" t="e">
        <f t="shared" si="232"/>
        <v>#N/A</v>
      </c>
      <c r="O2937" s="15" t="str">
        <f>IF(D2937=Listes!$B$6,"SWARMING",IF(OR(D2937=Listes!$B$1,D2937=Listes!$B$2,D2937=Listes!$B$5),2,IF(OR(D2937=Listes!$B$3,D2937=Listes!$B$4),1,"erreur colonne D")))</f>
        <v>SWARMING</v>
      </c>
      <c r="P2937" s="15" t="e">
        <f>IF(OR(W2937="Hiver",W2937="Transit"),VLOOKUP(E2937,IC!A:E,4,FALSE),IF(W2937="été",VLOOKUP(E2937,IC!A:E,3,FALSE),"erreur"))</f>
        <v>#N/A</v>
      </c>
      <c r="Q2937" s="15" t="e">
        <f>IF(P2937="NR",0,IF(F2937&lt;5,0,IF(P2937=1,VLOOKUP(F2937,IC!$G$1:$I$8,3,TRUE),
IF(P2937=2,VLOOKUP(F2937,IC!$K$1:$M$8,3,TRUE),
IF(P2937=3,VLOOKUP(F2937,IC!$O$1:$Q$8,3,TRUE),IF(P2937=4,VLOOKUP(F2937,IC!$S$2:$U$9,3,TRUE),
"erreur"))))))</f>
        <v>#N/A</v>
      </c>
      <c r="R2937" s="16" t="e">
        <f>IF(OR(V2937="NA",V2937="Transit",V2937&lt;Listes!$F$1),"non applicable",F2937/V2937)</f>
        <v>#N/A</v>
      </c>
      <c r="S2937" s="16" t="e">
        <f>IF(W2937="Transit","Non applicable",IF(AND(W2937="été",T2937&gt;Listes!F2936),F2937/T2937,IF(AND(W2937="Hiver",Hierarchisation!U2937&gt;Listes!F2936),F2937/U2937,"non applicable")))</f>
        <v>#N/A</v>
      </c>
      <c r="T2937" s="17" t="e">
        <f>IF(K2937="Centre",VLOOKUP(E2937,effectifs_ete,3,FALSE),IF(Hierarchisation!K2937="Grand Nord",VLOOKUP(Hierarchisation!E2937,effectifs_ete,4,FALSE),IF(Hierarchisation!K2937="Nord Est",VLOOKUP(Hierarchisation!E2937,effectifs_ete,5,FALSE),IF(Hierarchisation!K2937="Nord Ouest",VLOOKUP(Hierarchisation!E2937,effectifs_ete,6,FALSE),IF(Hierarchisation!K2937="Sud Est",VLOOKUP(Hierarchisation!E2937,effectifs_ete,7,FALSE),IF(Hierarchisation!K2937="Sud Ouest",VLOOKUP(Hierarchisation!E2937,effectifs_ete,8,FALSE),"Erreur Région"))))))</f>
        <v>#N/A</v>
      </c>
      <c r="U2937" s="17" t="e">
        <f>IF(K2937="Centre",VLOOKUP(E2937,effectifs_hiver,3,FALSE),IF(Hierarchisation!K2937="Grand Nord",VLOOKUP(Hierarchisation!E2937,effectifs_hiver,4,FALSE),IF(Hierarchisation!K2937="Nord Est",VLOOKUP(Hierarchisation!E2937,effectifs_hiver,5,FALSE),IF(Hierarchisation!K2937="Nord Ouest",VLOOKUP(Hierarchisation!E2937,effectifs_hiver,6,FALSE),IF(Hierarchisation!K2937="Sud Est",VLOOKUP(Hierarchisation!E2937,effectifs_hiver,7,FALSE),IF(Hierarchisation!K2937="Sud Ouest",VLOOKUP(Hierarchisation!E2937,effectifs_hiver,8,FALSE),"Erreur Région"))))))</f>
        <v>#N/A</v>
      </c>
      <c r="V2937" s="17" t="e">
        <f>IF(W2937="Transit","Transit",IF(W2937="hiver",VLOOKUP(E2937,'EFFECTIFS Hiver'!$A:$I,9,FALSE),IF(W2937="été",VLOOKUP(E2937,'EFFECTIFS Eté'!$A:$I,9,FALSE),"Erreur saison")))</f>
        <v>#N/A</v>
      </c>
      <c r="W2937" s="18" t="e">
        <f>VLOOKUP(D2937,Listes!B:C,2,FALSE)</f>
        <v>#N/A</v>
      </c>
    </row>
    <row r="2938" spans="1:23" ht="15.75" customHeight="1">
      <c r="A2938" s="11"/>
      <c r="B2938" s="11"/>
      <c r="C2938" s="11"/>
      <c r="D2938" s="11"/>
      <c r="E2938" s="11"/>
      <c r="F2938" s="11"/>
      <c r="G2938" s="11" t="e">
        <f>VLOOKUP(E2938,TAXONS!B:C,2,FALSE)</f>
        <v>#N/A</v>
      </c>
      <c r="H2938" s="13">
        <f t="shared" si="228"/>
        <v>0</v>
      </c>
      <c r="I2938" s="12" t="e">
        <f t="shared" si="229"/>
        <v>#N/A</v>
      </c>
      <c r="J2938" s="14" t="e">
        <f t="shared" si="230"/>
        <v>#N/A</v>
      </c>
      <c r="K2938" s="15" t="e">
        <f>VLOOKUP(B2938,REGIONS!A:D,4,FALSE)</f>
        <v>#N/A</v>
      </c>
      <c r="L2938" s="19" t="e">
        <f>VLOOKUP(G2938,Sensibilité!$A:$L,12,FALSE)</f>
        <v>#N/A</v>
      </c>
      <c r="M2938" s="19" t="e">
        <f t="shared" si="231"/>
        <v>#N/A</v>
      </c>
      <c r="N2938" s="19" t="e">
        <f t="shared" si="232"/>
        <v>#N/A</v>
      </c>
      <c r="O2938" s="15" t="str">
        <f>IF(D2938=Listes!$B$6,"SWARMING",IF(OR(D2938=Listes!$B$1,D2938=Listes!$B$2,D2938=Listes!$B$5),2,IF(OR(D2938=Listes!$B$3,D2938=Listes!$B$4),1,"erreur colonne D")))</f>
        <v>SWARMING</v>
      </c>
      <c r="P2938" s="15" t="e">
        <f>IF(OR(W2938="Hiver",W2938="Transit"),VLOOKUP(E2938,IC!A:E,4,FALSE),IF(W2938="été",VLOOKUP(E2938,IC!A:E,3,FALSE),"erreur"))</f>
        <v>#N/A</v>
      </c>
      <c r="Q2938" s="15" t="e">
        <f>IF(P2938="NR",0,IF(F2938&lt;5,0,IF(P2938=1,VLOOKUP(F2938,IC!$G$1:$I$8,3,TRUE),
IF(P2938=2,VLOOKUP(F2938,IC!$K$1:$M$8,3,TRUE),
IF(P2938=3,VLOOKUP(F2938,IC!$O$1:$Q$8,3,TRUE),IF(P2938=4,VLOOKUP(F2938,IC!$S$2:$U$9,3,TRUE),
"erreur"))))))</f>
        <v>#N/A</v>
      </c>
      <c r="R2938" s="16" t="e">
        <f>IF(OR(V2938="NA",V2938="Transit",V2938&lt;Listes!$F$1),"non applicable",F2938/V2938)</f>
        <v>#N/A</v>
      </c>
      <c r="S2938" s="16" t="e">
        <f>IF(W2938="Transit","Non applicable",IF(AND(W2938="été",T2938&gt;Listes!F2937),F2938/T2938,IF(AND(W2938="Hiver",Hierarchisation!U2938&gt;Listes!F2937),F2938/U2938,"non applicable")))</f>
        <v>#N/A</v>
      </c>
      <c r="T2938" s="17" t="e">
        <f>IF(K2938="Centre",VLOOKUP(E2938,effectifs_ete,3,FALSE),IF(Hierarchisation!K2938="Grand Nord",VLOOKUP(Hierarchisation!E2938,effectifs_ete,4,FALSE),IF(Hierarchisation!K2938="Nord Est",VLOOKUP(Hierarchisation!E2938,effectifs_ete,5,FALSE),IF(Hierarchisation!K2938="Nord Ouest",VLOOKUP(Hierarchisation!E2938,effectifs_ete,6,FALSE),IF(Hierarchisation!K2938="Sud Est",VLOOKUP(Hierarchisation!E2938,effectifs_ete,7,FALSE),IF(Hierarchisation!K2938="Sud Ouest",VLOOKUP(Hierarchisation!E2938,effectifs_ete,8,FALSE),"Erreur Région"))))))</f>
        <v>#N/A</v>
      </c>
      <c r="U2938" s="17" t="e">
        <f>IF(K2938="Centre",VLOOKUP(E2938,effectifs_hiver,3,FALSE),IF(Hierarchisation!K2938="Grand Nord",VLOOKUP(Hierarchisation!E2938,effectifs_hiver,4,FALSE),IF(Hierarchisation!K2938="Nord Est",VLOOKUP(Hierarchisation!E2938,effectifs_hiver,5,FALSE),IF(Hierarchisation!K2938="Nord Ouest",VLOOKUP(Hierarchisation!E2938,effectifs_hiver,6,FALSE),IF(Hierarchisation!K2938="Sud Est",VLOOKUP(Hierarchisation!E2938,effectifs_hiver,7,FALSE),IF(Hierarchisation!K2938="Sud Ouest",VLOOKUP(Hierarchisation!E2938,effectifs_hiver,8,FALSE),"Erreur Région"))))))</f>
        <v>#N/A</v>
      </c>
      <c r="V2938" s="17" t="e">
        <f>IF(W2938="Transit","Transit",IF(W2938="hiver",VLOOKUP(E2938,'EFFECTIFS Hiver'!$A:$I,9,FALSE),IF(W2938="été",VLOOKUP(E2938,'EFFECTIFS Eté'!$A:$I,9,FALSE),"Erreur saison")))</f>
        <v>#N/A</v>
      </c>
      <c r="W2938" s="18" t="e">
        <f>VLOOKUP(D2938,Listes!B:C,2,FALSE)</f>
        <v>#N/A</v>
      </c>
    </row>
    <row r="2939" spans="1:23" ht="15.75" customHeight="1">
      <c r="A2939" s="11"/>
      <c r="B2939" s="11"/>
      <c r="C2939" s="11"/>
      <c r="D2939" s="11"/>
      <c r="E2939" s="11"/>
      <c r="F2939" s="11"/>
      <c r="G2939" s="11" t="e">
        <f>VLOOKUP(E2939,TAXONS!B:C,2,FALSE)</f>
        <v>#N/A</v>
      </c>
      <c r="H2939" s="13">
        <f t="shared" si="228"/>
        <v>0</v>
      </c>
      <c r="I2939" s="12" t="e">
        <f t="shared" si="229"/>
        <v>#N/A</v>
      </c>
      <c r="J2939" s="14" t="e">
        <f t="shared" si="230"/>
        <v>#N/A</v>
      </c>
      <c r="K2939" s="15" t="e">
        <f>VLOOKUP(B2939,REGIONS!A:D,4,FALSE)</f>
        <v>#N/A</v>
      </c>
      <c r="L2939" s="19" t="e">
        <f>VLOOKUP(G2939,Sensibilité!$A:$L,12,FALSE)</f>
        <v>#N/A</v>
      </c>
      <c r="M2939" s="19" t="e">
        <f t="shared" si="231"/>
        <v>#N/A</v>
      </c>
      <c r="N2939" s="19" t="e">
        <f t="shared" si="232"/>
        <v>#N/A</v>
      </c>
      <c r="O2939" s="15" t="str">
        <f>IF(D2939=Listes!$B$6,"SWARMING",IF(OR(D2939=Listes!$B$1,D2939=Listes!$B$2,D2939=Listes!$B$5),2,IF(OR(D2939=Listes!$B$3,D2939=Listes!$B$4),1,"erreur colonne D")))</f>
        <v>SWARMING</v>
      </c>
      <c r="P2939" s="15" t="e">
        <f>IF(OR(W2939="Hiver",W2939="Transit"),VLOOKUP(E2939,IC!A:E,4,FALSE),IF(W2939="été",VLOOKUP(E2939,IC!A:E,3,FALSE),"erreur"))</f>
        <v>#N/A</v>
      </c>
      <c r="Q2939" s="15" t="e">
        <f>IF(P2939="NR",0,IF(F2939&lt;5,0,IF(P2939=1,VLOOKUP(F2939,IC!$G$1:$I$8,3,TRUE),
IF(P2939=2,VLOOKUP(F2939,IC!$K$1:$M$8,3,TRUE),
IF(P2939=3,VLOOKUP(F2939,IC!$O$1:$Q$8,3,TRUE),IF(P2939=4,VLOOKUP(F2939,IC!$S$2:$U$9,3,TRUE),
"erreur"))))))</f>
        <v>#N/A</v>
      </c>
      <c r="R2939" s="16" t="e">
        <f>IF(OR(V2939="NA",V2939="Transit",V2939&lt;Listes!$F$1),"non applicable",F2939/V2939)</f>
        <v>#N/A</v>
      </c>
      <c r="S2939" s="16" t="e">
        <f>IF(W2939="Transit","Non applicable",IF(AND(W2939="été",T2939&gt;Listes!F2938),F2939/T2939,IF(AND(W2939="Hiver",Hierarchisation!U2939&gt;Listes!F2938),F2939/U2939,"non applicable")))</f>
        <v>#N/A</v>
      </c>
      <c r="T2939" s="17" t="e">
        <f>IF(K2939="Centre",VLOOKUP(E2939,effectifs_ete,3,FALSE),IF(Hierarchisation!K2939="Grand Nord",VLOOKUP(Hierarchisation!E2939,effectifs_ete,4,FALSE),IF(Hierarchisation!K2939="Nord Est",VLOOKUP(Hierarchisation!E2939,effectifs_ete,5,FALSE),IF(Hierarchisation!K2939="Nord Ouest",VLOOKUP(Hierarchisation!E2939,effectifs_ete,6,FALSE),IF(Hierarchisation!K2939="Sud Est",VLOOKUP(Hierarchisation!E2939,effectifs_ete,7,FALSE),IF(Hierarchisation!K2939="Sud Ouest",VLOOKUP(Hierarchisation!E2939,effectifs_ete,8,FALSE),"Erreur Région"))))))</f>
        <v>#N/A</v>
      </c>
      <c r="U2939" s="17" t="e">
        <f>IF(K2939="Centre",VLOOKUP(E2939,effectifs_hiver,3,FALSE),IF(Hierarchisation!K2939="Grand Nord",VLOOKUP(Hierarchisation!E2939,effectifs_hiver,4,FALSE),IF(Hierarchisation!K2939="Nord Est",VLOOKUP(Hierarchisation!E2939,effectifs_hiver,5,FALSE),IF(Hierarchisation!K2939="Nord Ouest",VLOOKUP(Hierarchisation!E2939,effectifs_hiver,6,FALSE),IF(Hierarchisation!K2939="Sud Est",VLOOKUP(Hierarchisation!E2939,effectifs_hiver,7,FALSE),IF(Hierarchisation!K2939="Sud Ouest",VLOOKUP(Hierarchisation!E2939,effectifs_hiver,8,FALSE),"Erreur Région"))))))</f>
        <v>#N/A</v>
      </c>
      <c r="V2939" s="17" t="e">
        <f>IF(W2939="Transit","Transit",IF(W2939="hiver",VLOOKUP(E2939,'EFFECTIFS Hiver'!$A:$I,9,FALSE),IF(W2939="été",VLOOKUP(E2939,'EFFECTIFS Eté'!$A:$I,9,FALSE),"Erreur saison")))</f>
        <v>#N/A</v>
      </c>
      <c r="W2939" s="18" t="e">
        <f>VLOOKUP(D2939,Listes!B:C,2,FALSE)</f>
        <v>#N/A</v>
      </c>
    </row>
    <row r="2940" spans="1:23" ht="15.75" customHeight="1">
      <c r="A2940" s="11"/>
      <c r="B2940" s="11"/>
      <c r="C2940" s="11"/>
      <c r="D2940" s="11"/>
      <c r="E2940" s="11"/>
      <c r="F2940" s="11"/>
      <c r="G2940" s="11" t="e">
        <f>VLOOKUP(E2940,TAXONS!B:C,2,FALSE)</f>
        <v>#N/A</v>
      </c>
      <c r="H2940" s="13">
        <f t="shared" si="228"/>
        <v>0</v>
      </c>
      <c r="I2940" s="12" t="e">
        <f t="shared" si="229"/>
        <v>#N/A</v>
      </c>
      <c r="J2940" s="14" t="e">
        <f t="shared" si="230"/>
        <v>#N/A</v>
      </c>
      <c r="K2940" s="15" t="e">
        <f>VLOOKUP(B2940,REGIONS!A:D,4,FALSE)</f>
        <v>#N/A</v>
      </c>
      <c r="L2940" s="19" t="e">
        <f>VLOOKUP(G2940,Sensibilité!$A:$L,12,FALSE)</f>
        <v>#N/A</v>
      </c>
      <c r="M2940" s="19" t="e">
        <f t="shared" si="231"/>
        <v>#N/A</v>
      </c>
      <c r="N2940" s="19" t="e">
        <f t="shared" si="232"/>
        <v>#N/A</v>
      </c>
      <c r="O2940" s="15" t="str">
        <f>IF(D2940=Listes!$B$6,"SWARMING",IF(OR(D2940=Listes!$B$1,D2940=Listes!$B$2,D2940=Listes!$B$5),2,IF(OR(D2940=Listes!$B$3,D2940=Listes!$B$4),1,"erreur colonne D")))</f>
        <v>SWARMING</v>
      </c>
      <c r="P2940" s="15" t="e">
        <f>IF(OR(W2940="Hiver",W2940="Transit"),VLOOKUP(E2940,IC!A:E,4,FALSE),IF(W2940="été",VLOOKUP(E2940,IC!A:E,3,FALSE),"erreur"))</f>
        <v>#N/A</v>
      </c>
      <c r="Q2940" s="15" t="e">
        <f>IF(P2940="NR",0,IF(F2940&lt;5,0,IF(P2940=1,VLOOKUP(F2940,IC!$G$1:$I$8,3,TRUE),
IF(P2940=2,VLOOKUP(F2940,IC!$K$1:$M$8,3,TRUE),
IF(P2940=3,VLOOKUP(F2940,IC!$O$1:$Q$8,3,TRUE),IF(P2940=4,VLOOKUP(F2940,IC!$S$2:$U$9,3,TRUE),
"erreur"))))))</f>
        <v>#N/A</v>
      </c>
      <c r="R2940" s="16" t="e">
        <f>IF(OR(V2940="NA",V2940="Transit",V2940&lt;Listes!$F$1),"non applicable",F2940/V2940)</f>
        <v>#N/A</v>
      </c>
      <c r="S2940" s="16" t="e">
        <f>IF(W2940="Transit","Non applicable",IF(AND(W2940="été",T2940&gt;Listes!F2939),F2940/T2940,IF(AND(W2940="Hiver",Hierarchisation!U2940&gt;Listes!F2939),F2940/U2940,"non applicable")))</f>
        <v>#N/A</v>
      </c>
      <c r="T2940" s="17" t="e">
        <f>IF(K2940="Centre",VLOOKUP(E2940,effectifs_ete,3,FALSE),IF(Hierarchisation!K2940="Grand Nord",VLOOKUP(Hierarchisation!E2940,effectifs_ete,4,FALSE),IF(Hierarchisation!K2940="Nord Est",VLOOKUP(Hierarchisation!E2940,effectifs_ete,5,FALSE),IF(Hierarchisation!K2940="Nord Ouest",VLOOKUP(Hierarchisation!E2940,effectifs_ete,6,FALSE),IF(Hierarchisation!K2940="Sud Est",VLOOKUP(Hierarchisation!E2940,effectifs_ete,7,FALSE),IF(Hierarchisation!K2940="Sud Ouest",VLOOKUP(Hierarchisation!E2940,effectifs_ete,8,FALSE),"Erreur Région"))))))</f>
        <v>#N/A</v>
      </c>
      <c r="U2940" s="17" t="e">
        <f>IF(K2940="Centre",VLOOKUP(E2940,effectifs_hiver,3,FALSE),IF(Hierarchisation!K2940="Grand Nord",VLOOKUP(Hierarchisation!E2940,effectifs_hiver,4,FALSE),IF(Hierarchisation!K2940="Nord Est",VLOOKUP(Hierarchisation!E2940,effectifs_hiver,5,FALSE),IF(Hierarchisation!K2940="Nord Ouest",VLOOKUP(Hierarchisation!E2940,effectifs_hiver,6,FALSE),IF(Hierarchisation!K2940="Sud Est",VLOOKUP(Hierarchisation!E2940,effectifs_hiver,7,FALSE),IF(Hierarchisation!K2940="Sud Ouest",VLOOKUP(Hierarchisation!E2940,effectifs_hiver,8,FALSE),"Erreur Région"))))))</f>
        <v>#N/A</v>
      </c>
      <c r="V2940" s="17" t="e">
        <f>IF(W2940="Transit","Transit",IF(W2940="hiver",VLOOKUP(E2940,'EFFECTIFS Hiver'!$A:$I,9,FALSE),IF(W2940="été",VLOOKUP(E2940,'EFFECTIFS Eté'!$A:$I,9,FALSE),"Erreur saison")))</f>
        <v>#N/A</v>
      </c>
      <c r="W2940" s="18" t="e">
        <f>VLOOKUP(D2940,Listes!B:C,2,FALSE)</f>
        <v>#N/A</v>
      </c>
    </row>
    <row r="2941" spans="1:23" ht="15.75" customHeight="1">
      <c r="A2941" s="11"/>
      <c r="B2941" s="11"/>
      <c r="C2941" s="11"/>
      <c r="D2941" s="11"/>
      <c r="E2941" s="11"/>
      <c r="F2941" s="11"/>
      <c r="G2941" s="11" t="e">
        <f>VLOOKUP(E2941,TAXONS!B:C,2,FALSE)</f>
        <v>#N/A</v>
      </c>
      <c r="H2941" s="13">
        <f t="shared" si="228"/>
        <v>0</v>
      </c>
      <c r="I2941" s="12" t="e">
        <f t="shared" si="229"/>
        <v>#N/A</v>
      </c>
      <c r="J2941" s="14" t="e">
        <f t="shared" si="230"/>
        <v>#N/A</v>
      </c>
      <c r="K2941" s="15" t="e">
        <f>VLOOKUP(B2941,REGIONS!A:D,4,FALSE)</f>
        <v>#N/A</v>
      </c>
      <c r="L2941" s="19" t="e">
        <f>VLOOKUP(G2941,Sensibilité!$A:$L,12,FALSE)</f>
        <v>#N/A</v>
      </c>
      <c r="M2941" s="19" t="e">
        <f t="shared" si="231"/>
        <v>#N/A</v>
      </c>
      <c r="N2941" s="19" t="e">
        <f t="shared" si="232"/>
        <v>#N/A</v>
      </c>
      <c r="O2941" s="15" t="str">
        <f>IF(D2941=Listes!$B$6,"SWARMING",IF(OR(D2941=Listes!$B$1,D2941=Listes!$B$2,D2941=Listes!$B$5),2,IF(OR(D2941=Listes!$B$3,D2941=Listes!$B$4),1,"erreur colonne D")))</f>
        <v>SWARMING</v>
      </c>
      <c r="P2941" s="15" t="e">
        <f>IF(OR(W2941="Hiver",W2941="Transit"),VLOOKUP(E2941,IC!A:E,4,FALSE),IF(W2941="été",VLOOKUP(E2941,IC!A:E,3,FALSE),"erreur"))</f>
        <v>#N/A</v>
      </c>
      <c r="Q2941" s="15" t="e">
        <f>IF(P2941="NR",0,IF(F2941&lt;5,0,IF(P2941=1,VLOOKUP(F2941,IC!$G$1:$I$8,3,TRUE),
IF(P2941=2,VLOOKUP(F2941,IC!$K$1:$M$8,3,TRUE),
IF(P2941=3,VLOOKUP(F2941,IC!$O$1:$Q$8,3,TRUE),IF(P2941=4,VLOOKUP(F2941,IC!$S$2:$U$9,3,TRUE),
"erreur"))))))</f>
        <v>#N/A</v>
      </c>
      <c r="R2941" s="16" t="e">
        <f>IF(OR(V2941="NA",V2941="Transit",V2941&lt;Listes!$F$1),"non applicable",F2941/V2941)</f>
        <v>#N/A</v>
      </c>
      <c r="S2941" s="16" t="e">
        <f>IF(W2941="Transit","Non applicable",IF(AND(W2941="été",T2941&gt;Listes!F2940),F2941/T2941,IF(AND(W2941="Hiver",Hierarchisation!U2941&gt;Listes!F2940),F2941/U2941,"non applicable")))</f>
        <v>#N/A</v>
      </c>
      <c r="T2941" s="17" t="e">
        <f>IF(K2941="Centre",VLOOKUP(E2941,effectifs_ete,3,FALSE),IF(Hierarchisation!K2941="Grand Nord",VLOOKUP(Hierarchisation!E2941,effectifs_ete,4,FALSE),IF(Hierarchisation!K2941="Nord Est",VLOOKUP(Hierarchisation!E2941,effectifs_ete,5,FALSE),IF(Hierarchisation!K2941="Nord Ouest",VLOOKUP(Hierarchisation!E2941,effectifs_ete,6,FALSE),IF(Hierarchisation!K2941="Sud Est",VLOOKUP(Hierarchisation!E2941,effectifs_ete,7,FALSE),IF(Hierarchisation!K2941="Sud Ouest",VLOOKUP(Hierarchisation!E2941,effectifs_ete,8,FALSE),"Erreur Région"))))))</f>
        <v>#N/A</v>
      </c>
      <c r="U2941" s="17" t="e">
        <f>IF(K2941="Centre",VLOOKUP(E2941,effectifs_hiver,3,FALSE),IF(Hierarchisation!K2941="Grand Nord",VLOOKUP(Hierarchisation!E2941,effectifs_hiver,4,FALSE),IF(Hierarchisation!K2941="Nord Est",VLOOKUP(Hierarchisation!E2941,effectifs_hiver,5,FALSE),IF(Hierarchisation!K2941="Nord Ouest",VLOOKUP(Hierarchisation!E2941,effectifs_hiver,6,FALSE),IF(Hierarchisation!K2941="Sud Est",VLOOKUP(Hierarchisation!E2941,effectifs_hiver,7,FALSE),IF(Hierarchisation!K2941="Sud Ouest",VLOOKUP(Hierarchisation!E2941,effectifs_hiver,8,FALSE),"Erreur Région"))))))</f>
        <v>#N/A</v>
      </c>
      <c r="V2941" s="17" t="e">
        <f>IF(W2941="Transit","Transit",IF(W2941="hiver",VLOOKUP(E2941,'EFFECTIFS Hiver'!$A:$I,9,FALSE),IF(W2941="été",VLOOKUP(E2941,'EFFECTIFS Eté'!$A:$I,9,FALSE),"Erreur saison")))</f>
        <v>#N/A</v>
      </c>
      <c r="W2941" s="18" t="e">
        <f>VLOOKUP(D2941,Listes!B:C,2,FALSE)</f>
        <v>#N/A</v>
      </c>
    </row>
    <row r="2942" spans="1:23" ht="15.75" customHeight="1">
      <c r="A2942" s="11"/>
      <c r="B2942" s="11"/>
      <c r="C2942" s="11"/>
      <c r="D2942" s="11"/>
      <c r="E2942" s="11"/>
      <c r="F2942" s="11"/>
      <c r="G2942" s="11" t="e">
        <f>VLOOKUP(E2942,TAXONS!B:C,2,FALSE)</f>
        <v>#N/A</v>
      </c>
      <c r="H2942" s="13">
        <f t="shared" si="228"/>
        <v>0</v>
      </c>
      <c r="I2942" s="12" t="e">
        <f t="shared" si="229"/>
        <v>#N/A</v>
      </c>
      <c r="J2942" s="14" t="e">
        <f t="shared" si="230"/>
        <v>#N/A</v>
      </c>
      <c r="K2942" s="15" t="e">
        <f>VLOOKUP(B2942,REGIONS!A:D,4,FALSE)</f>
        <v>#N/A</v>
      </c>
      <c r="L2942" s="19" t="e">
        <f>VLOOKUP(G2942,Sensibilité!$A:$L,12,FALSE)</f>
        <v>#N/A</v>
      </c>
      <c r="M2942" s="19" t="e">
        <f t="shared" si="231"/>
        <v>#N/A</v>
      </c>
      <c r="N2942" s="19" t="e">
        <f t="shared" si="232"/>
        <v>#N/A</v>
      </c>
      <c r="O2942" s="15" t="str">
        <f>IF(D2942=Listes!$B$6,"SWARMING",IF(OR(D2942=Listes!$B$1,D2942=Listes!$B$2,D2942=Listes!$B$5),2,IF(OR(D2942=Listes!$B$3,D2942=Listes!$B$4),1,"erreur colonne D")))</f>
        <v>SWARMING</v>
      </c>
      <c r="P2942" s="15" t="e">
        <f>IF(OR(W2942="Hiver",W2942="Transit"),VLOOKUP(E2942,IC!A:E,4,FALSE),IF(W2942="été",VLOOKUP(E2942,IC!A:E,3,FALSE),"erreur"))</f>
        <v>#N/A</v>
      </c>
      <c r="Q2942" s="15" t="e">
        <f>IF(P2942="NR",0,IF(F2942&lt;5,0,IF(P2942=1,VLOOKUP(F2942,IC!$G$1:$I$8,3,TRUE),
IF(P2942=2,VLOOKUP(F2942,IC!$K$1:$M$8,3,TRUE),
IF(P2942=3,VLOOKUP(F2942,IC!$O$1:$Q$8,3,TRUE),IF(P2942=4,VLOOKUP(F2942,IC!$S$2:$U$9,3,TRUE),
"erreur"))))))</f>
        <v>#N/A</v>
      </c>
      <c r="R2942" s="16" t="e">
        <f>IF(OR(V2942="NA",V2942="Transit",V2942&lt;Listes!$F$1),"non applicable",F2942/V2942)</f>
        <v>#N/A</v>
      </c>
      <c r="S2942" s="16" t="e">
        <f>IF(W2942="Transit","Non applicable",IF(AND(W2942="été",T2942&gt;Listes!F2941),F2942/T2942,IF(AND(W2942="Hiver",Hierarchisation!U2942&gt;Listes!F2941),F2942/U2942,"non applicable")))</f>
        <v>#N/A</v>
      </c>
      <c r="T2942" s="17" t="e">
        <f>IF(K2942="Centre",VLOOKUP(E2942,effectifs_ete,3,FALSE),IF(Hierarchisation!K2942="Grand Nord",VLOOKUP(Hierarchisation!E2942,effectifs_ete,4,FALSE),IF(Hierarchisation!K2942="Nord Est",VLOOKUP(Hierarchisation!E2942,effectifs_ete,5,FALSE),IF(Hierarchisation!K2942="Nord Ouest",VLOOKUP(Hierarchisation!E2942,effectifs_ete,6,FALSE),IF(Hierarchisation!K2942="Sud Est",VLOOKUP(Hierarchisation!E2942,effectifs_ete,7,FALSE),IF(Hierarchisation!K2942="Sud Ouest",VLOOKUP(Hierarchisation!E2942,effectifs_ete,8,FALSE),"Erreur Région"))))))</f>
        <v>#N/A</v>
      </c>
      <c r="U2942" s="17" t="e">
        <f>IF(K2942="Centre",VLOOKUP(E2942,effectifs_hiver,3,FALSE),IF(Hierarchisation!K2942="Grand Nord",VLOOKUP(Hierarchisation!E2942,effectifs_hiver,4,FALSE),IF(Hierarchisation!K2942="Nord Est",VLOOKUP(Hierarchisation!E2942,effectifs_hiver,5,FALSE),IF(Hierarchisation!K2942="Nord Ouest",VLOOKUP(Hierarchisation!E2942,effectifs_hiver,6,FALSE),IF(Hierarchisation!K2942="Sud Est",VLOOKUP(Hierarchisation!E2942,effectifs_hiver,7,FALSE),IF(Hierarchisation!K2942="Sud Ouest",VLOOKUP(Hierarchisation!E2942,effectifs_hiver,8,FALSE),"Erreur Région"))))))</f>
        <v>#N/A</v>
      </c>
      <c r="V2942" s="17" t="e">
        <f>IF(W2942="Transit","Transit",IF(W2942="hiver",VLOOKUP(E2942,'EFFECTIFS Hiver'!$A:$I,9,FALSE),IF(W2942="été",VLOOKUP(E2942,'EFFECTIFS Eté'!$A:$I,9,FALSE),"Erreur saison")))</f>
        <v>#N/A</v>
      </c>
      <c r="W2942" s="18" t="e">
        <f>VLOOKUP(D2942,Listes!B:C,2,FALSE)</f>
        <v>#N/A</v>
      </c>
    </row>
    <row r="2943" spans="1:23" ht="15.75" customHeight="1">
      <c r="A2943" s="11"/>
      <c r="B2943" s="11"/>
      <c r="C2943" s="11"/>
      <c r="D2943" s="11"/>
      <c r="E2943" s="11"/>
      <c r="F2943" s="11"/>
      <c r="G2943" s="11" t="e">
        <f>VLOOKUP(E2943,TAXONS!B:C,2,FALSE)</f>
        <v>#N/A</v>
      </c>
      <c r="H2943" s="13">
        <f t="shared" si="228"/>
        <v>0</v>
      </c>
      <c r="I2943" s="12" t="e">
        <f t="shared" si="229"/>
        <v>#N/A</v>
      </c>
      <c r="J2943" s="14" t="e">
        <f t="shared" si="230"/>
        <v>#N/A</v>
      </c>
      <c r="K2943" s="15" t="e">
        <f>VLOOKUP(B2943,REGIONS!A:D,4,FALSE)</f>
        <v>#N/A</v>
      </c>
      <c r="L2943" s="19" t="e">
        <f>VLOOKUP(G2943,Sensibilité!$A:$L,12,FALSE)</f>
        <v>#N/A</v>
      </c>
      <c r="M2943" s="19" t="e">
        <f t="shared" si="231"/>
        <v>#N/A</v>
      </c>
      <c r="N2943" s="19" t="e">
        <f t="shared" si="232"/>
        <v>#N/A</v>
      </c>
      <c r="O2943" s="15" t="str">
        <f>IF(D2943=Listes!$B$6,"SWARMING",IF(OR(D2943=Listes!$B$1,D2943=Listes!$B$2,D2943=Listes!$B$5),2,IF(OR(D2943=Listes!$B$3,D2943=Listes!$B$4),1,"erreur colonne D")))</f>
        <v>SWARMING</v>
      </c>
      <c r="P2943" s="15" t="e">
        <f>IF(OR(W2943="Hiver",W2943="Transit"),VLOOKUP(E2943,IC!A:E,4,FALSE),IF(W2943="été",VLOOKUP(E2943,IC!A:E,3,FALSE),"erreur"))</f>
        <v>#N/A</v>
      </c>
      <c r="Q2943" s="15" t="e">
        <f>IF(P2943="NR",0,IF(F2943&lt;5,0,IF(P2943=1,VLOOKUP(F2943,IC!$G$1:$I$8,3,TRUE),
IF(P2943=2,VLOOKUP(F2943,IC!$K$1:$M$8,3,TRUE),
IF(P2943=3,VLOOKUP(F2943,IC!$O$1:$Q$8,3,TRUE),IF(P2943=4,VLOOKUP(F2943,IC!$S$2:$U$9,3,TRUE),
"erreur"))))))</f>
        <v>#N/A</v>
      </c>
      <c r="R2943" s="16" t="e">
        <f>IF(OR(V2943="NA",V2943="Transit",V2943&lt;Listes!$F$1),"non applicable",F2943/V2943)</f>
        <v>#N/A</v>
      </c>
      <c r="S2943" s="16" t="e">
        <f>IF(W2943="Transit","Non applicable",IF(AND(W2943="été",T2943&gt;Listes!F2942),F2943/T2943,IF(AND(W2943="Hiver",Hierarchisation!U2943&gt;Listes!F2942),F2943/U2943,"non applicable")))</f>
        <v>#N/A</v>
      </c>
      <c r="T2943" s="17" t="e">
        <f>IF(K2943="Centre",VLOOKUP(E2943,effectifs_ete,3,FALSE),IF(Hierarchisation!K2943="Grand Nord",VLOOKUP(Hierarchisation!E2943,effectifs_ete,4,FALSE),IF(Hierarchisation!K2943="Nord Est",VLOOKUP(Hierarchisation!E2943,effectifs_ete,5,FALSE),IF(Hierarchisation!K2943="Nord Ouest",VLOOKUP(Hierarchisation!E2943,effectifs_ete,6,FALSE),IF(Hierarchisation!K2943="Sud Est",VLOOKUP(Hierarchisation!E2943,effectifs_ete,7,FALSE),IF(Hierarchisation!K2943="Sud Ouest",VLOOKUP(Hierarchisation!E2943,effectifs_ete,8,FALSE),"Erreur Région"))))))</f>
        <v>#N/A</v>
      </c>
      <c r="U2943" s="17" t="e">
        <f>IF(K2943="Centre",VLOOKUP(E2943,effectifs_hiver,3,FALSE),IF(Hierarchisation!K2943="Grand Nord",VLOOKUP(Hierarchisation!E2943,effectifs_hiver,4,FALSE),IF(Hierarchisation!K2943="Nord Est",VLOOKUP(Hierarchisation!E2943,effectifs_hiver,5,FALSE),IF(Hierarchisation!K2943="Nord Ouest",VLOOKUP(Hierarchisation!E2943,effectifs_hiver,6,FALSE),IF(Hierarchisation!K2943="Sud Est",VLOOKUP(Hierarchisation!E2943,effectifs_hiver,7,FALSE),IF(Hierarchisation!K2943="Sud Ouest",VLOOKUP(Hierarchisation!E2943,effectifs_hiver,8,FALSE),"Erreur Région"))))))</f>
        <v>#N/A</v>
      </c>
      <c r="V2943" s="17" t="e">
        <f>IF(W2943="Transit","Transit",IF(W2943="hiver",VLOOKUP(E2943,'EFFECTIFS Hiver'!$A:$I,9,FALSE),IF(W2943="été",VLOOKUP(E2943,'EFFECTIFS Eté'!$A:$I,9,FALSE),"Erreur saison")))</f>
        <v>#N/A</v>
      </c>
      <c r="W2943" s="18" t="e">
        <f>VLOOKUP(D2943,Listes!B:C,2,FALSE)</f>
        <v>#N/A</v>
      </c>
    </row>
    <row r="2944" spans="1:23" ht="15.75" customHeight="1">
      <c r="A2944" s="11"/>
      <c r="B2944" s="11"/>
      <c r="C2944" s="11"/>
      <c r="D2944" s="11"/>
      <c r="E2944" s="11"/>
      <c r="F2944" s="11"/>
      <c r="G2944" s="11" t="e">
        <f>VLOOKUP(E2944,TAXONS!B:C,2,FALSE)</f>
        <v>#N/A</v>
      </c>
      <c r="H2944" s="13">
        <f t="shared" si="228"/>
        <v>0</v>
      </c>
      <c r="I2944" s="12" t="e">
        <f t="shared" si="229"/>
        <v>#N/A</v>
      </c>
      <c r="J2944" s="14" t="e">
        <f t="shared" si="230"/>
        <v>#N/A</v>
      </c>
      <c r="K2944" s="15" t="e">
        <f>VLOOKUP(B2944,REGIONS!A:D,4,FALSE)</f>
        <v>#N/A</v>
      </c>
      <c r="L2944" s="19" t="e">
        <f>VLOOKUP(G2944,Sensibilité!$A:$L,12,FALSE)</f>
        <v>#N/A</v>
      </c>
      <c r="M2944" s="19" t="e">
        <f t="shared" si="231"/>
        <v>#N/A</v>
      </c>
      <c r="N2944" s="19" t="e">
        <f t="shared" si="232"/>
        <v>#N/A</v>
      </c>
      <c r="O2944" s="15" t="str">
        <f>IF(D2944=Listes!$B$6,"SWARMING",IF(OR(D2944=Listes!$B$1,D2944=Listes!$B$2,D2944=Listes!$B$5),2,IF(OR(D2944=Listes!$B$3,D2944=Listes!$B$4),1,"erreur colonne D")))</f>
        <v>SWARMING</v>
      </c>
      <c r="P2944" s="15" t="e">
        <f>IF(OR(W2944="Hiver",W2944="Transit"),VLOOKUP(E2944,IC!A:E,4,FALSE),IF(W2944="été",VLOOKUP(E2944,IC!A:E,3,FALSE),"erreur"))</f>
        <v>#N/A</v>
      </c>
      <c r="Q2944" s="15" t="e">
        <f>IF(P2944="NR",0,IF(F2944&lt;5,0,IF(P2944=1,VLOOKUP(F2944,IC!$G$1:$I$8,3,TRUE),
IF(P2944=2,VLOOKUP(F2944,IC!$K$1:$M$8,3,TRUE),
IF(P2944=3,VLOOKUP(F2944,IC!$O$1:$Q$8,3,TRUE),IF(P2944=4,VLOOKUP(F2944,IC!$S$2:$U$9,3,TRUE),
"erreur"))))))</f>
        <v>#N/A</v>
      </c>
      <c r="R2944" s="16" t="e">
        <f>IF(OR(V2944="NA",V2944="Transit",V2944&lt;Listes!$F$1),"non applicable",F2944/V2944)</f>
        <v>#N/A</v>
      </c>
      <c r="S2944" s="16" t="e">
        <f>IF(W2944="Transit","Non applicable",IF(AND(W2944="été",T2944&gt;Listes!F2943),F2944/T2944,IF(AND(W2944="Hiver",Hierarchisation!U2944&gt;Listes!F2943),F2944/U2944,"non applicable")))</f>
        <v>#N/A</v>
      </c>
      <c r="T2944" s="17" t="e">
        <f>IF(K2944="Centre",VLOOKUP(E2944,effectifs_ete,3,FALSE),IF(Hierarchisation!K2944="Grand Nord",VLOOKUP(Hierarchisation!E2944,effectifs_ete,4,FALSE),IF(Hierarchisation!K2944="Nord Est",VLOOKUP(Hierarchisation!E2944,effectifs_ete,5,FALSE),IF(Hierarchisation!K2944="Nord Ouest",VLOOKUP(Hierarchisation!E2944,effectifs_ete,6,FALSE),IF(Hierarchisation!K2944="Sud Est",VLOOKUP(Hierarchisation!E2944,effectifs_ete,7,FALSE),IF(Hierarchisation!K2944="Sud Ouest",VLOOKUP(Hierarchisation!E2944,effectifs_ete,8,FALSE),"Erreur Région"))))))</f>
        <v>#N/A</v>
      </c>
      <c r="U2944" s="17" t="e">
        <f>IF(K2944="Centre",VLOOKUP(E2944,effectifs_hiver,3,FALSE),IF(Hierarchisation!K2944="Grand Nord",VLOOKUP(Hierarchisation!E2944,effectifs_hiver,4,FALSE),IF(Hierarchisation!K2944="Nord Est",VLOOKUP(Hierarchisation!E2944,effectifs_hiver,5,FALSE),IF(Hierarchisation!K2944="Nord Ouest",VLOOKUP(Hierarchisation!E2944,effectifs_hiver,6,FALSE),IF(Hierarchisation!K2944="Sud Est",VLOOKUP(Hierarchisation!E2944,effectifs_hiver,7,FALSE),IF(Hierarchisation!K2944="Sud Ouest",VLOOKUP(Hierarchisation!E2944,effectifs_hiver,8,FALSE),"Erreur Région"))))))</f>
        <v>#N/A</v>
      </c>
      <c r="V2944" s="17" t="e">
        <f>IF(W2944="Transit","Transit",IF(W2944="hiver",VLOOKUP(E2944,'EFFECTIFS Hiver'!$A:$I,9,FALSE),IF(W2944="été",VLOOKUP(E2944,'EFFECTIFS Eté'!$A:$I,9,FALSE),"Erreur saison")))</f>
        <v>#N/A</v>
      </c>
      <c r="W2944" s="18" t="e">
        <f>VLOOKUP(D2944,Listes!B:C,2,FALSE)</f>
        <v>#N/A</v>
      </c>
    </row>
    <row r="2945" spans="1:23" ht="15.75" customHeight="1">
      <c r="A2945" s="11"/>
      <c r="B2945" s="11"/>
      <c r="C2945" s="11"/>
      <c r="D2945" s="11"/>
      <c r="E2945" s="11"/>
      <c r="F2945" s="11"/>
      <c r="G2945" s="11" t="e">
        <f>VLOOKUP(E2945,TAXONS!B:C,2,FALSE)</f>
        <v>#N/A</v>
      </c>
      <c r="H2945" s="13">
        <f t="shared" si="228"/>
        <v>0</v>
      </c>
      <c r="I2945" s="12" t="e">
        <f t="shared" si="229"/>
        <v>#N/A</v>
      </c>
      <c r="J2945" s="14" t="e">
        <f t="shared" si="230"/>
        <v>#N/A</v>
      </c>
      <c r="K2945" s="15" t="e">
        <f>VLOOKUP(B2945,REGIONS!A:D,4,FALSE)</f>
        <v>#N/A</v>
      </c>
      <c r="L2945" s="19" t="e">
        <f>VLOOKUP(G2945,Sensibilité!$A:$L,12,FALSE)</f>
        <v>#N/A</v>
      </c>
      <c r="M2945" s="19" t="e">
        <f t="shared" si="231"/>
        <v>#N/A</v>
      </c>
      <c r="N2945" s="19" t="e">
        <f t="shared" si="232"/>
        <v>#N/A</v>
      </c>
      <c r="O2945" s="15" t="str">
        <f>IF(D2945=Listes!$B$6,"SWARMING",IF(OR(D2945=Listes!$B$1,D2945=Listes!$B$2,D2945=Listes!$B$5),2,IF(OR(D2945=Listes!$B$3,D2945=Listes!$B$4),1,"erreur colonne D")))</f>
        <v>SWARMING</v>
      </c>
      <c r="P2945" s="15" t="e">
        <f>IF(OR(W2945="Hiver",W2945="Transit"),VLOOKUP(E2945,IC!A:E,4,FALSE),IF(W2945="été",VLOOKUP(E2945,IC!A:E,3,FALSE),"erreur"))</f>
        <v>#N/A</v>
      </c>
      <c r="Q2945" s="15" t="e">
        <f>IF(P2945="NR",0,IF(F2945&lt;5,0,IF(P2945=1,VLOOKUP(F2945,IC!$G$1:$I$8,3,TRUE),
IF(P2945=2,VLOOKUP(F2945,IC!$K$1:$M$8,3,TRUE),
IF(P2945=3,VLOOKUP(F2945,IC!$O$1:$Q$8,3,TRUE),IF(P2945=4,VLOOKUP(F2945,IC!$S$2:$U$9,3,TRUE),
"erreur"))))))</f>
        <v>#N/A</v>
      </c>
      <c r="R2945" s="16" t="e">
        <f>IF(OR(V2945="NA",V2945="Transit",V2945&lt;Listes!$F$1),"non applicable",F2945/V2945)</f>
        <v>#N/A</v>
      </c>
      <c r="S2945" s="16" t="e">
        <f>IF(W2945="Transit","Non applicable",IF(AND(W2945="été",T2945&gt;Listes!F2944),F2945/T2945,IF(AND(W2945="Hiver",Hierarchisation!U2945&gt;Listes!F2944),F2945/U2945,"non applicable")))</f>
        <v>#N/A</v>
      </c>
      <c r="T2945" s="17" t="e">
        <f>IF(K2945="Centre",VLOOKUP(E2945,effectifs_ete,3,FALSE),IF(Hierarchisation!K2945="Grand Nord",VLOOKUP(Hierarchisation!E2945,effectifs_ete,4,FALSE),IF(Hierarchisation!K2945="Nord Est",VLOOKUP(Hierarchisation!E2945,effectifs_ete,5,FALSE),IF(Hierarchisation!K2945="Nord Ouest",VLOOKUP(Hierarchisation!E2945,effectifs_ete,6,FALSE),IF(Hierarchisation!K2945="Sud Est",VLOOKUP(Hierarchisation!E2945,effectifs_ete,7,FALSE),IF(Hierarchisation!K2945="Sud Ouest",VLOOKUP(Hierarchisation!E2945,effectifs_ete,8,FALSE),"Erreur Région"))))))</f>
        <v>#N/A</v>
      </c>
      <c r="U2945" s="17" t="e">
        <f>IF(K2945="Centre",VLOOKUP(E2945,effectifs_hiver,3,FALSE),IF(Hierarchisation!K2945="Grand Nord",VLOOKUP(Hierarchisation!E2945,effectifs_hiver,4,FALSE),IF(Hierarchisation!K2945="Nord Est",VLOOKUP(Hierarchisation!E2945,effectifs_hiver,5,FALSE),IF(Hierarchisation!K2945="Nord Ouest",VLOOKUP(Hierarchisation!E2945,effectifs_hiver,6,FALSE),IF(Hierarchisation!K2945="Sud Est",VLOOKUP(Hierarchisation!E2945,effectifs_hiver,7,FALSE),IF(Hierarchisation!K2945="Sud Ouest",VLOOKUP(Hierarchisation!E2945,effectifs_hiver,8,FALSE),"Erreur Région"))))))</f>
        <v>#N/A</v>
      </c>
      <c r="V2945" s="17" t="e">
        <f>IF(W2945="Transit","Transit",IF(W2945="hiver",VLOOKUP(E2945,'EFFECTIFS Hiver'!$A:$I,9,FALSE),IF(W2945="été",VLOOKUP(E2945,'EFFECTIFS Eté'!$A:$I,9,FALSE),"Erreur saison")))</f>
        <v>#N/A</v>
      </c>
      <c r="W2945" s="18" t="e">
        <f>VLOOKUP(D2945,Listes!B:C,2,FALSE)</f>
        <v>#N/A</v>
      </c>
    </row>
    <row r="2946" spans="1:23" ht="15.75" customHeight="1">
      <c r="A2946" s="11"/>
      <c r="B2946" s="11"/>
      <c r="C2946" s="11"/>
      <c r="D2946" s="11"/>
      <c r="E2946" s="11"/>
      <c r="F2946" s="11"/>
      <c r="G2946" s="11" t="e">
        <f>VLOOKUP(E2946,TAXONS!B:C,2,FALSE)</f>
        <v>#N/A</v>
      </c>
      <c r="H2946" s="13">
        <f t="shared" si="228"/>
        <v>0</v>
      </c>
      <c r="I2946" s="12" t="e">
        <f t="shared" si="229"/>
        <v>#N/A</v>
      </c>
      <c r="J2946" s="14" t="e">
        <f t="shared" si="230"/>
        <v>#N/A</v>
      </c>
      <c r="K2946" s="15" t="e">
        <f>VLOOKUP(B2946,REGIONS!A:D,4,FALSE)</f>
        <v>#N/A</v>
      </c>
      <c r="L2946" s="19" t="e">
        <f>VLOOKUP(G2946,Sensibilité!$A:$L,12,FALSE)</f>
        <v>#N/A</v>
      </c>
      <c r="M2946" s="19" t="e">
        <f t="shared" si="231"/>
        <v>#N/A</v>
      </c>
      <c r="N2946" s="19" t="e">
        <f t="shared" si="232"/>
        <v>#N/A</v>
      </c>
      <c r="O2946" s="15" t="str">
        <f>IF(D2946=Listes!$B$6,"SWARMING",IF(OR(D2946=Listes!$B$1,D2946=Listes!$B$2,D2946=Listes!$B$5),2,IF(OR(D2946=Listes!$B$3,D2946=Listes!$B$4),1,"erreur colonne D")))</f>
        <v>SWARMING</v>
      </c>
      <c r="P2946" s="15" t="e">
        <f>IF(OR(W2946="Hiver",W2946="Transit"),VLOOKUP(E2946,IC!A:E,4,FALSE),IF(W2946="été",VLOOKUP(E2946,IC!A:E,3,FALSE),"erreur"))</f>
        <v>#N/A</v>
      </c>
      <c r="Q2946" s="15" t="e">
        <f>IF(P2946="NR",0,IF(F2946&lt;5,0,IF(P2946=1,VLOOKUP(F2946,IC!$G$1:$I$8,3,TRUE),
IF(P2946=2,VLOOKUP(F2946,IC!$K$1:$M$8,3,TRUE),
IF(P2946=3,VLOOKUP(F2946,IC!$O$1:$Q$8,3,TRUE),IF(P2946=4,VLOOKUP(F2946,IC!$S$2:$U$9,3,TRUE),
"erreur"))))))</f>
        <v>#N/A</v>
      </c>
      <c r="R2946" s="16" t="e">
        <f>IF(OR(V2946="NA",V2946="Transit",V2946&lt;Listes!$F$1),"non applicable",F2946/V2946)</f>
        <v>#N/A</v>
      </c>
      <c r="S2946" s="16" t="e">
        <f>IF(W2946="Transit","Non applicable",IF(AND(W2946="été",T2946&gt;Listes!F2945),F2946/T2946,IF(AND(W2946="Hiver",Hierarchisation!U2946&gt;Listes!F2945),F2946/U2946,"non applicable")))</f>
        <v>#N/A</v>
      </c>
      <c r="T2946" s="17" t="e">
        <f>IF(K2946="Centre",VLOOKUP(E2946,effectifs_ete,3,FALSE),IF(Hierarchisation!K2946="Grand Nord",VLOOKUP(Hierarchisation!E2946,effectifs_ete,4,FALSE),IF(Hierarchisation!K2946="Nord Est",VLOOKUP(Hierarchisation!E2946,effectifs_ete,5,FALSE),IF(Hierarchisation!K2946="Nord Ouest",VLOOKUP(Hierarchisation!E2946,effectifs_ete,6,FALSE),IF(Hierarchisation!K2946="Sud Est",VLOOKUP(Hierarchisation!E2946,effectifs_ete,7,FALSE),IF(Hierarchisation!K2946="Sud Ouest",VLOOKUP(Hierarchisation!E2946,effectifs_ete,8,FALSE),"Erreur Région"))))))</f>
        <v>#N/A</v>
      </c>
      <c r="U2946" s="17" t="e">
        <f>IF(K2946="Centre",VLOOKUP(E2946,effectifs_hiver,3,FALSE),IF(Hierarchisation!K2946="Grand Nord",VLOOKUP(Hierarchisation!E2946,effectifs_hiver,4,FALSE),IF(Hierarchisation!K2946="Nord Est",VLOOKUP(Hierarchisation!E2946,effectifs_hiver,5,FALSE),IF(Hierarchisation!K2946="Nord Ouest",VLOOKUP(Hierarchisation!E2946,effectifs_hiver,6,FALSE),IF(Hierarchisation!K2946="Sud Est",VLOOKUP(Hierarchisation!E2946,effectifs_hiver,7,FALSE),IF(Hierarchisation!K2946="Sud Ouest",VLOOKUP(Hierarchisation!E2946,effectifs_hiver,8,FALSE),"Erreur Région"))))))</f>
        <v>#N/A</v>
      </c>
      <c r="V2946" s="17" t="e">
        <f>IF(W2946="Transit","Transit",IF(W2946="hiver",VLOOKUP(E2946,'EFFECTIFS Hiver'!$A:$I,9,FALSE),IF(W2946="été",VLOOKUP(E2946,'EFFECTIFS Eté'!$A:$I,9,FALSE),"Erreur saison")))</f>
        <v>#N/A</v>
      </c>
      <c r="W2946" s="18" t="e">
        <f>VLOOKUP(D2946,Listes!B:C,2,FALSE)</f>
        <v>#N/A</v>
      </c>
    </row>
    <row r="2947" spans="1:23" ht="15.75" customHeight="1">
      <c r="A2947" s="11"/>
      <c r="B2947" s="11"/>
      <c r="C2947" s="11"/>
      <c r="D2947" s="11"/>
      <c r="E2947" s="11"/>
      <c r="F2947" s="11"/>
      <c r="G2947" s="11" t="e">
        <f>VLOOKUP(E2947,TAXONS!B:C,2,FALSE)</f>
        <v>#N/A</v>
      </c>
      <c r="H2947" s="13">
        <f t="shared" ref="H2947:H3010" si="233">IF(F2947&lt;5,0,N2947*(O2947*Q2947))</f>
        <v>0</v>
      </c>
      <c r="I2947" s="12" t="e">
        <f t="shared" ref="I2947:I3010" si="234">IF(OR(W2947="transit",R2947="non applicable"),"Non applicable",IF(R2947&gt;10%,"International",IF(R2947&gt;5%,"National",IF(S2947="non applicable","non applicable",IF(S2947&gt;2%,"Régional","non représentatif")))))</f>
        <v>#N/A</v>
      </c>
      <c r="J2947" s="14" t="e">
        <f t="shared" ref="J2947:J3010" si="235">IF(P2947="NR","Données non représentatives au National",IF(I2947="Non applicable","Données non représentatives au National ou régional",IF(I2947="non représentatif","effectif non représentatif au niveau national ou régional","--")))</f>
        <v>#N/A</v>
      </c>
      <c r="K2947" s="15" t="e">
        <f>VLOOKUP(B2947,REGIONS!A:D,4,FALSE)</f>
        <v>#N/A</v>
      </c>
      <c r="L2947" s="19" t="e">
        <f>VLOOKUP(G2947,Sensibilité!$A:$L,12,FALSE)</f>
        <v>#N/A</v>
      </c>
      <c r="M2947" s="19" t="e">
        <f t="shared" ref="M2947:M3010" si="236">IF(K2947="Grand Nord",VLOOKUP(G2947,responsabilite,2,FALSE),IF(K2947="Nord Ouest",VLOOKUP(G2947,responsabilite,3,FALSE),IF(K2947="Nord Est",VLOOKUP(G2947,responsabilite,4,FALSE),IF(K2947="Centre",VLOOKUP(G2947,responsabilite,5,FALSE),IF(K2947="Sud Ouest",VLOOKUP(G2947,responsabilite,6,FALSE),IF(K2947="Sud Est",VLOOKUP(G2947,responsabilite,7,FALSE),"erreur"))))))</f>
        <v>#N/A</v>
      </c>
      <c r="N2947" s="19" t="e">
        <f t="shared" ref="N2947:N3010" si="237">L2947+M2947</f>
        <v>#N/A</v>
      </c>
      <c r="O2947" s="15" t="str">
        <f>IF(D2947=Listes!$B$6,"SWARMING",IF(OR(D2947=Listes!$B$1,D2947=Listes!$B$2,D2947=Listes!$B$5),2,IF(OR(D2947=Listes!$B$3,D2947=Listes!$B$4),1,"erreur colonne D")))</f>
        <v>SWARMING</v>
      </c>
      <c r="P2947" s="15" t="e">
        <f>IF(OR(W2947="Hiver",W2947="Transit"),VLOOKUP(E2947,IC!A:E,4,FALSE),IF(W2947="été",VLOOKUP(E2947,IC!A:E,3,FALSE),"erreur"))</f>
        <v>#N/A</v>
      </c>
      <c r="Q2947" s="15" t="e">
        <f>IF(P2947="NR",0,IF(F2947&lt;5,0,IF(P2947=1,VLOOKUP(F2947,IC!$G$1:$I$8,3,TRUE),
IF(P2947=2,VLOOKUP(F2947,IC!$K$1:$M$8,3,TRUE),
IF(P2947=3,VLOOKUP(F2947,IC!$O$1:$Q$8,3,TRUE),IF(P2947=4,VLOOKUP(F2947,IC!$S$2:$U$9,3,TRUE),
"erreur"))))))</f>
        <v>#N/A</v>
      </c>
      <c r="R2947" s="16" t="e">
        <f>IF(OR(V2947="NA",V2947="Transit",V2947&lt;Listes!$F$1),"non applicable",F2947/V2947)</f>
        <v>#N/A</v>
      </c>
      <c r="S2947" s="16" t="e">
        <f>IF(W2947="Transit","Non applicable",IF(AND(W2947="été",T2947&gt;Listes!F2946),F2947/T2947,IF(AND(W2947="Hiver",Hierarchisation!U2947&gt;Listes!F2946),F2947/U2947,"non applicable")))</f>
        <v>#N/A</v>
      </c>
      <c r="T2947" s="17" t="e">
        <f>IF(K2947="Centre",VLOOKUP(E2947,effectifs_ete,3,FALSE),IF(Hierarchisation!K2947="Grand Nord",VLOOKUP(Hierarchisation!E2947,effectifs_ete,4,FALSE),IF(Hierarchisation!K2947="Nord Est",VLOOKUP(Hierarchisation!E2947,effectifs_ete,5,FALSE),IF(Hierarchisation!K2947="Nord Ouest",VLOOKUP(Hierarchisation!E2947,effectifs_ete,6,FALSE),IF(Hierarchisation!K2947="Sud Est",VLOOKUP(Hierarchisation!E2947,effectifs_ete,7,FALSE),IF(Hierarchisation!K2947="Sud Ouest",VLOOKUP(Hierarchisation!E2947,effectifs_ete,8,FALSE),"Erreur Région"))))))</f>
        <v>#N/A</v>
      </c>
      <c r="U2947" s="17" t="e">
        <f>IF(K2947="Centre",VLOOKUP(E2947,effectifs_hiver,3,FALSE),IF(Hierarchisation!K2947="Grand Nord",VLOOKUP(Hierarchisation!E2947,effectifs_hiver,4,FALSE),IF(Hierarchisation!K2947="Nord Est",VLOOKUP(Hierarchisation!E2947,effectifs_hiver,5,FALSE),IF(Hierarchisation!K2947="Nord Ouest",VLOOKUP(Hierarchisation!E2947,effectifs_hiver,6,FALSE),IF(Hierarchisation!K2947="Sud Est",VLOOKUP(Hierarchisation!E2947,effectifs_hiver,7,FALSE),IF(Hierarchisation!K2947="Sud Ouest",VLOOKUP(Hierarchisation!E2947,effectifs_hiver,8,FALSE),"Erreur Région"))))))</f>
        <v>#N/A</v>
      </c>
      <c r="V2947" s="17" t="e">
        <f>IF(W2947="Transit","Transit",IF(W2947="hiver",VLOOKUP(E2947,'EFFECTIFS Hiver'!$A:$I,9,FALSE),IF(W2947="été",VLOOKUP(E2947,'EFFECTIFS Eté'!$A:$I,9,FALSE),"Erreur saison")))</f>
        <v>#N/A</v>
      </c>
      <c r="W2947" s="18" t="e">
        <f>VLOOKUP(D2947,Listes!B:C,2,FALSE)</f>
        <v>#N/A</v>
      </c>
    </row>
    <row r="2948" spans="1:23" ht="15.75" customHeight="1">
      <c r="A2948" s="11"/>
      <c r="B2948" s="11"/>
      <c r="C2948" s="11"/>
      <c r="D2948" s="11"/>
      <c r="E2948" s="11"/>
      <c r="F2948" s="11"/>
      <c r="G2948" s="11" t="e">
        <f>VLOOKUP(E2948,TAXONS!B:C,2,FALSE)</f>
        <v>#N/A</v>
      </c>
      <c r="H2948" s="13">
        <f t="shared" si="233"/>
        <v>0</v>
      </c>
      <c r="I2948" s="12" t="e">
        <f t="shared" si="234"/>
        <v>#N/A</v>
      </c>
      <c r="J2948" s="14" t="e">
        <f t="shared" si="235"/>
        <v>#N/A</v>
      </c>
      <c r="K2948" s="15" t="e">
        <f>VLOOKUP(B2948,REGIONS!A:D,4,FALSE)</f>
        <v>#N/A</v>
      </c>
      <c r="L2948" s="19" t="e">
        <f>VLOOKUP(G2948,Sensibilité!$A:$L,12,FALSE)</f>
        <v>#N/A</v>
      </c>
      <c r="M2948" s="19" t="e">
        <f t="shared" si="236"/>
        <v>#N/A</v>
      </c>
      <c r="N2948" s="19" t="e">
        <f t="shared" si="237"/>
        <v>#N/A</v>
      </c>
      <c r="O2948" s="15" t="str">
        <f>IF(D2948=Listes!$B$6,"SWARMING",IF(OR(D2948=Listes!$B$1,D2948=Listes!$B$2,D2948=Listes!$B$5),2,IF(OR(D2948=Listes!$B$3,D2948=Listes!$B$4),1,"erreur colonne D")))</f>
        <v>SWARMING</v>
      </c>
      <c r="P2948" s="15" t="e">
        <f>IF(OR(W2948="Hiver",W2948="Transit"),VLOOKUP(E2948,IC!A:E,4,FALSE),IF(W2948="été",VLOOKUP(E2948,IC!A:E,3,FALSE),"erreur"))</f>
        <v>#N/A</v>
      </c>
      <c r="Q2948" s="15" t="e">
        <f>IF(P2948="NR",0,IF(F2948&lt;5,0,IF(P2948=1,VLOOKUP(F2948,IC!$G$1:$I$8,3,TRUE),
IF(P2948=2,VLOOKUP(F2948,IC!$K$1:$M$8,3,TRUE),
IF(P2948=3,VLOOKUP(F2948,IC!$O$1:$Q$8,3,TRUE),IF(P2948=4,VLOOKUP(F2948,IC!$S$2:$U$9,3,TRUE),
"erreur"))))))</f>
        <v>#N/A</v>
      </c>
      <c r="R2948" s="16" t="e">
        <f>IF(OR(V2948="NA",V2948="Transit",V2948&lt;Listes!$F$1),"non applicable",F2948/V2948)</f>
        <v>#N/A</v>
      </c>
      <c r="S2948" s="16" t="e">
        <f>IF(W2948="Transit","Non applicable",IF(AND(W2948="été",T2948&gt;Listes!F2947),F2948/T2948,IF(AND(W2948="Hiver",Hierarchisation!U2948&gt;Listes!F2947),F2948/U2948,"non applicable")))</f>
        <v>#N/A</v>
      </c>
      <c r="T2948" s="17" t="e">
        <f>IF(K2948="Centre",VLOOKUP(E2948,effectifs_ete,3,FALSE),IF(Hierarchisation!K2948="Grand Nord",VLOOKUP(Hierarchisation!E2948,effectifs_ete,4,FALSE),IF(Hierarchisation!K2948="Nord Est",VLOOKUP(Hierarchisation!E2948,effectifs_ete,5,FALSE),IF(Hierarchisation!K2948="Nord Ouest",VLOOKUP(Hierarchisation!E2948,effectifs_ete,6,FALSE),IF(Hierarchisation!K2948="Sud Est",VLOOKUP(Hierarchisation!E2948,effectifs_ete,7,FALSE),IF(Hierarchisation!K2948="Sud Ouest",VLOOKUP(Hierarchisation!E2948,effectifs_ete,8,FALSE),"Erreur Région"))))))</f>
        <v>#N/A</v>
      </c>
      <c r="U2948" s="17" t="e">
        <f>IF(K2948="Centre",VLOOKUP(E2948,effectifs_hiver,3,FALSE),IF(Hierarchisation!K2948="Grand Nord",VLOOKUP(Hierarchisation!E2948,effectifs_hiver,4,FALSE),IF(Hierarchisation!K2948="Nord Est",VLOOKUP(Hierarchisation!E2948,effectifs_hiver,5,FALSE),IF(Hierarchisation!K2948="Nord Ouest",VLOOKUP(Hierarchisation!E2948,effectifs_hiver,6,FALSE),IF(Hierarchisation!K2948="Sud Est",VLOOKUP(Hierarchisation!E2948,effectifs_hiver,7,FALSE),IF(Hierarchisation!K2948="Sud Ouest",VLOOKUP(Hierarchisation!E2948,effectifs_hiver,8,FALSE),"Erreur Région"))))))</f>
        <v>#N/A</v>
      </c>
      <c r="V2948" s="17" t="e">
        <f>IF(W2948="Transit","Transit",IF(W2948="hiver",VLOOKUP(E2948,'EFFECTIFS Hiver'!$A:$I,9,FALSE),IF(W2948="été",VLOOKUP(E2948,'EFFECTIFS Eté'!$A:$I,9,FALSE),"Erreur saison")))</f>
        <v>#N/A</v>
      </c>
      <c r="W2948" s="18" t="e">
        <f>VLOOKUP(D2948,Listes!B:C,2,FALSE)</f>
        <v>#N/A</v>
      </c>
    </row>
    <row r="2949" spans="1:23" ht="15.75" customHeight="1">
      <c r="A2949" s="11"/>
      <c r="B2949" s="11"/>
      <c r="C2949" s="11"/>
      <c r="D2949" s="11"/>
      <c r="E2949" s="11"/>
      <c r="F2949" s="11"/>
      <c r="G2949" s="11" t="e">
        <f>VLOOKUP(E2949,TAXONS!B:C,2,FALSE)</f>
        <v>#N/A</v>
      </c>
      <c r="H2949" s="13">
        <f t="shared" si="233"/>
        <v>0</v>
      </c>
      <c r="I2949" s="12" t="e">
        <f t="shared" si="234"/>
        <v>#N/A</v>
      </c>
      <c r="J2949" s="14" t="e">
        <f t="shared" si="235"/>
        <v>#N/A</v>
      </c>
      <c r="K2949" s="15" t="e">
        <f>VLOOKUP(B2949,REGIONS!A:D,4,FALSE)</f>
        <v>#N/A</v>
      </c>
      <c r="L2949" s="19" t="e">
        <f>VLOOKUP(G2949,Sensibilité!$A:$L,12,FALSE)</f>
        <v>#N/A</v>
      </c>
      <c r="M2949" s="19" t="e">
        <f t="shared" si="236"/>
        <v>#N/A</v>
      </c>
      <c r="N2949" s="19" t="e">
        <f t="shared" si="237"/>
        <v>#N/A</v>
      </c>
      <c r="O2949" s="15" t="str">
        <f>IF(D2949=Listes!$B$6,"SWARMING",IF(OR(D2949=Listes!$B$1,D2949=Listes!$B$2,D2949=Listes!$B$5),2,IF(OR(D2949=Listes!$B$3,D2949=Listes!$B$4),1,"erreur colonne D")))</f>
        <v>SWARMING</v>
      </c>
      <c r="P2949" s="15" t="e">
        <f>IF(OR(W2949="Hiver",W2949="Transit"),VLOOKUP(E2949,IC!A:E,4,FALSE),IF(W2949="été",VLOOKUP(E2949,IC!A:E,3,FALSE),"erreur"))</f>
        <v>#N/A</v>
      </c>
      <c r="Q2949" s="15" t="e">
        <f>IF(P2949="NR",0,IF(F2949&lt;5,0,IF(P2949=1,VLOOKUP(F2949,IC!$G$1:$I$8,3,TRUE),
IF(P2949=2,VLOOKUP(F2949,IC!$K$1:$M$8,3,TRUE),
IF(P2949=3,VLOOKUP(F2949,IC!$O$1:$Q$8,3,TRUE),IF(P2949=4,VLOOKUP(F2949,IC!$S$2:$U$9,3,TRUE),
"erreur"))))))</f>
        <v>#N/A</v>
      </c>
      <c r="R2949" s="16" t="e">
        <f>IF(OR(V2949="NA",V2949="Transit",V2949&lt;Listes!$F$1),"non applicable",F2949/V2949)</f>
        <v>#N/A</v>
      </c>
      <c r="S2949" s="16" t="e">
        <f>IF(W2949="Transit","Non applicable",IF(AND(W2949="été",T2949&gt;Listes!F2948),F2949/T2949,IF(AND(W2949="Hiver",Hierarchisation!U2949&gt;Listes!F2948),F2949/U2949,"non applicable")))</f>
        <v>#N/A</v>
      </c>
      <c r="T2949" s="17" t="e">
        <f>IF(K2949="Centre",VLOOKUP(E2949,effectifs_ete,3,FALSE),IF(Hierarchisation!K2949="Grand Nord",VLOOKUP(Hierarchisation!E2949,effectifs_ete,4,FALSE),IF(Hierarchisation!K2949="Nord Est",VLOOKUP(Hierarchisation!E2949,effectifs_ete,5,FALSE),IF(Hierarchisation!K2949="Nord Ouest",VLOOKUP(Hierarchisation!E2949,effectifs_ete,6,FALSE),IF(Hierarchisation!K2949="Sud Est",VLOOKUP(Hierarchisation!E2949,effectifs_ete,7,FALSE),IF(Hierarchisation!K2949="Sud Ouest",VLOOKUP(Hierarchisation!E2949,effectifs_ete,8,FALSE),"Erreur Région"))))))</f>
        <v>#N/A</v>
      </c>
      <c r="U2949" s="17" t="e">
        <f>IF(K2949="Centre",VLOOKUP(E2949,effectifs_hiver,3,FALSE),IF(Hierarchisation!K2949="Grand Nord",VLOOKUP(Hierarchisation!E2949,effectifs_hiver,4,FALSE),IF(Hierarchisation!K2949="Nord Est",VLOOKUP(Hierarchisation!E2949,effectifs_hiver,5,FALSE),IF(Hierarchisation!K2949="Nord Ouest",VLOOKUP(Hierarchisation!E2949,effectifs_hiver,6,FALSE),IF(Hierarchisation!K2949="Sud Est",VLOOKUP(Hierarchisation!E2949,effectifs_hiver,7,FALSE),IF(Hierarchisation!K2949="Sud Ouest",VLOOKUP(Hierarchisation!E2949,effectifs_hiver,8,FALSE),"Erreur Région"))))))</f>
        <v>#N/A</v>
      </c>
      <c r="V2949" s="17" t="e">
        <f>IF(W2949="Transit","Transit",IF(W2949="hiver",VLOOKUP(E2949,'EFFECTIFS Hiver'!$A:$I,9,FALSE),IF(W2949="été",VLOOKUP(E2949,'EFFECTIFS Eté'!$A:$I,9,FALSE),"Erreur saison")))</f>
        <v>#N/A</v>
      </c>
      <c r="W2949" s="18" t="e">
        <f>VLOOKUP(D2949,Listes!B:C,2,FALSE)</f>
        <v>#N/A</v>
      </c>
    </row>
    <row r="2950" spans="1:23" ht="15.75" customHeight="1">
      <c r="A2950" s="11"/>
      <c r="B2950" s="11"/>
      <c r="C2950" s="11"/>
      <c r="D2950" s="11"/>
      <c r="E2950" s="11"/>
      <c r="F2950" s="11"/>
      <c r="G2950" s="11" t="e">
        <f>VLOOKUP(E2950,TAXONS!B:C,2,FALSE)</f>
        <v>#N/A</v>
      </c>
      <c r="H2950" s="13">
        <f t="shared" si="233"/>
        <v>0</v>
      </c>
      <c r="I2950" s="12" t="e">
        <f t="shared" si="234"/>
        <v>#N/A</v>
      </c>
      <c r="J2950" s="14" t="e">
        <f t="shared" si="235"/>
        <v>#N/A</v>
      </c>
      <c r="K2950" s="15" t="e">
        <f>VLOOKUP(B2950,REGIONS!A:D,4,FALSE)</f>
        <v>#N/A</v>
      </c>
      <c r="L2950" s="19" t="e">
        <f>VLOOKUP(G2950,Sensibilité!$A:$L,12,FALSE)</f>
        <v>#N/A</v>
      </c>
      <c r="M2950" s="19" t="e">
        <f t="shared" si="236"/>
        <v>#N/A</v>
      </c>
      <c r="N2950" s="19" t="e">
        <f t="shared" si="237"/>
        <v>#N/A</v>
      </c>
      <c r="O2950" s="15" t="str">
        <f>IF(D2950=Listes!$B$6,"SWARMING",IF(OR(D2950=Listes!$B$1,D2950=Listes!$B$2,D2950=Listes!$B$5),2,IF(OR(D2950=Listes!$B$3,D2950=Listes!$B$4),1,"erreur colonne D")))</f>
        <v>SWARMING</v>
      </c>
      <c r="P2950" s="15" t="e">
        <f>IF(OR(W2950="Hiver",W2950="Transit"),VLOOKUP(E2950,IC!A:E,4,FALSE),IF(W2950="été",VLOOKUP(E2950,IC!A:E,3,FALSE),"erreur"))</f>
        <v>#N/A</v>
      </c>
      <c r="Q2950" s="15" t="e">
        <f>IF(P2950="NR",0,IF(F2950&lt;5,0,IF(P2950=1,VLOOKUP(F2950,IC!$G$1:$I$8,3,TRUE),
IF(P2950=2,VLOOKUP(F2950,IC!$K$1:$M$8,3,TRUE),
IF(P2950=3,VLOOKUP(F2950,IC!$O$1:$Q$8,3,TRUE),IF(P2950=4,VLOOKUP(F2950,IC!$S$2:$U$9,3,TRUE),
"erreur"))))))</f>
        <v>#N/A</v>
      </c>
      <c r="R2950" s="16" t="e">
        <f>IF(OR(V2950="NA",V2950="Transit",V2950&lt;Listes!$F$1),"non applicable",F2950/V2950)</f>
        <v>#N/A</v>
      </c>
      <c r="S2950" s="16" t="e">
        <f>IF(W2950="Transit","Non applicable",IF(AND(W2950="été",T2950&gt;Listes!F2949),F2950/T2950,IF(AND(W2950="Hiver",Hierarchisation!U2950&gt;Listes!F2949),F2950/U2950,"non applicable")))</f>
        <v>#N/A</v>
      </c>
      <c r="T2950" s="17" t="e">
        <f>IF(K2950="Centre",VLOOKUP(E2950,effectifs_ete,3,FALSE),IF(Hierarchisation!K2950="Grand Nord",VLOOKUP(Hierarchisation!E2950,effectifs_ete,4,FALSE),IF(Hierarchisation!K2950="Nord Est",VLOOKUP(Hierarchisation!E2950,effectifs_ete,5,FALSE),IF(Hierarchisation!K2950="Nord Ouest",VLOOKUP(Hierarchisation!E2950,effectifs_ete,6,FALSE),IF(Hierarchisation!K2950="Sud Est",VLOOKUP(Hierarchisation!E2950,effectifs_ete,7,FALSE),IF(Hierarchisation!K2950="Sud Ouest",VLOOKUP(Hierarchisation!E2950,effectifs_ete,8,FALSE),"Erreur Région"))))))</f>
        <v>#N/A</v>
      </c>
      <c r="U2950" s="17" t="e">
        <f>IF(K2950="Centre",VLOOKUP(E2950,effectifs_hiver,3,FALSE),IF(Hierarchisation!K2950="Grand Nord",VLOOKUP(Hierarchisation!E2950,effectifs_hiver,4,FALSE),IF(Hierarchisation!K2950="Nord Est",VLOOKUP(Hierarchisation!E2950,effectifs_hiver,5,FALSE),IF(Hierarchisation!K2950="Nord Ouest",VLOOKUP(Hierarchisation!E2950,effectifs_hiver,6,FALSE),IF(Hierarchisation!K2950="Sud Est",VLOOKUP(Hierarchisation!E2950,effectifs_hiver,7,FALSE),IF(Hierarchisation!K2950="Sud Ouest",VLOOKUP(Hierarchisation!E2950,effectifs_hiver,8,FALSE),"Erreur Région"))))))</f>
        <v>#N/A</v>
      </c>
      <c r="V2950" s="17" t="e">
        <f>IF(W2950="Transit","Transit",IF(W2950="hiver",VLOOKUP(E2950,'EFFECTIFS Hiver'!$A:$I,9,FALSE),IF(W2950="été",VLOOKUP(E2950,'EFFECTIFS Eté'!$A:$I,9,FALSE),"Erreur saison")))</f>
        <v>#N/A</v>
      </c>
      <c r="W2950" s="18" t="e">
        <f>VLOOKUP(D2950,Listes!B:C,2,FALSE)</f>
        <v>#N/A</v>
      </c>
    </row>
    <row r="2951" spans="1:23" ht="15.75" customHeight="1">
      <c r="A2951" s="11"/>
      <c r="B2951" s="11"/>
      <c r="C2951" s="11"/>
      <c r="D2951" s="11"/>
      <c r="E2951" s="11"/>
      <c r="F2951" s="11"/>
      <c r="G2951" s="11" t="e">
        <f>VLOOKUP(E2951,TAXONS!B:C,2,FALSE)</f>
        <v>#N/A</v>
      </c>
      <c r="H2951" s="13">
        <f t="shared" si="233"/>
        <v>0</v>
      </c>
      <c r="I2951" s="12" t="e">
        <f t="shared" si="234"/>
        <v>#N/A</v>
      </c>
      <c r="J2951" s="14" t="e">
        <f t="shared" si="235"/>
        <v>#N/A</v>
      </c>
      <c r="K2951" s="15" t="e">
        <f>VLOOKUP(B2951,REGIONS!A:D,4,FALSE)</f>
        <v>#N/A</v>
      </c>
      <c r="L2951" s="19" t="e">
        <f>VLOOKUP(G2951,Sensibilité!$A:$L,12,FALSE)</f>
        <v>#N/A</v>
      </c>
      <c r="M2951" s="19" t="e">
        <f t="shared" si="236"/>
        <v>#N/A</v>
      </c>
      <c r="N2951" s="19" t="e">
        <f t="shared" si="237"/>
        <v>#N/A</v>
      </c>
      <c r="O2951" s="15" t="str">
        <f>IF(D2951=Listes!$B$6,"SWARMING",IF(OR(D2951=Listes!$B$1,D2951=Listes!$B$2,D2951=Listes!$B$5),2,IF(OR(D2951=Listes!$B$3,D2951=Listes!$B$4),1,"erreur colonne D")))</f>
        <v>SWARMING</v>
      </c>
      <c r="P2951" s="15" t="e">
        <f>IF(OR(W2951="Hiver",W2951="Transit"),VLOOKUP(E2951,IC!A:E,4,FALSE),IF(W2951="été",VLOOKUP(E2951,IC!A:E,3,FALSE),"erreur"))</f>
        <v>#N/A</v>
      </c>
      <c r="Q2951" s="15" t="e">
        <f>IF(P2951="NR",0,IF(F2951&lt;5,0,IF(P2951=1,VLOOKUP(F2951,IC!$G$1:$I$8,3,TRUE),
IF(P2951=2,VLOOKUP(F2951,IC!$K$1:$M$8,3,TRUE),
IF(P2951=3,VLOOKUP(F2951,IC!$O$1:$Q$8,3,TRUE),IF(P2951=4,VLOOKUP(F2951,IC!$S$2:$U$9,3,TRUE),
"erreur"))))))</f>
        <v>#N/A</v>
      </c>
      <c r="R2951" s="16" t="e">
        <f>IF(OR(V2951="NA",V2951="Transit",V2951&lt;Listes!$F$1),"non applicable",F2951/V2951)</f>
        <v>#N/A</v>
      </c>
      <c r="S2951" s="16" t="e">
        <f>IF(W2951="Transit","Non applicable",IF(AND(W2951="été",T2951&gt;Listes!F2950),F2951/T2951,IF(AND(W2951="Hiver",Hierarchisation!U2951&gt;Listes!F2950),F2951/U2951,"non applicable")))</f>
        <v>#N/A</v>
      </c>
      <c r="T2951" s="17" t="e">
        <f>IF(K2951="Centre",VLOOKUP(E2951,effectifs_ete,3,FALSE),IF(Hierarchisation!K2951="Grand Nord",VLOOKUP(Hierarchisation!E2951,effectifs_ete,4,FALSE),IF(Hierarchisation!K2951="Nord Est",VLOOKUP(Hierarchisation!E2951,effectifs_ete,5,FALSE),IF(Hierarchisation!K2951="Nord Ouest",VLOOKUP(Hierarchisation!E2951,effectifs_ete,6,FALSE),IF(Hierarchisation!K2951="Sud Est",VLOOKUP(Hierarchisation!E2951,effectifs_ete,7,FALSE),IF(Hierarchisation!K2951="Sud Ouest",VLOOKUP(Hierarchisation!E2951,effectifs_ete,8,FALSE),"Erreur Région"))))))</f>
        <v>#N/A</v>
      </c>
      <c r="U2951" s="17" t="e">
        <f>IF(K2951="Centre",VLOOKUP(E2951,effectifs_hiver,3,FALSE),IF(Hierarchisation!K2951="Grand Nord",VLOOKUP(Hierarchisation!E2951,effectifs_hiver,4,FALSE),IF(Hierarchisation!K2951="Nord Est",VLOOKUP(Hierarchisation!E2951,effectifs_hiver,5,FALSE),IF(Hierarchisation!K2951="Nord Ouest",VLOOKUP(Hierarchisation!E2951,effectifs_hiver,6,FALSE),IF(Hierarchisation!K2951="Sud Est",VLOOKUP(Hierarchisation!E2951,effectifs_hiver,7,FALSE),IF(Hierarchisation!K2951="Sud Ouest",VLOOKUP(Hierarchisation!E2951,effectifs_hiver,8,FALSE),"Erreur Région"))))))</f>
        <v>#N/A</v>
      </c>
      <c r="V2951" s="17" t="e">
        <f>IF(W2951="Transit","Transit",IF(W2951="hiver",VLOOKUP(E2951,'EFFECTIFS Hiver'!$A:$I,9,FALSE),IF(W2951="été",VLOOKUP(E2951,'EFFECTIFS Eté'!$A:$I,9,FALSE),"Erreur saison")))</f>
        <v>#N/A</v>
      </c>
      <c r="W2951" s="18" t="e">
        <f>VLOOKUP(D2951,Listes!B:C,2,FALSE)</f>
        <v>#N/A</v>
      </c>
    </row>
    <row r="2952" spans="1:23" ht="15.75" customHeight="1">
      <c r="A2952" s="11"/>
      <c r="B2952" s="11"/>
      <c r="C2952" s="11"/>
      <c r="D2952" s="11"/>
      <c r="E2952" s="11"/>
      <c r="F2952" s="11"/>
      <c r="G2952" s="11" t="e">
        <f>VLOOKUP(E2952,TAXONS!B:C,2,FALSE)</f>
        <v>#N/A</v>
      </c>
      <c r="H2952" s="13">
        <f t="shared" si="233"/>
        <v>0</v>
      </c>
      <c r="I2952" s="12" t="e">
        <f t="shared" si="234"/>
        <v>#N/A</v>
      </c>
      <c r="J2952" s="14" t="e">
        <f t="shared" si="235"/>
        <v>#N/A</v>
      </c>
      <c r="K2952" s="15" t="e">
        <f>VLOOKUP(B2952,REGIONS!A:D,4,FALSE)</f>
        <v>#N/A</v>
      </c>
      <c r="L2952" s="19" t="e">
        <f>VLOOKUP(G2952,Sensibilité!$A:$L,12,FALSE)</f>
        <v>#N/A</v>
      </c>
      <c r="M2952" s="19" t="e">
        <f t="shared" si="236"/>
        <v>#N/A</v>
      </c>
      <c r="N2952" s="19" t="e">
        <f t="shared" si="237"/>
        <v>#N/A</v>
      </c>
      <c r="O2952" s="15" t="str">
        <f>IF(D2952=Listes!$B$6,"SWARMING",IF(OR(D2952=Listes!$B$1,D2952=Listes!$B$2,D2952=Listes!$B$5),2,IF(OR(D2952=Listes!$B$3,D2952=Listes!$B$4),1,"erreur colonne D")))</f>
        <v>SWARMING</v>
      </c>
      <c r="P2952" s="15" t="e">
        <f>IF(OR(W2952="Hiver",W2952="Transit"),VLOOKUP(E2952,IC!A:E,4,FALSE),IF(W2952="été",VLOOKUP(E2952,IC!A:E,3,FALSE),"erreur"))</f>
        <v>#N/A</v>
      </c>
      <c r="Q2952" s="15" t="e">
        <f>IF(P2952="NR",0,IF(F2952&lt;5,0,IF(P2952=1,VLOOKUP(F2952,IC!$G$1:$I$8,3,TRUE),
IF(P2952=2,VLOOKUP(F2952,IC!$K$1:$M$8,3,TRUE),
IF(P2952=3,VLOOKUP(F2952,IC!$O$1:$Q$8,3,TRUE),IF(P2952=4,VLOOKUP(F2952,IC!$S$2:$U$9,3,TRUE),
"erreur"))))))</f>
        <v>#N/A</v>
      </c>
      <c r="R2952" s="16" t="e">
        <f>IF(OR(V2952="NA",V2952="Transit",V2952&lt;Listes!$F$1),"non applicable",F2952/V2952)</f>
        <v>#N/A</v>
      </c>
      <c r="S2952" s="16" t="e">
        <f>IF(W2952="Transit","Non applicable",IF(AND(W2952="été",T2952&gt;Listes!F2951),F2952/T2952,IF(AND(W2952="Hiver",Hierarchisation!U2952&gt;Listes!F2951),F2952/U2952,"non applicable")))</f>
        <v>#N/A</v>
      </c>
      <c r="T2952" s="17" t="e">
        <f>IF(K2952="Centre",VLOOKUP(E2952,effectifs_ete,3,FALSE),IF(Hierarchisation!K2952="Grand Nord",VLOOKUP(Hierarchisation!E2952,effectifs_ete,4,FALSE),IF(Hierarchisation!K2952="Nord Est",VLOOKUP(Hierarchisation!E2952,effectifs_ete,5,FALSE),IF(Hierarchisation!K2952="Nord Ouest",VLOOKUP(Hierarchisation!E2952,effectifs_ete,6,FALSE),IF(Hierarchisation!K2952="Sud Est",VLOOKUP(Hierarchisation!E2952,effectifs_ete,7,FALSE),IF(Hierarchisation!K2952="Sud Ouest",VLOOKUP(Hierarchisation!E2952,effectifs_ete,8,FALSE),"Erreur Région"))))))</f>
        <v>#N/A</v>
      </c>
      <c r="U2952" s="17" t="e">
        <f>IF(K2952="Centre",VLOOKUP(E2952,effectifs_hiver,3,FALSE),IF(Hierarchisation!K2952="Grand Nord",VLOOKUP(Hierarchisation!E2952,effectifs_hiver,4,FALSE),IF(Hierarchisation!K2952="Nord Est",VLOOKUP(Hierarchisation!E2952,effectifs_hiver,5,FALSE),IF(Hierarchisation!K2952="Nord Ouest",VLOOKUP(Hierarchisation!E2952,effectifs_hiver,6,FALSE),IF(Hierarchisation!K2952="Sud Est",VLOOKUP(Hierarchisation!E2952,effectifs_hiver,7,FALSE),IF(Hierarchisation!K2952="Sud Ouest",VLOOKUP(Hierarchisation!E2952,effectifs_hiver,8,FALSE),"Erreur Région"))))))</f>
        <v>#N/A</v>
      </c>
      <c r="V2952" s="17" t="e">
        <f>IF(W2952="Transit","Transit",IF(W2952="hiver",VLOOKUP(E2952,'EFFECTIFS Hiver'!$A:$I,9,FALSE),IF(W2952="été",VLOOKUP(E2952,'EFFECTIFS Eté'!$A:$I,9,FALSE),"Erreur saison")))</f>
        <v>#N/A</v>
      </c>
      <c r="W2952" s="18" t="e">
        <f>VLOOKUP(D2952,Listes!B:C,2,FALSE)</f>
        <v>#N/A</v>
      </c>
    </row>
    <row r="2953" spans="1:23" ht="15.75" customHeight="1">
      <c r="A2953" s="11"/>
      <c r="B2953" s="11"/>
      <c r="C2953" s="11"/>
      <c r="D2953" s="11"/>
      <c r="E2953" s="11"/>
      <c r="F2953" s="11"/>
      <c r="G2953" s="11" t="e">
        <f>VLOOKUP(E2953,TAXONS!B:C,2,FALSE)</f>
        <v>#N/A</v>
      </c>
      <c r="H2953" s="13">
        <f t="shared" si="233"/>
        <v>0</v>
      </c>
      <c r="I2953" s="12" t="e">
        <f t="shared" si="234"/>
        <v>#N/A</v>
      </c>
      <c r="J2953" s="14" t="e">
        <f t="shared" si="235"/>
        <v>#N/A</v>
      </c>
      <c r="K2953" s="15" t="e">
        <f>VLOOKUP(B2953,REGIONS!A:D,4,FALSE)</f>
        <v>#N/A</v>
      </c>
      <c r="L2953" s="19" t="e">
        <f>VLOOKUP(G2953,Sensibilité!$A:$L,12,FALSE)</f>
        <v>#N/A</v>
      </c>
      <c r="M2953" s="19" t="e">
        <f t="shared" si="236"/>
        <v>#N/A</v>
      </c>
      <c r="N2953" s="19" t="e">
        <f t="shared" si="237"/>
        <v>#N/A</v>
      </c>
      <c r="O2953" s="15" t="str">
        <f>IF(D2953=Listes!$B$6,"SWARMING",IF(OR(D2953=Listes!$B$1,D2953=Listes!$B$2,D2953=Listes!$B$5),2,IF(OR(D2953=Listes!$B$3,D2953=Listes!$B$4),1,"erreur colonne D")))</f>
        <v>SWARMING</v>
      </c>
      <c r="P2953" s="15" t="e">
        <f>IF(OR(W2953="Hiver",W2953="Transit"),VLOOKUP(E2953,IC!A:E,4,FALSE),IF(W2953="été",VLOOKUP(E2953,IC!A:E,3,FALSE),"erreur"))</f>
        <v>#N/A</v>
      </c>
      <c r="Q2953" s="15" t="e">
        <f>IF(P2953="NR",0,IF(F2953&lt;5,0,IF(P2953=1,VLOOKUP(F2953,IC!$G$1:$I$8,3,TRUE),
IF(P2953=2,VLOOKUP(F2953,IC!$K$1:$M$8,3,TRUE),
IF(P2953=3,VLOOKUP(F2953,IC!$O$1:$Q$8,3,TRUE),IF(P2953=4,VLOOKUP(F2953,IC!$S$2:$U$9,3,TRUE),
"erreur"))))))</f>
        <v>#N/A</v>
      </c>
      <c r="R2953" s="16" t="e">
        <f>IF(OR(V2953="NA",V2953="Transit",V2953&lt;Listes!$F$1),"non applicable",F2953/V2953)</f>
        <v>#N/A</v>
      </c>
      <c r="S2953" s="16" t="e">
        <f>IF(W2953="Transit","Non applicable",IF(AND(W2953="été",T2953&gt;Listes!F2952),F2953/T2953,IF(AND(W2953="Hiver",Hierarchisation!U2953&gt;Listes!F2952),F2953/U2953,"non applicable")))</f>
        <v>#N/A</v>
      </c>
      <c r="T2953" s="17" t="e">
        <f>IF(K2953="Centre",VLOOKUP(E2953,effectifs_ete,3,FALSE),IF(Hierarchisation!K2953="Grand Nord",VLOOKUP(Hierarchisation!E2953,effectifs_ete,4,FALSE),IF(Hierarchisation!K2953="Nord Est",VLOOKUP(Hierarchisation!E2953,effectifs_ete,5,FALSE),IF(Hierarchisation!K2953="Nord Ouest",VLOOKUP(Hierarchisation!E2953,effectifs_ete,6,FALSE),IF(Hierarchisation!K2953="Sud Est",VLOOKUP(Hierarchisation!E2953,effectifs_ete,7,FALSE),IF(Hierarchisation!K2953="Sud Ouest",VLOOKUP(Hierarchisation!E2953,effectifs_ete,8,FALSE),"Erreur Région"))))))</f>
        <v>#N/A</v>
      </c>
      <c r="U2953" s="17" t="e">
        <f>IF(K2953="Centre",VLOOKUP(E2953,effectifs_hiver,3,FALSE),IF(Hierarchisation!K2953="Grand Nord",VLOOKUP(Hierarchisation!E2953,effectifs_hiver,4,FALSE),IF(Hierarchisation!K2953="Nord Est",VLOOKUP(Hierarchisation!E2953,effectifs_hiver,5,FALSE),IF(Hierarchisation!K2953="Nord Ouest",VLOOKUP(Hierarchisation!E2953,effectifs_hiver,6,FALSE),IF(Hierarchisation!K2953="Sud Est",VLOOKUP(Hierarchisation!E2953,effectifs_hiver,7,FALSE),IF(Hierarchisation!K2953="Sud Ouest",VLOOKUP(Hierarchisation!E2953,effectifs_hiver,8,FALSE),"Erreur Région"))))))</f>
        <v>#N/A</v>
      </c>
      <c r="V2953" s="17" t="e">
        <f>IF(W2953="Transit","Transit",IF(W2953="hiver",VLOOKUP(E2953,'EFFECTIFS Hiver'!$A:$I,9,FALSE),IF(W2953="été",VLOOKUP(E2953,'EFFECTIFS Eté'!$A:$I,9,FALSE),"Erreur saison")))</f>
        <v>#N/A</v>
      </c>
      <c r="W2953" s="18" t="e">
        <f>VLOOKUP(D2953,Listes!B:C,2,FALSE)</f>
        <v>#N/A</v>
      </c>
    </row>
    <row r="2954" spans="1:23" ht="15.75" customHeight="1">
      <c r="A2954" s="11"/>
      <c r="B2954" s="11"/>
      <c r="C2954" s="11"/>
      <c r="D2954" s="11"/>
      <c r="E2954" s="11"/>
      <c r="F2954" s="11"/>
      <c r="G2954" s="11" t="e">
        <f>VLOOKUP(E2954,TAXONS!B:C,2,FALSE)</f>
        <v>#N/A</v>
      </c>
      <c r="H2954" s="13">
        <f t="shared" si="233"/>
        <v>0</v>
      </c>
      <c r="I2954" s="12" t="e">
        <f t="shared" si="234"/>
        <v>#N/A</v>
      </c>
      <c r="J2954" s="14" t="e">
        <f t="shared" si="235"/>
        <v>#N/A</v>
      </c>
      <c r="K2954" s="15" t="e">
        <f>VLOOKUP(B2954,REGIONS!A:D,4,FALSE)</f>
        <v>#N/A</v>
      </c>
      <c r="L2954" s="19" t="e">
        <f>VLOOKUP(G2954,Sensibilité!$A:$L,12,FALSE)</f>
        <v>#N/A</v>
      </c>
      <c r="M2954" s="19" t="e">
        <f t="shared" si="236"/>
        <v>#N/A</v>
      </c>
      <c r="N2954" s="19" t="e">
        <f t="shared" si="237"/>
        <v>#N/A</v>
      </c>
      <c r="O2954" s="15" t="str">
        <f>IF(D2954=Listes!$B$6,"SWARMING",IF(OR(D2954=Listes!$B$1,D2954=Listes!$B$2,D2954=Listes!$B$5),2,IF(OR(D2954=Listes!$B$3,D2954=Listes!$B$4),1,"erreur colonne D")))</f>
        <v>SWARMING</v>
      </c>
      <c r="P2954" s="15" t="e">
        <f>IF(OR(W2954="Hiver",W2954="Transit"),VLOOKUP(E2954,IC!A:E,4,FALSE),IF(W2954="été",VLOOKUP(E2954,IC!A:E,3,FALSE),"erreur"))</f>
        <v>#N/A</v>
      </c>
      <c r="Q2954" s="15" t="e">
        <f>IF(P2954="NR",0,IF(F2954&lt;5,0,IF(P2954=1,VLOOKUP(F2954,IC!$G$1:$I$8,3,TRUE),
IF(P2954=2,VLOOKUP(F2954,IC!$K$1:$M$8,3,TRUE),
IF(P2954=3,VLOOKUP(F2954,IC!$O$1:$Q$8,3,TRUE),IF(P2954=4,VLOOKUP(F2954,IC!$S$2:$U$9,3,TRUE),
"erreur"))))))</f>
        <v>#N/A</v>
      </c>
      <c r="R2954" s="16" t="e">
        <f>IF(OR(V2954="NA",V2954="Transit",V2954&lt;Listes!$F$1),"non applicable",F2954/V2954)</f>
        <v>#N/A</v>
      </c>
      <c r="S2954" s="16" t="e">
        <f>IF(W2954="Transit","Non applicable",IF(AND(W2954="été",T2954&gt;Listes!F2953),F2954/T2954,IF(AND(W2954="Hiver",Hierarchisation!U2954&gt;Listes!F2953),F2954/U2954,"non applicable")))</f>
        <v>#N/A</v>
      </c>
      <c r="T2954" s="17" t="e">
        <f>IF(K2954="Centre",VLOOKUP(E2954,effectifs_ete,3,FALSE),IF(Hierarchisation!K2954="Grand Nord",VLOOKUP(Hierarchisation!E2954,effectifs_ete,4,FALSE),IF(Hierarchisation!K2954="Nord Est",VLOOKUP(Hierarchisation!E2954,effectifs_ete,5,FALSE),IF(Hierarchisation!K2954="Nord Ouest",VLOOKUP(Hierarchisation!E2954,effectifs_ete,6,FALSE),IF(Hierarchisation!K2954="Sud Est",VLOOKUP(Hierarchisation!E2954,effectifs_ete,7,FALSE),IF(Hierarchisation!K2954="Sud Ouest",VLOOKUP(Hierarchisation!E2954,effectifs_ete,8,FALSE),"Erreur Région"))))))</f>
        <v>#N/A</v>
      </c>
      <c r="U2954" s="17" t="e">
        <f>IF(K2954="Centre",VLOOKUP(E2954,effectifs_hiver,3,FALSE),IF(Hierarchisation!K2954="Grand Nord",VLOOKUP(Hierarchisation!E2954,effectifs_hiver,4,FALSE),IF(Hierarchisation!K2954="Nord Est",VLOOKUP(Hierarchisation!E2954,effectifs_hiver,5,FALSE),IF(Hierarchisation!K2954="Nord Ouest",VLOOKUP(Hierarchisation!E2954,effectifs_hiver,6,FALSE),IF(Hierarchisation!K2954="Sud Est",VLOOKUP(Hierarchisation!E2954,effectifs_hiver,7,FALSE),IF(Hierarchisation!K2954="Sud Ouest",VLOOKUP(Hierarchisation!E2954,effectifs_hiver,8,FALSE),"Erreur Région"))))))</f>
        <v>#N/A</v>
      </c>
      <c r="V2954" s="17" t="e">
        <f>IF(W2954="Transit","Transit",IF(W2954="hiver",VLOOKUP(E2954,'EFFECTIFS Hiver'!$A:$I,9,FALSE),IF(W2954="été",VLOOKUP(E2954,'EFFECTIFS Eté'!$A:$I,9,FALSE),"Erreur saison")))</f>
        <v>#N/A</v>
      </c>
      <c r="W2954" s="18" t="e">
        <f>VLOOKUP(D2954,Listes!B:C,2,FALSE)</f>
        <v>#N/A</v>
      </c>
    </row>
    <row r="2955" spans="1:23" ht="15.75" customHeight="1">
      <c r="A2955" s="11"/>
      <c r="B2955" s="11"/>
      <c r="C2955" s="11"/>
      <c r="D2955" s="11"/>
      <c r="E2955" s="11"/>
      <c r="F2955" s="11"/>
      <c r="G2955" s="11" t="e">
        <f>VLOOKUP(E2955,TAXONS!B:C,2,FALSE)</f>
        <v>#N/A</v>
      </c>
      <c r="H2955" s="13">
        <f t="shared" si="233"/>
        <v>0</v>
      </c>
      <c r="I2955" s="12" t="e">
        <f t="shared" si="234"/>
        <v>#N/A</v>
      </c>
      <c r="J2955" s="14" t="e">
        <f t="shared" si="235"/>
        <v>#N/A</v>
      </c>
      <c r="K2955" s="15" t="e">
        <f>VLOOKUP(B2955,REGIONS!A:D,4,FALSE)</f>
        <v>#N/A</v>
      </c>
      <c r="L2955" s="19" t="e">
        <f>VLOOKUP(G2955,Sensibilité!$A:$L,12,FALSE)</f>
        <v>#N/A</v>
      </c>
      <c r="M2955" s="19" t="e">
        <f t="shared" si="236"/>
        <v>#N/A</v>
      </c>
      <c r="N2955" s="19" t="e">
        <f t="shared" si="237"/>
        <v>#N/A</v>
      </c>
      <c r="O2955" s="15" t="str">
        <f>IF(D2955=Listes!$B$6,"SWARMING",IF(OR(D2955=Listes!$B$1,D2955=Listes!$B$2,D2955=Listes!$B$5),2,IF(OR(D2955=Listes!$B$3,D2955=Listes!$B$4),1,"erreur colonne D")))</f>
        <v>SWARMING</v>
      </c>
      <c r="P2955" s="15" t="e">
        <f>IF(OR(W2955="Hiver",W2955="Transit"),VLOOKUP(E2955,IC!A:E,4,FALSE),IF(W2955="été",VLOOKUP(E2955,IC!A:E,3,FALSE),"erreur"))</f>
        <v>#N/A</v>
      </c>
      <c r="Q2955" s="15" t="e">
        <f>IF(P2955="NR",0,IF(F2955&lt;5,0,IF(P2955=1,VLOOKUP(F2955,IC!$G$1:$I$8,3,TRUE),
IF(P2955=2,VLOOKUP(F2955,IC!$K$1:$M$8,3,TRUE),
IF(P2955=3,VLOOKUP(F2955,IC!$O$1:$Q$8,3,TRUE),IF(P2955=4,VLOOKUP(F2955,IC!$S$2:$U$9,3,TRUE),
"erreur"))))))</f>
        <v>#N/A</v>
      </c>
      <c r="R2955" s="16" t="e">
        <f>IF(OR(V2955="NA",V2955="Transit",V2955&lt;Listes!$F$1),"non applicable",F2955/V2955)</f>
        <v>#N/A</v>
      </c>
      <c r="S2955" s="16" t="e">
        <f>IF(W2955="Transit","Non applicable",IF(AND(W2955="été",T2955&gt;Listes!F2954),F2955/T2955,IF(AND(W2955="Hiver",Hierarchisation!U2955&gt;Listes!F2954),F2955/U2955,"non applicable")))</f>
        <v>#N/A</v>
      </c>
      <c r="T2955" s="17" t="e">
        <f>IF(K2955="Centre",VLOOKUP(E2955,effectifs_ete,3,FALSE),IF(Hierarchisation!K2955="Grand Nord",VLOOKUP(Hierarchisation!E2955,effectifs_ete,4,FALSE),IF(Hierarchisation!K2955="Nord Est",VLOOKUP(Hierarchisation!E2955,effectifs_ete,5,FALSE),IF(Hierarchisation!K2955="Nord Ouest",VLOOKUP(Hierarchisation!E2955,effectifs_ete,6,FALSE),IF(Hierarchisation!K2955="Sud Est",VLOOKUP(Hierarchisation!E2955,effectifs_ete,7,FALSE),IF(Hierarchisation!K2955="Sud Ouest",VLOOKUP(Hierarchisation!E2955,effectifs_ete,8,FALSE),"Erreur Région"))))))</f>
        <v>#N/A</v>
      </c>
      <c r="U2955" s="17" t="e">
        <f>IF(K2955="Centre",VLOOKUP(E2955,effectifs_hiver,3,FALSE),IF(Hierarchisation!K2955="Grand Nord",VLOOKUP(Hierarchisation!E2955,effectifs_hiver,4,FALSE),IF(Hierarchisation!K2955="Nord Est",VLOOKUP(Hierarchisation!E2955,effectifs_hiver,5,FALSE),IF(Hierarchisation!K2955="Nord Ouest",VLOOKUP(Hierarchisation!E2955,effectifs_hiver,6,FALSE),IF(Hierarchisation!K2955="Sud Est",VLOOKUP(Hierarchisation!E2955,effectifs_hiver,7,FALSE),IF(Hierarchisation!K2955="Sud Ouest",VLOOKUP(Hierarchisation!E2955,effectifs_hiver,8,FALSE),"Erreur Région"))))))</f>
        <v>#N/A</v>
      </c>
      <c r="V2955" s="17" t="e">
        <f>IF(W2955="Transit","Transit",IF(W2955="hiver",VLOOKUP(E2955,'EFFECTIFS Hiver'!$A:$I,9,FALSE),IF(W2955="été",VLOOKUP(E2955,'EFFECTIFS Eté'!$A:$I,9,FALSE),"Erreur saison")))</f>
        <v>#N/A</v>
      </c>
      <c r="W2955" s="18" t="e">
        <f>VLOOKUP(D2955,Listes!B:C,2,FALSE)</f>
        <v>#N/A</v>
      </c>
    </row>
    <row r="2956" spans="1:23" ht="15.75" customHeight="1">
      <c r="A2956" s="11"/>
      <c r="B2956" s="11"/>
      <c r="C2956" s="11"/>
      <c r="D2956" s="11"/>
      <c r="E2956" s="11"/>
      <c r="F2956" s="11"/>
      <c r="G2956" s="11" t="e">
        <f>VLOOKUP(E2956,TAXONS!B:C,2,FALSE)</f>
        <v>#N/A</v>
      </c>
      <c r="H2956" s="13">
        <f t="shared" si="233"/>
        <v>0</v>
      </c>
      <c r="I2956" s="12" t="e">
        <f t="shared" si="234"/>
        <v>#N/A</v>
      </c>
      <c r="J2956" s="14" t="e">
        <f t="shared" si="235"/>
        <v>#N/A</v>
      </c>
      <c r="K2956" s="15" t="e">
        <f>VLOOKUP(B2956,REGIONS!A:D,4,FALSE)</f>
        <v>#N/A</v>
      </c>
      <c r="L2956" s="19" t="e">
        <f>VLOOKUP(G2956,Sensibilité!$A:$L,12,FALSE)</f>
        <v>#N/A</v>
      </c>
      <c r="M2956" s="19" t="e">
        <f t="shared" si="236"/>
        <v>#N/A</v>
      </c>
      <c r="N2956" s="19" t="e">
        <f t="shared" si="237"/>
        <v>#N/A</v>
      </c>
      <c r="O2956" s="15" t="str">
        <f>IF(D2956=Listes!$B$6,"SWARMING",IF(OR(D2956=Listes!$B$1,D2956=Listes!$B$2,D2956=Listes!$B$5),2,IF(OR(D2956=Listes!$B$3,D2956=Listes!$B$4),1,"erreur colonne D")))</f>
        <v>SWARMING</v>
      </c>
      <c r="P2956" s="15" t="e">
        <f>IF(OR(W2956="Hiver",W2956="Transit"),VLOOKUP(E2956,IC!A:E,4,FALSE),IF(W2956="été",VLOOKUP(E2956,IC!A:E,3,FALSE),"erreur"))</f>
        <v>#N/A</v>
      </c>
      <c r="Q2956" s="15" t="e">
        <f>IF(P2956="NR",0,IF(F2956&lt;5,0,IF(P2956=1,VLOOKUP(F2956,IC!$G$1:$I$8,3,TRUE),
IF(P2956=2,VLOOKUP(F2956,IC!$K$1:$M$8,3,TRUE),
IF(P2956=3,VLOOKUP(F2956,IC!$O$1:$Q$8,3,TRUE),IF(P2956=4,VLOOKUP(F2956,IC!$S$2:$U$9,3,TRUE),
"erreur"))))))</f>
        <v>#N/A</v>
      </c>
      <c r="R2956" s="16" t="e">
        <f>IF(OR(V2956="NA",V2956="Transit",V2956&lt;Listes!$F$1),"non applicable",F2956/V2956)</f>
        <v>#N/A</v>
      </c>
      <c r="S2956" s="16" t="e">
        <f>IF(W2956="Transit","Non applicable",IF(AND(W2956="été",T2956&gt;Listes!F2955),F2956/T2956,IF(AND(W2956="Hiver",Hierarchisation!U2956&gt;Listes!F2955),F2956/U2956,"non applicable")))</f>
        <v>#N/A</v>
      </c>
      <c r="T2956" s="17" t="e">
        <f>IF(K2956="Centre",VLOOKUP(E2956,effectifs_ete,3,FALSE),IF(Hierarchisation!K2956="Grand Nord",VLOOKUP(Hierarchisation!E2956,effectifs_ete,4,FALSE),IF(Hierarchisation!K2956="Nord Est",VLOOKUP(Hierarchisation!E2956,effectifs_ete,5,FALSE),IF(Hierarchisation!K2956="Nord Ouest",VLOOKUP(Hierarchisation!E2956,effectifs_ete,6,FALSE),IF(Hierarchisation!K2956="Sud Est",VLOOKUP(Hierarchisation!E2956,effectifs_ete,7,FALSE),IF(Hierarchisation!K2956="Sud Ouest",VLOOKUP(Hierarchisation!E2956,effectifs_ete,8,FALSE),"Erreur Région"))))))</f>
        <v>#N/A</v>
      </c>
      <c r="U2956" s="17" t="e">
        <f>IF(K2956="Centre",VLOOKUP(E2956,effectifs_hiver,3,FALSE),IF(Hierarchisation!K2956="Grand Nord",VLOOKUP(Hierarchisation!E2956,effectifs_hiver,4,FALSE),IF(Hierarchisation!K2956="Nord Est",VLOOKUP(Hierarchisation!E2956,effectifs_hiver,5,FALSE),IF(Hierarchisation!K2956="Nord Ouest",VLOOKUP(Hierarchisation!E2956,effectifs_hiver,6,FALSE),IF(Hierarchisation!K2956="Sud Est",VLOOKUP(Hierarchisation!E2956,effectifs_hiver,7,FALSE),IF(Hierarchisation!K2956="Sud Ouest",VLOOKUP(Hierarchisation!E2956,effectifs_hiver,8,FALSE),"Erreur Région"))))))</f>
        <v>#N/A</v>
      </c>
      <c r="V2956" s="17" t="e">
        <f>IF(W2956="Transit","Transit",IF(W2956="hiver",VLOOKUP(E2956,'EFFECTIFS Hiver'!$A:$I,9,FALSE),IF(W2956="été",VLOOKUP(E2956,'EFFECTIFS Eté'!$A:$I,9,FALSE),"Erreur saison")))</f>
        <v>#N/A</v>
      </c>
      <c r="W2956" s="18" t="e">
        <f>VLOOKUP(D2956,Listes!B:C,2,FALSE)</f>
        <v>#N/A</v>
      </c>
    </row>
    <row r="2957" spans="1:23" ht="15.75" customHeight="1">
      <c r="A2957" s="11"/>
      <c r="B2957" s="11"/>
      <c r="C2957" s="11"/>
      <c r="D2957" s="11"/>
      <c r="E2957" s="11"/>
      <c r="F2957" s="11"/>
      <c r="G2957" s="11" t="e">
        <f>VLOOKUP(E2957,TAXONS!B:C,2,FALSE)</f>
        <v>#N/A</v>
      </c>
      <c r="H2957" s="13">
        <f t="shared" si="233"/>
        <v>0</v>
      </c>
      <c r="I2957" s="12" t="e">
        <f t="shared" si="234"/>
        <v>#N/A</v>
      </c>
      <c r="J2957" s="14" t="e">
        <f t="shared" si="235"/>
        <v>#N/A</v>
      </c>
      <c r="K2957" s="15" t="e">
        <f>VLOOKUP(B2957,REGIONS!A:D,4,FALSE)</f>
        <v>#N/A</v>
      </c>
      <c r="L2957" s="19" t="e">
        <f>VLOOKUP(G2957,Sensibilité!$A:$L,12,FALSE)</f>
        <v>#N/A</v>
      </c>
      <c r="M2957" s="19" t="e">
        <f t="shared" si="236"/>
        <v>#N/A</v>
      </c>
      <c r="N2957" s="19" t="e">
        <f t="shared" si="237"/>
        <v>#N/A</v>
      </c>
      <c r="O2957" s="15" t="str">
        <f>IF(D2957=Listes!$B$6,"SWARMING",IF(OR(D2957=Listes!$B$1,D2957=Listes!$B$2,D2957=Listes!$B$5),2,IF(OR(D2957=Listes!$B$3,D2957=Listes!$B$4),1,"erreur colonne D")))</f>
        <v>SWARMING</v>
      </c>
      <c r="P2957" s="15" t="e">
        <f>IF(OR(W2957="Hiver",W2957="Transit"),VLOOKUP(E2957,IC!A:E,4,FALSE),IF(W2957="été",VLOOKUP(E2957,IC!A:E,3,FALSE),"erreur"))</f>
        <v>#N/A</v>
      </c>
      <c r="Q2957" s="15" t="e">
        <f>IF(P2957="NR",0,IF(F2957&lt;5,0,IF(P2957=1,VLOOKUP(F2957,IC!$G$1:$I$8,3,TRUE),
IF(P2957=2,VLOOKUP(F2957,IC!$K$1:$M$8,3,TRUE),
IF(P2957=3,VLOOKUP(F2957,IC!$O$1:$Q$8,3,TRUE),IF(P2957=4,VLOOKUP(F2957,IC!$S$2:$U$9,3,TRUE),
"erreur"))))))</f>
        <v>#N/A</v>
      </c>
      <c r="R2957" s="16" t="e">
        <f>IF(OR(V2957="NA",V2957="Transit",V2957&lt;Listes!$F$1),"non applicable",F2957/V2957)</f>
        <v>#N/A</v>
      </c>
      <c r="S2957" s="16" t="e">
        <f>IF(W2957="Transit","Non applicable",IF(AND(W2957="été",T2957&gt;Listes!F2956),F2957/T2957,IF(AND(W2957="Hiver",Hierarchisation!U2957&gt;Listes!F2956),F2957/U2957,"non applicable")))</f>
        <v>#N/A</v>
      </c>
      <c r="T2957" s="17" t="e">
        <f>IF(K2957="Centre",VLOOKUP(E2957,effectifs_ete,3,FALSE),IF(Hierarchisation!K2957="Grand Nord",VLOOKUP(Hierarchisation!E2957,effectifs_ete,4,FALSE),IF(Hierarchisation!K2957="Nord Est",VLOOKUP(Hierarchisation!E2957,effectifs_ete,5,FALSE),IF(Hierarchisation!K2957="Nord Ouest",VLOOKUP(Hierarchisation!E2957,effectifs_ete,6,FALSE),IF(Hierarchisation!K2957="Sud Est",VLOOKUP(Hierarchisation!E2957,effectifs_ete,7,FALSE),IF(Hierarchisation!K2957="Sud Ouest",VLOOKUP(Hierarchisation!E2957,effectifs_ete,8,FALSE),"Erreur Région"))))))</f>
        <v>#N/A</v>
      </c>
      <c r="U2957" s="17" t="e">
        <f>IF(K2957="Centre",VLOOKUP(E2957,effectifs_hiver,3,FALSE),IF(Hierarchisation!K2957="Grand Nord",VLOOKUP(Hierarchisation!E2957,effectifs_hiver,4,FALSE),IF(Hierarchisation!K2957="Nord Est",VLOOKUP(Hierarchisation!E2957,effectifs_hiver,5,FALSE),IF(Hierarchisation!K2957="Nord Ouest",VLOOKUP(Hierarchisation!E2957,effectifs_hiver,6,FALSE),IF(Hierarchisation!K2957="Sud Est",VLOOKUP(Hierarchisation!E2957,effectifs_hiver,7,FALSE),IF(Hierarchisation!K2957="Sud Ouest",VLOOKUP(Hierarchisation!E2957,effectifs_hiver,8,FALSE),"Erreur Région"))))))</f>
        <v>#N/A</v>
      </c>
      <c r="V2957" s="17" t="e">
        <f>IF(W2957="Transit","Transit",IF(W2957="hiver",VLOOKUP(E2957,'EFFECTIFS Hiver'!$A:$I,9,FALSE),IF(W2957="été",VLOOKUP(E2957,'EFFECTIFS Eté'!$A:$I,9,FALSE),"Erreur saison")))</f>
        <v>#N/A</v>
      </c>
      <c r="W2957" s="18" t="e">
        <f>VLOOKUP(D2957,Listes!B:C,2,FALSE)</f>
        <v>#N/A</v>
      </c>
    </row>
    <row r="2958" spans="1:23" ht="15.75" customHeight="1">
      <c r="A2958" s="11"/>
      <c r="B2958" s="11"/>
      <c r="C2958" s="11"/>
      <c r="D2958" s="11"/>
      <c r="E2958" s="11"/>
      <c r="F2958" s="11"/>
      <c r="G2958" s="11" t="e">
        <f>VLOOKUP(E2958,TAXONS!B:C,2,FALSE)</f>
        <v>#N/A</v>
      </c>
      <c r="H2958" s="13">
        <f t="shared" si="233"/>
        <v>0</v>
      </c>
      <c r="I2958" s="12" t="e">
        <f t="shared" si="234"/>
        <v>#N/A</v>
      </c>
      <c r="J2958" s="14" t="e">
        <f t="shared" si="235"/>
        <v>#N/A</v>
      </c>
      <c r="K2958" s="15" t="e">
        <f>VLOOKUP(B2958,REGIONS!A:D,4,FALSE)</f>
        <v>#N/A</v>
      </c>
      <c r="L2958" s="19" t="e">
        <f>VLOOKUP(G2958,Sensibilité!$A:$L,12,FALSE)</f>
        <v>#N/A</v>
      </c>
      <c r="M2958" s="19" t="e">
        <f t="shared" si="236"/>
        <v>#N/A</v>
      </c>
      <c r="N2958" s="19" t="e">
        <f t="shared" si="237"/>
        <v>#N/A</v>
      </c>
      <c r="O2958" s="15" t="str">
        <f>IF(D2958=Listes!$B$6,"SWARMING",IF(OR(D2958=Listes!$B$1,D2958=Listes!$B$2,D2958=Listes!$B$5),2,IF(OR(D2958=Listes!$B$3,D2958=Listes!$B$4),1,"erreur colonne D")))</f>
        <v>SWARMING</v>
      </c>
      <c r="P2958" s="15" t="e">
        <f>IF(OR(W2958="Hiver",W2958="Transit"),VLOOKUP(E2958,IC!A:E,4,FALSE),IF(W2958="été",VLOOKUP(E2958,IC!A:E,3,FALSE),"erreur"))</f>
        <v>#N/A</v>
      </c>
      <c r="Q2958" s="15" t="e">
        <f>IF(P2958="NR",0,IF(F2958&lt;5,0,IF(P2958=1,VLOOKUP(F2958,IC!$G$1:$I$8,3,TRUE),
IF(P2958=2,VLOOKUP(F2958,IC!$K$1:$M$8,3,TRUE),
IF(P2958=3,VLOOKUP(F2958,IC!$O$1:$Q$8,3,TRUE),IF(P2958=4,VLOOKUP(F2958,IC!$S$2:$U$9,3,TRUE),
"erreur"))))))</f>
        <v>#N/A</v>
      </c>
      <c r="R2958" s="16" t="e">
        <f>IF(OR(V2958="NA",V2958="Transit",V2958&lt;Listes!$F$1),"non applicable",F2958/V2958)</f>
        <v>#N/A</v>
      </c>
      <c r="S2958" s="16" t="e">
        <f>IF(W2958="Transit","Non applicable",IF(AND(W2958="été",T2958&gt;Listes!F2957),F2958/T2958,IF(AND(W2958="Hiver",Hierarchisation!U2958&gt;Listes!F2957),F2958/U2958,"non applicable")))</f>
        <v>#N/A</v>
      </c>
      <c r="T2958" s="17" t="e">
        <f>IF(K2958="Centre",VLOOKUP(E2958,effectifs_ete,3,FALSE),IF(Hierarchisation!K2958="Grand Nord",VLOOKUP(Hierarchisation!E2958,effectifs_ete,4,FALSE),IF(Hierarchisation!K2958="Nord Est",VLOOKUP(Hierarchisation!E2958,effectifs_ete,5,FALSE),IF(Hierarchisation!K2958="Nord Ouest",VLOOKUP(Hierarchisation!E2958,effectifs_ete,6,FALSE),IF(Hierarchisation!K2958="Sud Est",VLOOKUP(Hierarchisation!E2958,effectifs_ete,7,FALSE),IF(Hierarchisation!K2958="Sud Ouest",VLOOKUP(Hierarchisation!E2958,effectifs_ete,8,FALSE),"Erreur Région"))))))</f>
        <v>#N/A</v>
      </c>
      <c r="U2958" s="17" t="e">
        <f>IF(K2958="Centre",VLOOKUP(E2958,effectifs_hiver,3,FALSE),IF(Hierarchisation!K2958="Grand Nord",VLOOKUP(Hierarchisation!E2958,effectifs_hiver,4,FALSE),IF(Hierarchisation!K2958="Nord Est",VLOOKUP(Hierarchisation!E2958,effectifs_hiver,5,FALSE),IF(Hierarchisation!K2958="Nord Ouest",VLOOKUP(Hierarchisation!E2958,effectifs_hiver,6,FALSE),IF(Hierarchisation!K2958="Sud Est",VLOOKUP(Hierarchisation!E2958,effectifs_hiver,7,FALSE),IF(Hierarchisation!K2958="Sud Ouest",VLOOKUP(Hierarchisation!E2958,effectifs_hiver,8,FALSE),"Erreur Région"))))))</f>
        <v>#N/A</v>
      </c>
      <c r="V2958" s="17" t="e">
        <f>IF(W2958="Transit","Transit",IF(W2958="hiver",VLOOKUP(E2958,'EFFECTIFS Hiver'!$A:$I,9,FALSE),IF(W2958="été",VLOOKUP(E2958,'EFFECTIFS Eté'!$A:$I,9,FALSE),"Erreur saison")))</f>
        <v>#N/A</v>
      </c>
      <c r="W2958" s="18" t="e">
        <f>VLOOKUP(D2958,Listes!B:C,2,FALSE)</f>
        <v>#N/A</v>
      </c>
    </row>
    <row r="2959" spans="1:23" ht="15.75" customHeight="1">
      <c r="A2959" s="11"/>
      <c r="B2959" s="11"/>
      <c r="C2959" s="11"/>
      <c r="D2959" s="11"/>
      <c r="E2959" s="11"/>
      <c r="F2959" s="11"/>
      <c r="G2959" s="11" t="e">
        <f>VLOOKUP(E2959,TAXONS!B:C,2,FALSE)</f>
        <v>#N/A</v>
      </c>
      <c r="H2959" s="13">
        <f t="shared" si="233"/>
        <v>0</v>
      </c>
      <c r="I2959" s="12" t="e">
        <f t="shared" si="234"/>
        <v>#N/A</v>
      </c>
      <c r="J2959" s="14" t="e">
        <f t="shared" si="235"/>
        <v>#N/A</v>
      </c>
      <c r="K2959" s="15" t="e">
        <f>VLOOKUP(B2959,REGIONS!A:D,4,FALSE)</f>
        <v>#N/A</v>
      </c>
      <c r="L2959" s="19" t="e">
        <f>VLOOKUP(G2959,Sensibilité!$A:$L,12,FALSE)</f>
        <v>#N/A</v>
      </c>
      <c r="M2959" s="19" t="e">
        <f t="shared" si="236"/>
        <v>#N/A</v>
      </c>
      <c r="N2959" s="19" t="e">
        <f t="shared" si="237"/>
        <v>#N/A</v>
      </c>
      <c r="O2959" s="15" t="str">
        <f>IF(D2959=Listes!$B$6,"SWARMING",IF(OR(D2959=Listes!$B$1,D2959=Listes!$B$2,D2959=Listes!$B$5),2,IF(OR(D2959=Listes!$B$3,D2959=Listes!$B$4),1,"erreur colonne D")))</f>
        <v>SWARMING</v>
      </c>
      <c r="P2959" s="15" t="e">
        <f>IF(OR(W2959="Hiver",W2959="Transit"),VLOOKUP(E2959,IC!A:E,4,FALSE),IF(W2959="été",VLOOKUP(E2959,IC!A:E,3,FALSE),"erreur"))</f>
        <v>#N/A</v>
      </c>
      <c r="Q2959" s="15" t="e">
        <f>IF(P2959="NR",0,IF(F2959&lt;5,0,IF(P2959=1,VLOOKUP(F2959,IC!$G$1:$I$8,3,TRUE),
IF(P2959=2,VLOOKUP(F2959,IC!$K$1:$M$8,3,TRUE),
IF(P2959=3,VLOOKUP(F2959,IC!$O$1:$Q$8,3,TRUE),IF(P2959=4,VLOOKUP(F2959,IC!$S$2:$U$9,3,TRUE),
"erreur"))))))</f>
        <v>#N/A</v>
      </c>
      <c r="R2959" s="16" t="e">
        <f>IF(OR(V2959="NA",V2959="Transit",V2959&lt;Listes!$F$1),"non applicable",F2959/V2959)</f>
        <v>#N/A</v>
      </c>
      <c r="S2959" s="16" t="e">
        <f>IF(W2959="Transit","Non applicable",IF(AND(W2959="été",T2959&gt;Listes!F2958),F2959/T2959,IF(AND(W2959="Hiver",Hierarchisation!U2959&gt;Listes!F2958),F2959/U2959,"non applicable")))</f>
        <v>#N/A</v>
      </c>
      <c r="T2959" s="17" t="e">
        <f>IF(K2959="Centre",VLOOKUP(E2959,effectifs_ete,3,FALSE),IF(Hierarchisation!K2959="Grand Nord",VLOOKUP(Hierarchisation!E2959,effectifs_ete,4,FALSE),IF(Hierarchisation!K2959="Nord Est",VLOOKUP(Hierarchisation!E2959,effectifs_ete,5,FALSE),IF(Hierarchisation!K2959="Nord Ouest",VLOOKUP(Hierarchisation!E2959,effectifs_ete,6,FALSE),IF(Hierarchisation!K2959="Sud Est",VLOOKUP(Hierarchisation!E2959,effectifs_ete,7,FALSE),IF(Hierarchisation!K2959="Sud Ouest",VLOOKUP(Hierarchisation!E2959,effectifs_ete,8,FALSE),"Erreur Région"))))))</f>
        <v>#N/A</v>
      </c>
      <c r="U2959" s="17" t="e">
        <f>IF(K2959="Centre",VLOOKUP(E2959,effectifs_hiver,3,FALSE),IF(Hierarchisation!K2959="Grand Nord",VLOOKUP(Hierarchisation!E2959,effectifs_hiver,4,FALSE),IF(Hierarchisation!K2959="Nord Est",VLOOKUP(Hierarchisation!E2959,effectifs_hiver,5,FALSE),IF(Hierarchisation!K2959="Nord Ouest",VLOOKUP(Hierarchisation!E2959,effectifs_hiver,6,FALSE),IF(Hierarchisation!K2959="Sud Est",VLOOKUP(Hierarchisation!E2959,effectifs_hiver,7,FALSE),IF(Hierarchisation!K2959="Sud Ouest",VLOOKUP(Hierarchisation!E2959,effectifs_hiver,8,FALSE),"Erreur Région"))))))</f>
        <v>#N/A</v>
      </c>
      <c r="V2959" s="17" t="e">
        <f>IF(W2959="Transit","Transit",IF(W2959="hiver",VLOOKUP(E2959,'EFFECTIFS Hiver'!$A:$I,9,FALSE),IF(W2959="été",VLOOKUP(E2959,'EFFECTIFS Eté'!$A:$I,9,FALSE),"Erreur saison")))</f>
        <v>#N/A</v>
      </c>
      <c r="W2959" s="18" t="e">
        <f>VLOOKUP(D2959,Listes!B:C,2,FALSE)</f>
        <v>#N/A</v>
      </c>
    </row>
    <row r="2960" spans="1:23" ht="15.75" customHeight="1">
      <c r="A2960" s="11"/>
      <c r="B2960" s="11"/>
      <c r="C2960" s="11"/>
      <c r="D2960" s="11"/>
      <c r="E2960" s="11"/>
      <c r="F2960" s="11"/>
      <c r="G2960" s="11" t="e">
        <f>VLOOKUP(E2960,TAXONS!B:C,2,FALSE)</f>
        <v>#N/A</v>
      </c>
      <c r="H2960" s="13">
        <f t="shared" si="233"/>
        <v>0</v>
      </c>
      <c r="I2960" s="12" t="e">
        <f t="shared" si="234"/>
        <v>#N/A</v>
      </c>
      <c r="J2960" s="14" t="e">
        <f t="shared" si="235"/>
        <v>#N/A</v>
      </c>
      <c r="K2960" s="15" t="e">
        <f>VLOOKUP(B2960,REGIONS!A:D,4,FALSE)</f>
        <v>#N/A</v>
      </c>
      <c r="L2960" s="19" t="e">
        <f>VLOOKUP(G2960,Sensibilité!$A:$L,12,FALSE)</f>
        <v>#N/A</v>
      </c>
      <c r="M2960" s="19" t="e">
        <f t="shared" si="236"/>
        <v>#N/A</v>
      </c>
      <c r="N2960" s="19" t="e">
        <f t="shared" si="237"/>
        <v>#N/A</v>
      </c>
      <c r="O2960" s="15" t="str">
        <f>IF(D2960=Listes!$B$6,"SWARMING",IF(OR(D2960=Listes!$B$1,D2960=Listes!$B$2,D2960=Listes!$B$5),2,IF(OR(D2960=Listes!$B$3,D2960=Listes!$B$4),1,"erreur colonne D")))</f>
        <v>SWARMING</v>
      </c>
      <c r="P2960" s="15" t="e">
        <f>IF(OR(W2960="Hiver",W2960="Transit"),VLOOKUP(E2960,IC!A:E,4,FALSE),IF(W2960="été",VLOOKUP(E2960,IC!A:E,3,FALSE),"erreur"))</f>
        <v>#N/A</v>
      </c>
      <c r="Q2960" s="15" t="e">
        <f>IF(P2960="NR",0,IF(F2960&lt;5,0,IF(P2960=1,VLOOKUP(F2960,IC!$G$1:$I$8,3,TRUE),
IF(P2960=2,VLOOKUP(F2960,IC!$K$1:$M$8,3,TRUE),
IF(P2960=3,VLOOKUP(F2960,IC!$O$1:$Q$8,3,TRUE),IF(P2960=4,VLOOKUP(F2960,IC!$S$2:$U$9,3,TRUE),
"erreur"))))))</f>
        <v>#N/A</v>
      </c>
      <c r="R2960" s="16" t="e">
        <f>IF(OR(V2960="NA",V2960="Transit",V2960&lt;Listes!$F$1),"non applicable",F2960/V2960)</f>
        <v>#N/A</v>
      </c>
      <c r="S2960" s="16" t="e">
        <f>IF(W2960="Transit","Non applicable",IF(AND(W2960="été",T2960&gt;Listes!F2959),F2960/T2960,IF(AND(W2960="Hiver",Hierarchisation!U2960&gt;Listes!F2959),F2960/U2960,"non applicable")))</f>
        <v>#N/A</v>
      </c>
      <c r="T2960" s="17" t="e">
        <f>IF(K2960="Centre",VLOOKUP(E2960,effectifs_ete,3,FALSE),IF(Hierarchisation!K2960="Grand Nord",VLOOKUP(Hierarchisation!E2960,effectifs_ete,4,FALSE),IF(Hierarchisation!K2960="Nord Est",VLOOKUP(Hierarchisation!E2960,effectifs_ete,5,FALSE),IF(Hierarchisation!K2960="Nord Ouest",VLOOKUP(Hierarchisation!E2960,effectifs_ete,6,FALSE),IF(Hierarchisation!K2960="Sud Est",VLOOKUP(Hierarchisation!E2960,effectifs_ete,7,FALSE),IF(Hierarchisation!K2960="Sud Ouest",VLOOKUP(Hierarchisation!E2960,effectifs_ete,8,FALSE),"Erreur Région"))))))</f>
        <v>#N/A</v>
      </c>
      <c r="U2960" s="17" t="e">
        <f>IF(K2960="Centre",VLOOKUP(E2960,effectifs_hiver,3,FALSE),IF(Hierarchisation!K2960="Grand Nord",VLOOKUP(Hierarchisation!E2960,effectifs_hiver,4,FALSE),IF(Hierarchisation!K2960="Nord Est",VLOOKUP(Hierarchisation!E2960,effectifs_hiver,5,FALSE),IF(Hierarchisation!K2960="Nord Ouest",VLOOKUP(Hierarchisation!E2960,effectifs_hiver,6,FALSE),IF(Hierarchisation!K2960="Sud Est",VLOOKUP(Hierarchisation!E2960,effectifs_hiver,7,FALSE),IF(Hierarchisation!K2960="Sud Ouest",VLOOKUP(Hierarchisation!E2960,effectifs_hiver,8,FALSE),"Erreur Région"))))))</f>
        <v>#N/A</v>
      </c>
      <c r="V2960" s="17" t="e">
        <f>IF(W2960="Transit","Transit",IF(W2960="hiver",VLOOKUP(E2960,'EFFECTIFS Hiver'!$A:$I,9,FALSE),IF(W2960="été",VLOOKUP(E2960,'EFFECTIFS Eté'!$A:$I,9,FALSE),"Erreur saison")))</f>
        <v>#N/A</v>
      </c>
      <c r="W2960" s="18" t="e">
        <f>VLOOKUP(D2960,Listes!B:C,2,FALSE)</f>
        <v>#N/A</v>
      </c>
    </row>
    <row r="2961" spans="1:23" ht="15.75" customHeight="1">
      <c r="A2961" s="11"/>
      <c r="B2961" s="11"/>
      <c r="C2961" s="11"/>
      <c r="D2961" s="11"/>
      <c r="E2961" s="11"/>
      <c r="F2961" s="11"/>
      <c r="G2961" s="11" t="e">
        <f>VLOOKUP(E2961,TAXONS!B:C,2,FALSE)</f>
        <v>#N/A</v>
      </c>
      <c r="H2961" s="13">
        <f t="shared" si="233"/>
        <v>0</v>
      </c>
      <c r="I2961" s="12" t="e">
        <f t="shared" si="234"/>
        <v>#N/A</v>
      </c>
      <c r="J2961" s="14" t="e">
        <f t="shared" si="235"/>
        <v>#N/A</v>
      </c>
      <c r="K2961" s="15" t="e">
        <f>VLOOKUP(B2961,REGIONS!A:D,4,FALSE)</f>
        <v>#N/A</v>
      </c>
      <c r="L2961" s="19" t="e">
        <f>VLOOKUP(G2961,Sensibilité!$A:$L,12,FALSE)</f>
        <v>#N/A</v>
      </c>
      <c r="M2961" s="19" t="e">
        <f t="shared" si="236"/>
        <v>#N/A</v>
      </c>
      <c r="N2961" s="19" t="e">
        <f t="shared" si="237"/>
        <v>#N/A</v>
      </c>
      <c r="O2961" s="15" t="str">
        <f>IF(D2961=Listes!$B$6,"SWARMING",IF(OR(D2961=Listes!$B$1,D2961=Listes!$B$2,D2961=Listes!$B$5),2,IF(OR(D2961=Listes!$B$3,D2961=Listes!$B$4),1,"erreur colonne D")))</f>
        <v>SWARMING</v>
      </c>
      <c r="P2961" s="15" t="e">
        <f>IF(OR(W2961="Hiver",W2961="Transit"),VLOOKUP(E2961,IC!A:E,4,FALSE),IF(W2961="été",VLOOKUP(E2961,IC!A:E,3,FALSE),"erreur"))</f>
        <v>#N/A</v>
      </c>
      <c r="Q2961" s="15" t="e">
        <f>IF(P2961="NR",0,IF(F2961&lt;5,0,IF(P2961=1,VLOOKUP(F2961,IC!$G$1:$I$8,3,TRUE),
IF(P2961=2,VLOOKUP(F2961,IC!$K$1:$M$8,3,TRUE),
IF(P2961=3,VLOOKUP(F2961,IC!$O$1:$Q$8,3,TRUE),IF(P2961=4,VLOOKUP(F2961,IC!$S$2:$U$9,3,TRUE),
"erreur"))))))</f>
        <v>#N/A</v>
      </c>
      <c r="R2961" s="16" t="e">
        <f>IF(OR(V2961="NA",V2961="Transit",V2961&lt;Listes!$F$1),"non applicable",F2961/V2961)</f>
        <v>#N/A</v>
      </c>
      <c r="S2961" s="16" t="e">
        <f>IF(W2961="Transit","Non applicable",IF(AND(W2961="été",T2961&gt;Listes!F2960),F2961/T2961,IF(AND(W2961="Hiver",Hierarchisation!U2961&gt;Listes!F2960),F2961/U2961,"non applicable")))</f>
        <v>#N/A</v>
      </c>
      <c r="T2961" s="17" t="e">
        <f>IF(K2961="Centre",VLOOKUP(E2961,effectifs_ete,3,FALSE),IF(Hierarchisation!K2961="Grand Nord",VLOOKUP(Hierarchisation!E2961,effectifs_ete,4,FALSE),IF(Hierarchisation!K2961="Nord Est",VLOOKUP(Hierarchisation!E2961,effectifs_ete,5,FALSE),IF(Hierarchisation!K2961="Nord Ouest",VLOOKUP(Hierarchisation!E2961,effectifs_ete,6,FALSE),IF(Hierarchisation!K2961="Sud Est",VLOOKUP(Hierarchisation!E2961,effectifs_ete,7,FALSE),IF(Hierarchisation!K2961="Sud Ouest",VLOOKUP(Hierarchisation!E2961,effectifs_ete,8,FALSE),"Erreur Région"))))))</f>
        <v>#N/A</v>
      </c>
      <c r="U2961" s="17" t="e">
        <f>IF(K2961="Centre",VLOOKUP(E2961,effectifs_hiver,3,FALSE),IF(Hierarchisation!K2961="Grand Nord",VLOOKUP(Hierarchisation!E2961,effectifs_hiver,4,FALSE),IF(Hierarchisation!K2961="Nord Est",VLOOKUP(Hierarchisation!E2961,effectifs_hiver,5,FALSE),IF(Hierarchisation!K2961="Nord Ouest",VLOOKUP(Hierarchisation!E2961,effectifs_hiver,6,FALSE),IF(Hierarchisation!K2961="Sud Est",VLOOKUP(Hierarchisation!E2961,effectifs_hiver,7,FALSE),IF(Hierarchisation!K2961="Sud Ouest",VLOOKUP(Hierarchisation!E2961,effectifs_hiver,8,FALSE),"Erreur Région"))))))</f>
        <v>#N/A</v>
      </c>
      <c r="V2961" s="17" t="e">
        <f>IF(W2961="Transit","Transit",IF(W2961="hiver",VLOOKUP(E2961,'EFFECTIFS Hiver'!$A:$I,9,FALSE),IF(W2961="été",VLOOKUP(E2961,'EFFECTIFS Eté'!$A:$I,9,FALSE),"Erreur saison")))</f>
        <v>#N/A</v>
      </c>
      <c r="W2961" s="18" t="e">
        <f>VLOOKUP(D2961,Listes!B:C,2,FALSE)</f>
        <v>#N/A</v>
      </c>
    </row>
    <row r="2962" spans="1:23" ht="15.75" customHeight="1">
      <c r="A2962" s="11"/>
      <c r="B2962" s="11"/>
      <c r="C2962" s="11"/>
      <c r="D2962" s="11"/>
      <c r="E2962" s="11"/>
      <c r="F2962" s="11"/>
      <c r="G2962" s="11" t="e">
        <f>VLOOKUP(E2962,TAXONS!B:C,2,FALSE)</f>
        <v>#N/A</v>
      </c>
      <c r="H2962" s="13">
        <f t="shared" si="233"/>
        <v>0</v>
      </c>
      <c r="I2962" s="12" t="e">
        <f t="shared" si="234"/>
        <v>#N/A</v>
      </c>
      <c r="J2962" s="14" t="e">
        <f t="shared" si="235"/>
        <v>#N/A</v>
      </c>
      <c r="K2962" s="15" t="e">
        <f>VLOOKUP(B2962,REGIONS!A:D,4,FALSE)</f>
        <v>#N/A</v>
      </c>
      <c r="L2962" s="19" t="e">
        <f>VLOOKUP(G2962,Sensibilité!$A:$L,12,FALSE)</f>
        <v>#N/A</v>
      </c>
      <c r="M2962" s="19" t="e">
        <f t="shared" si="236"/>
        <v>#N/A</v>
      </c>
      <c r="N2962" s="19" t="e">
        <f t="shared" si="237"/>
        <v>#N/A</v>
      </c>
      <c r="O2962" s="15" t="str">
        <f>IF(D2962=Listes!$B$6,"SWARMING",IF(OR(D2962=Listes!$B$1,D2962=Listes!$B$2,D2962=Listes!$B$5),2,IF(OR(D2962=Listes!$B$3,D2962=Listes!$B$4),1,"erreur colonne D")))</f>
        <v>SWARMING</v>
      </c>
      <c r="P2962" s="15" t="e">
        <f>IF(OR(W2962="Hiver",W2962="Transit"),VLOOKUP(E2962,IC!A:E,4,FALSE),IF(W2962="été",VLOOKUP(E2962,IC!A:E,3,FALSE),"erreur"))</f>
        <v>#N/A</v>
      </c>
      <c r="Q2962" s="15" t="e">
        <f>IF(P2962="NR",0,IF(F2962&lt;5,0,IF(P2962=1,VLOOKUP(F2962,IC!$G$1:$I$8,3,TRUE),
IF(P2962=2,VLOOKUP(F2962,IC!$K$1:$M$8,3,TRUE),
IF(P2962=3,VLOOKUP(F2962,IC!$O$1:$Q$8,3,TRUE),IF(P2962=4,VLOOKUP(F2962,IC!$S$2:$U$9,3,TRUE),
"erreur"))))))</f>
        <v>#N/A</v>
      </c>
      <c r="R2962" s="16" t="e">
        <f>IF(OR(V2962="NA",V2962="Transit",V2962&lt;Listes!$F$1),"non applicable",F2962/V2962)</f>
        <v>#N/A</v>
      </c>
      <c r="S2962" s="16" t="e">
        <f>IF(W2962="Transit","Non applicable",IF(AND(W2962="été",T2962&gt;Listes!F2961),F2962/T2962,IF(AND(W2962="Hiver",Hierarchisation!U2962&gt;Listes!F2961),F2962/U2962,"non applicable")))</f>
        <v>#N/A</v>
      </c>
      <c r="T2962" s="17" t="e">
        <f>IF(K2962="Centre",VLOOKUP(E2962,effectifs_ete,3,FALSE),IF(Hierarchisation!K2962="Grand Nord",VLOOKUP(Hierarchisation!E2962,effectifs_ete,4,FALSE),IF(Hierarchisation!K2962="Nord Est",VLOOKUP(Hierarchisation!E2962,effectifs_ete,5,FALSE),IF(Hierarchisation!K2962="Nord Ouest",VLOOKUP(Hierarchisation!E2962,effectifs_ete,6,FALSE),IF(Hierarchisation!K2962="Sud Est",VLOOKUP(Hierarchisation!E2962,effectifs_ete,7,FALSE),IF(Hierarchisation!K2962="Sud Ouest",VLOOKUP(Hierarchisation!E2962,effectifs_ete,8,FALSE),"Erreur Région"))))))</f>
        <v>#N/A</v>
      </c>
      <c r="U2962" s="17" t="e">
        <f>IF(K2962="Centre",VLOOKUP(E2962,effectifs_hiver,3,FALSE),IF(Hierarchisation!K2962="Grand Nord",VLOOKUP(Hierarchisation!E2962,effectifs_hiver,4,FALSE),IF(Hierarchisation!K2962="Nord Est",VLOOKUP(Hierarchisation!E2962,effectifs_hiver,5,FALSE),IF(Hierarchisation!K2962="Nord Ouest",VLOOKUP(Hierarchisation!E2962,effectifs_hiver,6,FALSE),IF(Hierarchisation!K2962="Sud Est",VLOOKUP(Hierarchisation!E2962,effectifs_hiver,7,FALSE),IF(Hierarchisation!K2962="Sud Ouest",VLOOKUP(Hierarchisation!E2962,effectifs_hiver,8,FALSE),"Erreur Région"))))))</f>
        <v>#N/A</v>
      </c>
      <c r="V2962" s="17" t="e">
        <f>IF(W2962="Transit","Transit",IF(W2962="hiver",VLOOKUP(E2962,'EFFECTIFS Hiver'!$A:$I,9,FALSE),IF(W2962="été",VLOOKUP(E2962,'EFFECTIFS Eté'!$A:$I,9,FALSE),"Erreur saison")))</f>
        <v>#N/A</v>
      </c>
      <c r="W2962" s="18" t="e">
        <f>VLOOKUP(D2962,Listes!B:C,2,FALSE)</f>
        <v>#N/A</v>
      </c>
    </row>
    <row r="2963" spans="1:23" ht="15.75" customHeight="1">
      <c r="A2963" s="11"/>
      <c r="B2963" s="11"/>
      <c r="C2963" s="11"/>
      <c r="D2963" s="11"/>
      <c r="E2963" s="11"/>
      <c r="F2963" s="11"/>
      <c r="G2963" s="11" t="e">
        <f>VLOOKUP(E2963,TAXONS!B:C,2,FALSE)</f>
        <v>#N/A</v>
      </c>
      <c r="H2963" s="13">
        <f t="shared" si="233"/>
        <v>0</v>
      </c>
      <c r="I2963" s="12" t="e">
        <f t="shared" si="234"/>
        <v>#N/A</v>
      </c>
      <c r="J2963" s="14" t="e">
        <f t="shared" si="235"/>
        <v>#N/A</v>
      </c>
      <c r="K2963" s="15" t="e">
        <f>VLOOKUP(B2963,REGIONS!A:D,4,FALSE)</f>
        <v>#N/A</v>
      </c>
      <c r="L2963" s="19" t="e">
        <f>VLOOKUP(G2963,Sensibilité!$A:$L,12,FALSE)</f>
        <v>#N/A</v>
      </c>
      <c r="M2963" s="19" t="e">
        <f t="shared" si="236"/>
        <v>#N/A</v>
      </c>
      <c r="N2963" s="19" t="e">
        <f t="shared" si="237"/>
        <v>#N/A</v>
      </c>
      <c r="O2963" s="15" t="str">
        <f>IF(D2963=Listes!$B$6,"SWARMING",IF(OR(D2963=Listes!$B$1,D2963=Listes!$B$2,D2963=Listes!$B$5),2,IF(OR(D2963=Listes!$B$3,D2963=Listes!$B$4),1,"erreur colonne D")))</f>
        <v>SWARMING</v>
      </c>
      <c r="P2963" s="15" t="e">
        <f>IF(OR(W2963="Hiver",W2963="Transit"),VLOOKUP(E2963,IC!A:E,4,FALSE),IF(W2963="été",VLOOKUP(E2963,IC!A:E,3,FALSE),"erreur"))</f>
        <v>#N/A</v>
      </c>
      <c r="Q2963" s="15" t="e">
        <f>IF(P2963="NR",0,IF(F2963&lt;5,0,IF(P2963=1,VLOOKUP(F2963,IC!$G$1:$I$8,3,TRUE),
IF(P2963=2,VLOOKUP(F2963,IC!$K$1:$M$8,3,TRUE),
IF(P2963=3,VLOOKUP(F2963,IC!$O$1:$Q$8,3,TRUE),IF(P2963=4,VLOOKUP(F2963,IC!$S$2:$U$9,3,TRUE),
"erreur"))))))</f>
        <v>#N/A</v>
      </c>
      <c r="R2963" s="16" t="e">
        <f>IF(OR(V2963="NA",V2963="Transit",V2963&lt;Listes!$F$1),"non applicable",F2963/V2963)</f>
        <v>#N/A</v>
      </c>
      <c r="S2963" s="16" t="e">
        <f>IF(W2963="Transit","Non applicable",IF(AND(W2963="été",T2963&gt;Listes!F2962),F2963/T2963,IF(AND(W2963="Hiver",Hierarchisation!U2963&gt;Listes!F2962),F2963/U2963,"non applicable")))</f>
        <v>#N/A</v>
      </c>
      <c r="T2963" s="17" t="e">
        <f>IF(K2963="Centre",VLOOKUP(E2963,effectifs_ete,3,FALSE),IF(Hierarchisation!K2963="Grand Nord",VLOOKUP(Hierarchisation!E2963,effectifs_ete,4,FALSE),IF(Hierarchisation!K2963="Nord Est",VLOOKUP(Hierarchisation!E2963,effectifs_ete,5,FALSE),IF(Hierarchisation!K2963="Nord Ouest",VLOOKUP(Hierarchisation!E2963,effectifs_ete,6,FALSE),IF(Hierarchisation!K2963="Sud Est",VLOOKUP(Hierarchisation!E2963,effectifs_ete,7,FALSE),IF(Hierarchisation!K2963="Sud Ouest",VLOOKUP(Hierarchisation!E2963,effectifs_ete,8,FALSE),"Erreur Région"))))))</f>
        <v>#N/A</v>
      </c>
      <c r="U2963" s="17" t="e">
        <f>IF(K2963="Centre",VLOOKUP(E2963,effectifs_hiver,3,FALSE),IF(Hierarchisation!K2963="Grand Nord",VLOOKUP(Hierarchisation!E2963,effectifs_hiver,4,FALSE),IF(Hierarchisation!K2963="Nord Est",VLOOKUP(Hierarchisation!E2963,effectifs_hiver,5,FALSE),IF(Hierarchisation!K2963="Nord Ouest",VLOOKUP(Hierarchisation!E2963,effectifs_hiver,6,FALSE),IF(Hierarchisation!K2963="Sud Est",VLOOKUP(Hierarchisation!E2963,effectifs_hiver,7,FALSE),IF(Hierarchisation!K2963="Sud Ouest",VLOOKUP(Hierarchisation!E2963,effectifs_hiver,8,FALSE),"Erreur Région"))))))</f>
        <v>#N/A</v>
      </c>
      <c r="V2963" s="17" t="e">
        <f>IF(W2963="Transit","Transit",IF(W2963="hiver",VLOOKUP(E2963,'EFFECTIFS Hiver'!$A:$I,9,FALSE),IF(W2963="été",VLOOKUP(E2963,'EFFECTIFS Eté'!$A:$I,9,FALSE),"Erreur saison")))</f>
        <v>#N/A</v>
      </c>
      <c r="W2963" s="18" t="e">
        <f>VLOOKUP(D2963,Listes!B:C,2,FALSE)</f>
        <v>#N/A</v>
      </c>
    </row>
    <row r="2964" spans="1:23" ht="15.75" customHeight="1">
      <c r="A2964" s="11"/>
      <c r="B2964" s="11"/>
      <c r="C2964" s="11"/>
      <c r="D2964" s="11"/>
      <c r="E2964" s="11"/>
      <c r="F2964" s="11"/>
      <c r="G2964" s="11" t="e">
        <f>VLOOKUP(E2964,TAXONS!B:C,2,FALSE)</f>
        <v>#N/A</v>
      </c>
      <c r="H2964" s="13">
        <f t="shared" si="233"/>
        <v>0</v>
      </c>
      <c r="I2964" s="12" t="e">
        <f t="shared" si="234"/>
        <v>#N/A</v>
      </c>
      <c r="J2964" s="14" t="e">
        <f t="shared" si="235"/>
        <v>#N/A</v>
      </c>
      <c r="K2964" s="15" t="e">
        <f>VLOOKUP(B2964,REGIONS!A:D,4,FALSE)</f>
        <v>#N/A</v>
      </c>
      <c r="L2964" s="19" t="e">
        <f>VLOOKUP(G2964,Sensibilité!$A:$L,12,FALSE)</f>
        <v>#N/A</v>
      </c>
      <c r="M2964" s="19" t="e">
        <f t="shared" si="236"/>
        <v>#N/A</v>
      </c>
      <c r="N2964" s="19" t="e">
        <f t="shared" si="237"/>
        <v>#N/A</v>
      </c>
      <c r="O2964" s="15" t="str">
        <f>IF(D2964=Listes!$B$6,"SWARMING",IF(OR(D2964=Listes!$B$1,D2964=Listes!$B$2,D2964=Listes!$B$5),2,IF(OR(D2964=Listes!$B$3,D2964=Listes!$B$4),1,"erreur colonne D")))</f>
        <v>SWARMING</v>
      </c>
      <c r="P2964" s="15" t="e">
        <f>IF(OR(W2964="Hiver",W2964="Transit"),VLOOKUP(E2964,IC!A:E,4,FALSE),IF(W2964="été",VLOOKUP(E2964,IC!A:E,3,FALSE),"erreur"))</f>
        <v>#N/A</v>
      </c>
      <c r="Q2964" s="15" t="e">
        <f>IF(P2964="NR",0,IF(F2964&lt;5,0,IF(P2964=1,VLOOKUP(F2964,IC!$G$1:$I$8,3,TRUE),
IF(P2964=2,VLOOKUP(F2964,IC!$K$1:$M$8,3,TRUE),
IF(P2964=3,VLOOKUP(F2964,IC!$O$1:$Q$8,3,TRUE),IF(P2964=4,VLOOKUP(F2964,IC!$S$2:$U$9,3,TRUE),
"erreur"))))))</f>
        <v>#N/A</v>
      </c>
      <c r="R2964" s="16" t="e">
        <f>IF(OR(V2964="NA",V2964="Transit",V2964&lt;Listes!$F$1),"non applicable",F2964/V2964)</f>
        <v>#N/A</v>
      </c>
      <c r="S2964" s="16" t="e">
        <f>IF(W2964="Transit","Non applicable",IF(AND(W2964="été",T2964&gt;Listes!F2963),F2964/T2964,IF(AND(W2964="Hiver",Hierarchisation!U2964&gt;Listes!F2963),F2964/U2964,"non applicable")))</f>
        <v>#N/A</v>
      </c>
      <c r="T2964" s="17" t="e">
        <f>IF(K2964="Centre",VLOOKUP(E2964,effectifs_ete,3,FALSE),IF(Hierarchisation!K2964="Grand Nord",VLOOKUP(Hierarchisation!E2964,effectifs_ete,4,FALSE),IF(Hierarchisation!K2964="Nord Est",VLOOKUP(Hierarchisation!E2964,effectifs_ete,5,FALSE),IF(Hierarchisation!K2964="Nord Ouest",VLOOKUP(Hierarchisation!E2964,effectifs_ete,6,FALSE),IF(Hierarchisation!K2964="Sud Est",VLOOKUP(Hierarchisation!E2964,effectifs_ete,7,FALSE),IF(Hierarchisation!K2964="Sud Ouest",VLOOKUP(Hierarchisation!E2964,effectifs_ete,8,FALSE),"Erreur Région"))))))</f>
        <v>#N/A</v>
      </c>
      <c r="U2964" s="17" t="e">
        <f>IF(K2964="Centre",VLOOKUP(E2964,effectifs_hiver,3,FALSE),IF(Hierarchisation!K2964="Grand Nord",VLOOKUP(Hierarchisation!E2964,effectifs_hiver,4,FALSE),IF(Hierarchisation!K2964="Nord Est",VLOOKUP(Hierarchisation!E2964,effectifs_hiver,5,FALSE),IF(Hierarchisation!K2964="Nord Ouest",VLOOKUP(Hierarchisation!E2964,effectifs_hiver,6,FALSE),IF(Hierarchisation!K2964="Sud Est",VLOOKUP(Hierarchisation!E2964,effectifs_hiver,7,FALSE),IF(Hierarchisation!K2964="Sud Ouest",VLOOKUP(Hierarchisation!E2964,effectifs_hiver,8,FALSE),"Erreur Région"))))))</f>
        <v>#N/A</v>
      </c>
      <c r="V2964" s="17" t="e">
        <f>IF(W2964="Transit","Transit",IF(W2964="hiver",VLOOKUP(E2964,'EFFECTIFS Hiver'!$A:$I,9,FALSE),IF(W2964="été",VLOOKUP(E2964,'EFFECTIFS Eté'!$A:$I,9,FALSE),"Erreur saison")))</f>
        <v>#N/A</v>
      </c>
      <c r="W2964" s="18" t="e">
        <f>VLOOKUP(D2964,Listes!B:C,2,FALSE)</f>
        <v>#N/A</v>
      </c>
    </row>
    <row r="2965" spans="1:23" ht="15.75" customHeight="1">
      <c r="A2965" s="11"/>
      <c r="B2965" s="11"/>
      <c r="C2965" s="11"/>
      <c r="D2965" s="11"/>
      <c r="E2965" s="11"/>
      <c r="F2965" s="11"/>
      <c r="G2965" s="11" t="e">
        <f>VLOOKUP(E2965,TAXONS!B:C,2,FALSE)</f>
        <v>#N/A</v>
      </c>
      <c r="H2965" s="13">
        <f t="shared" si="233"/>
        <v>0</v>
      </c>
      <c r="I2965" s="12" t="e">
        <f t="shared" si="234"/>
        <v>#N/A</v>
      </c>
      <c r="J2965" s="14" t="e">
        <f t="shared" si="235"/>
        <v>#N/A</v>
      </c>
      <c r="K2965" s="15" t="e">
        <f>VLOOKUP(B2965,REGIONS!A:D,4,FALSE)</f>
        <v>#N/A</v>
      </c>
      <c r="L2965" s="19" t="e">
        <f>VLOOKUP(G2965,Sensibilité!$A:$L,12,FALSE)</f>
        <v>#N/A</v>
      </c>
      <c r="M2965" s="19" t="e">
        <f t="shared" si="236"/>
        <v>#N/A</v>
      </c>
      <c r="N2965" s="19" t="e">
        <f t="shared" si="237"/>
        <v>#N/A</v>
      </c>
      <c r="O2965" s="15" t="str">
        <f>IF(D2965=Listes!$B$6,"SWARMING",IF(OR(D2965=Listes!$B$1,D2965=Listes!$B$2,D2965=Listes!$B$5),2,IF(OR(D2965=Listes!$B$3,D2965=Listes!$B$4),1,"erreur colonne D")))</f>
        <v>SWARMING</v>
      </c>
      <c r="P2965" s="15" t="e">
        <f>IF(OR(W2965="Hiver",W2965="Transit"),VLOOKUP(E2965,IC!A:E,4,FALSE),IF(W2965="été",VLOOKUP(E2965,IC!A:E,3,FALSE),"erreur"))</f>
        <v>#N/A</v>
      </c>
      <c r="Q2965" s="15" t="e">
        <f>IF(P2965="NR",0,IF(F2965&lt;5,0,IF(P2965=1,VLOOKUP(F2965,IC!$G$1:$I$8,3,TRUE),
IF(P2965=2,VLOOKUP(F2965,IC!$K$1:$M$8,3,TRUE),
IF(P2965=3,VLOOKUP(F2965,IC!$O$1:$Q$8,3,TRUE),IF(P2965=4,VLOOKUP(F2965,IC!$S$2:$U$9,3,TRUE),
"erreur"))))))</f>
        <v>#N/A</v>
      </c>
      <c r="R2965" s="16" t="e">
        <f>IF(OR(V2965="NA",V2965="Transit",V2965&lt;Listes!$F$1),"non applicable",F2965/V2965)</f>
        <v>#N/A</v>
      </c>
      <c r="S2965" s="16" t="e">
        <f>IF(W2965="Transit","Non applicable",IF(AND(W2965="été",T2965&gt;Listes!F2964),F2965/T2965,IF(AND(W2965="Hiver",Hierarchisation!U2965&gt;Listes!F2964),F2965/U2965,"non applicable")))</f>
        <v>#N/A</v>
      </c>
      <c r="T2965" s="17" t="e">
        <f>IF(K2965="Centre",VLOOKUP(E2965,effectifs_ete,3,FALSE),IF(Hierarchisation!K2965="Grand Nord",VLOOKUP(Hierarchisation!E2965,effectifs_ete,4,FALSE),IF(Hierarchisation!K2965="Nord Est",VLOOKUP(Hierarchisation!E2965,effectifs_ete,5,FALSE),IF(Hierarchisation!K2965="Nord Ouest",VLOOKUP(Hierarchisation!E2965,effectifs_ete,6,FALSE),IF(Hierarchisation!K2965="Sud Est",VLOOKUP(Hierarchisation!E2965,effectifs_ete,7,FALSE),IF(Hierarchisation!K2965="Sud Ouest",VLOOKUP(Hierarchisation!E2965,effectifs_ete,8,FALSE),"Erreur Région"))))))</f>
        <v>#N/A</v>
      </c>
      <c r="U2965" s="17" t="e">
        <f>IF(K2965="Centre",VLOOKUP(E2965,effectifs_hiver,3,FALSE),IF(Hierarchisation!K2965="Grand Nord",VLOOKUP(Hierarchisation!E2965,effectifs_hiver,4,FALSE),IF(Hierarchisation!K2965="Nord Est",VLOOKUP(Hierarchisation!E2965,effectifs_hiver,5,FALSE),IF(Hierarchisation!K2965="Nord Ouest",VLOOKUP(Hierarchisation!E2965,effectifs_hiver,6,FALSE),IF(Hierarchisation!K2965="Sud Est",VLOOKUP(Hierarchisation!E2965,effectifs_hiver,7,FALSE),IF(Hierarchisation!K2965="Sud Ouest",VLOOKUP(Hierarchisation!E2965,effectifs_hiver,8,FALSE),"Erreur Région"))))))</f>
        <v>#N/A</v>
      </c>
      <c r="V2965" s="17" t="e">
        <f>IF(W2965="Transit","Transit",IF(W2965="hiver",VLOOKUP(E2965,'EFFECTIFS Hiver'!$A:$I,9,FALSE),IF(W2965="été",VLOOKUP(E2965,'EFFECTIFS Eté'!$A:$I,9,FALSE),"Erreur saison")))</f>
        <v>#N/A</v>
      </c>
      <c r="W2965" s="18" t="e">
        <f>VLOOKUP(D2965,Listes!B:C,2,FALSE)</f>
        <v>#N/A</v>
      </c>
    </row>
    <row r="2966" spans="1:23" ht="15.75" customHeight="1">
      <c r="A2966" s="11"/>
      <c r="B2966" s="11"/>
      <c r="C2966" s="11"/>
      <c r="D2966" s="11"/>
      <c r="E2966" s="11"/>
      <c r="F2966" s="11"/>
      <c r="G2966" s="11" t="e">
        <f>VLOOKUP(E2966,TAXONS!B:C,2,FALSE)</f>
        <v>#N/A</v>
      </c>
      <c r="H2966" s="13">
        <f t="shared" si="233"/>
        <v>0</v>
      </c>
      <c r="I2966" s="12" t="e">
        <f t="shared" si="234"/>
        <v>#N/A</v>
      </c>
      <c r="J2966" s="14" t="e">
        <f t="shared" si="235"/>
        <v>#N/A</v>
      </c>
      <c r="K2966" s="15" t="e">
        <f>VLOOKUP(B2966,REGIONS!A:D,4,FALSE)</f>
        <v>#N/A</v>
      </c>
      <c r="L2966" s="19" t="e">
        <f>VLOOKUP(G2966,Sensibilité!$A:$L,12,FALSE)</f>
        <v>#N/A</v>
      </c>
      <c r="M2966" s="19" t="e">
        <f t="shared" si="236"/>
        <v>#N/A</v>
      </c>
      <c r="N2966" s="19" t="e">
        <f t="shared" si="237"/>
        <v>#N/A</v>
      </c>
      <c r="O2966" s="15" t="str">
        <f>IF(D2966=Listes!$B$6,"SWARMING",IF(OR(D2966=Listes!$B$1,D2966=Listes!$B$2,D2966=Listes!$B$5),2,IF(OR(D2966=Listes!$B$3,D2966=Listes!$B$4),1,"erreur colonne D")))</f>
        <v>SWARMING</v>
      </c>
      <c r="P2966" s="15" t="e">
        <f>IF(OR(W2966="Hiver",W2966="Transit"),VLOOKUP(E2966,IC!A:E,4,FALSE),IF(W2966="été",VLOOKUP(E2966,IC!A:E,3,FALSE),"erreur"))</f>
        <v>#N/A</v>
      </c>
      <c r="Q2966" s="15" t="e">
        <f>IF(P2966="NR",0,IF(F2966&lt;5,0,IF(P2966=1,VLOOKUP(F2966,IC!$G$1:$I$8,3,TRUE),
IF(P2966=2,VLOOKUP(F2966,IC!$K$1:$M$8,3,TRUE),
IF(P2966=3,VLOOKUP(F2966,IC!$O$1:$Q$8,3,TRUE),IF(P2966=4,VLOOKUP(F2966,IC!$S$2:$U$9,3,TRUE),
"erreur"))))))</f>
        <v>#N/A</v>
      </c>
      <c r="R2966" s="16" t="e">
        <f>IF(OR(V2966="NA",V2966="Transit",V2966&lt;Listes!$F$1),"non applicable",F2966/V2966)</f>
        <v>#N/A</v>
      </c>
      <c r="S2966" s="16" t="e">
        <f>IF(W2966="Transit","Non applicable",IF(AND(W2966="été",T2966&gt;Listes!F2965),F2966/T2966,IF(AND(W2966="Hiver",Hierarchisation!U2966&gt;Listes!F2965),F2966/U2966,"non applicable")))</f>
        <v>#N/A</v>
      </c>
      <c r="T2966" s="17" t="e">
        <f>IF(K2966="Centre",VLOOKUP(E2966,effectifs_ete,3,FALSE),IF(Hierarchisation!K2966="Grand Nord",VLOOKUP(Hierarchisation!E2966,effectifs_ete,4,FALSE),IF(Hierarchisation!K2966="Nord Est",VLOOKUP(Hierarchisation!E2966,effectifs_ete,5,FALSE),IF(Hierarchisation!K2966="Nord Ouest",VLOOKUP(Hierarchisation!E2966,effectifs_ete,6,FALSE),IF(Hierarchisation!K2966="Sud Est",VLOOKUP(Hierarchisation!E2966,effectifs_ete,7,FALSE),IF(Hierarchisation!K2966="Sud Ouest",VLOOKUP(Hierarchisation!E2966,effectifs_ete,8,FALSE),"Erreur Région"))))))</f>
        <v>#N/A</v>
      </c>
      <c r="U2966" s="17" t="e">
        <f>IF(K2966="Centre",VLOOKUP(E2966,effectifs_hiver,3,FALSE),IF(Hierarchisation!K2966="Grand Nord",VLOOKUP(Hierarchisation!E2966,effectifs_hiver,4,FALSE),IF(Hierarchisation!K2966="Nord Est",VLOOKUP(Hierarchisation!E2966,effectifs_hiver,5,FALSE),IF(Hierarchisation!K2966="Nord Ouest",VLOOKUP(Hierarchisation!E2966,effectifs_hiver,6,FALSE),IF(Hierarchisation!K2966="Sud Est",VLOOKUP(Hierarchisation!E2966,effectifs_hiver,7,FALSE),IF(Hierarchisation!K2966="Sud Ouest",VLOOKUP(Hierarchisation!E2966,effectifs_hiver,8,FALSE),"Erreur Région"))))))</f>
        <v>#N/A</v>
      </c>
      <c r="V2966" s="17" t="e">
        <f>IF(W2966="Transit","Transit",IF(W2966="hiver",VLOOKUP(E2966,'EFFECTIFS Hiver'!$A:$I,9,FALSE),IF(W2966="été",VLOOKUP(E2966,'EFFECTIFS Eté'!$A:$I,9,FALSE),"Erreur saison")))</f>
        <v>#N/A</v>
      </c>
      <c r="W2966" s="18" t="e">
        <f>VLOOKUP(D2966,Listes!B:C,2,FALSE)</f>
        <v>#N/A</v>
      </c>
    </row>
    <row r="2967" spans="1:23" ht="15.75" customHeight="1">
      <c r="A2967" s="11"/>
      <c r="B2967" s="11"/>
      <c r="C2967" s="11"/>
      <c r="D2967" s="11"/>
      <c r="E2967" s="11"/>
      <c r="F2967" s="11"/>
      <c r="G2967" s="11" t="e">
        <f>VLOOKUP(E2967,TAXONS!B:C,2,FALSE)</f>
        <v>#N/A</v>
      </c>
      <c r="H2967" s="13">
        <f t="shared" si="233"/>
        <v>0</v>
      </c>
      <c r="I2967" s="12" t="e">
        <f t="shared" si="234"/>
        <v>#N/A</v>
      </c>
      <c r="J2967" s="14" t="e">
        <f t="shared" si="235"/>
        <v>#N/A</v>
      </c>
      <c r="K2967" s="15" t="e">
        <f>VLOOKUP(B2967,REGIONS!A:D,4,FALSE)</f>
        <v>#N/A</v>
      </c>
      <c r="L2967" s="19" t="e">
        <f>VLOOKUP(G2967,Sensibilité!$A:$L,12,FALSE)</f>
        <v>#N/A</v>
      </c>
      <c r="M2967" s="19" t="e">
        <f t="shared" si="236"/>
        <v>#N/A</v>
      </c>
      <c r="N2967" s="19" t="e">
        <f t="shared" si="237"/>
        <v>#N/A</v>
      </c>
      <c r="O2967" s="15" t="str">
        <f>IF(D2967=Listes!$B$6,"SWARMING",IF(OR(D2967=Listes!$B$1,D2967=Listes!$B$2,D2967=Listes!$B$5),2,IF(OR(D2967=Listes!$B$3,D2967=Listes!$B$4),1,"erreur colonne D")))</f>
        <v>SWARMING</v>
      </c>
      <c r="P2967" s="15" t="e">
        <f>IF(OR(W2967="Hiver",W2967="Transit"),VLOOKUP(E2967,IC!A:E,4,FALSE),IF(W2967="été",VLOOKUP(E2967,IC!A:E,3,FALSE),"erreur"))</f>
        <v>#N/A</v>
      </c>
      <c r="Q2967" s="15" t="e">
        <f>IF(P2967="NR",0,IF(F2967&lt;5,0,IF(P2967=1,VLOOKUP(F2967,IC!$G$1:$I$8,3,TRUE),
IF(P2967=2,VLOOKUP(F2967,IC!$K$1:$M$8,3,TRUE),
IF(P2967=3,VLOOKUP(F2967,IC!$O$1:$Q$8,3,TRUE),IF(P2967=4,VLOOKUP(F2967,IC!$S$2:$U$9,3,TRUE),
"erreur"))))))</f>
        <v>#N/A</v>
      </c>
      <c r="R2967" s="16" t="e">
        <f>IF(OR(V2967="NA",V2967="Transit",V2967&lt;Listes!$F$1),"non applicable",F2967/V2967)</f>
        <v>#N/A</v>
      </c>
      <c r="S2967" s="16" t="e">
        <f>IF(W2967="Transit","Non applicable",IF(AND(W2967="été",T2967&gt;Listes!F2966),F2967/T2967,IF(AND(W2967="Hiver",Hierarchisation!U2967&gt;Listes!F2966),F2967/U2967,"non applicable")))</f>
        <v>#N/A</v>
      </c>
      <c r="T2967" s="17" t="e">
        <f>IF(K2967="Centre",VLOOKUP(E2967,effectifs_ete,3,FALSE),IF(Hierarchisation!K2967="Grand Nord",VLOOKUP(Hierarchisation!E2967,effectifs_ete,4,FALSE),IF(Hierarchisation!K2967="Nord Est",VLOOKUP(Hierarchisation!E2967,effectifs_ete,5,FALSE),IF(Hierarchisation!K2967="Nord Ouest",VLOOKUP(Hierarchisation!E2967,effectifs_ete,6,FALSE),IF(Hierarchisation!K2967="Sud Est",VLOOKUP(Hierarchisation!E2967,effectifs_ete,7,FALSE),IF(Hierarchisation!K2967="Sud Ouest",VLOOKUP(Hierarchisation!E2967,effectifs_ete,8,FALSE),"Erreur Région"))))))</f>
        <v>#N/A</v>
      </c>
      <c r="U2967" s="17" t="e">
        <f>IF(K2967="Centre",VLOOKUP(E2967,effectifs_hiver,3,FALSE),IF(Hierarchisation!K2967="Grand Nord",VLOOKUP(Hierarchisation!E2967,effectifs_hiver,4,FALSE),IF(Hierarchisation!K2967="Nord Est",VLOOKUP(Hierarchisation!E2967,effectifs_hiver,5,FALSE),IF(Hierarchisation!K2967="Nord Ouest",VLOOKUP(Hierarchisation!E2967,effectifs_hiver,6,FALSE),IF(Hierarchisation!K2967="Sud Est",VLOOKUP(Hierarchisation!E2967,effectifs_hiver,7,FALSE),IF(Hierarchisation!K2967="Sud Ouest",VLOOKUP(Hierarchisation!E2967,effectifs_hiver,8,FALSE),"Erreur Région"))))))</f>
        <v>#N/A</v>
      </c>
      <c r="V2967" s="17" t="e">
        <f>IF(W2967="Transit","Transit",IF(W2967="hiver",VLOOKUP(E2967,'EFFECTIFS Hiver'!$A:$I,9,FALSE),IF(W2967="été",VLOOKUP(E2967,'EFFECTIFS Eté'!$A:$I,9,FALSE),"Erreur saison")))</f>
        <v>#N/A</v>
      </c>
      <c r="W2967" s="18" t="e">
        <f>VLOOKUP(D2967,Listes!B:C,2,FALSE)</f>
        <v>#N/A</v>
      </c>
    </row>
    <row r="2968" spans="1:23" ht="15.75" customHeight="1">
      <c r="A2968" s="11"/>
      <c r="B2968" s="11"/>
      <c r="C2968" s="11"/>
      <c r="D2968" s="11"/>
      <c r="E2968" s="11"/>
      <c r="F2968" s="11"/>
      <c r="G2968" s="11" t="e">
        <f>VLOOKUP(E2968,TAXONS!B:C,2,FALSE)</f>
        <v>#N/A</v>
      </c>
      <c r="H2968" s="13">
        <f t="shared" si="233"/>
        <v>0</v>
      </c>
      <c r="I2968" s="12" t="e">
        <f t="shared" si="234"/>
        <v>#N/A</v>
      </c>
      <c r="J2968" s="14" t="e">
        <f t="shared" si="235"/>
        <v>#N/A</v>
      </c>
      <c r="K2968" s="15" t="e">
        <f>VLOOKUP(B2968,REGIONS!A:D,4,FALSE)</f>
        <v>#N/A</v>
      </c>
      <c r="L2968" s="19" t="e">
        <f>VLOOKUP(G2968,Sensibilité!$A:$L,12,FALSE)</f>
        <v>#N/A</v>
      </c>
      <c r="M2968" s="19" t="e">
        <f t="shared" si="236"/>
        <v>#N/A</v>
      </c>
      <c r="N2968" s="19" t="e">
        <f t="shared" si="237"/>
        <v>#N/A</v>
      </c>
      <c r="O2968" s="15" t="str">
        <f>IF(D2968=Listes!$B$6,"SWARMING",IF(OR(D2968=Listes!$B$1,D2968=Listes!$B$2,D2968=Listes!$B$5),2,IF(OR(D2968=Listes!$B$3,D2968=Listes!$B$4),1,"erreur colonne D")))</f>
        <v>SWARMING</v>
      </c>
      <c r="P2968" s="15" t="e">
        <f>IF(OR(W2968="Hiver",W2968="Transit"),VLOOKUP(E2968,IC!A:E,4,FALSE),IF(W2968="été",VLOOKUP(E2968,IC!A:E,3,FALSE),"erreur"))</f>
        <v>#N/A</v>
      </c>
      <c r="Q2968" s="15" t="e">
        <f>IF(P2968="NR",0,IF(F2968&lt;5,0,IF(P2968=1,VLOOKUP(F2968,IC!$G$1:$I$8,3,TRUE),
IF(P2968=2,VLOOKUP(F2968,IC!$K$1:$M$8,3,TRUE),
IF(P2968=3,VLOOKUP(F2968,IC!$O$1:$Q$8,3,TRUE),IF(P2968=4,VLOOKUP(F2968,IC!$S$2:$U$9,3,TRUE),
"erreur"))))))</f>
        <v>#N/A</v>
      </c>
      <c r="R2968" s="16" t="e">
        <f>IF(OR(V2968="NA",V2968="Transit",V2968&lt;Listes!$F$1),"non applicable",F2968/V2968)</f>
        <v>#N/A</v>
      </c>
      <c r="S2968" s="16" t="e">
        <f>IF(W2968="Transit","Non applicable",IF(AND(W2968="été",T2968&gt;Listes!F2967),F2968/T2968,IF(AND(W2968="Hiver",Hierarchisation!U2968&gt;Listes!F2967),F2968/U2968,"non applicable")))</f>
        <v>#N/A</v>
      </c>
      <c r="T2968" s="17" t="e">
        <f>IF(K2968="Centre",VLOOKUP(E2968,effectifs_ete,3,FALSE),IF(Hierarchisation!K2968="Grand Nord",VLOOKUP(Hierarchisation!E2968,effectifs_ete,4,FALSE),IF(Hierarchisation!K2968="Nord Est",VLOOKUP(Hierarchisation!E2968,effectifs_ete,5,FALSE),IF(Hierarchisation!K2968="Nord Ouest",VLOOKUP(Hierarchisation!E2968,effectifs_ete,6,FALSE),IF(Hierarchisation!K2968="Sud Est",VLOOKUP(Hierarchisation!E2968,effectifs_ete,7,FALSE),IF(Hierarchisation!K2968="Sud Ouest",VLOOKUP(Hierarchisation!E2968,effectifs_ete,8,FALSE),"Erreur Région"))))))</f>
        <v>#N/A</v>
      </c>
      <c r="U2968" s="17" t="e">
        <f>IF(K2968="Centre",VLOOKUP(E2968,effectifs_hiver,3,FALSE),IF(Hierarchisation!K2968="Grand Nord",VLOOKUP(Hierarchisation!E2968,effectifs_hiver,4,FALSE),IF(Hierarchisation!K2968="Nord Est",VLOOKUP(Hierarchisation!E2968,effectifs_hiver,5,FALSE),IF(Hierarchisation!K2968="Nord Ouest",VLOOKUP(Hierarchisation!E2968,effectifs_hiver,6,FALSE),IF(Hierarchisation!K2968="Sud Est",VLOOKUP(Hierarchisation!E2968,effectifs_hiver,7,FALSE),IF(Hierarchisation!K2968="Sud Ouest",VLOOKUP(Hierarchisation!E2968,effectifs_hiver,8,FALSE),"Erreur Région"))))))</f>
        <v>#N/A</v>
      </c>
      <c r="V2968" s="17" t="e">
        <f>IF(W2968="Transit","Transit",IF(W2968="hiver",VLOOKUP(E2968,'EFFECTIFS Hiver'!$A:$I,9,FALSE),IF(W2968="été",VLOOKUP(E2968,'EFFECTIFS Eté'!$A:$I,9,FALSE),"Erreur saison")))</f>
        <v>#N/A</v>
      </c>
      <c r="W2968" s="18" t="e">
        <f>VLOOKUP(D2968,Listes!B:C,2,FALSE)</f>
        <v>#N/A</v>
      </c>
    </row>
    <row r="2969" spans="1:23" ht="15.75" customHeight="1">
      <c r="A2969" s="11"/>
      <c r="B2969" s="11"/>
      <c r="C2969" s="11"/>
      <c r="D2969" s="11"/>
      <c r="E2969" s="11"/>
      <c r="F2969" s="11"/>
      <c r="G2969" s="11" t="e">
        <f>VLOOKUP(E2969,TAXONS!B:C,2,FALSE)</f>
        <v>#N/A</v>
      </c>
      <c r="H2969" s="13">
        <f t="shared" si="233"/>
        <v>0</v>
      </c>
      <c r="I2969" s="12" t="e">
        <f t="shared" si="234"/>
        <v>#N/A</v>
      </c>
      <c r="J2969" s="14" t="e">
        <f t="shared" si="235"/>
        <v>#N/A</v>
      </c>
      <c r="K2969" s="15" t="e">
        <f>VLOOKUP(B2969,REGIONS!A:D,4,FALSE)</f>
        <v>#N/A</v>
      </c>
      <c r="L2969" s="19" t="e">
        <f>VLOOKUP(G2969,Sensibilité!$A:$L,12,FALSE)</f>
        <v>#N/A</v>
      </c>
      <c r="M2969" s="19" t="e">
        <f t="shared" si="236"/>
        <v>#N/A</v>
      </c>
      <c r="N2969" s="19" t="e">
        <f t="shared" si="237"/>
        <v>#N/A</v>
      </c>
      <c r="O2969" s="15" t="str">
        <f>IF(D2969=Listes!$B$6,"SWARMING",IF(OR(D2969=Listes!$B$1,D2969=Listes!$B$2,D2969=Listes!$B$5),2,IF(OR(D2969=Listes!$B$3,D2969=Listes!$B$4),1,"erreur colonne D")))</f>
        <v>SWARMING</v>
      </c>
      <c r="P2969" s="15" t="e">
        <f>IF(OR(W2969="Hiver",W2969="Transit"),VLOOKUP(E2969,IC!A:E,4,FALSE),IF(W2969="été",VLOOKUP(E2969,IC!A:E,3,FALSE),"erreur"))</f>
        <v>#N/A</v>
      </c>
      <c r="Q2969" s="15" t="e">
        <f>IF(P2969="NR",0,IF(F2969&lt;5,0,IF(P2969=1,VLOOKUP(F2969,IC!$G$1:$I$8,3,TRUE),
IF(P2969=2,VLOOKUP(F2969,IC!$K$1:$M$8,3,TRUE),
IF(P2969=3,VLOOKUP(F2969,IC!$O$1:$Q$8,3,TRUE),IF(P2969=4,VLOOKUP(F2969,IC!$S$2:$U$9,3,TRUE),
"erreur"))))))</f>
        <v>#N/A</v>
      </c>
      <c r="R2969" s="16" t="e">
        <f>IF(OR(V2969="NA",V2969="Transit",V2969&lt;Listes!$F$1),"non applicable",F2969/V2969)</f>
        <v>#N/A</v>
      </c>
      <c r="S2969" s="16" t="e">
        <f>IF(W2969="Transit","Non applicable",IF(AND(W2969="été",T2969&gt;Listes!F2968),F2969/T2969,IF(AND(W2969="Hiver",Hierarchisation!U2969&gt;Listes!F2968),F2969/U2969,"non applicable")))</f>
        <v>#N/A</v>
      </c>
      <c r="T2969" s="17" t="e">
        <f>IF(K2969="Centre",VLOOKUP(E2969,effectifs_ete,3,FALSE),IF(Hierarchisation!K2969="Grand Nord",VLOOKUP(Hierarchisation!E2969,effectifs_ete,4,FALSE),IF(Hierarchisation!K2969="Nord Est",VLOOKUP(Hierarchisation!E2969,effectifs_ete,5,FALSE),IF(Hierarchisation!K2969="Nord Ouest",VLOOKUP(Hierarchisation!E2969,effectifs_ete,6,FALSE),IF(Hierarchisation!K2969="Sud Est",VLOOKUP(Hierarchisation!E2969,effectifs_ete,7,FALSE),IF(Hierarchisation!K2969="Sud Ouest",VLOOKUP(Hierarchisation!E2969,effectifs_ete,8,FALSE),"Erreur Région"))))))</f>
        <v>#N/A</v>
      </c>
      <c r="U2969" s="17" t="e">
        <f>IF(K2969="Centre",VLOOKUP(E2969,effectifs_hiver,3,FALSE),IF(Hierarchisation!K2969="Grand Nord",VLOOKUP(Hierarchisation!E2969,effectifs_hiver,4,FALSE),IF(Hierarchisation!K2969="Nord Est",VLOOKUP(Hierarchisation!E2969,effectifs_hiver,5,FALSE),IF(Hierarchisation!K2969="Nord Ouest",VLOOKUP(Hierarchisation!E2969,effectifs_hiver,6,FALSE),IF(Hierarchisation!K2969="Sud Est",VLOOKUP(Hierarchisation!E2969,effectifs_hiver,7,FALSE),IF(Hierarchisation!K2969="Sud Ouest",VLOOKUP(Hierarchisation!E2969,effectifs_hiver,8,FALSE),"Erreur Région"))))))</f>
        <v>#N/A</v>
      </c>
      <c r="V2969" s="17" t="e">
        <f>IF(W2969="Transit","Transit",IF(W2969="hiver",VLOOKUP(E2969,'EFFECTIFS Hiver'!$A:$I,9,FALSE),IF(W2969="été",VLOOKUP(E2969,'EFFECTIFS Eté'!$A:$I,9,FALSE),"Erreur saison")))</f>
        <v>#N/A</v>
      </c>
      <c r="W2969" s="18" t="e">
        <f>VLOOKUP(D2969,Listes!B:C,2,FALSE)</f>
        <v>#N/A</v>
      </c>
    </row>
    <row r="2970" spans="1:23" ht="15.75" customHeight="1">
      <c r="A2970" s="11"/>
      <c r="B2970" s="11"/>
      <c r="C2970" s="11"/>
      <c r="D2970" s="11"/>
      <c r="E2970" s="11"/>
      <c r="F2970" s="11"/>
      <c r="G2970" s="11" t="e">
        <f>VLOOKUP(E2970,TAXONS!B:C,2,FALSE)</f>
        <v>#N/A</v>
      </c>
      <c r="H2970" s="13">
        <f t="shared" si="233"/>
        <v>0</v>
      </c>
      <c r="I2970" s="12" t="e">
        <f t="shared" si="234"/>
        <v>#N/A</v>
      </c>
      <c r="J2970" s="14" t="e">
        <f t="shared" si="235"/>
        <v>#N/A</v>
      </c>
      <c r="K2970" s="15" t="e">
        <f>VLOOKUP(B2970,REGIONS!A:D,4,FALSE)</f>
        <v>#N/A</v>
      </c>
      <c r="L2970" s="19" t="e">
        <f>VLOOKUP(G2970,Sensibilité!$A:$L,12,FALSE)</f>
        <v>#N/A</v>
      </c>
      <c r="M2970" s="19" t="e">
        <f t="shared" si="236"/>
        <v>#N/A</v>
      </c>
      <c r="N2970" s="19" t="e">
        <f t="shared" si="237"/>
        <v>#N/A</v>
      </c>
      <c r="O2970" s="15" t="str">
        <f>IF(D2970=Listes!$B$6,"SWARMING",IF(OR(D2970=Listes!$B$1,D2970=Listes!$B$2,D2970=Listes!$B$5),2,IF(OR(D2970=Listes!$B$3,D2970=Listes!$B$4),1,"erreur colonne D")))</f>
        <v>SWARMING</v>
      </c>
      <c r="P2970" s="15" t="e">
        <f>IF(OR(W2970="Hiver",W2970="Transit"),VLOOKUP(E2970,IC!A:E,4,FALSE),IF(W2970="été",VLOOKUP(E2970,IC!A:E,3,FALSE),"erreur"))</f>
        <v>#N/A</v>
      </c>
      <c r="Q2970" s="15" t="e">
        <f>IF(P2970="NR",0,IF(F2970&lt;5,0,IF(P2970=1,VLOOKUP(F2970,IC!$G$1:$I$8,3,TRUE),
IF(P2970=2,VLOOKUP(F2970,IC!$K$1:$M$8,3,TRUE),
IF(P2970=3,VLOOKUP(F2970,IC!$O$1:$Q$8,3,TRUE),IF(P2970=4,VLOOKUP(F2970,IC!$S$2:$U$9,3,TRUE),
"erreur"))))))</f>
        <v>#N/A</v>
      </c>
      <c r="R2970" s="16" t="e">
        <f>IF(OR(V2970="NA",V2970="Transit",V2970&lt;Listes!$F$1),"non applicable",F2970/V2970)</f>
        <v>#N/A</v>
      </c>
      <c r="S2970" s="16" t="e">
        <f>IF(W2970="Transit","Non applicable",IF(AND(W2970="été",T2970&gt;Listes!F2969),F2970/T2970,IF(AND(W2970="Hiver",Hierarchisation!U2970&gt;Listes!F2969),F2970/U2970,"non applicable")))</f>
        <v>#N/A</v>
      </c>
      <c r="T2970" s="17" t="e">
        <f>IF(K2970="Centre",VLOOKUP(E2970,effectifs_ete,3,FALSE),IF(Hierarchisation!K2970="Grand Nord",VLOOKUP(Hierarchisation!E2970,effectifs_ete,4,FALSE),IF(Hierarchisation!K2970="Nord Est",VLOOKUP(Hierarchisation!E2970,effectifs_ete,5,FALSE),IF(Hierarchisation!K2970="Nord Ouest",VLOOKUP(Hierarchisation!E2970,effectifs_ete,6,FALSE),IF(Hierarchisation!K2970="Sud Est",VLOOKUP(Hierarchisation!E2970,effectifs_ete,7,FALSE),IF(Hierarchisation!K2970="Sud Ouest",VLOOKUP(Hierarchisation!E2970,effectifs_ete,8,FALSE),"Erreur Région"))))))</f>
        <v>#N/A</v>
      </c>
      <c r="U2970" s="17" t="e">
        <f>IF(K2970="Centre",VLOOKUP(E2970,effectifs_hiver,3,FALSE),IF(Hierarchisation!K2970="Grand Nord",VLOOKUP(Hierarchisation!E2970,effectifs_hiver,4,FALSE),IF(Hierarchisation!K2970="Nord Est",VLOOKUP(Hierarchisation!E2970,effectifs_hiver,5,FALSE),IF(Hierarchisation!K2970="Nord Ouest",VLOOKUP(Hierarchisation!E2970,effectifs_hiver,6,FALSE),IF(Hierarchisation!K2970="Sud Est",VLOOKUP(Hierarchisation!E2970,effectifs_hiver,7,FALSE),IF(Hierarchisation!K2970="Sud Ouest",VLOOKUP(Hierarchisation!E2970,effectifs_hiver,8,FALSE),"Erreur Région"))))))</f>
        <v>#N/A</v>
      </c>
      <c r="V2970" s="17" t="e">
        <f>IF(W2970="Transit","Transit",IF(W2970="hiver",VLOOKUP(E2970,'EFFECTIFS Hiver'!$A:$I,9,FALSE),IF(W2970="été",VLOOKUP(E2970,'EFFECTIFS Eté'!$A:$I,9,FALSE),"Erreur saison")))</f>
        <v>#N/A</v>
      </c>
      <c r="W2970" s="18" t="e">
        <f>VLOOKUP(D2970,Listes!B:C,2,FALSE)</f>
        <v>#N/A</v>
      </c>
    </row>
    <row r="2971" spans="1:23" ht="15.75" customHeight="1">
      <c r="A2971" s="11"/>
      <c r="B2971" s="11"/>
      <c r="C2971" s="11"/>
      <c r="D2971" s="11"/>
      <c r="E2971" s="11"/>
      <c r="F2971" s="11"/>
      <c r="G2971" s="11" t="e">
        <f>VLOOKUP(E2971,TAXONS!B:C,2,FALSE)</f>
        <v>#N/A</v>
      </c>
      <c r="H2971" s="13">
        <f t="shared" si="233"/>
        <v>0</v>
      </c>
      <c r="I2971" s="12" t="e">
        <f t="shared" si="234"/>
        <v>#N/A</v>
      </c>
      <c r="J2971" s="14" t="e">
        <f t="shared" si="235"/>
        <v>#N/A</v>
      </c>
      <c r="K2971" s="15" t="e">
        <f>VLOOKUP(B2971,REGIONS!A:D,4,FALSE)</f>
        <v>#N/A</v>
      </c>
      <c r="L2971" s="19" t="e">
        <f>VLOOKUP(G2971,Sensibilité!$A:$L,12,FALSE)</f>
        <v>#N/A</v>
      </c>
      <c r="M2971" s="19" t="e">
        <f t="shared" si="236"/>
        <v>#N/A</v>
      </c>
      <c r="N2971" s="19" t="e">
        <f t="shared" si="237"/>
        <v>#N/A</v>
      </c>
      <c r="O2971" s="15" t="str">
        <f>IF(D2971=Listes!$B$6,"SWARMING",IF(OR(D2971=Listes!$B$1,D2971=Listes!$B$2,D2971=Listes!$B$5),2,IF(OR(D2971=Listes!$B$3,D2971=Listes!$B$4),1,"erreur colonne D")))</f>
        <v>SWARMING</v>
      </c>
      <c r="P2971" s="15" t="e">
        <f>IF(OR(W2971="Hiver",W2971="Transit"),VLOOKUP(E2971,IC!A:E,4,FALSE),IF(W2971="été",VLOOKUP(E2971,IC!A:E,3,FALSE),"erreur"))</f>
        <v>#N/A</v>
      </c>
      <c r="Q2971" s="15" t="e">
        <f>IF(P2971="NR",0,IF(F2971&lt;5,0,IF(P2971=1,VLOOKUP(F2971,IC!$G$1:$I$8,3,TRUE),
IF(P2971=2,VLOOKUP(F2971,IC!$K$1:$M$8,3,TRUE),
IF(P2971=3,VLOOKUP(F2971,IC!$O$1:$Q$8,3,TRUE),IF(P2971=4,VLOOKUP(F2971,IC!$S$2:$U$9,3,TRUE),
"erreur"))))))</f>
        <v>#N/A</v>
      </c>
      <c r="R2971" s="16" t="e">
        <f>IF(OR(V2971="NA",V2971="Transit",V2971&lt;Listes!$F$1),"non applicable",F2971/V2971)</f>
        <v>#N/A</v>
      </c>
      <c r="S2971" s="16" t="e">
        <f>IF(W2971="Transit","Non applicable",IF(AND(W2971="été",T2971&gt;Listes!F2970),F2971/T2971,IF(AND(W2971="Hiver",Hierarchisation!U2971&gt;Listes!F2970),F2971/U2971,"non applicable")))</f>
        <v>#N/A</v>
      </c>
      <c r="T2971" s="17" t="e">
        <f>IF(K2971="Centre",VLOOKUP(E2971,effectifs_ete,3,FALSE),IF(Hierarchisation!K2971="Grand Nord",VLOOKUP(Hierarchisation!E2971,effectifs_ete,4,FALSE),IF(Hierarchisation!K2971="Nord Est",VLOOKUP(Hierarchisation!E2971,effectifs_ete,5,FALSE),IF(Hierarchisation!K2971="Nord Ouest",VLOOKUP(Hierarchisation!E2971,effectifs_ete,6,FALSE),IF(Hierarchisation!K2971="Sud Est",VLOOKUP(Hierarchisation!E2971,effectifs_ete,7,FALSE),IF(Hierarchisation!K2971="Sud Ouest",VLOOKUP(Hierarchisation!E2971,effectifs_ete,8,FALSE),"Erreur Région"))))))</f>
        <v>#N/A</v>
      </c>
      <c r="U2971" s="17" t="e">
        <f>IF(K2971="Centre",VLOOKUP(E2971,effectifs_hiver,3,FALSE),IF(Hierarchisation!K2971="Grand Nord",VLOOKUP(Hierarchisation!E2971,effectifs_hiver,4,FALSE),IF(Hierarchisation!K2971="Nord Est",VLOOKUP(Hierarchisation!E2971,effectifs_hiver,5,FALSE),IF(Hierarchisation!K2971="Nord Ouest",VLOOKUP(Hierarchisation!E2971,effectifs_hiver,6,FALSE),IF(Hierarchisation!K2971="Sud Est",VLOOKUP(Hierarchisation!E2971,effectifs_hiver,7,FALSE),IF(Hierarchisation!K2971="Sud Ouest",VLOOKUP(Hierarchisation!E2971,effectifs_hiver,8,FALSE),"Erreur Région"))))))</f>
        <v>#N/A</v>
      </c>
      <c r="V2971" s="17" t="e">
        <f>IF(W2971="Transit","Transit",IF(W2971="hiver",VLOOKUP(E2971,'EFFECTIFS Hiver'!$A:$I,9,FALSE),IF(W2971="été",VLOOKUP(E2971,'EFFECTIFS Eté'!$A:$I,9,FALSE),"Erreur saison")))</f>
        <v>#N/A</v>
      </c>
      <c r="W2971" s="18" t="e">
        <f>VLOOKUP(D2971,Listes!B:C,2,FALSE)</f>
        <v>#N/A</v>
      </c>
    </row>
    <row r="2972" spans="1:23" ht="15.75" customHeight="1">
      <c r="A2972" s="11"/>
      <c r="B2972" s="11"/>
      <c r="C2972" s="11"/>
      <c r="D2972" s="11"/>
      <c r="E2972" s="11"/>
      <c r="F2972" s="11"/>
      <c r="G2972" s="11" t="e">
        <f>VLOOKUP(E2972,TAXONS!B:C,2,FALSE)</f>
        <v>#N/A</v>
      </c>
      <c r="H2972" s="13">
        <f t="shared" si="233"/>
        <v>0</v>
      </c>
      <c r="I2972" s="12" t="e">
        <f t="shared" si="234"/>
        <v>#N/A</v>
      </c>
      <c r="J2972" s="14" t="e">
        <f t="shared" si="235"/>
        <v>#N/A</v>
      </c>
      <c r="K2972" s="15" t="e">
        <f>VLOOKUP(B2972,REGIONS!A:D,4,FALSE)</f>
        <v>#N/A</v>
      </c>
      <c r="L2972" s="19" t="e">
        <f>VLOOKUP(G2972,Sensibilité!$A:$L,12,FALSE)</f>
        <v>#N/A</v>
      </c>
      <c r="M2972" s="19" t="e">
        <f t="shared" si="236"/>
        <v>#N/A</v>
      </c>
      <c r="N2972" s="19" t="e">
        <f t="shared" si="237"/>
        <v>#N/A</v>
      </c>
      <c r="O2972" s="15" t="str">
        <f>IF(D2972=Listes!$B$6,"SWARMING",IF(OR(D2972=Listes!$B$1,D2972=Listes!$B$2,D2972=Listes!$B$5),2,IF(OR(D2972=Listes!$B$3,D2972=Listes!$B$4),1,"erreur colonne D")))</f>
        <v>SWARMING</v>
      </c>
      <c r="P2972" s="15" t="e">
        <f>IF(OR(W2972="Hiver",W2972="Transit"),VLOOKUP(E2972,IC!A:E,4,FALSE),IF(W2972="été",VLOOKUP(E2972,IC!A:E,3,FALSE),"erreur"))</f>
        <v>#N/A</v>
      </c>
      <c r="Q2972" s="15" t="e">
        <f>IF(P2972="NR",0,IF(F2972&lt;5,0,IF(P2972=1,VLOOKUP(F2972,IC!$G$1:$I$8,3,TRUE),
IF(P2972=2,VLOOKUP(F2972,IC!$K$1:$M$8,3,TRUE),
IF(P2972=3,VLOOKUP(F2972,IC!$O$1:$Q$8,3,TRUE),IF(P2972=4,VLOOKUP(F2972,IC!$S$2:$U$9,3,TRUE),
"erreur"))))))</f>
        <v>#N/A</v>
      </c>
      <c r="R2972" s="16" t="e">
        <f>IF(OR(V2972="NA",V2972="Transit",V2972&lt;Listes!$F$1),"non applicable",F2972/V2972)</f>
        <v>#N/A</v>
      </c>
      <c r="S2972" s="16" t="e">
        <f>IF(W2972="Transit","Non applicable",IF(AND(W2972="été",T2972&gt;Listes!F2971),F2972/T2972,IF(AND(W2972="Hiver",Hierarchisation!U2972&gt;Listes!F2971),F2972/U2972,"non applicable")))</f>
        <v>#N/A</v>
      </c>
      <c r="T2972" s="17" t="e">
        <f>IF(K2972="Centre",VLOOKUP(E2972,effectifs_ete,3,FALSE),IF(Hierarchisation!K2972="Grand Nord",VLOOKUP(Hierarchisation!E2972,effectifs_ete,4,FALSE),IF(Hierarchisation!K2972="Nord Est",VLOOKUP(Hierarchisation!E2972,effectifs_ete,5,FALSE),IF(Hierarchisation!K2972="Nord Ouest",VLOOKUP(Hierarchisation!E2972,effectifs_ete,6,FALSE),IF(Hierarchisation!K2972="Sud Est",VLOOKUP(Hierarchisation!E2972,effectifs_ete,7,FALSE),IF(Hierarchisation!K2972="Sud Ouest",VLOOKUP(Hierarchisation!E2972,effectifs_ete,8,FALSE),"Erreur Région"))))))</f>
        <v>#N/A</v>
      </c>
      <c r="U2972" s="17" t="e">
        <f>IF(K2972="Centre",VLOOKUP(E2972,effectifs_hiver,3,FALSE),IF(Hierarchisation!K2972="Grand Nord",VLOOKUP(Hierarchisation!E2972,effectifs_hiver,4,FALSE),IF(Hierarchisation!K2972="Nord Est",VLOOKUP(Hierarchisation!E2972,effectifs_hiver,5,FALSE),IF(Hierarchisation!K2972="Nord Ouest",VLOOKUP(Hierarchisation!E2972,effectifs_hiver,6,FALSE),IF(Hierarchisation!K2972="Sud Est",VLOOKUP(Hierarchisation!E2972,effectifs_hiver,7,FALSE),IF(Hierarchisation!K2972="Sud Ouest",VLOOKUP(Hierarchisation!E2972,effectifs_hiver,8,FALSE),"Erreur Région"))))))</f>
        <v>#N/A</v>
      </c>
      <c r="V2972" s="17" t="e">
        <f>IF(W2972="Transit","Transit",IF(W2972="hiver",VLOOKUP(E2972,'EFFECTIFS Hiver'!$A:$I,9,FALSE),IF(W2972="été",VLOOKUP(E2972,'EFFECTIFS Eté'!$A:$I,9,FALSE),"Erreur saison")))</f>
        <v>#N/A</v>
      </c>
      <c r="W2972" s="18" t="e">
        <f>VLOOKUP(D2972,Listes!B:C,2,FALSE)</f>
        <v>#N/A</v>
      </c>
    </row>
    <row r="2973" spans="1:23" ht="15.75" customHeight="1">
      <c r="A2973" s="11"/>
      <c r="B2973" s="11"/>
      <c r="C2973" s="11"/>
      <c r="D2973" s="11"/>
      <c r="E2973" s="11"/>
      <c r="F2973" s="11"/>
      <c r="G2973" s="11" t="e">
        <f>VLOOKUP(E2973,TAXONS!B:C,2,FALSE)</f>
        <v>#N/A</v>
      </c>
      <c r="H2973" s="13">
        <f t="shared" si="233"/>
        <v>0</v>
      </c>
      <c r="I2973" s="12" t="e">
        <f t="shared" si="234"/>
        <v>#N/A</v>
      </c>
      <c r="J2973" s="14" t="e">
        <f t="shared" si="235"/>
        <v>#N/A</v>
      </c>
      <c r="K2973" s="15" t="e">
        <f>VLOOKUP(B2973,REGIONS!A:D,4,FALSE)</f>
        <v>#N/A</v>
      </c>
      <c r="L2973" s="19" t="e">
        <f>VLOOKUP(G2973,Sensibilité!$A:$L,12,FALSE)</f>
        <v>#N/A</v>
      </c>
      <c r="M2973" s="19" t="e">
        <f t="shared" si="236"/>
        <v>#N/A</v>
      </c>
      <c r="N2973" s="19" t="e">
        <f t="shared" si="237"/>
        <v>#N/A</v>
      </c>
      <c r="O2973" s="15" t="str">
        <f>IF(D2973=Listes!$B$6,"SWARMING",IF(OR(D2973=Listes!$B$1,D2973=Listes!$B$2,D2973=Listes!$B$5),2,IF(OR(D2973=Listes!$B$3,D2973=Listes!$B$4),1,"erreur colonne D")))</f>
        <v>SWARMING</v>
      </c>
      <c r="P2973" s="15" t="e">
        <f>IF(OR(W2973="Hiver",W2973="Transit"),VLOOKUP(E2973,IC!A:E,4,FALSE),IF(W2973="été",VLOOKUP(E2973,IC!A:E,3,FALSE),"erreur"))</f>
        <v>#N/A</v>
      </c>
      <c r="Q2973" s="15" t="e">
        <f>IF(P2973="NR",0,IF(F2973&lt;5,0,IF(P2973=1,VLOOKUP(F2973,IC!$G$1:$I$8,3,TRUE),
IF(P2973=2,VLOOKUP(F2973,IC!$K$1:$M$8,3,TRUE),
IF(P2973=3,VLOOKUP(F2973,IC!$O$1:$Q$8,3,TRUE),IF(P2973=4,VLOOKUP(F2973,IC!$S$2:$U$9,3,TRUE),
"erreur"))))))</f>
        <v>#N/A</v>
      </c>
      <c r="R2973" s="16" t="e">
        <f>IF(OR(V2973="NA",V2973="Transit",V2973&lt;Listes!$F$1),"non applicable",F2973/V2973)</f>
        <v>#N/A</v>
      </c>
      <c r="S2973" s="16" t="e">
        <f>IF(W2973="Transit","Non applicable",IF(AND(W2973="été",T2973&gt;Listes!F2972),F2973/T2973,IF(AND(W2973="Hiver",Hierarchisation!U2973&gt;Listes!F2972),F2973/U2973,"non applicable")))</f>
        <v>#N/A</v>
      </c>
      <c r="T2973" s="17" t="e">
        <f>IF(K2973="Centre",VLOOKUP(E2973,effectifs_ete,3,FALSE),IF(Hierarchisation!K2973="Grand Nord",VLOOKUP(Hierarchisation!E2973,effectifs_ete,4,FALSE),IF(Hierarchisation!K2973="Nord Est",VLOOKUP(Hierarchisation!E2973,effectifs_ete,5,FALSE),IF(Hierarchisation!K2973="Nord Ouest",VLOOKUP(Hierarchisation!E2973,effectifs_ete,6,FALSE),IF(Hierarchisation!K2973="Sud Est",VLOOKUP(Hierarchisation!E2973,effectifs_ete,7,FALSE),IF(Hierarchisation!K2973="Sud Ouest",VLOOKUP(Hierarchisation!E2973,effectifs_ete,8,FALSE),"Erreur Région"))))))</f>
        <v>#N/A</v>
      </c>
      <c r="U2973" s="17" t="e">
        <f>IF(K2973="Centre",VLOOKUP(E2973,effectifs_hiver,3,FALSE),IF(Hierarchisation!K2973="Grand Nord",VLOOKUP(Hierarchisation!E2973,effectifs_hiver,4,FALSE),IF(Hierarchisation!K2973="Nord Est",VLOOKUP(Hierarchisation!E2973,effectifs_hiver,5,FALSE),IF(Hierarchisation!K2973="Nord Ouest",VLOOKUP(Hierarchisation!E2973,effectifs_hiver,6,FALSE),IF(Hierarchisation!K2973="Sud Est",VLOOKUP(Hierarchisation!E2973,effectifs_hiver,7,FALSE),IF(Hierarchisation!K2973="Sud Ouest",VLOOKUP(Hierarchisation!E2973,effectifs_hiver,8,FALSE),"Erreur Région"))))))</f>
        <v>#N/A</v>
      </c>
      <c r="V2973" s="17" t="e">
        <f>IF(W2973="Transit","Transit",IF(W2973="hiver",VLOOKUP(E2973,'EFFECTIFS Hiver'!$A:$I,9,FALSE),IF(W2973="été",VLOOKUP(E2973,'EFFECTIFS Eté'!$A:$I,9,FALSE),"Erreur saison")))</f>
        <v>#N/A</v>
      </c>
      <c r="W2973" s="18" t="e">
        <f>VLOOKUP(D2973,Listes!B:C,2,FALSE)</f>
        <v>#N/A</v>
      </c>
    </row>
    <row r="2974" spans="1:23" ht="15.75" customHeight="1">
      <c r="A2974" s="11"/>
      <c r="B2974" s="11"/>
      <c r="C2974" s="11"/>
      <c r="D2974" s="11"/>
      <c r="E2974" s="11"/>
      <c r="F2974" s="11"/>
      <c r="G2974" s="11" t="e">
        <f>VLOOKUP(E2974,TAXONS!B:C,2,FALSE)</f>
        <v>#N/A</v>
      </c>
      <c r="H2974" s="13">
        <f t="shared" si="233"/>
        <v>0</v>
      </c>
      <c r="I2974" s="12" t="e">
        <f t="shared" si="234"/>
        <v>#N/A</v>
      </c>
      <c r="J2974" s="14" t="e">
        <f t="shared" si="235"/>
        <v>#N/A</v>
      </c>
      <c r="K2974" s="15" t="e">
        <f>VLOOKUP(B2974,REGIONS!A:D,4,FALSE)</f>
        <v>#N/A</v>
      </c>
      <c r="L2974" s="19" t="e">
        <f>VLOOKUP(G2974,Sensibilité!$A:$L,12,FALSE)</f>
        <v>#N/A</v>
      </c>
      <c r="M2974" s="19" t="e">
        <f t="shared" si="236"/>
        <v>#N/A</v>
      </c>
      <c r="N2974" s="19" t="e">
        <f t="shared" si="237"/>
        <v>#N/A</v>
      </c>
      <c r="O2974" s="15" t="str">
        <f>IF(D2974=Listes!$B$6,"SWARMING",IF(OR(D2974=Listes!$B$1,D2974=Listes!$B$2,D2974=Listes!$B$5),2,IF(OR(D2974=Listes!$B$3,D2974=Listes!$B$4),1,"erreur colonne D")))</f>
        <v>SWARMING</v>
      </c>
      <c r="P2974" s="15" t="e">
        <f>IF(OR(W2974="Hiver",W2974="Transit"),VLOOKUP(E2974,IC!A:E,4,FALSE),IF(W2974="été",VLOOKUP(E2974,IC!A:E,3,FALSE),"erreur"))</f>
        <v>#N/A</v>
      </c>
      <c r="Q2974" s="15" t="e">
        <f>IF(P2974="NR",0,IF(F2974&lt;5,0,IF(P2974=1,VLOOKUP(F2974,IC!$G$1:$I$8,3,TRUE),
IF(P2974=2,VLOOKUP(F2974,IC!$K$1:$M$8,3,TRUE),
IF(P2974=3,VLOOKUP(F2974,IC!$O$1:$Q$8,3,TRUE),IF(P2974=4,VLOOKUP(F2974,IC!$S$2:$U$9,3,TRUE),
"erreur"))))))</f>
        <v>#N/A</v>
      </c>
      <c r="R2974" s="16" t="e">
        <f>IF(OR(V2974="NA",V2974="Transit",V2974&lt;Listes!$F$1),"non applicable",F2974/V2974)</f>
        <v>#N/A</v>
      </c>
      <c r="S2974" s="16" t="e">
        <f>IF(W2974="Transit","Non applicable",IF(AND(W2974="été",T2974&gt;Listes!F2973),F2974/T2974,IF(AND(W2974="Hiver",Hierarchisation!U2974&gt;Listes!F2973),F2974/U2974,"non applicable")))</f>
        <v>#N/A</v>
      </c>
      <c r="T2974" s="17" t="e">
        <f>IF(K2974="Centre",VLOOKUP(E2974,effectifs_ete,3,FALSE),IF(Hierarchisation!K2974="Grand Nord",VLOOKUP(Hierarchisation!E2974,effectifs_ete,4,FALSE),IF(Hierarchisation!K2974="Nord Est",VLOOKUP(Hierarchisation!E2974,effectifs_ete,5,FALSE),IF(Hierarchisation!K2974="Nord Ouest",VLOOKUP(Hierarchisation!E2974,effectifs_ete,6,FALSE),IF(Hierarchisation!K2974="Sud Est",VLOOKUP(Hierarchisation!E2974,effectifs_ete,7,FALSE),IF(Hierarchisation!K2974="Sud Ouest",VLOOKUP(Hierarchisation!E2974,effectifs_ete,8,FALSE),"Erreur Région"))))))</f>
        <v>#N/A</v>
      </c>
      <c r="U2974" s="17" t="e">
        <f>IF(K2974="Centre",VLOOKUP(E2974,effectifs_hiver,3,FALSE),IF(Hierarchisation!K2974="Grand Nord",VLOOKUP(Hierarchisation!E2974,effectifs_hiver,4,FALSE),IF(Hierarchisation!K2974="Nord Est",VLOOKUP(Hierarchisation!E2974,effectifs_hiver,5,FALSE),IF(Hierarchisation!K2974="Nord Ouest",VLOOKUP(Hierarchisation!E2974,effectifs_hiver,6,FALSE),IF(Hierarchisation!K2974="Sud Est",VLOOKUP(Hierarchisation!E2974,effectifs_hiver,7,FALSE),IF(Hierarchisation!K2974="Sud Ouest",VLOOKUP(Hierarchisation!E2974,effectifs_hiver,8,FALSE),"Erreur Région"))))))</f>
        <v>#N/A</v>
      </c>
      <c r="V2974" s="17" t="e">
        <f>IF(W2974="Transit","Transit",IF(W2974="hiver",VLOOKUP(E2974,'EFFECTIFS Hiver'!$A:$I,9,FALSE),IF(W2974="été",VLOOKUP(E2974,'EFFECTIFS Eté'!$A:$I,9,FALSE),"Erreur saison")))</f>
        <v>#N/A</v>
      </c>
      <c r="W2974" s="18" t="e">
        <f>VLOOKUP(D2974,Listes!B:C,2,FALSE)</f>
        <v>#N/A</v>
      </c>
    </row>
    <row r="2975" spans="1:23" ht="15.75" customHeight="1">
      <c r="A2975" s="11"/>
      <c r="B2975" s="11"/>
      <c r="C2975" s="11"/>
      <c r="D2975" s="11"/>
      <c r="E2975" s="11"/>
      <c r="F2975" s="11"/>
      <c r="G2975" s="11" t="e">
        <f>VLOOKUP(E2975,TAXONS!B:C,2,FALSE)</f>
        <v>#N/A</v>
      </c>
      <c r="H2975" s="13">
        <f t="shared" si="233"/>
        <v>0</v>
      </c>
      <c r="I2975" s="12" t="e">
        <f t="shared" si="234"/>
        <v>#N/A</v>
      </c>
      <c r="J2975" s="14" t="e">
        <f t="shared" si="235"/>
        <v>#N/A</v>
      </c>
      <c r="K2975" s="15" t="e">
        <f>VLOOKUP(B2975,REGIONS!A:D,4,FALSE)</f>
        <v>#N/A</v>
      </c>
      <c r="L2975" s="19" t="e">
        <f>VLOOKUP(G2975,Sensibilité!$A:$L,12,FALSE)</f>
        <v>#N/A</v>
      </c>
      <c r="M2975" s="19" t="e">
        <f t="shared" si="236"/>
        <v>#N/A</v>
      </c>
      <c r="N2975" s="19" t="e">
        <f t="shared" si="237"/>
        <v>#N/A</v>
      </c>
      <c r="O2975" s="15" t="str">
        <f>IF(D2975=Listes!$B$6,"SWARMING",IF(OR(D2975=Listes!$B$1,D2975=Listes!$B$2,D2975=Listes!$B$5),2,IF(OR(D2975=Listes!$B$3,D2975=Listes!$B$4),1,"erreur colonne D")))</f>
        <v>SWARMING</v>
      </c>
      <c r="P2975" s="15" t="e">
        <f>IF(OR(W2975="Hiver",W2975="Transit"),VLOOKUP(E2975,IC!A:E,4,FALSE),IF(W2975="été",VLOOKUP(E2975,IC!A:E,3,FALSE),"erreur"))</f>
        <v>#N/A</v>
      </c>
      <c r="Q2975" s="15" t="e">
        <f>IF(P2975="NR",0,IF(F2975&lt;5,0,IF(P2975=1,VLOOKUP(F2975,IC!$G$1:$I$8,3,TRUE),
IF(P2975=2,VLOOKUP(F2975,IC!$K$1:$M$8,3,TRUE),
IF(P2975=3,VLOOKUP(F2975,IC!$O$1:$Q$8,3,TRUE),IF(P2975=4,VLOOKUP(F2975,IC!$S$2:$U$9,3,TRUE),
"erreur"))))))</f>
        <v>#N/A</v>
      </c>
      <c r="R2975" s="16" t="e">
        <f>IF(OR(V2975="NA",V2975="Transit",V2975&lt;Listes!$F$1),"non applicable",F2975/V2975)</f>
        <v>#N/A</v>
      </c>
      <c r="S2975" s="16" t="e">
        <f>IF(W2975="Transit","Non applicable",IF(AND(W2975="été",T2975&gt;Listes!F2974),F2975/T2975,IF(AND(W2975="Hiver",Hierarchisation!U2975&gt;Listes!F2974),F2975/U2975,"non applicable")))</f>
        <v>#N/A</v>
      </c>
      <c r="T2975" s="17" t="e">
        <f>IF(K2975="Centre",VLOOKUP(E2975,effectifs_ete,3,FALSE),IF(Hierarchisation!K2975="Grand Nord",VLOOKUP(Hierarchisation!E2975,effectifs_ete,4,FALSE),IF(Hierarchisation!K2975="Nord Est",VLOOKUP(Hierarchisation!E2975,effectifs_ete,5,FALSE),IF(Hierarchisation!K2975="Nord Ouest",VLOOKUP(Hierarchisation!E2975,effectifs_ete,6,FALSE),IF(Hierarchisation!K2975="Sud Est",VLOOKUP(Hierarchisation!E2975,effectifs_ete,7,FALSE),IF(Hierarchisation!K2975="Sud Ouest",VLOOKUP(Hierarchisation!E2975,effectifs_ete,8,FALSE),"Erreur Région"))))))</f>
        <v>#N/A</v>
      </c>
      <c r="U2975" s="17" t="e">
        <f>IF(K2975="Centre",VLOOKUP(E2975,effectifs_hiver,3,FALSE),IF(Hierarchisation!K2975="Grand Nord",VLOOKUP(Hierarchisation!E2975,effectifs_hiver,4,FALSE),IF(Hierarchisation!K2975="Nord Est",VLOOKUP(Hierarchisation!E2975,effectifs_hiver,5,FALSE),IF(Hierarchisation!K2975="Nord Ouest",VLOOKUP(Hierarchisation!E2975,effectifs_hiver,6,FALSE),IF(Hierarchisation!K2975="Sud Est",VLOOKUP(Hierarchisation!E2975,effectifs_hiver,7,FALSE),IF(Hierarchisation!K2975="Sud Ouest",VLOOKUP(Hierarchisation!E2975,effectifs_hiver,8,FALSE),"Erreur Région"))))))</f>
        <v>#N/A</v>
      </c>
      <c r="V2975" s="17" t="e">
        <f>IF(W2975="Transit","Transit",IF(W2975="hiver",VLOOKUP(E2975,'EFFECTIFS Hiver'!$A:$I,9,FALSE),IF(W2975="été",VLOOKUP(E2975,'EFFECTIFS Eté'!$A:$I,9,FALSE),"Erreur saison")))</f>
        <v>#N/A</v>
      </c>
      <c r="W2975" s="18" t="e">
        <f>VLOOKUP(D2975,Listes!B:C,2,FALSE)</f>
        <v>#N/A</v>
      </c>
    </row>
    <row r="2976" spans="1:23" ht="15.75" customHeight="1">
      <c r="A2976" s="11"/>
      <c r="B2976" s="11"/>
      <c r="C2976" s="11"/>
      <c r="D2976" s="11"/>
      <c r="E2976" s="11"/>
      <c r="F2976" s="11"/>
      <c r="G2976" s="11" t="e">
        <f>VLOOKUP(E2976,TAXONS!B:C,2,FALSE)</f>
        <v>#N/A</v>
      </c>
      <c r="H2976" s="13">
        <f t="shared" si="233"/>
        <v>0</v>
      </c>
      <c r="I2976" s="12" t="e">
        <f t="shared" si="234"/>
        <v>#N/A</v>
      </c>
      <c r="J2976" s="14" t="e">
        <f t="shared" si="235"/>
        <v>#N/A</v>
      </c>
      <c r="K2976" s="15" t="e">
        <f>VLOOKUP(B2976,REGIONS!A:D,4,FALSE)</f>
        <v>#N/A</v>
      </c>
      <c r="L2976" s="19" t="e">
        <f>VLOOKUP(G2976,Sensibilité!$A:$L,12,FALSE)</f>
        <v>#N/A</v>
      </c>
      <c r="M2976" s="19" t="e">
        <f t="shared" si="236"/>
        <v>#N/A</v>
      </c>
      <c r="N2976" s="19" t="e">
        <f t="shared" si="237"/>
        <v>#N/A</v>
      </c>
      <c r="O2976" s="15" t="str">
        <f>IF(D2976=Listes!$B$6,"SWARMING",IF(OR(D2976=Listes!$B$1,D2976=Listes!$B$2,D2976=Listes!$B$5),2,IF(OR(D2976=Listes!$B$3,D2976=Listes!$B$4),1,"erreur colonne D")))</f>
        <v>SWARMING</v>
      </c>
      <c r="P2976" s="15" t="e">
        <f>IF(OR(W2976="Hiver",W2976="Transit"),VLOOKUP(E2976,IC!A:E,4,FALSE),IF(W2976="été",VLOOKUP(E2976,IC!A:E,3,FALSE),"erreur"))</f>
        <v>#N/A</v>
      </c>
      <c r="Q2976" s="15" t="e">
        <f>IF(P2976="NR",0,IF(F2976&lt;5,0,IF(P2976=1,VLOOKUP(F2976,IC!$G$1:$I$8,3,TRUE),
IF(P2976=2,VLOOKUP(F2976,IC!$K$1:$M$8,3,TRUE),
IF(P2976=3,VLOOKUP(F2976,IC!$O$1:$Q$8,3,TRUE),IF(P2976=4,VLOOKUP(F2976,IC!$S$2:$U$9,3,TRUE),
"erreur"))))))</f>
        <v>#N/A</v>
      </c>
      <c r="R2976" s="16" t="e">
        <f>IF(OR(V2976="NA",V2976="Transit",V2976&lt;Listes!$F$1),"non applicable",F2976/V2976)</f>
        <v>#N/A</v>
      </c>
      <c r="S2976" s="16" t="e">
        <f>IF(W2976="Transit","Non applicable",IF(AND(W2976="été",T2976&gt;Listes!F2975),F2976/T2976,IF(AND(W2976="Hiver",Hierarchisation!U2976&gt;Listes!F2975),F2976/U2976,"non applicable")))</f>
        <v>#N/A</v>
      </c>
      <c r="T2976" s="17" t="e">
        <f>IF(K2976="Centre",VLOOKUP(E2976,effectifs_ete,3,FALSE),IF(Hierarchisation!K2976="Grand Nord",VLOOKUP(Hierarchisation!E2976,effectifs_ete,4,FALSE),IF(Hierarchisation!K2976="Nord Est",VLOOKUP(Hierarchisation!E2976,effectifs_ete,5,FALSE),IF(Hierarchisation!K2976="Nord Ouest",VLOOKUP(Hierarchisation!E2976,effectifs_ete,6,FALSE),IF(Hierarchisation!K2976="Sud Est",VLOOKUP(Hierarchisation!E2976,effectifs_ete,7,FALSE),IF(Hierarchisation!K2976="Sud Ouest",VLOOKUP(Hierarchisation!E2976,effectifs_ete,8,FALSE),"Erreur Région"))))))</f>
        <v>#N/A</v>
      </c>
      <c r="U2976" s="17" t="e">
        <f>IF(K2976="Centre",VLOOKUP(E2976,effectifs_hiver,3,FALSE),IF(Hierarchisation!K2976="Grand Nord",VLOOKUP(Hierarchisation!E2976,effectifs_hiver,4,FALSE),IF(Hierarchisation!K2976="Nord Est",VLOOKUP(Hierarchisation!E2976,effectifs_hiver,5,FALSE),IF(Hierarchisation!K2976="Nord Ouest",VLOOKUP(Hierarchisation!E2976,effectifs_hiver,6,FALSE),IF(Hierarchisation!K2976="Sud Est",VLOOKUP(Hierarchisation!E2976,effectifs_hiver,7,FALSE),IF(Hierarchisation!K2976="Sud Ouest",VLOOKUP(Hierarchisation!E2976,effectifs_hiver,8,FALSE),"Erreur Région"))))))</f>
        <v>#N/A</v>
      </c>
      <c r="V2976" s="17" t="e">
        <f>IF(W2976="Transit","Transit",IF(W2976="hiver",VLOOKUP(E2976,'EFFECTIFS Hiver'!$A:$I,9,FALSE),IF(W2976="été",VLOOKUP(E2976,'EFFECTIFS Eté'!$A:$I,9,FALSE),"Erreur saison")))</f>
        <v>#N/A</v>
      </c>
      <c r="W2976" s="18" t="e">
        <f>VLOOKUP(D2976,Listes!B:C,2,FALSE)</f>
        <v>#N/A</v>
      </c>
    </row>
    <row r="2977" spans="1:23" ht="15.75" customHeight="1">
      <c r="A2977" s="11"/>
      <c r="B2977" s="11"/>
      <c r="C2977" s="11"/>
      <c r="D2977" s="11"/>
      <c r="E2977" s="11"/>
      <c r="F2977" s="11"/>
      <c r="G2977" s="11" t="e">
        <f>VLOOKUP(E2977,TAXONS!B:C,2,FALSE)</f>
        <v>#N/A</v>
      </c>
      <c r="H2977" s="13">
        <f t="shared" si="233"/>
        <v>0</v>
      </c>
      <c r="I2977" s="12" t="e">
        <f t="shared" si="234"/>
        <v>#N/A</v>
      </c>
      <c r="J2977" s="14" t="e">
        <f t="shared" si="235"/>
        <v>#N/A</v>
      </c>
      <c r="K2977" s="15" t="e">
        <f>VLOOKUP(B2977,REGIONS!A:D,4,FALSE)</f>
        <v>#N/A</v>
      </c>
      <c r="L2977" s="19" t="e">
        <f>VLOOKUP(G2977,Sensibilité!$A:$L,12,FALSE)</f>
        <v>#N/A</v>
      </c>
      <c r="M2977" s="19" t="e">
        <f t="shared" si="236"/>
        <v>#N/A</v>
      </c>
      <c r="N2977" s="19" t="e">
        <f t="shared" si="237"/>
        <v>#N/A</v>
      </c>
      <c r="O2977" s="15" t="str">
        <f>IF(D2977=Listes!$B$6,"SWARMING",IF(OR(D2977=Listes!$B$1,D2977=Listes!$B$2,D2977=Listes!$B$5),2,IF(OR(D2977=Listes!$B$3,D2977=Listes!$B$4),1,"erreur colonne D")))</f>
        <v>SWARMING</v>
      </c>
      <c r="P2977" s="15" t="e">
        <f>IF(OR(W2977="Hiver",W2977="Transit"),VLOOKUP(E2977,IC!A:E,4,FALSE),IF(W2977="été",VLOOKUP(E2977,IC!A:E,3,FALSE),"erreur"))</f>
        <v>#N/A</v>
      </c>
      <c r="Q2977" s="15" t="e">
        <f>IF(P2977="NR",0,IF(F2977&lt;5,0,IF(P2977=1,VLOOKUP(F2977,IC!$G$1:$I$8,3,TRUE),
IF(P2977=2,VLOOKUP(F2977,IC!$K$1:$M$8,3,TRUE),
IF(P2977=3,VLOOKUP(F2977,IC!$O$1:$Q$8,3,TRUE),IF(P2977=4,VLOOKUP(F2977,IC!$S$2:$U$9,3,TRUE),
"erreur"))))))</f>
        <v>#N/A</v>
      </c>
      <c r="R2977" s="16" t="e">
        <f>IF(OR(V2977="NA",V2977="Transit",V2977&lt;Listes!$F$1),"non applicable",F2977/V2977)</f>
        <v>#N/A</v>
      </c>
      <c r="S2977" s="16" t="e">
        <f>IF(W2977="Transit","Non applicable",IF(AND(W2977="été",T2977&gt;Listes!F2976),F2977/T2977,IF(AND(W2977="Hiver",Hierarchisation!U2977&gt;Listes!F2976),F2977/U2977,"non applicable")))</f>
        <v>#N/A</v>
      </c>
      <c r="T2977" s="17" t="e">
        <f>IF(K2977="Centre",VLOOKUP(E2977,effectifs_ete,3,FALSE),IF(Hierarchisation!K2977="Grand Nord",VLOOKUP(Hierarchisation!E2977,effectifs_ete,4,FALSE),IF(Hierarchisation!K2977="Nord Est",VLOOKUP(Hierarchisation!E2977,effectifs_ete,5,FALSE),IF(Hierarchisation!K2977="Nord Ouest",VLOOKUP(Hierarchisation!E2977,effectifs_ete,6,FALSE),IF(Hierarchisation!K2977="Sud Est",VLOOKUP(Hierarchisation!E2977,effectifs_ete,7,FALSE),IF(Hierarchisation!K2977="Sud Ouest",VLOOKUP(Hierarchisation!E2977,effectifs_ete,8,FALSE),"Erreur Région"))))))</f>
        <v>#N/A</v>
      </c>
      <c r="U2977" s="17" t="e">
        <f>IF(K2977="Centre",VLOOKUP(E2977,effectifs_hiver,3,FALSE),IF(Hierarchisation!K2977="Grand Nord",VLOOKUP(Hierarchisation!E2977,effectifs_hiver,4,FALSE),IF(Hierarchisation!K2977="Nord Est",VLOOKUP(Hierarchisation!E2977,effectifs_hiver,5,FALSE),IF(Hierarchisation!K2977="Nord Ouest",VLOOKUP(Hierarchisation!E2977,effectifs_hiver,6,FALSE),IF(Hierarchisation!K2977="Sud Est",VLOOKUP(Hierarchisation!E2977,effectifs_hiver,7,FALSE),IF(Hierarchisation!K2977="Sud Ouest",VLOOKUP(Hierarchisation!E2977,effectifs_hiver,8,FALSE),"Erreur Région"))))))</f>
        <v>#N/A</v>
      </c>
      <c r="V2977" s="17" t="e">
        <f>IF(W2977="Transit","Transit",IF(W2977="hiver",VLOOKUP(E2977,'EFFECTIFS Hiver'!$A:$I,9,FALSE),IF(W2977="été",VLOOKUP(E2977,'EFFECTIFS Eté'!$A:$I,9,FALSE),"Erreur saison")))</f>
        <v>#N/A</v>
      </c>
      <c r="W2977" s="18" t="e">
        <f>VLOOKUP(D2977,Listes!B:C,2,FALSE)</f>
        <v>#N/A</v>
      </c>
    </row>
    <row r="2978" spans="1:23" ht="15.75" customHeight="1">
      <c r="A2978" s="11"/>
      <c r="B2978" s="11"/>
      <c r="C2978" s="11"/>
      <c r="D2978" s="11"/>
      <c r="E2978" s="11"/>
      <c r="F2978" s="11"/>
      <c r="G2978" s="11" t="e">
        <f>VLOOKUP(E2978,TAXONS!B:C,2,FALSE)</f>
        <v>#N/A</v>
      </c>
      <c r="H2978" s="13">
        <f t="shared" si="233"/>
        <v>0</v>
      </c>
      <c r="I2978" s="12" t="e">
        <f t="shared" si="234"/>
        <v>#N/A</v>
      </c>
      <c r="J2978" s="14" t="e">
        <f t="shared" si="235"/>
        <v>#N/A</v>
      </c>
      <c r="K2978" s="15" t="e">
        <f>VLOOKUP(B2978,REGIONS!A:D,4,FALSE)</f>
        <v>#N/A</v>
      </c>
      <c r="L2978" s="19" t="e">
        <f>VLOOKUP(G2978,Sensibilité!$A:$L,12,FALSE)</f>
        <v>#N/A</v>
      </c>
      <c r="M2978" s="19" t="e">
        <f t="shared" si="236"/>
        <v>#N/A</v>
      </c>
      <c r="N2978" s="19" t="e">
        <f t="shared" si="237"/>
        <v>#N/A</v>
      </c>
      <c r="O2978" s="15" t="str">
        <f>IF(D2978=Listes!$B$6,"SWARMING",IF(OR(D2978=Listes!$B$1,D2978=Listes!$B$2,D2978=Listes!$B$5),2,IF(OR(D2978=Listes!$B$3,D2978=Listes!$B$4),1,"erreur colonne D")))</f>
        <v>SWARMING</v>
      </c>
      <c r="P2978" s="15" t="e">
        <f>IF(OR(W2978="Hiver",W2978="Transit"),VLOOKUP(E2978,IC!A:E,4,FALSE),IF(W2978="été",VLOOKUP(E2978,IC!A:E,3,FALSE),"erreur"))</f>
        <v>#N/A</v>
      </c>
      <c r="Q2978" s="15" t="e">
        <f>IF(P2978="NR",0,IF(F2978&lt;5,0,IF(P2978=1,VLOOKUP(F2978,IC!$G$1:$I$8,3,TRUE),
IF(P2978=2,VLOOKUP(F2978,IC!$K$1:$M$8,3,TRUE),
IF(P2978=3,VLOOKUP(F2978,IC!$O$1:$Q$8,3,TRUE),IF(P2978=4,VLOOKUP(F2978,IC!$S$2:$U$9,3,TRUE),
"erreur"))))))</f>
        <v>#N/A</v>
      </c>
      <c r="R2978" s="16" t="e">
        <f>IF(OR(V2978="NA",V2978="Transit",V2978&lt;Listes!$F$1),"non applicable",F2978/V2978)</f>
        <v>#N/A</v>
      </c>
      <c r="S2978" s="16" t="e">
        <f>IF(W2978="Transit","Non applicable",IF(AND(W2978="été",T2978&gt;Listes!F2977),F2978/T2978,IF(AND(W2978="Hiver",Hierarchisation!U2978&gt;Listes!F2977),F2978/U2978,"non applicable")))</f>
        <v>#N/A</v>
      </c>
      <c r="T2978" s="17" t="e">
        <f>IF(K2978="Centre",VLOOKUP(E2978,effectifs_ete,3,FALSE),IF(Hierarchisation!K2978="Grand Nord",VLOOKUP(Hierarchisation!E2978,effectifs_ete,4,FALSE),IF(Hierarchisation!K2978="Nord Est",VLOOKUP(Hierarchisation!E2978,effectifs_ete,5,FALSE),IF(Hierarchisation!K2978="Nord Ouest",VLOOKUP(Hierarchisation!E2978,effectifs_ete,6,FALSE),IF(Hierarchisation!K2978="Sud Est",VLOOKUP(Hierarchisation!E2978,effectifs_ete,7,FALSE),IF(Hierarchisation!K2978="Sud Ouest",VLOOKUP(Hierarchisation!E2978,effectifs_ete,8,FALSE),"Erreur Région"))))))</f>
        <v>#N/A</v>
      </c>
      <c r="U2978" s="17" t="e">
        <f>IF(K2978="Centre",VLOOKUP(E2978,effectifs_hiver,3,FALSE),IF(Hierarchisation!K2978="Grand Nord",VLOOKUP(Hierarchisation!E2978,effectifs_hiver,4,FALSE),IF(Hierarchisation!K2978="Nord Est",VLOOKUP(Hierarchisation!E2978,effectifs_hiver,5,FALSE),IF(Hierarchisation!K2978="Nord Ouest",VLOOKUP(Hierarchisation!E2978,effectifs_hiver,6,FALSE),IF(Hierarchisation!K2978="Sud Est",VLOOKUP(Hierarchisation!E2978,effectifs_hiver,7,FALSE),IF(Hierarchisation!K2978="Sud Ouest",VLOOKUP(Hierarchisation!E2978,effectifs_hiver,8,FALSE),"Erreur Région"))))))</f>
        <v>#N/A</v>
      </c>
      <c r="V2978" s="17" t="e">
        <f>IF(W2978="Transit","Transit",IF(W2978="hiver",VLOOKUP(E2978,'EFFECTIFS Hiver'!$A:$I,9,FALSE),IF(W2978="été",VLOOKUP(E2978,'EFFECTIFS Eté'!$A:$I,9,FALSE),"Erreur saison")))</f>
        <v>#N/A</v>
      </c>
      <c r="W2978" s="18" t="e">
        <f>VLOOKUP(D2978,Listes!B:C,2,FALSE)</f>
        <v>#N/A</v>
      </c>
    </row>
    <row r="2979" spans="1:23" ht="15.75" customHeight="1">
      <c r="A2979" s="11"/>
      <c r="B2979" s="11"/>
      <c r="C2979" s="11"/>
      <c r="D2979" s="11"/>
      <c r="E2979" s="11"/>
      <c r="F2979" s="11"/>
      <c r="G2979" s="11" t="e">
        <f>VLOOKUP(E2979,TAXONS!B:C,2,FALSE)</f>
        <v>#N/A</v>
      </c>
      <c r="H2979" s="13">
        <f t="shared" si="233"/>
        <v>0</v>
      </c>
      <c r="I2979" s="12" t="e">
        <f t="shared" si="234"/>
        <v>#N/A</v>
      </c>
      <c r="J2979" s="14" t="e">
        <f t="shared" si="235"/>
        <v>#N/A</v>
      </c>
      <c r="K2979" s="15" t="e">
        <f>VLOOKUP(B2979,REGIONS!A:D,4,FALSE)</f>
        <v>#N/A</v>
      </c>
      <c r="L2979" s="19" t="e">
        <f>VLOOKUP(G2979,Sensibilité!$A:$L,12,FALSE)</f>
        <v>#N/A</v>
      </c>
      <c r="M2979" s="19" t="e">
        <f t="shared" si="236"/>
        <v>#N/A</v>
      </c>
      <c r="N2979" s="19" t="e">
        <f t="shared" si="237"/>
        <v>#N/A</v>
      </c>
      <c r="O2979" s="15" t="str">
        <f>IF(D2979=Listes!$B$6,"SWARMING",IF(OR(D2979=Listes!$B$1,D2979=Listes!$B$2,D2979=Listes!$B$5),2,IF(OR(D2979=Listes!$B$3,D2979=Listes!$B$4),1,"erreur colonne D")))</f>
        <v>SWARMING</v>
      </c>
      <c r="P2979" s="15" t="e">
        <f>IF(OR(W2979="Hiver",W2979="Transit"),VLOOKUP(E2979,IC!A:E,4,FALSE),IF(W2979="été",VLOOKUP(E2979,IC!A:E,3,FALSE),"erreur"))</f>
        <v>#N/A</v>
      </c>
      <c r="Q2979" s="15" t="e">
        <f>IF(P2979="NR",0,IF(F2979&lt;5,0,IF(P2979=1,VLOOKUP(F2979,IC!$G$1:$I$8,3,TRUE),
IF(P2979=2,VLOOKUP(F2979,IC!$K$1:$M$8,3,TRUE),
IF(P2979=3,VLOOKUP(F2979,IC!$O$1:$Q$8,3,TRUE),IF(P2979=4,VLOOKUP(F2979,IC!$S$2:$U$9,3,TRUE),
"erreur"))))))</f>
        <v>#N/A</v>
      </c>
      <c r="R2979" s="16" t="e">
        <f>IF(OR(V2979="NA",V2979="Transit",V2979&lt;Listes!$F$1),"non applicable",F2979/V2979)</f>
        <v>#N/A</v>
      </c>
      <c r="S2979" s="16" t="e">
        <f>IF(W2979="Transit","Non applicable",IF(AND(W2979="été",T2979&gt;Listes!F2978),F2979/T2979,IF(AND(W2979="Hiver",Hierarchisation!U2979&gt;Listes!F2978),F2979/U2979,"non applicable")))</f>
        <v>#N/A</v>
      </c>
      <c r="T2979" s="17" t="e">
        <f>IF(K2979="Centre",VLOOKUP(E2979,effectifs_ete,3,FALSE),IF(Hierarchisation!K2979="Grand Nord",VLOOKUP(Hierarchisation!E2979,effectifs_ete,4,FALSE),IF(Hierarchisation!K2979="Nord Est",VLOOKUP(Hierarchisation!E2979,effectifs_ete,5,FALSE),IF(Hierarchisation!K2979="Nord Ouest",VLOOKUP(Hierarchisation!E2979,effectifs_ete,6,FALSE),IF(Hierarchisation!K2979="Sud Est",VLOOKUP(Hierarchisation!E2979,effectifs_ete,7,FALSE),IF(Hierarchisation!K2979="Sud Ouest",VLOOKUP(Hierarchisation!E2979,effectifs_ete,8,FALSE),"Erreur Région"))))))</f>
        <v>#N/A</v>
      </c>
      <c r="U2979" s="17" t="e">
        <f>IF(K2979="Centre",VLOOKUP(E2979,effectifs_hiver,3,FALSE),IF(Hierarchisation!K2979="Grand Nord",VLOOKUP(Hierarchisation!E2979,effectifs_hiver,4,FALSE),IF(Hierarchisation!K2979="Nord Est",VLOOKUP(Hierarchisation!E2979,effectifs_hiver,5,FALSE),IF(Hierarchisation!K2979="Nord Ouest",VLOOKUP(Hierarchisation!E2979,effectifs_hiver,6,FALSE),IF(Hierarchisation!K2979="Sud Est",VLOOKUP(Hierarchisation!E2979,effectifs_hiver,7,FALSE),IF(Hierarchisation!K2979="Sud Ouest",VLOOKUP(Hierarchisation!E2979,effectifs_hiver,8,FALSE),"Erreur Région"))))))</f>
        <v>#N/A</v>
      </c>
      <c r="V2979" s="17" t="e">
        <f>IF(W2979="Transit","Transit",IF(W2979="hiver",VLOOKUP(E2979,'EFFECTIFS Hiver'!$A:$I,9,FALSE),IF(W2979="été",VLOOKUP(E2979,'EFFECTIFS Eté'!$A:$I,9,FALSE),"Erreur saison")))</f>
        <v>#N/A</v>
      </c>
      <c r="W2979" s="18" t="e">
        <f>VLOOKUP(D2979,Listes!B:C,2,FALSE)</f>
        <v>#N/A</v>
      </c>
    </row>
    <row r="2980" spans="1:23" ht="15.75" customHeight="1">
      <c r="A2980" s="11"/>
      <c r="B2980" s="11"/>
      <c r="C2980" s="11"/>
      <c r="D2980" s="11"/>
      <c r="E2980" s="11"/>
      <c r="F2980" s="11"/>
      <c r="G2980" s="11" t="e">
        <f>VLOOKUP(E2980,TAXONS!B:C,2,FALSE)</f>
        <v>#N/A</v>
      </c>
      <c r="H2980" s="13">
        <f t="shared" si="233"/>
        <v>0</v>
      </c>
      <c r="I2980" s="12" t="e">
        <f t="shared" si="234"/>
        <v>#N/A</v>
      </c>
      <c r="J2980" s="14" t="e">
        <f t="shared" si="235"/>
        <v>#N/A</v>
      </c>
      <c r="K2980" s="15" t="e">
        <f>VLOOKUP(B2980,REGIONS!A:D,4,FALSE)</f>
        <v>#N/A</v>
      </c>
      <c r="L2980" s="19" t="e">
        <f>VLOOKUP(G2980,Sensibilité!$A:$L,12,FALSE)</f>
        <v>#N/A</v>
      </c>
      <c r="M2980" s="19" t="e">
        <f t="shared" si="236"/>
        <v>#N/A</v>
      </c>
      <c r="N2980" s="19" t="e">
        <f t="shared" si="237"/>
        <v>#N/A</v>
      </c>
      <c r="O2980" s="15" t="str">
        <f>IF(D2980=Listes!$B$6,"SWARMING",IF(OR(D2980=Listes!$B$1,D2980=Listes!$B$2,D2980=Listes!$B$5),2,IF(OR(D2980=Listes!$B$3,D2980=Listes!$B$4),1,"erreur colonne D")))</f>
        <v>SWARMING</v>
      </c>
      <c r="P2980" s="15" t="e">
        <f>IF(OR(W2980="Hiver",W2980="Transit"),VLOOKUP(E2980,IC!A:E,4,FALSE),IF(W2980="été",VLOOKUP(E2980,IC!A:E,3,FALSE),"erreur"))</f>
        <v>#N/A</v>
      </c>
      <c r="Q2980" s="15" t="e">
        <f>IF(P2980="NR",0,IF(F2980&lt;5,0,IF(P2980=1,VLOOKUP(F2980,IC!$G$1:$I$8,3,TRUE),
IF(P2980=2,VLOOKUP(F2980,IC!$K$1:$M$8,3,TRUE),
IF(P2980=3,VLOOKUP(F2980,IC!$O$1:$Q$8,3,TRUE),IF(P2980=4,VLOOKUP(F2980,IC!$S$2:$U$9,3,TRUE),
"erreur"))))))</f>
        <v>#N/A</v>
      </c>
      <c r="R2980" s="16" t="e">
        <f>IF(OR(V2980="NA",V2980="Transit",V2980&lt;Listes!$F$1),"non applicable",F2980/V2980)</f>
        <v>#N/A</v>
      </c>
      <c r="S2980" s="16" t="e">
        <f>IF(W2980="Transit","Non applicable",IF(AND(W2980="été",T2980&gt;Listes!F2979),F2980/T2980,IF(AND(W2980="Hiver",Hierarchisation!U2980&gt;Listes!F2979),F2980/U2980,"non applicable")))</f>
        <v>#N/A</v>
      </c>
      <c r="T2980" s="17" t="e">
        <f>IF(K2980="Centre",VLOOKUP(E2980,effectifs_ete,3,FALSE),IF(Hierarchisation!K2980="Grand Nord",VLOOKUP(Hierarchisation!E2980,effectifs_ete,4,FALSE),IF(Hierarchisation!K2980="Nord Est",VLOOKUP(Hierarchisation!E2980,effectifs_ete,5,FALSE),IF(Hierarchisation!K2980="Nord Ouest",VLOOKUP(Hierarchisation!E2980,effectifs_ete,6,FALSE),IF(Hierarchisation!K2980="Sud Est",VLOOKUP(Hierarchisation!E2980,effectifs_ete,7,FALSE),IF(Hierarchisation!K2980="Sud Ouest",VLOOKUP(Hierarchisation!E2980,effectifs_ete,8,FALSE),"Erreur Région"))))))</f>
        <v>#N/A</v>
      </c>
      <c r="U2980" s="17" t="e">
        <f>IF(K2980="Centre",VLOOKUP(E2980,effectifs_hiver,3,FALSE),IF(Hierarchisation!K2980="Grand Nord",VLOOKUP(Hierarchisation!E2980,effectifs_hiver,4,FALSE),IF(Hierarchisation!K2980="Nord Est",VLOOKUP(Hierarchisation!E2980,effectifs_hiver,5,FALSE),IF(Hierarchisation!K2980="Nord Ouest",VLOOKUP(Hierarchisation!E2980,effectifs_hiver,6,FALSE),IF(Hierarchisation!K2980="Sud Est",VLOOKUP(Hierarchisation!E2980,effectifs_hiver,7,FALSE),IF(Hierarchisation!K2980="Sud Ouest",VLOOKUP(Hierarchisation!E2980,effectifs_hiver,8,FALSE),"Erreur Région"))))))</f>
        <v>#N/A</v>
      </c>
      <c r="V2980" s="17" t="e">
        <f>IF(W2980="Transit","Transit",IF(W2980="hiver",VLOOKUP(E2980,'EFFECTIFS Hiver'!$A:$I,9,FALSE),IF(W2980="été",VLOOKUP(E2980,'EFFECTIFS Eté'!$A:$I,9,FALSE),"Erreur saison")))</f>
        <v>#N/A</v>
      </c>
      <c r="W2980" s="18" t="e">
        <f>VLOOKUP(D2980,Listes!B:C,2,FALSE)</f>
        <v>#N/A</v>
      </c>
    </row>
    <row r="2981" spans="1:23" ht="15.75" customHeight="1">
      <c r="A2981" s="11"/>
      <c r="B2981" s="11"/>
      <c r="C2981" s="11"/>
      <c r="D2981" s="11"/>
      <c r="E2981" s="11"/>
      <c r="F2981" s="11"/>
      <c r="G2981" s="11" t="e">
        <f>VLOOKUP(E2981,TAXONS!B:C,2,FALSE)</f>
        <v>#N/A</v>
      </c>
      <c r="H2981" s="13">
        <f t="shared" si="233"/>
        <v>0</v>
      </c>
      <c r="I2981" s="12" t="e">
        <f t="shared" si="234"/>
        <v>#N/A</v>
      </c>
      <c r="J2981" s="14" t="e">
        <f t="shared" si="235"/>
        <v>#N/A</v>
      </c>
      <c r="K2981" s="15" t="e">
        <f>VLOOKUP(B2981,REGIONS!A:D,4,FALSE)</f>
        <v>#N/A</v>
      </c>
      <c r="L2981" s="19" t="e">
        <f>VLOOKUP(G2981,Sensibilité!$A:$L,12,FALSE)</f>
        <v>#N/A</v>
      </c>
      <c r="M2981" s="19" t="e">
        <f t="shared" si="236"/>
        <v>#N/A</v>
      </c>
      <c r="N2981" s="19" t="e">
        <f t="shared" si="237"/>
        <v>#N/A</v>
      </c>
      <c r="O2981" s="15" t="str">
        <f>IF(D2981=Listes!$B$6,"SWARMING",IF(OR(D2981=Listes!$B$1,D2981=Listes!$B$2,D2981=Listes!$B$5),2,IF(OR(D2981=Listes!$B$3,D2981=Listes!$B$4),1,"erreur colonne D")))</f>
        <v>SWARMING</v>
      </c>
      <c r="P2981" s="15" t="e">
        <f>IF(OR(W2981="Hiver",W2981="Transit"),VLOOKUP(E2981,IC!A:E,4,FALSE),IF(W2981="été",VLOOKUP(E2981,IC!A:E,3,FALSE),"erreur"))</f>
        <v>#N/A</v>
      </c>
      <c r="Q2981" s="15" t="e">
        <f>IF(P2981="NR",0,IF(F2981&lt;5,0,IF(P2981=1,VLOOKUP(F2981,IC!$G$1:$I$8,3,TRUE),
IF(P2981=2,VLOOKUP(F2981,IC!$K$1:$M$8,3,TRUE),
IF(P2981=3,VLOOKUP(F2981,IC!$O$1:$Q$8,3,TRUE),IF(P2981=4,VLOOKUP(F2981,IC!$S$2:$U$9,3,TRUE),
"erreur"))))))</f>
        <v>#N/A</v>
      </c>
      <c r="R2981" s="16" t="e">
        <f>IF(OR(V2981="NA",V2981="Transit",V2981&lt;Listes!$F$1),"non applicable",F2981/V2981)</f>
        <v>#N/A</v>
      </c>
      <c r="S2981" s="16" t="e">
        <f>IF(W2981="Transit","Non applicable",IF(AND(W2981="été",T2981&gt;Listes!F2980),F2981/T2981,IF(AND(W2981="Hiver",Hierarchisation!U2981&gt;Listes!F2980),F2981/U2981,"non applicable")))</f>
        <v>#N/A</v>
      </c>
      <c r="T2981" s="17" t="e">
        <f>IF(K2981="Centre",VLOOKUP(E2981,effectifs_ete,3,FALSE),IF(Hierarchisation!K2981="Grand Nord",VLOOKUP(Hierarchisation!E2981,effectifs_ete,4,FALSE),IF(Hierarchisation!K2981="Nord Est",VLOOKUP(Hierarchisation!E2981,effectifs_ete,5,FALSE),IF(Hierarchisation!K2981="Nord Ouest",VLOOKUP(Hierarchisation!E2981,effectifs_ete,6,FALSE),IF(Hierarchisation!K2981="Sud Est",VLOOKUP(Hierarchisation!E2981,effectifs_ete,7,FALSE),IF(Hierarchisation!K2981="Sud Ouest",VLOOKUP(Hierarchisation!E2981,effectifs_ete,8,FALSE),"Erreur Région"))))))</f>
        <v>#N/A</v>
      </c>
      <c r="U2981" s="17" t="e">
        <f>IF(K2981="Centre",VLOOKUP(E2981,effectifs_hiver,3,FALSE),IF(Hierarchisation!K2981="Grand Nord",VLOOKUP(Hierarchisation!E2981,effectifs_hiver,4,FALSE),IF(Hierarchisation!K2981="Nord Est",VLOOKUP(Hierarchisation!E2981,effectifs_hiver,5,FALSE),IF(Hierarchisation!K2981="Nord Ouest",VLOOKUP(Hierarchisation!E2981,effectifs_hiver,6,FALSE),IF(Hierarchisation!K2981="Sud Est",VLOOKUP(Hierarchisation!E2981,effectifs_hiver,7,FALSE),IF(Hierarchisation!K2981="Sud Ouest",VLOOKUP(Hierarchisation!E2981,effectifs_hiver,8,FALSE),"Erreur Région"))))))</f>
        <v>#N/A</v>
      </c>
      <c r="V2981" s="17" t="e">
        <f>IF(W2981="Transit","Transit",IF(W2981="hiver",VLOOKUP(E2981,'EFFECTIFS Hiver'!$A:$I,9,FALSE),IF(W2981="été",VLOOKUP(E2981,'EFFECTIFS Eté'!$A:$I,9,FALSE),"Erreur saison")))</f>
        <v>#N/A</v>
      </c>
      <c r="W2981" s="18" t="e">
        <f>VLOOKUP(D2981,Listes!B:C,2,FALSE)</f>
        <v>#N/A</v>
      </c>
    </row>
    <row r="2982" spans="1:23" ht="15.75" customHeight="1">
      <c r="A2982" s="11"/>
      <c r="B2982" s="11"/>
      <c r="C2982" s="11"/>
      <c r="D2982" s="11"/>
      <c r="E2982" s="11"/>
      <c r="F2982" s="11"/>
      <c r="G2982" s="11" t="e">
        <f>VLOOKUP(E2982,TAXONS!B:C,2,FALSE)</f>
        <v>#N/A</v>
      </c>
      <c r="H2982" s="13">
        <f t="shared" si="233"/>
        <v>0</v>
      </c>
      <c r="I2982" s="12" t="e">
        <f t="shared" si="234"/>
        <v>#N/A</v>
      </c>
      <c r="J2982" s="14" t="e">
        <f t="shared" si="235"/>
        <v>#N/A</v>
      </c>
      <c r="K2982" s="15" t="e">
        <f>VLOOKUP(B2982,REGIONS!A:D,4,FALSE)</f>
        <v>#N/A</v>
      </c>
      <c r="L2982" s="19" t="e">
        <f>VLOOKUP(G2982,Sensibilité!$A:$L,12,FALSE)</f>
        <v>#N/A</v>
      </c>
      <c r="M2982" s="19" t="e">
        <f t="shared" si="236"/>
        <v>#N/A</v>
      </c>
      <c r="N2982" s="19" t="e">
        <f t="shared" si="237"/>
        <v>#N/A</v>
      </c>
      <c r="O2982" s="15" t="str">
        <f>IF(D2982=Listes!$B$6,"SWARMING",IF(OR(D2982=Listes!$B$1,D2982=Listes!$B$2,D2982=Listes!$B$5),2,IF(OR(D2982=Listes!$B$3,D2982=Listes!$B$4),1,"erreur colonne D")))</f>
        <v>SWARMING</v>
      </c>
      <c r="P2982" s="15" t="e">
        <f>IF(OR(W2982="Hiver",W2982="Transit"),VLOOKUP(E2982,IC!A:E,4,FALSE),IF(W2982="été",VLOOKUP(E2982,IC!A:E,3,FALSE),"erreur"))</f>
        <v>#N/A</v>
      </c>
      <c r="Q2982" s="15" t="e">
        <f>IF(P2982="NR",0,IF(F2982&lt;5,0,IF(P2982=1,VLOOKUP(F2982,IC!$G$1:$I$8,3,TRUE),
IF(P2982=2,VLOOKUP(F2982,IC!$K$1:$M$8,3,TRUE),
IF(P2982=3,VLOOKUP(F2982,IC!$O$1:$Q$8,3,TRUE),IF(P2982=4,VLOOKUP(F2982,IC!$S$2:$U$9,3,TRUE),
"erreur"))))))</f>
        <v>#N/A</v>
      </c>
      <c r="R2982" s="16" t="e">
        <f>IF(OR(V2982="NA",V2982="Transit",V2982&lt;Listes!$F$1),"non applicable",F2982/V2982)</f>
        <v>#N/A</v>
      </c>
      <c r="S2982" s="16" t="e">
        <f>IF(W2982="Transit","Non applicable",IF(AND(W2982="été",T2982&gt;Listes!F2981),F2982/T2982,IF(AND(W2982="Hiver",Hierarchisation!U2982&gt;Listes!F2981),F2982/U2982,"non applicable")))</f>
        <v>#N/A</v>
      </c>
      <c r="T2982" s="17" t="e">
        <f>IF(K2982="Centre",VLOOKUP(E2982,effectifs_ete,3,FALSE),IF(Hierarchisation!K2982="Grand Nord",VLOOKUP(Hierarchisation!E2982,effectifs_ete,4,FALSE),IF(Hierarchisation!K2982="Nord Est",VLOOKUP(Hierarchisation!E2982,effectifs_ete,5,FALSE),IF(Hierarchisation!K2982="Nord Ouest",VLOOKUP(Hierarchisation!E2982,effectifs_ete,6,FALSE),IF(Hierarchisation!K2982="Sud Est",VLOOKUP(Hierarchisation!E2982,effectifs_ete,7,FALSE),IF(Hierarchisation!K2982="Sud Ouest",VLOOKUP(Hierarchisation!E2982,effectifs_ete,8,FALSE),"Erreur Région"))))))</f>
        <v>#N/A</v>
      </c>
      <c r="U2982" s="17" t="e">
        <f>IF(K2982="Centre",VLOOKUP(E2982,effectifs_hiver,3,FALSE),IF(Hierarchisation!K2982="Grand Nord",VLOOKUP(Hierarchisation!E2982,effectifs_hiver,4,FALSE),IF(Hierarchisation!K2982="Nord Est",VLOOKUP(Hierarchisation!E2982,effectifs_hiver,5,FALSE),IF(Hierarchisation!K2982="Nord Ouest",VLOOKUP(Hierarchisation!E2982,effectifs_hiver,6,FALSE),IF(Hierarchisation!K2982="Sud Est",VLOOKUP(Hierarchisation!E2982,effectifs_hiver,7,FALSE),IF(Hierarchisation!K2982="Sud Ouest",VLOOKUP(Hierarchisation!E2982,effectifs_hiver,8,FALSE),"Erreur Région"))))))</f>
        <v>#N/A</v>
      </c>
      <c r="V2982" s="17" t="e">
        <f>IF(W2982="Transit","Transit",IF(W2982="hiver",VLOOKUP(E2982,'EFFECTIFS Hiver'!$A:$I,9,FALSE),IF(W2982="été",VLOOKUP(E2982,'EFFECTIFS Eté'!$A:$I,9,FALSE),"Erreur saison")))</f>
        <v>#N/A</v>
      </c>
      <c r="W2982" s="18" t="e">
        <f>VLOOKUP(D2982,Listes!B:C,2,FALSE)</f>
        <v>#N/A</v>
      </c>
    </row>
    <row r="2983" spans="1:23" ht="15.75" customHeight="1">
      <c r="A2983" s="11"/>
      <c r="B2983" s="11"/>
      <c r="C2983" s="11"/>
      <c r="D2983" s="11"/>
      <c r="E2983" s="11"/>
      <c r="F2983" s="11"/>
      <c r="G2983" s="11" t="e">
        <f>VLOOKUP(E2983,TAXONS!B:C,2,FALSE)</f>
        <v>#N/A</v>
      </c>
      <c r="H2983" s="13">
        <f t="shared" si="233"/>
        <v>0</v>
      </c>
      <c r="I2983" s="12" t="e">
        <f t="shared" si="234"/>
        <v>#N/A</v>
      </c>
      <c r="J2983" s="14" t="e">
        <f t="shared" si="235"/>
        <v>#N/A</v>
      </c>
      <c r="K2983" s="15" t="e">
        <f>VLOOKUP(B2983,REGIONS!A:D,4,FALSE)</f>
        <v>#N/A</v>
      </c>
      <c r="L2983" s="19" t="e">
        <f>VLOOKUP(G2983,Sensibilité!$A:$L,12,FALSE)</f>
        <v>#N/A</v>
      </c>
      <c r="M2983" s="19" t="e">
        <f t="shared" si="236"/>
        <v>#N/A</v>
      </c>
      <c r="N2983" s="19" t="e">
        <f t="shared" si="237"/>
        <v>#N/A</v>
      </c>
      <c r="O2983" s="15" t="str">
        <f>IF(D2983=Listes!$B$6,"SWARMING",IF(OR(D2983=Listes!$B$1,D2983=Listes!$B$2,D2983=Listes!$B$5),2,IF(OR(D2983=Listes!$B$3,D2983=Listes!$B$4),1,"erreur colonne D")))</f>
        <v>SWARMING</v>
      </c>
      <c r="P2983" s="15" t="e">
        <f>IF(OR(W2983="Hiver",W2983="Transit"),VLOOKUP(E2983,IC!A:E,4,FALSE),IF(W2983="été",VLOOKUP(E2983,IC!A:E,3,FALSE),"erreur"))</f>
        <v>#N/A</v>
      </c>
      <c r="Q2983" s="15" t="e">
        <f>IF(P2983="NR",0,IF(F2983&lt;5,0,IF(P2983=1,VLOOKUP(F2983,IC!$G$1:$I$8,3,TRUE),
IF(P2983=2,VLOOKUP(F2983,IC!$K$1:$M$8,3,TRUE),
IF(P2983=3,VLOOKUP(F2983,IC!$O$1:$Q$8,3,TRUE),IF(P2983=4,VLOOKUP(F2983,IC!$S$2:$U$9,3,TRUE),
"erreur"))))))</f>
        <v>#N/A</v>
      </c>
      <c r="R2983" s="16" t="e">
        <f>IF(OR(V2983="NA",V2983="Transit",V2983&lt;Listes!$F$1),"non applicable",F2983/V2983)</f>
        <v>#N/A</v>
      </c>
      <c r="S2983" s="16" t="e">
        <f>IF(W2983="Transit","Non applicable",IF(AND(W2983="été",T2983&gt;Listes!F2982),F2983/T2983,IF(AND(W2983="Hiver",Hierarchisation!U2983&gt;Listes!F2982),F2983/U2983,"non applicable")))</f>
        <v>#N/A</v>
      </c>
      <c r="T2983" s="17" t="e">
        <f>IF(K2983="Centre",VLOOKUP(E2983,effectifs_ete,3,FALSE),IF(Hierarchisation!K2983="Grand Nord",VLOOKUP(Hierarchisation!E2983,effectifs_ete,4,FALSE),IF(Hierarchisation!K2983="Nord Est",VLOOKUP(Hierarchisation!E2983,effectifs_ete,5,FALSE),IF(Hierarchisation!K2983="Nord Ouest",VLOOKUP(Hierarchisation!E2983,effectifs_ete,6,FALSE),IF(Hierarchisation!K2983="Sud Est",VLOOKUP(Hierarchisation!E2983,effectifs_ete,7,FALSE),IF(Hierarchisation!K2983="Sud Ouest",VLOOKUP(Hierarchisation!E2983,effectifs_ete,8,FALSE),"Erreur Région"))))))</f>
        <v>#N/A</v>
      </c>
      <c r="U2983" s="17" t="e">
        <f>IF(K2983="Centre",VLOOKUP(E2983,effectifs_hiver,3,FALSE),IF(Hierarchisation!K2983="Grand Nord",VLOOKUP(Hierarchisation!E2983,effectifs_hiver,4,FALSE),IF(Hierarchisation!K2983="Nord Est",VLOOKUP(Hierarchisation!E2983,effectifs_hiver,5,FALSE),IF(Hierarchisation!K2983="Nord Ouest",VLOOKUP(Hierarchisation!E2983,effectifs_hiver,6,FALSE),IF(Hierarchisation!K2983="Sud Est",VLOOKUP(Hierarchisation!E2983,effectifs_hiver,7,FALSE),IF(Hierarchisation!K2983="Sud Ouest",VLOOKUP(Hierarchisation!E2983,effectifs_hiver,8,FALSE),"Erreur Région"))))))</f>
        <v>#N/A</v>
      </c>
      <c r="V2983" s="17" t="e">
        <f>IF(W2983="Transit","Transit",IF(W2983="hiver",VLOOKUP(E2983,'EFFECTIFS Hiver'!$A:$I,9,FALSE),IF(W2983="été",VLOOKUP(E2983,'EFFECTIFS Eté'!$A:$I,9,FALSE),"Erreur saison")))</f>
        <v>#N/A</v>
      </c>
      <c r="W2983" s="18" t="e">
        <f>VLOOKUP(D2983,Listes!B:C,2,FALSE)</f>
        <v>#N/A</v>
      </c>
    </row>
    <row r="2984" spans="1:23" ht="15.75" customHeight="1">
      <c r="A2984" s="11"/>
      <c r="B2984" s="11"/>
      <c r="C2984" s="11"/>
      <c r="D2984" s="11"/>
      <c r="E2984" s="11"/>
      <c r="F2984" s="11"/>
      <c r="G2984" s="11" t="e">
        <f>VLOOKUP(E2984,TAXONS!B:C,2,FALSE)</f>
        <v>#N/A</v>
      </c>
      <c r="H2984" s="13">
        <f t="shared" si="233"/>
        <v>0</v>
      </c>
      <c r="I2984" s="12" t="e">
        <f t="shared" si="234"/>
        <v>#N/A</v>
      </c>
      <c r="J2984" s="14" t="e">
        <f t="shared" si="235"/>
        <v>#N/A</v>
      </c>
      <c r="K2984" s="15" t="e">
        <f>VLOOKUP(B2984,REGIONS!A:D,4,FALSE)</f>
        <v>#N/A</v>
      </c>
      <c r="L2984" s="19" t="e">
        <f>VLOOKUP(G2984,Sensibilité!$A:$L,12,FALSE)</f>
        <v>#N/A</v>
      </c>
      <c r="M2984" s="19" t="e">
        <f t="shared" si="236"/>
        <v>#N/A</v>
      </c>
      <c r="N2984" s="19" t="e">
        <f t="shared" si="237"/>
        <v>#N/A</v>
      </c>
      <c r="O2984" s="15" t="str">
        <f>IF(D2984=Listes!$B$6,"SWARMING",IF(OR(D2984=Listes!$B$1,D2984=Listes!$B$2,D2984=Listes!$B$5),2,IF(OR(D2984=Listes!$B$3,D2984=Listes!$B$4),1,"erreur colonne D")))</f>
        <v>SWARMING</v>
      </c>
      <c r="P2984" s="15" t="e">
        <f>IF(OR(W2984="Hiver",W2984="Transit"),VLOOKUP(E2984,IC!A:E,4,FALSE),IF(W2984="été",VLOOKUP(E2984,IC!A:E,3,FALSE),"erreur"))</f>
        <v>#N/A</v>
      </c>
      <c r="Q2984" s="15" t="e">
        <f>IF(P2984="NR",0,IF(F2984&lt;5,0,IF(P2984=1,VLOOKUP(F2984,IC!$G$1:$I$8,3,TRUE),
IF(P2984=2,VLOOKUP(F2984,IC!$K$1:$M$8,3,TRUE),
IF(P2984=3,VLOOKUP(F2984,IC!$O$1:$Q$8,3,TRUE),IF(P2984=4,VLOOKUP(F2984,IC!$S$2:$U$9,3,TRUE),
"erreur"))))))</f>
        <v>#N/A</v>
      </c>
      <c r="R2984" s="16" t="e">
        <f>IF(OR(V2984="NA",V2984="Transit",V2984&lt;Listes!$F$1),"non applicable",F2984/V2984)</f>
        <v>#N/A</v>
      </c>
      <c r="S2984" s="16" t="e">
        <f>IF(W2984="Transit","Non applicable",IF(AND(W2984="été",T2984&gt;Listes!F2983),F2984/T2984,IF(AND(W2984="Hiver",Hierarchisation!U2984&gt;Listes!F2983),F2984/U2984,"non applicable")))</f>
        <v>#N/A</v>
      </c>
      <c r="T2984" s="17" t="e">
        <f>IF(K2984="Centre",VLOOKUP(E2984,effectifs_ete,3,FALSE),IF(Hierarchisation!K2984="Grand Nord",VLOOKUP(Hierarchisation!E2984,effectifs_ete,4,FALSE),IF(Hierarchisation!K2984="Nord Est",VLOOKUP(Hierarchisation!E2984,effectifs_ete,5,FALSE),IF(Hierarchisation!K2984="Nord Ouest",VLOOKUP(Hierarchisation!E2984,effectifs_ete,6,FALSE),IF(Hierarchisation!K2984="Sud Est",VLOOKUP(Hierarchisation!E2984,effectifs_ete,7,FALSE),IF(Hierarchisation!K2984="Sud Ouest",VLOOKUP(Hierarchisation!E2984,effectifs_ete,8,FALSE),"Erreur Région"))))))</f>
        <v>#N/A</v>
      </c>
      <c r="U2984" s="17" t="e">
        <f>IF(K2984="Centre",VLOOKUP(E2984,effectifs_hiver,3,FALSE),IF(Hierarchisation!K2984="Grand Nord",VLOOKUP(Hierarchisation!E2984,effectifs_hiver,4,FALSE),IF(Hierarchisation!K2984="Nord Est",VLOOKUP(Hierarchisation!E2984,effectifs_hiver,5,FALSE),IF(Hierarchisation!K2984="Nord Ouest",VLOOKUP(Hierarchisation!E2984,effectifs_hiver,6,FALSE),IF(Hierarchisation!K2984="Sud Est",VLOOKUP(Hierarchisation!E2984,effectifs_hiver,7,FALSE),IF(Hierarchisation!K2984="Sud Ouest",VLOOKUP(Hierarchisation!E2984,effectifs_hiver,8,FALSE),"Erreur Région"))))))</f>
        <v>#N/A</v>
      </c>
      <c r="V2984" s="17" t="e">
        <f>IF(W2984="Transit","Transit",IF(W2984="hiver",VLOOKUP(E2984,'EFFECTIFS Hiver'!$A:$I,9,FALSE),IF(W2984="été",VLOOKUP(E2984,'EFFECTIFS Eté'!$A:$I,9,FALSE),"Erreur saison")))</f>
        <v>#N/A</v>
      </c>
      <c r="W2984" s="18" t="e">
        <f>VLOOKUP(D2984,Listes!B:C,2,FALSE)</f>
        <v>#N/A</v>
      </c>
    </row>
    <row r="2985" spans="1:23" ht="15.75" customHeight="1">
      <c r="A2985" s="11"/>
      <c r="B2985" s="11"/>
      <c r="C2985" s="11"/>
      <c r="D2985" s="11"/>
      <c r="E2985" s="11"/>
      <c r="F2985" s="11"/>
      <c r="G2985" s="11" t="e">
        <f>VLOOKUP(E2985,TAXONS!B:C,2,FALSE)</f>
        <v>#N/A</v>
      </c>
      <c r="H2985" s="13">
        <f t="shared" si="233"/>
        <v>0</v>
      </c>
      <c r="I2985" s="12" t="e">
        <f t="shared" si="234"/>
        <v>#N/A</v>
      </c>
      <c r="J2985" s="14" t="e">
        <f t="shared" si="235"/>
        <v>#N/A</v>
      </c>
      <c r="K2985" s="15" t="e">
        <f>VLOOKUP(B2985,REGIONS!A:D,4,FALSE)</f>
        <v>#N/A</v>
      </c>
      <c r="L2985" s="19" t="e">
        <f>VLOOKUP(G2985,Sensibilité!$A:$L,12,FALSE)</f>
        <v>#N/A</v>
      </c>
      <c r="M2985" s="19" t="e">
        <f t="shared" si="236"/>
        <v>#N/A</v>
      </c>
      <c r="N2985" s="19" t="e">
        <f t="shared" si="237"/>
        <v>#N/A</v>
      </c>
      <c r="O2985" s="15" t="str">
        <f>IF(D2985=Listes!$B$6,"SWARMING",IF(OR(D2985=Listes!$B$1,D2985=Listes!$B$2,D2985=Listes!$B$5),2,IF(OR(D2985=Listes!$B$3,D2985=Listes!$B$4),1,"erreur colonne D")))</f>
        <v>SWARMING</v>
      </c>
      <c r="P2985" s="15" t="e">
        <f>IF(OR(W2985="Hiver",W2985="Transit"),VLOOKUP(E2985,IC!A:E,4,FALSE),IF(W2985="été",VLOOKUP(E2985,IC!A:E,3,FALSE),"erreur"))</f>
        <v>#N/A</v>
      </c>
      <c r="Q2985" s="15" t="e">
        <f>IF(P2985="NR",0,IF(F2985&lt;5,0,IF(P2985=1,VLOOKUP(F2985,IC!$G$1:$I$8,3,TRUE),
IF(P2985=2,VLOOKUP(F2985,IC!$K$1:$M$8,3,TRUE),
IF(P2985=3,VLOOKUP(F2985,IC!$O$1:$Q$8,3,TRUE),IF(P2985=4,VLOOKUP(F2985,IC!$S$2:$U$9,3,TRUE),
"erreur"))))))</f>
        <v>#N/A</v>
      </c>
      <c r="R2985" s="16" t="e">
        <f>IF(OR(V2985="NA",V2985="Transit",V2985&lt;Listes!$F$1),"non applicable",F2985/V2985)</f>
        <v>#N/A</v>
      </c>
      <c r="S2985" s="16" t="e">
        <f>IF(W2985="Transit","Non applicable",IF(AND(W2985="été",T2985&gt;Listes!F2984),F2985/T2985,IF(AND(W2985="Hiver",Hierarchisation!U2985&gt;Listes!F2984),F2985/U2985,"non applicable")))</f>
        <v>#N/A</v>
      </c>
      <c r="T2985" s="17" t="e">
        <f>IF(K2985="Centre",VLOOKUP(E2985,effectifs_ete,3,FALSE),IF(Hierarchisation!K2985="Grand Nord",VLOOKUP(Hierarchisation!E2985,effectifs_ete,4,FALSE),IF(Hierarchisation!K2985="Nord Est",VLOOKUP(Hierarchisation!E2985,effectifs_ete,5,FALSE),IF(Hierarchisation!K2985="Nord Ouest",VLOOKUP(Hierarchisation!E2985,effectifs_ete,6,FALSE),IF(Hierarchisation!K2985="Sud Est",VLOOKUP(Hierarchisation!E2985,effectifs_ete,7,FALSE),IF(Hierarchisation!K2985="Sud Ouest",VLOOKUP(Hierarchisation!E2985,effectifs_ete,8,FALSE),"Erreur Région"))))))</f>
        <v>#N/A</v>
      </c>
      <c r="U2985" s="17" t="e">
        <f>IF(K2985="Centre",VLOOKUP(E2985,effectifs_hiver,3,FALSE),IF(Hierarchisation!K2985="Grand Nord",VLOOKUP(Hierarchisation!E2985,effectifs_hiver,4,FALSE),IF(Hierarchisation!K2985="Nord Est",VLOOKUP(Hierarchisation!E2985,effectifs_hiver,5,FALSE),IF(Hierarchisation!K2985="Nord Ouest",VLOOKUP(Hierarchisation!E2985,effectifs_hiver,6,FALSE),IF(Hierarchisation!K2985="Sud Est",VLOOKUP(Hierarchisation!E2985,effectifs_hiver,7,FALSE),IF(Hierarchisation!K2985="Sud Ouest",VLOOKUP(Hierarchisation!E2985,effectifs_hiver,8,FALSE),"Erreur Région"))))))</f>
        <v>#N/A</v>
      </c>
      <c r="V2985" s="17" t="e">
        <f>IF(W2985="Transit","Transit",IF(W2985="hiver",VLOOKUP(E2985,'EFFECTIFS Hiver'!$A:$I,9,FALSE),IF(W2985="été",VLOOKUP(E2985,'EFFECTIFS Eté'!$A:$I,9,FALSE),"Erreur saison")))</f>
        <v>#N/A</v>
      </c>
      <c r="W2985" s="18" t="e">
        <f>VLOOKUP(D2985,Listes!B:C,2,FALSE)</f>
        <v>#N/A</v>
      </c>
    </row>
    <row r="2986" spans="1:23" ht="15.75" customHeight="1">
      <c r="A2986" s="11"/>
      <c r="B2986" s="11"/>
      <c r="C2986" s="11"/>
      <c r="D2986" s="11"/>
      <c r="E2986" s="11"/>
      <c r="F2986" s="11"/>
      <c r="G2986" s="11" t="e">
        <f>VLOOKUP(E2986,TAXONS!B:C,2,FALSE)</f>
        <v>#N/A</v>
      </c>
      <c r="H2986" s="13">
        <f t="shared" si="233"/>
        <v>0</v>
      </c>
      <c r="I2986" s="12" t="e">
        <f t="shared" si="234"/>
        <v>#N/A</v>
      </c>
      <c r="J2986" s="14" t="e">
        <f t="shared" si="235"/>
        <v>#N/A</v>
      </c>
      <c r="K2986" s="15" t="e">
        <f>VLOOKUP(B2986,REGIONS!A:D,4,FALSE)</f>
        <v>#N/A</v>
      </c>
      <c r="L2986" s="19" t="e">
        <f>VLOOKUP(G2986,Sensibilité!$A:$L,12,FALSE)</f>
        <v>#N/A</v>
      </c>
      <c r="M2986" s="19" t="e">
        <f t="shared" si="236"/>
        <v>#N/A</v>
      </c>
      <c r="N2986" s="19" t="e">
        <f t="shared" si="237"/>
        <v>#N/A</v>
      </c>
      <c r="O2986" s="15" t="str">
        <f>IF(D2986=Listes!$B$6,"SWARMING",IF(OR(D2986=Listes!$B$1,D2986=Listes!$B$2,D2986=Listes!$B$5),2,IF(OR(D2986=Listes!$B$3,D2986=Listes!$B$4),1,"erreur colonne D")))</f>
        <v>SWARMING</v>
      </c>
      <c r="P2986" s="15" t="e">
        <f>IF(OR(W2986="Hiver",W2986="Transit"),VLOOKUP(E2986,IC!A:E,4,FALSE),IF(W2986="été",VLOOKUP(E2986,IC!A:E,3,FALSE),"erreur"))</f>
        <v>#N/A</v>
      </c>
      <c r="Q2986" s="15" t="e">
        <f>IF(P2986="NR",0,IF(F2986&lt;5,0,IF(P2986=1,VLOOKUP(F2986,IC!$G$1:$I$8,3,TRUE),
IF(P2986=2,VLOOKUP(F2986,IC!$K$1:$M$8,3,TRUE),
IF(P2986=3,VLOOKUP(F2986,IC!$O$1:$Q$8,3,TRUE),IF(P2986=4,VLOOKUP(F2986,IC!$S$2:$U$9,3,TRUE),
"erreur"))))))</f>
        <v>#N/A</v>
      </c>
      <c r="R2986" s="16" t="e">
        <f>IF(OR(V2986="NA",V2986="Transit",V2986&lt;Listes!$F$1),"non applicable",F2986/V2986)</f>
        <v>#N/A</v>
      </c>
      <c r="S2986" s="16" t="e">
        <f>IF(W2986="Transit","Non applicable",IF(AND(W2986="été",T2986&gt;Listes!F2985),F2986/T2986,IF(AND(W2986="Hiver",Hierarchisation!U2986&gt;Listes!F2985),F2986/U2986,"non applicable")))</f>
        <v>#N/A</v>
      </c>
      <c r="T2986" s="17" t="e">
        <f>IF(K2986="Centre",VLOOKUP(E2986,effectifs_ete,3,FALSE),IF(Hierarchisation!K2986="Grand Nord",VLOOKUP(Hierarchisation!E2986,effectifs_ete,4,FALSE),IF(Hierarchisation!K2986="Nord Est",VLOOKUP(Hierarchisation!E2986,effectifs_ete,5,FALSE),IF(Hierarchisation!K2986="Nord Ouest",VLOOKUP(Hierarchisation!E2986,effectifs_ete,6,FALSE),IF(Hierarchisation!K2986="Sud Est",VLOOKUP(Hierarchisation!E2986,effectifs_ete,7,FALSE),IF(Hierarchisation!K2986="Sud Ouest",VLOOKUP(Hierarchisation!E2986,effectifs_ete,8,FALSE),"Erreur Région"))))))</f>
        <v>#N/A</v>
      </c>
      <c r="U2986" s="17" t="e">
        <f>IF(K2986="Centre",VLOOKUP(E2986,effectifs_hiver,3,FALSE),IF(Hierarchisation!K2986="Grand Nord",VLOOKUP(Hierarchisation!E2986,effectifs_hiver,4,FALSE),IF(Hierarchisation!K2986="Nord Est",VLOOKUP(Hierarchisation!E2986,effectifs_hiver,5,FALSE),IF(Hierarchisation!K2986="Nord Ouest",VLOOKUP(Hierarchisation!E2986,effectifs_hiver,6,FALSE),IF(Hierarchisation!K2986="Sud Est",VLOOKUP(Hierarchisation!E2986,effectifs_hiver,7,FALSE),IF(Hierarchisation!K2986="Sud Ouest",VLOOKUP(Hierarchisation!E2986,effectifs_hiver,8,FALSE),"Erreur Région"))))))</f>
        <v>#N/A</v>
      </c>
      <c r="V2986" s="17" t="e">
        <f>IF(W2986="Transit","Transit",IF(W2986="hiver",VLOOKUP(E2986,'EFFECTIFS Hiver'!$A:$I,9,FALSE),IF(W2986="été",VLOOKUP(E2986,'EFFECTIFS Eté'!$A:$I,9,FALSE),"Erreur saison")))</f>
        <v>#N/A</v>
      </c>
      <c r="W2986" s="18" t="e">
        <f>VLOOKUP(D2986,Listes!B:C,2,FALSE)</f>
        <v>#N/A</v>
      </c>
    </row>
    <row r="2987" spans="1:23" ht="15.75" customHeight="1">
      <c r="A2987" s="11"/>
      <c r="B2987" s="11"/>
      <c r="C2987" s="11"/>
      <c r="D2987" s="11"/>
      <c r="E2987" s="11"/>
      <c r="F2987" s="11"/>
      <c r="G2987" s="11" t="e">
        <f>VLOOKUP(E2987,TAXONS!B:C,2,FALSE)</f>
        <v>#N/A</v>
      </c>
      <c r="H2987" s="13">
        <f t="shared" si="233"/>
        <v>0</v>
      </c>
      <c r="I2987" s="12" t="e">
        <f t="shared" si="234"/>
        <v>#N/A</v>
      </c>
      <c r="J2987" s="14" t="e">
        <f t="shared" si="235"/>
        <v>#N/A</v>
      </c>
      <c r="K2987" s="15" t="e">
        <f>VLOOKUP(B2987,REGIONS!A:D,4,FALSE)</f>
        <v>#N/A</v>
      </c>
      <c r="L2987" s="19" t="e">
        <f>VLOOKUP(G2987,Sensibilité!$A:$L,12,FALSE)</f>
        <v>#N/A</v>
      </c>
      <c r="M2987" s="19" t="e">
        <f t="shared" si="236"/>
        <v>#N/A</v>
      </c>
      <c r="N2987" s="19" t="e">
        <f t="shared" si="237"/>
        <v>#N/A</v>
      </c>
      <c r="O2987" s="15" t="str">
        <f>IF(D2987=Listes!$B$6,"SWARMING",IF(OR(D2987=Listes!$B$1,D2987=Listes!$B$2,D2987=Listes!$B$5),2,IF(OR(D2987=Listes!$B$3,D2987=Listes!$B$4),1,"erreur colonne D")))</f>
        <v>SWARMING</v>
      </c>
      <c r="P2987" s="15" t="e">
        <f>IF(OR(W2987="Hiver",W2987="Transit"),VLOOKUP(E2987,IC!A:E,4,FALSE),IF(W2987="été",VLOOKUP(E2987,IC!A:E,3,FALSE),"erreur"))</f>
        <v>#N/A</v>
      </c>
      <c r="Q2987" s="15" t="e">
        <f>IF(P2987="NR",0,IF(F2987&lt;5,0,IF(P2987=1,VLOOKUP(F2987,IC!$G$1:$I$8,3,TRUE),
IF(P2987=2,VLOOKUP(F2987,IC!$K$1:$M$8,3,TRUE),
IF(P2987=3,VLOOKUP(F2987,IC!$O$1:$Q$8,3,TRUE),IF(P2987=4,VLOOKUP(F2987,IC!$S$2:$U$9,3,TRUE),
"erreur"))))))</f>
        <v>#N/A</v>
      </c>
      <c r="R2987" s="16" t="e">
        <f>IF(OR(V2987="NA",V2987="Transit",V2987&lt;Listes!$F$1),"non applicable",F2987/V2987)</f>
        <v>#N/A</v>
      </c>
      <c r="S2987" s="16" t="e">
        <f>IF(W2987="Transit","Non applicable",IF(AND(W2987="été",T2987&gt;Listes!F2986),F2987/T2987,IF(AND(W2987="Hiver",Hierarchisation!U2987&gt;Listes!F2986),F2987/U2987,"non applicable")))</f>
        <v>#N/A</v>
      </c>
      <c r="T2987" s="17" t="e">
        <f>IF(K2987="Centre",VLOOKUP(E2987,effectifs_ete,3,FALSE),IF(Hierarchisation!K2987="Grand Nord",VLOOKUP(Hierarchisation!E2987,effectifs_ete,4,FALSE),IF(Hierarchisation!K2987="Nord Est",VLOOKUP(Hierarchisation!E2987,effectifs_ete,5,FALSE),IF(Hierarchisation!K2987="Nord Ouest",VLOOKUP(Hierarchisation!E2987,effectifs_ete,6,FALSE),IF(Hierarchisation!K2987="Sud Est",VLOOKUP(Hierarchisation!E2987,effectifs_ete,7,FALSE),IF(Hierarchisation!K2987="Sud Ouest",VLOOKUP(Hierarchisation!E2987,effectifs_ete,8,FALSE),"Erreur Région"))))))</f>
        <v>#N/A</v>
      </c>
      <c r="U2987" s="17" t="e">
        <f>IF(K2987="Centre",VLOOKUP(E2987,effectifs_hiver,3,FALSE),IF(Hierarchisation!K2987="Grand Nord",VLOOKUP(Hierarchisation!E2987,effectifs_hiver,4,FALSE),IF(Hierarchisation!K2987="Nord Est",VLOOKUP(Hierarchisation!E2987,effectifs_hiver,5,FALSE),IF(Hierarchisation!K2987="Nord Ouest",VLOOKUP(Hierarchisation!E2987,effectifs_hiver,6,FALSE),IF(Hierarchisation!K2987="Sud Est",VLOOKUP(Hierarchisation!E2987,effectifs_hiver,7,FALSE),IF(Hierarchisation!K2987="Sud Ouest",VLOOKUP(Hierarchisation!E2987,effectifs_hiver,8,FALSE),"Erreur Région"))))))</f>
        <v>#N/A</v>
      </c>
      <c r="V2987" s="17" t="e">
        <f>IF(W2987="Transit","Transit",IF(W2987="hiver",VLOOKUP(E2987,'EFFECTIFS Hiver'!$A:$I,9,FALSE),IF(W2987="été",VLOOKUP(E2987,'EFFECTIFS Eté'!$A:$I,9,FALSE),"Erreur saison")))</f>
        <v>#N/A</v>
      </c>
      <c r="W2987" s="18" t="e">
        <f>VLOOKUP(D2987,Listes!B:C,2,FALSE)</f>
        <v>#N/A</v>
      </c>
    </row>
    <row r="2988" spans="1:23" ht="15.75" customHeight="1">
      <c r="A2988" s="11"/>
      <c r="B2988" s="11"/>
      <c r="C2988" s="11"/>
      <c r="D2988" s="11"/>
      <c r="E2988" s="11"/>
      <c r="F2988" s="11"/>
      <c r="G2988" s="11" t="e">
        <f>VLOOKUP(E2988,TAXONS!B:C,2,FALSE)</f>
        <v>#N/A</v>
      </c>
      <c r="H2988" s="13">
        <f t="shared" si="233"/>
        <v>0</v>
      </c>
      <c r="I2988" s="12" t="e">
        <f t="shared" si="234"/>
        <v>#N/A</v>
      </c>
      <c r="J2988" s="14" t="e">
        <f t="shared" si="235"/>
        <v>#N/A</v>
      </c>
      <c r="K2988" s="15" t="e">
        <f>VLOOKUP(B2988,REGIONS!A:D,4,FALSE)</f>
        <v>#N/A</v>
      </c>
      <c r="L2988" s="19" t="e">
        <f>VLOOKUP(G2988,Sensibilité!$A:$L,12,FALSE)</f>
        <v>#N/A</v>
      </c>
      <c r="M2988" s="19" t="e">
        <f t="shared" si="236"/>
        <v>#N/A</v>
      </c>
      <c r="N2988" s="19" t="e">
        <f t="shared" si="237"/>
        <v>#N/A</v>
      </c>
      <c r="O2988" s="15" t="str">
        <f>IF(D2988=Listes!$B$6,"SWARMING",IF(OR(D2988=Listes!$B$1,D2988=Listes!$B$2,D2988=Listes!$B$5),2,IF(OR(D2988=Listes!$B$3,D2988=Listes!$B$4),1,"erreur colonne D")))</f>
        <v>SWARMING</v>
      </c>
      <c r="P2988" s="15" t="e">
        <f>IF(OR(W2988="Hiver",W2988="Transit"),VLOOKUP(E2988,IC!A:E,4,FALSE),IF(W2988="été",VLOOKUP(E2988,IC!A:E,3,FALSE),"erreur"))</f>
        <v>#N/A</v>
      </c>
      <c r="Q2988" s="15" t="e">
        <f>IF(P2988="NR",0,IF(F2988&lt;5,0,IF(P2988=1,VLOOKUP(F2988,IC!$G$1:$I$8,3,TRUE),
IF(P2988=2,VLOOKUP(F2988,IC!$K$1:$M$8,3,TRUE),
IF(P2988=3,VLOOKUP(F2988,IC!$O$1:$Q$8,3,TRUE),IF(P2988=4,VLOOKUP(F2988,IC!$S$2:$U$9,3,TRUE),
"erreur"))))))</f>
        <v>#N/A</v>
      </c>
      <c r="R2988" s="16" t="e">
        <f>IF(OR(V2988="NA",V2988="Transit",V2988&lt;Listes!$F$1),"non applicable",F2988/V2988)</f>
        <v>#N/A</v>
      </c>
      <c r="S2988" s="16" t="e">
        <f>IF(W2988="Transit","Non applicable",IF(AND(W2988="été",T2988&gt;Listes!F2987),F2988/T2988,IF(AND(W2988="Hiver",Hierarchisation!U2988&gt;Listes!F2987),F2988/U2988,"non applicable")))</f>
        <v>#N/A</v>
      </c>
      <c r="T2988" s="17" t="e">
        <f>IF(K2988="Centre",VLOOKUP(E2988,effectifs_ete,3,FALSE),IF(Hierarchisation!K2988="Grand Nord",VLOOKUP(Hierarchisation!E2988,effectifs_ete,4,FALSE),IF(Hierarchisation!K2988="Nord Est",VLOOKUP(Hierarchisation!E2988,effectifs_ete,5,FALSE),IF(Hierarchisation!K2988="Nord Ouest",VLOOKUP(Hierarchisation!E2988,effectifs_ete,6,FALSE),IF(Hierarchisation!K2988="Sud Est",VLOOKUP(Hierarchisation!E2988,effectifs_ete,7,FALSE),IF(Hierarchisation!K2988="Sud Ouest",VLOOKUP(Hierarchisation!E2988,effectifs_ete,8,FALSE),"Erreur Région"))))))</f>
        <v>#N/A</v>
      </c>
      <c r="U2988" s="17" t="e">
        <f>IF(K2988="Centre",VLOOKUP(E2988,effectifs_hiver,3,FALSE),IF(Hierarchisation!K2988="Grand Nord",VLOOKUP(Hierarchisation!E2988,effectifs_hiver,4,FALSE),IF(Hierarchisation!K2988="Nord Est",VLOOKUP(Hierarchisation!E2988,effectifs_hiver,5,FALSE),IF(Hierarchisation!K2988="Nord Ouest",VLOOKUP(Hierarchisation!E2988,effectifs_hiver,6,FALSE),IF(Hierarchisation!K2988="Sud Est",VLOOKUP(Hierarchisation!E2988,effectifs_hiver,7,FALSE),IF(Hierarchisation!K2988="Sud Ouest",VLOOKUP(Hierarchisation!E2988,effectifs_hiver,8,FALSE),"Erreur Région"))))))</f>
        <v>#N/A</v>
      </c>
      <c r="V2988" s="17" t="e">
        <f>IF(W2988="Transit","Transit",IF(W2988="hiver",VLOOKUP(E2988,'EFFECTIFS Hiver'!$A:$I,9,FALSE),IF(W2988="été",VLOOKUP(E2988,'EFFECTIFS Eté'!$A:$I,9,FALSE),"Erreur saison")))</f>
        <v>#N/A</v>
      </c>
      <c r="W2988" s="18" t="e">
        <f>VLOOKUP(D2988,Listes!B:C,2,FALSE)</f>
        <v>#N/A</v>
      </c>
    </row>
    <row r="2989" spans="1:23" ht="15.75" customHeight="1">
      <c r="A2989" s="11"/>
      <c r="B2989" s="11"/>
      <c r="C2989" s="11"/>
      <c r="D2989" s="11"/>
      <c r="E2989" s="11"/>
      <c r="F2989" s="11"/>
      <c r="G2989" s="11" t="e">
        <f>VLOOKUP(E2989,TAXONS!B:C,2,FALSE)</f>
        <v>#N/A</v>
      </c>
      <c r="H2989" s="13">
        <f t="shared" si="233"/>
        <v>0</v>
      </c>
      <c r="I2989" s="12" t="e">
        <f t="shared" si="234"/>
        <v>#N/A</v>
      </c>
      <c r="J2989" s="14" t="e">
        <f t="shared" si="235"/>
        <v>#N/A</v>
      </c>
      <c r="K2989" s="15" t="e">
        <f>VLOOKUP(B2989,REGIONS!A:D,4,FALSE)</f>
        <v>#N/A</v>
      </c>
      <c r="L2989" s="19" t="e">
        <f>VLOOKUP(G2989,Sensibilité!$A:$L,12,FALSE)</f>
        <v>#N/A</v>
      </c>
      <c r="M2989" s="19" t="e">
        <f t="shared" si="236"/>
        <v>#N/A</v>
      </c>
      <c r="N2989" s="19" t="e">
        <f t="shared" si="237"/>
        <v>#N/A</v>
      </c>
      <c r="O2989" s="15" t="str">
        <f>IF(D2989=Listes!$B$6,"SWARMING",IF(OR(D2989=Listes!$B$1,D2989=Listes!$B$2,D2989=Listes!$B$5),2,IF(OR(D2989=Listes!$B$3,D2989=Listes!$B$4),1,"erreur colonne D")))</f>
        <v>SWARMING</v>
      </c>
      <c r="P2989" s="15" t="e">
        <f>IF(OR(W2989="Hiver",W2989="Transit"),VLOOKUP(E2989,IC!A:E,4,FALSE),IF(W2989="été",VLOOKUP(E2989,IC!A:E,3,FALSE),"erreur"))</f>
        <v>#N/A</v>
      </c>
      <c r="Q2989" s="15" t="e">
        <f>IF(P2989="NR",0,IF(F2989&lt;5,0,IF(P2989=1,VLOOKUP(F2989,IC!$G$1:$I$8,3,TRUE),
IF(P2989=2,VLOOKUP(F2989,IC!$K$1:$M$8,3,TRUE),
IF(P2989=3,VLOOKUP(F2989,IC!$O$1:$Q$8,3,TRUE),IF(P2989=4,VLOOKUP(F2989,IC!$S$2:$U$9,3,TRUE),
"erreur"))))))</f>
        <v>#N/A</v>
      </c>
      <c r="R2989" s="16" t="e">
        <f>IF(OR(V2989="NA",V2989="Transit",V2989&lt;Listes!$F$1),"non applicable",F2989/V2989)</f>
        <v>#N/A</v>
      </c>
      <c r="S2989" s="16" t="e">
        <f>IF(W2989="Transit","Non applicable",IF(AND(W2989="été",T2989&gt;Listes!F2988),F2989/T2989,IF(AND(W2989="Hiver",Hierarchisation!U2989&gt;Listes!F2988),F2989/U2989,"non applicable")))</f>
        <v>#N/A</v>
      </c>
      <c r="T2989" s="17" t="e">
        <f>IF(K2989="Centre",VLOOKUP(E2989,effectifs_ete,3,FALSE),IF(Hierarchisation!K2989="Grand Nord",VLOOKUP(Hierarchisation!E2989,effectifs_ete,4,FALSE),IF(Hierarchisation!K2989="Nord Est",VLOOKUP(Hierarchisation!E2989,effectifs_ete,5,FALSE),IF(Hierarchisation!K2989="Nord Ouest",VLOOKUP(Hierarchisation!E2989,effectifs_ete,6,FALSE),IF(Hierarchisation!K2989="Sud Est",VLOOKUP(Hierarchisation!E2989,effectifs_ete,7,FALSE),IF(Hierarchisation!K2989="Sud Ouest",VLOOKUP(Hierarchisation!E2989,effectifs_ete,8,FALSE),"Erreur Région"))))))</f>
        <v>#N/A</v>
      </c>
      <c r="U2989" s="17" t="e">
        <f>IF(K2989="Centre",VLOOKUP(E2989,effectifs_hiver,3,FALSE),IF(Hierarchisation!K2989="Grand Nord",VLOOKUP(Hierarchisation!E2989,effectifs_hiver,4,FALSE),IF(Hierarchisation!K2989="Nord Est",VLOOKUP(Hierarchisation!E2989,effectifs_hiver,5,FALSE),IF(Hierarchisation!K2989="Nord Ouest",VLOOKUP(Hierarchisation!E2989,effectifs_hiver,6,FALSE),IF(Hierarchisation!K2989="Sud Est",VLOOKUP(Hierarchisation!E2989,effectifs_hiver,7,FALSE),IF(Hierarchisation!K2989="Sud Ouest",VLOOKUP(Hierarchisation!E2989,effectifs_hiver,8,FALSE),"Erreur Région"))))))</f>
        <v>#N/A</v>
      </c>
      <c r="V2989" s="17" t="e">
        <f>IF(W2989="Transit","Transit",IF(W2989="hiver",VLOOKUP(E2989,'EFFECTIFS Hiver'!$A:$I,9,FALSE),IF(W2989="été",VLOOKUP(E2989,'EFFECTIFS Eté'!$A:$I,9,FALSE),"Erreur saison")))</f>
        <v>#N/A</v>
      </c>
      <c r="W2989" s="18" t="e">
        <f>VLOOKUP(D2989,Listes!B:C,2,FALSE)</f>
        <v>#N/A</v>
      </c>
    </row>
    <row r="2990" spans="1:23" ht="15.75" customHeight="1">
      <c r="A2990" s="11"/>
      <c r="B2990" s="11"/>
      <c r="C2990" s="11"/>
      <c r="D2990" s="11"/>
      <c r="E2990" s="11"/>
      <c r="F2990" s="11"/>
      <c r="G2990" s="11" t="e">
        <f>VLOOKUP(E2990,TAXONS!B:C,2,FALSE)</f>
        <v>#N/A</v>
      </c>
      <c r="H2990" s="13">
        <f t="shared" si="233"/>
        <v>0</v>
      </c>
      <c r="I2990" s="12" t="e">
        <f t="shared" si="234"/>
        <v>#N/A</v>
      </c>
      <c r="J2990" s="14" t="e">
        <f t="shared" si="235"/>
        <v>#N/A</v>
      </c>
      <c r="K2990" s="15" t="e">
        <f>VLOOKUP(B2990,REGIONS!A:D,4,FALSE)</f>
        <v>#N/A</v>
      </c>
      <c r="L2990" s="19" t="e">
        <f>VLOOKUP(G2990,Sensibilité!$A:$L,12,FALSE)</f>
        <v>#N/A</v>
      </c>
      <c r="M2990" s="19" t="e">
        <f t="shared" si="236"/>
        <v>#N/A</v>
      </c>
      <c r="N2990" s="19" t="e">
        <f t="shared" si="237"/>
        <v>#N/A</v>
      </c>
      <c r="O2990" s="15" t="str">
        <f>IF(D2990=Listes!$B$6,"SWARMING",IF(OR(D2990=Listes!$B$1,D2990=Listes!$B$2,D2990=Listes!$B$5),2,IF(OR(D2990=Listes!$B$3,D2990=Listes!$B$4),1,"erreur colonne D")))</f>
        <v>SWARMING</v>
      </c>
      <c r="P2990" s="15" t="e">
        <f>IF(OR(W2990="Hiver",W2990="Transit"),VLOOKUP(E2990,IC!A:E,4,FALSE),IF(W2990="été",VLOOKUP(E2990,IC!A:E,3,FALSE),"erreur"))</f>
        <v>#N/A</v>
      </c>
      <c r="Q2990" s="15" t="e">
        <f>IF(P2990="NR",0,IF(F2990&lt;5,0,IF(P2990=1,VLOOKUP(F2990,IC!$G$1:$I$8,3,TRUE),
IF(P2990=2,VLOOKUP(F2990,IC!$K$1:$M$8,3,TRUE),
IF(P2990=3,VLOOKUP(F2990,IC!$O$1:$Q$8,3,TRUE),IF(P2990=4,VLOOKUP(F2990,IC!$S$2:$U$9,3,TRUE),
"erreur"))))))</f>
        <v>#N/A</v>
      </c>
      <c r="R2990" s="16" t="e">
        <f>IF(OR(V2990="NA",V2990="Transit",V2990&lt;Listes!$F$1),"non applicable",F2990/V2990)</f>
        <v>#N/A</v>
      </c>
      <c r="S2990" s="16" t="e">
        <f>IF(W2990="Transit","Non applicable",IF(AND(W2990="été",T2990&gt;Listes!F2989),F2990/T2990,IF(AND(W2990="Hiver",Hierarchisation!U2990&gt;Listes!F2989),F2990/U2990,"non applicable")))</f>
        <v>#N/A</v>
      </c>
      <c r="T2990" s="17" t="e">
        <f>IF(K2990="Centre",VLOOKUP(E2990,effectifs_ete,3,FALSE),IF(Hierarchisation!K2990="Grand Nord",VLOOKUP(Hierarchisation!E2990,effectifs_ete,4,FALSE),IF(Hierarchisation!K2990="Nord Est",VLOOKUP(Hierarchisation!E2990,effectifs_ete,5,FALSE),IF(Hierarchisation!K2990="Nord Ouest",VLOOKUP(Hierarchisation!E2990,effectifs_ete,6,FALSE),IF(Hierarchisation!K2990="Sud Est",VLOOKUP(Hierarchisation!E2990,effectifs_ete,7,FALSE),IF(Hierarchisation!K2990="Sud Ouest",VLOOKUP(Hierarchisation!E2990,effectifs_ete,8,FALSE),"Erreur Région"))))))</f>
        <v>#N/A</v>
      </c>
      <c r="U2990" s="17" t="e">
        <f>IF(K2990="Centre",VLOOKUP(E2990,effectifs_hiver,3,FALSE),IF(Hierarchisation!K2990="Grand Nord",VLOOKUP(Hierarchisation!E2990,effectifs_hiver,4,FALSE),IF(Hierarchisation!K2990="Nord Est",VLOOKUP(Hierarchisation!E2990,effectifs_hiver,5,FALSE),IF(Hierarchisation!K2990="Nord Ouest",VLOOKUP(Hierarchisation!E2990,effectifs_hiver,6,FALSE),IF(Hierarchisation!K2990="Sud Est",VLOOKUP(Hierarchisation!E2990,effectifs_hiver,7,FALSE),IF(Hierarchisation!K2990="Sud Ouest",VLOOKUP(Hierarchisation!E2990,effectifs_hiver,8,FALSE),"Erreur Région"))))))</f>
        <v>#N/A</v>
      </c>
      <c r="V2990" s="17" t="e">
        <f>IF(W2990="Transit","Transit",IF(W2990="hiver",VLOOKUP(E2990,'EFFECTIFS Hiver'!$A:$I,9,FALSE),IF(W2990="été",VLOOKUP(E2990,'EFFECTIFS Eté'!$A:$I,9,FALSE),"Erreur saison")))</f>
        <v>#N/A</v>
      </c>
      <c r="W2990" s="18" t="e">
        <f>VLOOKUP(D2990,Listes!B:C,2,FALSE)</f>
        <v>#N/A</v>
      </c>
    </row>
    <row r="2991" spans="1:23" ht="15.75" customHeight="1">
      <c r="A2991" s="11"/>
      <c r="B2991" s="11"/>
      <c r="C2991" s="11"/>
      <c r="D2991" s="11"/>
      <c r="E2991" s="11"/>
      <c r="F2991" s="11"/>
      <c r="G2991" s="11" t="e">
        <f>VLOOKUP(E2991,TAXONS!B:C,2,FALSE)</f>
        <v>#N/A</v>
      </c>
      <c r="H2991" s="13">
        <f t="shared" si="233"/>
        <v>0</v>
      </c>
      <c r="I2991" s="12" t="e">
        <f t="shared" si="234"/>
        <v>#N/A</v>
      </c>
      <c r="J2991" s="14" t="e">
        <f t="shared" si="235"/>
        <v>#N/A</v>
      </c>
      <c r="K2991" s="15" t="e">
        <f>VLOOKUP(B2991,REGIONS!A:D,4,FALSE)</f>
        <v>#N/A</v>
      </c>
      <c r="L2991" s="19" t="e">
        <f>VLOOKUP(G2991,Sensibilité!$A:$L,12,FALSE)</f>
        <v>#N/A</v>
      </c>
      <c r="M2991" s="19" t="e">
        <f t="shared" si="236"/>
        <v>#N/A</v>
      </c>
      <c r="N2991" s="19" t="e">
        <f t="shared" si="237"/>
        <v>#N/A</v>
      </c>
      <c r="O2991" s="15" t="str">
        <f>IF(D2991=Listes!$B$6,"SWARMING",IF(OR(D2991=Listes!$B$1,D2991=Listes!$B$2,D2991=Listes!$B$5),2,IF(OR(D2991=Listes!$B$3,D2991=Listes!$B$4),1,"erreur colonne D")))</f>
        <v>SWARMING</v>
      </c>
      <c r="P2991" s="15" t="e">
        <f>IF(OR(W2991="Hiver",W2991="Transit"),VLOOKUP(E2991,IC!A:E,4,FALSE),IF(W2991="été",VLOOKUP(E2991,IC!A:E,3,FALSE),"erreur"))</f>
        <v>#N/A</v>
      </c>
      <c r="Q2991" s="15" t="e">
        <f>IF(P2991="NR",0,IF(F2991&lt;5,0,IF(P2991=1,VLOOKUP(F2991,IC!$G$1:$I$8,3,TRUE),
IF(P2991=2,VLOOKUP(F2991,IC!$K$1:$M$8,3,TRUE),
IF(P2991=3,VLOOKUP(F2991,IC!$O$1:$Q$8,3,TRUE),IF(P2991=4,VLOOKUP(F2991,IC!$S$2:$U$9,3,TRUE),
"erreur"))))))</f>
        <v>#N/A</v>
      </c>
      <c r="R2991" s="16" t="e">
        <f>IF(OR(V2991="NA",V2991="Transit",V2991&lt;Listes!$F$1),"non applicable",F2991/V2991)</f>
        <v>#N/A</v>
      </c>
      <c r="S2991" s="16" t="e">
        <f>IF(W2991="Transit","Non applicable",IF(AND(W2991="été",T2991&gt;Listes!F2990),F2991/T2991,IF(AND(W2991="Hiver",Hierarchisation!U2991&gt;Listes!F2990),F2991/U2991,"non applicable")))</f>
        <v>#N/A</v>
      </c>
      <c r="T2991" s="17" t="e">
        <f>IF(K2991="Centre",VLOOKUP(E2991,effectifs_ete,3,FALSE),IF(Hierarchisation!K2991="Grand Nord",VLOOKUP(Hierarchisation!E2991,effectifs_ete,4,FALSE),IF(Hierarchisation!K2991="Nord Est",VLOOKUP(Hierarchisation!E2991,effectifs_ete,5,FALSE),IF(Hierarchisation!K2991="Nord Ouest",VLOOKUP(Hierarchisation!E2991,effectifs_ete,6,FALSE),IF(Hierarchisation!K2991="Sud Est",VLOOKUP(Hierarchisation!E2991,effectifs_ete,7,FALSE),IF(Hierarchisation!K2991="Sud Ouest",VLOOKUP(Hierarchisation!E2991,effectifs_ete,8,FALSE),"Erreur Région"))))))</f>
        <v>#N/A</v>
      </c>
      <c r="U2991" s="17" t="e">
        <f>IF(K2991="Centre",VLOOKUP(E2991,effectifs_hiver,3,FALSE),IF(Hierarchisation!K2991="Grand Nord",VLOOKUP(Hierarchisation!E2991,effectifs_hiver,4,FALSE),IF(Hierarchisation!K2991="Nord Est",VLOOKUP(Hierarchisation!E2991,effectifs_hiver,5,FALSE),IF(Hierarchisation!K2991="Nord Ouest",VLOOKUP(Hierarchisation!E2991,effectifs_hiver,6,FALSE),IF(Hierarchisation!K2991="Sud Est",VLOOKUP(Hierarchisation!E2991,effectifs_hiver,7,FALSE),IF(Hierarchisation!K2991="Sud Ouest",VLOOKUP(Hierarchisation!E2991,effectifs_hiver,8,FALSE),"Erreur Région"))))))</f>
        <v>#N/A</v>
      </c>
      <c r="V2991" s="17" t="e">
        <f>IF(W2991="Transit","Transit",IF(W2991="hiver",VLOOKUP(E2991,'EFFECTIFS Hiver'!$A:$I,9,FALSE),IF(W2991="été",VLOOKUP(E2991,'EFFECTIFS Eté'!$A:$I,9,FALSE),"Erreur saison")))</f>
        <v>#N/A</v>
      </c>
      <c r="W2991" s="18" t="e">
        <f>VLOOKUP(D2991,Listes!B:C,2,FALSE)</f>
        <v>#N/A</v>
      </c>
    </row>
    <row r="2992" spans="1:23" ht="15.75" customHeight="1">
      <c r="A2992" s="11"/>
      <c r="B2992" s="11"/>
      <c r="C2992" s="11"/>
      <c r="D2992" s="11"/>
      <c r="E2992" s="11"/>
      <c r="F2992" s="11"/>
      <c r="G2992" s="11" t="e">
        <f>VLOOKUP(E2992,TAXONS!B:C,2,FALSE)</f>
        <v>#N/A</v>
      </c>
      <c r="H2992" s="13">
        <f t="shared" si="233"/>
        <v>0</v>
      </c>
      <c r="I2992" s="12" t="e">
        <f t="shared" si="234"/>
        <v>#N/A</v>
      </c>
      <c r="J2992" s="14" t="e">
        <f t="shared" si="235"/>
        <v>#N/A</v>
      </c>
      <c r="K2992" s="15" t="e">
        <f>VLOOKUP(B2992,REGIONS!A:D,4,FALSE)</f>
        <v>#N/A</v>
      </c>
      <c r="L2992" s="19" t="e">
        <f>VLOOKUP(G2992,Sensibilité!$A:$L,12,FALSE)</f>
        <v>#N/A</v>
      </c>
      <c r="M2992" s="19" t="e">
        <f t="shared" si="236"/>
        <v>#N/A</v>
      </c>
      <c r="N2992" s="19" t="e">
        <f t="shared" si="237"/>
        <v>#N/A</v>
      </c>
      <c r="O2992" s="15" t="str">
        <f>IF(D2992=Listes!$B$6,"SWARMING",IF(OR(D2992=Listes!$B$1,D2992=Listes!$B$2,D2992=Listes!$B$5),2,IF(OR(D2992=Listes!$B$3,D2992=Listes!$B$4),1,"erreur colonne D")))</f>
        <v>SWARMING</v>
      </c>
      <c r="P2992" s="15" t="e">
        <f>IF(OR(W2992="Hiver",W2992="Transit"),VLOOKUP(E2992,IC!A:E,4,FALSE),IF(W2992="été",VLOOKUP(E2992,IC!A:E,3,FALSE),"erreur"))</f>
        <v>#N/A</v>
      </c>
      <c r="Q2992" s="15" t="e">
        <f>IF(P2992="NR",0,IF(F2992&lt;5,0,IF(P2992=1,VLOOKUP(F2992,IC!$G$1:$I$8,3,TRUE),
IF(P2992=2,VLOOKUP(F2992,IC!$K$1:$M$8,3,TRUE),
IF(P2992=3,VLOOKUP(F2992,IC!$O$1:$Q$8,3,TRUE),IF(P2992=4,VLOOKUP(F2992,IC!$S$2:$U$9,3,TRUE),
"erreur"))))))</f>
        <v>#N/A</v>
      </c>
      <c r="R2992" s="16" t="e">
        <f>IF(OR(V2992="NA",V2992="Transit",V2992&lt;Listes!$F$1),"non applicable",F2992/V2992)</f>
        <v>#N/A</v>
      </c>
      <c r="S2992" s="16" t="e">
        <f>IF(W2992="Transit","Non applicable",IF(AND(W2992="été",T2992&gt;Listes!F2991),F2992/T2992,IF(AND(W2992="Hiver",Hierarchisation!U2992&gt;Listes!F2991),F2992/U2992,"non applicable")))</f>
        <v>#N/A</v>
      </c>
      <c r="T2992" s="17" t="e">
        <f>IF(K2992="Centre",VLOOKUP(E2992,effectifs_ete,3,FALSE),IF(Hierarchisation!K2992="Grand Nord",VLOOKUP(Hierarchisation!E2992,effectifs_ete,4,FALSE),IF(Hierarchisation!K2992="Nord Est",VLOOKUP(Hierarchisation!E2992,effectifs_ete,5,FALSE),IF(Hierarchisation!K2992="Nord Ouest",VLOOKUP(Hierarchisation!E2992,effectifs_ete,6,FALSE),IF(Hierarchisation!K2992="Sud Est",VLOOKUP(Hierarchisation!E2992,effectifs_ete,7,FALSE),IF(Hierarchisation!K2992="Sud Ouest",VLOOKUP(Hierarchisation!E2992,effectifs_ete,8,FALSE),"Erreur Région"))))))</f>
        <v>#N/A</v>
      </c>
      <c r="U2992" s="17" t="e">
        <f>IF(K2992="Centre",VLOOKUP(E2992,effectifs_hiver,3,FALSE),IF(Hierarchisation!K2992="Grand Nord",VLOOKUP(Hierarchisation!E2992,effectifs_hiver,4,FALSE),IF(Hierarchisation!K2992="Nord Est",VLOOKUP(Hierarchisation!E2992,effectifs_hiver,5,FALSE),IF(Hierarchisation!K2992="Nord Ouest",VLOOKUP(Hierarchisation!E2992,effectifs_hiver,6,FALSE),IF(Hierarchisation!K2992="Sud Est",VLOOKUP(Hierarchisation!E2992,effectifs_hiver,7,FALSE),IF(Hierarchisation!K2992="Sud Ouest",VLOOKUP(Hierarchisation!E2992,effectifs_hiver,8,FALSE),"Erreur Région"))))))</f>
        <v>#N/A</v>
      </c>
      <c r="V2992" s="17" t="e">
        <f>IF(W2992="Transit","Transit",IF(W2992="hiver",VLOOKUP(E2992,'EFFECTIFS Hiver'!$A:$I,9,FALSE),IF(W2992="été",VLOOKUP(E2992,'EFFECTIFS Eté'!$A:$I,9,FALSE),"Erreur saison")))</f>
        <v>#N/A</v>
      </c>
      <c r="W2992" s="18" t="e">
        <f>VLOOKUP(D2992,Listes!B:C,2,FALSE)</f>
        <v>#N/A</v>
      </c>
    </row>
    <row r="2993" spans="1:23" ht="15.75" customHeight="1">
      <c r="A2993" s="11"/>
      <c r="B2993" s="11"/>
      <c r="C2993" s="11"/>
      <c r="D2993" s="11"/>
      <c r="E2993" s="11"/>
      <c r="F2993" s="11"/>
      <c r="G2993" s="11" t="e">
        <f>VLOOKUP(E2993,TAXONS!B:C,2,FALSE)</f>
        <v>#N/A</v>
      </c>
      <c r="H2993" s="13">
        <f t="shared" si="233"/>
        <v>0</v>
      </c>
      <c r="I2993" s="12" t="e">
        <f t="shared" si="234"/>
        <v>#N/A</v>
      </c>
      <c r="J2993" s="14" t="e">
        <f t="shared" si="235"/>
        <v>#N/A</v>
      </c>
      <c r="K2993" s="15" t="e">
        <f>VLOOKUP(B2993,REGIONS!A:D,4,FALSE)</f>
        <v>#N/A</v>
      </c>
      <c r="L2993" s="19" t="e">
        <f>VLOOKUP(G2993,Sensibilité!$A:$L,12,FALSE)</f>
        <v>#N/A</v>
      </c>
      <c r="M2993" s="19" t="e">
        <f t="shared" si="236"/>
        <v>#N/A</v>
      </c>
      <c r="N2993" s="19" t="e">
        <f t="shared" si="237"/>
        <v>#N/A</v>
      </c>
      <c r="O2993" s="15" t="str">
        <f>IF(D2993=Listes!$B$6,"SWARMING",IF(OR(D2993=Listes!$B$1,D2993=Listes!$B$2,D2993=Listes!$B$5),2,IF(OR(D2993=Listes!$B$3,D2993=Listes!$B$4),1,"erreur colonne D")))</f>
        <v>SWARMING</v>
      </c>
      <c r="P2993" s="15" t="e">
        <f>IF(OR(W2993="Hiver",W2993="Transit"),VLOOKUP(E2993,IC!A:E,4,FALSE),IF(W2993="été",VLOOKUP(E2993,IC!A:E,3,FALSE),"erreur"))</f>
        <v>#N/A</v>
      </c>
      <c r="Q2993" s="15" t="e">
        <f>IF(P2993="NR",0,IF(F2993&lt;5,0,IF(P2993=1,VLOOKUP(F2993,IC!$G$1:$I$8,3,TRUE),
IF(P2993=2,VLOOKUP(F2993,IC!$K$1:$M$8,3,TRUE),
IF(P2993=3,VLOOKUP(F2993,IC!$O$1:$Q$8,3,TRUE),IF(P2993=4,VLOOKUP(F2993,IC!$S$2:$U$9,3,TRUE),
"erreur"))))))</f>
        <v>#N/A</v>
      </c>
      <c r="R2993" s="16" t="e">
        <f>IF(OR(V2993="NA",V2993="Transit",V2993&lt;Listes!$F$1),"non applicable",F2993/V2993)</f>
        <v>#N/A</v>
      </c>
      <c r="S2993" s="16" t="e">
        <f>IF(W2993="Transit","Non applicable",IF(AND(W2993="été",T2993&gt;Listes!F2992),F2993/T2993,IF(AND(W2993="Hiver",Hierarchisation!U2993&gt;Listes!F2992),F2993/U2993,"non applicable")))</f>
        <v>#N/A</v>
      </c>
      <c r="T2993" s="17" t="e">
        <f>IF(K2993="Centre",VLOOKUP(E2993,effectifs_ete,3,FALSE),IF(Hierarchisation!K2993="Grand Nord",VLOOKUP(Hierarchisation!E2993,effectifs_ete,4,FALSE),IF(Hierarchisation!K2993="Nord Est",VLOOKUP(Hierarchisation!E2993,effectifs_ete,5,FALSE),IF(Hierarchisation!K2993="Nord Ouest",VLOOKUP(Hierarchisation!E2993,effectifs_ete,6,FALSE),IF(Hierarchisation!K2993="Sud Est",VLOOKUP(Hierarchisation!E2993,effectifs_ete,7,FALSE),IF(Hierarchisation!K2993="Sud Ouest",VLOOKUP(Hierarchisation!E2993,effectifs_ete,8,FALSE),"Erreur Région"))))))</f>
        <v>#N/A</v>
      </c>
      <c r="U2993" s="17" t="e">
        <f>IF(K2993="Centre",VLOOKUP(E2993,effectifs_hiver,3,FALSE),IF(Hierarchisation!K2993="Grand Nord",VLOOKUP(Hierarchisation!E2993,effectifs_hiver,4,FALSE),IF(Hierarchisation!K2993="Nord Est",VLOOKUP(Hierarchisation!E2993,effectifs_hiver,5,FALSE),IF(Hierarchisation!K2993="Nord Ouest",VLOOKUP(Hierarchisation!E2993,effectifs_hiver,6,FALSE),IF(Hierarchisation!K2993="Sud Est",VLOOKUP(Hierarchisation!E2993,effectifs_hiver,7,FALSE),IF(Hierarchisation!K2993="Sud Ouest",VLOOKUP(Hierarchisation!E2993,effectifs_hiver,8,FALSE),"Erreur Région"))))))</f>
        <v>#N/A</v>
      </c>
      <c r="V2993" s="17" t="e">
        <f>IF(W2993="Transit","Transit",IF(W2993="hiver",VLOOKUP(E2993,'EFFECTIFS Hiver'!$A:$I,9,FALSE),IF(W2993="été",VLOOKUP(E2993,'EFFECTIFS Eté'!$A:$I,9,FALSE),"Erreur saison")))</f>
        <v>#N/A</v>
      </c>
      <c r="W2993" s="18" t="e">
        <f>VLOOKUP(D2993,Listes!B:C,2,FALSE)</f>
        <v>#N/A</v>
      </c>
    </row>
    <row r="2994" spans="1:23" ht="15.75" customHeight="1">
      <c r="A2994" s="11"/>
      <c r="B2994" s="11"/>
      <c r="C2994" s="11"/>
      <c r="D2994" s="11"/>
      <c r="E2994" s="11"/>
      <c r="F2994" s="11"/>
      <c r="G2994" s="11" t="e">
        <f>VLOOKUP(E2994,TAXONS!B:C,2,FALSE)</f>
        <v>#N/A</v>
      </c>
      <c r="H2994" s="13">
        <f t="shared" si="233"/>
        <v>0</v>
      </c>
      <c r="I2994" s="12" t="e">
        <f t="shared" si="234"/>
        <v>#N/A</v>
      </c>
      <c r="J2994" s="14" t="e">
        <f t="shared" si="235"/>
        <v>#N/A</v>
      </c>
      <c r="K2994" s="15" t="e">
        <f>VLOOKUP(B2994,REGIONS!A:D,4,FALSE)</f>
        <v>#N/A</v>
      </c>
      <c r="L2994" s="19" t="e">
        <f>VLOOKUP(G2994,Sensibilité!$A:$L,12,FALSE)</f>
        <v>#N/A</v>
      </c>
      <c r="M2994" s="19" t="e">
        <f t="shared" si="236"/>
        <v>#N/A</v>
      </c>
      <c r="N2994" s="19" t="e">
        <f t="shared" si="237"/>
        <v>#N/A</v>
      </c>
      <c r="O2994" s="15" t="str">
        <f>IF(D2994=Listes!$B$6,"SWARMING",IF(OR(D2994=Listes!$B$1,D2994=Listes!$B$2,D2994=Listes!$B$5),2,IF(OR(D2994=Listes!$B$3,D2994=Listes!$B$4),1,"erreur colonne D")))</f>
        <v>SWARMING</v>
      </c>
      <c r="P2994" s="15" t="e">
        <f>IF(OR(W2994="Hiver",W2994="Transit"),VLOOKUP(E2994,IC!A:E,4,FALSE),IF(W2994="été",VLOOKUP(E2994,IC!A:E,3,FALSE),"erreur"))</f>
        <v>#N/A</v>
      </c>
      <c r="Q2994" s="15" t="e">
        <f>IF(P2994="NR",0,IF(F2994&lt;5,0,IF(P2994=1,VLOOKUP(F2994,IC!$G$1:$I$8,3,TRUE),
IF(P2994=2,VLOOKUP(F2994,IC!$K$1:$M$8,3,TRUE),
IF(P2994=3,VLOOKUP(F2994,IC!$O$1:$Q$8,3,TRUE),IF(P2994=4,VLOOKUP(F2994,IC!$S$2:$U$9,3,TRUE),
"erreur"))))))</f>
        <v>#N/A</v>
      </c>
      <c r="R2994" s="16" t="e">
        <f>IF(OR(V2994="NA",V2994="Transit",V2994&lt;Listes!$F$1),"non applicable",F2994/V2994)</f>
        <v>#N/A</v>
      </c>
      <c r="S2994" s="16" t="e">
        <f>IF(W2994="Transit","Non applicable",IF(AND(W2994="été",T2994&gt;Listes!F2993),F2994/T2994,IF(AND(W2994="Hiver",Hierarchisation!U2994&gt;Listes!F2993),F2994/U2994,"non applicable")))</f>
        <v>#N/A</v>
      </c>
      <c r="T2994" s="17" t="e">
        <f>IF(K2994="Centre",VLOOKUP(E2994,effectifs_ete,3,FALSE),IF(Hierarchisation!K2994="Grand Nord",VLOOKUP(Hierarchisation!E2994,effectifs_ete,4,FALSE),IF(Hierarchisation!K2994="Nord Est",VLOOKUP(Hierarchisation!E2994,effectifs_ete,5,FALSE),IF(Hierarchisation!K2994="Nord Ouest",VLOOKUP(Hierarchisation!E2994,effectifs_ete,6,FALSE),IF(Hierarchisation!K2994="Sud Est",VLOOKUP(Hierarchisation!E2994,effectifs_ete,7,FALSE),IF(Hierarchisation!K2994="Sud Ouest",VLOOKUP(Hierarchisation!E2994,effectifs_ete,8,FALSE),"Erreur Région"))))))</f>
        <v>#N/A</v>
      </c>
      <c r="U2994" s="17" t="e">
        <f>IF(K2994="Centre",VLOOKUP(E2994,effectifs_hiver,3,FALSE),IF(Hierarchisation!K2994="Grand Nord",VLOOKUP(Hierarchisation!E2994,effectifs_hiver,4,FALSE),IF(Hierarchisation!K2994="Nord Est",VLOOKUP(Hierarchisation!E2994,effectifs_hiver,5,FALSE),IF(Hierarchisation!K2994="Nord Ouest",VLOOKUP(Hierarchisation!E2994,effectifs_hiver,6,FALSE),IF(Hierarchisation!K2994="Sud Est",VLOOKUP(Hierarchisation!E2994,effectifs_hiver,7,FALSE),IF(Hierarchisation!K2994="Sud Ouest",VLOOKUP(Hierarchisation!E2994,effectifs_hiver,8,FALSE),"Erreur Région"))))))</f>
        <v>#N/A</v>
      </c>
      <c r="V2994" s="17" t="e">
        <f>IF(W2994="Transit","Transit",IF(W2994="hiver",VLOOKUP(E2994,'EFFECTIFS Hiver'!$A:$I,9,FALSE),IF(W2994="été",VLOOKUP(E2994,'EFFECTIFS Eté'!$A:$I,9,FALSE),"Erreur saison")))</f>
        <v>#N/A</v>
      </c>
      <c r="W2994" s="18" t="e">
        <f>VLOOKUP(D2994,Listes!B:C,2,FALSE)</f>
        <v>#N/A</v>
      </c>
    </row>
    <row r="2995" spans="1:23" ht="15.75" customHeight="1">
      <c r="A2995" s="11"/>
      <c r="B2995" s="11"/>
      <c r="C2995" s="11"/>
      <c r="D2995" s="11"/>
      <c r="E2995" s="11"/>
      <c r="F2995" s="11"/>
      <c r="G2995" s="11" t="e">
        <f>VLOOKUP(E2995,TAXONS!B:C,2,FALSE)</f>
        <v>#N/A</v>
      </c>
      <c r="H2995" s="13">
        <f t="shared" si="233"/>
        <v>0</v>
      </c>
      <c r="I2995" s="12" t="e">
        <f t="shared" si="234"/>
        <v>#N/A</v>
      </c>
      <c r="J2995" s="14" t="e">
        <f t="shared" si="235"/>
        <v>#N/A</v>
      </c>
      <c r="K2995" s="15" t="e">
        <f>VLOOKUP(B2995,REGIONS!A:D,4,FALSE)</f>
        <v>#N/A</v>
      </c>
      <c r="L2995" s="19" t="e">
        <f>VLOOKUP(G2995,Sensibilité!$A:$L,12,FALSE)</f>
        <v>#N/A</v>
      </c>
      <c r="M2995" s="19" t="e">
        <f t="shared" si="236"/>
        <v>#N/A</v>
      </c>
      <c r="N2995" s="19" t="e">
        <f t="shared" si="237"/>
        <v>#N/A</v>
      </c>
      <c r="O2995" s="15" t="str">
        <f>IF(D2995=Listes!$B$6,"SWARMING",IF(OR(D2995=Listes!$B$1,D2995=Listes!$B$2,D2995=Listes!$B$5),2,IF(OR(D2995=Listes!$B$3,D2995=Listes!$B$4),1,"erreur colonne D")))</f>
        <v>SWARMING</v>
      </c>
      <c r="P2995" s="15" t="e">
        <f>IF(OR(W2995="Hiver",W2995="Transit"),VLOOKUP(E2995,IC!A:E,4,FALSE),IF(W2995="été",VLOOKUP(E2995,IC!A:E,3,FALSE),"erreur"))</f>
        <v>#N/A</v>
      </c>
      <c r="Q2995" s="15" t="e">
        <f>IF(P2995="NR",0,IF(F2995&lt;5,0,IF(P2995=1,VLOOKUP(F2995,IC!$G$1:$I$8,3,TRUE),
IF(P2995=2,VLOOKUP(F2995,IC!$K$1:$M$8,3,TRUE),
IF(P2995=3,VLOOKUP(F2995,IC!$O$1:$Q$8,3,TRUE),IF(P2995=4,VLOOKUP(F2995,IC!$S$2:$U$9,3,TRUE),
"erreur"))))))</f>
        <v>#N/A</v>
      </c>
      <c r="R2995" s="16" t="e">
        <f>IF(OR(V2995="NA",V2995="Transit",V2995&lt;Listes!$F$1),"non applicable",F2995/V2995)</f>
        <v>#N/A</v>
      </c>
      <c r="S2995" s="16" t="e">
        <f>IF(W2995="Transit","Non applicable",IF(AND(W2995="été",T2995&gt;Listes!F2994),F2995/T2995,IF(AND(W2995="Hiver",Hierarchisation!U2995&gt;Listes!F2994),F2995/U2995,"non applicable")))</f>
        <v>#N/A</v>
      </c>
      <c r="T2995" s="17" t="e">
        <f>IF(K2995="Centre",VLOOKUP(E2995,effectifs_ete,3,FALSE),IF(Hierarchisation!K2995="Grand Nord",VLOOKUP(Hierarchisation!E2995,effectifs_ete,4,FALSE),IF(Hierarchisation!K2995="Nord Est",VLOOKUP(Hierarchisation!E2995,effectifs_ete,5,FALSE),IF(Hierarchisation!K2995="Nord Ouest",VLOOKUP(Hierarchisation!E2995,effectifs_ete,6,FALSE),IF(Hierarchisation!K2995="Sud Est",VLOOKUP(Hierarchisation!E2995,effectifs_ete,7,FALSE),IF(Hierarchisation!K2995="Sud Ouest",VLOOKUP(Hierarchisation!E2995,effectifs_ete,8,FALSE),"Erreur Région"))))))</f>
        <v>#N/A</v>
      </c>
      <c r="U2995" s="17" t="e">
        <f>IF(K2995="Centre",VLOOKUP(E2995,effectifs_hiver,3,FALSE),IF(Hierarchisation!K2995="Grand Nord",VLOOKUP(Hierarchisation!E2995,effectifs_hiver,4,FALSE),IF(Hierarchisation!K2995="Nord Est",VLOOKUP(Hierarchisation!E2995,effectifs_hiver,5,FALSE),IF(Hierarchisation!K2995="Nord Ouest",VLOOKUP(Hierarchisation!E2995,effectifs_hiver,6,FALSE),IF(Hierarchisation!K2995="Sud Est",VLOOKUP(Hierarchisation!E2995,effectifs_hiver,7,FALSE),IF(Hierarchisation!K2995="Sud Ouest",VLOOKUP(Hierarchisation!E2995,effectifs_hiver,8,FALSE),"Erreur Région"))))))</f>
        <v>#N/A</v>
      </c>
      <c r="V2995" s="17" t="e">
        <f>IF(W2995="Transit","Transit",IF(W2995="hiver",VLOOKUP(E2995,'EFFECTIFS Hiver'!$A:$I,9,FALSE),IF(W2995="été",VLOOKUP(E2995,'EFFECTIFS Eté'!$A:$I,9,FALSE),"Erreur saison")))</f>
        <v>#N/A</v>
      </c>
      <c r="W2995" s="18" t="e">
        <f>VLOOKUP(D2995,Listes!B:C,2,FALSE)</f>
        <v>#N/A</v>
      </c>
    </row>
    <row r="2996" spans="1:23" ht="15.75" customHeight="1">
      <c r="A2996" s="11"/>
      <c r="B2996" s="11"/>
      <c r="C2996" s="11"/>
      <c r="D2996" s="11"/>
      <c r="E2996" s="11"/>
      <c r="F2996" s="11"/>
      <c r="G2996" s="11" t="e">
        <f>VLOOKUP(E2996,TAXONS!B:C,2,FALSE)</f>
        <v>#N/A</v>
      </c>
      <c r="H2996" s="13">
        <f t="shared" si="233"/>
        <v>0</v>
      </c>
      <c r="I2996" s="12" t="e">
        <f t="shared" si="234"/>
        <v>#N/A</v>
      </c>
      <c r="J2996" s="14" t="e">
        <f t="shared" si="235"/>
        <v>#N/A</v>
      </c>
      <c r="K2996" s="15" t="e">
        <f>VLOOKUP(B2996,REGIONS!A:D,4,FALSE)</f>
        <v>#N/A</v>
      </c>
      <c r="L2996" s="19" t="e">
        <f>VLOOKUP(G2996,Sensibilité!$A:$L,12,FALSE)</f>
        <v>#N/A</v>
      </c>
      <c r="M2996" s="19" t="e">
        <f t="shared" si="236"/>
        <v>#N/A</v>
      </c>
      <c r="N2996" s="19" t="e">
        <f t="shared" si="237"/>
        <v>#N/A</v>
      </c>
      <c r="O2996" s="15" t="str">
        <f>IF(D2996=Listes!$B$6,"SWARMING",IF(OR(D2996=Listes!$B$1,D2996=Listes!$B$2,D2996=Listes!$B$5),2,IF(OR(D2996=Listes!$B$3,D2996=Listes!$B$4),1,"erreur colonne D")))</f>
        <v>SWARMING</v>
      </c>
      <c r="P2996" s="15" t="e">
        <f>IF(OR(W2996="Hiver",W2996="Transit"),VLOOKUP(E2996,IC!A:E,4,FALSE),IF(W2996="été",VLOOKUP(E2996,IC!A:E,3,FALSE),"erreur"))</f>
        <v>#N/A</v>
      </c>
      <c r="Q2996" s="15" t="e">
        <f>IF(P2996="NR",0,IF(F2996&lt;5,0,IF(P2996=1,VLOOKUP(F2996,IC!$G$1:$I$8,3,TRUE),
IF(P2996=2,VLOOKUP(F2996,IC!$K$1:$M$8,3,TRUE),
IF(P2996=3,VLOOKUP(F2996,IC!$O$1:$Q$8,3,TRUE),IF(P2996=4,VLOOKUP(F2996,IC!$S$2:$U$9,3,TRUE),
"erreur"))))))</f>
        <v>#N/A</v>
      </c>
      <c r="R2996" s="16" t="e">
        <f>IF(OR(V2996="NA",V2996="Transit",V2996&lt;Listes!$F$1),"non applicable",F2996/V2996)</f>
        <v>#N/A</v>
      </c>
      <c r="S2996" s="16" t="e">
        <f>IF(W2996="Transit","Non applicable",IF(AND(W2996="été",T2996&gt;Listes!F2995),F2996/T2996,IF(AND(W2996="Hiver",Hierarchisation!U2996&gt;Listes!F2995),F2996/U2996,"non applicable")))</f>
        <v>#N/A</v>
      </c>
      <c r="T2996" s="17" t="e">
        <f>IF(K2996="Centre",VLOOKUP(E2996,effectifs_ete,3,FALSE),IF(Hierarchisation!K2996="Grand Nord",VLOOKUP(Hierarchisation!E2996,effectifs_ete,4,FALSE),IF(Hierarchisation!K2996="Nord Est",VLOOKUP(Hierarchisation!E2996,effectifs_ete,5,FALSE),IF(Hierarchisation!K2996="Nord Ouest",VLOOKUP(Hierarchisation!E2996,effectifs_ete,6,FALSE),IF(Hierarchisation!K2996="Sud Est",VLOOKUP(Hierarchisation!E2996,effectifs_ete,7,FALSE),IF(Hierarchisation!K2996="Sud Ouest",VLOOKUP(Hierarchisation!E2996,effectifs_ete,8,FALSE),"Erreur Région"))))))</f>
        <v>#N/A</v>
      </c>
      <c r="U2996" s="17" t="e">
        <f>IF(K2996="Centre",VLOOKUP(E2996,effectifs_hiver,3,FALSE),IF(Hierarchisation!K2996="Grand Nord",VLOOKUP(Hierarchisation!E2996,effectifs_hiver,4,FALSE),IF(Hierarchisation!K2996="Nord Est",VLOOKUP(Hierarchisation!E2996,effectifs_hiver,5,FALSE),IF(Hierarchisation!K2996="Nord Ouest",VLOOKUP(Hierarchisation!E2996,effectifs_hiver,6,FALSE),IF(Hierarchisation!K2996="Sud Est",VLOOKUP(Hierarchisation!E2996,effectifs_hiver,7,FALSE),IF(Hierarchisation!K2996="Sud Ouest",VLOOKUP(Hierarchisation!E2996,effectifs_hiver,8,FALSE),"Erreur Région"))))))</f>
        <v>#N/A</v>
      </c>
      <c r="V2996" s="17" t="e">
        <f>IF(W2996="Transit","Transit",IF(W2996="hiver",VLOOKUP(E2996,'EFFECTIFS Hiver'!$A:$I,9,FALSE),IF(W2996="été",VLOOKUP(E2996,'EFFECTIFS Eté'!$A:$I,9,FALSE),"Erreur saison")))</f>
        <v>#N/A</v>
      </c>
      <c r="W2996" s="18" t="e">
        <f>VLOOKUP(D2996,Listes!B:C,2,FALSE)</f>
        <v>#N/A</v>
      </c>
    </row>
    <row r="2997" spans="1:23" ht="15.75" customHeight="1">
      <c r="A2997" s="11"/>
      <c r="B2997" s="11"/>
      <c r="C2997" s="11"/>
      <c r="D2997" s="11"/>
      <c r="E2997" s="11"/>
      <c r="F2997" s="11"/>
      <c r="G2997" s="11" t="e">
        <f>VLOOKUP(E2997,TAXONS!B:C,2,FALSE)</f>
        <v>#N/A</v>
      </c>
      <c r="H2997" s="13">
        <f t="shared" si="233"/>
        <v>0</v>
      </c>
      <c r="I2997" s="12" t="e">
        <f t="shared" si="234"/>
        <v>#N/A</v>
      </c>
      <c r="J2997" s="14" t="e">
        <f t="shared" si="235"/>
        <v>#N/A</v>
      </c>
      <c r="K2997" s="15" t="e">
        <f>VLOOKUP(B2997,REGIONS!A:D,4,FALSE)</f>
        <v>#N/A</v>
      </c>
      <c r="L2997" s="19" t="e">
        <f>VLOOKUP(G2997,Sensibilité!$A:$L,12,FALSE)</f>
        <v>#N/A</v>
      </c>
      <c r="M2997" s="19" t="e">
        <f t="shared" si="236"/>
        <v>#N/A</v>
      </c>
      <c r="N2997" s="19" t="e">
        <f t="shared" si="237"/>
        <v>#N/A</v>
      </c>
      <c r="O2997" s="15" t="str">
        <f>IF(D2997=Listes!$B$6,"SWARMING",IF(OR(D2997=Listes!$B$1,D2997=Listes!$B$2,D2997=Listes!$B$5),2,IF(OR(D2997=Listes!$B$3,D2997=Listes!$B$4),1,"erreur colonne D")))</f>
        <v>SWARMING</v>
      </c>
      <c r="P2997" s="15" t="e">
        <f>IF(OR(W2997="Hiver",W2997="Transit"),VLOOKUP(E2997,IC!A:E,4,FALSE),IF(W2997="été",VLOOKUP(E2997,IC!A:E,3,FALSE),"erreur"))</f>
        <v>#N/A</v>
      </c>
      <c r="Q2997" s="15" t="e">
        <f>IF(P2997="NR",0,IF(F2997&lt;5,0,IF(P2997=1,VLOOKUP(F2997,IC!$G$1:$I$8,3,TRUE),
IF(P2997=2,VLOOKUP(F2997,IC!$K$1:$M$8,3,TRUE),
IF(P2997=3,VLOOKUP(F2997,IC!$O$1:$Q$8,3,TRUE),IF(P2997=4,VLOOKUP(F2997,IC!$S$2:$U$9,3,TRUE),
"erreur"))))))</f>
        <v>#N/A</v>
      </c>
      <c r="R2997" s="16" t="e">
        <f>IF(OR(V2997="NA",V2997="Transit",V2997&lt;Listes!$F$1),"non applicable",F2997/V2997)</f>
        <v>#N/A</v>
      </c>
      <c r="S2997" s="16" t="e">
        <f>IF(W2997="Transit","Non applicable",IF(AND(W2997="été",T2997&gt;Listes!F2996),F2997/T2997,IF(AND(W2997="Hiver",Hierarchisation!U2997&gt;Listes!F2996),F2997/U2997,"non applicable")))</f>
        <v>#N/A</v>
      </c>
      <c r="T2997" s="17" t="e">
        <f>IF(K2997="Centre",VLOOKUP(E2997,effectifs_ete,3,FALSE),IF(Hierarchisation!K2997="Grand Nord",VLOOKUP(Hierarchisation!E2997,effectifs_ete,4,FALSE),IF(Hierarchisation!K2997="Nord Est",VLOOKUP(Hierarchisation!E2997,effectifs_ete,5,FALSE),IF(Hierarchisation!K2997="Nord Ouest",VLOOKUP(Hierarchisation!E2997,effectifs_ete,6,FALSE),IF(Hierarchisation!K2997="Sud Est",VLOOKUP(Hierarchisation!E2997,effectifs_ete,7,FALSE),IF(Hierarchisation!K2997="Sud Ouest",VLOOKUP(Hierarchisation!E2997,effectifs_ete,8,FALSE),"Erreur Région"))))))</f>
        <v>#N/A</v>
      </c>
      <c r="U2997" s="17" t="e">
        <f>IF(K2997="Centre",VLOOKUP(E2997,effectifs_hiver,3,FALSE),IF(Hierarchisation!K2997="Grand Nord",VLOOKUP(Hierarchisation!E2997,effectifs_hiver,4,FALSE),IF(Hierarchisation!K2997="Nord Est",VLOOKUP(Hierarchisation!E2997,effectifs_hiver,5,FALSE),IF(Hierarchisation!K2997="Nord Ouest",VLOOKUP(Hierarchisation!E2997,effectifs_hiver,6,FALSE),IF(Hierarchisation!K2997="Sud Est",VLOOKUP(Hierarchisation!E2997,effectifs_hiver,7,FALSE),IF(Hierarchisation!K2997="Sud Ouest",VLOOKUP(Hierarchisation!E2997,effectifs_hiver,8,FALSE),"Erreur Région"))))))</f>
        <v>#N/A</v>
      </c>
      <c r="V2997" s="17" t="e">
        <f>IF(W2997="Transit","Transit",IF(W2997="hiver",VLOOKUP(E2997,'EFFECTIFS Hiver'!$A:$I,9,FALSE),IF(W2997="été",VLOOKUP(E2997,'EFFECTIFS Eté'!$A:$I,9,FALSE),"Erreur saison")))</f>
        <v>#N/A</v>
      </c>
      <c r="W2997" s="18" t="e">
        <f>VLOOKUP(D2997,Listes!B:C,2,FALSE)</f>
        <v>#N/A</v>
      </c>
    </row>
    <row r="2998" spans="1:23" ht="15.75" customHeight="1">
      <c r="A2998" s="11"/>
      <c r="B2998" s="11"/>
      <c r="C2998" s="11"/>
      <c r="D2998" s="11"/>
      <c r="E2998" s="11"/>
      <c r="F2998" s="11"/>
      <c r="G2998" s="11" t="e">
        <f>VLOOKUP(E2998,TAXONS!B:C,2,FALSE)</f>
        <v>#N/A</v>
      </c>
      <c r="H2998" s="13">
        <f t="shared" si="233"/>
        <v>0</v>
      </c>
      <c r="I2998" s="12" t="e">
        <f t="shared" si="234"/>
        <v>#N/A</v>
      </c>
      <c r="J2998" s="14" t="e">
        <f t="shared" si="235"/>
        <v>#N/A</v>
      </c>
      <c r="K2998" s="15" t="e">
        <f>VLOOKUP(B2998,REGIONS!A:D,4,FALSE)</f>
        <v>#N/A</v>
      </c>
      <c r="L2998" s="19" t="e">
        <f>VLOOKUP(G2998,Sensibilité!$A:$L,12,FALSE)</f>
        <v>#N/A</v>
      </c>
      <c r="M2998" s="19" t="e">
        <f t="shared" si="236"/>
        <v>#N/A</v>
      </c>
      <c r="N2998" s="19" t="e">
        <f t="shared" si="237"/>
        <v>#N/A</v>
      </c>
      <c r="O2998" s="15" t="str">
        <f>IF(D2998=Listes!$B$6,"SWARMING",IF(OR(D2998=Listes!$B$1,D2998=Listes!$B$2,D2998=Listes!$B$5),2,IF(OR(D2998=Listes!$B$3,D2998=Listes!$B$4),1,"erreur colonne D")))</f>
        <v>SWARMING</v>
      </c>
      <c r="P2998" s="15" t="e">
        <f>IF(OR(W2998="Hiver",W2998="Transit"),VLOOKUP(E2998,IC!A:E,4,FALSE),IF(W2998="été",VLOOKUP(E2998,IC!A:E,3,FALSE),"erreur"))</f>
        <v>#N/A</v>
      </c>
      <c r="Q2998" s="15" t="e">
        <f>IF(P2998="NR",0,IF(F2998&lt;5,0,IF(P2998=1,VLOOKUP(F2998,IC!$G$1:$I$8,3,TRUE),
IF(P2998=2,VLOOKUP(F2998,IC!$K$1:$M$8,3,TRUE),
IF(P2998=3,VLOOKUP(F2998,IC!$O$1:$Q$8,3,TRUE),IF(P2998=4,VLOOKUP(F2998,IC!$S$2:$U$9,3,TRUE),
"erreur"))))))</f>
        <v>#N/A</v>
      </c>
      <c r="R2998" s="16" t="e">
        <f>IF(OR(V2998="NA",V2998="Transit",V2998&lt;Listes!$F$1),"non applicable",F2998/V2998)</f>
        <v>#N/A</v>
      </c>
      <c r="S2998" s="16" t="e">
        <f>IF(W2998="Transit","Non applicable",IF(AND(W2998="été",T2998&gt;Listes!F2997),F2998/T2998,IF(AND(W2998="Hiver",Hierarchisation!U2998&gt;Listes!F2997),F2998/U2998,"non applicable")))</f>
        <v>#N/A</v>
      </c>
      <c r="T2998" s="17" t="e">
        <f>IF(K2998="Centre",VLOOKUP(E2998,effectifs_ete,3,FALSE),IF(Hierarchisation!K2998="Grand Nord",VLOOKUP(Hierarchisation!E2998,effectifs_ete,4,FALSE),IF(Hierarchisation!K2998="Nord Est",VLOOKUP(Hierarchisation!E2998,effectifs_ete,5,FALSE),IF(Hierarchisation!K2998="Nord Ouest",VLOOKUP(Hierarchisation!E2998,effectifs_ete,6,FALSE),IF(Hierarchisation!K2998="Sud Est",VLOOKUP(Hierarchisation!E2998,effectifs_ete,7,FALSE),IF(Hierarchisation!K2998="Sud Ouest",VLOOKUP(Hierarchisation!E2998,effectifs_ete,8,FALSE),"Erreur Région"))))))</f>
        <v>#N/A</v>
      </c>
      <c r="U2998" s="17" t="e">
        <f>IF(K2998="Centre",VLOOKUP(E2998,effectifs_hiver,3,FALSE),IF(Hierarchisation!K2998="Grand Nord",VLOOKUP(Hierarchisation!E2998,effectifs_hiver,4,FALSE),IF(Hierarchisation!K2998="Nord Est",VLOOKUP(Hierarchisation!E2998,effectifs_hiver,5,FALSE),IF(Hierarchisation!K2998="Nord Ouest",VLOOKUP(Hierarchisation!E2998,effectifs_hiver,6,FALSE),IF(Hierarchisation!K2998="Sud Est",VLOOKUP(Hierarchisation!E2998,effectifs_hiver,7,FALSE),IF(Hierarchisation!K2998="Sud Ouest",VLOOKUP(Hierarchisation!E2998,effectifs_hiver,8,FALSE),"Erreur Région"))))))</f>
        <v>#N/A</v>
      </c>
      <c r="V2998" s="17" t="e">
        <f>IF(W2998="Transit","Transit",IF(W2998="hiver",VLOOKUP(E2998,'EFFECTIFS Hiver'!$A:$I,9,FALSE),IF(W2998="été",VLOOKUP(E2998,'EFFECTIFS Eté'!$A:$I,9,FALSE),"Erreur saison")))</f>
        <v>#N/A</v>
      </c>
      <c r="W2998" s="18" t="e">
        <f>VLOOKUP(D2998,Listes!B:C,2,FALSE)</f>
        <v>#N/A</v>
      </c>
    </row>
    <row r="2999" spans="1:23" ht="15.75" customHeight="1">
      <c r="A2999" s="11"/>
      <c r="B2999" s="11"/>
      <c r="C2999" s="11"/>
      <c r="D2999" s="11"/>
      <c r="E2999" s="11"/>
      <c r="F2999" s="11"/>
      <c r="G2999" s="11" t="e">
        <f>VLOOKUP(E2999,TAXONS!B:C,2,FALSE)</f>
        <v>#N/A</v>
      </c>
      <c r="H2999" s="13">
        <f t="shared" si="233"/>
        <v>0</v>
      </c>
      <c r="I2999" s="12" t="e">
        <f t="shared" si="234"/>
        <v>#N/A</v>
      </c>
      <c r="J2999" s="14" t="e">
        <f t="shared" si="235"/>
        <v>#N/A</v>
      </c>
      <c r="K2999" s="15" t="e">
        <f>VLOOKUP(B2999,REGIONS!A:D,4,FALSE)</f>
        <v>#N/A</v>
      </c>
      <c r="L2999" s="19" t="e">
        <f>VLOOKUP(G2999,Sensibilité!$A:$L,12,FALSE)</f>
        <v>#N/A</v>
      </c>
      <c r="M2999" s="19" t="e">
        <f t="shared" si="236"/>
        <v>#N/A</v>
      </c>
      <c r="N2999" s="19" t="e">
        <f t="shared" si="237"/>
        <v>#N/A</v>
      </c>
      <c r="O2999" s="15" t="str">
        <f>IF(D2999=Listes!$B$6,"SWARMING",IF(OR(D2999=Listes!$B$1,D2999=Listes!$B$2,D2999=Listes!$B$5),2,IF(OR(D2999=Listes!$B$3,D2999=Listes!$B$4),1,"erreur colonne D")))</f>
        <v>SWARMING</v>
      </c>
      <c r="P2999" s="15" t="e">
        <f>IF(OR(W2999="Hiver",W2999="Transit"),VLOOKUP(E2999,IC!A:E,4,FALSE),IF(W2999="été",VLOOKUP(E2999,IC!A:E,3,FALSE),"erreur"))</f>
        <v>#N/A</v>
      </c>
      <c r="Q2999" s="15" t="e">
        <f>IF(P2999="NR",0,IF(F2999&lt;5,0,IF(P2999=1,VLOOKUP(F2999,IC!$G$1:$I$8,3,TRUE),
IF(P2999=2,VLOOKUP(F2999,IC!$K$1:$M$8,3,TRUE),
IF(P2999=3,VLOOKUP(F2999,IC!$O$1:$Q$8,3,TRUE),IF(P2999=4,VLOOKUP(F2999,IC!$S$2:$U$9,3,TRUE),
"erreur"))))))</f>
        <v>#N/A</v>
      </c>
      <c r="R2999" s="16" t="e">
        <f>IF(OR(V2999="NA",V2999="Transit",V2999&lt;Listes!$F$1),"non applicable",F2999/V2999)</f>
        <v>#N/A</v>
      </c>
      <c r="S2999" s="16" t="e">
        <f>IF(W2999="Transit","Non applicable",IF(AND(W2999="été",T2999&gt;Listes!F2998),F2999/T2999,IF(AND(W2999="Hiver",Hierarchisation!U2999&gt;Listes!F2998),F2999/U2999,"non applicable")))</f>
        <v>#N/A</v>
      </c>
      <c r="T2999" s="17" t="e">
        <f>IF(K2999="Centre",VLOOKUP(E2999,effectifs_ete,3,FALSE),IF(Hierarchisation!K2999="Grand Nord",VLOOKUP(Hierarchisation!E2999,effectifs_ete,4,FALSE),IF(Hierarchisation!K2999="Nord Est",VLOOKUP(Hierarchisation!E2999,effectifs_ete,5,FALSE),IF(Hierarchisation!K2999="Nord Ouest",VLOOKUP(Hierarchisation!E2999,effectifs_ete,6,FALSE),IF(Hierarchisation!K2999="Sud Est",VLOOKUP(Hierarchisation!E2999,effectifs_ete,7,FALSE),IF(Hierarchisation!K2999="Sud Ouest",VLOOKUP(Hierarchisation!E2999,effectifs_ete,8,FALSE),"Erreur Région"))))))</f>
        <v>#N/A</v>
      </c>
      <c r="U2999" s="17" t="e">
        <f>IF(K2999="Centre",VLOOKUP(E2999,effectifs_hiver,3,FALSE),IF(Hierarchisation!K2999="Grand Nord",VLOOKUP(Hierarchisation!E2999,effectifs_hiver,4,FALSE),IF(Hierarchisation!K2999="Nord Est",VLOOKUP(Hierarchisation!E2999,effectifs_hiver,5,FALSE),IF(Hierarchisation!K2999="Nord Ouest",VLOOKUP(Hierarchisation!E2999,effectifs_hiver,6,FALSE),IF(Hierarchisation!K2999="Sud Est",VLOOKUP(Hierarchisation!E2999,effectifs_hiver,7,FALSE),IF(Hierarchisation!K2999="Sud Ouest",VLOOKUP(Hierarchisation!E2999,effectifs_hiver,8,FALSE),"Erreur Région"))))))</f>
        <v>#N/A</v>
      </c>
      <c r="V2999" s="17" t="e">
        <f>IF(W2999="Transit","Transit",IF(W2999="hiver",VLOOKUP(E2999,'EFFECTIFS Hiver'!$A:$I,9,FALSE),IF(W2999="été",VLOOKUP(E2999,'EFFECTIFS Eté'!$A:$I,9,FALSE),"Erreur saison")))</f>
        <v>#N/A</v>
      </c>
      <c r="W2999" s="18" t="e">
        <f>VLOOKUP(D2999,Listes!B:C,2,FALSE)</f>
        <v>#N/A</v>
      </c>
    </row>
    <row r="3000" spans="1:23" ht="15.75" customHeight="1">
      <c r="A3000" s="11"/>
      <c r="B3000" s="11"/>
      <c r="C3000" s="11"/>
      <c r="D3000" s="11"/>
      <c r="E3000" s="11"/>
      <c r="F3000" s="11"/>
      <c r="G3000" s="11" t="e">
        <f>VLOOKUP(E3000,TAXONS!B:C,2,FALSE)</f>
        <v>#N/A</v>
      </c>
      <c r="H3000" s="13">
        <f t="shared" si="233"/>
        <v>0</v>
      </c>
      <c r="I3000" s="12" t="e">
        <f t="shared" si="234"/>
        <v>#N/A</v>
      </c>
      <c r="J3000" s="14" t="e">
        <f t="shared" si="235"/>
        <v>#N/A</v>
      </c>
      <c r="K3000" s="15" t="e">
        <f>VLOOKUP(B3000,REGIONS!A:D,4,FALSE)</f>
        <v>#N/A</v>
      </c>
      <c r="L3000" s="19" t="e">
        <f>VLOOKUP(G3000,Sensibilité!$A:$L,12,FALSE)</f>
        <v>#N/A</v>
      </c>
      <c r="M3000" s="19" t="e">
        <f t="shared" si="236"/>
        <v>#N/A</v>
      </c>
      <c r="N3000" s="19" t="e">
        <f t="shared" si="237"/>
        <v>#N/A</v>
      </c>
      <c r="O3000" s="15" t="str">
        <f>IF(D3000=Listes!$B$6,"SWARMING",IF(OR(D3000=Listes!$B$1,D3000=Listes!$B$2,D3000=Listes!$B$5),2,IF(OR(D3000=Listes!$B$3,D3000=Listes!$B$4),1,"erreur colonne D")))</f>
        <v>SWARMING</v>
      </c>
      <c r="P3000" s="15" t="e">
        <f>IF(OR(W3000="Hiver",W3000="Transit"),VLOOKUP(E3000,IC!A:E,4,FALSE),IF(W3000="été",VLOOKUP(E3000,IC!A:E,3,FALSE),"erreur"))</f>
        <v>#N/A</v>
      </c>
      <c r="Q3000" s="15" t="e">
        <f>IF(P3000="NR",0,IF(F3000&lt;5,0,IF(P3000=1,VLOOKUP(F3000,IC!$G$1:$I$8,3,TRUE),
IF(P3000=2,VLOOKUP(F3000,IC!$K$1:$M$8,3,TRUE),
IF(P3000=3,VLOOKUP(F3000,IC!$O$1:$Q$8,3,TRUE),IF(P3000=4,VLOOKUP(F3000,IC!$S$2:$U$9,3,TRUE),
"erreur"))))))</f>
        <v>#N/A</v>
      </c>
      <c r="R3000" s="16" t="e">
        <f>IF(OR(V3000="NA",V3000="Transit",V3000&lt;Listes!$F$1),"non applicable",F3000/V3000)</f>
        <v>#N/A</v>
      </c>
      <c r="S3000" s="16" t="e">
        <f>IF(W3000="Transit","Non applicable",IF(AND(W3000="été",T3000&gt;Listes!F2999),F3000/T3000,IF(AND(W3000="Hiver",Hierarchisation!U3000&gt;Listes!F2999),F3000/U3000,"non applicable")))</f>
        <v>#N/A</v>
      </c>
      <c r="T3000" s="17" t="e">
        <f>IF(K3000="Centre",VLOOKUP(E3000,effectifs_ete,3,FALSE),IF(Hierarchisation!K3000="Grand Nord",VLOOKUP(Hierarchisation!E3000,effectifs_ete,4,FALSE),IF(Hierarchisation!K3000="Nord Est",VLOOKUP(Hierarchisation!E3000,effectifs_ete,5,FALSE),IF(Hierarchisation!K3000="Nord Ouest",VLOOKUP(Hierarchisation!E3000,effectifs_ete,6,FALSE),IF(Hierarchisation!K3000="Sud Est",VLOOKUP(Hierarchisation!E3000,effectifs_ete,7,FALSE),IF(Hierarchisation!K3000="Sud Ouest",VLOOKUP(Hierarchisation!E3000,effectifs_ete,8,FALSE),"Erreur Région"))))))</f>
        <v>#N/A</v>
      </c>
      <c r="U3000" s="17" t="e">
        <f>IF(K3000="Centre",VLOOKUP(E3000,effectifs_hiver,3,FALSE),IF(Hierarchisation!K3000="Grand Nord",VLOOKUP(Hierarchisation!E3000,effectifs_hiver,4,FALSE),IF(Hierarchisation!K3000="Nord Est",VLOOKUP(Hierarchisation!E3000,effectifs_hiver,5,FALSE),IF(Hierarchisation!K3000="Nord Ouest",VLOOKUP(Hierarchisation!E3000,effectifs_hiver,6,FALSE),IF(Hierarchisation!K3000="Sud Est",VLOOKUP(Hierarchisation!E3000,effectifs_hiver,7,FALSE),IF(Hierarchisation!K3000="Sud Ouest",VLOOKUP(Hierarchisation!E3000,effectifs_hiver,8,FALSE),"Erreur Région"))))))</f>
        <v>#N/A</v>
      </c>
      <c r="V3000" s="17" t="e">
        <f>IF(W3000="Transit","Transit",IF(W3000="hiver",VLOOKUP(E3000,'EFFECTIFS Hiver'!$A:$I,9,FALSE),IF(W3000="été",VLOOKUP(E3000,'EFFECTIFS Eté'!$A:$I,9,FALSE),"Erreur saison")))</f>
        <v>#N/A</v>
      </c>
      <c r="W3000" s="18" t="e">
        <f>VLOOKUP(D3000,Listes!B:C,2,FALSE)</f>
        <v>#N/A</v>
      </c>
    </row>
    <row r="3001" spans="1:23" ht="15.75" customHeight="1">
      <c r="A3001" s="11"/>
      <c r="B3001" s="11"/>
      <c r="C3001" s="11"/>
      <c r="D3001" s="11"/>
      <c r="E3001" s="11"/>
      <c r="F3001" s="11"/>
      <c r="G3001" s="11" t="e">
        <f>VLOOKUP(E3001,TAXONS!B:C,2,FALSE)</f>
        <v>#N/A</v>
      </c>
      <c r="H3001" s="13">
        <f t="shared" si="233"/>
        <v>0</v>
      </c>
      <c r="I3001" s="12" t="e">
        <f t="shared" si="234"/>
        <v>#N/A</v>
      </c>
      <c r="J3001" s="14" t="e">
        <f t="shared" si="235"/>
        <v>#N/A</v>
      </c>
      <c r="K3001" s="15" t="e">
        <f>VLOOKUP(B3001,REGIONS!A:D,4,FALSE)</f>
        <v>#N/A</v>
      </c>
      <c r="L3001" s="19" t="e">
        <f>VLOOKUP(G3001,Sensibilité!$A:$L,12,FALSE)</f>
        <v>#N/A</v>
      </c>
      <c r="M3001" s="19" t="e">
        <f t="shared" si="236"/>
        <v>#N/A</v>
      </c>
      <c r="N3001" s="19" t="e">
        <f t="shared" si="237"/>
        <v>#N/A</v>
      </c>
      <c r="O3001" s="15" t="str">
        <f>IF(D3001=Listes!$B$6,"SWARMING",IF(OR(D3001=Listes!$B$1,D3001=Listes!$B$2,D3001=Listes!$B$5),2,IF(OR(D3001=Listes!$B$3,D3001=Listes!$B$4),1,"erreur colonne D")))</f>
        <v>SWARMING</v>
      </c>
      <c r="P3001" s="15" t="e">
        <f>IF(OR(W3001="Hiver",W3001="Transit"),VLOOKUP(E3001,IC!A:E,4,FALSE),IF(W3001="été",VLOOKUP(E3001,IC!A:E,3,FALSE),"erreur"))</f>
        <v>#N/A</v>
      </c>
      <c r="Q3001" s="15" t="e">
        <f>IF(P3001="NR",0,IF(F3001&lt;5,0,IF(P3001=1,VLOOKUP(F3001,IC!$G$1:$I$8,3,TRUE),
IF(P3001=2,VLOOKUP(F3001,IC!$K$1:$M$8,3,TRUE),
IF(P3001=3,VLOOKUP(F3001,IC!$O$1:$Q$8,3,TRUE),IF(P3001=4,VLOOKUP(F3001,IC!$S$2:$U$9,3,TRUE),
"erreur"))))))</f>
        <v>#N/A</v>
      </c>
      <c r="R3001" s="16" t="e">
        <f>IF(OR(V3001="NA",V3001="Transit",V3001&lt;Listes!$F$1),"non applicable",F3001/V3001)</f>
        <v>#N/A</v>
      </c>
      <c r="S3001" s="16" t="e">
        <f>IF(W3001="Transit","Non applicable",IF(AND(W3001="été",T3001&gt;Listes!F3000),F3001/T3001,IF(AND(W3001="Hiver",Hierarchisation!U3001&gt;Listes!F3000),F3001/U3001,"non applicable")))</f>
        <v>#N/A</v>
      </c>
      <c r="T3001" s="17" t="e">
        <f>IF(K3001="Centre",VLOOKUP(E3001,effectifs_ete,3,FALSE),IF(Hierarchisation!K3001="Grand Nord",VLOOKUP(Hierarchisation!E3001,effectifs_ete,4,FALSE),IF(Hierarchisation!K3001="Nord Est",VLOOKUP(Hierarchisation!E3001,effectifs_ete,5,FALSE),IF(Hierarchisation!K3001="Nord Ouest",VLOOKUP(Hierarchisation!E3001,effectifs_ete,6,FALSE),IF(Hierarchisation!K3001="Sud Est",VLOOKUP(Hierarchisation!E3001,effectifs_ete,7,FALSE),IF(Hierarchisation!K3001="Sud Ouest",VLOOKUP(Hierarchisation!E3001,effectifs_ete,8,FALSE),"Erreur Région"))))))</f>
        <v>#N/A</v>
      </c>
      <c r="U3001" s="17" t="e">
        <f>IF(K3001="Centre",VLOOKUP(E3001,effectifs_hiver,3,FALSE),IF(Hierarchisation!K3001="Grand Nord",VLOOKUP(Hierarchisation!E3001,effectifs_hiver,4,FALSE),IF(Hierarchisation!K3001="Nord Est",VLOOKUP(Hierarchisation!E3001,effectifs_hiver,5,FALSE),IF(Hierarchisation!K3001="Nord Ouest",VLOOKUP(Hierarchisation!E3001,effectifs_hiver,6,FALSE),IF(Hierarchisation!K3001="Sud Est",VLOOKUP(Hierarchisation!E3001,effectifs_hiver,7,FALSE),IF(Hierarchisation!K3001="Sud Ouest",VLOOKUP(Hierarchisation!E3001,effectifs_hiver,8,FALSE),"Erreur Région"))))))</f>
        <v>#N/A</v>
      </c>
      <c r="V3001" s="17" t="e">
        <f>IF(W3001="Transit","Transit",IF(W3001="hiver",VLOOKUP(E3001,'EFFECTIFS Hiver'!$A:$I,9,FALSE),IF(W3001="été",VLOOKUP(E3001,'EFFECTIFS Eté'!$A:$I,9,FALSE),"Erreur saison")))</f>
        <v>#N/A</v>
      </c>
      <c r="W3001" s="18" t="e">
        <f>VLOOKUP(D3001,Listes!B:C,2,FALSE)</f>
        <v>#N/A</v>
      </c>
    </row>
    <row r="3002" spans="1:23" ht="15.75" customHeight="1">
      <c r="A3002" s="11"/>
      <c r="B3002" s="11"/>
      <c r="C3002" s="11"/>
      <c r="D3002" s="11"/>
      <c r="E3002" s="11"/>
      <c r="F3002" s="11"/>
      <c r="G3002" s="11" t="e">
        <f>VLOOKUP(E3002,TAXONS!B:C,2,FALSE)</f>
        <v>#N/A</v>
      </c>
      <c r="H3002" s="13">
        <f t="shared" si="233"/>
        <v>0</v>
      </c>
      <c r="I3002" s="12" t="e">
        <f t="shared" si="234"/>
        <v>#N/A</v>
      </c>
      <c r="J3002" s="14" t="e">
        <f t="shared" si="235"/>
        <v>#N/A</v>
      </c>
      <c r="K3002" s="15" t="e">
        <f>VLOOKUP(B3002,REGIONS!A:D,4,FALSE)</f>
        <v>#N/A</v>
      </c>
      <c r="L3002" s="19" t="e">
        <f>VLOOKUP(G3002,Sensibilité!$A:$L,12,FALSE)</f>
        <v>#N/A</v>
      </c>
      <c r="M3002" s="19" t="e">
        <f t="shared" si="236"/>
        <v>#N/A</v>
      </c>
      <c r="N3002" s="19" t="e">
        <f t="shared" si="237"/>
        <v>#N/A</v>
      </c>
      <c r="O3002" s="15" t="str">
        <f>IF(D3002=Listes!$B$6,"SWARMING",IF(OR(D3002=Listes!$B$1,D3002=Listes!$B$2,D3002=Listes!$B$5),2,IF(OR(D3002=Listes!$B$3,D3002=Listes!$B$4),1,"erreur colonne D")))</f>
        <v>SWARMING</v>
      </c>
      <c r="P3002" s="15" t="e">
        <f>IF(OR(W3002="Hiver",W3002="Transit"),VLOOKUP(E3002,IC!A:E,4,FALSE),IF(W3002="été",VLOOKUP(E3002,IC!A:E,3,FALSE),"erreur"))</f>
        <v>#N/A</v>
      </c>
      <c r="Q3002" s="15" t="e">
        <f>IF(P3002="NR",0,IF(F3002&lt;5,0,IF(P3002=1,VLOOKUP(F3002,IC!$G$1:$I$8,3,TRUE),
IF(P3002=2,VLOOKUP(F3002,IC!$K$1:$M$8,3,TRUE),
IF(P3002=3,VLOOKUP(F3002,IC!$O$1:$Q$8,3,TRUE),IF(P3002=4,VLOOKUP(F3002,IC!$S$2:$U$9,3,TRUE),
"erreur"))))))</f>
        <v>#N/A</v>
      </c>
      <c r="R3002" s="16" t="e">
        <f>IF(OR(V3002="NA",V3002="Transit",V3002&lt;Listes!$F$1),"non applicable",F3002/V3002)</f>
        <v>#N/A</v>
      </c>
      <c r="S3002" s="16" t="e">
        <f>IF(W3002="Transit","Non applicable",IF(AND(W3002="été",T3002&gt;Listes!F3001),F3002/T3002,IF(AND(W3002="Hiver",Hierarchisation!U3002&gt;Listes!F3001),F3002/U3002,"non applicable")))</f>
        <v>#N/A</v>
      </c>
      <c r="T3002" s="17" t="e">
        <f>IF(K3002="Centre",VLOOKUP(E3002,effectifs_ete,3,FALSE),IF(Hierarchisation!K3002="Grand Nord",VLOOKUP(Hierarchisation!E3002,effectifs_ete,4,FALSE),IF(Hierarchisation!K3002="Nord Est",VLOOKUP(Hierarchisation!E3002,effectifs_ete,5,FALSE),IF(Hierarchisation!K3002="Nord Ouest",VLOOKUP(Hierarchisation!E3002,effectifs_ete,6,FALSE),IF(Hierarchisation!K3002="Sud Est",VLOOKUP(Hierarchisation!E3002,effectifs_ete,7,FALSE),IF(Hierarchisation!K3002="Sud Ouest",VLOOKUP(Hierarchisation!E3002,effectifs_ete,8,FALSE),"Erreur Région"))))))</f>
        <v>#N/A</v>
      </c>
      <c r="U3002" s="17" t="e">
        <f>IF(K3002="Centre",VLOOKUP(E3002,effectifs_hiver,3,FALSE),IF(Hierarchisation!K3002="Grand Nord",VLOOKUP(Hierarchisation!E3002,effectifs_hiver,4,FALSE),IF(Hierarchisation!K3002="Nord Est",VLOOKUP(Hierarchisation!E3002,effectifs_hiver,5,FALSE),IF(Hierarchisation!K3002="Nord Ouest",VLOOKUP(Hierarchisation!E3002,effectifs_hiver,6,FALSE),IF(Hierarchisation!K3002="Sud Est",VLOOKUP(Hierarchisation!E3002,effectifs_hiver,7,FALSE),IF(Hierarchisation!K3002="Sud Ouest",VLOOKUP(Hierarchisation!E3002,effectifs_hiver,8,FALSE),"Erreur Région"))))))</f>
        <v>#N/A</v>
      </c>
      <c r="V3002" s="17" t="e">
        <f>IF(W3002="Transit","Transit",IF(W3002="hiver",VLOOKUP(E3002,'EFFECTIFS Hiver'!$A:$I,9,FALSE),IF(W3002="été",VLOOKUP(E3002,'EFFECTIFS Eté'!$A:$I,9,FALSE),"Erreur saison")))</f>
        <v>#N/A</v>
      </c>
      <c r="W3002" s="18" t="e">
        <f>VLOOKUP(D3002,Listes!B:C,2,FALSE)</f>
        <v>#N/A</v>
      </c>
    </row>
    <row r="3003" spans="1:23" ht="15.75" customHeight="1">
      <c r="A3003" s="11"/>
      <c r="B3003" s="11"/>
      <c r="C3003" s="11"/>
      <c r="D3003" s="11"/>
      <c r="E3003" s="11"/>
      <c r="F3003" s="11"/>
      <c r="G3003" s="11" t="e">
        <f>VLOOKUP(E3003,TAXONS!B:C,2,FALSE)</f>
        <v>#N/A</v>
      </c>
      <c r="H3003" s="13">
        <f t="shared" si="233"/>
        <v>0</v>
      </c>
      <c r="I3003" s="12" t="e">
        <f t="shared" si="234"/>
        <v>#N/A</v>
      </c>
      <c r="J3003" s="14" t="e">
        <f t="shared" si="235"/>
        <v>#N/A</v>
      </c>
      <c r="K3003" s="15" t="e">
        <f>VLOOKUP(B3003,REGIONS!A:D,4,FALSE)</f>
        <v>#N/A</v>
      </c>
      <c r="L3003" s="19" t="e">
        <f>VLOOKUP(G3003,Sensibilité!$A:$L,12,FALSE)</f>
        <v>#N/A</v>
      </c>
      <c r="M3003" s="19" t="e">
        <f t="shared" si="236"/>
        <v>#N/A</v>
      </c>
      <c r="N3003" s="19" t="e">
        <f t="shared" si="237"/>
        <v>#N/A</v>
      </c>
      <c r="O3003" s="15" t="str">
        <f>IF(D3003=Listes!$B$6,"SWARMING",IF(OR(D3003=Listes!$B$1,D3003=Listes!$B$2,D3003=Listes!$B$5),2,IF(OR(D3003=Listes!$B$3,D3003=Listes!$B$4),1,"erreur colonne D")))</f>
        <v>SWARMING</v>
      </c>
      <c r="P3003" s="15" t="e">
        <f>IF(OR(W3003="Hiver",W3003="Transit"),VLOOKUP(E3003,IC!A:E,4,FALSE),IF(W3003="été",VLOOKUP(E3003,IC!A:E,3,FALSE),"erreur"))</f>
        <v>#N/A</v>
      </c>
      <c r="Q3003" s="15" t="e">
        <f>IF(P3003="NR",0,IF(F3003&lt;5,0,IF(P3003=1,VLOOKUP(F3003,IC!$G$1:$I$8,3,TRUE),
IF(P3003=2,VLOOKUP(F3003,IC!$K$1:$M$8,3,TRUE),
IF(P3003=3,VLOOKUP(F3003,IC!$O$1:$Q$8,3,TRUE),IF(P3003=4,VLOOKUP(F3003,IC!$S$2:$U$9,3,TRUE),
"erreur"))))))</f>
        <v>#N/A</v>
      </c>
      <c r="R3003" s="16" t="e">
        <f>IF(OR(V3003="NA",V3003="Transit",V3003&lt;Listes!$F$1),"non applicable",F3003/V3003)</f>
        <v>#N/A</v>
      </c>
      <c r="S3003" s="16" t="e">
        <f>IF(W3003="Transit","Non applicable",IF(AND(W3003="été",T3003&gt;Listes!F3002),F3003/T3003,IF(AND(W3003="Hiver",Hierarchisation!U3003&gt;Listes!F3002),F3003/U3003,"non applicable")))</f>
        <v>#N/A</v>
      </c>
      <c r="T3003" s="17" t="e">
        <f>IF(K3003="Centre",VLOOKUP(E3003,effectifs_ete,3,FALSE),IF(Hierarchisation!K3003="Grand Nord",VLOOKUP(Hierarchisation!E3003,effectifs_ete,4,FALSE),IF(Hierarchisation!K3003="Nord Est",VLOOKUP(Hierarchisation!E3003,effectifs_ete,5,FALSE),IF(Hierarchisation!K3003="Nord Ouest",VLOOKUP(Hierarchisation!E3003,effectifs_ete,6,FALSE),IF(Hierarchisation!K3003="Sud Est",VLOOKUP(Hierarchisation!E3003,effectifs_ete,7,FALSE),IF(Hierarchisation!K3003="Sud Ouest",VLOOKUP(Hierarchisation!E3003,effectifs_ete,8,FALSE),"Erreur Région"))))))</f>
        <v>#N/A</v>
      </c>
      <c r="U3003" s="17" t="e">
        <f>IF(K3003="Centre",VLOOKUP(E3003,effectifs_hiver,3,FALSE),IF(Hierarchisation!K3003="Grand Nord",VLOOKUP(Hierarchisation!E3003,effectifs_hiver,4,FALSE),IF(Hierarchisation!K3003="Nord Est",VLOOKUP(Hierarchisation!E3003,effectifs_hiver,5,FALSE),IF(Hierarchisation!K3003="Nord Ouest",VLOOKUP(Hierarchisation!E3003,effectifs_hiver,6,FALSE),IF(Hierarchisation!K3003="Sud Est",VLOOKUP(Hierarchisation!E3003,effectifs_hiver,7,FALSE),IF(Hierarchisation!K3003="Sud Ouest",VLOOKUP(Hierarchisation!E3003,effectifs_hiver,8,FALSE),"Erreur Région"))))))</f>
        <v>#N/A</v>
      </c>
      <c r="V3003" s="17" t="e">
        <f>IF(W3003="Transit","Transit",IF(W3003="hiver",VLOOKUP(E3003,'EFFECTIFS Hiver'!$A:$I,9,FALSE),IF(W3003="été",VLOOKUP(E3003,'EFFECTIFS Eté'!$A:$I,9,FALSE),"Erreur saison")))</f>
        <v>#N/A</v>
      </c>
      <c r="W3003" s="18" t="e">
        <f>VLOOKUP(D3003,Listes!B:C,2,FALSE)</f>
        <v>#N/A</v>
      </c>
    </row>
    <row r="3004" spans="1:23" ht="15.75" customHeight="1">
      <c r="A3004" s="11"/>
      <c r="B3004" s="11"/>
      <c r="C3004" s="11"/>
      <c r="D3004" s="11"/>
      <c r="E3004" s="11"/>
      <c r="F3004" s="11"/>
      <c r="G3004" s="11" t="e">
        <f>VLOOKUP(E3004,TAXONS!B:C,2,FALSE)</f>
        <v>#N/A</v>
      </c>
      <c r="H3004" s="13">
        <f t="shared" si="233"/>
        <v>0</v>
      </c>
      <c r="I3004" s="12" t="e">
        <f t="shared" si="234"/>
        <v>#N/A</v>
      </c>
      <c r="J3004" s="14" t="e">
        <f t="shared" si="235"/>
        <v>#N/A</v>
      </c>
      <c r="K3004" s="15" t="e">
        <f>VLOOKUP(B3004,REGIONS!A:D,4,FALSE)</f>
        <v>#N/A</v>
      </c>
      <c r="L3004" s="19" t="e">
        <f>VLOOKUP(G3004,Sensibilité!$A:$L,12,FALSE)</f>
        <v>#N/A</v>
      </c>
      <c r="M3004" s="19" t="e">
        <f t="shared" si="236"/>
        <v>#N/A</v>
      </c>
      <c r="N3004" s="19" t="e">
        <f t="shared" si="237"/>
        <v>#N/A</v>
      </c>
      <c r="O3004" s="15" t="str">
        <f>IF(D3004=Listes!$B$6,"SWARMING",IF(OR(D3004=Listes!$B$1,D3004=Listes!$B$2,D3004=Listes!$B$5),2,IF(OR(D3004=Listes!$B$3,D3004=Listes!$B$4),1,"erreur colonne D")))</f>
        <v>SWARMING</v>
      </c>
      <c r="P3004" s="15" t="e">
        <f>IF(OR(W3004="Hiver",W3004="Transit"),VLOOKUP(E3004,IC!A:E,4,FALSE),IF(W3004="été",VLOOKUP(E3004,IC!A:E,3,FALSE),"erreur"))</f>
        <v>#N/A</v>
      </c>
      <c r="Q3004" s="15" t="e">
        <f>IF(P3004="NR",0,IF(F3004&lt;5,0,IF(P3004=1,VLOOKUP(F3004,IC!$G$1:$I$8,3,TRUE),
IF(P3004=2,VLOOKUP(F3004,IC!$K$1:$M$8,3,TRUE),
IF(P3004=3,VLOOKUP(F3004,IC!$O$1:$Q$8,3,TRUE),IF(P3004=4,VLOOKUP(F3004,IC!$S$2:$U$9,3,TRUE),
"erreur"))))))</f>
        <v>#N/A</v>
      </c>
      <c r="R3004" s="16" t="e">
        <f>IF(OR(V3004="NA",V3004="Transit",V3004&lt;Listes!$F$1),"non applicable",F3004/V3004)</f>
        <v>#N/A</v>
      </c>
      <c r="S3004" s="16" t="e">
        <f>IF(W3004="Transit","Non applicable",IF(AND(W3004="été",T3004&gt;Listes!F3003),F3004/T3004,IF(AND(W3004="Hiver",Hierarchisation!U3004&gt;Listes!F3003),F3004/U3004,"non applicable")))</f>
        <v>#N/A</v>
      </c>
      <c r="T3004" s="17" t="e">
        <f>IF(K3004="Centre",VLOOKUP(E3004,effectifs_ete,3,FALSE),IF(Hierarchisation!K3004="Grand Nord",VLOOKUP(Hierarchisation!E3004,effectifs_ete,4,FALSE),IF(Hierarchisation!K3004="Nord Est",VLOOKUP(Hierarchisation!E3004,effectifs_ete,5,FALSE),IF(Hierarchisation!K3004="Nord Ouest",VLOOKUP(Hierarchisation!E3004,effectifs_ete,6,FALSE),IF(Hierarchisation!K3004="Sud Est",VLOOKUP(Hierarchisation!E3004,effectifs_ete,7,FALSE),IF(Hierarchisation!K3004="Sud Ouest",VLOOKUP(Hierarchisation!E3004,effectifs_ete,8,FALSE),"Erreur Région"))))))</f>
        <v>#N/A</v>
      </c>
      <c r="U3004" s="17" t="e">
        <f>IF(K3004="Centre",VLOOKUP(E3004,effectifs_hiver,3,FALSE),IF(Hierarchisation!K3004="Grand Nord",VLOOKUP(Hierarchisation!E3004,effectifs_hiver,4,FALSE),IF(Hierarchisation!K3004="Nord Est",VLOOKUP(Hierarchisation!E3004,effectifs_hiver,5,FALSE),IF(Hierarchisation!K3004="Nord Ouest",VLOOKUP(Hierarchisation!E3004,effectifs_hiver,6,FALSE),IF(Hierarchisation!K3004="Sud Est",VLOOKUP(Hierarchisation!E3004,effectifs_hiver,7,FALSE),IF(Hierarchisation!K3004="Sud Ouest",VLOOKUP(Hierarchisation!E3004,effectifs_hiver,8,FALSE),"Erreur Région"))))))</f>
        <v>#N/A</v>
      </c>
      <c r="V3004" s="17" t="e">
        <f>IF(W3004="Transit","Transit",IF(W3004="hiver",VLOOKUP(E3004,'EFFECTIFS Hiver'!$A:$I,9,FALSE),IF(W3004="été",VLOOKUP(E3004,'EFFECTIFS Eté'!$A:$I,9,FALSE),"Erreur saison")))</f>
        <v>#N/A</v>
      </c>
      <c r="W3004" s="18" t="e">
        <f>VLOOKUP(D3004,Listes!B:C,2,FALSE)</f>
        <v>#N/A</v>
      </c>
    </row>
    <row r="3005" spans="1:23" ht="15.75" customHeight="1">
      <c r="A3005" s="11"/>
      <c r="B3005" s="11"/>
      <c r="C3005" s="11"/>
      <c r="D3005" s="11"/>
      <c r="E3005" s="11"/>
      <c r="F3005" s="11"/>
      <c r="G3005" s="11" t="e">
        <f>VLOOKUP(E3005,TAXONS!B:C,2,FALSE)</f>
        <v>#N/A</v>
      </c>
      <c r="H3005" s="13">
        <f t="shared" si="233"/>
        <v>0</v>
      </c>
      <c r="I3005" s="12" t="e">
        <f t="shared" si="234"/>
        <v>#N/A</v>
      </c>
      <c r="J3005" s="14" t="e">
        <f t="shared" si="235"/>
        <v>#N/A</v>
      </c>
      <c r="K3005" s="15" t="e">
        <f>VLOOKUP(B3005,REGIONS!A:D,4,FALSE)</f>
        <v>#N/A</v>
      </c>
      <c r="L3005" s="19" t="e">
        <f>VLOOKUP(G3005,Sensibilité!$A:$L,12,FALSE)</f>
        <v>#N/A</v>
      </c>
      <c r="M3005" s="19" t="e">
        <f t="shared" si="236"/>
        <v>#N/A</v>
      </c>
      <c r="N3005" s="19" t="e">
        <f t="shared" si="237"/>
        <v>#N/A</v>
      </c>
      <c r="O3005" s="15" t="str">
        <f>IF(D3005=Listes!$B$6,"SWARMING",IF(OR(D3005=Listes!$B$1,D3005=Listes!$B$2,D3005=Listes!$B$5),2,IF(OR(D3005=Listes!$B$3,D3005=Listes!$B$4),1,"erreur colonne D")))</f>
        <v>SWARMING</v>
      </c>
      <c r="P3005" s="15" t="e">
        <f>IF(OR(W3005="Hiver",W3005="Transit"),VLOOKUP(E3005,IC!A:E,4,FALSE),IF(W3005="été",VLOOKUP(E3005,IC!A:E,3,FALSE),"erreur"))</f>
        <v>#N/A</v>
      </c>
      <c r="Q3005" s="15" t="e">
        <f>IF(P3005="NR",0,IF(F3005&lt;5,0,IF(P3005=1,VLOOKUP(F3005,IC!$G$1:$I$8,3,TRUE),
IF(P3005=2,VLOOKUP(F3005,IC!$K$1:$M$8,3,TRUE),
IF(P3005=3,VLOOKUP(F3005,IC!$O$1:$Q$8,3,TRUE),IF(P3005=4,VLOOKUP(F3005,IC!$S$2:$U$9,3,TRUE),
"erreur"))))))</f>
        <v>#N/A</v>
      </c>
      <c r="R3005" s="16" t="e">
        <f>IF(OR(V3005="NA",V3005="Transit",V3005&lt;Listes!$F$1),"non applicable",F3005/V3005)</f>
        <v>#N/A</v>
      </c>
      <c r="S3005" s="16" t="e">
        <f>IF(W3005="Transit","Non applicable",IF(AND(W3005="été",T3005&gt;Listes!F3004),F3005/T3005,IF(AND(W3005="Hiver",Hierarchisation!U3005&gt;Listes!F3004),F3005/U3005,"non applicable")))</f>
        <v>#N/A</v>
      </c>
      <c r="T3005" s="17" t="e">
        <f>IF(K3005="Centre",VLOOKUP(E3005,effectifs_ete,3,FALSE),IF(Hierarchisation!K3005="Grand Nord",VLOOKUP(Hierarchisation!E3005,effectifs_ete,4,FALSE),IF(Hierarchisation!K3005="Nord Est",VLOOKUP(Hierarchisation!E3005,effectifs_ete,5,FALSE),IF(Hierarchisation!K3005="Nord Ouest",VLOOKUP(Hierarchisation!E3005,effectifs_ete,6,FALSE),IF(Hierarchisation!K3005="Sud Est",VLOOKUP(Hierarchisation!E3005,effectifs_ete,7,FALSE),IF(Hierarchisation!K3005="Sud Ouest",VLOOKUP(Hierarchisation!E3005,effectifs_ete,8,FALSE),"Erreur Région"))))))</f>
        <v>#N/A</v>
      </c>
      <c r="U3005" s="17" t="e">
        <f>IF(K3005="Centre",VLOOKUP(E3005,effectifs_hiver,3,FALSE),IF(Hierarchisation!K3005="Grand Nord",VLOOKUP(Hierarchisation!E3005,effectifs_hiver,4,FALSE),IF(Hierarchisation!K3005="Nord Est",VLOOKUP(Hierarchisation!E3005,effectifs_hiver,5,FALSE),IF(Hierarchisation!K3005="Nord Ouest",VLOOKUP(Hierarchisation!E3005,effectifs_hiver,6,FALSE),IF(Hierarchisation!K3005="Sud Est",VLOOKUP(Hierarchisation!E3005,effectifs_hiver,7,FALSE),IF(Hierarchisation!K3005="Sud Ouest",VLOOKUP(Hierarchisation!E3005,effectifs_hiver,8,FALSE),"Erreur Région"))))))</f>
        <v>#N/A</v>
      </c>
      <c r="V3005" s="17" t="e">
        <f>IF(W3005="Transit","Transit",IF(W3005="hiver",VLOOKUP(E3005,'EFFECTIFS Hiver'!$A:$I,9,FALSE),IF(W3005="été",VLOOKUP(E3005,'EFFECTIFS Eté'!$A:$I,9,FALSE),"Erreur saison")))</f>
        <v>#N/A</v>
      </c>
      <c r="W3005" s="18" t="e">
        <f>VLOOKUP(D3005,Listes!B:C,2,FALSE)</f>
        <v>#N/A</v>
      </c>
    </row>
    <row r="3006" spans="1:23" ht="15.75" customHeight="1">
      <c r="A3006" s="11"/>
      <c r="B3006" s="11"/>
      <c r="C3006" s="11"/>
      <c r="D3006" s="11"/>
      <c r="E3006" s="11"/>
      <c r="F3006" s="11"/>
      <c r="G3006" s="11" t="e">
        <f>VLOOKUP(E3006,TAXONS!B:C,2,FALSE)</f>
        <v>#N/A</v>
      </c>
      <c r="H3006" s="13">
        <f t="shared" si="233"/>
        <v>0</v>
      </c>
      <c r="I3006" s="12" t="e">
        <f t="shared" si="234"/>
        <v>#N/A</v>
      </c>
      <c r="J3006" s="14" t="e">
        <f t="shared" si="235"/>
        <v>#N/A</v>
      </c>
      <c r="K3006" s="15" t="e">
        <f>VLOOKUP(B3006,REGIONS!A:D,4,FALSE)</f>
        <v>#N/A</v>
      </c>
      <c r="L3006" s="19" t="e">
        <f>VLOOKUP(G3006,Sensibilité!$A:$L,12,FALSE)</f>
        <v>#N/A</v>
      </c>
      <c r="M3006" s="19" t="e">
        <f t="shared" si="236"/>
        <v>#N/A</v>
      </c>
      <c r="N3006" s="19" t="e">
        <f t="shared" si="237"/>
        <v>#N/A</v>
      </c>
      <c r="O3006" s="15" t="str">
        <f>IF(D3006=Listes!$B$6,"SWARMING",IF(OR(D3006=Listes!$B$1,D3006=Listes!$B$2,D3006=Listes!$B$5),2,IF(OR(D3006=Listes!$B$3,D3006=Listes!$B$4),1,"erreur colonne D")))</f>
        <v>SWARMING</v>
      </c>
      <c r="P3006" s="15" t="e">
        <f>IF(OR(W3006="Hiver",W3006="Transit"),VLOOKUP(E3006,IC!A:E,4,FALSE),IF(W3006="été",VLOOKUP(E3006,IC!A:E,3,FALSE),"erreur"))</f>
        <v>#N/A</v>
      </c>
      <c r="Q3006" s="15" t="e">
        <f>IF(P3006="NR",0,IF(F3006&lt;5,0,IF(P3006=1,VLOOKUP(F3006,IC!$G$1:$I$8,3,TRUE),
IF(P3006=2,VLOOKUP(F3006,IC!$K$1:$M$8,3,TRUE),
IF(P3006=3,VLOOKUP(F3006,IC!$O$1:$Q$8,3,TRUE),IF(P3006=4,VLOOKUP(F3006,IC!$S$2:$U$9,3,TRUE),
"erreur"))))))</f>
        <v>#N/A</v>
      </c>
      <c r="R3006" s="16" t="e">
        <f>IF(OR(V3006="NA",V3006="Transit",V3006&lt;Listes!$F$1),"non applicable",F3006/V3006)</f>
        <v>#N/A</v>
      </c>
      <c r="S3006" s="16" t="e">
        <f>IF(W3006="Transit","Non applicable",IF(AND(W3006="été",T3006&gt;Listes!F3005),F3006/T3006,IF(AND(W3006="Hiver",Hierarchisation!U3006&gt;Listes!F3005),F3006/U3006,"non applicable")))</f>
        <v>#N/A</v>
      </c>
      <c r="T3006" s="17" t="e">
        <f>IF(K3006="Centre",VLOOKUP(E3006,effectifs_ete,3,FALSE),IF(Hierarchisation!K3006="Grand Nord",VLOOKUP(Hierarchisation!E3006,effectifs_ete,4,FALSE),IF(Hierarchisation!K3006="Nord Est",VLOOKUP(Hierarchisation!E3006,effectifs_ete,5,FALSE),IF(Hierarchisation!K3006="Nord Ouest",VLOOKUP(Hierarchisation!E3006,effectifs_ete,6,FALSE),IF(Hierarchisation!K3006="Sud Est",VLOOKUP(Hierarchisation!E3006,effectifs_ete,7,FALSE),IF(Hierarchisation!K3006="Sud Ouest",VLOOKUP(Hierarchisation!E3006,effectifs_ete,8,FALSE),"Erreur Région"))))))</f>
        <v>#N/A</v>
      </c>
      <c r="U3006" s="17" t="e">
        <f>IF(K3006="Centre",VLOOKUP(E3006,effectifs_hiver,3,FALSE),IF(Hierarchisation!K3006="Grand Nord",VLOOKUP(Hierarchisation!E3006,effectifs_hiver,4,FALSE),IF(Hierarchisation!K3006="Nord Est",VLOOKUP(Hierarchisation!E3006,effectifs_hiver,5,FALSE),IF(Hierarchisation!K3006="Nord Ouest",VLOOKUP(Hierarchisation!E3006,effectifs_hiver,6,FALSE),IF(Hierarchisation!K3006="Sud Est",VLOOKUP(Hierarchisation!E3006,effectifs_hiver,7,FALSE),IF(Hierarchisation!K3006="Sud Ouest",VLOOKUP(Hierarchisation!E3006,effectifs_hiver,8,FALSE),"Erreur Région"))))))</f>
        <v>#N/A</v>
      </c>
      <c r="V3006" s="17" t="e">
        <f>IF(W3006="Transit","Transit",IF(W3006="hiver",VLOOKUP(E3006,'EFFECTIFS Hiver'!$A:$I,9,FALSE),IF(W3006="été",VLOOKUP(E3006,'EFFECTIFS Eté'!$A:$I,9,FALSE),"Erreur saison")))</f>
        <v>#N/A</v>
      </c>
      <c r="W3006" s="18" t="e">
        <f>VLOOKUP(D3006,Listes!B:C,2,FALSE)</f>
        <v>#N/A</v>
      </c>
    </row>
    <row r="3007" spans="1:23" ht="15.75" customHeight="1">
      <c r="A3007" s="11"/>
      <c r="B3007" s="11"/>
      <c r="C3007" s="11"/>
      <c r="D3007" s="11"/>
      <c r="E3007" s="11"/>
      <c r="F3007" s="11"/>
      <c r="G3007" s="11" t="e">
        <f>VLOOKUP(E3007,TAXONS!B:C,2,FALSE)</f>
        <v>#N/A</v>
      </c>
      <c r="H3007" s="13">
        <f t="shared" si="233"/>
        <v>0</v>
      </c>
      <c r="I3007" s="12" t="e">
        <f t="shared" si="234"/>
        <v>#N/A</v>
      </c>
      <c r="J3007" s="14" t="e">
        <f t="shared" si="235"/>
        <v>#N/A</v>
      </c>
      <c r="K3007" s="15" t="e">
        <f>VLOOKUP(B3007,REGIONS!A:D,4,FALSE)</f>
        <v>#N/A</v>
      </c>
      <c r="L3007" s="19" t="e">
        <f>VLOOKUP(G3007,Sensibilité!$A:$L,12,FALSE)</f>
        <v>#N/A</v>
      </c>
      <c r="M3007" s="19" t="e">
        <f t="shared" si="236"/>
        <v>#N/A</v>
      </c>
      <c r="N3007" s="19" t="e">
        <f t="shared" si="237"/>
        <v>#N/A</v>
      </c>
      <c r="O3007" s="15" t="str">
        <f>IF(D3007=Listes!$B$6,"SWARMING",IF(OR(D3007=Listes!$B$1,D3007=Listes!$B$2,D3007=Listes!$B$5),2,IF(OR(D3007=Listes!$B$3,D3007=Listes!$B$4),1,"erreur colonne D")))</f>
        <v>SWARMING</v>
      </c>
      <c r="P3007" s="15" t="e">
        <f>IF(OR(W3007="Hiver",W3007="Transit"),VLOOKUP(E3007,IC!A:E,4,FALSE),IF(W3007="été",VLOOKUP(E3007,IC!A:E,3,FALSE),"erreur"))</f>
        <v>#N/A</v>
      </c>
      <c r="Q3007" s="15" t="e">
        <f>IF(P3007="NR",0,IF(F3007&lt;5,0,IF(P3007=1,VLOOKUP(F3007,IC!$G$1:$I$8,3,TRUE),
IF(P3007=2,VLOOKUP(F3007,IC!$K$1:$M$8,3,TRUE),
IF(P3007=3,VLOOKUP(F3007,IC!$O$1:$Q$8,3,TRUE),IF(P3007=4,VLOOKUP(F3007,IC!$S$2:$U$9,3,TRUE),
"erreur"))))))</f>
        <v>#N/A</v>
      </c>
      <c r="R3007" s="16" t="e">
        <f>IF(OR(V3007="NA",V3007="Transit",V3007&lt;Listes!$F$1),"non applicable",F3007/V3007)</f>
        <v>#N/A</v>
      </c>
      <c r="S3007" s="16" t="e">
        <f>IF(W3007="Transit","Non applicable",IF(AND(W3007="été",T3007&gt;Listes!F3006),F3007/T3007,IF(AND(W3007="Hiver",Hierarchisation!U3007&gt;Listes!F3006),F3007/U3007,"non applicable")))</f>
        <v>#N/A</v>
      </c>
      <c r="T3007" s="17" t="e">
        <f>IF(K3007="Centre",VLOOKUP(E3007,effectifs_ete,3,FALSE),IF(Hierarchisation!K3007="Grand Nord",VLOOKUP(Hierarchisation!E3007,effectifs_ete,4,FALSE),IF(Hierarchisation!K3007="Nord Est",VLOOKUP(Hierarchisation!E3007,effectifs_ete,5,FALSE),IF(Hierarchisation!K3007="Nord Ouest",VLOOKUP(Hierarchisation!E3007,effectifs_ete,6,FALSE),IF(Hierarchisation!K3007="Sud Est",VLOOKUP(Hierarchisation!E3007,effectifs_ete,7,FALSE),IF(Hierarchisation!K3007="Sud Ouest",VLOOKUP(Hierarchisation!E3007,effectifs_ete,8,FALSE),"Erreur Région"))))))</f>
        <v>#N/A</v>
      </c>
      <c r="U3007" s="17" t="e">
        <f>IF(K3007="Centre",VLOOKUP(E3007,effectifs_hiver,3,FALSE),IF(Hierarchisation!K3007="Grand Nord",VLOOKUP(Hierarchisation!E3007,effectifs_hiver,4,FALSE),IF(Hierarchisation!K3007="Nord Est",VLOOKUP(Hierarchisation!E3007,effectifs_hiver,5,FALSE),IF(Hierarchisation!K3007="Nord Ouest",VLOOKUP(Hierarchisation!E3007,effectifs_hiver,6,FALSE),IF(Hierarchisation!K3007="Sud Est",VLOOKUP(Hierarchisation!E3007,effectifs_hiver,7,FALSE),IF(Hierarchisation!K3007="Sud Ouest",VLOOKUP(Hierarchisation!E3007,effectifs_hiver,8,FALSE),"Erreur Région"))))))</f>
        <v>#N/A</v>
      </c>
      <c r="V3007" s="17" t="e">
        <f>IF(W3007="Transit","Transit",IF(W3007="hiver",VLOOKUP(E3007,'EFFECTIFS Hiver'!$A:$I,9,FALSE),IF(W3007="été",VLOOKUP(E3007,'EFFECTIFS Eté'!$A:$I,9,FALSE),"Erreur saison")))</f>
        <v>#N/A</v>
      </c>
      <c r="W3007" s="18" t="e">
        <f>VLOOKUP(D3007,Listes!B:C,2,FALSE)</f>
        <v>#N/A</v>
      </c>
    </row>
    <row r="3008" spans="1:23" ht="15.75" customHeight="1">
      <c r="A3008" s="11"/>
      <c r="B3008" s="11"/>
      <c r="C3008" s="11"/>
      <c r="D3008" s="11"/>
      <c r="E3008" s="11"/>
      <c r="F3008" s="11"/>
      <c r="G3008" s="11" t="e">
        <f>VLOOKUP(E3008,TAXONS!B:C,2,FALSE)</f>
        <v>#N/A</v>
      </c>
      <c r="H3008" s="13">
        <f t="shared" si="233"/>
        <v>0</v>
      </c>
      <c r="I3008" s="12" t="e">
        <f t="shared" si="234"/>
        <v>#N/A</v>
      </c>
      <c r="J3008" s="14" t="e">
        <f t="shared" si="235"/>
        <v>#N/A</v>
      </c>
      <c r="K3008" s="15" t="e">
        <f>VLOOKUP(B3008,REGIONS!A:D,4,FALSE)</f>
        <v>#N/A</v>
      </c>
      <c r="L3008" s="19" t="e">
        <f>VLOOKUP(G3008,Sensibilité!$A:$L,12,FALSE)</f>
        <v>#N/A</v>
      </c>
      <c r="M3008" s="19" t="e">
        <f t="shared" si="236"/>
        <v>#N/A</v>
      </c>
      <c r="N3008" s="19" t="e">
        <f t="shared" si="237"/>
        <v>#N/A</v>
      </c>
      <c r="O3008" s="15" t="str">
        <f>IF(D3008=Listes!$B$6,"SWARMING",IF(OR(D3008=Listes!$B$1,D3008=Listes!$B$2,D3008=Listes!$B$5),2,IF(OR(D3008=Listes!$B$3,D3008=Listes!$B$4),1,"erreur colonne D")))</f>
        <v>SWARMING</v>
      </c>
      <c r="P3008" s="15" t="e">
        <f>IF(OR(W3008="Hiver",W3008="Transit"),VLOOKUP(E3008,IC!A:E,4,FALSE),IF(W3008="été",VLOOKUP(E3008,IC!A:E,3,FALSE),"erreur"))</f>
        <v>#N/A</v>
      </c>
      <c r="Q3008" s="15" t="e">
        <f>IF(P3008="NR",0,IF(F3008&lt;5,0,IF(P3008=1,VLOOKUP(F3008,IC!$G$1:$I$8,3,TRUE),
IF(P3008=2,VLOOKUP(F3008,IC!$K$1:$M$8,3,TRUE),
IF(P3008=3,VLOOKUP(F3008,IC!$O$1:$Q$8,3,TRUE),IF(P3008=4,VLOOKUP(F3008,IC!$S$2:$U$9,3,TRUE),
"erreur"))))))</f>
        <v>#N/A</v>
      </c>
      <c r="R3008" s="16" t="e">
        <f>IF(OR(V3008="NA",V3008="Transit",V3008&lt;Listes!$F$1),"non applicable",F3008/V3008)</f>
        <v>#N/A</v>
      </c>
      <c r="S3008" s="16" t="e">
        <f>IF(W3008="Transit","Non applicable",IF(AND(W3008="été",T3008&gt;Listes!F3007),F3008/T3008,IF(AND(W3008="Hiver",Hierarchisation!U3008&gt;Listes!F3007),F3008/U3008,"non applicable")))</f>
        <v>#N/A</v>
      </c>
      <c r="T3008" s="17" t="e">
        <f>IF(K3008="Centre",VLOOKUP(E3008,effectifs_ete,3,FALSE),IF(Hierarchisation!K3008="Grand Nord",VLOOKUP(Hierarchisation!E3008,effectifs_ete,4,FALSE),IF(Hierarchisation!K3008="Nord Est",VLOOKUP(Hierarchisation!E3008,effectifs_ete,5,FALSE),IF(Hierarchisation!K3008="Nord Ouest",VLOOKUP(Hierarchisation!E3008,effectifs_ete,6,FALSE),IF(Hierarchisation!K3008="Sud Est",VLOOKUP(Hierarchisation!E3008,effectifs_ete,7,FALSE),IF(Hierarchisation!K3008="Sud Ouest",VLOOKUP(Hierarchisation!E3008,effectifs_ete,8,FALSE),"Erreur Région"))))))</f>
        <v>#N/A</v>
      </c>
      <c r="U3008" s="17" t="e">
        <f>IF(K3008="Centre",VLOOKUP(E3008,effectifs_hiver,3,FALSE),IF(Hierarchisation!K3008="Grand Nord",VLOOKUP(Hierarchisation!E3008,effectifs_hiver,4,FALSE),IF(Hierarchisation!K3008="Nord Est",VLOOKUP(Hierarchisation!E3008,effectifs_hiver,5,FALSE),IF(Hierarchisation!K3008="Nord Ouest",VLOOKUP(Hierarchisation!E3008,effectifs_hiver,6,FALSE),IF(Hierarchisation!K3008="Sud Est",VLOOKUP(Hierarchisation!E3008,effectifs_hiver,7,FALSE),IF(Hierarchisation!K3008="Sud Ouest",VLOOKUP(Hierarchisation!E3008,effectifs_hiver,8,FALSE),"Erreur Région"))))))</f>
        <v>#N/A</v>
      </c>
      <c r="V3008" s="17" t="e">
        <f>IF(W3008="Transit","Transit",IF(W3008="hiver",VLOOKUP(E3008,'EFFECTIFS Hiver'!$A:$I,9,FALSE),IF(W3008="été",VLOOKUP(E3008,'EFFECTIFS Eté'!$A:$I,9,FALSE),"Erreur saison")))</f>
        <v>#N/A</v>
      </c>
      <c r="W3008" s="18" t="e">
        <f>VLOOKUP(D3008,Listes!B:C,2,FALSE)</f>
        <v>#N/A</v>
      </c>
    </row>
    <row r="3009" spans="1:23" ht="15.75" customHeight="1">
      <c r="A3009" s="11"/>
      <c r="B3009" s="11"/>
      <c r="C3009" s="11"/>
      <c r="D3009" s="11"/>
      <c r="E3009" s="11"/>
      <c r="F3009" s="11"/>
      <c r="G3009" s="11" t="e">
        <f>VLOOKUP(E3009,TAXONS!B:C,2,FALSE)</f>
        <v>#N/A</v>
      </c>
      <c r="H3009" s="13">
        <f t="shared" si="233"/>
        <v>0</v>
      </c>
      <c r="I3009" s="12" t="e">
        <f t="shared" si="234"/>
        <v>#N/A</v>
      </c>
      <c r="J3009" s="14" t="e">
        <f t="shared" si="235"/>
        <v>#N/A</v>
      </c>
      <c r="K3009" s="15" t="e">
        <f>VLOOKUP(B3009,REGIONS!A:D,4,FALSE)</f>
        <v>#N/A</v>
      </c>
      <c r="L3009" s="19" t="e">
        <f>VLOOKUP(G3009,Sensibilité!$A:$L,12,FALSE)</f>
        <v>#N/A</v>
      </c>
      <c r="M3009" s="19" t="e">
        <f t="shared" si="236"/>
        <v>#N/A</v>
      </c>
      <c r="N3009" s="19" t="e">
        <f t="shared" si="237"/>
        <v>#N/A</v>
      </c>
      <c r="O3009" s="15" t="str">
        <f>IF(D3009=Listes!$B$6,"SWARMING",IF(OR(D3009=Listes!$B$1,D3009=Listes!$B$2,D3009=Listes!$B$5),2,IF(OR(D3009=Listes!$B$3,D3009=Listes!$B$4),1,"erreur colonne D")))</f>
        <v>SWARMING</v>
      </c>
      <c r="P3009" s="15" t="e">
        <f>IF(OR(W3009="Hiver",W3009="Transit"),VLOOKUP(E3009,IC!A:E,4,FALSE),IF(W3009="été",VLOOKUP(E3009,IC!A:E,3,FALSE),"erreur"))</f>
        <v>#N/A</v>
      </c>
      <c r="Q3009" s="15" t="e">
        <f>IF(P3009="NR",0,IF(F3009&lt;5,0,IF(P3009=1,VLOOKUP(F3009,IC!$G$1:$I$8,3,TRUE),
IF(P3009=2,VLOOKUP(F3009,IC!$K$1:$M$8,3,TRUE),
IF(P3009=3,VLOOKUP(F3009,IC!$O$1:$Q$8,3,TRUE),IF(P3009=4,VLOOKUP(F3009,IC!$S$2:$U$9,3,TRUE),
"erreur"))))))</f>
        <v>#N/A</v>
      </c>
      <c r="R3009" s="16" t="e">
        <f>IF(OR(V3009="NA",V3009="Transit",V3009&lt;Listes!$F$1),"non applicable",F3009/V3009)</f>
        <v>#N/A</v>
      </c>
      <c r="S3009" s="16" t="e">
        <f>IF(W3009="Transit","Non applicable",IF(AND(W3009="été",T3009&gt;Listes!F3008),F3009/T3009,IF(AND(W3009="Hiver",Hierarchisation!U3009&gt;Listes!F3008),F3009/U3009,"non applicable")))</f>
        <v>#N/A</v>
      </c>
      <c r="T3009" s="17" t="e">
        <f>IF(K3009="Centre",VLOOKUP(E3009,effectifs_ete,3,FALSE),IF(Hierarchisation!K3009="Grand Nord",VLOOKUP(Hierarchisation!E3009,effectifs_ete,4,FALSE),IF(Hierarchisation!K3009="Nord Est",VLOOKUP(Hierarchisation!E3009,effectifs_ete,5,FALSE),IF(Hierarchisation!K3009="Nord Ouest",VLOOKUP(Hierarchisation!E3009,effectifs_ete,6,FALSE),IF(Hierarchisation!K3009="Sud Est",VLOOKUP(Hierarchisation!E3009,effectifs_ete,7,FALSE),IF(Hierarchisation!K3009="Sud Ouest",VLOOKUP(Hierarchisation!E3009,effectifs_ete,8,FALSE),"Erreur Région"))))))</f>
        <v>#N/A</v>
      </c>
      <c r="U3009" s="17" t="e">
        <f>IF(K3009="Centre",VLOOKUP(E3009,effectifs_hiver,3,FALSE),IF(Hierarchisation!K3009="Grand Nord",VLOOKUP(Hierarchisation!E3009,effectifs_hiver,4,FALSE),IF(Hierarchisation!K3009="Nord Est",VLOOKUP(Hierarchisation!E3009,effectifs_hiver,5,FALSE),IF(Hierarchisation!K3009="Nord Ouest",VLOOKUP(Hierarchisation!E3009,effectifs_hiver,6,FALSE),IF(Hierarchisation!K3009="Sud Est",VLOOKUP(Hierarchisation!E3009,effectifs_hiver,7,FALSE),IF(Hierarchisation!K3009="Sud Ouest",VLOOKUP(Hierarchisation!E3009,effectifs_hiver,8,FALSE),"Erreur Région"))))))</f>
        <v>#N/A</v>
      </c>
      <c r="V3009" s="17" t="e">
        <f>IF(W3009="Transit","Transit",IF(W3009="hiver",VLOOKUP(E3009,'EFFECTIFS Hiver'!$A:$I,9,FALSE),IF(W3009="été",VLOOKUP(E3009,'EFFECTIFS Eté'!$A:$I,9,FALSE),"Erreur saison")))</f>
        <v>#N/A</v>
      </c>
      <c r="W3009" s="18" t="e">
        <f>VLOOKUP(D3009,Listes!B:C,2,FALSE)</f>
        <v>#N/A</v>
      </c>
    </row>
    <row r="3010" spans="1:23" ht="15.75" customHeight="1">
      <c r="A3010" s="11"/>
      <c r="B3010" s="11"/>
      <c r="C3010" s="11"/>
      <c r="D3010" s="11"/>
      <c r="E3010" s="11"/>
      <c r="F3010" s="11"/>
      <c r="G3010" s="11" t="e">
        <f>VLOOKUP(E3010,TAXONS!B:C,2,FALSE)</f>
        <v>#N/A</v>
      </c>
      <c r="H3010" s="13">
        <f t="shared" si="233"/>
        <v>0</v>
      </c>
      <c r="I3010" s="12" t="e">
        <f t="shared" si="234"/>
        <v>#N/A</v>
      </c>
      <c r="J3010" s="14" t="e">
        <f t="shared" si="235"/>
        <v>#N/A</v>
      </c>
      <c r="K3010" s="15" t="e">
        <f>VLOOKUP(B3010,REGIONS!A:D,4,FALSE)</f>
        <v>#N/A</v>
      </c>
      <c r="L3010" s="19" t="e">
        <f>VLOOKUP(G3010,Sensibilité!$A:$L,12,FALSE)</f>
        <v>#N/A</v>
      </c>
      <c r="M3010" s="19" t="e">
        <f t="shared" si="236"/>
        <v>#N/A</v>
      </c>
      <c r="N3010" s="19" t="e">
        <f t="shared" si="237"/>
        <v>#N/A</v>
      </c>
      <c r="O3010" s="15" t="str">
        <f>IF(D3010=Listes!$B$6,"SWARMING",IF(OR(D3010=Listes!$B$1,D3010=Listes!$B$2,D3010=Listes!$B$5),2,IF(OR(D3010=Listes!$B$3,D3010=Listes!$B$4),1,"erreur colonne D")))</f>
        <v>SWARMING</v>
      </c>
      <c r="P3010" s="15" t="e">
        <f>IF(OR(W3010="Hiver",W3010="Transit"),VLOOKUP(E3010,IC!A:E,4,FALSE),IF(W3010="été",VLOOKUP(E3010,IC!A:E,3,FALSE),"erreur"))</f>
        <v>#N/A</v>
      </c>
      <c r="Q3010" s="15" t="e">
        <f>IF(P3010="NR",0,IF(F3010&lt;5,0,IF(P3010=1,VLOOKUP(F3010,IC!$G$1:$I$8,3,TRUE),
IF(P3010=2,VLOOKUP(F3010,IC!$K$1:$M$8,3,TRUE),
IF(P3010=3,VLOOKUP(F3010,IC!$O$1:$Q$8,3,TRUE),IF(P3010=4,VLOOKUP(F3010,IC!$S$2:$U$9,3,TRUE),
"erreur"))))))</f>
        <v>#N/A</v>
      </c>
      <c r="R3010" s="16" t="e">
        <f>IF(OR(V3010="NA",V3010="Transit",V3010&lt;Listes!$F$1),"non applicable",F3010/V3010)</f>
        <v>#N/A</v>
      </c>
      <c r="S3010" s="16" t="e">
        <f>IF(W3010="Transit","Non applicable",IF(AND(W3010="été",T3010&gt;Listes!F3009),F3010/T3010,IF(AND(W3010="Hiver",Hierarchisation!U3010&gt;Listes!F3009),F3010/U3010,"non applicable")))</f>
        <v>#N/A</v>
      </c>
      <c r="T3010" s="17" t="e">
        <f>IF(K3010="Centre",VLOOKUP(E3010,effectifs_ete,3,FALSE),IF(Hierarchisation!K3010="Grand Nord",VLOOKUP(Hierarchisation!E3010,effectifs_ete,4,FALSE),IF(Hierarchisation!K3010="Nord Est",VLOOKUP(Hierarchisation!E3010,effectifs_ete,5,FALSE),IF(Hierarchisation!K3010="Nord Ouest",VLOOKUP(Hierarchisation!E3010,effectifs_ete,6,FALSE),IF(Hierarchisation!K3010="Sud Est",VLOOKUP(Hierarchisation!E3010,effectifs_ete,7,FALSE),IF(Hierarchisation!K3010="Sud Ouest",VLOOKUP(Hierarchisation!E3010,effectifs_ete,8,FALSE),"Erreur Région"))))))</f>
        <v>#N/A</v>
      </c>
      <c r="U3010" s="17" t="e">
        <f>IF(K3010="Centre",VLOOKUP(E3010,effectifs_hiver,3,FALSE),IF(Hierarchisation!K3010="Grand Nord",VLOOKUP(Hierarchisation!E3010,effectifs_hiver,4,FALSE),IF(Hierarchisation!K3010="Nord Est",VLOOKUP(Hierarchisation!E3010,effectifs_hiver,5,FALSE),IF(Hierarchisation!K3010="Nord Ouest",VLOOKUP(Hierarchisation!E3010,effectifs_hiver,6,FALSE),IF(Hierarchisation!K3010="Sud Est",VLOOKUP(Hierarchisation!E3010,effectifs_hiver,7,FALSE),IF(Hierarchisation!K3010="Sud Ouest",VLOOKUP(Hierarchisation!E3010,effectifs_hiver,8,FALSE),"Erreur Région"))))))</f>
        <v>#N/A</v>
      </c>
      <c r="V3010" s="17" t="e">
        <f>IF(W3010="Transit","Transit",IF(W3010="hiver",VLOOKUP(E3010,'EFFECTIFS Hiver'!$A:$I,9,FALSE),IF(W3010="été",VLOOKUP(E3010,'EFFECTIFS Eté'!$A:$I,9,FALSE),"Erreur saison")))</f>
        <v>#N/A</v>
      </c>
      <c r="W3010" s="18" t="e">
        <f>VLOOKUP(D3010,Listes!B:C,2,FALSE)</f>
        <v>#N/A</v>
      </c>
    </row>
    <row r="3011" spans="1:23" ht="15.75" customHeight="1">
      <c r="A3011" s="11"/>
      <c r="B3011" s="11"/>
      <c r="C3011" s="11"/>
      <c r="D3011" s="11"/>
      <c r="E3011" s="11"/>
      <c r="F3011" s="11"/>
      <c r="G3011" s="11" t="e">
        <f>VLOOKUP(E3011,TAXONS!B:C,2,FALSE)</f>
        <v>#N/A</v>
      </c>
      <c r="H3011" s="13">
        <f t="shared" ref="H3011:H3074" si="238">IF(F3011&lt;5,0,N3011*(O3011*Q3011))</f>
        <v>0</v>
      </c>
      <c r="I3011" s="12" t="e">
        <f t="shared" ref="I3011:I3074" si="239">IF(OR(W3011="transit",R3011="non applicable"),"Non applicable",IF(R3011&gt;10%,"International",IF(R3011&gt;5%,"National",IF(S3011="non applicable","non applicable",IF(S3011&gt;2%,"Régional","non représentatif")))))</f>
        <v>#N/A</v>
      </c>
      <c r="J3011" s="14" t="e">
        <f t="shared" ref="J3011:J3074" si="240">IF(P3011="NR","Données non représentatives au National",IF(I3011="Non applicable","Données non représentatives au National ou régional",IF(I3011="non représentatif","effectif non représentatif au niveau national ou régional","--")))</f>
        <v>#N/A</v>
      </c>
      <c r="K3011" s="15" t="e">
        <f>VLOOKUP(B3011,REGIONS!A:D,4,FALSE)</f>
        <v>#N/A</v>
      </c>
      <c r="L3011" s="19" t="e">
        <f>VLOOKUP(G3011,Sensibilité!$A:$L,12,FALSE)</f>
        <v>#N/A</v>
      </c>
      <c r="M3011" s="19" t="e">
        <f t="shared" ref="M3011:M3074" si="241">IF(K3011="Grand Nord",VLOOKUP(G3011,responsabilite,2,FALSE),IF(K3011="Nord Ouest",VLOOKUP(G3011,responsabilite,3,FALSE),IF(K3011="Nord Est",VLOOKUP(G3011,responsabilite,4,FALSE),IF(K3011="Centre",VLOOKUP(G3011,responsabilite,5,FALSE),IF(K3011="Sud Ouest",VLOOKUP(G3011,responsabilite,6,FALSE),IF(K3011="Sud Est",VLOOKUP(G3011,responsabilite,7,FALSE),"erreur"))))))</f>
        <v>#N/A</v>
      </c>
      <c r="N3011" s="19" t="e">
        <f t="shared" ref="N3011:N3074" si="242">L3011+M3011</f>
        <v>#N/A</v>
      </c>
      <c r="O3011" s="15" t="str">
        <f>IF(D3011=Listes!$B$6,"SWARMING",IF(OR(D3011=Listes!$B$1,D3011=Listes!$B$2,D3011=Listes!$B$5),2,IF(OR(D3011=Listes!$B$3,D3011=Listes!$B$4),1,"erreur colonne D")))</f>
        <v>SWARMING</v>
      </c>
      <c r="P3011" s="15" t="e">
        <f>IF(OR(W3011="Hiver",W3011="Transit"),VLOOKUP(E3011,IC!A:E,4,FALSE),IF(W3011="été",VLOOKUP(E3011,IC!A:E,3,FALSE),"erreur"))</f>
        <v>#N/A</v>
      </c>
      <c r="Q3011" s="15" t="e">
        <f>IF(P3011="NR",0,IF(F3011&lt;5,0,IF(P3011=1,VLOOKUP(F3011,IC!$G$1:$I$8,3,TRUE),
IF(P3011=2,VLOOKUP(F3011,IC!$K$1:$M$8,3,TRUE),
IF(P3011=3,VLOOKUP(F3011,IC!$O$1:$Q$8,3,TRUE),IF(P3011=4,VLOOKUP(F3011,IC!$S$2:$U$9,3,TRUE),
"erreur"))))))</f>
        <v>#N/A</v>
      </c>
      <c r="R3011" s="16" t="e">
        <f>IF(OR(V3011="NA",V3011="Transit",V3011&lt;Listes!$F$1),"non applicable",F3011/V3011)</f>
        <v>#N/A</v>
      </c>
      <c r="S3011" s="16" t="e">
        <f>IF(W3011="Transit","Non applicable",IF(AND(W3011="été",T3011&gt;Listes!F3010),F3011/T3011,IF(AND(W3011="Hiver",Hierarchisation!U3011&gt;Listes!F3010),F3011/U3011,"non applicable")))</f>
        <v>#N/A</v>
      </c>
      <c r="T3011" s="17" t="e">
        <f>IF(K3011="Centre",VLOOKUP(E3011,effectifs_ete,3,FALSE),IF(Hierarchisation!K3011="Grand Nord",VLOOKUP(Hierarchisation!E3011,effectifs_ete,4,FALSE),IF(Hierarchisation!K3011="Nord Est",VLOOKUP(Hierarchisation!E3011,effectifs_ete,5,FALSE),IF(Hierarchisation!K3011="Nord Ouest",VLOOKUP(Hierarchisation!E3011,effectifs_ete,6,FALSE),IF(Hierarchisation!K3011="Sud Est",VLOOKUP(Hierarchisation!E3011,effectifs_ete,7,FALSE),IF(Hierarchisation!K3011="Sud Ouest",VLOOKUP(Hierarchisation!E3011,effectifs_ete,8,FALSE),"Erreur Région"))))))</f>
        <v>#N/A</v>
      </c>
      <c r="U3011" s="17" t="e">
        <f>IF(K3011="Centre",VLOOKUP(E3011,effectifs_hiver,3,FALSE),IF(Hierarchisation!K3011="Grand Nord",VLOOKUP(Hierarchisation!E3011,effectifs_hiver,4,FALSE),IF(Hierarchisation!K3011="Nord Est",VLOOKUP(Hierarchisation!E3011,effectifs_hiver,5,FALSE),IF(Hierarchisation!K3011="Nord Ouest",VLOOKUP(Hierarchisation!E3011,effectifs_hiver,6,FALSE),IF(Hierarchisation!K3011="Sud Est",VLOOKUP(Hierarchisation!E3011,effectifs_hiver,7,FALSE),IF(Hierarchisation!K3011="Sud Ouest",VLOOKUP(Hierarchisation!E3011,effectifs_hiver,8,FALSE),"Erreur Région"))))))</f>
        <v>#N/A</v>
      </c>
      <c r="V3011" s="17" t="e">
        <f>IF(W3011="Transit","Transit",IF(W3011="hiver",VLOOKUP(E3011,'EFFECTIFS Hiver'!$A:$I,9,FALSE),IF(W3011="été",VLOOKUP(E3011,'EFFECTIFS Eté'!$A:$I,9,FALSE),"Erreur saison")))</f>
        <v>#N/A</v>
      </c>
      <c r="W3011" s="18" t="e">
        <f>VLOOKUP(D3011,Listes!B:C,2,FALSE)</f>
        <v>#N/A</v>
      </c>
    </row>
    <row r="3012" spans="1:23" ht="15.75" customHeight="1">
      <c r="A3012" s="11"/>
      <c r="B3012" s="11"/>
      <c r="C3012" s="11"/>
      <c r="D3012" s="11"/>
      <c r="E3012" s="11"/>
      <c r="F3012" s="11"/>
      <c r="G3012" s="11" t="e">
        <f>VLOOKUP(E3012,TAXONS!B:C,2,FALSE)</f>
        <v>#N/A</v>
      </c>
      <c r="H3012" s="13">
        <f t="shared" si="238"/>
        <v>0</v>
      </c>
      <c r="I3012" s="12" t="e">
        <f t="shared" si="239"/>
        <v>#N/A</v>
      </c>
      <c r="J3012" s="14" t="e">
        <f t="shared" si="240"/>
        <v>#N/A</v>
      </c>
      <c r="K3012" s="15" t="e">
        <f>VLOOKUP(B3012,REGIONS!A:D,4,FALSE)</f>
        <v>#N/A</v>
      </c>
      <c r="L3012" s="19" t="e">
        <f>VLOOKUP(G3012,Sensibilité!$A:$L,12,FALSE)</f>
        <v>#N/A</v>
      </c>
      <c r="M3012" s="19" t="e">
        <f t="shared" si="241"/>
        <v>#N/A</v>
      </c>
      <c r="N3012" s="19" t="e">
        <f t="shared" si="242"/>
        <v>#N/A</v>
      </c>
      <c r="O3012" s="15" t="str">
        <f>IF(D3012=Listes!$B$6,"SWARMING",IF(OR(D3012=Listes!$B$1,D3012=Listes!$B$2,D3012=Listes!$B$5),2,IF(OR(D3012=Listes!$B$3,D3012=Listes!$B$4),1,"erreur colonne D")))</f>
        <v>SWARMING</v>
      </c>
      <c r="P3012" s="15" t="e">
        <f>IF(OR(W3012="Hiver",W3012="Transit"),VLOOKUP(E3012,IC!A:E,4,FALSE),IF(W3012="été",VLOOKUP(E3012,IC!A:E,3,FALSE),"erreur"))</f>
        <v>#N/A</v>
      </c>
      <c r="Q3012" s="15" t="e">
        <f>IF(P3012="NR",0,IF(F3012&lt;5,0,IF(P3012=1,VLOOKUP(F3012,IC!$G$1:$I$8,3,TRUE),
IF(P3012=2,VLOOKUP(F3012,IC!$K$1:$M$8,3,TRUE),
IF(P3012=3,VLOOKUP(F3012,IC!$O$1:$Q$8,3,TRUE),IF(P3012=4,VLOOKUP(F3012,IC!$S$2:$U$9,3,TRUE),
"erreur"))))))</f>
        <v>#N/A</v>
      </c>
      <c r="R3012" s="16" t="e">
        <f>IF(OR(V3012="NA",V3012="Transit",V3012&lt;Listes!$F$1),"non applicable",F3012/V3012)</f>
        <v>#N/A</v>
      </c>
      <c r="S3012" s="16" t="e">
        <f>IF(W3012="Transit","Non applicable",IF(AND(W3012="été",T3012&gt;Listes!F3011),F3012/T3012,IF(AND(W3012="Hiver",Hierarchisation!U3012&gt;Listes!F3011),F3012/U3012,"non applicable")))</f>
        <v>#N/A</v>
      </c>
      <c r="T3012" s="17" t="e">
        <f>IF(K3012="Centre",VLOOKUP(E3012,effectifs_ete,3,FALSE),IF(Hierarchisation!K3012="Grand Nord",VLOOKUP(Hierarchisation!E3012,effectifs_ete,4,FALSE),IF(Hierarchisation!K3012="Nord Est",VLOOKUP(Hierarchisation!E3012,effectifs_ete,5,FALSE),IF(Hierarchisation!K3012="Nord Ouest",VLOOKUP(Hierarchisation!E3012,effectifs_ete,6,FALSE),IF(Hierarchisation!K3012="Sud Est",VLOOKUP(Hierarchisation!E3012,effectifs_ete,7,FALSE),IF(Hierarchisation!K3012="Sud Ouest",VLOOKUP(Hierarchisation!E3012,effectifs_ete,8,FALSE),"Erreur Région"))))))</f>
        <v>#N/A</v>
      </c>
      <c r="U3012" s="17" t="e">
        <f>IF(K3012="Centre",VLOOKUP(E3012,effectifs_hiver,3,FALSE),IF(Hierarchisation!K3012="Grand Nord",VLOOKUP(Hierarchisation!E3012,effectifs_hiver,4,FALSE),IF(Hierarchisation!K3012="Nord Est",VLOOKUP(Hierarchisation!E3012,effectifs_hiver,5,FALSE),IF(Hierarchisation!K3012="Nord Ouest",VLOOKUP(Hierarchisation!E3012,effectifs_hiver,6,FALSE),IF(Hierarchisation!K3012="Sud Est",VLOOKUP(Hierarchisation!E3012,effectifs_hiver,7,FALSE),IF(Hierarchisation!K3012="Sud Ouest",VLOOKUP(Hierarchisation!E3012,effectifs_hiver,8,FALSE),"Erreur Région"))))))</f>
        <v>#N/A</v>
      </c>
      <c r="V3012" s="17" t="e">
        <f>IF(W3012="Transit","Transit",IF(W3012="hiver",VLOOKUP(E3012,'EFFECTIFS Hiver'!$A:$I,9,FALSE),IF(W3012="été",VLOOKUP(E3012,'EFFECTIFS Eté'!$A:$I,9,FALSE),"Erreur saison")))</f>
        <v>#N/A</v>
      </c>
      <c r="W3012" s="18" t="e">
        <f>VLOOKUP(D3012,Listes!B:C,2,FALSE)</f>
        <v>#N/A</v>
      </c>
    </row>
    <row r="3013" spans="1:23" ht="15.75" customHeight="1">
      <c r="A3013" s="11"/>
      <c r="B3013" s="11"/>
      <c r="C3013" s="11"/>
      <c r="D3013" s="11"/>
      <c r="E3013" s="11"/>
      <c r="F3013" s="11"/>
      <c r="G3013" s="11" t="e">
        <f>VLOOKUP(E3013,TAXONS!B:C,2,FALSE)</f>
        <v>#N/A</v>
      </c>
      <c r="H3013" s="13">
        <f t="shared" si="238"/>
        <v>0</v>
      </c>
      <c r="I3013" s="12" t="e">
        <f t="shared" si="239"/>
        <v>#N/A</v>
      </c>
      <c r="J3013" s="14" t="e">
        <f t="shared" si="240"/>
        <v>#N/A</v>
      </c>
      <c r="K3013" s="15" t="e">
        <f>VLOOKUP(B3013,REGIONS!A:D,4,FALSE)</f>
        <v>#N/A</v>
      </c>
      <c r="L3013" s="19" t="e">
        <f>VLOOKUP(G3013,Sensibilité!$A:$L,12,FALSE)</f>
        <v>#N/A</v>
      </c>
      <c r="M3013" s="19" t="e">
        <f t="shared" si="241"/>
        <v>#N/A</v>
      </c>
      <c r="N3013" s="19" t="e">
        <f t="shared" si="242"/>
        <v>#N/A</v>
      </c>
      <c r="O3013" s="15" t="str">
        <f>IF(D3013=Listes!$B$6,"SWARMING",IF(OR(D3013=Listes!$B$1,D3013=Listes!$B$2,D3013=Listes!$B$5),2,IF(OR(D3013=Listes!$B$3,D3013=Listes!$B$4),1,"erreur colonne D")))</f>
        <v>SWARMING</v>
      </c>
      <c r="P3013" s="15" t="e">
        <f>IF(OR(W3013="Hiver",W3013="Transit"),VLOOKUP(E3013,IC!A:E,4,FALSE),IF(W3013="été",VLOOKUP(E3013,IC!A:E,3,FALSE),"erreur"))</f>
        <v>#N/A</v>
      </c>
      <c r="Q3013" s="15" t="e">
        <f>IF(P3013="NR",0,IF(F3013&lt;5,0,IF(P3013=1,VLOOKUP(F3013,IC!$G$1:$I$8,3,TRUE),
IF(P3013=2,VLOOKUP(F3013,IC!$K$1:$M$8,3,TRUE),
IF(P3013=3,VLOOKUP(F3013,IC!$O$1:$Q$8,3,TRUE),IF(P3013=4,VLOOKUP(F3013,IC!$S$2:$U$9,3,TRUE),
"erreur"))))))</f>
        <v>#N/A</v>
      </c>
      <c r="R3013" s="16" t="e">
        <f>IF(OR(V3013="NA",V3013="Transit",V3013&lt;Listes!$F$1),"non applicable",F3013/V3013)</f>
        <v>#N/A</v>
      </c>
      <c r="S3013" s="16" t="e">
        <f>IF(W3013="Transit","Non applicable",IF(AND(W3013="été",T3013&gt;Listes!F3012),F3013/T3013,IF(AND(W3013="Hiver",Hierarchisation!U3013&gt;Listes!F3012),F3013/U3013,"non applicable")))</f>
        <v>#N/A</v>
      </c>
      <c r="T3013" s="17" t="e">
        <f>IF(K3013="Centre",VLOOKUP(E3013,effectifs_ete,3,FALSE),IF(Hierarchisation!K3013="Grand Nord",VLOOKUP(Hierarchisation!E3013,effectifs_ete,4,FALSE),IF(Hierarchisation!K3013="Nord Est",VLOOKUP(Hierarchisation!E3013,effectifs_ete,5,FALSE),IF(Hierarchisation!K3013="Nord Ouest",VLOOKUP(Hierarchisation!E3013,effectifs_ete,6,FALSE),IF(Hierarchisation!K3013="Sud Est",VLOOKUP(Hierarchisation!E3013,effectifs_ete,7,FALSE),IF(Hierarchisation!K3013="Sud Ouest",VLOOKUP(Hierarchisation!E3013,effectifs_ete,8,FALSE),"Erreur Région"))))))</f>
        <v>#N/A</v>
      </c>
      <c r="U3013" s="17" t="e">
        <f>IF(K3013="Centre",VLOOKUP(E3013,effectifs_hiver,3,FALSE),IF(Hierarchisation!K3013="Grand Nord",VLOOKUP(Hierarchisation!E3013,effectifs_hiver,4,FALSE),IF(Hierarchisation!K3013="Nord Est",VLOOKUP(Hierarchisation!E3013,effectifs_hiver,5,FALSE),IF(Hierarchisation!K3013="Nord Ouest",VLOOKUP(Hierarchisation!E3013,effectifs_hiver,6,FALSE),IF(Hierarchisation!K3013="Sud Est",VLOOKUP(Hierarchisation!E3013,effectifs_hiver,7,FALSE),IF(Hierarchisation!K3013="Sud Ouest",VLOOKUP(Hierarchisation!E3013,effectifs_hiver,8,FALSE),"Erreur Région"))))))</f>
        <v>#N/A</v>
      </c>
      <c r="V3013" s="17" t="e">
        <f>IF(W3013="Transit","Transit",IF(W3013="hiver",VLOOKUP(E3013,'EFFECTIFS Hiver'!$A:$I,9,FALSE),IF(W3013="été",VLOOKUP(E3013,'EFFECTIFS Eté'!$A:$I,9,FALSE),"Erreur saison")))</f>
        <v>#N/A</v>
      </c>
      <c r="W3013" s="18" t="e">
        <f>VLOOKUP(D3013,Listes!B:C,2,FALSE)</f>
        <v>#N/A</v>
      </c>
    </row>
    <row r="3014" spans="1:23" ht="15.75" customHeight="1">
      <c r="A3014" s="11"/>
      <c r="B3014" s="11"/>
      <c r="C3014" s="11"/>
      <c r="D3014" s="11"/>
      <c r="E3014" s="11"/>
      <c r="F3014" s="11"/>
      <c r="G3014" s="11" t="e">
        <f>VLOOKUP(E3014,TAXONS!B:C,2,FALSE)</f>
        <v>#N/A</v>
      </c>
      <c r="H3014" s="13">
        <f t="shared" si="238"/>
        <v>0</v>
      </c>
      <c r="I3014" s="12" t="e">
        <f t="shared" si="239"/>
        <v>#N/A</v>
      </c>
      <c r="J3014" s="14" t="e">
        <f t="shared" si="240"/>
        <v>#N/A</v>
      </c>
      <c r="K3014" s="15" t="e">
        <f>VLOOKUP(B3014,REGIONS!A:D,4,FALSE)</f>
        <v>#N/A</v>
      </c>
      <c r="L3014" s="19" t="e">
        <f>VLOOKUP(G3014,Sensibilité!$A:$L,12,FALSE)</f>
        <v>#N/A</v>
      </c>
      <c r="M3014" s="19" t="e">
        <f t="shared" si="241"/>
        <v>#N/A</v>
      </c>
      <c r="N3014" s="19" t="e">
        <f t="shared" si="242"/>
        <v>#N/A</v>
      </c>
      <c r="O3014" s="15" t="str">
        <f>IF(D3014=Listes!$B$6,"SWARMING",IF(OR(D3014=Listes!$B$1,D3014=Listes!$B$2,D3014=Listes!$B$5),2,IF(OR(D3014=Listes!$B$3,D3014=Listes!$B$4),1,"erreur colonne D")))</f>
        <v>SWARMING</v>
      </c>
      <c r="P3014" s="15" t="e">
        <f>IF(OR(W3014="Hiver",W3014="Transit"),VLOOKUP(E3014,IC!A:E,4,FALSE),IF(W3014="été",VLOOKUP(E3014,IC!A:E,3,FALSE),"erreur"))</f>
        <v>#N/A</v>
      </c>
      <c r="Q3014" s="15" t="e">
        <f>IF(P3014="NR",0,IF(F3014&lt;5,0,IF(P3014=1,VLOOKUP(F3014,IC!$G$1:$I$8,3,TRUE),
IF(P3014=2,VLOOKUP(F3014,IC!$K$1:$M$8,3,TRUE),
IF(P3014=3,VLOOKUP(F3014,IC!$O$1:$Q$8,3,TRUE),IF(P3014=4,VLOOKUP(F3014,IC!$S$2:$U$9,3,TRUE),
"erreur"))))))</f>
        <v>#N/A</v>
      </c>
      <c r="R3014" s="16" t="e">
        <f>IF(OR(V3014="NA",V3014="Transit",V3014&lt;Listes!$F$1),"non applicable",F3014/V3014)</f>
        <v>#N/A</v>
      </c>
      <c r="S3014" s="16" t="e">
        <f>IF(W3014="Transit","Non applicable",IF(AND(W3014="été",T3014&gt;Listes!F3013),F3014/T3014,IF(AND(W3014="Hiver",Hierarchisation!U3014&gt;Listes!F3013),F3014/U3014,"non applicable")))</f>
        <v>#N/A</v>
      </c>
      <c r="T3014" s="17" t="e">
        <f>IF(K3014="Centre",VLOOKUP(E3014,effectifs_ete,3,FALSE),IF(Hierarchisation!K3014="Grand Nord",VLOOKUP(Hierarchisation!E3014,effectifs_ete,4,FALSE),IF(Hierarchisation!K3014="Nord Est",VLOOKUP(Hierarchisation!E3014,effectifs_ete,5,FALSE),IF(Hierarchisation!K3014="Nord Ouest",VLOOKUP(Hierarchisation!E3014,effectifs_ete,6,FALSE),IF(Hierarchisation!K3014="Sud Est",VLOOKUP(Hierarchisation!E3014,effectifs_ete,7,FALSE),IF(Hierarchisation!K3014="Sud Ouest",VLOOKUP(Hierarchisation!E3014,effectifs_ete,8,FALSE),"Erreur Région"))))))</f>
        <v>#N/A</v>
      </c>
      <c r="U3014" s="17" t="e">
        <f>IF(K3014="Centre",VLOOKUP(E3014,effectifs_hiver,3,FALSE),IF(Hierarchisation!K3014="Grand Nord",VLOOKUP(Hierarchisation!E3014,effectifs_hiver,4,FALSE),IF(Hierarchisation!K3014="Nord Est",VLOOKUP(Hierarchisation!E3014,effectifs_hiver,5,FALSE),IF(Hierarchisation!K3014="Nord Ouest",VLOOKUP(Hierarchisation!E3014,effectifs_hiver,6,FALSE),IF(Hierarchisation!K3014="Sud Est",VLOOKUP(Hierarchisation!E3014,effectifs_hiver,7,FALSE),IF(Hierarchisation!K3014="Sud Ouest",VLOOKUP(Hierarchisation!E3014,effectifs_hiver,8,FALSE),"Erreur Région"))))))</f>
        <v>#N/A</v>
      </c>
      <c r="V3014" s="17" t="e">
        <f>IF(W3014="Transit","Transit",IF(W3014="hiver",VLOOKUP(E3014,'EFFECTIFS Hiver'!$A:$I,9,FALSE),IF(W3014="été",VLOOKUP(E3014,'EFFECTIFS Eté'!$A:$I,9,FALSE),"Erreur saison")))</f>
        <v>#N/A</v>
      </c>
      <c r="W3014" s="18" t="e">
        <f>VLOOKUP(D3014,Listes!B:C,2,FALSE)</f>
        <v>#N/A</v>
      </c>
    </row>
    <row r="3015" spans="1:23" ht="15.75" customHeight="1">
      <c r="A3015" s="11"/>
      <c r="B3015" s="11"/>
      <c r="C3015" s="11"/>
      <c r="D3015" s="11"/>
      <c r="E3015" s="11"/>
      <c r="F3015" s="11"/>
      <c r="G3015" s="11" t="e">
        <f>VLOOKUP(E3015,TAXONS!B:C,2,FALSE)</f>
        <v>#N/A</v>
      </c>
      <c r="H3015" s="13">
        <f t="shared" si="238"/>
        <v>0</v>
      </c>
      <c r="I3015" s="12" t="e">
        <f t="shared" si="239"/>
        <v>#N/A</v>
      </c>
      <c r="J3015" s="14" t="e">
        <f t="shared" si="240"/>
        <v>#N/A</v>
      </c>
      <c r="K3015" s="15" t="e">
        <f>VLOOKUP(B3015,REGIONS!A:D,4,FALSE)</f>
        <v>#N/A</v>
      </c>
      <c r="L3015" s="19" t="e">
        <f>VLOOKUP(G3015,Sensibilité!$A:$L,12,FALSE)</f>
        <v>#N/A</v>
      </c>
      <c r="M3015" s="19" t="e">
        <f t="shared" si="241"/>
        <v>#N/A</v>
      </c>
      <c r="N3015" s="19" t="e">
        <f t="shared" si="242"/>
        <v>#N/A</v>
      </c>
      <c r="O3015" s="15" t="str">
        <f>IF(D3015=Listes!$B$6,"SWARMING",IF(OR(D3015=Listes!$B$1,D3015=Listes!$B$2,D3015=Listes!$B$5),2,IF(OR(D3015=Listes!$B$3,D3015=Listes!$B$4),1,"erreur colonne D")))</f>
        <v>SWARMING</v>
      </c>
      <c r="P3015" s="15" t="e">
        <f>IF(OR(W3015="Hiver",W3015="Transit"),VLOOKUP(E3015,IC!A:E,4,FALSE),IF(W3015="été",VLOOKUP(E3015,IC!A:E,3,FALSE),"erreur"))</f>
        <v>#N/A</v>
      </c>
      <c r="Q3015" s="15" t="e">
        <f>IF(P3015="NR",0,IF(F3015&lt;5,0,IF(P3015=1,VLOOKUP(F3015,IC!$G$1:$I$8,3,TRUE),
IF(P3015=2,VLOOKUP(F3015,IC!$K$1:$M$8,3,TRUE),
IF(P3015=3,VLOOKUP(F3015,IC!$O$1:$Q$8,3,TRUE),IF(P3015=4,VLOOKUP(F3015,IC!$S$2:$U$9,3,TRUE),
"erreur"))))))</f>
        <v>#N/A</v>
      </c>
      <c r="R3015" s="16" t="e">
        <f>IF(OR(V3015="NA",V3015="Transit",V3015&lt;Listes!$F$1),"non applicable",F3015/V3015)</f>
        <v>#N/A</v>
      </c>
      <c r="S3015" s="16" t="e">
        <f>IF(W3015="Transit","Non applicable",IF(AND(W3015="été",T3015&gt;Listes!F3014),F3015/T3015,IF(AND(W3015="Hiver",Hierarchisation!U3015&gt;Listes!F3014),F3015/U3015,"non applicable")))</f>
        <v>#N/A</v>
      </c>
      <c r="T3015" s="17" t="e">
        <f>IF(K3015="Centre",VLOOKUP(E3015,effectifs_ete,3,FALSE),IF(Hierarchisation!K3015="Grand Nord",VLOOKUP(Hierarchisation!E3015,effectifs_ete,4,FALSE),IF(Hierarchisation!K3015="Nord Est",VLOOKUP(Hierarchisation!E3015,effectifs_ete,5,FALSE),IF(Hierarchisation!K3015="Nord Ouest",VLOOKUP(Hierarchisation!E3015,effectifs_ete,6,FALSE),IF(Hierarchisation!K3015="Sud Est",VLOOKUP(Hierarchisation!E3015,effectifs_ete,7,FALSE),IF(Hierarchisation!K3015="Sud Ouest",VLOOKUP(Hierarchisation!E3015,effectifs_ete,8,FALSE),"Erreur Région"))))))</f>
        <v>#N/A</v>
      </c>
      <c r="U3015" s="17" t="e">
        <f>IF(K3015="Centre",VLOOKUP(E3015,effectifs_hiver,3,FALSE),IF(Hierarchisation!K3015="Grand Nord",VLOOKUP(Hierarchisation!E3015,effectifs_hiver,4,FALSE),IF(Hierarchisation!K3015="Nord Est",VLOOKUP(Hierarchisation!E3015,effectifs_hiver,5,FALSE),IF(Hierarchisation!K3015="Nord Ouest",VLOOKUP(Hierarchisation!E3015,effectifs_hiver,6,FALSE),IF(Hierarchisation!K3015="Sud Est",VLOOKUP(Hierarchisation!E3015,effectifs_hiver,7,FALSE),IF(Hierarchisation!K3015="Sud Ouest",VLOOKUP(Hierarchisation!E3015,effectifs_hiver,8,FALSE),"Erreur Région"))))))</f>
        <v>#N/A</v>
      </c>
      <c r="V3015" s="17" t="e">
        <f>IF(W3015="Transit","Transit",IF(W3015="hiver",VLOOKUP(E3015,'EFFECTIFS Hiver'!$A:$I,9,FALSE),IF(W3015="été",VLOOKUP(E3015,'EFFECTIFS Eté'!$A:$I,9,FALSE),"Erreur saison")))</f>
        <v>#N/A</v>
      </c>
      <c r="W3015" s="18" t="e">
        <f>VLOOKUP(D3015,Listes!B:C,2,FALSE)</f>
        <v>#N/A</v>
      </c>
    </row>
    <row r="3016" spans="1:23" ht="15.75" customHeight="1">
      <c r="A3016" s="11"/>
      <c r="B3016" s="11"/>
      <c r="C3016" s="11"/>
      <c r="D3016" s="11"/>
      <c r="E3016" s="11"/>
      <c r="F3016" s="11"/>
      <c r="G3016" s="11" t="e">
        <f>VLOOKUP(E3016,TAXONS!B:C,2,FALSE)</f>
        <v>#N/A</v>
      </c>
      <c r="H3016" s="13">
        <f t="shared" si="238"/>
        <v>0</v>
      </c>
      <c r="I3016" s="12" t="e">
        <f t="shared" si="239"/>
        <v>#N/A</v>
      </c>
      <c r="J3016" s="14" t="e">
        <f t="shared" si="240"/>
        <v>#N/A</v>
      </c>
      <c r="K3016" s="15" t="e">
        <f>VLOOKUP(B3016,REGIONS!A:D,4,FALSE)</f>
        <v>#N/A</v>
      </c>
      <c r="L3016" s="19" t="e">
        <f>VLOOKUP(G3016,Sensibilité!$A:$L,12,FALSE)</f>
        <v>#N/A</v>
      </c>
      <c r="M3016" s="19" t="e">
        <f t="shared" si="241"/>
        <v>#N/A</v>
      </c>
      <c r="N3016" s="19" t="e">
        <f t="shared" si="242"/>
        <v>#N/A</v>
      </c>
      <c r="O3016" s="15" t="str">
        <f>IF(D3016=Listes!$B$6,"SWARMING",IF(OR(D3016=Listes!$B$1,D3016=Listes!$B$2,D3016=Listes!$B$5),2,IF(OR(D3016=Listes!$B$3,D3016=Listes!$B$4),1,"erreur colonne D")))</f>
        <v>SWARMING</v>
      </c>
      <c r="P3016" s="15" t="e">
        <f>IF(OR(W3016="Hiver",W3016="Transit"),VLOOKUP(E3016,IC!A:E,4,FALSE),IF(W3016="été",VLOOKUP(E3016,IC!A:E,3,FALSE),"erreur"))</f>
        <v>#N/A</v>
      </c>
      <c r="Q3016" s="15" t="e">
        <f>IF(P3016="NR",0,IF(F3016&lt;5,0,IF(P3016=1,VLOOKUP(F3016,IC!$G$1:$I$8,3,TRUE),
IF(P3016=2,VLOOKUP(F3016,IC!$K$1:$M$8,3,TRUE),
IF(P3016=3,VLOOKUP(F3016,IC!$O$1:$Q$8,3,TRUE),IF(P3016=4,VLOOKUP(F3016,IC!$S$2:$U$9,3,TRUE),
"erreur"))))))</f>
        <v>#N/A</v>
      </c>
      <c r="R3016" s="16" t="e">
        <f>IF(OR(V3016="NA",V3016="Transit",V3016&lt;Listes!$F$1),"non applicable",F3016/V3016)</f>
        <v>#N/A</v>
      </c>
      <c r="S3016" s="16" t="e">
        <f>IF(W3016="Transit","Non applicable",IF(AND(W3016="été",T3016&gt;Listes!F3015),F3016/T3016,IF(AND(W3016="Hiver",Hierarchisation!U3016&gt;Listes!F3015),F3016/U3016,"non applicable")))</f>
        <v>#N/A</v>
      </c>
      <c r="T3016" s="17" t="e">
        <f>IF(K3016="Centre",VLOOKUP(E3016,effectifs_ete,3,FALSE),IF(Hierarchisation!K3016="Grand Nord",VLOOKUP(Hierarchisation!E3016,effectifs_ete,4,FALSE),IF(Hierarchisation!K3016="Nord Est",VLOOKUP(Hierarchisation!E3016,effectifs_ete,5,FALSE),IF(Hierarchisation!K3016="Nord Ouest",VLOOKUP(Hierarchisation!E3016,effectifs_ete,6,FALSE),IF(Hierarchisation!K3016="Sud Est",VLOOKUP(Hierarchisation!E3016,effectifs_ete,7,FALSE),IF(Hierarchisation!K3016="Sud Ouest",VLOOKUP(Hierarchisation!E3016,effectifs_ete,8,FALSE),"Erreur Région"))))))</f>
        <v>#N/A</v>
      </c>
      <c r="U3016" s="17" t="e">
        <f>IF(K3016="Centre",VLOOKUP(E3016,effectifs_hiver,3,FALSE),IF(Hierarchisation!K3016="Grand Nord",VLOOKUP(Hierarchisation!E3016,effectifs_hiver,4,FALSE),IF(Hierarchisation!K3016="Nord Est",VLOOKUP(Hierarchisation!E3016,effectifs_hiver,5,FALSE),IF(Hierarchisation!K3016="Nord Ouest",VLOOKUP(Hierarchisation!E3016,effectifs_hiver,6,FALSE),IF(Hierarchisation!K3016="Sud Est",VLOOKUP(Hierarchisation!E3016,effectifs_hiver,7,FALSE),IF(Hierarchisation!K3016="Sud Ouest",VLOOKUP(Hierarchisation!E3016,effectifs_hiver,8,FALSE),"Erreur Région"))))))</f>
        <v>#N/A</v>
      </c>
      <c r="V3016" s="17" t="e">
        <f>IF(W3016="Transit","Transit",IF(W3016="hiver",VLOOKUP(E3016,'EFFECTIFS Hiver'!$A:$I,9,FALSE),IF(W3016="été",VLOOKUP(E3016,'EFFECTIFS Eté'!$A:$I,9,FALSE),"Erreur saison")))</f>
        <v>#N/A</v>
      </c>
      <c r="W3016" s="18" t="e">
        <f>VLOOKUP(D3016,Listes!B:C,2,FALSE)</f>
        <v>#N/A</v>
      </c>
    </row>
    <row r="3017" spans="1:23" ht="15.75" customHeight="1">
      <c r="A3017" s="11"/>
      <c r="B3017" s="11"/>
      <c r="C3017" s="11"/>
      <c r="D3017" s="11"/>
      <c r="E3017" s="11"/>
      <c r="F3017" s="11"/>
      <c r="G3017" s="11" t="e">
        <f>VLOOKUP(E3017,TAXONS!B:C,2,FALSE)</f>
        <v>#N/A</v>
      </c>
      <c r="H3017" s="13">
        <f t="shared" si="238"/>
        <v>0</v>
      </c>
      <c r="I3017" s="12" t="e">
        <f t="shared" si="239"/>
        <v>#N/A</v>
      </c>
      <c r="J3017" s="14" t="e">
        <f t="shared" si="240"/>
        <v>#N/A</v>
      </c>
      <c r="K3017" s="15" t="e">
        <f>VLOOKUP(B3017,REGIONS!A:D,4,FALSE)</f>
        <v>#N/A</v>
      </c>
      <c r="L3017" s="19" t="e">
        <f>VLOOKUP(G3017,Sensibilité!$A:$L,12,FALSE)</f>
        <v>#N/A</v>
      </c>
      <c r="M3017" s="19" t="e">
        <f t="shared" si="241"/>
        <v>#N/A</v>
      </c>
      <c r="N3017" s="19" t="e">
        <f t="shared" si="242"/>
        <v>#N/A</v>
      </c>
      <c r="O3017" s="15" t="str">
        <f>IF(D3017=Listes!$B$6,"SWARMING",IF(OR(D3017=Listes!$B$1,D3017=Listes!$B$2,D3017=Listes!$B$5),2,IF(OR(D3017=Listes!$B$3,D3017=Listes!$B$4),1,"erreur colonne D")))</f>
        <v>SWARMING</v>
      </c>
      <c r="P3017" s="15" t="e">
        <f>IF(OR(W3017="Hiver",W3017="Transit"),VLOOKUP(E3017,IC!A:E,4,FALSE),IF(W3017="été",VLOOKUP(E3017,IC!A:E,3,FALSE),"erreur"))</f>
        <v>#N/A</v>
      </c>
      <c r="Q3017" s="15" t="e">
        <f>IF(P3017="NR",0,IF(F3017&lt;5,0,IF(P3017=1,VLOOKUP(F3017,IC!$G$1:$I$8,3,TRUE),
IF(P3017=2,VLOOKUP(F3017,IC!$K$1:$M$8,3,TRUE),
IF(P3017=3,VLOOKUP(F3017,IC!$O$1:$Q$8,3,TRUE),IF(P3017=4,VLOOKUP(F3017,IC!$S$2:$U$9,3,TRUE),
"erreur"))))))</f>
        <v>#N/A</v>
      </c>
      <c r="R3017" s="16" t="e">
        <f>IF(OR(V3017="NA",V3017="Transit",V3017&lt;Listes!$F$1),"non applicable",F3017/V3017)</f>
        <v>#N/A</v>
      </c>
      <c r="S3017" s="16" t="e">
        <f>IF(W3017="Transit","Non applicable",IF(AND(W3017="été",T3017&gt;Listes!F3016),F3017/T3017,IF(AND(W3017="Hiver",Hierarchisation!U3017&gt;Listes!F3016),F3017/U3017,"non applicable")))</f>
        <v>#N/A</v>
      </c>
      <c r="T3017" s="17" t="e">
        <f>IF(K3017="Centre",VLOOKUP(E3017,effectifs_ete,3,FALSE),IF(Hierarchisation!K3017="Grand Nord",VLOOKUP(Hierarchisation!E3017,effectifs_ete,4,FALSE),IF(Hierarchisation!K3017="Nord Est",VLOOKUP(Hierarchisation!E3017,effectifs_ete,5,FALSE),IF(Hierarchisation!K3017="Nord Ouest",VLOOKUP(Hierarchisation!E3017,effectifs_ete,6,FALSE),IF(Hierarchisation!K3017="Sud Est",VLOOKUP(Hierarchisation!E3017,effectifs_ete,7,FALSE),IF(Hierarchisation!K3017="Sud Ouest",VLOOKUP(Hierarchisation!E3017,effectifs_ete,8,FALSE),"Erreur Région"))))))</f>
        <v>#N/A</v>
      </c>
      <c r="U3017" s="17" t="e">
        <f>IF(K3017="Centre",VLOOKUP(E3017,effectifs_hiver,3,FALSE),IF(Hierarchisation!K3017="Grand Nord",VLOOKUP(Hierarchisation!E3017,effectifs_hiver,4,FALSE),IF(Hierarchisation!K3017="Nord Est",VLOOKUP(Hierarchisation!E3017,effectifs_hiver,5,FALSE),IF(Hierarchisation!K3017="Nord Ouest",VLOOKUP(Hierarchisation!E3017,effectifs_hiver,6,FALSE),IF(Hierarchisation!K3017="Sud Est",VLOOKUP(Hierarchisation!E3017,effectifs_hiver,7,FALSE),IF(Hierarchisation!K3017="Sud Ouest",VLOOKUP(Hierarchisation!E3017,effectifs_hiver,8,FALSE),"Erreur Région"))))))</f>
        <v>#N/A</v>
      </c>
      <c r="V3017" s="17" t="e">
        <f>IF(W3017="Transit","Transit",IF(W3017="hiver",VLOOKUP(E3017,'EFFECTIFS Hiver'!$A:$I,9,FALSE),IF(W3017="été",VLOOKUP(E3017,'EFFECTIFS Eté'!$A:$I,9,FALSE),"Erreur saison")))</f>
        <v>#N/A</v>
      </c>
      <c r="W3017" s="18" t="e">
        <f>VLOOKUP(D3017,Listes!B:C,2,FALSE)</f>
        <v>#N/A</v>
      </c>
    </row>
    <row r="3018" spans="1:23" ht="15.75" customHeight="1">
      <c r="A3018" s="11"/>
      <c r="B3018" s="11"/>
      <c r="C3018" s="11"/>
      <c r="D3018" s="11"/>
      <c r="E3018" s="11"/>
      <c r="F3018" s="11"/>
      <c r="G3018" s="11" t="e">
        <f>VLOOKUP(E3018,TAXONS!B:C,2,FALSE)</f>
        <v>#N/A</v>
      </c>
      <c r="H3018" s="13">
        <f t="shared" si="238"/>
        <v>0</v>
      </c>
      <c r="I3018" s="12" t="e">
        <f t="shared" si="239"/>
        <v>#N/A</v>
      </c>
      <c r="J3018" s="14" t="e">
        <f t="shared" si="240"/>
        <v>#N/A</v>
      </c>
      <c r="K3018" s="15" t="e">
        <f>VLOOKUP(B3018,REGIONS!A:D,4,FALSE)</f>
        <v>#N/A</v>
      </c>
      <c r="L3018" s="19" t="e">
        <f>VLOOKUP(G3018,Sensibilité!$A:$L,12,FALSE)</f>
        <v>#N/A</v>
      </c>
      <c r="M3018" s="19" t="e">
        <f t="shared" si="241"/>
        <v>#N/A</v>
      </c>
      <c r="N3018" s="19" t="e">
        <f t="shared" si="242"/>
        <v>#N/A</v>
      </c>
      <c r="O3018" s="15" t="str">
        <f>IF(D3018=Listes!$B$6,"SWARMING",IF(OR(D3018=Listes!$B$1,D3018=Listes!$B$2,D3018=Listes!$B$5),2,IF(OR(D3018=Listes!$B$3,D3018=Listes!$B$4),1,"erreur colonne D")))</f>
        <v>SWARMING</v>
      </c>
      <c r="P3018" s="15" t="e">
        <f>IF(OR(W3018="Hiver",W3018="Transit"),VLOOKUP(E3018,IC!A:E,4,FALSE),IF(W3018="été",VLOOKUP(E3018,IC!A:E,3,FALSE),"erreur"))</f>
        <v>#N/A</v>
      </c>
      <c r="Q3018" s="15" t="e">
        <f>IF(P3018="NR",0,IF(F3018&lt;5,0,IF(P3018=1,VLOOKUP(F3018,IC!$G$1:$I$8,3,TRUE),
IF(P3018=2,VLOOKUP(F3018,IC!$K$1:$M$8,3,TRUE),
IF(P3018=3,VLOOKUP(F3018,IC!$O$1:$Q$8,3,TRUE),IF(P3018=4,VLOOKUP(F3018,IC!$S$2:$U$9,3,TRUE),
"erreur"))))))</f>
        <v>#N/A</v>
      </c>
      <c r="R3018" s="16" t="e">
        <f>IF(OR(V3018="NA",V3018="Transit",V3018&lt;Listes!$F$1),"non applicable",F3018/V3018)</f>
        <v>#N/A</v>
      </c>
      <c r="S3018" s="16" t="e">
        <f>IF(W3018="Transit","Non applicable",IF(AND(W3018="été",T3018&gt;Listes!F3017),F3018/T3018,IF(AND(W3018="Hiver",Hierarchisation!U3018&gt;Listes!F3017),F3018/U3018,"non applicable")))</f>
        <v>#N/A</v>
      </c>
      <c r="T3018" s="17" t="e">
        <f>IF(K3018="Centre",VLOOKUP(E3018,effectifs_ete,3,FALSE),IF(Hierarchisation!K3018="Grand Nord",VLOOKUP(Hierarchisation!E3018,effectifs_ete,4,FALSE),IF(Hierarchisation!K3018="Nord Est",VLOOKUP(Hierarchisation!E3018,effectifs_ete,5,FALSE),IF(Hierarchisation!K3018="Nord Ouest",VLOOKUP(Hierarchisation!E3018,effectifs_ete,6,FALSE),IF(Hierarchisation!K3018="Sud Est",VLOOKUP(Hierarchisation!E3018,effectifs_ete,7,FALSE),IF(Hierarchisation!K3018="Sud Ouest",VLOOKUP(Hierarchisation!E3018,effectifs_ete,8,FALSE),"Erreur Région"))))))</f>
        <v>#N/A</v>
      </c>
      <c r="U3018" s="17" t="e">
        <f>IF(K3018="Centre",VLOOKUP(E3018,effectifs_hiver,3,FALSE),IF(Hierarchisation!K3018="Grand Nord",VLOOKUP(Hierarchisation!E3018,effectifs_hiver,4,FALSE),IF(Hierarchisation!K3018="Nord Est",VLOOKUP(Hierarchisation!E3018,effectifs_hiver,5,FALSE),IF(Hierarchisation!K3018="Nord Ouest",VLOOKUP(Hierarchisation!E3018,effectifs_hiver,6,FALSE),IF(Hierarchisation!K3018="Sud Est",VLOOKUP(Hierarchisation!E3018,effectifs_hiver,7,FALSE),IF(Hierarchisation!K3018="Sud Ouest",VLOOKUP(Hierarchisation!E3018,effectifs_hiver,8,FALSE),"Erreur Région"))))))</f>
        <v>#N/A</v>
      </c>
      <c r="V3018" s="17" t="e">
        <f>IF(W3018="Transit","Transit",IF(W3018="hiver",VLOOKUP(E3018,'EFFECTIFS Hiver'!$A:$I,9,FALSE),IF(W3018="été",VLOOKUP(E3018,'EFFECTIFS Eté'!$A:$I,9,FALSE),"Erreur saison")))</f>
        <v>#N/A</v>
      </c>
      <c r="W3018" s="18" t="e">
        <f>VLOOKUP(D3018,Listes!B:C,2,FALSE)</f>
        <v>#N/A</v>
      </c>
    </row>
    <row r="3019" spans="1:23" ht="15.75" customHeight="1">
      <c r="A3019" s="11"/>
      <c r="B3019" s="11"/>
      <c r="C3019" s="11"/>
      <c r="D3019" s="11"/>
      <c r="E3019" s="11"/>
      <c r="F3019" s="11"/>
      <c r="G3019" s="11" t="e">
        <f>VLOOKUP(E3019,TAXONS!B:C,2,FALSE)</f>
        <v>#N/A</v>
      </c>
      <c r="H3019" s="13">
        <f t="shared" si="238"/>
        <v>0</v>
      </c>
      <c r="I3019" s="12" t="e">
        <f t="shared" si="239"/>
        <v>#N/A</v>
      </c>
      <c r="J3019" s="14" t="e">
        <f t="shared" si="240"/>
        <v>#N/A</v>
      </c>
      <c r="K3019" s="15" t="e">
        <f>VLOOKUP(B3019,REGIONS!A:D,4,FALSE)</f>
        <v>#N/A</v>
      </c>
      <c r="L3019" s="19" t="e">
        <f>VLOOKUP(G3019,Sensibilité!$A:$L,12,FALSE)</f>
        <v>#N/A</v>
      </c>
      <c r="M3019" s="19" t="e">
        <f t="shared" si="241"/>
        <v>#N/A</v>
      </c>
      <c r="N3019" s="19" t="e">
        <f t="shared" si="242"/>
        <v>#N/A</v>
      </c>
      <c r="O3019" s="15" t="str">
        <f>IF(D3019=Listes!$B$6,"SWARMING",IF(OR(D3019=Listes!$B$1,D3019=Listes!$B$2,D3019=Listes!$B$5),2,IF(OR(D3019=Listes!$B$3,D3019=Listes!$B$4),1,"erreur colonne D")))</f>
        <v>SWARMING</v>
      </c>
      <c r="P3019" s="15" t="e">
        <f>IF(OR(W3019="Hiver",W3019="Transit"),VLOOKUP(E3019,IC!A:E,4,FALSE),IF(W3019="été",VLOOKUP(E3019,IC!A:E,3,FALSE),"erreur"))</f>
        <v>#N/A</v>
      </c>
      <c r="Q3019" s="15" t="e">
        <f>IF(P3019="NR",0,IF(F3019&lt;5,0,IF(P3019=1,VLOOKUP(F3019,IC!$G$1:$I$8,3,TRUE),
IF(P3019=2,VLOOKUP(F3019,IC!$K$1:$M$8,3,TRUE),
IF(P3019=3,VLOOKUP(F3019,IC!$O$1:$Q$8,3,TRUE),IF(P3019=4,VLOOKUP(F3019,IC!$S$2:$U$9,3,TRUE),
"erreur"))))))</f>
        <v>#N/A</v>
      </c>
      <c r="R3019" s="16" t="e">
        <f>IF(OR(V3019="NA",V3019="Transit",V3019&lt;Listes!$F$1),"non applicable",F3019/V3019)</f>
        <v>#N/A</v>
      </c>
      <c r="S3019" s="16" t="e">
        <f>IF(W3019="Transit","Non applicable",IF(AND(W3019="été",T3019&gt;Listes!F3018),F3019/T3019,IF(AND(W3019="Hiver",Hierarchisation!U3019&gt;Listes!F3018),F3019/U3019,"non applicable")))</f>
        <v>#N/A</v>
      </c>
      <c r="T3019" s="17" t="e">
        <f>IF(K3019="Centre",VLOOKUP(E3019,effectifs_ete,3,FALSE),IF(Hierarchisation!K3019="Grand Nord",VLOOKUP(Hierarchisation!E3019,effectifs_ete,4,FALSE),IF(Hierarchisation!K3019="Nord Est",VLOOKUP(Hierarchisation!E3019,effectifs_ete,5,FALSE),IF(Hierarchisation!K3019="Nord Ouest",VLOOKUP(Hierarchisation!E3019,effectifs_ete,6,FALSE),IF(Hierarchisation!K3019="Sud Est",VLOOKUP(Hierarchisation!E3019,effectifs_ete,7,FALSE),IF(Hierarchisation!K3019="Sud Ouest",VLOOKUP(Hierarchisation!E3019,effectifs_ete,8,FALSE),"Erreur Région"))))))</f>
        <v>#N/A</v>
      </c>
      <c r="U3019" s="17" t="e">
        <f>IF(K3019="Centre",VLOOKUP(E3019,effectifs_hiver,3,FALSE),IF(Hierarchisation!K3019="Grand Nord",VLOOKUP(Hierarchisation!E3019,effectifs_hiver,4,FALSE),IF(Hierarchisation!K3019="Nord Est",VLOOKUP(Hierarchisation!E3019,effectifs_hiver,5,FALSE),IF(Hierarchisation!K3019="Nord Ouest",VLOOKUP(Hierarchisation!E3019,effectifs_hiver,6,FALSE),IF(Hierarchisation!K3019="Sud Est",VLOOKUP(Hierarchisation!E3019,effectifs_hiver,7,FALSE),IF(Hierarchisation!K3019="Sud Ouest",VLOOKUP(Hierarchisation!E3019,effectifs_hiver,8,FALSE),"Erreur Région"))))))</f>
        <v>#N/A</v>
      </c>
      <c r="V3019" s="17" t="e">
        <f>IF(W3019="Transit","Transit",IF(W3019="hiver",VLOOKUP(E3019,'EFFECTIFS Hiver'!$A:$I,9,FALSE),IF(W3019="été",VLOOKUP(E3019,'EFFECTIFS Eté'!$A:$I,9,FALSE),"Erreur saison")))</f>
        <v>#N/A</v>
      </c>
      <c r="W3019" s="18" t="e">
        <f>VLOOKUP(D3019,Listes!B:C,2,FALSE)</f>
        <v>#N/A</v>
      </c>
    </row>
    <row r="3020" spans="1:23" ht="15.75" customHeight="1">
      <c r="A3020" s="11"/>
      <c r="B3020" s="11"/>
      <c r="C3020" s="11"/>
      <c r="D3020" s="11"/>
      <c r="E3020" s="11"/>
      <c r="F3020" s="11"/>
      <c r="G3020" s="11" t="e">
        <f>VLOOKUP(E3020,TAXONS!B:C,2,FALSE)</f>
        <v>#N/A</v>
      </c>
      <c r="H3020" s="13">
        <f t="shared" si="238"/>
        <v>0</v>
      </c>
      <c r="I3020" s="12" t="e">
        <f t="shared" si="239"/>
        <v>#N/A</v>
      </c>
      <c r="J3020" s="14" t="e">
        <f t="shared" si="240"/>
        <v>#N/A</v>
      </c>
      <c r="K3020" s="15" t="e">
        <f>VLOOKUP(B3020,REGIONS!A:D,4,FALSE)</f>
        <v>#N/A</v>
      </c>
      <c r="L3020" s="19" t="e">
        <f>VLOOKUP(G3020,Sensibilité!$A:$L,12,FALSE)</f>
        <v>#N/A</v>
      </c>
      <c r="M3020" s="19" t="e">
        <f t="shared" si="241"/>
        <v>#N/A</v>
      </c>
      <c r="N3020" s="19" t="e">
        <f t="shared" si="242"/>
        <v>#N/A</v>
      </c>
      <c r="O3020" s="15" t="str">
        <f>IF(D3020=Listes!$B$6,"SWARMING",IF(OR(D3020=Listes!$B$1,D3020=Listes!$B$2,D3020=Listes!$B$5),2,IF(OR(D3020=Listes!$B$3,D3020=Listes!$B$4),1,"erreur colonne D")))</f>
        <v>SWARMING</v>
      </c>
      <c r="P3020" s="15" t="e">
        <f>IF(OR(W3020="Hiver",W3020="Transit"),VLOOKUP(E3020,IC!A:E,4,FALSE),IF(W3020="été",VLOOKUP(E3020,IC!A:E,3,FALSE),"erreur"))</f>
        <v>#N/A</v>
      </c>
      <c r="Q3020" s="15" t="e">
        <f>IF(P3020="NR",0,IF(F3020&lt;5,0,IF(P3020=1,VLOOKUP(F3020,IC!$G$1:$I$8,3,TRUE),
IF(P3020=2,VLOOKUP(F3020,IC!$K$1:$M$8,3,TRUE),
IF(P3020=3,VLOOKUP(F3020,IC!$O$1:$Q$8,3,TRUE),IF(P3020=4,VLOOKUP(F3020,IC!$S$2:$U$9,3,TRUE),
"erreur"))))))</f>
        <v>#N/A</v>
      </c>
      <c r="R3020" s="16" t="e">
        <f>IF(OR(V3020="NA",V3020="Transit",V3020&lt;Listes!$F$1),"non applicable",F3020/V3020)</f>
        <v>#N/A</v>
      </c>
      <c r="S3020" s="16" t="e">
        <f>IF(W3020="Transit","Non applicable",IF(AND(W3020="été",T3020&gt;Listes!F3019),F3020/T3020,IF(AND(W3020="Hiver",Hierarchisation!U3020&gt;Listes!F3019),F3020/U3020,"non applicable")))</f>
        <v>#N/A</v>
      </c>
      <c r="T3020" s="17" t="e">
        <f>IF(K3020="Centre",VLOOKUP(E3020,effectifs_ete,3,FALSE),IF(Hierarchisation!K3020="Grand Nord",VLOOKUP(Hierarchisation!E3020,effectifs_ete,4,FALSE),IF(Hierarchisation!K3020="Nord Est",VLOOKUP(Hierarchisation!E3020,effectifs_ete,5,FALSE),IF(Hierarchisation!K3020="Nord Ouest",VLOOKUP(Hierarchisation!E3020,effectifs_ete,6,FALSE),IF(Hierarchisation!K3020="Sud Est",VLOOKUP(Hierarchisation!E3020,effectifs_ete,7,FALSE),IF(Hierarchisation!K3020="Sud Ouest",VLOOKUP(Hierarchisation!E3020,effectifs_ete,8,FALSE),"Erreur Région"))))))</f>
        <v>#N/A</v>
      </c>
      <c r="U3020" s="17" t="e">
        <f>IF(K3020="Centre",VLOOKUP(E3020,effectifs_hiver,3,FALSE),IF(Hierarchisation!K3020="Grand Nord",VLOOKUP(Hierarchisation!E3020,effectifs_hiver,4,FALSE),IF(Hierarchisation!K3020="Nord Est",VLOOKUP(Hierarchisation!E3020,effectifs_hiver,5,FALSE),IF(Hierarchisation!K3020="Nord Ouest",VLOOKUP(Hierarchisation!E3020,effectifs_hiver,6,FALSE),IF(Hierarchisation!K3020="Sud Est",VLOOKUP(Hierarchisation!E3020,effectifs_hiver,7,FALSE),IF(Hierarchisation!K3020="Sud Ouest",VLOOKUP(Hierarchisation!E3020,effectifs_hiver,8,FALSE),"Erreur Région"))))))</f>
        <v>#N/A</v>
      </c>
      <c r="V3020" s="17" t="e">
        <f>IF(W3020="Transit","Transit",IF(W3020="hiver",VLOOKUP(E3020,'EFFECTIFS Hiver'!$A:$I,9,FALSE),IF(W3020="été",VLOOKUP(E3020,'EFFECTIFS Eté'!$A:$I,9,FALSE),"Erreur saison")))</f>
        <v>#N/A</v>
      </c>
      <c r="W3020" s="18" t="e">
        <f>VLOOKUP(D3020,Listes!B:C,2,FALSE)</f>
        <v>#N/A</v>
      </c>
    </row>
    <row r="3021" spans="1:23" ht="15.75" customHeight="1">
      <c r="A3021" s="11"/>
      <c r="B3021" s="11"/>
      <c r="C3021" s="11"/>
      <c r="D3021" s="11"/>
      <c r="E3021" s="11"/>
      <c r="F3021" s="11"/>
      <c r="G3021" s="11" t="e">
        <f>VLOOKUP(E3021,TAXONS!B:C,2,FALSE)</f>
        <v>#N/A</v>
      </c>
      <c r="H3021" s="13">
        <f t="shared" si="238"/>
        <v>0</v>
      </c>
      <c r="I3021" s="12" t="e">
        <f t="shared" si="239"/>
        <v>#N/A</v>
      </c>
      <c r="J3021" s="14" t="e">
        <f t="shared" si="240"/>
        <v>#N/A</v>
      </c>
      <c r="K3021" s="15" t="e">
        <f>VLOOKUP(B3021,REGIONS!A:D,4,FALSE)</f>
        <v>#N/A</v>
      </c>
      <c r="L3021" s="19" t="e">
        <f>VLOOKUP(G3021,Sensibilité!$A:$L,12,FALSE)</f>
        <v>#N/A</v>
      </c>
      <c r="M3021" s="19" t="e">
        <f t="shared" si="241"/>
        <v>#N/A</v>
      </c>
      <c r="N3021" s="19" t="e">
        <f t="shared" si="242"/>
        <v>#N/A</v>
      </c>
      <c r="O3021" s="15" t="str">
        <f>IF(D3021=Listes!$B$6,"SWARMING",IF(OR(D3021=Listes!$B$1,D3021=Listes!$B$2,D3021=Listes!$B$5),2,IF(OR(D3021=Listes!$B$3,D3021=Listes!$B$4),1,"erreur colonne D")))</f>
        <v>SWARMING</v>
      </c>
      <c r="P3021" s="15" t="e">
        <f>IF(OR(W3021="Hiver",W3021="Transit"),VLOOKUP(E3021,IC!A:E,4,FALSE),IF(W3021="été",VLOOKUP(E3021,IC!A:E,3,FALSE),"erreur"))</f>
        <v>#N/A</v>
      </c>
      <c r="Q3021" s="15" t="e">
        <f>IF(P3021="NR",0,IF(F3021&lt;5,0,IF(P3021=1,VLOOKUP(F3021,IC!$G$1:$I$8,3,TRUE),
IF(P3021=2,VLOOKUP(F3021,IC!$K$1:$M$8,3,TRUE),
IF(P3021=3,VLOOKUP(F3021,IC!$O$1:$Q$8,3,TRUE),IF(P3021=4,VLOOKUP(F3021,IC!$S$2:$U$9,3,TRUE),
"erreur"))))))</f>
        <v>#N/A</v>
      </c>
      <c r="R3021" s="16" t="e">
        <f>IF(OR(V3021="NA",V3021="Transit",V3021&lt;Listes!$F$1),"non applicable",F3021/V3021)</f>
        <v>#N/A</v>
      </c>
      <c r="S3021" s="16" t="e">
        <f>IF(W3021="Transit","Non applicable",IF(AND(W3021="été",T3021&gt;Listes!F3020),F3021/T3021,IF(AND(W3021="Hiver",Hierarchisation!U3021&gt;Listes!F3020),F3021/U3021,"non applicable")))</f>
        <v>#N/A</v>
      </c>
      <c r="T3021" s="17" t="e">
        <f>IF(K3021="Centre",VLOOKUP(E3021,effectifs_ete,3,FALSE),IF(Hierarchisation!K3021="Grand Nord",VLOOKUP(Hierarchisation!E3021,effectifs_ete,4,FALSE),IF(Hierarchisation!K3021="Nord Est",VLOOKUP(Hierarchisation!E3021,effectifs_ete,5,FALSE),IF(Hierarchisation!K3021="Nord Ouest",VLOOKUP(Hierarchisation!E3021,effectifs_ete,6,FALSE),IF(Hierarchisation!K3021="Sud Est",VLOOKUP(Hierarchisation!E3021,effectifs_ete,7,FALSE),IF(Hierarchisation!K3021="Sud Ouest",VLOOKUP(Hierarchisation!E3021,effectifs_ete,8,FALSE),"Erreur Région"))))))</f>
        <v>#N/A</v>
      </c>
      <c r="U3021" s="17" t="e">
        <f>IF(K3021="Centre",VLOOKUP(E3021,effectifs_hiver,3,FALSE),IF(Hierarchisation!K3021="Grand Nord",VLOOKUP(Hierarchisation!E3021,effectifs_hiver,4,FALSE),IF(Hierarchisation!K3021="Nord Est",VLOOKUP(Hierarchisation!E3021,effectifs_hiver,5,FALSE),IF(Hierarchisation!K3021="Nord Ouest",VLOOKUP(Hierarchisation!E3021,effectifs_hiver,6,FALSE),IF(Hierarchisation!K3021="Sud Est",VLOOKUP(Hierarchisation!E3021,effectifs_hiver,7,FALSE),IF(Hierarchisation!K3021="Sud Ouest",VLOOKUP(Hierarchisation!E3021,effectifs_hiver,8,FALSE),"Erreur Région"))))))</f>
        <v>#N/A</v>
      </c>
      <c r="V3021" s="17" t="e">
        <f>IF(W3021="Transit","Transit",IF(W3021="hiver",VLOOKUP(E3021,'EFFECTIFS Hiver'!$A:$I,9,FALSE),IF(W3021="été",VLOOKUP(E3021,'EFFECTIFS Eté'!$A:$I,9,FALSE),"Erreur saison")))</f>
        <v>#N/A</v>
      </c>
      <c r="W3021" s="18" t="e">
        <f>VLOOKUP(D3021,Listes!B:C,2,FALSE)</f>
        <v>#N/A</v>
      </c>
    </row>
    <row r="3022" spans="1:23" ht="15.75" customHeight="1">
      <c r="A3022" s="11"/>
      <c r="B3022" s="11"/>
      <c r="C3022" s="11"/>
      <c r="D3022" s="11"/>
      <c r="E3022" s="11"/>
      <c r="F3022" s="11"/>
      <c r="G3022" s="11" t="e">
        <f>VLOOKUP(E3022,TAXONS!B:C,2,FALSE)</f>
        <v>#N/A</v>
      </c>
      <c r="H3022" s="13">
        <f t="shared" si="238"/>
        <v>0</v>
      </c>
      <c r="I3022" s="12" t="e">
        <f t="shared" si="239"/>
        <v>#N/A</v>
      </c>
      <c r="J3022" s="14" t="e">
        <f t="shared" si="240"/>
        <v>#N/A</v>
      </c>
      <c r="K3022" s="15" t="e">
        <f>VLOOKUP(B3022,REGIONS!A:D,4,FALSE)</f>
        <v>#N/A</v>
      </c>
      <c r="L3022" s="19" t="e">
        <f>VLOOKUP(G3022,Sensibilité!$A:$L,12,FALSE)</f>
        <v>#N/A</v>
      </c>
      <c r="M3022" s="19" t="e">
        <f t="shared" si="241"/>
        <v>#N/A</v>
      </c>
      <c r="N3022" s="19" t="e">
        <f t="shared" si="242"/>
        <v>#N/A</v>
      </c>
      <c r="O3022" s="15" t="str">
        <f>IF(D3022=Listes!$B$6,"SWARMING",IF(OR(D3022=Listes!$B$1,D3022=Listes!$B$2,D3022=Listes!$B$5),2,IF(OR(D3022=Listes!$B$3,D3022=Listes!$B$4),1,"erreur colonne D")))</f>
        <v>SWARMING</v>
      </c>
      <c r="P3022" s="15" t="e">
        <f>IF(OR(W3022="Hiver",W3022="Transit"),VLOOKUP(E3022,IC!A:E,4,FALSE),IF(W3022="été",VLOOKUP(E3022,IC!A:E,3,FALSE),"erreur"))</f>
        <v>#N/A</v>
      </c>
      <c r="Q3022" s="15" t="e">
        <f>IF(P3022="NR",0,IF(F3022&lt;5,0,IF(P3022=1,VLOOKUP(F3022,IC!$G$1:$I$8,3,TRUE),
IF(P3022=2,VLOOKUP(F3022,IC!$K$1:$M$8,3,TRUE),
IF(P3022=3,VLOOKUP(F3022,IC!$O$1:$Q$8,3,TRUE),IF(P3022=4,VLOOKUP(F3022,IC!$S$2:$U$9,3,TRUE),
"erreur"))))))</f>
        <v>#N/A</v>
      </c>
      <c r="R3022" s="16" t="e">
        <f>IF(OR(V3022="NA",V3022="Transit",V3022&lt;Listes!$F$1),"non applicable",F3022/V3022)</f>
        <v>#N/A</v>
      </c>
      <c r="S3022" s="16" t="e">
        <f>IF(W3022="Transit","Non applicable",IF(AND(W3022="été",T3022&gt;Listes!F3021),F3022/T3022,IF(AND(W3022="Hiver",Hierarchisation!U3022&gt;Listes!F3021),F3022/U3022,"non applicable")))</f>
        <v>#N/A</v>
      </c>
      <c r="T3022" s="17" t="e">
        <f>IF(K3022="Centre",VLOOKUP(E3022,effectifs_ete,3,FALSE),IF(Hierarchisation!K3022="Grand Nord",VLOOKUP(Hierarchisation!E3022,effectifs_ete,4,FALSE),IF(Hierarchisation!K3022="Nord Est",VLOOKUP(Hierarchisation!E3022,effectifs_ete,5,FALSE),IF(Hierarchisation!K3022="Nord Ouest",VLOOKUP(Hierarchisation!E3022,effectifs_ete,6,FALSE),IF(Hierarchisation!K3022="Sud Est",VLOOKUP(Hierarchisation!E3022,effectifs_ete,7,FALSE),IF(Hierarchisation!K3022="Sud Ouest",VLOOKUP(Hierarchisation!E3022,effectifs_ete,8,FALSE),"Erreur Région"))))))</f>
        <v>#N/A</v>
      </c>
      <c r="U3022" s="17" t="e">
        <f>IF(K3022="Centre",VLOOKUP(E3022,effectifs_hiver,3,FALSE),IF(Hierarchisation!K3022="Grand Nord",VLOOKUP(Hierarchisation!E3022,effectifs_hiver,4,FALSE),IF(Hierarchisation!K3022="Nord Est",VLOOKUP(Hierarchisation!E3022,effectifs_hiver,5,FALSE),IF(Hierarchisation!K3022="Nord Ouest",VLOOKUP(Hierarchisation!E3022,effectifs_hiver,6,FALSE),IF(Hierarchisation!K3022="Sud Est",VLOOKUP(Hierarchisation!E3022,effectifs_hiver,7,FALSE),IF(Hierarchisation!K3022="Sud Ouest",VLOOKUP(Hierarchisation!E3022,effectifs_hiver,8,FALSE),"Erreur Région"))))))</f>
        <v>#N/A</v>
      </c>
      <c r="V3022" s="17" t="e">
        <f>IF(W3022="Transit","Transit",IF(W3022="hiver",VLOOKUP(E3022,'EFFECTIFS Hiver'!$A:$I,9,FALSE),IF(W3022="été",VLOOKUP(E3022,'EFFECTIFS Eté'!$A:$I,9,FALSE),"Erreur saison")))</f>
        <v>#N/A</v>
      </c>
      <c r="W3022" s="18" t="e">
        <f>VLOOKUP(D3022,Listes!B:C,2,FALSE)</f>
        <v>#N/A</v>
      </c>
    </row>
    <row r="3023" spans="1:23" ht="15.75" customHeight="1">
      <c r="A3023" s="11"/>
      <c r="B3023" s="11"/>
      <c r="C3023" s="11"/>
      <c r="D3023" s="11"/>
      <c r="E3023" s="11"/>
      <c r="F3023" s="11"/>
      <c r="G3023" s="11" t="e">
        <f>VLOOKUP(E3023,TAXONS!B:C,2,FALSE)</f>
        <v>#N/A</v>
      </c>
      <c r="H3023" s="13">
        <f t="shared" si="238"/>
        <v>0</v>
      </c>
      <c r="I3023" s="12" t="e">
        <f t="shared" si="239"/>
        <v>#N/A</v>
      </c>
      <c r="J3023" s="14" t="e">
        <f t="shared" si="240"/>
        <v>#N/A</v>
      </c>
      <c r="K3023" s="15" t="e">
        <f>VLOOKUP(B3023,REGIONS!A:D,4,FALSE)</f>
        <v>#N/A</v>
      </c>
      <c r="L3023" s="19" t="e">
        <f>VLOOKUP(G3023,Sensibilité!$A:$L,12,FALSE)</f>
        <v>#N/A</v>
      </c>
      <c r="M3023" s="19" t="e">
        <f t="shared" si="241"/>
        <v>#N/A</v>
      </c>
      <c r="N3023" s="19" t="e">
        <f t="shared" si="242"/>
        <v>#N/A</v>
      </c>
      <c r="O3023" s="15" t="str">
        <f>IF(D3023=Listes!$B$6,"SWARMING",IF(OR(D3023=Listes!$B$1,D3023=Listes!$B$2,D3023=Listes!$B$5),2,IF(OR(D3023=Listes!$B$3,D3023=Listes!$B$4),1,"erreur colonne D")))</f>
        <v>SWARMING</v>
      </c>
      <c r="P3023" s="15" t="e">
        <f>IF(OR(W3023="Hiver",W3023="Transit"),VLOOKUP(E3023,IC!A:E,4,FALSE),IF(W3023="été",VLOOKUP(E3023,IC!A:E,3,FALSE),"erreur"))</f>
        <v>#N/A</v>
      </c>
      <c r="Q3023" s="15" t="e">
        <f>IF(P3023="NR",0,IF(F3023&lt;5,0,IF(P3023=1,VLOOKUP(F3023,IC!$G$1:$I$8,3,TRUE),
IF(P3023=2,VLOOKUP(F3023,IC!$K$1:$M$8,3,TRUE),
IF(P3023=3,VLOOKUP(F3023,IC!$O$1:$Q$8,3,TRUE),IF(P3023=4,VLOOKUP(F3023,IC!$S$2:$U$9,3,TRUE),
"erreur"))))))</f>
        <v>#N/A</v>
      </c>
      <c r="R3023" s="16" t="e">
        <f>IF(OR(V3023="NA",V3023="Transit",V3023&lt;Listes!$F$1),"non applicable",F3023/V3023)</f>
        <v>#N/A</v>
      </c>
      <c r="S3023" s="16" t="e">
        <f>IF(W3023="Transit","Non applicable",IF(AND(W3023="été",T3023&gt;Listes!F3022),F3023/T3023,IF(AND(W3023="Hiver",Hierarchisation!U3023&gt;Listes!F3022),F3023/U3023,"non applicable")))</f>
        <v>#N/A</v>
      </c>
      <c r="T3023" s="17" t="e">
        <f>IF(K3023="Centre",VLOOKUP(E3023,effectifs_ete,3,FALSE),IF(Hierarchisation!K3023="Grand Nord",VLOOKUP(Hierarchisation!E3023,effectifs_ete,4,FALSE),IF(Hierarchisation!K3023="Nord Est",VLOOKUP(Hierarchisation!E3023,effectifs_ete,5,FALSE),IF(Hierarchisation!K3023="Nord Ouest",VLOOKUP(Hierarchisation!E3023,effectifs_ete,6,FALSE),IF(Hierarchisation!K3023="Sud Est",VLOOKUP(Hierarchisation!E3023,effectifs_ete,7,FALSE),IF(Hierarchisation!K3023="Sud Ouest",VLOOKUP(Hierarchisation!E3023,effectifs_ete,8,FALSE),"Erreur Région"))))))</f>
        <v>#N/A</v>
      </c>
      <c r="U3023" s="17" t="e">
        <f>IF(K3023="Centre",VLOOKUP(E3023,effectifs_hiver,3,FALSE),IF(Hierarchisation!K3023="Grand Nord",VLOOKUP(Hierarchisation!E3023,effectifs_hiver,4,FALSE),IF(Hierarchisation!K3023="Nord Est",VLOOKUP(Hierarchisation!E3023,effectifs_hiver,5,FALSE),IF(Hierarchisation!K3023="Nord Ouest",VLOOKUP(Hierarchisation!E3023,effectifs_hiver,6,FALSE),IF(Hierarchisation!K3023="Sud Est",VLOOKUP(Hierarchisation!E3023,effectifs_hiver,7,FALSE),IF(Hierarchisation!K3023="Sud Ouest",VLOOKUP(Hierarchisation!E3023,effectifs_hiver,8,FALSE),"Erreur Région"))))))</f>
        <v>#N/A</v>
      </c>
      <c r="V3023" s="17" t="e">
        <f>IF(W3023="Transit","Transit",IF(W3023="hiver",VLOOKUP(E3023,'EFFECTIFS Hiver'!$A:$I,9,FALSE),IF(W3023="été",VLOOKUP(E3023,'EFFECTIFS Eté'!$A:$I,9,FALSE),"Erreur saison")))</f>
        <v>#N/A</v>
      </c>
      <c r="W3023" s="18" t="e">
        <f>VLOOKUP(D3023,Listes!B:C,2,FALSE)</f>
        <v>#N/A</v>
      </c>
    </row>
    <row r="3024" spans="1:23" ht="15.75" customHeight="1">
      <c r="A3024" s="11"/>
      <c r="B3024" s="11"/>
      <c r="C3024" s="11"/>
      <c r="D3024" s="11"/>
      <c r="E3024" s="11"/>
      <c r="F3024" s="11"/>
      <c r="G3024" s="11" t="e">
        <f>VLOOKUP(E3024,TAXONS!B:C,2,FALSE)</f>
        <v>#N/A</v>
      </c>
      <c r="H3024" s="13">
        <f t="shared" si="238"/>
        <v>0</v>
      </c>
      <c r="I3024" s="12" t="e">
        <f t="shared" si="239"/>
        <v>#N/A</v>
      </c>
      <c r="J3024" s="14" t="e">
        <f t="shared" si="240"/>
        <v>#N/A</v>
      </c>
      <c r="K3024" s="15" t="e">
        <f>VLOOKUP(B3024,REGIONS!A:D,4,FALSE)</f>
        <v>#N/A</v>
      </c>
      <c r="L3024" s="19" t="e">
        <f>VLOOKUP(G3024,Sensibilité!$A:$L,12,FALSE)</f>
        <v>#N/A</v>
      </c>
      <c r="M3024" s="19" t="e">
        <f t="shared" si="241"/>
        <v>#N/A</v>
      </c>
      <c r="N3024" s="19" t="e">
        <f t="shared" si="242"/>
        <v>#N/A</v>
      </c>
      <c r="O3024" s="15" t="str">
        <f>IF(D3024=Listes!$B$6,"SWARMING",IF(OR(D3024=Listes!$B$1,D3024=Listes!$B$2,D3024=Listes!$B$5),2,IF(OR(D3024=Listes!$B$3,D3024=Listes!$B$4),1,"erreur colonne D")))</f>
        <v>SWARMING</v>
      </c>
      <c r="P3024" s="15" t="e">
        <f>IF(OR(W3024="Hiver",W3024="Transit"),VLOOKUP(E3024,IC!A:E,4,FALSE),IF(W3024="été",VLOOKUP(E3024,IC!A:E,3,FALSE),"erreur"))</f>
        <v>#N/A</v>
      </c>
      <c r="Q3024" s="15" t="e">
        <f>IF(P3024="NR",0,IF(F3024&lt;5,0,IF(P3024=1,VLOOKUP(F3024,IC!$G$1:$I$8,3,TRUE),
IF(P3024=2,VLOOKUP(F3024,IC!$K$1:$M$8,3,TRUE),
IF(P3024=3,VLOOKUP(F3024,IC!$O$1:$Q$8,3,TRUE),IF(P3024=4,VLOOKUP(F3024,IC!$S$2:$U$9,3,TRUE),
"erreur"))))))</f>
        <v>#N/A</v>
      </c>
      <c r="R3024" s="16" t="e">
        <f>IF(OR(V3024="NA",V3024="Transit",V3024&lt;Listes!$F$1),"non applicable",F3024/V3024)</f>
        <v>#N/A</v>
      </c>
      <c r="S3024" s="16" t="e">
        <f>IF(W3024="Transit","Non applicable",IF(AND(W3024="été",T3024&gt;Listes!F3023),F3024/T3024,IF(AND(W3024="Hiver",Hierarchisation!U3024&gt;Listes!F3023),F3024/U3024,"non applicable")))</f>
        <v>#N/A</v>
      </c>
      <c r="T3024" s="17" t="e">
        <f>IF(K3024="Centre",VLOOKUP(E3024,effectifs_ete,3,FALSE),IF(Hierarchisation!K3024="Grand Nord",VLOOKUP(Hierarchisation!E3024,effectifs_ete,4,FALSE),IF(Hierarchisation!K3024="Nord Est",VLOOKUP(Hierarchisation!E3024,effectifs_ete,5,FALSE),IF(Hierarchisation!K3024="Nord Ouest",VLOOKUP(Hierarchisation!E3024,effectifs_ete,6,FALSE),IF(Hierarchisation!K3024="Sud Est",VLOOKUP(Hierarchisation!E3024,effectifs_ete,7,FALSE),IF(Hierarchisation!K3024="Sud Ouest",VLOOKUP(Hierarchisation!E3024,effectifs_ete,8,FALSE),"Erreur Région"))))))</f>
        <v>#N/A</v>
      </c>
      <c r="U3024" s="17" t="e">
        <f>IF(K3024="Centre",VLOOKUP(E3024,effectifs_hiver,3,FALSE),IF(Hierarchisation!K3024="Grand Nord",VLOOKUP(Hierarchisation!E3024,effectifs_hiver,4,FALSE),IF(Hierarchisation!K3024="Nord Est",VLOOKUP(Hierarchisation!E3024,effectifs_hiver,5,FALSE),IF(Hierarchisation!K3024="Nord Ouest",VLOOKUP(Hierarchisation!E3024,effectifs_hiver,6,FALSE),IF(Hierarchisation!K3024="Sud Est",VLOOKUP(Hierarchisation!E3024,effectifs_hiver,7,FALSE),IF(Hierarchisation!K3024="Sud Ouest",VLOOKUP(Hierarchisation!E3024,effectifs_hiver,8,FALSE),"Erreur Région"))))))</f>
        <v>#N/A</v>
      </c>
      <c r="V3024" s="17" t="e">
        <f>IF(W3024="Transit","Transit",IF(W3024="hiver",VLOOKUP(E3024,'EFFECTIFS Hiver'!$A:$I,9,FALSE),IF(W3024="été",VLOOKUP(E3024,'EFFECTIFS Eté'!$A:$I,9,FALSE),"Erreur saison")))</f>
        <v>#N/A</v>
      </c>
      <c r="W3024" s="18" t="e">
        <f>VLOOKUP(D3024,Listes!B:C,2,FALSE)</f>
        <v>#N/A</v>
      </c>
    </row>
    <row r="3025" spans="1:23" ht="15.75" customHeight="1">
      <c r="A3025" s="11"/>
      <c r="B3025" s="11"/>
      <c r="C3025" s="11"/>
      <c r="D3025" s="11"/>
      <c r="E3025" s="11"/>
      <c r="F3025" s="11"/>
      <c r="G3025" s="11" t="e">
        <f>VLOOKUP(E3025,TAXONS!B:C,2,FALSE)</f>
        <v>#N/A</v>
      </c>
      <c r="H3025" s="13">
        <f t="shared" si="238"/>
        <v>0</v>
      </c>
      <c r="I3025" s="12" t="e">
        <f t="shared" si="239"/>
        <v>#N/A</v>
      </c>
      <c r="J3025" s="14" t="e">
        <f t="shared" si="240"/>
        <v>#N/A</v>
      </c>
      <c r="K3025" s="15" t="e">
        <f>VLOOKUP(B3025,REGIONS!A:D,4,FALSE)</f>
        <v>#N/A</v>
      </c>
      <c r="L3025" s="19" t="e">
        <f>VLOOKUP(G3025,Sensibilité!$A:$L,12,FALSE)</f>
        <v>#N/A</v>
      </c>
      <c r="M3025" s="19" t="e">
        <f t="shared" si="241"/>
        <v>#N/A</v>
      </c>
      <c r="N3025" s="19" t="e">
        <f t="shared" si="242"/>
        <v>#N/A</v>
      </c>
      <c r="O3025" s="15" t="str">
        <f>IF(D3025=Listes!$B$6,"SWARMING",IF(OR(D3025=Listes!$B$1,D3025=Listes!$B$2,D3025=Listes!$B$5),2,IF(OR(D3025=Listes!$B$3,D3025=Listes!$B$4),1,"erreur colonne D")))</f>
        <v>SWARMING</v>
      </c>
      <c r="P3025" s="15" t="e">
        <f>IF(OR(W3025="Hiver",W3025="Transit"),VLOOKUP(E3025,IC!A:E,4,FALSE),IF(W3025="été",VLOOKUP(E3025,IC!A:E,3,FALSE),"erreur"))</f>
        <v>#N/A</v>
      </c>
      <c r="Q3025" s="15" t="e">
        <f>IF(P3025="NR",0,IF(F3025&lt;5,0,IF(P3025=1,VLOOKUP(F3025,IC!$G$1:$I$8,3,TRUE),
IF(P3025=2,VLOOKUP(F3025,IC!$K$1:$M$8,3,TRUE),
IF(P3025=3,VLOOKUP(F3025,IC!$O$1:$Q$8,3,TRUE),IF(P3025=4,VLOOKUP(F3025,IC!$S$2:$U$9,3,TRUE),
"erreur"))))))</f>
        <v>#N/A</v>
      </c>
      <c r="R3025" s="16" t="e">
        <f>IF(OR(V3025="NA",V3025="Transit",V3025&lt;Listes!$F$1),"non applicable",F3025/V3025)</f>
        <v>#N/A</v>
      </c>
      <c r="S3025" s="16" t="e">
        <f>IF(W3025="Transit","Non applicable",IF(AND(W3025="été",T3025&gt;Listes!F3024),F3025/T3025,IF(AND(W3025="Hiver",Hierarchisation!U3025&gt;Listes!F3024),F3025/U3025,"non applicable")))</f>
        <v>#N/A</v>
      </c>
      <c r="T3025" s="17" t="e">
        <f>IF(K3025="Centre",VLOOKUP(E3025,effectifs_ete,3,FALSE),IF(Hierarchisation!K3025="Grand Nord",VLOOKUP(Hierarchisation!E3025,effectifs_ete,4,FALSE),IF(Hierarchisation!K3025="Nord Est",VLOOKUP(Hierarchisation!E3025,effectifs_ete,5,FALSE),IF(Hierarchisation!K3025="Nord Ouest",VLOOKUP(Hierarchisation!E3025,effectifs_ete,6,FALSE),IF(Hierarchisation!K3025="Sud Est",VLOOKUP(Hierarchisation!E3025,effectifs_ete,7,FALSE),IF(Hierarchisation!K3025="Sud Ouest",VLOOKUP(Hierarchisation!E3025,effectifs_ete,8,FALSE),"Erreur Région"))))))</f>
        <v>#N/A</v>
      </c>
      <c r="U3025" s="17" t="e">
        <f>IF(K3025="Centre",VLOOKUP(E3025,effectifs_hiver,3,FALSE),IF(Hierarchisation!K3025="Grand Nord",VLOOKUP(Hierarchisation!E3025,effectifs_hiver,4,FALSE),IF(Hierarchisation!K3025="Nord Est",VLOOKUP(Hierarchisation!E3025,effectifs_hiver,5,FALSE),IF(Hierarchisation!K3025="Nord Ouest",VLOOKUP(Hierarchisation!E3025,effectifs_hiver,6,FALSE),IF(Hierarchisation!K3025="Sud Est",VLOOKUP(Hierarchisation!E3025,effectifs_hiver,7,FALSE),IF(Hierarchisation!K3025="Sud Ouest",VLOOKUP(Hierarchisation!E3025,effectifs_hiver,8,FALSE),"Erreur Région"))))))</f>
        <v>#N/A</v>
      </c>
      <c r="V3025" s="17" t="e">
        <f>IF(W3025="Transit","Transit",IF(W3025="hiver",VLOOKUP(E3025,'EFFECTIFS Hiver'!$A:$I,9,FALSE),IF(W3025="été",VLOOKUP(E3025,'EFFECTIFS Eté'!$A:$I,9,FALSE),"Erreur saison")))</f>
        <v>#N/A</v>
      </c>
      <c r="W3025" s="18" t="e">
        <f>VLOOKUP(D3025,Listes!B:C,2,FALSE)</f>
        <v>#N/A</v>
      </c>
    </row>
    <row r="3026" spans="1:23" ht="15.75" customHeight="1">
      <c r="A3026" s="11"/>
      <c r="B3026" s="11"/>
      <c r="C3026" s="11"/>
      <c r="D3026" s="11"/>
      <c r="E3026" s="11"/>
      <c r="F3026" s="11"/>
      <c r="G3026" s="11" t="e">
        <f>VLOOKUP(E3026,TAXONS!B:C,2,FALSE)</f>
        <v>#N/A</v>
      </c>
      <c r="H3026" s="13">
        <f t="shared" si="238"/>
        <v>0</v>
      </c>
      <c r="I3026" s="12" t="e">
        <f t="shared" si="239"/>
        <v>#N/A</v>
      </c>
      <c r="J3026" s="14" t="e">
        <f t="shared" si="240"/>
        <v>#N/A</v>
      </c>
      <c r="K3026" s="15" t="e">
        <f>VLOOKUP(B3026,REGIONS!A:D,4,FALSE)</f>
        <v>#N/A</v>
      </c>
      <c r="L3026" s="19" t="e">
        <f>VLOOKUP(G3026,Sensibilité!$A:$L,12,FALSE)</f>
        <v>#N/A</v>
      </c>
      <c r="M3026" s="19" t="e">
        <f t="shared" si="241"/>
        <v>#N/A</v>
      </c>
      <c r="N3026" s="19" t="e">
        <f t="shared" si="242"/>
        <v>#N/A</v>
      </c>
      <c r="O3026" s="15" t="str">
        <f>IF(D3026=Listes!$B$6,"SWARMING",IF(OR(D3026=Listes!$B$1,D3026=Listes!$B$2,D3026=Listes!$B$5),2,IF(OR(D3026=Listes!$B$3,D3026=Listes!$B$4),1,"erreur colonne D")))</f>
        <v>SWARMING</v>
      </c>
      <c r="P3026" s="15" t="e">
        <f>IF(OR(W3026="Hiver",W3026="Transit"),VLOOKUP(E3026,IC!A:E,4,FALSE),IF(W3026="été",VLOOKUP(E3026,IC!A:E,3,FALSE),"erreur"))</f>
        <v>#N/A</v>
      </c>
      <c r="Q3026" s="15" t="e">
        <f>IF(P3026="NR",0,IF(F3026&lt;5,0,IF(P3026=1,VLOOKUP(F3026,IC!$G$1:$I$8,3,TRUE),
IF(P3026=2,VLOOKUP(F3026,IC!$K$1:$M$8,3,TRUE),
IF(P3026=3,VLOOKUP(F3026,IC!$O$1:$Q$8,3,TRUE),IF(P3026=4,VLOOKUP(F3026,IC!$S$2:$U$9,3,TRUE),
"erreur"))))))</f>
        <v>#N/A</v>
      </c>
      <c r="R3026" s="16" t="e">
        <f>IF(OR(V3026="NA",V3026="Transit",V3026&lt;Listes!$F$1),"non applicable",F3026/V3026)</f>
        <v>#N/A</v>
      </c>
      <c r="S3026" s="16" t="e">
        <f>IF(W3026="Transit","Non applicable",IF(AND(W3026="été",T3026&gt;Listes!F3025),F3026/T3026,IF(AND(W3026="Hiver",Hierarchisation!U3026&gt;Listes!F3025),F3026/U3026,"non applicable")))</f>
        <v>#N/A</v>
      </c>
      <c r="T3026" s="17" t="e">
        <f>IF(K3026="Centre",VLOOKUP(E3026,effectifs_ete,3,FALSE),IF(Hierarchisation!K3026="Grand Nord",VLOOKUP(Hierarchisation!E3026,effectifs_ete,4,FALSE),IF(Hierarchisation!K3026="Nord Est",VLOOKUP(Hierarchisation!E3026,effectifs_ete,5,FALSE),IF(Hierarchisation!K3026="Nord Ouest",VLOOKUP(Hierarchisation!E3026,effectifs_ete,6,FALSE),IF(Hierarchisation!K3026="Sud Est",VLOOKUP(Hierarchisation!E3026,effectifs_ete,7,FALSE),IF(Hierarchisation!K3026="Sud Ouest",VLOOKUP(Hierarchisation!E3026,effectifs_ete,8,FALSE),"Erreur Région"))))))</f>
        <v>#N/A</v>
      </c>
      <c r="U3026" s="17" t="e">
        <f>IF(K3026="Centre",VLOOKUP(E3026,effectifs_hiver,3,FALSE),IF(Hierarchisation!K3026="Grand Nord",VLOOKUP(Hierarchisation!E3026,effectifs_hiver,4,FALSE),IF(Hierarchisation!K3026="Nord Est",VLOOKUP(Hierarchisation!E3026,effectifs_hiver,5,FALSE),IF(Hierarchisation!K3026="Nord Ouest",VLOOKUP(Hierarchisation!E3026,effectifs_hiver,6,FALSE),IF(Hierarchisation!K3026="Sud Est",VLOOKUP(Hierarchisation!E3026,effectifs_hiver,7,FALSE),IF(Hierarchisation!K3026="Sud Ouest",VLOOKUP(Hierarchisation!E3026,effectifs_hiver,8,FALSE),"Erreur Région"))))))</f>
        <v>#N/A</v>
      </c>
      <c r="V3026" s="17" t="e">
        <f>IF(W3026="Transit","Transit",IF(W3026="hiver",VLOOKUP(E3026,'EFFECTIFS Hiver'!$A:$I,9,FALSE),IF(W3026="été",VLOOKUP(E3026,'EFFECTIFS Eté'!$A:$I,9,FALSE),"Erreur saison")))</f>
        <v>#N/A</v>
      </c>
      <c r="W3026" s="18" t="e">
        <f>VLOOKUP(D3026,Listes!B:C,2,FALSE)</f>
        <v>#N/A</v>
      </c>
    </row>
    <row r="3027" spans="1:23" ht="15.75" customHeight="1">
      <c r="A3027" s="11"/>
      <c r="B3027" s="11"/>
      <c r="C3027" s="11"/>
      <c r="D3027" s="11"/>
      <c r="E3027" s="11"/>
      <c r="F3027" s="11"/>
      <c r="G3027" s="11" t="e">
        <f>VLOOKUP(E3027,TAXONS!B:C,2,FALSE)</f>
        <v>#N/A</v>
      </c>
      <c r="H3027" s="13">
        <f t="shared" si="238"/>
        <v>0</v>
      </c>
      <c r="I3027" s="12" t="e">
        <f t="shared" si="239"/>
        <v>#N/A</v>
      </c>
      <c r="J3027" s="14" t="e">
        <f t="shared" si="240"/>
        <v>#N/A</v>
      </c>
      <c r="K3027" s="15" t="e">
        <f>VLOOKUP(B3027,REGIONS!A:D,4,FALSE)</f>
        <v>#N/A</v>
      </c>
      <c r="L3027" s="19" t="e">
        <f>VLOOKUP(G3027,Sensibilité!$A:$L,12,FALSE)</f>
        <v>#N/A</v>
      </c>
      <c r="M3027" s="19" t="e">
        <f t="shared" si="241"/>
        <v>#N/A</v>
      </c>
      <c r="N3027" s="19" t="e">
        <f t="shared" si="242"/>
        <v>#N/A</v>
      </c>
      <c r="O3027" s="15" t="str">
        <f>IF(D3027=Listes!$B$6,"SWARMING",IF(OR(D3027=Listes!$B$1,D3027=Listes!$B$2,D3027=Listes!$B$5),2,IF(OR(D3027=Listes!$B$3,D3027=Listes!$B$4),1,"erreur colonne D")))</f>
        <v>SWARMING</v>
      </c>
      <c r="P3027" s="15" t="e">
        <f>IF(OR(W3027="Hiver",W3027="Transit"),VLOOKUP(E3027,IC!A:E,4,FALSE),IF(W3027="été",VLOOKUP(E3027,IC!A:E,3,FALSE),"erreur"))</f>
        <v>#N/A</v>
      </c>
      <c r="Q3027" s="15" t="e">
        <f>IF(P3027="NR",0,IF(F3027&lt;5,0,IF(P3027=1,VLOOKUP(F3027,IC!$G$1:$I$8,3,TRUE),
IF(P3027=2,VLOOKUP(F3027,IC!$K$1:$M$8,3,TRUE),
IF(P3027=3,VLOOKUP(F3027,IC!$O$1:$Q$8,3,TRUE),IF(P3027=4,VLOOKUP(F3027,IC!$S$2:$U$9,3,TRUE),
"erreur"))))))</f>
        <v>#N/A</v>
      </c>
      <c r="R3027" s="16" t="e">
        <f>IF(OR(V3027="NA",V3027="Transit",V3027&lt;Listes!$F$1),"non applicable",F3027/V3027)</f>
        <v>#N/A</v>
      </c>
      <c r="S3027" s="16" t="e">
        <f>IF(W3027="Transit","Non applicable",IF(AND(W3027="été",T3027&gt;Listes!F3026),F3027/T3027,IF(AND(W3027="Hiver",Hierarchisation!U3027&gt;Listes!F3026),F3027/U3027,"non applicable")))</f>
        <v>#N/A</v>
      </c>
      <c r="T3027" s="17" t="e">
        <f>IF(K3027="Centre",VLOOKUP(E3027,effectifs_ete,3,FALSE),IF(Hierarchisation!K3027="Grand Nord",VLOOKUP(Hierarchisation!E3027,effectifs_ete,4,FALSE),IF(Hierarchisation!K3027="Nord Est",VLOOKUP(Hierarchisation!E3027,effectifs_ete,5,FALSE),IF(Hierarchisation!K3027="Nord Ouest",VLOOKUP(Hierarchisation!E3027,effectifs_ete,6,FALSE),IF(Hierarchisation!K3027="Sud Est",VLOOKUP(Hierarchisation!E3027,effectifs_ete,7,FALSE),IF(Hierarchisation!K3027="Sud Ouest",VLOOKUP(Hierarchisation!E3027,effectifs_ete,8,FALSE),"Erreur Région"))))))</f>
        <v>#N/A</v>
      </c>
      <c r="U3027" s="17" t="e">
        <f>IF(K3027="Centre",VLOOKUP(E3027,effectifs_hiver,3,FALSE),IF(Hierarchisation!K3027="Grand Nord",VLOOKUP(Hierarchisation!E3027,effectifs_hiver,4,FALSE),IF(Hierarchisation!K3027="Nord Est",VLOOKUP(Hierarchisation!E3027,effectifs_hiver,5,FALSE),IF(Hierarchisation!K3027="Nord Ouest",VLOOKUP(Hierarchisation!E3027,effectifs_hiver,6,FALSE),IF(Hierarchisation!K3027="Sud Est",VLOOKUP(Hierarchisation!E3027,effectifs_hiver,7,FALSE),IF(Hierarchisation!K3027="Sud Ouest",VLOOKUP(Hierarchisation!E3027,effectifs_hiver,8,FALSE),"Erreur Région"))))))</f>
        <v>#N/A</v>
      </c>
      <c r="V3027" s="17" t="e">
        <f>IF(W3027="Transit","Transit",IF(W3027="hiver",VLOOKUP(E3027,'EFFECTIFS Hiver'!$A:$I,9,FALSE),IF(W3027="été",VLOOKUP(E3027,'EFFECTIFS Eté'!$A:$I,9,FALSE),"Erreur saison")))</f>
        <v>#N/A</v>
      </c>
      <c r="W3027" s="18" t="e">
        <f>VLOOKUP(D3027,Listes!B:C,2,FALSE)</f>
        <v>#N/A</v>
      </c>
    </row>
    <row r="3028" spans="1:23" ht="15.75" customHeight="1">
      <c r="A3028" s="11"/>
      <c r="B3028" s="11"/>
      <c r="C3028" s="11"/>
      <c r="D3028" s="11"/>
      <c r="E3028" s="11"/>
      <c r="F3028" s="11"/>
      <c r="G3028" s="11" t="e">
        <f>VLOOKUP(E3028,TAXONS!B:C,2,FALSE)</f>
        <v>#N/A</v>
      </c>
      <c r="H3028" s="13">
        <f t="shared" si="238"/>
        <v>0</v>
      </c>
      <c r="I3028" s="12" t="e">
        <f t="shared" si="239"/>
        <v>#N/A</v>
      </c>
      <c r="J3028" s="14" t="e">
        <f t="shared" si="240"/>
        <v>#N/A</v>
      </c>
      <c r="K3028" s="15" t="e">
        <f>VLOOKUP(B3028,REGIONS!A:D,4,FALSE)</f>
        <v>#N/A</v>
      </c>
      <c r="L3028" s="19" t="e">
        <f>VLOOKUP(G3028,Sensibilité!$A:$L,12,FALSE)</f>
        <v>#N/A</v>
      </c>
      <c r="M3028" s="19" t="e">
        <f t="shared" si="241"/>
        <v>#N/A</v>
      </c>
      <c r="N3028" s="19" t="e">
        <f t="shared" si="242"/>
        <v>#N/A</v>
      </c>
      <c r="O3028" s="15" t="str">
        <f>IF(D3028=Listes!$B$6,"SWARMING",IF(OR(D3028=Listes!$B$1,D3028=Listes!$B$2,D3028=Listes!$B$5),2,IF(OR(D3028=Listes!$B$3,D3028=Listes!$B$4),1,"erreur colonne D")))</f>
        <v>SWARMING</v>
      </c>
      <c r="P3028" s="15" t="e">
        <f>IF(OR(W3028="Hiver",W3028="Transit"),VLOOKUP(E3028,IC!A:E,4,FALSE),IF(W3028="été",VLOOKUP(E3028,IC!A:E,3,FALSE),"erreur"))</f>
        <v>#N/A</v>
      </c>
      <c r="Q3028" s="15" t="e">
        <f>IF(P3028="NR",0,IF(F3028&lt;5,0,IF(P3028=1,VLOOKUP(F3028,IC!$G$1:$I$8,3,TRUE),
IF(P3028=2,VLOOKUP(F3028,IC!$K$1:$M$8,3,TRUE),
IF(P3028=3,VLOOKUP(F3028,IC!$O$1:$Q$8,3,TRUE),IF(P3028=4,VLOOKUP(F3028,IC!$S$2:$U$9,3,TRUE),
"erreur"))))))</f>
        <v>#N/A</v>
      </c>
      <c r="R3028" s="16" t="e">
        <f>IF(OR(V3028="NA",V3028="Transit",V3028&lt;Listes!$F$1),"non applicable",F3028/V3028)</f>
        <v>#N/A</v>
      </c>
      <c r="S3028" s="16" t="e">
        <f>IF(W3028="Transit","Non applicable",IF(AND(W3028="été",T3028&gt;Listes!F3027),F3028/T3028,IF(AND(W3028="Hiver",Hierarchisation!U3028&gt;Listes!F3027),F3028/U3028,"non applicable")))</f>
        <v>#N/A</v>
      </c>
      <c r="T3028" s="17" t="e">
        <f>IF(K3028="Centre",VLOOKUP(E3028,effectifs_ete,3,FALSE),IF(Hierarchisation!K3028="Grand Nord",VLOOKUP(Hierarchisation!E3028,effectifs_ete,4,FALSE),IF(Hierarchisation!K3028="Nord Est",VLOOKUP(Hierarchisation!E3028,effectifs_ete,5,FALSE),IF(Hierarchisation!K3028="Nord Ouest",VLOOKUP(Hierarchisation!E3028,effectifs_ete,6,FALSE),IF(Hierarchisation!K3028="Sud Est",VLOOKUP(Hierarchisation!E3028,effectifs_ete,7,FALSE),IF(Hierarchisation!K3028="Sud Ouest",VLOOKUP(Hierarchisation!E3028,effectifs_ete,8,FALSE),"Erreur Région"))))))</f>
        <v>#N/A</v>
      </c>
      <c r="U3028" s="17" t="e">
        <f>IF(K3028="Centre",VLOOKUP(E3028,effectifs_hiver,3,FALSE),IF(Hierarchisation!K3028="Grand Nord",VLOOKUP(Hierarchisation!E3028,effectifs_hiver,4,FALSE),IF(Hierarchisation!K3028="Nord Est",VLOOKUP(Hierarchisation!E3028,effectifs_hiver,5,FALSE),IF(Hierarchisation!K3028="Nord Ouest",VLOOKUP(Hierarchisation!E3028,effectifs_hiver,6,FALSE),IF(Hierarchisation!K3028="Sud Est",VLOOKUP(Hierarchisation!E3028,effectifs_hiver,7,FALSE),IF(Hierarchisation!K3028="Sud Ouest",VLOOKUP(Hierarchisation!E3028,effectifs_hiver,8,FALSE),"Erreur Région"))))))</f>
        <v>#N/A</v>
      </c>
      <c r="V3028" s="17" t="e">
        <f>IF(W3028="Transit","Transit",IF(W3028="hiver",VLOOKUP(E3028,'EFFECTIFS Hiver'!$A:$I,9,FALSE),IF(W3028="été",VLOOKUP(E3028,'EFFECTIFS Eté'!$A:$I,9,FALSE),"Erreur saison")))</f>
        <v>#N/A</v>
      </c>
      <c r="W3028" s="18" t="e">
        <f>VLOOKUP(D3028,Listes!B:C,2,FALSE)</f>
        <v>#N/A</v>
      </c>
    </row>
    <row r="3029" spans="1:23" ht="15.75" customHeight="1">
      <c r="A3029" s="11"/>
      <c r="B3029" s="11"/>
      <c r="C3029" s="11"/>
      <c r="D3029" s="11"/>
      <c r="E3029" s="11"/>
      <c r="F3029" s="11"/>
      <c r="G3029" s="11" t="e">
        <f>VLOOKUP(E3029,TAXONS!B:C,2,FALSE)</f>
        <v>#N/A</v>
      </c>
      <c r="H3029" s="13">
        <f t="shared" si="238"/>
        <v>0</v>
      </c>
      <c r="I3029" s="12" t="e">
        <f t="shared" si="239"/>
        <v>#N/A</v>
      </c>
      <c r="J3029" s="14" t="e">
        <f t="shared" si="240"/>
        <v>#N/A</v>
      </c>
      <c r="K3029" s="15" t="e">
        <f>VLOOKUP(B3029,REGIONS!A:D,4,FALSE)</f>
        <v>#N/A</v>
      </c>
      <c r="L3029" s="19" t="e">
        <f>VLOOKUP(G3029,Sensibilité!$A:$L,12,FALSE)</f>
        <v>#N/A</v>
      </c>
      <c r="M3029" s="19" t="e">
        <f t="shared" si="241"/>
        <v>#N/A</v>
      </c>
      <c r="N3029" s="19" t="e">
        <f t="shared" si="242"/>
        <v>#N/A</v>
      </c>
      <c r="O3029" s="15" t="str">
        <f>IF(D3029=Listes!$B$6,"SWARMING",IF(OR(D3029=Listes!$B$1,D3029=Listes!$B$2,D3029=Listes!$B$5),2,IF(OR(D3029=Listes!$B$3,D3029=Listes!$B$4),1,"erreur colonne D")))</f>
        <v>SWARMING</v>
      </c>
      <c r="P3029" s="15" t="e">
        <f>IF(OR(W3029="Hiver",W3029="Transit"),VLOOKUP(E3029,IC!A:E,4,FALSE),IF(W3029="été",VLOOKUP(E3029,IC!A:E,3,FALSE),"erreur"))</f>
        <v>#N/A</v>
      </c>
      <c r="Q3029" s="15" t="e">
        <f>IF(P3029="NR",0,IF(F3029&lt;5,0,IF(P3029=1,VLOOKUP(F3029,IC!$G$1:$I$8,3,TRUE),
IF(P3029=2,VLOOKUP(F3029,IC!$K$1:$M$8,3,TRUE),
IF(P3029=3,VLOOKUP(F3029,IC!$O$1:$Q$8,3,TRUE),IF(P3029=4,VLOOKUP(F3029,IC!$S$2:$U$9,3,TRUE),
"erreur"))))))</f>
        <v>#N/A</v>
      </c>
      <c r="R3029" s="16" t="e">
        <f>IF(OR(V3029="NA",V3029="Transit",V3029&lt;Listes!$F$1),"non applicable",F3029/V3029)</f>
        <v>#N/A</v>
      </c>
      <c r="S3029" s="16" t="e">
        <f>IF(W3029="Transit","Non applicable",IF(AND(W3029="été",T3029&gt;Listes!F3028),F3029/T3029,IF(AND(W3029="Hiver",Hierarchisation!U3029&gt;Listes!F3028),F3029/U3029,"non applicable")))</f>
        <v>#N/A</v>
      </c>
      <c r="T3029" s="17" t="e">
        <f>IF(K3029="Centre",VLOOKUP(E3029,effectifs_ete,3,FALSE),IF(Hierarchisation!K3029="Grand Nord",VLOOKUP(Hierarchisation!E3029,effectifs_ete,4,FALSE),IF(Hierarchisation!K3029="Nord Est",VLOOKUP(Hierarchisation!E3029,effectifs_ete,5,FALSE),IF(Hierarchisation!K3029="Nord Ouest",VLOOKUP(Hierarchisation!E3029,effectifs_ete,6,FALSE),IF(Hierarchisation!K3029="Sud Est",VLOOKUP(Hierarchisation!E3029,effectifs_ete,7,FALSE),IF(Hierarchisation!K3029="Sud Ouest",VLOOKUP(Hierarchisation!E3029,effectifs_ete,8,FALSE),"Erreur Région"))))))</f>
        <v>#N/A</v>
      </c>
      <c r="U3029" s="17" t="e">
        <f>IF(K3029="Centre",VLOOKUP(E3029,effectifs_hiver,3,FALSE),IF(Hierarchisation!K3029="Grand Nord",VLOOKUP(Hierarchisation!E3029,effectifs_hiver,4,FALSE),IF(Hierarchisation!K3029="Nord Est",VLOOKUP(Hierarchisation!E3029,effectifs_hiver,5,FALSE),IF(Hierarchisation!K3029="Nord Ouest",VLOOKUP(Hierarchisation!E3029,effectifs_hiver,6,FALSE),IF(Hierarchisation!K3029="Sud Est",VLOOKUP(Hierarchisation!E3029,effectifs_hiver,7,FALSE),IF(Hierarchisation!K3029="Sud Ouest",VLOOKUP(Hierarchisation!E3029,effectifs_hiver,8,FALSE),"Erreur Région"))))))</f>
        <v>#N/A</v>
      </c>
      <c r="V3029" s="17" t="e">
        <f>IF(W3029="Transit","Transit",IF(W3029="hiver",VLOOKUP(E3029,'EFFECTIFS Hiver'!$A:$I,9,FALSE),IF(W3029="été",VLOOKUP(E3029,'EFFECTIFS Eté'!$A:$I,9,FALSE),"Erreur saison")))</f>
        <v>#N/A</v>
      </c>
      <c r="W3029" s="18" t="e">
        <f>VLOOKUP(D3029,Listes!B:C,2,FALSE)</f>
        <v>#N/A</v>
      </c>
    </row>
    <row r="3030" spans="1:23" ht="15.75" customHeight="1">
      <c r="A3030" s="11"/>
      <c r="B3030" s="11"/>
      <c r="C3030" s="11"/>
      <c r="D3030" s="11"/>
      <c r="E3030" s="11"/>
      <c r="F3030" s="11"/>
      <c r="G3030" s="11" t="e">
        <f>VLOOKUP(E3030,TAXONS!B:C,2,FALSE)</f>
        <v>#N/A</v>
      </c>
      <c r="H3030" s="13">
        <f t="shared" si="238"/>
        <v>0</v>
      </c>
      <c r="I3030" s="12" t="e">
        <f t="shared" si="239"/>
        <v>#N/A</v>
      </c>
      <c r="J3030" s="14" t="e">
        <f t="shared" si="240"/>
        <v>#N/A</v>
      </c>
      <c r="K3030" s="15" t="e">
        <f>VLOOKUP(B3030,REGIONS!A:D,4,FALSE)</f>
        <v>#N/A</v>
      </c>
      <c r="L3030" s="19" t="e">
        <f>VLOOKUP(G3030,Sensibilité!$A:$L,12,FALSE)</f>
        <v>#N/A</v>
      </c>
      <c r="M3030" s="19" t="e">
        <f t="shared" si="241"/>
        <v>#N/A</v>
      </c>
      <c r="N3030" s="19" t="e">
        <f t="shared" si="242"/>
        <v>#N/A</v>
      </c>
      <c r="O3030" s="15" t="str">
        <f>IF(D3030=Listes!$B$6,"SWARMING",IF(OR(D3030=Listes!$B$1,D3030=Listes!$B$2,D3030=Listes!$B$5),2,IF(OR(D3030=Listes!$B$3,D3030=Listes!$B$4),1,"erreur colonne D")))</f>
        <v>SWARMING</v>
      </c>
      <c r="P3030" s="15" t="e">
        <f>IF(OR(W3030="Hiver",W3030="Transit"),VLOOKUP(E3030,IC!A:E,4,FALSE),IF(W3030="été",VLOOKUP(E3030,IC!A:E,3,FALSE),"erreur"))</f>
        <v>#N/A</v>
      </c>
      <c r="Q3030" s="15" t="e">
        <f>IF(P3030="NR",0,IF(F3030&lt;5,0,IF(P3030=1,VLOOKUP(F3030,IC!$G$1:$I$8,3,TRUE),
IF(P3030=2,VLOOKUP(F3030,IC!$K$1:$M$8,3,TRUE),
IF(P3030=3,VLOOKUP(F3030,IC!$O$1:$Q$8,3,TRUE),IF(P3030=4,VLOOKUP(F3030,IC!$S$2:$U$9,3,TRUE),
"erreur"))))))</f>
        <v>#N/A</v>
      </c>
      <c r="R3030" s="16" t="e">
        <f>IF(OR(V3030="NA",V3030="Transit",V3030&lt;Listes!$F$1),"non applicable",F3030/V3030)</f>
        <v>#N/A</v>
      </c>
      <c r="S3030" s="16" t="e">
        <f>IF(W3030="Transit","Non applicable",IF(AND(W3030="été",T3030&gt;Listes!F3029),F3030/T3030,IF(AND(W3030="Hiver",Hierarchisation!U3030&gt;Listes!F3029),F3030/U3030,"non applicable")))</f>
        <v>#N/A</v>
      </c>
      <c r="T3030" s="17" t="e">
        <f>IF(K3030="Centre",VLOOKUP(E3030,effectifs_ete,3,FALSE),IF(Hierarchisation!K3030="Grand Nord",VLOOKUP(Hierarchisation!E3030,effectifs_ete,4,FALSE),IF(Hierarchisation!K3030="Nord Est",VLOOKUP(Hierarchisation!E3030,effectifs_ete,5,FALSE),IF(Hierarchisation!K3030="Nord Ouest",VLOOKUP(Hierarchisation!E3030,effectifs_ete,6,FALSE),IF(Hierarchisation!K3030="Sud Est",VLOOKUP(Hierarchisation!E3030,effectifs_ete,7,FALSE),IF(Hierarchisation!K3030="Sud Ouest",VLOOKUP(Hierarchisation!E3030,effectifs_ete,8,FALSE),"Erreur Région"))))))</f>
        <v>#N/A</v>
      </c>
      <c r="U3030" s="17" t="e">
        <f>IF(K3030="Centre",VLOOKUP(E3030,effectifs_hiver,3,FALSE),IF(Hierarchisation!K3030="Grand Nord",VLOOKUP(Hierarchisation!E3030,effectifs_hiver,4,FALSE),IF(Hierarchisation!K3030="Nord Est",VLOOKUP(Hierarchisation!E3030,effectifs_hiver,5,FALSE),IF(Hierarchisation!K3030="Nord Ouest",VLOOKUP(Hierarchisation!E3030,effectifs_hiver,6,FALSE),IF(Hierarchisation!K3030="Sud Est",VLOOKUP(Hierarchisation!E3030,effectifs_hiver,7,FALSE),IF(Hierarchisation!K3030="Sud Ouest",VLOOKUP(Hierarchisation!E3030,effectifs_hiver,8,FALSE),"Erreur Région"))))))</f>
        <v>#N/A</v>
      </c>
      <c r="V3030" s="17" t="e">
        <f>IF(W3030="Transit","Transit",IF(W3030="hiver",VLOOKUP(E3030,'EFFECTIFS Hiver'!$A:$I,9,FALSE),IF(W3030="été",VLOOKUP(E3030,'EFFECTIFS Eté'!$A:$I,9,FALSE),"Erreur saison")))</f>
        <v>#N/A</v>
      </c>
      <c r="W3030" s="18" t="e">
        <f>VLOOKUP(D3030,Listes!B:C,2,FALSE)</f>
        <v>#N/A</v>
      </c>
    </row>
    <row r="3031" spans="1:23" ht="15.75" customHeight="1">
      <c r="A3031" s="11"/>
      <c r="B3031" s="11"/>
      <c r="C3031" s="11"/>
      <c r="D3031" s="11"/>
      <c r="E3031" s="11"/>
      <c r="F3031" s="11"/>
      <c r="G3031" s="11" t="e">
        <f>VLOOKUP(E3031,TAXONS!B:C,2,FALSE)</f>
        <v>#N/A</v>
      </c>
      <c r="H3031" s="13">
        <f t="shared" si="238"/>
        <v>0</v>
      </c>
      <c r="I3031" s="12" t="e">
        <f t="shared" si="239"/>
        <v>#N/A</v>
      </c>
      <c r="J3031" s="14" t="e">
        <f t="shared" si="240"/>
        <v>#N/A</v>
      </c>
      <c r="K3031" s="15" t="e">
        <f>VLOOKUP(B3031,REGIONS!A:D,4,FALSE)</f>
        <v>#N/A</v>
      </c>
      <c r="L3031" s="19" t="e">
        <f>VLOOKUP(G3031,Sensibilité!$A:$L,12,FALSE)</f>
        <v>#N/A</v>
      </c>
      <c r="M3031" s="19" t="e">
        <f t="shared" si="241"/>
        <v>#N/A</v>
      </c>
      <c r="N3031" s="19" t="e">
        <f t="shared" si="242"/>
        <v>#N/A</v>
      </c>
      <c r="O3031" s="15" t="str">
        <f>IF(D3031=Listes!$B$6,"SWARMING",IF(OR(D3031=Listes!$B$1,D3031=Listes!$B$2,D3031=Listes!$B$5),2,IF(OR(D3031=Listes!$B$3,D3031=Listes!$B$4),1,"erreur colonne D")))</f>
        <v>SWARMING</v>
      </c>
      <c r="P3031" s="15" t="e">
        <f>IF(OR(W3031="Hiver",W3031="Transit"),VLOOKUP(E3031,IC!A:E,4,FALSE),IF(W3031="été",VLOOKUP(E3031,IC!A:E,3,FALSE),"erreur"))</f>
        <v>#N/A</v>
      </c>
      <c r="Q3031" s="15" t="e">
        <f>IF(P3031="NR",0,IF(F3031&lt;5,0,IF(P3031=1,VLOOKUP(F3031,IC!$G$1:$I$8,3,TRUE),
IF(P3031=2,VLOOKUP(F3031,IC!$K$1:$M$8,3,TRUE),
IF(P3031=3,VLOOKUP(F3031,IC!$O$1:$Q$8,3,TRUE),IF(P3031=4,VLOOKUP(F3031,IC!$S$2:$U$9,3,TRUE),
"erreur"))))))</f>
        <v>#N/A</v>
      </c>
      <c r="R3031" s="16" t="e">
        <f>IF(OR(V3031="NA",V3031="Transit",V3031&lt;Listes!$F$1),"non applicable",F3031/V3031)</f>
        <v>#N/A</v>
      </c>
      <c r="S3031" s="16" t="e">
        <f>IF(W3031="Transit","Non applicable",IF(AND(W3031="été",T3031&gt;Listes!F3030),F3031/T3031,IF(AND(W3031="Hiver",Hierarchisation!U3031&gt;Listes!F3030),F3031/U3031,"non applicable")))</f>
        <v>#N/A</v>
      </c>
      <c r="T3031" s="17" t="e">
        <f>IF(K3031="Centre",VLOOKUP(E3031,effectifs_ete,3,FALSE),IF(Hierarchisation!K3031="Grand Nord",VLOOKUP(Hierarchisation!E3031,effectifs_ete,4,FALSE),IF(Hierarchisation!K3031="Nord Est",VLOOKUP(Hierarchisation!E3031,effectifs_ete,5,FALSE),IF(Hierarchisation!K3031="Nord Ouest",VLOOKUP(Hierarchisation!E3031,effectifs_ete,6,FALSE),IF(Hierarchisation!K3031="Sud Est",VLOOKUP(Hierarchisation!E3031,effectifs_ete,7,FALSE),IF(Hierarchisation!K3031="Sud Ouest",VLOOKUP(Hierarchisation!E3031,effectifs_ete,8,FALSE),"Erreur Région"))))))</f>
        <v>#N/A</v>
      </c>
      <c r="U3031" s="17" t="e">
        <f>IF(K3031="Centre",VLOOKUP(E3031,effectifs_hiver,3,FALSE),IF(Hierarchisation!K3031="Grand Nord",VLOOKUP(Hierarchisation!E3031,effectifs_hiver,4,FALSE),IF(Hierarchisation!K3031="Nord Est",VLOOKUP(Hierarchisation!E3031,effectifs_hiver,5,FALSE),IF(Hierarchisation!K3031="Nord Ouest",VLOOKUP(Hierarchisation!E3031,effectifs_hiver,6,FALSE),IF(Hierarchisation!K3031="Sud Est",VLOOKUP(Hierarchisation!E3031,effectifs_hiver,7,FALSE),IF(Hierarchisation!K3031="Sud Ouest",VLOOKUP(Hierarchisation!E3031,effectifs_hiver,8,FALSE),"Erreur Région"))))))</f>
        <v>#N/A</v>
      </c>
      <c r="V3031" s="17" t="e">
        <f>IF(W3031="Transit","Transit",IF(W3031="hiver",VLOOKUP(E3031,'EFFECTIFS Hiver'!$A:$I,9,FALSE),IF(W3031="été",VLOOKUP(E3031,'EFFECTIFS Eté'!$A:$I,9,FALSE),"Erreur saison")))</f>
        <v>#N/A</v>
      </c>
      <c r="W3031" s="18" t="e">
        <f>VLOOKUP(D3031,Listes!B:C,2,FALSE)</f>
        <v>#N/A</v>
      </c>
    </row>
    <row r="3032" spans="1:23" ht="15.75" customHeight="1">
      <c r="A3032" s="11"/>
      <c r="B3032" s="11"/>
      <c r="C3032" s="11"/>
      <c r="D3032" s="11"/>
      <c r="E3032" s="11"/>
      <c r="F3032" s="11"/>
      <c r="G3032" s="11" t="e">
        <f>VLOOKUP(E3032,TAXONS!B:C,2,FALSE)</f>
        <v>#N/A</v>
      </c>
      <c r="H3032" s="13">
        <f t="shared" si="238"/>
        <v>0</v>
      </c>
      <c r="I3032" s="12" t="e">
        <f t="shared" si="239"/>
        <v>#N/A</v>
      </c>
      <c r="J3032" s="14" t="e">
        <f t="shared" si="240"/>
        <v>#N/A</v>
      </c>
      <c r="K3032" s="15" t="e">
        <f>VLOOKUP(B3032,REGIONS!A:D,4,FALSE)</f>
        <v>#N/A</v>
      </c>
      <c r="L3032" s="19" t="e">
        <f>VLOOKUP(G3032,Sensibilité!$A:$L,12,FALSE)</f>
        <v>#N/A</v>
      </c>
      <c r="M3032" s="19" t="e">
        <f t="shared" si="241"/>
        <v>#N/A</v>
      </c>
      <c r="N3032" s="19" t="e">
        <f t="shared" si="242"/>
        <v>#N/A</v>
      </c>
      <c r="O3032" s="15" t="str">
        <f>IF(D3032=Listes!$B$6,"SWARMING",IF(OR(D3032=Listes!$B$1,D3032=Listes!$B$2,D3032=Listes!$B$5),2,IF(OR(D3032=Listes!$B$3,D3032=Listes!$B$4),1,"erreur colonne D")))</f>
        <v>SWARMING</v>
      </c>
      <c r="P3032" s="15" t="e">
        <f>IF(OR(W3032="Hiver",W3032="Transit"),VLOOKUP(E3032,IC!A:E,4,FALSE),IF(W3032="été",VLOOKUP(E3032,IC!A:E,3,FALSE),"erreur"))</f>
        <v>#N/A</v>
      </c>
      <c r="Q3032" s="15" t="e">
        <f>IF(P3032="NR",0,IF(F3032&lt;5,0,IF(P3032=1,VLOOKUP(F3032,IC!$G$1:$I$8,3,TRUE),
IF(P3032=2,VLOOKUP(F3032,IC!$K$1:$M$8,3,TRUE),
IF(P3032=3,VLOOKUP(F3032,IC!$O$1:$Q$8,3,TRUE),IF(P3032=4,VLOOKUP(F3032,IC!$S$2:$U$9,3,TRUE),
"erreur"))))))</f>
        <v>#N/A</v>
      </c>
      <c r="R3032" s="16" t="e">
        <f>IF(OR(V3032="NA",V3032="Transit",V3032&lt;Listes!$F$1),"non applicable",F3032/V3032)</f>
        <v>#N/A</v>
      </c>
      <c r="S3032" s="16" t="e">
        <f>IF(W3032="Transit","Non applicable",IF(AND(W3032="été",T3032&gt;Listes!F3031),F3032/T3032,IF(AND(W3032="Hiver",Hierarchisation!U3032&gt;Listes!F3031),F3032/U3032,"non applicable")))</f>
        <v>#N/A</v>
      </c>
      <c r="T3032" s="17" t="e">
        <f>IF(K3032="Centre",VLOOKUP(E3032,effectifs_ete,3,FALSE),IF(Hierarchisation!K3032="Grand Nord",VLOOKUP(Hierarchisation!E3032,effectifs_ete,4,FALSE),IF(Hierarchisation!K3032="Nord Est",VLOOKUP(Hierarchisation!E3032,effectifs_ete,5,FALSE),IF(Hierarchisation!K3032="Nord Ouest",VLOOKUP(Hierarchisation!E3032,effectifs_ete,6,FALSE),IF(Hierarchisation!K3032="Sud Est",VLOOKUP(Hierarchisation!E3032,effectifs_ete,7,FALSE),IF(Hierarchisation!K3032="Sud Ouest",VLOOKUP(Hierarchisation!E3032,effectifs_ete,8,FALSE),"Erreur Région"))))))</f>
        <v>#N/A</v>
      </c>
      <c r="U3032" s="17" t="e">
        <f>IF(K3032="Centre",VLOOKUP(E3032,effectifs_hiver,3,FALSE),IF(Hierarchisation!K3032="Grand Nord",VLOOKUP(Hierarchisation!E3032,effectifs_hiver,4,FALSE),IF(Hierarchisation!K3032="Nord Est",VLOOKUP(Hierarchisation!E3032,effectifs_hiver,5,FALSE),IF(Hierarchisation!K3032="Nord Ouest",VLOOKUP(Hierarchisation!E3032,effectifs_hiver,6,FALSE),IF(Hierarchisation!K3032="Sud Est",VLOOKUP(Hierarchisation!E3032,effectifs_hiver,7,FALSE),IF(Hierarchisation!K3032="Sud Ouest",VLOOKUP(Hierarchisation!E3032,effectifs_hiver,8,FALSE),"Erreur Région"))))))</f>
        <v>#N/A</v>
      </c>
      <c r="V3032" s="17" t="e">
        <f>IF(W3032="Transit","Transit",IF(W3032="hiver",VLOOKUP(E3032,'EFFECTIFS Hiver'!$A:$I,9,FALSE),IF(W3032="été",VLOOKUP(E3032,'EFFECTIFS Eté'!$A:$I,9,FALSE),"Erreur saison")))</f>
        <v>#N/A</v>
      </c>
      <c r="W3032" s="18" t="e">
        <f>VLOOKUP(D3032,Listes!B:C,2,FALSE)</f>
        <v>#N/A</v>
      </c>
    </row>
    <row r="3033" spans="1:23" ht="15.75" customHeight="1">
      <c r="A3033" s="11"/>
      <c r="B3033" s="11"/>
      <c r="C3033" s="11"/>
      <c r="D3033" s="11"/>
      <c r="E3033" s="11"/>
      <c r="F3033" s="11"/>
      <c r="G3033" s="11" t="e">
        <f>VLOOKUP(E3033,TAXONS!B:C,2,FALSE)</f>
        <v>#N/A</v>
      </c>
      <c r="H3033" s="13">
        <f t="shared" si="238"/>
        <v>0</v>
      </c>
      <c r="I3033" s="12" t="e">
        <f t="shared" si="239"/>
        <v>#N/A</v>
      </c>
      <c r="J3033" s="14" t="e">
        <f t="shared" si="240"/>
        <v>#N/A</v>
      </c>
      <c r="K3033" s="15" t="e">
        <f>VLOOKUP(B3033,REGIONS!A:D,4,FALSE)</f>
        <v>#N/A</v>
      </c>
      <c r="L3033" s="19" t="e">
        <f>VLOOKUP(G3033,Sensibilité!$A:$L,12,FALSE)</f>
        <v>#N/A</v>
      </c>
      <c r="M3033" s="19" t="e">
        <f t="shared" si="241"/>
        <v>#N/A</v>
      </c>
      <c r="N3033" s="19" t="e">
        <f t="shared" si="242"/>
        <v>#N/A</v>
      </c>
      <c r="O3033" s="15" t="str">
        <f>IF(D3033=Listes!$B$6,"SWARMING",IF(OR(D3033=Listes!$B$1,D3033=Listes!$B$2,D3033=Listes!$B$5),2,IF(OR(D3033=Listes!$B$3,D3033=Listes!$B$4),1,"erreur colonne D")))</f>
        <v>SWARMING</v>
      </c>
      <c r="P3033" s="15" t="e">
        <f>IF(OR(W3033="Hiver",W3033="Transit"),VLOOKUP(E3033,IC!A:E,4,FALSE),IF(W3033="été",VLOOKUP(E3033,IC!A:E,3,FALSE),"erreur"))</f>
        <v>#N/A</v>
      </c>
      <c r="Q3033" s="15" t="e">
        <f>IF(P3033="NR",0,IF(F3033&lt;5,0,IF(P3033=1,VLOOKUP(F3033,IC!$G$1:$I$8,3,TRUE),
IF(P3033=2,VLOOKUP(F3033,IC!$K$1:$M$8,3,TRUE),
IF(P3033=3,VLOOKUP(F3033,IC!$O$1:$Q$8,3,TRUE),IF(P3033=4,VLOOKUP(F3033,IC!$S$2:$U$9,3,TRUE),
"erreur"))))))</f>
        <v>#N/A</v>
      </c>
      <c r="R3033" s="16" t="e">
        <f>IF(OR(V3033="NA",V3033="Transit",V3033&lt;Listes!$F$1),"non applicable",F3033/V3033)</f>
        <v>#N/A</v>
      </c>
      <c r="S3033" s="16" t="e">
        <f>IF(W3033="Transit","Non applicable",IF(AND(W3033="été",T3033&gt;Listes!F3032),F3033/T3033,IF(AND(W3033="Hiver",Hierarchisation!U3033&gt;Listes!F3032),F3033/U3033,"non applicable")))</f>
        <v>#N/A</v>
      </c>
      <c r="T3033" s="17" t="e">
        <f>IF(K3033="Centre",VLOOKUP(E3033,effectifs_ete,3,FALSE),IF(Hierarchisation!K3033="Grand Nord",VLOOKUP(Hierarchisation!E3033,effectifs_ete,4,FALSE),IF(Hierarchisation!K3033="Nord Est",VLOOKUP(Hierarchisation!E3033,effectifs_ete,5,FALSE),IF(Hierarchisation!K3033="Nord Ouest",VLOOKUP(Hierarchisation!E3033,effectifs_ete,6,FALSE),IF(Hierarchisation!K3033="Sud Est",VLOOKUP(Hierarchisation!E3033,effectifs_ete,7,FALSE),IF(Hierarchisation!K3033="Sud Ouest",VLOOKUP(Hierarchisation!E3033,effectifs_ete,8,FALSE),"Erreur Région"))))))</f>
        <v>#N/A</v>
      </c>
      <c r="U3033" s="17" t="e">
        <f>IF(K3033="Centre",VLOOKUP(E3033,effectifs_hiver,3,FALSE),IF(Hierarchisation!K3033="Grand Nord",VLOOKUP(Hierarchisation!E3033,effectifs_hiver,4,FALSE),IF(Hierarchisation!K3033="Nord Est",VLOOKUP(Hierarchisation!E3033,effectifs_hiver,5,FALSE),IF(Hierarchisation!K3033="Nord Ouest",VLOOKUP(Hierarchisation!E3033,effectifs_hiver,6,FALSE),IF(Hierarchisation!K3033="Sud Est",VLOOKUP(Hierarchisation!E3033,effectifs_hiver,7,FALSE),IF(Hierarchisation!K3033="Sud Ouest",VLOOKUP(Hierarchisation!E3033,effectifs_hiver,8,FALSE),"Erreur Région"))))))</f>
        <v>#N/A</v>
      </c>
      <c r="V3033" s="17" t="e">
        <f>IF(W3033="Transit","Transit",IF(W3033="hiver",VLOOKUP(E3033,'EFFECTIFS Hiver'!$A:$I,9,FALSE),IF(W3033="été",VLOOKUP(E3033,'EFFECTIFS Eté'!$A:$I,9,FALSE),"Erreur saison")))</f>
        <v>#N/A</v>
      </c>
      <c r="W3033" s="18" t="e">
        <f>VLOOKUP(D3033,Listes!B:C,2,FALSE)</f>
        <v>#N/A</v>
      </c>
    </row>
    <row r="3034" spans="1:23" ht="15.75" customHeight="1">
      <c r="A3034" s="11"/>
      <c r="B3034" s="11"/>
      <c r="C3034" s="11"/>
      <c r="D3034" s="11"/>
      <c r="E3034" s="11"/>
      <c r="F3034" s="11"/>
      <c r="G3034" s="11" t="e">
        <f>VLOOKUP(E3034,TAXONS!B:C,2,FALSE)</f>
        <v>#N/A</v>
      </c>
      <c r="H3034" s="13">
        <f t="shared" si="238"/>
        <v>0</v>
      </c>
      <c r="I3034" s="12" t="e">
        <f t="shared" si="239"/>
        <v>#N/A</v>
      </c>
      <c r="J3034" s="14" t="e">
        <f t="shared" si="240"/>
        <v>#N/A</v>
      </c>
      <c r="K3034" s="15" t="e">
        <f>VLOOKUP(B3034,REGIONS!A:D,4,FALSE)</f>
        <v>#N/A</v>
      </c>
      <c r="L3034" s="19" t="e">
        <f>VLOOKUP(G3034,Sensibilité!$A:$L,12,FALSE)</f>
        <v>#N/A</v>
      </c>
      <c r="M3034" s="19" t="e">
        <f t="shared" si="241"/>
        <v>#N/A</v>
      </c>
      <c r="N3034" s="19" t="e">
        <f t="shared" si="242"/>
        <v>#N/A</v>
      </c>
      <c r="O3034" s="15" t="str">
        <f>IF(D3034=Listes!$B$6,"SWARMING",IF(OR(D3034=Listes!$B$1,D3034=Listes!$B$2,D3034=Listes!$B$5),2,IF(OR(D3034=Listes!$B$3,D3034=Listes!$B$4),1,"erreur colonne D")))</f>
        <v>SWARMING</v>
      </c>
      <c r="P3034" s="15" t="e">
        <f>IF(OR(W3034="Hiver",W3034="Transit"),VLOOKUP(E3034,IC!A:E,4,FALSE),IF(W3034="été",VLOOKUP(E3034,IC!A:E,3,FALSE),"erreur"))</f>
        <v>#N/A</v>
      </c>
      <c r="Q3034" s="15" t="e">
        <f>IF(P3034="NR",0,IF(F3034&lt;5,0,IF(P3034=1,VLOOKUP(F3034,IC!$G$1:$I$8,3,TRUE),
IF(P3034=2,VLOOKUP(F3034,IC!$K$1:$M$8,3,TRUE),
IF(P3034=3,VLOOKUP(F3034,IC!$O$1:$Q$8,3,TRUE),IF(P3034=4,VLOOKUP(F3034,IC!$S$2:$U$9,3,TRUE),
"erreur"))))))</f>
        <v>#N/A</v>
      </c>
      <c r="R3034" s="16" t="e">
        <f>IF(OR(V3034="NA",V3034="Transit",V3034&lt;Listes!$F$1),"non applicable",F3034/V3034)</f>
        <v>#N/A</v>
      </c>
      <c r="S3034" s="16" t="e">
        <f>IF(W3034="Transit","Non applicable",IF(AND(W3034="été",T3034&gt;Listes!F3033),F3034/T3034,IF(AND(W3034="Hiver",Hierarchisation!U3034&gt;Listes!F3033),F3034/U3034,"non applicable")))</f>
        <v>#N/A</v>
      </c>
      <c r="T3034" s="17" t="e">
        <f>IF(K3034="Centre",VLOOKUP(E3034,effectifs_ete,3,FALSE),IF(Hierarchisation!K3034="Grand Nord",VLOOKUP(Hierarchisation!E3034,effectifs_ete,4,FALSE),IF(Hierarchisation!K3034="Nord Est",VLOOKUP(Hierarchisation!E3034,effectifs_ete,5,FALSE),IF(Hierarchisation!K3034="Nord Ouest",VLOOKUP(Hierarchisation!E3034,effectifs_ete,6,FALSE),IF(Hierarchisation!K3034="Sud Est",VLOOKUP(Hierarchisation!E3034,effectifs_ete,7,FALSE),IF(Hierarchisation!K3034="Sud Ouest",VLOOKUP(Hierarchisation!E3034,effectifs_ete,8,FALSE),"Erreur Région"))))))</f>
        <v>#N/A</v>
      </c>
      <c r="U3034" s="17" t="e">
        <f>IF(K3034="Centre",VLOOKUP(E3034,effectifs_hiver,3,FALSE),IF(Hierarchisation!K3034="Grand Nord",VLOOKUP(Hierarchisation!E3034,effectifs_hiver,4,FALSE),IF(Hierarchisation!K3034="Nord Est",VLOOKUP(Hierarchisation!E3034,effectifs_hiver,5,FALSE),IF(Hierarchisation!K3034="Nord Ouest",VLOOKUP(Hierarchisation!E3034,effectifs_hiver,6,FALSE),IF(Hierarchisation!K3034="Sud Est",VLOOKUP(Hierarchisation!E3034,effectifs_hiver,7,FALSE),IF(Hierarchisation!K3034="Sud Ouest",VLOOKUP(Hierarchisation!E3034,effectifs_hiver,8,FALSE),"Erreur Région"))))))</f>
        <v>#N/A</v>
      </c>
      <c r="V3034" s="17" t="e">
        <f>IF(W3034="Transit","Transit",IF(W3034="hiver",VLOOKUP(E3034,'EFFECTIFS Hiver'!$A:$I,9,FALSE),IF(W3034="été",VLOOKUP(E3034,'EFFECTIFS Eté'!$A:$I,9,FALSE),"Erreur saison")))</f>
        <v>#N/A</v>
      </c>
      <c r="W3034" s="18" t="e">
        <f>VLOOKUP(D3034,Listes!B:C,2,FALSE)</f>
        <v>#N/A</v>
      </c>
    </row>
    <row r="3035" spans="1:23" ht="15.75" customHeight="1">
      <c r="A3035" s="11"/>
      <c r="B3035" s="11"/>
      <c r="C3035" s="11"/>
      <c r="D3035" s="11"/>
      <c r="E3035" s="11"/>
      <c r="F3035" s="11"/>
      <c r="G3035" s="11" t="e">
        <f>VLOOKUP(E3035,TAXONS!B:C,2,FALSE)</f>
        <v>#N/A</v>
      </c>
      <c r="H3035" s="13">
        <f t="shared" si="238"/>
        <v>0</v>
      </c>
      <c r="I3035" s="12" t="e">
        <f t="shared" si="239"/>
        <v>#N/A</v>
      </c>
      <c r="J3035" s="14" t="e">
        <f t="shared" si="240"/>
        <v>#N/A</v>
      </c>
      <c r="K3035" s="15" t="e">
        <f>VLOOKUP(B3035,REGIONS!A:D,4,FALSE)</f>
        <v>#N/A</v>
      </c>
      <c r="L3035" s="19" t="e">
        <f>VLOOKUP(G3035,Sensibilité!$A:$L,12,FALSE)</f>
        <v>#N/A</v>
      </c>
      <c r="M3035" s="19" t="e">
        <f t="shared" si="241"/>
        <v>#N/A</v>
      </c>
      <c r="N3035" s="19" t="e">
        <f t="shared" si="242"/>
        <v>#N/A</v>
      </c>
      <c r="O3035" s="15" t="str">
        <f>IF(D3035=Listes!$B$6,"SWARMING",IF(OR(D3035=Listes!$B$1,D3035=Listes!$B$2,D3035=Listes!$B$5),2,IF(OR(D3035=Listes!$B$3,D3035=Listes!$B$4),1,"erreur colonne D")))</f>
        <v>SWARMING</v>
      </c>
      <c r="P3035" s="15" t="e">
        <f>IF(OR(W3035="Hiver",W3035="Transit"),VLOOKUP(E3035,IC!A:E,4,FALSE),IF(W3035="été",VLOOKUP(E3035,IC!A:E,3,FALSE),"erreur"))</f>
        <v>#N/A</v>
      </c>
      <c r="Q3035" s="15" t="e">
        <f>IF(P3035="NR",0,IF(F3035&lt;5,0,IF(P3035=1,VLOOKUP(F3035,IC!$G$1:$I$8,3,TRUE),
IF(P3035=2,VLOOKUP(F3035,IC!$K$1:$M$8,3,TRUE),
IF(P3035=3,VLOOKUP(F3035,IC!$O$1:$Q$8,3,TRUE),IF(P3035=4,VLOOKUP(F3035,IC!$S$2:$U$9,3,TRUE),
"erreur"))))))</f>
        <v>#N/A</v>
      </c>
      <c r="R3035" s="16" t="e">
        <f>IF(OR(V3035="NA",V3035="Transit",V3035&lt;Listes!$F$1),"non applicable",F3035/V3035)</f>
        <v>#N/A</v>
      </c>
      <c r="S3035" s="16" t="e">
        <f>IF(W3035="Transit","Non applicable",IF(AND(W3035="été",T3035&gt;Listes!F3034),F3035/T3035,IF(AND(W3035="Hiver",Hierarchisation!U3035&gt;Listes!F3034),F3035/U3035,"non applicable")))</f>
        <v>#N/A</v>
      </c>
      <c r="T3035" s="17" t="e">
        <f>IF(K3035="Centre",VLOOKUP(E3035,effectifs_ete,3,FALSE),IF(Hierarchisation!K3035="Grand Nord",VLOOKUP(Hierarchisation!E3035,effectifs_ete,4,FALSE),IF(Hierarchisation!K3035="Nord Est",VLOOKUP(Hierarchisation!E3035,effectifs_ete,5,FALSE),IF(Hierarchisation!K3035="Nord Ouest",VLOOKUP(Hierarchisation!E3035,effectifs_ete,6,FALSE),IF(Hierarchisation!K3035="Sud Est",VLOOKUP(Hierarchisation!E3035,effectifs_ete,7,FALSE),IF(Hierarchisation!K3035="Sud Ouest",VLOOKUP(Hierarchisation!E3035,effectifs_ete,8,FALSE),"Erreur Région"))))))</f>
        <v>#N/A</v>
      </c>
      <c r="U3035" s="17" t="e">
        <f>IF(K3035="Centre",VLOOKUP(E3035,effectifs_hiver,3,FALSE),IF(Hierarchisation!K3035="Grand Nord",VLOOKUP(Hierarchisation!E3035,effectifs_hiver,4,FALSE),IF(Hierarchisation!K3035="Nord Est",VLOOKUP(Hierarchisation!E3035,effectifs_hiver,5,FALSE),IF(Hierarchisation!K3035="Nord Ouest",VLOOKUP(Hierarchisation!E3035,effectifs_hiver,6,FALSE),IF(Hierarchisation!K3035="Sud Est",VLOOKUP(Hierarchisation!E3035,effectifs_hiver,7,FALSE),IF(Hierarchisation!K3035="Sud Ouest",VLOOKUP(Hierarchisation!E3035,effectifs_hiver,8,FALSE),"Erreur Région"))))))</f>
        <v>#N/A</v>
      </c>
      <c r="V3035" s="17" t="e">
        <f>IF(W3035="Transit","Transit",IF(W3035="hiver",VLOOKUP(E3035,'EFFECTIFS Hiver'!$A:$I,9,FALSE),IF(W3035="été",VLOOKUP(E3035,'EFFECTIFS Eté'!$A:$I,9,FALSE),"Erreur saison")))</f>
        <v>#N/A</v>
      </c>
      <c r="W3035" s="18" t="e">
        <f>VLOOKUP(D3035,Listes!B:C,2,FALSE)</f>
        <v>#N/A</v>
      </c>
    </row>
    <row r="3036" spans="1:23" ht="15.75" customHeight="1">
      <c r="A3036" s="11"/>
      <c r="B3036" s="11"/>
      <c r="C3036" s="11"/>
      <c r="D3036" s="11"/>
      <c r="E3036" s="11"/>
      <c r="F3036" s="11"/>
      <c r="G3036" s="11" t="e">
        <f>VLOOKUP(E3036,TAXONS!B:C,2,FALSE)</f>
        <v>#N/A</v>
      </c>
      <c r="H3036" s="13">
        <f t="shared" si="238"/>
        <v>0</v>
      </c>
      <c r="I3036" s="12" t="e">
        <f t="shared" si="239"/>
        <v>#N/A</v>
      </c>
      <c r="J3036" s="14" t="e">
        <f t="shared" si="240"/>
        <v>#N/A</v>
      </c>
      <c r="K3036" s="15" t="e">
        <f>VLOOKUP(B3036,REGIONS!A:D,4,FALSE)</f>
        <v>#N/A</v>
      </c>
      <c r="L3036" s="19" t="e">
        <f>VLOOKUP(G3036,Sensibilité!$A:$L,12,FALSE)</f>
        <v>#N/A</v>
      </c>
      <c r="M3036" s="19" t="e">
        <f t="shared" si="241"/>
        <v>#N/A</v>
      </c>
      <c r="N3036" s="19" t="e">
        <f t="shared" si="242"/>
        <v>#N/A</v>
      </c>
      <c r="O3036" s="15" t="str">
        <f>IF(D3036=Listes!$B$6,"SWARMING",IF(OR(D3036=Listes!$B$1,D3036=Listes!$B$2,D3036=Listes!$B$5),2,IF(OR(D3036=Listes!$B$3,D3036=Listes!$B$4),1,"erreur colonne D")))</f>
        <v>SWARMING</v>
      </c>
      <c r="P3036" s="15" t="e">
        <f>IF(OR(W3036="Hiver",W3036="Transit"),VLOOKUP(E3036,IC!A:E,4,FALSE),IF(W3036="été",VLOOKUP(E3036,IC!A:E,3,FALSE),"erreur"))</f>
        <v>#N/A</v>
      </c>
      <c r="Q3036" s="15" t="e">
        <f>IF(P3036="NR",0,IF(F3036&lt;5,0,IF(P3036=1,VLOOKUP(F3036,IC!$G$1:$I$8,3,TRUE),
IF(P3036=2,VLOOKUP(F3036,IC!$K$1:$M$8,3,TRUE),
IF(P3036=3,VLOOKUP(F3036,IC!$O$1:$Q$8,3,TRUE),IF(P3036=4,VLOOKUP(F3036,IC!$S$2:$U$9,3,TRUE),
"erreur"))))))</f>
        <v>#N/A</v>
      </c>
      <c r="R3036" s="16" t="e">
        <f>IF(OR(V3036="NA",V3036="Transit",V3036&lt;Listes!$F$1),"non applicable",F3036/V3036)</f>
        <v>#N/A</v>
      </c>
      <c r="S3036" s="16" t="e">
        <f>IF(W3036="Transit","Non applicable",IF(AND(W3036="été",T3036&gt;Listes!F3035),F3036/T3036,IF(AND(W3036="Hiver",Hierarchisation!U3036&gt;Listes!F3035),F3036/U3036,"non applicable")))</f>
        <v>#N/A</v>
      </c>
      <c r="T3036" s="17" t="e">
        <f>IF(K3036="Centre",VLOOKUP(E3036,effectifs_ete,3,FALSE),IF(Hierarchisation!K3036="Grand Nord",VLOOKUP(Hierarchisation!E3036,effectifs_ete,4,FALSE),IF(Hierarchisation!K3036="Nord Est",VLOOKUP(Hierarchisation!E3036,effectifs_ete,5,FALSE),IF(Hierarchisation!K3036="Nord Ouest",VLOOKUP(Hierarchisation!E3036,effectifs_ete,6,FALSE),IF(Hierarchisation!K3036="Sud Est",VLOOKUP(Hierarchisation!E3036,effectifs_ete,7,FALSE),IF(Hierarchisation!K3036="Sud Ouest",VLOOKUP(Hierarchisation!E3036,effectifs_ete,8,FALSE),"Erreur Région"))))))</f>
        <v>#N/A</v>
      </c>
      <c r="U3036" s="17" t="e">
        <f>IF(K3036="Centre",VLOOKUP(E3036,effectifs_hiver,3,FALSE),IF(Hierarchisation!K3036="Grand Nord",VLOOKUP(Hierarchisation!E3036,effectifs_hiver,4,FALSE),IF(Hierarchisation!K3036="Nord Est",VLOOKUP(Hierarchisation!E3036,effectifs_hiver,5,FALSE),IF(Hierarchisation!K3036="Nord Ouest",VLOOKUP(Hierarchisation!E3036,effectifs_hiver,6,FALSE),IF(Hierarchisation!K3036="Sud Est",VLOOKUP(Hierarchisation!E3036,effectifs_hiver,7,FALSE),IF(Hierarchisation!K3036="Sud Ouest",VLOOKUP(Hierarchisation!E3036,effectifs_hiver,8,FALSE),"Erreur Région"))))))</f>
        <v>#N/A</v>
      </c>
      <c r="V3036" s="17" t="e">
        <f>IF(W3036="Transit","Transit",IF(W3036="hiver",VLOOKUP(E3036,'EFFECTIFS Hiver'!$A:$I,9,FALSE),IF(W3036="été",VLOOKUP(E3036,'EFFECTIFS Eté'!$A:$I,9,FALSE),"Erreur saison")))</f>
        <v>#N/A</v>
      </c>
      <c r="W3036" s="18" t="e">
        <f>VLOOKUP(D3036,Listes!B:C,2,FALSE)</f>
        <v>#N/A</v>
      </c>
    </row>
    <row r="3037" spans="1:23" ht="15.75" customHeight="1">
      <c r="A3037" s="11"/>
      <c r="B3037" s="11"/>
      <c r="C3037" s="11"/>
      <c r="D3037" s="11"/>
      <c r="E3037" s="11"/>
      <c r="F3037" s="11"/>
      <c r="G3037" s="11" t="e">
        <f>VLOOKUP(E3037,TAXONS!B:C,2,FALSE)</f>
        <v>#N/A</v>
      </c>
      <c r="H3037" s="13">
        <f t="shared" si="238"/>
        <v>0</v>
      </c>
      <c r="I3037" s="12" t="e">
        <f t="shared" si="239"/>
        <v>#N/A</v>
      </c>
      <c r="J3037" s="14" t="e">
        <f t="shared" si="240"/>
        <v>#N/A</v>
      </c>
      <c r="K3037" s="15" t="e">
        <f>VLOOKUP(B3037,REGIONS!A:D,4,FALSE)</f>
        <v>#N/A</v>
      </c>
      <c r="L3037" s="19" t="e">
        <f>VLOOKUP(G3037,Sensibilité!$A:$L,12,FALSE)</f>
        <v>#N/A</v>
      </c>
      <c r="M3037" s="19" t="e">
        <f t="shared" si="241"/>
        <v>#N/A</v>
      </c>
      <c r="N3037" s="19" t="e">
        <f t="shared" si="242"/>
        <v>#N/A</v>
      </c>
      <c r="O3037" s="15" t="str">
        <f>IF(D3037=Listes!$B$6,"SWARMING",IF(OR(D3037=Listes!$B$1,D3037=Listes!$B$2,D3037=Listes!$B$5),2,IF(OR(D3037=Listes!$B$3,D3037=Listes!$B$4),1,"erreur colonne D")))</f>
        <v>SWARMING</v>
      </c>
      <c r="P3037" s="15" t="e">
        <f>IF(OR(W3037="Hiver",W3037="Transit"),VLOOKUP(E3037,IC!A:E,4,FALSE),IF(W3037="été",VLOOKUP(E3037,IC!A:E,3,FALSE),"erreur"))</f>
        <v>#N/A</v>
      </c>
      <c r="Q3037" s="15" t="e">
        <f>IF(P3037="NR",0,IF(F3037&lt;5,0,IF(P3037=1,VLOOKUP(F3037,IC!$G$1:$I$8,3,TRUE),
IF(P3037=2,VLOOKUP(F3037,IC!$K$1:$M$8,3,TRUE),
IF(P3037=3,VLOOKUP(F3037,IC!$O$1:$Q$8,3,TRUE),IF(P3037=4,VLOOKUP(F3037,IC!$S$2:$U$9,3,TRUE),
"erreur"))))))</f>
        <v>#N/A</v>
      </c>
      <c r="R3037" s="16" t="e">
        <f>IF(OR(V3037="NA",V3037="Transit",V3037&lt;Listes!$F$1),"non applicable",F3037/V3037)</f>
        <v>#N/A</v>
      </c>
      <c r="S3037" s="16" t="e">
        <f>IF(W3037="Transit","Non applicable",IF(AND(W3037="été",T3037&gt;Listes!F3036),F3037/T3037,IF(AND(W3037="Hiver",Hierarchisation!U3037&gt;Listes!F3036),F3037/U3037,"non applicable")))</f>
        <v>#N/A</v>
      </c>
      <c r="T3037" s="17" t="e">
        <f>IF(K3037="Centre",VLOOKUP(E3037,effectifs_ete,3,FALSE),IF(Hierarchisation!K3037="Grand Nord",VLOOKUP(Hierarchisation!E3037,effectifs_ete,4,FALSE),IF(Hierarchisation!K3037="Nord Est",VLOOKUP(Hierarchisation!E3037,effectifs_ete,5,FALSE),IF(Hierarchisation!K3037="Nord Ouest",VLOOKUP(Hierarchisation!E3037,effectifs_ete,6,FALSE),IF(Hierarchisation!K3037="Sud Est",VLOOKUP(Hierarchisation!E3037,effectifs_ete,7,FALSE),IF(Hierarchisation!K3037="Sud Ouest",VLOOKUP(Hierarchisation!E3037,effectifs_ete,8,FALSE),"Erreur Région"))))))</f>
        <v>#N/A</v>
      </c>
      <c r="U3037" s="17" t="e">
        <f>IF(K3037="Centre",VLOOKUP(E3037,effectifs_hiver,3,FALSE),IF(Hierarchisation!K3037="Grand Nord",VLOOKUP(Hierarchisation!E3037,effectifs_hiver,4,FALSE),IF(Hierarchisation!K3037="Nord Est",VLOOKUP(Hierarchisation!E3037,effectifs_hiver,5,FALSE),IF(Hierarchisation!K3037="Nord Ouest",VLOOKUP(Hierarchisation!E3037,effectifs_hiver,6,FALSE),IF(Hierarchisation!K3037="Sud Est",VLOOKUP(Hierarchisation!E3037,effectifs_hiver,7,FALSE),IF(Hierarchisation!K3037="Sud Ouest",VLOOKUP(Hierarchisation!E3037,effectifs_hiver,8,FALSE),"Erreur Région"))))))</f>
        <v>#N/A</v>
      </c>
      <c r="V3037" s="17" t="e">
        <f>IF(W3037="Transit","Transit",IF(W3037="hiver",VLOOKUP(E3037,'EFFECTIFS Hiver'!$A:$I,9,FALSE),IF(W3037="été",VLOOKUP(E3037,'EFFECTIFS Eté'!$A:$I,9,FALSE),"Erreur saison")))</f>
        <v>#N/A</v>
      </c>
      <c r="W3037" s="18" t="e">
        <f>VLOOKUP(D3037,Listes!B:C,2,FALSE)</f>
        <v>#N/A</v>
      </c>
    </row>
    <row r="3038" spans="1:23" ht="15.75" customHeight="1">
      <c r="A3038" s="11"/>
      <c r="B3038" s="11"/>
      <c r="C3038" s="11"/>
      <c r="D3038" s="11"/>
      <c r="E3038" s="11"/>
      <c r="F3038" s="11"/>
      <c r="G3038" s="11" t="e">
        <f>VLOOKUP(E3038,TAXONS!B:C,2,FALSE)</f>
        <v>#N/A</v>
      </c>
      <c r="H3038" s="13">
        <f t="shared" si="238"/>
        <v>0</v>
      </c>
      <c r="I3038" s="12" t="e">
        <f t="shared" si="239"/>
        <v>#N/A</v>
      </c>
      <c r="J3038" s="14" t="e">
        <f t="shared" si="240"/>
        <v>#N/A</v>
      </c>
      <c r="K3038" s="15" t="e">
        <f>VLOOKUP(B3038,REGIONS!A:D,4,FALSE)</f>
        <v>#N/A</v>
      </c>
      <c r="L3038" s="19" t="e">
        <f>VLOOKUP(G3038,Sensibilité!$A:$L,12,FALSE)</f>
        <v>#N/A</v>
      </c>
      <c r="M3038" s="19" t="e">
        <f t="shared" si="241"/>
        <v>#N/A</v>
      </c>
      <c r="N3038" s="19" t="e">
        <f t="shared" si="242"/>
        <v>#N/A</v>
      </c>
      <c r="O3038" s="15" t="str">
        <f>IF(D3038=Listes!$B$6,"SWARMING",IF(OR(D3038=Listes!$B$1,D3038=Listes!$B$2,D3038=Listes!$B$5),2,IF(OR(D3038=Listes!$B$3,D3038=Listes!$B$4),1,"erreur colonne D")))</f>
        <v>SWARMING</v>
      </c>
      <c r="P3038" s="15" t="e">
        <f>IF(OR(W3038="Hiver",W3038="Transit"),VLOOKUP(E3038,IC!A:E,4,FALSE),IF(W3038="été",VLOOKUP(E3038,IC!A:E,3,FALSE),"erreur"))</f>
        <v>#N/A</v>
      </c>
      <c r="Q3038" s="15" t="e">
        <f>IF(P3038="NR",0,IF(F3038&lt;5,0,IF(P3038=1,VLOOKUP(F3038,IC!$G$1:$I$8,3,TRUE),
IF(P3038=2,VLOOKUP(F3038,IC!$K$1:$M$8,3,TRUE),
IF(P3038=3,VLOOKUP(F3038,IC!$O$1:$Q$8,3,TRUE),IF(P3038=4,VLOOKUP(F3038,IC!$S$2:$U$9,3,TRUE),
"erreur"))))))</f>
        <v>#N/A</v>
      </c>
      <c r="R3038" s="16" t="e">
        <f>IF(OR(V3038="NA",V3038="Transit",V3038&lt;Listes!$F$1),"non applicable",F3038/V3038)</f>
        <v>#N/A</v>
      </c>
      <c r="S3038" s="16" t="e">
        <f>IF(W3038="Transit","Non applicable",IF(AND(W3038="été",T3038&gt;Listes!F3037),F3038/T3038,IF(AND(W3038="Hiver",Hierarchisation!U3038&gt;Listes!F3037),F3038/U3038,"non applicable")))</f>
        <v>#N/A</v>
      </c>
      <c r="T3038" s="17" t="e">
        <f>IF(K3038="Centre",VLOOKUP(E3038,effectifs_ete,3,FALSE),IF(Hierarchisation!K3038="Grand Nord",VLOOKUP(Hierarchisation!E3038,effectifs_ete,4,FALSE),IF(Hierarchisation!K3038="Nord Est",VLOOKUP(Hierarchisation!E3038,effectifs_ete,5,FALSE),IF(Hierarchisation!K3038="Nord Ouest",VLOOKUP(Hierarchisation!E3038,effectifs_ete,6,FALSE),IF(Hierarchisation!K3038="Sud Est",VLOOKUP(Hierarchisation!E3038,effectifs_ete,7,FALSE),IF(Hierarchisation!K3038="Sud Ouest",VLOOKUP(Hierarchisation!E3038,effectifs_ete,8,FALSE),"Erreur Région"))))))</f>
        <v>#N/A</v>
      </c>
      <c r="U3038" s="17" t="e">
        <f>IF(K3038="Centre",VLOOKUP(E3038,effectifs_hiver,3,FALSE),IF(Hierarchisation!K3038="Grand Nord",VLOOKUP(Hierarchisation!E3038,effectifs_hiver,4,FALSE),IF(Hierarchisation!K3038="Nord Est",VLOOKUP(Hierarchisation!E3038,effectifs_hiver,5,FALSE),IF(Hierarchisation!K3038="Nord Ouest",VLOOKUP(Hierarchisation!E3038,effectifs_hiver,6,FALSE),IF(Hierarchisation!K3038="Sud Est",VLOOKUP(Hierarchisation!E3038,effectifs_hiver,7,FALSE),IF(Hierarchisation!K3038="Sud Ouest",VLOOKUP(Hierarchisation!E3038,effectifs_hiver,8,FALSE),"Erreur Région"))))))</f>
        <v>#N/A</v>
      </c>
      <c r="V3038" s="17" t="e">
        <f>IF(W3038="Transit","Transit",IF(W3038="hiver",VLOOKUP(E3038,'EFFECTIFS Hiver'!$A:$I,9,FALSE),IF(W3038="été",VLOOKUP(E3038,'EFFECTIFS Eté'!$A:$I,9,FALSE),"Erreur saison")))</f>
        <v>#N/A</v>
      </c>
      <c r="W3038" s="18" t="e">
        <f>VLOOKUP(D3038,Listes!B:C,2,FALSE)</f>
        <v>#N/A</v>
      </c>
    </row>
    <row r="3039" spans="1:23" ht="15.75" customHeight="1">
      <c r="A3039" s="11"/>
      <c r="B3039" s="11"/>
      <c r="C3039" s="11"/>
      <c r="D3039" s="11"/>
      <c r="E3039" s="11"/>
      <c r="F3039" s="11"/>
      <c r="G3039" s="11" t="e">
        <f>VLOOKUP(E3039,TAXONS!B:C,2,FALSE)</f>
        <v>#N/A</v>
      </c>
      <c r="H3039" s="13">
        <f t="shared" si="238"/>
        <v>0</v>
      </c>
      <c r="I3039" s="12" t="e">
        <f t="shared" si="239"/>
        <v>#N/A</v>
      </c>
      <c r="J3039" s="14" t="e">
        <f t="shared" si="240"/>
        <v>#N/A</v>
      </c>
      <c r="K3039" s="15" t="e">
        <f>VLOOKUP(B3039,REGIONS!A:D,4,FALSE)</f>
        <v>#N/A</v>
      </c>
      <c r="L3039" s="19" t="e">
        <f>VLOOKUP(G3039,Sensibilité!$A:$L,12,FALSE)</f>
        <v>#N/A</v>
      </c>
      <c r="M3039" s="19" t="e">
        <f t="shared" si="241"/>
        <v>#N/A</v>
      </c>
      <c r="N3039" s="19" t="e">
        <f t="shared" si="242"/>
        <v>#N/A</v>
      </c>
      <c r="O3039" s="15" t="str">
        <f>IF(D3039=Listes!$B$6,"SWARMING",IF(OR(D3039=Listes!$B$1,D3039=Listes!$B$2,D3039=Listes!$B$5),2,IF(OR(D3039=Listes!$B$3,D3039=Listes!$B$4),1,"erreur colonne D")))</f>
        <v>SWARMING</v>
      </c>
      <c r="P3039" s="15" t="e">
        <f>IF(OR(W3039="Hiver",W3039="Transit"),VLOOKUP(E3039,IC!A:E,4,FALSE),IF(W3039="été",VLOOKUP(E3039,IC!A:E,3,FALSE),"erreur"))</f>
        <v>#N/A</v>
      </c>
      <c r="Q3039" s="15" t="e">
        <f>IF(P3039="NR",0,IF(F3039&lt;5,0,IF(P3039=1,VLOOKUP(F3039,IC!$G$1:$I$8,3,TRUE),
IF(P3039=2,VLOOKUP(F3039,IC!$K$1:$M$8,3,TRUE),
IF(P3039=3,VLOOKUP(F3039,IC!$O$1:$Q$8,3,TRUE),IF(P3039=4,VLOOKUP(F3039,IC!$S$2:$U$9,3,TRUE),
"erreur"))))))</f>
        <v>#N/A</v>
      </c>
      <c r="R3039" s="16" t="e">
        <f>IF(OR(V3039="NA",V3039="Transit",V3039&lt;Listes!$F$1),"non applicable",F3039/V3039)</f>
        <v>#N/A</v>
      </c>
      <c r="S3039" s="16" t="e">
        <f>IF(W3039="Transit","Non applicable",IF(AND(W3039="été",T3039&gt;Listes!F3038),F3039/T3039,IF(AND(W3039="Hiver",Hierarchisation!U3039&gt;Listes!F3038),F3039/U3039,"non applicable")))</f>
        <v>#N/A</v>
      </c>
      <c r="T3039" s="17" t="e">
        <f>IF(K3039="Centre",VLOOKUP(E3039,effectifs_ete,3,FALSE),IF(Hierarchisation!K3039="Grand Nord",VLOOKUP(Hierarchisation!E3039,effectifs_ete,4,FALSE),IF(Hierarchisation!K3039="Nord Est",VLOOKUP(Hierarchisation!E3039,effectifs_ete,5,FALSE),IF(Hierarchisation!K3039="Nord Ouest",VLOOKUP(Hierarchisation!E3039,effectifs_ete,6,FALSE),IF(Hierarchisation!K3039="Sud Est",VLOOKUP(Hierarchisation!E3039,effectifs_ete,7,FALSE),IF(Hierarchisation!K3039="Sud Ouest",VLOOKUP(Hierarchisation!E3039,effectifs_ete,8,FALSE),"Erreur Région"))))))</f>
        <v>#N/A</v>
      </c>
      <c r="U3039" s="17" t="e">
        <f>IF(K3039="Centre",VLOOKUP(E3039,effectifs_hiver,3,FALSE),IF(Hierarchisation!K3039="Grand Nord",VLOOKUP(Hierarchisation!E3039,effectifs_hiver,4,FALSE),IF(Hierarchisation!K3039="Nord Est",VLOOKUP(Hierarchisation!E3039,effectifs_hiver,5,FALSE),IF(Hierarchisation!K3039="Nord Ouest",VLOOKUP(Hierarchisation!E3039,effectifs_hiver,6,FALSE),IF(Hierarchisation!K3039="Sud Est",VLOOKUP(Hierarchisation!E3039,effectifs_hiver,7,FALSE),IF(Hierarchisation!K3039="Sud Ouest",VLOOKUP(Hierarchisation!E3039,effectifs_hiver,8,FALSE),"Erreur Région"))))))</f>
        <v>#N/A</v>
      </c>
      <c r="V3039" s="17" t="e">
        <f>IF(W3039="Transit","Transit",IF(W3039="hiver",VLOOKUP(E3039,'EFFECTIFS Hiver'!$A:$I,9,FALSE),IF(W3039="été",VLOOKUP(E3039,'EFFECTIFS Eté'!$A:$I,9,FALSE),"Erreur saison")))</f>
        <v>#N/A</v>
      </c>
      <c r="W3039" s="18" t="e">
        <f>VLOOKUP(D3039,Listes!B:C,2,FALSE)</f>
        <v>#N/A</v>
      </c>
    </row>
    <row r="3040" spans="1:23" ht="15.75" customHeight="1">
      <c r="A3040" s="11"/>
      <c r="B3040" s="11"/>
      <c r="C3040" s="11"/>
      <c r="D3040" s="11"/>
      <c r="E3040" s="11"/>
      <c r="F3040" s="11"/>
      <c r="G3040" s="11" t="e">
        <f>VLOOKUP(E3040,TAXONS!B:C,2,FALSE)</f>
        <v>#N/A</v>
      </c>
      <c r="H3040" s="13">
        <f t="shared" si="238"/>
        <v>0</v>
      </c>
      <c r="I3040" s="12" t="e">
        <f t="shared" si="239"/>
        <v>#N/A</v>
      </c>
      <c r="J3040" s="14" t="e">
        <f t="shared" si="240"/>
        <v>#N/A</v>
      </c>
      <c r="K3040" s="15" t="e">
        <f>VLOOKUP(B3040,REGIONS!A:D,4,FALSE)</f>
        <v>#N/A</v>
      </c>
      <c r="L3040" s="19" t="e">
        <f>VLOOKUP(G3040,Sensibilité!$A:$L,12,FALSE)</f>
        <v>#N/A</v>
      </c>
      <c r="M3040" s="19" t="e">
        <f t="shared" si="241"/>
        <v>#N/A</v>
      </c>
      <c r="N3040" s="19" t="e">
        <f t="shared" si="242"/>
        <v>#N/A</v>
      </c>
      <c r="O3040" s="15" t="str">
        <f>IF(D3040=Listes!$B$6,"SWARMING",IF(OR(D3040=Listes!$B$1,D3040=Listes!$B$2,D3040=Listes!$B$5),2,IF(OR(D3040=Listes!$B$3,D3040=Listes!$B$4),1,"erreur colonne D")))</f>
        <v>SWARMING</v>
      </c>
      <c r="P3040" s="15" t="e">
        <f>IF(OR(W3040="Hiver",W3040="Transit"),VLOOKUP(E3040,IC!A:E,4,FALSE),IF(W3040="été",VLOOKUP(E3040,IC!A:E,3,FALSE),"erreur"))</f>
        <v>#N/A</v>
      </c>
      <c r="Q3040" s="15" t="e">
        <f>IF(P3040="NR",0,IF(F3040&lt;5,0,IF(P3040=1,VLOOKUP(F3040,IC!$G$1:$I$8,3,TRUE),
IF(P3040=2,VLOOKUP(F3040,IC!$K$1:$M$8,3,TRUE),
IF(P3040=3,VLOOKUP(F3040,IC!$O$1:$Q$8,3,TRUE),IF(P3040=4,VLOOKUP(F3040,IC!$S$2:$U$9,3,TRUE),
"erreur"))))))</f>
        <v>#N/A</v>
      </c>
      <c r="R3040" s="16" t="e">
        <f>IF(OR(V3040="NA",V3040="Transit",V3040&lt;Listes!$F$1),"non applicable",F3040/V3040)</f>
        <v>#N/A</v>
      </c>
      <c r="S3040" s="16" t="e">
        <f>IF(W3040="Transit","Non applicable",IF(AND(W3040="été",T3040&gt;Listes!F3039),F3040/T3040,IF(AND(W3040="Hiver",Hierarchisation!U3040&gt;Listes!F3039),F3040/U3040,"non applicable")))</f>
        <v>#N/A</v>
      </c>
      <c r="T3040" s="17" t="e">
        <f>IF(K3040="Centre",VLOOKUP(E3040,effectifs_ete,3,FALSE),IF(Hierarchisation!K3040="Grand Nord",VLOOKUP(Hierarchisation!E3040,effectifs_ete,4,FALSE),IF(Hierarchisation!K3040="Nord Est",VLOOKUP(Hierarchisation!E3040,effectifs_ete,5,FALSE),IF(Hierarchisation!K3040="Nord Ouest",VLOOKUP(Hierarchisation!E3040,effectifs_ete,6,FALSE),IF(Hierarchisation!K3040="Sud Est",VLOOKUP(Hierarchisation!E3040,effectifs_ete,7,FALSE),IF(Hierarchisation!K3040="Sud Ouest",VLOOKUP(Hierarchisation!E3040,effectifs_ete,8,FALSE),"Erreur Région"))))))</f>
        <v>#N/A</v>
      </c>
      <c r="U3040" s="17" t="e">
        <f>IF(K3040="Centre",VLOOKUP(E3040,effectifs_hiver,3,FALSE),IF(Hierarchisation!K3040="Grand Nord",VLOOKUP(Hierarchisation!E3040,effectifs_hiver,4,FALSE),IF(Hierarchisation!K3040="Nord Est",VLOOKUP(Hierarchisation!E3040,effectifs_hiver,5,FALSE),IF(Hierarchisation!K3040="Nord Ouest",VLOOKUP(Hierarchisation!E3040,effectifs_hiver,6,FALSE),IF(Hierarchisation!K3040="Sud Est",VLOOKUP(Hierarchisation!E3040,effectifs_hiver,7,FALSE),IF(Hierarchisation!K3040="Sud Ouest",VLOOKUP(Hierarchisation!E3040,effectifs_hiver,8,FALSE),"Erreur Région"))))))</f>
        <v>#N/A</v>
      </c>
      <c r="V3040" s="17" t="e">
        <f>IF(W3040="Transit","Transit",IF(W3040="hiver",VLOOKUP(E3040,'EFFECTIFS Hiver'!$A:$I,9,FALSE),IF(W3040="été",VLOOKUP(E3040,'EFFECTIFS Eté'!$A:$I,9,FALSE),"Erreur saison")))</f>
        <v>#N/A</v>
      </c>
      <c r="W3040" s="18" t="e">
        <f>VLOOKUP(D3040,Listes!B:C,2,FALSE)</f>
        <v>#N/A</v>
      </c>
    </row>
    <row r="3041" spans="1:23" ht="15.75" customHeight="1">
      <c r="A3041" s="11"/>
      <c r="B3041" s="11"/>
      <c r="C3041" s="11"/>
      <c r="D3041" s="11"/>
      <c r="E3041" s="11"/>
      <c r="F3041" s="11"/>
      <c r="G3041" s="11" t="e">
        <f>VLOOKUP(E3041,TAXONS!B:C,2,FALSE)</f>
        <v>#N/A</v>
      </c>
      <c r="H3041" s="13">
        <f t="shared" si="238"/>
        <v>0</v>
      </c>
      <c r="I3041" s="12" t="e">
        <f t="shared" si="239"/>
        <v>#N/A</v>
      </c>
      <c r="J3041" s="14" t="e">
        <f t="shared" si="240"/>
        <v>#N/A</v>
      </c>
      <c r="K3041" s="15" t="e">
        <f>VLOOKUP(B3041,REGIONS!A:D,4,FALSE)</f>
        <v>#N/A</v>
      </c>
      <c r="L3041" s="19" t="e">
        <f>VLOOKUP(G3041,Sensibilité!$A:$L,12,FALSE)</f>
        <v>#N/A</v>
      </c>
      <c r="M3041" s="19" t="e">
        <f t="shared" si="241"/>
        <v>#N/A</v>
      </c>
      <c r="N3041" s="19" t="e">
        <f t="shared" si="242"/>
        <v>#N/A</v>
      </c>
      <c r="O3041" s="15" t="str">
        <f>IF(D3041=Listes!$B$6,"SWARMING",IF(OR(D3041=Listes!$B$1,D3041=Listes!$B$2,D3041=Listes!$B$5),2,IF(OR(D3041=Listes!$B$3,D3041=Listes!$B$4),1,"erreur colonne D")))</f>
        <v>SWARMING</v>
      </c>
      <c r="P3041" s="15" t="e">
        <f>IF(OR(W3041="Hiver",W3041="Transit"),VLOOKUP(E3041,IC!A:E,4,FALSE),IF(W3041="été",VLOOKUP(E3041,IC!A:E,3,FALSE),"erreur"))</f>
        <v>#N/A</v>
      </c>
      <c r="Q3041" s="15" t="e">
        <f>IF(P3041="NR",0,IF(F3041&lt;5,0,IF(P3041=1,VLOOKUP(F3041,IC!$G$1:$I$8,3,TRUE),
IF(P3041=2,VLOOKUP(F3041,IC!$K$1:$M$8,3,TRUE),
IF(P3041=3,VLOOKUP(F3041,IC!$O$1:$Q$8,3,TRUE),IF(P3041=4,VLOOKUP(F3041,IC!$S$2:$U$9,3,TRUE),
"erreur"))))))</f>
        <v>#N/A</v>
      </c>
      <c r="R3041" s="16" t="e">
        <f>IF(OR(V3041="NA",V3041="Transit",V3041&lt;Listes!$F$1),"non applicable",F3041/V3041)</f>
        <v>#N/A</v>
      </c>
      <c r="S3041" s="16" t="e">
        <f>IF(W3041="Transit","Non applicable",IF(AND(W3041="été",T3041&gt;Listes!F3040),F3041/T3041,IF(AND(W3041="Hiver",Hierarchisation!U3041&gt;Listes!F3040),F3041/U3041,"non applicable")))</f>
        <v>#N/A</v>
      </c>
      <c r="T3041" s="17" t="e">
        <f>IF(K3041="Centre",VLOOKUP(E3041,effectifs_ete,3,FALSE),IF(Hierarchisation!K3041="Grand Nord",VLOOKUP(Hierarchisation!E3041,effectifs_ete,4,FALSE),IF(Hierarchisation!K3041="Nord Est",VLOOKUP(Hierarchisation!E3041,effectifs_ete,5,FALSE),IF(Hierarchisation!K3041="Nord Ouest",VLOOKUP(Hierarchisation!E3041,effectifs_ete,6,FALSE),IF(Hierarchisation!K3041="Sud Est",VLOOKUP(Hierarchisation!E3041,effectifs_ete,7,FALSE),IF(Hierarchisation!K3041="Sud Ouest",VLOOKUP(Hierarchisation!E3041,effectifs_ete,8,FALSE),"Erreur Région"))))))</f>
        <v>#N/A</v>
      </c>
      <c r="U3041" s="17" t="e">
        <f>IF(K3041="Centre",VLOOKUP(E3041,effectifs_hiver,3,FALSE),IF(Hierarchisation!K3041="Grand Nord",VLOOKUP(Hierarchisation!E3041,effectifs_hiver,4,FALSE),IF(Hierarchisation!K3041="Nord Est",VLOOKUP(Hierarchisation!E3041,effectifs_hiver,5,FALSE),IF(Hierarchisation!K3041="Nord Ouest",VLOOKUP(Hierarchisation!E3041,effectifs_hiver,6,FALSE),IF(Hierarchisation!K3041="Sud Est",VLOOKUP(Hierarchisation!E3041,effectifs_hiver,7,FALSE),IF(Hierarchisation!K3041="Sud Ouest",VLOOKUP(Hierarchisation!E3041,effectifs_hiver,8,FALSE),"Erreur Région"))))))</f>
        <v>#N/A</v>
      </c>
      <c r="V3041" s="17" t="e">
        <f>IF(W3041="Transit","Transit",IF(W3041="hiver",VLOOKUP(E3041,'EFFECTIFS Hiver'!$A:$I,9,FALSE),IF(W3041="été",VLOOKUP(E3041,'EFFECTIFS Eté'!$A:$I,9,FALSE),"Erreur saison")))</f>
        <v>#N/A</v>
      </c>
      <c r="W3041" s="18" t="e">
        <f>VLOOKUP(D3041,Listes!B:C,2,FALSE)</f>
        <v>#N/A</v>
      </c>
    </row>
    <row r="3042" spans="1:23" ht="15.75" customHeight="1">
      <c r="A3042" s="11"/>
      <c r="B3042" s="11"/>
      <c r="C3042" s="11"/>
      <c r="D3042" s="11"/>
      <c r="E3042" s="11"/>
      <c r="F3042" s="11"/>
      <c r="G3042" s="11" t="e">
        <f>VLOOKUP(E3042,TAXONS!B:C,2,FALSE)</f>
        <v>#N/A</v>
      </c>
      <c r="H3042" s="13">
        <f t="shared" si="238"/>
        <v>0</v>
      </c>
      <c r="I3042" s="12" t="e">
        <f t="shared" si="239"/>
        <v>#N/A</v>
      </c>
      <c r="J3042" s="14" t="e">
        <f t="shared" si="240"/>
        <v>#N/A</v>
      </c>
      <c r="K3042" s="15" t="e">
        <f>VLOOKUP(B3042,REGIONS!A:D,4,FALSE)</f>
        <v>#N/A</v>
      </c>
      <c r="L3042" s="19" t="e">
        <f>VLOOKUP(G3042,Sensibilité!$A:$L,12,FALSE)</f>
        <v>#N/A</v>
      </c>
      <c r="M3042" s="19" t="e">
        <f t="shared" si="241"/>
        <v>#N/A</v>
      </c>
      <c r="N3042" s="19" t="e">
        <f t="shared" si="242"/>
        <v>#N/A</v>
      </c>
      <c r="O3042" s="15" t="str">
        <f>IF(D3042=Listes!$B$6,"SWARMING",IF(OR(D3042=Listes!$B$1,D3042=Listes!$B$2,D3042=Listes!$B$5),2,IF(OR(D3042=Listes!$B$3,D3042=Listes!$B$4),1,"erreur colonne D")))</f>
        <v>SWARMING</v>
      </c>
      <c r="P3042" s="15" t="e">
        <f>IF(OR(W3042="Hiver",W3042="Transit"),VLOOKUP(E3042,IC!A:E,4,FALSE),IF(W3042="été",VLOOKUP(E3042,IC!A:E,3,FALSE),"erreur"))</f>
        <v>#N/A</v>
      </c>
      <c r="Q3042" s="15" t="e">
        <f>IF(P3042="NR",0,IF(F3042&lt;5,0,IF(P3042=1,VLOOKUP(F3042,IC!$G$1:$I$8,3,TRUE),
IF(P3042=2,VLOOKUP(F3042,IC!$K$1:$M$8,3,TRUE),
IF(P3042=3,VLOOKUP(F3042,IC!$O$1:$Q$8,3,TRUE),IF(P3042=4,VLOOKUP(F3042,IC!$S$2:$U$9,3,TRUE),
"erreur"))))))</f>
        <v>#N/A</v>
      </c>
      <c r="R3042" s="16" t="e">
        <f>IF(OR(V3042="NA",V3042="Transit",V3042&lt;Listes!$F$1),"non applicable",F3042/V3042)</f>
        <v>#N/A</v>
      </c>
      <c r="S3042" s="16" t="e">
        <f>IF(W3042="Transit","Non applicable",IF(AND(W3042="été",T3042&gt;Listes!F3041),F3042/T3042,IF(AND(W3042="Hiver",Hierarchisation!U3042&gt;Listes!F3041),F3042/U3042,"non applicable")))</f>
        <v>#N/A</v>
      </c>
      <c r="T3042" s="17" t="e">
        <f>IF(K3042="Centre",VLOOKUP(E3042,effectifs_ete,3,FALSE),IF(Hierarchisation!K3042="Grand Nord",VLOOKUP(Hierarchisation!E3042,effectifs_ete,4,FALSE),IF(Hierarchisation!K3042="Nord Est",VLOOKUP(Hierarchisation!E3042,effectifs_ete,5,FALSE),IF(Hierarchisation!K3042="Nord Ouest",VLOOKUP(Hierarchisation!E3042,effectifs_ete,6,FALSE),IF(Hierarchisation!K3042="Sud Est",VLOOKUP(Hierarchisation!E3042,effectifs_ete,7,FALSE),IF(Hierarchisation!K3042="Sud Ouest",VLOOKUP(Hierarchisation!E3042,effectifs_ete,8,FALSE),"Erreur Région"))))))</f>
        <v>#N/A</v>
      </c>
      <c r="U3042" s="17" t="e">
        <f>IF(K3042="Centre",VLOOKUP(E3042,effectifs_hiver,3,FALSE),IF(Hierarchisation!K3042="Grand Nord",VLOOKUP(Hierarchisation!E3042,effectifs_hiver,4,FALSE),IF(Hierarchisation!K3042="Nord Est",VLOOKUP(Hierarchisation!E3042,effectifs_hiver,5,FALSE),IF(Hierarchisation!K3042="Nord Ouest",VLOOKUP(Hierarchisation!E3042,effectifs_hiver,6,FALSE),IF(Hierarchisation!K3042="Sud Est",VLOOKUP(Hierarchisation!E3042,effectifs_hiver,7,FALSE),IF(Hierarchisation!K3042="Sud Ouest",VLOOKUP(Hierarchisation!E3042,effectifs_hiver,8,FALSE),"Erreur Région"))))))</f>
        <v>#N/A</v>
      </c>
      <c r="V3042" s="17" t="e">
        <f>IF(W3042="Transit","Transit",IF(W3042="hiver",VLOOKUP(E3042,'EFFECTIFS Hiver'!$A:$I,9,FALSE),IF(W3042="été",VLOOKUP(E3042,'EFFECTIFS Eté'!$A:$I,9,FALSE),"Erreur saison")))</f>
        <v>#N/A</v>
      </c>
      <c r="W3042" s="18" t="e">
        <f>VLOOKUP(D3042,Listes!B:C,2,FALSE)</f>
        <v>#N/A</v>
      </c>
    </row>
    <row r="3043" spans="1:23" ht="15.75" customHeight="1">
      <c r="A3043" s="11"/>
      <c r="B3043" s="11"/>
      <c r="C3043" s="11"/>
      <c r="D3043" s="11"/>
      <c r="E3043" s="11"/>
      <c r="F3043" s="11"/>
      <c r="G3043" s="11" t="e">
        <f>VLOOKUP(E3043,TAXONS!B:C,2,FALSE)</f>
        <v>#N/A</v>
      </c>
      <c r="H3043" s="13">
        <f t="shared" si="238"/>
        <v>0</v>
      </c>
      <c r="I3043" s="12" t="e">
        <f t="shared" si="239"/>
        <v>#N/A</v>
      </c>
      <c r="J3043" s="14" t="e">
        <f t="shared" si="240"/>
        <v>#N/A</v>
      </c>
      <c r="K3043" s="15" t="e">
        <f>VLOOKUP(B3043,REGIONS!A:D,4,FALSE)</f>
        <v>#N/A</v>
      </c>
      <c r="L3043" s="19" t="e">
        <f>VLOOKUP(G3043,Sensibilité!$A:$L,12,FALSE)</f>
        <v>#N/A</v>
      </c>
      <c r="M3043" s="19" t="e">
        <f t="shared" si="241"/>
        <v>#N/A</v>
      </c>
      <c r="N3043" s="19" t="e">
        <f t="shared" si="242"/>
        <v>#N/A</v>
      </c>
      <c r="O3043" s="15" t="str">
        <f>IF(D3043=Listes!$B$6,"SWARMING",IF(OR(D3043=Listes!$B$1,D3043=Listes!$B$2,D3043=Listes!$B$5),2,IF(OR(D3043=Listes!$B$3,D3043=Listes!$B$4),1,"erreur colonne D")))</f>
        <v>SWARMING</v>
      </c>
      <c r="P3043" s="15" t="e">
        <f>IF(OR(W3043="Hiver",W3043="Transit"),VLOOKUP(E3043,IC!A:E,4,FALSE),IF(W3043="été",VLOOKUP(E3043,IC!A:E,3,FALSE),"erreur"))</f>
        <v>#N/A</v>
      </c>
      <c r="Q3043" s="15" t="e">
        <f>IF(P3043="NR",0,IF(F3043&lt;5,0,IF(P3043=1,VLOOKUP(F3043,IC!$G$1:$I$8,3,TRUE),
IF(P3043=2,VLOOKUP(F3043,IC!$K$1:$M$8,3,TRUE),
IF(P3043=3,VLOOKUP(F3043,IC!$O$1:$Q$8,3,TRUE),IF(P3043=4,VLOOKUP(F3043,IC!$S$2:$U$9,3,TRUE),
"erreur"))))))</f>
        <v>#N/A</v>
      </c>
      <c r="R3043" s="16" t="e">
        <f>IF(OR(V3043="NA",V3043="Transit",V3043&lt;Listes!$F$1),"non applicable",F3043/V3043)</f>
        <v>#N/A</v>
      </c>
      <c r="S3043" s="16" t="e">
        <f>IF(W3043="Transit","Non applicable",IF(AND(W3043="été",T3043&gt;Listes!F3042),F3043/T3043,IF(AND(W3043="Hiver",Hierarchisation!U3043&gt;Listes!F3042),F3043/U3043,"non applicable")))</f>
        <v>#N/A</v>
      </c>
      <c r="T3043" s="17" t="e">
        <f>IF(K3043="Centre",VLOOKUP(E3043,effectifs_ete,3,FALSE),IF(Hierarchisation!K3043="Grand Nord",VLOOKUP(Hierarchisation!E3043,effectifs_ete,4,FALSE),IF(Hierarchisation!K3043="Nord Est",VLOOKUP(Hierarchisation!E3043,effectifs_ete,5,FALSE),IF(Hierarchisation!K3043="Nord Ouest",VLOOKUP(Hierarchisation!E3043,effectifs_ete,6,FALSE),IF(Hierarchisation!K3043="Sud Est",VLOOKUP(Hierarchisation!E3043,effectifs_ete,7,FALSE),IF(Hierarchisation!K3043="Sud Ouest",VLOOKUP(Hierarchisation!E3043,effectifs_ete,8,FALSE),"Erreur Région"))))))</f>
        <v>#N/A</v>
      </c>
      <c r="U3043" s="17" t="e">
        <f>IF(K3043="Centre",VLOOKUP(E3043,effectifs_hiver,3,FALSE),IF(Hierarchisation!K3043="Grand Nord",VLOOKUP(Hierarchisation!E3043,effectifs_hiver,4,FALSE),IF(Hierarchisation!K3043="Nord Est",VLOOKUP(Hierarchisation!E3043,effectifs_hiver,5,FALSE),IF(Hierarchisation!K3043="Nord Ouest",VLOOKUP(Hierarchisation!E3043,effectifs_hiver,6,FALSE),IF(Hierarchisation!K3043="Sud Est",VLOOKUP(Hierarchisation!E3043,effectifs_hiver,7,FALSE),IF(Hierarchisation!K3043="Sud Ouest",VLOOKUP(Hierarchisation!E3043,effectifs_hiver,8,FALSE),"Erreur Région"))))))</f>
        <v>#N/A</v>
      </c>
      <c r="V3043" s="17" t="e">
        <f>IF(W3043="Transit","Transit",IF(W3043="hiver",VLOOKUP(E3043,'EFFECTIFS Hiver'!$A:$I,9,FALSE),IF(W3043="été",VLOOKUP(E3043,'EFFECTIFS Eté'!$A:$I,9,FALSE),"Erreur saison")))</f>
        <v>#N/A</v>
      </c>
      <c r="W3043" s="18" t="e">
        <f>VLOOKUP(D3043,Listes!B:C,2,FALSE)</f>
        <v>#N/A</v>
      </c>
    </row>
    <row r="3044" spans="1:23" ht="15.75" customHeight="1">
      <c r="A3044" s="11"/>
      <c r="B3044" s="11"/>
      <c r="C3044" s="11"/>
      <c r="D3044" s="11"/>
      <c r="E3044" s="11"/>
      <c r="F3044" s="11"/>
      <c r="G3044" s="11" t="e">
        <f>VLOOKUP(E3044,TAXONS!B:C,2,FALSE)</f>
        <v>#N/A</v>
      </c>
      <c r="H3044" s="13">
        <f t="shared" si="238"/>
        <v>0</v>
      </c>
      <c r="I3044" s="12" t="e">
        <f t="shared" si="239"/>
        <v>#N/A</v>
      </c>
      <c r="J3044" s="14" t="e">
        <f t="shared" si="240"/>
        <v>#N/A</v>
      </c>
      <c r="K3044" s="15" t="e">
        <f>VLOOKUP(B3044,REGIONS!A:D,4,FALSE)</f>
        <v>#N/A</v>
      </c>
      <c r="L3044" s="19" t="e">
        <f>VLOOKUP(G3044,Sensibilité!$A:$L,12,FALSE)</f>
        <v>#N/A</v>
      </c>
      <c r="M3044" s="19" t="e">
        <f t="shared" si="241"/>
        <v>#N/A</v>
      </c>
      <c r="N3044" s="19" t="e">
        <f t="shared" si="242"/>
        <v>#N/A</v>
      </c>
      <c r="O3044" s="15" t="str">
        <f>IF(D3044=Listes!$B$6,"SWARMING",IF(OR(D3044=Listes!$B$1,D3044=Listes!$B$2,D3044=Listes!$B$5),2,IF(OR(D3044=Listes!$B$3,D3044=Listes!$B$4),1,"erreur colonne D")))</f>
        <v>SWARMING</v>
      </c>
      <c r="P3044" s="15" t="e">
        <f>IF(OR(W3044="Hiver",W3044="Transit"),VLOOKUP(E3044,IC!A:E,4,FALSE),IF(W3044="été",VLOOKUP(E3044,IC!A:E,3,FALSE),"erreur"))</f>
        <v>#N/A</v>
      </c>
      <c r="Q3044" s="15" t="e">
        <f>IF(P3044="NR",0,IF(F3044&lt;5,0,IF(P3044=1,VLOOKUP(F3044,IC!$G$1:$I$8,3,TRUE),
IF(P3044=2,VLOOKUP(F3044,IC!$K$1:$M$8,3,TRUE),
IF(P3044=3,VLOOKUP(F3044,IC!$O$1:$Q$8,3,TRUE),IF(P3044=4,VLOOKUP(F3044,IC!$S$2:$U$9,3,TRUE),
"erreur"))))))</f>
        <v>#N/A</v>
      </c>
      <c r="R3044" s="16" t="e">
        <f>IF(OR(V3044="NA",V3044="Transit",V3044&lt;Listes!$F$1),"non applicable",F3044/V3044)</f>
        <v>#N/A</v>
      </c>
      <c r="S3044" s="16" t="e">
        <f>IF(W3044="Transit","Non applicable",IF(AND(W3044="été",T3044&gt;Listes!F3043),F3044/T3044,IF(AND(W3044="Hiver",Hierarchisation!U3044&gt;Listes!F3043),F3044/U3044,"non applicable")))</f>
        <v>#N/A</v>
      </c>
      <c r="T3044" s="17" t="e">
        <f>IF(K3044="Centre",VLOOKUP(E3044,effectifs_ete,3,FALSE),IF(Hierarchisation!K3044="Grand Nord",VLOOKUP(Hierarchisation!E3044,effectifs_ete,4,FALSE),IF(Hierarchisation!K3044="Nord Est",VLOOKUP(Hierarchisation!E3044,effectifs_ete,5,FALSE),IF(Hierarchisation!K3044="Nord Ouest",VLOOKUP(Hierarchisation!E3044,effectifs_ete,6,FALSE),IF(Hierarchisation!K3044="Sud Est",VLOOKUP(Hierarchisation!E3044,effectifs_ete,7,FALSE),IF(Hierarchisation!K3044="Sud Ouest",VLOOKUP(Hierarchisation!E3044,effectifs_ete,8,FALSE),"Erreur Région"))))))</f>
        <v>#N/A</v>
      </c>
      <c r="U3044" s="17" t="e">
        <f>IF(K3044="Centre",VLOOKUP(E3044,effectifs_hiver,3,FALSE),IF(Hierarchisation!K3044="Grand Nord",VLOOKUP(Hierarchisation!E3044,effectifs_hiver,4,FALSE),IF(Hierarchisation!K3044="Nord Est",VLOOKUP(Hierarchisation!E3044,effectifs_hiver,5,FALSE),IF(Hierarchisation!K3044="Nord Ouest",VLOOKUP(Hierarchisation!E3044,effectifs_hiver,6,FALSE),IF(Hierarchisation!K3044="Sud Est",VLOOKUP(Hierarchisation!E3044,effectifs_hiver,7,FALSE),IF(Hierarchisation!K3044="Sud Ouest",VLOOKUP(Hierarchisation!E3044,effectifs_hiver,8,FALSE),"Erreur Région"))))))</f>
        <v>#N/A</v>
      </c>
      <c r="V3044" s="17" t="e">
        <f>IF(W3044="Transit","Transit",IF(W3044="hiver",VLOOKUP(E3044,'EFFECTIFS Hiver'!$A:$I,9,FALSE),IF(W3044="été",VLOOKUP(E3044,'EFFECTIFS Eté'!$A:$I,9,FALSE),"Erreur saison")))</f>
        <v>#N/A</v>
      </c>
      <c r="W3044" s="18" t="e">
        <f>VLOOKUP(D3044,Listes!B:C,2,FALSE)</f>
        <v>#N/A</v>
      </c>
    </row>
    <row r="3045" spans="1:23" ht="15.75" customHeight="1">
      <c r="A3045" s="11"/>
      <c r="B3045" s="11"/>
      <c r="C3045" s="11"/>
      <c r="D3045" s="11"/>
      <c r="E3045" s="11"/>
      <c r="F3045" s="11"/>
      <c r="G3045" s="11" t="e">
        <f>VLOOKUP(E3045,TAXONS!B:C,2,FALSE)</f>
        <v>#N/A</v>
      </c>
      <c r="H3045" s="13">
        <f t="shared" si="238"/>
        <v>0</v>
      </c>
      <c r="I3045" s="12" t="e">
        <f t="shared" si="239"/>
        <v>#N/A</v>
      </c>
      <c r="J3045" s="14" t="e">
        <f t="shared" si="240"/>
        <v>#N/A</v>
      </c>
      <c r="K3045" s="15" t="e">
        <f>VLOOKUP(B3045,REGIONS!A:D,4,FALSE)</f>
        <v>#N/A</v>
      </c>
      <c r="L3045" s="19" t="e">
        <f>VLOOKUP(G3045,Sensibilité!$A:$L,12,FALSE)</f>
        <v>#N/A</v>
      </c>
      <c r="M3045" s="19" t="e">
        <f t="shared" si="241"/>
        <v>#N/A</v>
      </c>
      <c r="N3045" s="19" t="e">
        <f t="shared" si="242"/>
        <v>#N/A</v>
      </c>
      <c r="O3045" s="15" t="str">
        <f>IF(D3045=Listes!$B$6,"SWARMING",IF(OR(D3045=Listes!$B$1,D3045=Listes!$B$2,D3045=Listes!$B$5),2,IF(OR(D3045=Listes!$B$3,D3045=Listes!$B$4),1,"erreur colonne D")))</f>
        <v>SWARMING</v>
      </c>
      <c r="P3045" s="15" t="e">
        <f>IF(OR(W3045="Hiver",W3045="Transit"),VLOOKUP(E3045,IC!A:E,4,FALSE),IF(W3045="été",VLOOKUP(E3045,IC!A:E,3,FALSE),"erreur"))</f>
        <v>#N/A</v>
      </c>
      <c r="Q3045" s="15" t="e">
        <f>IF(P3045="NR",0,IF(F3045&lt;5,0,IF(P3045=1,VLOOKUP(F3045,IC!$G$1:$I$8,3,TRUE),
IF(P3045=2,VLOOKUP(F3045,IC!$K$1:$M$8,3,TRUE),
IF(P3045=3,VLOOKUP(F3045,IC!$O$1:$Q$8,3,TRUE),IF(P3045=4,VLOOKUP(F3045,IC!$S$2:$U$9,3,TRUE),
"erreur"))))))</f>
        <v>#N/A</v>
      </c>
      <c r="R3045" s="16" t="e">
        <f>IF(OR(V3045="NA",V3045="Transit",V3045&lt;Listes!$F$1),"non applicable",F3045/V3045)</f>
        <v>#N/A</v>
      </c>
      <c r="S3045" s="16" t="e">
        <f>IF(W3045="Transit","Non applicable",IF(AND(W3045="été",T3045&gt;Listes!F3044),F3045/T3045,IF(AND(W3045="Hiver",Hierarchisation!U3045&gt;Listes!F3044),F3045/U3045,"non applicable")))</f>
        <v>#N/A</v>
      </c>
      <c r="T3045" s="17" t="e">
        <f>IF(K3045="Centre",VLOOKUP(E3045,effectifs_ete,3,FALSE),IF(Hierarchisation!K3045="Grand Nord",VLOOKUP(Hierarchisation!E3045,effectifs_ete,4,FALSE),IF(Hierarchisation!K3045="Nord Est",VLOOKUP(Hierarchisation!E3045,effectifs_ete,5,FALSE),IF(Hierarchisation!K3045="Nord Ouest",VLOOKUP(Hierarchisation!E3045,effectifs_ete,6,FALSE),IF(Hierarchisation!K3045="Sud Est",VLOOKUP(Hierarchisation!E3045,effectifs_ete,7,FALSE),IF(Hierarchisation!K3045="Sud Ouest",VLOOKUP(Hierarchisation!E3045,effectifs_ete,8,FALSE),"Erreur Région"))))))</f>
        <v>#N/A</v>
      </c>
      <c r="U3045" s="17" t="e">
        <f>IF(K3045="Centre",VLOOKUP(E3045,effectifs_hiver,3,FALSE),IF(Hierarchisation!K3045="Grand Nord",VLOOKUP(Hierarchisation!E3045,effectifs_hiver,4,FALSE),IF(Hierarchisation!K3045="Nord Est",VLOOKUP(Hierarchisation!E3045,effectifs_hiver,5,FALSE),IF(Hierarchisation!K3045="Nord Ouest",VLOOKUP(Hierarchisation!E3045,effectifs_hiver,6,FALSE),IF(Hierarchisation!K3045="Sud Est",VLOOKUP(Hierarchisation!E3045,effectifs_hiver,7,FALSE),IF(Hierarchisation!K3045="Sud Ouest",VLOOKUP(Hierarchisation!E3045,effectifs_hiver,8,FALSE),"Erreur Région"))))))</f>
        <v>#N/A</v>
      </c>
      <c r="V3045" s="17" t="e">
        <f>IF(W3045="Transit","Transit",IF(W3045="hiver",VLOOKUP(E3045,'EFFECTIFS Hiver'!$A:$I,9,FALSE),IF(W3045="été",VLOOKUP(E3045,'EFFECTIFS Eté'!$A:$I,9,FALSE),"Erreur saison")))</f>
        <v>#N/A</v>
      </c>
      <c r="W3045" s="18" t="e">
        <f>VLOOKUP(D3045,Listes!B:C,2,FALSE)</f>
        <v>#N/A</v>
      </c>
    </row>
    <row r="3046" spans="1:23" ht="15.75" customHeight="1">
      <c r="A3046" s="11"/>
      <c r="B3046" s="11"/>
      <c r="C3046" s="11"/>
      <c r="D3046" s="11"/>
      <c r="E3046" s="11"/>
      <c r="F3046" s="11"/>
      <c r="G3046" s="11" t="e">
        <f>VLOOKUP(E3046,TAXONS!B:C,2,FALSE)</f>
        <v>#N/A</v>
      </c>
      <c r="H3046" s="13">
        <f t="shared" si="238"/>
        <v>0</v>
      </c>
      <c r="I3046" s="12" t="e">
        <f t="shared" si="239"/>
        <v>#N/A</v>
      </c>
      <c r="J3046" s="14" t="e">
        <f t="shared" si="240"/>
        <v>#N/A</v>
      </c>
      <c r="K3046" s="15" t="e">
        <f>VLOOKUP(B3046,REGIONS!A:D,4,FALSE)</f>
        <v>#N/A</v>
      </c>
      <c r="L3046" s="19" t="e">
        <f>VLOOKUP(G3046,Sensibilité!$A:$L,12,FALSE)</f>
        <v>#N/A</v>
      </c>
      <c r="M3046" s="19" t="e">
        <f t="shared" si="241"/>
        <v>#N/A</v>
      </c>
      <c r="N3046" s="19" t="e">
        <f t="shared" si="242"/>
        <v>#N/A</v>
      </c>
      <c r="O3046" s="15" t="str">
        <f>IF(D3046=Listes!$B$6,"SWARMING",IF(OR(D3046=Listes!$B$1,D3046=Listes!$B$2,D3046=Listes!$B$5),2,IF(OR(D3046=Listes!$B$3,D3046=Listes!$B$4),1,"erreur colonne D")))</f>
        <v>SWARMING</v>
      </c>
      <c r="P3046" s="15" t="e">
        <f>IF(OR(W3046="Hiver",W3046="Transit"),VLOOKUP(E3046,IC!A:E,4,FALSE),IF(W3046="été",VLOOKUP(E3046,IC!A:E,3,FALSE),"erreur"))</f>
        <v>#N/A</v>
      </c>
      <c r="Q3046" s="15" t="e">
        <f>IF(P3046="NR",0,IF(F3046&lt;5,0,IF(P3046=1,VLOOKUP(F3046,IC!$G$1:$I$8,3,TRUE),
IF(P3046=2,VLOOKUP(F3046,IC!$K$1:$M$8,3,TRUE),
IF(P3046=3,VLOOKUP(F3046,IC!$O$1:$Q$8,3,TRUE),IF(P3046=4,VLOOKUP(F3046,IC!$S$2:$U$9,3,TRUE),
"erreur"))))))</f>
        <v>#N/A</v>
      </c>
      <c r="R3046" s="16" t="e">
        <f>IF(OR(V3046="NA",V3046="Transit",V3046&lt;Listes!$F$1),"non applicable",F3046/V3046)</f>
        <v>#N/A</v>
      </c>
      <c r="S3046" s="16" t="e">
        <f>IF(W3046="Transit","Non applicable",IF(AND(W3046="été",T3046&gt;Listes!F3045),F3046/T3046,IF(AND(W3046="Hiver",Hierarchisation!U3046&gt;Listes!F3045),F3046/U3046,"non applicable")))</f>
        <v>#N/A</v>
      </c>
      <c r="T3046" s="17" t="e">
        <f>IF(K3046="Centre",VLOOKUP(E3046,effectifs_ete,3,FALSE),IF(Hierarchisation!K3046="Grand Nord",VLOOKUP(Hierarchisation!E3046,effectifs_ete,4,FALSE),IF(Hierarchisation!K3046="Nord Est",VLOOKUP(Hierarchisation!E3046,effectifs_ete,5,FALSE),IF(Hierarchisation!K3046="Nord Ouest",VLOOKUP(Hierarchisation!E3046,effectifs_ete,6,FALSE),IF(Hierarchisation!K3046="Sud Est",VLOOKUP(Hierarchisation!E3046,effectifs_ete,7,FALSE),IF(Hierarchisation!K3046="Sud Ouest",VLOOKUP(Hierarchisation!E3046,effectifs_ete,8,FALSE),"Erreur Région"))))))</f>
        <v>#N/A</v>
      </c>
      <c r="U3046" s="17" t="e">
        <f>IF(K3046="Centre",VLOOKUP(E3046,effectifs_hiver,3,FALSE),IF(Hierarchisation!K3046="Grand Nord",VLOOKUP(Hierarchisation!E3046,effectifs_hiver,4,FALSE),IF(Hierarchisation!K3046="Nord Est",VLOOKUP(Hierarchisation!E3046,effectifs_hiver,5,FALSE),IF(Hierarchisation!K3046="Nord Ouest",VLOOKUP(Hierarchisation!E3046,effectifs_hiver,6,FALSE),IF(Hierarchisation!K3046="Sud Est",VLOOKUP(Hierarchisation!E3046,effectifs_hiver,7,FALSE),IF(Hierarchisation!K3046="Sud Ouest",VLOOKUP(Hierarchisation!E3046,effectifs_hiver,8,FALSE),"Erreur Région"))))))</f>
        <v>#N/A</v>
      </c>
      <c r="V3046" s="17" t="e">
        <f>IF(W3046="Transit","Transit",IF(W3046="hiver",VLOOKUP(E3046,'EFFECTIFS Hiver'!$A:$I,9,FALSE),IF(W3046="été",VLOOKUP(E3046,'EFFECTIFS Eté'!$A:$I,9,FALSE),"Erreur saison")))</f>
        <v>#N/A</v>
      </c>
      <c r="W3046" s="18" t="e">
        <f>VLOOKUP(D3046,Listes!B:C,2,FALSE)</f>
        <v>#N/A</v>
      </c>
    </row>
    <row r="3047" spans="1:23" ht="15.75" customHeight="1">
      <c r="A3047" s="11"/>
      <c r="B3047" s="11"/>
      <c r="C3047" s="11"/>
      <c r="D3047" s="11"/>
      <c r="E3047" s="11"/>
      <c r="F3047" s="11"/>
      <c r="G3047" s="11" t="e">
        <f>VLOOKUP(E3047,TAXONS!B:C,2,FALSE)</f>
        <v>#N/A</v>
      </c>
      <c r="H3047" s="13">
        <f t="shared" si="238"/>
        <v>0</v>
      </c>
      <c r="I3047" s="12" t="e">
        <f t="shared" si="239"/>
        <v>#N/A</v>
      </c>
      <c r="J3047" s="14" t="e">
        <f t="shared" si="240"/>
        <v>#N/A</v>
      </c>
      <c r="K3047" s="15" t="e">
        <f>VLOOKUP(B3047,REGIONS!A:D,4,FALSE)</f>
        <v>#N/A</v>
      </c>
      <c r="L3047" s="19" t="e">
        <f>VLOOKUP(G3047,Sensibilité!$A:$L,12,FALSE)</f>
        <v>#N/A</v>
      </c>
      <c r="M3047" s="19" t="e">
        <f t="shared" si="241"/>
        <v>#N/A</v>
      </c>
      <c r="N3047" s="19" t="e">
        <f t="shared" si="242"/>
        <v>#N/A</v>
      </c>
      <c r="O3047" s="15" t="str">
        <f>IF(D3047=Listes!$B$6,"SWARMING",IF(OR(D3047=Listes!$B$1,D3047=Listes!$B$2,D3047=Listes!$B$5),2,IF(OR(D3047=Listes!$B$3,D3047=Listes!$B$4),1,"erreur colonne D")))</f>
        <v>SWARMING</v>
      </c>
      <c r="P3047" s="15" t="e">
        <f>IF(OR(W3047="Hiver",W3047="Transit"),VLOOKUP(E3047,IC!A:E,4,FALSE),IF(W3047="été",VLOOKUP(E3047,IC!A:E,3,FALSE),"erreur"))</f>
        <v>#N/A</v>
      </c>
      <c r="Q3047" s="15" t="e">
        <f>IF(P3047="NR",0,IF(F3047&lt;5,0,IF(P3047=1,VLOOKUP(F3047,IC!$G$1:$I$8,3,TRUE),
IF(P3047=2,VLOOKUP(F3047,IC!$K$1:$M$8,3,TRUE),
IF(P3047=3,VLOOKUP(F3047,IC!$O$1:$Q$8,3,TRUE),IF(P3047=4,VLOOKUP(F3047,IC!$S$2:$U$9,3,TRUE),
"erreur"))))))</f>
        <v>#N/A</v>
      </c>
      <c r="R3047" s="16" t="e">
        <f>IF(OR(V3047="NA",V3047="Transit",V3047&lt;Listes!$F$1),"non applicable",F3047/V3047)</f>
        <v>#N/A</v>
      </c>
      <c r="S3047" s="16" t="e">
        <f>IF(W3047="Transit","Non applicable",IF(AND(W3047="été",T3047&gt;Listes!F3046),F3047/T3047,IF(AND(W3047="Hiver",Hierarchisation!U3047&gt;Listes!F3046),F3047/U3047,"non applicable")))</f>
        <v>#N/A</v>
      </c>
      <c r="T3047" s="17" t="e">
        <f>IF(K3047="Centre",VLOOKUP(E3047,effectifs_ete,3,FALSE),IF(Hierarchisation!K3047="Grand Nord",VLOOKUP(Hierarchisation!E3047,effectifs_ete,4,FALSE),IF(Hierarchisation!K3047="Nord Est",VLOOKUP(Hierarchisation!E3047,effectifs_ete,5,FALSE),IF(Hierarchisation!K3047="Nord Ouest",VLOOKUP(Hierarchisation!E3047,effectifs_ete,6,FALSE),IF(Hierarchisation!K3047="Sud Est",VLOOKUP(Hierarchisation!E3047,effectifs_ete,7,FALSE),IF(Hierarchisation!K3047="Sud Ouest",VLOOKUP(Hierarchisation!E3047,effectifs_ete,8,FALSE),"Erreur Région"))))))</f>
        <v>#N/A</v>
      </c>
      <c r="U3047" s="17" t="e">
        <f>IF(K3047="Centre",VLOOKUP(E3047,effectifs_hiver,3,FALSE),IF(Hierarchisation!K3047="Grand Nord",VLOOKUP(Hierarchisation!E3047,effectifs_hiver,4,FALSE),IF(Hierarchisation!K3047="Nord Est",VLOOKUP(Hierarchisation!E3047,effectifs_hiver,5,FALSE),IF(Hierarchisation!K3047="Nord Ouest",VLOOKUP(Hierarchisation!E3047,effectifs_hiver,6,FALSE),IF(Hierarchisation!K3047="Sud Est",VLOOKUP(Hierarchisation!E3047,effectifs_hiver,7,FALSE),IF(Hierarchisation!K3047="Sud Ouest",VLOOKUP(Hierarchisation!E3047,effectifs_hiver,8,FALSE),"Erreur Région"))))))</f>
        <v>#N/A</v>
      </c>
      <c r="V3047" s="17" t="e">
        <f>IF(W3047="Transit","Transit",IF(W3047="hiver",VLOOKUP(E3047,'EFFECTIFS Hiver'!$A:$I,9,FALSE),IF(W3047="été",VLOOKUP(E3047,'EFFECTIFS Eté'!$A:$I,9,FALSE),"Erreur saison")))</f>
        <v>#N/A</v>
      </c>
      <c r="W3047" s="18" t="e">
        <f>VLOOKUP(D3047,Listes!B:C,2,FALSE)</f>
        <v>#N/A</v>
      </c>
    </row>
    <row r="3048" spans="1:23" ht="15.75" customHeight="1">
      <c r="A3048" s="11"/>
      <c r="B3048" s="11"/>
      <c r="C3048" s="11"/>
      <c r="D3048" s="11"/>
      <c r="E3048" s="11"/>
      <c r="F3048" s="11"/>
      <c r="G3048" s="11" t="e">
        <f>VLOOKUP(E3048,TAXONS!B:C,2,FALSE)</f>
        <v>#N/A</v>
      </c>
      <c r="H3048" s="13">
        <f t="shared" si="238"/>
        <v>0</v>
      </c>
      <c r="I3048" s="12" t="e">
        <f t="shared" si="239"/>
        <v>#N/A</v>
      </c>
      <c r="J3048" s="14" t="e">
        <f t="shared" si="240"/>
        <v>#N/A</v>
      </c>
      <c r="K3048" s="15" t="e">
        <f>VLOOKUP(B3048,REGIONS!A:D,4,FALSE)</f>
        <v>#N/A</v>
      </c>
      <c r="L3048" s="19" t="e">
        <f>VLOOKUP(G3048,Sensibilité!$A:$L,12,FALSE)</f>
        <v>#N/A</v>
      </c>
      <c r="M3048" s="19" t="e">
        <f t="shared" si="241"/>
        <v>#N/A</v>
      </c>
      <c r="N3048" s="19" t="e">
        <f t="shared" si="242"/>
        <v>#N/A</v>
      </c>
      <c r="O3048" s="15" t="str">
        <f>IF(D3048=Listes!$B$6,"SWARMING",IF(OR(D3048=Listes!$B$1,D3048=Listes!$B$2,D3048=Listes!$B$5),2,IF(OR(D3048=Listes!$B$3,D3048=Listes!$B$4),1,"erreur colonne D")))</f>
        <v>SWARMING</v>
      </c>
      <c r="P3048" s="15" t="e">
        <f>IF(OR(W3048="Hiver",W3048="Transit"),VLOOKUP(E3048,IC!A:E,4,FALSE),IF(W3048="été",VLOOKUP(E3048,IC!A:E,3,FALSE),"erreur"))</f>
        <v>#N/A</v>
      </c>
      <c r="Q3048" s="15" t="e">
        <f>IF(P3048="NR",0,IF(F3048&lt;5,0,IF(P3048=1,VLOOKUP(F3048,IC!$G$1:$I$8,3,TRUE),
IF(P3048=2,VLOOKUP(F3048,IC!$K$1:$M$8,3,TRUE),
IF(P3048=3,VLOOKUP(F3048,IC!$O$1:$Q$8,3,TRUE),IF(P3048=4,VLOOKUP(F3048,IC!$S$2:$U$9,3,TRUE),
"erreur"))))))</f>
        <v>#N/A</v>
      </c>
      <c r="R3048" s="16" t="e">
        <f>IF(OR(V3048="NA",V3048="Transit",V3048&lt;Listes!$F$1),"non applicable",F3048/V3048)</f>
        <v>#N/A</v>
      </c>
      <c r="S3048" s="16" t="e">
        <f>IF(W3048="Transit","Non applicable",IF(AND(W3048="été",T3048&gt;Listes!F3047),F3048/T3048,IF(AND(W3048="Hiver",Hierarchisation!U3048&gt;Listes!F3047),F3048/U3048,"non applicable")))</f>
        <v>#N/A</v>
      </c>
      <c r="T3048" s="17" t="e">
        <f>IF(K3048="Centre",VLOOKUP(E3048,effectifs_ete,3,FALSE),IF(Hierarchisation!K3048="Grand Nord",VLOOKUP(Hierarchisation!E3048,effectifs_ete,4,FALSE),IF(Hierarchisation!K3048="Nord Est",VLOOKUP(Hierarchisation!E3048,effectifs_ete,5,FALSE),IF(Hierarchisation!K3048="Nord Ouest",VLOOKUP(Hierarchisation!E3048,effectifs_ete,6,FALSE),IF(Hierarchisation!K3048="Sud Est",VLOOKUP(Hierarchisation!E3048,effectifs_ete,7,FALSE),IF(Hierarchisation!K3048="Sud Ouest",VLOOKUP(Hierarchisation!E3048,effectifs_ete,8,FALSE),"Erreur Région"))))))</f>
        <v>#N/A</v>
      </c>
      <c r="U3048" s="17" t="e">
        <f>IF(K3048="Centre",VLOOKUP(E3048,effectifs_hiver,3,FALSE),IF(Hierarchisation!K3048="Grand Nord",VLOOKUP(Hierarchisation!E3048,effectifs_hiver,4,FALSE),IF(Hierarchisation!K3048="Nord Est",VLOOKUP(Hierarchisation!E3048,effectifs_hiver,5,FALSE),IF(Hierarchisation!K3048="Nord Ouest",VLOOKUP(Hierarchisation!E3048,effectifs_hiver,6,FALSE),IF(Hierarchisation!K3048="Sud Est",VLOOKUP(Hierarchisation!E3048,effectifs_hiver,7,FALSE),IF(Hierarchisation!K3048="Sud Ouest",VLOOKUP(Hierarchisation!E3048,effectifs_hiver,8,FALSE),"Erreur Région"))))))</f>
        <v>#N/A</v>
      </c>
      <c r="V3048" s="17" t="e">
        <f>IF(W3048="Transit","Transit",IF(W3048="hiver",VLOOKUP(E3048,'EFFECTIFS Hiver'!$A:$I,9,FALSE),IF(W3048="été",VLOOKUP(E3048,'EFFECTIFS Eté'!$A:$I,9,FALSE),"Erreur saison")))</f>
        <v>#N/A</v>
      </c>
      <c r="W3048" s="18" t="e">
        <f>VLOOKUP(D3048,Listes!B:C,2,FALSE)</f>
        <v>#N/A</v>
      </c>
    </row>
    <row r="3049" spans="1:23" ht="15.75" customHeight="1">
      <c r="A3049" s="11"/>
      <c r="B3049" s="11"/>
      <c r="C3049" s="11"/>
      <c r="D3049" s="11"/>
      <c r="E3049" s="11"/>
      <c r="F3049" s="11"/>
      <c r="G3049" s="11" t="e">
        <f>VLOOKUP(E3049,TAXONS!B:C,2,FALSE)</f>
        <v>#N/A</v>
      </c>
      <c r="H3049" s="13">
        <f t="shared" si="238"/>
        <v>0</v>
      </c>
      <c r="I3049" s="12" t="e">
        <f t="shared" si="239"/>
        <v>#N/A</v>
      </c>
      <c r="J3049" s="14" t="e">
        <f t="shared" si="240"/>
        <v>#N/A</v>
      </c>
      <c r="K3049" s="15" t="e">
        <f>VLOOKUP(B3049,REGIONS!A:D,4,FALSE)</f>
        <v>#N/A</v>
      </c>
      <c r="L3049" s="19" t="e">
        <f>VLOOKUP(G3049,Sensibilité!$A:$L,12,FALSE)</f>
        <v>#N/A</v>
      </c>
      <c r="M3049" s="19" t="e">
        <f t="shared" si="241"/>
        <v>#N/A</v>
      </c>
      <c r="N3049" s="19" t="e">
        <f t="shared" si="242"/>
        <v>#N/A</v>
      </c>
      <c r="O3049" s="15" t="str">
        <f>IF(D3049=Listes!$B$6,"SWARMING",IF(OR(D3049=Listes!$B$1,D3049=Listes!$B$2,D3049=Listes!$B$5),2,IF(OR(D3049=Listes!$B$3,D3049=Listes!$B$4),1,"erreur colonne D")))</f>
        <v>SWARMING</v>
      </c>
      <c r="P3049" s="15" t="e">
        <f>IF(OR(W3049="Hiver",W3049="Transit"),VLOOKUP(E3049,IC!A:E,4,FALSE),IF(W3049="été",VLOOKUP(E3049,IC!A:E,3,FALSE),"erreur"))</f>
        <v>#N/A</v>
      </c>
      <c r="Q3049" s="15" t="e">
        <f>IF(P3049="NR",0,IF(F3049&lt;5,0,IF(P3049=1,VLOOKUP(F3049,IC!$G$1:$I$8,3,TRUE),
IF(P3049=2,VLOOKUP(F3049,IC!$K$1:$M$8,3,TRUE),
IF(P3049=3,VLOOKUP(F3049,IC!$O$1:$Q$8,3,TRUE),IF(P3049=4,VLOOKUP(F3049,IC!$S$2:$U$9,3,TRUE),
"erreur"))))))</f>
        <v>#N/A</v>
      </c>
      <c r="R3049" s="16" t="e">
        <f>IF(OR(V3049="NA",V3049="Transit",V3049&lt;Listes!$F$1),"non applicable",F3049/V3049)</f>
        <v>#N/A</v>
      </c>
      <c r="S3049" s="16" t="e">
        <f>IF(W3049="Transit","Non applicable",IF(AND(W3049="été",T3049&gt;Listes!F3048),F3049/T3049,IF(AND(W3049="Hiver",Hierarchisation!U3049&gt;Listes!F3048),F3049/U3049,"non applicable")))</f>
        <v>#N/A</v>
      </c>
      <c r="T3049" s="17" t="e">
        <f>IF(K3049="Centre",VLOOKUP(E3049,effectifs_ete,3,FALSE),IF(Hierarchisation!K3049="Grand Nord",VLOOKUP(Hierarchisation!E3049,effectifs_ete,4,FALSE),IF(Hierarchisation!K3049="Nord Est",VLOOKUP(Hierarchisation!E3049,effectifs_ete,5,FALSE),IF(Hierarchisation!K3049="Nord Ouest",VLOOKUP(Hierarchisation!E3049,effectifs_ete,6,FALSE),IF(Hierarchisation!K3049="Sud Est",VLOOKUP(Hierarchisation!E3049,effectifs_ete,7,FALSE),IF(Hierarchisation!K3049="Sud Ouest",VLOOKUP(Hierarchisation!E3049,effectifs_ete,8,FALSE),"Erreur Région"))))))</f>
        <v>#N/A</v>
      </c>
      <c r="U3049" s="17" t="e">
        <f>IF(K3049="Centre",VLOOKUP(E3049,effectifs_hiver,3,FALSE),IF(Hierarchisation!K3049="Grand Nord",VLOOKUP(Hierarchisation!E3049,effectifs_hiver,4,FALSE),IF(Hierarchisation!K3049="Nord Est",VLOOKUP(Hierarchisation!E3049,effectifs_hiver,5,FALSE),IF(Hierarchisation!K3049="Nord Ouest",VLOOKUP(Hierarchisation!E3049,effectifs_hiver,6,FALSE),IF(Hierarchisation!K3049="Sud Est",VLOOKUP(Hierarchisation!E3049,effectifs_hiver,7,FALSE),IF(Hierarchisation!K3049="Sud Ouest",VLOOKUP(Hierarchisation!E3049,effectifs_hiver,8,FALSE),"Erreur Région"))))))</f>
        <v>#N/A</v>
      </c>
      <c r="V3049" s="17" t="e">
        <f>IF(W3049="Transit","Transit",IF(W3049="hiver",VLOOKUP(E3049,'EFFECTIFS Hiver'!$A:$I,9,FALSE),IF(W3049="été",VLOOKUP(E3049,'EFFECTIFS Eté'!$A:$I,9,FALSE),"Erreur saison")))</f>
        <v>#N/A</v>
      </c>
      <c r="W3049" s="18" t="e">
        <f>VLOOKUP(D3049,Listes!B:C,2,FALSE)</f>
        <v>#N/A</v>
      </c>
    </row>
    <row r="3050" spans="1:23" ht="15.75" customHeight="1">
      <c r="A3050" s="11"/>
      <c r="B3050" s="11"/>
      <c r="C3050" s="11"/>
      <c r="D3050" s="11"/>
      <c r="E3050" s="11"/>
      <c r="F3050" s="11"/>
      <c r="G3050" s="11" t="e">
        <f>VLOOKUP(E3050,TAXONS!B:C,2,FALSE)</f>
        <v>#N/A</v>
      </c>
      <c r="H3050" s="13">
        <f t="shared" si="238"/>
        <v>0</v>
      </c>
      <c r="I3050" s="12" t="e">
        <f t="shared" si="239"/>
        <v>#N/A</v>
      </c>
      <c r="J3050" s="14" t="e">
        <f t="shared" si="240"/>
        <v>#N/A</v>
      </c>
      <c r="K3050" s="15" t="e">
        <f>VLOOKUP(B3050,REGIONS!A:D,4,FALSE)</f>
        <v>#N/A</v>
      </c>
      <c r="L3050" s="19" t="e">
        <f>VLOOKUP(G3050,Sensibilité!$A:$L,12,FALSE)</f>
        <v>#N/A</v>
      </c>
      <c r="M3050" s="19" t="e">
        <f t="shared" si="241"/>
        <v>#N/A</v>
      </c>
      <c r="N3050" s="19" t="e">
        <f t="shared" si="242"/>
        <v>#N/A</v>
      </c>
      <c r="O3050" s="15" t="str">
        <f>IF(D3050=Listes!$B$6,"SWARMING",IF(OR(D3050=Listes!$B$1,D3050=Listes!$B$2,D3050=Listes!$B$5),2,IF(OR(D3050=Listes!$B$3,D3050=Listes!$B$4),1,"erreur colonne D")))</f>
        <v>SWARMING</v>
      </c>
      <c r="P3050" s="15" t="e">
        <f>IF(OR(W3050="Hiver",W3050="Transit"),VLOOKUP(E3050,IC!A:E,4,FALSE),IF(W3050="été",VLOOKUP(E3050,IC!A:E,3,FALSE),"erreur"))</f>
        <v>#N/A</v>
      </c>
      <c r="Q3050" s="15" t="e">
        <f>IF(P3050="NR",0,IF(F3050&lt;5,0,IF(P3050=1,VLOOKUP(F3050,IC!$G$1:$I$8,3,TRUE),
IF(P3050=2,VLOOKUP(F3050,IC!$K$1:$M$8,3,TRUE),
IF(P3050=3,VLOOKUP(F3050,IC!$O$1:$Q$8,3,TRUE),IF(P3050=4,VLOOKUP(F3050,IC!$S$2:$U$9,3,TRUE),
"erreur"))))))</f>
        <v>#N/A</v>
      </c>
      <c r="R3050" s="16" t="e">
        <f>IF(OR(V3050="NA",V3050="Transit",V3050&lt;Listes!$F$1),"non applicable",F3050/V3050)</f>
        <v>#N/A</v>
      </c>
      <c r="S3050" s="16" t="e">
        <f>IF(W3050="Transit","Non applicable",IF(AND(W3050="été",T3050&gt;Listes!F3049),F3050/T3050,IF(AND(W3050="Hiver",Hierarchisation!U3050&gt;Listes!F3049),F3050/U3050,"non applicable")))</f>
        <v>#N/A</v>
      </c>
      <c r="T3050" s="17" t="e">
        <f>IF(K3050="Centre",VLOOKUP(E3050,effectifs_ete,3,FALSE),IF(Hierarchisation!K3050="Grand Nord",VLOOKUP(Hierarchisation!E3050,effectifs_ete,4,FALSE),IF(Hierarchisation!K3050="Nord Est",VLOOKUP(Hierarchisation!E3050,effectifs_ete,5,FALSE),IF(Hierarchisation!K3050="Nord Ouest",VLOOKUP(Hierarchisation!E3050,effectifs_ete,6,FALSE),IF(Hierarchisation!K3050="Sud Est",VLOOKUP(Hierarchisation!E3050,effectifs_ete,7,FALSE),IF(Hierarchisation!K3050="Sud Ouest",VLOOKUP(Hierarchisation!E3050,effectifs_ete,8,FALSE),"Erreur Région"))))))</f>
        <v>#N/A</v>
      </c>
      <c r="U3050" s="17" t="e">
        <f>IF(K3050="Centre",VLOOKUP(E3050,effectifs_hiver,3,FALSE),IF(Hierarchisation!K3050="Grand Nord",VLOOKUP(Hierarchisation!E3050,effectifs_hiver,4,FALSE),IF(Hierarchisation!K3050="Nord Est",VLOOKUP(Hierarchisation!E3050,effectifs_hiver,5,FALSE),IF(Hierarchisation!K3050="Nord Ouest",VLOOKUP(Hierarchisation!E3050,effectifs_hiver,6,FALSE),IF(Hierarchisation!K3050="Sud Est",VLOOKUP(Hierarchisation!E3050,effectifs_hiver,7,FALSE),IF(Hierarchisation!K3050="Sud Ouest",VLOOKUP(Hierarchisation!E3050,effectifs_hiver,8,FALSE),"Erreur Région"))))))</f>
        <v>#N/A</v>
      </c>
      <c r="V3050" s="17" t="e">
        <f>IF(W3050="Transit","Transit",IF(W3050="hiver",VLOOKUP(E3050,'EFFECTIFS Hiver'!$A:$I,9,FALSE),IF(W3050="été",VLOOKUP(E3050,'EFFECTIFS Eté'!$A:$I,9,FALSE),"Erreur saison")))</f>
        <v>#N/A</v>
      </c>
      <c r="W3050" s="18" t="e">
        <f>VLOOKUP(D3050,Listes!B:C,2,FALSE)</f>
        <v>#N/A</v>
      </c>
    </row>
    <row r="3051" spans="1:23" ht="15.75" customHeight="1">
      <c r="A3051" s="11"/>
      <c r="B3051" s="11"/>
      <c r="C3051" s="11"/>
      <c r="D3051" s="11"/>
      <c r="E3051" s="11"/>
      <c r="F3051" s="11"/>
      <c r="G3051" s="11" t="e">
        <f>VLOOKUP(E3051,TAXONS!B:C,2,FALSE)</f>
        <v>#N/A</v>
      </c>
      <c r="H3051" s="13">
        <f t="shared" si="238"/>
        <v>0</v>
      </c>
      <c r="I3051" s="12" t="e">
        <f t="shared" si="239"/>
        <v>#N/A</v>
      </c>
      <c r="J3051" s="14" t="e">
        <f t="shared" si="240"/>
        <v>#N/A</v>
      </c>
      <c r="K3051" s="15" t="e">
        <f>VLOOKUP(B3051,REGIONS!A:D,4,FALSE)</f>
        <v>#N/A</v>
      </c>
      <c r="L3051" s="19" t="e">
        <f>VLOOKUP(G3051,Sensibilité!$A:$L,12,FALSE)</f>
        <v>#N/A</v>
      </c>
      <c r="M3051" s="19" t="e">
        <f t="shared" si="241"/>
        <v>#N/A</v>
      </c>
      <c r="N3051" s="19" t="e">
        <f t="shared" si="242"/>
        <v>#N/A</v>
      </c>
      <c r="O3051" s="15" t="str">
        <f>IF(D3051=Listes!$B$6,"SWARMING",IF(OR(D3051=Listes!$B$1,D3051=Listes!$B$2,D3051=Listes!$B$5),2,IF(OR(D3051=Listes!$B$3,D3051=Listes!$B$4),1,"erreur colonne D")))</f>
        <v>SWARMING</v>
      </c>
      <c r="P3051" s="15" t="e">
        <f>IF(OR(W3051="Hiver",W3051="Transit"),VLOOKUP(E3051,IC!A:E,4,FALSE),IF(W3051="été",VLOOKUP(E3051,IC!A:E,3,FALSE),"erreur"))</f>
        <v>#N/A</v>
      </c>
      <c r="Q3051" s="15" t="e">
        <f>IF(P3051="NR",0,IF(F3051&lt;5,0,IF(P3051=1,VLOOKUP(F3051,IC!$G$1:$I$8,3,TRUE),
IF(P3051=2,VLOOKUP(F3051,IC!$K$1:$M$8,3,TRUE),
IF(P3051=3,VLOOKUP(F3051,IC!$O$1:$Q$8,3,TRUE),IF(P3051=4,VLOOKUP(F3051,IC!$S$2:$U$9,3,TRUE),
"erreur"))))))</f>
        <v>#N/A</v>
      </c>
      <c r="R3051" s="16" t="e">
        <f>IF(OR(V3051="NA",V3051="Transit",V3051&lt;Listes!$F$1),"non applicable",F3051/V3051)</f>
        <v>#N/A</v>
      </c>
      <c r="S3051" s="16" t="e">
        <f>IF(W3051="Transit","Non applicable",IF(AND(W3051="été",T3051&gt;Listes!F3050),F3051/T3051,IF(AND(W3051="Hiver",Hierarchisation!U3051&gt;Listes!F3050),F3051/U3051,"non applicable")))</f>
        <v>#N/A</v>
      </c>
      <c r="T3051" s="17" t="e">
        <f>IF(K3051="Centre",VLOOKUP(E3051,effectifs_ete,3,FALSE),IF(Hierarchisation!K3051="Grand Nord",VLOOKUP(Hierarchisation!E3051,effectifs_ete,4,FALSE),IF(Hierarchisation!K3051="Nord Est",VLOOKUP(Hierarchisation!E3051,effectifs_ete,5,FALSE),IF(Hierarchisation!K3051="Nord Ouest",VLOOKUP(Hierarchisation!E3051,effectifs_ete,6,FALSE),IF(Hierarchisation!K3051="Sud Est",VLOOKUP(Hierarchisation!E3051,effectifs_ete,7,FALSE),IF(Hierarchisation!K3051="Sud Ouest",VLOOKUP(Hierarchisation!E3051,effectifs_ete,8,FALSE),"Erreur Région"))))))</f>
        <v>#N/A</v>
      </c>
      <c r="U3051" s="17" t="e">
        <f>IF(K3051="Centre",VLOOKUP(E3051,effectifs_hiver,3,FALSE),IF(Hierarchisation!K3051="Grand Nord",VLOOKUP(Hierarchisation!E3051,effectifs_hiver,4,FALSE),IF(Hierarchisation!K3051="Nord Est",VLOOKUP(Hierarchisation!E3051,effectifs_hiver,5,FALSE),IF(Hierarchisation!K3051="Nord Ouest",VLOOKUP(Hierarchisation!E3051,effectifs_hiver,6,FALSE),IF(Hierarchisation!K3051="Sud Est",VLOOKUP(Hierarchisation!E3051,effectifs_hiver,7,FALSE),IF(Hierarchisation!K3051="Sud Ouest",VLOOKUP(Hierarchisation!E3051,effectifs_hiver,8,FALSE),"Erreur Région"))))))</f>
        <v>#N/A</v>
      </c>
      <c r="V3051" s="17" t="e">
        <f>IF(W3051="Transit","Transit",IF(W3051="hiver",VLOOKUP(E3051,'EFFECTIFS Hiver'!$A:$I,9,FALSE),IF(W3051="été",VLOOKUP(E3051,'EFFECTIFS Eté'!$A:$I,9,FALSE),"Erreur saison")))</f>
        <v>#N/A</v>
      </c>
      <c r="W3051" s="18" t="e">
        <f>VLOOKUP(D3051,Listes!B:C,2,FALSE)</f>
        <v>#N/A</v>
      </c>
    </row>
    <row r="3052" spans="1:23" ht="15.75" customHeight="1">
      <c r="A3052" s="11"/>
      <c r="B3052" s="11"/>
      <c r="C3052" s="11"/>
      <c r="D3052" s="11"/>
      <c r="E3052" s="11"/>
      <c r="F3052" s="11"/>
      <c r="G3052" s="11" t="e">
        <f>VLOOKUP(E3052,TAXONS!B:C,2,FALSE)</f>
        <v>#N/A</v>
      </c>
      <c r="H3052" s="13">
        <f t="shared" si="238"/>
        <v>0</v>
      </c>
      <c r="I3052" s="12" t="e">
        <f t="shared" si="239"/>
        <v>#N/A</v>
      </c>
      <c r="J3052" s="14" t="e">
        <f t="shared" si="240"/>
        <v>#N/A</v>
      </c>
      <c r="K3052" s="15" t="e">
        <f>VLOOKUP(B3052,REGIONS!A:D,4,FALSE)</f>
        <v>#N/A</v>
      </c>
      <c r="L3052" s="19" t="e">
        <f>VLOOKUP(G3052,Sensibilité!$A:$L,12,FALSE)</f>
        <v>#N/A</v>
      </c>
      <c r="M3052" s="19" t="e">
        <f t="shared" si="241"/>
        <v>#N/A</v>
      </c>
      <c r="N3052" s="19" t="e">
        <f t="shared" si="242"/>
        <v>#N/A</v>
      </c>
      <c r="O3052" s="15" t="str">
        <f>IF(D3052=Listes!$B$6,"SWARMING",IF(OR(D3052=Listes!$B$1,D3052=Listes!$B$2,D3052=Listes!$B$5),2,IF(OR(D3052=Listes!$B$3,D3052=Listes!$B$4),1,"erreur colonne D")))</f>
        <v>SWARMING</v>
      </c>
      <c r="P3052" s="15" t="e">
        <f>IF(OR(W3052="Hiver",W3052="Transit"),VLOOKUP(E3052,IC!A:E,4,FALSE),IF(W3052="été",VLOOKUP(E3052,IC!A:E,3,FALSE),"erreur"))</f>
        <v>#N/A</v>
      </c>
      <c r="Q3052" s="15" t="e">
        <f>IF(P3052="NR",0,IF(F3052&lt;5,0,IF(P3052=1,VLOOKUP(F3052,IC!$G$1:$I$8,3,TRUE),
IF(P3052=2,VLOOKUP(F3052,IC!$K$1:$M$8,3,TRUE),
IF(P3052=3,VLOOKUP(F3052,IC!$O$1:$Q$8,3,TRUE),IF(P3052=4,VLOOKUP(F3052,IC!$S$2:$U$9,3,TRUE),
"erreur"))))))</f>
        <v>#N/A</v>
      </c>
      <c r="R3052" s="16" t="e">
        <f>IF(OR(V3052="NA",V3052="Transit",V3052&lt;Listes!$F$1),"non applicable",F3052/V3052)</f>
        <v>#N/A</v>
      </c>
      <c r="S3052" s="16" t="e">
        <f>IF(W3052="Transit","Non applicable",IF(AND(W3052="été",T3052&gt;Listes!F3051),F3052/T3052,IF(AND(W3052="Hiver",Hierarchisation!U3052&gt;Listes!F3051),F3052/U3052,"non applicable")))</f>
        <v>#N/A</v>
      </c>
      <c r="T3052" s="17" t="e">
        <f>IF(K3052="Centre",VLOOKUP(E3052,effectifs_ete,3,FALSE),IF(Hierarchisation!K3052="Grand Nord",VLOOKUP(Hierarchisation!E3052,effectifs_ete,4,FALSE),IF(Hierarchisation!K3052="Nord Est",VLOOKUP(Hierarchisation!E3052,effectifs_ete,5,FALSE),IF(Hierarchisation!K3052="Nord Ouest",VLOOKUP(Hierarchisation!E3052,effectifs_ete,6,FALSE),IF(Hierarchisation!K3052="Sud Est",VLOOKUP(Hierarchisation!E3052,effectifs_ete,7,FALSE),IF(Hierarchisation!K3052="Sud Ouest",VLOOKUP(Hierarchisation!E3052,effectifs_ete,8,FALSE),"Erreur Région"))))))</f>
        <v>#N/A</v>
      </c>
      <c r="U3052" s="17" t="e">
        <f>IF(K3052="Centre",VLOOKUP(E3052,effectifs_hiver,3,FALSE),IF(Hierarchisation!K3052="Grand Nord",VLOOKUP(Hierarchisation!E3052,effectifs_hiver,4,FALSE),IF(Hierarchisation!K3052="Nord Est",VLOOKUP(Hierarchisation!E3052,effectifs_hiver,5,FALSE),IF(Hierarchisation!K3052="Nord Ouest",VLOOKUP(Hierarchisation!E3052,effectifs_hiver,6,FALSE),IF(Hierarchisation!K3052="Sud Est",VLOOKUP(Hierarchisation!E3052,effectifs_hiver,7,FALSE),IF(Hierarchisation!K3052="Sud Ouest",VLOOKUP(Hierarchisation!E3052,effectifs_hiver,8,FALSE),"Erreur Région"))))))</f>
        <v>#N/A</v>
      </c>
      <c r="V3052" s="17" t="e">
        <f>IF(W3052="Transit","Transit",IF(W3052="hiver",VLOOKUP(E3052,'EFFECTIFS Hiver'!$A:$I,9,FALSE),IF(W3052="été",VLOOKUP(E3052,'EFFECTIFS Eté'!$A:$I,9,FALSE),"Erreur saison")))</f>
        <v>#N/A</v>
      </c>
      <c r="W3052" s="18" t="e">
        <f>VLOOKUP(D3052,Listes!B:C,2,FALSE)</f>
        <v>#N/A</v>
      </c>
    </row>
    <row r="3053" spans="1:23" ht="15.75" customHeight="1">
      <c r="A3053" s="11"/>
      <c r="B3053" s="11"/>
      <c r="C3053" s="11"/>
      <c r="D3053" s="11"/>
      <c r="E3053" s="11"/>
      <c r="F3053" s="11"/>
      <c r="G3053" s="11" t="e">
        <f>VLOOKUP(E3053,TAXONS!B:C,2,FALSE)</f>
        <v>#N/A</v>
      </c>
      <c r="H3053" s="13">
        <f t="shared" si="238"/>
        <v>0</v>
      </c>
      <c r="I3053" s="12" t="e">
        <f t="shared" si="239"/>
        <v>#N/A</v>
      </c>
      <c r="J3053" s="14" t="e">
        <f t="shared" si="240"/>
        <v>#N/A</v>
      </c>
      <c r="K3053" s="15" t="e">
        <f>VLOOKUP(B3053,REGIONS!A:D,4,FALSE)</f>
        <v>#N/A</v>
      </c>
      <c r="L3053" s="19" t="e">
        <f>VLOOKUP(G3053,Sensibilité!$A:$L,12,FALSE)</f>
        <v>#N/A</v>
      </c>
      <c r="M3053" s="19" t="e">
        <f t="shared" si="241"/>
        <v>#N/A</v>
      </c>
      <c r="N3053" s="19" t="e">
        <f t="shared" si="242"/>
        <v>#N/A</v>
      </c>
      <c r="O3053" s="15" t="str">
        <f>IF(D3053=Listes!$B$6,"SWARMING",IF(OR(D3053=Listes!$B$1,D3053=Listes!$B$2,D3053=Listes!$B$5),2,IF(OR(D3053=Listes!$B$3,D3053=Listes!$B$4),1,"erreur colonne D")))</f>
        <v>SWARMING</v>
      </c>
      <c r="P3053" s="15" t="e">
        <f>IF(OR(W3053="Hiver",W3053="Transit"),VLOOKUP(E3053,IC!A:E,4,FALSE),IF(W3053="été",VLOOKUP(E3053,IC!A:E,3,FALSE),"erreur"))</f>
        <v>#N/A</v>
      </c>
      <c r="Q3053" s="15" t="e">
        <f>IF(P3053="NR",0,IF(F3053&lt;5,0,IF(P3053=1,VLOOKUP(F3053,IC!$G$1:$I$8,3,TRUE),
IF(P3053=2,VLOOKUP(F3053,IC!$K$1:$M$8,3,TRUE),
IF(P3053=3,VLOOKUP(F3053,IC!$O$1:$Q$8,3,TRUE),IF(P3053=4,VLOOKUP(F3053,IC!$S$2:$U$9,3,TRUE),
"erreur"))))))</f>
        <v>#N/A</v>
      </c>
      <c r="R3053" s="16" t="e">
        <f>IF(OR(V3053="NA",V3053="Transit",V3053&lt;Listes!$F$1),"non applicable",F3053/V3053)</f>
        <v>#N/A</v>
      </c>
      <c r="S3053" s="16" t="e">
        <f>IF(W3053="Transit","Non applicable",IF(AND(W3053="été",T3053&gt;Listes!F3052),F3053/T3053,IF(AND(W3053="Hiver",Hierarchisation!U3053&gt;Listes!F3052),F3053/U3053,"non applicable")))</f>
        <v>#N/A</v>
      </c>
      <c r="T3053" s="17" t="e">
        <f>IF(K3053="Centre",VLOOKUP(E3053,effectifs_ete,3,FALSE),IF(Hierarchisation!K3053="Grand Nord",VLOOKUP(Hierarchisation!E3053,effectifs_ete,4,FALSE),IF(Hierarchisation!K3053="Nord Est",VLOOKUP(Hierarchisation!E3053,effectifs_ete,5,FALSE),IF(Hierarchisation!K3053="Nord Ouest",VLOOKUP(Hierarchisation!E3053,effectifs_ete,6,FALSE),IF(Hierarchisation!K3053="Sud Est",VLOOKUP(Hierarchisation!E3053,effectifs_ete,7,FALSE),IF(Hierarchisation!K3053="Sud Ouest",VLOOKUP(Hierarchisation!E3053,effectifs_ete,8,FALSE),"Erreur Région"))))))</f>
        <v>#N/A</v>
      </c>
      <c r="U3053" s="17" t="e">
        <f>IF(K3053="Centre",VLOOKUP(E3053,effectifs_hiver,3,FALSE),IF(Hierarchisation!K3053="Grand Nord",VLOOKUP(Hierarchisation!E3053,effectifs_hiver,4,FALSE),IF(Hierarchisation!K3053="Nord Est",VLOOKUP(Hierarchisation!E3053,effectifs_hiver,5,FALSE),IF(Hierarchisation!K3053="Nord Ouest",VLOOKUP(Hierarchisation!E3053,effectifs_hiver,6,FALSE),IF(Hierarchisation!K3053="Sud Est",VLOOKUP(Hierarchisation!E3053,effectifs_hiver,7,FALSE),IF(Hierarchisation!K3053="Sud Ouest",VLOOKUP(Hierarchisation!E3053,effectifs_hiver,8,FALSE),"Erreur Région"))))))</f>
        <v>#N/A</v>
      </c>
      <c r="V3053" s="17" t="e">
        <f>IF(W3053="Transit","Transit",IF(W3053="hiver",VLOOKUP(E3053,'EFFECTIFS Hiver'!$A:$I,9,FALSE),IF(W3053="été",VLOOKUP(E3053,'EFFECTIFS Eté'!$A:$I,9,FALSE),"Erreur saison")))</f>
        <v>#N/A</v>
      </c>
      <c r="W3053" s="18" t="e">
        <f>VLOOKUP(D3053,Listes!B:C,2,FALSE)</f>
        <v>#N/A</v>
      </c>
    </row>
    <row r="3054" spans="1:23" ht="15.75" customHeight="1">
      <c r="A3054" s="11"/>
      <c r="B3054" s="11"/>
      <c r="C3054" s="11"/>
      <c r="D3054" s="11"/>
      <c r="E3054" s="11"/>
      <c r="F3054" s="11"/>
      <c r="G3054" s="11" t="e">
        <f>VLOOKUP(E3054,TAXONS!B:C,2,FALSE)</f>
        <v>#N/A</v>
      </c>
      <c r="H3054" s="13">
        <f t="shared" si="238"/>
        <v>0</v>
      </c>
      <c r="I3054" s="12" t="e">
        <f t="shared" si="239"/>
        <v>#N/A</v>
      </c>
      <c r="J3054" s="14" t="e">
        <f t="shared" si="240"/>
        <v>#N/A</v>
      </c>
      <c r="K3054" s="15" t="e">
        <f>VLOOKUP(B3054,REGIONS!A:D,4,FALSE)</f>
        <v>#N/A</v>
      </c>
      <c r="L3054" s="19" t="e">
        <f>VLOOKUP(G3054,Sensibilité!$A:$L,12,FALSE)</f>
        <v>#N/A</v>
      </c>
      <c r="M3054" s="19" t="e">
        <f t="shared" si="241"/>
        <v>#N/A</v>
      </c>
      <c r="N3054" s="19" t="e">
        <f t="shared" si="242"/>
        <v>#N/A</v>
      </c>
      <c r="O3054" s="15" t="str">
        <f>IF(D3054=Listes!$B$6,"SWARMING",IF(OR(D3054=Listes!$B$1,D3054=Listes!$B$2,D3054=Listes!$B$5),2,IF(OR(D3054=Listes!$B$3,D3054=Listes!$B$4),1,"erreur colonne D")))</f>
        <v>SWARMING</v>
      </c>
      <c r="P3054" s="15" t="e">
        <f>IF(OR(W3054="Hiver",W3054="Transit"),VLOOKUP(E3054,IC!A:E,4,FALSE),IF(W3054="été",VLOOKUP(E3054,IC!A:E,3,FALSE),"erreur"))</f>
        <v>#N/A</v>
      </c>
      <c r="Q3054" s="15" t="e">
        <f>IF(P3054="NR",0,IF(F3054&lt;5,0,IF(P3054=1,VLOOKUP(F3054,IC!$G$1:$I$8,3,TRUE),
IF(P3054=2,VLOOKUP(F3054,IC!$K$1:$M$8,3,TRUE),
IF(P3054=3,VLOOKUP(F3054,IC!$O$1:$Q$8,3,TRUE),IF(P3054=4,VLOOKUP(F3054,IC!$S$2:$U$9,3,TRUE),
"erreur"))))))</f>
        <v>#N/A</v>
      </c>
      <c r="R3054" s="16" t="e">
        <f>IF(OR(V3054="NA",V3054="Transit",V3054&lt;Listes!$F$1),"non applicable",F3054/V3054)</f>
        <v>#N/A</v>
      </c>
      <c r="S3054" s="16" t="e">
        <f>IF(W3054="Transit","Non applicable",IF(AND(W3054="été",T3054&gt;Listes!F3053),F3054/T3054,IF(AND(W3054="Hiver",Hierarchisation!U3054&gt;Listes!F3053),F3054/U3054,"non applicable")))</f>
        <v>#N/A</v>
      </c>
      <c r="T3054" s="17" t="e">
        <f>IF(K3054="Centre",VLOOKUP(E3054,effectifs_ete,3,FALSE),IF(Hierarchisation!K3054="Grand Nord",VLOOKUP(Hierarchisation!E3054,effectifs_ete,4,FALSE),IF(Hierarchisation!K3054="Nord Est",VLOOKUP(Hierarchisation!E3054,effectifs_ete,5,FALSE),IF(Hierarchisation!K3054="Nord Ouest",VLOOKUP(Hierarchisation!E3054,effectifs_ete,6,FALSE),IF(Hierarchisation!K3054="Sud Est",VLOOKUP(Hierarchisation!E3054,effectifs_ete,7,FALSE),IF(Hierarchisation!K3054="Sud Ouest",VLOOKUP(Hierarchisation!E3054,effectifs_ete,8,FALSE),"Erreur Région"))))))</f>
        <v>#N/A</v>
      </c>
      <c r="U3054" s="17" t="e">
        <f>IF(K3054="Centre",VLOOKUP(E3054,effectifs_hiver,3,FALSE),IF(Hierarchisation!K3054="Grand Nord",VLOOKUP(Hierarchisation!E3054,effectifs_hiver,4,FALSE),IF(Hierarchisation!K3054="Nord Est",VLOOKUP(Hierarchisation!E3054,effectifs_hiver,5,FALSE),IF(Hierarchisation!K3054="Nord Ouest",VLOOKUP(Hierarchisation!E3054,effectifs_hiver,6,FALSE),IF(Hierarchisation!K3054="Sud Est",VLOOKUP(Hierarchisation!E3054,effectifs_hiver,7,FALSE),IF(Hierarchisation!K3054="Sud Ouest",VLOOKUP(Hierarchisation!E3054,effectifs_hiver,8,FALSE),"Erreur Région"))))))</f>
        <v>#N/A</v>
      </c>
      <c r="V3054" s="17" t="e">
        <f>IF(W3054="Transit","Transit",IF(W3054="hiver",VLOOKUP(E3054,'EFFECTIFS Hiver'!$A:$I,9,FALSE),IF(W3054="été",VLOOKUP(E3054,'EFFECTIFS Eté'!$A:$I,9,FALSE),"Erreur saison")))</f>
        <v>#N/A</v>
      </c>
      <c r="W3054" s="18" t="e">
        <f>VLOOKUP(D3054,Listes!B:C,2,FALSE)</f>
        <v>#N/A</v>
      </c>
    </row>
    <row r="3055" spans="1:23" ht="15.75" customHeight="1">
      <c r="A3055" s="11"/>
      <c r="B3055" s="11"/>
      <c r="C3055" s="11"/>
      <c r="D3055" s="11"/>
      <c r="E3055" s="11"/>
      <c r="F3055" s="11"/>
      <c r="G3055" s="11" t="e">
        <f>VLOOKUP(E3055,TAXONS!B:C,2,FALSE)</f>
        <v>#N/A</v>
      </c>
      <c r="H3055" s="13">
        <f t="shared" si="238"/>
        <v>0</v>
      </c>
      <c r="I3055" s="12" t="e">
        <f t="shared" si="239"/>
        <v>#N/A</v>
      </c>
      <c r="J3055" s="14" t="e">
        <f t="shared" si="240"/>
        <v>#N/A</v>
      </c>
      <c r="K3055" s="15" t="e">
        <f>VLOOKUP(B3055,REGIONS!A:D,4,FALSE)</f>
        <v>#N/A</v>
      </c>
      <c r="L3055" s="19" t="e">
        <f>VLOOKUP(G3055,Sensibilité!$A:$L,12,FALSE)</f>
        <v>#N/A</v>
      </c>
      <c r="M3055" s="19" t="e">
        <f t="shared" si="241"/>
        <v>#N/A</v>
      </c>
      <c r="N3055" s="19" t="e">
        <f t="shared" si="242"/>
        <v>#N/A</v>
      </c>
      <c r="O3055" s="15" t="str">
        <f>IF(D3055=Listes!$B$6,"SWARMING",IF(OR(D3055=Listes!$B$1,D3055=Listes!$B$2,D3055=Listes!$B$5),2,IF(OR(D3055=Listes!$B$3,D3055=Listes!$B$4),1,"erreur colonne D")))</f>
        <v>SWARMING</v>
      </c>
      <c r="P3055" s="15" t="e">
        <f>IF(OR(W3055="Hiver",W3055="Transit"),VLOOKUP(E3055,IC!A:E,4,FALSE),IF(W3055="été",VLOOKUP(E3055,IC!A:E,3,FALSE),"erreur"))</f>
        <v>#N/A</v>
      </c>
      <c r="Q3055" s="15" t="e">
        <f>IF(P3055="NR",0,IF(F3055&lt;5,0,IF(P3055=1,VLOOKUP(F3055,IC!$G$1:$I$8,3,TRUE),
IF(P3055=2,VLOOKUP(F3055,IC!$K$1:$M$8,3,TRUE),
IF(P3055=3,VLOOKUP(F3055,IC!$O$1:$Q$8,3,TRUE),IF(P3055=4,VLOOKUP(F3055,IC!$S$2:$U$9,3,TRUE),
"erreur"))))))</f>
        <v>#N/A</v>
      </c>
      <c r="R3055" s="16" t="e">
        <f>IF(OR(V3055="NA",V3055="Transit",V3055&lt;Listes!$F$1),"non applicable",F3055/V3055)</f>
        <v>#N/A</v>
      </c>
      <c r="S3055" s="16" t="e">
        <f>IF(W3055="Transit","Non applicable",IF(AND(W3055="été",T3055&gt;Listes!F3054),F3055/T3055,IF(AND(W3055="Hiver",Hierarchisation!U3055&gt;Listes!F3054),F3055/U3055,"non applicable")))</f>
        <v>#N/A</v>
      </c>
      <c r="T3055" s="17" t="e">
        <f>IF(K3055="Centre",VLOOKUP(E3055,effectifs_ete,3,FALSE),IF(Hierarchisation!K3055="Grand Nord",VLOOKUP(Hierarchisation!E3055,effectifs_ete,4,FALSE),IF(Hierarchisation!K3055="Nord Est",VLOOKUP(Hierarchisation!E3055,effectifs_ete,5,FALSE),IF(Hierarchisation!K3055="Nord Ouest",VLOOKUP(Hierarchisation!E3055,effectifs_ete,6,FALSE),IF(Hierarchisation!K3055="Sud Est",VLOOKUP(Hierarchisation!E3055,effectifs_ete,7,FALSE),IF(Hierarchisation!K3055="Sud Ouest",VLOOKUP(Hierarchisation!E3055,effectifs_ete,8,FALSE),"Erreur Région"))))))</f>
        <v>#N/A</v>
      </c>
      <c r="U3055" s="17" t="e">
        <f>IF(K3055="Centre",VLOOKUP(E3055,effectifs_hiver,3,FALSE),IF(Hierarchisation!K3055="Grand Nord",VLOOKUP(Hierarchisation!E3055,effectifs_hiver,4,FALSE),IF(Hierarchisation!K3055="Nord Est",VLOOKUP(Hierarchisation!E3055,effectifs_hiver,5,FALSE),IF(Hierarchisation!K3055="Nord Ouest",VLOOKUP(Hierarchisation!E3055,effectifs_hiver,6,FALSE),IF(Hierarchisation!K3055="Sud Est",VLOOKUP(Hierarchisation!E3055,effectifs_hiver,7,FALSE),IF(Hierarchisation!K3055="Sud Ouest",VLOOKUP(Hierarchisation!E3055,effectifs_hiver,8,FALSE),"Erreur Région"))))))</f>
        <v>#N/A</v>
      </c>
      <c r="V3055" s="17" t="e">
        <f>IF(W3055="Transit","Transit",IF(W3055="hiver",VLOOKUP(E3055,'EFFECTIFS Hiver'!$A:$I,9,FALSE),IF(W3055="été",VLOOKUP(E3055,'EFFECTIFS Eté'!$A:$I,9,FALSE),"Erreur saison")))</f>
        <v>#N/A</v>
      </c>
      <c r="W3055" s="18" t="e">
        <f>VLOOKUP(D3055,Listes!B:C,2,FALSE)</f>
        <v>#N/A</v>
      </c>
    </row>
    <row r="3056" spans="1:23" ht="15.75" customHeight="1">
      <c r="A3056" s="11"/>
      <c r="B3056" s="11"/>
      <c r="C3056" s="11"/>
      <c r="D3056" s="11"/>
      <c r="E3056" s="11"/>
      <c r="F3056" s="11"/>
      <c r="G3056" s="11" t="e">
        <f>VLOOKUP(E3056,TAXONS!B:C,2,FALSE)</f>
        <v>#N/A</v>
      </c>
      <c r="H3056" s="13">
        <f t="shared" si="238"/>
        <v>0</v>
      </c>
      <c r="I3056" s="12" t="e">
        <f t="shared" si="239"/>
        <v>#N/A</v>
      </c>
      <c r="J3056" s="14" t="e">
        <f t="shared" si="240"/>
        <v>#N/A</v>
      </c>
      <c r="K3056" s="15" t="e">
        <f>VLOOKUP(B3056,REGIONS!A:D,4,FALSE)</f>
        <v>#N/A</v>
      </c>
      <c r="L3056" s="19" t="e">
        <f>VLOOKUP(G3056,Sensibilité!$A:$L,12,FALSE)</f>
        <v>#N/A</v>
      </c>
      <c r="M3056" s="19" t="e">
        <f t="shared" si="241"/>
        <v>#N/A</v>
      </c>
      <c r="N3056" s="19" t="e">
        <f t="shared" si="242"/>
        <v>#N/A</v>
      </c>
      <c r="O3056" s="15" t="str">
        <f>IF(D3056=Listes!$B$6,"SWARMING",IF(OR(D3056=Listes!$B$1,D3056=Listes!$B$2,D3056=Listes!$B$5),2,IF(OR(D3056=Listes!$B$3,D3056=Listes!$B$4),1,"erreur colonne D")))</f>
        <v>SWARMING</v>
      </c>
      <c r="P3056" s="15" t="e">
        <f>IF(OR(W3056="Hiver",W3056="Transit"),VLOOKUP(E3056,IC!A:E,4,FALSE),IF(W3056="été",VLOOKUP(E3056,IC!A:E,3,FALSE),"erreur"))</f>
        <v>#N/A</v>
      </c>
      <c r="Q3056" s="15" t="e">
        <f>IF(P3056="NR",0,IF(F3056&lt;5,0,IF(P3056=1,VLOOKUP(F3056,IC!$G$1:$I$8,3,TRUE),
IF(P3056=2,VLOOKUP(F3056,IC!$K$1:$M$8,3,TRUE),
IF(P3056=3,VLOOKUP(F3056,IC!$O$1:$Q$8,3,TRUE),IF(P3056=4,VLOOKUP(F3056,IC!$S$2:$U$9,3,TRUE),
"erreur"))))))</f>
        <v>#N/A</v>
      </c>
      <c r="R3056" s="16" t="e">
        <f>IF(OR(V3056="NA",V3056="Transit",V3056&lt;Listes!$F$1),"non applicable",F3056/V3056)</f>
        <v>#N/A</v>
      </c>
      <c r="S3056" s="16" t="e">
        <f>IF(W3056="Transit","Non applicable",IF(AND(W3056="été",T3056&gt;Listes!F3055),F3056/T3056,IF(AND(W3056="Hiver",Hierarchisation!U3056&gt;Listes!F3055),F3056/U3056,"non applicable")))</f>
        <v>#N/A</v>
      </c>
      <c r="T3056" s="17" t="e">
        <f>IF(K3056="Centre",VLOOKUP(E3056,effectifs_ete,3,FALSE),IF(Hierarchisation!K3056="Grand Nord",VLOOKUP(Hierarchisation!E3056,effectifs_ete,4,FALSE),IF(Hierarchisation!K3056="Nord Est",VLOOKUP(Hierarchisation!E3056,effectifs_ete,5,FALSE),IF(Hierarchisation!K3056="Nord Ouest",VLOOKUP(Hierarchisation!E3056,effectifs_ete,6,FALSE),IF(Hierarchisation!K3056="Sud Est",VLOOKUP(Hierarchisation!E3056,effectifs_ete,7,FALSE),IF(Hierarchisation!K3056="Sud Ouest",VLOOKUP(Hierarchisation!E3056,effectifs_ete,8,FALSE),"Erreur Région"))))))</f>
        <v>#N/A</v>
      </c>
      <c r="U3056" s="17" t="e">
        <f>IF(K3056="Centre",VLOOKUP(E3056,effectifs_hiver,3,FALSE),IF(Hierarchisation!K3056="Grand Nord",VLOOKUP(Hierarchisation!E3056,effectifs_hiver,4,FALSE),IF(Hierarchisation!K3056="Nord Est",VLOOKUP(Hierarchisation!E3056,effectifs_hiver,5,FALSE),IF(Hierarchisation!K3056="Nord Ouest",VLOOKUP(Hierarchisation!E3056,effectifs_hiver,6,FALSE),IF(Hierarchisation!K3056="Sud Est",VLOOKUP(Hierarchisation!E3056,effectifs_hiver,7,FALSE),IF(Hierarchisation!K3056="Sud Ouest",VLOOKUP(Hierarchisation!E3056,effectifs_hiver,8,FALSE),"Erreur Région"))))))</f>
        <v>#N/A</v>
      </c>
      <c r="V3056" s="17" t="e">
        <f>IF(W3056="Transit","Transit",IF(W3056="hiver",VLOOKUP(E3056,'EFFECTIFS Hiver'!$A:$I,9,FALSE),IF(W3056="été",VLOOKUP(E3056,'EFFECTIFS Eté'!$A:$I,9,FALSE),"Erreur saison")))</f>
        <v>#N/A</v>
      </c>
      <c r="W3056" s="18" t="e">
        <f>VLOOKUP(D3056,Listes!B:C,2,FALSE)</f>
        <v>#N/A</v>
      </c>
    </row>
    <row r="3057" spans="1:23" ht="15.75" customHeight="1">
      <c r="A3057" s="11"/>
      <c r="B3057" s="11"/>
      <c r="C3057" s="11"/>
      <c r="D3057" s="11"/>
      <c r="E3057" s="11"/>
      <c r="F3057" s="11"/>
      <c r="G3057" s="11" t="e">
        <f>VLOOKUP(E3057,TAXONS!B:C,2,FALSE)</f>
        <v>#N/A</v>
      </c>
      <c r="H3057" s="13">
        <f t="shared" si="238"/>
        <v>0</v>
      </c>
      <c r="I3057" s="12" t="e">
        <f t="shared" si="239"/>
        <v>#N/A</v>
      </c>
      <c r="J3057" s="14" t="e">
        <f t="shared" si="240"/>
        <v>#N/A</v>
      </c>
      <c r="K3057" s="15" t="e">
        <f>VLOOKUP(B3057,REGIONS!A:D,4,FALSE)</f>
        <v>#N/A</v>
      </c>
      <c r="L3057" s="19" t="e">
        <f>VLOOKUP(G3057,Sensibilité!$A:$L,12,FALSE)</f>
        <v>#N/A</v>
      </c>
      <c r="M3057" s="19" t="e">
        <f t="shared" si="241"/>
        <v>#N/A</v>
      </c>
      <c r="N3057" s="19" t="e">
        <f t="shared" si="242"/>
        <v>#N/A</v>
      </c>
      <c r="O3057" s="15" t="str">
        <f>IF(D3057=Listes!$B$6,"SWARMING",IF(OR(D3057=Listes!$B$1,D3057=Listes!$B$2,D3057=Listes!$B$5),2,IF(OR(D3057=Listes!$B$3,D3057=Listes!$B$4),1,"erreur colonne D")))</f>
        <v>SWARMING</v>
      </c>
      <c r="P3057" s="15" t="e">
        <f>IF(OR(W3057="Hiver",W3057="Transit"),VLOOKUP(E3057,IC!A:E,4,FALSE),IF(W3057="été",VLOOKUP(E3057,IC!A:E,3,FALSE),"erreur"))</f>
        <v>#N/A</v>
      </c>
      <c r="Q3057" s="15" t="e">
        <f>IF(P3057="NR",0,IF(F3057&lt;5,0,IF(P3057=1,VLOOKUP(F3057,IC!$G$1:$I$8,3,TRUE),
IF(P3057=2,VLOOKUP(F3057,IC!$K$1:$M$8,3,TRUE),
IF(P3057=3,VLOOKUP(F3057,IC!$O$1:$Q$8,3,TRUE),IF(P3057=4,VLOOKUP(F3057,IC!$S$2:$U$9,3,TRUE),
"erreur"))))))</f>
        <v>#N/A</v>
      </c>
      <c r="R3057" s="16" t="e">
        <f>IF(OR(V3057="NA",V3057="Transit",V3057&lt;Listes!$F$1),"non applicable",F3057/V3057)</f>
        <v>#N/A</v>
      </c>
      <c r="S3057" s="16" t="e">
        <f>IF(W3057="Transit","Non applicable",IF(AND(W3057="été",T3057&gt;Listes!F3056),F3057/T3057,IF(AND(W3057="Hiver",Hierarchisation!U3057&gt;Listes!F3056),F3057/U3057,"non applicable")))</f>
        <v>#N/A</v>
      </c>
      <c r="T3057" s="17" t="e">
        <f>IF(K3057="Centre",VLOOKUP(E3057,effectifs_ete,3,FALSE),IF(Hierarchisation!K3057="Grand Nord",VLOOKUP(Hierarchisation!E3057,effectifs_ete,4,FALSE),IF(Hierarchisation!K3057="Nord Est",VLOOKUP(Hierarchisation!E3057,effectifs_ete,5,FALSE),IF(Hierarchisation!K3057="Nord Ouest",VLOOKUP(Hierarchisation!E3057,effectifs_ete,6,FALSE),IF(Hierarchisation!K3057="Sud Est",VLOOKUP(Hierarchisation!E3057,effectifs_ete,7,FALSE),IF(Hierarchisation!K3057="Sud Ouest",VLOOKUP(Hierarchisation!E3057,effectifs_ete,8,FALSE),"Erreur Région"))))))</f>
        <v>#N/A</v>
      </c>
      <c r="U3057" s="17" t="e">
        <f>IF(K3057="Centre",VLOOKUP(E3057,effectifs_hiver,3,FALSE),IF(Hierarchisation!K3057="Grand Nord",VLOOKUP(Hierarchisation!E3057,effectifs_hiver,4,FALSE),IF(Hierarchisation!K3057="Nord Est",VLOOKUP(Hierarchisation!E3057,effectifs_hiver,5,FALSE),IF(Hierarchisation!K3057="Nord Ouest",VLOOKUP(Hierarchisation!E3057,effectifs_hiver,6,FALSE),IF(Hierarchisation!K3057="Sud Est",VLOOKUP(Hierarchisation!E3057,effectifs_hiver,7,FALSE),IF(Hierarchisation!K3057="Sud Ouest",VLOOKUP(Hierarchisation!E3057,effectifs_hiver,8,FALSE),"Erreur Région"))))))</f>
        <v>#N/A</v>
      </c>
      <c r="V3057" s="17" t="e">
        <f>IF(W3057="Transit","Transit",IF(W3057="hiver",VLOOKUP(E3057,'EFFECTIFS Hiver'!$A:$I,9,FALSE),IF(W3057="été",VLOOKUP(E3057,'EFFECTIFS Eté'!$A:$I,9,FALSE),"Erreur saison")))</f>
        <v>#N/A</v>
      </c>
      <c r="W3057" s="18" t="e">
        <f>VLOOKUP(D3057,Listes!B:C,2,FALSE)</f>
        <v>#N/A</v>
      </c>
    </row>
    <row r="3058" spans="1:23" ht="15.75" customHeight="1">
      <c r="A3058" s="11"/>
      <c r="B3058" s="11"/>
      <c r="C3058" s="11"/>
      <c r="D3058" s="11"/>
      <c r="E3058" s="11"/>
      <c r="F3058" s="11"/>
      <c r="G3058" s="11" t="e">
        <f>VLOOKUP(E3058,TAXONS!B:C,2,FALSE)</f>
        <v>#N/A</v>
      </c>
      <c r="H3058" s="13">
        <f t="shared" si="238"/>
        <v>0</v>
      </c>
      <c r="I3058" s="12" t="e">
        <f t="shared" si="239"/>
        <v>#N/A</v>
      </c>
      <c r="J3058" s="14" t="e">
        <f t="shared" si="240"/>
        <v>#N/A</v>
      </c>
      <c r="K3058" s="15" t="e">
        <f>VLOOKUP(B3058,REGIONS!A:D,4,FALSE)</f>
        <v>#N/A</v>
      </c>
      <c r="L3058" s="19" t="e">
        <f>VLOOKUP(G3058,Sensibilité!$A:$L,12,FALSE)</f>
        <v>#N/A</v>
      </c>
      <c r="M3058" s="19" t="e">
        <f t="shared" si="241"/>
        <v>#N/A</v>
      </c>
      <c r="N3058" s="19" t="e">
        <f t="shared" si="242"/>
        <v>#N/A</v>
      </c>
      <c r="O3058" s="15" t="str">
        <f>IF(D3058=Listes!$B$6,"SWARMING",IF(OR(D3058=Listes!$B$1,D3058=Listes!$B$2,D3058=Listes!$B$5),2,IF(OR(D3058=Listes!$B$3,D3058=Listes!$B$4),1,"erreur colonne D")))</f>
        <v>SWARMING</v>
      </c>
      <c r="P3058" s="15" t="e">
        <f>IF(OR(W3058="Hiver",W3058="Transit"),VLOOKUP(E3058,IC!A:E,4,FALSE),IF(W3058="été",VLOOKUP(E3058,IC!A:E,3,FALSE),"erreur"))</f>
        <v>#N/A</v>
      </c>
      <c r="Q3058" s="15" t="e">
        <f>IF(P3058="NR",0,IF(F3058&lt;5,0,IF(P3058=1,VLOOKUP(F3058,IC!$G$1:$I$8,3,TRUE),
IF(P3058=2,VLOOKUP(F3058,IC!$K$1:$M$8,3,TRUE),
IF(P3058=3,VLOOKUP(F3058,IC!$O$1:$Q$8,3,TRUE),IF(P3058=4,VLOOKUP(F3058,IC!$S$2:$U$9,3,TRUE),
"erreur"))))))</f>
        <v>#N/A</v>
      </c>
      <c r="R3058" s="16" t="e">
        <f>IF(OR(V3058="NA",V3058="Transit",V3058&lt;Listes!$F$1),"non applicable",F3058/V3058)</f>
        <v>#N/A</v>
      </c>
      <c r="S3058" s="16" t="e">
        <f>IF(W3058="Transit","Non applicable",IF(AND(W3058="été",T3058&gt;Listes!F3057),F3058/T3058,IF(AND(W3058="Hiver",Hierarchisation!U3058&gt;Listes!F3057),F3058/U3058,"non applicable")))</f>
        <v>#N/A</v>
      </c>
      <c r="T3058" s="17" t="e">
        <f>IF(K3058="Centre",VLOOKUP(E3058,effectifs_ete,3,FALSE),IF(Hierarchisation!K3058="Grand Nord",VLOOKUP(Hierarchisation!E3058,effectifs_ete,4,FALSE),IF(Hierarchisation!K3058="Nord Est",VLOOKUP(Hierarchisation!E3058,effectifs_ete,5,FALSE),IF(Hierarchisation!K3058="Nord Ouest",VLOOKUP(Hierarchisation!E3058,effectifs_ete,6,FALSE),IF(Hierarchisation!K3058="Sud Est",VLOOKUP(Hierarchisation!E3058,effectifs_ete,7,FALSE),IF(Hierarchisation!K3058="Sud Ouest",VLOOKUP(Hierarchisation!E3058,effectifs_ete,8,FALSE),"Erreur Région"))))))</f>
        <v>#N/A</v>
      </c>
      <c r="U3058" s="17" t="e">
        <f>IF(K3058="Centre",VLOOKUP(E3058,effectifs_hiver,3,FALSE),IF(Hierarchisation!K3058="Grand Nord",VLOOKUP(Hierarchisation!E3058,effectifs_hiver,4,FALSE),IF(Hierarchisation!K3058="Nord Est",VLOOKUP(Hierarchisation!E3058,effectifs_hiver,5,FALSE),IF(Hierarchisation!K3058="Nord Ouest",VLOOKUP(Hierarchisation!E3058,effectifs_hiver,6,FALSE),IF(Hierarchisation!K3058="Sud Est",VLOOKUP(Hierarchisation!E3058,effectifs_hiver,7,FALSE),IF(Hierarchisation!K3058="Sud Ouest",VLOOKUP(Hierarchisation!E3058,effectifs_hiver,8,FALSE),"Erreur Région"))))))</f>
        <v>#N/A</v>
      </c>
      <c r="V3058" s="17" t="e">
        <f>IF(W3058="Transit","Transit",IF(W3058="hiver",VLOOKUP(E3058,'EFFECTIFS Hiver'!$A:$I,9,FALSE),IF(W3058="été",VLOOKUP(E3058,'EFFECTIFS Eté'!$A:$I,9,FALSE),"Erreur saison")))</f>
        <v>#N/A</v>
      </c>
      <c r="W3058" s="18" t="e">
        <f>VLOOKUP(D3058,Listes!B:C,2,FALSE)</f>
        <v>#N/A</v>
      </c>
    </row>
    <row r="3059" spans="1:23" ht="15.75" customHeight="1">
      <c r="A3059" s="11"/>
      <c r="B3059" s="11"/>
      <c r="C3059" s="11"/>
      <c r="D3059" s="11"/>
      <c r="E3059" s="11"/>
      <c r="F3059" s="11"/>
      <c r="G3059" s="11" t="e">
        <f>VLOOKUP(E3059,TAXONS!B:C,2,FALSE)</f>
        <v>#N/A</v>
      </c>
      <c r="H3059" s="13">
        <f t="shared" si="238"/>
        <v>0</v>
      </c>
      <c r="I3059" s="12" t="e">
        <f t="shared" si="239"/>
        <v>#N/A</v>
      </c>
      <c r="J3059" s="14" t="e">
        <f t="shared" si="240"/>
        <v>#N/A</v>
      </c>
      <c r="K3059" s="15" t="e">
        <f>VLOOKUP(B3059,REGIONS!A:D,4,FALSE)</f>
        <v>#N/A</v>
      </c>
      <c r="L3059" s="19" t="e">
        <f>VLOOKUP(G3059,Sensibilité!$A:$L,12,FALSE)</f>
        <v>#N/A</v>
      </c>
      <c r="M3059" s="19" t="e">
        <f t="shared" si="241"/>
        <v>#N/A</v>
      </c>
      <c r="N3059" s="19" t="e">
        <f t="shared" si="242"/>
        <v>#N/A</v>
      </c>
      <c r="O3059" s="15" t="str">
        <f>IF(D3059=Listes!$B$6,"SWARMING",IF(OR(D3059=Listes!$B$1,D3059=Listes!$B$2,D3059=Listes!$B$5),2,IF(OR(D3059=Listes!$B$3,D3059=Listes!$B$4),1,"erreur colonne D")))</f>
        <v>SWARMING</v>
      </c>
      <c r="P3059" s="15" t="e">
        <f>IF(OR(W3059="Hiver",W3059="Transit"),VLOOKUP(E3059,IC!A:E,4,FALSE),IF(W3059="été",VLOOKUP(E3059,IC!A:E,3,FALSE),"erreur"))</f>
        <v>#N/A</v>
      </c>
      <c r="Q3059" s="15" t="e">
        <f>IF(P3059="NR",0,IF(F3059&lt;5,0,IF(P3059=1,VLOOKUP(F3059,IC!$G$1:$I$8,3,TRUE),
IF(P3059=2,VLOOKUP(F3059,IC!$K$1:$M$8,3,TRUE),
IF(P3059=3,VLOOKUP(F3059,IC!$O$1:$Q$8,3,TRUE),IF(P3059=4,VLOOKUP(F3059,IC!$S$2:$U$9,3,TRUE),
"erreur"))))))</f>
        <v>#N/A</v>
      </c>
      <c r="R3059" s="16" t="e">
        <f>IF(OR(V3059="NA",V3059="Transit",V3059&lt;Listes!$F$1),"non applicable",F3059/V3059)</f>
        <v>#N/A</v>
      </c>
      <c r="S3059" s="16" t="e">
        <f>IF(W3059="Transit","Non applicable",IF(AND(W3059="été",T3059&gt;Listes!F3058),F3059/T3059,IF(AND(W3059="Hiver",Hierarchisation!U3059&gt;Listes!F3058),F3059/U3059,"non applicable")))</f>
        <v>#N/A</v>
      </c>
      <c r="T3059" s="17" t="e">
        <f>IF(K3059="Centre",VLOOKUP(E3059,effectifs_ete,3,FALSE),IF(Hierarchisation!K3059="Grand Nord",VLOOKUP(Hierarchisation!E3059,effectifs_ete,4,FALSE),IF(Hierarchisation!K3059="Nord Est",VLOOKUP(Hierarchisation!E3059,effectifs_ete,5,FALSE),IF(Hierarchisation!K3059="Nord Ouest",VLOOKUP(Hierarchisation!E3059,effectifs_ete,6,FALSE),IF(Hierarchisation!K3059="Sud Est",VLOOKUP(Hierarchisation!E3059,effectifs_ete,7,FALSE),IF(Hierarchisation!K3059="Sud Ouest",VLOOKUP(Hierarchisation!E3059,effectifs_ete,8,FALSE),"Erreur Région"))))))</f>
        <v>#N/A</v>
      </c>
      <c r="U3059" s="17" t="e">
        <f>IF(K3059="Centre",VLOOKUP(E3059,effectifs_hiver,3,FALSE),IF(Hierarchisation!K3059="Grand Nord",VLOOKUP(Hierarchisation!E3059,effectifs_hiver,4,FALSE),IF(Hierarchisation!K3059="Nord Est",VLOOKUP(Hierarchisation!E3059,effectifs_hiver,5,FALSE),IF(Hierarchisation!K3059="Nord Ouest",VLOOKUP(Hierarchisation!E3059,effectifs_hiver,6,FALSE),IF(Hierarchisation!K3059="Sud Est",VLOOKUP(Hierarchisation!E3059,effectifs_hiver,7,FALSE),IF(Hierarchisation!K3059="Sud Ouest",VLOOKUP(Hierarchisation!E3059,effectifs_hiver,8,FALSE),"Erreur Région"))))))</f>
        <v>#N/A</v>
      </c>
      <c r="V3059" s="17" t="e">
        <f>IF(W3059="Transit","Transit",IF(W3059="hiver",VLOOKUP(E3059,'EFFECTIFS Hiver'!$A:$I,9,FALSE),IF(W3059="été",VLOOKUP(E3059,'EFFECTIFS Eté'!$A:$I,9,FALSE),"Erreur saison")))</f>
        <v>#N/A</v>
      </c>
      <c r="W3059" s="18" t="e">
        <f>VLOOKUP(D3059,Listes!B:C,2,FALSE)</f>
        <v>#N/A</v>
      </c>
    </row>
    <row r="3060" spans="1:23" ht="15.75" customHeight="1">
      <c r="A3060" s="11"/>
      <c r="B3060" s="11"/>
      <c r="C3060" s="11"/>
      <c r="D3060" s="11"/>
      <c r="E3060" s="11"/>
      <c r="F3060" s="11"/>
      <c r="G3060" s="11" t="e">
        <f>VLOOKUP(E3060,TAXONS!B:C,2,FALSE)</f>
        <v>#N/A</v>
      </c>
      <c r="H3060" s="13">
        <f t="shared" si="238"/>
        <v>0</v>
      </c>
      <c r="I3060" s="12" t="e">
        <f t="shared" si="239"/>
        <v>#N/A</v>
      </c>
      <c r="J3060" s="14" t="e">
        <f t="shared" si="240"/>
        <v>#N/A</v>
      </c>
      <c r="K3060" s="15" t="e">
        <f>VLOOKUP(B3060,REGIONS!A:D,4,FALSE)</f>
        <v>#N/A</v>
      </c>
      <c r="L3060" s="19" t="e">
        <f>VLOOKUP(G3060,Sensibilité!$A:$L,12,FALSE)</f>
        <v>#N/A</v>
      </c>
      <c r="M3060" s="19" t="e">
        <f t="shared" si="241"/>
        <v>#N/A</v>
      </c>
      <c r="N3060" s="19" t="e">
        <f t="shared" si="242"/>
        <v>#N/A</v>
      </c>
      <c r="O3060" s="15" t="str">
        <f>IF(D3060=Listes!$B$6,"SWARMING",IF(OR(D3060=Listes!$B$1,D3060=Listes!$B$2,D3060=Listes!$B$5),2,IF(OR(D3060=Listes!$B$3,D3060=Listes!$B$4),1,"erreur colonne D")))</f>
        <v>SWARMING</v>
      </c>
      <c r="P3060" s="15" t="e">
        <f>IF(OR(W3060="Hiver",W3060="Transit"),VLOOKUP(E3060,IC!A:E,4,FALSE),IF(W3060="été",VLOOKUP(E3060,IC!A:E,3,FALSE),"erreur"))</f>
        <v>#N/A</v>
      </c>
      <c r="Q3060" s="15" t="e">
        <f>IF(P3060="NR",0,IF(F3060&lt;5,0,IF(P3060=1,VLOOKUP(F3060,IC!$G$1:$I$8,3,TRUE),
IF(P3060=2,VLOOKUP(F3060,IC!$K$1:$M$8,3,TRUE),
IF(P3060=3,VLOOKUP(F3060,IC!$O$1:$Q$8,3,TRUE),IF(P3060=4,VLOOKUP(F3060,IC!$S$2:$U$9,3,TRUE),
"erreur"))))))</f>
        <v>#N/A</v>
      </c>
      <c r="R3060" s="16" t="e">
        <f>IF(OR(V3060="NA",V3060="Transit",V3060&lt;Listes!$F$1),"non applicable",F3060/V3060)</f>
        <v>#N/A</v>
      </c>
      <c r="S3060" s="16" t="e">
        <f>IF(W3060="Transit","Non applicable",IF(AND(W3060="été",T3060&gt;Listes!F3059),F3060/T3060,IF(AND(W3060="Hiver",Hierarchisation!U3060&gt;Listes!F3059),F3060/U3060,"non applicable")))</f>
        <v>#N/A</v>
      </c>
      <c r="T3060" s="17" t="e">
        <f>IF(K3060="Centre",VLOOKUP(E3060,effectifs_ete,3,FALSE),IF(Hierarchisation!K3060="Grand Nord",VLOOKUP(Hierarchisation!E3060,effectifs_ete,4,FALSE),IF(Hierarchisation!K3060="Nord Est",VLOOKUP(Hierarchisation!E3060,effectifs_ete,5,FALSE),IF(Hierarchisation!K3060="Nord Ouest",VLOOKUP(Hierarchisation!E3060,effectifs_ete,6,FALSE),IF(Hierarchisation!K3060="Sud Est",VLOOKUP(Hierarchisation!E3060,effectifs_ete,7,FALSE),IF(Hierarchisation!K3060="Sud Ouest",VLOOKUP(Hierarchisation!E3060,effectifs_ete,8,FALSE),"Erreur Région"))))))</f>
        <v>#N/A</v>
      </c>
      <c r="U3060" s="17" t="e">
        <f>IF(K3060="Centre",VLOOKUP(E3060,effectifs_hiver,3,FALSE),IF(Hierarchisation!K3060="Grand Nord",VLOOKUP(Hierarchisation!E3060,effectifs_hiver,4,FALSE),IF(Hierarchisation!K3060="Nord Est",VLOOKUP(Hierarchisation!E3060,effectifs_hiver,5,FALSE),IF(Hierarchisation!K3060="Nord Ouest",VLOOKUP(Hierarchisation!E3060,effectifs_hiver,6,FALSE),IF(Hierarchisation!K3060="Sud Est",VLOOKUP(Hierarchisation!E3060,effectifs_hiver,7,FALSE),IF(Hierarchisation!K3060="Sud Ouest",VLOOKUP(Hierarchisation!E3060,effectifs_hiver,8,FALSE),"Erreur Région"))))))</f>
        <v>#N/A</v>
      </c>
      <c r="V3060" s="17" t="e">
        <f>IF(W3060="Transit","Transit",IF(W3060="hiver",VLOOKUP(E3060,'EFFECTIFS Hiver'!$A:$I,9,FALSE),IF(W3060="été",VLOOKUP(E3060,'EFFECTIFS Eté'!$A:$I,9,FALSE),"Erreur saison")))</f>
        <v>#N/A</v>
      </c>
      <c r="W3060" s="18" t="e">
        <f>VLOOKUP(D3060,Listes!B:C,2,FALSE)</f>
        <v>#N/A</v>
      </c>
    </row>
    <row r="3061" spans="1:23" ht="15.75" customHeight="1">
      <c r="A3061" s="11"/>
      <c r="B3061" s="11"/>
      <c r="C3061" s="11"/>
      <c r="D3061" s="11"/>
      <c r="E3061" s="11"/>
      <c r="F3061" s="11"/>
      <c r="G3061" s="11" t="e">
        <f>VLOOKUP(E3061,TAXONS!B:C,2,FALSE)</f>
        <v>#N/A</v>
      </c>
      <c r="H3061" s="13">
        <f t="shared" si="238"/>
        <v>0</v>
      </c>
      <c r="I3061" s="12" t="e">
        <f t="shared" si="239"/>
        <v>#N/A</v>
      </c>
      <c r="J3061" s="14" t="e">
        <f t="shared" si="240"/>
        <v>#N/A</v>
      </c>
      <c r="K3061" s="15" t="e">
        <f>VLOOKUP(B3061,REGIONS!A:D,4,FALSE)</f>
        <v>#N/A</v>
      </c>
      <c r="L3061" s="19" t="e">
        <f>VLOOKUP(G3061,Sensibilité!$A:$L,12,FALSE)</f>
        <v>#N/A</v>
      </c>
      <c r="M3061" s="19" t="e">
        <f t="shared" si="241"/>
        <v>#N/A</v>
      </c>
      <c r="N3061" s="19" t="e">
        <f t="shared" si="242"/>
        <v>#N/A</v>
      </c>
      <c r="O3061" s="15" t="str">
        <f>IF(D3061=Listes!$B$6,"SWARMING",IF(OR(D3061=Listes!$B$1,D3061=Listes!$B$2,D3061=Listes!$B$5),2,IF(OR(D3061=Listes!$B$3,D3061=Listes!$B$4),1,"erreur colonne D")))</f>
        <v>SWARMING</v>
      </c>
      <c r="P3061" s="15" t="e">
        <f>IF(OR(W3061="Hiver",W3061="Transit"),VLOOKUP(E3061,IC!A:E,4,FALSE),IF(W3061="été",VLOOKUP(E3061,IC!A:E,3,FALSE),"erreur"))</f>
        <v>#N/A</v>
      </c>
      <c r="Q3061" s="15" t="e">
        <f>IF(P3061="NR",0,IF(F3061&lt;5,0,IF(P3061=1,VLOOKUP(F3061,IC!$G$1:$I$8,3,TRUE),
IF(P3061=2,VLOOKUP(F3061,IC!$K$1:$M$8,3,TRUE),
IF(P3061=3,VLOOKUP(F3061,IC!$O$1:$Q$8,3,TRUE),IF(P3061=4,VLOOKUP(F3061,IC!$S$2:$U$9,3,TRUE),
"erreur"))))))</f>
        <v>#N/A</v>
      </c>
      <c r="R3061" s="16" t="e">
        <f>IF(OR(V3061="NA",V3061="Transit",V3061&lt;Listes!$F$1),"non applicable",F3061/V3061)</f>
        <v>#N/A</v>
      </c>
      <c r="S3061" s="16" t="e">
        <f>IF(W3061="Transit","Non applicable",IF(AND(W3061="été",T3061&gt;Listes!F3060),F3061/T3061,IF(AND(W3061="Hiver",Hierarchisation!U3061&gt;Listes!F3060),F3061/U3061,"non applicable")))</f>
        <v>#N/A</v>
      </c>
      <c r="T3061" s="17" t="e">
        <f>IF(K3061="Centre",VLOOKUP(E3061,effectifs_ete,3,FALSE),IF(Hierarchisation!K3061="Grand Nord",VLOOKUP(Hierarchisation!E3061,effectifs_ete,4,FALSE),IF(Hierarchisation!K3061="Nord Est",VLOOKUP(Hierarchisation!E3061,effectifs_ete,5,FALSE),IF(Hierarchisation!K3061="Nord Ouest",VLOOKUP(Hierarchisation!E3061,effectifs_ete,6,FALSE),IF(Hierarchisation!K3061="Sud Est",VLOOKUP(Hierarchisation!E3061,effectifs_ete,7,FALSE),IF(Hierarchisation!K3061="Sud Ouest",VLOOKUP(Hierarchisation!E3061,effectifs_ete,8,FALSE),"Erreur Région"))))))</f>
        <v>#N/A</v>
      </c>
      <c r="U3061" s="17" t="e">
        <f>IF(K3061="Centre",VLOOKUP(E3061,effectifs_hiver,3,FALSE),IF(Hierarchisation!K3061="Grand Nord",VLOOKUP(Hierarchisation!E3061,effectifs_hiver,4,FALSE),IF(Hierarchisation!K3061="Nord Est",VLOOKUP(Hierarchisation!E3061,effectifs_hiver,5,FALSE),IF(Hierarchisation!K3061="Nord Ouest",VLOOKUP(Hierarchisation!E3061,effectifs_hiver,6,FALSE),IF(Hierarchisation!K3061="Sud Est",VLOOKUP(Hierarchisation!E3061,effectifs_hiver,7,FALSE),IF(Hierarchisation!K3061="Sud Ouest",VLOOKUP(Hierarchisation!E3061,effectifs_hiver,8,FALSE),"Erreur Région"))))))</f>
        <v>#N/A</v>
      </c>
      <c r="V3061" s="17" t="e">
        <f>IF(W3061="Transit","Transit",IF(W3061="hiver",VLOOKUP(E3061,'EFFECTIFS Hiver'!$A:$I,9,FALSE),IF(W3061="été",VLOOKUP(E3061,'EFFECTIFS Eté'!$A:$I,9,FALSE),"Erreur saison")))</f>
        <v>#N/A</v>
      </c>
      <c r="W3061" s="18" t="e">
        <f>VLOOKUP(D3061,Listes!B:C,2,FALSE)</f>
        <v>#N/A</v>
      </c>
    </row>
    <row r="3062" spans="1:23" ht="15.75" customHeight="1">
      <c r="A3062" s="11"/>
      <c r="B3062" s="11"/>
      <c r="C3062" s="11"/>
      <c r="D3062" s="11"/>
      <c r="E3062" s="11"/>
      <c r="F3062" s="11"/>
      <c r="G3062" s="11" t="e">
        <f>VLOOKUP(E3062,TAXONS!B:C,2,FALSE)</f>
        <v>#N/A</v>
      </c>
      <c r="H3062" s="13">
        <f t="shared" si="238"/>
        <v>0</v>
      </c>
      <c r="I3062" s="12" t="e">
        <f t="shared" si="239"/>
        <v>#N/A</v>
      </c>
      <c r="J3062" s="14" t="e">
        <f t="shared" si="240"/>
        <v>#N/A</v>
      </c>
      <c r="K3062" s="15" t="e">
        <f>VLOOKUP(B3062,REGIONS!A:D,4,FALSE)</f>
        <v>#N/A</v>
      </c>
      <c r="L3062" s="19" t="e">
        <f>VLOOKUP(G3062,Sensibilité!$A:$L,12,FALSE)</f>
        <v>#N/A</v>
      </c>
      <c r="M3062" s="19" t="e">
        <f t="shared" si="241"/>
        <v>#N/A</v>
      </c>
      <c r="N3062" s="19" t="e">
        <f t="shared" si="242"/>
        <v>#N/A</v>
      </c>
      <c r="O3062" s="15" t="str">
        <f>IF(D3062=Listes!$B$6,"SWARMING",IF(OR(D3062=Listes!$B$1,D3062=Listes!$B$2,D3062=Listes!$B$5),2,IF(OR(D3062=Listes!$B$3,D3062=Listes!$B$4),1,"erreur colonne D")))</f>
        <v>SWARMING</v>
      </c>
      <c r="P3062" s="15" t="e">
        <f>IF(OR(W3062="Hiver",W3062="Transit"),VLOOKUP(E3062,IC!A:E,4,FALSE),IF(W3062="été",VLOOKUP(E3062,IC!A:E,3,FALSE),"erreur"))</f>
        <v>#N/A</v>
      </c>
      <c r="Q3062" s="15" t="e">
        <f>IF(P3062="NR",0,IF(F3062&lt;5,0,IF(P3062=1,VLOOKUP(F3062,IC!$G$1:$I$8,3,TRUE),
IF(P3062=2,VLOOKUP(F3062,IC!$K$1:$M$8,3,TRUE),
IF(P3062=3,VLOOKUP(F3062,IC!$O$1:$Q$8,3,TRUE),IF(P3062=4,VLOOKUP(F3062,IC!$S$2:$U$9,3,TRUE),
"erreur"))))))</f>
        <v>#N/A</v>
      </c>
      <c r="R3062" s="16" t="e">
        <f>IF(OR(V3062="NA",V3062="Transit",V3062&lt;Listes!$F$1),"non applicable",F3062/V3062)</f>
        <v>#N/A</v>
      </c>
      <c r="S3062" s="16" t="e">
        <f>IF(W3062="Transit","Non applicable",IF(AND(W3062="été",T3062&gt;Listes!F3061),F3062/T3062,IF(AND(W3062="Hiver",Hierarchisation!U3062&gt;Listes!F3061),F3062/U3062,"non applicable")))</f>
        <v>#N/A</v>
      </c>
      <c r="T3062" s="17" t="e">
        <f>IF(K3062="Centre",VLOOKUP(E3062,effectifs_ete,3,FALSE),IF(Hierarchisation!K3062="Grand Nord",VLOOKUP(Hierarchisation!E3062,effectifs_ete,4,FALSE),IF(Hierarchisation!K3062="Nord Est",VLOOKUP(Hierarchisation!E3062,effectifs_ete,5,FALSE),IF(Hierarchisation!K3062="Nord Ouest",VLOOKUP(Hierarchisation!E3062,effectifs_ete,6,FALSE),IF(Hierarchisation!K3062="Sud Est",VLOOKUP(Hierarchisation!E3062,effectifs_ete,7,FALSE),IF(Hierarchisation!K3062="Sud Ouest",VLOOKUP(Hierarchisation!E3062,effectifs_ete,8,FALSE),"Erreur Région"))))))</f>
        <v>#N/A</v>
      </c>
      <c r="U3062" s="17" t="e">
        <f>IF(K3062="Centre",VLOOKUP(E3062,effectifs_hiver,3,FALSE),IF(Hierarchisation!K3062="Grand Nord",VLOOKUP(Hierarchisation!E3062,effectifs_hiver,4,FALSE),IF(Hierarchisation!K3062="Nord Est",VLOOKUP(Hierarchisation!E3062,effectifs_hiver,5,FALSE),IF(Hierarchisation!K3062="Nord Ouest",VLOOKUP(Hierarchisation!E3062,effectifs_hiver,6,FALSE),IF(Hierarchisation!K3062="Sud Est",VLOOKUP(Hierarchisation!E3062,effectifs_hiver,7,FALSE),IF(Hierarchisation!K3062="Sud Ouest",VLOOKUP(Hierarchisation!E3062,effectifs_hiver,8,FALSE),"Erreur Région"))))))</f>
        <v>#N/A</v>
      </c>
      <c r="V3062" s="17" t="e">
        <f>IF(W3062="Transit","Transit",IF(W3062="hiver",VLOOKUP(E3062,'EFFECTIFS Hiver'!$A:$I,9,FALSE),IF(W3062="été",VLOOKUP(E3062,'EFFECTIFS Eté'!$A:$I,9,FALSE),"Erreur saison")))</f>
        <v>#N/A</v>
      </c>
      <c r="W3062" s="18" t="e">
        <f>VLOOKUP(D3062,Listes!B:C,2,FALSE)</f>
        <v>#N/A</v>
      </c>
    </row>
    <row r="3063" spans="1:23" ht="15.75" customHeight="1">
      <c r="A3063" s="11"/>
      <c r="B3063" s="11"/>
      <c r="C3063" s="11"/>
      <c r="D3063" s="11"/>
      <c r="E3063" s="11"/>
      <c r="F3063" s="11"/>
      <c r="G3063" s="11" t="e">
        <f>VLOOKUP(E3063,TAXONS!B:C,2,FALSE)</f>
        <v>#N/A</v>
      </c>
      <c r="H3063" s="13">
        <f t="shared" si="238"/>
        <v>0</v>
      </c>
      <c r="I3063" s="12" t="e">
        <f t="shared" si="239"/>
        <v>#N/A</v>
      </c>
      <c r="J3063" s="14" t="e">
        <f t="shared" si="240"/>
        <v>#N/A</v>
      </c>
      <c r="K3063" s="15" t="e">
        <f>VLOOKUP(B3063,REGIONS!A:D,4,FALSE)</f>
        <v>#N/A</v>
      </c>
      <c r="L3063" s="19" t="e">
        <f>VLOOKUP(G3063,Sensibilité!$A:$L,12,FALSE)</f>
        <v>#N/A</v>
      </c>
      <c r="M3063" s="19" t="e">
        <f t="shared" si="241"/>
        <v>#N/A</v>
      </c>
      <c r="N3063" s="19" t="e">
        <f t="shared" si="242"/>
        <v>#N/A</v>
      </c>
      <c r="O3063" s="15" t="str">
        <f>IF(D3063=Listes!$B$6,"SWARMING",IF(OR(D3063=Listes!$B$1,D3063=Listes!$B$2,D3063=Listes!$B$5),2,IF(OR(D3063=Listes!$B$3,D3063=Listes!$B$4),1,"erreur colonne D")))</f>
        <v>SWARMING</v>
      </c>
      <c r="P3063" s="15" t="e">
        <f>IF(OR(W3063="Hiver",W3063="Transit"),VLOOKUP(E3063,IC!A:E,4,FALSE),IF(W3063="été",VLOOKUP(E3063,IC!A:E,3,FALSE),"erreur"))</f>
        <v>#N/A</v>
      </c>
      <c r="Q3063" s="15" t="e">
        <f>IF(P3063="NR",0,IF(F3063&lt;5,0,IF(P3063=1,VLOOKUP(F3063,IC!$G$1:$I$8,3,TRUE),
IF(P3063=2,VLOOKUP(F3063,IC!$K$1:$M$8,3,TRUE),
IF(P3063=3,VLOOKUP(F3063,IC!$O$1:$Q$8,3,TRUE),IF(P3063=4,VLOOKUP(F3063,IC!$S$2:$U$9,3,TRUE),
"erreur"))))))</f>
        <v>#N/A</v>
      </c>
      <c r="R3063" s="16" t="e">
        <f>IF(OR(V3063="NA",V3063="Transit",V3063&lt;Listes!$F$1),"non applicable",F3063/V3063)</f>
        <v>#N/A</v>
      </c>
      <c r="S3063" s="16" t="e">
        <f>IF(W3063="Transit","Non applicable",IF(AND(W3063="été",T3063&gt;Listes!F3062),F3063/T3063,IF(AND(W3063="Hiver",Hierarchisation!U3063&gt;Listes!F3062),F3063/U3063,"non applicable")))</f>
        <v>#N/A</v>
      </c>
      <c r="T3063" s="17" t="e">
        <f>IF(K3063="Centre",VLOOKUP(E3063,effectifs_ete,3,FALSE),IF(Hierarchisation!K3063="Grand Nord",VLOOKUP(Hierarchisation!E3063,effectifs_ete,4,FALSE),IF(Hierarchisation!K3063="Nord Est",VLOOKUP(Hierarchisation!E3063,effectifs_ete,5,FALSE),IF(Hierarchisation!K3063="Nord Ouest",VLOOKUP(Hierarchisation!E3063,effectifs_ete,6,FALSE),IF(Hierarchisation!K3063="Sud Est",VLOOKUP(Hierarchisation!E3063,effectifs_ete,7,FALSE),IF(Hierarchisation!K3063="Sud Ouest",VLOOKUP(Hierarchisation!E3063,effectifs_ete,8,FALSE),"Erreur Région"))))))</f>
        <v>#N/A</v>
      </c>
      <c r="U3063" s="17" t="e">
        <f>IF(K3063="Centre",VLOOKUP(E3063,effectifs_hiver,3,FALSE),IF(Hierarchisation!K3063="Grand Nord",VLOOKUP(Hierarchisation!E3063,effectifs_hiver,4,FALSE),IF(Hierarchisation!K3063="Nord Est",VLOOKUP(Hierarchisation!E3063,effectifs_hiver,5,FALSE),IF(Hierarchisation!K3063="Nord Ouest",VLOOKUP(Hierarchisation!E3063,effectifs_hiver,6,FALSE),IF(Hierarchisation!K3063="Sud Est",VLOOKUP(Hierarchisation!E3063,effectifs_hiver,7,FALSE),IF(Hierarchisation!K3063="Sud Ouest",VLOOKUP(Hierarchisation!E3063,effectifs_hiver,8,FALSE),"Erreur Région"))))))</f>
        <v>#N/A</v>
      </c>
      <c r="V3063" s="17" t="e">
        <f>IF(W3063="Transit","Transit",IF(W3063="hiver",VLOOKUP(E3063,'EFFECTIFS Hiver'!$A:$I,9,FALSE),IF(W3063="été",VLOOKUP(E3063,'EFFECTIFS Eté'!$A:$I,9,FALSE),"Erreur saison")))</f>
        <v>#N/A</v>
      </c>
      <c r="W3063" s="18" t="e">
        <f>VLOOKUP(D3063,Listes!B:C,2,FALSE)</f>
        <v>#N/A</v>
      </c>
    </row>
    <row r="3064" spans="1:23" ht="15.75" customHeight="1">
      <c r="A3064" s="11"/>
      <c r="B3064" s="11"/>
      <c r="C3064" s="11"/>
      <c r="D3064" s="11"/>
      <c r="E3064" s="11"/>
      <c r="F3064" s="11"/>
      <c r="G3064" s="11" t="e">
        <f>VLOOKUP(E3064,TAXONS!B:C,2,FALSE)</f>
        <v>#N/A</v>
      </c>
      <c r="H3064" s="13">
        <f t="shared" si="238"/>
        <v>0</v>
      </c>
      <c r="I3064" s="12" t="e">
        <f t="shared" si="239"/>
        <v>#N/A</v>
      </c>
      <c r="J3064" s="14" t="e">
        <f t="shared" si="240"/>
        <v>#N/A</v>
      </c>
      <c r="K3064" s="15" t="e">
        <f>VLOOKUP(B3064,REGIONS!A:D,4,FALSE)</f>
        <v>#N/A</v>
      </c>
      <c r="L3064" s="19" t="e">
        <f>VLOOKUP(G3064,Sensibilité!$A:$L,12,FALSE)</f>
        <v>#N/A</v>
      </c>
      <c r="M3064" s="19" t="e">
        <f t="shared" si="241"/>
        <v>#N/A</v>
      </c>
      <c r="N3064" s="19" t="e">
        <f t="shared" si="242"/>
        <v>#N/A</v>
      </c>
      <c r="O3064" s="15" t="str">
        <f>IF(D3064=Listes!$B$6,"SWARMING",IF(OR(D3064=Listes!$B$1,D3064=Listes!$B$2,D3064=Listes!$B$5),2,IF(OR(D3064=Listes!$B$3,D3064=Listes!$B$4),1,"erreur colonne D")))</f>
        <v>SWARMING</v>
      </c>
      <c r="P3064" s="15" t="e">
        <f>IF(OR(W3064="Hiver",W3064="Transit"),VLOOKUP(E3064,IC!A:E,4,FALSE),IF(W3064="été",VLOOKUP(E3064,IC!A:E,3,FALSE),"erreur"))</f>
        <v>#N/A</v>
      </c>
      <c r="Q3064" s="15" t="e">
        <f>IF(P3064="NR",0,IF(F3064&lt;5,0,IF(P3064=1,VLOOKUP(F3064,IC!$G$1:$I$8,3,TRUE),
IF(P3064=2,VLOOKUP(F3064,IC!$K$1:$M$8,3,TRUE),
IF(P3064=3,VLOOKUP(F3064,IC!$O$1:$Q$8,3,TRUE),IF(P3064=4,VLOOKUP(F3064,IC!$S$2:$U$9,3,TRUE),
"erreur"))))))</f>
        <v>#N/A</v>
      </c>
      <c r="R3064" s="16" t="e">
        <f>IF(OR(V3064="NA",V3064="Transit",V3064&lt;Listes!$F$1),"non applicable",F3064/V3064)</f>
        <v>#N/A</v>
      </c>
      <c r="S3064" s="16" t="e">
        <f>IF(W3064="Transit","Non applicable",IF(AND(W3064="été",T3064&gt;Listes!F3063),F3064/T3064,IF(AND(W3064="Hiver",Hierarchisation!U3064&gt;Listes!F3063),F3064/U3064,"non applicable")))</f>
        <v>#N/A</v>
      </c>
      <c r="T3064" s="17" t="e">
        <f>IF(K3064="Centre",VLOOKUP(E3064,effectifs_ete,3,FALSE),IF(Hierarchisation!K3064="Grand Nord",VLOOKUP(Hierarchisation!E3064,effectifs_ete,4,FALSE),IF(Hierarchisation!K3064="Nord Est",VLOOKUP(Hierarchisation!E3064,effectifs_ete,5,FALSE),IF(Hierarchisation!K3064="Nord Ouest",VLOOKUP(Hierarchisation!E3064,effectifs_ete,6,FALSE),IF(Hierarchisation!K3064="Sud Est",VLOOKUP(Hierarchisation!E3064,effectifs_ete,7,FALSE),IF(Hierarchisation!K3064="Sud Ouest",VLOOKUP(Hierarchisation!E3064,effectifs_ete,8,FALSE),"Erreur Région"))))))</f>
        <v>#N/A</v>
      </c>
      <c r="U3064" s="17" t="e">
        <f>IF(K3064="Centre",VLOOKUP(E3064,effectifs_hiver,3,FALSE),IF(Hierarchisation!K3064="Grand Nord",VLOOKUP(Hierarchisation!E3064,effectifs_hiver,4,FALSE),IF(Hierarchisation!K3064="Nord Est",VLOOKUP(Hierarchisation!E3064,effectifs_hiver,5,FALSE),IF(Hierarchisation!K3064="Nord Ouest",VLOOKUP(Hierarchisation!E3064,effectifs_hiver,6,FALSE),IF(Hierarchisation!K3064="Sud Est",VLOOKUP(Hierarchisation!E3064,effectifs_hiver,7,FALSE),IF(Hierarchisation!K3064="Sud Ouest",VLOOKUP(Hierarchisation!E3064,effectifs_hiver,8,FALSE),"Erreur Région"))))))</f>
        <v>#N/A</v>
      </c>
      <c r="V3064" s="17" t="e">
        <f>IF(W3064="Transit","Transit",IF(W3064="hiver",VLOOKUP(E3064,'EFFECTIFS Hiver'!$A:$I,9,FALSE),IF(W3064="été",VLOOKUP(E3064,'EFFECTIFS Eté'!$A:$I,9,FALSE),"Erreur saison")))</f>
        <v>#N/A</v>
      </c>
      <c r="W3064" s="18" t="e">
        <f>VLOOKUP(D3064,Listes!B:C,2,FALSE)</f>
        <v>#N/A</v>
      </c>
    </row>
    <row r="3065" spans="1:23" ht="15.75" customHeight="1">
      <c r="A3065" s="11"/>
      <c r="B3065" s="11"/>
      <c r="C3065" s="11"/>
      <c r="D3065" s="11"/>
      <c r="E3065" s="11"/>
      <c r="F3065" s="11"/>
      <c r="G3065" s="11" t="e">
        <f>VLOOKUP(E3065,TAXONS!B:C,2,FALSE)</f>
        <v>#N/A</v>
      </c>
      <c r="H3065" s="13">
        <f t="shared" si="238"/>
        <v>0</v>
      </c>
      <c r="I3065" s="12" t="e">
        <f t="shared" si="239"/>
        <v>#N/A</v>
      </c>
      <c r="J3065" s="14" t="e">
        <f t="shared" si="240"/>
        <v>#N/A</v>
      </c>
      <c r="K3065" s="15" t="e">
        <f>VLOOKUP(B3065,REGIONS!A:D,4,FALSE)</f>
        <v>#N/A</v>
      </c>
      <c r="L3065" s="19" t="e">
        <f>VLOOKUP(G3065,Sensibilité!$A:$L,12,FALSE)</f>
        <v>#N/A</v>
      </c>
      <c r="M3065" s="19" t="e">
        <f t="shared" si="241"/>
        <v>#N/A</v>
      </c>
      <c r="N3065" s="19" t="e">
        <f t="shared" si="242"/>
        <v>#N/A</v>
      </c>
      <c r="O3065" s="15" t="str">
        <f>IF(D3065=Listes!$B$6,"SWARMING",IF(OR(D3065=Listes!$B$1,D3065=Listes!$B$2,D3065=Listes!$B$5),2,IF(OR(D3065=Listes!$B$3,D3065=Listes!$B$4),1,"erreur colonne D")))</f>
        <v>SWARMING</v>
      </c>
      <c r="P3065" s="15" t="e">
        <f>IF(OR(W3065="Hiver",W3065="Transit"),VLOOKUP(E3065,IC!A:E,4,FALSE),IF(W3065="été",VLOOKUP(E3065,IC!A:E,3,FALSE),"erreur"))</f>
        <v>#N/A</v>
      </c>
      <c r="Q3065" s="15" t="e">
        <f>IF(P3065="NR",0,IF(F3065&lt;5,0,IF(P3065=1,VLOOKUP(F3065,IC!$G$1:$I$8,3,TRUE),
IF(P3065=2,VLOOKUP(F3065,IC!$K$1:$M$8,3,TRUE),
IF(P3065=3,VLOOKUP(F3065,IC!$O$1:$Q$8,3,TRUE),IF(P3065=4,VLOOKUP(F3065,IC!$S$2:$U$9,3,TRUE),
"erreur"))))))</f>
        <v>#N/A</v>
      </c>
      <c r="R3065" s="16" t="e">
        <f>IF(OR(V3065="NA",V3065="Transit",V3065&lt;Listes!$F$1),"non applicable",F3065/V3065)</f>
        <v>#N/A</v>
      </c>
      <c r="S3065" s="16" t="e">
        <f>IF(W3065="Transit","Non applicable",IF(AND(W3065="été",T3065&gt;Listes!F3064),F3065/T3065,IF(AND(W3065="Hiver",Hierarchisation!U3065&gt;Listes!F3064),F3065/U3065,"non applicable")))</f>
        <v>#N/A</v>
      </c>
      <c r="T3065" s="17" t="e">
        <f>IF(K3065="Centre",VLOOKUP(E3065,effectifs_ete,3,FALSE),IF(Hierarchisation!K3065="Grand Nord",VLOOKUP(Hierarchisation!E3065,effectifs_ete,4,FALSE),IF(Hierarchisation!K3065="Nord Est",VLOOKUP(Hierarchisation!E3065,effectifs_ete,5,FALSE),IF(Hierarchisation!K3065="Nord Ouest",VLOOKUP(Hierarchisation!E3065,effectifs_ete,6,FALSE),IF(Hierarchisation!K3065="Sud Est",VLOOKUP(Hierarchisation!E3065,effectifs_ete,7,FALSE),IF(Hierarchisation!K3065="Sud Ouest",VLOOKUP(Hierarchisation!E3065,effectifs_ete,8,FALSE),"Erreur Région"))))))</f>
        <v>#N/A</v>
      </c>
      <c r="U3065" s="17" t="e">
        <f>IF(K3065="Centre",VLOOKUP(E3065,effectifs_hiver,3,FALSE),IF(Hierarchisation!K3065="Grand Nord",VLOOKUP(Hierarchisation!E3065,effectifs_hiver,4,FALSE),IF(Hierarchisation!K3065="Nord Est",VLOOKUP(Hierarchisation!E3065,effectifs_hiver,5,FALSE),IF(Hierarchisation!K3065="Nord Ouest",VLOOKUP(Hierarchisation!E3065,effectifs_hiver,6,FALSE),IF(Hierarchisation!K3065="Sud Est",VLOOKUP(Hierarchisation!E3065,effectifs_hiver,7,FALSE),IF(Hierarchisation!K3065="Sud Ouest",VLOOKUP(Hierarchisation!E3065,effectifs_hiver,8,FALSE),"Erreur Région"))))))</f>
        <v>#N/A</v>
      </c>
      <c r="V3065" s="17" t="e">
        <f>IF(W3065="Transit","Transit",IF(W3065="hiver",VLOOKUP(E3065,'EFFECTIFS Hiver'!$A:$I,9,FALSE),IF(W3065="été",VLOOKUP(E3065,'EFFECTIFS Eté'!$A:$I,9,FALSE),"Erreur saison")))</f>
        <v>#N/A</v>
      </c>
      <c r="W3065" s="18" t="e">
        <f>VLOOKUP(D3065,Listes!B:C,2,FALSE)</f>
        <v>#N/A</v>
      </c>
    </row>
    <row r="3066" spans="1:23" ht="15.75" customHeight="1">
      <c r="A3066" s="11"/>
      <c r="B3066" s="11"/>
      <c r="C3066" s="11"/>
      <c r="D3066" s="11"/>
      <c r="E3066" s="11"/>
      <c r="F3066" s="11"/>
      <c r="G3066" s="11" t="e">
        <f>VLOOKUP(E3066,TAXONS!B:C,2,FALSE)</f>
        <v>#N/A</v>
      </c>
      <c r="H3066" s="13">
        <f t="shared" si="238"/>
        <v>0</v>
      </c>
      <c r="I3066" s="12" t="e">
        <f t="shared" si="239"/>
        <v>#N/A</v>
      </c>
      <c r="J3066" s="14" t="e">
        <f t="shared" si="240"/>
        <v>#N/A</v>
      </c>
      <c r="K3066" s="15" t="e">
        <f>VLOOKUP(B3066,REGIONS!A:D,4,FALSE)</f>
        <v>#N/A</v>
      </c>
      <c r="L3066" s="19" t="e">
        <f>VLOOKUP(G3066,Sensibilité!$A:$L,12,FALSE)</f>
        <v>#N/A</v>
      </c>
      <c r="M3066" s="19" t="e">
        <f t="shared" si="241"/>
        <v>#N/A</v>
      </c>
      <c r="N3066" s="19" t="e">
        <f t="shared" si="242"/>
        <v>#N/A</v>
      </c>
      <c r="O3066" s="15" t="str">
        <f>IF(D3066=Listes!$B$6,"SWARMING",IF(OR(D3066=Listes!$B$1,D3066=Listes!$B$2,D3066=Listes!$B$5),2,IF(OR(D3066=Listes!$B$3,D3066=Listes!$B$4),1,"erreur colonne D")))</f>
        <v>SWARMING</v>
      </c>
      <c r="P3066" s="15" t="e">
        <f>IF(OR(W3066="Hiver",W3066="Transit"),VLOOKUP(E3066,IC!A:E,4,FALSE),IF(W3066="été",VLOOKUP(E3066,IC!A:E,3,FALSE),"erreur"))</f>
        <v>#N/A</v>
      </c>
      <c r="Q3066" s="15" t="e">
        <f>IF(P3066="NR",0,IF(F3066&lt;5,0,IF(P3066=1,VLOOKUP(F3066,IC!$G$1:$I$8,3,TRUE),
IF(P3066=2,VLOOKUP(F3066,IC!$K$1:$M$8,3,TRUE),
IF(P3066=3,VLOOKUP(F3066,IC!$O$1:$Q$8,3,TRUE),IF(P3066=4,VLOOKUP(F3066,IC!$S$2:$U$9,3,TRUE),
"erreur"))))))</f>
        <v>#N/A</v>
      </c>
      <c r="R3066" s="16" t="e">
        <f>IF(OR(V3066="NA",V3066="Transit",V3066&lt;Listes!$F$1),"non applicable",F3066/V3066)</f>
        <v>#N/A</v>
      </c>
      <c r="S3066" s="16" t="e">
        <f>IF(W3066="Transit","Non applicable",IF(AND(W3066="été",T3066&gt;Listes!F3065),F3066/T3066,IF(AND(W3066="Hiver",Hierarchisation!U3066&gt;Listes!F3065),F3066/U3066,"non applicable")))</f>
        <v>#N/A</v>
      </c>
      <c r="T3066" s="17" t="e">
        <f>IF(K3066="Centre",VLOOKUP(E3066,effectifs_ete,3,FALSE),IF(Hierarchisation!K3066="Grand Nord",VLOOKUP(Hierarchisation!E3066,effectifs_ete,4,FALSE),IF(Hierarchisation!K3066="Nord Est",VLOOKUP(Hierarchisation!E3066,effectifs_ete,5,FALSE),IF(Hierarchisation!K3066="Nord Ouest",VLOOKUP(Hierarchisation!E3066,effectifs_ete,6,FALSE),IF(Hierarchisation!K3066="Sud Est",VLOOKUP(Hierarchisation!E3066,effectifs_ete,7,FALSE),IF(Hierarchisation!K3066="Sud Ouest",VLOOKUP(Hierarchisation!E3066,effectifs_ete,8,FALSE),"Erreur Région"))))))</f>
        <v>#N/A</v>
      </c>
      <c r="U3066" s="17" t="e">
        <f>IF(K3066="Centre",VLOOKUP(E3066,effectifs_hiver,3,FALSE),IF(Hierarchisation!K3066="Grand Nord",VLOOKUP(Hierarchisation!E3066,effectifs_hiver,4,FALSE),IF(Hierarchisation!K3066="Nord Est",VLOOKUP(Hierarchisation!E3066,effectifs_hiver,5,FALSE),IF(Hierarchisation!K3066="Nord Ouest",VLOOKUP(Hierarchisation!E3066,effectifs_hiver,6,FALSE),IF(Hierarchisation!K3066="Sud Est",VLOOKUP(Hierarchisation!E3066,effectifs_hiver,7,FALSE),IF(Hierarchisation!K3066="Sud Ouest",VLOOKUP(Hierarchisation!E3066,effectifs_hiver,8,FALSE),"Erreur Région"))))))</f>
        <v>#N/A</v>
      </c>
      <c r="V3066" s="17" t="e">
        <f>IF(W3066="Transit","Transit",IF(W3066="hiver",VLOOKUP(E3066,'EFFECTIFS Hiver'!$A:$I,9,FALSE),IF(W3066="été",VLOOKUP(E3066,'EFFECTIFS Eté'!$A:$I,9,FALSE),"Erreur saison")))</f>
        <v>#N/A</v>
      </c>
      <c r="W3066" s="18" t="e">
        <f>VLOOKUP(D3066,Listes!B:C,2,FALSE)</f>
        <v>#N/A</v>
      </c>
    </row>
    <row r="3067" spans="1:23" ht="15.75" customHeight="1">
      <c r="A3067" s="11"/>
      <c r="B3067" s="11"/>
      <c r="C3067" s="11"/>
      <c r="D3067" s="11"/>
      <c r="E3067" s="11"/>
      <c r="F3067" s="11"/>
      <c r="G3067" s="11" t="e">
        <f>VLOOKUP(E3067,TAXONS!B:C,2,FALSE)</f>
        <v>#N/A</v>
      </c>
      <c r="H3067" s="13">
        <f t="shared" si="238"/>
        <v>0</v>
      </c>
      <c r="I3067" s="12" t="e">
        <f t="shared" si="239"/>
        <v>#N/A</v>
      </c>
      <c r="J3067" s="14" t="e">
        <f t="shared" si="240"/>
        <v>#N/A</v>
      </c>
      <c r="K3067" s="15" t="e">
        <f>VLOOKUP(B3067,REGIONS!A:D,4,FALSE)</f>
        <v>#N/A</v>
      </c>
      <c r="L3067" s="19" t="e">
        <f>VLOOKUP(G3067,Sensibilité!$A:$L,12,FALSE)</f>
        <v>#N/A</v>
      </c>
      <c r="M3067" s="19" t="e">
        <f t="shared" si="241"/>
        <v>#N/A</v>
      </c>
      <c r="N3067" s="19" t="e">
        <f t="shared" si="242"/>
        <v>#N/A</v>
      </c>
      <c r="O3067" s="15" t="str">
        <f>IF(D3067=Listes!$B$6,"SWARMING",IF(OR(D3067=Listes!$B$1,D3067=Listes!$B$2,D3067=Listes!$B$5),2,IF(OR(D3067=Listes!$B$3,D3067=Listes!$B$4),1,"erreur colonne D")))</f>
        <v>SWARMING</v>
      </c>
      <c r="P3067" s="15" t="e">
        <f>IF(OR(W3067="Hiver",W3067="Transit"),VLOOKUP(E3067,IC!A:E,4,FALSE),IF(W3067="été",VLOOKUP(E3067,IC!A:E,3,FALSE),"erreur"))</f>
        <v>#N/A</v>
      </c>
      <c r="Q3067" s="15" t="e">
        <f>IF(P3067="NR",0,IF(F3067&lt;5,0,IF(P3067=1,VLOOKUP(F3067,IC!$G$1:$I$8,3,TRUE),
IF(P3067=2,VLOOKUP(F3067,IC!$K$1:$M$8,3,TRUE),
IF(P3067=3,VLOOKUP(F3067,IC!$O$1:$Q$8,3,TRUE),IF(P3067=4,VLOOKUP(F3067,IC!$S$2:$U$9,3,TRUE),
"erreur"))))))</f>
        <v>#N/A</v>
      </c>
      <c r="R3067" s="16" t="e">
        <f>IF(OR(V3067="NA",V3067="Transit",V3067&lt;Listes!$F$1),"non applicable",F3067/V3067)</f>
        <v>#N/A</v>
      </c>
      <c r="S3067" s="16" t="e">
        <f>IF(W3067="Transit","Non applicable",IF(AND(W3067="été",T3067&gt;Listes!F3066),F3067/T3067,IF(AND(W3067="Hiver",Hierarchisation!U3067&gt;Listes!F3066),F3067/U3067,"non applicable")))</f>
        <v>#N/A</v>
      </c>
      <c r="T3067" s="17" t="e">
        <f>IF(K3067="Centre",VLOOKUP(E3067,effectifs_ete,3,FALSE),IF(Hierarchisation!K3067="Grand Nord",VLOOKUP(Hierarchisation!E3067,effectifs_ete,4,FALSE),IF(Hierarchisation!K3067="Nord Est",VLOOKUP(Hierarchisation!E3067,effectifs_ete,5,FALSE),IF(Hierarchisation!K3067="Nord Ouest",VLOOKUP(Hierarchisation!E3067,effectifs_ete,6,FALSE),IF(Hierarchisation!K3067="Sud Est",VLOOKUP(Hierarchisation!E3067,effectifs_ete,7,FALSE),IF(Hierarchisation!K3067="Sud Ouest",VLOOKUP(Hierarchisation!E3067,effectifs_ete,8,FALSE),"Erreur Région"))))))</f>
        <v>#N/A</v>
      </c>
      <c r="U3067" s="17" t="e">
        <f>IF(K3067="Centre",VLOOKUP(E3067,effectifs_hiver,3,FALSE),IF(Hierarchisation!K3067="Grand Nord",VLOOKUP(Hierarchisation!E3067,effectifs_hiver,4,FALSE),IF(Hierarchisation!K3067="Nord Est",VLOOKUP(Hierarchisation!E3067,effectifs_hiver,5,FALSE),IF(Hierarchisation!K3067="Nord Ouest",VLOOKUP(Hierarchisation!E3067,effectifs_hiver,6,FALSE),IF(Hierarchisation!K3067="Sud Est",VLOOKUP(Hierarchisation!E3067,effectifs_hiver,7,FALSE),IF(Hierarchisation!K3067="Sud Ouest",VLOOKUP(Hierarchisation!E3067,effectifs_hiver,8,FALSE),"Erreur Région"))))))</f>
        <v>#N/A</v>
      </c>
      <c r="V3067" s="17" t="e">
        <f>IF(W3067="Transit","Transit",IF(W3067="hiver",VLOOKUP(E3067,'EFFECTIFS Hiver'!$A:$I,9,FALSE),IF(W3067="été",VLOOKUP(E3067,'EFFECTIFS Eté'!$A:$I,9,FALSE),"Erreur saison")))</f>
        <v>#N/A</v>
      </c>
      <c r="W3067" s="18" t="e">
        <f>VLOOKUP(D3067,Listes!B:C,2,FALSE)</f>
        <v>#N/A</v>
      </c>
    </row>
    <row r="3068" spans="1:23" ht="15.75" customHeight="1">
      <c r="A3068" s="11"/>
      <c r="B3068" s="11"/>
      <c r="C3068" s="11"/>
      <c r="D3068" s="11"/>
      <c r="E3068" s="11"/>
      <c r="F3068" s="11"/>
      <c r="G3068" s="11" t="e">
        <f>VLOOKUP(E3068,TAXONS!B:C,2,FALSE)</f>
        <v>#N/A</v>
      </c>
      <c r="H3068" s="13">
        <f t="shared" si="238"/>
        <v>0</v>
      </c>
      <c r="I3068" s="12" t="e">
        <f t="shared" si="239"/>
        <v>#N/A</v>
      </c>
      <c r="J3068" s="14" t="e">
        <f t="shared" si="240"/>
        <v>#N/A</v>
      </c>
      <c r="K3068" s="15" t="e">
        <f>VLOOKUP(B3068,REGIONS!A:D,4,FALSE)</f>
        <v>#N/A</v>
      </c>
      <c r="L3068" s="19" t="e">
        <f>VLOOKUP(G3068,Sensibilité!$A:$L,12,FALSE)</f>
        <v>#N/A</v>
      </c>
      <c r="M3068" s="19" t="e">
        <f t="shared" si="241"/>
        <v>#N/A</v>
      </c>
      <c r="N3068" s="19" t="e">
        <f t="shared" si="242"/>
        <v>#N/A</v>
      </c>
      <c r="O3068" s="15" t="str">
        <f>IF(D3068=Listes!$B$6,"SWARMING",IF(OR(D3068=Listes!$B$1,D3068=Listes!$B$2,D3068=Listes!$B$5),2,IF(OR(D3068=Listes!$B$3,D3068=Listes!$B$4),1,"erreur colonne D")))</f>
        <v>SWARMING</v>
      </c>
      <c r="P3068" s="15" t="e">
        <f>IF(OR(W3068="Hiver",W3068="Transit"),VLOOKUP(E3068,IC!A:E,4,FALSE),IF(W3068="été",VLOOKUP(E3068,IC!A:E,3,FALSE),"erreur"))</f>
        <v>#N/A</v>
      </c>
      <c r="Q3068" s="15" t="e">
        <f>IF(P3068="NR",0,IF(F3068&lt;5,0,IF(P3068=1,VLOOKUP(F3068,IC!$G$1:$I$8,3,TRUE),
IF(P3068=2,VLOOKUP(F3068,IC!$K$1:$M$8,3,TRUE),
IF(P3068=3,VLOOKUP(F3068,IC!$O$1:$Q$8,3,TRUE),IF(P3068=4,VLOOKUP(F3068,IC!$S$2:$U$9,3,TRUE),
"erreur"))))))</f>
        <v>#N/A</v>
      </c>
      <c r="R3068" s="16" t="e">
        <f>IF(OR(V3068="NA",V3068="Transit",V3068&lt;Listes!$F$1),"non applicable",F3068/V3068)</f>
        <v>#N/A</v>
      </c>
      <c r="S3068" s="16" t="e">
        <f>IF(W3068="Transit","Non applicable",IF(AND(W3068="été",T3068&gt;Listes!F3067),F3068/T3068,IF(AND(W3068="Hiver",Hierarchisation!U3068&gt;Listes!F3067),F3068/U3068,"non applicable")))</f>
        <v>#N/A</v>
      </c>
      <c r="T3068" s="17" t="e">
        <f>IF(K3068="Centre",VLOOKUP(E3068,effectifs_ete,3,FALSE),IF(Hierarchisation!K3068="Grand Nord",VLOOKUP(Hierarchisation!E3068,effectifs_ete,4,FALSE),IF(Hierarchisation!K3068="Nord Est",VLOOKUP(Hierarchisation!E3068,effectifs_ete,5,FALSE),IF(Hierarchisation!K3068="Nord Ouest",VLOOKUP(Hierarchisation!E3068,effectifs_ete,6,FALSE),IF(Hierarchisation!K3068="Sud Est",VLOOKUP(Hierarchisation!E3068,effectifs_ete,7,FALSE),IF(Hierarchisation!K3068="Sud Ouest",VLOOKUP(Hierarchisation!E3068,effectifs_ete,8,FALSE),"Erreur Région"))))))</f>
        <v>#N/A</v>
      </c>
      <c r="U3068" s="17" t="e">
        <f>IF(K3068="Centre",VLOOKUP(E3068,effectifs_hiver,3,FALSE),IF(Hierarchisation!K3068="Grand Nord",VLOOKUP(Hierarchisation!E3068,effectifs_hiver,4,FALSE),IF(Hierarchisation!K3068="Nord Est",VLOOKUP(Hierarchisation!E3068,effectifs_hiver,5,FALSE),IF(Hierarchisation!K3068="Nord Ouest",VLOOKUP(Hierarchisation!E3068,effectifs_hiver,6,FALSE),IF(Hierarchisation!K3068="Sud Est",VLOOKUP(Hierarchisation!E3068,effectifs_hiver,7,FALSE),IF(Hierarchisation!K3068="Sud Ouest",VLOOKUP(Hierarchisation!E3068,effectifs_hiver,8,FALSE),"Erreur Région"))))))</f>
        <v>#N/A</v>
      </c>
      <c r="V3068" s="17" t="e">
        <f>IF(W3068="Transit","Transit",IF(W3068="hiver",VLOOKUP(E3068,'EFFECTIFS Hiver'!$A:$I,9,FALSE),IF(W3068="été",VLOOKUP(E3068,'EFFECTIFS Eté'!$A:$I,9,FALSE),"Erreur saison")))</f>
        <v>#N/A</v>
      </c>
      <c r="W3068" s="18" t="e">
        <f>VLOOKUP(D3068,Listes!B:C,2,FALSE)</f>
        <v>#N/A</v>
      </c>
    </row>
    <row r="3069" spans="1:23" ht="15.75" customHeight="1">
      <c r="A3069" s="11"/>
      <c r="B3069" s="11"/>
      <c r="C3069" s="11"/>
      <c r="D3069" s="11"/>
      <c r="E3069" s="11"/>
      <c r="F3069" s="11"/>
      <c r="G3069" s="11" t="e">
        <f>VLOOKUP(E3069,TAXONS!B:C,2,FALSE)</f>
        <v>#N/A</v>
      </c>
      <c r="H3069" s="13">
        <f t="shared" si="238"/>
        <v>0</v>
      </c>
      <c r="I3069" s="12" t="e">
        <f t="shared" si="239"/>
        <v>#N/A</v>
      </c>
      <c r="J3069" s="14" t="e">
        <f t="shared" si="240"/>
        <v>#N/A</v>
      </c>
      <c r="K3069" s="15" t="e">
        <f>VLOOKUP(B3069,REGIONS!A:D,4,FALSE)</f>
        <v>#N/A</v>
      </c>
      <c r="L3069" s="19" t="e">
        <f>VLOOKUP(G3069,Sensibilité!$A:$L,12,FALSE)</f>
        <v>#N/A</v>
      </c>
      <c r="M3069" s="19" t="e">
        <f t="shared" si="241"/>
        <v>#N/A</v>
      </c>
      <c r="N3069" s="19" t="e">
        <f t="shared" si="242"/>
        <v>#N/A</v>
      </c>
      <c r="O3069" s="15" t="str">
        <f>IF(D3069=Listes!$B$6,"SWARMING",IF(OR(D3069=Listes!$B$1,D3069=Listes!$B$2,D3069=Listes!$B$5),2,IF(OR(D3069=Listes!$B$3,D3069=Listes!$B$4),1,"erreur colonne D")))</f>
        <v>SWARMING</v>
      </c>
      <c r="P3069" s="15" t="e">
        <f>IF(OR(W3069="Hiver",W3069="Transit"),VLOOKUP(E3069,IC!A:E,4,FALSE),IF(W3069="été",VLOOKUP(E3069,IC!A:E,3,FALSE),"erreur"))</f>
        <v>#N/A</v>
      </c>
      <c r="Q3069" s="15" t="e">
        <f>IF(P3069="NR",0,IF(F3069&lt;5,0,IF(P3069=1,VLOOKUP(F3069,IC!$G$1:$I$8,3,TRUE),
IF(P3069=2,VLOOKUP(F3069,IC!$K$1:$M$8,3,TRUE),
IF(P3069=3,VLOOKUP(F3069,IC!$O$1:$Q$8,3,TRUE),IF(P3069=4,VLOOKUP(F3069,IC!$S$2:$U$9,3,TRUE),
"erreur"))))))</f>
        <v>#N/A</v>
      </c>
      <c r="R3069" s="16" t="e">
        <f>IF(OR(V3069="NA",V3069="Transit",V3069&lt;Listes!$F$1),"non applicable",F3069/V3069)</f>
        <v>#N/A</v>
      </c>
      <c r="S3069" s="16" t="e">
        <f>IF(W3069="Transit","Non applicable",IF(AND(W3069="été",T3069&gt;Listes!F3068),F3069/T3069,IF(AND(W3069="Hiver",Hierarchisation!U3069&gt;Listes!F3068),F3069/U3069,"non applicable")))</f>
        <v>#N/A</v>
      </c>
      <c r="T3069" s="17" t="e">
        <f>IF(K3069="Centre",VLOOKUP(E3069,effectifs_ete,3,FALSE),IF(Hierarchisation!K3069="Grand Nord",VLOOKUP(Hierarchisation!E3069,effectifs_ete,4,FALSE),IF(Hierarchisation!K3069="Nord Est",VLOOKUP(Hierarchisation!E3069,effectifs_ete,5,FALSE),IF(Hierarchisation!K3069="Nord Ouest",VLOOKUP(Hierarchisation!E3069,effectifs_ete,6,FALSE),IF(Hierarchisation!K3069="Sud Est",VLOOKUP(Hierarchisation!E3069,effectifs_ete,7,FALSE),IF(Hierarchisation!K3069="Sud Ouest",VLOOKUP(Hierarchisation!E3069,effectifs_ete,8,FALSE),"Erreur Région"))))))</f>
        <v>#N/A</v>
      </c>
      <c r="U3069" s="17" t="e">
        <f>IF(K3069="Centre",VLOOKUP(E3069,effectifs_hiver,3,FALSE),IF(Hierarchisation!K3069="Grand Nord",VLOOKUP(Hierarchisation!E3069,effectifs_hiver,4,FALSE),IF(Hierarchisation!K3069="Nord Est",VLOOKUP(Hierarchisation!E3069,effectifs_hiver,5,FALSE),IF(Hierarchisation!K3069="Nord Ouest",VLOOKUP(Hierarchisation!E3069,effectifs_hiver,6,FALSE),IF(Hierarchisation!K3069="Sud Est",VLOOKUP(Hierarchisation!E3069,effectifs_hiver,7,FALSE),IF(Hierarchisation!K3069="Sud Ouest",VLOOKUP(Hierarchisation!E3069,effectifs_hiver,8,FALSE),"Erreur Région"))))))</f>
        <v>#N/A</v>
      </c>
      <c r="V3069" s="17" t="e">
        <f>IF(W3069="Transit","Transit",IF(W3069="hiver",VLOOKUP(E3069,'EFFECTIFS Hiver'!$A:$I,9,FALSE),IF(W3069="été",VLOOKUP(E3069,'EFFECTIFS Eté'!$A:$I,9,FALSE),"Erreur saison")))</f>
        <v>#N/A</v>
      </c>
      <c r="W3069" s="18" t="e">
        <f>VLOOKUP(D3069,Listes!B:C,2,FALSE)</f>
        <v>#N/A</v>
      </c>
    </row>
    <row r="3070" spans="1:23" ht="15.75" customHeight="1">
      <c r="A3070" s="11"/>
      <c r="B3070" s="11"/>
      <c r="C3070" s="11"/>
      <c r="D3070" s="11"/>
      <c r="E3070" s="11"/>
      <c r="F3070" s="11"/>
      <c r="G3070" s="11" t="e">
        <f>VLOOKUP(E3070,TAXONS!B:C,2,FALSE)</f>
        <v>#N/A</v>
      </c>
      <c r="H3070" s="13">
        <f t="shared" si="238"/>
        <v>0</v>
      </c>
      <c r="I3070" s="12" t="e">
        <f t="shared" si="239"/>
        <v>#N/A</v>
      </c>
      <c r="J3070" s="14" t="e">
        <f t="shared" si="240"/>
        <v>#N/A</v>
      </c>
      <c r="K3070" s="15" t="e">
        <f>VLOOKUP(B3070,REGIONS!A:D,4,FALSE)</f>
        <v>#N/A</v>
      </c>
      <c r="L3070" s="19" t="e">
        <f>VLOOKUP(G3070,Sensibilité!$A:$L,12,FALSE)</f>
        <v>#N/A</v>
      </c>
      <c r="M3070" s="19" t="e">
        <f t="shared" si="241"/>
        <v>#N/A</v>
      </c>
      <c r="N3070" s="19" t="e">
        <f t="shared" si="242"/>
        <v>#N/A</v>
      </c>
      <c r="O3070" s="15" t="str">
        <f>IF(D3070=Listes!$B$6,"SWARMING",IF(OR(D3070=Listes!$B$1,D3070=Listes!$B$2,D3070=Listes!$B$5),2,IF(OR(D3070=Listes!$B$3,D3070=Listes!$B$4),1,"erreur colonne D")))</f>
        <v>SWARMING</v>
      </c>
      <c r="P3070" s="15" t="e">
        <f>IF(OR(W3070="Hiver",W3070="Transit"),VLOOKUP(E3070,IC!A:E,4,FALSE),IF(W3070="été",VLOOKUP(E3070,IC!A:E,3,FALSE),"erreur"))</f>
        <v>#N/A</v>
      </c>
      <c r="Q3070" s="15" t="e">
        <f>IF(P3070="NR",0,IF(F3070&lt;5,0,IF(P3070=1,VLOOKUP(F3070,IC!$G$1:$I$8,3,TRUE),
IF(P3070=2,VLOOKUP(F3070,IC!$K$1:$M$8,3,TRUE),
IF(P3070=3,VLOOKUP(F3070,IC!$O$1:$Q$8,3,TRUE),IF(P3070=4,VLOOKUP(F3070,IC!$S$2:$U$9,3,TRUE),
"erreur"))))))</f>
        <v>#N/A</v>
      </c>
      <c r="R3070" s="16" t="e">
        <f>IF(OR(V3070="NA",V3070="Transit",V3070&lt;Listes!$F$1),"non applicable",F3070/V3070)</f>
        <v>#N/A</v>
      </c>
      <c r="S3070" s="16" t="e">
        <f>IF(W3070="Transit","Non applicable",IF(AND(W3070="été",T3070&gt;Listes!F3069),F3070/T3070,IF(AND(W3070="Hiver",Hierarchisation!U3070&gt;Listes!F3069),F3070/U3070,"non applicable")))</f>
        <v>#N/A</v>
      </c>
      <c r="T3070" s="17" t="e">
        <f>IF(K3070="Centre",VLOOKUP(E3070,effectifs_ete,3,FALSE),IF(Hierarchisation!K3070="Grand Nord",VLOOKUP(Hierarchisation!E3070,effectifs_ete,4,FALSE),IF(Hierarchisation!K3070="Nord Est",VLOOKUP(Hierarchisation!E3070,effectifs_ete,5,FALSE),IF(Hierarchisation!K3070="Nord Ouest",VLOOKUP(Hierarchisation!E3070,effectifs_ete,6,FALSE),IF(Hierarchisation!K3070="Sud Est",VLOOKUP(Hierarchisation!E3070,effectifs_ete,7,FALSE),IF(Hierarchisation!K3070="Sud Ouest",VLOOKUP(Hierarchisation!E3070,effectifs_ete,8,FALSE),"Erreur Région"))))))</f>
        <v>#N/A</v>
      </c>
      <c r="U3070" s="17" t="e">
        <f>IF(K3070="Centre",VLOOKUP(E3070,effectifs_hiver,3,FALSE),IF(Hierarchisation!K3070="Grand Nord",VLOOKUP(Hierarchisation!E3070,effectifs_hiver,4,FALSE),IF(Hierarchisation!K3070="Nord Est",VLOOKUP(Hierarchisation!E3070,effectifs_hiver,5,FALSE),IF(Hierarchisation!K3070="Nord Ouest",VLOOKUP(Hierarchisation!E3070,effectifs_hiver,6,FALSE),IF(Hierarchisation!K3070="Sud Est",VLOOKUP(Hierarchisation!E3070,effectifs_hiver,7,FALSE),IF(Hierarchisation!K3070="Sud Ouest",VLOOKUP(Hierarchisation!E3070,effectifs_hiver,8,FALSE),"Erreur Région"))))))</f>
        <v>#N/A</v>
      </c>
      <c r="V3070" s="17" t="e">
        <f>IF(W3070="Transit","Transit",IF(W3070="hiver",VLOOKUP(E3070,'EFFECTIFS Hiver'!$A:$I,9,FALSE),IF(W3070="été",VLOOKUP(E3070,'EFFECTIFS Eté'!$A:$I,9,FALSE),"Erreur saison")))</f>
        <v>#N/A</v>
      </c>
      <c r="W3070" s="18" t="e">
        <f>VLOOKUP(D3070,Listes!B:C,2,FALSE)</f>
        <v>#N/A</v>
      </c>
    </row>
    <row r="3071" spans="1:23" ht="15.75" customHeight="1">
      <c r="A3071" s="11"/>
      <c r="B3071" s="11"/>
      <c r="C3071" s="11"/>
      <c r="D3071" s="11"/>
      <c r="E3071" s="11"/>
      <c r="F3071" s="11"/>
      <c r="G3071" s="11" t="e">
        <f>VLOOKUP(E3071,TAXONS!B:C,2,FALSE)</f>
        <v>#N/A</v>
      </c>
      <c r="H3071" s="13">
        <f t="shared" si="238"/>
        <v>0</v>
      </c>
      <c r="I3071" s="12" t="e">
        <f t="shared" si="239"/>
        <v>#N/A</v>
      </c>
      <c r="J3071" s="14" t="e">
        <f t="shared" si="240"/>
        <v>#N/A</v>
      </c>
      <c r="K3071" s="15" t="e">
        <f>VLOOKUP(B3071,REGIONS!A:D,4,FALSE)</f>
        <v>#N/A</v>
      </c>
      <c r="L3071" s="19" t="e">
        <f>VLOOKUP(G3071,Sensibilité!$A:$L,12,FALSE)</f>
        <v>#N/A</v>
      </c>
      <c r="M3071" s="19" t="e">
        <f t="shared" si="241"/>
        <v>#N/A</v>
      </c>
      <c r="N3071" s="19" t="e">
        <f t="shared" si="242"/>
        <v>#N/A</v>
      </c>
      <c r="O3071" s="15" t="str">
        <f>IF(D3071=Listes!$B$6,"SWARMING",IF(OR(D3071=Listes!$B$1,D3071=Listes!$B$2,D3071=Listes!$B$5),2,IF(OR(D3071=Listes!$B$3,D3071=Listes!$B$4),1,"erreur colonne D")))</f>
        <v>SWARMING</v>
      </c>
      <c r="P3071" s="15" t="e">
        <f>IF(OR(W3071="Hiver",W3071="Transit"),VLOOKUP(E3071,IC!A:E,4,FALSE),IF(W3071="été",VLOOKUP(E3071,IC!A:E,3,FALSE),"erreur"))</f>
        <v>#N/A</v>
      </c>
      <c r="Q3071" s="15" t="e">
        <f>IF(P3071="NR",0,IF(F3071&lt;5,0,IF(P3071=1,VLOOKUP(F3071,IC!$G$1:$I$8,3,TRUE),
IF(P3071=2,VLOOKUP(F3071,IC!$K$1:$M$8,3,TRUE),
IF(P3071=3,VLOOKUP(F3071,IC!$O$1:$Q$8,3,TRUE),IF(P3071=4,VLOOKUP(F3071,IC!$S$2:$U$9,3,TRUE),
"erreur"))))))</f>
        <v>#N/A</v>
      </c>
      <c r="R3071" s="16" t="e">
        <f>IF(OR(V3071="NA",V3071="Transit",V3071&lt;Listes!$F$1),"non applicable",F3071/V3071)</f>
        <v>#N/A</v>
      </c>
      <c r="S3071" s="16" t="e">
        <f>IF(W3071="Transit","Non applicable",IF(AND(W3071="été",T3071&gt;Listes!F3070),F3071/T3071,IF(AND(W3071="Hiver",Hierarchisation!U3071&gt;Listes!F3070),F3071/U3071,"non applicable")))</f>
        <v>#N/A</v>
      </c>
      <c r="T3071" s="17" t="e">
        <f>IF(K3071="Centre",VLOOKUP(E3071,effectifs_ete,3,FALSE),IF(Hierarchisation!K3071="Grand Nord",VLOOKUP(Hierarchisation!E3071,effectifs_ete,4,FALSE),IF(Hierarchisation!K3071="Nord Est",VLOOKUP(Hierarchisation!E3071,effectifs_ete,5,FALSE),IF(Hierarchisation!K3071="Nord Ouest",VLOOKUP(Hierarchisation!E3071,effectifs_ete,6,FALSE),IF(Hierarchisation!K3071="Sud Est",VLOOKUP(Hierarchisation!E3071,effectifs_ete,7,FALSE),IF(Hierarchisation!K3071="Sud Ouest",VLOOKUP(Hierarchisation!E3071,effectifs_ete,8,FALSE),"Erreur Région"))))))</f>
        <v>#N/A</v>
      </c>
      <c r="U3071" s="17" t="e">
        <f>IF(K3071="Centre",VLOOKUP(E3071,effectifs_hiver,3,FALSE),IF(Hierarchisation!K3071="Grand Nord",VLOOKUP(Hierarchisation!E3071,effectifs_hiver,4,FALSE),IF(Hierarchisation!K3071="Nord Est",VLOOKUP(Hierarchisation!E3071,effectifs_hiver,5,FALSE),IF(Hierarchisation!K3071="Nord Ouest",VLOOKUP(Hierarchisation!E3071,effectifs_hiver,6,FALSE),IF(Hierarchisation!K3071="Sud Est",VLOOKUP(Hierarchisation!E3071,effectifs_hiver,7,FALSE),IF(Hierarchisation!K3071="Sud Ouest",VLOOKUP(Hierarchisation!E3071,effectifs_hiver,8,FALSE),"Erreur Région"))))))</f>
        <v>#N/A</v>
      </c>
      <c r="V3071" s="17" t="e">
        <f>IF(W3071="Transit","Transit",IF(W3071="hiver",VLOOKUP(E3071,'EFFECTIFS Hiver'!$A:$I,9,FALSE),IF(W3071="été",VLOOKUP(E3071,'EFFECTIFS Eté'!$A:$I,9,FALSE),"Erreur saison")))</f>
        <v>#N/A</v>
      </c>
      <c r="W3071" s="18" t="e">
        <f>VLOOKUP(D3071,Listes!B:C,2,FALSE)</f>
        <v>#N/A</v>
      </c>
    </row>
    <row r="3072" spans="1:23" ht="15.75" customHeight="1">
      <c r="A3072" s="11"/>
      <c r="B3072" s="11"/>
      <c r="C3072" s="11"/>
      <c r="D3072" s="11"/>
      <c r="E3072" s="11"/>
      <c r="F3072" s="11"/>
      <c r="G3072" s="11" t="e">
        <f>VLOOKUP(E3072,TAXONS!B:C,2,FALSE)</f>
        <v>#N/A</v>
      </c>
      <c r="H3072" s="13">
        <f t="shared" si="238"/>
        <v>0</v>
      </c>
      <c r="I3072" s="12" t="e">
        <f t="shared" si="239"/>
        <v>#N/A</v>
      </c>
      <c r="J3072" s="14" t="e">
        <f t="shared" si="240"/>
        <v>#N/A</v>
      </c>
      <c r="K3072" s="15" t="e">
        <f>VLOOKUP(B3072,REGIONS!A:D,4,FALSE)</f>
        <v>#N/A</v>
      </c>
      <c r="L3072" s="19" t="e">
        <f>VLOOKUP(G3072,Sensibilité!$A:$L,12,FALSE)</f>
        <v>#N/A</v>
      </c>
      <c r="M3072" s="19" t="e">
        <f t="shared" si="241"/>
        <v>#N/A</v>
      </c>
      <c r="N3072" s="19" t="e">
        <f t="shared" si="242"/>
        <v>#N/A</v>
      </c>
      <c r="O3072" s="15" t="str">
        <f>IF(D3072=Listes!$B$6,"SWARMING",IF(OR(D3072=Listes!$B$1,D3072=Listes!$B$2,D3072=Listes!$B$5),2,IF(OR(D3072=Listes!$B$3,D3072=Listes!$B$4),1,"erreur colonne D")))</f>
        <v>SWARMING</v>
      </c>
      <c r="P3072" s="15" t="e">
        <f>IF(OR(W3072="Hiver",W3072="Transit"),VLOOKUP(E3072,IC!A:E,4,FALSE),IF(W3072="été",VLOOKUP(E3072,IC!A:E,3,FALSE),"erreur"))</f>
        <v>#N/A</v>
      </c>
      <c r="Q3072" s="15" t="e">
        <f>IF(P3072="NR",0,IF(F3072&lt;5,0,IF(P3072=1,VLOOKUP(F3072,IC!$G$1:$I$8,3,TRUE),
IF(P3072=2,VLOOKUP(F3072,IC!$K$1:$M$8,3,TRUE),
IF(P3072=3,VLOOKUP(F3072,IC!$O$1:$Q$8,3,TRUE),IF(P3072=4,VLOOKUP(F3072,IC!$S$2:$U$9,3,TRUE),
"erreur"))))))</f>
        <v>#N/A</v>
      </c>
      <c r="R3072" s="16" t="e">
        <f>IF(OR(V3072="NA",V3072="Transit",V3072&lt;Listes!$F$1),"non applicable",F3072/V3072)</f>
        <v>#N/A</v>
      </c>
      <c r="S3072" s="16" t="e">
        <f>IF(W3072="Transit","Non applicable",IF(AND(W3072="été",T3072&gt;Listes!F3071),F3072/T3072,IF(AND(W3072="Hiver",Hierarchisation!U3072&gt;Listes!F3071),F3072/U3072,"non applicable")))</f>
        <v>#N/A</v>
      </c>
      <c r="T3072" s="17" t="e">
        <f>IF(K3072="Centre",VLOOKUP(E3072,effectifs_ete,3,FALSE),IF(Hierarchisation!K3072="Grand Nord",VLOOKUP(Hierarchisation!E3072,effectifs_ete,4,FALSE),IF(Hierarchisation!K3072="Nord Est",VLOOKUP(Hierarchisation!E3072,effectifs_ete,5,FALSE),IF(Hierarchisation!K3072="Nord Ouest",VLOOKUP(Hierarchisation!E3072,effectifs_ete,6,FALSE),IF(Hierarchisation!K3072="Sud Est",VLOOKUP(Hierarchisation!E3072,effectifs_ete,7,FALSE),IF(Hierarchisation!K3072="Sud Ouest",VLOOKUP(Hierarchisation!E3072,effectifs_ete,8,FALSE),"Erreur Région"))))))</f>
        <v>#N/A</v>
      </c>
      <c r="U3072" s="17" t="e">
        <f>IF(K3072="Centre",VLOOKUP(E3072,effectifs_hiver,3,FALSE),IF(Hierarchisation!K3072="Grand Nord",VLOOKUP(Hierarchisation!E3072,effectifs_hiver,4,FALSE),IF(Hierarchisation!K3072="Nord Est",VLOOKUP(Hierarchisation!E3072,effectifs_hiver,5,FALSE),IF(Hierarchisation!K3072="Nord Ouest",VLOOKUP(Hierarchisation!E3072,effectifs_hiver,6,FALSE),IF(Hierarchisation!K3072="Sud Est",VLOOKUP(Hierarchisation!E3072,effectifs_hiver,7,FALSE),IF(Hierarchisation!K3072="Sud Ouest",VLOOKUP(Hierarchisation!E3072,effectifs_hiver,8,FALSE),"Erreur Région"))))))</f>
        <v>#N/A</v>
      </c>
      <c r="V3072" s="17" t="e">
        <f>IF(W3072="Transit","Transit",IF(W3072="hiver",VLOOKUP(E3072,'EFFECTIFS Hiver'!$A:$I,9,FALSE),IF(W3072="été",VLOOKUP(E3072,'EFFECTIFS Eté'!$A:$I,9,FALSE),"Erreur saison")))</f>
        <v>#N/A</v>
      </c>
      <c r="W3072" s="18" t="e">
        <f>VLOOKUP(D3072,Listes!B:C,2,FALSE)</f>
        <v>#N/A</v>
      </c>
    </row>
    <row r="3073" spans="1:23" ht="15.75" customHeight="1">
      <c r="A3073" s="11"/>
      <c r="B3073" s="11"/>
      <c r="C3073" s="11"/>
      <c r="D3073" s="11"/>
      <c r="E3073" s="11"/>
      <c r="F3073" s="11"/>
      <c r="G3073" s="11" t="e">
        <f>VLOOKUP(E3073,TAXONS!B:C,2,FALSE)</f>
        <v>#N/A</v>
      </c>
      <c r="H3073" s="13">
        <f t="shared" si="238"/>
        <v>0</v>
      </c>
      <c r="I3073" s="12" t="e">
        <f t="shared" si="239"/>
        <v>#N/A</v>
      </c>
      <c r="J3073" s="14" t="e">
        <f t="shared" si="240"/>
        <v>#N/A</v>
      </c>
      <c r="K3073" s="15" t="e">
        <f>VLOOKUP(B3073,REGIONS!A:D,4,FALSE)</f>
        <v>#N/A</v>
      </c>
      <c r="L3073" s="19" t="e">
        <f>VLOOKUP(G3073,Sensibilité!$A:$L,12,FALSE)</f>
        <v>#N/A</v>
      </c>
      <c r="M3073" s="19" t="e">
        <f t="shared" si="241"/>
        <v>#N/A</v>
      </c>
      <c r="N3073" s="19" t="e">
        <f t="shared" si="242"/>
        <v>#N/A</v>
      </c>
      <c r="O3073" s="15" t="str">
        <f>IF(D3073=Listes!$B$6,"SWARMING",IF(OR(D3073=Listes!$B$1,D3073=Listes!$B$2,D3073=Listes!$B$5),2,IF(OR(D3073=Listes!$B$3,D3073=Listes!$B$4),1,"erreur colonne D")))</f>
        <v>SWARMING</v>
      </c>
      <c r="P3073" s="15" t="e">
        <f>IF(OR(W3073="Hiver",W3073="Transit"),VLOOKUP(E3073,IC!A:E,4,FALSE),IF(W3073="été",VLOOKUP(E3073,IC!A:E,3,FALSE),"erreur"))</f>
        <v>#N/A</v>
      </c>
      <c r="Q3073" s="15" t="e">
        <f>IF(P3073="NR",0,IF(F3073&lt;5,0,IF(P3073=1,VLOOKUP(F3073,IC!$G$1:$I$8,3,TRUE),
IF(P3073=2,VLOOKUP(F3073,IC!$K$1:$M$8,3,TRUE),
IF(P3073=3,VLOOKUP(F3073,IC!$O$1:$Q$8,3,TRUE),IF(P3073=4,VLOOKUP(F3073,IC!$S$2:$U$9,3,TRUE),
"erreur"))))))</f>
        <v>#N/A</v>
      </c>
      <c r="R3073" s="16" t="e">
        <f>IF(OR(V3073="NA",V3073="Transit",V3073&lt;Listes!$F$1),"non applicable",F3073/V3073)</f>
        <v>#N/A</v>
      </c>
      <c r="S3073" s="16" t="e">
        <f>IF(W3073="Transit","Non applicable",IF(AND(W3073="été",T3073&gt;Listes!F3072),F3073/T3073,IF(AND(W3073="Hiver",Hierarchisation!U3073&gt;Listes!F3072),F3073/U3073,"non applicable")))</f>
        <v>#N/A</v>
      </c>
      <c r="T3073" s="17" t="e">
        <f>IF(K3073="Centre",VLOOKUP(E3073,effectifs_ete,3,FALSE),IF(Hierarchisation!K3073="Grand Nord",VLOOKUP(Hierarchisation!E3073,effectifs_ete,4,FALSE),IF(Hierarchisation!K3073="Nord Est",VLOOKUP(Hierarchisation!E3073,effectifs_ete,5,FALSE),IF(Hierarchisation!K3073="Nord Ouest",VLOOKUP(Hierarchisation!E3073,effectifs_ete,6,FALSE),IF(Hierarchisation!K3073="Sud Est",VLOOKUP(Hierarchisation!E3073,effectifs_ete,7,FALSE),IF(Hierarchisation!K3073="Sud Ouest",VLOOKUP(Hierarchisation!E3073,effectifs_ete,8,FALSE),"Erreur Région"))))))</f>
        <v>#N/A</v>
      </c>
      <c r="U3073" s="17" t="e">
        <f>IF(K3073="Centre",VLOOKUP(E3073,effectifs_hiver,3,FALSE),IF(Hierarchisation!K3073="Grand Nord",VLOOKUP(Hierarchisation!E3073,effectifs_hiver,4,FALSE),IF(Hierarchisation!K3073="Nord Est",VLOOKUP(Hierarchisation!E3073,effectifs_hiver,5,FALSE),IF(Hierarchisation!K3073="Nord Ouest",VLOOKUP(Hierarchisation!E3073,effectifs_hiver,6,FALSE),IF(Hierarchisation!K3073="Sud Est",VLOOKUP(Hierarchisation!E3073,effectifs_hiver,7,FALSE),IF(Hierarchisation!K3073="Sud Ouest",VLOOKUP(Hierarchisation!E3073,effectifs_hiver,8,FALSE),"Erreur Région"))))))</f>
        <v>#N/A</v>
      </c>
      <c r="V3073" s="17" t="e">
        <f>IF(W3073="Transit","Transit",IF(W3073="hiver",VLOOKUP(E3073,'EFFECTIFS Hiver'!$A:$I,9,FALSE),IF(W3073="été",VLOOKUP(E3073,'EFFECTIFS Eté'!$A:$I,9,FALSE),"Erreur saison")))</f>
        <v>#N/A</v>
      </c>
      <c r="W3073" s="18" t="e">
        <f>VLOOKUP(D3073,Listes!B:C,2,FALSE)</f>
        <v>#N/A</v>
      </c>
    </row>
    <row r="3074" spans="1:23" ht="15.75" customHeight="1">
      <c r="A3074" s="11"/>
      <c r="B3074" s="11"/>
      <c r="C3074" s="11"/>
      <c r="D3074" s="11"/>
      <c r="E3074" s="11"/>
      <c r="F3074" s="11"/>
      <c r="G3074" s="11" t="e">
        <f>VLOOKUP(E3074,TAXONS!B:C,2,FALSE)</f>
        <v>#N/A</v>
      </c>
      <c r="H3074" s="13">
        <f t="shared" si="238"/>
        <v>0</v>
      </c>
      <c r="I3074" s="12" t="e">
        <f t="shared" si="239"/>
        <v>#N/A</v>
      </c>
      <c r="J3074" s="14" t="e">
        <f t="shared" si="240"/>
        <v>#N/A</v>
      </c>
      <c r="K3074" s="15" t="e">
        <f>VLOOKUP(B3074,REGIONS!A:D,4,FALSE)</f>
        <v>#N/A</v>
      </c>
      <c r="L3074" s="19" t="e">
        <f>VLOOKUP(G3074,Sensibilité!$A:$L,12,FALSE)</f>
        <v>#N/A</v>
      </c>
      <c r="M3074" s="19" t="e">
        <f t="shared" si="241"/>
        <v>#N/A</v>
      </c>
      <c r="N3074" s="19" t="e">
        <f t="shared" si="242"/>
        <v>#N/A</v>
      </c>
      <c r="O3074" s="15" t="str">
        <f>IF(D3074=Listes!$B$6,"SWARMING",IF(OR(D3074=Listes!$B$1,D3074=Listes!$B$2,D3074=Listes!$B$5),2,IF(OR(D3074=Listes!$B$3,D3074=Listes!$B$4),1,"erreur colonne D")))</f>
        <v>SWARMING</v>
      </c>
      <c r="P3074" s="15" t="e">
        <f>IF(OR(W3074="Hiver",W3074="Transit"),VLOOKUP(E3074,IC!A:E,4,FALSE),IF(W3074="été",VLOOKUP(E3074,IC!A:E,3,FALSE),"erreur"))</f>
        <v>#N/A</v>
      </c>
      <c r="Q3074" s="15" t="e">
        <f>IF(P3074="NR",0,IF(F3074&lt;5,0,IF(P3074=1,VLOOKUP(F3074,IC!$G$1:$I$8,3,TRUE),
IF(P3074=2,VLOOKUP(F3074,IC!$K$1:$M$8,3,TRUE),
IF(P3074=3,VLOOKUP(F3074,IC!$O$1:$Q$8,3,TRUE),IF(P3074=4,VLOOKUP(F3074,IC!$S$2:$U$9,3,TRUE),
"erreur"))))))</f>
        <v>#N/A</v>
      </c>
      <c r="R3074" s="16" t="e">
        <f>IF(OR(V3074="NA",V3074="Transit",V3074&lt;Listes!$F$1),"non applicable",F3074/V3074)</f>
        <v>#N/A</v>
      </c>
      <c r="S3074" s="16" t="e">
        <f>IF(W3074="Transit","Non applicable",IF(AND(W3074="été",T3074&gt;Listes!F3073),F3074/T3074,IF(AND(W3074="Hiver",Hierarchisation!U3074&gt;Listes!F3073),F3074/U3074,"non applicable")))</f>
        <v>#N/A</v>
      </c>
      <c r="T3074" s="17" t="e">
        <f>IF(K3074="Centre",VLOOKUP(E3074,effectifs_ete,3,FALSE),IF(Hierarchisation!K3074="Grand Nord",VLOOKUP(Hierarchisation!E3074,effectifs_ete,4,FALSE),IF(Hierarchisation!K3074="Nord Est",VLOOKUP(Hierarchisation!E3074,effectifs_ete,5,FALSE),IF(Hierarchisation!K3074="Nord Ouest",VLOOKUP(Hierarchisation!E3074,effectifs_ete,6,FALSE),IF(Hierarchisation!K3074="Sud Est",VLOOKUP(Hierarchisation!E3074,effectifs_ete,7,FALSE),IF(Hierarchisation!K3074="Sud Ouest",VLOOKUP(Hierarchisation!E3074,effectifs_ete,8,FALSE),"Erreur Région"))))))</f>
        <v>#N/A</v>
      </c>
      <c r="U3074" s="17" t="e">
        <f>IF(K3074="Centre",VLOOKUP(E3074,effectifs_hiver,3,FALSE),IF(Hierarchisation!K3074="Grand Nord",VLOOKUP(Hierarchisation!E3074,effectifs_hiver,4,FALSE),IF(Hierarchisation!K3074="Nord Est",VLOOKUP(Hierarchisation!E3074,effectifs_hiver,5,FALSE),IF(Hierarchisation!K3074="Nord Ouest",VLOOKUP(Hierarchisation!E3074,effectifs_hiver,6,FALSE),IF(Hierarchisation!K3074="Sud Est",VLOOKUP(Hierarchisation!E3074,effectifs_hiver,7,FALSE),IF(Hierarchisation!K3074="Sud Ouest",VLOOKUP(Hierarchisation!E3074,effectifs_hiver,8,FALSE),"Erreur Région"))))))</f>
        <v>#N/A</v>
      </c>
      <c r="V3074" s="17" t="e">
        <f>IF(W3074="Transit","Transit",IF(W3074="hiver",VLOOKUP(E3074,'EFFECTIFS Hiver'!$A:$I,9,FALSE),IF(W3074="été",VLOOKUP(E3074,'EFFECTIFS Eté'!$A:$I,9,FALSE),"Erreur saison")))</f>
        <v>#N/A</v>
      </c>
      <c r="W3074" s="18" t="e">
        <f>VLOOKUP(D3074,Listes!B:C,2,FALSE)</f>
        <v>#N/A</v>
      </c>
    </row>
    <row r="3075" spans="1:23" ht="15.75" customHeight="1">
      <c r="A3075" s="11"/>
      <c r="B3075" s="11"/>
      <c r="C3075" s="11"/>
      <c r="D3075" s="11"/>
      <c r="E3075" s="11"/>
      <c r="F3075" s="11"/>
      <c r="G3075" s="11" t="e">
        <f>VLOOKUP(E3075,TAXONS!B:C,2,FALSE)</f>
        <v>#N/A</v>
      </c>
      <c r="H3075" s="13">
        <f t="shared" ref="H3075:H3138" si="243">IF(F3075&lt;5,0,N3075*(O3075*Q3075))</f>
        <v>0</v>
      </c>
      <c r="I3075" s="12" t="e">
        <f t="shared" ref="I3075:I3138" si="244">IF(OR(W3075="transit",R3075="non applicable"),"Non applicable",IF(R3075&gt;10%,"International",IF(R3075&gt;5%,"National",IF(S3075="non applicable","non applicable",IF(S3075&gt;2%,"Régional","non représentatif")))))</f>
        <v>#N/A</v>
      </c>
      <c r="J3075" s="14" t="e">
        <f t="shared" ref="J3075:J3138" si="245">IF(P3075="NR","Données non représentatives au National",IF(I3075="Non applicable","Données non représentatives au National ou régional",IF(I3075="non représentatif","effectif non représentatif au niveau national ou régional","--")))</f>
        <v>#N/A</v>
      </c>
      <c r="K3075" s="15" t="e">
        <f>VLOOKUP(B3075,REGIONS!A:D,4,FALSE)</f>
        <v>#N/A</v>
      </c>
      <c r="L3075" s="19" t="e">
        <f>VLOOKUP(G3075,Sensibilité!$A:$L,12,FALSE)</f>
        <v>#N/A</v>
      </c>
      <c r="M3075" s="19" t="e">
        <f t="shared" ref="M3075:M3138" si="246">IF(K3075="Grand Nord",VLOOKUP(G3075,responsabilite,2,FALSE),IF(K3075="Nord Ouest",VLOOKUP(G3075,responsabilite,3,FALSE),IF(K3075="Nord Est",VLOOKUP(G3075,responsabilite,4,FALSE),IF(K3075="Centre",VLOOKUP(G3075,responsabilite,5,FALSE),IF(K3075="Sud Ouest",VLOOKUP(G3075,responsabilite,6,FALSE),IF(K3075="Sud Est",VLOOKUP(G3075,responsabilite,7,FALSE),"erreur"))))))</f>
        <v>#N/A</v>
      </c>
      <c r="N3075" s="19" t="e">
        <f t="shared" ref="N3075:N3138" si="247">L3075+M3075</f>
        <v>#N/A</v>
      </c>
      <c r="O3075" s="15" t="str">
        <f>IF(D3075=Listes!$B$6,"SWARMING",IF(OR(D3075=Listes!$B$1,D3075=Listes!$B$2,D3075=Listes!$B$5),2,IF(OR(D3075=Listes!$B$3,D3075=Listes!$B$4),1,"erreur colonne D")))</f>
        <v>SWARMING</v>
      </c>
      <c r="P3075" s="15" t="e">
        <f>IF(OR(W3075="Hiver",W3075="Transit"),VLOOKUP(E3075,IC!A:E,4,FALSE),IF(W3075="été",VLOOKUP(E3075,IC!A:E,3,FALSE),"erreur"))</f>
        <v>#N/A</v>
      </c>
      <c r="Q3075" s="15" t="e">
        <f>IF(P3075="NR",0,IF(F3075&lt;5,0,IF(P3075=1,VLOOKUP(F3075,IC!$G$1:$I$8,3,TRUE),
IF(P3075=2,VLOOKUP(F3075,IC!$K$1:$M$8,3,TRUE),
IF(P3075=3,VLOOKUP(F3075,IC!$O$1:$Q$8,3,TRUE),IF(P3075=4,VLOOKUP(F3075,IC!$S$2:$U$9,3,TRUE),
"erreur"))))))</f>
        <v>#N/A</v>
      </c>
      <c r="R3075" s="16" t="e">
        <f>IF(OR(V3075="NA",V3075="Transit",V3075&lt;Listes!$F$1),"non applicable",F3075/V3075)</f>
        <v>#N/A</v>
      </c>
      <c r="S3075" s="16" t="e">
        <f>IF(W3075="Transit","Non applicable",IF(AND(W3075="été",T3075&gt;Listes!F3074),F3075/T3075,IF(AND(W3075="Hiver",Hierarchisation!U3075&gt;Listes!F3074),F3075/U3075,"non applicable")))</f>
        <v>#N/A</v>
      </c>
      <c r="T3075" s="17" t="e">
        <f>IF(K3075="Centre",VLOOKUP(E3075,effectifs_ete,3,FALSE),IF(Hierarchisation!K3075="Grand Nord",VLOOKUP(Hierarchisation!E3075,effectifs_ete,4,FALSE),IF(Hierarchisation!K3075="Nord Est",VLOOKUP(Hierarchisation!E3075,effectifs_ete,5,FALSE),IF(Hierarchisation!K3075="Nord Ouest",VLOOKUP(Hierarchisation!E3075,effectifs_ete,6,FALSE),IF(Hierarchisation!K3075="Sud Est",VLOOKUP(Hierarchisation!E3075,effectifs_ete,7,FALSE),IF(Hierarchisation!K3075="Sud Ouest",VLOOKUP(Hierarchisation!E3075,effectifs_ete,8,FALSE),"Erreur Région"))))))</f>
        <v>#N/A</v>
      </c>
      <c r="U3075" s="17" t="e">
        <f>IF(K3075="Centre",VLOOKUP(E3075,effectifs_hiver,3,FALSE),IF(Hierarchisation!K3075="Grand Nord",VLOOKUP(Hierarchisation!E3075,effectifs_hiver,4,FALSE),IF(Hierarchisation!K3075="Nord Est",VLOOKUP(Hierarchisation!E3075,effectifs_hiver,5,FALSE),IF(Hierarchisation!K3075="Nord Ouest",VLOOKUP(Hierarchisation!E3075,effectifs_hiver,6,FALSE),IF(Hierarchisation!K3075="Sud Est",VLOOKUP(Hierarchisation!E3075,effectifs_hiver,7,FALSE),IF(Hierarchisation!K3075="Sud Ouest",VLOOKUP(Hierarchisation!E3075,effectifs_hiver,8,FALSE),"Erreur Région"))))))</f>
        <v>#N/A</v>
      </c>
      <c r="V3075" s="17" t="e">
        <f>IF(W3075="Transit","Transit",IF(W3075="hiver",VLOOKUP(E3075,'EFFECTIFS Hiver'!$A:$I,9,FALSE),IF(W3075="été",VLOOKUP(E3075,'EFFECTIFS Eté'!$A:$I,9,FALSE),"Erreur saison")))</f>
        <v>#N/A</v>
      </c>
      <c r="W3075" s="18" t="e">
        <f>VLOOKUP(D3075,Listes!B:C,2,FALSE)</f>
        <v>#N/A</v>
      </c>
    </row>
    <row r="3076" spans="1:23" ht="15.75" customHeight="1">
      <c r="A3076" s="11"/>
      <c r="B3076" s="11"/>
      <c r="C3076" s="11"/>
      <c r="D3076" s="11"/>
      <c r="E3076" s="11"/>
      <c r="F3076" s="11"/>
      <c r="G3076" s="11" t="e">
        <f>VLOOKUP(E3076,TAXONS!B:C,2,FALSE)</f>
        <v>#N/A</v>
      </c>
      <c r="H3076" s="13">
        <f t="shared" si="243"/>
        <v>0</v>
      </c>
      <c r="I3076" s="12" t="e">
        <f t="shared" si="244"/>
        <v>#N/A</v>
      </c>
      <c r="J3076" s="14" t="e">
        <f t="shared" si="245"/>
        <v>#N/A</v>
      </c>
      <c r="K3076" s="15" t="e">
        <f>VLOOKUP(B3076,REGIONS!A:D,4,FALSE)</f>
        <v>#N/A</v>
      </c>
      <c r="L3076" s="19" t="e">
        <f>VLOOKUP(G3076,Sensibilité!$A:$L,12,FALSE)</f>
        <v>#N/A</v>
      </c>
      <c r="M3076" s="19" t="e">
        <f t="shared" si="246"/>
        <v>#N/A</v>
      </c>
      <c r="N3076" s="19" t="e">
        <f t="shared" si="247"/>
        <v>#N/A</v>
      </c>
      <c r="O3076" s="15" t="str">
        <f>IF(D3076=Listes!$B$6,"SWARMING",IF(OR(D3076=Listes!$B$1,D3076=Listes!$B$2,D3076=Listes!$B$5),2,IF(OR(D3076=Listes!$B$3,D3076=Listes!$B$4),1,"erreur colonne D")))</f>
        <v>SWARMING</v>
      </c>
      <c r="P3076" s="15" t="e">
        <f>IF(OR(W3076="Hiver",W3076="Transit"),VLOOKUP(E3076,IC!A:E,4,FALSE),IF(W3076="été",VLOOKUP(E3076,IC!A:E,3,FALSE),"erreur"))</f>
        <v>#N/A</v>
      </c>
      <c r="Q3076" s="15" t="e">
        <f>IF(P3076="NR",0,IF(F3076&lt;5,0,IF(P3076=1,VLOOKUP(F3076,IC!$G$1:$I$8,3,TRUE),
IF(P3076=2,VLOOKUP(F3076,IC!$K$1:$M$8,3,TRUE),
IF(P3076=3,VLOOKUP(F3076,IC!$O$1:$Q$8,3,TRUE),IF(P3076=4,VLOOKUP(F3076,IC!$S$2:$U$9,3,TRUE),
"erreur"))))))</f>
        <v>#N/A</v>
      </c>
      <c r="R3076" s="16" t="e">
        <f>IF(OR(V3076="NA",V3076="Transit",V3076&lt;Listes!$F$1),"non applicable",F3076/V3076)</f>
        <v>#N/A</v>
      </c>
      <c r="S3076" s="16" t="e">
        <f>IF(W3076="Transit","Non applicable",IF(AND(W3076="été",T3076&gt;Listes!F3075),F3076/T3076,IF(AND(W3076="Hiver",Hierarchisation!U3076&gt;Listes!F3075),F3076/U3076,"non applicable")))</f>
        <v>#N/A</v>
      </c>
      <c r="T3076" s="17" t="e">
        <f>IF(K3076="Centre",VLOOKUP(E3076,effectifs_ete,3,FALSE),IF(Hierarchisation!K3076="Grand Nord",VLOOKUP(Hierarchisation!E3076,effectifs_ete,4,FALSE),IF(Hierarchisation!K3076="Nord Est",VLOOKUP(Hierarchisation!E3076,effectifs_ete,5,FALSE),IF(Hierarchisation!K3076="Nord Ouest",VLOOKUP(Hierarchisation!E3076,effectifs_ete,6,FALSE),IF(Hierarchisation!K3076="Sud Est",VLOOKUP(Hierarchisation!E3076,effectifs_ete,7,FALSE),IF(Hierarchisation!K3076="Sud Ouest",VLOOKUP(Hierarchisation!E3076,effectifs_ete,8,FALSE),"Erreur Région"))))))</f>
        <v>#N/A</v>
      </c>
      <c r="U3076" s="17" t="e">
        <f>IF(K3076="Centre",VLOOKUP(E3076,effectifs_hiver,3,FALSE),IF(Hierarchisation!K3076="Grand Nord",VLOOKUP(Hierarchisation!E3076,effectifs_hiver,4,FALSE),IF(Hierarchisation!K3076="Nord Est",VLOOKUP(Hierarchisation!E3076,effectifs_hiver,5,FALSE),IF(Hierarchisation!K3076="Nord Ouest",VLOOKUP(Hierarchisation!E3076,effectifs_hiver,6,FALSE),IF(Hierarchisation!K3076="Sud Est",VLOOKUP(Hierarchisation!E3076,effectifs_hiver,7,FALSE),IF(Hierarchisation!K3076="Sud Ouest",VLOOKUP(Hierarchisation!E3076,effectifs_hiver,8,FALSE),"Erreur Région"))))))</f>
        <v>#N/A</v>
      </c>
      <c r="V3076" s="17" t="e">
        <f>IF(W3076="Transit","Transit",IF(W3076="hiver",VLOOKUP(E3076,'EFFECTIFS Hiver'!$A:$I,9,FALSE),IF(W3076="été",VLOOKUP(E3076,'EFFECTIFS Eté'!$A:$I,9,FALSE),"Erreur saison")))</f>
        <v>#N/A</v>
      </c>
      <c r="W3076" s="18" t="e">
        <f>VLOOKUP(D3076,Listes!B:C,2,FALSE)</f>
        <v>#N/A</v>
      </c>
    </row>
    <row r="3077" spans="1:23" ht="15.75" customHeight="1">
      <c r="A3077" s="11"/>
      <c r="B3077" s="11"/>
      <c r="C3077" s="11"/>
      <c r="D3077" s="11"/>
      <c r="E3077" s="11"/>
      <c r="F3077" s="11"/>
      <c r="G3077" s="11" t="e">
        <f>VLOOKUP(E3077,TAXONS!B:C,2,FALSE)</f>
        <v>#N/A</v>
      </c>
      <c r="H3077" s="13">
        <f t="shared" si="243"/>
        <v>0</v>
      </c>
      <c r="I3077" s="12" t="e">
        <f t="shared" si="244"/>
        <v>#N/A</v>
      </c>
      <c r="J3077" s="14" t="e">
        <f t="shared" si="245"/>
        <v>#N/A</v>
      </c>
      <c r="K3077" s="15" t="e">
        <f>VLOOKUP(B3077,REGIONS!A:D,4,FALSE)</f>
        <v>#N/A</v>
      </c>
      <c r="L3077" s="19" t="e">
        <f>VLOOKUP(G3077,Sensibilité!$A:$L,12,FALSE)</f>
        <v>#N/A</v>
      </c>
      <c r="M3077" s="19" t="e">
        <f t="shared" si="246"/>
        <v>#N/A</v>
      </c>
      <c r="N3077" s="19" t="e">
        <f t="shared" si="247"/>
        <v>#N/A</v>
      </c>
      <c r="O3077" s="15" t="str">
        <f>IF(D3077=Listes!$B$6,"SWARMING",IF(OR(D3077=Listes!$B$1,D3077=Listes!$B$2,D3077=Listes!$B$5),2,IF(OR(D3077=Listes!$B$3,D3077=Listes!$B$4),1,"erreur colonne D")))</f>
        <v>SWARMING</v>
      </c>
      <c r="P3077" s="15" t="e">
        <f>IF(OR(W3077="Hiver",W3077="Transit"),VLOOKUP(E3077,IC!A:E,4,FALSE),IF(W3077="été",VLOOKUP(E3077,IC!A:E,3,FALSE),"erreur"))</f>
        <v>#N/A</v>
      </c>
      <c r="Q3077" s="15" t="e">
        <f>IF(P3077="NR",0,IF(F3077&lt;5,0,IF(P3077=1,VLOOKUP(F3077,IC!$G$1:$I$8,3,TRUE),
IF(P3077=2,VLOOKUP(F3077,IC!$K$1:$M$8,3,TRUE),
IF(P3077=3,VLOOKUP(F3077,IC!$O$1:$Q$8,3,TRUE),IF(P3077=4,VLOOKUP(F3077,IC!$S$2:$U$9,3,TRUE),
"erreur"))))))</f>
        <v>#N/A</v>
      </c>
      <c r="R3077" s="16" t="e">
        <f>IF(OR(V3077="NA",V3077="Transit",V3077&lt;Listes!$F$1),"non applicable",F3077/V3077)</f>
        <v>#N/A</v>
      </c>
      <c r="S3077" s="16" t="e">
        <f>IF(W3077="Transit","Non applicable",IF(AND(W3077="été",T3077&gt;Listes!F3076),F3077/T3077,IF(AND(W3077="Hiver",Hierarchisation!U3077&gt;Listes!F3076),F3077/U3077,"non applicable")))</f>
        <v>#N/A</v>
      </c>
      <c r="T3077" s="17" t="e">
        <f>IF(K3077="Centre",VLOOKUP(E3077,effectifs_ete,3,FALSE),IF(Hierarchisation!K3077="Grand Nord",VLOOKUP(Hierarchisation!E3077,effectifs_ete,4,FALSE),IF(Hierarchisation!K3077="Nord Est",VLOOKUP(Hierarchisation!E3077,effectifs_ete,5,FALSE),IF(Hierarchisation!K3077="Nord Ouest",VLOOKUP(Hierarchisation!E3077,effectifs_ete,6,FALSE),IF(Hierarchisation!K3077="Sud Est",VLOOKUP(Hierarchisation!E3077,effectifs_ete,7,FALSE),IF(Hierarchisation!K3077="Sud Ouest",VLOOKUP(Hierarchisation!E3077,effectifs_ete,8,FALSE),"Erreur Région"))))))</f>
        <v>#N/A</v>
      </c>
      <c r="U3077" s="17" t="e">
        <f>IF(K3077="Centre",VLOOKUP(E3077,effectifs_hiver,3,FALSE),IF(Hierarchisation!K3077="Grand Nord",VLOOKUP(Hierarchisation!E3077,effectifs_hiver,4,FALSE),IF(Hierarchisation!K3077="Nord Est",VLOOKUP(Hierarchisation!E3077,effectifs_hiver,5,FALSE),IF(Hierarchisation!K3077="Nord Ouest",VLOOKUP(Hierarchisation!E3077,effectifs_hiver,6,FALSE),IF(Hierarchisation!K3077="Sud Est",VLOOKUP(Hierarchisation!E3077,effectifs_hiver,7,FALSE),IF(Hierarchisation!K3077="Sud Ouest",VLOOKUP(Hierarchisation!E3077,effectifs_hiver,8,FALSE),"Erreur Région"))))))</f>
        <v>#N/A</v>
      </c>
      <c r="V3077" s="17" t="e">
        <f>IF(W3077="Transit","Transit",IF(W3077="hiver",VLOOKUP(E3077,'EFFECTIFS Hiver'!$A:$I,9,FALSE),IF(W3077="été",VLOOKUP(E3077,'EFFECTIFS Eté'!$A:$I,9,FALSE),"Erreur saison")))</f>
        <v>#N/A</v>
      </c>
      <c r="W3077" s="18" t="e">
        <f>VLOOKUP(D3077,Listes!B:C,2,FALSE)</f>
        <v>#N/A</v>
      </c>
    </row>
    <row r="3078" spans="1:23" ht="15.75" customHeight="1">
      <c r="A3078" s="11"/>
      <c r="B3078" s="11"/>
      <c r="C3078" s="11"/>
      <c r="D3078" s="11"/>
      <c r="E3078" s="11"/>
      <c r="F3078" s="11"/>
      <c r="G3078" s="11" t="e">
        <f>VLOOKUP(E3078,TAXONS!B:C,2,FALSE)</f>
        <v>#N/A</v>
      </c>
      <c r="H3078" s="13">
        <f t="shared" si="243"/>
        <v>0</v>
      </c>
      <c r="I3078" s="12" t="e">
        <f t="shared" si="244"/>
        <v>#N/A</v>
      </c>
      <c r="J3078" s="14" t="e">
        <f t="shared" si="245"/>
        <v>#N/A</v>
      </c>
      <c r="K3078" s="15" t="e">
        <f>VLOOKUP(B3078,REGIONS!A:D,4,FALSE)</f>
        <v>#N/A</v>
      </c>
      <c r="L3078" s="19" t="e">
        <f>VLOOKUP(G3078,Sensibilité!$A:$L,12,FALSE)</f>
        <v>#N/A</v>
      </c>
      <c r="M3078" s="19" t="e">
        <f t="shared" si="246"/>
        <v>#N/A</v>
      </c>
      <c r="N3078" s="19" t="e">
        <f t="shared" si="247"/>
        <v>#N/A</v>
      </c>
      <c r="O3078" s="15" t="str">
        <f>IF(D3078=Listes!$B$6,"SWARMING",IF(OR(D3078=Listes!$B$1,D3078=Listes!$B$2,D3078=Listes!$B$5),2,IF(OR(D3078=Listes!$B$3,D3078=Listes!$B$4),1,"erreur colonne D")))</f>
        <v>SWARMING</v>
      </c>
      <c r="P3078" s="15" t="e">
        <f>IF(OR(W3078="Hiver",W3078="Transit"),VLOOKUP(E3078,IC!A:E,4,FALSE),IF(W3078="été",VLOOKUP(E3078,IC!A:E,3,FALSE),"erreur"))</f>
        <v>#N/A</v>
      </c>
      <c r="Q3078" s="15" t="e">
        <f>IF(P3078="NR",0,IF(F3078&lt;5,0,IF(P3078=1,VLOOKUP(F3078,IC!$G$1:$I$8,3,TRUE),
IF(P3078=2,VLOOKUP(F3078,IC!$K$1:$M$8,3,TRUE),
IF(P3078=3,VLOOKUP(F3078,IC!$O$1:$Q$8,3,TRUE),IF(P3078=4,VLOOKUP(F3078,IC!$S$2:$U$9,3,TRUE),
"erreur"))))))</f>
        <v>#N/A</v>
      </c>
      <c r="R3078" s="16" t="e">
        <f>IF(OR(V3078="NA",V3078="Transit",V3078&lt;Listes!$F$1),"non applicable",F3078/V3078)</f>
        <v>#N/A</v>
      </c>
      <c r="S3078" s="16" t="e">
        <f>IF(W3078="Transit","Non applicable",IF(AND(W3078="été",T3078&gt;Listes!F3077),F3078/T3078,IF(AND(W3078="Hiver",Hierarchisation!U3078&gt;Listes!F3077),F3078/U3078,"non applicable")))</f>
        <v>#N/A</v>
      </c>
      <c r="T3078" s="17" t="e">
        <f>IF(K3078="Centre",VLOOKUP(E3078,effectifs_ete,3,FALSE),IF(Hierarchisation!K3078="Grand Nord",VLOOKUP(Hierarchisation!E3078,effectifs_ete,4,FALSE),IF(Hierarchisation!K3078="Nord Est",VLOOKUP(Hierarchisation!E3078,effectifs_ete,5,FALSE),IF(Hierarchisation!K3078="Nord Ouest",VLOOKUP(Hierarchisation!E3078,effectifs_ete,6,FALSE),IF(Hierarchisation!K3078="Sud Est",VLOOKUP(Hierarchisation!E3078,effectifs_ete,7,FALSE),IF(Hierarchisation!K3078="Sud Ouest",VLOOKUP(Hierarchisation!E3078,effectifs_ete,8,FALSE),"Erreur Région"))))))</f>
        <v>#N/A</v>
      </c>
      <c r="U3078" s="17" t="e">
        <f>IF(K3078="Centre",VLOOKUP(E3078,effectifs_hiver,3,FALSE),IF(Hierarchisation!K3078="Grand Nord",VLOOKUP(Hierarchisation!E3078,effectifs_hiver,4,FALSE),IF(Hierarchisation!K3078="Nord Est",VLOOKUP(Hierarchisation!E3078,effectifs_hiver,5,FALSE),IF(Hierarchisation!K3078="Nord Ouest",VLOOKUP(Hierarchisation!E3078,effectifs_hiver,6,FALSE),IF(Hierarchisation!K3078="Sud Est",VLOOKUP(Hierarchisation!E3078,effectifs_hiver,7,FALSE),IF(Hierarchisation!K3078="Sud Ouest",VLOOKUP(Hierarchisation!E3078,effectifs_hiver,8,FALSE),"Erreur Région"))))))</f>
        <v>#N/A</v>
      </c>
      <c r="V3078" s="17" t="e">
        <f>IF(W3078="Transit","Transit",IF(W3078="hiver",VLOOKUP(E3078,'EFFECTIFS Hiver'!$A:$I,9,FALSE),IF(W3078="été",VLOOKUP(E3078,'EFFECTIFS Eté'!$A:$I,9,FALSE),"Erreur saison")))</f>
        <v>#N/A</v>
      </c>
      <c r="W3078" s="18" t="e">
        <f>VLOOKUP(D3078,Listes!B:C,2,FALSE)</f>
        <v>#N/A</v>
      </c>
    </row>
    <row r="3079" spans="1:23" ht="15.75" customHeight="1">
      <c r="A3079" s="11"/>
      <c r="B3079" s="11"/>
      <c r="C3079" s="11"/>
      <c r="D3079" s="11"/>
      <c r="E3079" s="11"/>
      <c r="F3079" s="11"/>
      <c r="G3079" s="11" t="e">
        <f>VLOOKUP(E3079,TAXONS!B:C,2,FALSE)</f>
        <v>#N/A</v>
      </c>
      <c r="H3079" s="13">
        <f t="shared" si="243"/>
        <v>0</v>
      </c>
      <c r="I3079" s="12" t="e">
        <f t="shared" si="244"/>
        <v>#N/A</v>
      </c>
      <c r="J3079" s="14" t="e">
        <f t="shared" si="245"/>
        <v>#N/A</v>
      </c>
      <c r="K3079" s="15" t="e">
        <f>VLOOKUP(B3079,REGIONS!A:D,4,FALSE)</f>
        <v>#N/A</v>
      </c>
      <c r="L3079" s="19" t="e">
        <f>VLOOKUP(G3079,Sensibilité!$A:$L,12,FALSE)</f>
        <v>#N/A</v>
      </c>
      <c r="M3079" s="19" t="e">
        <f t="shared" si="246"/>
        <v>#N/A</v>
      </c>
      <c r="N3079" s="19" t="e">
        <f t="shared" si="247"/>
        <v>#N/A</v>
      </c>
      <c r="O3079" s="15" t="str">
        <f>IF(D3079=Listes!$B$6,"SWARMING",IF(OR(D3079=Listes!$B$1,D3079=Listes!$B$2,D3079=Listes!$B$5),2,IF(OR(D3079=Listes!$B$3,D3079=Listes!$B$4),1,"erreur colonne D")))</f>
        <v>SWARMING</v>
      </c>
      <c r="P3079" s="15" t="e">
        <f>IF(OR(W3079="Hiver",W3079="Transit"),VLOOKUP(E3079,IC!A:E,4,FALSE),IF(W3079="été",VLOOKUP(E3079,IC!A:E,3,FALSE),"erreur"))</f>
        <v>#N/A</v>
      </c>
      <c r="Q3079" s="15" t="e">
        <f>IF(P3079="NR",0,IF(F3079&lt;5,0,IF(P3079=1,VLOOKUP(F3079,IC!$G$1:$I$8,3,TRUE),
IF(P3079=2,VLOOKUP(F3079,IC!$K$1:$M$8,3,TRUE),
IF(P3079=3,VLOOKUP(F3079,IC!$O$1:$Q$8,3,TRUE),IF(P3079=4,VLOOKUP(F3079,IC!$S$2:$U$9,3,TRUE),
"erreur"))))))</f>
        <v>#N/A</v>
      </c>
      <c r="R3079" s="16" t="e">
        <f>IF(OR(V3079="NA",V3079="Transit",V3079&lt;Listes!$F$1),"non applicable",F3079/V3079)</f>
        <v>#N/A</v>
      </c>
      <c r="S3079" s="16" t="e">
        <f>IF(W3079="Transit","Non applicable",IF(AND(W3079="été",T3079&gt;Listes!F3078),F3079/T3079,IF(AND(W3079="Hiver",Hierarchisation!U3079&gt;Listes!F3078),F3079/U3079,"non applicable")))</f>
        <v>#N/A</v>
      </c>
      <c r="T3079" s="17" t="e">
        <f>IF(K3079="Centre",VLOOKUP(E3079,effectifs_ete,3,FALSE),IF(Hierarchisation!K3079="Grand Nord",VLOOKUP(Hierarchisation!E3079,effectifs_ete,4,FALSE),IF(Hierarchisation!K3079="Nord Est",VLOOKUP(Hierarchisation!E3079,effectifs_ete,5,FALSE),IF(Hierarchisation!K3079="Nord Ouest",VLOOKUP(Hierarchisation!E3079,effectifs_ete,6,FALSE),IF(Hierarchisation!K3079="Sud Est",VLOOKUP(Hierarchisation!E3079,effectifs_ete,7,FALSE),IF(Hierarchisation!K3079="Sud Ouest",VLOOKUP(Hierarchisation!E3079,effectifs_ete,8,FALSE),"Erreur Région"))))))</f>
        <v>#N/A</v>
      </c>
      <c r="U3079" s="17" t="e">
        <f>IF(K3079="Centre",VLOOKUP(E3079,effectifs_hiver,3,FALSE),IF(Hierarchisation!K3079="Grand Nord",VLOOKUP(Hierarchisation!E3079,effectifs_hiver,4,FALSE),IF(Hierarchisation!K3079="Nord Est",VLOOKUP(Hierarchisation!E3079,effectifs_hiver,5,FALSE),IF(Hierarchisation!K3079="Nord Ouest",VLOOKUP(Hierarchisation!E3079,effectifs_hiver,6,FALSE),IF(Hierarchisation!K3079="Sud Est",VLOOKUP(Hierarchisation!E3079,effectifs_hiver,7,FALSE),IF(Hierarchisation!K3079="Sud Ouest",VLOOKUP(Hierarchisation!E3079,effectifs_hiver,8,FALSE),"Erreur Région"))))))</f>
        <v>#N/A</v>
      </c>
      <c r="V3079" s="17" t="e">
        <f>IF(W3079="Transit","Transit",IF(W3079="hiver",VLOOKUP(E3079,'EFFECTIFS Hiver'!$A:$I,9,FALSE),IF(W3079="été",VLOOKUP(E3079,'EFFECTIFS Eté'!$A:$I,9,FALSE),"Erreur saison")))</f>
        <v>#N/A</v>
      </c>
      <c r="W3079" s="18" t="e">
        <f>VLOOKUP(D3079,Listes!B:C,2,FALSE)</f>
        <v>#N/A</v>
      </c>
    </row>
    <row r="3080" spans="1:23" ht="15.75" customHeight="1">
      <c r="A3080" s="11"/>
      <c r="B3080" s="11"/>
      <c r="C3080" s="11"/>
      <c r="D3080" s="11"/>
      <c r="E3080" s="11"/>
      <c r="F3080" s="11"/>
      <c r="G3080" s="11" t="e">
        <f>VLOOKUP(E3080,TAXONS!B:C,2,FALSE)</f>
        <v>#N/A</v>
      </c>
      <c r="H3080" s="13">
        <f t="shared" si="243"/>
        <v>0</v>
      </c>
      <c r="I3080" s="12" t="e">
        <f t="shared" si="244"/>
        <v>#N/A</v>
      </c>
      <c r="J3080" s="14" t="e">
        <f t="shared" si="245"/>
        <v>#N/A</v>
      </c>
      <c r="K3080" s="15" t="e">
        <f>VLOOKUP(B3080,REGIONS!A:D,4,FALSE)</f>
        <v>#N/A</v>
      </c>
      <c r="L3080" s="19" t="e">
        <f>VLOOKUP(G3080,Sensibilité!$A:$L,12,FALSE)</f>
        <v>#N/A</v>
      </c>
      <c r="M3080" s="19" t="e">
        <f t="shared" si="246"/>
        <v>#N/A</v>
      </c>
      <c r="N3080" s="19" t="e">
        <f t="shared" si="247"/>
        <v>#N/A</v>
      </c>
      <c r="O3080" s="15" t="str">
        <f>IF(D3080=Listes!$B$6,"SWARMING",IF(OR(D3080=Listes!$B$1,D3080=Listes!$B$2,D3080=Listes!$B$5),2,IF(OR(D3080=Listes!$B$3,D3080=Listes!$B$4),1,"erreur colonne D")))</f>
        <v>SWARMING</v>
      </c>
      <c r="P3080" s="15" t="e">
        <f>IF(OR(W3080="Hiver",W3080="Transit"),VLOOKUP(E3080,IC!A:E,4,FALSE),IF(W3080="été",VLOOKUP(E3080,IC!A:E,3,FALSE),"erreur"))</f>
        <v>#N/A</v>
      </c>
      <c r="Q3080" s="15" t="e">
        <f>IF(P3080="NR",0,IF(F3080&lt;5,0,IF(P3080=1,VLOOKUP(F3080,IC!$G$1:$I$8,3,TRUE),
IF(P3080=2,VLOOKUP(F3080,IC!$K$1:$M$8,3,TRUE),
IF(P3080=3,VLOOKUP(F3080,IC!$O$1:$Q$8,3,TRUE),IF(P3080=4,VLOOKUP(F3080,IC!$S$2:$U$9,3,TRUE),
"erreur"))))))</f>
        <v>#N/A</v>
      </c>
      <c r="R3080" s="16" t="e">
        <f>IF(OR(V3080="NA",V3080="Transit",V3080&lt;Listes!$F$1),"non applicable",F3080/V3080)</f>
        <v>#N/A</v>
      </c>
      <c r="S3080" s="16" t="e">
        <f>IF(W3080="Transit","Non applicable",IF(AND(W3080="été",T3080&gt;Listes!F3079),F3080/T3080,IF(AND(W3080="Hiver",Hierarchisation!U3080&gt;Listes!F3079),F3080/U3080,"non applicable")))</f>
        <v>#N/A</v>
      </c>
      <c r="T3080" s="17" t="e">
        <f>IF(K3080="Centre",VLOOKUP(E3080,effectifs_ete,3,FALSE),IF(Hierarchisation!K3080="Grand Nord",VLOOKUP(Hierarchisation!E3080,effectifs_ete,4,FALSE),IF(Hierarchisation!K3080="Nord Est",VLOOKUP(Hierarchisation!E3080,effectifs_ete,5,FALSE),IF(Hierarchisation!K3080="Nord Ouest",VLOOKUP(Hierarchisation!E3080,effectifs_ete,6,FALSE),IF(Hierarchisation!K3080="Sud Est",VLOOKUP(Hierarchisation!E3080,effectifs_ete,7,FALSE),IF(Hierarchisation!K3080="Sud Ouest",VLOOKUP(Hierarchisation!E3080,effectifs_ete,8,FALSE),"Erreur Région"))))))</f>
        <v>#N/A</v>
      </c>
      <c r="U3080" s="17" t="e">
        <f>IF(K3080="Centre",VLOOKUP(E3080,effectifs_hiver,3,FALSE),IF(Hierarchisation!K3080="Grand Nord",VLOOKUP(Hierarchisation!E3080,effectifs_hiver,4,FALSE),IF(Hierarchisation!K3080="Nord Est",VLOOKUP(Hierarchisation!E3080,effectifs_hiver,5,FALSE),IF(Hierarchisation!K3080="Nord Ouest",VLOOKUP(Hierarchisation!E3080,effectifs_hiver,6,FALSE),IF(Hierarchisation!K3080="Sud Est",VLOOKUP(Hierarchisation!E3080,effectifs_hiver,7,FALSE),IF(Hierarchisation!K3080="Sud Ouest",VLOOKUP(Hierarchisation!E3080,effectifs_hiver,8,FALSE),"Erreur Région"))))))</f>
        <v>#N/A</v>
      </c>
      <c r="V3080" s="17" t="e">
        <f>IF(W3080="Transit","Transit",IF(W3080="hiver",VLOOKUP(E3080,'EFFECTIFS Hiver'!$A:$I,9,FALSE),IF(W3080="été",VLOOKUP(E3080,'EFFECTIFS Eté'!$A:$I,9,FALSE),"Erreur saison")))</f>
        <v>#N/A</v>
      </c>
      <c r="W3080" s="18" t="e">
        <f>VLOOKUP(D3080,Listes!B:C,2,FALSE)</f>
        <v>#N/A</v>
      </c>
    </row>
    <row r="3081" spans="1:23" ht="15.75" customHeight="1">
      <c r="A3081" s="11"/>
      <c r="B3081" s="11"/>
      <c r="C3081" s="11"/>
      <c r="D3081" s="11"/>
      <c r="E3081" s="11"/>
      <c r="F3081" s="11"/>
      <c r="G3081" s="11" t="e">
        <f>VLOOKUP(E3081,TAXONS!B:C,2,FALSE)</f>
        <v>#N/A</v>
      </c>
      <c r="H3081" s="13">
        <f t="shared" si="243"/>
        <v>0</v>
      </c>
      <c r="I3081" s="12" t="e">
        <f t="shared" si="244"/>
        <v>#N/A</v>
      </c>
      <c r="J3081" s="14" t="e">
        <f t="shared" si="245"/>
        <v>#N/A</v>
      </c>
      <c r="K3081" s="15" t="e">
        <f>VLOOKUP(B3081,REGIONS!A:D,4,FALSE)</f>
        <v>#N/A</v>
      </c>
      <c r="L3081" s="19" t="e">
        <f>VLOOKUP(G3081,Sensibilité!$A:$L,12,FALSE)</f>
        <v>#N/A</v>
      </c>
      <c r="M3081" s="19" t="e">
        <f t="shared" si="246"/>
        <v>#N/A</v>
      </c>
      <c r="N3081" s="19" t="e">
        <f t="shared" si="247"/>
        <v>#N/A</v>
      </c>
      <c r="O3081" s="15" t="str">
        <f>IF(D3081=Listes!$B$6,"SWARMING",IF(OR(D3081=Listes!$B$1,D3081=Listes!$B$2,D3081=Listes!$B$5),2,IF(OR(D3081=Listes!$B$3,D3081=Listes!$B$4),1,"erreur colonne D")))</f>
        <v>SWARMING</v>
      </c>
      <c r="P3081" s="15" t="e">
        <f>IF(OR(W3081="Hiver",W3081="Transit"),VLOOKUP(E3081,IC!A:E,4,FALSE),IF(W3081="été",VLOOKUP(E3081,IC!A:E,3,FALSE),"erreur"))</f>
        <v>#N/A</v>
      </c>
      <c r="Q3081" s="15" t="e">
        <f>IF(P3081="NR",0,IF(F3081&lt;5,0,IF(P3081=1,VLOOKUP(F3081,IC!$G$1:$I$8,3,TRUE),
IF(P3081=2,VLOOKUP(F3081,IC!$K$1:$M$8,3,TRUE),
IF(P3081=3,VLOOKUP(F3081,IC!$O$1:$Q$8,3,TRUE),IF(P3081=4,VLOOKUP(F3081,IC!$S$2:$U$9,3,TRUE),
"erreur"))))))</f>
        <v>#N/A</v>
      </c>
      <c r="R3081" s="16" t="e">
        <f>IF(OR(V3081="NA",V3081="Transit",V3081&lt;Listes!$F$1),"non applicable",F3081/V3081)</f>
        <v>#N/A</v>
      </c>
      <c r="S3081" s="16" t="e">
        <f>IF(W3081="Transit","Non applicable",IF(AND(W3081="été",T3081&gt;Listes!F3080),F3081/T3081,IF(AND(W3081="Hiver",Hierarchisation!U3081&gt;Listes!F3080),F3081/U3081,"non applicable")))</f>
        <v>#N/A</v>
      </c>
      <c r="T3081" s="17" t="e">
        <f>IF(K3081="Centre",VLOOKUP(E3081,effectifs_ete,3,FALSE),IF(Hierarchisation!K3081="Grand Nord",VLOOKUP(Hierarchisation!E3081,effectifs_ete,4,FALSE),IF(Hierarchisation!K3081="Nord Est",VLOOKUP(Hierarchisation!E3081,effectifs_ete,5,FALSE),IF(Hierarchisation!K3081="Nord Ouest",VLOOKUP(Hierarchisation!E3081,effectifs_ete,6,FALSE),IF(Hierarchisation!K3081="Sud Est",VLOOKUP(Hierarchisation!E3081,effectifs_ete,7,FALSE),IF(Hierarchisation!K3081="Sud Ouest",VLOOKUP(Hierarchisation!E3081,effectifs_ete,8,FALSE),"Erreur Région"))))))</f>
        <v>#N/A</v>
      </c>
      <c r="U3081" s="17" t="e">
        <f>IF(K3081="Centre",VLOOKUP(E3081,effectifs_hiver,3,FALSE),IF(Hierarchisation!K3081="Grand Nord",VLOOKUP(Hierarchisation!E3081,effectifs_hiver,4,FALSE),IF(Hierarchisation!K3081="Nord Est",VLOOKUP(Hierarchisation!E3081,effectifs_hiver,5,FALSE),IF(Hierarchisation!K3081="Nord Ouest",VLOOKUP(Hierarchisation!E3081,effectifs_hiver,6,FALSE),IF(Hierarchisation!K3081="Sud Est",VLOOKUP(Hierarchisation!E3081,effectifs_hiver,7,FALSE),IF(Hierarchisation!K3081="Sud Ouest",VLOOKUP(Hierarchisation!E3081,effectifs_hiver,8,FALSE),"Erreur Région"))))))</f>
        <v>#N/A</v>
      </c>
      <c r="V3081" s="17" t="e">
        <f>IF(W3081="Transit","Transit",IF(W3081="hiver",VLOOKUP(E3081,'EFFECTIFS Hiver'!$A:$I,9,FALSE),IF(W3081="été",VLOOKUP(E3081,'EFFECTIFS Eté'!$A:$I,9,FALSE),"Erreur saison")))</f>
        <v>#N/A</v>
      </c>
      <c r="W3081" s="18" t="e">
        <f>VLOOKUP(D3081,Listes!B:C,2,FALSE)</f>
        <v>#N/A</v>
      </c>
    </row>
    <row r="3082" spans="1:23" ht="15.75" customHeight="1">
      <c r="A3082" s="11"/>
      <c r="B3082" s="11"/>
      <c r="C3082" s="11"/>
      <c r="D3082" s="11"/>
      <c r="E3082" s="11"/>
      <c r="F3082" s="11"/>
      <c r="G3082" s="11" t="e">
        <f>VLOOKUP(E3082,TAXONS!B:C,2,FALSE)</f>
        <v>#N/A</v>
      </c>
      <c r="H3082" s="13">
        <f t="shared" si="243"/>
        <v>0</v>
      </c>
      <c r="I3082" s="12" t="e">
        <f t="shared" si="244"/>
        <v>#N/A</v>
      </c>
      <c r="J3082" s="14" t="e">
        <f t="shared" si="245"/>
        <v>#N/A</v>
      </c>
      <c r="K3082" s="15" t="e">
        <f>VLOOKUP(B3082,REGIONS!A:D,4,FALSE)</f>
        <v>#N/A</v>
      </c>
      <c r="L3082" s="19" t="e">
        <f>VLOOKUP(G3082,Sensibilité!$A:$L,12,FALSE)</f>
        <v>#N/A</v>
      </c>
      <c r="M3082" s="19" t="e">
        <f t="shared" si="246"/>
        <v>#N/A</v>
      </c>
      <c r="N3082" s="19" t="e">
        <f t="shared" si="247"/>
        <v>#N/A</v>
      </c>
      <c r="O3082" s="15" t="str">
        <f>IF(D3082=Listes!$B$6,"SWARMING",IF(OR(D3082=Listes!$B$1,D3082=Listes!$B$2,D3082=Listes!$B$5),2,IF(OR(D3082=Listes!$B$3,D3082=Listes!$B$4),1,"erreur colonne D")))</f>
        <v>SWARMING</v>
      </c>
      <c r="P3082" s="15" t="e">
        <f>IF(OR(W3082="Hiver",W3082="Transit"),VLOOKUP(E3082,IC!A:E,4,FALSE),IF(W3082="été",VLOOKUP(E3082,IC!A:E,3,FALSE),"erreur"))</f>
        <v>#N/A</v>
      </c>
      <c r="Q3082" s="15" t="e">
        <f>IF(P3082="NR",0,IF(F3082&lt;5,0,IF(P3082=1,VLOOKUP(F3082,IC!$G$1:$I$8,3,TRUE),
IF(P3082=2,VLOOKUP(F3082,IC!$K$1:$M$8,3,TRUE),
IF(P3082=3,VLOOKUP(F3082,IC!$O$1:$Q$8,3,TRUE),IF(P3082=4,VLOOKUP(F3082,IC!$S$2:$U$9,3,TRUE),
"erreur"))))))</f>
        <v>#N/A</v>
      </c>
      <c r="R3082" s="16" t="e">
        <f>IF(OR(V3082="NA",V3082="Transit",V3082&lt;Listes!$F$1),"non applicable",F3082/V3082)</f>
        <v>#N/A</v>
      </c>
      <c r="S3082" s="16" t="e">
        <f>IF(W3082="Transit","Non applicable",IF(AND(W3082="été",T3082&gt;Listes!F3081),F3082/T3082,IF(AND(W3082="Hiver",Hierarchisation!U3082&gt;Listes!F3081),F3082/U3082,"non applicable")))</f>
        <v>#N/A</v>
      </c>
      <c r="T3082" s="17" t="e">
        <f>IF(K3082="Centre",VLOOKUP(E3082,effectifs_ete,3,FALSE),IF(Hierarchisation!K3082="Grand Nord",VLOOKUP(Hierarchisation!E3082,effectifs_ete,4,FALSE),IF(Hierarchisation!K3082="Nord Est",VLOOKUP(Hierarchisation!E3082,effectifs_ete,5,FALSE),IF(Hierarchisation!K3082="Nord Ouest",VLOOKUP(Hierarchisation!E3082,effectifs_ete,6,FALSE),IF(Hierarchisation!K3082="Sud Est",VLOOKUP(Hierarchisation!E3082,effectifs_ete,7,FALSE),IF(Hierarchisation!K3082="Sud Ouest",VLOOKUP(Hierarchisation!E3082,effectifs_ete,8,FALSE),"Erreur Région"))))))</f>
        <v>#N/A</v>
      </c>
      <c r="U3082" s="17" t="e">
        <f>IF(K3082="Centre",VLOOKUP(E3082,effectifs_hiver,3,FALSE),IF(Hierarchisation!K3082="Grand Nord",VLOOKUP(Hierarchisation!E3082,effectifs_hiver,4,FALSE),IF(Hierarchisation!K3082="Nord Est",VLOOKUP(Hierarchisation!E3082,effectifs_hiver,5,FALSE),IF(Hierarchisation!K3082="Nord Ouest",VLOOKUP(Hierarchisation!E3082,effectifs_hiver,6,FALSE),IF(Hierarchisation!K3082="Sud Est",VLOOKUP(Hierarchisation!E3082,effectifs_hiver,7,FALSE),IF(Hierarchisation!K3082="Sud Ouest",VLOOKUP(Hierarchisation!E3082,effectifs_hiver,8,FALSE),"Erreur Région"))))))</f>
        <v>#N/A</v>
      </c>
      <c r="V3082" s="17" t="e">
        <f>IF(W3082="Transit","Transit",IF(W3082="hiver",VLOOKUP(E3082,'EFFECTIFS Hiver'!$A:$I,9,FALSE),IF(W3082="été",VLOOKUP(E3082,'EFFECTIFS Eté'!$A:$I,9,FALSE),"Erreur saison")))</f>
        <v>#N/A</v>
      </c>
      <c r="W3082" s="18" t="e">
        <f>VLOOKUP(D3082,Listes!B:C,2,FALSE)</f>
        <v>#N/A</v>
      </c>
    </row>
    <row r="3083" spans="1:23" ht="15.75" customHeight="1">
      <c r="A3083" s="11"/>
      <c r="B3083" s="11"/>
      <c r="C3083" s="11"/>
      <c r="D3083" s="11"/>
      <c r="E3083" s="11"/>
      <c r="F3083" s="11"/>
      <c r="G3083" s="11" t="e">
        <f>VLOOKUP(E3083,TAXONS!B:C,2,FALSE)</f>
        <v>#N/A</v>
      </c>
      <c r="H3083" s="13">
        <f t="shared" si="243"/>
        <v>0</v>
      </c>
      <c r="I3083" s="12" t="e">
        <f t="shared" si="244"/>
        <v>#N/A</v>
      </c>
      <c r="J3083" s="14" t="e">
        <f t="shared" si="245"/>
        <v>#N/A</v>
      </c>
      <c r="K3083" s="15" t="e">
        <f>VLOOKUP(B3083,REGIONS!A:D,4,FALSE)</f>
        <v>#N/A</v>
      </c>
      <c r="L3083" s="19" t="e">
        <f>VLOOKUP(G3083,Sensibilité!$A:$L,12,FALSE)</f>
        <v>#N/A</v>
      </c>
      <c r="M3083" s="19" t="e">
        <f t="shared" si="246"/>
        <v>#N/A</v>
      </c>
      <c r="N3083" s="19" t="e">
        <f t="shared" si="247"/>
        <v>#N/A</v>
      </c>
      <c r="O3083" s="15" t="str">
        <f>IF(D3083=Listes!$B$6,"SWARMING",IF(OR(D3083=Listes!$B$1,D3083=Listes!$B$2,D3083=Listes!$B$5),2,IF(OR(D3083=Listes!$B$3,D3083=Listes!$B$4),1,"erreur colonne D")))</f>
        <v>SWARMING</v>
      </c>
      <c r="P3083" s="15" t="e">
        <f>IF(OR(W3083="Hiver",W3083="Transit"),VLOOKUP(E3083,IC!A:E,4,FALSE),IF(W3083="été",VLOOKUP(E3083,IC!A:E,3,FALSE),"erreur"))</f>
        <v>#N/A</v>
      </c>
      <c r="Q3083" s="15" t="e">
        <f>IF(P3083="NR",0,IF(F3083&lt;5,0,IF(P3083=1,VLOOKUP(F3083,IC!$G$1:$I$8,3,TRUE),
IF(P3083=2,VLOOKUP(F3083,IC!$K$1:$M$8,3,TRUE),
IF(P3083=3,VLOOKUP(F3083,IC!$O$1:$Q$8,3,TRUE),IF(P3083=4,VLOOKUP(F3083,IC!$S$2:$U$9,3,TRUE),
"erreur"))))))</f>
        <v>#N/A</v>
      </c>
      <c r="R3083" s="16" t="e">
        <f>IF(OR(V3083="NA",V3083="Transit",V3083&lt;Listes!$F$1),"non applicable",F3083/V3083)</f>
        <v>#N/A</v>
      </c>
      <c r="S3083" s="16" t="e">
        <f>IF(W3083="Transit","Non applicable",IF(AND(W3083="été",T3083&gt;Listes!F3082),F3083/T3083,IF(AND(W3083="Hiver",Hierarchisation!U3083&gt;Listes!F3082),F3083/U3083,"non applicable")))</f>
        <v>#N/A</v>
      </c>
      <c r="T3083" s="17" t="e">
        <f>IF(K3083="Centre",VLOOKUP(E3083,effectifs_ete,3,FALSE),IF(Hierarchisation!K3083="Grand Nord",VLOOKUP(Hierarchisation!E3083,effectifs_ete,4,FALSE),IF(Hierarchisation!K3083="Nord Est",VLOOKUP(Hierarchisation!E3083,effectifs_ete,5,FALSE),IF(Hierarchisation!K3083="Nord Ouest",VLOOKUP(Hierarchisation!E3083,effectifs_ete,6,FALSE),IF(Hierarchisation!K3083="Sud Est",VLOOKUP(Hierarchisation!E3083,effectifs_ete,7,FALSE),IF(Hierarchisation!K3083="Sud Ouest",VLOOKUP(Hierarchisation!E3083,effectifs_ete,8,FALSE),"Erreur Région"))))))</f>
        <v>#N/A</v>
      </c>
      <c r="U3083" s="17" t="e">
        <f>IF(K3083="Centre",VLOOKUP(E3083,effectifs_hiver,3,FALSE),IF(Hierarchisation!K3083="Grand Nord",VLOOKUP(Hierarchisation!E3083,effectifs_hiver,4,FALSE),IF(Hierarchisation!K3083="Nord Est",VLOOKUP(Hierarchisation!E3083,effectifs_hiver,5,FALSE),IF(Hierarchisation!K3083="Nord Ouest",VLOOKUP(Hierarchisation!E3083,effectifs_hiver,6,FALSE),IF(Hierarchisation!K3083="Sud Est",VLOOKUP(Hierarchisation!E3083,effectifs_hiver,7,FALSE),IF(Hierarchisation!K3083="Sud Ouest",VLOOKUP(Hierarchisation!E3083,effectifs_hiver,8,FALSE),"Erreur Région"))))))</f>
        <v>#N/A</v>
      </c>
      <c r="V3083" s="17" t="e">
        <f>IF(W3083="Transit","Transit",IF(W3083="hiver",VLOOKUP(E3083,'EFFECTIFS Hiver'!$A:$I,9,FALSE),IF(W3083="été",VLOOKUP(E3083,'EFFECTIFS Eté'!$A:$I,9,FALSE),"Erreur saison")))</f>
        <v>#N/A</v>
      </c>
      <c r="W3083" s="18" t="e">
        <f>VLOOKUP(D3083,Listes!B:C,2,FALSE)</f>
        <v>#N/A</v>
      </c>
    </row>
    <row r="3084" spans="1:23" ht="15.75" customHeight="1">
      <c r="A3084" s="11"/>
      <c r="B3084" s="11"/>
      <c r="C3084" s="11"/>
      <c r="D3084" s="11"/>
      <c r="E3084" s="11"/>
      <c r="F3084" s="11"/>
      <c r="G3084" s="11" t="e">
        <f>VLOOKUP(E3084,TAXONS!B:C,2,FALSE)</f>
        <v>#N/A</v>
      </c>
      <c r="H3084" s="13">
        <f t="shared" si="243"/>
        <v>0</v>
      </c>
      <c r="I3084" s="12" t="e">
        <f t="shared" si="244"/>
        <v>#N/A</v>
      </c>
      <c r="J3084" s="14" t="e">
        <f t="shared" si="245"/>
        <v>#N/A</v>
      </c>
      <c r="K3084" s="15" t="e">
        <f>VLOOKUP(B3084,REGIONS!A:D,4,FALSE)</f>
        <v>#N/A</v>
      </c>
      <c r="L3084" s="19" t="e">
        <f>VLOOKUP(G3084,Sensibilité!$A:$L,12,FALSE)</f>
        <v>#N/A</v>
      </c>
      <c r="M3084" s="19" t="e">
        <f t="shared" si="246"/>
        <v>#N/A</v>
      </c>
      <c r="N3084" s="19" t="e">
        <f t="shared" si="247"/>
        <v>#N/A</v>
      </c>
      <c r="O3084" s="15" t="str">
        <f>IF(D3084=Listes!$B$6,"SWARMING",IF(OR(D3084=Listes!$B$1,D3084=Listes!$B$2,D3084=Listes!$B$5),2,IF(OR(D3084=Listes!$B$3,D3084=Listes!$B$4),1,"erreur colonne D")))</f>
        <v>SWARMING</v>
      </c>
      <c r="P3084" s="15" t="e">
        <f>IF(OR(W3084="Hiver",W3084="Transit"),VLOOKUP(E3084,IC!A:E,4,FALSE),IF(W3084="été",VLOOKUP(E3084,IC!A:E,3,FALSE),"erreur"))</f>
        <v>#N/A</v>
      </c>
      <c r="Q3084" s="15" t="e">
        <f>IF(P3084="NR",0,IF(F3084&lt;5,0,IF(P3084=1,VLOOKUP(F3084,IC!$G$1:$I$8,3,TRUE),
IF(P3084=2,VLOOKUP(F3084,IC!$K$1:$M$8,3,TRUE),
IF(P3084=3,VLOOKUP(F3084,IC!$O$1:$Q$8,3,TRUE),IF(P3084=4,VLOOKUP(F3084,IC!$S$2:$U$9,3,TRUE),
"erreur"))))))</f>
        <v>#N/A</v>
      </c>
      <c r="R3084" s="16" t="e">
        <f>IF(OR(V3084="NA",V3084="Transit",V3084&lt;Listes!$F$1),"non applicable",F3084/V3084)</f>
        <v>#N/A</v>
      </c>
      <c r="S3084" s="16" t="e">
        <f>IF(W3084="Transit","Non applicable",IF(AND(W3084="été",T3084&gt;Listes!F3083),F3084/T3084,IF(AND(W3084="Hiver",Hierarchisation!U3084&gt;Listes!F3083),F3084/U3084,"non applicable")))</f>
        <v>#N/A</v>
      </c>
      <c r="T3084" s="17" t="e">
        <f>IF(K3084="Centre",VLOOKUP(E3084,effectifs_ete,3,FALSE),IF(Hierarchisation!K3084="Grand Nord",VLOOKUP(Hierarchisation!E3084,effectifs_ete,4,FALSE),IF(Hierarchisation!K3084="Nord Est",VLOOKUP(Hierarchisation!E3084,effectifs_ete,5,FALSE),IF(Hierarchisation!K3084="Nord Ouest",VLOOKUP(Hierarchisation!E3084,effectifs_ete,6,FALSE),IF(Hierarchisation!K3084="Sud Est",VLOOKUP(Hierarchisation!E3084,effectifs_ete,7,FALSE),IF(Hierarchisation!K3084="Sud Ouest",VLOOKUP(Hierarchisation!E3084,effectifs_ete,8,FALSE),"Erreur Région"))))))</f>
        <v>#N/A</v>
      </c>
      <c r="U3084" s="17" t="e">
        <f>IF(K3084="Centre",VLOOKUP(E3084,effectifs_hiver,3,FALSE),IF(Hierarchisation!K3084="Grand Nord",VLOOKUP(Hierarchisation!E3084,effectifs_hiver,4,FALSE),IF(Hierarchisation!K3084="Nord Est",VLOOKUP(Hierarchisation!E3084,effectifs_hiver,5,FALSE),IF(Hierarchisation!K3084="Nord Ouest",VLOOKUP(Hierarchisation!E3084,effectifs_hiver,6,FALSE),IF(Hierarchisation!K3084="Sud Est",VLOOKUP(Hierarchisation!E3084,effectifs_hiver,7,FALSE),IF(Hierarchisation!K3084="Sud Ouest",VLOOKUP(Hierarchisation!E3084,effectifs_hiver,8,FALSE),"Erreur Région"))))))</f>
        <v>#N/A</v>
      </c>
      <c r="V3084" s="17" t="e">
        <f>IF(W3084="Transit","Transit",IF(W3084="hiver",VLOOKUP(E3084,'EFFECTIFS Hiver'!$A:$I,9,FALSE),IF(W3084="été",VLOOKUP(E3084,'EFFECTIFS Eté'!$A:$I,9,FALSE),"Erreur saison")))</f>
        <v>#N/A</v>
      </c>
      <c r="W3084" s="18" t="e">
        <f>VLOOKUP(D3084,Listes!B:C,2,FALSE)</f>
        <v>#N/A</v>
      </c>
    </row>
    <row r="3085" spans="1:23" ht="15.75" customHeight="1">
      <c r="A3085" s="11"/>
      <c r="B3085" s="11"/>
      <c r="C3085" s="11"/>
      <c r="D3085" s="11"/>
      <c r="E3085" s="11"/>
      <c r="F3085" s="11"/>
      <c r="G3085" s="11" t="e">
        <f>VLOOKUP(E3085,TAXONS!B:C,2,FALSE)</f>
        <v>#N/A</v>
      </c>
      <c r="H3085" s="13">
        <f t="shared" si="243"/>
        <v>0</v>
      </c>
      <c r="I3085" s="12" t="e">
        <f t="shared" si="244"/>
        <v>#N/A</v>
      </c>
      <c r="J3085" s="14" t="e">
        <f t="shared" si="245"/>
        <v>#N/A</v>
      </c>
      <c r="K3085" s="15" t="e">
        <f>VLOOKUP(B3085,REGIONS!A:D,4,FALSE)</f>
        <v>#N/A</v>
      </c>
      <c r="L3085" s="19" t="e">
        <f>VLOOKUP(G3085,Sensibilité!$A:$L,12,FALSE)</f>
        <v>#N/A</v>
      </c>
      <c r="M3085" s="19" t="e">
        <f t="shared" si="246"/>
        <v>#N/A</v>
      </c>
      <c r="N3085" s="19" t="e">
        <f t="shared" si="247"/>
        <v>#N/A</v>
      </c>
      <c r="O3085" s="15" t="str">
        <f>IF(D3085=Listes!$B$6,"SWARMING",IF(OR(D3085=Listes!$B$1,D3085=Listes!$B$2,D3085=Listes!$B$5),2,IF(OR(D3085=Listes!$B$3,D3085=Listes!$B$4),1,"erreur colonne D")))</f>
        <v>SWARMING</v>
      </c>
      <c r="P3085" s="15" t="e">
        <f>IF(OR(W3085="Hiver",W3085="Transit"),VLOOKUP(E3085,IC!A:E,4,FALSE),IF(W3085="été",VLOOKUP(E3085,IC!A:E,3,FALSE),"erreur"))</f>
        <v>#N/A</v>
      </c>
      <c r="Q3085" s="15" t="e">
        <f>IF(P3085="NR",0,IF(F3085&lt;5,0,IF(P3085=1,VLOOKUP(F3085,IC!$G$1:$I$8,3,TRUE),
IF(P3085=2,VLOOKUP(F3085,IC!$K$1:$M$8,3,TRUE),
IF(P3085=3,VLOOKUP(F3085,IC!$O$1:$Q$8,3,TRUE),IF(P3085=4,VLOOKUP(F3085,IC!$S$2:$U$9,3,TRUE),
"erreur"))))))</f>
        <v>#N/A</v>
      </c>
      <c r="R3085" s="16" t="e">
        <f>IF(OR(V3085="NA",V3085="Transit",V3085&lt;Listes!$F$1),"non applicable",F3085/V3085)</f>
        <v>#N/A</v>
      </c>
      <c r="S3085" s="16" t="e">
        <f>IF(W3085="Transit","Non applicable",IF(AND(W3085="été",T3085&gt;Listes!F3084),F3085/T3085,IF(AND(W3085="Hiver",Hierarchisation!U3085&gt;Listes!F3084),F3085/U3085,"non applicable")))</f>
        <v>#N/A</v>
      </c>
      <c r="T3085" s="17" t="e">
        <f>IF(K3085="Centre",VLOOKUP(E3085,effectifs_ete,3,FALSE),IF(Hierarchisation!K3085="Grand Nord",VLOOKUP(Hierarchisation!E3085,effectifs_ete,4,FALSE),IF(Hierarchisation!K3085="Nord Est",VLOOKUP(Hierarchisation!E3085,effectifs_ete,5,FALSE),IF(Hierarchisation!K3085="Nord Ouest",VLOOKUP(Hierarchisation!E3085,effectifs_ete,6,FALSE),IF(Hierarchisation!K3085="Sud Est",VLOOKUP(Hierarchisation!E3085,effectifs_ete,7,FALSE),IF(Hierarchisation!K3085="Sud Ouest",VLOOKUP(Hierarchisation!E3085,effectifs_ete,8,FALSE),"Erreur Région"))))))</f>
        <v>#N/A</v>
      </c>
      <c r="U3085" s="17" t="e">
        <f>IF(K3085="Centre",VLOOKUP(E3085,effectifs_hiver,3,FALSE),IF(Hierarchisation!K3085="Grand Nord",VLOOKUP(Hierarchisation!E3085,effectifs_hiver,4,FALSE),IF(Hierarchisation!K3085="Nord Est",VLOOKUP(Hierarchisation!E3085,effectifs_hiver,5,FALSE),IF(Hierarchisation!K3085="Nord Ouest",VLOOKUP(Hierarchisation!E3085,effectifs_hiver,6,FALSE),IF(Hierarchisation!K3085="Sud Est",VLOOKUP(Hierarchisation!E3085,effectifs_hiver,7,FALSE),IF(Hierarchisation!K3085="Sud Ouest",VLOOKUP(Hierarchisation!E3085,effectifs_hiver,8,FALSE),"Erreur Région"))))))</f>
        <v>#N/A</v>
      </c>
      <c r="V3085" s="17" t="e">
        <f>IF(W3085="Transit","Transit",IF(W3085="hiver",VLOOKUP(E3085,'EFFECTIFS Hiver'!$A:$I,9,FALSE),IF(W3085="été",VLOOKUP(E3085,'EFFECTIFS Eté'!$A:$I,9,FALSE),"Erreur saison")))</f>
        <v>#N/A</v>
      </c>
      <c r="W3085" s="18" t="e">
        <f>VLOOKUP(D3085,Listes!B:C,2,FALSE)</f>
        <v>#N/A</v>
      </c>
    </row>
    <row r="3086" spans="1:23" ht="15.75" customHeight="1">
      <c r="A3086" s="11"/>
      <c r="B3086" s="11"/>
      <c r="C3086" s="11"/>
      <c r="D3086" s="11"/>
      <c r="E3086" s="11"/>
      <c r="F3086" s="11"/>
      <c r="G3086" s="11" t="e">
        <f>VLOOKUP(E3086,TAXONS!B:C,2,FALSE)</f>
        <v>#N/A</v>
      </c>
      <c r="H3086" s="13">
        <f t="shared" si="243"/>
        <v>0</v>
      </c>
      <c r="I3086" s="12" t="e">
        <f t="shared" si="244"/>
        <v>#N/A</v>
      </c>
      <c r="J3086" s="14" t="e">
        <f t="shared" si="245"/>
        <v>#N/A</v>
      </c>
      <c r="K3086" s="15" t="e">
        <f>VLOOKUP(B3086,REGIONS!A:D,4,FALSE)</f>
        <v>#N/A</v>
      </c>
      <c r="L3086" s="19" t="e">
        <f>VLOOKUP(G3086,Sensibilité!$A:$L,12,FALSE)</f>
        <v>#N/A</v>
      </c>
      <c r="M3086" s="19" t="e">
        <f t="shared" si="246"/>
        <v>#N/A</v>
      </c>
      <c r="N3086" s="19" t="e">
        <f t="shared" si="247"/>
        <v>#N/A</v>
      </c>
      <c r="O3086" s="15" t="str">
        <f>IF(D3086=Listes!$B$6,"SWARMING",IF(OR(D3086=Listes!$B$1,D3086=Listes!$B$2,D3086=Listes!$B$5),2,IF(OR(D3086=Listes!$B$3,D3086=Listes!$B$4),1,"erreur colonne D")))</f>
        <v>SWARMING</v>
      </c>
      <c r="P3086" s="15" t="e">
        <f>IF(OR(W3086="Hiver",W3086="Transit"),VLOOKUP(E3086,IC!A:E,4,FALSE),IF(W3086="été",VLOOKUP(E3086,IC!A:E,3,FALSE),"erreur"))</f>
        <v>#N/A</v>
      </c>
      <c r="Q3086" s="15" t="e">
        <f>IF(P3086="NR",0,IF(F3086&lt;5,0,IF(P3086=1,VLOOKUP(F3086,IC!$G$1:$I$8,3,TRUE),
IF(P3086=2,VLOOKUP(F3086,IC!$K$1:$M$8,3,TRUE),
IF(P3086=3,VLOOKUP(F3086,IC!$O$1:$Q$8,3,TRUE),IF(P3086=4,VLOOKUP(F3086,IC!$S$2:$U$9,3,TRUE),
"erreur"))))))</f>
        <v>#N/A</v>
      </c>
      <c r="R3086" s="16" t="e">
        <f>IF(OR(V3086="NA",V3086="Transit",V3086&lt;Listes!$F$1),"non applicable",F3086/V3086)</f>
        <v>#N/A</v>
      </c>
      <c r="S3086" s="16" t="e">
        <f>IF(W3086="Transit","Non applicable",IF(AND(W3086="été",T3086&gt;Listes!F3085),F3086/T3086,IF(AND(W3086="Hiver",Hierarchisation!U3086&gt;Listes!F3085),F3086/U3086,"non applicable")))</f>
        <v>#N/A</v>
      </c>
      <c r="T3086" s="17" t="e">
        <f>IF(K3086="Centre",VLOOKUP(E3086,effectifs_ete,3,FALSE),IF(Hierarchisation!K3086="Grand Nord",VLOOKUP(Hierarchisation!E3086,effectifs_ete,4,FALSE),IF(Hierarchisation!K3086="Nord Est",VLOOKUP(Hierarchisation!E3086,effectifs_ete,5,FALSE),IF(Hierarchisation!K3086="Nord Ouest",VLOOKUP(Hierarchisation!E3086,effectifs_ete,6,FALSE),IF(Hierarchisation!K3086="Sud Est",VLOOKUP(Hierarchisation!E3086,effectifs_ete,7,FALSE),IF(Hierarchisation!K3086="Sud Ouest",VLOOKUP(Hierarchisation!E3086,effectifs_ete,8,FALSE),"Erreur Région"))))))</f>
        <v>#N/A</v>
      </c>
      <c r="U3086" s="17" t="e">
        <f>IF(K3086="Centre",VLOOKUP(E3086,effectifs_hiver,3,FALSE),IF(Hierarchisation!K3086="Grand Nord",VLOOKUP(Hierarchisation!E3086,effectifs_hiver,4,FALSE),IF(Hierarchisation!K3086="Nord Est",VLOOKUP(Hierarchisation!E3086,effectifs_hiver,5,FALSE),IF(Hierarchisation!K3086="Nord Ouest",VLOOKUP(Hierarchisation!E3086,effectifs_hiver,6,FALSE),IF(Hierarchisation!K3086="Sud Est",VLOOKUP(Hierarchisation!E3086,effectifs_hiver,7,FALSE),IF(Hierarchisation!K3086="Sud Ouest",VLOOKUP(Hierarchisation!E3086,effectifs_hiver,8,FALSE),"Erreur Région"))))))</f>
        <v>#N/A</v>
      </c>
      <c r="V3086" s="17" t="e">
        <f>IF(W3086="Transit","Transit",IF(W3086="hiver",VLOOKUP(E3086,'EFFECTIFS Hiver'!$A:$I,9,FALSE),IF(W3086="été",VLOOKUP(E3086,'EFFECTIFS Eté'!$A:$I,9,FALSE),"Erreur saison")))</f>
        <v>#N/A</v>
      </c>
      <c r="W3086" s="18" t="e">
        <f>VLOOKUP(D3086,Listes!B:C,2,FALSE)</f>
        <v>#N/A</v>
      </c>
    </row>
    <row r="3087" spans="1:23" ht="15.75" customHeight="1">
      <c r="A3087" s="11"/>
      <c r="B3087" s="11"/>
      <c r="C3087" s="11"/>
      <c r="D3087" s="11"/>
      <c r="E3087" s="11"/>
      <c r="F3087" s="11"/>
      <c r="G3087" s="11" t="e">
        <f>VLOOKUP(E3087,TAXONS!B:C,2,FALSE)</f>
        <v>#N/A</v>
      </c>
      <c r="H3087" s="13">
        <f t="shared" si="243"/>
        <v>0</v>
      </c>
      <c r="I3087" s="12" t="e">
        <f t="shared" si="244"/>
        <v>#N/A</v>
      </c>
      <c r="J3087" s="14" t="e">
        <f t="shared" si="245"/>
        <v>#N/A</v>
      </c>
      <c r="K3087" s="15" t="e">
        <f>VLOOKUP(B3087,REGIONS!A:D,4,FALSE)</f>
        <v>#N/A</v>
      </c>
      <c r="L3087" s="19" t="e">
        <f>VLOOKUP(G3087,Sensibilité!$A:$L,12,FALSE)</f>
        <v>#N/A</v>
      </c>
      <c r="M3087" s="19" t="e">
        <f t="shared" si="246"/>
        <v>#N/A</v>
      </c>
      <c r="N3087" s="19" t="e">
        <f t="shared" si="247"/>
        <v>#N/A</v>
      </c>
      <c r="O3087" s="15" t="str">
        <f>IF(D3087=Listes!$B$6,"SWARMING",IF(OR(D3087=Listes!$B$1,D3087=Listes!$B$2,D3087=Listes!$B$5),2,IF(OR(D3087=Listes!$B$3,D3087=Listes!$B$4),1,"erreur colonne D")))</f>
        <v>SWARMING</v>
      </c>
      <c r="P3087" s="15" t="e">
        <f>IF(OR(W3087="Hiver",W3087="Transit"),VLOOKUP(E3087,IC!A:E,4,FALSE),IF(W3087="été",VLOOKUP(E3087,IC!A:E,3,FALSE),"erreur"))</f>
        <v>#N/A</v>
      </c>
      <c r="Q3087" s="15" t="e">
        <f>IF(P3087="NR",0,IF(F3087&lt;5,0,IF(P3087=1,VLOOKUP(F3087,IC!$G$1:$I$8,3,TRUE),
IF(P3087=2,VLOOKUP(F3087,IC!$K$1:$M$8,3,TRUE),
IF(P3087=3,VLOOKUP(F3087,IC!$O$1:$Q$8,3,TRUE),IF(P3087=4,VLOOKUP(F3087,IC!$S$2:$U$9,3,TRUE),
"erreur"))))))</f>
        <v>#N/A</v>
      </c>
      <c r="R3087" s="16" t="e">
        <f>IF(OR(V3087="NA",V3087="Transit",V3087&lt;Listes!$F$1),"non applicable",F3087/V3087)</f>
        <v>#N/A</v>
      </c>
      <c r="S3087" s="16" t="e">
        <f>IF(W3087="Transit","Non applicable",IF(AND(W3087="été",T3087&gt;Listes!F3086),F3087/T3087,IF(AND(W3087="Hiver",Hierarchisation!U3087&gt;Listes!F3086),F3087/U3087,"non applicable")))</f>
        <v>#N/A</v>
      </c>
      <c r="T3087" s="17" t="e">
        <f>IF(K3087="Centre",VLOOKUP(E3087,effectifs_ete,3,FALSE),IF(Hierarchisation!K3087="Grand Nord",VLOOKUP(Hierarchisation!E3087,effectifs_ete,4,FALSE),IF(Hierarchisation!K3087="Nord Est",VLOOKUP(Hierarchisation!E3087,effectifs_ete,5,FALSE),IF(Hierarchisation!K3087="Nord Ouest",VLOOKUP(Hierarchisation!E3087,effectifs_ete,6,FALSE),IF(Hierarchisation!K3087="Sud Est",VLOOKUP(Hierarchisation!E3087,effectifs_ete,7,FALSE),IF(Hierarchisation!K3087="Sud Ouest",VLOOKUP(Hierarchisation!E3087,effectifs_ete,8,FALSE),"Erreur Région"))))))</f>
        <v>#N/A</v>
      </c>
      <c r="U3087" s="17" t="e">
        <f>IF(K3087="Centre",VLOOKUP(E3087,effectifs_hiver,3,FALSE),IF(Hierarchisation!K3087="Grand Nord",VLOOKUP(Hierarchisation!E3087,effectifs_hiver,4,FALSE),IF(Hierarchisation!K3087="Nord Est",VLOOKUP(Hierarchisation!E3087,effectifs_hiver,5,FALSE),IF(Hierarchisation!K3087="Nord Ouest",VLOOKUP(Hierarchisation!E3087,effectifs_hiver,6,FALSE),IF(Hierarchisation!K3087="Sud Est",VLOOKUP(Hierarchisation!E3087,effectifs_hiver,7,FALSE),IF(Hierarchisation!K3087="Sud Ouest",VLOOKUP(Hierarchisation!E3087,effectifs_hiver,8,FALSE),"Erreur Région"))))))</f>
        <v>#N/A</v>
      </c>
      <c r="V3087" s="17" t="e">
        <f>IF(W3087="Transit","Transit",IF(W3087="hiver",VLOOKUP(E3087,'EFFECTIFS Hiver'!$A:$I,9,FALSE),IF(W3087="été",VLOOKUP(E3087,'EFFECTIFS Eté'!$A:$I,9,FALSE),"Erreur saison")))</f>
        <v>#N/A</v>
      </c>
      <c r="W3087" s="18" t="e">
        <f>VLOOKUP(D3087,Listes!B:C,2,FALSE)</f>
        <v>#N/A</v>
      </c>
    </row>
    <row r="3088" spans="1:23" ht="15.75" customHeight="1">
      <c r="A3088" s="11"/>
      <c r="B3088" s="11"/>
      <c r="C3088" s="11"/>
      <c r="D3088" s="11"/>
      <c r="E3088" s="11"/>
      <c r="F3088" s="11"/>
      <c r="G3088" s="11" t="e">
        <f>VLOOKUP(E3088,TAXONS!B:C,2,FALSE)</f>
        <v>#N/A</v>
      </c>
      <c r="H3088" s="13">
        <f t="shared" si="243"/>
        <v>0</v>
      </c>
      <c r="I3088" s="12" t="e">
        <f t="shared" si="244"/>
        <v>#N/A</v>
      </c>
      <c r="J3088" s="14" t="e">
        <f t="shared" si="245"/>
        <v>#N/A</v>
      </c>
      <c r="K3088" s="15" t="e">
        <f>VLOOKUP(B3088,REGIONS!A:D,4,FALSE)</f>
        <v>#N/A</v>
      </c>
      <c r="L3088" s="19" t="e">
        <f>VLOOKUP(G3088,Sensibilité!$A:$L,12,FALSE)</f>
        <v>#N/A</v>
      </c>
      <c r="M3088" s="19" t="e">
        <f t="shared" si="246"/>
        <v>#N/A</v>
      </c>
      <c r="N3088" s="19" t="e">
        <f t="shared" si="247"/>
        <v>#N/A</v>
      </c>
      <c r="O3088" s="15" t="str">
        <f>IF(D3088=Listes!$B$6,"SWARMING",IF(OR(D3088=Listes!$B$1,D3088=Listes!$B$2,D3088=Listes!$B$5),2,IF(OR(D3088=Listes!$B$3,D3088=Listes!$B$4),1,"erreur colonne D")))</f>
        <v>SWARMING</v>
      </c>
      <c r="P3088" s="15" t="e">
        <f>IF(OR(W3088="Hiver",W3088="Transit"),VLOOKUP(E3088,IC!A:E,4,FALSE),IF(W3088="été",VLOOKUP(E3088,IC!A:E,3,FALSE),"erreur"))</f>
        <v>#N/A</v>
      </c>
      <c r="Q3088" s="15" t="e">
        <f>IF(P3088="NR",0,IF(F3088&lt;5,0,IF(P3088=1,VLOOKUP(F3088,IC!$G$1:$I$8,3,TRUE),
IF(P3088=2,VLOOKUP(F3088,IC!$K$1:$M$8,3,TRUE),
IF(P3088=3,VLOOKUP(F3088,IC!$O$1:$Q$8,3,TRUE),IF(P3088=4,VLOOKUP(F3088,IC!$S$2:$U$9,3,TRUE),
"erreur"))))))</f>
        <v>#N/A</v>
      </c>
      <c r="R3088" s="16" t="e">
        <f>IF(OR(V3088="NA",V3088="Transit",V3088&lt;Listes!$F$1),"non applicable",F3088/V3088)</f>
        <v>#N/A</v>
      </c>
      <c r="S3088" s="16" t="e">
        <f>IF(W3088="Transit","Non applicable",IF(AND(W3088="été",T3088&gt;Listes!F3087),F3088/T3088,IF(AND(W3088="Hiver",Hierarchisation!U3088&gt;Listes!F3087),F3088/U3088,"non applicable")))</f>
        <v>#N/A</v>
      </c>
      <c r="T3088" s="17" t="e">
        <f>IF(K3088="Centre",VLOOKUP(E3088,effectifs_ete,3,FALSE),IF(Hierarchisation!K3088="Grand Nord",VLOOKUP(Hierarchisation!E3088,effectifs_ete,4,FALSE),IF(Hierarchisation!K3088="Nord Est",VLOOKUP(Hierarchisation!E3088,effectifs_ete,5,FALSE),IF(Hierarchisation!K3088="Nord Ouest",VLOOKUP(Hierarchisation!E3088,effectifs_ete,6,FALSE),IF(Hierarchisation!K3088="Sud Est",VLOOKUP(Hierarchisation!E3088,effectifs_ete,7,FALSE),IF(Hierarchisation!K3088="Sud Ouest",VLOOKUP(Hierarchisation!E3088,effectifs_ete,8,FALSE),"Erreur Région"))))))</f>
        <v>#N/A</v>
      </c>
      <c r="U3088" s="17" t="e">
        <f>IF(K3088="Centre",VLOOKUP(E3088,effectifs_hiver,3,FALSE),IF(Hierarchisation!K3088="Grand Nord",VLOOKUP(Hierarchisation!E3088,effectifs_hiver,4,FALSE),IF(Hierarchisation!K3088="Nord Est",VLOOKUP(Hierarchisation!E3088,effectifs_hiver,5,FALSE),IF(Hierarchisation!K3088="Nord Ouest",VLOOKUP(Hierarchisation!E3088,effectifs_hiver,6,FALSE),IF(Hierarchisation!K3088="Sud Est",VLOOKUP(Hierarchisation!E3088,effectifs_hiver,7,FALSE),IF(Hierarchisation!K3088="Sud Ouest",VLOOKUP(Hierarchisation!E3088,effectifs_hiver,8,FALSE),"Erreur Région"))))))</f>
        <v>#N/A</v>
      </c>
      <c r="V3088" s="17" t="e">
        <f>IF(W3088="Transit","Transit",IF(W3088="hiver",VLOOKUP(E3088,'EFFECTIFS Hiver'!$A:$I,9,FALSE),IF(W3088="été",VLOOKUP(E3088,'EFFECTIFS Eté'!$A:$I,9,FALSE),"Erreur saison")))</f>
        <v>#N/A</v>
      </c>
      <c r="W3088" s="18" t="e">
        <f>VLOOKUP(D3088,Listes!B:C,2,FALSE)</f>
        <v>#N/A</v>
      </c>
    </row>
    <row r="3089" spans="1:23" ht="15.75" customHeight="1">
      <c r="A3089" s="11"/>
      <c r="B3089" s="11"/>
      <c r="C3089" s="11"/>
      <c r="D3089" s="11"/>
      <c r="E3089" s="11"/>
      <c r="F3089" s="11"/>
      <c r="G3089" s="11" t="e">
        <f>VLOOKUP(E3089,TAXONS!B:C,2,FALSE)</f>
        <v>#N/A</v>
      </c>
      <c r="H3089" s="13">
        <f t="shared" si="243"/>
        <v>0</v>
      </c>
      <c r="I3089" s="12" t="e">
        <f t="shared" si="244"/>
        <v>#N/A</v>
      </c>
      <c r="J3089" s="14" t="e">
        <f t="shared" si="245"/>
        <v>#N/A</v>
      </c>
      <c r="K3089" s="15" t="e">
        <f>VLOOKUP(B3089,REGIONS!A:D,4,FALSE)</f>
        <v>#N/A</v>
      </c>
      <c r="L3089" s="19" t="e">
        <f>VLOOKUP(G3089,Sensibilité!$A:$L,12,FALSE)</f>
        <v>#N/A</v>
      </c>
      <c r="M3089" s="19" t="e">
        <f t="shared" si="246"/>
        <v>#N/A</v>
      </c>
      <c r="N3089" s="19" t="e">
        <f t="shared" si="247"/>
        <v>#N/A</v>
      </c>
      <c r="O3089" s="15" t="str">
        <f>IF(D3089=Listes!$B$6,"SWARMING",IF(OR(D3089=Listes!$B$1,D3089=Listes!$B$2,D3089=Listes!$B$5),2,IF(OR(D3089=Listes!$B$3,D3089=Listes!$B$4),1,"erreur colonne D")))</f>
        <v>SWARMING</v>
      </c>
      <c r="P3089" s="15" t="e">
        <f>IF(OR(W3089="Hiver",W3089="Transit"),VLOOKUP(E3089,IC!A:E,4,FALSE),IF(W3089="été",VLOOKUP(E3089,IC!A:E,3,FALSE),"erreur"))</f>
        <v>#N/A</v>
      </c>
      <c r="Q3089" s="15" t="e">
        <f>IF(P3089="NR",0,IF(F3089&lt;5,0,IF(P3089=1,VLOOKUP(F3089,IC!$G$1:$I$8,3,TRUE),
IF(P3089=2,VLOOKUP(F3089,IC!$K$1:$M$8,3,TRUE),
IF(P3089=3,VLOOKUP(F3089,IC!$O$1:$Q$8,3,TRUE),IF(P3089=4,VLOOKUP(F3089,IC!$S$2:$U$9,3,TRUE),
"erreur"))))))</f>
        <v>#N/A</v>
      </c>
      <c r="R3089" s="16" t="e">
        <f>IF(OR(V3089="NA",V3089="Transit",V3089&lt;Listes!$F$1),"non applicable",F3089/V3089)</f>
        <v>#N/A</v>
      </c>
      <c r="S3089" s="16" t="e">
        <f>IF(W3089="Transit","Non applicable",IF(AND(W3089="été",T3089&gt;Listes!F3088),F3089/T3089,IF(AND(W3089="Hiver",Hierarchisation!U3089&gt;Listes!F3088),F3089/U3089,"non applicable")))</f>
        <v>#N/A</v>
      </c>
      <c r="T3089" s="17" t="e">
        <f>IF(K3089="Centre",VLOOKUP(E3089,effectifs_ete,3,FALSE),IF(Hierarchisation!K3089="Grand Nord",VLOOKUP(Hierarchisation!E3089,effectifs_ete,4,FALSE),IF(Hierarchisation!K3089="Nord Est",VLOOKUP(Hierarchisation!E3089,effectifs_ete,5,FALSE),IF(Hierarchisation!K3089="Nord Ouest",VLOOKUP(Hierarchisation!E3089,effectifs_ete,6,FALSE),IF(Hierarchisation!K3089="Sud Est",VLOOKUP(Hierarchisation!E3089,effectifs_ete,7,FALSE),IF(Hierarchisation!K3089="Sud Ouest",VLOOKUP(Hierarchisation!E3089,effectifs_ete,8,FALSE),"Erreur Région"))))))</f>
        <v>#N/A</v>
      </c>
      <c r="U3089" s="17" t="e">
        <f>IF(K3089="Centre",VLOOKUP(E3089,effectifs_hiver,3,FALSE),IF(Hierarchisation!K3089="Grand Nord",VLOOKUP(Hierarchisation!E3089,effectifs_hiver,4,FALSE),IF(Hierarchisation!K3089="Nord Est",VLOOKUP(Hierarchisation!E3089,effectifs_hiver,5,FALSE),IF(Hierarchisation!K3089="Nord Ouest",VLOOKUP(Hierarchisation!E3089,effectifs_hiver,6,FALSE),IF(Hierarchisation!K3089="Sud Est",VLOOKUP(Hierarchisation!E3089,effectifs_hiver,7,FALSE),IF(Hierarchisation!K3089="Sud Ouest",VLOOKUP(Hierarchisation!E3089,effectifs_hiver,8,FALSE),"Erreur Région"))))))</f>
        <v>#N/A</v>
      </c>
      <c r="V3089" s="17" t="e">
        <f>IF(W3089="Transit","Transit",IF(W3089="hiver",VLOOKUP(E3089,'EFFECTIFS Hiver'!$A:$I,9,FALSE),IF(W3089="été",VLOOKUP(E3089,'EFFECTIFS Eté'!$A:$I,9,FALSE),"Erreur saison")))</f>
        <v>#N/A</v>
      </c>
      <c r="W3089" s="18" t="e">
        <f>VLOOKUP(D3089,Listes!B:C,2,FALSE)</f>
        <v>#N/A</v>
      </c>
    </row>
    <row r="3090" spans="1:23" ht="15.75" customHeight="1">
      <c r="A3090" s="11"/>
      <c r="B3090" s="11"/>
      <c r="C3090" s="11"/>
      <c r="D3090" s="11"/>
      <c r="E3090" s="11"/>
      <c r="F3090" s="11"/>
      <c r="G3090" s="11" t="e">
        <f>VLOOKUP(E3090,TAXONS!B:C,2,FALSE)</f>
        <v>#N/A</v>
      </c>
      <c r="H3090" s="13">
        <f t="shared" si="243"/>
        <v>0</v>
      </c>
      <c r="I3090" s="12" t="e">
        <f t="shared" si="244"/>
        <v>#N/A</v>
      </c>
      <c r="J3090" s="14" t="e">
        <f t="shared" si="245"/>
        <v>#N/A</v>
      </c>
      <c r="K3090" s="15" t="e">
        <f>VLOOKUP(B3090,REGIONS!A:D,4,FALSE)</f>
        <v>#N/A</v>
      </c>
      <c r="L3090" s="19" t="e">
        <f>VLOOKUP(G3090,Sensibilité!$A:$L,12,FALSE)</f>
        <v>#N/A</v>
      </c>
      <c r="M3090" s="19" t="e">
        <f t="shared" si="246"/>
        <v>#N/A</v>
      </c>
      <c r="N3090" s="19" t="e">
        <f t="shared" si="247"/>
        <v>#N/A</v>
      </c>
      <c r="O3090" s="15" t="str">
        <f>IF(D3090=Listes!$B$6,"SWARMING",IF(OR(D3090=Listes!$B$1,D3090=Listes!$B$2,D3090=Listes!$B$5),2,IF(OR(D3090=Listes!$B$3,D3090=Listes!$B$4),1,"erreur colonne D")))</f>
        <v>SWARMING</v>
      </c>
      <c r="P3090" s="15" t="e">
        <f>IF(OR(W3090="Hiver",W3090="Transit"),VLOOKUP(E3090,IC!A:E,4,FALSE),IF(W3090="été",VLOOKUP(E3090,IC!A:E,3,FALSE),"erreur"))</f>
        <v>#N/A</v>
      </c>
      <c r="Q3090" s="15" t="e">
        <f>IF(P3090="NR",0,IF(F3090&lt;5,0,IF(P3090=1,VLOOKUP(F3090,IC!$G$1:$I$8,3,TRUE),
IF(P3090=2,VLOOKUP(F3090,IC!$K$1:$M$8,3,TRUE),
IF(P3090=3,VLOOKUP(F3090,IC!$O$1:$Q$8,3,TRUE),IF(P3090=4,VLOOKUP(F3090,IC!$S$2:$U$9,3,TRUE),
"erreur"))))))</f>
        <v>#N/A</v>
      </c>
      <c r="R3090" s="16" t="e">
        <f>IF(OR(V3090="NA",V3090="Transit",V3090&lt;Listes!$F$1),"non applicable",F3090/V3090)</f>
        <v>#N/A</v>
      </c>
      <c r="S3090" s="16" t="e">
        <f>IF(W3090="Transit","Non applicable",IF(AND(W3090="été",T3090&gt;Listes!F3089),F3090/T3090,IF(AND(W3090="Hiver",Hierarchisation!U3090&gt;Listes!F3089),F3090/U3090,"non applicable")))</f>
        <v>#N/A</v>
      </c>
      <c r="T3090" s="17" t="e">
        <f>IF(K3090="Centre",VLOOKUP(E3090,effectifs_ete,3,FALSE),IF(Hierarchisation!K3090="Grand Nord",VLOOKUP(Hierarchisation!E3090,effectifs_ete,4,FALSE),IF(Hierarchisation!K3090="Nord Est",VLOOKUP(Hierarchisation!E3090,effectifs_ete,5,FALSE),IF(Hierarchisation!K3090="Nord Ouest",VLOOKUP(Hierarchisation!E3090,effectifs_ete,6,FALSE),IF(Hierarchisation!K3090="Sud Est",VLOOKUP(Hierarchisation!E3090,effectifs_ete,7,FALSE),IF(Hierarchisation!K3090="Sud Ouest",VLOOKUP(Hierarchisation!E3090,effectifs_ete,8,FALSE),"Erreur Région"))))))</f>
        <v>#N/A</v>
      </c>
      <c r="U3090" s="17" t="e">
        <f>IF(K3090="Centre",VLOOKUP(E3090,effectifs_hiver,3,FALSE),IF(Hierarchisation!K3090="Grand Nord",VLOOKUP(Hierarchisation!E3090,effectifs_hiver,4,FALSE),IF(Hierarchisation!K3090="Nord Est",VLOOKUP(Hierarchisation!E3090,effectifs_hiver,5,FALSE),IF(Hierarchisation!K3090="Nord Ouest",VLOOKUP(Hierarchisation!E3090,effectifs_hiver,6,FALSE),IF(Hierarchisation!K3090="Sud Est",VLOOKUP(Hierarchisation!E3090,effectifs_hiver,7,FALSE),IF(Hierarchisation!K3090="Sud Ouest",VLOOKUP(Hierarchisation!E3090,effectifs_hiver,8,FALSE),"Erreur Région"))))))</f>
        <v>#N/A</v>
      </c>
      <c r="V3090" s="17" t="e">
        <f>IF(W3090="Transit","Transit",IF(W3090="hiver",VLOOKUP(E3090,'EFFECTIFS Hiver'!$A:$I,9,FALSE),IF(W3090="été",VLOOKUP(E3090,'EFFECTIFS Eté'!$A:$I,9,FALSE),"Erreur saison")))</f>
        <v>#N/A</v>
      </c>
      <c r="W3090" s="18" t="e">
        <f>VLOOKUP(D3090,Listes!B:C,2,FALSE)</f>
        <v>#N/A</v>
      </c>
    </row>
    <row r="3091" spans="1:23" ht="15.75" customHeight="1">
      <c r="A3091" s="11"/>
      <c r="B3091" s="11"/>
      <c r="C3091" s="11"/>
      <c r="D3091" s="11"/>
      <c r="E3091" s="11"/>
      <c r="F3091" s="11"/>
      <c r="G3091" s="11" t="e">
        <f>VLOOKUP(E3091,TAXONS!B:C,2,FALSE)</f>
        <v>#N/A</v>
      </c>
      <c r="H3091" s="13">
        <f t="shared" si="243"/>
        <v>0</v>
      </c>
      <c r="I3091" s="12" t="e">
        <f t="shared" si="244"/>
        <v>#N/A</v>
      </c>
      <c r="J3091" s="14" t="e">
        <f t="shared" si="245"/>
        <v>#N/A</v>
      </c>
      <c r="K3091" s="15" t="e">
        <f>VLOOKUP(B3091,REGIONS!A:D,4,FALSE)</f>
        <v>#N/A</v>
      </c>
      <c r="L3091" s="19" t="e">
        <f>VLOOKUP(G3091,Sensibilité!$A:$L,12,FALSE)</f>
        <v>#N/A</v>
      </c>
      <c r="M3091" s="19" t="e">
        <f t="shared" si="246"/>
        <v>#N/A</v>
      </c>
      <c r="N3091" s="19" t="e">
        <f t="shared" si="247"/>
        <v>#N/A</v>
      </c>
      <c r="O3091" s="15" t="str">
        <f>IF(D3091=Listes!$B$6,"SWARMING",IF(OR(D3091=Listes!$B$1,D3091=Listes!$B$2,D3091=Listes!$B$5),2,IF(OR(D3091=Listes!$B$3,D3091=Listes!$B$4),1,"erreur colonne D")))</f>
        <v>SWARMING</v>
      </c>
      <c r="P3091" s="15" t="e">
        <f>IF(OR(W3091="Hiver",W3091="Transit"),VLOOKUP(E3091,IC!A:E,4,FALSE),IF(W3091="été",VLOOKUP(E3091,IC!A:E,3,FALSE),"erreur"))</f>
        <v>#N/A</v>
      </c>
      <c r="Q3091" s="15" t="e">
        <f>IF(P3091="NR",0,IF(F3091&lt;5,0,IF(P3091=1,VLOOKUP(F3091,IC!$G$1:$I$8,3,TRUE),
IF(P3091=2,VLOOKUP(F3091,IC!$K$1:$M$8,3,TRUE),
IF(P3091=3,VLOOKUP(F3091,IC!$O$1:$Q$8,3,TRUE),IF(P3091=4,VLOOKUP(F3091,IC!$S$2:$U$9,3,TRUE),
"erreur"))))))</f>
        <v>#N/A</v>
      </c>
      <c r="R3091" s="16" t="e">
        <f>IF(OR(V3091="NA",V3091="Transit",V3091&lt;Listes!$F$1),"non applicable",F3091/V3091)</f>
        <v>#N/A</v>
      </c>
      <c r="S3091" s="16" t="e">
        <f>IF(W3091="Transit","Non applicable",IF(AND(W3091="été",T3091&gt;Listes!F3090),F3091/T3091,IF(AND(W3091="Hiver",Hierarchisation!U3091&gt;Listes!F3090),F3091/U3091,"non applicable")))</f>
        <v>#N/A</v>
      </c>
      <c r="T3091" s="17" t="e">
        <f>IF(K3091="Centre",VLOOKUP(E3091,effectifs_ete,3,FALSE),IF(Hierarchisation!K3091="Grand Nord",VLOOKUP(Hierarchisation!E3091,effectifs_ete,4,FALSE),IF(Hierarchisation!K3091="Nord Est",VLOOKUP(Hierarchisation!E3091,effectifs_ete,5,FALSE),IF(Hierarchisation!K3091="Nord Ouest",VLOOKUP(Hierarchisation!E3091,effectifs_ete,6,FALSE),IF(Hierarchisation!K3091="Sud Est",VLOOKUP(Hierarchisation!E3091,effectifs_ete,7,FALSE),IF(Hierarchisation!K3091="Sud Ouest",VLOOKUP(Hierarchisation!E3091,effectifs_ete,8,FALSE),"Erreur Région"))))))</f>
        <v>#N/A</v>
      </c>
      <c r="U3091" s="17" t="e">
        <f>IF(K3091="Centre",VLOOKUP(E3091,effectifs_hiver,3,FALSE),IF(Hierarchisation!K3091="Grand Nord",VLOOKUP(Hierarchisation!E3091,effectifs_hiver,4,FALSE),IF(Hierarchisation!K3091="Nord Est",VLOOKUP(Hierarchisation!E3091,effectifs_hiver,5,FALSE),IF(Hierarchisation!K3091="Nord Ouest",VLOOKUP(Hierarchisation!E3091,effectifs_hiver,6,FALSE),IF(Hierarchisation!K3091="Sud Est",VLOOKUP(Hierarchisation!E3091,effectifs_hiver,7,FALSE),IF(Hierarchisation!K3091="Sud Ouest",VLOOKUP(Hierarchisation!E3091,effectifs_hiver,8,FALSE),"Erreur Région"))))))</f>
        <v>#N/A</v>
      </c>
      <c r="V3091" s="17" t="e">
        <f>IF(W3091="Transit","Transit",IF(W3091="hiver",VLOOKUP(E3091,'EFFECTIFS Hiver'!$A:$I,9,FALSE),IF(W3091="été",VLOOKUP(E3091,'EFFECTIFS Eté'!$A:$I,9,FALSE),"Erreur saison")))</f>
        <v>#N/A</v>
      </c>
      <c r="W3091" s="18" t="e">
        <f>VLOOKUP(D3091,Listes!B:C,2,FALSE)</f>
        <v>#N/A</v>
      </c>
    </row>
    <row r="3092" spans="1:23" ht="15.75" customHeight="1">
      <c r="A3092" s="11"/>
      <c r="B3092" s="11"/>
      <c r="C3092" s="11"/>
      <c r="D3092" s="11"/>
      <c r="E3092" s="11"/>
      <c r="F3092" s="11"/>
      <c r="G3092" s="11" t="e">
        <f>VLOOKUP(E3092,TAXONS!B:C,2,FALSE)</f>
        <v>#N/A</v>
      </c>
      <c r="H3092" s="13">
        <f t="shared" si="243"/>
        <v>0</v>
      </c>
      <c r="I3092" s="12" t="e">
        <f t="shared" si="244"/>
        <v>#N/A</v>
      </c>
      <c r="J3092" s="14" t="e">
        <f t="shared" si="245"/>
        <v>#N/A</v>
      </c>
      <c r="K3092" s="15" t="e">
        <f>VLOOKUP(B3092,REGIONS!A:D,4,FALSE)</f>
        <v>#N/A</v>
      </c>
      <c r="L3092" s="19" t="e">
        <f>VLOOKUP(G3092,Sensibilité!$A:$L,12,FALSE)</f>
        <v>#N/A</v>
      </c>
      <c r="M3092" s="19" t="e">
        <f t="shared" si="246"/>
        <v>#N/A</v>
      </c>
      <c r="N3092" s="19" t="e">
        <f t="shared" si="247"/>
        <v>#N/A</v>
      </c>
      <c r="O3092" s="15" t="str">
        <f>IF(D3092=Listes!$B$6,"SWARMING",IF(OR(D3092=Listes!$B$1,D3092=Listes!$B$2,D3092=Listes!$B$5),2,IF(OR(D3092=Listes!$B$3,D3092=Listes!$B$4),1,"erreur colonne D")))</f>
        <v>SWARMING</v>
      </c>
      <c r="P3092" s="15" t="e">
        <f>IF(OR(W3092="Hiver",W3092="Transit"),VLOOKUP(E3092,IC!A:E,4,FALSE),IF(W3092="été",VLOOKUP(E3092,IC!A:E,3,FALSE),"erreur"))</f>
        <v>#N/A</v>
      </c>
      <c r="Q3092" s="15" t="e">
        <f>IF(P3092="NR",0,IF(F3092&lt;5,0,IF(P3092=1,VLOOKUP(F3092,IC!$G$1:$I$8,3,TRUE),
IF(P3092=2,VLOOKUP(F3092,IC!$K$1:$M$8,3,TRUE),
IF(P3092=3,VLOOKUP(F3092,IC!$O$1:$Q$8,3,TRUE),IF(P3092=4,VLOOKUP(F3092,IC!$S$2:$U$9,3,TRUE),
"erreur"))))))</f>
        <v>#N/A</v>
      </c>
      <c r="R3092" s="16" t="e">
        <f>IF(OR(V3092="NA",V3092="Transit",V3092&lt;Listes!$F$1),"non applicable",F3092/V3092)</f>
        <v>#N/A</v>
      </c>
      <c r="S3092" s="16" t="e">
        <f>IF(W3092="Transit","Non applicable",IF(AND(W3092="été",T3092&gt;Listes!F3091),F3092/T3092,IF(AND(W3092="Hiver",Hierarchisation!U3092&gt;Listes!F3091),F3092/U3092,"non applicable")))</f>
        <v>#N/A</v>
      </c>
      <c r="T3092" s="17" t="e">
        <f>IF(K3092="Centre",VLOOKUP(E3092,effectifs_ete,3,FALSE),IF(Hierarchisation!K3092="Grand Nord",VLOOKUP(Hierarchisation!E3092,effectifs_ete,4,FALSE),IF(Hierarchisation!K3092="Nord Est",VLOOKUP(Hierarchisation!E3092,effectifs_ete,5,FALSE),IF(Hierarchisation!K3092="Nord Ouest",VLOOKUP(Hierarchisation!E3092,effectifs_ete,6,FALSE),IF(Hierarchisation!K3092="Sud Est",VLOOKUP(Hierarchisation!E3092,effectifs_ete,7,FALSE),IF(Hierarchisation!K3092="Sud Ouest",VLOOKUP(Hierarchisation!E3092,effectifs_ete,8,FALSE),"Erreur Région"))))))</f>
        <v>#N/A</v>
      </c>
      <c r="U3092" s="17" t="e">
        <f>IF(K3092="Centre",VLOOKUP(E3092,effectifs_hiver,3,FALSE),IF(Hierarchisation!K3092="Grand Nord",VLOOKUP(Hierarchisation!E3092,effectifs_hiver,4,FALSE),IF(Hierarchisation!K3092="Nord Est",VLOOKUP(Hierarchisation!E3092,effectifs_hiver,5,FALSE),IF(Hierarchisation!K3092="Nord Ouest",VLOOKUP(Hierarchisation!E3092,effectifs_hiver,6,FALSE),IF(Hierarchisation!K3092="Sud Est",VLOOKUP(Hierarchisation!E3092,effectifs_hiver,7,FALSE),IF(Hierarchisation!K3092="Sud Ouest",VLOOKUP(Hierarchisation!E3092,effectifs_hiver,8,FALSE),"Erreur Région"))))))</f>
        <v>#N/A</v>
      </c>
      <c r="V3092" s="17" t="e">
        <f>IF(W3092="Transit","Transit",IF(W3092="hiver",VLOOKUP(E3092,'EFFECTIFS Hiver'!$A:$I,9,FALSE),IF(W3092="été",VLOOKUP(E3092,'EFFECTIFS Eté'!$A:$I,9,FALSE),"Erreur saison")))</f>
        <v>#N/A</v>
      </c>
      <c r="W3092" s="18" t="e">
        <f>VLOOKUP(D3092,Listes!B:C,2,FALSE)</f>
        <v>#N/A</v>
      </c>
    </row>
    <row r="3093" spans="1:23" ht="15.75" customHeight="1">
      <c r="A3093" s="11"/>
      <c r="B3093" s="11"/>
      <c r="C3093" s="11"/>
      <c r="D3093" s="11"/>
      <c r="E3093" s="11"/>
      <c r="F3093" s="11"/>
      <c r="G3093" s="11" t="e">
        <f>VLOOKUP(E3093,TAXONS!B:C,2,FALSE)</f>
        <v>#N/A</v>
      </c>
      <c r="H3093" s="13">
        <f t="shared" si="243"/>
        <v>0</v>
      </c>
      <c r="I3093" s="12" t="e">
        <f t="shared" si="244"/>
        <v>#N/A</v>
      </c>
      <c r="J3093" s="14" t="e">
        <f t="shared" si="245"/>
        <v>#N/A</v>
      </c>
      <c r="K3093" s="15" t="e">
        <f>VLOOKUP(B3093,REGIONS!A:D,4,FALSE)</f>
        <v>#N/A</v>
      </c>
      <c r="L3093" s="19" t="e">
        <f>VLOOKUP(G3093,Sensibilité!$A:$L,12,FALSE)</f>
        <v>#N/A</v>
      </c>
      <c r="M3093" s="19" t="e">
        <f t="shared" si="246"/>
        <v>#N/A</v>
      </c>
      <c r="N3093" s="19" t="e">
        <f t="shared" si="247"/>
        <v>#N/A</v>
      </c>
      <c r="O3093" s="15" t="str">
        <f>IF(D3093=Listes!$B$6,"SWARMING",IF(OR(D3093=Listes!$B$1,D3093=Listes!$B$2,D3093=Listes!$B$5),2,IF(OR(D3093=Listes!$B$3,D3093=Listes!$B$4),1,"erreur colonne D")))</f>
        <v>SWARMING</v>
      </c>
      <c r="P3093" s="15" t="e">
        <f>IF(OR(W3093="Hiver",W3093="Transit"),VLOOKUP(E3093,IC!A:E,4,FALSE),IF(W3093="été",VLOOKUP(E3093,IC!A:E,3,FALSE),"erreur"))</f>
        <v>#N/A</v>
      </c>
      <c r="Q3093" s="15" t="e">
        <f>IF(P3093="NR",0,IF(F3093&lt;5,0,IF(P3093=1,VLOOKUP(F3093,IC!$G$1:$I$8,3,TRUE),
IF(P3093=2,VLOOKUP(F3093,IC!$K$1:$M$8,3,TRUE),
IF(P3093=3,VLOOKUP(F3093,IC!$O$1:$Q$8,3,TRUE),IF(P3093=4,VLOOKUP(F3093,IC!$S$2:$U$9,3,TRUE),
"erreur"))))))</f>
        <v>#N/A</v>
      </c>
      <c r="R3093" s="16" t="e">
        <f>IF(OR(V3093="NA",V3093="Transit",V3093&lt;Listes!$F$1),"non applicable",F3093/V3093)</f>
        <v>#N/A</v>
      </c>
      <c r="S3093" s="16" t="e">
        <f>IF(W3093="Transit","Non applicable",IF(AND(W3093="été",T3093&gt;Listes!F3092),F3093/T3093,IF(AND(W3093="Hiver",Hierarchisation!U3093&gt;Listes!F3092),F3093/U3093,"non applicable")))</f>
        <v>#N/A</v>
      </c>
      <c r="T3093" s="17" t="e">
        <f>IF(K3093="Centre",VLOOKUP(E3093,effectifs_ete,3,FALSE),IF(Hierarchisation!K3093="Grand Nord",VLOOKUP(Hierarchisation!E3093,effectifs_ete,4,FALSE),IF(Hierarchisation!K3093="Nord Est",VLOOKUP(Hierarchisation!E3093,effectifs_ete,5,FALSE),IF(Hierarchisation!K3093="Nord Ouest",VLOOKUP(Hierarchisation!E3093,effectifs_ete,6,FALSE),IF(Hierarchisation!K3093="Sud Est",VLOOKUP(Hierarchisation!E3093,effectifs_ete,7,FALSE),IF(Hierarchisation!K3093="Sud Ouest",VLOOKUP(Hierarchisation!E3093,effectifs_ete,8,FALSE),"Erreur Région"))))))</f>
        <v>#N/A</v>
      </c>
      <c r="U3093" s="17" t="e">
        <f>IF(K3093="Centre",VLOOKUP(E3093,effectifs_hiver,3,FALSE),IF(Hierarchisation!K3093="Grand Nord",VLOOKUP(Hierarchisation!E3093,effectifs_hiver,4,FALSE),IF(Hierarchisation!K3093="Nord Est",VLOOKUP(Hierarchisation!E3093,effectifs_hiver,5,FALSE),IF(Hierarchisation!K3093="Nord Ouest",VLOOKUP(Hierarchisation!E3093,effectifs_hiver,6,FALSE),IF(Hierarchisation!K3093="Sud Est",VLOOKUP(Hierarchisation!E3093,effectifs_hiver,7,FALSE),IF(Hierarchisation!K3093="Sud Ouest",VLOOKUP(Hierarchisation!E3093,effectifs_hiver,8,FALSE),"Erreur Région"))))))</f>
        <v>#N/A</v>
      </c>
      <c r="V3093" s="17" t="e">
        <f>IF(W3093="Transit","Transit",IF(W3093="hiver",VLOOKUP(E3093,'EFFECTIFS Hiver'!$A:$I,9,FALSE),IF(W3093="été",VLOOKUP(E3093,'EFFECTIFS Eté'!$A:$I,9,FALSE),"Erreur saison")))</f>
        <v>#N/A</v>
      </c>
      <c r="W3093" s="18" t="e">
        <f>VLOOKUP(D3093,Listes!B:C,2,FALSE)</f>
        <v>#N/A</v>
      </c>
    </row>
    <row r="3094" spans="1:23" ht="15.75" customHeight="1">
      <c r="A3094" s="11"/>
      <c r="B3094" s="11"/>
      <c r="C3094" s="11"/>
      <c r="D3094" s="11"/>
      <c r="E3094" s="11"/>
      <c r="F3094" s="11"/>
      <c r="G3094" s="11" t="e">
        <f>VLOOKUP(E3094,TAXONS!B:C,2,FALSE)</f>
        <v>#N/A</v>
      </c>
      <c r="H3094" s="13">
        <f t="shared" si="243"/>
        <v>0</v>
      </c>
      <c r="I3094" s="12" t="e">
        <f t="shared" si="244"/>
        <v>#N/A</v>
      </c>
      <c r="J3094" s="14" t="e">
        <f t="shared" si="245"/>
        <v>#N/A</v>
      </c>
      <c r="K3094" s="15" t="e">
        <f>VLOOKUP(B3094,REGIONS!A:D,4,FALSE)</f>
        <v>#N/A</v>
      </c>
      <c r="L3094" s="19" t="e">
        <f>VLOOKUP(G3094,Sensibilité!$A:$L,12,FALSE)</f>
        <v>#N/A</v>
      </c>
      <c r="M3094" s="19" t="e">
        <f t="shared" si="246"/>
        <v>#N/A</v>
      </c>
      <c r="N3094" s="19" t="e">
        <f t="shared" si="247"/>
        <v>#N/A</v>
      </c>
      <c r="O3094" s="15" t="str">
        <f>IF(D3094=Listes!$B$6,"SWARMING",IF(OR(D3094=Listes!$B$1,D3094=Listes!$B$2,D3094=Listes!$B$5),2,IF(OR(D3094=Listes!$B$3,D3094=Listes!$B$4),1,"erreur colonne D")))</f>
        <v>SWARMING</v>
      </c>
      <c r="P3094" s="15" t="e">
        <f>IF(OR(W3094="Hiver",W3094="Transit"),VLOOKUP(E3094,IC!A:E,4,FALSE),IF(W3094="été",VLOOKUP(E3094,IC!A:E,3,FALSE),"erreur"))</f>
        <v>#N/A</v>
      </c>
      <c r="Q3094" s="15" t="e">
        <f>IF(P3094="NR",0,IF(F3094&lt;5,0,IF(P3094=1,VLOOKUP(F3094,IC!$G$1:$I$8,3,TRUE),
IF(P3094=2,VLOOKUP(F3094,IC!$K$1:$M$8,3,TRUE),
IF(P3094=3,VLOOKUP(F3094,IC!$O$1:$Q$8,3,TRUE),IF(P3094=4,VLOOKUP(F3094,IC!$S$2:$U$9,3,TRUE),
"erreur"))))))</f>
        <v>#N/A</v>
      </c>
      <c r="R3094" s="16" t="e">
        <f>IF(OR(V3094="NA",V3094="Transit",V3094&lt;Listes!$F$1),"non applicable",F3094/V3094)</f>
        <v>#N/A</v>
      </c>
      <c r="S3094" s="16" t="e">
        <f>IF(W3094="Transit","Non applicable",IF(AND(W3094="été",T3094&gt;Listes!F3093),F3094/T3094,IF(AND(W3094="Hiver",Hierarchisation!U3094&gt;Listes!F3093),F3094/U3094,"non applicable")))</f>
        <v>#N/A</v>
      </c>
      <c r="T3094" s="17" t="e">
        <f>IF(K3094="Centre",VLOOKUP(E3094,effectifs_ete,3,FALSE),IF(Hierarchisation!K3094="Grand Nord",VLOOKUP(Hierarchisation!E3094,effectifs_ete,4,FALSE),IF(Hierarchisation!K3094="Nord Est",VLOOKUP(Hierarchisation!E3094,effectifs_ete,5,FALSE),IF(Hierarchisation!K3094="Nord Ouest",VLOOKUP(Hierarchisation!E3094,effectifs_ete,6,FALSE),IF(Hierarchisation!K3094="Sud Est",VLOOKUP(Hierarchisation!E3094,effectifs_ete,7,FALSE),IF(Hierarchisation!K3094="Sud Ouest",VLOOKUP(Hierarchisation!E3094,effectifs_ete,8,FALSE),"Erreur Région"))))))</f>
        <v>#N/A</v>
      </c>
      <c r="U3094" s="17" t="e">
        <f>IF(K3094="Centre",VLOOKUP(E3094,effectifs_hiver,3,FALSE),IF(Hierarchisation!K3094="Grand Nord",VLOOKUP(Hierarchisation!E3094,effectifs_hiver,4,FALSE),IF(Hierarchisation!K3094="Nord Est",VLOOKUP(Hierarchisation!E3094,effectifs_hiver,5,FALSE),IF(Hierarchisation!K3094="Nord Ouest",VLOOKUP(Hierarchisation!E3094,effectifs_hiver,6,FALSE),IF(Hierarchisation!K3094="Sud Est",VLOOKUP(Hierarchisation!E3094,effectifs_hiver,7,FALSE),IF(Hierarchisation!K3094="Sud Ouest",VLOOKUP(Hierarchisation!E3094,effectifs_hiver,8,FALSE),"Erreur Région"))))))</f>
        <v>#N/A</v>
      </c>
      <c r="V3094" s="17" t="e">
        <f>IF(W3094="Transit","Transit",IF(W3094="hiver",VLOOKUP(E3094,'EFFECTIFS Hiver'!$A:$I,9,FALSE),IF(W3094="été",VLOOKUP(E3094,'EFFECTIFS Eté'!$A:$I,9,FALSE),"Erreur saison")))</f>
        <v>#N/A</v>
      </c>
      <c r="W3094" s="18" t="e">
        <f>VLOOKUP(D3094,Listes!B:C,2,FALSE)</f>
        <v>#N/A</v>
      </c>
    </row>
    <row r="3095" spans="1:23" ht="15.75" customHeight="1">
      <c r="A3095" s="11"/>
      <c r="B3095" s="11"/>
      <c r="C3095" s="11"/>
      <c r="D3095" s="11"/>
      <c r="E3095" s="11"/>
      <c r="F3095" s="11"/>
      <c r="G3095" s="11" t="e">
        <f>VLOOKUP(E3095,TAXONS!B:C,2,FALSE)</f>
        <v>#N/A</v>
      </c>
      <c r="H3095" s="13">
        <f t="shared" si="243"/>
        <v>0</v>
      </c>
      <c r="I3095" s="12" t="e">
        <f t="shared" si="244"/>
        <v>#N/A</v>
      </c>
      <c r="J3095" s="14" t="e">
        <f t="shared" si="245"/>
        <v>#N/A</v>
      </c>
      <c r="K3095" s="15" t="e">
        <f>VLOOKUP(B3095,REGIONS!A:D,4,FALSE)</f>
        <v>#N/A</v>
      </c>
      <c r="L3095" s="19" t="e">
        <f>VLOOKUP(G3095,Sensibilité!$A:$L,12,FALSE)</f>
        <v>#N/A</v>
      </c>
      <c r="M3095" s="19" t="e">
        <f t="shared" si="246"/>
        <v>#N/A</v>
      </c>
      <c r="N3095" s="19" t="e">
        <f t="shared" si="247"/>
        <v>#N/A</v>
      </c>
      <c r="O3095" s="15" t="str">
        <f>IF(D3095=Listes!$B$6,"SWARMING",IF(OR(D3095=Listes!$B$1,D3095=Listes!$B$2,D3095=Listes!$B$5),2,IF(OR(D3095=Listes!$B$3,D3095=Listes!$B$4),1,"erreur colonne D")))</f>
        <v>SWARMING</v>
      </c>
      <c r="P3095" s="15" t="e">
        <f>IF(OR(W3095="Hiver",W3095="Transit"),VLOOKUP(E3095,IC!A:E,4,FALSE),IF(W3095="été",VLOOKUP(E3095,IC!A:E,3,FALSE),"erreur"))</f>
        <v>#N/A</v>
      </c>
      <c r="Q3095" s="15" t="e">
        <f>IF(P3095="NR",0,IF(F3095&lt;5,0,IF(P3095=1,VLOOKUP(F3095,IC!$G$1:$I$8,3,TRUE),
IF(P3095=2,VLOOKUP(F3095,IC!$K$1:$M$8,3,TRUE),
IF(P3095=3,VLOOKUP(F3095,IC!$O$1:$Q$8,3,TRUE),IF(P3095=4,VLOOKUP(F3095,IC!$S$2:$U$9,3,TRUE),
"erreur"))))))</f>
        <v>#N/A</v>
      </c>
      <c r="R3095" s="16" t="e">
        <f>IF(OR(V3095="NA",V3095="Transit",V3095&lt;Listes!$F$1),"non applicable",F3095/V3095)</f>
        <v>#N/A</v>
      </c>
      <c r="S3095" s="16" t="e">
        <f>IF(W3095="Transit","Non applicable",IF(AND(W3095="été",T3095&gt;Listes!F3094),F3095/T3095,IF(AND(W3095="Hiver",Hierarchisation!U3095&gt;Listes!F3094),F3095/U3095,"non applicable")))</f>
        <v>#N/A</v>
      </c>
      <c r="T3095" s="17" t="e">
        <f>IF(K3095="Centre",VLOOKUP(E3095,effectifs_ete,3,FALSE),IF(Hierarchisation!K3095="Grand Nord",VLOOKUP(Hierarchisation!E3095,effectifs_ete,4,FALSE),IF(Hierarchisation!K3095="Nord Est",VLOOKUP(Hierarchisation!E3095,effectifs_ete,5,FALSE),IF(Hierarchisation!K3095="Nord Ouest",VLOOKUP(Hierarchisation!E3095,effectifs_ete,6,FALSE),IF(Hierarchisation!K3095="Sud Est",VLOOKUP(Hierarchisation!E3095,effectifs_ete,7,FALSE),IF(Hierarchisation!K3095="Sud Ouest",VLOOKUP(Hierarchisation!E3095,effectifs_ete,8,FALSE),"Erreur Région"))))))</f>
        <v>#N/A</v>
      </c>
      <c r="U3095" s="17" t="e">
        <f>IF(K3095="Centre",VLOOKUP(E3095,effectifs_hiver,3,FALSE),IF(Hierarchisation!K3095="Grand Nord",VLOOKUP(Hierarchisation!E3095,effectifs_hiver,4,FALSE),IF(Hierarchisation!K3095="Nord Est",VLOOKUP(Hierarchisation!E3095,effectifs_hiver,5,FALSE),IF(Hierarchisation!K3095="Nord Ouest",VLOOKUP(Hierarchisation!E3095,effectifs_hiver,6,FALSE),IF(Hierarchisation!K3095="Sud Est",VLOOKUP(Hierarchisation!E3095,effectifs_hiver,7,FALSE),IF(Hierarchisation!K3095="Sud Ouest",VLOOKUP(Hierarchisation!E3095,effectifs_hiver,8,FALSE),"Erreur Région"))))))</f>
        <v>#N/A</v>
      </c>
      <c r="V3095" s="17" t="e">
        <f>IF(W3095="Transit","Transit",IF(W3095="hiver",VLOOKUP(E3095,'EFFECTIFS Hiver'!$A:$I,9,FALSE),IF(W3095="été",VLOOKUP(E3095,'EFFECTIFS Eté'!$A:$I,9,FALSE),"Erreur saison")))</f>
        <v>#N/A</v>
      </c>
      <c r="W3095" s="18" t="e">
        <f>VLOOKUP(D3095,Listes!B:C,2,FALSE)</f>
        <v>#N/A</v>
      </c>
    </row>
    <row r="3096" spans="1:23" ht="15.75" customHeight="1">
      <c r="A3096" s="11"/>
      <c r="B3096" s="11"/>
      <c r="C3096" s="11"/>
      <c r="D3096" s="11"/>
      <c r="E3096" s="11"/>
      <c r="F3096" s="11"/>
      <c r="G3096" s="11" t="e">
        <f>VLOOKUP(E3096,TAXONS!B:C,2,FALSE)</f>
        <v>#N/A</v>
      </c>
      <c r="H3096" s="13">
        <f t="shared" si="243"/>
        <v>0</v>
      </c>
      <c r="I3096" s="12" t="e">
        <f t="shared" si="244"/>
        <v>#N/A</v>
      </c>
      <c r="J3096" s="14" t="e">
        <f t="shared" si="245"/>
        <v>#N/A</v>
      </c>
      <c r="K3096" s="15" t="e">
        <f>VLOOKUP(B3096,REGIONS!A:D,4,FALSE)</f>
        <v>#N/A</v>
      </c>
      <c r="L3096" s="19" t="e">
        <f>VLOOKUP(G3096,Sensibilité!$A:$L,12,FALSE)</f>
        <v>#N/A</v>
      </c>
      <c r="M3096" s="19" t="e">
        <f t="shared" si="246"/>
        <v>#N/A</v>
      </c>
      <c r="N3096" s="19" t="e">
        <f t="shared" si="247"/>
        <v>#N/A</v>
      </c>
      <c r="O3096" s="15" t="str">
        <f>IF(D3096=Listes!$B$6,"SWARMING",IF(OR(D3096=Listes!$B$1,D3096=Listes!$B$2,D3096=Listes!$B$5),2,IF(OR(D3096=Listes!$B$3,D3096=Listes!$B$4),1,"erreur colonne D")))</f>
        <v>SWARMING</v>
      </c>
      <c r="P3096" s="15" t="e">
        <f>IF(OR(W3096="Hiver",W3096="Transit"),VLOOKUP(E3096,IC!A:E,4,FALSE),IF(W3096="été",VLOOKUP(E3096,IC!A:E,3,FALSE),"erreur"))</f>
        <v>#N/A</v>
      </c>
      <c r="Q3096" s="15" t="e">
        <f>IF(P3096="NR",0,IF(F3096&lt;5,0,IF(P3096=1,VLOOKUP(F3096,IC!$G$1:$I$8,3,TRUE),
IF(P3096=2,VLOOKUP(F3096,IC!$K$1:$M$8,3,TRUE),
IF(P3096=3,VLOOKUP(F3096,IC!$O$1:$Q$8,3,TRUE),IF(P3096=4,VLOOKUP(F3096,IC!$S$2:$U$9,3,TRUE),
"erreur"))))))</f>
        <v>#N/A</v>
      </c>
      <c r="R3096" s="16" t="e">
        <f>IF(OR(V3096="NA",V3096="Transit",V3096&lt;Listes!$F$1),"non applicable",F3096/V3096)</f>
        <v>#N/A</v>
      </c>
      <c r="S3096" s="16" t="e">
        <f>IF(W3096="Transit","Non applicable",IF(AND(W3096="été",T3096&gt;Listes!F3095),F3096/T3096,IF(AND(W3096="Hiver",Hierarchisation!U3096&gt;Listes!F3095),F3096/U3096,"non applicable")))</f>
        <v>#N/A</v>
      </c>
      <c r="T3096" s="17" t="e">
        <f>IF(K3096="Centre",VLOOKUP(E3096,effectifs_ete,3,FALSE),IF(Hierarchisation!K3096="Grand Nord",VLOOKUP(Hierarchisation!E3096,effectifs_ete,4,FALSE),IF(Hierarchisation!K3096="Nord Est",VLOOKUP(Hierarchisation!E3096,effectifs_ete,5,FALSE),IF(Hierarchisation!K3096="Nord Ouest",VLOOKUP(Hierarchisation!E3096,effectifs_ete,6,FALSE),IF(Hierarchisation!K3096="Sud Est",VLOOKUP(Hierarchisation!E3096,effectifs_ete,7,FALSE),IF(Hierarchisation!K3096="Sud Ouest",VLOOKUP(Hierarchisation!E3096,effectifs_ete,8,FALSE),"Erreur Région"))))))</f>
        <v>#N/A</v>
      </c>
      <c r="U3096" s="17" t="e">
        <f>IF(K3096="Centre",VLOOKUP(E3096,effectifs_hiver,3,FALSE),IF(Hierarchisation!K3096="Grand Nord",VLOOKUP(Hierarchisation!E3096,effectifs_hiver,4,FALSE),IF(Hierarchisation!K3096="Nord Est",VLOOKUP(Hierarchisation!E3096,effectifs_hiver,5,FALSE),IF(Hierarchisation!K3096="Nord Ouest",VLOOKUP(Hierarchisation!E3096,effectifs_hiver,6,FALSE),IF(Hierarchisation!K3096="Sud Est",VLOOKUP(Hierarchisation!E3096,effectifs_hiver,7,FALSE),IF(Hierarchisation!K3096="Sud Ouest",VLOOKUP(Hierarchisation!E3096,effectifs_hiver,8,FALSE),"Erreur Région"))))))</f>
        <v>#N/A</v>
      </c>
      <c r="V3096" s="17" t="e">
        <f>IF(W3096="Transit","Transit",IF(W3096="hiver",VLOOKUP(E3096,'EFFECTIFS Hiver'!$A:$I,9,FALSE),IF(W3096="été",VLOOKUP(E3096,'EFFECTIFS Eté'!$A:$I,9,FALSE),"Erreur saison")))</f>
        <v>#N/A</v>
      </c>
      <c r="W3096" s="18" t="e">
        <f>VLOOKUP(D3096,Listes!B:C,2,FALSE)</f>
        <v>#N/A</v>
      </c>
    </row>
    <row r="3097" spans="1:23" ht="15.75" customHeight="1">
      <c r="A3097" s="11"/>
      <c r="B3097" s="11"/>
      <c r="C3097" s="11"/>
      <c r="D3097" s="11"/>
      <c r="E3097" s="11"/>
      <c r="F3097" s="11"/>
      <c r="G3097" s="11" t="e">
        <f>VLOOKUP(E3097,TAXONS!B:C,2,FALSE)</f>
        <v>#N/A</v>
      </c>
      <c r="H3097" s="13">
        <f t="shared" si="243"/>
        <v>0</v>
      </c>
      <c r="I3097" s="12" t="e">
        <f t="shared" si="244"/>
        <v>#N/A</v>
      </c>
      <c r="J3097" s="14" t="e">
        <f t="shared" si="245"/>
        <v>#N/A</v>
      </c>
      <c r="K3097" s="15" t="e">
        <f>VLOOKUP(B3097,REGIONS!A:D,4,FALSE)</f>
        <v>#N/A</v>
      </c>
      <c r="L3097" s="19" t="e">
        <f>VLOOKUP(G3097,Sensibilité!$A:$L,12,FALSE)</f>
        <v>#N/A</v>
      </c>
      <c r="M3097" s="19" t="e">
        <f t="shared" si="246"/>
        <v>#N/A</v>
      </c>
      <c r="N3097" s="19" t="e">
        <f t="shared" si="247"/>
        <v>#N/A</v>
      </c>
      <c r="O3097" s="15" t="str">
        <f>IF(D3097=Listes!$B$6,"SWARMING",IF(OR(D3097=Listes!$B$1,D3097=Listes!$B$2,D3097=Listes!$B$5),2,IF(OR(D3097=Listes!$B$3,D3097=Listes!$B$4),1,"erreur colonne D")))</f>
        <v>SWARMING</v>
      </c>
      <c r="P3097" s="15" t="e">
        <f>IF(OR(W3097="Hiver",W3097="Transit"),VLOOKUP(E3097,IC!A:E,4,FALSE),IF(W3097="été",VLOOKUP(E3097,IC!A:E,3,FALSE),"erreur"))</f>
        <v>#N/A</v>
      </c>
      <c r="Q3097" s="15" t="e">
        <f>IF(P3097="NR",0,IF(F3097&lt;5,0,IF(P3097=1,VLOOKUP(F3097,IC!$G$1:$I$8,3,TRUE),
IF(P3097=2,VLOOKUP(F3097,IC!$K$1:$M$8,3,TRUE),
IF(P3097=3,VLOOKUP(F3097,IC!$O$1:$Q$8,3,TRUE),IF(P3097=4,VLOOKUP(F3097,IC!$S$2:$U$9,3,TRUE),
"erreur"))))))</f>
        <v>#N/A</v>
      </c>
      <c r="R3097" s="16" t="e">
        <f>IF(OR(V3097="NA",V3097="Transit",V3097&lt;Listes!$F$1),"non applicable",F3097/V3097)</f>
        <v>#N/A</v>
      </c>
      <c r="S3097" s="16" t="e">
        <f>IF(W3097="Transit","Non applicable",IF(AND(W3097="été",T3097&gt;Listes!F3096),F3097/T3097,IF(AND(W3097="Hiver",Hierarchisation!U3097&gt;Listes!F3096),F3097/U3097,"non applicable")))</f>
        <v>#N/A</v>
      </c>
      <c r="T3097" s="17" t="e">
        <f>IF(K3097="Centre",VLOOKUP(E3097,effectifs_ete,3,FALSE),IF(Hierarchisation!K3097="Grand Nord",VLOOKUP(Hierarchisation!E3097,effectifs_ete,4,FALSE),IF(Hierarchisation!K3097="Nord Est",VLOOKUP(Hierarchisation!E3097,effectifs_ete,5,FALSE),IF(Hierarchisation!K3097="Nord Ouest",VLOOKUP(Hierarchisation!E3097,effectifs_ete,6,FALSE),IF(Hierarchisation!K3097="Sud Est",VLOOKUP(Hierarchisation!E3097,effectifs_ete,7,FALSE),IF(Hierarchisation!K3097="Sud Ouest",VLOOKUP(Hierarchisation!E3097,effectifs_ete,8,FALSE),"Erreur Région"))))))</f>
        <v>#N/A</v>
      </c>
      <c r="U3097" s="17" t="e">
        <f>IF(K3097="Centre",VLOOKUP(E3097,effectifs_hiver,3,FALSE),IF(Hierarchisation!K3097="Grand Nord",VLOOKUP(Hierarchisation!E3097,effectifs_hiver,4,FALSE),IF(Hierarchisation!K3097="Nord Est",VLOOKUP(Hierarchisation!E3097,effectifs_hiver,5,FALSE),IF(Hierarchisation!K3097="Nord Ouest",VLOOKUP(Hierarchisation!E3097,effectifs_hiver,6,FALSE),IF(Hierarchisation!K3097="Sud Est",VLOOKUP(Hierarchisation!E3097,effectifs_hiver,7,FALSE),IF(Hierarchisation!K3097="Sud Ouest",VLOOKUP(Hierarchisation!E3097,effectifs_hiver,8,FALSE),"Erreur Région"))))))</f>
        <v>#N/A</v>
      </c>
      <c r="V3097" s="17" t="e">
        <f>IF(W3097="Transit","Transit",IF(W3097="hiver",VLOOKUP(E3097,'EFFECTIFS Hiver'!$A:$I,9,FALSE),IF(W3097="été",VLOOKUP(E3097,'EFFECTIFS Eté'!$A:$I,9,FALSE),"Erreur saison")))</f>
        <v>#N/A</v>
      </c>
      <c r="W3097" s="18" t="e">
        <f>VLOOKUP(D3097,Listes!B:C,2,FALSE)</f>
        <v>#N/A</v>
      </c>
    </row>
    <row r="3098" spans="1:23" ht="15.75" customHeight="1">
      <c r="A3098" s="11"/>
      <c r="B3098" s="11"/>
      <c r="C3098" s="11"/>
      <c r="D3098" s="11"/>
      <c r="E3098" s="11"/>
      <c r="F3098" s="11"/>
      <c r="G3098" s="11" t="e">
        <f>VLOOKUP(E3098,TAXONS!B:C,2,FALSE)</f>
        <v>#N/A</v>
      </c>
      <c r="H3098" s="13">
        <f t="shared" si="243"/>
        <v>0</v>
      </c>
      <c r="I3098" s="12" t="e">
        <f t="shared" si="244"/>
        <v>#N/A</v>
      </c>
      <c r="J3098" s="14" t="e">
        <f t="shared" si="245"/>
        <v>#N/A</v>
      </c>
      <c r="K3098" s="15" t="e">
        <f>VLOOKUP(B3098,REGIONS!A:D,4,FALSE)</f>
        <v>#N/A</v>
      </c>
      <c r="L3098" s="19" t="e">
        <f>VLOOKUP(G3098,Sensibilité!$A:$L,12,FALSE)</f>
        <v>#N/A</v>
      </c>
      <c r="M3098" s="19" t="e">
        <f t="shared" si="246"/>
        <v>#N/A</v>
      </c>
      <c r="N3098" s="19" t="e">
        <f t="shared" si="247"/>
        <v>#N/A</v>
      </c>
      <c r="O3098" s="15" t="str">
        <f>IF(D3098=Listes!$B$6,"SWARMING",IF(OR(D3098=Listes!$B$1,D3098=Listes!$B$2,D3098=Listes!$B$5),2,IF(OR(D3098=Listes!$B$3,D3098=Listes!$B$4),1,"erreur colonne D")))</f>
        <v>SWARMING</v>
      </c>
      <c r="P3098" s="15" t="e">
        <f>IF(OR(W3098="Hiver",W3098="Transit"),VLOOKUP(E3098,IC!A:E,4,FALSE),IF(W3098="été",VLOOKUP(E3098,IC!A:E,3,FALSE),"erreur"))</f>
        <v>#N/A</v>
      </c>
      <c r="Q3098" s="15" t="e">
        <f>IF(P3098="NR",0,IF(F3098&lt;5,0,IF(P3098=1,VLOOKUP(F3098,IC!$G$1:$I$8,3,TRUE),
IF(P3098=2,VLOOKUP(F3098,IC!$K$1:$M$8,3,TRUE),
IF(P3098=3,VLOOKUP(F3098,IC!$O$1:$Q$8,3,TRUE),IF(P3098=4,VLOOKUP(F3098,IC!$S$2:$U$9,3,TRUE),
"erreur"))))))</f>
        <v>#N/A</v>
      </c>
      <c r="R3098" s="16" t="e">
        <f>IF(OR(V3098="NA",V3098="Transit",V3098&lt;Listes!$F$1),"non applicable",F3098/V3098)</f>
        <v>#N/A</v>
      </c>
      <c r="S3098" s="16" t="e">
        <f>IF(W3098="Transit","Non applicable",IF(AND(W3098="été",T3098&gt;Listes!F3097),F3098/T3098,IF(AND(W3098="Hiver",Hierarchisation!U3098&gt;Listes!F3097),F3098/U3098,"non applicable")))</f>
        <v>#N/A</v>
      </c>
      <c r="T3098" s="17" t="e">
        <f>IF(K3098="Centre",VLOOKUP(E3098,effectifs_ete,3,FALSE),IF(Hierarchisation!K3098="Grand Nord",VLOOKUP(Hierarchisation!E3098,effectifs_ete,4,FALSE),IF(Hierarchisation!K3098="Nord Est",VLOOKUP(Hierarchisation!E3098,effectifs_ete,5,FALSE),IF(Hierarchisation!K3098="Nord Ouest",VLOOKUP(Hierarchisation!E3098,effectifs_ete,6,FALSE),IF(Hierarchisation!K3098="Sud Est",VLOOKUP(Hierarchisation!E3098,effectifs_ete,7,FALSE),IF(Hierarchisation!K3098="Sud Ouest",VLOOKUP(Hierarchisation!E3098,effectifs_ete,8,FALSE),"Erreur Région"))))))</f>
        <v>#N/A</v>
      </c>
      <c r="U3098" s="17" t="e">
        <f>IF(K3098="Centre",VLOOKUP(E3098,effectifs_hiver,3,FALSE),IF(Hierarchisation!K3098="Grand Nord",VLOOKUP(Hierarchisation!E3098,effectifs_hiver,4,FALSE),IF(Hierarchisation!K3098="Nord Est",VLOOKUP(Hierarchisation!E3098,effectifs_hiver,5,FALSE),IF(Hierarchisation!K3098="Nord Ouest",VLOOKUP(Hierarchisation!E3098,effectifs_hiver,6,FALSE),IF(Hierarchisation!K3098="Sud Est",VLOOKUP(Hierarchisation!E3098,effectifs_hiver,7,FALSE),IF(Hierarchisation!K3098="Sud Ouest",VLOOKUP(Hierarchisation!E3098,effectifs_hiver,8,FALSE),"Erreur Région"))))))</f>
        <v>#N/A</v>
      </c>
      <c r="V3098" s="17" t="e">
        <f>IF(W3098="Transit","Transit",IF(W3098="hiver",VLOOKUP(E3098,'EFFECTIFS Hiver'!$A:$I,9,FALSE),IF(W3098="été",VLOOKUP(E3098,'EFFECTIFS Eté'!$A:$I,9,FALSE),"Erreur saison")))</f>
        <v>#N/A</v>
      </c>
      <c r="W3098" s="18" t="e">
        <f>VLOOKUP(D3098,Listes!B:C,2,FALSE)</f>
        <v>#N/A</v>
      </c>
    </row>
    <row r="3099" spans="1:23" ht="15.75" customHeight="1">
      <c r="A3099" s="11"/>
      <c r="B3099" s="11"/>
      <c r="C3099" s="11"/>
      <c r="D3099" s="11"/>
      <c r="E3099" s="11"/>
      <c r="F3099" s="11"/>
      <c r="G3099" s="11" t="e">
        <f>VLOOKUP(E3099,TAXONS!B:C,2,FALSE)</f>
        <v>#N/A</v>
      </c>
      <c r="H3099" s="13">
        <f t="shared" si="243"/>
        <v>0</v>
      </c>
      <c r="I3099" s="12" t="e">
        <f t="shared" si="244"/>
        <v>#N/A</v>
      </c>
      <c r="J3099" s="14" t="e">
        <f t="shared" si="245"/>
        <v>#N/A</v>
      </c>
      <c r="K3099" s="15" t="e">
        <f>VLOOKUP(B3099,REGIONS!A:D,4,FALSE)</f>
        <v>#N/A</v>
      </c>
      <c r="L3099" s="19" t="e">
        <f>VLOOKUP(G3099,Sensibilité!$A:$L,12,FALSE)</f>
        <v>#N/A</v>
      </c>
      <c r="M3099" s="19" t="e">
        <f t="shared" si="246"/>
        <v>#N/A</v>
      </c>
      <c r="N3099" s="19" t="e">
        <f t="shared" si="247"/>
        <v>#N/A</v>
      </c>
      <c r="O3099" s="15" t="str">
        <f>IF(D3099=Listes!$B$6,"SWARMING",IF(OR(D3099=Listes!$B$1,D3099=Listes!$B$2,D3099=Listes!$B$5),2,IF(OR(D3099=Listes!$B$3,D3099=Listes!$B$4),1,"erreur colonne D")))</f>
        <v>SWARMING</v>
      </c>
      <c r="P3099" s="15" t="e">
        <f>IF(OR(W3099="Hiver",W3099="Transit"),VLOOKUP(E3099,IC!A:E,4,FALSE),IF(W3099="été",VLOOKUP(E3099,IC!A:E,3,FALSE),"erreur"))</f>
        <v>#N/A</v>
      </c>
      <c r="Q3099" s="15" t="e">
        <f>IF(P3099="NR",0,IF(F3099&lt;5,0,IF(P3099=1,VLOOKUP(F3099,IC!$G$1:$I$8,3,TRUE),
IF(P3099=2,VLOOKUP(F3099,IC!$K$1:$M$8,3,TRUE),
IF(P3099=3,VLOOKUP(F3099,IC!$O$1:$Q$8,3,TRUE),IF(P3099=4,VLOOKUP(F3099,IC!$S$2:$U$9,3,TRUE),
"erreur"))))))</f>
        <v>#N/A</v>
      </c>
      <c r="R3099" s="16" t="e">
        <f>IF(OR(V3099="NA",V3099="Transit",V3099&lt;Listes!$F$1),"non applicable",F3099/V3099)</f>
        <v>#N/A</v>
      </c>
      <c r="S3099" s="16" t="e">
        <f>IF(W3099="Transit","Non applicable",IF(AND(W3099="été",T3099&gt;Listes!F3098),F3099/T3099,IF(AND(W3099="Hiver",Hierarchisation!U3099&gt;Listes!F3098),F3099/U3099,"non applicable")))</f>
        <v>#N/A</v>
      </c>
      <c r="T3099" s="17" t="e">
        <f>IF(K3099="Centre",VLOOKUP(E3099,effectifs_ete,3,FALSE),IF(Hierarchisation!K3099="Grand Nord",VLOOKUP(Hierarchisation!E3099,effectifs_ete,4,FALSE),IF(Hierarchisation!K3099="Nord Est",VLOOKUP(Hierarchisation!E3099,effectifs_ete,5,FALSE),IF(Hierarchisation!K3099="Nord Ouest",VLOOKUP(Hierarchisation!E3099,effectifs_ete,6,FALSE),IF(Hierarchisation!K3099="Sud Est",VLOOKUP(Hierarchisation!E3099,effectifs_ete,7,FALSE),IF(Hierarchisation!K3099="Sud Ouest",VLOOKUP(Hierarchisation!E3099,effectifs_ete,8,FALSE),"Erreur Région"))))))</f>
        <v>#N/A</v>
      </c>
      <c r="U3099" s="17" t="e">
        <f>IF(K3099="Centre",VLOOKUP(E3099,effectifs_hiver,3,FALSE),IF(Hierarchisation!K3099="Grand Nord",VLOOKUP(Hierarchisation!E3099,effectifs_hiver,4,FALSE),IF(Hierarchisation!K3099="Nord Est",VLOOKUP(Hierarchisation!E3099,effectifs_hiver,5,FALSE),IF(Hierarchisation!K3099="Nord Ouest",VLOOKUP(Hierarchisation!E3099,effectifs_hiver,6,FALSE),IF(Hierarchisation!K3099="Sud Est",VLOOKUP(Hierarchisation!E3099,effectifs_hiver,7,FALSE),IF(Hierarchisation!K3099="Sud Ouest",VLOOKUP(Hierarchisation!E3099,effectifs_hiver,8,FALSE),"Erreur Région"))))))</f>
        <v>#N/A</v>
      </c>
      <c r="V3099" s="17" t="e">
        <f>IF(W3099="Transit","Transit",IF(W3099="hiver",VLOOKUP(E3099,'EFFECTIFS Hiver'!$A:$I,9,FALSE),IF(W3099="été",VLOOKUP(E3099,'EFFECTIFS Eté'!$A:$I,9,FALSE),"Erreur saison")))</f>
        <v>#N/A</v>
      </c>
      <c r="W3099" s="18" t="e">
        <f>VLOOKUP(D3099,Listes!B:C,2,FALSE)</f>
        <v>#N/A</v>
      </c>
    </row>
    <row r="3100" spans="1:23" ht="15.75" customHeight="1">
      <c r="A3100" s="11"/>
      <c r="B3100" s="11"/>
      <c r="C3100" s="11"/>
      <c r="D3100" s="11"/>
      <c r="E3100" s="11"/>
      <c r="F3100" s="11"/>
      <c r="G3100" s="11" t="e">
        <f>VLOOKUP(E3100,TAXONS!B:C,2,FALSE)</f>
        <v>#N/A</v>
      </c>
      <c r="H3100" s="13">
        <f t="shared" si="243"/>
        <v>0</v>
      </c>
      <c r="I3100" s="12" t="e">
        <f t="shared" si="244"/>
        <v>#N/A</v>
      </c>
      <c r="J3100" s="14" t="e">
        <f t="shared" si="245"/>
        <v>#N/A</v>
      </c>
      <c r="K3100" s="15" t="e">
        <f>VLOOKUP(B3100,REGIONS!A:D,4,FALSE)</f>
        <v>#N/A</v>
      </c>
      <c r="L3100" s="19" t="e">
        <f>VLOOKUP(G3100,Sensibilité!$A:$L,12,FALSE)</f>
        <v>#N/A</v>
      </c>
      <c r="M3100" s="19" t="e">
        <f t="shared" si="246"/>
        <v>#N/A</v>
      </c>
      <c r="N3100" s="19" t="e">
        <f t="shared" si="247"/>
        <v>#N/A</v>
      </c>
      <c r="O3100" s="15" t="str">
        <f>IF(D3100=Listes!$B$6,"SWARMING",IF(OR(D3100=Listes!$B$1,D3100=Listes!$B$2,D3100=Listes!$B$5),2,IF(OR(D3100=Listes!$B$3,D3100=Listes!$B$4),1,"erreur colonne D")))</f>
        <v>SWARMING</v>
      </c>
      <c r="P3100" s="15" t="e">
        <f>IF(OR(W3100="Hiver",W3100="Transit"),VLOOKUP(E3100,IC!A:E,4,FALSE),IF(W3100="été",VLOOKUP(E3100,IC!A:E,3,FALSE),"erreur"))</f>
        <v>#N/A</v>
      </c>
      <c r="Q3100" s="15" t="e">
        <f>IF(P3100="NR",0,IF(F3100&lt;5,0,IF(P3100=1,VLOOKUP(F3100,IC!$G$1:$I$8,3,TRUE),
IF(P3100=2,VLOOKUP(F3100,IC!$K$1:$M$8,3,TRUE),
IF(P3100=3,VLOOKUP(F3100,IC!$O$1:$Q$8,3,TRUE),IF(P3100=4,VLOOKUP(F3100,IC!$S$2:$U$9,3,TRUE),
"erreur"))))))</f>
        <v>#N/A</v>
      </c>
      <c r="R3100" s="16" t="e">
        <f>IF(OR(V3100="NA",V3100="Transit",V3100&lt;Listes!$F$1),"non applicable",F3100/V3100)</f>
        <v>#N/A</v>
      </c>
      <c r="S3100" s="16" t="e">
        <f>IF(W3100="Transit","Non applicable",IF(AND(W3100="été",T3100&gt;Listes!F3099),F3100/T3100,IF(AND(W3100="Hiver",Hierarchisation!U3100&gt;Listes!F3099),F3100/U3100,"non applicable")))</f>
        <v>#N/A</v>
      </c>
      <c r="T3100" s="17" t="e">
        <f>IF(K3100="Centre",VLOOKUP(E3100,effectifs_ete,3,FALSE),IF(Hierarchisation!K3100="Grand Nord",VLOOKUP(Hierarchisation!E3100,effectifs_ete,4,FALSE),IF(Hierarchisation!K3100="Nord Est",VLOOKUP(Hierarchisation!E3100,effectifs_ete,5,FALSE),IF(Hierarchisation!K3100="Nord Ouest",VLOOKUP(Hierarchisation!E3100,effectifs_ete,6,FALSE),IF(Hierarchisation!K3100="Sud Est",VLOOKUP(Hierarchisation!E3100,effectifs_ete,7,FALSE),IF(Hierarchisation!K3100="Sud Ouest",VLOOKUP(Hierarchisation!E3100,effectifs_ete,8,FALSE),"Erreur Région"))))))</f>
        <v>#N/A</v>
      </c>
      <c r="U3100" s="17" t="e">
        <f>IF(K3100="Centre",VLOOKUP(E3100,effectifs_hiver,3,FALSE),IF(Hierarchisation!K3100="Grand Nord",VLOOKUP(Hierarchisation!E3100,effectifs_hiver,4,FALSE),IF(Hierarchisation!K3100="Nord Est",VLOOKUP(Hierarchisation!E3100,effectifs_hiver,5,FALSE),IF(Hierarchisation!K3100="Nord Ouest",VLOOKUP(Hierarchisation!E3100,effectifs_hiver,6,FALSE),IF(Hierarchisation!K3100="Sud Est",VLOOKUP(Hierarchisation!E3100,effectifs_hiver,7,FALSE),IF(Hierarchisation!K3100="Sud Ouest",VLOOKUP(Hierarchisation!E3100,effectifs_hiver,8,FALSE),"Erreur Région"))))))</f>
        <v>#N/A</v>
      </c>
      <c r="V3100" s="17" t="e">
        <f>IF(W3100="Transit","Transit",IF(W3100="hiver",VLOOKUP(E3100,'EFFECTIFS Hiver'!$A:$I,9,FALSE),IF(W3100="été",VLOOKUP(E3100,'EFFECTIFS Eté'!$A:$I,9,FALSE),"Erreur saison")))</f>
        <v>#N/A</v>
      </c>
      <c r="W3100" s="18" t="e">
        <f>VLOOKUP(D3100,Listes!B:C,2,FALSE)</f>
        <v>#N/A</v>
      </c>
    </row>
    <row r="3101" spans="1:23" ht="15.75" customHeight="1">
      <c r="A3101" s="11"/>
      <c r="B3101" s="11"/>
      <c r="C3101" s="11"/>
      <c r="D3101" s="11"/>
      <c r="E3101" s="11"/>
      <c r="F3101" s="11"/>
      <c r="G3101" s="11" t="e">
        <f>VLOOKUP(E3101,TAXONS!B:C,2,FALSE)</f>
        <v>#N/A</v>
      </c>
      <c r="H3101" s="13">
        <f t="shared" si="243"/>
        <v>0</v>
      </c>
      <c r="I3101" s="12" t="e">
        <f t="shared" si="244"/>
        <v>#N/A</v>
      </c>
      <c r="J3101" s="14" t="e">
        <f t="shared" si="245"/>
        <v>#N/A</v>
      </c>
      <c r="K3101" s="15" t="e">
        <f>VLOOKUP(B3101,REGIONS!A:D,4,FALSE)</f>
        <v>#N/A</v>
      </c>
      <c r="L3101" s="19" t="e">
        <f>VLOOKUP(G3101,Sensibilité!$A:$L,12,FALSE)</f>
        <v>#N/A</v>
      </c>
      <c r="M3101" s="19" t="e">
        <f t="shared" si="246"/>
        <v>#N/A</v>
      </c>
      <c r="N3101" s="19" t="e">
        <f t="shared" si="247"/>
        <v>#N/A</v>
      </c>
      <c r="O3101" s="15" t="str">
        <f>IF(D3101=Listes!$B$6,"SWARMING",IF(OR(D3101=Listes!$B$1,D3101=Listes!$B$2,D3101=Listes!$B$5),2,IF(OR(D3101=Listes!$B$3,D3101=Listes!$B$4),1,"erreur colonne D")))</f>
        <v>SWARMING</v>
      </c>
      <c r="P3101" s="15" t="e">
        <f>IF(OR(W3101="Hiver",W3101="Transit"),VLOOKUP(E3101,IC!A:E,4,FALSE),IF(W3101="été",VLOOKUP(E3101,IC!A:E,3,FALSE),"erreur"))</f>
        <v>#N/A</v>
      </c>
      <c r="Q3101" s="15" t="e">
        <f>IF(P3101="NR",0,IF(F3101&lt;5,0,IF(P3101=1,VLOOKUP(F3101,IC!$G$1:$I$8,3,TRUE),
IF(P3101=2,VLOOKUP(F3101,IC!$K$1:$M$8,3,TRUE),
IF(P3101=3,VLOOKUP(F3101,IC!$O$1:$Q$8,3,TRUE),IF(P3101=4,VLOOKUP(F3101,IC!$S$2:$U$9,3,TRUE),
"erreur"))))))</f>
        <v>#N/A</v>
      </c>
      <c r="R3101" s="16" t="e">
        <f>IF(OR(V3101="NA",V3101="Transit",V3101&lt;Listes!$F$1),"non applicable",F3101/V3101)</f>
        <v>#N/A</v>
      </c>
      <c r="S3101" s="16" t="e">
        <f>IF(W3101="Transit","Non applicable",IF(AND(W3101="été",T3101&gt;Listes!F3100),F3101/T3101,IF(AND(W3101="Hiver",Hierarchisation!U3101&gt;Listes!F3100),F3101/U3101,"non applicable")))</f>
        <v>#N/A</v>
      </c>
      <c r="T3101" s="17" t="e">
        <f>IF(K3101="Centre",VLOOKUP(E3101,effectifs_ete,3,FALSE),IF(Hierarchisation!K3101="Grand Nord",VLOOKUP(Hierarchisation!E3101,effectifs_ete,4,FALSE),IF(Hierarchisation!K3101="Nord Est",VLOOKUP(Hierarchisation!E3101,effectifs_ete,5,FALSE),IF(Hierarchisation!K3101="Nord Ouest",VLOOKUP(Hierarchisation!E3101,effectifs_ete,6,FALSE),IF(Hierarchisation!K3101="Sud Est",VLOOKUP(Hierarchisation!E3101,effectifs_ete,7,FALSE),IF(Hierarchisation!K3101="Sud Ouest",VLOOKUP(Hierarchisation!E3101,effectifs_ete,8,FALSE),"Erreur Région"))))))</f>
        <v>#N/A</v>
      </c>
      <c r="U3101" s="17" t="e">
        <f>IF(K3101="Centre",VLOOKUP(E3101,effectifs_hiver,3,FALSE),IF(Hierarchisation!K3101="Grand Nord",VLOOKUP(Hierarchisation!E3101,effectifs_hiver,4,FALSE),IF(Hierarchisation!K3101="Nord Est",VLOOKUP(Hierarchisation!E3101,effectifs_hiver,5,FALSE),IF(Hierarchisation!K3101="Nord Ouest",VLOOKUP(Hierarchisation!E3101,effectifs_hiver,6,FALSE),IF(Hierarchisation!K3101="Sud Est",VLOOKUP(Hierarchisation!E3101,effectifs_hiver,7,FALSE),IF(Hierarchisation!K3101="Sud Ouest",VLOOKUP(Hierarchisation!E3101,effectifs_hiver,8,FALSE),"Erreur Région"))))))</f>
        <v>#N/A</v>
      </c>
      <c r="V3101" s="17" t="e">
        <f>IF(W3101="Transit","Transit",IF(W3101="hiver",VLOOKUP(E3101,'EFFECTIFS Hiver'!$A:$I,9,FALSE),IF(W3101="été",VLOOKUP(E3101,'EFFECTIFS Eté'!$A:$I,9,FALSE),"Erreur saison")))</f>
        <v>#N/A</v>
      </c>
      <c r="W3101" s="18" t="e">
        <f>VLOOKUP(D3101,Listes!B:C,2,FALSE)</f>
        <v>#N/A</v>
      </c>
    </row>
    <row r="3102" spans="1:23" ht="15.75" customHeight="1">
      <c r="A3102" s="11"/>
      <c r="B3102" s="11"/>
      <c r="C3102" s="11"/>
      <c r="D3102" s="11"/>
      <c r="E3102" s="11"/>
      <c r="F3102" s="11"/>
      <c r="G3102" s="11" t="e">
        <f>VLOOKUP(E3102,TAXONS!B:C,2,FALSE)</f>
        <v>#N/A</v>
      </c>
      <c r="H3102" s="13">
        <f t="shared" si="243"/>
        <v>0</v>
      </c>
      <c r="I3102" s="12" t="e">
        <f t="shared" si="244"/>
        <v>#N/A</v>
      </c>
      <c r="J3102" s="14" t="e">
        <f t="shared" si="245"/>
        <v>#N/A</v>
      </c>
      <c r="K3102" s="15" t="e">
        <f>VLOOKUP(B3102,REGIONS!A:D,4,FALSE)</f>
        <v>#N/A</v>
      </c>
      <c r="L3102" s="19" t="e">
        <f>VLOOKUP(G3102,Sensibilité!$A:$L,12,FALSE)</f>
        <v>#N/A</v>
      </c>
      <c r="M3102" s="19" t="e">
        <f t="shared" si="246"/>
        <v>#N/A</v>
      </c>
      <c r="N3102" s="19" t="e">
        <f t="shared" si="247"/>
        <v>#N/A</v>
      </c>
      <c r="O3102" s="15" t="str">
        <f>IF(D3102=Listes!$B$6,"SWARMING",IF(OR(D3102=Listes!$B$1,D3102=Listes!$B$2,D3102=Listes!$B$5),2,IF(OR(D3102=Listes!$B$3,D3102=Listes!$B$4),1,"erreur colonne D")))</f>
        <v>SWARMING</v>
      </c>
      <c r="P3102" s="15" t="e">
        <f>IF(OR(W3102="Hiver",W3102="Transit"),VLOOKUP(E3102,IC!A:E,4,FALSE),IF(W3102="été",VLOOKUP(E3102,IC!A:E,3,FALSE),"erreur"))</f>
        <v>#N/A</v>
      </c>
      <c r="Q3102" s="15" t="e">
        <f>IF(P3102="NR",0,IF(F3102&lt;5,0,IF(P3102=1,VLOOKUP(F3102,IC!$G$1:$I$8,3,TRUE),
IF(P3102=2,VLOOKUP(F3102,IC!$K$1:$M$8,3,TRUE),
IF(P3102=3,VLOOKUP(F3102,IC!$O$1:$Q$8,3,TRUE),IF(P3102=4,VLOOKUP(F3102,IC!$S$2:$U$9,3,TRUE),
"erreur"))))))</f>
        <v>#N/A</v>
      </c>
      <c r="R3102" s="16" t="e">
        <f>IF(OR(V3102="NA",V3102="Transit",V3102&lt;Listes!$F$1),"non applicable",F3102/V3102)</f>
        <v>#N/A</v>
      </c>
      <c r="S3102" s="16" t="e">
        <f>IF(W3102="Transit","Non applicable",IF(AND(W3102="été",T3102&gt;Listes!F3101),F3102/T3102,IF(AND(W3102="Hiver",Hierarchisation!U3102&gt;Listes!F3101),F3102/U3102,"non applicable")))</f>
        <v>#N/A</v>
      </c>
      <c r="T3102" s="17" t="e">
        <f>IF(K3102="Centre",VLOOKUP(E3102,effectifs_ete,3,FALSE),IF(Hierarchisation!K3102="Grand Nord",VLOOKUP(Hierarchisation!E3102,effectifs_ete,4,FALSE),IF(Hierarchisation!K3102="Nord Est",VLOOKUP(Hierarchisation!E3102,effectifs_ete,5,FALSE),IF(Hierarchisation!K3102="Nord Ouest",VLOOKUP(Hierarchisation!E3102,effectifs_ete,6,FALSE),IF(Hierarchisation!K3102="Sud Est",VLOOKUP(Hierarchisation!E3102,effectifs_ete,7,FALSE),IF(Hierarchisation!K3102="Sud Ouest",VLOOKUP(Hierarchisation!E3102,effectifs_ete,8,FALSE),"Erreur Région"))))))</f>
        <v>#N/A</v>
      </c>
      <c r="U3102" s="17" t="e">
        <f>IF(K3102="Centre",VLOOKUP(E3102,effectifs_hiver,3,FALSE),IF(Hierarchisation!K3102="Grand Nord",VLOOKUP(Hierarchisation!E3102,effectifs_hiver,4,FALSE),IF(Hierarchisation!K3102="Nord Est",VLOOKUP(Hierarchisation!E3102,effectifs_hiver,5,FALSE),IF(Hierarchisation!K3102="Nord Ouest",VLOOKUP(Hierarchisation!E3102,effectifs_hiver,6,FALSE),IF(Hierarchisation!K3102="Sud Est",VLOOKUP(Hierarchisation!E3102,effectifs_hiver,7,FALSE),IF(Hierarchisation!K3102="Sud Ouest",VLOOKUP(Hierarchisation!E3102,effectifs_hiver,8,FALSE),"Erreur Région"))))))</f>
        <v>#N/A</v>
      </c>
      <c r="V3102" s="17" t="e">
        <f>IF(W3102="Transit","Transit",IF(W3102="hiver",VLOOKUP(E3102,'EFFECTIFS Hiver'!$A:$I,9,FALSE),IF(W3102="été",VLOOKUP(E3102,'EFFECTIFS Eté'!$A:$I,9,FALSE),"Erreur saison")))</f>
        <v>#N/A</v>
      </c>
      <c r="W3102" s="18" t="e">
        <f>VLOOKUP(D3102,Listes!B:C,2,FALSE)</f>
        <v>#N/A</v>
      </c>
    </row>
    <row r="3103" spans="1:23" ht="15.75" customHeight="1">
      <c r="A3103" s="11"/>
      <c r="B3103" s="11"/>
      <c r="C3103" s="11"/>
      <c r="D3103" s="11"/>
      <c r="E3103" s="11"/>
      <c r="F3103" s="11"/>
      <c r="G3103" s="11" t="e">
        <f>VLOOKUP(E3103,TAXONS!B:C,2,FALSE)</f>
        <v>#N/A</v>
      </c>
      <c r="H3103" s="13">
        <f t="shared" si="243"/>
        <v>0</v>
      </c>
      <c r="I3103" s="12" t="e">
        <f t="shared" si="244"/>
        <v>#N/A</v>
      </c>
      <c r="J3103" s="14" t="e">
        <f t="shared" si="245"/>
        <v>#N/A</v>
      </c>
      <c r="K3103" s="15" t="e">
        <f>VLOOKUP(B3103,REGIONS!A:D,4,FALSE)</f>
        <v>#N/A</v>
      </c>
      <c r="L3103" s="19" t="e">
        <f>VLOOKUP(G3103,Sensibilité!$A:$L,12,FALSE)</f>
        <v>#N/A</v>
      </c>
      <c r="M3103" s="19" t="e">
        <f t="shared" si="246"/>
        <v>#N/A</v>
      </c>
      <c r="N3103" s="19" t="e">
        <f t="shared" si="247"/>
        <v>#N/A</v>
      </c>
      <c r="O3103" s="15" t="str">
        <f>IF(D3103=Listes!$B$6,"SWARMING",IF(OR(D3103=Listes!$B$1,D3103=Listes!$B$2,D3103=Listes!$B$5),2,IF(OR(D3103=Listes!$B$3,D3103=Listes!$B$4),1,"erreur colonne D")))</f>
        <v>SWARMING</v>
      </c>
      <c r="P3103" s="15" t="e">
        <f>IF(OR(W3103="Hiver",W3103="Transit"),VLOOKUP(E3103,IC!A:E,4,FALSE),IF(W3103="été",VLOOKUP(E3103,IC!A:E,3,FALSE),"erreur"))</f>
        <v>#N/A</v>
      </c>
      <c r="Q3103" s="15" t="e">
        <f>IF(P3103="NR",0,IF(F3103&lt;5,0,IF(P3103=1,VLOOKUP(F3103,IC!$G$1:$I$8,3,TRUE),
IF(P3103=2,VLOOKUP(F3103,IC!$K$1:$M$8,3,TRUE),
IF(P3103=3,VLOOKUP(F3103,IC!$O$1:$Q$8,3,TRUE),IF(P3103=4,VLOOKUP(F3103,IC!$S$2:$U$9,3,TRUE),
"erreur"))))))</f>
        <v>#N/A</v>
      </c>
      <c r="R3103" s="16" t="e">
        <f>IF(OR(V3103="NA",V3103="Transit",V3103&lt;Listes!$F$1),"non applicable",F3103/V3103)</f>
        <v>#N/A</v>
      </c>
      <c r="S3103" s="16" t="e">
        <f>IF(W3103="Transit","Non applicable",IF(AND(W3103="été",T3103&gt;Listes!F3102),F3103/T3103,IF(AND(W3103="Hiver",Hierarchisation!U3103&gt;Listes!F3102),F3103/U3103,"non applicable")))</f>
        <v>#N/A</v>
      </c>
      <c r="T3103" s="17" t="e">
        <f>IF(K3103="Centre",VLOOKUP(E3103,effectifs_ete,3,FALSE),IF(Hierarchisation!K3103="Grand Nord",VLOOKUP(Hierarchisation!E3103,effectifs_ete,4,FALSE),IF(Hierarchisation!K3103="Nord Est",VLOOKUP(Hierarchisation!E3103,effectifs_ete,5,FALSE),IF(Hierarchisation!K3103="Nord Ouest",VLOOKUP(Hierarchisation!E3103,effectifs_ete,6,FALSE),IF(Hierarchisation!K3103="Sud Est",VLOOKUP(Hierarchisation!E3103,effectifs_ete,7,FALSE),IF(Hierarchisation!K3103="Sud Ouest",VLOOKUP(Hierarchisation!E3103,effectifs_ete,8,FALSE),"Erreur Région"))))))</f>
        <v>#N/A</v>
      </c>
      <c r="U3103" s="17" t="e">
        <f>IF(K3103="Centre",VLOOKUP(E3103,effectifs_hiver,3,FALSE),IF(Hierarchisation!K3103="Grand Nord",VLOOKUP(Hierarchisation!E3103,effectifs_hiver,4,FALSE),IF(Hierarchisation!K3103="Nord Est",VLOOKUP(Hierarchisation!E3103,effectifs_hiver,5,FALSE),IF(Hierarchisation!K3103="Nord Ouest",VLOOKUP(Hierarchisation!E3103,effectifs_hiver,6,FALSE),IF(Hierarchisation!K3103="Sud Est",VLOOKUP(Hierarchisation!E3103,effectifs_hiver,7,FALSE),IF(Hierarchisation!K3103="Sud Ouest",VLOOKUP(Hierarchisation!E3103,effectifs_hiver,8,FALSE),"Erreur Région"))))))</f>
        <v>#N/A</v>
      </c>
      <c r="V3103" s="17" t="e">
        <f>IF(W3103="Transit","Transit",IF(W3103="hiver",VLOOKUP(E3103,'EFFECTIFS Hiver'!$A:$I,9,FALSE),IF(W3103="été",VLOOKUP(E3103,'EFFECTIFS Eté'!$A:$I,9,FALSE),"Erreur saison")))</f>
        <v>#N/A</v>
      </c>
      <c r="W3103" s="18" t="e">
        <f>VLOOKUP(D3103,Listes!B:C,2,FALSE)</f>
        <v>#N/A</v>
      </c>
    </row>
    <row r="3104" spans="1:23" ht="15.75" customHeight="1">
      <c r="A3104" s="11"/>
      <c r="B3104" s="11"/>
      <c r="C3104" s="11"/>
      <c r="D3104" s="11"/>
      <c r="E3104" s="11"/>
      <c r="F3104" s="11"/>
      <c r="G3104" s="11" t="e">
        <f>VLOOKUP(E3104,TAXONS!B:C,2,FALSE)</f>
        <v>#N/A</v>
      </c>
      <c r="H3104" s="13">
        <f t="shared" si="243"/>
        <v>0</v>
      </c>
      <c r="I3104" s="12" t="e">
        <f t="shared" si="244"/>
        <v>#N/A</v>
      </c>
      <c r="J3104" s="14" t="e">
        <f t="shared" si="245"/>
        <v>#N/A</v>
      </c>
      <c r="K3104" s="15" t="e">
        <f>VLOOKUP(B3104,REGIONS!A:D,4,FALSE)</f>
        <v>#N/A</v>
      </c>
      <c r="L3104" s="19" t="e">
        <f>VLOOKUP(G3104,Sensibilité!$A:$L,12,FALSE)</f>
        <v>#N/A</v>
      </c>
      <c r="M3104" s="19" t="e">
        <f t="shared" si="246"/>
        <v>#N/A</v>
      </c>
      <c r="N3104" s="19" t="e">
        <f t="shared" si="247"/>
        <v>#N/A</v>
      </c>
      <c r="O3104" s="15" t="str">
        <f>IF(D3104=Listes!$B$6,"SWARMING",IF(OR(D3104=Listes!$B$1,D3104=Listes!$B$2,D3104=Listes!$B$5),2,IF(OR(D3104=Listes!$B$3,D3104=Listes!$B$4),1,"erreur colonne D")))</f>
        <v>SWARMING</v>
      </c>
      <c r="P3104" s="15" t="e">
        <f>IF(OR(W3104="Hiver",W3104="Transit"),VLOOKUP(E3104,IC!A:E,4,FALSE),IF(W3104="été",VLOOKUP(E3104,IC!A:E,3,FALSE),"erreur"))</f>
        <v>#N/A</v>
      </c>
      <c r="Q3104" s="15" t="e">
        <f>IF(P3104="NR",0,IF(F3104&lt;5,0,IF(P3104=1,VLOOKUP(F3104,IC!$G$1:$I$8,3,TRUE),
IF(P3104=2,VLOOKUP(F3104,IC!$K$1:$M$8,3,TRUE),
IF(P3104=3,VLOOKUP(F3104,IC!$O$1:$Q$8,3,TRUE),IF(P3104=4,VLOOKUP(F3104,IC!$S$2:$U$9,3,TRUE),
"erreur"))))))</f>
        <v>#N/A</v>
      </c>
      <c r="R3104" s="16" t="e">
        <f>IF(OR(V3104="NA",V3104="Transit",V3104&lt;Listes!$F$1),"non applicable",F3104/V3104)</f>
        <v>#N/A</v>
      </c>
      <c r="S3104" s="16" t="e">
        <f>IF(W3104="Transit","Non applicable",IF(AND(W3104="été",T3104&gt;Listes!F3103),F3104/T3104,IF(AND(W3104="Hiver",Hierarchisation!U3104&gt;Listes!F3103),F3104/U3104,"non applicable")))</f>
        <v>#N/A</v>
      </c>
      <c r="T3104" s="17" t="e">
        <f>IF(K3104="Centre",VLOOKUP(E3104,effectifs_ete,3,FALSE),IF(Hierarchisation!K3104="Grand Nord",VLOOKUP(Hierarchisation!E3104,effectifs_ete,4,FALSE),IF(Hierarchisation!K3104="Nord Est",VLOOKUP(Hierarchisation!E3104,effectifs_ete,5,FALSE),IF(Hierarchisation!K3104="Nord Ouest",VLOOKUP(Hierarchisation!E3104,effectifs_ete,6,FALSE),IF(Hierarchisation!K3104="Sud Est",VLOOKUP(Hierarchisation!E3104,effectifs_ete,7,FALSE),IF(Hierarchisation!K3104="Sud Ouest",VLOOKUP(Hierarchisation!E3104,effectifs_ete,8,FALSE),"Erreur Région"))))))</f>
        <v>#N/A</v>
      </c>
      <c r="U3104" s="17" t="e">
        <f>IF(K3104="Centre",VLOOKUP(E3104,effectifs_hiver,3,FALSE),IF(Hierarchisation!K3104="Grand Nord",VLOOKUP(Hierarchisation!E3104,effectifs_hiver,4,FALSE),IF(Hierarchisation!K3104="Nord Est",VLOOKUP(Hierarchisation!E3104,effectifs_hiver,5,FALSE),IF(Hierarchisation!K3104="Nord Ouest",VLOOKUP(Hierarchisation!E3104,effectifs_hiver,6,FALSE),IF(Hierarchisation!K3104="Sud Est",VLOOKUP(Hierarchisation!E3104,effectifs_hiver,7,FALSE),IF(Hierarchisation!K3104="Sud Ouest",VLOOKUP(Hierarchisation!E3104,effectifs_hiver,8,FALSE),"Erreur Région"))))))</f>
        <v>#N/A</v>
      </c>
      <c r="V3104" s="17" t="e">
        <f>IF(W3104="Transit","Transit",IF(W3104="hiver",VLOOKUP(E3104,'EFFECTIFS Hiver'!$A:$I,9,FALSE),IF(W3104="été",VLOOKUP(E3104,'EFFECTIFS Eté'!$A:$I,9,FALSE),"Erreur saison")))</f>
        <v>#N/A</v>
      </c>
      <c r="W3104" s="18" t="e">
        <f>VLOOKUP(D3104,Listes!B:C,2,FALSE)</f>
        <v>#N/A</v>
      </c>
    </row>
    <row r="3105" spans="1:23" ht="15.75" customHeight="1">
      <c r="A3105" s="11"/>
      <c r="B3105" s="11"/>
      <c r="C3105" s="11"/>
      <c r="D3105" s="11"/>
      <c r="E3105" s="11"/>
      <c r="F3105" s="11"/>
      <c r="G3105" s="11" t="e">
        <f>VLOOKUP(E3105,TAXONS!B:C,2,FALSE)</f>
        <v>#N/A</v>
      </c>
      <c r="H3105" s="13">
        <f t="shared" si="243"/>
        <v>0</v>
      </c>
      <c r="I3105" s="12" t="e">
        <f t="shared" si="244"/>
        <v>#N/A</v>
      </c>
      <c r="J3105" s="14" t="e">
        <f t="shared" si="245"/>
        <v>#N/A</v>
      </c>
      <c r="K3105" s="15" t="e">
        <f>VLOOKUP(B3105,REGIONS!A:D,4,FALSE)</f>
        <v>#N/A</v>
      </c>
      <c r="L3105" s="19" t="e">
        <f>VLOOKUP(G3105,Sensibilité!$A:$L,12,FALSE)</f>
        <v>#N/A</v>
      </c>
      <c r="M3105" s="19" t="e">
        <f t="shared" si="246"/>
        <v>#N/A</v>
      </c>
      <c r="N3105" s="19" t="e">
        <f t="shared" si="247"/>
        <v>#N/A</v>
      </c>
      <c r="O3105" s="15" t="str">
        <f>IF(D3105=Listes!$B$6,"SWARMING",IF(OR(D3105=Listes!$B$1,D3105=Listes!$B$2,D3105=Listes!$B$5),2,IF(OR(D3105=Listes!$B$3,D3105=Listes!$B$4),1,"erreur colonne D")))</f>
        <v>SWARMING</v>
      </c>
      <c r="P3105" s="15" t="e">
        <f>IF(OR(W3105="Hiver",W3105="Transit"),VLOOKUP(E3105,IC!A:E,4,FALSE),IF(W3105="été",VLOOKUP(E3105,IC!A:E,3,FALSE),"erreur"))</f>
        <v>#N/A</v>
      </c>
      <c r="Q3105" s="15" t="e">
        <f>IF(P3105="NR",0,IF(F3105&lt;5,0,IF(P3105=1,VLOOKUP(F3105,IC!$G$1:$I$8,3,TRUE),
IF(P3105=2,VLOOKUP(F3105,IC!$K$1:$M$8,3,TRUE),
IF(P3105=3,VLOOKUP(F3105,IC!$O$1:$Q$8,3,TRUE),IF(P3105=4,VLOOKUP(F3105,IC!$S$2:$U$9,3,TRUE),
"erreur"))))))</f>
        <v>#N/A</v>
      </c>
      <c r="R3105" s="16" t="e">
        <f>IF(OR(V3105="NA",V3105="Transit",V3105&lt;Listes!$F$1),"non applicable",F3105/V3105)</f>
        <v>#N/A</v>
      </c>
      <c r="S3105" s="16" t="e">
        <f>IF(W3105="Transit","Non applicable",IF(AND(W3105="été",T3105&gt;Listes!F3104),F3105/T3105,IF(AND(W3105="Hiver",Hierarchisation!U3105&gt;Listes!F3104),F3105/U3105,"non applicable")))</f>
        <v>#N/A</v>
      </c>
      <c r="T3105" s="17" t="e">
        <f>IF(K3105="Centre",VLOOKUP(E3105,effectifs_ete,3,FALSE),IF(Hierarchisation!K3105="Grand Nord",VLOOKUP(Hierarchisation!E3105,effectifs_ete,4,FALSE),IF(Hierarchisation!K3105="Nord Est",VLOOKUP(Hierarchisation!E3105,effectifs_ete,5,FALSE),IF(Hierarchisation!K3105="Nord Ouest",VLOOKUP(Hierarchisation!E3105,effectifs_ete,6,FALSE),IF(Hierarchisation!K3105="Sud Est",VLOOKUP(Hierarchisation!E3105,effectifs_ete,7,FALSE),IF(Hierarchisation!K3105="Sud Ouest",VLOOKUP(Hierarchisation!E3105,effectifs_ete,8,FALSE),"Erreur Région"))))))</f>
        <v>#N/A</v>
      </c>
      <c r="U3105" s="17" t="e">
        <f>IF(K3105="Centre",VLOOKUP(E3105,effectifs_hiver,3,FALSE),IF(Hierarchisation!K3105="Grand Nord",VLOOKUP(Hierarchisation!E3105,effectifs_hiver,4,FALSE),IF(Hierarchisation!K3105="Nord Est",VLOOKUP(Hierarchisation!E3105,effectifs_hiver,5,FALSE),IF(Hierarchisation!K3105="Nord Ouest",VLOOKUP(Hierarchisation!E3105,effectifs_hiver,6,FALSE),IF(Hierarchisation!K3105="Sud Est",VLOOKUP(Hierarchisation!E3105,effectifs_hiver,7,FALSE),IF(Hierarchisation!K3105="Sud Ouest",VLOOKUP(Hierarchisation!E3105,effectifs_hiver,8,FALSE),"Erreur Région"))))))</f>
        <v>#N/A</v>
      </c>
      <c r="V3105" s="17" t="e">
        <f>IF(W3105="Transit","Transit",IF(W3105="hiver",VLOOKUP(E3105,'EFFECTIFS Hiver'!$A:$I,9,FALSE),IF(W3105="été",VLOOKUP(E3105,'EFFECTIFS Eté'!$A:$I,9,FALSE),"Erreur saison")))</f>
        <v>#N/A</v>
      </c>
      <c r="W3105" s="18" t="e">
        <f>VLOOKUP(D3105,Listes!B:C,2,FALSE)</f>
        <v>#N/A</v>
      </c>
    </row>
    <row r="3106" spans="1:23" ht="15.75" customHeight="1">
      <c r="A3106" s="11"/>
      <c r="B3106" s="11"/>
      <c r="C3106" s="11"/>
      <c r="D3106" s="11"/>
      <c r="E3106" s="11"/>
      <c r="F3106" s="11"/>
      <c r="G3106" s="11" t="e">
        <f>VLOOKUP(E3106,TAXONS!B:C,2,FALSE)</f>
        <v>#N/A</v>
      </c>
      <c r="H3106" s="13">
        <f t="shared" si="243"/>
        <v>0</v>
      </c>
      <c r="I3106" s="12" t="e">
        <f t="shared" si="244"/>
        <v>#N/A</v>
      </c>
      <c r="J3106" s="14" t="e">
        <f t="shared" si="245"/>
        <v>#N/A</v>
      </c>
      <c r="K3106" s="15" t="e">
        <f>VLOOKUP(B3106,REGIONS!A:D,4,FALSE)</f>
        <v>#N/A</v>
      </c>
      <c r="L3106" s="19" t="e">
        <f>VLOOKUP(G3106,Sensibilité!$A:$L,12,FALSE)</f>
        <v>#N/A</v>
      </c>
      <c r="M3106" s="19" t="e">
        <f t="shared" si="246"/>
        <v>#N/A</v>
      </c>
      <c r="N3106" s="19" t="e">
        <f t="shared" si="247"/>
        <v>#N/A</v>
      </c>
      <c r="O3106" s="15" t="str">
        <f>IF(D3106=Listes!$B$6,"SWARMING",IF(OR(D3106=Listes!$B$1,D3106=Listes!$B$2,D3106=Listes!$B$5),2,IF(OR(D3106=Listes!$B$3,D3106=Listes!$B$4),1,"erreur colonne D")))</f>
        <v>SWARMING</v>
      </c>
      <c r="P3106" s="15" t="e">
        <f>IF(OR(W3106="Hiver",W3106="Transit"),VLOOKUP(E3106,IC!A:E,4,FALSE),IF(W3106="été",VLOOKUP(E3106,IC!A:E,3,FALSE),"erreur"))</f>
        <v>#N/A</v>
      </c>
      <c r="Q3106" s="15" t="e">
        <f>IF(P3106="NR",0,IF(F3106&lt;5,0,IF(P3106=1,VLOOKUP(F3106,IC!$G$1:$I$8,3,TRUE),
IF(P3106=2,VLOOKUP(F3106,IC!$K$1:$M$8,3,TRUE),
IF(P3106=3,VLOOKUP(F3106,IC!$O$1:$Q$8,3,TRUE),IF(P3106=4,VLOOKUP(F3106,IC!$S$2:$U$9,3,TRUE),
"erreur"))))))</f>
        <v>#N/A</v>
      </c>
      <c r="R3106" s="16" t="e">
        <f>IF(OR(V3106="NA",V3106="Transit",V3106&lt;Listes!$F$1),"non applicable",F3106/V3106)</f>
        <v>#N/A</v>
      </c>
      <c r="S3106" s="16" t="e">
        <f>IF(W3106="Transit","Non applicable",IF(AND(W3106="été",T3106&gt;Listes!F3105),F3106/T3106,IF(AND(W3106="Hiver",Hierarchisation!U3106&gt;Listes!F3105),F3106/U3106,"non applicable")))</f>
        <v>#N/A</v>
      </c>
      <c r="T3106" s="17" t="e">
        <f>IF(K3106="Centre",VLOOKUP(E3106,effectifs_ete,3,FALSE),IF(Hierarchisation!K3106="Grand Nord",VLOOKUP(Hierarchisation!E3106,effectifs_ete,4,FALSE),IF(Hierarchisation!K3106="Nord Est",VLOOKUP(Hierarchisation!E3106,effectifs_ete,5,FALSE),IF(Hierarchisation!K3106="Nord Ouest",VLOOKUP(Hierarchisation!E3106,effectifs_ete,6,FALSE),IF(Hierarchisation!K3106="Sud Est",VLOOKUP(Hierarchisation!E3106,effectifs_ete,7,FALSE),IF(Hierarchisation!K3106="Sud Ouest",VLOOKUP(Hierarchisation!E3106,effectifs_ete,8,FALSE),"Erreur Région"))))))</f>
        <v>#N/A</v>
      </c>
      <c r="U3106" s="17" t="e">
        <f>IF(K3106="Centre",VLOOKUP(E3106,effectifs_hiver,3,FALSE),IF(Hierarchisation!K3106="Grand Nord",VLOOKUP(Hierarchisation!E3106,effectifs_hiver,4,FALSE),IF(Hierarchisation!K3106="Nord Est",VLOOKUP(Hierarchisation!E3106,effectifs_hiver,5,FALSE),IF(Hierarchisation!K3106="Nord Ouest",VLOOKUP(Hierarchisation!E3106,effectifs_hiver,6,FALSE),IF(Hierarchisation!K3106="Sud Est",VLOOKUP(Hierarchisation!E3106,effectifs_hiver,7,FALSE),IF(Hierarchisation!K3106="Sud Ouest",VLOOKUP(Hierarchisation!E3106,effectifs_hiver,8,FALSE),"Erreur Région"))))))</f>
        <v>#N/A</v>
      </c>
      <c r="V3106" s="17" t="e">
        <f>IF(W3106="Transit","Transit",IF(W3106="hiver",VLOOKUP(E3106,'EFFECTIFS Hiver'!$A:$I,9,FALSE),IF(W3106="été",VLOOKUP(E3106,'EFFECTIFS Eté'!$A:$I,9,FALSE),"Erreur saison")))</f>
        <v>#N/A</v>
      </c>
      <c r="W3106" s="18" t="e">
        <f>VLOOKUP(D3106,Listes!B:C,2,FALSE)</f>
        <v>#N/A</v>
      </c>
    </row>
    <row r="3107" spans="1:23" ht="15.75" customHeight="1">
      <c r="A3107" s="11"/>
      <c r="B3107" s="11"/>
      <c r="C3107" s="11"/>
      <c r="D3107" s="11"/>
      <c r="E3107" s="11"/>
      <c r="F3107" s="11"/>
      <c r="G3107" s="11" t="e">
        <f>VLOOKUP(E3107,TAXONS!B:C,2,FALSE)</f>
        <v>#N/A</v>
      </c>
      <c r="H3107" s="13">
        <f t="shared" si="243"/>
        <v>0</v>
      </c>
      <c r="I3107" s="12" t="e">
        <f t="shared" si="244"/>
        <v>#N/A</v>
      </c>
      <c r="J3107" s="14" t="e">
        <f t="shared" si="245"/>
        <v>#N/A</v>
      </c>
      <c r="K3107" s="15" t="e">
        <f>VLOOKUP(B3107,REGIONS!A:D,4,FALSE)</f>
        <v>#N/A</v>
      </c>
      <c r="L3107" s="19" t="e">
        <f>VLOOKUP(G3107,Sensibilité!$A:$L,12,FALSE)</f>
        <v>#N/A</v>
      </c>
      <c r="M3107" s="19" t="e">
        <f t="shared" si="246"/>
        <v>#N/A</v>
      </c>
      <c r="N3107" s="19" t="e">
        <f t="shared" si="247"/>
        <v>#N/A</v>
      </c>
      <c r="O3107" s="15" t="str">
        <f>IF(D3107=Listes!$B$6,"SWARMING",IF(OR(D3107=Listes!$B$1,D3107=Listes!$B$2,D3107=Listes!$B$5),2,IF(OR(D3107=Listes!$B$3,D3107=Listes!$B$4),1,"erreur colonne D")))</f>
        <v>SWARMING</v>
      </c>
      <c r="P3107" s="15" t="e">
        <f>IF(OR(W3107="Hiver",W3107="Transit"),VLOOKUP(E3107,IC!A:E,4,FALSE),IF(W3107="été",VLOOKUP(E3107,IC!A:E,3,FALSE),"erreur"))</f>
        <v>#N/A</v>
      </c>
      <c r="Q3107" s="15" t="e">
        <f>IF(P3107="NR",0,IF(F3107&lt;5,0,IF(P3107=1,VLOOKUP(F3107,IC!$G$1:$I$8,3,TRUE),
IF(P3107=2,VLOOKUP(F3107,IC!$K$1:$M$8,3,TRUE),
IF(P3107=3,VLOOKUP(F3107,IC!$O$1:$Q$8,3,TRUE),IF(P3107=4,VLOOKUP(F3107,IC!$S$2:$U$9,3,TRUE),
"erreur"))))))</f>
        <v>#N/A</v>
      </c>
      <c r="R3107" s="16" t="e">
        <f>IF(OR(V3107="NA",V3107="Transit",V3107&lt;Listes!$F$1),"non applicable",F3107/V3107)</f>
        <v>#N/A</v>
      </c>
      <c r="S3107" s="16" t="e">
        <f>IF(W3107="Transit","Non applicable",IF(AND(W3107="été",T3107&gt;Listes!F3106),F3107/T3107,IF(AND(W3107="Hiver",Hierarchisation!U3107&gt;Listes!F3106),F3107/U3107,"non applicable")))</f>
        <v>#N/A</v>
      </c>
      <c r="T3107" s="17" t="e">
        <f>IF(K3107="Centre",VLOOKUP(E3107,effectifs_ete,3,FALSE),IF(Hierarchisation!K3107="Grand Nord",VLOOKUP(Hierarchisation!E3107,effectifs_ete,4,FALSE),IF(Hierarchisation!K3107="Nord Est",VLOOKUP(Hierarchisation!E3107,effectifs_ete,5,FALSE),IF(Hierarchisation!K3107="Nord Ouest",VLOOKUP(Hierarchisation!E3107,effectifs_ete,6,FALSE),IF(Hierarchisation!K3107="Sud Est",VLOOKUP(Hierarchisation!E3107,effectifs_ete,7,FALSE),IF(Hierarchisation!K3107="Sud Ouest",VLOOKUP(Hierarchisation!E3107,effectifs_ete,8,FALSE),"Erreur Région"))))))</f>
        <v>#N/A</v>
      </c>
      <c r="U3107" s="17" t="e">
        <f>IF(K3107="Centre",VLOOKUP(E3107,effectifs_hiver,3,FALSE),IF(Hierarchisation!K3107="Grand Nord",VLOOKUP(Hierarchisation!E3107,effectifs_hiver,4,FALSE),IF(Hierarchisation!K3107="Nord Est",VLOOKUP(Hierarchisation!E3107,effectifs_hiver,5,FALSE),IF(Hierarchisation!K3107="Nord Ouest",VLOOKUP(Hierarchisation!E3107,effectifs_hiver,6,FALSE),IF(Hierarchisation!K3107="Sud Est",VLOOKUP(Hierarchisation!E3107,effectifs_hiver,7,FALSE),IF(Hierarchisation!K3107="Sud Ouest",VLOOKUP(Hierarchisation!E3107,effectifs_hiver,8,FALSE),"Erreur Région"))))))</f>
        <v>#N/A</v>
      </c>
      <c r="V3107" s="17" t="e">
        <f>IF(W3107="Transit","Transit",IF(W3107="hiver",VLOOKUP(E3107,'EFFECTIFS Hiver'!$A:$I,9,FALSE),IF(W3107="été",VLOOKUP(E3107,'EFFECTIFS Eté'!$A:$I,9,FALSE),"Erreur saison")))</f>
        <v>#N/A</v>
      </c>
      <c r="W3107" s="18" t="e">
        <f>VLOOKUP(D3107,Listes!B:C,2,FALSE)</f>
        <v>#N/A</v>
      </c>
    </row>
    <row r="3108" spans="1:23" ht="15.75" customHeight="1">
      <c r="A3108" s="11"/>
      <c r="B3108" s="11"/>
      <c r="C3108" s="11"/>
      <c r="D3108" s="11"/>
      <c r="E3108" s="11"/>
      <c r="F3108" s="11"/>
      <c r="G3108" s="11" t="e">
        <f>VLOOKUP(E3108,TAXONS!B:C,2,FALSE)</f>
        <v>#N/A</v>
      </c>
      <c r="H3108" s="13">
        <f t="shared" si="243"/>
        <v>0</v>
      </c>
      <c r="I3108" s="12" t="e">
        <f t="shared" si="244"/>
        <v>#N/A</v>
      </c>
      <c r="J3108" s="14" t="e">
        <f t="shared" si="245"/>
        <v>#N/A</v>
      </c>
      <c r="K3108" s="15" t="e">
        <f>VLOOKUP(B3108,REGIONS!A:D,4,FALSE)</f>
        <v>#N/A</v>
      </c>
      <c r="L3108" s="19" t="e">
        <f>VLOOKUP(G3108,Sensibilité!$A:$L,12,FALSE)</f>
        <v>#N/A</v>
      </c>
      <c r="M3108" s="19" t="e">
        <f t="shared" si="246"/>
        <v>#N/A</v>
      </c>
      <c r="N3108" s="19" t="e">
        <f t="shared" si="247"/>
        <v>#N/A</v>
      </c>
      <c r="O3108" s="15" t="str">
        <f>IF(D3108=Listes!$B$6,"SWARMING",IF(OR(D3108=Listes!$B$1,D3108=Listes!$B$2,D3108=Listes!$B$5),2,IF(OR(D3108=Listes!$B$3,D3108=Listes!$B$4),1,"erreur colonne D")))</f>
        <v>SWARMING</v>
      </c>
      <c r="P3108" s="15" t="e">
        <f>IF(OR(W3108="Hiver",W3108="Transit"),VLOOKUP(E3108,IC!A:E,4,FALSE),IF(W3108="été",VLOOKUP(E3108,IC!A:E,3,FALSE),"erreur"))</f>
        <v>#N/A</v>
      </c>
      <c r="Q3108" s="15" t="e">
        <f>IF(P3108="NR",0,IF(F3108&lt;5,0,IF(P3108=1,VLOOKUP(F3108,IC!$G$1:$I$8,3,TRUE),
IF(P3108=2,VLOOKUP(F3108,IC!$K$1:$M$8,3,TRUE),
IF(P3108=3,VLOOKUP(F3108,IC!$O$1:$Q$8,3,TRUE),IF(P3108=4,VLOOKUP(F3108,IC!$S$2:$U$9,3,TRUE),
"erreur"))))))</f>
        <v>#N/A</v>
      </c>
      <c r="R3108" s="16" t="e">
        <f>IF(OR(V3108="NA",V3108="Transit",V3108&lt;Listes!$F$1),"non applicable",F3108/V3108)</f>
        <v>#N/A</v>
      </c>
      <c r="S3108" s="16" t="e">
        <f>IF(W3108="Transit","Non applicable",IF(AND(W3108="été",T3108&gt;Listes!F3107),F3108/T3108,IF(AND(W3108="Hiver",Hierarchisation!U3108&gt;Listes!F3107),F3108/U3108,"non applicable")))</f>
        <v>#N/A</v>
      </c>
      <c r="T3108" s="17" t="e">
        <f>IF(K3108="Centre",VLOOKUP(E3108,effectifs_ete,3,FALSE),IF(Hierarchisation!K3108="Grand Nord",VLOOKUP(Hierarchisation!E3108,effectifs_ete,4,FALSE),IF(Hierarchisation!K3108="Nord Est",VLOOKUP(Hierarchisation!E3108,effectifs_ete,5,FALSE),IF(Hierarchisation!K3108="Nord Ouest",VLOOKUP(Hierarchisation!E3108,effectifs_ete,6,FALSE),IF(Hierarchisation!K3108="Sud Est",VLOOKUP(Hierarchisation!E3108,effectifs_ete,7,FALSE),IF(Hierarchisation!K3108="Sud Ouest",VLOOKUP(Hierarchisation!E3108,effectifs_ete,8,FALSE),"Erreur Région"))))))</f>
        <v>#N/A</v>
      </c>
      <c r="U3108" s="17" t="e">
        <f>IF(K3108="Centre",VLOOKUP(E3108,effectifs_hiver,3,FALSE),IF(Hierarchisation!K3108="Grand Nord",VLOOKUP(Hierarchisation!E3108,effectifs_hiver,4,FALSE),IF(Hierarchisation!K3108="Nord Est",VLOOKUP(Hierarchisation!E3108,effectifs_hiver,5,FALSE),IF(Hierarchisation!K3108="Nord Ouest",VLOOKUP(Hierarchisation!E3108,effectifs_hiver,6,FALSE),IF(Hierarchisation!K3108="Sud Est",VLOOKUP(Hierarchisation!E3108,effectifs_hiver,7,FALSE),IF(Hierarchisation!K3108="Sud Ouest",VLOOKUP(Hierarchisation!E3108,effectifs_hiver,8,FALSE),"Erreur Région"))))))</f>
        <v>#N/A</v>
      </c>
      <c r="V3108" s="17" t="e">
        <f>IF(W3108="Transit","Transit",IF(W3108="hiver",VLOOKUP(E3108,'EFFECTIFS Hiver'!$A:$I,9,FALSE),IF(W3108="été",VLOOKUP(E3108,'EFFECTIFS Eté'!$A:$I,9,FALSE),"Erreur saison")))</f>
        <v>#N/A</v>
      </c>
      <c r="W3108" s="18" t="e">
        <f>VLOOKUP(D3108,Listes!B:C,2,FALSE)</f>
        <v>#N/A</v>
      </c>
    </row>
    <row r="3109" spans="1:23" ht="15.75" customHeight="1">
      <c r="A3109" s="11"/>
      <c r="B3109" s="11"/>
      <c r="C3109" s="11"/>
      <c r="D3109" s="11"/>
      <c r="E3109" s="11"/>
      <c r="F3109" s="11"/>
      <c r="G3109" s="11" t="e">
        <f>VLOOKUP(E3109,TAXONS!B:C,2,FALSE)</f>
        <v>#N/A</v>
      </c>
      <c r="H3109" s="13">
        <f t="shared" si="243"/>
        <v>0</v>
      </c>
      <c r="I3109" s="12" t="e">
        <f t="shared" si="244"/>
        <v>#N/A</v>
      </c>
      <c r="J3109" s="14" t="e">
        <f t="shared" si="245"/>
        <v>#N/A</v>
      </c>
      <c r="K3109" s="15" t="e">
        <f>VLOOKUP(B3109,REGIONS!A:D,4,FALSE)</f>
        <v>#N/A</v>
      </c>
      <c r="L3109" s="19" t="e">
        <f>VLOOKUP(G3109,Sensibilité!$A:$L,12,FALSE)</f>
        <v>#N/A</v>
      </c>
      <c r="M3109" s="19" t="e">
        <f t="shared" si="246"/>
        <v>#N/A</v>
      </c>
      <c r="N3109" s="19" t="e">
        <f t="shared" si="247"/>
        <v>#N/A</v>
      </c>
      <c r="O3109" s="15" t="str">
        <f>IF(D3109=Listes!$B$6,"SWARMING",IF(OR(D3109=Listes!$B$1,D3109=Listes!$B$2,D3109=Listes!$B$5),2,IF(OR(D3109=Listes!$B$3,D3109=Listes!$B$4),1,"erreur colonne D")))</f>
        <v>SWARMING</v>
      </c>
      <c r="P3109" s="15" t="e">
        <f>IF(OR(W3109="Hiver",W3109="Transit"),VLOOKUP(E3109,IC!A:E,4,FALSE),IF(W3109="été",VLOOKUP(E3109,IC!A:E,3,FALSE),"erreur"))</f>
        <v>#N/A</v>
      </c>
      <c r="Q3109" s="15" t="e">
        <f>IF(P3109="NR",0,IF(F3109&lt;5,0,IF(P3109=1,VLOOKUP(F3109,IC!$G$1:$I$8,3,TRUE),
IF(P3109=2,VLOOKUP(F3109,IC!$K$1:$M$8,3,TRUE),
IF(P3109=3,VLOOKUP(F3109,IC!$O$1:$Q$8,3,TRUE),IF(P3109=4,VLOOKUP(F3109,IC!$S$2:$U$9,3,TRUE),
"erreur"))))))</f>
        <v>#N/A</v>
      </c>
      <c r="R3109" s="16" t="e">
        <f>IF(OR(V3109="NA",V3109="Transit",V3109&lt;Listes!$F$1),"non applicable",F3109/V3109)</f>
        <v>#N/A</v>
      </c>
      <c r="S3109" s="16" t="e">
        <f>IF(W3109="Transit","Non applicable",IF(AND(W3109="été",T3109&gt;Listes!F3108),F3109/T3109,IF(AND(W3109="Hiver",Hierarchisation!U3109&gt;Listes!F3108),F3109/U3109,"non applicable")))</f>
        <v>#N/A</v>
      </c>
      <c r="T3109" s="17" t="e">
        <f>IF(K3109="Centre",VLOOKUP(E3109,effectifs_ete,3,FALSE),IF(Hierarchisation!K3109="Grand Nord",VLOOKUP(Hierarchisation!E3109,effectifs_ete,4,FALSE),IF(Hierarchisation!K3109="Nord Est",VLOOKUP(Hierarchisation!E3109,effectifs_ete,5,FALSE),IF(Hierarchisation!K3109="Nord Ouest",VLOOKUP(Hierarchisation!E3109,effectifs_ete,6,FALSE),IF(Hierarchisation!K3109="Sud Est",VLOOKUP(Hierarchisation!E3109,effectifs_ete,7,FALSE),IF(Hierarchisation!K3109="Sud Ouest",VLOOKUP(Hierarchisation!E3109,effectifs_ete,8,FALSE),"Erreur Région"))))))</f>
        <v>#N/A</v>
      </c>
      <c r="U3109" s="17" t="e">
        <f>IF(K3109="Centre",VLOOKUP(E3109,effectifs_hiver,3,FALSE),IF(Hierarchisation!K3109="Grand Nord",VLOOKUP(Hierarchisation!E3109,effectifs_hiver,4,FALSE),IF(Hierarchisation!K3109="Nord Est",VLOOKUP(Hierarchisation!E3109,effectifs_hiver,5,FALSE),IF(Hierarchisation!K3109="Nord Ouest",VLOOKUP(Hierarchisation!E3109,effectifs_hiver,6,FALSE),IF(Hierarchisation!K3109="Sud Est",VLOOKUP(Hierarchisation!E3109,effectifs_hiver,7,FALSE),IF(Hierarchisation!K3109="Sud Ouest",VLOOKUP(Hierarchisation!E3109,effectifs_hiver,8,FALSE),"Erreur Région"))))))</f>
        <v>#N/A</v>
      </c>
      <c r="V3109" s="17" t="e">
        <f>IF(W3109="Transit","Transit",IF(W3109="hiver",VLOOKUP(E3109,'EFFECTIFS Hiver'!$A:$I,9,FALSE),IF(W3109="été",VLOOKUP(E3109,'EFFECTIFS Eté'!$A:$I,9,FALSE),"Erreur saison")))</f>
        <v>#N/A</v>
      </c>
      <c r="W3109" s="18" t="e">
        <f>VLOOKUP(D3109,Listes!B:C,2,FALSE)</f>
        <v>#N/A</v>
      </c>
    </row>
    <row r="3110" spans="1:23" ht="15.75" customHeight="1">
      <c r="A3110" s="11"/>
      <c r="B3110" s="11"/>
      <c r="C3110" s="11"/>
      <c r="D3110" s="11"/>
      <c r="E3110" s="11"/>
      <c r="F3110" s="11"/>
      <c r="G3110" s="11" t="e">
        <f>VLOOKUP(E3110,TAXONS!B:C,2,FALSE)</f>
        <v>#N/A</v>
      </c>
      <c r="H3110" s="13">
        <f t="shared" si="243"/>
        <v>0</v>
      </c>
      <c r="I3110" s="12" t="e">
        <f t="shared" si="244"/>
        <v>#N/A</v>
      </c>
      <c r="J3110" s="14" t="e">
        <f t="shared" si="245"/>
        <v>#N/A</v>
      </c>
      <c r="K3110" s="15" t="e">
        <f>VLOOKUP(B3110,REGIONS!A:D,4,FALSE)</f>
        <v>#N/A</v>
      </c>
      <c r="L3110" s="19" t="e">
        <f>VLOOKUP(G3110,Sensibilité!$A:$L,12,FALSE)</f>
        <v>#N/A</v>
      </c>
      <c r="M3110" s="19" t="e">
        <f t="shared" si="246"/>
        <v>#N/A</v>
      </c>
      <c r="N3110" s="19" t="e">
        <f t="shared" si="247"/>
        <v>#N/A</v>
      </c>
      <c r="O3110" s="15" t="str">
        <f>IF(D3110=Listes!$B$6,"SWARMING",IF(OR(D3110=Listes!$B$1,D3110=Listes!$B$2,D3110=Listes!$B$5),2,IF(OR(D3110=Listes!$B$3,D3110=Listes!$B$4),1,"erreur colonne D")))</f>
        <v>SWARMING</v>
      </c>
      <c r="P3110" s="15" t="e">
        <f>IF(OR(W3110="Hiver",W3110="Transit"),VLOOKUP(E3110,IC!A:E,4,FALSE),IF(W3110="été",VLOOKUP(E3110,IC!A:E,3,FALSE),"erreur"))</f>
        <v>#N/A</v>
      </c>
      <c r="Q3110" s="15" t="e">
        <f>IF(P3110="NR",0,IF(F3110&lt;5,0,IF(P3110=1,VLOOKUP(F3110,IC!$G$1:$I$8,3,TRUE),
IF(P3110=2,VLOOKUP(F3110,IC!$K$1:$M$8,3,TRUE),
IF(P3110=3,VLOOKUP(F3110,IC!$O$1:$Q$8,3,TRUE),IF(P3110=4,VLOOKUP(F3110,IC!$S$2:$U$9,3,TRUE),
"erreur"))))))</f>
        <v>#N/A</v>
      </c>
      <c r="R3110" s="16" t="e">
        <f>IF(OR(V3110="NA",V3110="Transit",V3110&lt;Listes!$F$1),"non applicable",F3110/V3110)</f>
        <v>#N/A</v>
      </c>
      <c r="S3110" s="16" t="e">
        <f>IF(W3110="Transit","Non applicable",IF(AND(W3110="été",T3110&gt;Listes!F3109),F3110/T3110,IF(AND(W3110="Hiver",Hierarchisation!U3110&gt;Listes!F3109),F3110/U3110,"non applicable")))</f>
        <v>#N/A</v>
      </c>
      <c r="T3110" s="17" t="e">
        <f>IF(K3110="Centre",VLOOKUP(E3110,effectifs_ete,3,FALSE),IF(Hierarchisation!K3110="Grand Nord",VLOOKUP(Hierarchisation!E3110,effectifs_ete,4,FALSE),IF(Hierarchisation!K3110="Nord Est",VLOOKUP(Hierarchisation!E3110,effectifs_ete,5,FALSE),IF(Hierarchisation!K3110="Nord Ouest",VLOOKUP(Hierarchisation!E3110,effectifs_ete,6,FALSE),IF(Hierarchisation!K3110="Sud Est",VLOOKUP(Hierarchisation!E3110,effectifs_ete,7,FALSE),IF(Hierarchisation!K3110="Sud Ouest",VLOOKUP(Hierarchisation!E3110,effectifs_ete,8,FALSE),"Erreur Région"))))))</f>
        <v>#N/A</v>
      </c>
      <c r="U3110" s="17" t="e">
        <f>IF(K3110="Centre",VLOOKUP(E3110,effectifs_hiver,3,FALSE),IF(Hierarchisation!K3110="Grand Nord",VLOOKUP(Hierarchisation!E3110,effectifs_hiver,4,FALSE),IF(Hierarchisation!K3110="Nord Est",VLOOKUP(Hierarchisation!E3110,effectifs_hiver,5,FALSE),IF(Hierarchisation!K3110="Nord Ouest",VLOOKUP(Hierarchisation!E3110,effectifs_hiver,6,FALSE),IF(Hierarchisation!K3110="Sud Est",VLOOKUP(Hierarchisation!E3110,effectifs_hiver,7,FALSE),IF(Hierarchisation!K3110="Sud Ouest",VLOOKUP(Hierarchisation!E3110,effectifs_hiver,8,FALSE),"Erreur Région"))))))</f>
        <v>#N/A</v>
      </c>
      <c r="V3110" s="17" t="e">
        <f>IF(W3110="Transit","Transit",IF(W3110="hiver",VLOOKUP(E3110,'EFFECTIFS Hiver'!$A:$I,9,FALSE),IF(W3110="été",VLOOKUP(E3110,'EFFECTIFS Eté'!$A:$I,9,FALSE),"Erreur saison")))</f>
        <v>#N/A</v>
      </c>
      <c r="W3110" s="18" t="e">
        <f>VLOOKUP(D3110,Listes!B:C,2,FALSE)</f>
        <v>#N/A</v>
      </c>
    </row>
    <row r="3111" spans="1:23" ht="15.75" customHeight="1">
      <c r="A3111" s="11"/>
      <c r="B3111" s="11"/>
      <c r="C3111" s="11"/>
      <c r="D3111" s="11"/>
      <c r="E3111" s="11"/>
      <c r="F3111" s="11"/>
      <c r="G3111" s="11" t="e">
        <f>VLOOKUP(E3111,TAXONS!B:C,2,FALSE)</f>
        <v>#N/A</v>
      </c>
      <c r="H3111" s="13">
        <f t="shared" si="243"/>
        <v>0</v>
      </c>
      <c r="I3111" s="12" t="e">
        <f t="shared" si="244"/>
        <v>#N/A</v>
      </c>
      <c r="J3111" s="14" t="e">
        <f t="shared" si="245"/>
        <v>#N/A</v>
      </c>
      <c r="K3111" s="15" t="e">
        <f>VLOOKUP(B3111,REGIONS!A:D,4,FALSE)</f>
        <v>#N/A</v>
      </c>
      <c r="L3111" s="19" t="e">
        <f>VLOOKUP(G3111,Sensibilité!$A:$L,12,FALSE)</f>
        <v>#N/A</v>
      </c>
      <c r="M3111" s="19" t="e">
        <f t="shared" si="246"/>
        <v>#N/A</v>
      </c>
      <c r="N3111" s="19" t="e">
        <f t="shared" si="247"/>
        <v>#N/A</v>
      </c>
      <c r="O3111" s="15" t="str">
        <f>IF(D3111=Listes!$B$6,"SWARMING",IF(OR(D3111=Listes!$B$1,D3111=Listes!$B$2,D3111=Listes!$B$5),2,IF(OR(D3111=Listes!$B$3,D3111=Listes!$B$4),1,"erreur colonne D")))</f>
        <v>SWARMING</v>
      </c>
      <c r="P3111" s="15" t="e">
        <f>IF(OR(W3111="Hiver",W3111="Transit"),VLOOKUP(E3111,IC!A:E,4,FALSE),IF(W3111="été",VLOOKUP(E3111,IC!A:E,3,FALSE),"erreur"))</f>
        <v>#N/A</v>
      </c>
      <c r="Q3111" s="15" t="e">
        <f>IF(P3111="NR",0,IF(F3111&lt;5,0,IF(P3111=1,VLOOKUP(F3111,IC!$G$1:$I$8,3,TRUE),
IF(P3111=2,VLOOKUP(F3111,IC!$K$1:$M$8,3,TRUE),
IF(P3111=3,VLOOKUP(F3111,IC!$O$1:$Q$8,3,TRUE),IF(P3111=4,VLOOKUP(F3111,IC!$S$2:$U$9,3,TRUE),
"erreur"))))))</f>
        <v>#N/A</v>
      </c>
      <c r="R3111" s="16" t="e">
        <f>IF(OR(V3111="NA",V3111="Transit",V3111&lt;Listes!$F$1),"non applicable",F3111/V3111)</f>
        <v>#N/A</v>
      </c>
      <c r="S3111" s="16" t="e">
        <f>IF(W3111="Transit","Non applicable",IF(AND(W3111="été",T3111&gt;Listes!F3110),F3111/T3111,IF(AND(W3111="Hiver",Hierarchisation!U3111&gt;Listes!F3110),F3111/U3111,"non applicable")))</f>
        <v>#N/A</v>
      </c>
      <c r="T3111" s="17" t="e">
        <f>IF(K3111="Centre",VLOOKUP(E3111,effectifs_ete,3,FALSE),IF(Hierarchisation!K3111="Grand Nord",VLOOKUP(Hierarchisation!E3111,effectifs_ete,4,FALSE),IF(Hierarchisation!K3111="Nord Est",VLOOKUP(Hierarchisation!E3111,effectifs_ete,5,FALSE),IF(Hierarchisation!K3111="Nord Ouest",VLOOKUP(Hierarchisation!E3111,effectifs_ete,6,FALSE),IF(Hierarchisation!K3111="Sud Est",VLOOKUP(Hierarchisation!E3111,effectifs_ete,7,FALSE),IF(Hierarchisation!K3111="Sud Ouest",VLOOKUP(Hierarchisation!E3111,effectifs_ete,8,FALSE),"Erreur Région"))))))</f>
        <v>#N/A</v>
      </c>
      <c r="U3111" s="17" t="e">
        <f>IF(K3111="Centre",VLOOKUP(E3111,effectifs_hiver,3,FALSE),IF(Hierarchisation!K3111="Grand Nord",VLOOKUP(Hierarchisation!E3111,effectifs_hiver,4,FALSE),IF(Hierarchisation!K3111="Nord Est",VLOOKUP(Hierarchisation!E3111,effectifs_hiver,5,FALSE),IF(Hierarchisation!K3111="Nord Ouest",VLOOKUP(Hierarchisation!E3111,effectifs_hiver,6,FALSE),IF(Hierarchisation!K3111="Sud Est",VLOOKUP(Hierarchisation!E3111,effectifs_hiver,7,FALSE),IF(Hierarchisation!K3111="Sud Ouest",VLOOKUP(Hierarchisation!E3111,effectifs_hiver,8,FALSE),"Erreur Région"))))))</f>
        <v>#N/A</v>
      </c>
      <c r="V3111" s="17" t="e">
        <f>IF(W3111="Transit","Transit",IF(W3111="hiver",VLOOKUP(E3111,'EFFECTIFS Hiver'!$A:$I,9,FALSE),IF(W3111="été",VLOOKUP(E3111,'EFFECTIFS Eté'!$A:$I,9,FALSE),"Erreur saison")))</f>
        <v>#N/A</v>
      </c>
      <c r="W3111" s="18" t="e">
        <f>VLOOKUP(D3111,Listes!B:C,2,FALSE)</f>
        <v>#N/A</v>
      </c>
    </row>
    <row r="3112" spans="1:23" ht="15.75" customHeight="1">
      <c r="A3112" s="11"/>
      <c r="B3112" s="11"/>
      <c r="C3112" s="11"/>
      <c r="D3112" s="11"/>
      <c r="E3112" s="11"/>
      <c r="F3112" s="11"/>
      <c r="G3112" s="11" t="e">
        <f>VLOOKUP(E3112,TAXONS!B:C,2,FALSE)</f>
        <v>#N/A</v>
      </c>
      <c r="H3112" s="13">
        <f t="shared" si="243"/>
        <v>0</v>
      </c>
      <c r="I3112" s="12" t="e">
        <f t="shared" si="244"/>
        <v>#N/A</v>
      </c>
      <c r="J3112" s="14" t="e">
        <f t="shared" si="245"/>
        <v>#N/A</v>
      </c>
      <c r="K3112" s="15" t="e">
        <f>VLOOKUP(B3112,REGIONS!A:D,4,FALSE)</f>
        <v>#N/A</v>
      </c>
      <c r="L3112" s="19" t="e">
        <f>VLOOKUP(G3112,Sensibilité!$A:$L,12,FALSE)</f>
        <v>#N/A</v>
      </c>
      <c r="M3112" s="19" t="e">
        <f t="shared" si="246"/>
        <v>#N/A</v>
      </c>
      <c r="N3112" s="19" t="e">
        <f t="shared" si="247"/>
        <v>#N/A</v>
      </c>
      <c r="O3112" s="15" t="str">
        <f>IF(D3112=Listes!$B$6,"SWARMING",IF(OR(D3112=Listes!$B$1,D3112=Listes!$B$2,D3112=Listes!$B$5),2,IF(OR(D3112=Listes!$B$3,D3112=Listes!$B$4),1,"erreur colonne D")))</f>
        <v>SWARMING</v>
      </c>
      <c r="P3112" s="15" t="e">
        <f>IF(OR(W3112="Hiver",W3112="Transit"),VLOOKUP(E3112,IC!A:E,4,FALSE),IF(W3112="été",VLOOKUP(E3112,IC!A:E,3,FALSE),"erreur"))</f>
        <v>#N/A</v>
      </c>
      <c r="Q3112" s="15" t="e">
        <f>IF(P3112="NR",0,IF(F3112&lt;5,0,IF(P3112=1,VLOOKUP(F3112,IC!$G$1:$I$8,3,TRUE),
IF(P3112=2,VLOOKUP(F3112,IC!$K$1:$M$8,3,TRUE),
IF(P3112=3,VLOOKUP(F3112,IC!$O$1:$Q$8,3,TRUE),IF(P3112=4,VLOOKUP(F3112,IC!$S$2:$U$9,3,TRUE),
"erreur"))))))</f>
        <v>#N/A</v>
      </c>
      <c r="R3112" s="16" t="e">
        <f>IF(OR(V3112="NA",V3112="Transit",V3112&lt;Listes!$F$1),"non applicable",F3112/V3112)</f>
        <v>#N/A</v>
      </c>
      <c r="S3112" s="16" t="e">
        <f>IF(W3112="Transit","Non applicable",IF(AND(W3112="été",T3112&gt;Listes!F3111),F3112/T3112,IF(AND(W3112="Hiver",Hierarchisation!U3112&gt;Listes!F3111),F3112/U3112,"non applicable")))</f>
        <v>#N/A</v>
      </c>
      <c r="T3112" s="17" t="e">
        <f>IF(K3112="Centre",VLOOKUP(E3112,effectifs_ete,3,FALSE),IF(Hierarchisation!K3112="Grand Nord",VLOOKUP(Hierarchisation!E3112,effectifs_ete,4,FALSE),IF(Hierarchisation!K3112="Nord Est",VLOOKUP(Hierarchisation!E3112,effectifs_ete,5,FALSE),IF(Hierarchisation!K3112="Nord Ouest",VLOOKUP(Hierarchisation!E3112,effectifs_ete,6,FALSE),IF(Hierarchisation!K3112="Sud Est",VLOOKUP(Hierarchisation!E3112,effectifs_ete,7,FALSE),IF(Hierarchisation!K3112="Sud Ouest",VLOOKUP(Hierarchisation!E3112,effectifs_ete,8,FALSE),"Erreur Région"))))))</f>
        <v>#N/A</v>
      </c>
      <c r="U3112" s="17" t="e">
        <f>IF(K3112="Centre",VLOOKUP(E3112,effectifs_hiver,3,FALSE),IF(Hierarchisation!K3112="Grand Nord",VLOOKUP(Hierarchisation!E3112,effectifs_hiver,4,FALSE),IF(Hierarchisation!K3112="Nord Est",VLOOKUP(Hierarchisation!E3112,effectifs_hiver,5,FALSE),IF(Hierarchisation!K3112="Nord Ouest",VLOOKUP(Hierarchisation!E3112,effectifs_hiver,6,FALSE),IF(Hierarchisation!K3112="Sud Est",VLOOKUP(Hierarchisation!E3112,effectifs_hiver,7,FALSE),IF(Hierarchisation!K3112="Sud Ouest",VLOOKUP(Hierarchisation!E3112,effectifs_hiver,8,FALSE),"Erreur Région"))))))</f>
        <v>#N/A</v>
      </c>
      <c r="V3112" s="17" t="e">
        <f>IF(W3112="Transit","Transit",IF(W3112="hiver",VLOOKUP(E3112,'EFFECTIFS Hiver'!$A:$I,9,FALSE),IF(W3112="été",VLOOKUP(E3112,'EFFECTIFS Eté'!$A:$I,9,FALSE),"Erreur saison")))</f>
        <v>#N/A</v>
      </c>
      <c r="W3112" s="18" t="e">
        <f>VLOOKUP(D3112,Listes!B:C,2,FALSE)</f>
        <v>#N/A</v>
      </c>
    </row>
    <row r="3113" spans="1:23" ht="15.75" customHeight="1">
      <c r="A3113" s="11"/>
      <c r="B3113" s="11"/>
      <c r="C3113" s="11"/>
      <c r="D3113" s="11"/>
      <c r="E3113" s="11"/>
      <c r="F3113" s="11"/>
      <c r="G3113" s="11" t="e">
        <f>VLOOKUP(E3113,TAXONS!B:C,2,FALSE)</f>
        <v>#N/A</v>
      </c>
      <c r="H3113" s="13">
        <f t="shared" si="243"/>
        <v>0</v>
      </c>
      <c r="I3113" s="12" t="e">
        <f t="shared" si="244"/>
        <v>#N/A</v>
      </c>
      <c r="J3113" s="14" t="e">
        <f t="shared" si="245"/>
        <v>#N/A</v>
      </c>
      <c r="K3113" s="15" t="e">
        <f>VLOOKUP(B3113,REGIONS!A:D,4,FALSE)</f>
        <v>#N/A</v>
      </c>
      <c r="L3113" s="19" t="e">
        <f>VLOOKUP(G3113,Sensibilité!$A:$L,12,FALSE)</f>
        <v>#N/A</v>
      </c>
      <c r="M3113" s="19" t="e">
        <f t="shared" si="246"/>
        <v>#N/A</v>
      </c>
      <c r="N3113" s="19" t="e">
        <f t="shared" si="247"/>
        <v>#N/A</v>
      </c>
      <c r="O3113" s="15" t="str">
        <f>IF(D3113=Listes!$B$6,"SWARMING",IF(OR(D3113=Listes!$B$1,D3113=Listes!$B$2,D3113=Listes!$B$5),2,IF(OR(D3113=Listes!$B$3,D3113=Listes!$B$4),1,"erreur colonne D")))</f>
        <v>SWARMING</v>
      </c>
      <c r="P3113" s="15" t="e">
        <f>IF(OR(W3113="Hiver",W3113="Transit"),VLOOKUP(E3113,IC!A:E,4,FALSE),IF(W3113="été",VLOOKUP(E3113,IC!A:E,3,FALSE),"erreur"))</f>
        <v>#N/A</v>
      </c>
      <c r="Q3113" s="15" t="e">
        <f>IF(P3113="NR",0,IF(F3113&lt;5,0,IF(P3113=1,VLOOKUP(F3113,IC!$G$1:$I$8,3,TRUE),
IF(P3113=2,VLOOKUP(F3113,IC!$K$1:$M$8,3,TRUE),
IF(P3113=3,VLOOKUP(F3113,IC!$O$1:$Q$8,3,TRUE),IF(P3113=4,VLOOKUP(F3113,IC!$S$2:$U$9,3,TRUE),
"erreur"))))))</f>
        <v>#N/A</v>
      </c>
      <c r="R3113" s="16" t="e">
        <f>IF(OR(V3113="NA",V3113="Transit",V3113&lt;Listes!$F$1),"non applicable",F3113/V3113)</f>
        <v>#N/A</v>
      </c>
      <c r="S3113" s="16" t="e">
        <f>IF(W3113="Transit","Non applicable",IF(AND(W3113="été",T3113&gt;Listes!F3112),F3113/T3113,IF(AND(W3113="Hiver",Hierarchisation!U3113&gt;Listes!F3112),F3113/U3113,"non applicable")))</f>
        <v>#N/A</v>
      </c>
      <c r="T3113" s="17" t="e">
        <f>IF(K3113="Centre",VLOOKUP(E3113,effectifs_ete,3,FALSE),IF(Hierarchisation!K3113="Grand Nord",VLOOKUP(Hierarchisation!E3113,effectifs_ete,4,FALSE),IF(Hierarchisation!K3113="Nord Est",VLOOKUP(Hierarchisation!E3113,effectifs_ete,5,FALSE),IF(Hierarchisation!K3113="Nord Ouest",VLOOKUP(Hierarchisation!E3113,effectifs_ete,6,FALSE),IF(Hierarchisation!K3113="Sud Est",VLOOKUP(Hierarchisation!E3113,effectifs_ete,7,FALSE),IF(Hierarchisation!K3113="Sud Ouest",VLOOKUP(Hierarchisation!E3113,effectifs_ete,8,FALSE),"Erreur Région"))))))</f>
        <v>#N/A</v>
      </c>
      <c r="U3113" s="17" t="e">
        <f>IF(K3113="Centre",VLOOKUP(E3113,effectifs_hiver,3,FALSE),IF(Hierarchisation!K3113="Grand Nord",VLOOKUP(Hierarchisation!E3113,effectifs_hiver,4,FALSE),IF(Hierarchisation!K3113="Nord Est",VLOOKUP(Hierarchisation!E3113,effectifs_hiver,5,FALSE),IF(Hierarchisation!K3113="Nord Ouest",VLOOKUP(Hierarchisation!E3113,effectifs_hiver,6,FALSE),IF(Hierarchisation!K3113="Sud Est",VLOOKUP(Hierarchisation!E3113,effectifs_hiver,7,FALSE),IF(Hierarchisation!K3113="Sud Ouest",VLOOKUP(Hierarchisation!E3113,effectifs_hiver,8,FALSE),"Erreur Région"))))))</f>
        <v>#N/A</v>
      </c>
      <c r="V3113" s="17" t="e">
        <f>IF(W3113="Transit","Transit",IF(W3113="hiver",VLOOKUP(E3113,'EFFECTIFS Hiver'!$A:$I,9,FALSE),IF(W3113="été",VLOOKUP(E3113,'EFFECTIFS Eté'!$A:$I,9,FALSE),"Erreur saison")))</f>
        <v>#N/A</v>
      </c>
      <c r="W3113" s="18" t="e">
        <f>VLOOKUP(D3113,Listes!B:C,2,FALSE)</f>
        <v>#N/A</v>
      </c>
    </row>
    <row r="3114" spans="1:23" ht="15.75" customHeight="1">
      <c r="A3114" s="11"/>
      <c r="B3114" s="11"/>
      <c r="C3114" s="11"/>
      <c r="D3114" s="11"/>
      <c r="E3114" s="11"/>
      <c r="F3114" s="11"/>
      <c r="G3114" s="11" t="e">
        <f>VLOOKUP(E3114,TAXONS!B:C,2,FALSE)</f>
        <v>#N/A</v>
      </c>
      <c r="H3114" s="13">
        <f t="shared" si="243"/>
        <v>0</v>
      </c>
      <c r="I3114" s="12" t="e">
        <f t="shared" si="244"/>
        <v>#N/A</v>
      </c>
      <c r="J3114" s="14" t="e">
        <f t="shared" si="245"/>
        <v>#N/A</v>
      </c>
      <c r="K3114" s="15" t="e">
        <f>VLOOKUP(B3114,REGIONS!A:D,4,FALSE)</f>
        <v>#N/A</v>
      </c>
      <c r="L3114" s="19" t="e">
        <f>VLOOKUP(G3114,Sensibilité!$A:$L,12,FALSE)</f>
        <v>#N/A</v>
      </c>
      <c r="M3114" s="19" t="e">
        <f t="shared" si="246"/>
        <v>#N/A</v>
      </c>
      <c r="N3114" s="19" t="e">
        <f t="shared" si="247"/>
        <v>#N/A</v>
      </c>
      <c r="O3114" s="15" t="str">
        <f>IF(D3114=Listes!$B$6,"SWARMING",IF(OR(D3114=Listes!$B$1,D3114=Listes!$B$2,D3114=Listes!$B$5),2,IF(OR(D3114=Listes!$B$3,D3114=Listes!$B$4),1,"erreur colonne D")))</f>
        <v>SWARMING</v>
      </c>
      <c r="P3114" s="15" t="e">
        <f>IF(OR(W3114="Hiver",W3114="Transit"),VLOOKUP(E3114,IC!A:E,4,FALSE),IF(W3114="été",VLOOKUP(E3114,IC!A:E,3,FALSE),"erreur"))</f>
        <v>#N/A</v>
      </c>
      <c r="Q3114" s="15" t="e">
        <f>IF(P3114="NR",0,IF(F3114&lt;5,0,IF(P3114=1,VLOOKUP(F3114,IC!$G$1:$I$8,3,TRUE),
IF(P3114=2,VLOOKUP(F3114,IC!$K$1:$M$8,3,TRUE),
IF(P3114=3,VLOOKUP(F3114,IC!$O$1:$Q$8,3,TRUE),IF(P3114=4,VLOOKUP(F3114,IC!$S$2:$U$9,3,TRUE),
"erreur"))))))</f>
        <v>#N/A</v>
      </c>
      <c r="R3114" s="16" t="e">
        <f>IF(OR(V3114="NA",V3114="Transit",V3114&lt;Listes!$F$1),"non applicable",F3114/V3114)</f>
        <v>#N/A</v>
      </c>
      <c r="S3114" s="16" t="e">
        <f>IF(W3114="Transit","Non applicable",IF(AND(W3114="été",T3114&gt;Listes!F3113),F3114/T3114,IF(AND(W3114="Hiver",Hierarchisation!U3114&gt;Listes!F3113),F3114/U3114,"non applicable")))</f>
        <v>#N/A</v>
      </c>
      <c r="T3114" s="17" t="e">
        <f>IF(K3114="Centre",VLOOKUP(E3114,effectifs_ete,3,FALSE),IF(Hierarchisation!K3114="Grand Nord",VLOOKUP(Hierarchisation!E3114,effectifs_ete,4,FALSE),IF(Hierarchisation!K3114="Nord Est",VLOOKUP(Hierarchisation!E3114,effectifs_ete,5,FALSE),IF(Hierarchisation!K3114="Nord Ouest",VLOOKUP(Hierarchisation!E3114,effectifs_ete,6,FALSE),IF(Hierarchisation!K3114="Sud Est",VLOOKUP(Hierarchisation!E3114,effectifs_ete,7,FALSE),IF(Hierarchisation!K3114="Sud Ouest",VLOOKUP(Hierarchisation!E3114,effectifs_ete,8,FALSE),"Erreur Région"))))))</f>
        <v>#N/A</v>
      </c>
      <c r="U3114" s="17" t="e">
        <f>IF(K3114="Centre",VLOOKUP(E3114,effectifs_hiver,3,FALSE),IF(Hierarchisation!K3114="Grand Nord",VLOOKUP(Hierarchisation!E3114,effectifs_hiver,4,FALSE),IF(Hierarchisation!K3114="Nord Est",VLOOKUP(Hierarchisation!E3114,effectifs_hiver,5,FALSE),IF(Hierarchisation!K3114="Nord Ouest",VLOOKUP(Hierarchisation!E3114,effectifs_hiver,6,FALSE),IF(Hierarchisation!K3114="Sud Est",VLOOKUP(Hierarchisation!E3114,effectifs_hiver,7,FALSE),IF(Hierarchisation!K3114="Sud Ouest",VLOOKUP(Hierarchisation!E3114,effectifs_hiver,8,FALSE),"Erreur Région"))))))</f>
        <v>#N/A</v>
      </c>
      <c r="V3114" s="17" t="e">
        <f>IF(W3114="Transit","Transit",IF(W3114="hiver",VLOOKUP(E3114,'EFFECTIFS Hiver'!$A:$I,9,FALSE),IF(W3114="été",VLOOKUP(E3114,'EFFECTIFS Eté'!$A:$I,9,FALSE),"Erreur saison")))</f>
        <v>#N/A</v>
      </c>
      <c r="W3114" s="18" t="e">
        <f>VLOOKUP(D3114,Listes!B:C,2,FALSE)</f>
        <v>#N/A</v>
      </c>
    </row>
    <row r="3115" spans="1:23" ht="15.75" customHeight="1">
      <c r="A3115" s="11"/>
      <c r="B3115" s="11"/>
      <c r="C3115" s="11"/>
      <c r="D3115" s="11"/>
      <c r="E3115" s="11"/>
      <c r="F3115" s="11"/>
      <c r="G3115" s="11" t="e">
        <f>VLOOKUP(E3115,TAXONS!B:C,2,FALSE)</f>
        <v>#N/A</v>
      </c>
      <c r="H3115" s="13">
        <f t="shared" si="243"/>
        <v>0</v>
      </c>
      <c r="I3115" s="12" t="e">
        <f t="shared" si="244"/>
        <v>#N/A</v>
      </c>
      <c r="J3115" s="14" t="e">
        <f t="shared" si="245"/>
        <v>#N/A</v>
      </c>
      <c r="K3115" s="15" t="e">
        <f>VLOOKUP(B3115,REGIONS!A:D,4,FALSE)</f>
        <v>#N/A</v>
      </c>
      <c r="L3115" s="19" t="e">
        <f>VLOOKUP(G3115,Sensibilité!$A:$L,12,FALSE)</f>
        <v>#N/A</v>
      </c>
      <c r="M3115" s="19" t="e">
        <f t="shared" si="246"/>
        <v>#N/A</v>
      </c>
      <c r="N3115" s="19" t="e">
        <f t="shared" si="247"/>
        <v>#N/A</v>
      </c>
      <c r="O3115" s="15" t="str">
        <f>IF(D3115=Listes!$B$6,"SWARMING",IF(OR(D3115=Listes!$B$1,D3115=Listes!$B$2,D3115=Listes!$B$5),2,IF(OR(D3115=Listes!$B$3,D3115=Listes!$B$4),1,"erreur colonne D")))</f>
        <v>SWARMING</v>
      </c>
      <c r="P3115" s="15" t="e">
        <f>IF(OR(W3115="Hiver",W3115="Transit"),VLOOKUP(E3115,IC!A:E,4,FALSE),IF(W3115="été",VLOOKUP(E3115,IC!A:E,3,FALSE),"erreur"))</f>
        <v>#N/A</v>
      </c>
      <c r="Q3115" s="15" t="e">
        <f>IF(P3115="NR",0,IF(F3115&lt;5,0,IF(P3115=1,VLOOKUP(F3115,IC!$G$1:$I$8,3,TRUE),
IF(P3115=2,VLOOKUP(F3115,IC!$K$1:$M$8,3,TRUE),
IF(P3115=3,VLOOKUP(F3115,IC!$O$1:$Q$8,3,TRUE),IF(P3115=4,VLOOKUP(F3115,IC!$S$2:$U$9,3,TRUE),
"erreur"))))))</f>
        <v>#N/A</v>
      </c>
      <c r="R3115" s="16" t="e">
        <f>IF(OR(V3115="NA",V3115="Transit",V3115&lt;Listes!$F$1),"non applicable",F3115/V3115)</f>
        <v>#N/A</v>
      </c>
      <c r="S3115" s="16" t="e">
        <f>IF(W3115="Transit","Non applicable",IF(AND(W3115="été",T3115&gt;Listes!F3114),F3115/T3115,IF(AND(W3115="Hiver",Hierarchisation!U3115&gt;Listes!F3114),F3115/U3115,"non applicable")))</f>
        <v>#N/A</v>
      </c>
      <c r="T3115" s="17" t="e">
        <f>IF(K3115="Centre",VLOOKUP(E3115,effectifs_ete,3,FALSE),IF(Hierarchisation!K3115="Grand Nord",VLOOKUP(Hierarchisation!E3115,effectifs_ete,4,FALSE),IF(Hierarchisation!K3115="Nord Est",VLOOKUP(Hierarchisation!E3115,effectifs_ete,5,FALSE),IF(Hierarchisation!K3115="Nord Ouest",VLOOKUP(Hierarchisation!E3115,effectifs_ete,6,FALSE),IF(Hierarchisation!K3115="Sud Est",VLOOKUP(Hierarchisation!E3115,effectifs_ete,7,FALSE),IF(Hierarchisation!K3115="Sud Ouest",VLOOKUP(Hierarchisation!E3115,effectifs_ete,8,FALSE),"Erreur Région"))))))</f>
        <v>#N/A</v>
      </c>
      <c r="U3115" s="17" t="e">
        <f>IF(K3115="Centre",VLOOKUP(E3115,effectifs_hiver,3,FALSE),IF(Hierarchisation!K3115="Grand Nord",VLOOKUP(Hierarchisation!E3115,effectifs_hiver,4,FALSE),IF(Hierarchisation!K3115="Nord Est",VLOOKUP(Hierarchisation!E3115,effectifs_hiver,5,FALSE),IF(Hierarchisation!K3115="Nord Ouest",VLOOKUP(Hierarchisation!E3115,effectifs_hiver,6,FALSE),IF(Hierarchisation!K3115="Sud Est",VLOOKUP(Hierarchisation!E3115,effectifs_hiver,7,FALSE),IF(Hierarchisation!K3115="Sud Ouest",VLOOKUP(Hierarchisation!E3115,effectifs_hiver,8,FALSE),"Erreur Région"))))))</f>
        <v>#N/A</v>
      </c>
      <c r="V3115" s="17" t="e">
        <f>IF(W3115="Transit","Transit",IF(W3115="hiver",VLOOKUP(E3115,'EFFECTIFS Hiver'!$A:$I,9,FALSE),IF(W3115="été",VLOOKUP(E3115,'EFFECTIFS Eté'!$A:$I,9,FALSE),"Erreur saison")))</f>
        <v>#N/A</v>
      </c>
      <c r="W3115" s="18" t="e">
        <f>VLOOKUP(D3115,Listes!B:C,2,FALSE)</f>
        <v>#N/A</v>
      </c>
    </row>
    <row r="3116" spans="1:23" ht="15.75" customHeight="1">
      <c r="A3116" s="11"/>
      <c r="B3116" s="11"/>
      <c r="C3116" s="11"/>
      <c r="D3116" s="11"/>
      <c r="E3116" s="11"/>
      <c r="F3116" s="11"/>
      <c r="G3116" s="11" t="e">
        <f>VLOOKUP(E3116,TAXONS!B:C,2,FALSE)</f>
        <v>#N/A</v>
      </c>
      <c r="H3116" s="13">
        <f t="shared" si="243"/>
        <v>0</v>
      </c>
      <c r="I3116" s="12" t="e">
        <f t="shared" si="244"/>
        <v>#N/A</v>
      </c>
      <c r="J3116" s="14" t="e">
        <f t="shared" si="245"/>
        <v>#N/A</v>
      </c>
      <c r="K3116" s="15" t="e">
        <f>VLOOKUP(B3116,REGIONS!A:D,4,FALSE)</f>
        <v>#N/A</v>
      </c>
      <c r="L3116" s="19" t="e">
        <f>VLOOKUP(G3116,Sensibilité!$A:$L,12,FALSE)</f>
        <v>#N/A</v>
      </c>
      <c r="M3116" s="19" t="e">
        <f t="shared" si="246"/>
        <v>#N/A</v>
      </c>
      <c r="N3116" s="19" t="e">
        <f t="shared" si="247"/>
        <v>#N/A</v>
      </c>
      <c r="O3116" s="15" t="str">
        <f>IF(D3116=Listes!$B$6,"SWARMING",IF(OR(D3116=Listes!$B$1,D3116=Listes!$B$2,D3116=Listes!$B$5),2,IF(OR(D3116=Listes!$B$3,D3116=Listes!$B$4),1,"erreur colonne D")))</f>
        <v>SWARMING</v>
      </c>
      <c r="P3116" s="15" t="e">
        <f>IF(OR(W3116="Hiver",W3116="Transit"),VLOOKUP(E3116,IC!A:E,4,FALSE),IF(W3116="été",VLOOKUP(E3116,IC!A:E,3,FALSE),"erreur"))</f>
        <v>#N/A</v>
      </c>
      <c r="Q3116" s="15" t="e">
        <f>IF(P3116="NR",0,IF(F3116&lt;5,0,IF(P3116=1,VLOOKUP(F3116,IC!$G$1:$I$8,3,TRUE),
IF(P3116=2,VLOOKUP(F3116,IC!$K$1:$M$8,3,TRUE),
IF(P3116=3,VLOOKUP(F3116,IC!$O$1:$Q$8,3,TRUE),IF(P3116=4,VLOOKUP(F3116,IC!$S$2:$U$9,3,TRUE),
"erreur"))))))</f>
        <v>#N/A</v>
      </c>
      <c r="R3116" s="16" t="e">
        <f>IF(OR(V3116="NA",V3116="Transit",V3116&lt;Listes!$F$1),"non applicable",F3116/V3116)</f>
        <v>#N/A</v>
      </c>
      <c r="S3116" s="16" t="e">
        <f>IF(W3116="Transit","Non applicable",IF(AND(W3116="été",T3116&gt;Listes!F3115),F3116/T3116,IF(AND(W3116="Hiver",Hierarchisation!U3116&gt;Listes!F3115),F3116/U3116,"non applicable")))</f>
        <v>#N/A</v>
      </c>
      <c r="T3116" s="17" t="e">
        <f>IF(K3116="Centre",VLOOKUP(E3116,effectifs_ete,3,FALSE),IF(Hierarchisation!K3116="Grand Nord",VLOOKUP(Hierarchisation!E3116,effectifs_ete,4,FALSE),IF(Hierarchisation!K3116="Nord Est",VLOOKUP(Hierarchisation!E3116,effectifs_ete,5,FALSE),IF(Hierarchisation!K3116="Nord Ouest",VLOOKUP(Hierarchisation!E3116,effectifs_ete,6,FALSE),IF(Hierarchisation!K3116="Sud Est",VLOOKUP(Hierarchisation!E3116,effectifs_ete,7,FALSE),IF(Hierarchisation!K3116="Sud Ouest",VLOOKUP(Hierarchisation!E3116,effectifs_ete,8,FALSE),"Erreur Région"))))))</f>
        <v>#N/A</v>
      </c>
      <c r="U3116" s="17" t="e">
        <f>IF(K3116="Centre",VLOOKUP(E3116,effectifs_hiver,3,FALSE),IF(Hierarchisation!K3116="Grand Nord",VLOOKUP(Hierarchisation!E3116,effectifs_hiver,4,FALSE),IF(Hierarchisation!K3116="Nord Est",VLOOKUP(Hierarchisation!E3116,effectifs_hiver,5,FALSE),IF(Hierarchisation!K3116="Nord Ouest",VLOOKUP(Hierarchisation!E3116,effectifs_hiver,6,FALSE),IF(Hierarchisation!K3116="Sud Est",VLOOKUP(Hierarchisation!E3116,effectifs_hiver,7,FALSE),IF(Hierarchisation!K3116="Sud Ouest",VLOOKUP(Hierarchisation!E3116,effectifs_hiver,8,FALSE),"Erreur Région"))))))</f>
        <v>#N/A</v>
      </c>
      <c r="V3116" s="17" t="e">
        <f>IF(W3116="Transit","Transit",IF(W3116="hiver",VLOOKUP(E3116,'EFFECTIFS Hiver'!$A:$I,9,FALSE),IF(W3116="été",VLOOKUP(E3116,'EFFECTIFS Eté'!$A:$I,9,FALSE),"Erreur saison")))</f>
        <v>#N/A</v>
      </c>
      <c r="W3116" s="18" t="e">
        <f>VLOOKUP(D3116,Listes!B:C,2,FALSE)</f>
        <v>#N/A</v>
      </c>
    </row>
    <row r="3117" spans="1:23" ht="15.75" customHeight="1">
      <c r="A3117" s="11"/>
      <c r="B3117" s="11"/>
      <c r="C3117" s="11"/>
      <c r="D3117" s="11"/>
      <c r="E3117" s="11"/>
      <c r="F3117" s="11"/>
      <c r="G3117" s="11" t="e">
        <f>VLOOKUP(E3117,TAXONS!B:C,2,FALSE)</f>
        <v>#N/A</v>
      </c>
      <c r="H3117" s="13">
        <f t="shared" si="243"/>
        <v>0</v>
      </c>
      <c r="I3117" s="12" t="e">
        <f t="shared" si="244"/>
        <v>#N/A</v>
      </c>
      <c r="J3117" s="14" t="e">
        <f t="shared" si="245"/>
        <v>#N/A</v>
      </c>
      <c r="K3117" s="15" t="e">
        <f>VLOOKUP(B3117,REGIONS!A:D,4,FALSE)</f>
        <v>#N/A</v>
      </c>
      <c r="L3117" s="19" t="e">
        <f>VLOOKUP(G3117,Sensibilité!$A:$L,12,FALSE)</f>
        <v>#N/A</v>
      </c>
      <c r="M3117" s="19" t="e">
        <f t="shared" si="246"/>
        <v>#N/A</v>
      </c>
      <c r="N3117" s="19" t="e">
        <f t="shared" si="247"/>
        <v>#N/A</v>
      </c>
      <c r="O3117" s="15" t="str">
        <f>IF(D3117=Listes!$B$6,"SWARMING",IF(OR(D3117=Listes!$B$1,D3117=Listes!$B$2,D3117=Listes!$B$5),2,IF(OR(D3117=Listes!$B$3,D3117=Listes!$B$4),1,"erreur colonne D")))</f>
        <v>SWARMING</v>
      </c>
      <c r="P3117" s="15" t="e">
        <f>IF(OR(W3117="Hiver",W3117="Transit"),VLOOKUP(E3117,IC!A:E,4,FALSE),IF(W3117="été",VLOOKUP(E3117,IC!A:E,3,FALSE),"erreur"))</f>
        <v>#N/A</v>
      </c>
      <c r="Q3117" s="15" t="e">
        <f>IF(P3117="NR",0,IF(F3117&lt;5,0,IF(P3117=1,VLOOKUP(F3117,IC!$G$1:$I$8,3,TRUE),
IF(P3117=2,VLOOKUP(F3117,IC!$K$1:$M$8,3,TRUE),
IF(P3117=3,VLOOKUP(F3117,IC!$O$1:$Q$8,3,TRUE),IF(P3117=4,VLOOKUP(F3117,IC!$S$2:$U$9,3,TRUE),
"erreur"))))))</f>
        <v>#N/A</v>
      </c>
      <c r="R3117" s="16" t="e">
        <f>IF(OR(V3117="NA",V3117="Transit",V3117&lt;Listes!$F$1),"non applicable",F3117/V3117)</f>
        <v>#N/A</v>
      </c>
      <c r="S3117" s="16" t="e">
        <f>IF(W3117="Transit","Non applicable",IF(AND(W3117="été",T3117&gt;Listes!F3116),F3117/T3117,IF(AND(W3117="Hiver",Hierarchisation!U3117&gt;Listes!F3116),F3117/U3117,"non applicable")))</f>
        <v>#N/A</v>
      </c>
      <c r="T3117" s="17" t="e">
        <f>IF(K3117="Centre",VLOOKUP(E3117,effectifs_ete,3,FALSE),IF(Hierarchisation!K3117="Grand Nord",VLOOKUP(Hierarchisation!E3117,effectifs_ete,4,FALSE),IF(Hierarchisation!K3117="Nord Est",VLOOKUP(Hierarchisation!E3117,effectifs_ete,5,FALSE),IF(Hierarchisation!K3117="Nord Ouest",VLOOKUP(Hierarchisation!E3117,effectifs_ete,6,FALSE),IF(Hierarchisation!K3117="Sud Est",VLOOKUP(Hierarchisation!E3117,effectifs_ete,7,FALSE),IF(Hierarchisation!K3117="Sud Ouest",VLOOKUP(Hierarchisation!E3117,effectifs_ete,8,FALSE),"Erreur Région"))))))</f>
        <v>#N/A</v>
      </c>
      <c r="U3117" s="17" t="e">
        <f>IF(K3117="Centre",VLOOKUP(E3117,effectifs_hiver,3,FALSE),IF(Hierarchisation!K3117="Grand Nord",VLOOKUP(Hierarchisation!E3117,effectifs_hiver,4,FALSE),IF(Hierarchisation!K3117="Nord Est",VLOOKUP(Hierarchisation!E3117,effectifs_hiver,5,FALSE),IF(Hierarchisation!K3117="Nord Ouest",VLOOKUP(Hierarchisation!E3117,effectifs_hiver,6,FALSE),IF(Hierarchisation!K3117="Sud Est",VLOOKUP(Hierarchisation!E3117,effectifs_hiver,7,FALSE),IF(Hierarchisation!K3117="Sud Ouest",VLOOKUP(Hierarchisation!E3117,effectifs_hiver,8,FALSE),"Erreur Région"))))))</f>
        <v>#N/A</v>
      </c>
      <c r="V3117" s="17" t="e">
        <f>IF(W3117="Transit","Transit",IF(W3117="hiver",VLOOKUP(E3117,'EFFECTIFS Hiver'!$A:$I,9,FALSE),IF(W3117="été",VLOOKUP(E3117,'EFFECTIFS Eté'!$A:$I,9,FALSE),"Erreur saison")))</f>
        <v>#N/A</v>
      </c>
      <c r="W3117" s="18" t="e">
        <f>VLOOKUP(D3117,Listes!B:C,2,FALSE)</f>
        <v>#N/A</v>
      </c>
    </row>
    <row r="3118" spans="1:23" ht="15.75" customHeight="1">
      <c r="A3118" s="11"/>
      <c r="B3118" s="11"/>
      <c r="C3118" s="11"/>
      <c r="D3118" s="11"/>
      <c r="E3118" s="11"/>
      <c r="F3118" s="11"/>
      <c r="G3118" s="11" t="e">
        <f>VLOOKUP(E3118,TAXONS!B:C,2,FALSE)</f>
        <v>#N/A</v>
      </c>
      <c r="H3118" s="13">
        <f t="shared" si="243"/>
        <v>0</v>
      </c>
      <c r="I3118" s="12" t="e">
        <f t="shared" si="244"/>
        <v>#N/A</v>
      </c>
      <c r="J3118" s="14" t="e">
        <f t="shared" si="245"/>
        <v>#N/A</v>
      </c>
      <c r="K3118" s="15" t="e">
        <f>VLOOKUP(B3118,REGIONS!A:D,4,FALSE)</f>
        <v>#N/A</v>
      </c>
      <c r="L3118" s="19" t="e">
        <f>VLOOKUP(G3118,Sensibilité!$A:$L,12,FALSE)</f>
        <v>#N/A</v>
      </c>
      <c r="M3118" s="19" t="e">
        <f t="shared" si="246"/>
        <v>#N/A</v>
      </c>
      <c r="N3118" s="19" t="e">
        <f t="shared" si="247"/>
        <v>#N/A</v>
      </c>
      <c r="O3118" s="15" t="str">
        <f>IF(D3118=Listes!$B$6,"SWARMING",IF(OR(D3118=Listes!$B$1,D3118=Listes!$B$2,D3118=Listes!$B$5),2,IF(OR(D3118=Listes!$B$3,D3118=Listes!$B$4),1,"erreur colonne D")))</f>
        <v>SWARMING</v>
      </c>
      <c r="P3118" s="15" t="e">
        <f>IF(OR(W3118="Hiver",W3118="Transit"),VLOOKUP(E3118,IC!A:E,4,FALSE),IF(W3118="été",VLOOKUP(E3118,IC!A:E,3,FALSE),"erreur"))</f>
        <v>#N/A</v>
      </c>
      <c r="Q3118" s="15" t="e">
        <f>IF(P3118="NR",0,IF(F3118&lt;5,0,IF(P3118=1,VLOOKUP(F3118,IC!$G$1:$I$8,3,TRUE),
IF(P3118=2,VLOOKUP(F3118,IC!$K$1:$M$8,3,TRUE),
IF(P3118=3,VLOOKUP(F3118,IC!$O$1:$Q$8,3,TRUE),IF(P3118=4,VLOOKUP(F3118,IC!$S$2:$U$9,3,TRUE),
"erreur"))))))</f>
        <v>#N/A</v>
      </c>
      <c r="R3118" s="16" t="e">
        <f>IF(OR(V3118="NA",V3118="Transit",V3118&lt;Listes!$F$1),"non applicable",F3118/V3118)</f>
        <v>#N/A</v>
      </c>
      <c r="S3118" s="16" t="e">
        <f>IF(W3118="Transit","Non applicable",IF(AND(W3118="été",T3118&gt;Listes!F3117),F3118/T3118,IF(AND(W3118="Hiver",Hierarchisation!U3118&gt;Listes!F3117),F3118/U3118,"non applicable")))</f>
        <v>#N/A</v>
      </c>
      <c r="T3118" s="17" t="e">
        <f>IF(K3118="Centre",VLOOKUP(E3118,effectifs_ete,3,FALSE),IF(Hierarchisation!K3118="Grand Nord",VLOOKUP(Hierarchisation!E3118,effectifs_ete,4,FALSE),IF(Hierarchisation!K3118="Nord Est",VLOOKUP(Hierarchisation!E3118,effectifs_ete,5,FALSE),IF(Hierarchisation!K3118="Nord Ouest",VLOOKUP(Hierarchisation!E3118,effectifs_ete,6,FALSE),IF(Hierarchisation!K3118="Sud Est",VLOOKUP(Hierarchisation!E3118,effectifs_ete,7,FALSE),IF(Hierarchisation!K3118="Sud Ouest",VLOOKUP(Hierarchisation!E3118,effectifs_ete,8,FALSE),"Erreur Région"))))))</f>
        <v>#N/A</v>
      </c>
      <c r="U3118" s="17" t="e">
        <f>IF(K3118="Centre",VLOOKUP(E3118,effectifs_hiver,3,FALSE),IF(Hierarchisation!K3118="Grand Nord",VLOOKUP(Hierarchisation!E3118,effectifs_hiver,4,FALSE),IF(Hierarchisation!K3118="Nord Est",VLOOKUP(Hierarchisation!E3118,effectifs_hiver,5,FALSE),IF(Hierarchisation!K3118="Nord Ouest",VLOOKUP(Hierarchisation!E3118,effectifs_hiver,6,FALSE),IF(Hierarchisation!K3118="Sud Est",VLOOKUP(Hierarchisation!E3118,effectifs_hiver,7,FALSE),IF(Hierarchisation!K3118="Sud Ouest",VLOOKUP(Hierarchisation!E3118,effectifs_hiver,8,FALSE),"Erreur Région"))))))</f>
        <v>#N/A</v>
      </c>
      <c r="V3118" s="17" t="e">
        <f>IF(W3118="Transit","Transit",IF(W3118="hiver",VLOOKUP(E3118,'EFFECTIFS Hiver'!$A:$I,9,FALSE),IF(W3118="été",VLOOKUP(E3118,'EFFECTIFS Eté'!$A:$I,9,FALSE),"Erreur saison")))</f>
        <v>#N/A</v>
      </c>
      <c r="W3118" s="18" t="e">
        <f>VLOOKUP(D3118,Listes!B:C,2,FALSE)</f>
        <v>#N/A</v>
      </c>
    </row>
    <row r="3119" spans="1:23" ht="15.75" customHeight="1">
      <c r="A3119" s="11"/>
      <c r="B3119" s="11"/>
      <c r="C3119" s="11"/>
      <c r="D3119" s="11"/>
      <c r="E3119" s="11"/>
      <c r="F3119" s="11"/>
      <c r="G3119" s="11" t="e">
        <f>VLOOKUP(E3119,TAXONS!B:C,2,FALSE)</f>
        <v>#N/A</v>
      </c>
      <c r="H3119" s="13">
        <f t="shared" si="243"/>
        <v>0</v>
      </c>
      <c r="I3119" s="12" t="e">
        <f t="shared" si="244"/>
        <v>#N/A</v>
      </c>
      <c r="J3119" s="14" t="e">
        <f t="shared" si="245"/>
        <v>#N/A</v>
      </c>
      <c r="K3119" s="15" t="e">
        <f>VLOOKUP(B3119,REGIONS!A:D,4,FALSE)</f>
        <v>#N/A</v>
      </c>
      <c r="L3119" s="19" t="e">
        <f>VLOOKUP(G3119,Sensibilité!$A:$L,12,FALSE)</f>
        <v>#N/A</v>
      </c>
      <c r="M3119" s="19" t="e">
        <f t="shared" si="246"/>
        <v>#N/A</v>
      </c>
      <c r="N3119" s="19" t="e">
        <f t="shared" si="247"/>
        <v>#N/A</v>
      </c>
      <c r="O3119" s="15" t="str">
        <f>IF(D3119=Listes!$B$6,"SWARMING",IF(OR(D3119=Listes!$B$1,D3119=Listes!$B$2,D3119=Listes!$B$5),2,IF(OR(D3119=Listes!$B$3,D3119=Listes!$B$4),1,"erreur colonne D")))</f>
        <v>SWARMING</v>
      </c>
      <c r="P3119" s="15" t="e">
        <f>IF(OR(W3119="Hiver",W3119="Transit"),VLOOKUP(E3119,IC!A:E,4,FALSE),IF(W3119="été",VLOOKUP(E3119,IC!A:E,3,FALSE),"erreur"))</f>
        <v>#N/A</v>
      </c>
      <c r="Q3119" s="15" t="e">
        <f>IF(P3119="NR",0,IF(F3119&lt;5,0,IF(P3119=1,VLOOKUP(F3119,IC!$G$1:$I$8,3,TRUE),
IF(P3119=2,VLOOKUP(F3119,IC!$K$1:$M$8,3,TRUE),
IF(P3119=3,VLOOKUP(F3119,IC!$O$1:$Q$8,3,TRUE),IF(P3119=4,VLOOKUP(F3119,IC!$S$2:$U$9,3,TRUE),
"erreur"))))))</f>
        <v>#N/A</v>
      </c>
      <c r="R3119" s="16" t="e">
        <f>IF(OR(V3119="NA",V3119="Transit",V3119&lt;Listes!$F$1),"non applicable",F3119/V3119)</f>
        <v>#N/A</v>
      </c>
      <c r="S3119" s="16" t="e">
        <f>IF(W3119="Transit","Non applicable",IF(AND(W3119="été",T3119&gt;Listes!F3118),F3119/T3119,IF(AND(W3119="Hiver",Hierarchisation!U3119&gt;Listes!F3118),F3119/U3119,"non applicable")))</f>
        <v>#N/A</v>
      </c>
      <c r="T3119" s="17" t="e">
        <f>IF(K3119="Centre",VLOOKUP(E3119,effectifs_ete,3,FALSE),IF(Hierarchisation!K3119="Grand Nord",VLOOKUP(Hierarchisation!E3119,effectifs_ete,4,FALSE),IF(Hierarchisation!K3119="Nord Est",VLOOKUP(Hierarchisation!E3119,effectifs_ete,5,FALSE),IF(Hierarchisation!K3119="Nord Ouest",VLOOKUP(Hierarchisation!E3119,effectifs_ete,6,FALSE),IF(Hierarchisation!K3119="Sud Est",VLOOKUP(Hierarchisation!E3119,effectifs_ete,7,FALSE),IF(Hierarchisation!K3119="Sud Ouest",VLOOKUP(Hierarchisation!E3119,effectifs_ete,8,FALSE),"Erreur Région"))))))</f>
        <v>#N/A</v>
      </c>
      <c r="U3119" s="17" t="e">
        <f>IF(K3119="Centre",VLOOKUP(E3119,effectifs_hiver,3,FALSE),IF(Hierarchisation!K3119="Grand Nord",VLOOKUP(Hierarchisation!E3119,effectifs_hiver,4,FALSE),IF(Hierarchisation!K3119="Nord Est",VLOOKUP(Hierarchisation!E3119,effectifs_hiver,5,FALSE),IF(Hierarchisation!K3119="Nord Ouest",VLOOKUP(Hierarchisation!E3119,effectifs_hiver,6,FALSE),IF(Hierarchisation!K3119="Sud Est",VLOOKUP(Hierarchisation!E3119,effectifs_hiver,7,FALSE),IF(Hierarchisation!K3119="Sud Ouest",VLOOKUP(Hierarchisation!E3119,effectifs_hiver,8,FALSE),"Erreur Région"))))))</f>
        <v>#N/A</v>
      </c>
      <c r="V3119" s="17" t="e">
        <f>IF(W3119="Transit","Transit",IF(W3119="hiver",VLOOKUP(E3119,'EFFECTIFS Hiver'!$A:$I,9,FALSE),IF(W3119="été",VLOOKUP(E3119,'EFFECTIFS Eté'!$A:$I,9,FALSE),"Erreur saison")))</f>
        <v>#N/A</v>
      </c>
      <c r="W3119" s="18" t="e">
        <f>VLOOKUP(D3119,Listes!B:C,2,FALSE)</f>
        <v>#N/A</v>
      </c>
    </row>
    <row r="3120" spans="1:23" ht="15.75" customHeight="1">
      <c r="A3120" s="11"/>
      <c r="B3120" s="11"/>
      <c r="C3120" s="11"/>
      <c r="D3120" s="11"/>
      <c r="E3120" s="11"/>
      <c r="F3120" s="11"/>
      <c r="G3120" s="11" t="e">
        <f>VLOOKUP(E3120,TAXONS!B:C,2,FALSE)</f>
        <v>#N/A</v>
      </c>
      <c r="H3120" s="13">
        <f t="shared" si="243"/>
        <v>0</v>
      </c>
      <c r="I3120" s="12" t="e">
        <f t="shared" si="244"/>
        <v>#N/A</v>
      </c>
      <c r="J3120" s="14" t="e">
        <f t="shared" si="245"/>
        <v>#N/A</v>
      </c>
      <c r="K3120" s="15" t="e">
        <f>VLOOKUP(B3120,REGIONS!A:D,4,FALSE)</f>
        <v>#N/A</v>
      </c>
      <c r="L3120" s="19" t="e">
        <f>VLOOKUP(G3120,Sensibilité!$A:$L,12,FALSE)</f>
        <v>#N/A</v>
      </c>
      <c r="M3120" s="19" t="e">
        <f t="shared" si="246"/>
        <v>#N/A</v>
      </c>
      <c r="N3120" s="19" t="e">
        <f t="shared" si="247"/>
        <v>#N/A</v>
      </c>
      <c r="O3120" s="15" t="str">
        <f>IF(D3120=Listes!$B$6,"SWARMING",IF(OR(D3120=Listes!$B$1,D3120=Listes!$B$2,D3120=Listes!$B$5),2,IF(OR(D3120=Listes!$B$3,D3120=Listes!$B$4),1,"erreur colonne D")))</f>
        <v>SWARMING</v>
      </c>
      <c r="P3120" s="15" t="e">
        <f>IF(OR(W3120="Hiver",W3120="Transit"),VLOOKUP(E3120,IC!A:E,4,FALSE),IF(W3120="été",VLOOKUP(E3120,IC!A:E,3,FALSE),"erreur"))</f>
        <v>#N/A</v>
      </c>
      <c r="Q3120" s="15" t="e">
        <f>IF(P3120="NR",0,IF(F3120&lt;5,0,IF(P3120=1,VLOOKUP(F3120,IC!$G$1:$I$8,3,TRUE),
IF(P3120=2,VLOOKUP(F3120,IC!$K$1:$M$8,3,TRUE),
IF(P3120=3,VLOOKUP(F3120,IC!$O$1:$Q$8,3,TRUE),IF(P3120=4,VLOOKUP(F3120,IC!$S$2:$U$9,3,TRUE),
"erreur"))))))</f>
        <v>#N/A</v>
      </c>
      <c r="R3120" s="16" t="e">
        <f>IF(OR(V3120="NA",V3120="Transit",V3120&lt;Listes!$F$1),"non applicable",F3120/V3120)</f>
        <v>#N/A</v>
      </c>
      <c r="S3120" s="16" t="e">
        <f>IF(W3120="Transit","Non applicable",IF(AND(W3120="été",T3120&gt;Listes!F3119),F3120/T3120,IF(AND(W3120="Hiver",Hierarchisation!U3120&gt;Listes!F3119),F3120/U3120,"non applicable")))</f>
        <v>#N/A</v>
      </c>
      <c r="T3120" s="17" t="e">
        <f>IF(K3120="Centre",VLOOKUP(E3120,effectifs_ete,3,FALSE),IF(Hierarchisation!K3120="Grand Nord",VLOOKUP(Hierarchisation!E3120,effectifs_ete,4,FALSE),IF(Hierarchisation!K3120="Nord Est",VLOOKUP(Hierarchisation!E3120,effectifs_ete,5,FALSE),IF(Hierarchisation!K3120="Nord Ouest",VLOOKUP(Hierarchisation!E3120,effectifs_ete,6,FALSE),IF(Hierarchisation!K3120="Sud Est",VLOOKUP(Hierarchisation!E3120,effectifs_ete,7,FALSE),IF(Hierarchisation!K3120="Sud Ouest",VLOOKUP(Hierarchisation!E3120,effectifs_ete,8,FALSE),"Erreur Région"))))))</f>
        <v>#N/A</v>
      </c>
      <c r="U3120" s="17" t="e">
        <f>IF(K3120="Centre",VLOOKUP(E3120,effectifs_hiver,3,FALSE),IF(Hierarchisation!K3120="Grand Nord",VLOOKUP(Hierarchisation!E3120,effectifs_hiver,4,FALSE),IF(Hierarchisation!K3120="Nord Est",VLOOKUP(Hierarchisation!E3120,effectifs_hiver,5,FALSE),IF(Hierarchisation!K3120="Nord Ouest",VLOOKUP(Hierarchisation!E3120,effectifs_hiver,6,FALSE),IF(Hierarchisation!K3120="Sud Est",VLOOKUP(Hierarchisation!E3120,effectifs_hiver,7,FALSE),IF(Hierarchisation!K3120="Sud Ouest",VLOOKUP(Hierarchisation!E3120,effectifs_hiver,8,FALSE),"Erreur Région"))))))</f>
        <v>#N/A</v>
      </c>
      <c r="V3120" s="17" t="e">
        <f>IF(W3120="Transit","Transit",IF(W3120="hiver",VLOOKUP(E3120,'EFFECTIFS Hiver'!$A:$I,9,FALSE),IF(W3120="été",VLOOKUP(E3120,'EFFECTIFS Eté'!$A:$I,9,FALSE),"Erreur saison")))</f>
        <v>#N/A</v>
      </c>
      <c r="W3120" s="18" t="e">
        <f>VLOOKUP(D3120,Listes!B:C,2,FALSE)</f>
        <v>#N/A</v>
      </c>
    </row>
    <row r="3121" spans="1:23" ht="15.75" customHeight="1">
      <c r="A3121" s="11"/>
      <c r="B3121" s="11"/>
      <c r="C3121" s="11"/>
      <c r="D3121" s="11"/>
      <c r="E3121" s="11"/>
      <c r="F3121" s="11"/>
      <c r="G3121" s="11" t="e">
        <f>VLOOKUP(E3121,TAXONS!B:C,2,FALSE)</f>
        <v>#N/A</v>
      </c>
      <c r="H3121" s="13">
        <f t="shared" si="243"/>
        <v>0</v>
      </c>
      <c r="I3121" s="12" t="e">
        <f t="shared" si="244"/>
        <v>#N/A</v>
      </c>
      <c r="J3121" s="14" t="e">
        <f t="shared" si="245"/>
        <v>#N/A</v>
      </c>
      <c r="K3121" s="15" t="e">
        <f>VLOOKUP(B3121,REGIONS!A:D,4,FALSE)</f>
        <v>#N/A</v>
      </c>
      <c r="L3121" s="19" t="e">
        <f>VLOOKUP(G3121,Sensibilité!$A:$L,12,FALSE)</f>
        <v>#N/A</v>
      </c>
      <c r="M3121" s="19" t="e">
        <f t="shared" si="246"/>
        <v>#N/A</v>
      </c>
      <c r="N3121" s="19" t="e">
        <f t="shared" si="247"/>
        <v>#N/A</v>
      </c>
      <c r="O3121" s="15" t="str">
        <f>IF(D3121=Listes!$B$6,"SWARMING",IF(OR(D3121=Listes!$B$1,D3121=Listes!$B$2,D3121=Listes!$B$5),2,IF(OR(D3121=Listes!$B$3,D3121=Listes!$B$4),1,"erreur colonne D")))</f>
        <v>SWARMING</v>
      </c>
      <c r="P3121" s="15" t="e">
        <f>IF(OR(W3121="Hiver",W3121="Transit"),VLOOKUP(E3121,IC!A:E,4,FALSE),IF(W3121="été",VLOOKUP(E3121,IC!A:E,3,FALSE),"erreur"))</f>
        <v>#N/A</v>
      </c>
      <c r="Q3121" s="15" t="e">
        <f>IF(P3121="NR",0,IF(F3121&lt;5,0,IF(P3121=1,VLOOKUP(F3121,IC!$G$1:$I$8,3,TRUE),
IF(P3121=2,VLOOKUP(F3121,IC!$K$1:$M$8,3,TRUE),
IF(P3121=3,VLOOKUP(F3121,IC!$O$1:$Q$8,3,TRUE),IF(P3121=4,VLOOKUP(F3121,IC!$S$2:$U$9,3,TRUE),
"erreur"))))))</f>
        <v>#N/A</v>
      </c>
      <c r="R3121" s="16" t="e">
        <f>IF(OR(V3121="NA",V3121="Transit",V3121&lt;Listes!$F$1),"non applicable",F3121/V3121)</f>
        <v>#N/A</v>
      </c>
      <c r="S3121" s="16" t="e">
        <f>IF(W3121="Transit","Non applicable",IF(AND(W3121="été",T3121&gt;Listes!F3120),F3121/T3121,IF(AND(W3121="Hiver",Hierarchisation!U3121&gt;Listes!F3120),F3121/U3121,"non applicable")))</f>
        <v>#N/A</v>
      </c>
      <c r="T3121" s="17" t="e">
        <f>IF(K3121="Centre",VLOOKUP(E3121,effectifs_ete,3,FALSE),IF(Hierarchisation!K3121="Grand Nord",VLOOKUP(Hierarchisation!E3121,effectifs_ete,4,FALSE),IF(Hierarchisation!K3121="Nord Est",VLOOKUP(Hierarchisation!E3121,effectifs_ete,5,FALSE),IF(Hierarchisation!K3121="Nord Ouest",VLOOKUP(Hierarchisation!E3121,effectifs_ete,6,FALSE),IF(Hierarchisation!K3121="Sud Est",VLOOKUP(Hierarchisation!E3121,effectifs_ete,7,FALSE),IF(Hierarchisation!K3121="Sud Ouest",VLOOKUP(Hierarchisation!E3121,effectifs_ete,8,FALSE),"Erreur Région"))))))</f>
        <v>#N/A</v>
      </c>
      <c r="U3121" s="17" t="e">
        <f>IF(K3121="Centre",VLOOKUP(E3121,effectifs_hiver,3,FALSE),IF(Hierarchisation!K3121="Grand Nord",VLOOKUP(Hierarchisation!E3121,effectifs_hiver,4,FALSE),IF(Hierarchisation!K3121="Nord Est",VLOOKUP(Hierarchisation!E3121,effectifs_hiver,5,FALSE),IF(Hierarchisation!K3121="Nord Ouest",VLOOKUP(Hierarchisation!E3121,effectifs_hiver,6,FALSE),IF(Hierarchisation!K3121="Sud Est",VLOOKUP(Hierarchisation!E3121,effectifs_hiver,7,FALSE),IF(Hierarchisation!K3121="Sud Ouest",VLOOKUP(Hierarchisation!E3121,effectifs_hiver,8,FALSE),"Erreur Région"))))))</f>
        <v>#N/A</v>
      </c>
      <c r="V3121" s="17" t="e">
        <f>IF(W3121="Transit","Transit",IF(W3121="hiver",VLOOKUP(E3121,'EFFECTIFS Hiver'!$A:$I,9,FALSE),IF(W3121="été",VLOOKUP(E3121,'EFFECTIFS Eté'!$A:$I,9,FALSE),"Erreur saison")))</f>
        <v>#N/A</v>
      </c>
      <c r="W3121" s="18" t="e">
        <f>VLOOKUP(D3121,Listes!B:C,2,FALSE)</f>
        <v>#N/A</v>
      </c>
    </row>
    <row r="3122" spans="1:23" ht="15.75" customHeight="1">
      <c r="A3122" s="11"/>
      <c r="B3122" s="11"/>
      <c r="C3122" s="11"/>
      <c r="D3122" s="11"/>
      <c r="E3122" s="11"/>
      <c r="F3122" s="11"/>
      <c r="G3122" s="11" t="e">
        <f>VLOOKUP(E3122,TAXONS!B:C,2,FALSE)</f>
        <v>#N/A</v>
      </c>
      <c r="H3122" s="13">
        <f t="shared" si="243"/>
        <v>0</v>
      </c>
      <c r="I3122" s="12" t="e">
        <f t="shared" si="244"/>
        <v>#N/A</v>
      </c>
      <c r="J3122" s="14" t="e">
        <f t="shared" si="245"/>
        <v>#N/A</v>
      </c>
      <c r="K3122" s="15" t="e">
        <f>VLOOKUP(B3122,REGIONS!A:D,4,FALSE)</f>
        <v>#N/A</v>
      </c>
      <c r="L3122" s="19" t="e">
        <f>VLOOKUP(G3122,Sensibilité!$A:$L,12,FALSE)</f>
        <v>#N/A</v>
      </c>
      <c r="M3122" s="19" t="e">
        <f t="shared" si="246"/>
        <v>#N/A</v>
      </c>
      <c r="N3122" s="19" t="e">
        <f t="shared" si="247"/>
        <v>#N/A</v>
      </c>
      <c r="O3122" s="15" t="str">
        <f>IF(D3122=Listes!$B$6,"SWARMING",IF(OR(D3122=Listes!$B$1,D3122=Listes!$B$2,D3122=Listes!$B$5),2,IF(OR(D3122=Listes!$B$3,D3122=Listes!$B$4),1,"erreur colonne D")))</f>
        <v>SWARMING</v>
      </c>
      <c r="P3122" s="15" t="e">
        <f>IF(OR(W3122="Hiver",W3122="Transit"),VLOOKUP(E3122,IC!A:E,4,FALSE),IF(W3122="été",VLOOKUP(E3122,IC!A:E,3,FALSE),"erreur"))</f>
        <v>#N/A</v>
      </c>
      <c r="Q3122" s="15" t="e">
        <f>IF(P3122="NR",0,IF(F3122&lt;5,0,IF(P3122=1,VLOOKUP(F3122,IC!$G$1:$I$8,3,TRUE),
IF(P3122=2,VLOOKUP(F3122,IC!$K$1:$M$8,3,TRUE),
IF(P3122=3,VLOOKUP(F3122,IC!$O$1:$Q$8,3,TRUE),IF(P3122=4,VLOOKUP(F3122,IC!$S$2:$U$9,3,TRUE),
"erreur"))))))</f>
        <v>#N/A</v>
      </c>
      <c r="R3122" s="16" t="e">
        <f>IF(OR(V3122="NA",V3122="Transit",V3122&lt;Listes!$F$1),"non applicable",F3122/V3122)</f>
        <v>#N/A</v>
      </c>
      <c r="S3122" s="16" t="e">
        <f>IF(W3122="Transit","Non applicable",IF(AND(W3122="été",T3122&gt;Listes!F3121),F3122/T3122,IF(AND(W3122="Hiver",Hierarchisation!U3122&gt;Listes!F3121),F3122/U3122,"non applicable")))</f>
        <v>#N/A</v>
      </c>
      <c r="T3122" s="17" t="e">
        <f>IF(K3122="Centre",VLOOKUP(E3122,effectifs_ete,3,FALSE),IF(Hierarchisation!K3122="Grand Nord",VLOOKUP(Hierarchisation!E3122,effectifs_ete,4,FALSE),IF(Hierarchisation!K3122="Nord Est",VLOOKUP(Hierarchisation!E3122,effectifs_ete,5,FALSE),IF(Hierarchisation!K3122="Nord Ouest",VLOOKUP(Hierarchisation!E3122,effectifs_ete,6,FALSE),IF(Hierarchisation!K3122="Sud Est",VLOOKUP(Hierarchisation!E3122,effectifs_ete,7,FALSE),IF(Hierarchisation!K3122="Sud Ouest",VLOOKUP(Hierarchisation!E3122,effectifs_ete,8,FALSE),"Erreur Région"))))))</f>
        <v>#N/A</v>
      </c>
      <c r="U3122" s="17" t="e">
        <f>IF(K3122="Centre",VLOOKUP(E3122,effectifs_hiver,3,FALSE),IF(Hierarchisation!K3122="Grand Nord",VLOOKUP(Hierarchisation!E3122,effectifs_hiver,4,FALSE),IF(Hierarchisation!K3122="Nord Est",VLOOKUP(Hierarchisation!E3122,effectifs_hiver,5,FALSE),IF(Hierarchisation!K3122="Nord Ouest",VLOOKUP(Hierarchisation!E3122,effectifs_hiver,6,FALSE),IF(Hierarchisation!K3122="Sud Est",VLOOKUP(Hierarchisation!E3122,effectifs_hiver,7,FALSE),IF(Hierarchisation!K3122="Sud Ouest",VLOOKUP(Hierarchisation!E3122,effectifs_hiver,8,FALSE),"Erreur Région"))))))</f>
        <v>#N/A</v>
      </c>
      <c r="V3122" s="17" t="e">
        <f>IF(W3122="Transit","Transit",IF(W3122="hiver",VLOOKUP(E3122,'EFFECTIFS Hiver'!$A:$I,9,FALSE),IF(W3122="été",VLOOKUP(E3122,'EFFECTIFS Eté'!$A:$I,9,FALSE),"Erreur saison")))</f>
        <v>#N/A</v>
      </c>
      <c r="W3122" s="18" t="e">
        <f>VLOOKUP(D3122,Listes!B:C,2,FALSE)</f>
        <v>#N/A</v>
      </c>
    </row>
    <row r="3123" spans="1:23" ht="15.75" customHeight="1">
      <c r="A3123" s="11"/>
      <c r="B3123" s="11"/>
      <c r="C3123" s="11"/>
      <c r="D3123" s="11"/>
      <c r="E3123" s="11"/>
      <c r="F3123" s="11"/>
      <c r="G3123" s="11" t="e">
        <f>VLOOKUP(E3123,TAXONS!B:C,2,FALSE)</f>
        <v>#N/A</v>
      </c>
      <c r="H3123" s="13">
        <f t="shared" si="243"/>
        <v>0</v>
      </c>
      <c r="I3123" s="12" t="e">
        <f t="shared" si="244"/>
        <v>#N/A</v>
      </c>
      <c r="J3123" s="14" t="e">
        <f t="shared" si="245"/>
        <v>#N/A</v>
      </c>
      <c r="K3123" s="15" t="e">
        <f>VLOOKUP(B3123,REGIONS!A:D,4,FALSE)</f>
        <v>#N/A</v>
      </c>
      <c r="L3123" s="19" t="e">
        <f>VLOOKUP(G3123,Sensibilité!$A:$L,12,FALSE)</f>
        <v>#N/A</v>
      </c>
      <c r="M3123" s="19" t="e">
        <f t="shared" si="246"/>
        <v>#N/A</v>
      </c>
      <c r="N3123" s="19" t="e">
        <f t="shared" si="247"/>
        <v>#N/A</v>
      </c>
      <c r="O3123" s="15" t="str">
        <f>IF(D3123=Listes!$B$6,"SWARMING",IF(OR(D3123=Listes!$B$1,D3123=Listes!$B$2,D3123=Listes!$B$5),2,IF(OR(D3123=Listes!$B$3,D3123=Listes!$B$4),1,"erreur colonne D")))</f>
        <v>SWARMING</v>
      </c>
      <c r="P3123" s="15" t="e">
        <f>IF(OR(W3123="Hiver",W3123="Transit"),VLOOKUP(E3123,IC!A:E,4,FALSE),IF(W3123="été",VLOOKUP(E3123,IC!A:E,3,FALSE),"erreur"))</f>
        <v>#N/A</v>
      </c>
      <c r="Q3123" s="15" t="e">
        <f>IF(P3123="NR",0,IF(F3123&lt;5,0,IF(P3123=1,VLOOKUP(F3123,IC!$G$1:$I$8,3,TRUE),
IF(P3123=2,VLOOKUP(F3123,IC!$K$1:$M$8,3,TRUE),
IF(P3123=3,VLOOKUP(F3123,IC!$O$1:$Q$8,3,TRUE),IF(P3123=4,VLOOKUP(F3123,IC!$S$2:$U$9,3,TRUE),
"erreur"))))))</f>
        <v>#N/A</v>
      </c>
      <c r="R3123" s="16" t="e">
        <f>IF(OR(V3123="NA",V3123="Transit",V3123&lt;Listes!$F$1),"non applicable",F3123/V3123)</f>
        <v>#N/A</v>
      </c>
      <c r="S3123" s="16" t="e">
        <f>IF(W3123="Transit","Non applicable",IF(AND(W3123="été",T3123&gt;Listes!F3122),F3123/T3123,IF(AND(W3123="Hiver",Hierarchisation!U3123&gt;Listes!F3122),F3123/U3123,"non applicable")))</f>
        <v>#N/A</v>
      </c>
      <c r="T3123" s="17" t="e">
        <f>IF(K3123="Centre",VLOOKUP(E3123,effectifs_ete,3,FALSE),IF(Hierarchisation!K3123="Grand Nord",VLOOKUP(Hierarchisation!E3123,effectifs_ete,4,FALSE),IF(Hierarchisation!K3123="Nord Est",VLOOKUP(Hierarchisation!E3123,effectifs_ete,5,FALSE),IF(Hierarchisation!K3123="Nord Ouest",VLOOKUP(Hierarchisation!E3123,effectifs_ete,6,FALSE),IF(Hierarchisation!K3123="Sud Est",VLOOKUP(Hierarchisation!E3123,effectifs_ete,7,FALSE),IF(Hierarchisation!K3123="Sud Ouest",VLOOKUP(Hierarchisation!E3123,effectifs_ete,8,FALSE),"Erreur Région"))))))</f>
        <v>#N/A</v>
      </c>
      <c r="U3123" s="17" t="e">
        <f>IF(K3123="Centre",VLOOKUP(E3123,effectifs_hiver,3,FALSE),IF(Hierarchisation!K3123="Grand Nord",VLOOKUP(Hierarchisation!E3123,effectifs_hiver,4,FALSE),IF(Hierarchisation!K3123="Nord Est",VLOOKUP(Hierarchisation!E3123,effectifs_hiver,5,FALSE),IF(Hierarchisation!K3123="Nord Ouest",VLOOKUP(Hierarchisation!E3123,effectifs_hiver,6,FALSE),IF(Hierarchisation!K3123="Sud Est",VLOOKUP(Hierarchisation!E3123,effectifs_hiver,7,FALSE),IF(Hierarchisation!K3123="Sud Ouest",VLOOKUP(Hierarchisation!E3123,effectifs_hiver,8,FALSE),"Erreur Région"))))))</f>
        <v>#N/A</v>
      </c>
      <c r="V3123" s="17" t="e">
        <f>IF(W3123="Transit","Transit",IF(W3123="hiver",VLOOKUP(E3123,'EFFECTIFS Hiver'!$A:$I,9,FALSE),IF(W3123="été",VLOOKUP(E3123,'EFFECTIFS Eté'!$A:$I,9,FALSE),"Erreur saison")))</f>
        <v>#N/A</v>
      </c>
      <c r="W3123" s="18" t="e">
        <f>VLOOKUP(D3123,Listes!B:C,2,FALSE)</f>
        <v>#N/A</v>
      </c>
    </row>
    <row r="3124" spans="1:23" ht="15.75" customHeight="1">
      <c r="A3124" s="11"/>
      <c r="B3124" s="11"/>
      <c r="C3124" s="11"/>
      <c r="D3124" s="11"/>
      <c r="E3124" s="11"/>
      <c r="F3124" s="11"/>
      <c r="G3124" s="11" t="e">
        <f>VLOOKUP(E3124,TAXONS!B:C,2,FALSE)</f>
        <v>#N/A</v>
      </c>
      <c r="H3124" s="13">
        <f t="shared" si="243"/>
        <v>0</v>
      </c>
      <c r="I3124" s="12" t="e">
        <f t="shared" si="244"/>
        <v>#N/A</v>
      </c>
      <c r="J3124" s="14" t="e">
        <f t="shared" si="245"/>
        <v>#N/A</v>
      </c>
      <c r="K3124" s="15" t="e">
        <f>VLOOKUP(B3124,REGIONS!A:D,4,FALSE)</f>
        <v>#N/A</v>
      </c>
      <c r="L3124" s="19" t="e">
        <f>VLOOKUP(G3124,Sensibilité!$A:$L,12,FALSE)</f>
        <v>#N/A</v>
      </c>
      <c r="M3124" s="19" t="e">
        <f t="shared" si="246"/>
        <v>#N/A</v>
      </c>
      <c r="N3124" s="19" t="e">
        <f t="shared" si="247"/>
        <v>#N/A</v>
      </c>
      <c r="O3124" s="15" t="str">
        <f>IF(D3124=Listes!$B$6,"SWARMING",IF(OR(D3124=Listes!$B$1,D3124=Listes!$B$2,D3124=Listes!$B$5),2,IF(OR(D3124=Listes!$B$3,D3124=Listes!$B$4),1,"erreur colonne D")))</f>
        <v>SWARMING</v>
      </c>
      <c r="P3124" s="15" t="e">
        <f>IF(OR(W3124="Hiver",W3124="Transit"),VLOOKUP(E3124,IC!A:E,4,FALSE),IF(W3124="été",VLOOKUP(E3124,IC!A:E,3,FALSE),"erreur"))</f>
        <v>#N/A</v>
      </c>
      <c r="Q3124" s="15" t="e">
        <f>IF(P3124="NR",0,IF(F3124&lt;5,0,IF(P3124=1,VLOOKUP(F3124,IC!$G$1:$I$8,3,TRUE),
IF(P3124=2,VLOOKUP(F3124,IC!$K$1:$M$8,3,TRUE),
IF(P3124=3,VLOOKUP(F3124,IC!$O$1:$Q$8,3,TRUE),IF(P3124=4,VLOOKUP(F3124,IC!$S$2:$U$9,3,TRUE),
"erreur"))))))</f>
        <v>#N/A</v>
      </c>
      <c r="R3124" s="16" t="e">
        <f>IF(OR(V3124="NA",V3124="Transit",V3124&lt;Listes!$F$1),"non applicable",F3124/V3124)</f>
        <v>#N/A</v>
      </c>
      <c r="S3124" s="16" t="e">
        <f>IF(W3124="Transit","Non applicable",IF(AND(W3124="été",T3124&gt;Listes!F3123),F3124/T3124,IF(AND(W3124="Hiver",Hierarchisation!U3124&gt;Listes!F3123),F3124/U3124,"non applicable")))</f>
        <v>#N/A</v>
      </c>
      <c r="T3124" s="17" t="e">
        <f>IF(K3124="Centre",VLOOKUP(E3124,effectifs_ete,3,FALSE),IF(Hierarchisation!K3124="Grand Nord",VLOOKUP(Hierarchisation!E3124,effectifs_ete,4,FALSE),IF(Hierarchisation!K3124="Nord Est",VLOOKUP(Hierarchisation!E3124,effectifs_ete,5,FALSE),IF(Hierarchisation!K3124="Nord Ouest",VLOOKUP(Hierarchisation!E3124,effectifs_ete,6,FALSE),IF(Hierarchisation!K3124="Sud Est",VLOOKUP(Hierarchisation!E3124,effectifs_ete,7,FALSE),IF(Hierarchisation!K3124="Sud Ouest",VLOOKUP(Hierarchisation!E3124,effectifs_ete,8,FALSE),"Erreur Région"))))))</f>
        <v>#N/A</v>
      </c>
      <c r="U3124" s="17" t="e">
        <f>IF(K3124="Centre",VLOOKUP(E3124,effectifs_hiver,3,FALSE),IF(Hierarchisation!K3124="Grand Nord",VLOOKUP(Hierarchisation!E3124,effectifs_hiver,4,FALSE),IF(Hierarchisation!K3124="Nord Est",VLOOKUP(Hierarchisation!E3124,effectifs_hiver,5,FALSE),IF(Hierarchisation!K3124="Nord Ouest",VLOOKUP(Hierarchisation!E3124,effectifs_hiver,6,FALSE),IF(Hierarchisation!K3124="Sud Est",VLOOKUP(Hierarchisation!E3124,effectifs_hiver,7,FALSE),IF(Hierarchisation!K3124="Sud Ouest",VLOOKUP(Hierarchisation!E3124,effectifs_hiver,8,FALSE),"Erreur Région"))))))</f>
        <v>#N/A</v>
      </c>
      <c r="V3124" s="17" t="e">
        <f>IF(W3124="Transit","Transit",IF(W3124="hiver",VLOOKUP(E3124,'EFFECTIFS Hiver'!$A:$I,9,FALSE),IF(W3124="été",VLOOKUP(E3124,'EFFECTIFS Eté'!$A:$I,9,FALSE),"Erreur saison")))</f>
        <v>#N/A</v>
      </c>
      <c r="W3124" s="18" t="e">
        <f>VLOOKUP(D3124,Listes!B:C,2,FALSE)</f>
        <v>#N/A</v>
      </c>
    </row>
    <row r="3125" spans="1:23" ht="15.75" customHeight="1">
      <c r="A3125" s="11"/>
      <c r="B3125" s="11"/>
      <c r="C3125" s="11"/>
      <c r="D3125" s="11"/>
      <c r="E3125" s="11"/>
      <c r="F3125" s="11"/>
      <c r="G3125" s="11" t="e">
        <f>VLOOKUP(E3125,TAXONS!B:C,2,FALSE)</f>
        <v>#N/A</v>
      </c>
      <c r="H3125" s="13">
        <f t="shared" si="243"/>
        <v>0</v>
      </c>
      <c r="I3125" s="12" t="e">
        <f t="shared" si="244"/>
        <v>#N/A</v>
      </c>
      <c r="J3125" s="14" t="e">
        <f t="shared" si="245"/>
        <v>#N/A</v>
      </c>
      <c r="K3125" s="15" t="e">
        <f>VLOOKUP(B3125,REGIONS!A:D,4,FALSE)</f>
        <v>#N/A</v>
      </c>
      <c r="L3125" s="19" t="e">
        <f>VLOOKUP(G3125,Sensibilité!$A:$L,12,FALSE)</f>
        <v>#N/A</v>
      </c>
      <c r="M3125" s="19" t="e">
        <f t="shared" si="246"/>
        <v>#N/A</v>
      </c>
      <c r="N3125" s="19" t="e">
        <f t="shared" si="247"/>
        <v>#N/A</v>
      </c>
      <c r="O3125" s="15" t="str">
        <f>IF(D3125=Listes!$B$6,"SWARMING",IF(OR(D3125=Listes!$B$1,D3125=Listes!$B$2,D3125=Listes!$B$5),2,IF(OR(D3125=Listes!$B$3,D3125=Listes!$B$4),1,"erreur colonne D")))</f>
        <v>SWARMING</v>
      </c>
      <c r="P3125" s="15" t="e">
        <f>IF(OR(W3125="Hiver",W3125="Transit"),VLOOKUP(E3125,IC!A:E,4,FALSE),IF(W3125="été",VLOOKUP(E3125,IC!A:E,3,FALSE),"erreur"))</f>
        <v>#N/A</v>
      </c>
      <c r="Q3125" s="15" t="e">
        <f>IF(P3125="NR",0,IF(F3125&lt;5,0,IF(P3125=1,VLOOKUP(F3125,IC!$G$1:$I$8,3,TRUE),
IF(P3125=2,VLOOKUP(F3125,IC!$K$1:$M$8,3,TRUE),
IF(P3125=3,VLOOKUP(F3125,IC!$O$1:$Q$8,3,TRUE),IF(P3125=4,VLOOKUP(F3125,IC!$S$2:$U$9,3,TRUE),
"erreur"))))))</f>
        <v>#N/A</v>
      </c>
      <c r="R3125" s="16" t="e">
        <f>IF(OR(V3125="NA",V3125="Transit",V3125&lt;Listes!$F$1),"non applicable",F3125/V3125)</f>
        <v>#N/A</v>
      </c>
      <c r="S3125" s="16" t="e">
        <f>IF(W3125="Transit","Non applicable",IF(AND(W3125="été",T3125&gt;Listes!F3124),F3125/T3125,IF(AND(W3125="Hiver",Hierarchisation!U3125&gt;Listes!F3124),F3125/U3125,"non applicable")))</f>
        <v>#N/A</v>
      </c>
      <c r="T3125" s="17" t="e">
        <f>IF(K3125="Centre",VLOOKUP(E3125,effectifs_ete,3,FALSE),IF(Hierarchisation!K3125="Grand Nord",VLOOKUP(Hierarchisation!E3125,effectifs_ete,4,FALSE),IF(Hierarchisation!K3125="Nord Est",VLOOKUP(Hierarchisation!E3125,effectifs_ete,5,FALSE),IF(Hierarchisation!K3125="Nord Ouest",VLOOKUP(Hierarchisation!E3125,effectifs_ete,6,FALSE),IF(Hierarchisation!K3125="Sud Est",VLOOKUP(Hierarchisation!E3125,effectifs_ete,7,FALSE),IF(Hierarchisation!K3125="Sud Ouest",VLOOKUP(Hierarchisation!E3125,effectifs_ete,8,FALSE),"Erreur Région"))))))</f>
        <v>#N/A</v>
      </c>
      <c r="U3125" s="17" t="e">
        <f>IF(K3125="Centre",VLOOKUP(E3125,effectifs_hiver,3,FALSE),IF(Hierarchisation!K3125="Grand Nord",VLOOKUP(Hierarchisation!E3125,effectifs_hiver,4,FALSE),IF(Hierarchisation!K3125="Nord Est",VLOOKUP(Hierarchisation!E3125,effectifs_hiver,5,FALSE),IF(Hierarchisation!K3125="Nord Ouest",VLOOKUP(Hierarchisation!E3125,effectifs_hiver,6,FALSE),IF(Hierarchisation!K3125="Sud Est",VLOOKUP(Hierarchisation!E3125,effectifs_hiver,7,FALSE),IF(Hierarchisation!K3125="Sud Ouest",VLOOKUP(Hierarchisation!E3125,effectifs_hiver,8,FALSE),"Erreur Région"))))))</f>
        <v>#N/A</v>
      </c>
      <c r="V3125" s="17" t="e">
        <f>IF(W3125="Transit","Transit",IF(W3125="hiver",VLOOKUP(E3125,'EFFECTIFS Hiver'!$A:$I,9,FALSE),IF(W3125="été",VLOOKUP(E3125,'EFFECTIFS Eté'!$A:$I,9,FALSE),"Erreur saison")))</f>
        <v>#N/A</v>
      </c>
      <c r="W3125" s="18" t="e">
        <f>VLOOKUP(D3125,Listes!B:C,2,FALSE)</f>
        <v>#N/A</v>
      </c>
    </row>
    <row r="3126" spans="1:23" ht="15.75" customHeight="1">
      <c r="A3126" s="11"/>
      <c r="B3126" s="11"/>
      <c r="C3126" s="11"/>
      <c r="D3126" s="11"/>
      <c r="E3126" s="11"/>
      <c r="F3126" s="11"/>
      <c r="G3126" s="11" t="e">
        <f>VLOOKUP(E3126,TAXONS!B:C,2,FALSE)</f>
        <v>#N/A</v>
      </c>
      <c r="H3126" s="13">
        <f t="shared" si="243"/>
        <v>0</v>
      </c>
      <c r="I3126" s="12" t="e">
        <f t="shared" si="244"/>
        <v>#N/A</v>
      </c>
      <c r="J3126" s="14" t="e">
        <f t="shared" si="245"/>
        <v>#N/A</v>
      </c>
      <c r="K3126" s="15" t="e">
        <f>VLOOKUP(B3126,REGIONS!A:D,4,FALSE)</f>
        <v>#N/A</v>
      </c>
      <c r="L3126" s="19" t="e">
        <f>VLOOKUP(G3126,Sensibilité!$A:$L,12,FALSE)</f>
        <v>#N/A</v>
      </c>
      <c r="M3126" s="19" t="e">
        <f t="shared" si="246"/>
        <v>#N/A</v>
      </c>
      <c r="N3126" s="19" t="e">
        <f t="shared" si="247"/>
        <v>#N/A</v>
      </c>
      <c r="O3126" s="15" t="str">
        <f>IF(D3126=Listes!$B$6,"SWARMING",IF(OR(D3126=Listes!$B$1,D3126=Listes!$B$2,D3126=Listes!$B$5),2,IF(OR(D3126=Listes!$B$3,D3126=Listes!$B$4),1,"erreur colonne D")))</f>
        <v>SWARMING</v>
      </c>
      <c r="P3126" s="15" t="e">
        <f>IF(OR(W3126="Hiver",W3126="Transit"),VLOOKUP(E3126,IC!A:E,4,FALSE),IF(W3126="été",VLOOKUP(E3126,IC!A:E,3,FALSE),"erreur"))</f>
        <v>#N/A</v>
      </c>
      <c r="Q3126" s="15" t="e">
        <f>IF(P3126="NR",0,IF(F3126&lt;5,0,IF(P3126=1,VLOOKUP(F3126,IC!$G$1:$I$8,3,TRUE),
IF(P3126=2,VLOOKUP(F3126,IC!$K$1:$M$8,3,TRUE),
IF(P3126=3,VLOOKUP(F3126,IC!$O$1:$Q$8,3,TRUE),IF(P3126=4,VLOOKUP(F3126,IC!$S$2:$U$9,3,TRUE),
"erreur"))))))</f>
        <v>#N/A</v>
      </c>
      <c r="R3126" s="16" t="e">
        <f>IF(OR(V3126="NA",V3126="Transit",V3126&lt;Listes!$F$1),"non applicable",F3126/V3126)</f>
        <v>#N/A</v>
      </c>
      <c r="S3126" s="16" t="e">
        <f>IF(W3126="Transit","Non applicable",IF(AND(W3126="été",T3126&gt;Listes!F3125),F3126/T3126,IF(AND(W3126="Hiver",Hierarchisation!U3126&gt;Listes!F3125),F3126/U3126,"non applicable")))</f>
        <v>#N/A</v>
      </c>
      <c r="T3126" s="17" t="e">
        <f>IF(K3126="Centre",VLOOKUP(E3126,effectifs_ete,3,FALSE),IF(Hierarchisation!K3126="Grand Nord",VLOOKUP(Hierarchisation!E3126,effectifs_ete,4,FALSE),IF(Hierarchisation!K3126="Nord Est",VLOOKUP(Hierarchisation!E3126,effectifs_ete,5,FALSE),IF(Hierarchisation!K3126="Nord Ouest",VLOOKUP(Hierarchisation!E3126,effectifs_ete,6,FALSE),IF(Hierarchisation!K3126="Sud Est",VLOOKUP(Hierarchisation!E3126,effectifs_ete,7,FALSE),IF(Hierarchisation!K3126="Sud Ouest",VLOOKUP(Hierarchisation!E3126,effectifs_ete,8,FALSE),"Erreur Région"))))))</f>
        <v>#N/A</v>
      </c>
      <c r="U3126" s="17" t="e">
        <f>IF(K3126="Centre",VLOOKUP(E3126,effectifs_hiver,3,FALSE),IF(Hierarchisation!K3126="Grand Nord",VLOOKUP(Hierarchisation!E3126,effectifs_hiver,4,FALSE),IF(Hierarchisation!K3126="Nord Est",VLOOKUP(Hierarchisation!E3126,effectifs_hiver,5,FALSE),IF(Hierarchisation!K3126="Nord Ouest",VLOOKUP(Hierarchisation!E3126,effectifs_hiver,6,FALSE),IF(Hierarchisation!K3126="Sud Est",VLOOKUP(Hierarchisation!E3126,effectifs_hiver,7,FALSE),IF(Hierarchisation!K3126="Sud Ouest",VLOOKUP(Hierarchisation!E3126,effectifs_hiver,8,FALSE),"Erreur Région"))))))</f>
        <v>#N/A</v>
      </c>
      <c r="V3126" s="17" t="e">
        <f>IF(W3126="Transit","Transit",IF(W3126="hiver",VLOOKUP(E3126,'EFFECTIFS Hiver'!$A:$I,9,FALSE),IF(W3126="été",VLOOKUP(E3126,'EFFECTIFS Eté'!$A:$I,9,FALSE),"Erreur saison")))</f>
        <v>#N/A</v>
      </c>
      <c r="W3126" s="18" t="e">
        <f>VLOOKUP(D3126,Listes!B:C,2,FALSE)</f>
        <v>#N/A</v>
      </c>
    </row>
    <row r="3127" spans="1:23" ht="15.75" customHeight="1">
      <c r="A3127" s="11"/>
      <c r="B3127" s="11"/>
      <c r="C3127" s="11"/>
      <c r="D3127" s="11"/>
      <c r="E3127" s="11"/>
      <c r="F3127" s="11"/>
      <c r="G3127" s="11" t="e">
        <f>VLOOKUP(E3127,TAXONS!B:C,2,FALSE)</f>
        <v>#N/A</v>
      </c>
      <c r="H3127" s="13">
        <f t="shared" si="243"/>
        <v>0</v>
      </c>
      <c r="I3127" s="12" t="e">
        <f t="shared" si="244"/>
        <v>#N/A</v>
      </c>
      <c r="J3127" s="14" t="e">
        <f t="shared" si="245"/>
        <v>#N/A</v>
      </c>
      <c r="K3127" s="15" t="e">
        <f>VLOOKUP(B3127,REGIONS!A:D,4,FALSE)</f>
        <v>#N/A</v>
      </c>
      <c r="L3127" s="19" t="e">
        <f>VLOOKUP(G3127,Sensibilité!$A:$L,12,FALSE)</f>
        <v>#N/A</v>
      </c>
      <c r="M3127" s="19" t="e">
        <f t="shared" si="246"/>
        <v>#N/A</v>
      </c>
      <c r="N3127" s="19" t="e">
        <f t="shared" si="247"/>
        <v>#N/A</v>
      </c>
      <c r="O3127" s="15" t="str">
        <f>IF(D3127=Listes!$B$6,"SWARMING",IF(OR(D3127=Listes!$B$1,D3127=Listes!$B$2,D3127=Listes!$B$5),2,IF(OR(D3127=Listes!$B$3,D3127=Listes!$B$4),1,"erreur colonne D")))</f>
        <v>SWARMING</v>
      </c>
      <c r="P3127" s="15" t="e">
        <f>IF(OR(W3127="Hiver",W3127="Transit"),VLOOKUP(E3127,IC!A:E,4,FALSE),IF(W3127="été",VLOOKUP(E3127,IC!A:E,3,FALSE),"erreur"))</f>
        <v>#N/A</v>
      </c>
      <c r="Q3127" s="15" t="e">
        <f>IF(P3127="NR",0,IF(F3127&lt;5,0,IF(P3127=1,VLOOKUP(F3127,IC!$G$1:$I$8,3,TRUE),
IF(P3127=2,VLOOKUP(F3127,IC!$K$1:$M$8,3,TRUE),
IF(P3127=3,VLOOKUP(F3127,IC!$O$1:$Q$8,3,TRUE),IF(P3127=4,VLOOKUP(F3127,IC!$S$2:$U$9,3,TRUE),
"erreur"))))))</f>
        <v>#N/A</v>
      </c>
      <c r="R3127" s="16" t="e">
        <f>IF(OR(V3127="NA",V3127="Transit",V3127&lt;Listes!$F$1),"non applicable",F3127/V3127)</f>
        <v>#N/A</v>
      </c>
      <c r="S3127" s="16" t="e">
        <f>IF(W3127="Transit","Non applicable",IF(AND(W3127="été",T3127&gt;Listes!F3126),F3127/T3127,IF(AND(W3127="Hiver",Hierarchisation!U3127&gt;Listes!F3126),F3127/U3127,"non applicable")))</f>
        <v>#N/A</v>
      </c>
      <c r="T3127" s="17" t="e">
        <f>IF(K3127="Centre",VLOOKUP(E3127,effectifs_ete,3,FALSE),IF(Hierarchisation!K3127="Grand Nord",VLOOKUP(Hierarchisation!E3127,effectifs_ete,4,FALSE),IF(Hierarchisation!K3127="Nord Est",VLOOKUP(Hierarchisation!E3127,effectifs_ete,5,FALSE),IF(Hierarchisation!K3127="Nord Ouest",VLOOKUP(Hierarchisation!E3127,effectifs_ete,6,FALSE),IF(Hierarchisation!K3127="Sud Est",VLOOKUP(Hierarchisation!E3127,effectifs_ete,7,FALSE),IF(Hierarchisation!K3127="Sud Ouest",VLOOKUP(Hierarchisation!E3127,effectifs_ete,8,FALSE),"Erreur Région"))))))</f>
        <v>#N/A</v>
      </c>
      <c r="U3127" s="17" t="e">
        <f>IF(K3127="Centre",VLOOKUP(E3127,effectifs_hiver,3,FALSE),IF(Hierarchisation!K3127="Grand Nord",VLOOKUP(Hierarchisation!E3127,effectifs_hiver,4,FALSE),IF(Hierarchisation!K3127="Nord Est",VLOOKUP(Hierarchisation!E3127,effectifs_hiver,5,FALSE),IF(Hierarchisation!K3127="Nord Ouest",VLOOKUP(Hierarchisation!E3127,effectifs_hiver,6,FALSE),IF(Hierarchisation!K3127="Sud Est",VLOOKUP(Hierarchisation!E3127,effectifs_hiver,7,FALSE),IF(Hierarchisation!K3127="Sud Ouest",VLOOKUP(Hierarchisation!E3127,effectifs_hiver,8,FALSE),"Erreur Région"))))))</f>
        <v>#N/A</v>
      </c>
      <c r="V3127" s="17" t="e">
        <f>IF(W3127="Transit","Transit",IF(W3127="hiver",VLOOKUP(E3127,'EFFECTIFS Hiver'!$A:$I,9,FALSE),IF(W3127="été",VLOOKUP(E3127,'EFFECTIFS Eté'!$A:$I,9,FALSE),"Erreur saison")))</f>
        <v>#N/A</v>
      </c>
      <c r="W3127" s="18" t="e">
        <f>VLOOKUP(D3127,Listes!B:C,2,FALSE)</f>
        <v>#N/A</v>
      </c>
    </row>
    <row r="3128" spans="1:23" ht="15.75" customHeight="1">
      <c r="A3128" s="11"/>
      <c r="B3128" s="11"/>
      <c r="C3128" s="11"/>
      <c r="D3128" s="11"/>
      <c r="E3128" s="11"/>
      <c r="F3128" s="11"/>
      <c r="G3128" s="11" t="e">
        <f>VLOOKUP(E3128,TAXONS!B:C,2,FALSE)</f>
        <v>#N/A</v>
      </c>
      <c r="H3128" s="13">
        <f t="shared" si="243"/>
        <v>0</v>
      </c>
      <c r="I3128" s="12" t="e">
        <f t="shared" si="244"/>
        <v>#N/A</v>
      </c>
      <c r="J3128" s="14" t="e">
        <f t="shared" si="245"/>
        <v>#N/A</v>
      </c>
      <c r="K3128" s="15" t="e">
        <f>VLOOKUP(B3128,REGIONS!A:D,4,FALSE)</f>
        <v>#N/A</v>
      </c>
      <c r="L3128" s="19" t="e">
        <f>VLOOKUP(G3128,Sensibilité!$A:$L,12,FALSE)</f>
        <v>#N/A</v>
      </c>
      <c r="M3128" s="19" t="e">
        <f t="shared" si="246"/>
        <v>#N/A</v>
      </c>
      <c r="N3128" s="19" t="e">
        <f t="shared" si="247"/>
        <v>#N/A</v>
      </c>
      <c r="O3128" s="15" t="str">
        <f>IF(D3128=Listes!$B$6,"SWARMING",IF(OR(D3128=Listes!$B$1,D3128=Listes!$B$2,D3128=Listes!$B$5),2,IF(OR(D3128=Listes!$B$3,D3128=Listes!$B$4),1,"erreur colonne D")))</f>
        <v>SWARMING</v>
      </c>
      <c r="P3128" s="15" t="e">
        <f>IF(OR(W3128="Hiver",W3128="Transit"),VLOOKUP(E3128,IC!A:E,4,FALSE),IF(W3128="été",VLOOKUP(E3128,IC!A:E,3,FALSE),"erreur"))</f>
        <v>#N/A</v>
      </c>
      <c r="Q3128" s="15" t="e">
        <f>IF(P3128="NR",0,IF(F3128&lt;5,0,IF(P3128=1,VLOOKUP(F3128,IC!$G$1:$I$8,3,TRUE),
IF(P3128=2,VLOOKUP(F3128,IC!$K$1:$M$8,3,TRUE),
IF(P3128=3,VLOOKUP(F3128,IC!$O$1:$Q$8,3,TRUE),IF(P3128=4,VLOOKUP(F3128,IC!$S$2:$U$9,3,TRUE),
"erreur"))))))</f>
        <v>#N/A</v>
      </c>
      <c r="R3128" s="16" t="e">
        <f>IF(OR(V3128="NA",V3128="Transit",V3128&lt;Listes!$F$1),"non applicable",F3128/V3128)</f>
        <v>#N/A</v>
      </c>
      <c r="S3128" s="16" t="e">
        <f>IF(W3128="Transit","Non applicable",IF(AND(W3128="été",T3128&gt;Listes!F3127),F3128/T3128,IF(AND(W3128="Hiver",Hierarchisation!U3128&gt;Listes!F3127),F3128/U3128,"non applicable")))</f>
        <v>#N/A</v>
      </c>
      <c r="T3128" s="17" t="e">
        <f>IF(K3128="Centre",VLOOKUP(E3128,effectifs_ete,3,FALSE),IF(Hierarchisation!K3128="Grand Nord",VLOOKUP(Hierarchisation!E3128,effectifs_ete,4,FALSE),IF(Hierarchisation!K3128="Nord Est",VLOOKUP(Hierarchisation!E3128,effectifs_ete,5,FALSE),IF(Hierarchisation!K3128="Nord Ouest",VLOOKUP(Hierarchisation!E3128,effectifs_ete,6,FALSE),IF(Hierarchisation!K3128="Sud Est",VLOOKUP(Hierarchisation!E3128,effectifs_ete,7,FALSE),IF(Hierarchisation!K3128="Sud Ouest",VLOOKUP(Hierarchisation!E3128,effectifs_ete,8,FALSE),"Erreur Région"))))))</f>
        <v>#N/A</v>
      </c>
      <c r="U3128" s="17" t="e">
        <f>IF(K3128="Centre",VLOOKUP(E3128,effectifs_hiver,3,FALSE),IF(Hierarchisation!K3128="Grand Nord",VLOOKUP(Hierarchisation!E3128,effectifs_hiver,4,FALSE),IF(Hierarchisation!K3128="Nord Est",VLOOKUP(Hierarchisation!E3128,effectifs_hiver,5,FALSE),IF(Hierarchisation!K3128="Nord Ouest",VLOOKUP(Hierarchisation!E3128,effectifs_hiver,6,FALSE),IF(Hierarchisation!K3128="Sud Est",VLOOKUP(Hierarchisation!E3128,effectifs_hiver,7,FALSE),IF(Hierarchisation!K3128="Sud Ouest",VLOOKUP(Hierarchisation!E3128,effectifs_hiver,8,FALSE),"Erreur Région"))))))</f>
        <v>#N/A</v>
      </c>
      <c r="V3128" s="17" t="e">
        <f>IF(W3128="Transit","Transit",IF(W3128="hiver",VLOOKUP(E3128,'EFFECTIFS Hiver'!$A:$I,9,FALSE),IF(W3128="été",VLOOKUP(E3128,'EFFECTIFS Eté'!$A:$I,9,FALSE),"Erreur saison")))</f>
        <v>#N/A</v>
      </c>
      <c r="W3128" s="18" t="e">
        <f>VLOOKUP(D3128,Listes!B:C,2,FALSE)</f>
        <v>#N/A</v>
      </c>
    </row>
    <row r="3129" spans="1:23" ht="15.75" customHeight="1">
      <c r="A3129" s="11"/>
      <c r="B3129" s="11"/>
      <c r="C3129" s="11"/>
      <c r="D3129" s="11"/>
      <c r="E3129" s="11"/>
      <c r="F3129" s="11"/>
      <c r="G3129" s="11" t="e">
        <f>VLOOKUP(E3129,TAXONS!B:C,2,FALSE)</f>
        <v>#N/A</v>
      </c>
      <c r="H3129" s="13">
        <f t="shared" si="243"/>
        <v>0</v>
      </c>
      <c r="I3129" s="12" t="e">
        <f t="shared" si="244"/>
        <v>#N/A</v>
      </c>
      <c r="J3129" s="14" t="e">
        <f t="shared" si="245"/>
        <v>#N/A</v>
      </c>
      <c r="K3129" s="15" t="e">
        <f>VLOOKUP(B3129,REGIONS!A:D,4,FALSE)</f>
        <v>#N/A</v>
      </c>
      <c r="L3129" s="19" t="e">
        <f>VLOOKUP(G3129,Sensibilité!$A:$L,12,FALSE)</f>
        <v>#N/A</v>
      </c>
      <c r="M3129" s="19" t="e">
        <f t="shared" si="246"/>
        <v>#N/A</v>
      </c>
      <c r="N3129" s="19" t="e">
        <f t="shared" si="247"/>
        <v>#N/A</v>
      </c>
      <c r="O3129" s="15" t="str">
        <f>IF(D3129=Listes!$B$6,"SWARMING",IF(OR(D3129=Listes!$B$1,D3129=Listes!$B$2,D3129=Listes!$B$5),2,IF(OR(D3129=Listes!$B$3,D3129=Listes!$B$4),1,"erreur colonne D")))</f>
        <v>SWARMING</v>
      </c>
      <c r="P3129" s="15" t="e">
        <f>IF(OR(W3129="Hiver",W3129="Transit"),VLOOKUP(E3129,IC!A:E,4,FALSE),IF(W3129="été",VLOOKUP(E3129,IC!A:E,3,FALSE),"erreur"))</f>
        <v>#N/A</v>
      </c>
      <c r="Q3129" s="15" t="e">
        <f>IF(P3129="NR",0,IF(F3129&lt;5,0,IF(P3129=1,VLOOKUP(F3129,IC!$G$1:$I$8,3,TRUE),
IF(P3129=2,VLOOKUP(F3129,IC!$K$1:$M$8,3,TRUE),
IF(P3129=3,VLOOKUP(F3129,IC!$O$1:$Q$8,3,TRUE),IF(P3129=4,VLOOKUP(F3129,IC!$S$2:$U$9,3,TRUE),
"erreur"))))))</f>
        <v>#N/A</v>
      </c>
      <c r="R3129" s="16" t="e">
        <f>IF(OR(V3129="NA",V3129="Transit",V3129&lt;Listes!$F$1),"non applicable",F3129/V3129)</f>
        <v>#N/A</v>
      </c>
      <c r="S3129" s="16" t="e">
        <f>IF(W3129="Transit","Non applicable",IF(AND(W3129="été",T3129&gt;Listes!F3128),F3129/T3129,IF(AND(W3129="Hiver",Hierarchisation!U3129&gt;Listes!F3128),F3129/U3129,"non applicable")))</f>
        <v>#N/A</v>
      </c>
      <c r="T3129" s="17" t="e">
        <f>IF(K3129="Centre",VLOOKUP(E3129,effectifs_ete,3,FALSE),IF(Hierarchisation!K3129="Grand Nord",VLOOKUP(Hierarchisation!E3129,effectifs_ete,4,FALSE),IF(Hierarchisation!K3129="Nord Est",VLOOKUP(Hierarchisation!E3129,effectifs_ete,5,FALSE),IF(Hierarchisation!K3129="Nord Ouest",VLOOKUP(Hierarchisation!E3129,effectifs_ete,6,FALSE),IF(Hierarchisation!K3129="Sud Est",VLOOKUP(Hierarchisation!E3129,effectifs_ete,7,FALSE),IF(Hierarchisation!K3129="Sud Ouest",VLOOKUP(Hierarchisation!E3129,effectifs_ete,8,FALSE),"Erreur Région"))))))</f>
        <v>#N/A</v>
      </c>
      <c r="U3129" s="17" t="e">
        <f>IF(K3129="Centre",VLOOKUP(E3129,effectifs_hiver,3,FALSE),IF(Hierarchisation!K3129="Grand Nord",VLOOKUP(Hierarchisation!E3129,effectifs_hiver,4,FALSE),IF(Hierarchisation!K3129="Nord Est",VLOOKUP(Hierarchisation!E3129,effectifs_hiver,5,FALSE),IF(Hierarchisation!K3129="Nord Ouest",VLOOKUP(Hierarchisation!E3129,effectifs_hiver,6,FALSE),IF(Hierarchisation!K3129="Sud Est",VLOOKUP(Hierarchisation!E3129,effectifs_hiver,7,FALSE),IF(Hierarchisation!K3129="Sud Ouest",VLOOKUP(Hierarchisation!E3129,effectifs_hiver,8,FALSE),"Erreur Région"))))))</f>
        <v>#N/A</v>
      </c>
      <c r="V3129" s="17" t="e">
        <f>IF(W3129="Transit","Transit",IF(W3129="hiver",VLOOKUP(E3129,'EFFECTIFS Hiver'!$A:$I,9,FALSE),IF(W3129="été",VLOOKUP(E3129,'EFFECTIFS Eté'!$A:$I,9,FALSE),"Erreur saison")))</f>
        <v>#N/A</v>
      </c>
      <c r="W3129" s="18" t="e">
        <f>VLOOKUP(D3129,Listes!B:C,2,FALSE)</f>
        <v>#N/A</v>
      </c>
    </row>
    <row r="3130" spans="1:23" ht="15.75" customHeight="1">
      <c r="A3130" s="11"/>
      <c r="B3130" s="11"/>
      <c r="C3130" s="11"/>
      <c r="D3130" s="11"/>
      <c r="E3130" s="11"/>
      <c r="F3130" s="11"/>
      <c r="G3130" s="11" t="e">
        <f>VLOOKUP(E3130,TAXONS!B:C,2,FALSE)</f>
        <v>#N/A</v>
      </c>
      <c r="H3130" s="13">
        <f t="shared" si="243"/>
        <v>0</v>
      </c>
      <c r="I3130" s="12" t="e">
        <f t="shared" si="244"/>
        <v>#N/A</v>
      </c>
      <c r="J3130" s="14" t="e">
        <f t="shared" si="245"/>
        <v>#N/A</v>
      </c>
      <c r="K3130" s="15" t="e">
        <f>VLOOKUP(B3130,REGIONS!A:D,4,FALSE)</f>
        <v>#N/A</v>
      </c>
      <c r="L3130" s="19" t="e">
        <f>VLOOKUP(G3130,Sensibilité!$A:$L,12,FALSE)</f>
        <v>#N/A</v>
      </c>
      <c r="M3130" s="19" t="e">
        <f t="shared" si="246"/>
        <v>#N/A</v>
      </c>
      <c r="N3130" s="19" t="e">
        <f t="shared" si="247"/>
        <v>#N/A</v>
      </c>
      <c r="O3130" s="15" t="str">
        <f>IF(D3130=Listes!$B$6,"SWARMING",IF(OR(D3130=Listes!$B$1,D3130=Listes!$B$2,D3130=Listes!$B$5),2,IF(OR(D3130=Listes!$B$3,D3130=Listes!$B$4),1,"erreur colonne D")))</f>
        <v>SWARMING</v>
      </c>
      <c r="P3130" s="15" t="e">
        <f>IF(OR(W3130="Hiver",W3130="Transit"),VLOOKUP(E3130,IC!A:E,4,FALSE),IF(W3130="été",VLOOKUP(E3130,IC!A:E,3,FALSE),"erreur"))</f>
        <v>#N/A</v>
      </c>
      <c r="Q3130" s="15" t="e">
        <f>IF(P3130="NR",0,IF(F3130&lt;5,0,IF(P3130=1,VLOOKUP(F3130,IC!$G$1:$I$8,3,TRUE),
IF(P3130=2,VLOOKUP(F3130,IC!$K$1:$M$8,3,TRUE),
IF(P3130=3,VLOOKUP(F3130,IC!$O$1:$Q$8,3,TRUE),IF(P3130=4,VLOOKUP(F3130,IC!$S$2:$U$9,3,TRUE),
"erreur"))))))</f>
        <v>#N/A</v>
      </c>
      <c r="R3130" s="16" t="e">
        <f>IF(OR(V3130="NA",V3130="Transit",V3130&lt;Listes!$F$1),"non applicable",F3130/V3130)</f>
        <v>#N/A</v>
      </c>
      <c r="S3130" s="16" t="e">
        <f>IF(W3130="Transit","Non applicable",IF(AND(W3130="été",T3130&gt;Listes!F3129),F3130/T3130,IF(AND(W3130="Hiver",Hierarchisation!U3130&gt;Listes!F3129),F3130/U3130,"non applicable")))</f>
        <v>#N/A</v>
      </c>
      <c r="T3130" s="17" t="e">
        <f>IF(K3130="Centre",VLOOKUP(E3130,effectifs_ete,3,FALSE),IF(Hierarchisation!K3130="Grand Nord",VLOOKUP(Hierarchisation!E3130,effectifs_ete,4,FALSE),IF(Hierarchisation!K3130="Nord Est",VLOOKUP(Hierarchisation!E3130,effectifs_ete,5,FALSE),IF(Hierarchisation!K3130="Nord Ouest",VLOOKUP(Hierarchisation!E3130,effectifs_ete,6,FALSE),IF(Hierarchisation!K3130="Sud Est",VLOOKUP(Hierarchisation!E3130,effectifs_ete,7,FALSE),IF(Hierarchisation!K3130="Sud Ouest",VLOOKUP(Hierarchisation!E3130,effectifs_ete,8,FALSE),"Erreur Région"))))))</f>
        <v>#N/A</v>
      </c>
      <c r="U3130" s="17" t="e">
        <f>IF(K3130="Centre",VLOOKUP(E3130,effectifs_hiver,3,FALSE),IF(Hierarchisation!K3130="Grand Nord",VLOOKUP(Hierarchisation!E3130,effectifs_hiver,4,FALSE),IF(Hierarchisation!K3130="Nord Est",VLOOKUP(Hierarchisation!E3130,effectifs_hiver,5,FALSE),IF(Hierarchisation!K3130="Nord Ouest",VLOOKUP(Hierarchisation!E3130,effectifs_hiver,6,FALSE),IF(Hierarchisation!K3130="Sud Est",VLOOKUP(Hierarchisation!E3130,effectifs_hiver,7,FALSE),IF(Hierarchisation!K3130="Sud Ouest",VLOOKUP(Hierarchisation!E3130,effectifs_hiver,8,FALSE),"Erreur Région"))))))</f>
        <v>#N/A</v>
      </c>
      <c r="V3130" s="17" t="e">
        <f>IF(W3130="Transit","Transit",IF(W3130="hiver",VLOOKUP(E3130,'EFFECTIFS Hiver'!$A:$I,9,FALSE),IF(W3130="été",VLOOKUP(E3130,'EFFECTIFS Eté'!$A:$I,9,FALSE),"Erreur saison")))</f>
        <v>#N/A</v>
      </c>
      <c r="W3130" s="18" t="e">
        <f>VLOOKUP(D3130,Listes!B:C,2,FALSE)</f>
        <v>#N/A</v>
      </c>
    </row>
    <row r="3131" spans="1:23" ht="15.75" customHeight="1">
      <c r="A3131" s="11"/>
      <c r="B3131" s="11"/>
      <c r="C3131" s="11"/>
      <c r="D3131" s="11"/>
      <c r="E3131" s="11"/>
      <c r="F3131" s="11"/>
      <c r="G3131" s="11" t="e">
        <f>VLOOKUP(E3131,TAXONS!B:C,2,FALSE)</f>
        <v>#N/A</v>
      </c>
      <c r="H3131" s="13">
        <f t="shared" si="243"/>
        <v>0</v>
      </c>
      <c r="I3131" s="12" t="e">
        <f t="shared" si="244"/>
        <v>#N/A</v>
      </c>
      <c r="J3131" s="14" t="e">
        <f t="shared" si="245"/>
        <v>#N/A</v>
      </c>
      <c r="K3131" s="15" t="e">
        <f>VLOOKUP(B3131,REGIONS!A:D,4,FALSE)</f>
        <v>#N/A</v>
      </c>
      <c r="L3131" s="19" t="e">
        <f>VLOOKUP(G3131,Sensibilité!$A:$L,12,FALSE)</f>
        <v>#N/A</v>
      </c>
      <c r="M3131" s="19" t="e">
        <f t="shared" si="246"/>
        <v>#N/A</v>
      </c>
      <c r="N3131" s="19" t="e">
        <f t="shared" si="247"/>
        <v>#N/A</v>
      </c>
      <c r="O3131" s="15" t="str">
        <f>IF(D3131=Listes!$B$6,"SWARMING",IF(OR(D3131=Listes!$B$1,D3131=Listes!$B$2,D3131=Listes!$B$5),2,IF(OR(D3131=Listes!$B$3,D3131=Listes!$B$4),1,"erreur colonne D")))</f>
        <v>SWARMING</v>
      </c>
      <c r="P3131" s="15" t="e">
        <f>IF(OR(W3131="Hiver",W3131="Transit"),VLOOKUP(E3131,IC!A:E,4,FALSE),IF(W3131="été",VLOOKUP(E3131,IC!A:E,3,FALSE),"erreur"))</f>
        <v>#N/A</v>
      </c>
      <c r="Q3131" s="15" t="e">
        <f>IF(P3131="NR",0,IF(F3131&lt;5,0,IF(P3131=1,VLOOKUP(F3131,IC!$G$1:$I$8,3,TRUE),
IF(P3131=2,VLOOKUP(F3131,IC!$K$1:$M$8,3,TRUE),
IF(P3131=3,VLOOKUP(F3131,IC!$O$1:$Q$8,3,TRUE),IF(P3131=4,VLOOKUP(F3131,IC!$S$2:$U$9,3,TRUE),
"erreur"))))))</f>
        <v>#N/A</v>
      </c>
      <c r="R3131" s="16" t="e">
        <f>IF(OR(V3131="NA",V3131="Transit",V3131&lt;Listes!$F$1),"non applicable",F3131/V3131)</f>
        <v>#N/A</v>
      </c>
      <c r="S3131" s="16" t="e">
        <f>IF(W3131="Transit","Non applicable",IF(AND(W3131="été",T3131&gt;Listes!F3130),F3131/T3131,IF(AND(W3131="Hiver",Hierarchisation!U3131&gt;Listes!F3130),F3131/U3131,"non applicable")))</f>
        <v>#N/A</v>
      </c>
      <c r="T3131" s="17" t="e">
        <f>IF(K3131="Centre",VLOOKUP(E3131,effectifs_ete,3,FALSE),IF(Hierarchisation!K3131="Grand Nord",VLOOKUP(Hierarchisation!E3131,effectifs_ete,4,FALSE),IF(Hierarchisation!K3131="Nord Est",VLOOKUP(Hierarchisation!E3131,effectifs_ete,5,FALSE),IF(Hierarchisation!K3131="Nord Ouest",VLOOKUP(Hierarchisation!E3131,effectifs_ete,6,FALSE),IF(Hierarchisation!K3131="Sud Est",VLOOKUP(Hierarchisation!E3131,effectifs_ete,7,FALSE),IF(Hierarchisation!K3131="Sud Ouest",VLOOKUP(Hierarchisation!E3131,effectifs_ete,8,FALSE),"Erreur Région"))))))</f>
        <v>#N/A</v>
      </c>
      <c r="U3131" s="17" t="e">
        <f>IF(K3131="Centre",VLOOKUP(E3131,effectifs_hiver,3,FALSE),IF(Hierarchisation!K3131="Grand Nord",VLOOKUP(Hierarchisation!E3131,effectifs_hiver,4,FALSE),IF(Hierarchisation!K3131="Nord Est",VLOOKUP(Hierarchisation!E3131,effectifs_hiver,5,FALSE),IF(Hierarchisation!K3131="Nord Ouest",VLOOKUP(Hierarchisation!E3131,effectifs_hiver,6,FALSE),IF(Hierarchisation!K3131="Sud Est",VLOOKUP(Hierarchisation!E3131,effectifs_hiver,7,FALSE),IF(Hierarchisation!K3131="Sud Ouest",VLOOKUP(Hierarchisation!E3131,effectifs_hiver,8,FALSE),"Erreur Région"))))))</f>
        <v>#N/A</v>
      </c>
      <c r="V3131" s="17" t="e">
        <f>IF(W3131="Transit","Transit",IF(W3131="hiver",VLOOKUP(E3131,'EFFECTIFS Hiver'!$A:$I,9,FALSE),IF(W3131="été",VLOOKUP(E3131,'EFFECTIFS Eté'!$A:$I,9,FALSE),"Erreur saison")))</f>
        <v>#N/A</v>
      </c>
      <c r="W3131" s="18" t="e">
        <f>VLOOKUP(D3131,Listes!B:C,2,FALSE)</f>
        <v>#N/A</v>
      </c>
    </row>
    <row r="3132" spans="1:23" ht="15.75" customHeight="1">
      <c r="A3132" s="11"/>
      <c r="B3132" s="11"/>
      <c r="C3132" s="11"/>
      <c r="D3132" s="11"/>
      <c r="E3132" s="11"/>
      <c r="F3132" s="11"/>
      <c r="G3132" s="11" t="e">
        <f>VLOOKUP(E3132,TAXONS!B:C,2,FALSE)</f>
        <v>#N/A</v>
      </c>
      <c r="H3132" s="13">
        <f t="shared" si="243"/>
        <v>0</v>
      </c>
      <c r="I3132" s="12" t="e">
        <f t="shared" si="244"/>
        <v>#N/A</v>
      </c>
      <c r="J3132" s="14" t="e">
        <f t="shared" si="245"/>
        <v>#N/A</v>
      </c>
      <c r="K3132" s="15" t="e">
        <f>VLOOKUP(B3132,REGIONS!A:D,4,FALSE)</f>
        <v>#N/A</v>
      </c>
      <c r="L3132" s="19" t="e">
        <f>VLOOKUP(G3132,Sensibilité!$A:$L,12,FALSE)</f>
        <v>#N/A</v>
      </c>
      <c r="M3132" s="19" t="e">
        <f t="shared" si="246"/>
        <v>#N/A</v>
      </c>
      <c r="N3132" s="19" t="e">
        <f t="shared" si="247"/>
        <v>#N/A</v>
      </c>
      <c r="O3132" s="15" t="str">
        <f>IF(D3132=Listes!$B$6,"SWARMING",IF(OR(D3132=Listes!$B$1,D3132=Listes!$B$2,D3132=Listes!$B$5),2,IF(OR(D3132=Listes!$B$3,D3132=Listes!$B$4),1,"erreur colonne D")))</f>
        <v>SWARMING</v>
      </c>
      <c r="P3132" s="15" t="e">
        <f>IF(OR(W3132="Hiver",W3132="Transit"),VLOOKUP(E3132,IC!A:E,4,FALSE),IF(W3132="été",VLOOKUP(E3132,IC!A:E,3,FALSE),"erreur"))</f>
        <v>#N/A</v>
      </c>
      <c r="Q3132" s="15" t="e">
        <f>IF(P3132="NR",0,IF(F3132&lt;5,0,IF(P3132=1,VLOOKUP(F3132,IC!$G$1:$I$8,3,TRUE),
IF(P3132=2,VLOOKUP(F3132,IC!$K$1:$M$8,3,TRUE),
IF(P3132=3,VLOOKUP(F3132,IC!$O$1:$Q$8,3,TRUE),IF(P3132=4,VLOOKUP(F3132,IC!$S$2:$U$9,3,TRUE),
"erreur"))))))</f>
        <v>#N/A</v>
      </c>
      <c r="R3132" s="16" t="e">
        <f>IF(OR(V3132="NA",V3132="Transit",V3132&lt;Listes!$F$1),"non applicable",F3132/V3132)</f>
        <v>#N/A</v>
      </c>
      <c r="S3132" s="16" t="e">
        <f>IF(W3132="Transit","Non applicable",IF(AND(W3132="été",T3132&gt;Listes!F3131),F3132/T3132,IF(AND(W3132="Hiver",Hierarchisation!U3132&gt;Listes!F3131),F3132/U3132,"non applicable")))</f>
        <v>#N/A</v>
      </c>
      <c r="T3132" s="17" t="e">
        <f>IF(K3132="Centre",VLOOKUP(E3132,effectifs_ete,3,FALSE),IF(Hierarchisation!K3132="Grand Nord",VLOOKUP(Hierarchisation!E3132,effectifs_ete,4,FALSE),IF(Hierarchisation!K3132="Nord Est",VLOOKUP(Hierarchisation!E3132,effectifs_ete,5,FALSE),IF(Hierarchisation!K3132="Nord Ouest",VLOOKUP(Hierarchisation!E3132,effectifs_ete,6,FALSE),IF(Hierarchisation!K3132="Sud Est",VLOOKUP(Hierarchisation!E3132,effectifs_ete,7,FALSE),IF(Hierarchisation!K3132="Sud Ouest",VLOOKUP(Hierarchisation!E3132,effectifs_ete,8,FALSE),"Erreur Région"))))))</f>
        <v>#N/A</v>
      </c>
      <c r="U3132" s="17" t="e">
        <f>IF(K3132="Centre",VLOOKUP(E3132,effectifs_hiver,3,FALSE),IF(Hierarchisation!K3132="Grand Nord",VLOOKUP(Hierarchisation!E3132,effectifs_hiver,4,FALSE),IF(Hierarchisation!K3132="Nord Est",VLOOKUP(Hierarchisation!E3132,effectifs_hiver,5,FALSE),IF(Hierarchisation!K3132="Nord Ouest",VLOOKUP(Hierarchisation!E3132,effectifs_hiver,6,FALSE),IF(Hierarchisation!K3132="Sud Est",VLOOKUP(Hierarchisation!E3132,effectifs_hiver,7,FALSE),IF(Hierarchisation!K3132="Sud Ouest",VLOOKUP(Hierarchisation!E3132,effectifs_hiver,8,FALSE),"Erreur Région"))))))</f>
        <v>#N/A</v>
      </c>
      <c r="V3132" s="17" t="e">
        <f>IF(W3132="Transit","Transit",IF(W3132="hiver",VLOOKUP(E3132,'EFFECTIFS Hiver'!$A:$I,9,FALSE),IF(W3132="été",VLOOKUP(E3132,'EFFECTIFS Eté'!$A:$I,9,FALSE),"Erreur saison")))</f>
        <v>#N/A</v>
      </c>
      <c r="W3132" s="18" t="e">
        <f>VLOOKUP(D3132,Listes!B:C,2,FALSE)</f>
        <v>#N/A</v>
      </c>
    </row>
    <row r="3133" spans="1:23" ht="15.75" customHeight="1">
      <c r="A3133" s="11"/>
      <c r="B3133" s="11"/>
      <c r="C3133" s="11"/>
      <c r="D3133" s="11"/>
      <c r="E3133" s="11"/>
      <c r="F3133" s="11"/>
      <c r="G3133" s="11" t="e">
        <f>VLOOKUP(E3133,TAXONS!B:C,2,FALSE)</f>
        <v>#N/A</v>
      </c>
      <c r="H3133" s="13">
        <f t="shared" si="243"/>
        <v>0</v>
      </c>
      <c r="I3133" s="12" t="e">
        <f t="shared" si="244"/>
        <v>#N/A</v>
      </c>
      <c r="J3133" s="14" t="e">
        <f t="shared" si="245"/>
        <v>#N/A</v>
      </c>
      <c r="K3133" s="15" t="e">
        <f>VLOOKUP(B3133,REGIONS!A:D,4,FALSE)</f>
        <v>#N/A</v>
      </c>
      <c r="L3133" s="19" t="e">
        <f>VLOOKUP(G3133,Sensibilité!$A:$L,12,FALSE)</f>
        <v>#N/A</v>
      </c>
      <c r="M3133" s="19" t="e">
        <f t="shared" si="246"/>
        <v>#N/A</v>
      </c>
      <c r="N3133" s="19" t="e">
        <f t="shared" si="247"/>
        <v>#N/A</v>
      </c>
      <c r="O3133" s="15" t="str">
        <f>IF(D3133=Listes!$B$6,"SWARMING",IF(OR(D3133=Listes!$B$1,D3133=Listes!$B$2,D3133=Listes!$B$5),2,IF(OR(D3133=Listes!$B$3,D3133=Listes!$B$4),1,"erreur colonne D")))</f>
        <v>SWARMING</v>
      </c>
      <c r="P3133" s="15" t="e">
        <f>IF(OR(W3133="Hiver",W3133="Transit"),VLOOKUP(E3133,IC!A:E,4,FALSE),IF(W3133="été",VLOOKUP(E3133,IC!A:E,3,FALSE),"erreur"))</f>
        <v>#N/A</v>
      </c>
      <c r="Q3133" s="15" t="e">
        <f>IF(P3133="NR",0,IF(F3133&lt;5,0,IF(P3133=1,VLOOKUP(F3133,IC!$G$1:$I$8,3,TRUE),
IF(P3133=2,VLOOKUP(F3133,IC!$K$1:$M$8,3,TRUE),
IF(P3133=3,VLOOKUP(F3133,IC!$O$1:$Q$8,3,TRUE),IF(P3133=4,VLOOKUP(F3133,IC!$S$2:$U$9,3,TRUE),
"erreur"))))))</f>
        <v>#N/A</v>
      </c>
      <c r="R3133" s="16" t="e">
        <f>IF(OR(V3133="NA",V3133="Transit",V3133&lt;Listes!$F$1),"non applicable",F3133/V3133)</f>
        <v>#N/A</v>
      </c>
      <c r="S3133" s="16" t="e">
        <f>IF(W3133="Transit","Non applicable",IF(AND(W3133="été",T3133&gt;Listes!F3132),F3133/T3133,IF(AND(W3133="Hiver",Hierarchisation!U3133&gt;Listes!F3132),F3133/U3133,"non applicable")))</f>
        <v>#N/A</v>
      </c>
      <c r="T3133" s="17" t="e">
        <f>IF(K3133="Centre",VLOOKUP(E3133,effectifs_ete,3,FALSE),IF(Hierarchisation!K3133="Grand Nord",VLOOKUP(Hierarchisation!E3133,effectifs_ete,4,FALSE),IF(Hierarchisation!K3133="Nord Est",VLOOKUP(Hierarchisation!E3133,effectifs_ete,5,FALSE),IF(Hierarchisation!K3133="Nord Ouest",VLOOKUP(Hierarchisation!E3133,effectifs_ete,6,FALSE),IF(Hierarchisation!K3133="Sud Est",VLOOKUP(Hierarchisation!E3133,effectifs_ete,7,FALSE),IF(Hierarchisation!K3133="Sud Ouest",VLOOKUP(Hierarchisation!E3133,effectifs_ete,8,FALSE),"Erreur Région"))))))</f>
        <v>#N/A</v>
      </c>
      <c r="U3133" s="17" t="e">
        <f>IF(K3133="Centre",VLOOKUP(E3133,effectifs_hiver,3,FALSE),IF(Hierarchisation!K3133="Grand Nord",VLOOKUP(Hierarchisation!E3133,effectifs_hiver,4,FALSE),IF(Hierarchisation!K3133="Nord Est",VLOOKUP(Hierarchisation!E3133,effectifs_hiver,5,FALSE),IF(Hierarchisation!K3133="Nord Ouest",VLOOKUP(Hierarchisation!E3133,effectifs_hiver,6,FALSE),IF(Hierarchisation!K3133="Sud Est",VLOOKUP(Hierarchisation!E3133,effectifs_hiver,7,FALSE),IF(Hierarchisation!K3133="Sud Ouest",VLOOKUP(Hierarchisation!E3133,effectifs_hiver,8,FALSE),"Erreur Région"))))))</f>
        <v>#N/A</v>
      </c>
      <c r="V3133" s="17" t="e">
        <f>IF(W3133="Transit","Transit",IF(W3133="hiver",VLOOKUP(E3133,'EFFECTIFS Hiver'!$A:$I,9,FALSE),IF(W3133="été",VLOOKUP(E3133,'EFFECTIFS Eté'!$A:$I,9,FALSE),"Erreur saison")))</f>
        <v>#N/A</v>
      </c>
      <c r="W3133" s="18" t="e">
        <f>VLOOKUP(D3133,Listes!B:C,2,FALSE)</f>
        <v>#N/A</v>
      </c>
    </row>
    <row r="3134" spans="1:23" ht="15.75" customHeight="1">
      <c r="A3134" s="11"/>
      <c r="B3134" s="11"/>
      <c r="C3134" s="11"/>
      <c r="D3134" s="11"/>
      <c r="E3134" s="11"/>
      <c r="F3134" s="11"/>
      <c r="G3134" s="11" t="e">
        <f>VLOOKUP(E3134,TAXONS!B:C,2,FALSE)</f>
        <v>#N/A</v>
      </c>
      <c r="H3134" s="13">
        <f t="shared" si="243"/>
        <v>0</v>
      </c>
      <c r="I3134" s="12" t="e">
        <f t="shared" si="244"/>
        <v>#N/A</v>
      </c>
      <c r="J3134" s="14" t="e">
        <f t="shared" si="245"/>
        <v>#N/A</v>
      </c>
      <c r="K3134" s="15" t="e">
        <f>VLOOKUP(B3134,REGIONS!A:D,4,FALSE)</f>
        <v>#N/A</v>
      </c>
      <c r="L3134" s="19" t="e">
        <f>VLOOKUP(G3134,Sensibilité!$A:$L,12,FALSE)</f>
        <v>#N/A</v>
      </c>
      <c r="M3134" s="19" t="e">
        <f t="shared" si="246"/>
        <v>#N/A</v>
      </c>
      <c r="N3134" s="19" t="e">
        <f t="shared" si="247"/>
        <v>#N/A</v>
      </c>
      <c r="O3134" s="15" t="str">
        <f>IF(D3134=Listes!$B$6,"SWARMING",IF(OR(D3134=Listes!$B$1,D3134=Listes!$B$2,D3134=Listes!$B$5),2,IF(OR(D3134=Listes!$B$3,D3134=Listes!$B$4),1,"erreur colonne D")))</f>
        <v>SWARMING</v>
      </c>
      <c r="P3134" s="15" t="e">
        <f>IF(OR(W3134="Hiver",W3134="Transit"),VLOOKUP(E3134,IC!A:E,4,FALSE),IF(W3134="été",VLOOKUP(E3134,IC!A:E,3,FALSE),"erreur"))</f>
        <v>#N/A</v>
      </c>
      <c r="Q3134" s="15" t="e">
        <f>IF(P3134="NR",0,IF(F3134&lt;5,0,IF(P3134=1,VLOOKUP(F3134,IC!$G$1:$I$8,3,TRUE),
IF(P3134=2,VLOOKUP(F3134,IC!$K$1:$M$8,3,TRUE),
IF(P3134=3,VLOOKUP(F3134,IC!$O$1:$Q$8,3,TRUE),IF(P3134=4,VLOOKUP(F3134,IC!$S$2:$U$9,3,TRUE),
"erreur"))))))</f>
        <v>#N/A</v>
      </c>
      <c r="R3134" s="16" t="e">
        <f>IF(OR(V3134="NA",V3134="Transit",V3134&lt;Listes!$F$1),"non applicable",F3134/V3134)</f>
        <v>#N/A</v>
      </c>
      <c r="S3134" s="16" t="e">
        <f>IF(W3134="Transit","Non applicable",IF(AND(W3134="été",T3134&gt;Listes!F3133),F3134/T3134,IF(AND(W3134="Hiver",Hierarchisation!U3134&gt;Listes!F3133),F3134/U3134,"non applicable")))</f>
        <v>#N/A</v>
      </c>
      <c r="T3134" s="17" t="e">
        <f>IF(K3134="Centre",VLOOKUP(E3134,effectifs_ete,3,FALSE),IF(Hierarchisation!K3134="Grand Nord",VLOOKUP(Hierarchisation!E3134,effectifs_ete,4,FALSE),IF(Hierarchisation!K3134="Nord Est",VLOOKUP(Hierarchisation!E3134,effectifs_ete,5,FALSE),IF(Hierarchisation!K3134="Nord Ouest",VLOOKUP(Hierarchisation!E3134,effectifs_ete,6,FALSE),IF(Hierarchisation!K3134="Sud Est",VLOOKUP(Hierarchisation!E3134,effectifs_ete,7,FALSE),IF(Hierarchisation!K3134="Sud Ouest",VLOOKUP(Hierarchisation!E3134,effectifs_ete,8,FALSE),"Erreur Région"))))))</f>
        <v>#N/A</v>
      </c>
      <c r="U3134" s="17" t="e">
        <f>IF(K3134="Centre",VLOOKUP(E3134,effectifs_hiver,3,FALSE),IF(Hierarchisation!K3134="Grand Nord",VLOOKUP(Hierarchisation!E3134,effectifs_hiver,4,FALSE),IF(Hierarchisation!K3134="Nord Est",VLOOKUP(Hierarchisation!E3134,effectifs_hiver,5,FALSE),IF(Hierarchisation!K3134="Nord Ouest",VLOOKUP(Hierarchisation!E3134,effectifs_hiver,6,FALSE),IF(Hierarchisation!K3134="Sud Est",VLOOKUP(Hierarchisation!E3134,effectifs_hiver,7,FALSE),IF(Hierarchisation!K3134="Sud Ouest",VLOOKUP(Hierarchisation!E3134,effectifs_hiver,8,FALSE),"Erreur Région"))))))</f>
        <v>#N/A</v>
      </c>
      <c r="V3134" s="17" t="e">
        <f>IF(W3134="Transit","Transit",IF(W3134="hiver",VLOOKUP(E3134,'EFFECTIFS Hiver'!$A:$I,9,FALSE),IF(W3134="été",VLOOKUP(E3134,'EFFECTIFS Eté'!$A:$I,9,FALSE),"Erreur saison")))</f>
        <v>#N/A</v>
      </c>
      <c r="W3134" s="18" t="e">
        <f>VLOOKUP(D3134,Listes!B:C,2,FALSE)</f>
        <v>#N/A</v>
      </c>
    </row>
    <row r="3135" spans="1:23" ht="15.75" customHeight="1">
      <c r="A3135" s="11"/>
      <c r="B3135" s="11"/>
      <c r="C3135" s="11"/>
      <c r="D3135" s="11"/>
      <c r="E3135" s="11"/>
      <c r="F3135" s="11"/>
      <c r="G3135" s="11" t="e">
        <f>VLOOKUP(E3135,TAXONS!B:C,2,FALSE)</f>
        <v>#N/A</v>
      </c>
      <c r="H3135" s="13">
        <f t="shared" si="243"/>
        <v>0</v>
      </c>
      <c r="I3135" s="12" t="e">
        <f t="shared" si="244"/>
        <v>#N/A</v>
      </c>
      <c r="J3135" s="14" t="e">
        <f t="shared" si="245"/>
        <v>#N/A</v>
      </c>
      <c r="K3135" s="15" t="e">
        <f>VLOOKUP(B3135,REGIONS!A:D,4,FALSE)</f>
        <v>#N/A</v>
      </c>
      <c r="L3135" s="19" t="e">
        <f>VLOOKUP(G3135,Sensibilité!$A:$L,12,FALSE)</f>
        <v>#N/A</v>
      </c>
      <c r="M3135" s="19" t="e">
        <f t="shared" si="246"/>
        <v>#N/A</v>
      </c>
      <c r="N3135" s="19" t="e">
        <f t="shared" si="247"/>
        <v>#N/A</v>
      </c>
      <c r="O3135" s="15" t="str">
        <f>IF(D3135=Listes!$B$6,"SWARMING",IF(OR(D3135=Listes!$B$1,D3135=Listes!$B$2,D3135=Listes!$B$5),2,IF(OR(D3135=Listes!$B$3,D3135=Listes!$B$4),1,"erreur colonne D")))</f>
        <v>SWARMING</v>
      </c>
      <c r="P3135" s="15" t="e">
        <f>IF(OR(W3135="Hiver",W3135="Transit"),VLOOKUP(E3135,IC!A:E,4,FALSE),IF(W3135="été",VLOOKUP(E3135,IC!A:E,3,FALSE),"erreur"))</f>
        <v>#N/A</v>
      </c>
      <c r="Q3135" s="15" t="e">
        <f>IF(P3135="NR",0,IF(F3135&lt;5,0,IF(P3135=1,VLOOKUP(F3135,IC!$G$1:$I$8,3,TRUE),
IF(P3135=2,VLOOKUP(F3135,IC!$K$1:$M$8,3,TRUE),
IF(P3135=3,VLOOKUP(F3135,IC!$O$1:$Q$8,3,TRUE),IF(P3135=4,VLOOKUP(F3135,IC!$S$2:$U$9,3,TRUE),
"erreur"))))))</f>
        <v>#N/A</v>
      </c>
      <c r="R3135" s="16" t="e">
        <f>IF(OR(V3135="NA",V3135="Transit",V3135&lt;Listes!$F$1),"non applicable",F3135/V3135)</f>
        <v>#N/A</v>
      </c>
      <c r="S3135" s="16" t="e">
        <f>IF(W3135="Transit","Non applicable",IF(AND(W3135="été",T3135&gt;Listes!F3134),F3135/T3135,IF(AND(W3135="Hiver",Hierarchisation!U3135&gt;Listes!F3134),F3135/U3135,"non applicable")))</f>
        <v>#N/A</v>
      </c>
      <c r="T3135" s="17" t="e">
        <f>IF(K3135="Centre",VLOOKUP(E3135,effectifs_ete,3,FALSE),IF(Hierarchisation!K3135="Grand Nord",VLOOKUP(Hierarchisation!E3135,effectifs_ete,4,FALSE),IF(Hierarchisation!K3135="Nord Est",VLOOKUP(Hierarchisation!E3135,effectifs_ete,5,FALSE),IF(Hierarchisation!K3135="Nord Ouest",VLOOKUP(Hierarchisation!E3135,effectifs_ete,6,FALSE),IF(Hierarchisation!K3135="Sud Est",VLOOKUP(Hierarchisation!E3135,effectifs_ete,7,FALSE),IF(Hierarchisation!K3135="Sud Ouest",VLOOKUP(Hierarchisation!E3135,effectifs_ete,8,FALSE),"Erreur Région"))))))</f>
        <v>#N/A</v>
      </c>
      <c r="U3135" s="17" t="e">
        <f>IF(K3135="Centre",VLOOKUP(E3135,effectifs_hiver,3,FALSE),IF(Hierarchisation!K3135="Grand Nord",VLOOKUP(Hierarchisation!E3135,effectifs_hiver,4,FALSE),IF(Hierarchisation!K3135="Nord Est",VLOOKUP(Hierarchisation!E3135,effectifs_hiver,5,FALSE),IF(Hierarchisation!K3135="Nord Ouest",VLOOKUP(Hierarchisation!E3135,effectifs_hiver,6,FALSE),IF(Hierarchisation!K3135="Sud Est",VLOOKUP(Hierarchisation!E3135,effectifs_hiver,7,FALSE),IF(Hierarchisation!K3135="Sud Ouest",VLOOKUP(Hierarchisation!E3135,effectifs_hiver,8,FALSE),"Erreur Région"))))))</f>
        <v>#N/A</v>
      </c>
      <c r="V3135" s="17" t="e">
        <f>IF(W3135="Transit","Transit",IF(W3135="hiver",VLOOKUP(E3135,'EFFECTIFS Hiver'!$A:$I,9,FALSE),IF(W3135="été",VLOOKUP(E3135,'EFFECTIFS Eté'!$A:$I,9,FALSE),"Erreur saison")))</f>
        <v>#N/A</v>
      </c>
      <c r="W3135" s="18" t="e">
        <f>VLOOKUP(D3135,Listes!B:C,2,FALSE)</f>
        <v>#N/A</v>
      </c>
    </row>
    <row r="3136" spans="1:23" ht="15.75" customHeight="1">
      <c r="A3136" s="11"/>
      <c r="B3136" s="11"/>
      <c r="C3136" s="11"/>
      <c r="D3136" s="11"/>
      <c r="E3136" s="11"/>
      <c r="F3136" s="11"/>
      <c r="G3136" s="11" t="e">
        <f>VLOOKUP(E3136,TAXONS!B:C,2,FALSE)</f>
        <v>#N/A</v>
      </c>
      <c r="H3136" s="13">
        <f t="shared" si="243"/>
        <v>0</v>
      </c>
      <c r="I3136" s="12" t="e">
        <f t="shared" si="244"/>
        <v>#N/A</v>
      </c>
      <c r="J3136" s="14" t="e">
        <f t="shared" si="245"/>
        <v>#N/A</v>
      </c>
      <c r="K3136" s="15" t="e">
        <f>VLOOKUP(B3136,REGIONS!A:D,4,FALSE)</f>
        <v>#N/A</v>
      </c>
      <c r="L3136" s="19" t="e">
        <f>VLOOKUP(G3136,Sensibilité!$A:$L,12,FALSE)</f>
        <v>#N/A</v>
      </c>
      <c r="M3136" s="19" t="e">
        <f t="shared" si="246"/>
        <v>#N/A</v>
      </c>
      <c r="N3136" s="19" t="e">
        <f t="shared" si="247"/>
        <v>#N/A</v>
      </c>
      <c r="O3136" s="15" t="str">
        <f>IF(D3136=Listes!$B$6,"SWARMING",IF(OR(D3136=Listes!$B$1,D3136=Listes!$B$2,D3136=Listes!$B$5),2,IF(OR(D3136=Listes!$B$3,D3136=Listes!$B$4),1,"erreur colonne D")))</f>
        <v>SWARMING</v>
      </c>
      <c r="P3136" s="15" t="e">
        <f>IF(OR(W3136="Hiver",W3136="Transit"),VLOOKUP(E3136,IC!A:E,4,FALSE),IF(W3136="été",VLOOKUP(E3136,IC!A:E,3,FALSE),"erreur"))</f>
        <v>#N/A</v>
      </c>
      <c r="Q3136" s="15" t="e">
        <f>IF(P3136="NR",0,IF(F3136&lt;5,0,IF(P3136=1,VLOOKUP(F3136,IC!$G$1:$I$8,3,TRUE),
IF(P3136=2,VLOOKUP(F3136,IC!$K$1:$M$8,3,TRUE),
IF(P3136=3,VLOOKUP(F3136,IC!$O$1:$Q$8,3,TRUE),IF(P3136=4,VLOOKUP(F3136,IC!$S$2:$U$9,3,TRUE),
"erreur"))))))</f>
        <v>#N/A</v>
      </c>
      <c r="R3136" s="16" t="e">
        <f>IF(OR(V3136="NA",V3136="Transit",V3136&lt;Listes!$F$1),"non applicable",F3136/V3136)</f>
        <v>#N/A</v>
      </c>
      <c r="S3136" s="16" t="e">
        <f>IF(W3136="Transit","Non applicable",IF(AND(W3136="été",T3136&gt;Listes!F3135),F3136/T3136,IF(AND(W3136="Hiver",Hierarchisation!U3136&gt;Listes!F3135),F3136/U3136,"non applicable")))</f>
        <v>#N/A</v>
      </c>
      <c r="T3136" s="17" t="e">
        <f>IF(K3136="Centre",VLOOKUP(E3136,effectifs_ete,3,FALSE),IF(Hierarchisation!K3136="Grand Nord",VLOOKUP(Hierarchisation!E3136,effectifs_ete,4,FALSE),IF(Hierarchisation!K3136="Nord Est",VLOOKUP(Hierarchisation!E3136,effectifs_ete,5,FALSE),IF(Hierarchisation!K3136="Nord Ouest",VLOOKUP(Hierarchisation!E3136,effectifs_ete,6,FALSE),IF(Hierarchisation!K3136="Sud Est",VLOOKUP(Hierarchisation!E3136,effectifs_ete,7,FALSE),IF(Hierarchisation!K3136="Sud Ouest",VLOOKUP(Hierarchisation!E3136,effectifs_ete,8,FALSE),"Erreur Région"))))))</f>
        <v>#N/A</v>
      </c>
      <c r="U3136" s="17" t="e">
        <f>IF(K3136="Centre",VLOOKUP(E3136,effectifs_hiver,3,FALSE),IF(Hierarchisation!K3136="Grand Nord",VLOOKUP(Hierarchisation!E3136,effectifs_hiver,4,FALSE),IF(Hierarchisation!K3136="Nord Est",VLOOKUP(Hierarchisation!E3136,effectifs_hiver,5,FALSE),IF(Hierarchisation!K3136="Nord Ouest",VLOOKUP(Hierarchisation!E3136,effectifs_hiver,6,FALSE),IF(Hierarchisation!K3136="Sud Est",VLOOKUP(Hierarchisation!E3136,effectifs_hiver,7,FALSE),IF(Hierarchisation!K3136="Sud Ouest",VLOOKUP(Hierarchisation!E3136,effectifs_hiver,8,FALSE),"Erreur Région"))))))</f>
        <v>#N/A</v>
      </c>
      <c r="V3136" s="17" t="e">
        <f>IF(W3136="Transit","Transit",IF(W3136="hiver",VLOOKUP(E3136,'EFFECTIFS Hiver'!$A:$I,9,FALSE),IF(W3136="été",VLOOKUP(E3136,'EFFECTIFS Eté'!$A:$I,9,FALSE),"Erreur saison")))</f>
        <v>#N/A</v>
      </c>
      <c r="W3136" s="18" t="e">
        <f>VLOOKUP(D3136,Listes!B:C,2,FALSE)</f>
        <v>#N/A</v>
      </c>
    </row>
    <row r="3137" spans="1:23" ht="15.75" customHeight="1">
      <c r="A3137" s="11"/>
      <c r="B3137" s="11"/>
      <c r="C3137" s="11"/>
      <c r="D3137" s="11"/>
      <c r="E3137" s="11"/>
      <c r="F3137" s="11"/>
      <c r="G3137" s="11" t="e">
        <f>VLOOKUP(E3137,TAXONS!B:C,2,FALSE)</f>
        <v>#N/A</v>
      </c>
      <c r="H3137" s="13">
        <f t="shared" si="243"/>
        <v>0</v>
      </c>
      <c r="I3137" s="12" t="e">
        <f t="shared" si="244"/>
        <v>#N/A</v>
      </c>
      <c r="J3137" s="14" t="e">
        <f t="shared" si="245"/>
        <v>#N/A</v>
      </c>
      <c r="K3137" s="15" t="e">
        <f>VLOOKUP(B3137,REGIONS!A:D,4,FALSE)</f>
        <v>#N/A</v>
      </c>
      <c r="L3137" s="19" t="e">
        <f>VLOOKUP(G3137,Sensibilité!$A:$L,12,FALSE)</f>
        <v>#N/A</v>
      </c>
      <c r="M3137" s="19" t="e">
        <f t="shared" si="246"/>
        <v>#N/A</v>
      </c>
      <c r="N3137" s="19" t="e">
        <f t="shared" si="247"/>
        <v>#N/A</v>
      </c>
      <c r="O3137" s="15" t="str">
        <f>IF(D3137=Listes!$B$6,"SWARMING",IF(OR(D3137=Listes!$B$1,D3137=Listes!$B$2,D3137=Listes!$B$5),2,IF(OR(D3137=Listes!$B$3,D3137=Listes!$B$4),1,"erreur colonne D")))</f>
        <v>SWARMING</v>
      </c>
      <c r="P3137" s="15" t="e">
        <f>IF(OR(W3137="Hiver",W3137="Transit"),VLOOKUP(E3137,IC!A:E,4,FALSE),IF(W3137="été",VLOOKUP(E3137,IC!A:E,3,FALSE),"erreur"))</f>
        <v>#N/A</v>
      </c>
      <c r="Q3137" s="15" t="e">
        <f>IF(P3137="NR",0,IF(F3137&lt;5,0,IF(P3137=1,VLOOKUP(F3137,IC!$G$1:$I$8,3,TRUE),
IF(P3137=2,VLOOKUP(F3137,IC!$K$1:$M$8,3,TRUE),
IF(P3137=3,VLOOKUP(F3137,IC!$O$1:$Q$8,3,TRUE),IF(P3137=4,VLOOKUP(F3137,IC!$S$2:$U$9,3,TRUE),
"erreur"))))))</f>
        <v>#N/A</v>
      </c>
      <c r="R3137" s="16" t="e">
        <f>IF(OR(V3137="NA",V3137="Transit",V3137&lt;Listes!$F$1),"non applicable",F3137/V3137)</f>
        <v>#N/A</v>
      </c>
      <c r="S3137" s="16" t="e">
        <f>IF(W3137="Transit","Non applicable",IF(AND(W3137="été",T3137&gt;Listes!F3136),F3137/T3137,IF(AND(W3137="Hiver",Hierarchisation!U3137&gt;Listes!F3136),F3137/U3137,"non applicable")))</f>
        <v>#N/A</v>
      </c>
      <c r="T3137" s="17" t="e">
        <f>IF(K3137="Centre",VLOOKUP(E3137,effectifs_ete,3,FALSE),IF(Hierarchisation!K3137="Grand Nord",VLOOKUP(Hierarchisation!E3137,effectifs_ete,4,FALSE),IF(Hierarchisation!K3137="Nord Est",VLOOKUP(Hierarchisation!E3137,effectifs_ete,5,FALSE),IF(Hierarchisation!K3137="Nord Ouest",VLOOKUP(Hierarchisation!E3137,effectifs_ete,6,FALSE),IF(Hierarchisation!K3137="Sud Est",VLOOKUP(Hierarchisation!E3137,effectifs_ete,7,FALSE),IF(Hierarchisation!K3137="Sud Ouest",VLOOKUP(Hierarchisation!E3137,effectifs_ete,8,FALSE),"Erreur Région"))))))</f>
        <v>#N/A</v>
      </c>
      <c r="U3137" s="17" t="e">
        <f>IF(K3137="Centre",VLOOKUP(E3137,effectifs_hiver,3,FALSE),IF(Hierarchisation!K3137="Grand Nord",VLOOKUP(Hierarchisation!E3137,effectifs_hiver,4,FALSE),IF(Hierarchisation!K3137="Nord Est",VLOOKUP(Hierarchisation!E3137,effectifs_hiver,5,FALSE),IF(Hierarchisation!K3137="Nord Ouest",VLOOKUP(Hierarchisation!E3137,effectifs_hiver,6,FALSE),IF(Hierarchisation!K3137="Sud Est",VLOOKUP(Hierarchisation!E3137,effectifs_hiver,7,FALSE),IF(Hierarchisation!K3137="Sud Ouest",VLOOKUP(Hierarchisation!E3137,effectifs_hiver,8,FALSE),"Erreur Région"))))))</f>
        <v>#N/A</v>
      </c>
      <c r="V3137" s="17" t="e">
        <f>IF(W3137="Transit","Transit",IF(W3137="hiver",VLOOKUP(E3137,'EFFECTIFS Hiver'!$A:$I,9,FALSE),IF(W3137="été",VLOOKUP(E3137,'EFFECTIFS Eté'!$A:$I,9,FALSE),"Erreur saison")))</f>
        <v>#N/A</v>
      </c>
      <c r="W3137" s="18" t="e">
        <f>VLOOKUP(D3137,Listes!B:C,2,FALSE)</f>
        <v>#N/A</v>
      </c>
    </row>
    <row r="3138" spans="1:23" ht="15.75" customHeight="1">
      <c r="A3138" s="11"/>
      <c r="B3138" s="11"/>
      <c r="C3138" s="11"/>
      <c r="D3138" s="11"/>
      <c r="E3138" s="11"/>
      <c r="F3138" s="11"/>
      <c r="G3138" s="11" t="e">
        <f>VLOOKUP(E3138,TAXONS!B:C,2,FALSE)</f>
        <v>#N/A</v>
      </c>
      <c r="H3138" s="13">
        <f t="shared" si="243"/>
        <v>0</v>
      </c>
      <c r="I3138" s="12" t="e">
        <f t="shared" si="244"/>
        <v>#N/A</v>
      </c>
      <c r="J3138" s="14" t="e">
        <f t="shared" si="245"/>
        <v>#N/A</v>
      </c>
      <c r="K3138" s="15" t="e">
        <f>VLOOKUP(B3138,REGIONS!A:D,4,FALSE)</f>
        <v>#N/A</v>
      </c>
      <c r="L3138" s="19" t="e">
        <f>VLOOKUP(G3138,Sensibilité!$A:$L,12,FALSE)</f>
        <v>#N/A</v>
      </c>
      <c r="M3138" s="19" t="e">
        <f t="shared" si="246"/>
        <v>#N/A</v>
      </c>
      <c r="N3138" s="19" t="e">
        <f t="shared" si="247"/>
        <v>#N/A</v>
      </c>
      <c r="O3138" s="15" t="str">
        <f>IF(D3138=Listes!$B$6,"SWARMING",IF(OR(D3138=Listes!$B$1,D3138=Listes!$B$2,D3138=Listes!$B$5),2,IF(OR(D3138=Listes!$B$3,D3138=Listes!$B$4),1,"erreur colonne D")))</f>
        <v>SWARMING</v>
      </c>
      <c r="P3138" s="15" t="e">
        <f>IF(OR(W3138="Hiver",W3138="Transit"),VLOOKUP(E3138,IC!A:E,4,FALSE),IF(W3138="été",VLOOKUP(E3138,IC!A:E,3,FALSE),"erreur"))</f>
        <v>#N/A</v>
      </c>
      <c r="Q3138" s="15" t="e">
        <f>IF(P3138="NR",0,IF(F3138&lt;5,0,IF(P3138=1,VLOOKUP(F3138,IC!$G$1:$I$8,3,TRUE),
IF(P3138=2,VLOOKUP(F3138,IC!$K$1:$M$8,3,TRUE),
IF(P3138=3,VLOOKUP(F3138,IC!$O$1:$Q$8,3,TRUE),IF(P3138=4,VLOOKUP(F3138,IC!$S$2:$U$9,3,TRUE),
"erreur"))))))</f>
        <v>#N/A</v>
      </c>
      <c r="R3138" s="16" t="e">
        <f>IF(OR(V3138="NA",V3138="Transit",V3138&lt;Listes!$F$1),"non applicable",F3138/V3138)</f>
        <v>#N/A</v>
      </c>
      <c r="S3138" s="16" t="e">
        <f>IF(W3138="Transit","Non applicable",IF(AND(W3138="été",T3138&gt;Listes!F3137),F3138/T3138,IF(AND(W3138="Hiver",Hierarchisation!U3138&gt;Listes!F3137),F3138/U3138,"non applicable")))</f>
        <v>#N/A</v>
      </c>
      <c r="T3138" s="17" t="e">
        <f>IF(K3138="Centre",VLOOKUP(E3138,effectifs_ete,3,FALSE),IF(Hierarchisation!K3138="Grand Nord",VLOOKUP(Hierarchisation!E3138,effectifs_ete,4,FALSE),IF(Hierarchisation!K3138="Nord Est",VLOOKUP(Hierarchisation!E3138,effectifs_ete,5,FALSE),IF(Hierarchisation!K3138="Nord Ouest",VLOOKUP(Hierarchisation!E3138,effectifs_ete,6,FALSE),IF(Hierarchisation!K3138="Sud Est",VLOOKUP(Hierarchisation!E3138,effectifs_ete,7,FALSE),IF(Hierarchisation!K3138="Sud Ouest",VLOOKUP(Hierarchisation!E3138,effectifs_ete,8,FALSE),"Erreur Région"))))))</f>
        <v>#N/A</v>
      </c>
      <c r="U3138" s="17" t="e">
        <f>IF(K3138="Centre",VLOOKUP(E3138,effectifs_hiver,3,FALSE),IF(Hierarchisation!K3138="Grand Nord",VLOOKUP(Hierarchisation!E3138,effectifs_hiver,4,FALSE),IF(Hierarchisation!K3138="Nord Est",VLOOKUP(Hierarchisation!E3138,effectifs_hiver,5,FALSE),IF(Hierarchisation!K3138="Nord Ouest",VLOOKUP(Hierarchisation!E3138,effectifs_hiver,6,FALSE),IF(Hierarchisation!K3138="Sud Est",VLOOKUP(Hierarchisation!E3138,effectifs_hiver,7,FALSE),IF(Hierarchisation!K3138="Sud Ouest",VLOOKUP(Hierarchisation!E3138,effectifs_hiver,8,FALSE),"Erreur Région"))))))</f>
        <v>#N/A</v>
      </c>
      <c r="V3138" s="17" t="e">
        <f>IF(W3138="Transit","Transit",IF(W3138="hiver",VLOOKUP(E3138,'EFFECTIFS Hiver'!$A:$I,9,FALSE),IF(W3138="été",VLOOKUP(E3138,'EFFECTIFS Eté'!$A:$I,9,FALSE),"Erreur saison")))</f>
        <v>#N/A</v>
      </c>
      <c r="W3138" s="18" t="e">
        <f>VLOOKUP(D3138,Listes!B:C,2,FALSE)</f>
        <v>#N/A</v>
      </c>
    </row>
    <row r="3139" spans="1:23" ht="15.75" customHeight="1">
      <c r="A3139" s="11"/>
      <c r="B3139" s="11"/>
      <c r="C3139" s="11"/>
      <c r="D3139" s="11"/>
      <c r="E3139" s="11"/>
      <c r="F3139" s="11"/>
      <c r="G3139" s="11" t="e">
        <f>VLOOKUP(E3139,TAXONS!B:C,2,FALSE)</f>
        <v>#N/A</v>
      </c>
      <c r="H3139" s="13">
        <f t="shared" ref="H3139:H3202" si="248">IF(F3139&lt;5,0,N3139*(O3139*Q3139))</f>
        <v>0</v>
      </c>
      <c r="I3139" s="12" t="e">
        <f t="shared" ref="I3139:I3202" si="249">IF(OR(W3139="transit",R3139="non applicable"),"Non applicable",IF(R3139&gt;10%,"International",IF(R3139&gt;5%,"National",IF(S3139="non applicable","non applicable",IF(S3139&gt;2%,"Régional","non représentatif")))))</f>
        <v>#N/A</v>
      </c>
      <c r="J3139" s="14" t="e">
        <f t="shared" ref="J3139:J3202" si="250">IF(P3139="NR","Données non représentatives au National",IF(I3139="Non applicable","Données non représentatives au National ou régional",IF(I3139="non représentatif","effectif non représentatif au niveau national ou régional","--")))</f>
        <v>#N/A</v>
      </c>
      <c r="K3139" s="15" t="e">
        <f>VLOOKUP(B3139,REGIONS!A:D,4,FALSE)</f>
        <v>#N/A</v>
      </c>
      <c r="L3139" s="19" t="e">
        <f>VLOOKUP(G3139,Sensibilité!$A:$L,12,FALSE)</f>
        <v>#N/A</v>
      </c>
      <c r="M3139" s="19" t="e">
        <f t="shared" ref="M3139:M3202" si="251">IF(K3139="Grand Nord",VLOOKUP(G3139,responsabilite,2,FALSE),IF(K3139="Nord Ouest",VLOOKUP(G3139,responsabilite,3,FALSE),IF(K3139="Nord Est",VLOOKUP(G3139,responsabilite,4,FALSE),IF(K3139="Centre",VLOOKUP(G3139,responsabilite,5,FALSE),IF(K3139="Sud Ouest",VLOOKUP(G3139,responsabilite,6,FALSE),IF(K3139="Sud Est",VLOOKUP(G3139,responsabilite,7,FALSE),"erreur"))))))</f>
        <v>#N/A</v>
      </c>
      <c r="N3139" s="19" t="e">
        <f t="shared" ref="N3139:N3202" si="252">L3139+M3139</f>
        <v>#N/A</v>
      </c>
      <c r="O3139" s="15" t="str">
        <f>IF(D3139=Listes!$B$6,"SWARMING",IF(OR(D3139=Listes!$B$1,D3139=Listes!$B$2,D3139=Listes!$B$5),2,IF(OR(D3139=Listes!$B$3,D3139=Listes!$B$4),1,"erreur colonne D")))</f>
        <v>SWARMING</v>
      </c>
      <c r="P3139" s="15" t="e">
        <f>IF(OR(W3139="Hiver",W3139="Transit"),VLOOKUP(E3139,IC!A:E,4,FALSE),IF(W3139="été",VLOOKUP(E3139,IC!A:E,3,FALSE),"erreur"))</f>
        <v>#N/A</v>
      </c>
      <c r="Q3139" s="15" t="e">
        <f>IF(P3139="NR",0,IF(F3139&lt;5,0,IF(P3139=1,VLOOKUP(F3139,IC!$G$1:$I$8,3,TRUE),
IF(P3139=2,VLOOKUP(F3139,IC!$K$1:$M$8,3,TRUE),
IF(P3139=3,VLOOKUP(F3139,IC!$O$1:$Q$8,3,TRUE),IF(P3139=4,VLOOKUP(F3139,IC!$S$2:$U$9,3,TRUE),
"erreur"))))))</f>
        <v>#N/A</v>
      </c>
      <c r="R3139" s="16" t="e">
        <f>IF(OR(V3139="NA",V3139="Transit",V3139&lt;Listes!$F$1),"non applicable",F3139/V3139)</f>
        <v>#N/A</v>
      </c>
      <c r="S3139" s="16" t="e">
        <f>IF(W3139="Transit","Non applicable",IF(AND(W3139="été",T3139&gt;Listes!F3138),F3139/T3139,IF(AND(W3139="Hiver",Hierarchisation!U3139&gt;Listes!F3138),F3139/U3139,"non applicable")))</f>
        <v>#N/A</v>
      </c>
      <c r="T3139" s="17" t="e">
        <f>IF(K3139="Centre",VLOOKUP(E3139,effectifs_ete,3,FALSE),IF(Hierarchisation!K3139="Grand Nord",VLOOKUP(Hierarchisation!E3139,effectifs_ete,4,FALSE),IF(Hierarchisation!K3139="Nord Est",VLOOKUP(Hierarchisation!E3139,effectifs_ete,5,FALSE),IF(Hierarchisation!K3139="Nord Ouest",VLOOKUP(Hierarchisation!E3139,effectifs_ete,6,FALSE),IF(Hierarchisation!K3139="Sud Est",VLOOKUP(Hierarchisation!E3139,effectifs_ete,7,FALSE),IF(Hierarchisation!K3139="Sud Ouest",VLOOKUP(Hierarchisation!E3139,effectifs_ete,8,FALSE),"Erreur Région"))))))</f>
        <v>#N/A</v>
      </c>
      <c r="U3139" s="17" t="e">
        <f>IF(K3139="Centre",VLOOKUP(E3139,effectifs_hiver,3,FALSE),IF(Hierarchisation!K3139="Grand Nord",VLOOKUP(Hierarchisation!E3139,effectifs_hiver,4,FALSE),IF(Hierarchisation!K3139="Nord Est",VLOOKUP(Hierarchisation!E3139,effectifs_hiver,5,FALSE),IF(Hierarchisation!K3139="Nord Ouest",VLOOKUP(Hierarchisation!E3139,effectifs_hiver,6,FALSE),IF(Hierarchisation!K3139="Sud Est",VLOOKUP(Hierarchisation!E3139,effectifs_hiver,7,FALSE),IF(Hierarchisation!K3139="Sud Ouest",VLOOKUP(Hierarchisation!E3139,effectifs_hiver,8,FALSE),"Erreur Région"))))))</f>
        <v>#N/A</v>
      </c>
      <c r="V3139" s="17" t="e">
        <f>IF(W3139="Transit","Transit",IF(W3139="hiver",VLOOKUP(E3139,'EFFECTIFS Hiver'!$A:$I,9,FALSE),IF(W3139="été",VLOOKUP(E3139,'EFFECTIFS Eté'!$A:$I,9,FALSE),"Erreur saison")))</f>
        <v>#N/A</v>
      </c>
      <c r="W3139" s="18" t="e">
        <f>VLOOKUP(D3139,Listes!B:C,2,FALSE)</f>
        <v>#N/A</v>
      </c>
    </row>
    <row r="3140" spans="1:23" ht="15.75" customHeight="1">
      <c r="A3140" s="11"/>
      <c r="B3140" s="11"/>
      <c r="C3140" s="11"/>
      <c r="D3140" s="11"/>
      <c r="E3140" s="11"/>
      <c r="F3140" s="11"/>
      <c r="G3140" s="11" t="e">
        <f>VLOOKUP(E3140,TAXONS!B:C,2,FALSE)</f>
        <v>#N/A</v>
      </c>
      <c r="H3140" s="13">
        <f t="shared" si="248"/>
        <v>0</v>
      </c>
      <c r="I3140" s="12" t="e">
        <f t="shared" si="249"/>
        <v>#N/A</v>
      </c>
      <c r="J3140" s="14" t="e">
        <f t="shared" si="250"/>
        <v>#N/A</v>
      </c>
      <c r="K3140" s="15" t="e">
        <f>VLOOKUP(B3140,REGIONS!A:D,4,FALSE)</f>
        <v>#N/A</v>
      </c>
      <c r="L3140" s="19" t="e">
        <f>VLOOKUP(G3140,Sensibilité!$A:$L,12,FALSE)</f>
        <v>#N/A</v>
      </c>
      <c r="M3140" s="19" t="e">
        <f t="shared" si="251"/>
        <v>#N/A</v>
      </c>
      <c r="N3140" s="19" t="e">
        <f t="shared" si="252"/>
        <v>#N/A</v>
      </c>
      <c r="O3140" s="15" t="str">
        <f>IF(D3140=Listes!$B$6,"SWARMING",IF(OR(D3140=Listes!$B$1,D3140=Listes!$B$2,D3140=Listes!$B$5),2,IF(OR(D3140=Listes!$B$3,D3140=Listes!$B$4),1,"erreur colonne D")))</f>
        <v>SWARMING</v>
      </c>
      <c r="P3140" s="15" t="e">
        <f>IF(OR(W3140="Hiver",W3140="Transit"),VLOOKUP(E3140,IC!A:E,4,FALSE),IF(W3140="été",VLOOKUP(E3140,IC!A:E,3,FALSE),"erreur"))</f>
        <v>#N/A</v>
      </c>
      <c r="Q3140" s="15" t="e">
        <f>IF(P3140="NR",0,IF(F3140&lt;5,0,IF(P3140=1,VLOOKUP(F3140,IC!$G$1:$I$8,3,TRUE),
IF(P3140=2,VLOOKUP(F3140,IC!$K$1:$M$8,3,TRUE),
IF(P3140=3,VLOOKUP(F3140,IC!$O$1:$Q$8,3,TRUE),IF(P3140=4,VLOOKUP(F3140,IC!$S$2:$U$9,3,TRUE),
"erreur"))))))</f>
        <v>#N/A</v>
      </c>
      <c r="R3140" s="16" t="e">
        <f>IF(OR(V3140="NA",V3140="Transit",V3140&lt;Listes!$F$1),"non applicable",F3140/V3140)</f>
        <v>#N/A</v>
      </c>
      <c r="S3140" s="16" t="e">
        <f>IF(W3140="Transit","Non applicable",IF(AND(W3140="été",T3140&gt;Listes!F3139),F3140/T3140,IF(AND(W3140="Hiver",Hierarchisation!U3140&gt;Listes!F3139),F3140/U3140,"non applicable")))</f>
        <v>#N/A</v>
      </c>
      <c r="T3140" s="17" t="e">
        <f>IF(K3140="Centre",VLOOKUP(E3140,effectifs_ete,3,FALSE),IF(Hierarchisation!K3140="Grand Nord",VLOOKUP(Hierarchisation!E3140,effectifs_ete,4,FALSE),IF(Hierarchisation!K3140="Nord Est",VLOOKUP(Hierarchisation!E3140,effectifs_ete,5,FALSE),IF(Hierarchisation!K3140="Nord Ouest",VLOOKUP(Hierarchisation!E3140,effectifs_ete,6,FALSE),IF(Hierarchisation!K3140="Sud Est",VLOOKUP(Hierarchisation!E3140,effectifs_ete,7,FALSE),IF(Hierarchisation!K3140="Sud Ouest",VLOOKUP(Hierarchisation!E3140,effectifs_ete,8,FALSE),"Erreur Région"))))))</f>
        <v>#N/A</v>
      </c>
      <c r="U3140" s="17" t="e">
        <f>IF(K3140="Centre",VLOOKUP(E3140,effectifs_hiver,3,FALSE),IF(Hierarchisation!K3140="Grand Nord",VLOOKUP(Hierarchisation!E3140,effectifs_hiver,4,FALSE),IF(Hierarchisation!K3140="Nord Est",VLOOKUP(Hierarchisation!E3140,effectifs_hiver,5,FALSE),IF(Hierarchisation!K3140="Nord Ouest",VLOOKUP(Hierarchisation!E3140,effectifs_hiver,6,FALSE),IF(Hierarchisation!K3140="Sud Est",VLOOKUP(Hierarchisation!E3140,effectifs_hiver,7,FALSE),IF(Hierarchisation!K3140="Sud Ouest",VLOOKUP(Hierarchisation!E3140,effectifs_hiver,8,FALSE),"Erreur Région"))))))</f>
        <v>#N/A</v>
      </c>
      <c r="V3140" s="17" t="e">
        <f>IF(W3140="Transit","Transit",IF(W3140="hiver",VLOOKUP(E3140,'EFFECTIFS Hiver'!$A:$I,9,FALSE),IF(W3140="été",VLOOKUP(E3140,'EFFECTIFS Eté'!$A:$I,9,FALSE),"Erreur saison")))</f>
        <v>#N/A</v>
      </c>
      <c r="W3140" s="18" t="e">
        <f>VLOOKUP(D3140,Listes!B:C,2,FALSE)</f>
        <v>#N/A</v>
      </c>
    </row>
    <row r="3141" spans="1:23" ht="15.75" customHeight="1">
      <c r="A3141" s="11"/>
      <c r="B3141" s="11"/>
      <c r="C3141" s="11"/>
      <c r="D3141" s="11"/>
      <c r="E3141" s="11"/>
      <c r="F3141" s="11"/>
      <c r="G3141" s="11" t="e">
        <f>VLOOKUP(E3141,TAXONS!B:C,2,FALSE)</f>
        <v>#N/A</v>
      </c>
      <c r="H3141" s="13">
        <f t="shared" si="248"/>
        <v>0</v>
      </c>
      <c r="I3141" s="12" t="e">
        <f t="shared" si="249"/>
        <v>#N/A</v>
      </c>
      <c r="J3141" s="14" t="e">
        <f t="shared" si="250"/>
        <v>#N/A</v>
      </c>
      <c r="K3141" s="15" t="e">
        <f>VLOOKUP(B3141,REGIONS!A:D,4,FALSE)</f>
        <v>#N/A</v>
      </c>
      <c r="L3141" s="19" t="e">
        <f>VLOOKUP(G3141,Sensibilité!$A:$L,12,FALSE)</f>
        <v>#N/A</v>
      </c>
      <c r="M3141" s="19" t="e">
        <f t="shared" si="251"/>
        <v>#N/A</v>
      </c>
      <c r="N3141" s="19" t="e">
        <f t="shared" si="252"/>
        <v>#N/A</v>
      </c>
      <c r="O3141" s="15" t="str">
        <f>IF(D3141=Listes!$B$6,"SWARMING",IF(OR(D3141=Listes!$B$1,D3141=Listes!$B$2,D3141=Listes!$B$5),2,IF(OR(D3141=Listes!$B$3,D3141=Listes!$B$4),1,"erreur colonne D")))</f>
        <v>SWARMING</v>
      </c>
      <c r="P3141" s="15" t="e">
        <f>IF(OR(W3141="Hiver",W3141="Transit"),VLOOKUP(E3141,IC!A:E,4,FALSE),IF(W3141="été",VLOOKUP(E3141,IC!A:E,3,FALSE),"erreur"))</f>
        <v>#N/A</v>
      </c>
      <c r="Q3141" s="15" t="e">
        <f>IF(P3141="NR",0,IF(F3141&lt;5,0,IF(P3141=1,VLOOKUP(F3141,IC!$G$1:$I$8,3,TRUE),
IF(P3141=2,VLOOKUP(F3141,IC!$K$1:$M$8,3,TRUE),
IF(P3141=3,VLOOKUP(F3141,IC!$O$1:$Q$8,3,TRUE),IF(P3141=4,VLOOKUP(F3141,IC!$S$2:$U$9,3,TRUE),
"erreur"))))))</f>
        <v>#N/A</v>
      </c>
      <c r="R3141" s="16" t="e">
        <f>IF(OR(V3141="NA",V3141="Transit",V3141&lt;Listes!$F$1),"non applicable",F3141/V3141)</f>
        <v>#N/A</v>
      </c>
      <c r="S3141" s="16" t="e">
        <f>IF(W3141="Transit","Non applicable",IF(AND(W3141="été",T3141&gt;Listes!F3140),F3141/T3141,IF(AND(W3141="Hiver",Hierarchisation!U3141&gt;Listes!F3140),F3141/U3141,"non applicable")))</f>
        <v>#N/A</v>
      </c>
      <c r="T3141" s="17" t="e">
        <f>IF(K3141="Centre",VLOOKUP(E3141,effectifs_ete,3,FALSE),IF(Hierarchisation!K3141="Grand Nord",VLOOKUP(Hierarchisation!E3141,effectifs_ete,4,FALSE),IF(Hierarchisation!K3141="Nord Est",VLOOKUP(Hierarchisation!E3141,effectifs_ete,5,FALSE),IF(Hierarchisation!K3141="Nord Ouest",VLOOKUP(Hierarchisation!E3141,effectifs_ete,6,FALSE),IF(Hierarchisation!K3141="Sud Est",VLOOKUP(Hierarchisation!E3141,effectifs_ete,7,FALSE),IF(Hierarchisation!K3141="Sud Ouest",VLOOKUP(Hierarchisation!E3141,effectifs_ete,8,FALSE),"Erreur Région"))))))</f>
        <v>#N/A</v>
      </c>
      <c r="U3141" s="17" t="e">
        <f>IF(K3141="Centre",VLOOKUP(E3141,effectifs_hiver,3,FALSE),IF(Hierarchisation!K3141="Grand Nord",VLOOKUP(Hierarchisation!E3141,effectifs_hiver,4,FALSE),IF(Hierarchisation!K3141="Nord Est",VLOOKUP(Hierarchisation!E3141,effectifs_hiver,5,FALSE),IF(Hierarchisation!K3141="Nord Ouest",VLOOKUP(Hierarchisation!E3141,effectifs_hiver,6,FALSE),IF(Hierarchisation!K3141="Sud Est",VLOOKUP(Hierarchisation!E3141,effectifs_hiver,7,FALSE),IF(Hierarchisation!K3141="Sud Ouest",VLOOKUP(Hierarchisation!E3141,effectifs_hiver,8,FALSE),"Erreur Région"))))))</f>
        <v>#N/A</v>
      </c>
      <c r="V3141" s="17" t="e">
        <f>IF(W3141="Transit","Transit",IF(W3141="hiver",VLOOKUP(E3141,'EFFECTIFS Hiver'!$A:$I,9,FALSE),IF(W3141="été",VLOOKUP(E3141,'EFFECTIFS Eté'!$A:$I,9,FALSE),"Erreur saison")))</f>
        <v>#N/A</v>
      </c>
      <c r="W3141" s="18" t="e">
        <f>VLOOKUP(D3141,Listes!B:C,2,FALSE)</f>
        <v>#N/A</v>
      </c>
    </row>
    <row r="3142" spans="1:23" ht="15.75" customHeight="1">
      <c r="A3142" s="11"/>
      <c r="B3142" s="11"/>
      <c r="C3142" s="11"/>
      <c r="D3142" s="11"/>
      <c r="E3142" s="11"/>
      <c r="F3142" s="11"/>
      <c r="G3142" s="11" t="e">
        <f>VLOOKUP(E3142,TAXONS!B:C,2,FALSE)</f>
        <v>#N/A</v>
      </c>
      <c r="H3142" s="13">
        <f t="shared" si="248"/>
        <v>0</v>
      </c>
      <c r="I3142" s="12" t="e">
        <f t="shared" si="249"/>
        <v>#N/A</v>
      </c>
      <c r="J3142" s="14" t="e">
        <f t="shared" si="250"/>
        <v>#N/A</v>
      </c>
      <c r="K3142" s="15" t="e">
        <f>VLOOKUP(B3142,REGIONS!A:D,4,FALSE)</f>
        <v>#N/A</v>
      </c>
      <c r="L3142" s="19" t="e">
        <f>VLOOKUP(G3142,Sensibilité!$A:$L,12,FALSE)</f>
        <v>#N/A</v>
      </c>
      <c r="M3142" s="19" t="e">
        <f t="shared" si="251"/>
        <v>#N/A</v>
      </c>
      <c r="N3142" s="19" t="e">
        <f t="shared" si="252"/>
        <v>#N/A</v>
      </c>
      <c r="O3142" s="15" t="str">
        <f>IF(D3142=Listes!$B$6,"SWARMING",IF(OR(D3142=Listes!$B$1,D3142=Listes!$B$2,D3142=Listes!$B$5),2,IF(OR(D3142=Listes!$B$3,D3142=Listes!$B$4),1,"erreur colonne D")))</f>
        <v>SWARMING</v>
      </c>
      <c r="P3142" s="15" t="e">
        <f>IF(OR(W3142="Hiver",W3142="Transit"),VLOOKUP(E3142,IC!A:E,4,FALSE),IF(W3142="été",VLOOKUP(E3142,IC!A:E,3,FALSE),"erreur"))</f>
        <v>#N/A</v>
      </c>
      <c r="Q3142" s="15" t="e">
        <f>IF(P3142="NR",0,IF(F3142&lt;5,0,IF(P3142=1,VLOOKUP(F3142,IC!$G$1:$I$8,3,TRUE),
IF(P3142=2,VLOOKUP(F3142,IC!$K$1:$M$8,3,TRUE),
IF(P3142=3,VLOOKUP(F3142,IC!$O$1:$Q$8,3,TRUE),IF(P3142=4,VLOOKUP(F3142,IC!$S$2:$U$9,3,TRUE),
"erreur"))))))</f>
        <v>#N/A</v>
      </c>
      <c r="R3142" s="16" t="e">
        <f>IF(OR(V3142="NA",V3142="Transit",V3142&lt;Listes!$F$1),"non applicable",F3142/V3142)</f>
        <v>#N/A</v>
      </c>
      <c r="S3142" s="16" t="e">
        <f>IF(W3142="Transit","Non applicable",IF(AND(W3142="été",T3142&gt;Listes!F3141),F3142/T3142,IF(AND(W3142="Hiver",Hierarchisation!U3142&gt;Listes!F3141),F3142/U3142,"non applicable")))</f>
        <v>#N/A</v>
      </c>
      <c r="T3142" s="17" t="e">
        <f>IF(K3142="Centre",VLOOKUP(E3142,effectifs_ete,3,FALSE),IF(Hierarchisation!K3142="Grand Nord",VLOOKUP(Hierarchisation!E3142,effectifs_ete,4,FALSE),IF(Hierarchisation!K3142="Nord Est",VLOOKUP(Hierarchisation!E3142,effectifs_ete,5,FALSE),IF(Hierarchisation!K3142="Nord Ouest",VLOOKUP(Hierarchisation!E3142,effectifs_ete,6,FALSE),IF(Hierarchisation!K3142="Sud Est",VLOOKUP(Hierarchisation!E3142,effectifs_ete,7,FALSE),IF(Hierarchisation!K3142="Sud Ouest",VLOOKUP(Hierarchisation!E3142,effectifs_ete,8,FALSE),"Erreur Région"))))))</f>
        <v>#N/A</v>
      </c>
      <c r="U3142" s="17" t="e">
        <f>IF(K3142="Centre",VLOOKUP(E3142,effectifs_hiver,3,FALSE),IF(Hierarchisation!K3142="Grand Nord",VLOOKUP(Hierarchisation!E3142,effectifs_hiver,4,FALSE),IF(Hierarchisation!K3142="Nord Est",VLOOKUP(Hierarchisation!E3142,effectifs_hiver,5,FALSE),IF(Hierarchisation!K3142="Nord Ouest",VLOOKUP(Hierarchisation!E3142,effectifs_hiver,6,FALSE),IF(Hierarchisation!K3142="Sud Est",VLOOKUP(Hierarchisation!E3142,effectifs_hiver,7,FALSE),IF(Hierarchisation!K3142="Sud Ouest",VLOOKUP(Hierarchisation!E3142,effectifs_hiver,8,FALSE),"Erreur Région"))))))</f>
        <v>#N/A</v>
      </c>
      <c r="V3142" s="17" t="e">
        <f>IF(W3142="Transit","Transit",IF(W3142="hiver",VLOOKUP(E3142,'EFFECTIFS Hiver'!$A:$I,9,FALSE),IF(W3142="été",VLOOKUP(E3142,'EFFECTIFS Eté'!$A:$I,9,FALSE),"Erreur saison")))</f>
        <v>#N/A</v>
      </c>
      <c r="W3142" s="18" t="e">
        <f>VLOOKUP(D3142,Listes!B:C,2,FALSE)</f>
        <v>#N/A</v>
      </c>
    </row>
    <row r="3143" spans="1:23" ht="15.75" customHeight="1">
      <c r="A3143" s="11"/>
      <c r="B3143" s="11"/>
      <c r="C3143" s="11"/>
      <c r="D3143" s="11"/>
      <c r="E3143" s="11"/>
      <c r="F3143" s="11"/>
      <c r="G3143" s="11" t="e">
        <f>VLOOKUP(E3143,TAXONS!B:C,2,FALSE)</f>
        <v>#N/A</v>
      </c>
      <c r="H3143" s="13">
        <f t="shared" si="248"/>
        <v>0</v>
      </c>
      <c r="I3143" s="12" t="e">
        <f t="shared" si="249"/>
        <v>#N/A</v>
      </c>
      <c r="J3143" s="14" t="e">
        <f t="shared" si="250"/>
        <v>#N/A</v>
      </c>
      <c r="K3143" s="15" t="e">
        <f>VLOOKUP(B3143,REGIONS!A:D,4,FALSE)</f>
        <v>#N/A</v>
      </c>
      <c r="L3143" s="19" t="e">
        <f>VLOOKUP(G3143,Sensibilité!$A:$L,12,FALSE)</f>
        <v>#N/A</v>
      </c>
      <c r="M3143" s="19" t="e">
        <f t="shared" si="251"/>
        <v>#N/A</v>
      </c>
      <c r="N3143" s="19" t="e">
        <f t="shared" si="252"/>
        <v>#N/A</v>
      </c>
      <c r="O3143" s="15" t="str">
        <f>IF(D3143=Listes!$B$6,"SWARMING",IF(OR(D3143=Listes!$B$1,D3143=Listes!$B$2,D3143=Listes!$B$5),2,IF(OR(D3143=Listes!$B$3,D3143=Listes!$B$4),1,"erreur colonne D")))</f>
        <v>SWARMING</v>
      </c>
      <c r="P3143" s="15" t="e">
        <f>IF(OR(W3143="Hiver",W3143="Transit"),VLOOKUP(E3143,IC!A:E,4,FALSE),IF(W3143="été",VLOOKUP(E3143,IC!A:E,3,FALSE),"erreur"))</f>
        <v>#N/A</v>
      </c>
      <c r="Q3143" s="15" t="e">
        <f>IF(P3143="NR",0,IF(F3143&lt;5,0,IF(P3143=1,VLOOKUP(F3143,IC!$G$1:$I$8,3,TRUE),
IF(P3143=2,VLOOKUP(F3143,IC!$K$1:$M$8,3,TRUE),
IF(P3143=3,VLOOKUP(F3143,IC!$O$1:$Q$8,3,TRUE),IF(P3143=4,VLOOKUP(F3143,IC!$S$2:$U$9,3,TRUE),
"erreur"))))))</f>
        <v>#N/A</v>
      </c>
      <c r="R3143" s="16" t="e">
        <f>IF(OR(V3143="NA",V3143="Transit",V3143&lt;Listes!$F$1),"non applicable",F3143/V3143)</f>
        <v>#N/A</v>
      </c>
      <c r="S3143" s="16" t="e">
        <f>IF(W3143="Transit","Non applicable",IF(AND(W3143="été",T3143&gt;Listes!F3142),F3143/T3143,IF(AND(W3143="Hiver",Hierarchisation!U3143&gt;Listes!F3142),F3143/U3143,"non applicable")))</f>
        <v>#N/A</v>
      </c>
      <c r="T3143" s="17" t="e">
        <f>IF(K3143="Centre",VLOOKUP(E3143,effectifs_ete,3,FALSE),IF(Hierarchisation!K3143="Grand Nord",VLOOKUP(Hierarchisation!E3143,effectifs_ete,4,FALSE),IF(Hierarchisation!K3143="Nord Est",VLOOKUP(Hierarchisation!E3143,effectifs_ete,5,FALSE),IF(Hierarchisation!K3143="Nord Ouest",VLOOKUP(Hierarchisation!E3143,effectifs_ete,6,FALSE),IF(Hierarchisation!K3143="Sud Est",VLOOKUP(Hierarchisation!E3143,effectifs_ete,7,FALSE),IF(Hierarchisation!K3143="Sud Ouest",VLOOKUP(Hierarchisation!E3143,effectifs_ete,8,FALSE),"Erreur Région"))))))</f>
        <v>#N/A</v>
      </c>
      <c r="U3143" s="17" t="e">
        <f>IF(K3143="Centre",VLOOKUP(E3143,effectifs_hiver,3,FALSE),IF(Hierarchisation!K3143="Grand Nord",VLOOKUP(Hierarchisation!E3143,effectifs_hiver,4,FALSE),IF(Hierarchisation!K3143="Nord Est",VLOOKUP(Hierarchisation!E3143,effectifs_hiver,5,FALSE),IF(Hierarchisation!K3143="Nord Ouest",VLOOKUP(Hierarchisation!E3143,effectifs_hiver,6,FALSE),IF(Hierarchisation!K3143="Sud Est",VLOOKUP(Hierarchisation!E3143,effectifs_hiver,7,FALSE),IF(Hierarchisation!K3143="Sud Ouest",VLOOKUP(Hierarchisation!E3143,effectifs_hiver,8,FALSE),"Erreur Région"))))))</f>
        <v>#N/A</v>
      </c>
      <c r="V3143" s="17" t="e">
        <f>IF(W3143="Transit","Transit",IF(W3143="hiver",VLOOKUP(E3143,'EFFECTIFS Hiver'!$A:$I,9,FALSE),IF(W3143="été",VLOOKUP(E3143,'EFFECTIFS Eté'!$A:$I,9,FALSE),"Erreur saison")))</f>
        <v>#N/A</v>
      </c>
      <c r="W3143" s="18" t="e">
        <f>VLOOKUP(D3143,Listes!B:C,2,FALSE)</f>
        <v>#N/A</v>
      </c>
    </row>
    <row r="3144" spans="1:23" ht="15.75" customHeight="1">
      <c r="A3144" s="11"/>
      <c r="B3144" s="11"/>
      <c r="C3144" s="11"/>
      <c r="D3144" s="11"/>
      <c r="E3144" s="11"/>
      <c r="F3144" s="11"/>
      <c r="G3144" s="11" t="e">
        <f>VLOOKUP(E3144,TAXONS!B:C,2,FALSE)</f>
        <v>#N/A</v>
      </c>
      <c r="H3144" s="13">
        <f t="shared" si="248"/>
        <v>0</v>
      </c>
      <c r="I3144" s="12" t="e">
        <f t="shared" si="249"/>
        <v>#N/A</v>
      </c>
      <c r="J3144" s="14" t="e">
        <f t="shared" si="250"/>
        <v>#N/A</v>
      </c>
      <c r="K3144" s="15" t="e">
        <f>VLOOKUP(B3144,REGIONS!A:D,4,FALSE)</f>
        <v>#N/A</v>
      </c>
      <c r="L3144" s="19" t="e">
        <f>VLOOKUP(G3144,Sensibilité!$A:$L,12,FALSE)</f>
        <v>#N/A</v>
      </c>
      <c r="M3144" s="19" t="e">
        <f t="shared" si="251"/>
        <v>#N/A</v>
      </c>
      <c r="N3144" s="19" t="e">
        <f t="shared" si="252"/>
        <v>#N/A</v>
      </c>
      <c r="O3144" s="15" t="str">
        <f>IF(D3144=Listes!$B$6,"SWARMING",IF(OR(D3144=Listes!$B$1,D3144=Listes!$B$2,D3144=Listes!$B$5),2,IF(OR(D3144=Listes!$B$3,D3144=Listes!$B$4),1,"erreur colonne D")))</f>
        <v>SWARMING</v>
      </c>
      <c r="P3144" s="15" t="e">
        <f>IF(OR(W3144="Hiver",W3144="Transit"),VLOOKUP(E3144,IC!A:E,4,FALSE),IF(W3144="été",VLOOKUP(E3144,IC!A:E,3,FALSE),"erreur"))</f>
        <v>#N/A</v>
      </c>
      <c r="Q3144" s="15" t="e">
        <f>IF(P3144="NR",0,IF(F3144&lt;5,0,IF(P3144=1,VLOOKUP(F3144,IC!$G$1:$I$8,3,TRUE),
IF(P3144=2,VLOOKUP(F3144,IC!$K$1:$M$8,3,TRUE),
IF(P3144=3,VLOOKUP(F3144,IC!$O$1:$Q$8,3,TRUE),IF(P3144=4,VLOOKUP(F3144,IC!$S$2:$U$9,3,TRUE),
"erreur"))))))</f>
        <v>#N/A</v>
      </c>
      <c r="R3144" s="16" t="e">
        <f>IF(OR(V3144="NA",V3144="Transit",V3144&lt;Listes!$F$1),"non applicable",F3144/V3144)</f>
        <v>#N/A</v>
      </c>
      <c r="S3144" s="16" t="e">
        <f>IF(W3144="Transit","Non applicable",IF(AND(W3144="été",T3144&gt;Listes!F3143),F3144/T3144,IF(AND(W3144="Hiver",Hierarchisation!U3144&gt;Listes!F3143),F3144/U3144,"non applicable")))</f>
        <v>#N/A</v>
      </c>
      <c r="T3144" s="17" t="e">
        <f>IF(K3144="Centre",VLOOKUP(E3144,effectifs_ete,3,FALSE),IF(Hierarchisation!K3144="Grand Nord",VLOOKUP(Hierarchisation!E3144,effectifs_ete,4,FALSE),IF(Hierarchisation!K3144="Nord Est",VLOOKUP(Hierarchisation!E3144,effectifs_ete,5,FALSE),IF(Hierarchisation!K3144="Nord Ouest",VLOOKUP(Hierarchisation!E3144,effectifs_ete,6,FALSE),IF(Hierarchisation!K3144="Sud Est",VLOOKUP(Hierarchisation!E3144,effectifs_ete,7,FALSE),IF(Hierarchisation!K3144="Sud Ouest",VLOOKUP(Hierarchisation!E3144,effectifs_ete,8,FALSE),"Erreur Région"))))))</f>
        <v>#N/A</v>
      </c>
      <c r="U3144" s="17" t="e">
        <f>IF(K3144="Centre",VLOOKUP(E3144,effectifs_hiver,3,FALSE),IF(Hierarchisation!K3144="Grand Nord",VLOOKUP(Hierarchisation!E3144,effectifs_hiver,4,FALSE),IF(Hierarchisation!K3144="Nord Est",VLOOKUP(Hierarchisation!E3144,effectifs_hiver,5,FALSE),IF(Hierarchisation!K3144="Nord Ouest",VLOOKUP(Hierarchisation!E3144,effectifs_hiver,6,FALSE),IF(Hierarchisation!K3144="Sud Est",VLOOKUP(Hierarchisation!E3144,effectifs_hiver,7,FALSE),IF(Hierarchisation!K3144="Sud Ouest",VLOOKUP(Hierarchisation!E3144,effectifs_hiver,8,FALSE),"Erreur Région"))))))</f>
        <v>#N/A</v>
      </c>
      <c r="V3144" s="17" t="e">
        <f>IF(W3144="Transit","Transit",IF(W3144="hiver",VLOOKUP(E3144,'EFFECTIFS Hiver'!$A:$I,9,FALSE),IF(W3144="été",VLOOKUP(E3144,'EFFECTIFS Eté'!$A:$I,9,FALSE),"Erreur saison")))</f>
        <v>#N/A</v>
      </c>
      <c r="W3144" s="18" t="e">
        <f>VLOOKUP(D3144,Listes!B:C,2,FALSE)</f>
        <v>#N/A</v>
      </c>
    </row>
    <row r="3145" spans="1:23" ht="15.75" customHeight="1">
      <c r="A3145" s="11"/>
      <c r="B3145" s="11"/>
      <c r="C3145" s="11"/>
      <c r="D3145" s="11"/>
      <c r="E3145" s="11"/>
      <c r="F3145" s="11"/>
      <c r="G3145" s="11" t="e">
        <f>VLOOKUP(E3145,TAXONS!B:C,2,FALSE)</f>
        <v>#N/A</v>
      </c>
      <c r="H3145" s="13">
        <f t="shared" si="248"/>
        <v>0</v>
      </c>
      <c r="I3145" s="12" t="e">
        <f t="shared" si="249"/>
        <v>#N/A</v>
      </c>
      <c r="J3145" s="14" t="e">
        <f t="shared" si="250"/>
        <v>#N/A</v>
      </c>
      <c r="K3145" s="15" t="e">
        <f>VLOOKUP(B3145,REGIONS!A:D,4,FALSE)</f>
        <v>#N/A</v>
      </c>
      <c r="L3145" s="19" t="e">
        <f>VLOOKUP(G3145,Sensibilité!$A:$L,12,FALSE)</f>
        <v>#N/A</v>
      </c>
      <c r="M3145" s="19" t="e">
        <f t="shared" si="251"/>
        <v>#N/A</v>
      </c>
      <c r="N3145" s="19" t="e">
        <f t="shared" si="252"/>
        <v>#N/A</v>
      </c>
      <c r="O3145" s="15" t="str">
        <f>IF(D3145=Listes!$B$6,"SWARMING",IF(OR(D3145=Listes!$B$1,D3145=Listes!$B$2,D3145=Listes!$B$5),2,IF(OR(D3145=Listes!$B$3,D3145=Listes!$B$4),1,"erreur colonne D")))</f>
        <v>SWARMING</v>
      </c>
      <c r="P3145" s="15" t="e">
        <f>IF(OR(W3145="Hiver",W3145="Transit"),VLOOKUP(E3145,IC!A:E,4,FALSE),IF(W3145="été",VLOOKUP(E3145,IC!A:E,3,FALSE),"erreur"))</f>
        <v>#N/A</v>
      </c>
      <c r="Q3145" s="15" t="e">
        <f>IF(P3145="NR",0,IF(F3145&lt;5,0,IF(P3145=1,VLOOKUP(F3145,IC!$G$1:$I$8,3,TRUE),
IF(P3145=2,VLOOKUP(F3145,IC!$K$1:$M$8,3,TRUE),
IF(P3145=3,VLOOKUP(F3145,IC!$O$1:$Q$8,3,TRUE),IF(P3145=4,VLOOKUP(F3145,IC!$S$2:$U$9,3,TRUE),
"erreur"))))))</f>
        <v>#N/A</v>
      </c>
      <c r="R3145" s="16" t="e">
        <f>IF(OR(V3145="NA",V3145="Transit",V3145&lt;Listes!$F$1),"non applicable",F3145/V3145)</f>
        <v>#N/A</v>
      </c>
      <c r="S3145" s="16" t="e">
        <f>IF(W3145="Transit","Non applicable",IF(AND(W3145="été",T3145&gt;Listes!F3144),F3145/T3145,IF(AND(W3145="Hiver",Hierarchisation!U3145&gt;Listes!F3144),F3145/U3145,"non applicable")))</f>
        <v>#N/A</v>
      </c>
      <c r="T3145" s="17" t="e">
        <f>IF(K3145="Centre",VLOOKUP(E3145,effectifs_ete,3,FALSE),IF(Hierarchisation!K3145="Grand Nord",VLOOKUP(Hierarchisation!E3145,effectifs_ete,4,FALSE),IF(Hierarchisation!K3145="Nord Est",VLOOKUP(Hierarchisation!E3145,effectifs_ete,5,FALSE),IF(Hierarchisation!K3145="Nord Ouest",VLOOKUP(Hierarchisation!E3145,effectifs_ete,6,FALSE),IF(Hierarchisation!K3145="Sud Est",VLOOKUP(Hierarchisation!E3145,effectifs_ete,7,FALSE),IF(Hierarchisation!K3145="Sud Ouest",VLOOKUP(Hierarchisation!E3145,effectifs_ete,8,FALSE),"Erreur Région"))))))</f>
        <v>#N/A</v>
      </c>
      <c r="U3145" s="17" t="e">
        <f>IF(K3145="Centre",VLOOKUP(E3145,effectifs_hiver,3,FALSE),IF(Hierarchisation!K3145="Grand Nord",VLOOKUP(Hierarchisation!E3145,effectifs_hiver,4,FALSE),IF(Hierarchisation!K3145="Nord Est",VLOOKUP(Hierarchisation!E3145,effectifs_hiver,5,FALSE),IF(Hierarchisation!K3145="Nord Ouest",VLOOKUP(Hierarchisation!E3145,effectifs_hiver,6,FALSE),IF(Hierarchisation!K3145="Sud Est",VLOOKUP(Hierarchisation!E3145,effectifs_hiver,7,FALSE),IF(Hierarchisation!K3145="Sud Ouest",VLOOKUP(Hierarchisation!E3145,effectifs_hiver,8,FALSE),"Erreur Région"))))))</f>
        <v>#N/A</v>
      </c>
      <c r="V3145" s="17" t="e">
        <f>IF(W3145="Transit","Transit",IF(W3145="hiver",VLOOKUP(E3145,'EFFECTIFS Hiver'!$A:$I,9,FALSE),IF(W3145="été",VLOOKUP(E3145,'EFFECTIFS Eté'!$A:$I,9,FALSE),"Erreur saison")))</f>
        <v>#N/A</v>
      </c>
      <c r="W3145" s="18" t="e">
        <f>VLOOKUP(D3145,Listes!B:C,2,FALSE)</f>
        <v>#N/A</v>
      </c>
    </row>
    <row r="3146" spans="1:23" ht="15.75" customHeight="1">
      <c r="A3146" s="11"/>
      <c r="B3146" s="11"/>
      <c r="C3146" s="11"/>
      <c r="D3146" s="11"/>
      <c r="E3146" s="11"/>
      <c r="F3146" s="11"/>
      <c r="G3146" s="11" t="e">
        <f>VLOOKUP(E3146,TAXONS!B:C,2,FALSE)</f>
        <v>#N/A</v>
      </c>
      <c r="H3146" s="13">
        <f t="shared" si="248"/>
        <v>0</v>
      </c>
      <c r="I3146" s="12" t="e">
        <f t="shared" si="249"/>
        <v>#N/A</v>
      </c>
      <c r="J3146" s="14" t="e">
        <f t="shared" si="250"/>
        <v>#N/A</v>
      </c>
      <c r="K3146" s="15" t="e">
        <f>VLOOKUP(B3146,REGIONS!A:D,4,FALSE)</f>
        <v>#N/A</v>
      </c>
      <c r="L3146" s="19" t="e">
        <f>VLOOKUP(G3146,Sensibilité!$A:$L,12,FALSE)</f>
        <v>#N/A</v>
      </c>
      <c r="M3146" s="19" t="e">
        <f t="shared" si="251"/>
        <v>#N/A</v>
      </c>
      <c r="N3146" s="19" t="e">
        <f t="shared" si="252"/>
        <v>#N/A</v>
      </c>
      <c r="O3146" s="15" t="str">
        <f>IF(D3146=Listes!$B$6,"SWARMING",IF(OR(D3146=Listes!$B$1,D3146=Listes!$B$2,D3146=Listes!$B$5),2,IF(OR(D3146=Listes!$B$3,D3146=Listes!$B$4),1,"erreur colonne D")))</f>
        <v>SWARMING</v>
      </c>
      <c r="P3146" s="15" t="e">
        <f>IF(OR(W3146="Hiver",W3146="Transit"),VLOOKUP(E3146,IC!A:E,4,FALSE),IF(W3146="été",VLOOKUP(E3146,IC!A:E,3,FALSE),"erreur"))</f>
        <v>#N/A</v>
      </c>
      <c r="Q3146" s="15" t="e">
        <f>IF(P3146="NR",0,IF(F3146&lt;5,0,IF(P3146=1,VLOOKUP(F3146,IC!$G$1:$I$8,3,TRUE),
IF(P3146=2,VLOOKUP(F3146,IC!$K$1:$M$8,3,TRUE),
IF(P3146=3,VLOOKUP(F3146,IC!$O$1:$Q$8,3,TRUE),IF(P3146=4,VLOOKUP(F3146,IC!$S$2:$U$9,3,TRUE),
"erreur"))))))</f>
        <v>#N/A</v>
      </c>
      <c r="R3146" s="16" t="e">
        <f>IF(OR(V3146="NA",V3146="Transit",V3146&lt;Listes!$F$1),"non applicable",F3146/V3146)</f>
        <v>#N/A</v>
      </c>
      <c r="S3146" s="16" t="e">
        <f>IF(W3146="Transit","Non applicable",IF(AND(W3146="été",T3146&gt;Listes!F3145),F3146/T3146,IF(AND(W3146="Hiver",Hierarchisation!U3146&gt;Listes!F3145),F3146/U3146,"non applicable")))</f>
        <v>#N/A</v>
      </c>
      <c r="T3146" s="17" t="e">
        <f>IF(K3146="Centre",VLOOKUP(E3146,effectifs_ete,3,FALSE),IF(Hierarchisation!K3146="Grand Nord",VLOOKUP(Hierarchisation!E3146,effectifs_ete,4,FALSE),IF(Hierarchisation!K3146="Nord Est",VLOOKUP(Hierarchisation!E3146,effectifs_ete,5,FALSE),IF(Hierarchisation!K3146="Nord Ouest",VLOOKUP(Hierarchisation!E3146,effectifs_ete,6,FALSE),IF(Hierarchisation!K3146="Sud Est",VLOOKUP(Hierarchisation!E3146,effectifs_ete,7,FALSE),IF(Hierarchisation!K3146="Sud Ouest",VLOOKUP(Hierarchisation!E3146,effectifs_ete,8,FALSE),"Erreur Région"))))))</f>
        <v>#N/A</v>
      </c>
      <c r="U3146" s="17" t="e">
        <f>IF(K3146="Centre",VLOOKUP(E3146,effectifs_hiver,3,FALSE),IF(Hierarchisation!K3146="Grand Nord",VLOOKUP(Hierarchisation!E3146,effectifs_hiver,4,FALSE),IF(Hierarchisation!K3146="Nord Est",VLOOKUP(Hierarchisation!E3146,effectifs_hiver,5,FALSE),IF(Hierarchisation!K3146="Nord Ouest",VLOOKUP(Hierarchisation!E3146,effectifs_hiver,6,FALSE),IF(Hierarchisation!K3146="Sud Est",VLOOKUP(Hierarchisation!E3146,effectifs_hiver,7,FALSE),IF(Hierarchisation!K3146="Sud Ouest",VLOOKUP(Hierarchisation!E3146,effectifs_hiver,8,FALSE),"Erreur Région"))))))</f>
        <v>#N/A</v>
      </c>
      <c r="V3146" s="17" t="e">
        <f>IF(W3146="Transit","Transit",IF(W3146="hiver",VLOOKUP(E3146,'EFFECTIFS Hiver'!$A:$I,9,FALSE),IF(W3146="été",VLOOKUP(E3146,'EFFECTIFS Eté'!$A:$I,9,FALSE),"Erreur saison")))</f>
        <v>#N/A</v>
      </c>
      <c r="W3146" s="18" t="e">
        <f>VLOOKUP(D3146,Listes!B:C,2,FALSE)</f>
        <v>#N/A</v>
      </c>
    </row>
    <row r="3147" spans="1:23" ht="15.75" customHeight="1">
      <c r="A3147" s="11"/>
      <c r="B3147" s="11"/>
      <c r="C3147" s="11"/>
      <c r="D3147" s="11"/>
      <c r="E3147" s="11"/>
      <c r="F3147" s="11"/>
      <c r="G3147" s="11" t="e">
        <f>VLOOKUP(E3147,TAXONS!B:C,2,FALSE)</f>
        <v>#N/A</v>
      </c>
      <c r="H3147" s="13">
        <f t="shared" si="248"/>
        <v>0</v>
      </c>
      <c r="I3147" s="12" t="e">
        <f t="shared" si="249"/>
        <v>#N/A</v>
      </c>
      <c r="J3147" s="14" t="e">
        <f t="shared" si="250"/>
        <v>#N/A</v>
      </c>
      <c r="K3147" s="15" t="e">
        <f>VLOOKUP(B3147,REGIONS!A:D,4,FALSE)</f>
        <v>#N/A</v>
      </c>
      <c r="L3147" s="19" t="e">
        <f>VLOOKUP(G3147,Sensibilité!$A:$L,12,FALSE)</f>
        <v>#N/A</v>
      </c>
      <c r="M3147" s="19" t="e">
        <f t="shared" si="251"/>
        <v>#N/A</v>
      </c>
      <c r="N3147" s="19" t="e">
        <f t="shared" si="252"/>
        <v>#N/A</v>
      </c>
      <c r="O3147" s="15" t="str">
        <f>IF(D3147=Listes!$B$6,"SWARMING",IF(OR(D3147=Listes!$B$1,D3147=Listes!$B$2,D3147=Listes!$B$5),2,IF(OR(D3147=Listes!$B$3,D3147=Listes!$B$4),1,"erreur colonne D")))</f>
        <v>SWARMING</v>
      </c>
      <c r="P3147" s="15" t="e">
        <f>IF(OR(W3147="Hiver",W3147="Transit"),VLOOKUP(E3147,IC!A:E,4,FALSE),IF(W3147="été",VLOOKUP(E3147,IC!A:E,3,FALSE),"erreur"))</f>
        <v>#N/A</v>
      </c>
      <c r="Q3147" s="15" t="e">
        <f>IF(P3147="NR",0,IF(F3147&lt;5,0,IF(P3147=1,VLOOKUP(F3147,IC!$G$1:$I$8,3,TRUE),
IF(P3147=2,VLOOKUP(F3147,IC!$K$1:$M$8,3,TRUE),
IF(P3147=3,VLOOKUP(F3147,IC!$O$1:$Q$8,3,TRUE),IF(P3147=4,VLOOKUP(F3147,IC!$S$2:$U$9,3,TRUE),
"erreur"))))))</f>
        <v>#N/A</v>
      </c>
      <c r="R3147" s="16" t="e">
        <f>IF(OR(V3147="NA",V3147="Transit",V3147&lt;Listes!$F$1),"non applicable",F3147/V3147)</f>
        <v>#N/A</v>
      </c>
      <c r="S3147" s="16" t="e">
        <f>IF(W3147="Transit","Non applicable",IF(AND(W3147="été",T3147&gt;Listes!F3146),F3147/T3147,IF(AND(W3147="Hiver",Hierarchisation!U3147&gt;Listes!F3146),F3147/U3147,"non applicable")))</f>
        <v>#N/A</v>
      </c>
      <c r="T3147" s="17" t="e">
        <f>IF(K3147="Centre",VLOOKUP(E3147,effectifs_ete,3,FALSE),IF(Hierarchisation!K3147="Grand Nord",VLOOKUP(Hierarchisation!E3147,effectifs_ete,4,FALSE),IF(Hierarchisation!K3147="Nord Est",VLOOKUP(Hierarchisation!E3147,effectifs_ete,5,FALSE),IF(Hierarchisation!K3147="Nord Ouest",VLOOKUP(Hierarchisation!E3147,effectifs_ete,6,FALSE),IF(Hierarchisation!K3147="Sud Est",VLOOKUP(Hierarchisation!E3147,effectifs_ete,7,FALSE),IF(Hierarchisation!K3147="Sud Ouest",VLOOKUP(Hierarchisation!E3147,effectifs_ete,8,FALSE),"Erreur Région"))))))</f>
        <v>#N/A</v>
      </c>
      <c r="U3147" s="17" t="e">
        <f>IF(K3147="Centre",VLOOKUP(E3147,effectifs_hiver,3,FALSE),IF(Hierarchisation!K3147="Grand Nord",VLOOKUP(Hierarchisation!E3147,effectifs_hiver,4,FALSE),IF(Hierarchisation!K3147="Nord Est",VLOOKUP(Hierarchisation!E3147,effectifs_hiver,5,FALSE),IF(Hierarchisation!K3147="Nord Ouest",VLOOKUP(Hierarchisation!E3147,effectifs_hiver,6,FALSE),IF(Hierarchisation!K3147="Sud Est",VLOOKUP(Hierarchisation!E3147,effectifs_hiver,7,FALSE),IF(Hierarchisation!K3147="Sud Ouest",VLOOKUP(Hierarchisation!E3147,effectifs_hiver,8,FALSE),"Erreur Région"))))))</f>
        <v>#N/A</v>
      </c>
      <c r="V3147" s="17" t="e">
        <f>IF(W3147="Transit","Transit",IF(W3147="hiver",VLOOKUP(E3147,'EFFECTIFS Hiver'!$A:$I,9,FALSE),IF(W3147="été",VLOOKUP(E3147,'EFFECTIFS Eté'!$A:$I,9,FALSE),"Erreur saison")))</f>
        <v>#N/A</v>
      </c>
      <c r="W3147" s="18" t="e">
        <f>VLOOKUP(D3147,Listes!B:C,2,FALSE)</f>
        <v>#N/A</v>
      </c>
    </row>
    <row r="3148" spans="1:23" ht="15.75" customHeight="1">
      <c r="A3148" s="11"/>
      <c r="B3148" s="11"/>
      <c r="C3148" s="11"/>
      <c r="D3148" s="11"/>
      <c r="E3148" s="11"/>
      <c r="F3148" s="11"/>
      <c r="G3148" s="11" t="e">
        <f>VLOOKUP(E3148,TAXONS!B:C,2,FALSE)</f>
        <v>#N/A</v>
      </c>
      <c r="H3148" s="13">
        <f t="shared" si="248"/>
        <v>0</v>
      </c>
      <c r="I3148" s="12" t="e">
        <f t="shared" si="249"/>
        <v>#N/A</v>
      </c>
      <c r="J3148" s="14" t="e">
        <f t="shared" si="250"/>
        <v>#N/A</v>
      </c>
      <c r="K3148" s="15" t="e">
        <f>VLOOKUP(B3148,REGIONS!A:D,4,FALSE)</f>
        <v>#N/A</v>
      </c>
      <c r="L3148" s="19" t="e">
        <f>VLOOKUP(G3148,Sensibilité!$A:$L,12,FALSE)</f>
        <v>#N/A</v>
      </c>
      <c r="M3148" s="19" t="e">
        <f t="shared" si="251"/>
        <v>#N/A</v>
      </c>
      <c r="N3148" s="19" t="e">
        <f t="shared" si="252"/>
        <v>#N/A</v>
      </c>
      <c r="O3148" s="15" t="str">
        <f>IF(D3148=Listes!$B$6,"SWARMING",IF(OR(D3148=Listes!$B$1,D3148=Listes!$B$2,D3148=Listes!$B$5),2,IF(OR(D3148=Listes!$B$3,D3148=Listes!$B$4),1,"erreur colonne D")))</f>
        <v>SWARMING</v>
      </c>
      <c r="P3148" s="15" t="e">
        <f>IF(OR(W3148="Hiver",W3148="Transit"),VLOOKUP(E3148,IC!A:E,4,FALSE),IF(W3148="été",VLOOKUP(E3148,IC!A:E,3,FALSE),"erreur"))</f>
        <v>#N/A</v>
      </c>
      <c r="Q3148" s="15" t="e">
        <f>IF(P3148="NR",0,IF(F3148&lt;5,0,IF(P3148=1,VLOOKUP(F3148,IC!$G$1:$I$8,3,TRUE),
IF(P3148=2,VLOOKUP(F3148,IC!$K$1:$M$8,3,TRUE),
IF(P3148=3,VLOOKUP(F3148,IC!$O$1:$Q$8,3,TRUE),IF(P3148=4,VLOOKUP(F3148,IC!$S$2:$U$9,3,TRUE),
"erreur"))))))</f>
        <v>#N/A</v>
      </c>
      <c r="R3148" s="16" t="e">
        <f>IF(OR(V3148="NA",V3148="Transit",V3148&lt;Listes!$F$1),"non applicable",F3148/V3148)</f>
        <v>#N/A</v>
      </c>
      <c r="S3148" s="16" t="e">
        <f>IF(W3148="Transit","Non applicable",IF(AND(W3148="été",T3148&gt;Listes!F3147),F3148/T3148,IF(AND(W3148="Hiver",Hierarchisation!U3148&gt;Listes!F3147),F3148/U3148,"non applicable")))</f>
        <v>#N/A</v>
      </c>
      <c r="T3148" s="17" t="e">
        <f>IF(K3148="Centre",VLOOKUP(E3148,effectifs_ete,3,FALSE),IF(Hierarchisation!K3148="Grand Nord",VLOOKUP(Hierarchisation!E3148,effectifs_ete,4,FALSE),IF(Hierarchisation!K3148="Nord Est",VLOOKUP(Hierarchisation!E3148,effectifs_ete,5,FALSE),IF(Hierarchisation!K3148="Nord Ouest",VLOOKUP(Hierarchisation!E3148,effectifs_ete,6,FALSE),IF(Hierarchisation!K3148="Sud Est",VLOOKUP(Hierarchisation!E3148,effectifs_ete,7,FALSE),IF(Hierarchisation!K3148="Sud Ouest",VLOOKUP(Hierarchisation!E3148,effectifs_ete,8,FALSE),"Erreur Région"))))))</f>
        <v>#N/A</v>
      </c>
      <c r="U3148" s="17" t="e">
        <f>IF(K3148="Centre",VLOOKUP(E3148,effectifs_hiver,3,FALSE),IF(Hierarchisation!K3148="Grand Nord",VLOOKUP(Hierarchisation!E3148,effectifs_hiver,4,FALSE),IF(Hierarchisation!K3148="Nord Est",VLOOKUP(Hierarchisation!E3148,effectifs_hiver,5,FALSE),IF(Hierarchisation!K3148="Nord Ouest",VLOOKUP(Hierarchisation!E3148,effectifs_hiver,6,FALSE),IF(Hierarchisation!K3148="Sud Est",VLOOKUP(Hierarchisation!E3148,effectifs_hiver,7,FALSE),IF(Hierarchisation!K3148="Sud Ouest",VLOOKUP(Hierarchisation!E3148,effectifs_hiver,8,FALSE),"Erreur Région"))))))</f>
        <v>#N/A</v>
      </c>
      <c r="V3148" s="17" t="e">
        <f>IF(W3148="Transit","Transit",IF(W3148="hiver",VLOOKUP(E3148,'EFFECTIFS Hiver'!$A:$I,9,FALSE),IF(W3148="été",VLOOKUP(E3148,'EFFECTIFS Eté'!$A:$I,9,FALSE),"Erreur saison")))</f>
        <v>#N/A</v>
      </c>
      <c r="W3148" s="18" t="e">
        <f>VLOOKUP(D3148,Listes!B:C,2,FALSE)</f>
        <v>#N/A</v>
      </c>
    </row>
    <row r="3149" spans="1:23" ht="15.75" customHeight="1">
      <c r="A3149" s="11"/>
      <c r="B3149" s="11"/>
      <c r="C3149" s="11"/>
      <c r="D3149" s="11"/>
      <c r="E3149" s="11"/>
      <c r="F3149" s="11"/>
      <c r="G3149" s="11" t="e">
        <f>VLOOKUP(E3149,TAXONS!B:C,2,FALSE)</f>
        <v>#N/A</v>
      </c>
      <c r="H3149" s="13">
        <f t="shared" si="248"/>
        <v>0</v>
      </c>
      <c r="I3149" s="12" t="e">
        <f t="shared" si="249"/>
        <v>#N/A</v>
      </c>
      <c r="J3149" s="14" t="e">
        <f t="shared" si="250"/>
        <v>#N/A</v>
      </c>
      <c r="K3149" s="15" t="e">
        <f>VLOOKUP(B3149,REGIONS!A:D,4,FALSE)</f>
        <v>#N/A</v>
      </c>
      <c r="L3149" s="19" t="e">
        <f>VLOOKUP(G3149,Sensibilité!$A:$L,12,FALSE)</f>
        <v>#N/A</v>
      </c>
      <c r="M3149" s="19" t="e">
        <f t="shared" si="251"/>
        <v>#N/A</v>
      </c>
      <c r="N3149" s="19" t="e">
        <f t="shared" si="252"/>
        <v>#N/A</v>
      </c>
      <c r="O3149" s="15" t="str">
        <f>IF(D3149=Listes!$B$6,"SWARMING",IF(OR(D3149=Listes!$B$1,D3149=Listes!$B$2,D3149=Listes!$B$5),2,IF(OR(D3149=Listes!$B$3,D3149=Listes!$B$4),1,"erreur colonne D")))</f>
        <v>SWARMING</v>
      </c>
      <c r="P3149" s="15" t="e">
        <f>IF(OR(W3149="Hiver",W3149="Transit"),VLOOKUP(E3149,IC!A:E,4,FALSE),IF(W3149="été",VLOOKUP(E3149,IC!A:E,3,FALSE),"erreur"))</f>
        <v>#N/A</v>
      </c>
      <c r="Q3149" s="15" t="e">
        <f>IF(P3149="NR",0,IF(F3149&lt;5,0,IF(P3149=1,VLOOKUP(F3149,IC!$G$1:$I$8,3,TRUE),
IF(P3149=2,VLOOKUP(F3149,IC!$K$1:$M$8,3,TRUE),
IF(P3149=3,VLOOKUP(F3149,IC!$O$1:$Q$8,3,TRUE),IF(P3149=4,VLOOKUP(F3149,IC!$S$2:$U$9,3,TRUE),
"erreur"))))))</f>
        <v>#N/A</v>
      </c>
      <c r="R3149" s="16" t="e">
        <f>IF(OR(V3149="NA",V3149="Transit",V3149&lt;Listes!$F$1),"non applicable",F3149/V3149)</f>
        <v>#N/A</v>
      </c>
      <c r="S3149" s="16" t="e">
        <f>IF(W3149="Transit","Non applicable",IF(AND(W3149="été",T3149&gt;Listes!F3148),F3149/T3149,IF(AND(W3149="Hiver",Hierarchisation!U3149&gt;Listes!F3148),F3149/U3149,"non applicable")))</f>
        <v>#N/A</v>
      </c>
      <c r="T3149" s="17" t="e">
        <f>IF(K3149="Centre",VLOOKUP(E3149,effectifs_ete,3,FALSE),IF(Hierarchisation!K3149="Grand Nord",VLOOKUP(Hierarchisation!E3149,effectifs_ete,4,FALSE),IF(Hierarchisation!K3149="Nord Est",VLOOKUP(Hierarchisation!E3149,effectifs_ete,5,FALSE),IF(Hierarchisation!K3149="Nord Ouest",VLOOKUP(Hierarchisation!E3149,effectifs_ete,6,FALSE),IF(Hierarchisation!K3149="Sud Est",VLOOKUP(Hierarchisation!E3149,effectifs_ete,7,FALSE),IF(Hierarchisation!K3149="Sud Ouest",VLOOKUP(Hierarchisation!E3149,effectifs_ete,8,FALSE),"Erreur Région"))))))</f>
        <v>#N/A</v>
      </c>
      <c r="U3149" s="17" t="e">
        <f>IF(K3149="Centre",VLOOKUP(E3149,effectifs_hiver,3,FALSE),IF(Hierarchisation!K3149="Grand Nord",VLOOKUP(Hierarchisation!E3149,effectifs_hiver,4,FALSE),IF(Hierarchisation!K3149="Nord Est",VLOOKUP(Hierarchisation!E3149,effectifs_hiver,5,FALSE),IF(Hierarchisation!K3149="Nord Ouest",VLOOKUP(Hierarchisation!E3149,effectifs_hiver,6,FALSE),IF(Hierarchisation!K3149="Sud Est",VLOOKUP(Hierarchisation!E3149,effectifs_hiver,7,FALSE),IF(Hierarchisation!K3149="Sud Ouest",VLOOKUP(Hierarchisation!E3149,effectifs_hiver,8,FALSE),"Erreur Région"))))))</f>
        <v>#N/A</v>
      </c>
      <c r="V3149" s="17" t="e">
        <f>IF(W3149="Transit","Transit",IF(W3149="hiver",VLOOKUP(E3149,'EFFECTIFS Hiver'!$A:$I,9,FALSE),IF(W3149="été",VLOOKUP(E3149,'EFFECTIFS Eté'!$A:$I,9,FALSE),"Erreur saison")))</f>
        <v>#N/A</v>
      </c>
      <c r="W3149" s="18" t="e">
        <f>VLOOKUP(D3149,Listes!B:C,2,FALSE)</f>
        <v>#N/A</v>
      </c>
    </row>
    <row r="3150" spans="1:23" ht="15.75" customHeight="1">
      <c r="A3150" s="11"/>
      <c r="B3150" s="11"/>
      <c r="C3150" s="11"/>
      <c r="D3150" s="11"/>
      <c r="E3150" s="11"/>
      <c r="F3150" s="11"/>
      <c r="G3150" s="11" t="e">
        <f>VLOOKUP(E3150,TAXONS!B:C,2,FALSE)</f>
        <v>#N/A</v>
      </c>
      <c r="H3150" s="13">
        <f t="shared" si="248"/>
        <v>0</v>
      </c>
      <c r="I3150" s="12" t="e">
        <f t="shared" si="249"/>
        <v>#N/A</v>
      </c>
      <c r="J3150" s="14" t="e">
        <f t="shared" si="250"/>
        <v>#N/A</v>
      </c>
      <c r="K3150" s="15" t="e">
        <f>VLOOKUP(B3150,REGIONS!A:D,4,FALSE)</f>
        <v>#N/A</v>
      </c>
      <c r="L3150" s="19" t="e">
        <f>VLOOKUP(G3150,Sensibilité!$A:$L,12,FALSE)</f>
        <v>#N/A</v>
      </c>
      <c r="M3150" s="19" t="e">
        <f t="shared" si="251"/>
        <v>#N/A</v>
      </c>
      <c r="N3150" s="19" t="e">
        <f t="shared" si="252"/>
        <v>#N/A</v>
      </c>
      <c r="O3150" s="15" t="str">
        <f>IF(D3150=Listes!$B$6,"SWARMING",IF(OR(D3150=Listes!$B$1,D3150=Listes!$B$2,D3150=Listes!$B$5),2,IF(OR(D3150=Listes!$B$3,D3150=Listes!$B$4),1,"erreur colonne D")))</f>
        <v>SWARMING</v>
      </c>
      <c r="P3150" s="15" t="e">
        <f>IF(OR(W3150="Hiver",W3150="Transit"),VLOOKUP(E3150,IC!A:E,4,FALSE),IF(W3150="été",VLOOKUP(E3150,IC!A:E,3,FALSE),"erreur"))</f>
        <v>#N/A</v>
      </c>
      <c r="Q3150" s="15" t="e">
        <f>IF(P3150="NR",0,IF(F3150&lt;5,0,IF(P3150=1,VLOOKUP(F3150,IC!$G$1:$I$8,3,TRUE),
IF(P3150=2,VLOOKUP(F3150,IC!$K$1:$M$8,3,TRUE),
IF(P3150=3,VLOOKUP(F3150,IC!$O$1:$Q$8,3,TRUE),IF(P3150=4,VLOOKUP(F3150,IC!$S$2:$U$9,3,TRUE),
"erreur"))))))</f>
        <v>#N/A</v>
      </c>
      <c r="R3150" s="16" t="e">
        <f>IF(OR(V3150="NA",V3150="Transit",V3150&lt;Listes!$F$1),"non applicable",F3150/V3150)</f>
        <v>#N/A</v>
      </c>
      <c r="S3150" s="16" t="e">
        <f>IF(W3150="Transit","Non applicable",IF(AND(W3150="été",T3150&gt;Listes!F3149),F3150/T3150,IF(AND(W3150="Hiver",Hierarchisation!U3150&gt;Listes!F3149),F3150/U3150,"non applicable")))</f>
        <v>#N/A</v>
      </c>
      <c r="T3150" s="17" t="e">
        <f>IF(K3150="Centre",VLOOKUP(E3150,effectifs_ete,3,FALSE),IF(Hierarchisation!K3150="Grand Nord",VLOOKUP(Hierarchisation!E3150,effectifs_ete,4,FALSE),IF(Hierarchisation!K3150="Nord Est",VLOOKUP(Hierarchisation!E3150,effectifs_ete,5,FALSE),IF(Hierarchisation!K3150="Nord Ouest",VLOOKUP(Hierarchisation!E3150,effectifs_ete,6,FALSE),IF(Hierarchisation!K3150="Sud Est",VLOOKUP(Hierarchisation!E3150,effectifs_ete,7,FALSE),IF(Hierarchisation!K3150="Sud Ouest",VLOOKUP(Hierarchisation!E3150,effectifs_ete,8,FALSE),"Erreur Région"))))))</f>
        <v>#N/A</v>
      </c>
      <c r="U3150" s="17" t="e">
        <f>IF(K3150="Centre",VLOOKUP(E3150,effectifs_hiver,3,FALSE),IF(Hierarchisation!K3150="Grand Nord",VLOOKUP(Hierarchisation!E3150,effectifs_hiver,4,FALSE),IF(Hierarchisation!K3150="Nord Est",VLOOKUP(Hierarchisation!E3150,effectifs_hiver,5,FALSE),IF(Hierarchisation!K3150="Nord Ouest",VLOOKUP(Hierarchisation!E3150,effectifs_hiver,6,FALSE),IF(Hierarchisation!K3150="Sud Est",VLOOKUP(Hierarchisation!E3150,effectifs_hiver,7,FALSE),IF(Hierarchisation!K3150="Sud Ouest",VLOOKUP(Hierarchisation!E3150,effectifs_hiver,8,FALSE),"Erreur Région"))))))</f>
        <v>#N/A</v>
      </c>
      <c r="V3150" s="17" t="e">
        <f>IF(W3150="Transit","Transit",IF(W3150="hiver",VLOOKUP(E3150,'EFFECTIFS Hiver'!$A:$I,9,FALSE),IF(W3150="été",VLOOKUP(E3150,'EFFECTIFS Eté'!$A:$I,9,FALSE),"Erreur saison")))</f>
        <v>#N/A</v>
      </c>
      <c r="W3150" s="18" t="e">
        <f>VLOOKUP(D3150,Listes!B:C,2,FALSE)</f>
        <v>#N/A</v>
      </c>
    </row>
    <row r="3151" spans="1:23" ht="15.75" customHeight="1">
      <c r="A3151" s="11"/>
      <c r="B3151" s="11"/>
      <c r="C3151" s="11"/>
      <c r="D3151" s="11"/>
      <c r="E3151" s="11"/>
      <c r="F3151" s="11"/>
      <c r="G3151" s="11" t="e">
        <f>VLOOKUP(E3151,TAXONS!B:C,2,FALSE)</f>
        <v>#N/A</v>
      </c>
      <c r="H3151" s="13">
        <f t="shared" si="248"/>
        <v>0</v>
      </c>
      <c r="I3151" s="12" t="e">
        <f t="shared" si="249"/>
        <v>#N/A</v>
      </c>
      <c r="J3151" s="14" t="e">
        <f t="shared" si="250"/>
        <v>#N/A</v>
      </c>
      <c r="K3151" s="15" t="e">
        <f>VLOOKUP(B3151,REGIONS!A:D,4,FALSE)</f>
        <v>#N/A</v>
      </c>
      <c r="L3151" s="19" t="e">
        <f>VLOOKUP(G3151,Sensibilité!$A:$L,12,FALSE)</f>
        <v>#N/A</v>
      </c>
      <c r="M3151" s="19" t="e">
        <f t="shared" si="251"/>
        <v>#N/A</v>
      </c>
      <c r="N3151" s="19" t="e">
        <f t="shared" si="252"/>
        <v>#N/A</v>
      </c>
      <c r="O3151" s="15" t="str">
        <f>IF(D3151=Listes!$B$6,"SWARMING",IF(OR(D3151=Listes!$B$1,D3151=Listes!$B$2,D3151=Listes!$B$5),2,IF(OR(D3151=Listes!$B$3,D3151=Listes!$B$4),1,"erreur colonne D")))</f>
        <v>SWARMING</v>
      </c>
      <c r="P3151" s="15" t="e">
        <f>IF(OR(W3151="Hiver",W3151="Transit"),VLOOKUP(E3151,IC!A:E,4,FALSE),IF(W3151="été",VLOOKUP(E3151,IC!A:E,3,FALSE),"erreur"))</f>
        <v>#N/A</v>
      </c>
      <c r="Q3151" s="15" t="e">
        <f>IF(P3151="NR",0,IF(F3151&lt;5,0,IF(P3151=1,VLOOKUP(F3151,IC!$G$1:$I$8,3,TRUE),
IF(P3151=2,VLOOKUP(F3151,IC!$K$1:$M$8,3,TRUE),
IF(P3151=3,VLOOKUP(F3151,IC!$O$1:$Q$8,3,TRUE),IF(P3151=4,VLOOKUP(F3151,IC!$S$2:$U$9,3,TRUE),
"erreur"))))))</f>
        <v>#N/A</v>
      </c>
      <c r="R3151" s="16" t="e">
        <f>IF(OR(V3151="NA",V3151="Transit",V3151&lt;Listes!$F$1),"non applicable",F3151/V3151)</f>
        <v>#N/A</v>
      </c>
      <c r="S3151" s="16" t="e">
        <f>IF(W3151="Transit","Non applicable",IF(AND(W3151="été",T3151&gt;Listes!F3150),F3151/T3151,IF(AND(W3151="Hiver",Hierarchisation!U3151&gt;Listes!F3150),F3151/U3151,"non applicable")))</f>
        <v>#N/A</v>
      </c>
      <c r="T3151" s="17" t="e">
        <f>IF(K3151="Centre",VLOOKUP(E3151,effectifs_ete,3,FALSE),IF(Hierarchisation!K3151="Grand Nord",VLOOKUP(Hierarchisation!E3151,effectifs_ete,4,FALSE),IF(Hierarchisation!K3151="Nord Est",VLOOKUP(Hierarchisation!E3151,effectifs_ete,5,FALSE),IF(Hierarchisation!K3151="Nord Ouest",VLOOKUP(Hierarchisation!E3151,effectifs_ete,6,FALSE),IF(Hierarchisation!K3151="Sud Est",VLOOKUP(Hierarchisation!E3151,effectifs_ete,7,FALSE),IF(Hierarchisation!K3151="Sud Ouest",VLOOKUP(Hierarchisation!E3151,effectifs_ete,8,FALSE),"Erreur Région"))))))</f>
        <v>#N/A</v>
      </c>
      <c r="U3151" s="17" t="e">
        <f>IF(K3151="Centre",VLOOKUP(E3151,effectifs_hiver,3,FALSE),IF(Hierarchisation!K3151="Grand Nord",VLOOKUP(Hierarchisation!E3151,effectifs_hiver,4,FALSE),IF(Hierarchisation!K3151="Nord Est",VLOOKUP(Hierarchisation!E3151,effectifs_hiver,5,FALSE),IF(Hierarchisation!K3151="Nord Ouest",VLOOKUP(Hierarchisation!E3151,effectifs_hiver,6,FALSE),IF(Hierarchisation!K3151="Sud Est",VLOOKUP(Hierarchisation!E3151,effectifs_hiver,7,FALSE),IF(Hierarchisation!K3151="Sud Ouest",VLOOKUP(Hierarchisation!E3151,effectifs_hiver,8,FALSE),"Erreur Région"))))))</f>
        <v>#N/A</v>
      </c>
      <c r="V3151" s="17" t="e">
        <f>IF(W3151="Transit","Transit",IF(W3151="hiver",VLOOKUP(E3151,'EFFECTIFS Hiver'!$A:$I,9,FALSE),IF(W3151="été",VLOOKUP(E3151,'EFFECTIFS Eté'!$A:$I,9,FALSE),"Erreur saison")))</f>
        <v>#N/A</v>
      </c>
      <c r="W3151" s="18" t="e">
        <f>VLOOKUP(D3151,Listes!B:C,2,FALSE)</f>
        <v>#N/A</v>
      </c>
    </row>
    <row r="3152" spans="1:23" ht="15.75" customHeight="1">
      <c r="A3152" s="11"/>
      <c r="B3152" s="11"/>
      <c r="C3152" s="11"/>
      <c r="D3152" s="11"/>
      <c r="E3152" s="11"/>
      <c r="F3152" s="11"/>
      <c r="G3152" s="11" t="e">
        <f>VLOOKUP(E3152,TAXONS!B:C,2,FALSE)</f>
        <v>#N/A</v>
      </c>
      <c r="H3152" s="13">
        <f t="shared" si="248"/>
        <v>0</v>
      </c>
      <c r="I3152" s="12" t="e">
        <f t="shared" si="249"/>
        <v>#N/A</v>
      </c>
      <c r="J3152" s="14" t="e">
        <f t="shared" si="250"/>
        <v>#N/A</v>
      </c>
      <c r="K3152" s="15" t="e">
        <f>VLOOKUP(B3152,REGIONS!A:D,4,FALSE)</f>
        <v>#N/A</v>
      </c>
      <c r="L3152" s="19" t="e">
        <f>VLOOKUP(G3152,Sensibilité!$A:$L,12,FALSE)</f>
        <v>#N/A</v>
      </c>
      <c r="M3152" s="19" t="e">
        <f t="shared" si="251"/>
        <v>#N/A</v>
      </c>
      <c r="N3152" s="19" t="e">
        <f t="shared" si="252"/>
        <v>#N/A</v>
      </c>
      <c r="O3152" s="15" t="str">
        <f>IF(D3152=Listes!$B$6,"SWARMING",IF(OR(D3152=Listes!$B$1,D3152=Listes!$B$2,D3152=Listes!$B$5),2,IF(OR(D3152=Listes!$B$3,D3152=Listes!$B$4),1,"erreur colonne D")))</f>
        <v>SWARMING</v>
      </c>
      <c r="P3152" s="15" t="e">
        <f>IF(OR(W3152="Hiver",W3152="Transit"),VLOOKUP(E3152,IC!A:E,4,FALSE),IF(W3152="été",VLOOKUP(E3152,IC!A:E,3,FALSE),"erreur"))</f>
        <v>#N/A</v>
      </c>
      <c r="Q3152" s="15" t="e">
        <f>IF(P3152="NR",0,IF(F3152&lt;5,0,IF(P3152=1,VLOOKUP(F3152,IC!$G$1:$I$8,3,TRUE),
IF(P3152=2,VLOOKUP(F3152,IC!$K$1:$M$8,3,TRUE),
IF(P3152=3,VLOOKUP(F3152,IC!$O$1:$Q$8,3,TRUE),IF(P3152=4,VLOOKUP(F3152,IC!$S$2:$U$9,3,TRUE),
"erreur"))))))</f>
        <v>#N/A</v>
      </c>
      <c r="R3152" s="16" t="e">
        <f>IF(OR(V3152="NA",V3152="Transit",V3152&lt;Listes!$F$1),"non applicable",F3152/V3152)</f>
        <v>#N/A</v>
      </c>
      <c r="S3152" s="16" t="e">
        <f>IF(W3152="Transit","Non applicable",IF(AND(W3152="été",T3152&gt;Listes!F3151),F3152/T3152,IF(AND(W3152="Hiver",Hierarchisation!U3152&gt;Listes!F3151),F3152/U3152,"non applicable")))</f>
        <v>#N/A</v>
      </c>
      <c r="T3152" s="17" t="e">
        <f>IF(K3152="Centre",VLOOKUP(E3152,effectifs_ete,3,FALSE),IF(Hierarchisation!K3152="Grand Nord",VLOOKUP(Hierarchisation!E3152,effectifs_ete,4,FALSE),IF(Hierarchisation!K3152="Nord Est",VLOOKUP(Hierarchisation!E3152,effectifs_ete,5,FALSE),IF(Hierarchisation!K3152="Nord Ouest",VLOOKUP(Hierarchisation!E3152,effectifs_ete,6,FALSE),IF(Hierarchisation!K3152="Sud Est",VLOOKUP(Hierarchisation!E3152,effectifs_ete,7,FALSE),IF(Hierarchisation!K3152="Sud Ouest",VLOOKUP(Hierarchisation!E3152,effectifs_ete,8,FALSE),"Erreur Région"))))))</f>
        <v>#N/A</v>
      </c>
      <c r="U3152" s="17" t="e">
        <f>IF(K3152="Centre",VLOOKUP(E3152,effectifs_hiver,3,FALSE),IF(Hierarchisation!K3152="Grand Nord",VLOOKUP(Hierarchisation!E3152,effectifs_hiver,4,FALSE),IF(Hierarchisation!K3152="Nord Est",VLOOKUP(Hierarchisation!E3152,effectifs_hiver,5,FALSE),IF(Hierarchisation!K3152="Nord Ouest",VLOOKUP(Hierarchisation!E3152,effectifs_hiver,6,FALSE),IF(Hierarchisation!K3152="Sud Est",VLOOKUP(Hierarchisation!E3152,effectifs_hiver,7,FALSE),IF(Hierarchisation!K3152="Sud Ouest",VLOOKUP(Hierarchisation!E3152,effectifs_hiver,8,FALSE),"Erreur Région"))))))</f>
        <v>#N/A</v>
      </c>
      <c r="V3152" s="17" t="e">
        <f>IF(W3152="Transit","Transit",IF(W3152="hiver",VLOOKUP(E3152,'EFFECTIFS Hiver'!$A:$I,9,FALSE),IF(W3152="été",VLOOKUP(E3152,'EFFECTIFS Eté'!$A:$I,9,FALSE),"Erreur saison")))</f>
        <v>#N/A</v>
      </c>
      <c r="W3152" s="18" t="e">
        <f>VLOOKUP(D3152,Listes!B:C,2,FALSE)</f>
        <v>#N/A</v>
      </c>
    </row>
    <row r="3153" spans="1:23" ht="15.75" customHeight="1">
      <c r="A3153" s="11"/>
      <c r="B3153" s="11"/>
      <c r="C3153" s="11"/>
      <c r="D3153" s="11"/>
      <c r="E3153" s="11"/>
      <c r="F3153" s="11"/>
      <c r="G3153" s="11" t="e">
        <f>VLOOKUP(E3153,TAXONS!B:C,2,FALSE)</f>
        <v>#N/A</v>
      </c>
      <c r="H3153" s="13">
        <f t="shared" si="248"/>
        <v>0</v>
      </c>
      <c r="I3153" s="12" t="e">
        <f t="shared" si="249"/>
        <v>#N/A</v>
      </c>
      <c r="J3153" s="14" t="e">
        <f t="shared" si="250"/>
        <v>#N/A</v>
      </c>
      <c r="K3153" s="15" t="e">
        <f>VLOOKUP(B3153,REGIONS!A:D,4,FALSE)</f>
        <v>#N/A</v>
      </c>
      <c r="L3153" s="19" t="e">
        <f>VLOOKUP(G3153,Sensibilité!$A:$L,12,FALSE)</f>
        <v>#N/A</v>
      </c>
      <c r="M3153" s="19" t="e">
        <f t="shared" si="251"/>
        <v>#N/A</v>
      </c>
      <c r="N3153" s="19" t="e">
        <f t="shared" si="252"/>
        <v>#N/A</v>
      </c>
      <c r="O3153" s="15" t="str">
        <f>IF(D3153=Listes!$B$6,"SWARMING",IF(OR(D3153=Listes!$B$1,D3153=Listes!$B$2,D3153=Listes!$B$5),2,IF(OR(D3153=Listes!$B$3,D3153=Listes!$B$4),1,"erreur colonne D")))</f>
        <v>SWARMING</v>
      </c>
      <c r="P3153" s="15" t="e">
        <f>IF(OR(W3153="Hiver",W3153="Transit"),VLOOKUP(E3153,IC!A:E,4,FALSE),IF(W3153="été",VLOOKUP(E3153,IC!A:E,3,FALSE),"erreur"))</f>
        <v>#N/A</v>
      </c>
      <c r="Q3153" s="15" t="e">
        <f>IF(P3153="NR",0,IF(F3153&lt;5,0,IF(P3153=1,VLOOKUP(F3153,IC!$G$1:$I$8,3,TRUE),
IF(P3153=2,VLOOKUP(F3153,IC!$K$1:$M$8,3,TRUE),
IF(P3153=3,VLOOKUP(F3153,IC!$O$1:$Q$8,3,TRUE),IF(P3153=4,VLOOKUP(F3153,IC!$S$2:$U$9,3,TRUE),
"erreur"))))))</f>
        <v>#N/A</v>
      </c>
      <c r="R3153" s="16" t="e">
        <f>IF(OR(V3153="NA",V3153="Transit",V3153&lt;Listes!$F$1),"non applicable",F3153/V3153)</f>
        <v>#N/A</v>
      </c>
      <c r="S3153" s="16" t="e">
        <f>IF(W3153="Transit","Non applicable",IF(AND(W3153="été",T3153&gt;Listes!F3152),F3153/T3153,IF(AND(W3153="Hiver",Hierarchisation!U3153&gt;Listes!F3152),F3153/U3153,"non applicable")))</f>
        <v>#N/A</v>
      </c>
      <c r="T3153" s="17" t="e">
        <f>IF(K3153="Centre",VLOOKUP(E3153,effectifs_ete,3,FALSE),IF(Hierarchisation!K3153="Grand Nord",VLOOKUP(Hierarchisation!E3153,effectifs_ete,4,FALSE),IF(Hierarchisation!K3153="Nord Est",VLOOKUP(Hierarchisation!E3153,effectifs_ete,5,FALSE),IF(Hierarchisation!K3153="Nord Ouest",VLOOKUP(Hierarchisation!E3153,effectifs_ete,6,FALSE),IF(Hierarchisation!K3153="Sud Est",VLOOKUP(Hierarchisation!E3153,effectifs_ete,7,FALSE),IF(Hierarchisation!K3153="Sud Ouest",VLOOKUP(Hierarchisation!E3153,effectifs_ete,8,FALSE),"Erreur Région"))))))</f>
        <v>#N/A</v>
      </c>
      <c r="U3153" s="17" t="e">
        <f>IF(K3153="Centre",VLOOKUP(E3153,effectifs_hiver,3,FALSE),IF(Hierarchisation!K3153="Grand Nord",VLOOKUP(Hierarchisation!E3153,effectifs_hiver,4,FALSE),IF(Hierarchisation!K3153="Nord Est",VLOOKUP(Hierarchisation!E3153,effectifs_hiver,5,FALSE),IF(Hierarchisation!K3153="Nord Ouest",VLOOKUP(Hierarchisation!E3153,effectifs_hiver,6,FALSE),IF(Hierarchisation!K3153="Sud Est",VLOOKUP(Hierarchisation!E3153,effectifs_hiver,7,FALSE),IF(Hierarchisation!K3153="Sud Ouest",VLOOKUP(Hierarchisation!E3153,effectifs_hiver,8,FALSE),"Erreur Région"))))))</f>
        <v>#N/A</v>
      </c>
      <c r="V3153" s="17" t="e">
        <f>IF(W3153="Transit","Transit",IF(W3153="hiver",VLOOKUP(E3153,'EFFECTIFS Hiver'!$A:$I,9,FALSE),IF(W3153="été",VLOOKUP(E3153,'EFFECTIFS Eté'!$A:$I,9,FALSE),"Erreur saison")))</f>
        <v>#N/A</v>
      </c>
      <c r="W3153" s="18" t="e">
        <f>VLOOKUP(D3153,Listes!B:C,2,FALSE)</f>
        <v>#N/A</v>
      </c>
    </row>
    <row r="3154" spans="1:23" ht="15.75" customHeight="1">
      <c r="A3154" s="11"/>
      <c r="B3154" s="11"/>
      <c r="C3154" s="11"/>
      <c r="D3154" s="11"/>
      <c r="E3154" s="11"/>
      <c r="F3154" s="11"/>
      <c r="G3154" s="11" t="e">
        <f>VLOOKUP(E3154,TAXONS!B:C,2,FALSE)</f>
        <v>#N/A</v>
      </c>
      <c r="H3154" s="13">
        <f t="shared" si="248"/>
        <v>0</v>
      </c>
      <c r="I3154" s="12" t="e">
        <f t="shared" si="249"/>
        <v>#N/A</v>
      </c>
      <c r="J3154" s="14" t="e">
        <f t="shared" si="250"/>
        <v>#N/A</v>
      </c>
      <c r="K3154" s="15" t="e">
        <f>VLOOKUP(B3154,REGIONS!A:D,4,FALSE)</f>
        <v>#N/A</v>
      </c>
      <c r="L3154" s="19" t="e">
        <f>VLOOKUP(G3154,Sensibilité!$A:$L,12,FALSE)</f>
        <v>#N/A</v>
      </c>
      <c r="M3154" s="19" t="e">
        <f t="shared" si="251"/>
        <v>#N/A</v>
      </c>
      <c r="N3154" s="19" t="e">
        <f t="shared" si="252"/>
        <v>#N/A</v>
      </c>
      <c r="O3154" s="15" t="str">
        <f>IF(D3154=Listes!$B$6,"SWARMING",IF(OR(D3154=Listes!$B$1,D3154=Listes!$B$2,D3154=Listes!$B$5),2,IF(OR(D3154=Listes!$B$3,D3154=Listes!$B$4),1,"erreur colonne D")))</f>
        <v>SWARMING</v>
      </c>
      <c r="P3154" s="15" t="e">
        <f>IF(OR(W3154="Hiver",W3154="Transit"),VLOOKUP(E3154,IC!A:E,4,FALSE),IF(W3154="été",VLOOKUP(E3154,IC!A:E,3,FALSE),"erreur"))</f>
        <v>#N/A</v>
      </c>
      <c r="Q3154" s="15" t="e">
        <f>IF(P3154="NR",0,IF(F3154&lt;5,0,IF(P3154=1,VLOOKUP(F3154,IC!$G$1:$I$8,3,TRUE),
IF(P3154=2,VLOOKUP(F3154,IC!$K$1:$M$8,3,TRUE),
IF(P3154=3,VLOOKUP(F3154,IC!$O$1:$Q$8,3,TRUE),IF(P3154=4,VLOOKUP(F3154,IC!$S$2:$U$9,3,TRUE),
"erreur"))))))</f>
        <v>#N/A</v>
      </c>
      <c r="R3154" s="16" t="e">
        <f>IF(OR(V3154="NA",V3154="Transit",V3154&lt;Listes!$F$1),"non applicable",F3154/V3154)</f>
        <v>#N/A</v>
      </c>
      <c r="S3154" s="16" t="e">
        <f>IF(W3154="Transit","Non applicable",IF(AND(W3154="été",T3154&gt;Listes!F3153),F3154/T3154,IF(AND(W3154="Hiver",Hierarchisation!U3154&gt;Listes!F3153),F3154/U3154,"non applicable")))</f>
        <v>#N/A</v>
      </c>
      <c r="T3154" s="17" t="e">
        <f>IF(K3154="Centre",VLOOKUP(E3154,effectifs_ete,3,FALSE),IF(Hierarchisation!K3154="Grand Nord",VLOOKUP(Hierarchisation!E3154,effectifs_ete,4,FALSE),IF(Hierarchisation!K3154="Nord Est",VLOOKUP(Hierarchisation!E3154,effectifs_ete,5,FALSE),IF(Hierarchisation!K3154="Nord Ouest",VLOOKUP(Hierarchisation!E3154,effectifs_ete,6,FALSE),IF(Hierarchisation!K3154="Sud Est",VLOOKUP(Hierarchisation!E3154,effectifs_ete,7,FALSE),IF(Hierarchisation!K3154="Sud Ouest",VLOOKUP(Hierarchisation!E3154,effectifs_ete,8,FALSE),"Erreur Région"))))))</f>
        <v>#N/A</v>
      </c>
      <c r="U3154" s="17" t="e">
        <f>IF(K3154="Centre",VLOOKUP(E3154,effectifs_hiver,3,FALSE),IF(Hierarchisation!K3154="Grand Nord",VLOOKUP(Hierarchisation!E3154,effectifs_hiver,4,FALSE),IF(Hierarchisation!K3154="Nord Est",VLOOKUP(Hierarchisation!E3154,effectifs_hiver,5,FALSE),IF(Hierarchisation!K3154="Nord Ouest",VLOOKUP(Hierarchisation!E3154,effectifs_hiver,6,FALSE),IF(Hierarchisation!K3154="Sud Est",VLOOKUP(Hierarchisation!E3154,effectifs_hiver,7,FALSE),IF(Hierarchisation!K3154="Sud Ouest",VLOOKUP(Hierarchisation!E3154,effectifs_hiver,8,FALSE),"Erreur Région"))))))</f>
        <v>#N/A</v>
      </c>
      <c r="V3154" s="17" t="e">
        <f>IF(W3154="Transit","Transit",IF(W3154="hiver",VLOOKUP(E3154,'EFFECTIFS Hiver'!$A:$I,9,FALSE),IF(W3154="été",VLOOKUP(E3154,'EFFECTIFS Eté'!$A:$I,9,FALSE),"Erreur saison")))</f>
        <v>#N/A</v>
      </c>
      <c r="W3154" s="18" t="e">
        <f>VLOOKUP(D3154,Listes!B:C,2,FALSE)</f>
        <v>#N/A</v>
      </c>
    </row>
    <row r="3155" spans="1:23" ht="15.75" customHeight="1">
      <c r="A3155" s="11"/>
      <c r="B3155" s="11"/>
      <c r="C3155" s="11"/>
      <c r="D3155" s="11"/>
      <c r="E3155" s="11"/>
      <c r="F3155" s="11"/>
      <c r="G3155" s="11" t="e">
        <f>VLOOKUP(E3155,TAXONS!B:C,2,FALSE)</f>
        <v>#N/A</v>
      </c>
      <c r="H3155" s="13">
        <f t="shared" si="248"/>
        <v>0</v>
      </c>
      <c r="I3155" s="12" t="e">
        <f t="shared" si="249"/>
        <v>#N/A</v>
      </c>
      <c r="J3155" s="14" t="e">
        <f t="shared" si="250"/>
        <v>#N/A</v>
      </c>
      <c r="K3155" s="15" t="e">
        <f>VLOOKUP(B3155,REGIONS!A:D,4,FALSE)</f>
        <v>#N/A</v>
      </c>
      <c r="L3155" s="19" t="e">
        <f>VLOOKUP(G3155,Sensibilité!$A:$L,12,FALSE)</f>
        <v>#N/A</v>
      </c>
      <c r="M3155" s="19" t="e">
        <f t="shared" si="251"/>
        <v>#N/A</v>
      </c>
      <c r="N3155" s="19" t="e">
        <f t="shared" si="252"/>
        <v>#N/A</v>
      </c>
      <c r="O3155" s="15" t="str">
        <f>IF(D3155=Listes!$B$6,"SWARMING",IF(OR(D3155=Listes!$B$1,D3155=Listes!$B$2,D3155=Listes!$B$5),2,IF(OR(D3155=Listes!$B$3,D3155=Listes!$B$4),1,"erreur colonne D")))</f>
        <v>SWARMING</v>
      </c>
      <c r="P3155" s="15" t="e">
        <f>IF(OR(W3155="Hiver",W3155="Transit"),VLOOKUP(E3155,IC!A:E,4,FALSE),IF(W3155="été",VLOOKUP(E3155,IC!A:E,3,FALSE),"erreur"))</f>
        <v>#N/A</v>
      </c>
      <c r="Q3155" s="15" t="e">
        <f>IF(P3155="NR",0,IF(F3155&lt;5,0,IF(P3155=1,VLOOKUP(F3155,IC!$G$1:$I$8,3,TRUE),
IF(P3155=2,VLOOKUP(F3155,IC!$K$1:$M$8,3,TRUE),
IF(P3155=3,VLOOKUP(F3155,IC!$O$1:$Q$8,3,TRUE),IF(P3155=4,VLOOKUP(F3155,IC!$S$2:$U$9,3,TRUE),
"erreur"))))))</f>
        <v>#N/A</v>
      </c>
      <c r="R3155" s="16" t="e">
        <f>IF(OR(V3155="NA",V3155="Transit",V3155&lt;Listes!$F$1),"non applicable",F3155/V3155)</f>
        <v>#N/A</v>
      </c>
      <c r="S3155" s="16" t="e">
        <f>IF(W3155="Transit","Non applicable",IF(AND(W3155="été",T3155&gt;Listes!F3154),F3155/T3155,IF(AND(W3155="Hiver",Hierarchisation!U3155&gt;Listes!F3154),F3155/U3155,"non applicable")))</f>
        <v>#N/A</v>
      </c>
      <c r="T3155" s="17" t="e">
        <f>IF(K3155="Centre",VLOOKUP(E3155,effectifs_ete,3,FALSE),IF(Hierarchisation!K3155="Grand Nord",VLOOKUP(Hierarchisation!E3155,effectifs_ete,4,FALSE),IF(Hierarchisation!K3155="Nord Est",VLOOKUP(Hierarchisation!E3155,effectifs_ete,5,FALSE),IF(Hierarchisation!K3155="Nord Ouest",VLOOKUP(Hierarchisation!E3155,effectifs_ete,6,FALSE),IF(Hierarchisation!K3155="Sud Est",VLOOKUP(Hierarchisation!E3155,effectifs_ete,7,FALSE),IF(Hierarchisation!K3155="Sud Ouest",VLOOKUP(Hierarchisation!E3155,effectifs_ete,8,FALSE),"Erreur Région"))))))</f>
        <v>#N/A</v>
      </c>
      <c r="U3155" s="17" t="e">
        <f>IF(K3155="Centre",VLOOKUP(E3155,effectifs_hiver,3,FALSE),IF(Hierarchisation!K3155="Grand Nord",VLOOKUP(Hierarchisation!E3155,effectifs_hiver,4,FALSE),IF(Hierarchisation!K3155="Nord Est",VLOOKUP(Hierarchisation!E3155,effectifs_hiver,5,FALSE),IF(Hierarchisation!K3155="Nord Ouest",VLOOKUP(Hierarchisation!E3155,effectifs_hiver,6,FALSE),IF(Hierarchisation!K3155="Sud Est",VLOOKUP(Hierarchisation!E3155,effectifs_hiver,7,FALSE),IF(Hierarchisation!K3155="Sud Ouest",VLOOKUP(Hierarchisation!E3155,effectifs_hiver,8,FALSE),"Erreur Région"))))))</f>
        <v>#N/A</v>
      </c>
      <c r="V3155" s="17" t="e">
        <f>IF(W3155="Transit","Transit",IF(W3155="hiver",VLOOKUP(E3155,'EFFECTIFS Hiver'!$A:$I,9,FALSE),IF(W3155="été",VLOOKUP(E3155,'EFFECTIFS Eté'!$A:$I,9,FALSE),"Erreur saison")))</f>
        <v>#N/A</v>
      </c>
      <c r="W3155" s="18" t="e">
        <f>VLOOKUP(D3155,Listes!B:C,2,FALSE)</f>
        <v>#N/A</v>
      </c>
    </row>
    <row r="3156" spans="1:23" ht="15.75" customHeight="1">
      <c r="A3156" s="11"/>
      <c r="B3156" s="11"/>
      <c r="C3156" s="11"/>
      <c r="D3156" s="11"/>
      <c r="E3156" s="11"/>
      <c r="F3156" s="11"/>
      <c r="G3156" s="11" t="e">
        <f>VLOOKUP(E3156,TAXONS!B:C,2,FALSE)</f>
        <v>#N/A</v>
      </c>
      <c r="H3156" s="13">
        <f t="shared" si="248"/>
        <v>0</v>
      </c>
      <c r="I3156" s="12" t="e">
        <f t="shared" si="249"/>
        <v>#N/A</v>
      </c>
      <c r="J3156" s="14" t="e">
        <f t="shared" si="250"/>
        <v>#N/A</v>
      </c>
      <c r="K3156" s="15" t="e">
        <f>VLOOKUP(B3156,REGIONS!A:D,4,FALSE)</f>
        <v>#N/A</v>
      </c>
      <c r="L3156" s="19" t="e">
        <f>VLOOKUP(G3156,Sensibilité!$A:$L,12,FALSE)</f>
        <v>#N/A</v>
      </c>
      <c r="M3156" s="19" t="e">
        <f t="shared" si="251"/>
        <v>#N/A</v>
      </c>
      <c r="N3156" s="19" t="e">
        <f t="shared" si="252"/>
        <v>#N/A</v>
      </c>
      <c r="O3156" s="15" t="str">
        <f>IF(D3156=Listes!$B$6,"SWARMING",IF(OR(D3156=Listes!$B$1,D3156=Listes!$B$2,D3156=Listes!$B$5),2,IF(OR(D3156=Listes!$B$3,D3156=Listes!$B$4),1,"erreur colonne D")))</f>
        <v>SWARMING</v>
      </c>
      <c r="P3156" s="15" t="e">
        <f>IF(OR(W3156="Hiver",W3156="Transit"),VLOOKUP(E3156,IC!A:E,4,FALSE),IF(W3156="été",VLOOKUP(E3156,IC!A:E,3,FALSE),"erreur"))</f>
        <v>#N/A</v>
      </c>
      <c r="Q3156" s="15" t="e">
        <f>IF(P3156="NR",0,IF(F3156&lt;5,0,IF(P3156=1,VLOOKUP(F3156,IC!$G$1:$I$8,3,TRUE),
IF(P3156=2,VLOOKUP(F3156,IC!$K$1:$M$8,3,TRUE),
IF(P3156=3,VLOOKUP(F3156,IC!$O$1:$Q$8,3,TRUE),IF(P3156=4,VLOOKUP(F3156,IC!$S$2:$U$9,3,TRUE),
"erreur"))))))</f>
        <v>#N/A</v>
      </c>
      <c r="R3156" s="16" t="e">
        <f>IF(OR(V3156="NA",V3156="Transit",V3156&lt;Listes!$F$1),"non applicable",F3156/V3156)</f>
        <v>#N/A</v>
      </c>
      <c r="S3156" s="16" t="e">
        <f>IF(W3156="Transit","Non applicable",IF(AND(W3156="été",T3156&gt;Listes!F3155),F3156/T3156,IF(AND(W3156="Hiver",Hierarchisation!U3156&gt;Listes!F3155),F3156/U3156,"non applicable")))</f>
        <v>#N/A</v>
      </c>
      <c r="T3156" s="17" t="e">
        <f>IF(K3156="Centre",VLOOKUP(E3156,effectifs_ete,3,FALSE),IF(Hierarchisation!K3156="Grand Nord",VLOOKUP(Hierarchisation!E3156,effectifs_ete,4,FALSE),IF(Hierarchisation!K3156="Nord Est",VLOOKUP(Hierarchisation!E3156,effectifs_ete,5,FALSE),IF(Hierarchisation!K3156="Nord Ouest",VLOOKUP(Hierarchisation!E3156,effectifs_ete,6,FALSE),IF(Hierarchisation!K3156="Sud Est",VLOOKUP(Hierarchisation!E3156,effectifs_ete,7,FALSE),IF(Hierarchisation!K3156="Sud Ouest",VLOOKUP(Hierarchisation!E3156,effectifs_ete,8,FALSE),"Erreur Région"))))))</f>
        <v>#N/A</v>
      </c>
      <c r="U3156" s="17" t="e">
        <f>IF(K3156="Centre",VLOOKUP(E3156,effectifs_hiver,3,FALSE),IF(Hierarchisation!K3156="Grand Nord",VLOOKUP(Hierarchisation!E3156,effectifs_hiver,4,FALSE),IF(Hierarchisation!K3156="Nord Est",VLOOKUP(Hierarchisation!E3156,effectifs_hiver,5,FALSE),IF(Hierarchisation!K3156="Nord Ouest",VLOOKUP(Hierarchisation!E3156,effectifs_hiver,6,FALSE),IF(Hierarchisation!K3156="Sud Est",VLOOKUP(Hierarchisation!E3156,effectifs_hiver,7,FALSE),IF(Hierarchisation!K3156="Sud Ouest",VLOOKUP(Hierarchisation!E3156,effectifs_hiver,8,FALSE),"Erreur Région"))))))</f>
        <v>#N/A</v>
      </c>
      <c r="V3156" s="17" t="e">
        <f>IF(W3156="Transit","Transit",IF(W3156="hiver",VLOOKUP(E3156,'EFFECTIFS Hiver'!$A:$I,9,FALSE),IF(W3156="été",VLOOKUP(E3156,'EFFECTIFS Eté'!$A:$I,9,FALSE),"Erreur saison")))</f>
        <v>#N/A</v>
      </c>
      <c r="W3156" s="18" t="e">
        <f>VLOOKUP(D3156,Listes!B:C,2,FALSE)</f>
        <v>#N/A</v>
      </c>
    </row>
    <row r="3157" spans="1:23" ht="15.75" customHeight="1">
      <c r="A3157" s="11"/>
      <c r="B3157" s="11"/>
      <c r="C3157" s="11"/>
      <c r="D3157" s="11"/>
      <c r="E3157" s="11"/>
      <c r="F3157" s="11"/>
      <c r="G3157" s="11" t="e">
        <f>VLOOKUP(E3157,TAXONS!B:C,2,FALSE)</f>
        <v>#N/A</v>
      </c>
      <c r="H3157" s="13">
        <f t="shared" si="248"/>
        <v>0</v>
      </c>
      <c r="I3157" s="12" t="e">
        <f t="shared" si="249"/>
        <v>#N/A</v>
      </c>
      <c r="J3157" s="14" t="e">
        <f t="shared" si="250"/>
        <v>#N/A</v>
      </c>
      <c r="K3157" s="15" t="e">
        <f>VLOOKUP(B3157,REGIONS!A:D,4,FALSE)</f>
        <v>#N/A</v>
      </c>
      <c r="L3157" s="19" t="e">
        <f>VLOOKUP(G3157,Sensibilité!$A:$L,12,FALSE)</f>
        <v>#N/A</v>
      </c>
      <c r="M3157" s="19" t="e">
        <f t="shared" si="251"/>
        <v>#N/A</v>
      </c>
      <c r="N3157" s="19" t="e">
        <f t="shared" si="252"/>
        <v>#N/A</v>
      </c>
      <c r="O3157" s="15" t="str">
        <f>IF(D3157=Listes!$B$6,"SWARMING",IF(OR(D3157=Listes!$B$1,D3157=Listes!$B$2,D3157=Listes!$B$5),2,IF(OR(D3157=Listes!$B$3,D3157=Listes!$B$4),1,"erreur colonne D")))</f>
        <v>SWARMING</v>
      </c>
      <c r="P3157" s="15" t="e">
        <f>IF(OR(W3157="Hiver",W3157="Transit"),VLOOKUP(E3157,IC!A:E,4,FALSE),IF(W3157="été",VLOOKUP(E3157,IC!A:E,3,FALSE),"erreur"))</f>
        <v>#N/A</v>
      </c>
      <c r="Q3157" s="15" t="e">
        <f>IF(P3157="NR",0,IF(F3157&lt;5,0,IF(P3157=1,VLOOKUP(F3157,IC!$G$1:$I$8,3,TRUE),
IF(P3157=2,VLOOKUP(F3157,IC!$K$1:$M$8,3,TRUE),
IF(P3157=3,VLOOKUP(F3157,IC!$O$1:$Q$8,3,TRUE),IF(P3157=4,VLOOKUP(F3157,IC!$S$2:$U$9,3,TRUE),
"erreur"))))))</f>
        <v>#N/A</v>
      </c>
      <c r="R3157" s="16" t="e">
        <f>IF(OR(V3157="NA",V3157="Transit",V3157&lt;Listes!$F$1),"non applicable",F3157/V3157)</f>
        <v>#N/A</v>
      </c>
      <c r="S3157" s="16" t="e">
        <f>IF(W3157="Transit","Non applicable",IF(AND(W3157="été",T3157&gt;Listes!F3156),F3157/T3157,IF(AND(W3157="Hiver",Hierarchisation!U3157&gt;Listes!F3156),F3157/U3157,"non applicable")))</f>
        <v>#N/A</v>
      </c>
      <c r="T3157" s="17" t="e">
        <f>IF(K3157="Centre",VLOOKUP(E3157,effectifs_ete,3,FALSE),IF(Hierarchisation!K3157="Grand Nord",VLOOKUP(Hierarchisation!E3157,effectifs_ete,4,FALSE),IF(Hierarchisation!K3157="Nord Est",VLOOKUP(Hierarchisation!E3157,effectifs_ete,5,FALSE),IF(Hierarchisation!K3157="Nord Ouest",VLOOKUP(Hierarchisation!E3157,effectifs_ete,6,FALSE),IF(Hierarchisation!K3157="Sud Est",VLOOKUP(Hierarchisation!E3157,effectifs_ete,7,FALSE),IF(Hierarchisation!K3157="Sud Ouest",VLOOKUP(Hierarchisation!E3157,effectifs_ete,8,FALSE),"Erreur Région"))))))</f>
        <v>#N/A</v>
      </c>
      <c r="U3157" s="17" t="e">
        <f>IF(K3157="Centre",VLOOKUP(E3157,effectifs_hiver,3,FALSE),IF(Hierarchisation!K3157="Grand Nord",VLOOKUP(Hierarchisation!E3157,effectifs_hiver,4,FALSE),IF(Hierarchisation!K3157="Nord Est",VLOOKUP(Hierarchisation!E3157,effectifs_hiver,5,FALSE),IF(Hierarchisation!K3157="Nord Ouest",VLOOKUP(Hierarchisation!E3157,effectifs_hiver,6,FALSE),IF(Hierarchisation!K3157="Sud Est",VLOOKUP(Hierarchisation!E3157,effectifs_hiver,7,FALSE),IF(Hierarchisation!K3157="Sud Ouest",VLOOKUP(Hierarchisation!E3157,effectifs_hiver,8,FALSE),"Erreur Région"))))))</f>
        <v>#N/A</v>
      </c>
      <c r="V3157" s="17" t="e">
        <f>IF(W3157="Transit","Transit",IF(W3157="hiver",VLOOKUP(E3157,'EFFECTIFS Hiver'!$A:$I,9,FALSE),IF(W3157="été",VLOOKUP(E3157,'EFFECTIFS Eté'!$A:$I,9,FALSE),"Erreur saison")))</f>
        <v>#N/A</v>
      </c>
      <c r="W3157" s="18" t="e">
        <f>VLOOKUP(D3157,Listes!B:C,2,FALSE)</f>
        <v>#N/A</v>
      </c>
    </row>
    <row r="3158" spans="1:23" ht="15.75" customHeight="1">
      <c r="A3158" s="11"/>
      <c r="B3158" s="11"/>
      <c r="C3158" s="11"/>
      <c r="D3158" s="11"/>
      <c r="E3158" s="11"/>
      <c r="F3158" s="11"/>
      <c r="G3158" s="11" t="e">
        <f>VLOOKUP(E3158,TAXONS!B:C,2,FALSE)</f>
        <v>#N/A</v>
      </c>
      <c r="H3158" s="13">
        <f t="shared" si="248"/>
        <v>0</v>
      </c>
      <c r="I3158" s="12" t="e">
        <f t="shared" si="249"/>
        <v>#N/A</v>
      </c>
      <c r="J3158" s="14" t="e">
        <f t="shared" si="250"/>
        <v>#N/A</v>
      </c>
      <c r="K3158" s="15" t="e">
        <f>VLOOKUP(B3158,REGIONS!A:D,4,FALSE)</f>
        <v>#N/A</v>
      </c>
      <c r="L3158" s="19" t="e">
        <f>VLOOKUP(G3158,Sensibilité!$A:$L,12,FALSE)</f>
        <v>#N/A</v>
      </c>
      <c r="M3158" s="19" t="e">
        <f t="shared" si="251"/>
        <v>#N/A</v>
      </c>
      <c r="N3158" s="19" t="e">
        <f t="shared" si="252"/>
        <v>#N/A</v>
      </c>
      <c r="O3158" s="15" t="str">
        <f>IF(D3158=Listes!$B$6,"SWARMING",IF(OR(D3158=Listes!$B$1,D3158=Listes!$B$2,D3158=Listes!$B$5),2,IF(OR(D3158=Listes!$B$3,D3158=Listes!$B$4),1,"erreur colonne D")))</f>
        <v>SWARMING</v>
      </c>
      <c r="P3158" s="15" t="e">
        <f>IF(OR(W3158="Hiver",W3158="Transit"),VLOOKUP(E3158,IC!A:E,4,FALSE),IF(W3158="été",VLOOKUP(E3158,IC!A:E,3,FALSE),"erreur"))</f>
        <v>#N/A</v>
      </c>
      <c r="Q3158" s="15" t="e">
        <f>IF(P3158="NR",0,IF(F3158&lt;5,0,IF(P3158=1,VLOOKUP(F3158,IC!$G$1:$I$8,3,TRUE),
IF(P3158=2,VLOOKUP(F3158,IC!$K$1:$M$8,3,TRUE),
IF(P3158=3,VLOOKUP(F3158,IC!$O$1:$Q$8,3,TRUE),IF(P3158=4,VLOOKUP(F3158,IC!$S$2:$U$9,3,TRUE),
"erreur"))))))</f>
        <v>#N/A</v>
      </c>
      <c r="R3158" s="16" t="e">
        <f>IF(OR(V3158="NA",V3158="Transit",V3158&lt;Listes!$F$1),"non applicable",F3158/V3158)</f>
        <v>#N/A</v>
      </c>
      <c r="S3158" s="16" t="e">
        <f>IF(W3158="Transit","Non applicable",IF(AND(W3158="été",T3158&gt;Listes!F3157),F3158/T3158,IF(AND(W3158="Hiver",Hierarchisation!U3158&gt;Listes!F3157),F3158/U3158,"non applicable")))</f>
        <v>#N/A</v>
      </c>
      <c r="T3158" s="17" t="e">
        <f>IF(K3158="Centre",VLOOKUP(E3158,effectifs_ete,3,FALSE),IF(Hierarchisation!K3158="Grand Nord",VLOOKUP(Hierarchisation!E3158,effectifs_ete,4,FALSE),IF(Hierarchisation!K3158="Nord Est",VLOOKUP(Hierarchisation!E3158,effectifs_ete,5,FALSE),IF(Hierarchisation!K3158="Nord Ouest",VLOOKUP(Hierarchisation!E3158,effectifs_ete,6,FALSE),IF(Hierarchisation!K3158="Sud Est",VLOOKUP(Hierarchisation!E3158,effectifs_ete,7,FALSE),IF(Hierarchisation!K3158="Sud Ouest",VLOOKUP(Hierarchisation!E3158,effectifs_ete,8,FALSE),"Erreur Région"))))))</f>
        <v>#N/A</v>
      </c>
      <c r="U3158" s="17" t="e">
        <f>IF(K3158="Centre",VLOOKUP(E3158,effectifs_hiver,3,FALSE),IF(Hierarchisation!K3158="Grand Nord",VLOOKUP(Hierarchisation!E3158,effectifs_hiver,4,FALSE),IF(Hierarchisation!K3158="Nord Est",VLOOKUP(Hierarchisation!E3158,effectifs_hiver,5,FALSE),IF(Hierarchisation!K3158="Nord Ouest",VLOOKUP(Hierarchisation!E3158,effectifs_hiver,6,FALSE),IF(Hierarchisation!K3158="Sud Est",VLOOKUP(Hierarchisation!E3158,effectifs_hiver,7,FALSE),IF(Hierarchisation!K3158="Sud Ouest",VLOOKUP(Hierarchisation!E3158,effectifs_hiver,8,FALSE),"Erreur Région"))))))</f>
        <v>#N/A</v>
      </c>
      <c r="V3158" s="17" t="e">
        <f>IF(W3158="Transit","Transit",IF(W3158="hiver",VLOOKUP(E3158,'EFFECTIFS Hiver'!$A:$I,9,FALSE),IF(W3158="été",VLOOKUP(E3158,'EFFECTIFS Eté'!$A:$I,9,FALSE),"Erreur saison")))</f>
        <v>#N/A</v>
      </c>
      <c r="W3158" s="18" t="e">
        <f>VLOOKUP(D3158,Listes!B:C,2,FALSE)</f>
        <v>#N/A</v>
      </c>
    </row>
    <row r="3159" spans="1:23" ht="15.75" customHeight="1">
      <c r="A3159" s="11"/>
      <c r="B3159" s="11"/>
      <c r="C3159" s="11"/>
      <c r="D3159" s="11"/>
      <c r="E3159" s="11"/>
      <c r="F3159" s="11"/>
      <c r="G3159" s="11" t="e">
        <f>VLOOKUP(E3159,TAXONS!B:C,2,FALSE)</f>
        <v>#N/A</v>
      </c>
      <c r="H3159" s="13">
        <f t="shared" si="248"/>
        <v>0</v>
      </c>
      <c r="I3159" s="12" t="e">
        <f t="shared" si="249"/>
        <v>#N/A</v>
      </c>
      <c r="J3159" s="14" t="e">
        <f t="shared" si="250"/>
        <v>#N/A</v>
      </c>
      <c r="K3159" s="15" t="e">
        <f>VLOOKUP(B3159,REGIONS!A:D,4,FALSE)</f>
        <v>#N/A</v>
      </c>
      <c r="L3159" s="19" t="e">
        <f>VLOOKUP(G3159,Sensibilité!$A:$L,12,FALSE)</f>
        <v>#N/A</v>
      </c>
      <c r="M3159" s="19" t="e">
        <f t="shared" si="251"/>
        <v>#N/A</v>
      </c>
      <c r="N3159" s="19" t="e">
        <f t="shared" si="252"/>
        <v>#N/A</v>
      </c>
      <c r="O3159" s="15" t="str">
        <f>IF(D3159=Listes!$B$6,"SWARMING",IF(OR(D3159=Listes!$B$1,D3159=Listes!$B$2,D3159=Listes!$B$5),2,IF(OR(D3159=Listes!$B$3,D3159=Listes!$B$4),1,"erreur colonne D")))</f>
        <v>SWARMING</v>
      </c>
      <c r="P3159" s="15" t="e">
        <f>IF(OR(W3159="Hiver",W3159="Transit"),VLOOKUP(E3159,IC!A:E,4,FALSE),IF(W3159="été",VLOOKUP(E3159,IC!A:E,3,FALSE),"erreur"))</f>
        <v>#N/A</v>
      </c>
      <c r="Q3159" s="15" t="e">
        <f>IF(P3159="NR",0,IF(F3159&lt;5,0,IF(P3159=1,VLOOKUP(F3159,IC!$G$1:$I$8,3,TRUE),
IF(P3159=2,VLOOKUP(F3159,IC!$K$1:$M$8,3,TRUE),
IF(P3159=3,VLOOKUP(F3159,IC!$O$1:$Q$8,3,TRUE),IF(P3159=4,VLOOKUP(F3159,IC!$S$2:$U$9,3,TRUE),
"erreur"))))))</f>
        <v>#N/A</v>
      </c>
      <c r="R3159" s="16" t="e">
        <f>IF(OR(V3159="NA",V3159="Transit",V3159&lt;Listes!$F$1),"non applicable",F3159/V3159)</f>
        <v>#N/A</v>
      </c>
      <c r="S3159" s="16" t="e">
        <f>IF(W3159="Transit","Non applicable",IF(AND(W3159="été",T3159&gt;Listes!F3158),F3159/T3159,IF(AND(W3159="Hiver",Hierarchisation!U3159&gt;Listes!F3158),F3159/U3159,"non applicable")))</f>
        <v>#N/A</v>
      </c>
      <c r="T3159" s="17" t="e">
        <f>IF(K3159="Centre",VLOOKUP(E3159,effectifs_ete,3,FALSE),IF(Hierarchisation!K3159="Grand Nord",VLOOKUP(Hierarchisation!E3159,effectifs_ete,4,FALSE),IF(Hierarchisation!K3159="Nord Est",VLOOKUP(Hierarchisation!E3159,effectifs_ete,5,FALSE),IF(Hierarchisation!K3159="Nord Ouest",VLOOKUP(Hierarchisation!E3159,effectifs_ete,6,FALSE),IF(Hierarchisation!K3159="Sud Est",VLOOKUP(Hierarchisation!E3159,effectifs_ete,7,FALSE),IF(Hierarchisation!K3159="Sud Ouest",VLOOKUP(Hierarchisation!E3159,effectifs_ete,8,FALSE),"Erreur Région"))))))</f>
        <v>#N/A</v>
      </c>
      <c r="U3159" s="17" t="e">
        <f>IF(K3159="Centre",VLOOKUP(E3159,effectifs_hiver,3,FALSE),IF(Hierarchisation!K3159="Grand Nord",VLOOKUP(Hierarchisation!E3159,effectifs_hiver,4,FALSE),IF(Hierarchisation!K3159="Nord Est",VLOOKUP(Hierarchisation!E3159,effectifs_hiver,5,FALSE),IF(Hierarchisation!K3159="Nord Ouest",VLOOKUP(Hierarchisation!E3159,effectifs_hiver,6,FALSE),IF(Hierarchisation!K3159="Sud Est",VLOOKUP(Hierarchisation!E3159,effectifs_hiver,7,FALSE),IF(Hierarchisation!K3159="Sud Ouest",VLOOKUP(Hierarchisation!E3159,effectifs_hiver,8,FALSE),"Erreur Région"))))))</f>
        <v>#N/A</v>
      </c>
      <c r="V3159" s="17" t="e">
        <f>IF(W3159="Transit","Transit",IF(W3159="hiver",VLOOKUP(E3159,'EFFECTIFS Hiver'!$A:$I,9,FALSE),IF(W3159="été",VLOOKUP(E3159,'EFFECTIFS Eté'!$A:$I,9,FALSE),"Erreur saison")))</f>
        <v>#N/A</v>
      </c>
      <c r="W3159" s="18" t="e">
        <f>VLOOKUP(D3159,Listes!B:C,2,FALSE)</f>
        <v>#N/A</v>
      </c>
    </row>
    <row r="3160" spans="1:23" ht="15.75" customHeight="1">
      <c r="A3160" s="11"/>
      <c r="B3160" s="11"/>
      <c r="C3160" s="11"/>
      <c r="D3160" s="11"/>
      <c r="E3160" s="11"/>
      <c r="F3160" s="11"/>
      <c r="G3160" s="11" t="e">
        <f>VLOOKUP(E3160,TAXONS!B:C,2,FALSE)</f>
        <v>#N/A</v>
      </c>
      <c r="H3160" s="13">
        <f t="shared" si="248"/>
        <v>0</v>
      </c>
      <c r="I3160" s="12" t="e">
        <f t="shared" si="249"/>
        <v>#N/A</v>
      </c>
      <c r="J3160" s="14" t="e">
        <f t="shared" si="250"/>
        <v>#N/A</v>
      </c>
      <c r="K3160" s="15" t="e">
        <f>VLOOKUP(B3160,REGIONS!A:D,4,FALSE)</f>
        <v>#N/A</v>
      </c>
      <c r="L3160" s="19" t="e">
        <f>VLOOKUP(G3160,Sensibilité!$A:$L,12,FALSE)</f>
        <v>#N/A</v>
      </c>
      <c r="M3160" s="19" t="e">
        <f t="shared" si="251"/>
        <v>#N/A</v>
      </c>
      <c r="N3160" s="19" t="e">
        <f t="shared" si="252"/>
        <v>#N/A</v>
      </c>
      <c r="O3160" s="15" t="str">
        <f>IF(D3160=Listes!$B$6,"SWARMING",IF(OR(D3160=Listes!$B$1,D3160=Listes!$B$2,D3160=Listes!$B$5),2,IF(OR(D3160=Listes!$B$3,D3160=Listes!$B$4),1,"erreur colonne D")))</f>
        <v>SWARMING</v>
      </c>
      <c r="P3160" s="15" t="e">
        <f>IF(OR(W3160="Hiver",W3160="Transit"),VLOOKUP(E3160,IC!A:E,4,FALSE),IF(W3160="été",VLOOKUP(E3160,IC!A:E,3,FALSE),"erreur"))</f>
        <v>#N/A</v>
      </c>
      <c r="Q3160" s="15" t="e">
        <f>IF(P3160="NR",0,IF(F3160&lt;5,0,IF(P3160=1,VLOOKUP(F3160,IC!$G$1:$I$8,3,TRUE),
IF(P3160=2,VLOOKUP(F3160,IC!$K$1:$M$8,3,TRUE),
IF(P3160=3,VLOOKUP(F3160,IC!$O$1:$Q$8,3,TRUE),IF(P3160=4,VLOOKUP(F3160,IC!$S$2:$U$9,3,TRUE),
"erreur"))))))</f>
        <v>#N/A</v>
      </c>
      <c r="R3160" s="16" t="e">
        <f>IF(OR(V3160="NA",V3160="Transit",V3160&lt;Listes!$F$1),"non applicable",F3160/V3160)</f>
        <v>#N/A</v>
      </c>
      <c r="S3160" s="16" t="e">
        <f>IF(W3160="Transit","Non applicable",IF(AND(W3160="été",T3160&gt;Listes!F3159),F3160/T3160,IF(AND(W3160="Hiver",Hierarchisation!U3160&gt;Listes!F3159),F3160/U3160,"non applicable")))</f>
        <v>#N/A</v>
      </c>
      <c r="T3160" s="17" t="e">
        <f>IF(K3160="Centre",VLOOKUP(E3160,effectifs_ete,3,FALSE),IF(Hierarchisation!K3160="Grand Nord",VLOOKUP(Hierarchisation!E3160,effectifs_ete,4,FALSE),IF(Hierarchisation!K3160="Nord Est",VLOOKUP(Hierarchisation!E3160,effectifs_ete,5,FALSE),IF(Hierarchisation!K3160="Nord Ouest",VLOOKUP(Hierarchisation!E3160,effectifs_ete,6,FALSE),IF(Hierarchisation!K3160="Sud Est",VLOOKUP(Hierarchisation!E3160,effectifs_ete,7,FALSE),IF(Hierarchisation!K3160="Sud Ouest",VLOOKUP(Hierarchisation!E3160,effectifs_ete,8,FALSE),"Erreur Région"))))))</f>
        <v>#N/A</v>
      </c>
      <c r="U3160" s="17" t="e">
        <f>IF(K3160="Centre",VLOOKUP(E3160,effectifs_hiver,3,FALSE),IF(Hierarchisation!K3160="Grand Nord",VLOOKUP(Hierarchisation!E3160,effectifs_hiver,4,FALSE),IF(Hierarchisation!K3160="Nord Est",VLOOKUP(Hierarchisation!E3160,effectifs_hiver,5,FALSE),IF(Hierarchisation!K3160="Nord Ouest",VLOOKUP(Hierarchisation!E3160,effectifs_hiver,6,FALSE),IF(Hierarchisation!K3160="Sud Est",VLOOKUP(Hierarchisation!E3160,effectifs_hiver,7,FALSE),IF(Hierarchisation!K3160="Sud Ouest",VLOOKUP(Hierarchisation!E3160,effectifs_hiver,8,FALSE),"Erreur Région"))))))</f>
        <v>#N/A</v>
      </c>
      <c r="V3160" s="17" t="e">
        <f>IF(W3160="Transit","Transit",IF(W3160="hiver",VLOOKUP(E3160,'EFFECTIFS Hiver'!$A:$I,9,FALSE),IF(W3160="été",VLOOKUP(E3160,'EFFECTIFS Eté'!$A:$I,9,FALSE),"Erreur saison")))</f>
        <v>#N/A</v>
      </c>
      <c r="W3160" s="18" t="e">
        <f>VLOOKUP(D3160,Listes!B:C,2,FALSE)</f>
        <v>#N/A</v>
      </c>
    </row>
    <row r="3161" spans="1:23" ht="15.75" customHeight="1">
      <c r="A3161" s="11"/>
      <c r="B3161" s="11"/>
      <c r="C3161" s="11"/>
      <c r="D3161" s="11"/>
      <c r="E3161" s="11"/>
      <c r="F3161" s="11"/>
      <c r="G3161" s="11" t="e">
        <f>VLOOKUP(E3161,TAXONS!B:C,2,FALSE)</f>
        <v>#N/A</v>
      </c>
      <c r="H3161" s="13">
        <f t="shared" si="248"/>
        <v>0</v>
      </c>
      <c r="I3161" s="12" t="e">
        <f t="shared" si="249"/>
        <v>#N/A</v>
      </c>
      <c r="J3161" s="14" t="e">
        <f t="shared" si="250"/>
        <v>#N/A</v>
      </c>
      <c r="K3161" s="15" t="e">
        <f>VLOOKUP(B3161,REGIONS!A:D,4,FALSE)</f>
        <v>#N/A</v>
      </c>
      <c r="L3161" s="19" t="e">
        <f>VLOOKUP(G3161,Sensibilité!$A:$L,12,FALSE)</f>
        <v>#N/A</v>
      </c>
      <c r="M3161" s="19" t="e">
        <f t="shared" si="251"/>
        <v>#N/A</v>
      </c>
      <c r="N3161" s="19" t="e">
        <f t="shared" si="252"/>
        <v>#N/A</v>
      </c>
      <c r="O3161" s="15" t="str">
        <f>IF(D3161=Listes!$B$6,"SWARMING",IF(OR(D3161=Listes!$B$1,D3161=Listes!$B$2,D3161=Listes!$B$5),2,IF(OR(D3161=Listes!$B$3,D3161=Listes!$B$4),1,"erreur colonne D")))</f>
        <v>SWARMING</v>
      </c>
      <c r="P3161" s="15" t="e">
        <f>IF(OR(W3161="Hiver",W3161="Transit"),VLOOKUP(E3161,IC!A:E,4,FALSE),IF(W3161="été",VLOOKUP(E3161,IC!A:E,3,FALSE),"erreur"))</f>
        <v>#N/A</v>
      </c>
      <c r="Q3161" s="15" t="e">
        <f>IF(P3161="NR",0,IF(F3161&lt;5,0,IF(P3161=1,VLOOKUP(F3161,IC!$G$1:$I$8,3,TRUE),
IF(P3161=2,VLOOKUP(F3161,IC!$K$1:$M$8,3,TRUE),
IF(P3161=3,VLOOKUP(F3161,IC!$O$1:$Q$8,3,TRUE),IF(P3161=4,VLOOKUP(F3161,IC!$S$2:$U$9,3,TRUE),
"erreur"))))))</f>
        <v>#N/A</v>
      </c>
      <c r="R3161" s="16" t="e">
        <f>IF(OR(V3161="NA",V3161="Transit",V3161&lt;Listes!$F$1),"non applicable",F3161/V3161)</f>
        <v>#N/A</v>
      </c>
      <c r="S3161" s="16" t="e">
        <f>IF(W3161="Transit","Non applicable",IF(AND(W3161="été",T3161&gt;Listes!F3160),F3161/T3161,IF(AND(W3161="Hiver",Hierarchisation!U3161&gt;Listes!F3160),F3161/U3161,"non applicable")))</f>
        <v>#N/A</v>
      </c>
      <c r="T3161" s="17" t="e">
        <f>IF(K3161="Centre",VLOOKUP(E3161,effectifs_ete,3,FALSE),IF(Hierarchisation!K3161="Grand Nord",VLOOKUP(Hierarchisation!E3161,effectifs_ete,4,FALSE),IF(Hierarchisation!K3161="Nord Est",VLOOKUP(Hierarchisation!E3161,effectifs_ete,5,FALSE),IF(Hierarchisation!K3161="Nord Ouest",VLOOKUP(Hierarchisation!E3161,effectifs_ete,6,FALSE),IF(Hierarchisation!K3161="Sud Est",VLOOKUP(Hierarchisation!E3161,effectifs_ete,7,FALSE),IF(Hierarchisation!K3161="Sud Ouest",VLOOKUP(Hierarchisation!E3161,effectifs_ete,8,FALSE),"Erreur Région"))))))</f>
        <v>#N/A</v>
      </c>
      <c r="U3161" s="17" t="e">
        <f>IF(K3161="Centre",VLOOKUP(E3161,effectifs_hiver,3,FALSE),IF(Hierarchisation!K3161="Grand Nord",VLOOKUP(Hierarchisation!E3161,effectifs_hiver,4,FALSE),IF(Hierarchisation!K3161="Nord Est",VLOOKUP(Hierarchisation!E3161,effectifs_hiver,5,FALSE),IF(Hierarchisation!K3161="Nord Ouest",VLOOKUP(Hierarchisation!E3161,effectifs_hiver,6,FALSE),IF(Hierarchisation!K3161="Sud Est",VLOOKUP(Hierarchisation!E3161,effectifs_hiver,7,FALSE),IF(Hierarchisation!K3161="Sud Ouest",VLOOKUP(Hierarchisation!E3161,effectifs_hiver,8,FALSE),"Erreur Région"))))))</f>
        <v>#N/A</v>
      </c>
      <c r="V3161" s="17" t="e">
        <f>IF(W3161="Transit","Transit",IF(W3161="hiver",VLOOKUP(E3161,'EFFECTIFS Hiver'!$A:$I,9,FALSE),IF(W3161="été",VLOOKUP(E3161,'EFFECTIFS Eté'!$A:$I,9,FALSE),"Erreur saison")))</f>
        <v>#N/A</v>
      </c>
      <c r="W3161" s="18" t="e">
        <f>VLOOKUP(D3161,Listes!B:C,2,FALSE)</f>
        <v>#N/A</v>
      </c>
    </row>
    <row r="3162" spans="1:23" ht="15.75" customHeight="1">
      <c r="A3162" s="11"/>
      <c r="B3162" s="11"/>
      <c r="C3162" s="11"/>
      <c r="D3162" s="11"/>
      <c r="E3162" s="11"/>
      <c r="F3162" s="11"/>
      <c r="G3162" s="11" t="e">
        <f>VLOOKUP(E3162,TAXONS!B:C,2,FALSE)</f>
        <v>#N/A</v>
      </c>
      <c r="H3162" s="13">
        <f t="shared" si="248"/>
        <v>0</v>
      </c>
      <c r="I3162" s="12" t="e">
        <f t="shared" si="249"/>
        <v>#N/A</v>
      </c>
      <c r="J3162" s="14" t="e">
        <f t="shared" si="250"/>
        <v>#N/A</v>
      </c>
      <c r="K3162" s="15" t="e">
        <f>VLOOKUP(B3162,REGIONS!A:D,4,FALSE)</f>
        <v>#N/A</v>
      </c>
      <c r="L3162" s="19" t="e">
        <f>VLOOKUP(G3162,Sensibilité!$A:$L,12,FALSE)</f>
        <v>#N/A</v>
      </c>
      <c r="M3162" s="19" t="e">
        <f t="shared" si="251"/>
        <v>#N/A</v>
      </c>
      <c r="N3162" s="19" t="e">
        <f t="shared" si="252"/>
        <v>#N/A</v>
      </c>
      <c r="O3162" s="15" t="str">
        <f>IF(D3162=Listes!$B$6,"SWARMING",IF(OR(D3162=Listes!$B$1,D3162=Listes!$B$2,D3162=Listes!$B$5),2,IF(OR(D3162=Listes!$B$3,D3162=Listes!$B$4),1,"erreur colonne D")))</f>
        <v>SWARMING</v>
      </c>
      <c r="P3162" s="15" t="e">
        <f>IF(OR(W3162="Hiver",W3162="Transit"),VLOOKUP(E3162,IC!A:E,4,FALSE),IF(W3162="été",VLOOKUP(E3162,IC!A:E,3,FALSE),"erreur"))</f>
        <v>#N/A</v>
      </c>
      <c r="Q3162" s="15" t="e">
        <f>IF(P3162="NR",0,IF(F3162&lt;5,0,IF(P3162=1,VLOOKUP(F3162,IC!$G$1:$I$8,3,TRUE),
IF(P3162=2,VLOOKUP(F3162,IC!$K$1:$M$8,3,TRUE),
IF(P3162=3,VLOOKUP(F3162,IC!$O$1:$Q$8,3,TRUE),IF(P3162=4,VLOOKUP(F3162,IC!$S$2:$U$9,3,TRUE),
"erreur"))))))</f>
        <v>#N/A</v>
      </c>
      <c r="R3162" s="16" t="e">
        <f>IF(OR(V3162="NA",V3162="Transit",V3162&lt;Listes!$F$1),"non applicable",F3162/V3162)</f>
        <v>#N/A</v>
      </c>
      <c r="S3162" s="16" t="e">
        <f>IF(W3162="Transit","Non applicable",IF(AND(W3162="été",T3162&gt;Listes!F3161),F3162/T3162,IF(AND(W3162="Hiver",Hierarchisation!U3162&gt;Listes!F3161),F3162/U3162,"non applicable")))</f>
        <v>#N/A</v>
      </c>
      <c r="T3162" s="17" t="e">
        <f>IF(K3162="Centre",VLOOKUP(E3162,effectifs_ete,3,FALSE),IF(Hierarchisation!K3162="Grand Nord",VLOOKUP(Hierarchisation!E3162,effectifs_ete,4,FALSE),IF(Hierarchisation!K3162="Nord Est",VLOOKUP(Hierarchisation!E3162,effectifs_ete,5,FALSE),IF(Hierarchisation!K3162="Nord Ouest",VLOOKUP(Hierarchisation!E3162,effectifs_ete,6,FALSE),IF(Hierarchisation!K3162="Sud Est",VLOOKUP(Hierarchisation!E3162,effectifs_ete,7,FALSE),IF(Hierarchisation!K3162="Sud Ouest",VLOOKUP(Hierarchisation!E3162,effectifs_ete,8,FALSE),"Erreur Région"))))))</f>
        <v>#N/A</v>
      </c>
      <c r="U3162" s="17" t="e">
        <f>IF(K3162="Centre",VLOOKUP(E3162,effectifs_hiver,3,FALSE),IF(Hierarchisation!K3162="Grand Nord",VLOOKUP(Hierarchisation!E3162,effectifs_hiver,4,FALSE),IF(Hierarchisation!K3162="Nord Est",VLOOKUP(Hierarchisation!E3162,effectifs_hiver,5,FALSE),IF(Hierarchisation!K3162="Nord Ouest",VLOOKUP(Hierarchisation!E3162,effectifs_hiver,6,FALSE),IF(Hierarchisation!K3162="Sud Est",VLOOKUP(Hierarchisation!E3162,effectifs_hiver,7,FALSE),IF(Hierarchisation!K3162="Sud Ouest",VLOOKUP(Hierarchisation!E3162,effectifs_hiver,8,FALSE),"Erreur Région"))))))</f>
        <v>#N/A</v>
      </c>
      <c r="V3162" s="17" t="e">
        <f>IF(W3162="Transit","Transit",IF(W3162="hiver",VLOOKUP(E3162,'EFFECTIFS Hiver'!$A:$I,9,FALSE),IF(W3162="été",VLOOKUP(E3162,'EFFECTIFS Eté'!$A:$I,9,FALSE),"Erreur saison")))</f>
        <v>#N/A</v>
      </c>
      <c r="W3162" s="18" t="e">
        <f>VLOOKUP(D3162,Listes!B:C,2,FALSE)</f>
        <v>#N/A</v>
      </c>
    </row>
    <row r="3163" spans="1:23" ht="15.75" customHeight="1">
      <c r="A3163" s="11"/>
      <c r="B3163" s="11"/>
      <c r="C3163" s="11"/>
      <c r="D3163" s="11"/>
      <c r="E3163" s="11"/>
      <c r="F3163" s="11"/>
      <c r="G3163" s="11" t="e">
        <f>VLOOKUP(E3163,TAXONS!B:C,2,FALSE)</f>
        <v>#N/A</v>
      </c>
      <c r="H3163" s="13">
        <f t="shared" si="248"/>
        <v>0</v>
      </c>
      <c r="I3163" s="12" t="e">
        <f t="shared" si="249"/>
        <v>#N/A</v>
      </c>
      <c r="J3163" s="14" t="e">
        <f t="shared" si="250"/>
        <v>#N/A</v>
      </c>
      <c r="K3163" s="15" t="e">
        <f>VLOOKUP(B3163,REGIONS!A:D,4,FALSE)</f>
        <v>#N/A</v>
      </c>
      <c r="L3163" s="19" t="e">
        <f>VLOOKUP(G3163,Sensibilité!$A:$L,12,FALSE)</f>
        <v>#N/A</v>
      </c>
      <c r="M3163" s="19" t="e">
        <f t="shared" si="251"/>
        <v>#N/A</v>
      </c>
      <c r="N3163" s="19" t="e">
        <f t="shared" si="252"/>
        <v>#N/A</v>
      </c>
      <c r="O3163" s="15" t="str">
        <f>IF(D3163=Listes!$B$6,"SWARMING",IF(OR(D3163=Listes!$B$1,D3163=Listes!$B$2,D3163=Listes!$B$5),2,IF(OR(D3163=Listes!$B$3,D3163=Listes!$B$4),1,"erreur colonne D")))</f>
        <v>SWARMING</v>
      </c>
      <c r="P3163" s="15" t="e">
        <f>IF(OR(W3163="Hiver",W3163="Transit"),VLOOKUP(E3163,IC!A:E,4,FALSE),IF(W3163="été",VLOOKUP(E3163,IC!A:E,3,FALSE),"erreur"))</f>
        <v>#N/A</v>
      </c>
      <c r="Q3163" s="15" t="e">
        <f>IF(P3163="NR",0,IF(F3163&lt;5,0,IF(P3163=1,VLOOKUP(F3163,IC!$G$1:$I$8,3,TRUE),
IF(P3163=2,VLOOKUP(F3163,IC!$K$1:$M$8,3,TRUE),
IF(P3163=3,VLOOKUP(F3163,IC!$O$1:$Q$8,3,TRUE),IF(P3163=4,VLOOKUP(F3163,IC!$S$2:$U$9,3,TRUE),
"erreur"))))))</f>
        <v>#N/A</v>
      </c>
      <c r="R3163" s="16" t="e">
        <f>IF(OR(V3163="NA",V3163="Transit",V3163&lt;Listes!$F$1),"non applicable",F3163/V3163)</f>
        <v>#N/A</v>
      </c>
      <c r="S3163" s="16" t="e">
        <f>IF(W3163="Transit","Non applicable",IF(AND(W3163="été",T3163&gt;Listes!F3162),F3163/T3163,IF(AND(W3163="Hiver",Hierarchisation!U3163&gt;Listes!F3162),F3163/U3163,"non applicable")))</f>
        <v>#N/A</v>
      </c>
      <c r="T3163" s="17" t="e">
        <f>IF(K3163="Centre",VLOOKUP(E3163,effectifs_ete,3,FALSE),IF(Hierarchisation!K3163="Grand Nord",VLOOKUP(Hierarchisation!E3163,effectifs_ete,4,FALSE),IF(Hierarchisation!K3163="Nord Est",VLOOKUP(Hierarchisation!E3163,effectifs_ete,5,FALSE),IF(Hierarchisation!K3163="Nord Ouest",VLOOKUP(Hierarchisation!E3163,effectifs_ete,6,FALSE),IF(Hierarchisation!K3163="Sud Est",VLOOKUP(Hierarchisation!E3163,effectifs_ete,7,FALSE),IF(Hierarchisation!K3163="Sud Ouest",VLOOKUP(Hierarchisation!E3163,effectifs_ete,8,FALSE),"Erreur Région"))))))</f>
        <v>#N/A</v>
      </c>
      <c r="U3163" s="17" t="e">
        <f>IF(K3163="Centre",VLOOKUP(E3163,effectifs_hiver,3,FALSE),IF(Hierarchisation!K3163="Grand Nord",VLOOKUP(Hierarchisation!E3163,effectifs_hiver,4,FALSE),IF(Hierarchisation!K3163="Nord Est",VLOOKUP(Hierarchisation!E3163,effectifs_hiver,5,FALSE),IF(Hierarchisation!K3163="Nord Ouest",VLOOKUP(Hierarchisation!E3163,effectifs_hiver,6,FALSE),IF(Hierarchisation!K3163="Sud Est",VLOOKUP(Hierarchisation!E3163,effectifs_hiver,7,FALSE),IF(Hierarchisation!K3163="Sud Ouest",VLOOKUP(Hierarchisation!E3163,effectifs_hiver,8,FALSE),"Erreur Région"))))))</f>
        <v>#N/A</v>
      </c>
      <c r="V3163" s="17" t="e">
        <f>IF(W3163="Transit","Transit",IF(W3163="hiver",VLOOKUP(E3163,'EFFECTIFS Hiver'!$A:$I,9,FALSE),IF(W3163="été",VLOOKUP(E3163,'EFFECTIFS Eté'!$A:$I,9,FALSE),"Erreur saison")))</f>
        <v>#N/A</v>
      </c>
      <c r="W3163" s="18" t="e">
        <f>VLOOKUP(D3163,Listes!B:C,2,FALSE)</f>
        <v>#N/A</v>
      </c>
    </row>
    <row r="3164" spans="1:23" ht="15.75" customHeight="1">
      <c r="A3164" s="11"/>
      <c r="B3164" s="11"/>
      <c r="C3164" s="11"/>
      <c r="D3164" s="11"/>
      <c r="E3164" s="11"/>
      <c r="F3164" s="11"/>
      <c r="G3164" s="11" t="e">
        <f>VLOOKUP(E3164,TAXONS!B:C,2,FALSE)</f>
        <v>#N/A</v>
      </c>
      <c r="H3164" s="13">
        <f t="shared" si="248"/>
        <v>0</v>
      </c>
      <c r="I3164" s="12" t="e">
        <f t="shared" si="249"/>
        <v>#N/A</v>
      </c>
      <c r="J3164" s="14" t="e">
        <f t="shared" si="250"/>
        <v>#N/A</v>
      </c>
      <c r="K3164" s="15" t="e">
        <f>VLOOKUP(B3164,REGIONS!A:D,4,FALSE)</f>
        <v>#N/A</v>
      </c>
      <c r="L3164" s="19" t="e">
        <f>VLOOKUP(G3164,Sensibilité!$A:$L,12,FALSE)</f>
        <v>#N/A</v>
      </c>
      <c r="M3164" s="19" t="e">
        <f t="shared" si="251"/>
        <v>#N/A</v>
      </c>
      <c r="N3164" s="19" t="e">
        <f t="shared" si="252"/>
        <v>#N/A</v>
      </c>
      <c r="O3164" s="15" t="str">
        <f>IF(D3164=Listes!$B$6,"SWARMING",IF(OR(D3164=Listes!$B$1,D3164=Listes!$B$2,D3164=Listes!$B$5),2,IF(OR(D3164=Listes!$B$3,D3164=Listes!$B$4),1,"erreur colonne D")))</f>
        <v>SWARMING</v>
      </c>
      <c r="P3164" s="15" t="e">
        <f>IF(OR(W3164="Hiver",W3164="Transit"),VLOOKUP(E3164,IC!A:E,4,FALSE),IF(W3164="été",VLOOKUP(E3164,IC!A:E,3,FALSE),"erreur"))</f>
        <v>#N/A</v>
      </c>
      <c r="Q3164" s="15" t="e">
        <f>IF(P3164="NR",0,IF(F3164&lt;5,0,IF(P3164=1,VLOOKUP(F3164,IC!$G$1:$I$8,3,TRUE),
IF(P3164=2,VLOOKUP(F3164,IC!$K$1:$M$8,3,TRUE),
IF(P3164=3,VLOOKUP(F3164,IC!$O$1:$Q$8,3,TRUE),IF(P3164=4,VLOOKUP(F3164,IC!$S$2:$U$9,3,TRUE),
"erreur"))))))</f>
        <v>#N/A</v>
      </c>
      <c r="R3164" s="16" t="e">
        <f>IF(OR(V3164="NA",V3164="Transit",V3164&lt;Listes!$F$1),"non applicable",F3164/V3164)</f>
        <v>#N/A</v>
      </c>
      <c r="S3164" s="16" t="e">
        <f>IF(W3164="Transit","Non applicable",IF(AND(W3164="été",T3164&gt;Listes!F3163),F3164/T3164,IF(AND(W3164="Hiver",Hierarchisation!U3164&gt;Listes!F3163),F3164/U3164,"non applicable")))</f>
        <v>#N/A</v>
      </c>
      <c r="T3164" s="17" t="e">
        <f>IF(K3164="Centre",VLOOKUP(E3164,effectifs_ete,3,FALSE),IF(Hierarchisation!K3164="Grand Nord",VLOOKUP(Hierarchisation!E3164,effectifs_ete,4,FALSE),IF(Hierarchisation!K3164="Nord Est",VLOOKUP(Hierarchisation!E3164,effectifs_ete,5,FALSE),IF(Hierarchisation!K3164="Nord Ouest",VLOOKUP(Hierarchisation!E3164,effectifs_ete,6,FALSE),IF(Hierarchisation!K3164="Sud Est",VLOOKUP(Hierarchisation!E3164,effectifs_ete,7,FALSE),IF(Hierarchisation!K3164="Sud Ouest",VLOOKUP(Hierarchisation!E3164,effectifs_ete,8,FALSE),"Erreur Région"))))))</f>
        <v>#N/A</v>
      </c>
      <c r="U3164" s="17" t="e">
        <f>IF(K3164="Centre",VLOOKUP(E3164,effectifs_hiver,3,FALSE),IF(Hierarchisation!K3164="Grand Nord",VLOOKUP(Hierarchisation!E3164,effectifs_hiver,4,FALSE),IF(Hierarchisation!K3164="Nord Est",VLOOKUP(Hierarchisation!E3164,effectifs_hiver,5,FALSE),IF(Hierarchisation!K3164="Nord Ouest",VLOOKUP(Hierarchisation!E3164,effectifs_hiver,6,FALSE),IF(Hierarchisation!K3164="Sud Est",VLOOKUP(Hierarchisation!E3164,effectifs_hiver,7,FALSE),IF(Hierarchisation!K3164="Sud Ouest",VLOOKUP(Hierarchisation!E3164,effectifs_hiver,8,FALSE),"Erreur Région"))))))</f>
        <v>#N/A</v>
      </c>
      <c r="V3164" s="17" t="e">
        <f>IF(W3164="Transit","Transit",IF(W3164="hiver",VLOOKUP(E3164,'EFFECTIFS Hiver'!$A:$I,9,FALSE),IF(W3164="été",VLOOKUP(E3164,'EFFECTIFS Eté'!$A:$I,9,FALSE),"Erreur saison")))</f>
        <v>#N/A</v>
      </c>
      <c r="W3164" s="18" t="e">
        <f>VLOOKUP(D3164,Listes!B:C,2,FALSE)</f>
        <v>#N/A</v>
      </c>
    </row>
    <row r="3165" spans="1:23" ht="15.75" customHeight="1">
      <c r="A3165" s="11"/>
      <c r="B3165" s="11"/>
      <c r="C3165" s="11"/>
      <c r="D3165" s="11"/>
      <c r="E3165" s="11"/>
      <c r="F3165" s="11"/>
      <c r="G3165" s="11" t="e">
        <f>VLOOKUP(E3165,TAXONS!B:C,2,FALSE)</f>
        <v>#N/A</v>
      </c>
      <c r="H3165" s="13">
        <f t="shared" si="248"/>
        <v>0</v>
      </c>
      <c r="I3165" s="12" t="e">
        <f t="shared" si="249"/>
        <v>#N/A</v>
      </c>
      <c r="J3165" s="14" t="e">
        <f t="shared" si="250"/>
        <v>#N/A</v>
      </c>
      <c r="K3165" s="15" t="e">
        <f>VLOOKUP(B3165,REGIONS!A:D,4,FALSE)</f>
        <v>#N/A</v>
      </c>
      <c r="L3165" s="19" t="e">
        <f>VLOOKUP(G3165,Sensibilité!$A:$L,12,FALSE)</f>
        <v>#N/A</v>
      </c>
      <c r="M3165" s="19" t="e">
        <f t="shared" si="251"/>
        <v>#N/A</v>
      </c>
      <c r="N3165" s="19" t="e">
        <f t="shared" si="252"/>
        <v>#N/A</v>
      </c>
      <c r="O3165" s="15" t="str">
        <f>IF(D3165=Listes!$B$6,"SWARMING",IF(OR(D3165=Listes!$B$1,D3165=Listes!$B$2,D3165=Listes!$B$5),2,IF(OR(D3165=Listes!$B$3,D3165=Listes!$B$4),1,"erreur colonne D")))</f>
        <v>SWARMING</v>
      </c>
      <c r="P3165" s="15" t="e">
        <f>IF(OR(W3165="Hiver",W3165="Transit"),VLOOKUP(E3165,IC!A:E,4,FALSE),IF(W3165="été",VLOOKUP(E3165,IC!A:E,3,FALSE),"erreur"))</f>
        <v>#N/A</v>
      </c>
      <c r="Q3165" s="15" t="e">
        <f>IF(P3165="NR",0,IF(F3165&lt;5,0,IF(P3165=1,VLOOKUP(F3165,IC!$G$1:$I$8,3,TRUE),
IF(P3165=2,VLOOKUP(F3165,IC!$K$1:$M$8,3,TRUE),
IF(P3165=3,VLOOKUP(F3165,IC!$O$1:$Q$8,3,TRUE),IF(P3165=4,VLOOKUP(F3165,IC!$S$2:$U$9,3,TRUE),
"erreur"))))))</f>
        <v>#N/A</v>
      </c>
      <c r="R3165" s="16" t="e">
        <f>IF(OR(V3165="NA",V3165="Transit",V3165&lt;Listes!$F$1),"non applicable",F3165/V3165)</f>
        <v>#N/A</v>
      </c>
      <c r="S3165" s="16" t="e">
        <f>IF(W3165="Transit","Non applicable",IF(AND(W3165="été",T3165&gt;Listes!F3164),F3165/T3165,IF(AND(W3165="Hiver",Hierarchisation!U3165&gt;Listes!F3164),F3165/U3165,"non applicable")))</f>
        <v>#N/A</v>
      </c>
      <c r="T3165" s="17" t="e">
        <f>IF(K3165="Centre",VLOOKUP(E3165,effectifs_ete,3,FALSE),IF(Hierarchisation!K3165="Grand Nord",VLOOKUP(Hierarchisation!E3165,effectifs_ete,4,FALSE),IF(Hierarchisation!K3165="Nord Est",VLOOKUP(Hierarchisation!E3165,effectifs_ete,5,FALSE),IF(Hierarchisation!K3165="Nord Ouest",VLOOKUP(Hierarchisation!E3165,effectifs_ete,6,FALSE),IF(Hierarchisation!K3165="Sud Est",VLOOKUP(Hierarchisation!E3165,effectifs_ete,7,FALSE),IF(Hierarchisation!K3165="Sud Ouest",VLOOKUP(Hierarchisation!E3165,effectifs_ete,8,FALSE),"Erreur Région"))))))</f>
        <v>#N/A</v>
      </c>
      <c r="U3165" s="17" t="e">
        <f>IF(K3165="Centre",VLOOKUP(E3165,effectifs_hiver,3,FALSE),IF(Hierarchisation!K3165="Grand Nord",VLOOKUP(Hierarchisation!E3165,effectifs_hiver,4,FALSE),IF(Hierarchisation!K3165="Nord Est",VLOOKUP(Hierarchisation!E3165,effectifs_hiver,5,FALSE),IF(Hierarchisation!K3165="Nord Ouest",VLOOKUP(Hierarchisation!E3165,effectifs_hiver,6,FALSE),IF(Hierarchisation!K3165="Sud Est",VLOOKUP(Hierarchisation!E3165,effectifs_hiver,7,FALSE),IF(Hierarchisation!K3165="Sud Ouest",VLOOKUP(Hierarchisation!E3165,effectifs_hiver,8,FALSE),"Erreur Région"))))))</f>
        <v>#N/A</v>
      </c>
      <c r="V3165" s="17" t="e">
        <f>IF(W3165="Transit","Transit",IF(W3165="hiver",VLOOKUP(E3165,'EFFECTIFS Hiver'!$A:$I,9,FALSE),IF(W3165="été",VLOOKUP(E3165,'EFFECTIFS Eté'!$A:$I,9,FALSE),"Erreur saison")))</f>
        <v>#N/A</v>
      </c>
      <c r="W3165" s="18" t="e">
        <f>VLOOKUP(D3165,Listes!B:C,2,FALSE)</f>
        <v>#N/A</v>
      </c>
    </row>
    <row r="3166" spans="1:23" ht="15.75" customHeight="1">
      <c r="A3166" s="11"/>
      <c r="B3166" s="11"/>
      <c r="C3166" s="11"/>
      <c r="D3166" s="11"/>
      <c r="E3166" s="11"/>
      <c r="F3166" s="11"/>
      <c r="G3166" s="11" t="e">
        <f>VLOOKUP(E3166,TAXONS!B:C,2,FALSE)</f>
        <v>#N/A</v>
      </c>
      <c r="H3166" s="13">
        <f t="shared" si="248"/>
        <v>0</v>
      </c>
      <c r="I3166" s="12" t="e">
        <f t="shared" si="249"/>
        <v>#N/A</v>
      </c>
      <c r="J3166" s="14" t="e">
        <f t="shared" si="250"/>
        <v>#N/A</v>
      </c>
      <c r="K3166" s="15" t="e">
        <f>VLOOKUP(B3166,REGIONS!A:D,4,FALSE)</f>
        <v>#N/A</v>
      </c>
      <c r="L3166" s="19" t="e">
        <f>VLOOKUP(G3166,Sensibilité!$A:$L,12,FALSE)</f>
        <v>#N/A</v>
      </c>
      <c r="M3166" s="19" t="e">
        <f t="shared" si="251"/>
        <v>#N/A</v>
      </c>
      <c r="N3166" s="19" t="e">
        <f t="shared" si="252"/>
        <v>#N/A</v>
      </c>
      <c r="O3166" s="15" t="str">
        <f>IF(D3166=Listes!$B$6,"SWARMING",IF(OR(D3166=Listes!$B$1,D3166=Listes!$B$2,D3166=Listes!$B$5),2,IF(OR(D3166=Listes!$B$3,D3166=Listes!$B$4),1,"erreur colonne D")))</f>
        <v>SWARMING</v>
      </c>
      <c r="P3166" s="15" t="e">
        <f>IF(OR(W3166="Hiver",W3166="Transit"),VLOOKUP(E3166,IC!A:E,4,FALSE),IF(W3166="été",VLOOKUP(E3166,IC!A:E,3,FALSE),"erreur"))</f>
        <v>#N/A</v>
      </c>
      <c r="Q3166" s="15" t="e">
        <f>IF(P3166="NR",0,IF(F3166&lt;5,0,IF(P3166=1,VLOOKUP(F3166,IC!$G$1:$I$8,3,TRUE),
IF(P3166=2,VLOOKUP(F3166,IC!$K$1:$M$8,3,TRUE),
IF(P3166=3,VLOOKUP(F3166,IC!$O$1:$Q$8,3,TRUE),IF(P3166=4,VLOOKUP(F3166,IC!$S$2:$U$9,3,TRUE),
"erreur"))))))</f>
        <v>#N/A</v>
      </c>
      <c r="R3166" s="16" t="e">
        <f>IF(OR(V3166="NA",V3166="Transit",V3166&lt;Listes!$F$1),"non applicable",F3166/V3166)</f>
        <v>#N/A</v>
      </c>
      <c r="S3166" s="16" t="e">
        <f>IF(W3166="Transit","Non applicable",IF(AND(W3166="été",T3166&gt;Listes!F3165),F3166/T3166,IF(AND(W3166="Hiver",Hierarchisation!U3166&gt;Listes!F3165),F3166/U3166,"non applicable")))</f>
        <v>#N/A</v>
      </c>
      <c r="T3166" s="17" t="e">
        <f>IF(K3166="Centre",VLOOKUP(E3166,effectifs_ete,3,FALSE),IF(Hierarchisation!K3166="Grand Nord",VLOOKUP(Hierarchisation!E3166,effectifs_ete,4,FALSE),IF(Hierarchisation!K3166="Nord Est",VLOOKUP(Hierarchisation!E3166,effectifs_ete,5,FALSE),IF(Hierarchisation!K3166="Nord Ouest",VLOOKUP(Hierarchisation!E3166,effectifs_ete,6,FALSE),IF(Hierarchisation!K3166="Sud Est",VLOOKUP(Hierarchisation!E3166,effectifs_ete,7,FALSE),IF(Hierarchisation!K3166="Sud Ouest",VLOOKUP(Hierarchisation!E3166,effectifs_ete,8,FALSE),"Erreur Région"))))))</f>
        <v>#N/A</v>
      </c>
      <c r="U3166" s="17" t="e">
        <f>IF(K3166="Centre",VLOOKUP(E3166,effectifs_hiver,3,FALSE),IF(Hierarchisation!K3166="Grand Nord",VLOOKUP(Hierarchisation!E3166,effectifs_hiver,4,FALSE),IF(Hierarchisation!K3166="Nord Est",VLOOKUP(Hierarchisation!E3166,effectifs_hiver,5,FALSE),IF(Hierarchisation!K3166="Nord Ouest",VLOOKUP(Hierarchisation!E3166,effectifs_hiver,6,FALSE),IF(Hierarchisation!K3166="Sud Est",VLOOKUP(Hierarchisation!E3166,effectifs_hiver,7,FALSE),IF(Hierarchisation!K3166="Sud Ouest",VLOOKUP(Hierarchisation!E3166,effectifs_hiver,8,FALSE),"Erreur Région"))))))</f>
        <v>#N/A</v>
      </c>
      <c r="V3166" s="17" t="e">
        <f>IF(W3166="Transit","Transit",IF(W3166="hiver",VLOOKUP(E3166,'EFFECTIFS Hiver'!$A:$I,9,FALSE),IF(W3166="été",VLOOKUP(E3166,'EFFECTIFS Eté'!$A:$I,9,FALSE),"Erreur saison")))</f>
        <v>#N/A</v>
      </c>
      <c r="W3166" s="18" t="e">
        <f>VLOOKUP(D3166,Listes!B:C,2,FALSE)</f>
        <v>#N/A</v>
      </c>
    </row>
    <row r="3167" spans="1:23" ht="15.75" customHeight="1">
      <c r="A3167" s="11"/>
      <c r="B3167" s="11"/>
      <c r="C3167" s="11"/>
      <c r="D3167" s="11"/>
      <c r="E3167" s="11"/>
      <c r="F3167" s="11"/>
      <c r="G3167" s="11" t="e">
        <f>VLOOKUP(E3167,TAXONS!B:C,2,FALSE)</f>
        <v>#N/A</v>
      </c>
      <c r="H3167" s="13">
        <f t="shared" si="248"/>
        <v>0</v>
      </c>
      <c r="I3167" s="12" t="e">
        <f t="shared" si="249"/>
        <v>#N/A</v>
      </c>
      <c r="J3167" s="14" t="e">
        <f t="shared" si="250"/>
        <v>#N/A</v>
      </c>
      <c r="K3167" s="15" t="e">
        <f>VLOOKUP(B3167,REGIONS!A:D,4,FALSE)</f>
        <v>#N/A</v>
      </c>
      <c r="L3167" s="19" t="e">
        <f>VLOOKUP(G3167,Sensibilité!$A:$L,12,FALSE)</f>
        <v>#N/A</v>
      </c>
      <c r="M3167" s="19" t="e">
        <f t="shared" si="251"/>
        <v>#N/A</v>
      </c>
      <c r="N3167" s="19" t="e">
        <f t="shared" si="252"/>
        <v>#N/A</v>
      </c>
      <c r="O3167" s="15" t="str">
        <f>IF(D3167=Listes!$B$6,"SWARMING",IF(OR(D3167=Listes!$B$1,D3167=Listes!$B$2,D3167=Listes!$B$5),2,IF(OR(D3167=Listes!$B$3,D3167=Listes!$B$4),1,"erreur colonne D")))</f>
        <v>SWARMING</v>
      </c>
      <c r="P3167" s="15" t="e">
        <f>IF(OR(W3167="Hiver",W3167="Transit"),VLOOKUP(E3167,IC!A:E,4,FALSE),IF(W3167="été",VLOOKUP(E3167,IC!A:E,3,FALSE),"erreur"))</f>
        <v>#N/A</v>
      </c>
      <c r="Q3167" s="15" t="e">
        <f>IF(P3167="NR",0,IF(F3167&lt;5,0,IF(P3167=1,VLOOKUP(F3167,IC!$G$1:$I$8,3,TRUE),
IF(P3167=2,VLOOKUP(F3167,IC!$K$1:$M$8,3,TRUE),
IF(P3167=3,VLOOKUP(F3167,IC!$O$1:$Q$8,3,TRUE),IF(P3167=4,VLOOKUP(F3167,IC!$S$2:$U$9,3,TRUE),
"erreur"))))))</f>
        <v>#N/A</v>
      </c>
      <c r="R3167" s="16" t="e">
        <f>IF(OR(V3167="NA",V3167="Transit",V3167&lt;Listes!$F$1),"non applicable",F3167/V3167)</f>
        <v>#N/A</v>
      </c>
      <c r="S3167" s="16" t="e">
        <f>IF(W3167="Transit","Non applicable",IF(AND(W3167="été",T3167&gt;Listes!F3166),F3167/T3167,IF(AND(W3167="Hiver",Hierarchisation!U3167&gt;Listes!F3166),F3167/U3167,"non applicable")))</f>
        <v>#N/A</v>
      </c>
      <c r="T3167" s="17" t="e">
        <f>IF(K3167="Centre",VLOOKUP(E3167,effectifs_ete,3,FALSE),IF(Hierarchisation!K3167="Grand Nord",VLOOKUP(Hierarchisation!E3167,effectifs_ete,4,FALSE),IF(Hierarchisation!K3167="Nord Est",VLOOKUP(Hierarchisation!E3167,effectifs_ete,5,FALSE),IF(Hierarchisation!K3167="Nord Ouest",VLOOKUP(Hierarchisation!E3167,effectifs_ete,6,FALSE),IF(Hierarchisation!K3167="Sud Est",VLOOKUP(Hierarchisation!E3167,effectifs_ete,7,FALSE),IF(Hierarchisation!K3167="Sud Ouest",VLOOKUP(Hierarchisation!E3167,effectifs_ete,8,FALSE),"Erreur Région"))))))</f>
        <v>#N/A</v>
      </c>
      <c r="U3167" s="17" t="e">
        <f>IF(K3167="Centre",VLOOKUP(E3167,effectifs_hiver,3,FALSE),IF(Hierarchisation!K3167="Grand Nord",VLOOKUP(Hierarchisation!E3167,effectifs_hiver,4,FALSE),IF(Hierarchisation!K3167="Nord Est",VLOOKUP(Hierarchisation!E3167,effectifs_hiver,5,FALSE),IF(Hierarchisation!K3167="Nord Ouest",VLOOKUP(Hierarchisation!E3167,effectifs_hiver,6,FALSE),IF(Hierarchisation!K3167="Sud Est",VLOOKUP(Hierarchisation!E3167,effectifs_hiver,7,FALSE),IF(Hierarchisation!K3167="Sud Ouest",VLOOKUP(Hierarchisation!E3167,effectifs_hiver,8,FALSE),"Erreur Région"))))))</f>
        <v>#N/A</v>
      </c>
      <c r="V3167" s="17" t="e">
        <f>IF(W3167="Transit","Transit",IF(W3167="hiver",VLOOKUP(E3167,'EFFECTIFS Hiver'!$A:$I,9,FALSE),IF(W3167="été",VLOOKUP(E3167,'EFFECTIFS Eté'!$A:$I,9,FALSE),"Erreur saison")))</f>
        <v>#N/A</v>
      </c>
      <c r="W3167" s="18" t="e">
        <f>VLOOKUP(D3167,Listes!B:C,2,FALSE)</f>
        <v>#N/A</v>
      </c>
    </row>
    <row r="3168" spans="1:23" ht="15.75" customHeight="1">
      <c r="A3168" s="11"/>
      <c r="B3168" s="11"/>
      <c r="C3168" s="11"/>
      <c r="D3168" s="11"/>
      <c r="E3168" s="11"/>
      <c r="F3168" s="11"/>
      <c r="G3168" s="11" t="e">
        <f>VLOOKUP(E3168,TAXONS!B:C,2,FALSE)</f>
        <v>#N/A</v>
      </c>
      <c r="H3168" s="13">
        <f t="shared" si="248"/>
        <v>0</v>
      </c>
      <c r="I3168" s="12" t="e">
        <f t="shared" si="249"/>
        <v>#N/A</v>
      </c>
      <c r="J3168" s="14" t="e">
        <f t="shared" si="250"/>
        <v>#N/A</v>
      </c>
      <c r="K3168" s="15" t="e">
        <f>VLOOKUP(B3168,REGIONS!A:D,4,FALSE)</f>
        <v>#N/A</v>
      </c>
      <c r="L3168" s="19" t="e">
        <f>VLOOKUP(G3168,Sensibilité!$A:$L,12,FALSE)</f>
        <v>#N/A</v>
      </c>
      <c r="M3168" s="19" t="e">
        <f t="shared" si="251"/>
        <v>#N/A</v>
      </c>
      <c r="N3168" s="19" t="e">
        <f t="shared" si="252"/>
        <v>#N/A</v>
      </c>
      <c r="O3168" s="15" t="str">
        <f>IF(D3168=Listes!$B$6,"SWARMING",IF(OR(D3168=Listes!$B$1,D3168=Listes!$B$2,D3168=Listes!$B$5),2,IF(OR(D3168=Listes!$B$3,D3168=Listes!$B$4),1,"erreur colonne D")))</f>
        <v>SWARMING</v>
      </c>
      <c r="P3168" s="15" t="e">
        <f>IF(OR(W3168="Hiver",W3168="Transit"),VLOOKUP(E3168,IC!A:E,4,FALSE),IF(W3168="été",VLOOKUP(E3168,IC!A:E,3,FALSE),"erreur"))</f>
        <v>#N/A</v>
      </c>
      <c r="Q3168" s="15" t="e">
        <f>IF(P3168="NR",0,IF(F3168&lt;5,0,IF(P3168=1,VLOOKUP(F3168,IC!$G$1:$I$8,3,TRUE),
IF(P3168=2,VLOOKUP(F3168,IC!$K$1:$M$8,3,TRUE),
IF(P3168=3,VLOOKUP(F3168,IC!$O$1:$Q$8,3,TRUE),IF(P3168=4,VLOOKUP(F3168,IC!$S$2:$U$9,3,TRUE),
"erreur"))))))</f>
        <v>#N/A</v>
      </c>
      <c r="R3168" s="16" t="e">
        <f>IF(OR(V3168="NA",V3168="Transit",V3168&lt;Listes!$F$1),"non applicable",F3168/V3168)</f>
        <v>#N/A</v>
      </c>
      <c r="S3168" s="16" t="e">
        <f>IF(W3168="Transit","Non applicable",IF(AND(W3168="été",T3168&gt;Listes!F3167),F3168/T3168,IF(AND(W3168="Hiver",Hierarchisation!U3168&gt;Listes!F3167),F3168/U3168,"non applicable")))</f>
        <v>#N/A</v>
      </c>
      <c r="T3168" s="17" t="e">
        <f>IF(K3168="Centre",VLOOKUP(E3168,effectifs_ete,3,FALSE),IF(Hierarchisation!K3168="Grand Nord",VLOOKUP(Hierarchisation!E3168,effectifs_ete,4,FALSE),IF(Hierarchisation!K3168="Nord Est",VLOOKUP(Hierarchisation!E3168,effectifs_ete,5,FALSE),IF(Hierarchisation!K3168="Nord Ouest",VLOOKUP(Hierarchisation!E3168,effectifs_ete,6,FALSE),IF(Hierarchisation!K3168="Sud Est",VLOOKUP(Hierarchisation!E3168,effectifs_ete,7,FALSE),IF(Hierarchisation!K3168="Sud Ouest",VLOOKUP(Hierarchisation!E3168,effectifs_ete,8,FALSE),"Erreur Région"))))))</f>
        <v>#N/A</v>
      </c>
      <c r="U3168" s="17" t="e">
        <f>IF(K3168="Centre",VLOOKUP(E3168,effectifs_hiver,3,FALSE),IF(Hierarchisation!K3168="Grand Nord",VLOOKUP(Hierarchisation!E3168,effectifs_hiver,4,FALSE),IF(Hierarchisation!K3168="Nord Est",VLOOKUP(Hierarchisation!E3168,effectifs_hiver,5,FALSE),IF(Hierarchisation!K3168="Nord Ouest",VLOOKUP(Hierarchisation!E3168,effectifs_hiver,6,FALSE),IF(Hierarchisation!K3168="Sud Est",VLOOKUP(Hierarchisation!E3168,effectifs_hiver,7,FALSE),IF(Hierarchisation!K3168="Sud Ouest",VLOOKUP(Hierarchisation!E3168,effectifs_hiver,8,FALSE),"Erreur Région"))))))</f>
        <v>#N/A</v>
      </c>
      <c r="V3168" s="17" t="e">
        <f>IF(W3168="Transit","Transit",IF(W3168="hiver",VLOOKUP(E3168,'EFFECTIFS Hiver'!$A:$I,9,FALSE),IF(W3168="été",VLOOKUP(E3168,'EFFECTIFS Eté'!$A:$I,9,FALSE),"Erreur saison")))</f>
        <v>#N/A</v>
      </c>
      <c r="W3168" s="18" t="e">
        <f>VLOOKUP(D3168,Listes!B:C,2,FALSE)</f>
        <v>#N/A</v>
      </c>
    </row>
    <row r="3169" spans="1:23" ht="15.75" customHeight="1">
      <c r="A3169" s="11"/>
      <c r="B3169" s="11"/>
      <c r="C3169" s="11"/>
      <c r="D3169" s="11"/>
      <c r="E3169" s="11"/>
      <c r="F3169" s="11"/>
      <c r="G3169" s="11" t="e">
        <f>VLOOKUP(E3169,TAXONS!B:C,2,FALSE)</f>
        <v>#N/A</v>
      </c>
      <c r="H3169" s="13">
        <f t="shared" si="248"/>
        <v>0</v>
      </c>
      <c r="I3169" s="12" t="e">
        <f t="shared" si="249"/>
        <v>#N/A</v>
      </c>
      <c r="J3169" s="14" t="e">
        <f t="shared" si="250"/>
        <v>#N/A</v>
      </c>
      <c r="K3169" s="15" t="e">
        <f>VLOOKUP(B3169,REGIONS!A:D,4,FALSE)</f>
        <v>#N/A</v>
      </c>
      <c r="L3169" s="19" t="e">
        <f>VLOOKUP(G3169,Sensibilité!$A:$L,12,FALSE)</f>
        <v>#N/A</v>
      </c>
      <c r="M3169" s="19" t="e">
        <f t="shared" si="251"/>
        <v>#N/A</v>
      </c>
      <c r="N3169" s="19" t="e">
        <f t="shared" si="252"/>
        <v>#N/A</v>
      </c>
      <c r="O3169" s="15" t="str">
        <f>IF(D3169=Listes!$B$6,"SWARMING",IF(OR(D3169=Listes!$B$1,D3169=Listes!$B$2,D3169=Listes!$B$5),2,IF(OR(D3169=Listes!$B$3,D3169=Listes!$B$4),1,"erreur colonne D")))</f>
        <v>SWARMING</v>
      </c>
      <c r="P3169" s="15" t="e">
        <f>IF(OR(W3169="Hiver",W3169="Transit"),VLOOKUP(E3169,IC!A:E,4,FALSE),IF(W3169="été",VLOOKUP(E3169,IC!A:E,3,FALSE),"erreur"))</f>
        <v>#N/A</v>
      </c>
      <c r="Q3169" s="15" t="e">
        <f>IF(P3169="NR",0,IF(F3169&lt;5,0,IF(P3169=1,VLOOKUP(F3169,IC!$G$1:$I$8,3,TRUE),
IF(P3169=2,VLOOKUP(F3169,IC!$K$1:$M$8,3,TRUE),
IF(P3169=3,VLOOKUP(F3169,IC!$O$1:$Q$8,3,TRUE),IF(P3169=4,VLOOKUP(F3169,IC!$S$2:$U$9,3,TRUE),
"erreur"))))))</f>
        <v>#N/A</v>
      </c>
      <c r="R3169" s="16" t="e">
        <f>IF(OR(V3169="NA",V3169="Transit",V3169&lt;Listes!$F$1),"non applicable",F3169/V3169)</f>
        <v>#N/A</v>
      </c>
      <c r="S3169" s="16" t="e">
        <f>IF(W3169="Transit","Non applicable",IF(AND(W3169="été",T3169&gt;Listes!F3168),F3169/T3169,IF(AND(W3169="Hiver",Hierarchisation!U3169&gt;Listes!F3168),F3169/U3169,"non applicable")))</f>
        <v>#N/A</v>
      </c>
      <c r="T3169" s="17" t="e">
        <f>IF(K3169="Centre",VLOOKUP(E3169,effectifs_ete,3,FALSE),IF(Hierarchisation!K3169="Grand Nord",VLOOKUP(Hierarchisation!E3169,effectifs_ete,4,FALSE),IF(Hierarchisation!K3169="Nord Est",VLOOKUP(Hierarchisation!E3169,effectifs_ete,5,FALSE),IF(Hierarchisation!K3169="Nord Ouest",VLOOKUP(Hierarchisation!E3169,effectifs_ete,6,FALSE),IF(Hierarchisation!K3169="Sud Est",VLOOKUP(Hierarchisation!E3169,effectifs_ete,7,FALSE),IF(Hierarchisation!K3169="Sud Ouest",VLOOKUP(Hierarchisation!E3169,effectifs_ete,8,FALSE),"Erreur Région"))))))</f>
        <v>#N/A</v>
      </c>
      <c r="U3169" s="17" t="e">
        <f>IF(K3169="Centre",VLOOKUP(E3169,effectifs_hiver,3,FALSE),IF(Hierarchisation!K3169="Grand Nord",VLOOKUP(Hierarchisation!E3169,effectifs_hiver,4,FALSE),IF(Hierarchisation!K3169="Nord Est",VLOOKUP(Hierarchisation!E3169,effectifs_hiver,5,FALSE),IF(Hierarchisation!K3169="Nord Ouest",VLOOKUP(Hierarchisation!E3169,effectifs_hiver,6,FALSE),IF(Hierarchisation!K3169="Sud Est",VLOOKUP(Hierarchisation!E3169,effectifs_hiver,7,FALSE),IF(Hierarchisation!K3169="Sud Ouest",VLOOKUP(Hierarchisation!E3169,effectifs_hiver,8,FALSE),"Erreur Région"))))))</f>
        <v>#N/A</v>
      </c>
      <c r="V3169" s="17" t="e">
        <f>IF(W3169="Transit","Transit",IF(W3169="hiver",VLOOKUP(E3169,'EFFECTIFS Hiver'!$A:$I,9,FALSE),IF(W3169="été",VLOOKUP(E3169,'EFFECTIFS Eté'!$A:$I,9,FALSE),"Erreur saison")))</f>
        <v>#N/A</v>
      </c>
      <c r="W3169" s="18" t="e">
        <f>VLOOKUP(D3169,Listes!B:C,2,FALSE)</f>
        <v>#N/A</v>
      </c>
    </row>
    <row r="3170" spans="1:23" ht="15.75" customHeight="1">
      <c r="A3170" s="11"/>
      <c r="B3170" s="11"/>
      <c r="C3170" s="11"/>
      <c r="D3170" s="11"/>
      <c r="E3170" s="11"/>
      <c r="F3170" s="11"/>
      <c r="G3170" s="11" t="e">
        <f>VLOOKUP(E3170,TAXONS!B:C,2,FALSE)</f>
        <v>#N/A</v>
      </c>
      <c r="H3170" s="13">
        <f t="shared" si="248"/>
        <v>0</v>
      </c>
      <c r="I3170" s="12" t="e">
        <f t="shared" si="249"/>
        <v>#N/A</v>
      </c>
      <c r="J3170" s="14" t="e">
        <f t="shared" si="250"/>
        <v>#N/A</v>
      </c>
      <c r="K3170" s="15" t="e">
        <f>VLOOKUP(B3170,REGIONS!A:D,4,FALSE)</f>
        <v>#N/A</v>
      </c>
      <c r="L3170" s="19" t="e">
        <f>VLOOKUP(G3170,Sensibilité!$A:$L,12,FALSE)</f>
        <v>#N/A</v>
      </c>
      <c r="M3170" s="19" t="e">
        <f t="shared" si="251"/>
        <v>#N/A</v>
      </c>
      <c r="N3170" s="19" t="e">
        <f t="shared" si="252"/>
        <v>#N/A</v>
      </c>
      <c r="O3170" s="15" t="str">
        <f>IF(D3170=Listes!$B$6,"SWARMING",IF(OR(D3170=Listes!$B$1,D3170=Listes!$B$2,D3170=Listes!$B$5),2,IF(OR(D3170=Listes!$B$3,D3170=Listes!$B$4),1,"erreur colonne D")))</f>
        <v>SWARMING</v>
      </c>
      <c r="P3170" s="15" t="e">
        <f>IF(OR(W3170="Hiver",W3170="Transit"),VLOOKUP(E3170,IC!A:E,4,FALSE),IF(W3170="été",VLOOKUP(E3170,IC!A:E,3,FALSE),"erreur"))</f>
        <v>#N/A</v>
      </c>
      <c r="Q3170" s="15" t="e">
        <f>IF(P3170="NR",0,IF(F3170&lt;5,0,IF(P3170=1,VLOOKUP(F3170,IC!$G$1:$I$8,3,TRUE),
IF(P3170=2,VLOOKUP(F3170,IC!$K$1:$M$8,3,TRUE),
IF(P3170=3,VLOOKUP(F3170,IC!$O$1:$Q$8,3,TRUE),IF(P3170=4,VLOOKUP(F3170,IC!$S$2:$U$9,3,TRUE),
"erreur"))))))</f>
        <v>#N/A</v>
      </c>
      <c r="R3170" s="16" t="e">
        <f>IF(OR(V3170="NA",V3170="Transit",V3170&lt;Listes!$F$1),"non applicable",F3170/V3170)</f>
        <v>#N/A</v>
      </c>
      <c r="S3170" s="16" t="e">
        <f>IF(W3170="Transit","Non applicable",IF(AND(W3170="été",T3170&gt;Listes!F3169),F3170/T3170,IF(AND(W3170="Hiver",Hierarchisation!U3170&gt;Listes!F3169),F3170/U3170,"non applicable")))</f>
        <v>#N/A</v>
      </c>
      <c r="T3170" s="17" t="e">
        <f>IF(K3170="Centre",VLOOKUP(E3170,effectifs_ete,3,FALSE),IF(Hierarchisation!K3170="Grand Nord",VLOOKUP(Hierarchisation!E3170,effectifs_ete,4,FALSE),IF(Hierarchisation!K3170="Nord Est",VLOOKUP(Hierarchisation!E3170,effectifs_ete,5,FALSE),IF(Hierarchisation!K3170="Nord Ouest",VLOOKUP(Hierarchisation!E3170,effectifs_ete,6,FALSE),IF(Hierarchisation!K3170="Sud Est",VLOOKUP(Hierarchisation!E3170,effectifs_ete,7,FALSE),IF(Hierarchisation!K3170="Sud Ouest",VLOOKUP(Hierarchisation!E3170,effectifs_ete,8,FALSE),"Erreur Région"))))))</f>
        <v>#N/A</v>
      </c>
      <c r="U3170" s="17" t="e">
        <f>IF(K3170="Centre",VLOOKUP(E3170,effectifs_hiver,3,FALSE),IF(Hierarchisation!K3170="Grand Nord",VLOOKUP(Hierarchisation!E3170,effectifs_hiver,4,FALSE),IF(Hierarchisation!K3170="Nord Est",VLOOKUP(Hierarchisation!E3170,effectifs_hiver,5,FALSE),IF(Hierarchisation!K3170="Nord Ouest",VLOOKUP(Hierarchisation!E3170,effectifs_hiver,6,FALSE),IF(Hierarchisation!K3170="Sud Est",VLOOKUP(Hierarchisation!E3170,effectifs_hiver,7,FALSE),IF(Hierarchisation!K3170="Sud Ouest",VLOOKUP(Hierarchisation!E3170,effectifs_hiver,8,FALSE),"Erreur Région"))))))</f>
        <v>#N/A</v>
      </c>
      <c r="V3170" s="17" t="e">
        <f>IF(W3170="Transit","Transit",IF(W3170="hiver",VLOOKUP(E3170,'EFFECTIFS Hiver'!$A:$I,9,FALSE),IF(W3170="été",VLOOKUP(E3170,'EFFECTIFS Eté'!$A:$I,9,FALSE),"Erreur saison")))</f>
        <v>#N/A</v>
      </c>
      <c r="W3170" s="18" t="e">
        <f>VLOOKUP(D3170,Listes!B:C,2,FALSE)</f>
        <v>#N/A</v>
      </c>
    </row>
    <row r="3171" spans="1:23" ht="15.75" customHeight="1">
      <c r="A3171" s="11"/>
      <c r="B3171" s="11"/>
      <c r="C3171" s="11"/>
      <c r="D3171" s="11"/>
      <c r="E3171" s="11"/>
      <c r="F3171" s="11"/>
      <c r="G3171" s="11" t="e">
        <f>VLOOKUP(E3171,TAXONS!B:C,2,FALSE)</f>
        <v>#N/A</v>
      </c>
      <c r="H3171" s="13">
        <f t="shared" si="248"/>
        <v>0</v>
      </c>
      <c r="I3171" s="12" t="e">
        <f t="shared" si="249"/>
        <v>#N/A</v>
      </c>
      <c r="J3171" s="14" t="e">
        <f t="shared" si="250"/>
        <v>#N/A</v>
      </c>
      <c r="K3171" s="15" t="e">
        <f>VLOOKUP(B3171,REGIONS!A:D,4,FALSE)</f>
        <v>#N/A</v>
      </c>
      <c r="L3171" s="19" t="e">
        <f>VLOOKUP(G3171,Sensibilité!$A:$L,12,FALSE)</f>
        <v>#N/A</v>
      </c>
      <c r="M3171" s="19" t="e">
        <f t="shared" si="251"/>
        <v>#N/A</v>
      </c>
      <c r="N3171" s="19" t="e">
        <f t="shared" si="252"/>
        <v>#N/A</v>
      </c>
      <c r="O3171" s="15" t="str">
        <f>IF(D3171=Listes!$B$6,"SWARMING",IF(OR(D3171=Listes!$B$1,D3171=Listes!$B$2,D3171=Listes!$B$5),2,IF(OR(D3171=Listes!$B$3,D3171=Listes!$B$4),1,"erreur colonne D")))</f>
        <v>SWARMING</v>
      </c>
      <c r="P3171" s="15" t="e">
        <f>IF(OR(W3171="Hiver",W3171="Transit"),VLOOKUP(E3171,IC!A:E,4,FALSE),IF(W3171="été",VLOOKUP(E3171,IC!A:E,3,FALSE),"erreur"))</f>
        <v>#N/A</v>
      </c>
      <c r="Q3171" s="15" t="e">
        <f>IF(P3171="NR",0,IF(F3171&lt;5,0,IF(P3171=1,VLOOKUP(F3171,IC!$G$1:$I$8,3,TRUE),
IF(P3171=2,VLOOKUP(F3171,IC!$K$1:$M$8,3,TRUE),
IF(P3171=3,VLOOKUP(F3171,IC!$O$1:$Q$8,3,TRUE),IF(P3171=4,VLOOKUP(F3171,IC!$S$2:$U$9,3,TRUE),
"erreur"))))))</f>
        <v>#N/A</v>
      </c>
      <c r="R3171" s="16" t="e">
        <f>IF(OR(V3171="NA",V3171="Transit",V3171&lt;Listes!$F$1),"non applicable",F3171/V3171)</f>
        <v>#N/A</v>
      </c>
      <c r="S3171" s="16" t="e">
        <f>IF(W3171="Transit","Non applicable",IF(AND(W3171="été",T3171&gt;Listes!F3170),F3171/T3171,IF(AND(W3171="Hiver",Hierarchisation!U3171&gt;Listes!F3170),F3171/U3171,"non applicable")))</f>
        <v>#N/A</v>
      </c>
      <c r="T3171" s="17" t="e">
        <f>IF(K3171="Centre",VLOOKUP(E3171,effectifs_ete,3,FALSE),IF(Hierarchisation!K3171="Grand Nord",VLOOKUP(Hierarchisation!E3171,effectifs_ete,4,FALSE),IF(Hierarchisation!K3171="Nord Est",VLOOKUP(Hierarchisation!E3171,effectifs_ete,5,FALSE),IF(Hierarchisation!K3171="Nord Ouest",VLOOKUP(Hierarchisation!E3171,effectifs_ete,6,FALSE),IF(Hierarchisation!K3171="Sud Est",VLOOKUP(Hierarchisation!E3171,effectifs_ete,7,FALSE),IF(Hierarchisation!K3171="Sud Ouest",VLOOKUP(Hierarchisation!E3171,effectifs_ete,8,FALSE),"Erreur Région"))))))</f>
        <v>#N/A</v>
      </c>
      <c r="U3171" s="17" t="e">
        <f>IF(K3171="Centre",VLOOKUP(E3171,effectifs_hiver,3,FALSE),IF(Hierarchisation!K3171="Grand Nord",VLOOKUP(Hierarchisation!E3171,effectifs_hiver,4,FALSE),IF(Hierarchisation!K3171="Nord Est",VLOOKUP(Hierarchisation!E3171,effectifs_hiver,5,FALSE),IF(Hierarchisation!K3171="Nord Ouest",VLOOKUP(Hierarchisation!E3171,effectifs_hiver,6,FALSE),IF(Hierarchisation!K3171="Sud Est",VLOOKUP(Hierarchisation!E3171,effectifs_hiver,7,FALSE),IF(Hierarchisation!K3171="Sud Ouest",VLOOKUP(Hierarchisation!E3171,effectifs_hiver,8,FALSE),"Erreur Région"))))))</f>
        <v>#N/A</v>
      </c>
      <c r="V3171" s="17" t="e">
        <f>IF(W3171="Transit","Transit",IF(W3171="hiver",VLOOKUP(E3171,'EFFECTIFS Hiver'!$A:$I,9,FALSE),IF(W3171="été",VLOOKUP(E3171,'EFFECTIFS Eté'!$A:$I,9,FALSE),"Erreur saison")))</f>
        <v>#N/A</v>
      </c>
      <c r="W3171" s="18" t="e">
        <f>VLOOKUP(D3171,Listes!B:C,2,FALSE)</f>
        <v>#N/A</v>
      </c>
    </row>
    <row r="3172" spans="1:23" ht="15.75" customHeight="1">
      <c r="A3172" s="11"/>
      <c r="B3172" s="11"/>
      <c r="C3172" s="11"/>
      <c r="D3172" s="11"/>
      <c r="E3172" s="11"/>
      <c r="F3172" s="11"/>
      <c r="G3172" s="11" t="e">
        <f>VLOOKUP(E3172,TAXONS!B:C,2,FALSE)</f>
        <v>#N/A</v>
      </c>
      <c r="H3172" s="13">
        <f t="shared" si="248"/>
        <v>0</v>
      </c>
      <c r="I3172" s="12" t="e">
        <f t="shared" si="249"/>
        <v>#N/A</v>
      </c>
      <c r="J3172" s="14" t="e">
        <f t="shared" si="250"/>
        <v>#N/A</v>
      </c>
      <c r="K3172" s="15" t="e">
        <f>VLOOKUP(B3172,REGIONS!A:D,4,FALSE)</f>
        <v>#N/A</v>
      </c>
      <c r="L3172" s="19" t="e">
        <f>VLOOKUP(G3172,Sensibilité!$A:$L,12,FALSE)</f>
        <v>#N/A</v>
      </c>
      <c r="M3172" s="19" t="e">
        <f t="shared" si="251"/>
        <v>#N/A</v>
      </c>
      <c r="N3172" s="19" t="e">
        <f t="shared" si="252"/>
        <v>#N/A</v>
      </c>
      <c r="O3172" s="15" t="str">
        <f>IF(D3172=Listes!$B$6,"SWARMING",IF(OR(D3172=Listes!$B$1,D3172=Listes!$B$2,D3172=Listes!$B$5),2,IF(OR(D3172=Listes!$B$3,D3172=Listes!$B$4),1,"erreur colonne D")))</f>
        <v>SWARMING</v>
      </c>
      <c r="P3172" s="15" t="e">
        <f>IF(OR(W3172="Hiver",W3172="Transit"),VLOOKUP(E3172,IC!A:E,4,FALSE),IF(W3172="été",VLOOKUP(E3172,IC!A:E,3,FALSE),"erreur"))</f>
        <v>#N/A</v>
      </c>
      <c r="Q3172" s="15" t="e">
        <f>IF(P3172="NR",0,IF(F3172&lt;5,0,IF(P3172=1,VLOOKUP(F3172,IC!$G$1:$I$8,3,TRUE),
IF(P3172=2,VLOOKUP(F3172,IC!$K$1:$M$8,3,TRUE),
IF(P3172=3,VLOOKUP(F3172,IC!$O$1:$Q$8,3,TRUE),IF(P3172=4,VLOOKUP(F3172,IC!$S$2:$U$9,3,TRUE),
"erreur"))))))</f>
        <v>#N/A</v>
      </c>
      <c r="R3172" s="16" t="e">
        <f>IF(OR(V3172="NA",V3172="Transit",V3172&lt;Listes!$F$1),"non applicable",F3172/V3172)</f>
        <v>#N/A</v>
      </c>
      <c r="S3172" s="16" t="e">
        <f>IF(W3172="Transit","Non applicable",IF(AND(W3172="été",T3172&gt;Listes!F3171),F3172/T3172,IF(AND(W3172="Hiver",Hierarchisation!U3172&gt;Listes!F3171),F3172/U3172,"non applicable")))</f>
        <v>#N/A</v>
      </c>
      <c r="T3172" s="17" t="e">
        <f>IF(K3172="Centre",VLOOKUP(E3172,effectifs_ete,3,FALSE),IF(Hierarchisation!K3172="Grand Nord",VLOOKUP(Hierarchisation!E3172,effectifs_ete,4,FALSE),IF(Hierarchisation!K3172="Nord Est",VLOOKUP(Hierarchisation!E3172,effectifs_ete,5,FALSE),IF(Hierarchisation!K3172="Nord Ouest",VLOOKUP(Hierarchisation!E3172,effectifs_ete,6,FALSE),IF(Hierarchisation!K3172="Sud Est",VLOOKUP(Hierarchisation!E3172,effectifs_ete,7,FALSE),IF(Hierarchisation!K3172="Sud Ouest",VLOOKUP(Hierarchisation!E3172,effectifs_ete,8,FALSE),"Erreur Région"))))))</f>
        <v>#N/A</v>
      </c>
      <c r="U3172" s="17" t="e">
        <f>IF(K3172="Centre",VLOOKUP(E3172,effectifs_hiver,3,FALSE),IF(Hierarchisation!K3172="Grand Nord",VLOOKUP(Hierarchisation!E3172,effectifs_hiver,4,FALSE),IF(Hierarchisation!K3172="Nord Est",VLOOKUP(Hierarchisation!E3172,effectifs_hiver,5,FALSE),IF(Hierarchisation!K3172="Nord Ouest",VLOOKUP(Hierarchisation!E3172,effectifs_hiver,6,FALSE),IF(Hierarchisation!K3172="Sud Est",VLOOKUP(Hierarchisation!E3172,effectifs_hiver,7,FALSE),IF(Hierarchisation!K3172="Sud Ouest",VLOOKUP(Hierarchisation!E3172,effectifs_hiver,8,FALSE),"Erreur Région"))))))</f>
        <v>#N/A</v>
      </c>
      <c r="V3172" s="17" t="e">
        <f>IF(W3172="Transit","Transit",IF(W3172="hiver",VLOOKUP(E3172,'EFFECTIFS Hiver'!$A:$I,9,FALSE),IF(W3172="été",VLOOKUP(E3172,'EFFECTIFS Eté'!$A:$I,9,FALSE),"Erreur saison")))</f>
        <v>#N/A</v>
      </c>
      <c r="W3172" s="18" t="e">
        <f>VLOOKUP(D3172,Listes!B:C,2,FALSE)</f>
        <v>#N/A</v>
      </c>
    </row>
    <row r="3173" spans="1:23" ht="15.75" customHeight="1">
      <c r="A3173" s="11"/>
      <c r="B3173" s="11"/>
      <c r="C3173" s="11"/>
      <c r="D3173" s="11"/>
      <c r="E3173" s="11"/>
      <c r="F3173" s="11"/>
      <c r="G3173" s="11" t="e">
        <f>VLOOKUP(E3173,TAXONS!B:C,2,FALSE)</f>
        <v>#N/A</v>
      </c>
      <c r="H3173" s="13">
        <f t="shared" si="248"/>
        <v>0</v>
      </c>
      <c r="I3173" s="12" t="e">
        <f t="shared" si="249"/>
        <v>#N/A</v>
      </c>
      <c r="J3173" s="14" t="e">
        <f t="shared" si="250"/>
        <v>#N/A</v>
      </c>
      <c r="K3173" s="15" t="e">
        <f>VLOOKUP(B3173,REGIONS!A:D,4,FALSE)</f>
        <v>#N/A</v>
      </c>
      <c r="L3173" s="19" t="e">
        <f>VLOOKUP(G3173,Sensibilité!$A:$L,12,FALSE)</f>
        <v>#N/A</v>
      </c>
      <c r="M3173" s="19" t="e">
        <f t="shared" si="251"/>
        <v>#N/A</v>
      </c>
      <c r="N3173" s="19" t="e">
        <f t="shared" si="252"/>
        <v>#N/A</v>
      </c>
      <c r="O3173" s="15" t="str">
        <f>IF(D3173=Listes!$B$6,"SWARMING",IF(OR(D3173=Listes!$B$1,D3173=Listes!$B$2,D3173=Listes!$B$5),2,IF(OR(D3173=Listes!$B$3,D3173=Listes!$B$4),1,"erreur colonne D")))</f>
        <v>SWARMING</v>
      </c>
      <c r="P3173" s="15" t="e">
        <f>IF(OR(W3173="Hiver",W3173="Transit"),VLOOKUP(E3173,IC!A:E,4,FALSE),IF(W3173="été",VLOOKUP(E3173,IC!A:E,3,FALSE),"erreur"))</f>
        <v>#N/A</v>
      </c>
      <c r="Q3173" s="15" t="e">
        <f>IF(P3173="NR",0,IF(F3173&lt;5,0,IF(P3173=1,VLOOKUP(F3173,IC!$G$1:$I$8,3,TRUE),
IF(P3173=2,VLOOKUP(F3173,IC!$K$1:$M$8,3,TRUE),
IF(P3173=3,VLOOKUP(F3173,IC!$O$1:$Q$8,3,TRUE),IF(P3173=4,VLOOKUP(F3173,IC!$S$2:$U$9,3,TRUE),
"erreur"))))))</f>
        <v>#N/A</v>
      </c>
      <c r="R3173" s="16" t="e">
        <f>IF(OR(V3173="NA",V3173="Transit",V3173&lt;Listes!$F$1),"non applicable",F3173/V3173)</f>
        <v>#N/A</v>
      </c>
      <c r="S3173" s="16" t="e">
        <f>IF(W3173="Transit","Non applicable",IF(AND(W3173="été",T3173&gt;Listes!F3172),F3173/T3173,IF(AND(W3173="Hiver",Hierarchisation!U3173&gt;Listes!F3172),F3173/U3173,"non applicable")))</f>
        <v>#N/A</v>
      </c>
      <c r="T3173" s="17" t="e">
        <f>IF(K3173="Centre",VLOOKUP(E3173,effectifs_ete,3,FALSE),IF(Hierarchisation!K3173="Grand Nord",VLOOKUP(Hierarchisation!E3173,effectifs_ete,4,FALSE),IF(Hierarchisation!K3173="Nord Est",VLOOKUP(Hierarchisation!E3173,effectifs_ete,5,FALSE),IF(Hierarchisation!K3173="Nord Ouest",VLOOKUP(Hierarchisation!E3173,effectifs_ete,6,FALSE),IF(Hierarchisation!K3173="Sud Est",VLOOKUP(Hierarchisation!E3173,effectifs_ete,7,FALSE),IF(Hierarchisation!K3173="Sud Ouest",VLOOKUP(Hierarchisation!E3173,effectifs_ete,8,FALSE),"Erreur Région"))))))</f>
        <v>#N/A</v>
      </c>
      <c r="U3173" s="17" t="e">
        <f>IF(K3173="Centre",VLOOKUP(E3173,effectifs_hiver,3,FALSE),IF(Hierarchisation!K3173="Grand Nord",VLOOKUP(Hierarchisation!E3173,effectifs_hiver,4,FALSE),IF(Hierarchisation!K3173="Nord Est",VLOOKUP(Hierarchisation!E3173,effectifs_hiver,5,FALSE),IF(Hierarchisation!K3173="Nord Ouest",VLOOKUP(Hierarchisation!E3173,effectifs_hiver,6,FALSE),IF(Hierarchisation!K3173="Sud Est",VLOOKUP(Hierarchisation!E3173,effectifs_hiver,7,FALSE),IF(Hierarchisation!K3173="Sud Ouest",VLOOKUP(Hierarchisation!E3173,effectifs_hiver,8,FALSE),"Erreur Région"))))))</f>
        <v>#N/A</v>
      </c>
      <c r="V3173" s="17" t="e">
        <f>IF(W3173="Transit","Transit",IF(W3173="hiver",VLOOKUP(E3173,'EFFECTIFS Hiver'!$A:$I,9,FALSE),IF(W3173="été",VLOOKUP(E3173,'EFFECTIFS Eté'!$A:$I,9,FALSE),"Erreur saison")))</f>
        <v>#N/A</v>
      </c>
      <c r="W3173" s="18" t="e">
        <f>VLOOKUP(D3173,Listes!B:C,2,FALSE)</f>
        <v>#N/A</v>
      </c>
    </row>
    <row r="3174" spans="1:23" ht="15.75" customHeight="1">
      <c r="A3174" s="11"/>
      <c r="B3174" s="11"/>
      <c r="C3174" s="11"/>
      <c r="D3174" s="11"/>
      <c r="E3174" s="11"/>
      <c r="F3174" s="11"/>
      <c r="G3174" s="11" t="e">
        <f>VLOOKUP(E3174,TAXONS!B:C,2,FALSE)</f>
        <v>#N/A</v>
      </c>
      <c r="H3174" s="13">
        <f t="shared" si="248"/>
        <v>0</v>
      </c>
      <c r="I3174" s="12" t="e">
        <f t="shared" si="249"/>
        <v>#N/A</v>
      </c>
      <c r="J3174" s="14" t="e">
        <f t="shared" si="250"/>
        <v>#N/A</v>
      </c>
      <c r="K3174" s="15" t="e">
        <f>VLOOKUP(B3174,REGIONS!A:D,4,FALSE)</f>
        <v>#N/A</v>
      </c>
      <c r="L3174" s="19" t="e">
        <f>VLOOKUP(G3174,Sensibilité!$A:$L,12,FALSE)</f>
        <v>#N/A</v>
      </c>
      <c r="M3174" s="19" t="e">
        <f t="shared" si="251"/>
        <v>#N/A</v>
      </c>
      <c r="N3174" s="19" t="e">
        <f t="shared" si="252"/>
        <v>#N/A</v>
      </c>
      <c r="O3174" s="15" t="str">
        <f>IF(D3174=Listes!$B$6,"SWARMING",IF(OR(D3174=Listes!$B$1,D3174=Listes!$B$2,D3174=Listes!$B$5),2,IF(OR(D3174=Listes!$B$3,D3174=Listes!$B$4),1,"erreur colonne D")))</f>
        <v>SWARMING</v>
      </c>
      <c r="P3174" s="15" t="e">
        <f>IF(OR(W3174="Hiver",W3174="Transit"),VLOOKUP(E3174,IC!A:E,4,FALSE),IF(W3174="été",VLOOKUP(E3174,IC!A:E,3,FALSE),"erreur"))</f>
        <v>#N/A</v>
      </c>
      <c r="Q3174" s="15" t="e">
        <f>IF(P3174="NR",0,IF(F3174&lt;5,0,IF(P3174=1,VLOOKUP(F3174,IC!$G$1:$I$8,3,TRUE),
IF(P3174=2,VLOOKUP(F3174,IC!$K$1:$M$8,3,TRUE),
IF(P3174=3,VLOOKUP(F3174,IC!$O$1:$Q$8,3,TRUE),IF(P3174=4,VLOOKUP(F3174,IC!$S$2:$U$9,3,TRUE),
"erreur"))))))</f>
        <v>#N/A</v>
      </c>
      <c r="R3174" s="16" t="e">
        <f>IF(OR(V3174="NA",V3174="Transit",V3174&lt;Listes!$F$1),"non applicable",F3174/V3174)</f>
        <v>#N/A</v>
      </c>
      <c r="S3174" s="16" t="e">
        <f>IF(W3174="Transit","Non applicable",IF(AND(W3174="été",T3174&gt;Listes!F3173),F3174/T3174,IF(AND(W3174="Hiver",Hierarchisation!U3174&gt;Listes!F3173),F3174/U3174,"non applicable")))</f>
        <v>#N/A</v>
      </c>
      <c r="T3174" s="17" t="e">
        <f>IF(K3174="Centre",VLOOKUP(E3174,effectifs_ete,3,FALSE),IF(Hierarchisation!K3174="Grand Nord",VLOOKUP(Hierarchisation!E3174,effectifs_ete,4,FALSE),IF(Hierarchisation!K3174="Nord Est",VLOOKUP(Hierarchisation!E3174,effectifs_ete,5,FALSE),IF(Hierarchisation!K3174="Nord Ouest",VLOOKUP(Hierarchisation!E3174,effectifs_ete,6,FALSE),IF(Hierarchisation!K3174="Sud Est",VLOOKUP(Hierarchisation!E3174,effectifs_ete,7,FALSE),IF(Hierarchisation!K3174="Sud Ouest",VLOOKUP(Hierarchisation!E3174,effectifs_ete,8,FALSE),"Erreur Région"))))))</f>
        <v>#N/A</v>
      </c>
      <c r="U3174" s="17" t="e">
        <f>IF(K3174="Centre",VLOOKUP(E3174,effectifs_hiver,3,FALSE),IF(Hierarchisation!K3174="Grand Nord",VLOOKUP(Hierarchisation!E3174,effectifs_hiver,4,FALSE),IF(Hierarchisation!K3174="Nord Est",VLOOKUP(Hierarchisation!E3174,effectifs_hiver,5,FALSE),IF(Hierarchisation!K3174="Nord Ouest",VLOOKUP(Hierarchisation!E3174,effectifs_hiver,6,FALSE),IF(Hierarchisation!K3174="Sud Est",VLOOKUP(Hierarchisation!E3174,effectifs_hiver,7,FALSE),IF(Hierarchisation!K3174="Sud Ouest",VLOOKUP(Hierarchisation!E3174,effectifs_hiver,8,FALSE),"Erreur Région"))))))</f>
        <v>#N/A</v>
      </c>
      <c r="V3174" s="17" t="e">
        <f>IF(W3174="Transit","Transit",IF(W3174="hiver",VLOOKUP(E3174,'EFFECTIFS Hiver'!$A:$I,9,FALSE),IF(W3174="été",VLOOKUP(E3174,'EFFECTIFS Eté'!$A:$I,9,FALSE),"Erreur saison")))</f>
        <v>#N/A</v>
      </c>
      <c r="W3174" s="18" t="e">
        <f>VLOOKUP(D3174,Listes!B:C,2,FALSE)</f>
        <v>#N/A</v>
      </c>
    </row>
    <row r="3175" spans="1:23" ht="15.75" customHeight="1">
      <c r="A3175" s="11"/>
      <c r="B3175" s="11"/>
      <c r="C3175" s="11"/>
      <c r="D3175" s="11"/>
      <c r="E3175" s="11"/>
      <c r="F3175" s="11"/>
      <c r="G3175" s="11" t="e">
        <f>VLOOKUP(E3175,TAXONS!B:C,2,FALSE)</f>
        <v>#N/A</v>
      </c>
      <c r="H3175" s="13">
        <f t="shared" si="248"/>
        <v>0</v>
      </c>
      <c r="I3175" s="12" t="e">
        <f t="shared" si="249"/>
        <v>#N/A</v>
      </c>
      <c r="J3175" s="14" t="e">
        <f t="shared" si="250"/>
        <v>#N/A</v>
      </c>
      <c r="K3175" s="15" t="e">
        <f>VLOOKUP(B3175,REGIONS!A:D,4,FALSE)</f>
        <v>#N/A</v>
      </c>
      <c r="L3175" s="19" t="e">
        <f>VLOOKUP(G3175,Sensibilité!$A:$L,12,FALSE)</f>
        <v>#N/A</v>
      </c>
      <c r="M3175" s="19" t="e">
        <f t="shared" si="251"/>
        <v>#N/A</v>
      </c>
      <c r="N3175" s="19" t="e">
        <f t="shared" si="252"/>
        <v>#N/A</v>
      </c>
      <c r="O3175" s="15" t="str">
        <f>IF(D3175=Listes!$B$6,"SWARMING",IF(OR(D3175=Listes!$B$1,D3175=Listes!$B$2,D3175=Listes!$B$5),2,IF(OR(D3175=Listes!$B$3,D3175=Listes!$B$4),1,"erreur colonne D")))</f>
        <v>SWARMING</v>
      </c>
      <c r="P3175" s="15" t="e">
        <f>IF(OR(W3175="Hiver",W3175="Transit"),VLOOKUP(E3175,IC!A:E,4,FALSE),IF(W3175="été",VLOOKUP(E3175,IC!A:E,3,FALSE),"erreur"))</f>
        <v>#N/A</v>
      </c>
      <c r="Q3175" s="15" t="e">
        <f>IF(P3175="NR",0,IF(F3175&lt;5,0,IF(P3175=1,VLOOKUP(F3175,IC!$G$1:$I$8,3,TRUE),
IF(P3175=2,VLOOKUP(F3175,IC!$K$1:$M$8,3,TRUE),
IF(P3175=3,VLOOKUP(F3175,IC!$O$1:$Q$8,3,TRUE),IF(P3175=4,VLOOKUP(F3175,IC!$S$2:$U$9,3,TRUE),
"erreur"))))))</f>
        <v>#N/A</v>
      </c>
      <c r="R3175" s="16" t="e">
        <f>IF(OR(V3175="NA",V3175="Transit",V3175&lt;Listes!$F$1),"non applicable",F3175/V3175)</f>
        <v>#N/A</v>
      </c>
      <c r="S3175" s="16" t="e">
        <f>IF(W3175="Transit","Non applicable",IF(AND(W3175="été",T3175&gt;Listes!F3174),F3175/T3175,IF(AND(W3175="Hiver",Hierarchisation!U3175&gt;Listes!F3174),F3175/U3175,"non applicable")))</f>
        <v>#N/A</v>
      </c>
      <c r="T3175" s="17" t="e">
        <f>IF(K3175="Centre",VLOOKUP(E3175,effectifs_ete,3,FALSE),IF(Hierarchisation!K3175="Grand Nord",VLOOKUP(Hierarchisation!E3175,effectifs_ete,4,FALSE),IF(Hierarchisation!K3175="Nord Est",VLOOKUP(Hierarchisation!E3175,effectifs_ete,5,FALSE),IF(Hierarchisation!K3175="Nord Ouest",VLOOKUP(Hierarchisation!E3175,effectifs_ete,6,FALSE),IF(Hierarchisation!K3175="Sud Est",VLOOKUP(Hierarchisation!E3175,effectifs_ete,7,FALSE),IF(Hierarchisation!K3175="Sud Ouest",VLOOKUP(Hierarchisation!E3175,effectifs_ete,8,FALSE),"Erreur Région"))))))</f>
        <v>#N/A</v>
      </c>
      <c r="U3175" s="17" t="e">
        <f>IF(K3175="Centre",VLOOKUP(E3175,effectifs_hiver,3,FALSE),IF(Hierarchisation!K3175="Grand Nord",VLOOKUP(Hierarchisation!E3175,effectifs_hiver,4,FALSE),IF(Hierarchisation!K3175="Nord Est",VLOOKUP(Hierarchisation!E3175,effectifs_hiver,5,FALSE),IF(Hierarchisation!K3175="Nord Ouest",VLOOKUP(Hierarchisation!E3175,effectifs_hiver,6,FALSE),IF(Hierarchisation!K3175="Sud Est",VLOOKUP(Hierarchisation!E3175,effectifs_hiver,7,FALSE),IF(Hierarchisation!K3175="Sud Ouest",VLOOKUP(Hierarchisation!E3175,effectifs_hiver,8,FALSE),"Erreur Région"))))))</f>
        <v>#N/A</v>
      </c>
      <c r="V3175" s="17" t="e">
        <f>IF(W3175="Transit","Transit",IF(W3175="hiver",VLOOKUP(E3175,'EFFECTIFS Hiver'!$A:$I,9,FALSE),IF(W3175="été",VLOOKUP(E3175,'EFFECTIFS Eté'!$A:$I,9,FALSE),"Erreur saison")))</f>
        <v>#N/A</v>
      </c>
      <c r="W3175" s="18" t="e">
        <f>VLOOKUP(D3175,Listes!B:C,2,FALSE)</f>
        <v>#N/A</v>
      </c>
    </row>
    <row r="3176" spans="1:23" ht="15.75" customHeight="1">
      <c r="A3176" s="11"/>
      <c r="B3176" s="11"/>
      <c r="C3176" s="11"/>
      <c r="D3176" s="11"/>
      <c r="E3176" s="11"/>
      <c r="F3176" s="11"/>
      <c r="G3176" s="11" t="e">
        <f>VLOOKUP(E3176,TAXONS!B:C,2,FALSE)</f>
        <v>#N/A</v>
      </c>
      <c r="H3176" s="13">
        <f t="shared" si="248"/>
        <v>0</v>
      </c>
      <c r="I3176" s="12" t="e">
        <f t="shared" si="249"/>
        <v>#N/A</v>
      </c>
      <c r="J3176" s="14" t="e">
        <f t="shared" si="250"/>
        <v>#N/A</v>
      </c>
      <c r="K3176" s="15" t="e">
        <f>VLOOKUP(B3176,REGIONS!A:D,4,FALSE)</f>
        <v>#N/A</v>
      </c>
      <c r="L3176" s="19" t="e">
        <f>VLOOKUP(G3176,Sensibilité!$A:$L,12,FALSE)</f>
        <v>#N/A</v>
      </c>
      <c r="M3176" s="19" t="e">
        <f t="shared" si="251"/>
        <v>#N/A</v>
      </c>
      <c r="N3176" s="19" t="e">
        <f t="shared" si="252"/>
        <v>#N/A</v>
      </c>
      <c r="O3176" s="15" t="str">
        <f>IF(D3176=Listes!$B$6,"SWARMING",IF(OR(D3176=Listes!$B$1,D3176=Listes!$B$2,D3176=Listes!$B$5),2,IF(OR(D3176=Listes!$B$3,D3176=Listes!$B$4),1,"erreur colonne D")))</f>
        <v>SWARMING</v>
      </c>
      <c r="P3176" s="15" t="e">
        <f>IF(OR(W3176="Hiver",W3176="Transit"),VLOOKUP(E3176,IC!A:E,4,FALSE),IF(W3176="été",VLOOKUP(E3176,IC!A:E,3,FALSE),"erreur"))</f>
        <v>#N/A</v>
      </c>
      <c r="Q3176" s="15" t="e">
        <f>IF(P3176="NR",0,IF(F3176&lt;5,0,IF(P3176=1,VLOOKUP(F3176,IC!$G$1:$I$8,3,TRUE),
IF(P3176=2,VLOOKUP(F3176,IC!$K$1:$M$8,3,TRUE),
IF(P3176=3,VLOOKUP(F3176,IC!$O$1:$Q$8,3,TRUE),IF(P3176=4,VLOOKUP(F3176,IC!$S$2:$U$9,3,TRUE),
"erreur"))))))</f>
        <v>#N/A</v>
      </c>
      <c r="R3176" s="16" t="e">
        <f>IF(OR(V3176="NA",V3176="Transit",V3176&lt;Listes!$F$1),"non applicable",F3176/V3176)</f>
        <v>#N/A</v>
      </c>
      <c r="S3176" s="16" t="e">
        <f>IF(W3176="Transit","Non applicable",IF(AND(W3176="été",T3176&gt;Listes!F3175),F3176/T3176,IF(AND(W3176="Hiver",Hierarchisation!U3176&gt;Listes!F3175),F3176/U3176,"non applicable")))</f>
        <v>#N/A</v>
      </c>
      <c r="T3176" s="17" t="e">
        <f>IF(K3176="Centre",VLOOKUP(E3176,effectifs_ete,3,FALSE),IF(Hierarchisation!K3176="Grand Nord",VLOOKUP(Hierarchisation!E3176,effectifs_ete,4,FALSE),IF(Hierarchisation!K3176="Nord Est",VLOOKUP(Hierarchisation!E3176,effectifs_ete,5,FALSE),IF(Hierarchisation!K3176="Nord Ouest",VLOOKUP(Hierarchisation!E3176,effectifs_ete,6,FALSE),IF(Hierarchisation!K3176="Sud Est",VLOOKUP(Hierarchisation!E3176,effectifs_ete,7,FALSE),IF(Hierarchisation!K3176="Sud Ouest",VLOOKUP(Hierarchisation!E3176,effectifs_ete,8,FALSE),"Erreur Région"))))))</f>
        <v>#N/A</v>
      </c>
      <c r="U3176" s="17" t="e">
        <f>IF(K3176="Centre",VLOOKUP(E3176,effectifs_hiver,3,FALSE),IF(Hierarchisation!K3176="Grand Nord",VLOOKUP(Hierarchisation!E3176,effectifs_hiver,4,FALSE),IF(Hierarchisation!K3176="Nord Est",VLOOKUP(Hierarchisation!E3176,effectifs_hiver,5,FALSE),IF(Hierarchisation!K3176="Nord Ouest",VLOOKUP(Hierarchisation!E3176,effectifs_hiver,6,FALSE),IF(Hierarchisation!K3176="Sud Est",VLOOKUP(Hierarchisation!E3176,effectifs_hiver,7,FALSE),IF(Hierarchisation!K3176="Sud Ouest",VLOOKUP(Hierarchisation!E3176,effectifs_hiver,8,FALSE),"Erreur Région"))))))</f>
        <v>#N/A</v>
      </c>
      <c r="V3176" s="17" t="e">
        <f>IF(W3176="Transit","Transit",IF(W3176="hiver",VLOOKUP(E3176,'EFFECTIFS Hiver'!$A:$I,9,FALSE),IF(W3176="été",VLOOKUP(E3176,'EFFECTIFS Eté'!$A:$I,9,FALSE),"Erreur saison")))</f>
        <v>#N/A</v>
      </c>
      <c r="W3176" s="18" t="e">
        <f>VLOOKUP(D3176,Listes!B:C,2,FALSE)</f>
        <v>#N/A</v>
      </c>
    </row>
    <row r="3177" spans="1:23" ht="15.75" customHeight="1">
      <c r="A3177" s="11"/>
      <c r="B3177" s="11"/>
      <c r="C3177" s="11"/>
      <c r="D3177" s="11"/>
      <c r="E3177" s="11"/>
      <c r="F3177" s="11"/>
      <c r="G3177" s="11" t="e">
        <f>VLOOKUP(E3177,TAXONS!B:C,2,FALSE)</f>
        <v>#N/A</v>
      </c>
      <c r="H3177" s="13">
        <f t="shared" si="248"/>
        <v>0</v>
      </c>
      <c r="I3177" s="12" t="e">
        <f t="shared" si="249"/>
        <v>#N/A</v>
      </c>
      <c r="J3177" s="14" t="e">
        <f t="shared" si="250"/>
        <v>#N/A</v>
      </c>
      <c r="K3177" s="15" t="e">
        <f>VLOOKUP(B3177,REGIONS!A:D,4,FALSE)</f>
        <v>#N/A</v>
      </c>
      <c r="L3177" s="19" t="e">
        <f>VLOOKUP(G3177,Sensibilité!$A:$L,12,FALSE)</f>
        <v>#N/A</v>
      </c>
      <c r="M3177" s="19" t="e">
        <f t="shared" si="251"/>
        <v>#N/A</v>
      </c>
      <c r="N3177" s="19" t="e">
        <f t="shared" si="252"/>
        <v>#N/A</v>
      </c>
      <c r="O3177" s="15" t="str">
        <f>IF(D3177=Listes!$B$6,"SWARMING",IF(OR(D3177=Listes!$B$1,D3177=Listes!$B$2,D3177=Listes!$B$5),2,IF(OR(D3177=Listes!$B$3,D3177=Listes!$B$4),1,"erreur colonne D")))</f>
        <v>SWARMING</v>
      </c>
      <c r="P3177" s="15" t="e">
        <f>IF(OR(W3177="Hiver",W3177="Transit"),VLOOKUP(E3177,IC!A:E,4,FALSE),IF(W3177="été",VLOOKUP(E3177,IC!A:E,3,FALSE),"erreur"))</f>
        <v>#N/A</v>
      </c>
      <c r="Q3177" s="15" t="e">
        <f>IF(P3177="NR",0,IF(F3177&lt;5,0,IF(P3177=1,VLOOKUP(F3177,IC!$G$1:$I$8,3,TRUE),
IF(P3177=2,VLOOKUP(F3177,IC!$K$1:$M$8,3,TRUE),
IF(P3177=3,VLOOKUP(F3177,IC!$O$1:$Q$8,3,TRUE),IF(P3177=4,VLOOKUP(F3177,IC!$S$2:$U$9,3,TRUE),
"erreur"))))))</f>
        <v>#N/A</v>
      </c>
      <c r="R3177" s="16" t="e">
        <f>IF(OR(V3177="NA",V3177="Transit",V3177&lt;Listes!$F$1),"non applicable",F3177/V3177)</f>
        <v>#N/A</v>
      </c>
      <c r="S3177" s="16" t="e">
        <f>IF(W3177="Transit","Non applicable",IF(AND(W3177="été",T3177&gt;Listes!F3176),F3177/T3177,IF(AND(W3177="Hiver",Hierarchisation!U3177&gt;Listes!F3176),F3177/U3177,"non applicable")))</f>
        <v>#N/A</v>
      </c>
      <c r="T3177" s="17" t="e">
        <f>IF(K3177="Centre",VLOOKUP(E3177,effectifs_ete,3,FALSE),IF(Hierarchisation!K3177="Grand Nord",VLOOKUP(Hierarchisation!E3177,effectifs_ete,4,FALSE),IF(Hierarchisation!K3177="Nord Est",VLOOKUP(Hierarchisation!E3177,effectifs_ete,5,FALSE),IF(Hierarchisation!K3177="Nord Ouest",VLOOKUP(Hierarchisation!E3177,effectifs_ete,6,FALSE),IF(Hierarchisation!K3177="Sud Est",VLOOKUP(Hierarchisation!E3177,effectifs_ete,7,FALSE),IF(Hierarchisation!K3177="Sud Ouest",VLOOKUP(Hierarchisation!E3177,effectifs_ete,8,FALSE),"Erreur Région"))))))</f>
        <v>#N/A</v>
      </c>
      <c r="U3177" s="17" t="e">
        <f>IF(K3177="Centre",VLOOKUP(E3177,effectifs_hiver,3,FALSE),IF(Hierarchisation!K3177="Grand Nord",VLOOKUP(Hierarchisation!E3177,effectifs_hiver,4,FALSE),IF(Hierarchisation!K3177="Nord Est",VLOOKUP(Hierarchisation!E3177,effectifs_hiver,5,FALSE),IF(Hierarchisation!K3177="Nord Ouest",VLOOKUP(Hierarchisation!E3177,effectifs_hiver,6,FALSE),IF(Hierarchisation!K3177="Sud Est",VLOOKUP(Hierarchisation!E3177,effectifs_hiver,7,FALSE),IF(Hierarchisation!K3177="Sud Ouest",VLOOKUP(Hierarchisation!E3177,effectifs_hiver,8,FALSE),"Erreur Région"))))))</f>
        <v>#N/A</v>
      </c>
      <c r="V3177" s="17" t="e">
        <f>IF(W3177="Transit","Transit",IF(W3177="hiver",VLOOKUP(E3177,'EFFECTIFS Hiver'!$A:$I,9,FALSE),IF(W3177="été",VLOOKUP(E3177,'EFFECTIFS Eté'!$A:$I,9,FALSE),"Erreur saison")))</f>
        <v>#N/A</v>
      </c>
      <c r="W3177" s="18" t="e">
        <f>VLOOKUP(D3177,Listes!B:C,2,FALSE)</f>
        <v>#N/A</v>
      </c>
    </row>
    <row r="3178" spans="1:23" ht="15.75" customHeight="1">
      <c r="A3178" s="11"/>
      <c r="B3178" s="11"/>
      <c r="C3178" s="11"/>
      <c r="D3178" s="11"/>
      <c r="E3178" s="11"/>
      <c r="F3178" s="11"/>
      <c r="G3178" s="11" t="e">
        <f>VLOOKUP(E3178,TAXONS!B:C,2,FALSE)</f>
        <v>#N/A</v>
      </c>
      <c r="H3178" s="13">
        <f t="shared" si="248"/>
        <v>0</v>
      </c>
      <c r="I3178" s="12" t="e">
        <f t="shared" si="249"/>
        <v>#N/A</v>
      </c>
      <c r="J3178" s="14" t="e">
        <f t="shared" si="250"/>
        <v>#N/A</v>
      </c>
      <c r="K3178" s="15" t="e">
        <f>VLOOKUP(B3178,REGIONS!A:D,4,FALSE)</f>
        <v>#N/A</v>
      </c>
      <c r="L3178" s="19" t="e">
        <f>VLOOKUP(G3178,Sensibilité!$A:$L,12,FALSE)</f>
        <v>#N/A</v>
      </c>
      <c r="M3178" s="19" t="e">
        <f t="shared" si="251"/>
        <v>#N/A</v>
      </c>
      <c r="N3178" s="19" t="e">
        <f t="shared" si="252"/>
        <v>#N/A</v>
      </c>
      <c r="O3178" s="15" t="str">
        <f>IF(D3178=Listes!$B$6,"SWARMING",IF(OR(D3178=Listes!$B$1,D3178=Listes!$B$2,D3178=Listes!$B$5),2,IF(OR(D3178=Listes!$B$3,D3178=Listes!$B$4),1,"erreur colonne D")))</f>
        <v>SWARMING</v>
      </c>
      <c r="P3178" s="15" t="e">
        <f>IF(OR(W3178="Hiver",W3178="Transit"),VLOOKUP(E3178,IC!A:E,4,FALSE),IF(W3178="été",VLOOKUP(E3178,IC!A:E,3,FALSE),"erreur"))</f>
        <v>#N/A</v>
      </c>
      <c r="Q3178" s="15" t="e">
        <f>IF(P3178="NR",0,IF(F3178&lt;5,0,IF(P3178=1,VLOOKUP(F3178,IC!$G$1:$I$8,3,TRUE),
IF(P3178=2,VLOOKUP(F3178,IC!$K$1:$M$8,3,TRUE),
IF(P3178=3,VLOOKUP(F3178,IC!$O$1:$Q$8,3,TRUE),IF(P3178=4,VLOOKUP(F3178,IC!$S$2:$U$9,3,TRUE),
"erreur"))))))</f>
        <v>#N/A</v>
      </c>
      <c r="R3178" s="16" t="e">
        <f>IF(OR(V3178="NA",V3178="Transit",V3178&lt;Listes!$F$1),"non applicable",F3178/V3178)</f>
        <v>#N/A</v>
      </c>
      <c r="S3178" s="16" t="e">
        <f>IF(W3178="Transit","Non applicable",IF(AND(W3178="été",T3178&gt;Listes!F3177),F3178/T3178,IF(AND(W3178="Hiver",Hierarchisation!U3178&gt;Listes!F3177),F3178/U3178,"non applicable")))</f>
        <v>#N/A</v>
      </c>
      <c r="T3178" s="17" t="e">
        <f>IF(K3178="Centre",VLOOKUP(E3178,effectifs_ete,3,FALSE),IF(Hierarchisation!K3178="Grand Nord",VLOOKUP(Hierarchisation!E3178,effectifs_ete,4,FALSE),IF(Hierarchisation!K3178="Nord Est",VLOOKUP(Hierarchisation!E3178,effectifs_ete,5,FALSE),IF(Hierarchisation!K3178="Nord Ouest",VLOOKUP(Hierarchisation!E3178,effectifs_ete,6,FALSE),IF(Hierarchisation!K3178="Sud Est",VLOOKUP(Hierarchisation!E3178,effectifs_ete,7,FALSE),IF(Hierarchisation!K3178="Sud Ouest",VLOOKUP(Hierarchisation!E3178,effectifs_ete,8,FALSE),"Erreur Région"))))))</f>
        <v>#N/A</v>
      </c>
      <c r="U3178" s="17" t="e">
        <f>IF(K3178="Centre",VLOOKUP(E3178,effectifs_hiver,3,FALSE),IF(Hierarchisation!K3178="Grand Nord",VLOOKUP(Hierarchisation!E3178,effectifs_hiver,4,FALSE),IF(Hierarchisation!K3178="Nord Est",VLOOKUP(Hierarchisation!E3178,effectifs_hiver,5,FALSE),IF(Hierarchisation!K3178="Nord Ouest",VLOOKUP(Hierarchisation!E3178,effectifs_hiver,6,FALSE),IF(Hierarchisation!K3178="Sud Est",VLOOKUP(Hierarchisation!E3178,effectifs_hiver,7,FALSE),IF(Hierarchisation!K3178="Sud Ouest",VLOOKUP(Hierarchisation!E3178,effectifs_hiver,8,FALSE),"Erreur Région"))))))</f>
        <v>#N/A</v>
      </c>
      <c r="V3178" s="17" t="e">
        <f>IF(W3178="Transit","Transit",IF(W3178="hiver",VLOOKUP(E3178,'EFFECTIFS Hiver'!$A:$I,9,FALSE),IF(W3178="été",VLOOKUP(E3178,'EFFECTIFS Eté'!$A:$I,9,FALSE),"Erreur saison")))</f>
        <v>#N/A</v>
      </c>
      <c r="W3178" s="18" t="e">
        <f>VLOOKUP(D3178,Listes!B:C,2,FALSE)</f>
        <v>#N/A</v>
      </c>
    </row>
    <row r="3179" spans="1:23" ht="15.75" customHeight="1">
      <c r="A3179" s="11"/>
      <c r="B3179" s="11"/>
      <c r="C3179" s="11"/>
      <c r="D3179" s="11"/>
      <c r="E3179" s="11"/>
      <c r="F3179" s="11"/>
      <c r="G3179" s="11" t="e">
        <f>VLOOKUP(E3179,TAXONS!B:C,2,FALSE)</f>
        <v>#N/A</v>
      </c>
      <c r="H3179" s="13">
        <f t="shared" si="248"/>
        <v>0</v>
      </c>
      <c r="I3179" s="12" t="e">
        <f t="shared" si="249"/>
        <v>#N/A</v>
      </c>
      <c r="J3179" s="14" t="e">
        <f t="shared" si="250"/>
        <v>#N/A</v>
      </c>
      <c r="K3179" s="15" t="e">
        <f>VLOOKUP(B3179,REGIONS!A:D,4,FALSE)</f>
        <v>#N/A</v>
      </c>
      <c r="L3179" s="19" t="e">
        <f>VLOOKUP(G3179,Sensibilité!$A:$L,12,FALSE)</f>
        <v>#N/A</v>
      </c>
      <c r="M3179" s="19" t="e">
        <f t="shared" si="251"/>
        <v>#N/A</v>
      </c>
      <c r="N3179" s="19" t="e">
        <f t="shared" si="252"/>
        <v>#N/A</v>
      </c>
      <c r="O3179" s="15" t="str">
        <f>IF(D3179=Listes!$B$6,"SWARMING",IF(OR(D3179=Listes!$B$1,D3179=Listes!$B$2,D3179=Listes!$B$5),2,IF(OR(D3179=Listes!$B$3,D3179=Listes!$B$4),1,"erreur colonne D")))</f>
        <v>SWARMING</v>
      </c>
      <c r="P3179" s="15" t="e">
        <f>IF(OR(W3179="Hiver",W3179="Transit"),VLOOKUP(E3179,IC!A:E,4,FALSE),IF(W3179="été",VLOOKUP(E3179,IC!A:E,3,FALSE),"erreur"))</f>
        <v>#N/A</v>
      </c>
      <c r="Q3179" s="15" t="e">
        <f>IF(P3179="NR",0,IF(F3179&lt;5,0,IF(P3179=1,VLOOKUP(F3179,IC!$G$1:$I$8,3,TRUE),
IF(P3179=2,VLOOKUP(F3179,IC!$K$1:$M$8,3,TRUE),
IF(P3179=3,VLOOKUP(F3179,IC!$O$1:$Q$8,3,TRUE),IF(P3179=4,VLOOKUP(F3179,IC!$S$2:$U$9,3,TRUE),
"erreur"))))))</f>
        <v>#N/A</v>
      </c>
      <c r="R3179" s="16" t="e">
        <f>IF(OR(V3179="NA",V3179="Transit",V3179&lt;Listes!$F$1),"non applicable",F3179/V3179)</f>
        <v>#N/A</v>
      </c>
      <c r="S3179" s="16" t="e">
        <f>IF(W3179="Transit","Non applicable",IF(AND(W3179="été",T3179&gt;Listes!F3178),F3179/T3179,IF(AND(W3179="Hiver",Hierarchisation!U3179&gt;Listes!F3178),F3179/U3179,"non applicable")))</f>
        <v>#N/A</v>
      </c>
      <c r="T3179" s="17" t="e">
        <f>IF(K3179="Centre",VLOOKUP(E3179,effectifs_ete,3,FALSE),IF(Hierarchisation!K3179="Grand Nord",VLOOKUP(Hierarchisation!E3179,effectifs_ete,4,FALSE),IF(Hierarchisation!K3179="Nord Est",VLOOKUP(Hierarchisation!E3179,effectifs_ete,5,FALSE),IF(Hierarchisation!K3179="Nord Ouest",VLOOKUP(Hierarchisation!E3179,effectifs_ete,6,FALSE),IF(Hierarchisation!K3179="Sud Est",VLOOKUP(Hierarchisation!E3179,effectifs_ete,7,FALSE),IF(Hierarchisation!K3179="Sud Ouest",VLOOKUP(Hierarchisation!E3179,effectifs_ete,8,FALSE),"Erreur Région"))))))</f>
        <v>#N/A</v>
      </c>
      <c r="U3179" s="17" t="e">
        <f>IF(K3179="Centre",VLOOKUP(E3179,effectifs_hiver,3,FALSE),IF(Hierarchisation!K3179="Grand Nord",VLOOKUP(Hierarchisation!E3179,effectifs_hiver,4,FALSE),IF(Hierarchisation!K3179="Nord Est",VLOOKUP(Hierarchisation!E3179,effectifs_hiver,5,FALSE),IF(Hierarchisation!K3179="Nord Ouest",VLOOKUP(Hierarchisation!E3179,effectifs_hiver,6,FALSE),IF(Hierarchisation!K3179="Sud Est",VLOOKUP(Hierarchisation!E3179,effectifs_hiver,7,FALSE),IF(Hierarchisation!K3179="Sud Ouest",VLOOKUP(Hierarchisation!E3179,effectifs_hiver,8,FALSE),"Erreur Région"))))))</f>
        <v>#N/A</v>
      </c>
      <c r="V3179" s="17" t="e">
        <f>IF(W3179="Transit","Transit",IF(W3179="hiver",VLOOKUP(E3179,'EFFECTIFS Hiver'!$A:$I,9,FALSE),IF(W3179="été",VLOOKUP(E3179,'EFFECTIFS Eté'!$A:$I,9,FALSE),"Erreur saison")))</f>
        <v>#N/A</v>
      </c>
      <c r="W3179" s="18" t="e">
        <f>VLOOKUP(D3179,Listes!B:C,2,FALSE)</f>
        <v>#N/A</v>
      </c>
    </row>
    <row r="3180" spans="1:23" ht="15.75" customHeight="1">
      <c r="A3180" s="11"/>
      <c r="B3180" s="11"/>
      <c r="C3180" s="11"/>
      <c r="D3180" s="11"/>
      <c r="E3180" s="11"/>
      <c r="F3180" s="11"/>
      <c r="G3180" s="11" t="e">
        <f>VLOOKUP(E3180,TAXONS!B:C,2,FALSE)</f>
        <v>#N/A</v>
      </c>
      <c r="H3180" s="13">
        <f t="shared" si="248"/>
        <v>0</v>
      </c>
      <c r="I3180" s="12" t="e">
        <f t="shared" si="249"/>
        <v>#N/A</v>
      </c>
      <c r="J3180" s="14" t="e">
        <f t="shared" si="250"/>
        <v>#N/A</v>
      </c>
      <c r="K3180" s="15" t="e">
        <f>VLOOKUP(B3180,REGIONS!A:D,4,FALSE)</f>
        <v>#N/A</v>
      </c>
      <c r="L3180" s="19" t="e">
        <f>VLOOKUP(G3180,Sensibilité!$A:$L,12,FALSE)</f>
        <v>#N/A</v>
      </c>
      <c r="M3180" s="19" t="e">
        <f t="shared" si="251"/>
        <v>#N/A</v>
      </c>
      <c r="N3180" s="19" t="e">
        <f t="shared" si="252"/>
        <v>#N/A</v>
      </c>
      <c r="O3180" s="15" t="str">
        <f>IF(D3180=Listes!$B$6,"SWARMING",IF(OR(D3180=Listes!$B$1,D3180=Listes!$B$2,D3180=Listes!$B$5),2,IF(OR(D3180=Listes!$B$3,D3180=Listes!$B$4),1,"erreur colonne D")))</f>
        <v>SWARMING</v>
      </c>
      <c r="P3180" s="15" t="e">
        <f>IF(OR(W3180="Hiver",W3180="Transit"),VLOOKUP(E3180,IC!A:E,4,FALSE),IF(W3180="été",VLOOKUP(E3180,IC!A:E,3,FALSE),"erreur"))</f>
        <v>#N/A</v>
      </c>
      <c r="Q3180" s="15" t="e">
        <f>IF(P3180="NR",0,IF(F3180&lt;5,0,IF(P3180=1,VLOOKUP(F3180,IC!$G$1:$I$8,3,TRUE),
IF(P3180=2,VLOOKUP(F3180,IC!$K$1:$M$8,3,TRUE),
IF(P3180=3,VLOOKUP(F3180,IC!$O$1:$Q$8,3,TRUE),IF(P3180=4,VLOOKUP(F3180,IC!$S$2:$U$9,3,TRUE),
"erreur"))))))</f>
        <v>#N/A</v>
      </c>
      <c r="R3180" s="16" t="e">
        <f>IF(OR(V3180="NA",V3180="Transit",V3180&lt;Listes!$F$1),"non applicable",F3180/V3180)</f>
        <v>#N/A</v>
      </c>
      <c r="S3180" s="16" t="e">
        <f>IF(W3180="Transit","Non applicable",IF(AND(W3180="été",T3180&gt;Listes!F3179),F3180/T3180,IF(AND(W3180="Hiver",Hierarchisation!U3180&gt;Listes!F3179),F3180/U3180,"non applicable")))</f>
        <v>#N/A</v>
      </c>
      <c r="T3180" s="17" t="e">
        <f>IF(K3180="Centre",VLOOKUP(E3180,effectifs_ete,3,FALSE),IF(Hierarchisation!K3180="Grand Nord",VLOOKUP(Hierarchisation!E3180,effectifs_ete,4,FALSE),IF(Hierarchisation!K3180="Nord Est",VLOOKUP(Hierarchisation!E3180,effectifs_ete,5,FALSE),IF(Hierarchisation!K3180="Nord Ouest",VLOOKUP(Hierarchisation!E3180,effectifs_ete,6,FALSE),IF(Hierarchisation!K3180="Sud Est",VLOOKUP(Hierarchisation!E3180,effectifs_ete,7,FALSE),IF(Hierarchisation!K3180="Sud Ouest",VLOOKUP(Hierarchisation!E3180,effectifs_ete,8,FALSE),"Erreur Région"))))))</f>
        <v>#N/A</v>
      </c>
      <c r="U3180" s="17" t="e">
        <f>IF(K3180="Centre",VLOOKUP(E3180,effectifs_hiver,3,FALSE),IF(Hierarchisation!K3180="Grand Nord",VLOOKUP(Hierarchisation!E3180,effectifs_hiver,4,FALSE),IF(Hierarchisation!K3180="Nord Est",VLOOKUP(Hierarchisation!E3180,effectifs_hiver,5,FALSE),IF(Hierarchisation!K3180="Nord Ouest",VLOOKUP(Hierarchisation!E3180,effectifs_hiver,6,FALSE),IF(Hierarchisation!K3180="Sud Est",VLOOKUP(Hierarchisation!E3180,effectifs_hiver,7,FALSE),IF(Hierarchisation!K3180="Sud Ouest",VLOOKUP(Hierarchisation!E3180,effectifs_hiver,8,FALSE),"Erreur Région"))))))</f>
        <v>#N/A</v>
      </c>
      <c r="V3180" s="17" t="e">
        <f>IF(W3180="Transit","Transit",IF(W3180="hiver",VLOOKUP(E3180,'EFFECTIFS Hiver'!$A:$I,9,FALSE),IF(W3180="été",VLOOKUP(E3180,'EFFECTIFS Eté'!$A:$I,9,FALSE),"Erreur saison")))</f>
        <v>#N/A</v>
      </c>
      <c r="W3180" s="18" t="e">
        <f>VLOOKUP(D3180,Listes!B:C,2,FALSE)</f>
        <v>#N/A</v>
      </c>
    </row>
    <row r="3181" spans="1:23" ht="15.75" customHeight="1">
      <c r="A3181" s="11"/>
      <c r="B3181" s="11"/>
      <c r="C3181" s="11"/>
      <c r="D3181" s="11"/>
      <c r="E3181" s="11"/>
      <c r="F3181" s="11"/>
      <c r="G3181" s="11" t="e">
        <f>VLOOKUP(E3181,TAXONS!B:C,2,FALSE)</f>
        <v>#N/A</v>
      </c>
      <c r="H3181" s="13">
        <f t="shared" si="248"/>
        <v>0</v>
      </c>
      <c r="I3181" s="12" t="e">
        <f t="shared" si="249"/>
        <v>#N/A</v>
      </c>
      <c r="J3181" s="14" t="e">
        <f t="shared" si="250"/>
        <v>#N/A</v>
      </c>
      <c r="K3181" s="15" t="e">
        <f>VLOOKUP(B3181,REGIONS!A:D,4,FALSE)</f>
        <v>#N/A</v>
      </c>
      <c r="L3181" s="19" t="e">
        <f>VLOOKUP(G3181,Sensibilité!$A:$L,12,FALSE)</f>
        <v>#N/A</v>
      </c>
      <c r="M3181" s="19" t="e">
        <f t="shared" si="251"/>
        <v>#N/A</v>
      </c>
      <c r="N3181" s="19" t="e">
        <f t="shared" si="252"/>
        <v>#N/A</v>
      </c>
      <c r="O3181" s="15" t="str">
        <f>IF(D3181=Listes!$B$6,"SWARMING",IF(OR(D3181=Listes!$B$1,D3181=Listes!$B$2,D3181=Listes!$B$5),2,IF(OR(D3181=Listes!$B$3,D3181=Listes!$B$4),1,"erreur colonne D")))</f>
        <v>SWARMING</v>
      </c>
      <c r="P3181" s="15" t="e">
        <f>IF(OR(W3181="Hiver",W3181="Transit"),VLOOKUP(E3181,IC!A:E,4,FALSE),IF(W3181="été",VLOOKUP(E3181,IC!A:E,3,FALSE),"erreur"))</f>
        <v>#N/A</v>
      </c>
      <c r="Q3181" s="15" t="e">
        <f>IF(P3181="NR",0,IF(F3181&lt;5,0,IF(P3181=1,VLOOKUP(F3181,IC!$G$1:$I$8,3,TRUE),
IF(P3181=2,VLOOKUP(F3181,IC!$K$1:$M$8,3,TRUE),
IF(P3181=3,VLOOKUP(F3181,IC!$O$1:$Q$8,3,TRUE),IF(P3181=4,VLOOKUP(F3181,IC!$S$2:$U$9,3,TRUE),
"erreur"))))))</f>
        <v>#N/A</v>
      </c>
      <c r="R3181" s="16" t="e">
        <f>IF(OR(V3181="NA",V3181="Transit",V3181&lt;Listes!$F$1),"non applicable",F3181/V3181)</f>
        <v>#N/A</v>
      </c>
      <c r="S3181" s="16" t="e">
        <f>IF(W3181="Transit","Non applicable",IF(AND(W3181="été",T3181&gt;Listes!F3180),F3181/T3181,IF(AND(W3181="Hiver",Hierarchisation!U3181&gt;Listes!F3180),F3181/U3181,"non applicable")))</f>
        <v>#N/A</v>
      </c>
      <c r="T3181" s="17" t="e">
        <f>IF(K3181="Centre",VLOOKUP(E3181,effectifs_ete,3,FALSE),IF(Hierarchisation!K3181="Grand Nord",VLOOKUP(Hierarchisation!E3181,effectifs_ete,4,FALSE),IF(Hierarchisation!K3181="Nord Est",VLOOKUP(Hierarchisation!E3181,effectifs_ete,5,FALSE),IF(Hierarchisation!K3181="Nord Ouest",VLOOKUP(Hierarchisation!E3181,effectifs_ete,6,FALSE),IF(Hierarchisation!K3181="Sud Est",VLOOKUP(Hierarchisation!E3181,effectifs_ete,7,FALSE),IF(Hierarchisation!K3181="Sud Ouest",VLOOKUP(Hierarchisation!E3181,effectifs_ete,8,FALSE),"Erreur Région"))))))</f>
        <v>#N/A</v>
      </c>
      <c r="U3181" s="17" t="e">
        <f>IF(K3181="Centre",VLOOKUP(E3181,effectifs_hiver,3,FALSE),IF(Hierarchisation!K3181="Grand Nord",VLOOKUP(Hierarchisation!E3181,effectifs_hiver,4,FALSE),IF(Hierarchisation!K3181="Nord Est",VLOOKUP(Hierarchisation!E3181,effectifs_hiver,5,FALSE),IF(Hierarchisation!K3181="Nord Ouest",VLOOKUP(Hierarchisation!E3181,effectifs_hiver,6,FALSE),IF(Hierarchisation!K3181="Sud Est",VLOOKUP(Hierarchisation!E3181,effectifs_hiver,7,FALSE),IF(Hierarchisation!K3181="Sud Ouest",VLOOKUP(Hierarchisation!E3181,effectifs_hiver,8,FALSE),"Erreur Région"))))))</f>
        <v>#N/A</v>
      </c>
      <c r="V3181" s="17" t="e">
        <f>IF(W3181="Transit","Transit",IF(W3181="hiver",VLOOKUP(E3181,'EFFECTIFS Hiver'!$A:$I,9,FALSE),IF(W3181="été",VLOOKUP(E3181,'EFFECTIFS Eté'!$A:$I,9,FALSE),"Erreur saison")))</f>
        <v>#N/A</v>
      </c>
      <c r="W3181" s="18" t="e">
        <f>VLOOKUP(D3181,Listes!B:C,2,FALSE)</f>
        <v>#N/A</v>
      </c>
    </row>
    <row r="3182" spans="1:23" ht="15.75" customHeight="1">
      <c r="A3182" s="11"/>
      <c r="B3182" s="11"/>
      <c r="C3182" s="11"/>
      <c r="D3182" s="11"/>
      <c r="E3182" s="11"/>
      <c r="F3182" s="11"/>
      <c r="G3182" s="11" t="e">
        <f>VLOOKUP(E3182,TAXONS!B:C,2,FALSE)</f>
        <v>#N/A</v>
      </c>
      <c r="H3182" s="13">
        <f t="shared" si="248"/>
        <v>0</v>
      </c>
      <c r="I3182" s="12" t="e">
        <f t="shared" si="249"/>
        <v>#N/A</v>
      </c>
      <c r="J3182" s="14" t="e">
        <f t="shared" si="250"/>
        <v>#N/A</v>
      </c>
      <c r="K3182" s="15" t="e">
        <f>VLOOKUP(B3182,REGIONS!A:D,4,FALSE)</f>
        <v>#N/A</v>
      </c>
      <c r="L3182" s="19" t="e">
        <f>VLOOKUP(G3182,Sensibilité!$A:$L,12,FALSE)</f>
        <v>#N/A</v>
      </c>
      <c r="M3182" s="19" t="e">
        <f t="shared" si="251"/>
        <v>#N/A</v>
      </c>
      <c r="N3182" s="19" t="e">
        <f t="shared" si="252"/>
        <v>#N/A</v>
      </c>
      <c r="O3182" s="15" t="str">
        <f>IF(D3182=Listes!$B$6,"SWARMING",IF(OR(D3182=Listes!$B$1,D3182=Listes!$B$2,D3182=Listes!$B$5),2,IF(OR(D3182=Listes!$B$3,D3182=Listes!$B$4),1,"erreur colonne D")))</f>
        <v>SWARMING</v>
      </c>
      <c r="P3182" s="15" t="e">
        <f>IF(OR(W3182="Hiver",W3182="Transit"),VLOOKUP(E3182,IC!A:E,4,FALSE),IF(W3182="été",VLOOKUP(E3182,IC!A:E,3,FALSE),"erreur"))</f>
        <v>#N/A</v>
      </c>
      <c r="Q3182" s="15" t="e">
        <f>IF(P3182="NR",0,IF(F3182&lt;5,0,IF(P3182=1,VLOOKUP(F3182,IC!$G$1:$I$8,3,TRUE),
IF(P3182=2,VLOOKUP(F3182,IC!$K$1:$M$8,3,TRUE),
IF(P3182=3,VLOOKUP(F3182,IC!$O$1:$Q$8,3,TRUE),IF(P3182=4,VLOOKUP(F3182,IC!$S$2:$U$9,3,TRUE),
"erreur"))))))</f>
        <v>#N/A</v>
      </c>
      <c r="R3182" s="16" t="e">
        <f>IF(OR(V3182="NA",V3182="Transit",V3182&lt;Listes!$F$1),"non applicable",F3182/V3182)</f>
        <v>#N/A</v>
      </c>
      <c r="S3182" s="16" t="e">
        <f>IF(W3182="Transit","Non applicable",IF(AND(W3182="été",T3182&gt;Listes!F3181),F3182/T3182,IF(AND(W3182="Hiver",Hierarchisation!U3182&gt;Listes!F3181),F3182/U3182,"non applicable")))</f>
        <v>#N/A</v>
      </c>
      <c r="T3182" s="17" t="e">
        <f>IF(K3182="Centre",VLOOKUP(E3182,effectifs_ete,3,FALSE),IF(Hierarchisation!K3182="Grand Nord",VLOOKUP(Hierarchisation!E3182,effectifs_ete,4,FALSE),IF(Hierarchisation!K3182="Nord Est",VLOOKUP(Hierarchisation!E3182,effectifs_ete,5,FALSE),IF(Hierarchisation!K3182="Nord Ouest",VLOOKUP(Hierarchisation!E3182,effectifs_ete,6,FALSE),IF(Hierarchisation!K3182="Sud Est",VLOOKUP(Hierarchisation!E3182,effectifs_ete,7,FALSE),IF(Hierarchisation!K3182="Sud Ouest",VLOOKUP(Hierarchisation!E3182,effectifs_ete,8,FALSE),"Erreur Région"))))))</f>
        <v>#N/A</v>
      </c>
      <c r="U3182" s="17" t="e">
        <f>IF(K3182="Centre",VLOOKUP(E3182,effectifs_hiver,3,FALSE),IF(Hierarchisation!K3182="Grand Nord",VLOOKUP(Hierarchisation!E3182,effectifs_hiver,4,FALSE),IF(Hierarchisation!K3182="Nord Est",VLOOKUP(Hierarchisation!E3182,effectifs_hiver,5,FALSE),IF(Hierarchisation!K3182="Nord Ouest",VLOOKUP(Hierarchisation!E3182,effectifs_hiver,6,FALSE),IF(Hierarchisation!K3182="Sud Est",VLOOKUP(Hierarchisation!E3182,effectifs_hiver,7,FALSE),IF(Hierarchisation!K3182="Sud Ouest",VLOOKUP(Hierarchisation!E3182,effectifs_hiver,8,FALSE),"Erreur Région"))))))</f>
        <v>#N/A</v>
      </c>
      <c r="V3182" s="17" t="e">
        <f>IF(W3182="Transit","Transit",IF(W3182="hiver",VLOOKUP(E3182,'EFFECTIFS Hiver'!$A:$I,9,FALSE),IF(W3182="été",VLOOKUP(E3182,'EFFECTIFS Eté'!$A:$I,9,FALSE),"Erreur saison")))</f>
        <v>#N/A</v>
      </c>
      <c r="W3182" s="18" t="e">
        <f>VLOOKUP(D3182,Listes!B:C,2,FALSE)</f>
        <v>#N/A</v>
      </c>
    </row>
    <row r="3183" spans="1:23" ht="15.75" customHeight="1">
      <c r="A3183" s="11"/>
      <c r="B3183" s="11"/>
      <c r="C3183" s="11"/>
      <c r="D3183" s="11"/>
      <c r="E3183" s="11"/>
      <c r="F3183" s="11"/>
      <c r="G3183" s="11" t="e">
        <f>VLOOKUP(E3183,TAXONS!B:C,2,FALSE)</f>
        <v>#N/A</v>
      </c>
      <c r="H3183" s="13">
        <f t="shared" si="248"/>
        <v>0</v>
      </c>
      <c r="I3183" s="12" t="e">
        <f t="shared" si="249"/>
        <v>#N/A</v>
      </c>
      <c r="J3183" s="14" t="e">
        <f t="shared" si="250"/>
        <v>#N/A</v>
      </c>
      <c r="K3183" s="15" t="e">
        <f>VLOOKUP(B3183,REGIONS!A:D,4,FALSE)</f>
        <v>#N/A</v>
      </c>
      <c r="L3183" s="19" t="e">
        <f>VLOOKUP(G3183,Sensibilité!$A:$L,12,FALSE)</f>
        <v>#N/A</v>
      </c>
      <c r="M3183" s="19" t="e">
        <f t="shared" si="251"/>
        <v>#N/A</v>
      </c>
      <c r="N3183" s="19" t="e">
        <f t="shared" si="252"/>
        <v>#N/A</v>
      </c>
      <c r="O3183" s="15" t="str">
        <f>IF(D3183=Listes!$B$6,"SWARMING",IF(OR(D3183=Listes!$B$1,D3183=Listes!$B$2,D3183=Listes!$B$5),2,IF(OR(D3183=Listes!$B$3,D3183=Listes!$B$4),1,"erreur colonne D")))</f>
        <v>SWARMING</v>
      </c>
      <c r="P3183" s="15" t="e">
        <f>IF(OR(W3183="Hiver",W3183="Transit"),VLOOKUP(E3183,IC!A:E,4,FALSE),IF(W3183="été",VLOOKUP(E3183,IC!A:E,3,FALSE),"erreur"))</f>
        <v>#N/A</v>
      </c>
      <c r="Q3183" s="15" t="e">
        <f>IF(P3183="NR",0,IF(F3183&lt;5,0,IF(P3183=1,VLOOKUP(F3183,IC!$G$1:$I$8,3,TRUE),
IF(P3183=2,VLOOKUP(F3183,IC!$K$1:$M$8,3,TRUE),
IF(P3183=3,VLOOKUP(F3183,IC!$O$1:$Q$8,3,TRUE),IF(P3183=4,VLOOKUP(F3183,IC!$S$2:$U$9,3,TRUE),
"erreur"))))))</f>
        <v>#N/A</v>
      </c>
      <c r="R3183" s="16" t="e">
        <f>IF(OR(V3183="NA",V3183="Transit",V3183&lt;Listes!$F$1),"non applicable",F3183/V3183)</f>
        <v>#N/A</v>
      </c>
      <c r="S3183" s="16" t="e">
        <f>IF(W3183="Transit","Non applicable",IF(AND(W3183="été",T3183&gt;Listes!F3182),F3183/T3183,IF(AND(W3183="Hiver",Hierarchisation!U3183&gt;Listes!F3182),F3183/U3183,"non applicable")))</f>
        <v>#N/A</v>
      </c>
      <c r="T3183" s="17" t="e">
        <f>IF(K3183="Centre",VLOOKUP(E3183,effectifs_ete,3,FALSE),IF(Hierarchisation!K3183="Grand Nord",VLOOKUP(Hierarchisation!E3183,effectifs_ete,4,FALSE),IF(Hierarchisation!K3183="Nord Est",VLOOKUP(Hierarchisation!E3183,effectifs_ete,5,FALSE),IF(Hierarchisation!K3183="Nord Ouest",VLOOKUP(Hierarchisation!E3183,effectifs_ete,6,FALSE),IF(Hierarchisation!K3183="Sud Est",VLOOKUP(Hierarchisation!E3183,effectifs_ete,7,FALSE),IF(Hierarchisation!K3183="Sud Ouest",VLOOKUP(Hierarchisation!E3183,effectifs_ete,8,FALSE),"Erreur Région"))))))</f>
        <v>#N/A</v>
      </c>
      <c r="U3183" s="17" t="e">
        <f>IF(K3183="Centre",VLOOKUP(E3183,effectifs_hiver,3,FALSE),IF(Hierarchisation!K3183="Grand Nord",VLOOKUP(Hierarchisation!E3183,effectifs_hiver,4,FALSE),IF(Hierarchisation!K3183="Nord Est",VLOOKUP(Hierarchisation!E3183,effectifs_hiver,5,FALSE),IF(Hierarchisation!K3183="Nord Ouest",VLOOKUP(Hierarchisation!E3183,effectifs_hiver,6,FALSE),IF(Hierarchisation!K3183="Sud Est",VLOOKUP(Hierarchisation!E3183,effectifs_hiver,7,FALSE),IF(Hierarchisation!K3183="Sud Ouest",VLOOKUP(Hierarchisation!E3183,effectifs_hiver,8,FALSE),"Erreur Région"))))))</f>
        <v>#N/A</v>
      </c>
      <c r="V3183" s="17" t="e">
        <f>IF(W3183="Transit","Transit",IF(W3183="hiver",VLOOKUP(E3183,'EFFECTIFS Hiver'!$A:$I,9,FALSE),IF(W3183="été",VLOOKUP(E3183,'EFFECTIFS Eté'!$A:$I,9,FALSE),"Erreur saison")))</f>
        <v>#N/A</v>
      </c>
      <c r="W3183" s="18" t="e">
        <f>VLOOKUP(D3183,Listes!B:C,2,FALSE)</f>
        <v>#N/A</v>
      </c>
    </row>
    <row r="3184" spans="1:23" ht="15.75" customHeight="1">
      <c r="A3184" s="11"/>
      <c r="B3184" s="11"/>
      <c r="C3184" s="11"/>
      <c r="D3184" s="11"/>
      <c r="E3184" s="11"/>
      <c r="F3184" s="11"/>
      <c r="G3184" s="11" t="e">
        <f>VLOOKUP(E3184,TAXONS!B:C,2,FALSE)</f>
        <v>#N/A</v>
      </c>
      <c r="H3184" s="13">
        <f t="shared" si="248"/>
        <v>0</v>
      </c>
      <c r="I3184" s="12" t="e">
        <f t="shared" si="249"/>
        <v>#N/A</v>
      </c>
      <c r="J3184" s="14" t="e">
        <f t="shared" si="250"/>
        <v>#N/A</v>
      </c>
      <c r="K3184" s="15" t="e">
        <f>VLOOKUP(B3184,REGIONS!A:D,4,FALSE)</f>
        <v>#N/A</v>
      </c>
      <c r="L3184" s="19" t="e">
        <f>VLOOKUP(G3184,Sensibilité!$A:$L,12,FALSE)</f>
        <v>#N/A</v>
      </c>
      <c r="M3184" s="19" t="e">
        <f t="shared" si="251"/>
        <v>#N/A</v>
      </c>
      <c r="N3184" s="19" t="e">
        <f t="shared" si="252"/>
        <v>#N/A</v>
      </c>
      <c r="O3184" s="15" t="str">
        <f>IF(D3184=Listes!$B$6,"SWARMING",IF(OR(D3184=Listes!$B$1,D3184=Listes!$B$2,D3184=Listes!$B$5),2,IF(OR(D3184=Listes!$B$3,D3184=Listes!$B$4),1,"erreur colonne D")))</f>
        <v>SWARMING</v>
      </c>
      <c r="P3184" s="15" t="e">
        <f>IF(OR(W3184="Hiver",W3184="Transit"),VLOOKUP(E3184,IC!A:E,4,FALSE),IF(W3184="été",VLOOKUP(E3184,IC!A:E,3,FALSE),"erreur"))</f>
        <v>#N/A</v>
      </c>
      <c r="Q3184" s="15" t="e">
        <f>IF(P3184="NR",0,IF(F3184&lt;5,0,IF(P3184=1,VLOOKUP(F3184,IC!$G$1:$I$8,3,TRUE),
IF(P3184=2,VLOOKUP(F3184,IC!$K$1:$M$8,3,TRUE),
IF(P3184=3,VLOOKUP(F3184,IC!$O$1:$Q$8,3,TRUE),IF(P3184=4,VLOOKUP(F3184,IC!$S$2:$U$9,3,TRUE),
"erreur"))))))</f>
        <v>#N/A</v>
      </c>
      <c r="R3184" s="16" t="e">
        <f>IF(OR(V3184="NA",V3184="Transit",V3184&lt;Listes!$F$1),"non applicable",F3184/V3184)</f>
        <v>#N/A</v>
      </c>
      <c r="S3184" s="16" t="e">
        <f>IF(W3184="Transit","Non applicable",IF(AND(W3184="été",T3184&gt;Listes!F3183),F3184/T3184,IF(AND(W3184="Hiver",Hierarchisation!U3184&gt;Listes!F3183),F3184/U3184,"non applicable")))</f>
        <v>#N/A</v>
      </c>
      <c r="T3184" s="17" t="e">
        <f>IF(K3184="Centre",VLOOKUP(E3184,effectifs_ete,3,FALSE),IF(Hierarchisation!K3184="Grand Nord",VLOOKUP(Hierarchisation!E3184,effectifs_ete,4,FALSE),IF(Hierarchisation!K3184="Nord Est",VLOOKUP(Hierarchisation!E3184,effectifs_ete,5,FALSE),IF(Hierarchisation!K3184="Nord Ouest",VLOOKUP(Hierarchisation!E3184,effectifs_ete,6,FALSE),IF(Hierarchisation!K3184="Sud Est",VLOOKUP(Hierarchisation!E3184,effectifs_ete,7,FALSE),IF(Hierarchisation!K3184="Sud Ouest",VLOOKUP(Hierarchisation!E3184,effectifs_ete,8,FALSE),"Erreur Région"))))))</f>
        <v>#N/A</v>
      </c>
      <c r="U3184" s="17" t="e">
        <f>IF(K3184="Centre",VLOOKUP(E3184,effectifs_hiver,3,FALSE),IF(Hierarchisation!K3184="Grand Nord",VLOOKUP(Hierarchisation!E3184,effectifs_hiver,4,FALSE),IF(Hierarchisation!K3184="Nord Est",VLOOKUP(Hierarchisation!E3184,effectifs_hiver,5,FALSE),IF(Hierarchisation!K3184="Nord Ouest",VLOOKUP(Hierarchisation!E3184,effectifs_hiver,6,FALSE),IF(Hierarchisation!K3184="Sud Est",VLOOKUP(Hierarchisation!E3184,effectifs_hiver,7,FALSE),IF(Hierarchisation!K3184="Sud Ouest",VLOOKUP(Hierarchisation!E3184,effectifs_hiver,8,FALSE),"Erreur Région"))))))</f>
        <v>#N/A</v>
      </c>
      <c r="V3184" s="17" t="e">
        <f>IF(W3184="Transit","Transit",IF(W3184="hiver",VLOOKUP(E3184,'EFFECTIFS Hiver'!$A:$I,9,FALSE),IF(W3184="été",VLOOKUP(E3184,'EFFECTIFS Eté'!$A:$I,9,FALSE),"Erreur saison")))</f>
        <v>#N/A</v>
      </c>
      <c r="W3184" s="18" t="e">
        <f>VLOOKUP(D3184,Listes!B:C,2,FALSE)</f>
        <v>#N/A</v>
      </c>
    </row>
    <row r="3185" spans="1:23" ht="15.75" customHeight="1">
      <c r="A3185" s="11"/>
      <c r="B3185" s="11"/>
      <c r="C3185" s="11"/>
      <c r="D3185" s="11"/>
      <c r="E3185" s="11"/>
      <c r="F3185" s="11"/>
      <c r="G3185" s="11" t="e">
        <f>VLOOKUP(E3185,TAXONS!B:C,2,FALSE)</f>
        <v>#N/A</v>
      </c>
      <c r="H3185" s="13">
        <f t="shared" si="248"/>
        <v>0</v>
      </c>
      <c r="I3185" s="12" t="e">
        <f t="shared" si="249"/>
        <v>#N/A</v>
      </c>
      <c r="J3185" s="14" t="e">
        <f t="shared" si="250"/>
        <v>#N/A</v>
      </c>
      <c r="K3185" s="15" t="e">
        <f>VLOOKUP(B3185,REGIONS!A:D,4,FALSE)</f>
        <v>#N/A</v>
      </c>
      <c r="L3185" s="19" t="e">
        <f>VLOOKUP(G3185,Sensibilité!$A:$L,12,FALSE)</f>
        <v>#N/A</v>
      </c>
      <c r="M3185" s="19" t="e">
        <f t="shared" si="251"/>
        <v>#N/A</v>
      </c>
      <c r="N3185" s="19" t="e">
        <f t="shared" si="252"/>
        <v>#N/A</v>
      </c>
      <c r="O3185" s="15" t="str">
        <f>IF(D3185=Listes!$B$6,"SWARMING",IF(OR(D3185=Listes!$B$1,D3185=Listes!$B$2,D3185=Listes!$B$5),2,IF(OR(D3185=Listes!$B$3,D3185=Listes!$B$4),1,"erreur colonne D")))</f>
        <v>SWARMING</v>
      </c>
      <c r="P3185" s="15" t="e">
        <f>IF(OR(W3185="Hiver",W3185="Transit"),VLOOKUP(E3185,IC!A:E,4,FALSE),IF(W3185="été",VLOOKUP(E3185,IC!A:E,3,FALSE),"erreur"))</f>
        <v>#N/A</v>
      </c>
      <c r="Q3185" s="15" t="e">
        <f>IF(P3185="NR",0,IF(F3185&lt;5,0,IF(P3185=1,VLOOKUP(F3185,IC!$G$1:$I$8,3,TRUE),
IF(P3185=2,VLOOKUP(F3185,IC!$K$1:$M$8,3,TRUE),
IF(P3185=3,VLOOKUP(F3185,IC!$O$1:$Q$8,3,TRUE),IF(P3185=4,VLOOKUP(F3185,IC!$S$2:$U$9,3,TRUE),
"erreur"))))))</f>
        <v>#N/A</v>
      </c>
      <c r="R3185" s="16" t="e">
        <f>IF(OR(V3185="NA",V3185="Transit",V3185&lt;Listes!$F$1),"non applicable",F3185/V3185)</f>
        <v>#N/A</v>
      </c>
      <c r="S3185" s="16" t="e">
        <f>IF(W3185="Transit","Non applicable",IF(AND(W3185="été",T3185&gt;Listes!F3184),F3185/T3185,IF(AND(W3185="Hiver",Hierarchisation!U3185&gt;Listes!F3184),F3185/U3185,"non applicable")))</f>
        <v>#N/A</v>
      </c>
      <c r="T3185" s="17" t="e">
        <f>IF(K3185="Centre",VLOOKUP(E3185,effectifs_ete,3,FALSE),IF(Hierarchisation!K3185="Grand Nord",VLOOKUP(Hierarchisation!E3185,effectifs_ete,4,FALSE),IF(Hierarchisation!K3185="Nord Est",VLOOKUP(Hierarchisation!E3185,effectifs_ete,5,FALSE),IF(Hierarchisation!K3185="Nord Ouest",VLOOKUP(Hierarchisation!E3185,effectifs_ete,6,FALSE),IF(Hierarchisation!K3185="Sud Est",VLOOKUP(Hierarchisation!E3185,effectifs_ete,7,FALSE),IF(Hierarchisation!K3185="Sud Ouest",VLOOKUP(Hierarchisation!E3185,effectifs_ete,8,FALSE),"Erreur Région"))))))</f>
        <v>#N/A</v>
      </c>
      <c r="U3185" s="17" t="e">
        <f>IF(K3185="Centre",VLOOKUP(E3185,effectifs_hiver,3,FALSE),IF(Hierarchisation!K3185="Grand Nord",VLOOKUP(Hierarchisation!E3185,effectifs_hiver,4,FALSE),IF(Hierarchisation!K3185="Nord Est",VLOOKUP(Hierarchisation!E3185,effectifs_hiver,5,FALSE),IF(Hierarchisation!K3185="Nord Ouest",VLOOKUP(Hierarchisation!E3185,effectifs_hiver,6,FALSE),IF(Hierarchisation!K3185="Sud Est",VLOOKUP(Hierarchisation!E3185,effectifs_hiver,7,FALSE),IF(Hierarchisation!K3185="Sud Ouest",VLOOKUP(Hierarchisation!E3185,effectifs_hiver,8,FALSE),"Erreur Région"))))))</f>
        <v>#N/A</v>
      </c>
      <c r="V3185" s="17" t="e">
        <f>IF(W3185="Transit","Transit",IF(W3185="hiver",VLOOKUP(E3185,'EFFECTIFS Hiver'!$A:$I,9,FALSE),IF(W3185="été",VLOOKUP(E3185,'EFFECTIFS Eté'!$A:$I,9,FALSE),"Erreur saison")))</f>
        <v>#N/A</v>
      </c>
      <c r="W3185" s="18" t="e">
        <f>VLOOKUP(D3185,Listes!B:C,2,FALSE)</f>
        <v>#N/A</v>
      </c>
    </row>
    <row r="3186" spans="1:23" ht="15.75" customHeight="1">
      <c r="A3186" s="11"/>
      <c r="B3186" s="11"/>
      <c r="C3186" s="11"/>
      <c r="D3186" s="11"/>
      <c r="E3186" s="11"/>
      <c r="F3186" s="11"/>
      <c r="G3186" s="11" t="e">
        <f>VLOOKUP(E3186,TAXONS!B:C,2,FALSE)</f>
        <v>#N/A</v>
      </c>
      <c r="H3186" s="13">
        <f t="shared" si="248"/>
        <v>0</v>
      </c>
      <c r="I3186" s="12" t="e">
        <f t="shared" si="249"/>
        <v>#N/A</v>
      </c>
      <c r="J3186" s="14" t="e">
        <f t="shared" si="250"/>
        <v>#N/A</v>
      </c>
      <c r="K3186" s="15" t="e">
        <f>VLOOKUP(B3186,REGIONS!A:D,4,FALSE)</f>
        <v>#N/A</v>
      </c>
      <c r="L3186" s="19" t="e">
        <f>VLOOKUP(G3186,Sensibilité!$A:$L,12,FALSE)</f>
        <v>#N/A</v>
      </c>
      <c r="M3186" s="19" t="e">
        <f t="shared" si="251"/>
        <v>#N/A</v>
      </c>
      <c r="N3186" s="19" t="e">
        <f t="shared" si="252"/>
        <v>#N/A</v>
      </c>
      <c r="O3186" s="15" t="str">
        <f>IF(D3186=Listes!$B$6,"SWARMING",IF(OR(D3186=Listes!$B$1,D3186=Listes!$B$2,D3186=Listes!$B$5),2,IF(OR(D3186=Listes!$B$3,D3186=Listes!$B$4),1,"erreur colonne D")))</f>
        <v>SWARMING</v>
      </c>
      <c r="P3186" s="15" t="e">
        <f>IF(OR(W3186="Hiver",W3186="Transit"),VLOOKUP(E3186,IC!A:E,4,FALSE),IF(W3186="été",VLOOKUP(E3186,IC!A:E,3,FALSE),"erreur"))</f>
        <v>#N/A</v>
      </c>
      <c r="Q3186" s="15" t="e">
        <f>IF(P3186="NR",0,IF(F3186&lt;5,0,IF(P3186=1,VLOOKUP(F3186,IC!$G$1:$I$8,3,TRUE),
IF(P3186=2,VLOOKUP(F3186,IC!$K$1:$M$8,3,TRUE),
IF(P3186=3,VLOOKUP(F3186,IC!$O$1:$Q$8,3,TRUE),IF(P3186=4,VLOOKUP(F3186,IC!$S$2:$U$9,3,TRUE),
"erreur"))))))</f>
        <v>#N/A</v>
      </c>
      <c r="R3186" s="16" t="e">
        <f>IF(OR(V3186="NA",V3186="Transit",V3186&lt;Listes!$F$1),"non applicable",F3186/V3186)</f>
        <v>#N/A</v>
      </c>
      <c r="S3186" s="16" t="e">
        <f>IF(W3186="Transit","Non applicable",IF(AND(W3186="été",T3186&gt;Listes!F3185),F3186/T3186,IF(AND(W3186="Hiver",Hierarchisation!U3186&gt;Listes!F3185),F3186/U3186,"non applicable")))</f>
        <v>#N/A</v>
      </c>
      <c r="T3186" s="17" t="e">
        <f>IF(K3186="Centre",VLOOKUP(E3186,effectifs_ete,3,FALSE),IF(Hierarchisation!K3186="Grand Nord",VLOOKUP(Hierarchisation!E3186,effectifs_ete,4,FALSE),IF(Hierarchisation!K3186="Nord Est",VLOOKUP(Hierarchisation!E3186,effectifs_ete,5,FALSE),IF(Hierarchisation!K3186="Nord Ouest",VLOOKUP(Hierarchisation!E3186,effectifs_ete,6,FALSE),IF(Hierarchisation!K3186="Sud Est",VLOOKUP(Hierarchisation!E3186,effectifs_ete,7,FALSE),IF(Hierarchisation!K3186="Sud Ouest",VLOOKUP(Hierarchisation!E3186,effectifs_ete,8,FALSE),"Erreur Région"))))))</f>
        <v>#N/A</v>
      </c>
      <c r="U3186" s="17" t="e">
        <f>IF(K3186="Centre",VLOOKUP(E3186,effectifs_hiver,3,FALSE),IF(Hierarchisation!K3186="Grand Nord",VLOOKUP(Hierarchisation!E3186,effectifs_hiver,4,FALSE),IF(Hierarchisation!K3186="Nord Est",VLOOKUP(Hierarchisation!E3186,effectifs_hiver,5,FALSE),IF(Hierarchisation!K3186="Nord Ouest",VLOOKUP(Hierarchisation!E3186,effectifs_hiver,6,FALSE),IF(Hierarchisation!K3186="Sud Est",VLOOKUP(Hierarchisation!E3186,effectifs_hiver,7,FALSE),IF(Hierarchisation!K3186="Sud Ouest",VLOOKUP(Hierarchisation!E3186,effectifs_hiver,8,FALSE),"Erreur Région"))))))</f>
        <v>#N/A</v>
      </c>
      <c r="V3186" s="17" t="e">
        <f>IF(W3186="Transit","Transit",IF(W3186="hiver",VLOOKUP(E3186,'EFFECTIFS Hiver'!$A:$I,9,FALSE),IF(W3186="été",VLOOKUP(E3186,'EFFECTIFS Eté'!$A:$I,9,FALSE),"Erreur saison")))</f>
        <v>#N/A</v>
      </c>
      <c r="W3186" s="18" t="e">
        <f>VLOOKUP(D3186,Listes!B:C,2,FALSE)</f>
        <v>#N/A</v>
      </c>
    </row>
    <row r="3187" spans="1:23" ht="15.75" customHeight="1">
      <c r="A3187" s="11"/>
      <c r="B3187" s="11"/>
      <c r="C3187" s="11"/>
      <c r="D3187" s="11"/>
      <c r="E3187" s="11"/>
      <c r="F3187" s="11"/>
      <c r="G3187" s="11" t="e">
        <f>VLOOKUP(E3187,TAXONS!B:C,2,FALSE)</f>
        <v>#N/A</v>
      </c>
      <c r="H3187" s="13">
        <f t="shared" si="248"/>
        <v>0</v>
      </c>
      <c r="I3187" s="12" t="e">
        <f t="shared" si="249"/>
        <v>#N/A</v>
      </c>
      <c r="J3187" s="14" t="e">
        <f t="shared" si="250"/>
        <v>#N/A</v>
      </c>
      <c r="K3187" s="15" t="e">
        <f>VLOOKUP(B3187,REGIONS!A:D,4,FALSE)</f>
        <v>#N/A</v>
      </c>
      <c r="L3187" s="19" t="e">
        <f>VLOOKUP(G3187,Sensibilité!$A:$L,12,FALSE)</f>
        <v>#N/A</v>
      </c>
      <c r="M3187" s="19" t="e">
        <f t="shared" si="251"/>
        <v>#N/A</v>
      </c>
      <c r="N3187" s="19" t="e">
        <f t="shared" si="252"/>
        <v>#N/A</v>
      </c>
      <c r="O3187" s="15" t="str">
        <f>IF(D3187=Listes!$B$6,"SWARMING",IF(OR(D3187=Listes!$B$1,D3187=Listes!$B$2,D3187=Listes!$B$5),2,IF(OR(D3187=Listes!$B$3,D3187=Listes!$B$4),1,"erreur colonne D")))</f>
        <v>SWARMING</v>
      </c>
      <c r="P3187" s="15" t="e">
        <f>IF(OR(W3187="Hiver",W3187="Transit"),VLOOKUP(E3187,IC!A:E,4,FALSE),IF(W3187="été",VLOOKUP(E3187,IC!A:E,3,FALSE),"erreur"))</f>
        <v>#N/A</v>
      </c>
      <c r="Q3187" s="15" t="e">
        <f>IF(P3187="NR",0,IF(F3187&lt;5,0,IF(P3187=1,VLOOKUP(F3187,IC!$G$1:$I$8,3,TRUE),
IF(P3187=2,VLOOKUP(F3187,IC!$K$1:$M$8,3,TRUE),
IF(P3187=3,VLOOKUP(F3187,IC!$O$1:$Q$8,3,TRUE),IF(P3187=4,VLOOKUP(F3187,IC!$S$2:$U$9,3,TRUE),
"erreur"))))))</f>
        <v>#N/A</v>
      </c>
      <c r="R3187" s="16" t="e">
        <f>IF(OR(V3187="NA",V3187="Transit",V3187&lt;Listes!$F$1),"non applicable",F3187/V3187)</f>
        <v>#N/A</v>
      </c>
      <c r="S3187" s="16" t="e">
        <f>IF(W3187="Transit","Non applicable",IF(AND(W3187="été",T3187&gt;Listes!F3186),F3187/T3187,IF(AND(W3187="Hiver",Hierarchisation!U3187&gt;Listes!F3186),F3187/U3187,"non applicable")))</f>
        <v>#N/A</v>
      </c>
      <c r="T3187" s="17" t="e">
        <f>IF(K3187="Centre",VLOOKUP(E3187,effectifs_ete,3,FALSE),IF(Hierarchisation!K3187="Grand Nord",VLOOKUP(Hierarchisation!E3187,effectifs_ete,4,FALSE),IF(Hierarchisation!K3187="Nord Est",VLOOKUP(Hierarchisation!E3187,effectifs_ete,5,FALSE),IF(Hierarchisation!K3187="Nord Ouest",VLOOKUP(Hierarchisation!E3187,effectifs_ete,6,FALSE),IF(Hierarchisation!K3187="Sud Est",VLOOKUP(Hierarchisation!E3187,effectifs_ete,7,FALSE),IF(Hierarchisation!K3187="Sud Ouest",VLOOKUP(Hierarchisation!E3187,effectifs_ete,8,FALSE),"Erreur Région"))))))</f>
        <v>#N/A</v>
      </c>
      <c r="U3187" s="17" t="e">
        <f>IF(K3187="Centre",VLOOKUP(E3187,effectifs_hiver,3,FALSE),IF(Hierarchisation!K3187="Grand Nord",VLOOKUP(Hierarchisation!E3187,effectifs_hiver,4,FALSE),IF(Hierarchisation!K3187="Nord Est",VLOOKUP(Hierarchisation!E3187,effectifs_hiver,5,FALSE),IF(Hierarchisation!K3187="Nord Ouest",VLOOKUP(Hierarchisation!E3187,effectifs_hiver,6,FALSE),IF(Hierarchisation!K3187="Sud Est",VLOOKUP(Hierarchisation!E3187,effectifs_hiver,7,FALSE),IF(Hierarchisation!K3187="Sud Ouest",VLOOKUP(Hierarchisation!E3187,effectifs_hiver,8,FALSE),"Erreur Région"))))))</f>
        <v>#N/A</v>
      </c>
      <c r="V3187" s="17" t="e">
        <f>IF(W3187="Transit","Transit",IF(W3187="hiver",VLOOKUP(E3187,'EFFECTIFS Hiver'!$A:$I,9,FALSE),IF(W3187="été",VLOOKUP(E3187,'EFFECTIFS Eté'!$A:$I,9,FALSE),"Erreur saison")))</f>
        <v>#N/A</v>
      </c>
      <c r="W3187" s="18" t="e">
        <f>VLOOKUP(D3187,Listes!B:C,2,FALSE)</f>
        <v>#N/A</v>
      </c>
    </row>
    <row r="3188" spans="1:23" ht="15.75" customHeight="1">
      <c r="A3188" s="11"/>
      <c r="B3188" s="11"/>
      <c r="C3188" s="11"/>
      <c r="D3188" s="11"/>
      <c r="E3188" s="11"/>
      <c r="F3188" s="11"/>
      <c r="G3188" s="11" t="e">
        <f>VLOOKUP(E3188,TAXONS!B:C,2,FALSE)</f>
        <v>#N/A</v>
      </c>
      <c r="H3188" s="13">
        <f t="shared" si="248"/>
        <v>0</v>
      </c>
      <c r="I3188" s="12" t="e">
        <f t="shared" si="249"/>
        <v>#N/A</v>
      </c>
      <c r="J3188" s="14" t="e">
        <f t="shared" si="250"/>
        <v>#N/A</v>
      </c>
      <c r="K3188" s="15" t="e">
        <f>VLOOKUP(B3188,REGIONS!A:D,4,FALSE)</f>
        <v>#N/A</v>
      </c>
      <c r="L3188" s="19" t="e">
        <f>VLOOKUP(G3188,Sensibilité!$A:$L,12,FALSE)</f>
        <v>#N/A</v>
      </c>
      <c r="M3188" s="19" t="e">
        <f t="shared" si="251"/>
        <v>#N/A</v>
      </c>
      <c r="N3188" s="19" t="e">
        <f t="shared" si="252"/>
        <v>#N/A</v>
      </c>
      <c r="O3188" s="15" t="str">
        <f>IF(D3188=Listes!$B$6,"SWARMING",IF(OR(D3188=Listes!$B$1,D3188=Listes!$B$2,D3188=Listes!$B$5),2,IF(OR(D3188=Listes!$B$3,D3188=Listes!$B$4),1,"erreur colonne D")))</f>
        <v>SWARMING</v>
      </c>
      <c r="P3188" s="15" t="e">
        <f>IF(OR(W3188="Hiver",W3188="Transit"),VLOOKUP(E3188,IC!A:E,4,FALSE),IF(W3188="été",VLOOKUP(E3188,IC!A:E,3,FALSE),"erreur"))</f>
        <v>#N/A</v>
      </c>
      <c r="Q3188" s="15" t="e">
        <f>IF(P3188="NR",0,IF(F3188&lt;5,0,IF(P3188=1,VLOOKUP(F3188,IC!$G$1:$I$8,3,TRUE),
IF(P3188=2,VLOOKUP(F3188,IC!$K$1:$M$8,3,TRUE),
IF(P3188=3,VLOOKUP(F3188,IC!$O$1:$Q$8,3,TRUE),IF(P3188=4,VLOOKUP(F3188,IC!$S$2:$U$9,3,TRUE),
"erreur"))))))</f>
        <v>#N/A</v>
      </c>
      <c r="R3188" s="16" t="e">
        <f>IF(OR(V3188="NA",V3188="Transit",V3188&lt;Listes!$F$1),"non applicable",F3188/V3188)</f>
        <v>#N/A</v>
      </c>
      <c r="S3188" s="16" t="e">
        <f>IF(W3188="Transit","Non applicable",IF(AND(W3188="été",T3188&gt;Listes!F3187),F3188/T3188,IF(AND(W3188="Hiver",Hierarchisation!U3188&gt;Listes!F3187),F3188/U3188,"non applicable")))</f>
        <v>#N/A</v>
      </c>
      <c r="T3188" s="17" t="e">
        <f>IF(K3188="Centre",VLOOKUP(E3188,effectifs_ete,3,FALSE),IF(Hierarchisation!K3188="Grand Nord",VLOOKUP(Hierarchisation!E3188,effectifs_ete,4,FALSE),IF(Hierarchisation!K3188="Nord Est",VLOOKUP(Hierarchisation!E3188,effectifs_ete,5,FALSE),IF(Hierarchisation!K3188="Nord Ouest",VLOOKUP(Hierarchisation!E3188,effectifs_ete,6,FALSE),IF(Hierarchisation!K3188="Sud Est",VLOOKUP(Hierarchisation!E3188,effectifs_ete,7,FALSE),IF(Hierarchisation!K3188="Sud Ouest",VLOOKUP(Hierarchisation!E3188,effectifs_ete,8,FALSE),"Erreur Région"))))))</f>
        <v>#N/A</v>
      </c>
      <c r="U3188" s="17" t="e">
        <f>IF(K3188="Centre",VLOOKUP(E3188,effectifs_hiver,3,FALSE),IF(Hierarchisation!K3188="Grand Nord",VLOOKUP(Hierarchisation!E3188,effectifs_hiver,4,FALSE),IF(Hierarchisation!K3188="Nord Est",VLOOKUP(Hierarchisation!E3188,effectifs_hiver,5,FALSE),IF(Hierarchisation!K3188="Nord Ouest",VLOOKUP(Hierarchisation!E3188,effectifs_hiver,6,FALSE),IF(Hierarchisation!K3188="Sud Est",VLOOKUP(Hierarchisation!E3188,effectifs_hiver,7,FALSE),IF(Hierarchisation!K3188="Sud Ouest",VLOOKUP(Hierarchisation!E3188,effectifs_hiver,8,FALSE),"Erreur Région"))))))</f>
        <v>#N/A</v>
      </c>
      <c r="V3188" s="17" t="e">
        <f>IF(W3188="Transit","Transit",IF(W3188="hiver",VLOOKUP(E3188,'EFFECTIFS Hiver'!$A:$I,9,FALSE),IF(W3188="été",VLOOKUP(E3188,'EFFECTIFS Eté'!$A:$I,9,FALSE),"Erreur saison")))</f>
        <v>#N/A</v>
      </c>
      <c r="W3188" s="18" t="e">
        <f>VLOOKUP(D3188,Listes!B:C,2,FALSE)</f>
        <v>#N/A</v>
      </c>
    </row>
    <row r="3189" spans="1:23" ht="15.75" customHeight="1">
      <c r="A3189" s="11"/>
      <c r="B3189" s="11"/>
      <c r="C3189" s="11"/>
      <c r="D3189" s="11"/>
      <c r="E3189" s="11"/>
      <c r="F3189" s="11"/>
      <c r="G3189" s="11" t="e">
        <f>VLOOKUP(E3189,TAXONS!B:C,2,FALSE)</f>
        <v>#N/A</v>
      </c>
      <c r="H3189" s="13">
        <f t="shared" si="248"/>
        <v>0</v>
      </c>
      <c r="I3189" s="12" t="e">
        <f t="shared" si="249"/>
        <v>#N/A</v>
      </c>
      <c r="J3189" s="14" t="e">
        <f t="shared" si="250"/>
        <v>#N/A</v>
      </c>
      <c r="K3189" s="15" t="e">
        <f>VLOOKUP(B3189,REGIONS!A:D,4,FALSE)</f>
        <v>#N/A</v>
      </c>
      <c r="L3189" s="19" t="e">
        <f>VLOOKUP(G3189,Sensibilité!$A:$L,12,FALSE)</f>
        <v>#N/A</v>
      </c>
      <c r="M3189" s="19" t="e">
        <f t="shared" si="251"/>
        <v>#N/A</v>
      </c>
      <c r="N3189" s="19" t="e">
        <f t="shared" si="252"/>
        <v>#N/A</v>
      </c>
      <c r="O3189" s="15" t="str">
        <f>IF(D3189=Listes!$B$6,"SWARMING",IF(OR(D3189=Listes!$B$1,D3189=Listes!$B$2,D3189=Listes!$B$5),2,IF(OR(D3189=Listes!$B$3,D3189=Listes!$B$4),1,"erreur colonne D")))</f>
        <v>SWARMING</v>
      </c>
      <c r="P3189" s="15" t="e">
        <f>IF(OR(W3189="Hiver",W3189="Transit"),VLOOKUP(E3189,IC!A:E,4,FALSE),IF(W3189="été",VLOOKUP(E3189,IC!A:E,3,FALSE),"erreur"))</f>
        <v>#N/A</v>
      </c>
      <c r="Q3189" s="15" t="e">
        <f>IF(P3189="NR",0,IF(F3189&lt;5,0,IF(P3189=1,VLOOKUP(F3189,IC!$G$1:$I$8,3,TRUE),
IF(P3189=2,VLOOKUP(F3189,IC!$K$1:$M$8,3,TRUE),
IF(P3189=3,VLOOKUP(F3189,IC!$O$1:$Q$8,3,TRUE),IF(P3189=4,VLOOKUP(F3189,IC!$S$2:$U$9,3,TRUE),
"erreur"))))))</f>
        <v>#N/A</v>
      </c>
      <c r="R3189" s="16" t="e">
        <f>IF(OR(V3189="NA",V3189="Transit",V3189&lt;Listes!$F$1),"non applicable",F3189/V3189)</f>
        <v>#N/A</v>
      </c>
      <c r="S3189" s="16" t="e">
        <f>IF(W3189="Transit","Non applicable",IF(AND(W3189="été",T3189&gt;Listes!F3188),F3189/T3189,IF(AND(W3189="Hiver",Hierarchisation!U3189&gt;Listes!F3188),F3189/U3189,"non applicable")))</f>
        <v>#N/A</v>
      </c>
      <c r="T3189" s="17" t="e">
        <f>IF(K3189="Centre",VLOOKUP(E3189,effectifs_ete,3,FALSE),IF(Hierarchisation!K3189="Grand Nord",VLOOKUP(Hierarchisation!E3189,effectifs_ete,4,FALSE),IF(Hierarchisation!K3189="Nord Est",VLOOKUP(Hierarchisation!E3189,effectifs_ete,5,FALSE),IF(Hierarchisation!K3189="Nord Ouest",VLOOKUP(Hierarchisation!E3189,effectifs_ete,6,FALSE),IF(Hierarchisation!K3189="Sud Est",VLOOKUP(Hierarchisation!E3189,effectifs_ete,7,FALSE),IF(Hierarchisation!K3189="Sud Ouest",VLOOKUP(Hierarchisation!E3189,effectifs_ete,8,FALSE),"Erreur Région"))))))</f>
        <v>#N/A</v>
      </c>
      <c r="U3189" s="17" t="e">
        <f>IF(K3189="Centre",VLOOKUP(E3189,effectifs_hiver,3,FALSE),IF(Hierarchisation!K3189="Grand Nord",VLOOKUP(Hierarchisation!E3189,effectifs_hiver,4,FALSE),IF(Hierarchisation!K3189="Nord Est",VLOOKUP(Hierarchisation!E3189,effectifs_hiver,5,FALSE),IF(Hierarchisation!K3189="Nord Ouest",VLOOKUP(Hierarchisation!E3189,effectifs_hiver,6,FALSE),IF(Hierarchisation!K3189="Sud Est",VLOOKUP(Hierarchisation!E3189,effectifs_hiver,7,FALSE),IF(Hierarchisation!K3189="Sud Ouest",VLOOKUP(Hierarchisation!E3189,effectifs_hiver,8,FALSE),"Erreur Région"))))))</f>
        <v>#N/A</v>
      </c>
      <c r="V3189" s="17" t="e">
        <f>IF(W3189="Transit","Transit",IF(W3189="hiver",VLOOKUP(E3189,'EFFECTIFS Hiver'!$A:$I,9,FALSE),IF(W3189="été",VLOOKUP(E3189,'EFFECTIFS Eté'!$A:$I,9,FALSE),"Erreur saison")))</f>
        <v>#N/A</v>
      </c>
      <c r="W3189" s="18" t="e">
        <f>VLOOKUP(D3189,Listes!B:C,2,FALSE)</f>
        <v>#N/A</v>
      </c>
    </row>
    <row r="3190" spans="1:23" ht="15.75" customHeight="1">
      <c r="A3190" s="11"/>
      <c r="B3190" s="11"/>
      <c r="C3190" s="11"/>
      <c r="D3190" s="11"/>
      <c r="E3190" s="11"/>
      <c r="F3190" s="11"/>
      <c r="G3190" s="11" t="e">
        <f>VLOOKUP(E3190,TAXONS!B:C,2,FALSE)</f>
        <v>#N/A</v>
      </c>
      <c r="H3190" s="13">
        <f t="shared" si="248"/>
        <v>0</v>
      </c>
      <c r="I3190" s="12" t="e">
        <f t="shared" si="249"/>
        <v>#N/A</v>
      </c>
      <c r="J3190" s="14" t="e">
        <f t="shared" si="250"/>
        <v>#N/A</v>
      </c>
      <c r="K3190" s="15" t="e">
        <f>VLOOKUP(B3190,REGIONS!A:D,4,FALSE)</f>
        <v>#N/A</v>
      </c>
      <c r="L3190" s="19" t="e">
        <f>VLOOKUP(G3190,Sensibilité!$A:$L,12,FALSE)</f>
        <v>#N/A</v>
      </c>
      <c r="M3190" s="19" t="e">
        <f t="shared" si="251"/>
        <v>#N/A</v>
      </c>
      <c r="N3190" s="19" t="e">
        <f t="shared" si="252"/>
        <v>#N/A</v>
      </c>
      <c r="O3190" s="15" t="str">
        <f>IF(D3190=Listes!$B$6,"SWARMING",IF(OR(D3190=Listes!$B$1,D3190=Listes!$B$2,D3190=Listes!$B$5),2,IF(OR(D3190=Listes!$B$3,D3190=Listes!$B$4),1,"erreur colonne D")))</f>
        <v>SWARMING</v>
      </c>
      <c r="P3190" s="15" t="e">
        <f>IF(OR(W3190="Hiver",W3190="Transit"),VLOOKUP(E3190,IC!A:E,4,FALSE),IF(W3190="été",VLOOKUP(E3190,IC!A:E,3,FALSE),"erreur"))</f>
        <v>#N/A</v>
      </c>
      <c r="Q3190" s="15" t="e">
        <f>IF(P3190="NR",0,IF(F3190&lt;5,0,IF(P3190=1,VLOOKUP(F3190,IC!$G$1:$I$8,3,TRUE),
IF(P3190=2,VLOOKUP(F3190,IC!$K$1:$M$8,3,TRUE),
IF(P3190=3,VLOOKUP(F3190,IC!$O$1:$Q$8,3,TRUE),IF(P3190=4,VLOOKUP(F3190,IC!$S$2:$U$9,3,TRUE),
"erreur"))))))</f>
        <v>#N/A</v>
      </c>
      <c r="R3190" s="16" t="e">
        <f>IF(OR(V3190="NA",V3190="Transit",V3190&lt;Listes!$F$1),"non applicable",F3190/V3190)</f>
        <v>#N/A</v>
      </c>
      <c r="S3190" s="16" t="e">
        <f>IF(W3190="Transit","Non applicable",IF(AND(W3190="été",T3190&gt;Listes!F3189),F3190/T3190,IF(AND(W3190="Hiver",Hierarchisation!U3190&gt;Listes!F3189),F3190/U3190,"non applicable")))</f>
        <v>#N/A</v>
      </c>
      <c r="T3190" s="17" t="e">
        <f>IF(K3190="Centre",VLOOKUP(E3190,effectifs_ete,3,FALSE),IF(Hierarchisation!K3190="Grand Nord",VLOOKUP(Hierarchisation!E3190,effectifs_ete,4,FALSE),IF(Hierarchisation!K3190="Nord Est",VLOOKUP(Hierarchisation!E3190,effectifs_ete,5,FALSE),IF(Hierarchisation!K3190="Nord Ouest",VLOOKUP(Hierarchisation!E3190,effectifs_ete,6,FALSE),IF(Hierarchisation!K3190="Sud Est",VLOOKUP(Hierarchisation!E3190,effectifs_ete,7,FALSE),IF(Hierarchisation!K3190="Sud Ouest",VLOOKUP(Hierarchisation!E3190,effectifs_ete,8,FALSE),"Erreur Région"))))))</f>
        <v>#N/A</v>
      </c>
      <c r="U3190" s="17" t="e">
        <f>IF(K3190="Centre",VLOOKUP(E3190,effectifs_hiver,3,FALSE),IF(Hierarchisation!K3190="Grand Nord",VLOOKUP(Hierarchisation!E3190,effectifs_hiver,4,FALSE),IF(Hierarchisation!K3190="Nord Est",VLOOKUP(Hierarchisation!E3190,effectifs_hiver,5,FALSE),IF(Hierarchisation!K3190="Nord Ouest",VLOOKUP(Hierarchisation!E3190,effectifs_hiver,6,FALSE),IF(Hierarchisation!K3190="Sud Est",VLOOKUP(Hierarchisation!E3190,effectifs_hiver,7,FALSE),IF(Hierarchisation!K3190="Sud Ouest",VLOOKUP(Hierarchisation!E3190,effectifs_hiver,8,FALSE),"Erreur Région"))))))</f>
        <v>#N/A</v>
      </c>
      <c r="V3190" s="17" t="e">
        <f>IF(W3190="Transit","Transit",IF(W3190="hiver",VLOOKUP(E3190,'EFFECTIFS Hiver'!$A:$I,9,FALSE),IF(W3190="été",VLOOKUP(E3190,'EFFECTIFS Eté'!$A:$I,9,FALSE),"Erreur saison")))</f>
        <v>#N/A</v>
      </c>
      <c r="W3190" s="18" t="e">
        <f>VLOOKUP(D3190,Listes!B:C,2,FALSE)</f>
        <v>#N/A</v>
      </c>
    </row>
    <row r="3191" spans="1:23" ht="15.75" customHeight="1">
      <c r="A3191" s="11"/>
      <c r="B3191" s="11"/>
      <c r="C3191" s="11"/>
      <c r="D3191" s="11"/>
      <c r="E3191" s="11"/>
      <c r="F3191" s="11"/>
      <c r="G3191" s="11" t="e">
        <f>VLOOKUP(E3191,TAXONS!B:C,2,FALSE)</f>
        <v>#N/A</v>
      </c>
      <c r="H3191" s="13">
        <f t="shared" si="248"/>
        <v>0</v>
      </c>
      <c r="I3191" s="12" t="e">
        <f t="shared" si="249"/>
        <v>#N/A</v>
      </c>
      <c r="J3191" s="14" t="e">
        <f t="shared" si="250"/>
        <v>#N/A</v>
      </c>
      <c r="K3191" s="15" t="e">
        <f>VLOOKUP(B3191,REGIONS!A:D,4,FALSE)</f>
        <v>#N/A</v>
      </c>
      <c r="L3191" s="19" t="e">
        <f>VLOOKUP(G3191,Sensibilité!$A:$L,12,FALSE)</f>
        <v>#N/A</v>
      </c>
      <c r="M3191" s="19" t="e">
        <f t="shared" si="251"/>
        <v>#N/A</v>
      </c>
      <c r="N3191" s="19" t="e">
        <f t="shared" si="252"/>
        <v>#N/A</v>
      </c>
      <c r="O3191" s="15" t="str">
        <f>IF(D3191=Listes!$B$6,"SWARMING",IF(OR(D3191=Listes!$B$1,D3191=Listes!$B$2,D3191=Listes!$B$5),2,IF(OR(D3191=Listes!$B$3,D3191=Listes!$B$4),1,"erreur colonne D")))</f>
        <v>SWARMING</v>
      </c>
      <c r="P3191" s="15" t="e">
        <f>IF(OR(W3191="Hiver",W3191="Transit"),VLOOKUP(E3191,IC!A:E,4,FALSE),IF(W3191="été",VLOOKUP(E3191,IC!A:E,3,FALSE),"erreur"))</f>
        <v>#N/A</v>
      </c>
      <c r="Q3191" s="15" t="e">
        <f>IF(P3191="NR",0,IF(F3191&lt;5,0,IF(P3191=1,VLOOKUP(F3191,IC!$G$1:$I$8,3,TRUE),
IF(P3191=2,VLOOKUP(F3191,IC!$K$1:$M$8,3,TRUE),
IF(P3191=3,VLOOKUP(F3191,IC!$O$1:$Q$8,3,TRUE),IF(P3191=4,VLOOKUP(F3191,IC!$S$2:$U$9,3,TRUE),
"erreur"))))))</f>
        <v>#N/A</v>
      </c>
      <c r="R3191" s="16" t="e">
        <f>IF(OR(V3191="NA",V3191="Transit",V3191&lt;Listes!$F$1),"non applicable",F3191/V3191)</f>
        <v>#N/A</v>
      </c>
      <c r="S3191" s="16" t="e">
        <f>IF(W3191="Transit","Non applicable",IF(AND(W3191="été",T3191&gt;Listes!F3190),F3191/T3191,IF(AND(W3191="Hiver",Hierarchisation!U3191&gt;Listes!F3190),F3191/U3191,"non applicable")))</f>
        <v>#N/A</v>
      </c>
      <c r="T3191" s="17" t="e">
        <f>IF(K3191="Centre",VLOOKUP(E3191,effectifs_ete,3,FALSE),IF(Hierarchisation!K3191="Grand Nord",VLOOKUP(Hierarchisation!E3191,effectifs_ete,4,FALSE),IF(Hierarchisation!K3191="Nord Est",VLOOKUP(Hierarchisation!E3191,effectifs_ete,5,FALSE),IF(Hierarchisation!K3191="Nord Ouest",VLOOKUP(Hierarchisation!E3191,effectifs_ete,6,FALSE),IF(Hierarchisation!K3191="Sud Est",VLOOKUP(Hierarchisation!E3191,effectifs_ete,7,FALSE),IF(Hierarchisation!K3191="Sud Ouest",VLOOKUP(Hierarchisation!E3191,effectifs_ete,8,FALSE),"Erreur Région"))))))</f>
        <v>#N/A</v>
      </c>
      <c r="U3191" s="17" t="e">
        <f>IF(K3191="Centre",VLOOKUP(E3191,effectifs_hiver,3,FALSE),IF(Hierarchisation!K3191="Grand Nord",VLOOKUP(Hierarchisation!E3191,effectifs_hiver,4,FALSE),IF(Hierarchisation!K3191="Nord Est",VLOOKUP(Hierarchisation!E3191,effectifs_hiver,5,FALSE),IF(Hierarchisation!K3191="Nord Ouest",VLOOKUP(Hierarchisation!E3191,effectifs_hiver,6,FALSE),IF(Hierarchisation!K3191="Sud Est",VLOOKUP(Hierarchisation!E3191,effectifs_hiver,7,FALSE),IF(Hierarchisation!K3191="Sud Ouest",VLOOKUP(Hierarchisation!E3191,effectifs_hiver,8,FALSE),"Erreur Région"))))))</f>
        <v>#N/A</v>
      </c>
      <c r="V3191" s="17" t="e">
        <f>IF(W3191="Transit","Transit",IF(W3191="hiver",VLOOKUP(E3191,'EFFECTIFS Hiver'!$A:$I,9,FALSE),IF(W3191="été",VLOOKUP(E3191,'EFFECTIFS Eté'!$A:$I,9,FALSE),"Erreur saison")))</f>
        <v>#N/A</v>
      </c>
      <c r="W3191" s="18" t="e">
        <f>VLOOKUP(D3191,Listes!B:C,2,FALSE)</f>
        <v>#N/A</v>
      </c>
    </row>
    <row r="3192" spans="1:23" ht="15.75" customHeight="1">
      <c r="A3192" s="11"/>
      <c r="B3192" s="11"/>
      <c r="C3192" s="11"/>
      <c r="D3192" s="11"/>
      <c r="E3192" s="11"/>
      <c r="F3192" s="11"/>
      <c r="G3192" s="11" t="e">
        <f>VLOOKUP(E3192,TAXONS!B:C,2,FALSE)</f>
        <v>#N/A</v>
      </c>
      <c r="H3192" s="13">
        <f t="shared" si="248"/>
        <v>0</v>
      </c>
      <c r="I3192" s="12" t="e">
        <f t="shared" si="249"/>
        <v>#N/A</v>
      </c>
      <c r="J3192" s="14" t="e">
        <f t="shared" si="250"/>
        <v>#N/A</v>
      </c>
      <c r="K3192" s="15" t="e">
        <f>VLOOKUP(B3192,REGIONS!A:D,4,FALSE)</f>
        <v>#N/A</v>
      </c>
      <c r="L3192" s="19" t="e">
        <f>VLOOKUP(G3192,Sensibilité!$A:$L,12,FALSE)</f>
        <v>#N/A</v>
      </c>
      <c r="M3192" s="19" t="e">
        <f t="shared" si="251"/>
        <v>#N/A</v>
      </c>
      <c r="N3192" s="19" t="e">
        <f t="shared" si="252"/>
        <v>#N/A</v>
      </c>
      <c r="O3192" s="15" t="str">
        <f>IF(D3192=Listes!$B$6,"SWARMING",IF(OR(D3192=Listes!$B$1,D3192=Listes!$B$2,D3192=Listes!$B$5),2,IF(OR(D3192=Listes!$B$3,D3192=Listes!$B$4),1,"erreur colonne D")))</f>
        <v>SWARMING</v>
      </c>
      <c r="P3192" s="15" t="e">
        <f>IF(OR(W3192="Hiver",W3192="Transit"),VLOOKUP(E3192,IC!A:E,4,FALSE),IF(W3192="été",VLOOKUP(E3192,IC!A:E,3,FALSE),"erreur"))</f>
        <v>#N/A</v>
      </c>
      <c r="Q3192" s="15" t="e">
        <f>IF(P3192="NR",0,IF(F3192&lt;5,0,IF(P3192=1,VLOOKUP(F3192,IC!$G$1:$I$8,3,TRUE),
IF(P3192=2,VLOOKUP(F3192,IC!$K$1:$M$8,3,TRUE),
IF(P3192=3,VLOOKUP(F3192,IC!$O$1:$Q$8,3,TRUE),IF(P3192=4,VLOOKUP(F3192,IC!$S$2:$U$9,3,TRUE),
"erreur"))))))</f>
        <v>#N/A</v>
      </c>
      <c r="R3192" s="16" t="e">
        <f>IF(OR(V3192="NA",V3192="Transit",V3192&lt;Listes!$F$1),"non applicable",F3192/V3192)</f>
        <v>#N/A</v>
      </c>
      <c r="S3192" s="16" t="e">
        <f>IF(W3192="Transit","Non applicable",IF(AND(W3192="été",T3192&gt;Listes!F3191),F3192/T3192,IF(AND(W3192="Hiver",Hierarchisation!U3192&gt;Listes!F3191),F3192/U3192,"non applicable")))</f>
        <v>#N/A</v>
      </c>
      <c r="T3192" s="17" t="e">
        <f>IF(K3192="Centre",VLOOKUP(E3192,effectifs_ete,3,FALSE),IF(Hierarchisation!K3192="Grand Nord",VLOOKUP(Hierarchisation!E3192,effectifs_ete,4,FALSE),IF(Hierarchisation!K3192="Nord Est",VLOOKUP(Hierarchisation!E3192,effectifs_ete,5,FALSE),IF(Hierarchisation!K3192="Nord Ouest",VLOOKUP(Hierarchisation!E3192,effectifs_ete,6,FALSE),IF(Hierarchisation!K3192="Sud Est",VLOOKUP(Hierarchisation!E3192,effectifs_ete,7,FALSE),IF(Hierarchisation!K3192="Sud Ouest",VLOOKUP(Hierarchisation!E3192,effectifs_ete,8,FALSE),"Erreur Région"))))))</f>
        <v>#N/A</v>
      </c>
      <c r="U3192" s="17" t="e">
        <f>IF(K3192="Centre",VLOOKUP(E3192,effectifs_hiver,3,FALSE),IF(Hierarchisation!K3192="Grand Nord",VLOOKUP(Hierarchisation!E3192,effectifs_hiver,4,FALSE),IF(Hierarchisation!K3192="Nord Est",VLOOKUP(Hierarchisation!E3192,effectifs_hiver,5,FALSE),IF(Hierarchisation!K3192="Nord Ouest",VLOOKUP(Hierarchisation!E3192,effectifs_hiver,6,FALSE),IF(Hierarchisation!K3192="Sud Est",VLOOKUP(Hierarchisation!E3192,effectifs_hiver,7,FALSE),IF(Hierarchisation!K3192="Sud Ouest",VLOOKUP(Hierarchisation!E3192,effectifs_hiver,8,FALSE),"Erreur Région"))))))</f>
        <v>#N/A</v>
      </c>
      <c r="V3192" s="17" t="e">
        <f>IF(W3192="Transit","Transit",IF(W3192="hiver",VLOOKUP(E3192,'EFFECTIFS Hiver'!$A:$I,9,FALSE),IF(W3192="été",VLOOKUP(E3192,'EFFECTIFS Eté'!$A:$I,9,FALSE),"Erreur saison")))</f>
        <v>#N/A</v>
      </c>
      <c r="W3192" s="18" t="e">
        <f>VLOOKUP(D3192,Listes!B:C,2,FALSE)</f>
        <v>#N/A</v>
      </c>
    </row>
    <row r="3193" spans="1:23" ht="15.75" customHeight="1">
      <c r="A3193" s="11"/>
      <c r="B3193" s="11"/>
      <c r="C3193" s="11"/>
      <c r="D3193" s="11"/>
      <c r="E3193" s="11"/>
      <c r="F3193" s="11"/>
      <c r="G3193" s="11" t="e">
        <f>VLOOKUP(E3193,TAXONS!B:C,2,FALSE)</f>
        <v>#N/A</v>
      </c>
      <c r="H3193" s="13">
        <f t="shared" si="248"/>
        <v>0</v>
      </c>
      <c r="I3193" s="12" t="e">
        <f t="shared" si="249"/>
        <v>#N/A</v>
      </c>
      <c r="J3193" s="14" t="e">
        <f t="shared" si="250"/>
        <v>#N/A</v>
      </c>
      <c r="K3193" s="15" t="e">
        <f>VLOOKUP(B3193,REGIONS!A:D,4,FALSE)</f>
        <v>#N/A</v>
      </c>
      <c r="L3193" s="19" t="e">
        <f>VLOOKUP(G3193,Sensibilité!$A:$L,12,FALSE)</f>
        <v>#N/A</v>
      </c>
      <c r="M3193" s="19" t="e">
        <f t="shared" si="251"/>
        <v>#N/A</v>
      </c>
      <c r="N3193" s="19" t="e">
        <f t="shared" si="252"/>
        <v>#N/A</v>
      </c>
      <c r="O3193" s="15" t="str">
        <f>IF(D3193=Listes!$B$6,"SWARMING",IF(OR(D3193=Listes!$B$1,D3193=Listes!$B$2,D3193=Listes!$B$5),2,IF(OR(D3193=Listes!$B$3,D3193=Listes!$B$4),1,"erreur colonne D")))</f>
        <v>SWARMING</v>
      </c>
      <c r="P3193" s="15" t="e">
        <f>IF(OR(W3193="Hiver",W3193="Transit"),VLOOKUP(E3193,IC!A:E,4,FALSE),IF(W3193="été",VLOOKUP(E3193,IC!A:E,3,FALSE),"erreur"))</f>
        <v>#N/A</v>
      </c>
      <c r="Q3193" s="15" t="e">
        <f>IF(P3193="NR",0,IF(F3193&lt;5,0,IF(P3193=1,VLOOKUP(F3193,IC!$G$1:$I$8,3,TRUE),
IF(P3193=2,VLOOKUP(F3193,IC!$K$1:$M$8,3,TRUE),
IF(P3193=3,VLOOKUP(F3193,IC!$O$1:$Q$8,3,TRUE),IF(P3193=4,VLOOKUP(F3193,IC!$S$2:$U$9,3,TRUE),
"erreur"))))))</f>
        <v>#N/A</v>
      </c>
      <c r="R3193" s="16" t="e">
        <f>IF(OR(V3193="NA",V3193="Transit",V3193&lt;Listes!$F$1),"non applicable",F3193/V3193)</f>
        <v>#N/A</v>
      </c>
      <c r="S3193" s="16" t="e">
        <f>IF(W3193="Transit","Non applicable",IF(AND(W3193="été",T3193&gt;Listes!F3192),F3193/T3193,IF(AND(W3193="Hiver",Hierarchisation!U3193&gt;Listes!F3192),F3193/U3193,"non applicable")))</f>
        <v>#N/A</v>
      </c>
      <c r="T3193" s="17" t="e">
        <f>IF(K3193="Centre",VLOOKUP(E3193,effectifs_ete,3,FALSE),IF(Hierarchisation!K3193="Grand Nord",VLOOKUP(Hierarchisation!E3193,effectifs_ete,4,FALSE),IF(Hierarchisation!K3193="Nord Est",VLOOKUP(Hierarchisation!E3193,effectifs_ete,5,FALSE),IF(Hierarchisation!K3193="Nord Ouest",VLOOKUP(Hierarchisation!E3193,effectifs_ete,6,FALSE),IF(Hierarchisation!K3193="Sud Est",VLOOKUP(Hierarchisation!E3193,effectifs_ete,7,FALSE),IF(Hierarchisation!K3193="Sud Ouest",VLOOKUP(Hierarchisation!E3193,effectifs_ete,8,FALSE),"Erreur Région"))))))</f>
        <v>#N/A</v>
      </c>
      <c r="U3193" s="17" t="e">
        <f>IF(K3193="Centre",VLOOKUP(E3193,effectifs_hiver,3,FALSE),IF(Hierarchisation!K3193="Grand Nord",VLOOKUP(Hierarchisation!E3193,effectifs_hiver,4,FALSE),IF(Hierarchisation!K3193="Nord Est",VLOOKUP(Hierarchisation!E3193,effectifs_hiver,5,FALSE),IF(Hierarchisation!K3193="Nord Ouest",VLOOKUP(Hierarchisation!E3193,effectifs_hiver,6,FALSE),IF(Hierarchisation!K3193="Sud Est",VLOOKUP(Hierarchisation!E3193,effectifs_hiver,7,FALSE),IF(Hierarchisation!K3193="Sud Ouest",VLOOKUP(Hierarchisation!E3193,effectifs_hiver,8,FALSE),"Erreur Région"))))))</f>
        <v>#N/A</v>
      </c>
      <c r="V3193" s="17" t="e">
        <f>IF(W3193="Transit","Transit",IF(W3193="hiver",VLOOKUP(E3193,'EFFECTIFS Hiver'!$A:$I,9,FALSE),IF(W3193="été",VLOOKUP(E3193,'EFFECTIFS Eté'!$A:$I,9,FALSE),"Erreur saison")))</f>
        <v>#N/A</v>
      </c>
      <c r="W3193" s="18" t="e">
        <f>VLOOKUP(D3193,Listes!B:C,2,FALSE)</f>
        <v>#N/A</v>
      </c>
    </row>
    <row r="3194" spans="1:23" ht="15.75" customHeight="1">
      <c r="A3194" s="11"/>
      <c r="B3194" s="11"/>
      <c r="C3194" s="11"/>
      <c r="D3194" s="11"/>
      <c r="E3194" s="11"/>
      <c r="F3194" s="11"/>
      <c r="G3194" s="11" t="e">
        <f>VLOOKUP(E3194,TAXONS!B:C,2,FALSE)</f>
        <v>#N/A</v>
      </c>
      <c r="H3194" s="13">
        <f t="shared" si="248"/>
        <v>0</v>
      </c>
      <c r="I3194" s="12" t="e">
        <f t="shared" si="249"/>
        <v>#N/A</v>
      </c>
      <c r="J3194" s="14" t="e">
        <f t="shared" si="250"/>
        <v>#N/A</v>
      </c>
      <c r="K3194" s="15" t="e">
        <f>VLOOKUP(B3194,REGIONS!A:D,4,FALSE)</f>
        <v>#N/A</v>
      </c>
      <c r="L3194" s="19" t="e">
        <f>VLOOKUP(G3194,Sensibilité!$A:$L,12,FALSE)</f>
        <v>#N/A</v>
      </c>
      <c r="M3194" s="19" t="e">
        <f t="shared" si="251"/>
        <v>#N/A</v>
      </c>
      <c r="N3194" s="19" t="e">
        <f t="shared" si="252"/>
        <v>#N/A</v>
      </c>
      <c r="O3194" s="15" t="str">
        <f>IF(D3194=Listes!$B$6,"SWARMING",IF(OR(D3194=Listes!$B$1,D3194=Listes!$B$2,D3194=Listes!$B$5),2,IF(OR(D3194=Listes!$B$3,D3194=Listes!$B$4),1,"erreur colonne D")))</f>
        <v>SWARMING</v>
      </c>
      <c r="P3194" s="15" t="e">
        <f>IF(OR(W3194="Hiver",W3194="Transit"),VLOOKUP(E3194,IC!A:E,4,FALSE),IF(W3194="été",VLOOKUP(E3194,IC!A:E,3,FALSE),"erreur"))</f>
        <v>#N/A</v>
      </c>
      <c r="Q3194" s="15" t="e">
        <f>IF(P3194="NR",0,IF(F3194&lt;5,0,IF(P3194=1,VLOOKUP(F3194,IC!$G$1:$I$8,3,TRUE),
IF(P3194=2,VLOOKUP(F3194,IC!$K$1:$M$8,3,TRUE),
IF(P3194=3,VLOOKUP(F3194,IC!$O$1:$Q$8,3,TRUE),IF(P3194=4,VLOOKUP(F3194,IC!$S$2:$U$9,3,TRUE),
"erreur"))))))</f>
        <v>#N/A</v>
      </c>
      <c r="R3194" s="16" t="e">
        <f>IF(OR(V3194="NA",V3194="Transit",V3194&lt;Listes!$F$1),"non applicable",F3194/V3194)</f>
        <v>#N/A</v>
      </c>
      <c r="S3194" s="16" t="e">
        <f>IF(W3194="Transit","Non applicable",IF(AND(W3194="été",T3194&gt;Listes!F3193),F3194/T3194,IF(AND(W3194="Hiver",Hierarchisation!U3194&gt;Listes!F3193),F3194/U3194,"non applicable")))</f>
        <v>#N/A</v>
      </c>
      <c r="T3194" s="17" t="e">
        <f>IF(K3194="Centre",VLOOKUP(E3194,effectifs_ete,3,FALSE),IF(Hierarchisation!K3194="Grand Nord",VLOOKUP(Hierarchisation!E3194,effectifs_ete,4,FALSE),IF(Hierarchisation!K3194="Nord Est",VLOOKUP(Hierarchisation!E3194,effectifs_ete,5,FALSE),IF(Hierarchisation!K3194="Nord Ouest",VLOOKUP(Hierarchisation!E3194,effectifs_ete,6,FALSE),IF(Hierarchisation!K3194="Sud Est",VLOOKUP(Hierarchisation!E3194,effectifs_ete,7,FALSE),IF(Hierarchisation!K3194="Sud Ouest",VLOOKUP(Hierarchisation!E3194,effectifs_ete,8,FALSE),"Erreur Région"))))))</f>
        <v>#N/A</v>
      </c>
      <c r="U3194" s="17" t="e">
        <f>IF(K3194="Centre",VLOOKUP(E3194,effectifs_hiver,3,FALSE),IF(Hierarchisation!K3194="Grand Nord",VLOOKUP(Hierarchisation!E3194,effectifs_hiver,4,FALSE),IF(Hierarchisation!K3194="Nord Est",VLOOKUP(Hierarchisation!E3194,effectifs_hiver,5,FALSE),IF(Hierarchisation!K3194="Nord Ouest",VLOOKUP(Hierarchisation!E3194,effectifs_hiver,6,FALSE),IF(Hierarchisation!K3194="Sud Est",VLOOKUP(Hierarchisation!E3194,effectifs_hiver,7,FALSE),IF(Hierarchisation!K3194="Sud Ouest",VLOOKUP(Hierarchisation!E3194,effectifs_hiver,8,FALSE),"Erreur Région"))))))</f>
        <v>#N/A</v>
      </c>
      <c r="V3194" s="17" t="e">
        <f>IF(W3194="Transit","Transit",IF(W3194="hiver",VLOOKUP(E3194,'EFFECTIFS Hiver'!$A:$I,9,FALSE),IF(W3194="été",VLOOKUP(E3194,'EFFECTIFS Eté'!$A:$I,9,FALSE),"Erreur saison")))</f>
        <v>#N/A</v>
      </c>
      <c r="W3194" s="18" t="e">
        <f>VLOOKUP(D3194,Listes!B:C,2,FALSE)</f>
        <v>#N/A</v>
      </c>
    </row>
    <row r="3195" spans="1:23" ht="15.75" customHeight="1">
      <c r="A3195" s="11"/>
      <c r="B3195" s="11"/>
      <c r="C3195" s="11"/>
      <c r="D3195" s="11"/>
      <c r="E3195" s="11"/>
      <c r="F3195" s="11"/>
      <c r="G3195" s="11" t="e">
        <f>VLOOKUP(E3195,TAXONS!B:C,2,FALSE)</f>
        <v>#N/A</v>
      </c>
      <c r="H3195" s="13">
        <f t="shared" si="248"/>
        <v>0</v>
      </c>
      <c r="I3195" s="12" t="e">
        <f t="shared" si="249"/>
        <v>#N/A</v>
      </c>
      <c r="J3195" s="14" t="e">
        <f t="shared" si="250"/>
        <v>#N/A</v>
      </c>
      <c r="K3195" s="15" t="e">
        <f>VLOOKUP(B3195,REGIONS!A:D,4,FALSE)</f>
        <v>#N/A</v>
      </c>
      <c r="L3195" s="19" t="e">
        <f>VLOOKUP(G3195,Sensibilité!$A:$L,12,FALSE)</f>
        <v>#N/A</v>
      </c>
      <c r="M3195" s="19" t="e">
        <f t="shared" si="251"/>
        <v>#N/A</v>
      </c>
      <c r="N3195" s="19" t="e">
        <f t="shared" si="252"/>
        <v>#N/A</v>
      </c>
      <c r="O3195" s="15" t="str">
        <f>IF(D3195=Listes!$B$6,"SWARMING",IF(OR(D3195=Listes!$B$1,D3195=Listes!$B$2,D3195=Listes!$B$5),2,IF(OR(D3195=Listes!$B$3,D3195=Listes!$B$4),1,"erreur colonne D")))</f>
        <v>SWARMING</v>
      </c>
      <c r="P3195" s="15" t="e">
        <f>IF(OR(W3195="Hiver",W3195="Transit"),VLOOKUP(E3195,IC!A:E,4,FALSE),IF(W3195="été",VLOOKUP(E3195,IC!A:E,3,FALSE),"erreur"))</f>
        <v>#N/A</v>
      </c>
      <c r="Q3195" s="15" t="e">
        <f>IF(P3195="NR",0,IF(F3195&lt;5,0,IF(P3195=1,VLOOKUP(F3195,IC!$G$1:$I$8,3,TRUE),
IF(P3195=2,VLOOKUP(F3195,IC!$K$1:$M$8,3,TRUE),
IF(P3195=3,VLOOKUP(F3195,IC!$O$1:$Q$8,3,TRUE),IF(P3195=4,VLOOKUP(F3195,IC!$S$2:$U$9,3,TRUE),
"erreur"))))))</f>
        <v>#N/A</v>
      </c>
      <c r="R3195" s="16" t="e">
        <f>IF(OR(V3195="NA",V3195="Transit",V3195&lt;Listes!$F$1),"non applicable",F3195/V3195)</f>
        <v>#N/A</v>
      </c>
      <c r="S3195" s="16" t="e">
        <f>IF(W3195="Transit","Non applicable",IF(AND(W3195="été",T3195&gt;Listes!F3194),F3195/T3195,IF(AND(W3195="Hiver",Hierarchisation!U3195&gt;Listes!F3194),F3195/U3195,"non applicable")))</f>
        <v>#N/A</v>
      </c>
      <c r="T3195" s="17" t="e">
        <f>IF(K3195="Centre",VLOOKUP(E3195,effectifs_ete,3,FALSE),IF(Hierarchisation!K3195="Grand Nord",VLOOKUP(Hierarchisation!E3195,effectifs_ete,4,FALSE),IF(Hierarchisation!K3195="Nord Est",VLOOKUP(Hierarchisation!E3195,effectifs_ete,5,FALSE),IF(Hierarchisation!K3195="Nord Ouest",VLOOKUP(Hierarchisation!E3195,effectifs_ete,6,FALSE),IF(Hierarchisation!K3195="Sud Est",VLOOKUP(Hierarchisation!E3195,effectifs_ete,7,FALSE),IF(Hierarchisation!K3195="Sud Ouest",VLOOKUP(Hierarchisation!E3195,effectifs_ete,8,FALSE),"Erreur Région"))))))</f>
        <v>#N/A</v>
      </c>
      <c r="U3195" s="17" t="e">
        <f>IF(K3195="Centre",VLOOKUP(E3195,effectifs_hiver,3,FALSE),IF(Hierarchisation!K3195="Grand Nord",VLOOKUP(Hierarchisation!E3195,effectifs_hiver,4,FALSE),IF(Hierarchisation!K3195="Nord Est",VLOOKUP(Hierarchisation!E3195,effectifs_hiver,5,FALSE),IF(Hierarchisation!K3195="Nord Ouest",VLOOKUP(Hierarchisation!E3195,effectifs_hiver,6,FALSE),IF(Hierarchisation!K3195="Sud Est",VLOOKUP(Hierarchisation!E3195,effectifs_hiver,7,FALSE),IF(Hierarchisation!K3195="Sud Ouest",VLOOKUP(Hierarchisation!E3195,effectifs_hiver,8,FALSE),"Erreur Région"))))))</f>
        <v>#N/A</v>
      </c>
      <c r="V3195" s="17" t="e">
        <f>IF(W3195="Transit","Transit",IF(W3195="hiver",VLOOKUP(E3195,'EFFECTIFS Hiver'!$A:$I,9,FALSE),IF(W3195="été",VLOOKUP(E3195,'EFFECTIFS Eté'!$A:$I,9,FALSE),"Erreur saison")))</f>
        <v>#N/A</v>
      </c>
      <c r="W3195" s="18" t="e">
        <f>VLOOKUP(D3195,Listes!B:C,2,FALSE)</f>
        <v>#N/A</v>
      </c>
    </row>
    <row r="3196" spans="1:23" ht="15.75" customHeight="1">
      <c r="A3196" s="11"/>
      <c r="B3196" s="11"/>
      <c r="C3196" s="11"/>
      <c r="D3196" s="11"/>
      <c r="E3196" s="11"/>
      <c r="F3196" s="11"/>
      <c r="G3196" s="11" t="e">
        <f>VLOOKUP(E3196,TAXONS!B:C,2,FALSE)</f>
        <v>#N/A</v>
      </c>
      <c r="H3196" s="13">
        <f t="shared" si="248"/>
        <v>0</v>
      </c>
      <c r="I3196" s="12" t="e">
        <f t="shared" si="249"/>
        <v>#N/A</v>
      </c>
      <c r="J3196" s="14" t="e">
        <f t="shared" si="250"/>
        <v>#N/A</v>
      </c>
      <c r="K3196" s="15" t="e">
        <f>VLOOKUP(B3196,REGIONS!A:D,4,FALSE)</f>
        <v>#N/A</v>
      </c>
      <c r="L3196" s="19" t="e">
        <f>VLOOKUP(G3196,Sensibilité!$A:$L,12,FALSE)</f>
        <v>#N/A</v>
      </c>
      <c r="M3196" s="19" t="e">
        <f t="shared" si="251"/>
        <v>#N/A</v>
      </c>
      <c r="N3196" s="19" t="e">
        <f t="shared" si="252"/>
        <v>#N/A</v>
      </c>
      <c r="O3196" s="15" t="str">
        <f>IF(D3196=Listes!$B$6,"SWARMING",IF(OR(D3196=Listes!$B$1,D3196=Listes!$B$2,D3196=Listes!$B$5),2,IF(OR(D3196=Listes!$B$3,D3196=Listes!$B$4),1,"erreur colonne D")))</f>
        <v>SWARMING</v>
      </c>
      <c r="P3196" s="15" t="e">
        <f>IF(OR(W3196="Hiver",W3196="Transit"),VLOOKUP(E3196,IC!A:E,4,FALSE),IF(W3196="été",VLOOKUP(E3196,IC!A:E,3,FALSE),"erreur"))</f>
        <v>#N/A</v>
      </c>
      <c r="Q3196" s="15" t="e">
        <f>IF(P3196="NR",0,IF(F3196&lt;5,0,IF(P3196=1,VLOOKUP(F3196,IC!$G$1:$I$8,3,TRUE),
IF(P3196=2,VLOOKUP(F3196,IC!$K$1:$M$8,3,TRUE),
IF(P3196=3,VLOOKUP(F3196,IC!$O$1:$Q$8,3,TRUE),IF(P3196=4,VLOOKUP(F3196,IC!$S$2:$U$9,3,TRUE),
"erreur"))))))</f>
        <v>#N/A</v>
      </c>
      <c r="R3196" s="16" t="e">
        <f>IF(OR(V3196="NA",V3196="Transit",V3196&lt;Listes!$F$1),"non applicable",F3196/V3196)</f>
        <v>#N/A</v>
      </c>
      <c r="S3196" s="16" t="e">
        <f>IF(W3196="Transit","Non applicable",IF(AND(W3196="été",T3196&gt;Listes!F3195),F3196/T3196,IF(AND(W3196="Hiver",Hierarchisation!U3196&gt;Listes!F3195),F3196/U3196,"non applicable")))</f>
        <v>#N/A</v>
      </c>
      <c r="T3196" s="17" t="e">
        <f>IF(K3196="Centre",VLOOKUP(E3196,effectifs_ete,3,FALSE),IF(Hierarchisation!K3196="Grand Nord",VLOOKUP(Hierarchisation!E3196,effectifs_ete,4,FALSE),IF(Hierarchisation!K3196="Nord Est",VLOOKUP(Hierarchisation!E3196,effectifs_ete,5,FALSE),IF(Hierarchisation!K3196="Nord Ouest",VLOOKUP(Hierarchisation!E3196,effectifs_ete,6,FALSE),IF(Hierarchisation!K3196="Sud Est",VLOOKUP(Hierarchisation!E3196,effectifs_ete,7,FALSE),IF(Hierarchisation!K3196="Sud Ouest",VLOOKUP(Hierarchisation!E3196,effectifs_ete,8,FALSE),"Erreur Région"))))))</f>
        <v>#N/A</v>
      </c>
      <c r="U3196" s="17" t="e">
        <f>IF(K3196="Centre",VLOOKUP(E3196,effectifs_hiver,3,FALSE),IF(Hierarchisation!K3196="Grand Nord",VLOOKUP(Hierarchisation!E3196,effectifs_hiver,4,FALSE),IF(Hierarchisation!K3196="Nord Est",VLOOKUP(Hierarchisation!E3196,effectifs_hiver,5,FALSE),IF(Hierarchisation!K3196="Nord Ouest",VLOOKUP(Hierarchisation!E3196,effectifs_hiver,6,FALSE),IF(Hierarchisation!K3196="Sud Est",VLOOKUP(Hierarchisation!E3196,effectifs_hiver,7,FALSE),IF(Hierarchisation!K3196="Sud Ouest",VLOOKUP(Hierarchisation!E3196,effectifs_hiver,8,FALSE),"Erreur Région"))))))</f>
        <v>#N/A</v>
      </c>
      <c r="V3196" s="17" t="e">
        <f>IF(W3196="Transit","Transit",IF(W3196="hiver",VLOOKUP(E3196,'EFFECTIFS Hiver'!$A:$I,9,FALSE),IF(W3196="été",VLOOKUP(E3196,'EFFECTIFS Eté'!$A:$I,9,FALSE),"Erreur saison")))</f>
        <v>#N/A</v>
      </c>
      <c r="W3196" s="18" t="e">
        <f>VLOOKUP(D3196,Listes!B:C,2,FALSE)</f>
        <v>#N/A</v>
      </c>
    </row>
    <row r="3197" spans="1:23" ht="15.75" customHeight="1">
      <c r="A3197" s="11"/>
      <c r="B3197" s="11"/>
      <c r="C3197" s="11"/>
      <c r="D3197" s="11"/>
      <c r="E3197" s="11"/>
      <c r="F3197" s="11"/>
      <c r="G3197" s="11" t="e">
        <f>VLOOKUP(E3197,TAXONS!B:C,2,FALSE)</f>
        <v>#N/A</v>
      </c>
      <c r="H3197" s="13">
        <f t="shared" si="248"/>
        <v>0</v>
      </c>
      <c r="I3197" s="12" t="e">
        <f t="shared" si="249"/>
        <v>#N/A</v>
      </c>
      <c r="J3197" s="14" t="e">
        <f t="shared" si="250"/>
        <v>#N/A</v>
      </c>
      <c r="K3197" s="15" t="e">
        <f>VLOOKUP(B3197,REGIONS!A:D,4,FALSE)</f>
        <v>#N/A</v>
      </c>
      <c r="L3197" s="19" t="e">
        <f>VLOOKUP(G3197,Sensibilité!$A:$L,12,FALSE)</f>
        <v>#N/A</v>
      </c>
      <c r="M3197" s="19" t="e">
        <f t="shared" si="251"/>
        <v>#N/A</v>
      </c>
      <c r="N3197" s="19" t="e">
        <f t="shared" si="252"/>
        <v>#N/A</v>
      </c>
      <c r="O3197" s="15" t="str">
        <f>IF(D3197=Listes!$B$6,"SWARMING",IF(OR(D3197=Listes!$B$1,D3197=Listes!$B$2,D3197=Listes!$B$5),2,IF(OR(D3197=Listes!$B$3,D3197=Listes!$B$4),1,"erreur colonne D")))</f>
        <v>SWARMING</v>
      </c>
      <c r="P3197" s="15" t="e">
        <f>IF(OR(W3197="Hiver",W3197="Transit"),VLOOKUP(E3197,IC!A:E,4,FALSE),IF(W3197="été",VLOOKUP(E3197,IC!A:E,3,FALSE),"erreur"))</f>
        <v>#N/A</v>
      </c>
      <c r="Q3197" s="15" t="e">
        <f>IF(P3197="NR",0,IF(F3197&lt;5,0,IF(P3197=1,VLOOKUP(F3197,IC!$G$1:$I$8,3,TRUE),
IF(P3197=2,VLOOKUP(F3197,IC!$K$1:$M$8,3,TRUE),
IF(P3197=3,VLOOKUP(F3197,IC!$O$1:$Q$8,3,TRUE),IF(P3197=4,VLOOKUP(F3197,IC!$S$2:$U$9,3,TRUE),
"erreur"))))))</f>
        <v>#N/A</v>
      </c>
      <c r="R3197" s="16" t="e">
        <f>IF(OR(V3197="NA",V3197="Transit",V3197&lt;Listes!$F$1),"non applicable",F3197/V3197)</f>
        <v>#N/A</v>
      </c>
      <c r="S3197" s="16" t="e">
        <f>IF(W3197="Transit","Non applicable",IF(AND(W3197="été",T3197&gt;Listes!F3196),F3197/T3197,IF(AND(W3197="Hiver",Hierarchisation!U3197&gt;Listes!F3196),F3197/U3197,"non applicable")))</f>
        <v>#N/A</v>
      </c>
      <c r="T3197" s="17" t="e">
        <f>IF(K3197="Centre",VLOOKUP(E3197,effectifs_ete,3,FALSE),IF(Hierarchisation!K3197="Grand Nord",VLOOKUP(Hierarchisation!E3197,effectifs_ete,4,FALSE),IF(Hierarchisation!K3197="Nord Est",VLOOKUP(Hierarchisation!E3197,effectifs_ete,5,FALSE),IF(Hierarchisation!K3197="Nord Ouest",VLOOKUP(Hierarchisation!E3197,effectifs_ete,6,FALSE),IF(Hierarchisation!K3197="Sud Est",VLOOKUP(Hierarchisation!E3197,effectifs_ete,7,FALSE),IF(Hierarchisation!K3197="Sud Ouest",VLOOKUP(Hierarchisation!E3197,effectifs_ete,8,FALSE),"Erreur Région"))))))</f>
        <v>#N/A</v>
      </c>
      <c r="U3197" s="17" t="e">
        <f>IF(K3197="Centre",VLOOKUP(E3197,effectifs_hiver,3,FALSE),IF(Hierarchisation!K3197="Grand Nord",VLOOKUP(Hierarchisation!E3197,effectifs_hiver,4,FALSE),IF(Hierarchisation!K3197="Nord Est",VLOOKUP(Hierarchisation!E3197,effectifs_hiver,5,FALSE),IF(Hierarchisation!K3197="Nord Ouest",VLOOKUP(Hierarchisation!E3197,effectifs_hiver,6,FALSE),IF(Hierarchisation!K3197="Sud Est",VLOOKUP(Hierarchisation!E3197,effectifs_hiver,7,FALSE),IF(Hierarchisation!K3197="Sud Ouest",VLOOKUP(Hierarchisation!E3197,effectifs_hiver,8,FALSE),"Erreur Région"))))))</f>
        <v>#N/A</v>
      </c>
      <c r="V3197" s="17" t="e">
        <f>IF(W3197="Transit","Transit",IF(W3197="hiver",VLOOKUP(E3197,'EFFECTIFS Hiver'!$A:$I,9,FALSE),IF(W3197="été",VLOOKUP(E3197,'EFFECTIFS Eté'!$A:$I,9,FALSE),"Erreur saison")))</f>
        <v>#N/A</v>
      </c>
      <c r="W3197" s="18" t="e">
        <f>VLOOKUP(D3197,Listes!B:C,2,FALSE)</f>
        <v>#N/A</v>
      </c>
    </row>
    <row r="3198" spans="1:23" ht="15.75" customHeight="1">
      <c r="A3198" s="11"/>
      <c r="B3198" s="11"/>
      <c r="C3198" s="11"/>
      <c r="D3198" s="11"/>
      <c r="E3198" s="11"/>
      <c r="F3198" s="11"/>
      <c r="G3198" s="11" t="e">
        <f>VLOOKUP(E3198,TAXONS!B:C,2,FALSE)</f>
        <v>#N/A</v>
      </c>
      <c r="H3198" s="13">
        <f t="shared" si="248"/>
        <v>0</v>
      </c>
      <c r="I3198" s="12" t="e">
        <f t="shared" si="249"/>
        <v>#N/A</v>
      </c>
      <c r="J3198" s="14" t="e">
        <f t="shared" si="250"/>
        <v>#N/A</v>
      </c>
      <c r="K3198" s="15" t="e">
        <f>VLOOKUP(B3198,REGIONS!A:D,4,FALSE)</f>
        <v>#N/A</v>
      </c>
      <c r="L3198" s="19" t="e">
        <f>VLOOKUP(G3198,Sensibilité!$A:$L,12,FALSE)</f>
        <v>#N/A</v>
      </c>
      <c r="M3198" s="19" t="e">
        <f t="shared" si="251"/>
        <v>#N/A</v>
      </c>
      <c r="N3198" s="19" t="e">
        <f t="shared" si="252"/>
        <v>#N/A</v>
      </c>
      <c r="O3198" s="15" t="str">
        <f>IF(D3198=Listes!$B$6,"SWARMING",IF(OR(D3198=Listes!$B$1,D3198=Listes!$B$2,D3198=Listes!$B$5),2,IF(OR(D3198=Listes!$B$3,D3198=Listes!$B$4),1,"erreur colonne D")))</f>
        <v>SWARMING</v>
      </c>
      <c r="P3198" s="15" t="e">
        <f>IF(OR(W3198="Hiver",W3198="Transit"),VLOOKUP(E3198,IC!A:E,4,FALSE),IF(W3198="été",VLOOKUP(E3198,IC!A:E,3,FALSE),"erreur"))</f>
        <v>#N/A</v>
      </c>
      <c r="Q3198" s="15" t="e">
        <f>IF(P3198="NR",0,IF(F3198&lt;5,0,IF(P3198=1,VLOOKUP(F3198,IC!$G$1:$I$8,3,TRUE),
IF(P3198=2,VLOOKUP(F3198,IC!$K$1:$M$8,3,TRUE),
IF(P3198=3,VLOOKUP(F3198,IC!$O$1:$Q$8,3,TRUE),IF(P3198=4,VLOOKUP(F3198,IC!$S$2:$U$9,3,TRUE),
"erreur"))))))</f>
        <v>#N/A</v>
      </c>
      <c r="R3198" s="16" t="e">
        <f>IF(OR(V3198="NA",V3198="Transit",V3198&lt;Listes!$F$1),"non applicable",F3198/V3198)</f>
        <v>#N/A</v>
      </c>
      <c r="S3198" s="16" t="e">
        <f>IF(W3198="Transit","Non applicable",IF(AND(W3198="été",T3198&gt;Listes!F3197),F3198/T3198,IF(AND(W3198="Hiver",Hierarchisation!U3198&gt;Listes!F3197),F3198/U3198,"non applicable")))</f>
        <v>#N/A</v>
      </c>
      <c r="T3198" s="17" t="e">
        <f>IF(K3198="Centre",VLOOKUP(E3198,effectifs_ete,3,FALSE),IF(Hierarchisation!K3198="Grand Nord",VLOOKUP(Hierarchisation!E3198,effectifs_ete,4,FALSE),IF(Hierarchisation!K3198="Nord Est",VLOOKUP(Hierarchisation!E3198,effectifs_ete,5,FALSE),IF(Hierarchisation!K3198="Nord Ouest",VLOOKUP(Hierarchisation!E3198,effectifs_ete,6,FALSE),IF(Hierarchisation!K3198="Sud Est",VLOOKUP(Hierarchisation!E3198,effectifs_ete,7,FALSE),IF(Hierarchisation!K3198="Sud Ouest",VLOOKUP(Hierarchisation!E3198,effectifs_ete,8,FALSE),"Erreur Région"))))))</f>
        <v>#N/A</v>
      </c>
      <c r="U3198" s="17" t="e">
        <f>IF(K3198="Centre",VLOOKUP(E3198,effectifs_hiver,3,FALSE),IF(Hierarchisation!K3198="Grand Nord",VLOOKUP(Hierarchisation!E3198,effectifs_hiver,4,FALSE),IF(Hierarchisation!K3198="Nord Est",VLOOKUP(Hierarchisation!E3198,effectifs_hiver,5,FALSE),IF(Hierarchisation!K3198="Nord Ouest",VLOOKUP(Hierarchisation!E3198,effectifs_hiver,6,FALSE),IF(Hierarchisation!K3198="Sud Est",VLOOKUP(Hierarchisation!E3198,effectifs_hiver,7,FALSE),IF(Hierarchisation!K3198="Sud Ouest",VLOOKUP(Hierarchisation!E3198,effectifs_hiver,8,FALSE),"Erreur Région"))))))</f>
        <v>#N/A</v>
      </c>
      <c r="V3198" s="17" t="e">
        <f>IF(W3198="Transit","Transit",IF(W3198="hiver",VLOOKUP(E3198,'EFFECTIFS Hiver'!$A:$I,9,FALSE),IF(W3198="été",VLOOKUP(E3198,'EFFECTIFS Eté'!$A:$I,9,FALSE),"Erreur saison")))</f>
        <v>#N/A</v>
      </c>
      <c r="W3198" s="18" t="e">
        <f>VLOOKUP(D3198,Listes!B:C,2,FALSE)</f>
        <v>#N/A</v>
      </c>
    </row>
    <row r="3199" spans="1:23" ht="15.75" customHeight="1">
      <c r="A3199" s="11"/>
      <c r="B3199" s="11"/>
      <c r="C3199" s="11"/>
      <c r="D3199" s="11"/>
      <c r="E3199" s="11"/>
      <c r="F3199" s="11"/>
      <c r="G3199" s="11" t="e">
        <f>VLOOKUP(E3199,TAXONS!B:C,2,FALSE)</f>
        <v>#N/A</v>
      </c>
      <c r="H3199" s="13">
        <f t="shared" si="248"/>
        <v>0</v>
      </c>
      <c r="I3199" s="12" t="e">
        <f t="shared" si="249"/>
        <v>#N/A</v>
      </c>
      <c r="J3199" s="14" t="e">
        <f t="shared" si="250"/>
        <v>#N/A</v>
      </c>
      <c r="K3199" s="15" t="e">
        <f>VLOOKUP(B3199,REGIONS!A:D,4,FALSE)</f>
        <v>#N/A</v>
      </c>
      <c r="L3199" s="19" t="e">
        <f>VLOOKUP(G3199,Sensibilité!$A:$L,12,FALSE)</f>
        <v>#N/A</v>
      </c>
      <c r="M3199" s="19" t="e">
        <f t="shared" si="251"/>
        <v>#N/A</v>
      </c>
      <c r="N3199" s="19" t="e">
        <f t="shared" si="252"/>
        <v>#N/A</v>
      </c>
      <c r="O3199" s="15" t="str">
        <f>IF(D3199=Listes!$B$6,"SWARMING",IF(OR(D3199=Listes!$B$1,D3199=Listes!$B$2,D3199=Listes!$B$5),2,IF(OR(D3199=Listes!$B$3,D3199=Listes!$B$4),1,"erreur colonne D")))</f>
        <v>SWARMING</v>
      </c>
      <c r="P3199" s="15" t="e">
        <f>IF(OR(W3199="Hiver",W3199="Transit"),VLOOKUP(E3199,IC!A:E,4,FALSE),IF(W3199="été",VLOOKUP(E3199,IC!A:E,3,FALSE),"erreur"))</f>
        <v>#N/A</v>
      </c>
      <c r="Q3199" s="15" t="e">
        <f>IF(P3199="NR",0,IF(F3199&lt;5,0,IF(P3199=1,VLOOKUP(F3199,IC!$G$1:$I$8,3,TRUE),
IF(P3199=2,VLOOKUP(F3199,IC!$K$1:$M$8,3,TRUE),
IF(P3199=3,VLOOKUP(F3199,IC!$O$1:$Q$8,3,TRUE),IF(P3199=4,VLOOKUP(F3199,IC!$S$2:$U$9,3,TRUE),
"erreur"))))))</f>
        <v>#N/A</v>
      </c>
      <c r="R3199" s="16" t="e">
        <f>IF(OR(V3199="NA",V3199="Transit",V3199&lt;Listes!$F$1),"non applicable",F3199/V3199)</f>
        <v>#N/A</v>
      </c>
      <c r="S3199" s="16" t="e">
        <f>IF(W3199="Transit","Non applicable",IF(AND(W3199="été",T3199&gt;Listes!F3198),F3199/T3199,IF(AND(W3199="Hiver",Hierarchisation!U3199&gt;Listes!F3198),F3199/U3199,"non applicable")))</f>
        <v>#N/A</v>
      </c>
      <c r="T3199" s="17" t="e">
        <f>IF(K3199="Centre",VLOOKUP(E3199,effectifs_ete,3,FALSE),IF(Hierarchisation!K3199="Grand Nord",VLOOKUP(Hierarchisation!E3199,effectifs_ete,4,FALSE),IF(Hierarchisation!K3199="Nord Est",VLOOKUP(Hierarchisation!E3199,effectifs_ete,5,FALSE),IF(Hierarchisation!K3199="Nord Ouest",VLOOKUP(Hierarchisation!E3199,effectifs_ete,6,FALSE),IF(Hierarchisation!K3199="Sud Est",VLOOKUP(Hierarchisation!E3199,effectifs_ete,7,FALSE),IF(Hierarchisation!K3199="Sud Ouest",VLOOKUP(Hierarchisation!E3199,effectifs_ete,8,FALSE),"Erreur Région"))))))</f>
        <v>#N/A</v>
      </c>
      <c r="U3199" s="17" t="e">
        <f>IF(K3199="Centre",VLOOKUP(E3199,effectifs_hiver,3,FALSE),IF(Hierarchisation!K3199="Grand Nord",VLOOKUP(Hierarchisation!E3199,effectifs_hiver,4,FALSE),IF(Hierarchisation!K3199="Nord Est",VLOOKUP(Hierarchisation!E3199,effectifs_hiver,5,FALSE),IF(Hierarchisation!K3199="Nord Ouest",VLOOKUP(Hierarchisation!E3199,effectifs_hiver,6,FALSE),IF(Hierarchisation!K3199="Sud Est",VLOOKUP(Hierarchisation!E3199,effectifs_hiver,7,FALSE),IF(Hierarchisation!K3199="Sud Ouest",VLOOKUP(Hierarchisation!E3199,effectifs_hiver,8,FALSE),"Erreur Région"))))))</f>
        <v>#N/A</v>
      </c>
      <c r="V3199" s="17" t="e">
        <f>IF(W3199="Transit","Transit",IF(W3199="hiver",VLOOKUP(E3199,'EFFECTIFS Hiver'!$A:$I,9,FALSE),IF(W3199="été",VLOOKUP(E3199,'EFFECTIFS Eté'!$A:$I,9,FALSE),"Erreur saison")))</f>
        <v>#N/A</v>
      </c>
      <c r="W3199" s="18" t="e">
        <f>VLOOKUP(D3199,Listes!B:C,2,FALSE)</f>
        <v>#N/A</v>
      </c>
    </row>
    <row r="3200" spans="1:23" ht="15.75" customHeight="1">
      <c r="A3200" s="11"/>
      <c r="B3200" s="11"/>
      <c r="C3200" s="11"/>
      <c r="D3200" s="11"/>
      <c r="E3200" s="11"/>
      <c r="F3200" s="11"/>
      <c r="G3200" s="11" t="e">
        <f>VLOOKUP(E3200,TAXONS!B:C,2,FALSE)</f>
        <v>#N/A</v>
      </c>
      <c r="H3200" s="13">
        <f t="shared" si="248"/>
        <v>0</v>
      </c>
      <c r="I3200" s="12" t="e">
        <f t="shared" si="249"/>
        <v>#N/A</v>
      </c>
      <c r="J3200" s="14" t="e">
        <f t="shared" si="250"/>
        <v>#N/A</v>
      </c>
      <c r="K3200" s="15" t="e">
        <f>VLOOKUP(B3200,REGIONS!A:D,4,FALSE)</f>
        <v>#N/A</v>
      </c>
      <c r="L3200" s="19" t="e">
        <f>VLOOKUP(G3200,Sensibilité!$A:$L,12,FALSE)</f>
        <v>#N/A</v>
      </c>
      <c r="M3200" s="19" t="e">
        <f t="shared" si="251"/>
        <v>#N/A</v>
      </c>
      <c r="N3200" s="19" t="e">
        <f t="shared" si="252"/>
        <v>#N/A</v>
      </c>
      <c r="O3200" s="15" t="str">
        <f>IF(D3200=Listes!$B$6,"SWARMING",IF(OR(D3200=Listes!$B$1,D3200=Listes!$B$2,D3200=Listes!$B$5),2,IF(OR(D3200=Listes!$B$3,D3200=Listes!$B$4),1,"erreur colonne D")))</f>
        <v>SWARMING</v>
      </c>
      <c r="P3200" s="15" t="e">
        <f>IF(OR(W3200="Hiver",W3200="Transit"),VLOOKUP(E3200,IC!A:E,4,FALSE),IF(W3200="été",VLOOKUP(E3200,IC!A:E,3,FALSE),"erreur"))</f>
        <v>#N/A</v>
      </c>
      <c r="Q3200" s="15" t="e">
        <f>IF(P3200="NR",0,IF(F3200&lt;5,0,IF(P3200=1,VLOOKUP(F3200,IC!$G$1:$I$8,3,TRUE),
IF(P3200=2,VLOOKUP(F3200,IC!$K$1:$M$8,3,TRUE),
IF(P3200=3,VLOOKUP(F3200,IC!$O$1:$Q$8,3,TRUE),IF(P3200=4,VLOOKUP(F3200,IC!$S$2:$U$9,3,TRUE),
"erreur"))))))</f>
        <v>#N/A</v>
      </c>
      <c r="R3200" s="16" t="e">
        <f>IF(OR(V3200="NA",V3200="Transit",V3200&lt;Listes!$F$1),"non applicable",F3200/V3200)</f>
        <v>#N/A</v>
      </c>
      <c r="S3200" s="16" t="e">
        <f>IF(W3200="Transit","Non applicable",IF(AND(W3200="été",T3200&gt;Listes!F3199),F3200/T3200,IF(AND(W3200="Hiver",Hierarchisation!U3200&gt;Listes!F3199),F3200/U3200,"non applicable")))</f>
        <v>#N/A</v>
      </c>
      <c r="T3200" s="17" t="e">
        <f>IF(K3200="Centre",VLOOKUP(E3200,effectifs_ete,3,FALSE),IF(Hierarchisation!K3200="Grand Nord",VLOOKUP(Hierarchisation!E3200,effectifs_ete,4,FALSE),IF(Hierarchisation!K3200="Nord Est",VLOOKUP(Hierarchisation!E3200,effectifs_ete,5,FALSE),IF(Hierarchisation!K3200="Nord Ouest",VLOOKUP(Hierarchisation!E3200,effectifs_ete,6,FALSE),IF(Hierarchisation!K3200="Sud Est",VLOOKUP(Hierarchisation!E3200,effectifs_ete,7,FALSE),IF(Hierarchisation!K3200="Sud Ouest",VLOOKUP(Hierarchisation!E3200,effectifs_ete,8,FALSE),"Erreur Région"))))))</f>
        <v>#N/A</v>
      </c>
      <c r="U3200" s="17" t="e">
        <f>IF(K3200="Centre",VLOOKUP(E3200,effectifs_hiver,3,FALSE),IF(Hierarchisation!K3200="Grand Nord",VLOOKUP(Hierarchisation!E3200,effectifs_hiver,4,FALSE),IF(Hierarchisation!K3200="Nord Est",VLOOKUP(Hierarchisation!E3200,effectifs_hiver,5,FALSE),IF(Hierarchisation!K3200="Nord Ouest",VLOOKUP(Hierarchisation!E3200,effectifs_hiver,6,FALSE),IF(Hierarchisation!K3200="Sud Est",VLOOKUP(Hierarchisation!E3200,effectifs_hiver,7,FALSE),IF(Hierarchisation!K3200="Sud Ouest",VLOOKUP(Hierarchisation!E3200,effectifs_hiver,8,FALSE),"Erreur Région"))))))</f>
        <v>#N/A</v>
      </c>
      <c r="V3200" s="17" t="e">
        <f>IF(W3200="Transit","Transit",IF(W3200="hiver",VLOOKUP(E3200,'EFFECTIFS Hiver'!$A:$I,9,FALSE),IF(W3200="été",VLOOKUP(E3200,'EFFECTIFS Eté'!$A:$I,9,FALSE),"Erreur saison")))</f>
        <v>#N/A</v>
      </c>
      <c r="W3200" s="18" t="e">
        <f>VLOOKUP(D3200,Listes!B:C,2,FALSE)</f>
        <v>#N/A</v>
      </c>
    </row>
    <row r="3201" spans="1:23" ht="15.75" customHeight="1">
      <c r="A3201" s="11"/>
      <c r="B3201" s="11"/>
      <c r="C3201" s="11"/>
      <c r="D3201" s="11"/>
      <c r="E3201" s="11"/>
      <c r="F3201" s="11"/>
      <c r="G3201" s="11" t="e">
        <f>VLOOKUP(E3201,TAXONS!B:C,2,FALSE)</f>
        <v>#N/A</v>
      </c>
      <c r="H3201" s="13">
        <f t="shared" si="248"/>
        <v>0</v>
      </c>
      <c r="I3201" s="12" t="e">
        <f t="shared" si="249"/>
        <v>#N/A</v>
      </c>
      <c r="J3201" s="14" t="e">
        <f t="shared" si="250"/>
        <v>#N/A</v>
      </c>
      <c r="K3201" s="15" t="e">
        <f>VLOOKUP(B3201,REGIONS!A:D,4,FALSE)</f>
        <v>#N/A</v>
      </c>
      <c r="L3201" s="19" t="e">
        <f>VLOOKUP(G3201,Sensibilité!$A:$L,12,FALSE)</f>
        <v>#N/A</v>
      </c>
      <c r="M3201" s="19" t="e">
        <f t="shared" si="251"/>
        <v>#N/A</v>
      </c>
      <c r="N3201" s="19" t="e">
        <f t="shared" si="252"/>
        <v>#N/A</v>
      </c>
      <c r="O3201" s="15" t="str">
        <f>IF(D3201=Listes!$B$6,"SWARMING",IF(OR(D3201=Listes!$B$1,D3201=Listes!$B$2,D3201=Listes!$B$5),2,IF(OR(D3201=Listes!$B$3,D3201=Listes!$B$4),1,"erreur colonne D")))</f>
        <v>SWARMING</v>
      </c>
      <c r="P3201" s="15" t="e">
        <f>IF(OR(W3201="Hiver",W3201="Transit"),VLOOKUP(E3201,IC!A:E,4,FALSE),IF(W3201="été",VLOOKUP(E3201,IC!A:E,3,FALSE),"erreur"))</f>
        <v>#N/A</v>
      </c>
      <c r="Q3201" s="15" t="e">
        <f>IF(P3201="NR",0,IF(F3201&lt;5,0,IF(P3201=1,VLOOKUP(F3201,IC!$G$1:$I$8,3,TRUE),
IF(P3201=2,VLOOKUP(F3201,IC!$K$1:$M$8,3,TRUE),
IF(P3201=3,VLOOKUP(F3201,IC!$O$1:$Q$8,3,TRUE),IF(P3201=4,VLOOKUP(F3201,IC!$S$2:$U$9,3,TRUE),
"erreur"))))))</f>
        <v>#N/A</v>
      </c>
      <c r="R3201" s="16" t="e">
        <f>IF(OR(V3201="NA",V3201="Transit",V3201&lt;Listes!$F$1),"non applicable",F3201/V3201)</f>
        <v>#N/A</v>
      </c>
      <c r="S3201" s="16" t="e">
        <f>IF(W3201="Transit","Non applicable",IF(AND(W3201="été",T3201&gt;Listes!F3200),F3201/T3201,IF(AND(W3201="Hiver",Hierarchisation!U3201&gt;Listes!F3200),F3201/U3201,"non applicable")))</f>
        <v>#N/A</v>
      </c>
      <c r="T3201" s="17" t="e">
        <f>IF(K3201="Centre",VLOOKUP(E3201,effectifs_ete,3,FALSE),IF(Hierarchisation!K3201="Grand Nord",VLOOKUP(Hierarchisation!E3201,effectifs_ete,4,FALSE),IF(Hierarchisation!K3201="Nord Est",VLOOKUP(Hierarchisation!E3201,effectifs_ete,5,FALSE),IF(Hierarchisation!K3201="Nord Ouest",VLOOKUP(Hierarchisation!E3201,effectifs_ete,6,FALSE),IF(Hierarchisation!K3201="Sud Est",VLOOKUP(Hierarchisation!E3201,effectifs_ete,7,FALSE),IF(Hierarchisation!K3201="Sud Ouest",VLOOKUP(Hierarchisation!E3201,effectifs_ete,8,FALSE),"Erreur Région"))))))</f>
        <v>#N/A</v>
      </c>
      <c r="U3201" s="17" t="e">
        <f>IF(K3201="Centre",VLOOKUP(E3201,effectifs_hiver,3,FALSE),IF(Hierarchisation!K3201="Grand Nord",VLOOKUP(Hierarchisation!E3201,effectifs_hiver,4,FALSE),IF(Hierarchisation!K3201="Nord Est",VLOOKUP(Hierarchisation!E3201,effectifs_hiver,5,FALSE),IF(Hierarchisation!K3201="Nord Ouest",VLOOKUP(Hierarchisation!E3201,effectifs_hiver,6,FALSE),IF(Hierarchisation!K3201="Sud Est",VLOOKUP(Hierarchisation!E3201,effectifs_hiver,7,FALSE),IF(Hierarchisation!K3201="Sud Ouest",VLOOKUP(Hierarchisation!E3201,effectifs_hiver,8,FALSE),"Erreur Région"))))))</f>
        <v>#N/A</v>
      </c>
      <c r="V3201" s="17" t="e">
        <f>IF(W3201="Transit","Transit",IF(W3201="hiver",VLOOKUP(E3201,'EFFECTIFS Hiver'!$A:$I,9,FALSE),IF(W3201="été",VLOOKUP(E3201,'EFFECTIFS Eté'!$A:$I,9,FALSE),"Erreur saison")))</f>
        <v>#N/A</v>
      </c>
      <c r="W3201" s="18" t="e">
        <f>VLOOKUP(D3201,Listes!B:C,2,FALSE)</f>
        <v>#N/A</v>
      </c>
    </row>
    <row r="3202" spans="1:23" ht="15.75" customHeight="1">
      <c r="A3202" s="11"/>
      <c r="B3202" s="11"/>
      <c r="C3202" s="11"/>
      <c r="D3202" s="11"/>
      <c r="E3202" s="11"/>
      <c r="F3202" s="11"/>
      <c r="G3202" s="11" t="e">
        <f>VLOOKUP(E3202,TAXONS!B:C,2,FALSE)</f>
        <v>#N/A</v>
      </c>
      <c r="H3202" s="13">
        <f t="shared" si="248"/>
        <v>0</v>
      </c>
      <c r="I3202" s="12" t="e">
        <f t="shared" si="249"/>
        <v>#N/A</v>
      </c>
      <c r="J3202" s="14" t="e">
        <f t="shared" si="250"/>
        <v>#N/A</v>
      </c>
      <c r="K3202" s="15" t="e">
        <f>VLOOKUP(B3202,REGIONS!A:D,4,FALSE)</f>
        <v>#N/A</v>
      </c>
      <c r="L3202" s="19" t="e">
        <f>VLOOKUP(G3202,Sensibilité!$A:$L,12,FALSE)</f>
        <v>#N/A</v>
      </c>
      <c r="M3202" s="19" t="e">
        <f t="shared" si="251"/>
        <v>#N/A</v>
      </c>
      <c r="N3202" s="19" t="e">
        <f t="shared" si="252"/>
        <v>#N/A</v>
      </c>
      <c r="O3202" s="15" t="str">
        <f>IF(D3202=Listes!$B$6,"SWARMING",IF(OR(D3202=Listes!$B$1,D3202=Listes!$B$2,D3202=Listes!$B$5),2,IF(OR(D3202=Listes!$B$3,D3202=Listes!$B$4),1,"erreur colonne D")))</f>
        <v>SWARMING</v>
      </c>
      <c r="P3202" s="15" t="e">
        <f>IF(OR(W3202="Hiver",W3202="Transit"),VLOOKUP(E3202,IC!A:E,4,FALSE),IF(W3202="été",VLOOKUP(E3202,IC!A:E,3,FALSE),"erreur"))</f>
        <v>#N/A</v>
      </c>
      <c r="Q3202" s="15" t="e">
        <f>IF(P3202="NR",0,IF(F3202&lt;5,0,IF(P3202=1,VLOOKUP(F3202,IC!$G$1:$I$8,3,TRUE),
IF(P3202=2,VLOOKUP(F3202,IC!$K$1:$M$8,3,TRUE),
IF(P3202=3,VLOOKUP(F3202,IC!$O$1:$Q$8,3,TRUE),IF(P3202=4,VLOOKUP(F3202,IC!$S$2:$U$9,3,TRUE),
"erreur"))))))</f>
        <v>#N/A</v>
      </c>
      <c r="R3202" s="16" t="e">
        <f>IF(OR(V3202="NA",V3202="Transit",V3202&lt;Listes!$F$1),"non applicable",F3202/V3202)</f>
        <v>#N/A</v>
      </c>
      <c r="S3202" s="16" t="e">
        <f>IF(W3202="Transit","Non applicable",IF(AND(W3202="été",T3202&gt;Listes!F3201),F3202/T3202,IF(AND(W3202="Hiver",Hierarchisation!U3202&gt;Listes!F3201),F3202/U3202,"non applicable")))</f>
        <v>#N/A</v>
      </c>
      <c r="T3202" s="17" t="e">
        <f>IF(K3202="Centre",VLOOKUP(E3202,effectifs_ete,3,FALSE),IF(Hierarchisation!K3202="Grand Nord",VLOOKUP(Hierarchisation!E3202,effectifs_ete,4,FALSE),IF(Hierarchisation!K3202="Nord Est",VLOOKUP(Hierarchisation!E3202,effectifs_ete,5,FALSE),IF(Hierarchisation!K3202="Nord Ouest",VLOOKUP(Hierarchisation!E3202,effectifs_ete,6,FALSE),IF(Hierarchisation!K3202="Sud Est",VLOOKUP(Hierarchisation!E3202,effectifs_ete,7,FALSE),IF(Hierarchisation!K3202="Sud Ouest",VLOOKUP(Hierarchisation!E3202,effectifs_ete,8,FALSE),"Erreur Région"))))))</f>
        <v>#N/A</v>
      </c>
      <c r="U3202" s="17" t="e">
        <f>IF(K3202="Centre",VLOOKUP(E3202,effectifs_hiver,3,FALSE),IF(Hierarchisation!K3202="Grand Nord",VLOOKUP(Hierarchisation!E3202,effectifs_hiver,4,FALSE),IF(Hierarchisation!K3202="Nord Est",VLOOKUP(Hierarchisation!E3202,effectifs_hiver,5,FALSE),IF(Hierarchisation!K3202="Nord Ouest",VLOOKUP(Hierarchisation!E3202,effectifs_hiver,6,FALSE),IF(Hierarchisation!K3202="Sud Est",VLOOKUP(Hierarchisation!E3202,effectifs_hiver,7,FALSE),IF(Hierarchisation!K3202="Sud Ouest",VLOOKUP(Hierarchisation!E3202,effectifs_hiver,8,FALSE),"Erreur Région"))))))</f>
        <v>#N/A</v>
      </c>
      <c r="V3202" s="17" t="e">
        <f>IF(W3202="Transit","Transit",IF(W3202="hiver",VLOOKUP(E3202,'EFFECTIFS Hiver'!$A:$I,9,FALSE),IF(W3202="été",VLOOKUP(E3202,'EFFECTIFS Eté'!$A:$I,9,FALSE),"Erreur saison")))</f>
        <v>#N/A</v>
      </c>
      <c r="W3202" s="18" t="e">
        <f>VLOOKUP(D3202,Listes!B:C,2,FALSE)</f>
        <v>#N/A</v>
      </c>
    </row>
    <row r="3203" spans="1:23" ht="15.75" customHeight="1">
      <c r="A3203" s="11"/>
      <c r="B3203" s="11"/>
      <c r="C3203" s="11"/>
      <c r="D3203" s="11"/>
      <c r="E3203" s="11"/>
      <c r="F3203" s="11"/>
      <c r="G3203" s="11" t="e">
        <f>VLOOKUP(E3203,TAXONS!B:C,2,FALSE)</f>
        <v>#N/A</v>
      </c>
      <c r="H3203" s="13">
        <f t="shared" ref="H3203:H3266" si="253">IF(F3203&lt;5,0,N3203*(O3203*Q3203))</f>
        <v>0</v>
      </c>
      <c r="I3203" s="12" t="e">
        <f t="shared" ref="I3203:I3266" si="254">IF(OR(W3203="transit",R3203="non applicable"),"Non applicable",IF(R3203&gt;10%,"International",IF(R3203&gt;5%,"National",IF(S3203="non applicable","non applicable",IF(S3203&gt;2%,"Régional","non représentatif")))))</f>
        <v>#N/A</v>
      </c>
      <c r="J3203" s="14" t="e">
        <f t="shared" ref="J3203:J3266" si="255">IF(P3203="NR","Données non représentatives au National",IF(I3203="Non applicable","Données non représentatives au National ou régional",IF(I3203="non représentatif","effectif non représentatif au niveau national ou régional","--")))</f>
        <v>#N/A</v>
      </c>
      <c r="K3203" s="15" t="e">
        <f>VLOOKUP(B3203,REGIONS!A:D,4,FALSE)</f>
        <v>#N/A</v>
      </c>
      <c r="L3203" s="19" t="e">
        <f>VLOOKUP(G3203,Sensibilité!$A:$L,12,FALSE)</f>
        <v>#N/A</v>
      </c>
      <c r="M3203" s="19" t="e">
        <f t="shared" ref="M3203:M3266" si="256">IF(K3203="Grand Nord",VLOOKUP(G3203,responsabilite,2,FALSE),IF(K3203="Nord Ouest",VLOOKUP(G3203,responsabilite,3,FALSE),IF(K3203="Nord Est",VLOOKUP(G3203,responsabilite,4,FALSE),IF(K3203="Centre",VLOOKUP(G3203,responsabilite,5,FALSE),IF(K3203="Sud Ouest",VLOOKUP(G3203,responsabilite,6,FALSE),IF(K3203="Sud Est",VLOOKUP(G3203,responsabilite,7,FALSE),"erreur"))))))</f>
        <v>#N/A</v>
      </c>
      <c r="N3203" s="19" t="e">
        <f t="shared" ref="N3203:N3266" si="257">L3203+M3203</f>
        <v>#N/A</v>
      </c>
      <c r="O3203" s="15" t="str">
        <f>IF(D3203=Listes!$B$6,"SWARMING",IF(OR(D3203=Listes!$B$1,D3203=Listes!$B$2,D3203=Listes!$B$5),2,IF(OR(D3203=Listes!$B$3,D3203=Listes!$B$4),1,"erreur colonne D")))</f>
        <v>SWARMING</v>
      </c>
      <c r="P3203" s="15" t="e">
        <f>IF(OR(W3203="Hiver",W3203="Transit"),VLOOKUP(E3203,IC!A:E,4,FALSE),IF(W3203="été",VLOOKUP(E3203,IC!A:E,3,FALSE),"erreur"))</f>
        <v>#N/A</v>
      </c>
      <c r="Q3203" s="15" t="e">
        <f>IF(P3203="NR",0,IF(F3203&lt;5,0,IF(P3203=1,VLOOKUP(F3203,IC!$G$1:$I$8,3,TRUE),
IF(P3203=2,VLOOKUP(F3203,IC!$K$1:$M$8,3,TRUE),
IF(P3203=3,VLOOKUP(F3203,IC!$O$1:$Q$8,3,TRUE),IF(P3203=4,VLOOKUP(F3203,IC!$S$2:$U$9,3,TRUE),
"erreur"))))))</f>
        <v>#N/A</v>
      </c>
      <c r="R3203" s="16" t="e">
        <f>IF(OR(V3203="NA",V3203="Transit",V3203&lt;Listes!$F$1),"non applicable",F3203/V3203)</f>
        <v>#N/A</v>
      </c>
      <c r="S3203" s="16" t="e">
        <f>IF(W3203="Transit","Non applicable",IF(AND(W3203="été",T3203&gt;Listes!F3202),F3203/T3203,IF(AND(W3203="Hiver",Hierarchisation!U3203&gt;Listes!F3202),F3203/U3203,"non applicable")))</f>
        <v>#N/A</v>
      </c>
      <c r="T3203" s="17" t="e">
        <f>IF(K3203="Centre",VLOOKUP(E3203,effectifs_ete,3,FALSE),IF(Hierarchisation!K3203="Grand Nord",VLOOKUP(Hierarchisation!E3203,effectifs_ete,4,FALSE),IF(Hierarchisation!K3203="Nord Est",VLOOKUP(Hierarchisation!E3203,effectifs_ete,5,FALSE),IF(Hierarchisation!K3203="Nord Ouest",VLOOKUP(Hierarchisation!E3203,effectifs_ete,6,FALSE),IF(Hierarchisation!K3203="Sud Est",VLOOKUP(Hierarchisation!E3203,effectifs_ete,7,FALSE),IF(Hierarchisation!K3203="Sud Ouest",VLOOKUP(Hierarchisation!E3203,effectifs_ete,8,FALSE),"Erreur Région"))))))</f>
        <v>#N/A</v>
      </c>
      <c r="U3203" s="17" t="e">
        <f>IF(K3203="Centre",VLOOKUP(E3203,effectifs_hiver,3,FALSE),IF(Hierarchisation!K3203="Grand Nord",VLOOKUP(Hierarchisation!E3203,effectifs_hiver,4,FALSE),IF(Hierarchisation!K3203="Nord Est",VLOOKUP(Hierarchisation!E3203,effectifs_hiver,5,FALSE),IF(Hierarchisation!K3203="Nord Ouest",VLOOKUP(Hierarchisation!E3203,effectifs_hiver,6,FALSE),IF(Hierarchisation!K3203="Sud Est",VLOOKUP(Hierarchisation!E3203,effectifs_hiver,7,FALSE),IF(Hierarchisation!K3203="Sud Ouest",VLOOKUP(Hierarchisation!E3203,effectifs_hiver,8,FALSE),"Erreur Région"))))))</f>
        <v>#N/A</v>
      </c>
      <c r="V3203" s="17" t="e">
        <f>IF(W3203="Transit","Transit",IF(W3203="hiver",VLOOKUP(E3203,'EFFECTIFS Hiver'!$A:$I,9,FALSE),IF(W3203="été",VLOOKUP(E3203,'EFFECTIFS Eté'!$A:$I,9,FALSE),"Erreur saison")))</f>
        <v>#N/A</v>
      </c>
      <c r="W3203" s="18" t="e">
        <f>VLOOKUP(D3203,Listes!B:C,2,FALSE)</f>
        <v>#N/A</v>
      </c>
    </row>
    <row r="3204" spans="1:23" ht="15.75" customHeight="1">
      <c r="A3204" s="11"/>
      <c r="B3204" s="11"/>
      <c r="C3204" s="11"/>
      <c r="D3204" s="11"/>
      <c r="E3204" s="11"/>
      <c r="F3204" s="11"/>
      <c r="G3204" s="11" t="e">
        <f>VLOOKUP(E3204,TAXONS!B:C,2,FALSE)</f>
        <v>#N/A</v>
      </c>
      <c r="H3204" s="13">
        <f t="shared" si="253"/>
        <v>0</v>
      </c>
      <c r="I3204" s="12" t="e">
        <f t="shared" si="254"/>
        <v>#N/A</v>
      </c>
      <c r="J3204" s="14" t="e">
        <f t="shared" si="255"/>
        <v>#N/A</v>
      </c>
      <c r="K3204" s="15" t="e">
        <f>VLOOKUP(B3204,REGIONS!A:D,4,FALSE)</f>
        <v>#N/A</v>
      </c>
      <c r="L3204" s="19" t="e">
        <f>VLOOKUP(G3204,Sensibilité!$A:$L,12,FALSE)</f>
        <v>#N/A</v>
      </c>
      <c r="M3204" s="19" t="e">
        <f t="shared" si="256"/>
        <v>#N/A</v>
      </c>
      <c r="N3204" s="19" t="e">
        <f t="shared" si="257"/>
        <v>#N/A</v>
      </c>
      <c r="O3204" s="15" t="str">
        <f>IF(D3204=Listes!$B$6,"SWARMING",IF(OR(D3204=Listes!$B$1,D3204=Listes!$B$2,D3204=Listes!$B$5),2,IF(OR(D3204=Listes!$B$3,D3204=Listes!$B$4),1,"erreur colonne D")))</f>
        <v>SWARMING</v>
      </c>
      <c r="P3204" s="15" t="e">
        <f>IF(OR(W3204="Hiver",W3204="Transit"),VLOOKUP(E3204,IC!A:E,4,FALSE),IF(W3204="été",VLOOKUP(E3204,IC!A:E,3,FALSE),"erreur"))</f>
        <v>#N/A</v>
      </c>
      <c r="Q3204" s="15" t="e">
        <f>IF(P3204="NR",0,IF(F3204&lt;5,0,IF(P3204=1,VLOOKUP(F3204,IC!$G$1:$I$8,3,TRUE),
IF(P3204=2,VLOOKUP(F3204,IC!$K$1:$M$8,3,TRUE),
IF(P3204=3,VLOOKUP(F3204,IC!$O$1:$Q$8,3,TRUE),IF(P3204=4,VLOOKUP(F3204,IC!$S$2:$U$9,3,TRUE),
"erreur"))))))</f>
        <v>#N/A</v>
      </c>
      <c r="R3204" s="16" t="e">
        <f>IF(OR(V3204="NA",V3204="Transit",V3204&lt;Listes!$F$1),"non applicable",F3204/V3204)</f>
        <v>#N/A</v>
      </c>
      <c r="S3204" s="16" t="e">
        <f>IF(W3204="Transit","Non applicable",IF(AND(W3204="été",T3204&gt;Listes!F3203),F3204/T3204,IF(AND(W3204="Hiver",Hierarchisation!U3204&gt;Listes!F3203),F3204/U3204,"non applicable")))</f>
        <v>#N/A</v>
      </c>
      <c r="T3204" s="17" t="e">
        <f>IF(K3204="Centre",VLOOKUP(E3204,effectifs_ete,3,FALSE),IF(Hierarchisation!K3204="Grand Nord",VLOOKUP(Hierarchisation!E3204,effectifs_ete,4,FALSE),IF(Hierarchisation!K3204="Nord Est",VLOOKUP(Hierarchisation!E3204,effectifs_ete,5,FALSE),IF(Hierarchisation!K3204="Nord Ouest",VLOOKUP(Hierarchisation!E3204,effectifs_ete,6,FALSE),IF(Hierarchisation!K3204="Sud Est",VLOOKUP(Hierarchisation!E3204,effectifs_ete,7,FALSE),IF(Hierarchisation!K3204="Sud Ouest",VLOOKUP(Hierarchisation!E3204,effectifs_ete,8,FALSE),"Erreur Région"))))))</f>
        <v>#N/A</v>
      </c>
      <c r="U3204" s="17" t="e">
        <f>IF(K3204="Centre",VLOOKUP(E3204,effectifs_hiver,3,FALSE),IF(Hierarchisation!K3204="Grand Nord",VLOOKUP(Hierarchisation!E3204,effectifs_hiver,4,FALSE),IF(Hierarchisation!K3204="Nord Est",VLOOKUP(Hierarchisation!E3204,effectifs_hiver,5,FALSE),IF(Hierarchisation!K3204="Nord Ouest",VLOOKUP(Hierarchisation!E3204,effectifs_hiver,6,FALSE),IF(Hierarchisation!K3204="Sud Est",VLOOKUP(Hierarchisation!E3204,effectifs_hiver,7,FALSE),IF(Hierarchisation!K3204="Sud Ouest",VLOOKUP(Hierarchisation!E3204,effectifs_hiver,8,FALSE),"Erreur Région"))))))</f>
        <v>#N/A</v>
      </c>
      <c r="V3204" s="17" t="e">
        <f>IF(W3204="Transit","Transit",IF(W3204="hiver",VLOOKUP(E3204,'EFFECTIFS Hiver'!$A:$I,9,FALSE),IF(W3204="été",VLOOKUP(E3204,'EFFECTIFS Eté'!$A:$I,9,FALSE),"Erreur saison")))</f>
        <v>#N/A</v>
      </c>
      <c r="W3204" s="18" t="e">
        <f>VLOOKUP(D3204,Listes!B:C,2,FALSE)</f>
        <v>#N/A</v>
      </c>
    </row>
    <row r="3205" spans="1:23" ht="15.75" customHeight="1">
      <c r="A3205" s="11"/>
      <c r="B3205" s="11"/>
      <c r="C3205" s="11"/>
      <c r="D3205" s="11"/>
      <c r="E3205" s="11"/>
      <c r="F3205" s="11"/>
      <c r="G3205" s="11" t="e">
        <f>VLOOKUP(E3205,TAXONS!B:C,2,FALSE)</f>
        <v>#N/A</v>
      </c>
      <c r="H3205" s="13">
        <f t="shared" si="253"/>
        <v>0</v>
      </c>
      <c r="I3205" s="12" t="e">
        <f t="shared" si="254"/>
        <v>#N/A</v>
      </c>
      <c r="J3205" s="14" t="e">
        <f t="shared" si="255"/>
        <v>#N/A</v>
      </c>
      <c r="K3205" s="15" t="e">
        <f>VLOOKUP(B3205,REGIONS!A:D,4,FALSE)</f>
        <v>#N/A</v>
      </c>
      <c r="L3205" s="19" t="e">
        <f>VLOOKUP(G3205,Sensibilité!$A:$L,12,FALSE)</f>
        <v>#N/A</v>
      </c>
      <c r="M3205" s="19" t="e">
        <f t="shared" si="256"/>
        <v>#N/A</v>
      </c>
      <c r="N3205" s="19" t="e">
        <f t="shared" si="257"/>
        <v>#N/A</v>
      </c>
      <c r="O3205" s="15" t="str">
        <f>IF(D3205=Listes!$B$6,"SWARMING",IF(OR(D3205=Listes!$B$1,D3205=Listes!$B$2,D3205=Listes!$B$5),2,IF(OR(D3205=Listes!$B$3,D3205=Listes!$B$4),1,"erreur colonne D")))</f>
        <v>SWARMING</v>
      </c>
      <c r="P3205" s="15" t="e">
        <f>IF(OR(W3205="Hiver",W3205="Transit"),VLOOKUP(E3205,IC!A:E,4,FALSE),IF(W3205="été",VLOOKUP(E3205,IC!A:E,3,FALSE),"erreur"))</f>
        <v>#N/A</v>
      </c>
      <c r="Q3205" s="15" t="e">
        <f>IF(P3205="NR",0,IF(F3205&lt;5,0,IF(P3205=1,VLOOKUP(F3205,IC!$G$1:$I$8,3,TRUE),
IF(P3205=2,VLOOKUP(F3205,IC!$K$1:$M$8,3,TRUE),
IF(P3205=3,VLOOKUP(F3205,IC!$O$1:$Q$8,3,TRUE),IF(P3205=4,VLOOKUP(F3205,IC!$S$2:$U$9,3,TRUE),
"erreur"))))))</f>
        <v>#N/A</v>
      </c>
      <c r="R3205" s="16" t="e">
        <f>IF(OR(V3205="NA",V3205="Transit",V3205&lt;Listes!$F$1),"non applicable",F3205/V3205)</f>
        <v>#N/A</v>
      </c>
      <c r="S3205" s="16" t="e">
        <f>IF(W3205="Transit","Non applicable",IF(AND(W3205="été",T3205&gt;Listes!F3204),F3205/T3205,IF(AND(W3205="Hiver",Hierarchisation!U3205&gt;Listes!F3204),F3205/U3205,"non applicable")))</f>
        <v>#N/A</v>
      </c>
      <c r="T3205" s="17" t="e">
        <f>IF(K3205="Centre",VLOOKUP(E3205,effectifs_ete,3,FALSE),IF(Hierarchisation!K3205="Grand Nord",VLOOKUP(Hierarchisation!E3205,effectifs_ete,4,FALSE),IF(Hierarchisation!K3205="Nord Est",VLOOKUP(Hierarchisation!E3205,effectifs_ete,5,FALSE),IF(Hierarchisation!K3205="Nord Ouest",VLOOKUP(Hierarchisation!E3205,effectifs_ete,6,FALSE),IF(Hierarchisation!K3205="Sud Est",VLOOKUP(Hierarchisation!E3205,effectifs_ete,7,FALSE),IF(Hierarchisation!K3205="Sud Ouest",VLOOKUP(Hierarchisation!E3205,effectifs_ete,8,FALSE),"Erreur Région"))))))</f>
        <v>#N/A</v>
      </c>
      <c r="U3205" s="17" t="e">
        <f>IF(K3205="Centre",VLOOKUP(E3205,effectifs_hiver,3,FALSE),IF(Hierarchisation!K3205="Grand Nord",VLOOKUP(Hierarchisation!E3205,effectifs_hiver,4,FALSE),IF(Hierarchisation!K3205="Nord Est",VLOOKUP(Hierarchisation!E3205,effectifs_hiver,5,FALSE),IF(Hierarchisation!K3205="Nord Ouest",VLOOKUP(Hierarchisation!E3205,effectifs_hiver,6,FALSE),IF(Hierarchisation!K3205="Sud Est",VLOOKUP(Hierarchisation!E3205,effectifs_hiver,7,FALSE),IF(Hierarchisation!K3205="Sud Ouest",VLOOKUP(Hierarchisation!E3205,effectifs_hiver,8,FALSE),"Erreur Région"))))))</f>
        <v>#N/A</v>
      </c>
      <c r="V3205" s="17" t="e">
        <f>IF(W3205="Transit","Transit",IF(W3205="hiver",VLOOKUP(E3205,'EFFECTIFS Hiver'!$A:$I,9,FALSE),IF(W3205="été",VLOOKUP(E3205,'EFFECTIFS Eté'!$A:$I,9,FALSE),"Erreur saison")))</f>
        <v>#N/A</v>
      </c>
      <c r="W3205" s="18" t="e">
        <f>VLOOKUP(D3205,Listes!B:C,2,FALSE)</f>
        <v>#N/A</v>
      </c>
    </row>
    <row r="3206" spans="1:23" ht="15.75" customHeight="1">
      <c r="A3206" s="11"/>
      <c r="B3206" s="11"/>
      <c r="C3206" s="11"/>
      <c r="D3206" s="11"/>
      <c r="E3206" s="11"/>
      <c r="F3206" s="11"/>
      <c r="G3206" s="11" t="e">
        <f>VLOOKUP(E3206,TAXONS!B:C,2,FALSE)</f>
        <v>#N/A</v>
      </c>
      <c r="H3206" s="13">
        <f t="shared" si="253"/>
        <v>0</v>
      </c>
      <c r="I3206" s="12" t="e">
        <f t="shared" si="254"/>
        <v>#N/A</v>
      </c>
      <c r="J3206" s="14" t="e">
        <f t="shared" si="255"/>
        <v>#N/A</v>
      </c>
      <c r="K3206" s="15" t="e">
        <f>VLOOKUP(B3206,REGIONS!A:D,4,FALSE)</f>
        <v>#N/A</v>
      </c>
      <c r="L3206" s="19" t="e">
        <f>VLOOKUP(G3206,Sensibilité!$A:$L,12,FALSE)</f>
        <v>#N/A</v>
      </c>
      <c r="M3206" s="19" t="e">
        <f t="shared" si="256"/>
        <v>#N/A</v>
      </c>
      <c r="N3206" s="19" t="e">
        <f t="shared" si="257"/>
        <v>#N/A</v>
      </c>
      <c r="O3206" s="15" t="str">
        <f>IF(D3206=Listes!$B$6,"SWARMING",IF(OR(D3206=Listes!$B$1,D3206=Listes!$B$2,D3206=Listes!$B$5),2,IF(OR(D3206=Listes!$B$3,D3206=Listes!$B$4),1,"erreur colonne D")))</f>
        <v>SWARMING</v>
      </c>
      <c r="P3206" s="15" t="e">
        <f>IF(OR(W3206="Hiver",W3206="Transit"),VLOOKUP(E3206,IC!A:E,4,FALSE),IF(W3206="été",VLOOKUP(E3206,IC!A:E,3,FALSE),"erreur"))</f>
        <v>#N/A</v>
      </c>
      <c r="Q3206" s="15" t="e">
        <f>IF(P3206="NR",0,IF(F3206&lt;5,0,IF(P3206=1,VLOOKUP(F3206,IC!$G$1:$I$8,3,TRUE),
IF(P3206=2,VLOOKUP(F3206,IC!$K$1:$M$8,3,TRUE),
IF(P3206=3,VLOOKUP(F3206,IC!$O$1:$Q$8,3,TRUE),IF(P3206=4,VLOOKUP(F3206,IC!$S$2:$U$9,3,TRUE),
"erreur"))))))</f>
        <v>#N/A</v>
      </c>
      <c r="R3206" s="16" t="e">
        <f>IF(OR(V3206="NA",V3206="Transit",V3206&lt;Listes!$F$1),"non applicable",F3206/V3206)</f>
        <v>#N/A</v>
      </c>
      <c r="S3206" s="16" t="e">
        <f>IF(W3206="Transit","Non applicable",IF(AND(W3206="été",T3206&gt;Listes!F3205),F3206/T3206,IF(AND(W3206="Hiver",Hierarchisation!U3206&gt;Listes!F3205),F3206/U3206,"non applicable")))</f>
        <v>#N/A</v>
      </c>
      <c r="T3206" s="17" t="e">
        <f>IF(K3206="Centre",VLOOKUP(E3206,effectifs_ete,3,FALSE),IF(Hierarchisation!K3206="Grand Nord",VLOOKUP(Hierarchisation!E3206,effectifs_ete,4,FALSE),IF(Hierarchisation!K3206="Nord Est",VLOOKUP(Hierarchisation!E3206,effectifs_ete,5,FALSE),IF(Hierarchisation!K3206="Nord Ouest",VLOOKUP(Hierarchisation!E3206,effectifs_ete,6,FALSE),IF(Hierarchisation!K3206="Sud Est",VLOOKUP(Hierarchisation!E3206,effectifs_ete,7,FALSE),IF(Hierarchisation!K3206="Sud Ouest",VLOOKUP(Hierarchisation!E3206,effectifs_ete,8,FALSE),"Erreur Région"))))))</f>
        <v>#N/A</v>
      </c>
      <c r="U3206" s="17" t="e">
        <f>IF(K3206="Centre",VLOOKUP(E3206,effectifs_hiver,3,FALSE),IF(Hierarchisation!K3206="Grand Nord",VLOOKUP(Hierarchisation!E3206,effectifs_hiver,4,FALSE),IF(Hierarchisation!K3206="Nord Est",VLOOKUP(Hierarchisation!E3206,effectifs_hiver,5,FALSE),IF(Hierarchisation!K3206="Nord Ouest",VLOOKUP(Hierarchisation!E3206,effectifs_hiver,6,FALSE),IF(Hierarchisation!K3206="Sud Est",VLOOKUP(Hierarchisation!E3206,effectifs_hiver,7,FALSE),IF(Hierarchisation!K3206="Sud Ouest",VLOOKUP(Hierarchisation!E3206,effectifs_hiver,8,FALSE),"Erreur Région"))))))</f>
        <v>#N/A</v>
      </c>
      <c r="V3206" s="17" t="e">
        <f>IF(W3206="Transit","Transit",IF(W3206="hiver",VLOOKUP(E3206,'EFFECTIFS Hiver'!$A:$I,9,FALSE),IF(W3206="été",VLOOKUP(E3206,'EFFECTIFS Eté'!$A:$I,9,FALSE),"Erreur saison")))</f>
        <v>#N/A</v>
      </c>
      <c r="W3206" s="18" t="e">
        <f>VLOOKUP(D3206,Listes!B:C,2,FALSE)</f>
        <v>#N/A</v>
      </c>
    </row>
    <row r="3207" spans="1:23" ht="15.75" customHeight="1">
      <c r="A3207" s="11"/>
      <c r="B3207" s="11"/>
      <c r="C3207" s="11"/>
      <c r="D3207" s="11"/>
      <c r="E3207" s="11"/>
      <c r="F3207" s="11"/>
      <c r="G3207" s="11" t="e">
        <f>VLOOKUP(E3207,TAXONS!B:C,2,FALSE)</f>
        <v>#N/A</v>
      </c>
      <c r="H3207" s="13">
        <f t="shared" si="253"/>
        <v>0</v>
      </c>
      <c r="I3207" s="12" t="e">
        <f t="shared" si="254"/>
        <v>#N/A</v>
      </c>
      <c r="J3207" s="14" t="e">
        <f t="shared" si="255"/>
        <v>#N/A</v>
      </c>
      <c r="K3207" s="15" t="e">
        <f>VLOOKUP(B3207,REGIONS!A:D,4,FALSE)</f>
        <v>#N/A</v>
      </c>
      <c r="L3207" s="19" t="e">
        <f>VLOOKUP(G3207,Sensibilité!$A:$L,12,FALSE)</f>
        <v>#N/A</v>
      </c>
      <c r="M3207" s="19" t="e">
        <f t="shared" si="256"/>
        <v>#N/A</v>
      </c>
      <c r="N3207" s="19" t="e">
        <f t="shared" si="257"/>
        <v>#N/A</v>
      </c>
      <c r="O3207" s="15" t="str">
        <f>IF(D3207=Listes!$B$6,"SWARMING",IF(OR(D3207=Listes!$B$1,D3207=Listes!$B$2,D3207=Listes!$B$5),2,IF(OR(D3207=Listes!$B$3,D3207=Listes!$B$4),1,"erreur colonne D")))</f>
        <v>SWARMING</v>
      </c>
      <c r="P3207" s="15" t="e">
        <f>IF(OR(W3207="Hiver",W3207="Transit"),VLOOKUP(E3207,IC!A:E,4,FALSE),IF(W3207="été",VLOOKUP(E3207,IC!A:E,3,FALSE),"erreur"))</f>
        <v>#N/A</v>
      </c>
      <c r="Q3207" s="15" t="e">
        <f>IF(P3207="NR",0,IF(F3207&lt;5,0,IF(P3207=1,VLOOKUP(F3207,IC!$G$1:$I$8,3,TRUE),
IF(P3207=2,VLOOKUP(F3207,IC!$K$1:$M$8,3,TRUE),
IF(P3207=3,VLOOKUP(F3207,IC!$O$1:$Q$8,3,TRUE),IF(P3207=4,VLOOKUP(F3207,IC!$S$2:$U$9,3,TRUE),
"erreur"))))))</f>
        <v>#N/A</v>
      </c>
      <c r="R3207" s="16" t="e">
        <f>IF(OR(V3207="NA",V3207="Transit",V3207&lt;Listes!$F$1),"non applicable",F3207/V3207)</f>
        <v>#N/A</v>
      </c>
      <c r="S3207" s="16" t="e">
        <f>IF(W3207="Transit","Non applicable",IF(AND(W3207="été",T3207&gt;Listes!F3206),F3207/T3207,IF(AND(W3207="Hiver",Hierarchisation!U3207&gt;Listes!F3206),F3207/U3207,"non applicable")))</f>
        <v>#N/A</v>
      </c>
      <c r="T3207" s="17" t="e">
        <f>IF(K3207="Centre",VLOOKUP(E3207,effectifs_ete,3,FALSE),IF(Hierarchisation!K3207="Grand Nord",VLOOKUP(Hierarchisation!E3207,effectifs_ete,4,FALSE),IF(Hierarchisation!K3207="Nord Est",VLOOKUP(Hierarchisation!E3207,effectifs_ete,5,FALSE),IF(Hierarchisation!K3207="Nord Ouest",VLOOKUP(Hierarchisation!E3207,effectifs_ete,6,FALSE),IF(Hierarchisation!K3207="Sud Est",VLOOKUP(Hierarchisation!E3207,effectifs_ete,7,FALSE),IF(Hierarchisation!K3207="Sud Ouest",VLOOKUP(Hierarchisation!E3207,effectifs_ete,8,FALSE),"Erreur Région"))))))</f>
        <v>#N/A</v>
      </c>
      <c r="U3207" s="17" t="e">
        <f>IF(K3207="Centre",VLOOKUP(E3207,effectifs_hiver,3,FALSE),IF(Hierarchisation!K3207="Grand Nord",VLOOKUP(Hierarchisation!E3207,effectifs_hiver,4,FALSE),IF(Hierarchisation!K3207="Nord Est",VLOOKUP(Hierarchisation!E3207,effectifs_hiver,5,FALSE),IF(Hierarchisation!K3207="Nord Ouest",VLOOKUP(Hierarchisation!E3207,effectifs_hiver,6,FALSE),IF(Hierarchisation!K3207="Sud Est",VLOOKUP(Hierarchisation!E3207,effectifs_hiver,7,FALSE),IF(Hierarchisation!K3207="Sud Ouest",VLOOKUP(Hierarchisation!E3207,effectifs_hiver,8,FALSE),"Erreur Région"))))))</f>
        <v>#N/A</v>
      </c>
      <c r="V3207" s="17" t="e">
        <f>IF(W3207="Transit","Transit",IF(W3207="hiver",VLOOKUP(E3207,'EFFECTIFS Hiver'!$A:$I,9,FALSE),IF(W3207="été",VLOOKUP(E3207,'EFFECTIFS Eté'!$A:$I,9,FALSE),"Erreur saison")))</f>
        <v>#N/A</v>
      </c>
      <c r="W3207" s="18" t="e">
        <f>VLOOKUP(D3207,Listes!B:C,2,FALSE)</f>
        <v>#N/A</v>
      </c>
    </row>
    <row r="3208" spans="1:23" ht="15.75" customHeight="1">
      <c r="A3208" s="11"/>
      <c r="B3208" s="11"/>
      <c r="C3208" s="11"/>
      <c r="D3208" s="11"/>
      <c r="E3208" s="11"/>
      <c r="F3208" s="11"/>
      <c r="G3208" s="11" t="e">
        <f>VLOOKUP(E3208,TAXONS!B:C,2,FALSE)</f>
        <v>#N/A</v>
      </c>
      <c r="H3208" s="13">
        <f t="shared" si="253"/>
        <v>0</v>
      </c>
      <c r="I3208" s="12" t="e">
        <f t="shared" si="254"/>
        <v>#N/A</v>
      </c>
      <c r="J3208" s="14" t="e">
        <f t="shared" si="255"/>
        <v>#N/A</v>
      </c>
      <c r="K3208" s="15" t="e">
        <f>VLOOKUP(B3208,REGIONS!A:D,4,FALSE)</f>
        <v>#N/A</v>
      </c>
      <c r="L3208" s="19" t="e">
        <f>VLOOKUP(G3208,Sensibilité!$A:$L,12,FALSE)</f>
        <v>#N/A</v>
      </c>
      <c r="M3208" s="19" t="e">
        <f t="shared" si="256"/>
        <v>#N/A</v>
      </c>
      <c r="N3208" s="19" t="e">
        <f t="shared" si="257"/>
        <v>#N/A</v>
      </c>
      <c r="O3208" s="15" t="str">
        <f>IF(D3208=Listes!$B$6,"SWARMING",IF(OR(D3208=Listes!$B$1,D3208=Listes!$B$2,D3208=Listes!$B$5),2,IF(OR(D3208=Listes!$B$3,D3208=Listes!$B$4),1,"erreur colonne D")))</f>
        <v>SWARMING</v>
      </c>
      <c r="P3208" s="15" t="e">
        <f>IF(OR(W3208="Hiver",W3208="Transit"),VLOOKUP(E3208,IC!A:E,4,FALSE),IF(W3208="été",VLOOKUP(E3208,IC!A:E,3,FALSE),"erreur"))</f>
        <v>#N/A</v>
      </c>
      <c r="Q3208" s="15" t="e">
        <f>IF(P3208="NR",0,IF(F3208&lt;5,0,IF(P3208=1,VLOOKUP(F3208,IC!$G$1:$I$8,3,TRUE),
IF(P3208=2,VLOOKUP(F3208,IC!$K$1:$M$8,3,TRUE),
IF(P3208=3,VLOOKUP(F3208,IC!$O$1:$Q$8,3,TRUE),IF(P3208=4,VLOOKUP(F3208,IC!$S$2:$U$9,3,TRUE),
"erreur"))))))</f>
        <v>#N/A</v>
      </c>
      <c r="R3208" s="16" t="e">
        <f>IF(OR(V3208="NA",V3208="Transit",V3208&lt;Listes!$F$1),"non applicable",F3208/V3208)</f>
        <v>#N/A</v>
      </c>
      <c r="S3208" s="16" t="e">
        <f>IF(W3208="Transit","Non applicable",IF(AND(W3208="été",T3208&gt;Listes!F3207),F3208/T3208,IF(AND(W3208="Hiver",Hierarchisation!U3208&gt;Listes!F3207),F3208/U3208,"non applicable")))</f>
        <v>#N/A</v>
      </c>
      <c r="T3208" s="17" t="e">
        <f>IF(K3208="Centre",VLOOKUP(E3208,effectifs_ete,3,FALSE),IF(Hierarchisation!K3208="Grand Nord",VLOOKUP(Hierarchisation!E3208,effectifs_ete,4,FALSE),IF(Hierarchisation!K3208="Nord Est",VLOOKUP(Hierarchisation!E3208,effectifs_ete,5,FALSE),IF(Hierarchisation!K3208="Nord Ouest",VLOOKUP(Hierarchisation!E3208,effectifs_ete,6,FALSE),IF(Hierarchisation!K3208="Sud Est",VLOOKUP(Hierarchisation!E3208,effectifs_ete,7,FALSE),IF(Hierarchisation!K3208="Sud Ouest",VLOOKUP(Hierarchisation!E3208,effectifs_ete,8,FALSE),"Erreur Région"))))))</f>
        <v>#N/A</v>
      </c>
      <c r="U3208" s="17" t="e">
        <f>IF(K3208="Centre",VLOOKUP(E3208,effectifs_hiver,3,FALSE),IF(Hierarchisation!K3208="Grand Nord",VLOOKUP(Hierarchisation!E3208,effectifs_hiver,4,FALSE),IF(Hierarchisation!K3208="Nord Est",VLOOKUP(Hierarchisation!E3208,effectifs_hiver,5,FALSE),IF(Hierarchisation!K3208="Nord Ouest",VLOOKUP(Hierarchisation!E3208,effectifs_hiver,6,FALSE),IF(Hierarchisation!K3208="Sud Est",VLOOKUP(Hierarchisation!E3208,effectifs_hiver,7,FALSE),IF(Hierarchisation!K3208="Sud Ouest",VLOOKUP(Hierarchisation!E3208,effectifs_hiver,8,FALSE),"Erreur Région"))))))</f>
        <v>#N/A</v>
      </c>
      <c r="V3208" s="17" t="e">
        <f>IF(W3208="Transit","Transit",IF(W3208="hiver",VLOOKUP(E3208,'EFFECTIFS Hiver'!$A:$I,9,FALSE),IF(W3208="été",VLOOKUP(E3208,'EFFECTIFS Eté'!$A:$I,9,FALSE),"Erreur saison")))</f>
        <v>#N/A</v>
      </c>
      <c r="W3208" s="18" t="e">
        <f>VLOOKUP(D3208,Listes!B:C,2,FALSE)</f>
        <v>#N/A</v>
      </c>
    </row>
    <row r="3209" spans="1:23" ht="15.75" customHeight="1">
      <c r="A3209" s="11"/>
      <c r="B3209" s="11"/>
      <c r="C3209" s="11"/>
      <c r="D3209" s="11"/>
      <c r="E3209" s="11"/>
      <c r="F3209" s="11"/>
      <c r="G3209" s="11" t="e">
        <f>VLOOKUP(E3209,TAXONS!B:C,2,FALSE)</f>
        <v>#N/A</v>
      </c>
      <c r="H3209" s="13">
        <f t="shared" si="253"/>
        <v>0</v>
      </c>
      <c r="I3209" s="12" t="e">
        <f t="shared" si="254"/>
        <v>#N/A</v>
      </c>
      <c r="J3209" s="14" t="e">
        <f t="shared" si="255"/>
        <v>#N/A</v>
      </c>
      <c r="K3209" s="15" t="e">
        <f>VLOOKUP(B3209,REGIONS!A:D,4,FALSE)</f>
        <v>#N/A</v>
      </c>
      <c r="L3209" s="19" t="e">
        <f>VLOOKUP(G3209,Sensibilité!$A:$L,12,FALSE)</f>
        <v>#N/A</v>
      </c>
      <c r="M3209" s="19" t="e">
        <f t="shared" si="256"/>
        <v>#N/A</v>
      </c>
      <c r="N3209" s="19" t="e">
        <f t="shared" si="257"/>
        <v>#N/A</v>
      </c>
      <c r="O3209" s="15" t="str">
        <f>IF(D3209=Listes!$B$6,"SWARMING",IF(OR(D3209=Listes!$B$1,D3209=Listes!$B$2,D3209=Listes!$B$5),2,IF(OR(D3209=Listes!$B$3,D3209=Listes!$B$4),1,"erreur colonne D")))</f>
        <v>SWARMING</v>
      </c>
      <c r="P3209" s="15" t="e">
        <f>IF(OR(W3209="Hiver",W3209="Transit"),VLOOKUP(E3209,IC!A:E,4,FALSE),IF(W3209="été",VLOOKUP(E3209,IC!A:E,3,FALSE),"erreur"))</f>
        <v>#N/A</v>
      </c>
      <c r="Q3209" s="15" t="e">
        <f>IF(P3209="NR",0,IF(F3209&lt;5,0,IF(P3209=1,VLOOKUP(F3209,IC!$G$1:$I$8,3,TRUE),
IF(P3209=2,VLOOKUP(F3209,IC!$K$1:$M$8,3,TRUE),
IF(P3209=3,VLOOKUP(F3209,IC!$O$1:$Q$8,3,TRUE),IF(P3209=4,VLOOKUP(F3209,IC!$S$2:$U$9,3,TRUE),
"erreur"))))))</f>
        <v>#N/A</v>
      </c>
      <c r="R3209" s="16" t="e">
        <f>IF(OR(V3209="NA",V3209="Transit",V3209&lt;Listes!$F$1),"non applicable",F3209/V3209)</f>
        <v>#N/A</v>
      </c>
      <c r="S3209" s="16" t="e">
        <f>IF(W3209="Transit","Non applicable",IF(AND(W3209="été",T3209&gt;Listes!F3208),F3209/T3209,IF(AND(W3209="Hiver",Hierarchisation!U3209&gt;Listes!F3208),F3209/U3209,"non applicable")))</f>
        <v>#N/A</v>
      </c>
      <c r="T3209" s="17" t="e">
        <f>IF(K3209="Centre",VLOOKUP(E3209,effectifs_ete,3,FALSE),IF(Hierarchisation!K3209="Grand Nord",VLOOKUP(Hierarchisation!E3209,effectifs_ete,4,FALSE),IF(Hierarchisation!K3209="Nord Est",VLOOKUP(Hierarchisation!E3209,effectifs_ete,5,FALSE),IF(Hierarchisation!K3209="Nord Ouest",VLOOKUP(Hierarchisation!E3209,effectifs_ete,6,FALSE),IF(Hierarchisation!K3209="Sud Est",VLOOKUP(Hierarchisation!E3209,effectifs_ete,7,FALSE),IF(Hierarchisation!K3209="Sud Ouest",VLOOKUP(Hierarchisation!E3209,effectifs_ete,8,FALSE),"Erreur Région"))))))</f>
        <v>#N/A</v>
      </c>
      <c r="U3209" s="17" t="e">
        <f>IF(K3209="Centre",VLOOKUP(E3209,effectifs_hiver,3,FALSE),IF(Hierarchisation!K3209="Grand Nord",VLOOKUP(Hierarchisation!E3209,effectifs_hiver,4,FALSE),IF(Hierarchisation!K3209="Nord Est",VLOOKUP(Hierarchisation!E3209,effectifs_hiver,5,FALSE),IF(Hierarchisation!K3209="Nord Ouest",VLOOKUP(Hierarchisation!E3209,effectifs_hiver,6,FALSE),IF(Hierarchisation!K3209="Sud Est",VLOOKUP(Hierarchisation!E3209,effectifs_hiver,7,FALSE),IF(Hierarchisation!K3209="Sud Ouest",VLOOKUP(Hierarchisation!E3209,effectifs_hiver,8,FALSE),"Erreur Région"))))))</f>
        <v>#N/A</v>
      </c>
      <c r="V3209" s="17" t="e">
        <f>IF(W3209="Transit","Transit",IF(W3209="hiver",VLOOKUP(E3209,'EFFECTIFS Hiver'!$A:$I,9,FALSE),IF(W3209="été",VLOOKUP(E3209,'EFFECTIFS Eté'!$A:$I,9,FALSE),"Erreur saison")))</f>
        <v>#N/A</v>
      </c>
      <c r="W3209" s="18" t="e">
        <f>VLOOKUP(D3209,Listes!B:C,2,FALSE)</f>
        <v>#N/A</v>
      </c>
    </row>
    <row r="3210" spans="1:23" ht="15.75" customHeight="1">
      <c r="A3210" s="11"/>
      <c r="B3210" s="11"/>
      <c r="C3210" s="11"/>
      <c r="D3210" s="11"/>
      <c r="E3210" s="11"/>
      <c r="F3210" s="11"/>
      <c r="G3210" s="11" t="e">
        <f>VLOOKUP(E3210,TAXONS!B:C,2,FALSE)</f>
        <v>#N/A</v>
      </c>
      <c r="H3210" s="13">
        <f t="shared" si="253"/>
        <v>0</v>
      </c>
      <c r="I3210" s="12" t="e">
        <f t="shared" si="254"/>
        <v>#N/A</v>
      </c>
      <c r="J3210" s="14" t="e">
        <f t="shared" si="255"/>
        <v>#N/A</v>
      </c>
      <c r="K3210" s="15" t="e">
        <f>VLOOKUP(B3210,REGIONS!A:D,4,FALSE)</f>
        <v>#N/A</v>
      </c>
      <c r="L3210" s="19" t="e">
        <f>VLOOKUP(G3210,Sensibilité!$A:$L,12,FALSE)</f>
        <v>#N/A</v>
      </c>
      <c r="M3210" s="19" t="e">
        <f t="shared" si="256"/>
        <v>#N/A</v>
      </c>
      <c r="N3210" s="19" t="e">
        <f t="shared" si="257"/>
        <v>#N/A</v>
      </c>
      <c r="O3210" s="15" t="str">
        <f>IF(D3210=Listes!$B$6,"SWARMING",IF(OR(D3210=Listes!$B$1,D3210=Listes!$B$2,D3210=Listes!$B$5),2,IF(OR(D3210=Listes!$B$3,D3210=Listes!$B$4),1,"erreur colonne D")))</f>
        <v>SWARMING</v>
      </c>
      <c r="P3210" s="15" t="e">
        <f>IF(OR(W3210="Hiver",W3210="Transit"),VLOOKUP(E3210,IC!A:E,4,FALSE),IF(W3210="été",VLOOKUP(E3210,IC!A:E,3,FALSE),"erreur"))</f>
        <v>#N/A</v>
      </c>
      <c r="Q3210" s="15" t="e">
        <f>IF(P3210="NR",0,IF(F3210&lt;5,0,IF(P3210=1,VLOOKUP(F3210,IC!$G$1:$I$8,3,TRUE),
IF(P3210=2,VLOOKUP(F3210,IC!$K$1:$M$8,3,TRUE),
IF(P3210=3,VLOOKUP(F3210,IC!$O$1:$Q$8,3,TRUE),IF(P3210=4,VLOOKUP(F3210,IC!$S$2:$U$9,3,TRUE),
"erreur"))))))</f>
        <v>#N/A</v>
      </c>
      <c r="R3210" s="16" t="e">
        <f>IF(OR(V3210="NA",V3210="Transit",V3210&lt;Listes!$F$1),"non applicable",F3210/V3210)</f>
        <v>#N/A</v>
      </c>
      <c r="S3210" s="16" t="e">
        <f>IF(W3210="Transit","Non applicable",IF(AND(W3210="été",T3210&gt;Listes!F3209),F3210/T3210,IF(AND(W3210="Hiver",Hierarchisation!U3210&gt;Listes!F3209),F3210/U3210,"non applicable")))</f>
        <v>#N/A</v>
      </c>
      <c r="T3210" s="17" t="e">
        <f>IF(K3210="Centre",VLOOKUP(E3210,effectifs_ete,3,FALSE),IF(Hierarchisation!K3210="Grand Nord",VLOOKUP(Hierarchisation!E3210,effectifs_ete,4,FALSE),IF(Hierarchisation!K3210="Nord Est",VLOOKUP(Hierarchisation!E3210,effectifs_ete,5,FALSE),IF(Hierarchisation!K3210="Nord Ouest",VLOOKUP(Hierarchisation!E3210,effectifs_ete,6,FALSE),IF(Hierarchisation!K3210="Sud Est",VLOOKUP(Hierarchisation!E3210,effectifs_ete,7,FALSE),IF(Hierarchisation!K3210="Sud Ouest",VLOOKUP(Hierarchisation!E3210,effectifs_ete,8,FALSE),"Erreur Région"))))))</f>
        <v>#N/A</v>
      </c>
      <c r="U3210" s="17" t="e">
        <f>IF(K3210="Centre",VLOOKUP(E3210,effectifs_hiver,3,FALSE),IF(Hierarchisation!K3210="Grand Nord",VLOOKUP(Hierarchisation!E3210,effectifs_hiver,4,FALSE),IF(Hierarchisation!K3210="Nord Est",VLOOKUP(Hierarchisation!E3210,effectifs_hiver,5,FALSE),IF(Hierarchisation!K3210="Nord Ouest",VLOOKUP(Hierarchisation!E3210,effectifs_hiver,6,FALSE),IF(Hierarchisation!K3210="Sud Est",VLOOKUP(Hierarchisation!E3210,effectifs_hiver,7,FALSE),IF(Hierarchisation!K3210="Sud Ouest",VLOOKUP(Hierarchisation!E3210,effectifs_hiver,8,FALSE),"Erreur Région"))))))</f>
        <v>#N/A</v>
      </c>
      <c r="V3210" s="17" t="e">
        <f>IF(W3210="Transit","Transit",IF(W3210="hiver",VLOOKUP(E3210,'EFFECTIFS Hiver'!$A:$I,9,FALSE),IF(W3210="été",VLOOKUP(E3210,'EFFECTIFS Eté'!$A:$I,9,FALSE),"Erreur saison")))</f>
        <v>#N/A</v>
      </c>
      <c r="W3210" s="18" t="e">
        <f>VLOOKUP(D3210,Listes!B:C,2,FALSE)</f>
        <v>#N/A</v>
      </c>
    </row>
    <row r="3211" spans="1:23" ht="15.75" customHeight="1">
      <c r="A3211" s="11"/>
      <c r="B3211" s="11"/>
      <c r="C3211" s="11"/>
      <c r="D3211" s="11"/>
      <c r="E3211" s="11"/>
      <c r="F3211" s="11"/>
      <c r="G3211" s="11" t="e">
        <f>VLOOKUP(E3211,TAXONS!B:C,2,FALSE)</f>
        <v>#N/A</v>
      </c>
      <c r="H3211" s="13">
        <f t="shared" si="253"/>
        <v>0</v>
      </c>
      <c r="I3211" s="12" t="e">
        <f t="shared" si="254"/>
        <v>#N/A</v>
      </c>
      <c r="J3211" s="14" t="e">
        <f t="shared" si="255"/>
        <v>#N/A</v>
      </c>
      <c r="K3211" s="15" t="e">
        <f>VLOOKUP(B3211,REGIONS!A:D,4,FALSE)</f>
        <v>#N/A</v>
      </c>
      <c r="L3211" s="19" t="e">
        <f>VLOOKUP(G3211,Sensibilité!$A:$L,12,FALSE)</f>
        <v>#N/A</v>
      </c>
      <c r="M3211" s="19" t="e">
        <f t="shared" si="256"/>
        <v>#N/A</v>
      </c>
      <c r="N3211" s="19" t="e">
        <f t="shared" si="257"/>
        <v>#N/A</v>
      </c>
      <c r="O3211" s="15" t="str">
        <f>IF(D3211=Listes!$B$6,"SWARMING",IF(OR(D3211=Listes!$B$1,D3211=Listes!$B$2,D3211=Listes!$B$5),2,IF(OR(D3211=Listes!$B$3,D3211=Listes!$B$4),1,"erreur colonne D")))</f>
        <v>SWARMING</v>
      </c>
      <c r="P3211" s="15" t="e">
        <f>IF(OR(W3211="Hiver",W3211="Transit"),VLOOKUP(E3211,IC!A:E,4,FALSE),IF(W3211="été",VLOOKUP(E3211,IC!A:E,3,FALSE),"erreur"))</f>
        <v>#N/A</v>
      </c>
      <c r="Q3211" s="15" t="e">
        <f>IF(P3211="NR",0,IF(F3211&lt;5,0,IF(P3211=1,VLOOKUP(F3211,IC!$G$1:$I$8,3,TRUE),
IF(P3211=2,VLOOKUP(F3211,IC!$K$1:$M$8,3,TRUE),
IF(P3211=3,VLOOKUP(F3211,IC!$O$1:$Q$8,3,TRUE),IF(P3211=4,VLOOKUP(F3211,IC!$S$2:$U$9,3,TRUE),
"erreur"))))))</f>
        <v>#N/A</v>
      </c>
      <c r="R3211" s="16" t="e">
        <f>IF(OR(V3211="NA",V3211="Transit",V3211&lt;Listes!$F$1),"non applicable",F3211/V3211)</f>
        <v>#N/A</v>
      </c>
      <c r="S3211" s="16" t="e">
        <f>IF(W3211="Transit","Non applicable",IF(AND(W3211="été",T3211&gt;Listes!F3210),F3211/T3211,IF(AND(W3211="Hiver",Hierarchisation!U3211&gt;Listes!F3210),F3211/U3211,"non applicable")))</f>
        <v>#N/A</v>
      </c>
      <c r="T3211" s="17" t="e">
        <f>IF(K3211="Centre",VLOOKUP(E3211,effectifs_ete,3,FALSE),IF(Hierarchisation!K3211="Grand Nord",VLOOKUP(Hierarchisation!E3211,effectifs_ete,4,FALSE),IF(Hierarchisation!K3211="Nord Est",VLOOKUP(Hierarchisation!E3211,effectifs_ete,5,FALSE),IF(Hierarchisation!K3211="Nord Ouest",VLOOKUP(Hierarchisation!E3211,effectifs_ete,6,FALSE),IF(Hierarchisation!K3211="Sud Est",VLOOKUP(Hierarchisation!E3211,effectifs_ete,7,FALSE),IF(Hierarchisation!K3211="Sud Ouest",VLOOKUP(Hierarchisation!E3211,effectifs_ete,8,FALSE),"Erreur Région"))))))</f>
        <v>#N/A</v>
      </c>
      <c r="U3211" s="17" t="e">
        <f>IF(K3211="Centre",VLOOKUP(E3211,effectifs_hiver,3,FALSE),IF(Hierarchisation!K3211="Grand Nord",VLOOKUP(Hierarchisation!E3211,effectifs_hiver,4,FALSE),IF(Hierarchisation!K3211="Nord Est",VLOOKUP(Hierarchisation!E3211,effectifs_hiver,5,FALSE),IF(Hierarchisation!K3211="Nord Ouest",VLOOKUP(Hierarchisation!E3211,effectifs_hiver,6,FALSE),IF(Hierarchisation!K3211="Sud Est",VLOOKUP(Hierarchisation!E3211,effectifs_hiver,7,FALSE),IF(Hierarchisation!K3211="Sud Ouest",VLOOKUP(Hierarchisation!E3211,effectifs_hiver,8,FALSE),"Erreur Région"))))))</f>
        <v>#N/A</v>
      </c>
      <c r="V3211" s="17" t="e">
        <f>IF(W3211="Transit","Transit",IF(W3211="hiver",VLOOKUP(E3211,'EFFECTIFS Hiver'!$A:$I,9,FALSE),IF(W3211="été",VLOOKUP(E3211,'EFFECTIFS Eté'!$A:$I,9,FALSE),"Erreur saison")))</f>
        <v>#N/A</v>
      </c>
      <c r="W3211" s="18" t="e">
        <f>VLOOKUP(D3211,Listes!B:C,2,FALSE)</f>
        <v>#N/A</v>
      </c>
    </row>
    <row r="3212" spans="1:23" ht="15.75" customHeight="1">
      <c r="A3212" s="11"/>
      <c r="B3212" s="11"/>
      <c r="C3212" s="11"/>
      <c r="D3212" s="11"/>
      <c r="E3212" s="11"/>
      <c r="F3212" s="11"/>
      <c r="G3212" s="11" t="e">
        <f>VLOOKUP(E3212,TAXONS!B:C,2,FALSE)</f>
        <v>#N/A</v>
      </c>
      <c r="H3212" s="13">
        <f t="shared" si="253"/>
        <v>0</v>
      </c>
      <c r="I3212" s="12" t="e">
        <f t="shared" si="254"/>
        <v>#N/A</v>
      </c>
      <c r="J3212" s="14" t="e">
        <f t="shared" si="255"/>
        <v>#N/A</v>
      </c>
      <c r="K3212" s="15" t="e">
        <f>VLOOKUP(B3212,REGIONS!A:D,4,FALSE)</f>
        <v>#N/A</v>
      </c>
      <c r="L3212" s="19" t="e">
        <f>VLOOKUP(G3212,Sensibilité!$A:$L,12,FALSE)</f>
        <v>#N/A</v>
      </c>
      <c r="M3212" s="19" t="e">
        <f t="shared" si="256"/>
        <v>#N/A</v>
      </c>
      <c r="N3212" s="19" t="e">
        <f t="shared" si="257"/>
        <v>#N/A</v>
      </c>
      <c r="O3212" s="15" t="str">
        <f>IF(D3212=Listes!$B$6,"SWARMING",IF(OR(D3212=Listes!$B$1,D3212=Listes!$B$2,D3212=Listes!$B$5),2,IF(OR(D3212=Listes!$B$3,D3212=Listes!$B$4),1,"erreur colonne D")))</f>
        <v>SWARMING</v>
      </c>
      <c r="P3212" s="15" t="e">
        <f>IF(OR(W3212="Hiver",W3212="Transit"),VLOOKUP(E3212,IC!A:E,4,FALSE),IF(W3212="été",VLOOKUP(E3212,IC!A:E,3,FALSE),"erreur"))</f>
        <v>#N/A</v>
      </c>
      <c r="Q3212" s="15" t="e">
        <f>IF(P3212="NR",0,IF(F3212&lt;5,0,IF(P3212=1,VLOOKUP(F3212,IC!$G$1:$I$8,3,TRUE),
IF(P3212=2,VLOOKUP(F3212,IC!$K$1:$M$8,3,TRUE),
IF(P3212=3,VLOOKUP(F3212,IC!$O$1:$Q$8,3,TRUE),IF(P3212=4,VLOOKUP(F3212,IC!$S$2:$U$9,3,TRUE),
"erreur"))))))</f>
        <v>#N/A</v>
      </c>
      <c r="R3212" s="16" t="e">
        <f>IF(OR(V3212="NA",V3212="Transit",V3212&lt;Listes!$F$1),"non applicable",F3212/V3212)</f>
        <v>#N/A</v>
      </c>
      <c r="S3212" s="16" t="e">
        <f>IF(W3212="Transit","Non applicable",IF(AND(W3212="été",T3212&gt;Listes!F3211),F3212/T3212,IF(AND(W3212="Hiver",Hierarchisation!U3212&gt;Listes!F3211),F3212/U3212,"non applicable")))</f>
        <v>#N/A</v>
      </c>
      <c r="T3212" s="17" t="e">
        <f>IF(K3212="Centre",VLOOKUP(E3212,effectifs_ete,3,FALSE),IF(Hierarchisation!K3212="Grand Nord",VLOOKUP(Hierarchisation!E3212,effectifs_ete,4,FALSE),IF(Hierarchisation!K3212="Nord Est",VLOOKUP(Hierarchisation!E3212,effectifs_ete,5,FALSE),IF(Hierarchisation!K3212="Nord Ouest",VLOOKUP(Hierarchisation!E3212,effectifs_ete,6,FALSE),IF(Hierarchisation!K3212="Sud Est",VLOOKUP(Hierarchisation!E3212,effectifs_ete,7,FALSE),IF(Hierarchisation!K3212="Sud Ouest",VLOOKUP(Hierarchisation!E3212,effectifs_ete,8,FALSE),"Erreur Région"))))))</f>
        <v>#N/A</v>
      </c>
      <c r="U3212" s="17" t="e">
        <f>IF(K3212="Centre",VLOOKUP(E3212,effectifs_hiver,3,FALSE),IF(Hierarchisation!K3212="Grand Nord",VLOOKUP(Hierarchisation!E3212,effectifs_hiver,4,FALSE),IF(Hierarchisation!K3212="Nord Est",VLOOKUP(Hierarchisation!E3212,effectifs_hiver,5,FALSE),IF(Hierarchisation!K3212="Nord Ouest",VLOOKUP(Hierarchisation!E3212,effectifs_hiver,6,FALSE),IF(Hierarchisation!K3212="Sud Est",VLOOKUP(Hierarchisation!E3212,effectifs_hiver,7,FALSE),IF(Hierarchisation!K3212="Sud Ouest",VLOOKUP(Hierarchisation!E3212,effectifs_hiver,8,FALSE),"Erreur Région"))))))</f>
        <v>#N/A</v>
      </c>
      <c r="V3212" s="17" t="e">
        <f>IF(W3212="Transit","Transit",IF(W3212="hiver",VLOOKUP(E3212,'EFFECTIFS Hiver'!$A:$I,9,FALSE),IF(W3212="été",VLOOKUP(E3212,'EFFECTIFS Eté'!$A:$I,9,FALSE),"Erreur saison")))</f>
        <v>#N/A</v>
      </c>
      <c r="W3212" s="18" t="e">
        <f>VLOOKUP(D3212,Listes!B:C,2,FALSE)</f>
        <v>#N/A</v>
      </c>
    </row>
    <row r="3213" spans="1:23" ht="15.75" customHeight="1">
      <c r="A3213" s="11"/>
      <c r="B3213" s="11"/>
      <c r="C3213" s="11"/>
      <c r="D3213" s="11"/>
      <c r="E3213" s="11"/>
      <c r="F3213" s="11"/>
      <c r="G3213" s="11" t="e">
        <f>VLOOKUP(E3213,TAXONS!B:C,2,FALSE)</f>
        <v>#N/A</v>
      </c>
      <c r="H3213" s="13">
        <f t="shared" si="253"/>
        <v>0</v>
      </c>
      <c r="I3213" s="12" t="e">
        <f t="shared" si="254"/>
        <v>#N/A</v>
      </c>
      <c r="J3213" s="14" t="e">
        <f t="shared" si="255"/>
        <v>#N/A</v>
      </c>
      <c r="K3213" s="15" t="e">
        <f>VLOOKUP(B3213,REGIONS!A:D,4,FALSE)</f>
        <v>#N/A</v>
      </c>
      <c r="L3213" s="19" t="e">
        <f>VLOOKUP(G3213,Sensibilité!$A:$L,12,FALSE)</f>
        <v>#N/A</v>
      </c>
      <c r="M3213" s="19" t="e">
        <f t="shared" si="256"/>
        <v>#N/A</v>
      </c>
      <c r="N3213" s="19" t="e">
        <f t="shared" si="257"/>
        <v>#N/A</v>
      </c>
      <c r="O3213" s="15" t="str">
        <f>IF(D3213=Listes!$B$6,"SWARMING",IF(OR(D3213=Listes!$B$1,D3213=Listes!$B$2,D3213=Listes!$B$5),2,IF(OR(D3213=Listes!$B$3,D3213=Listes!$B$4),1,"erreur colonne D")))</f>
        <v>SWARMING</v>
      </c>
      <c r="P3213" s="15" t="e">
        <f>IF(OR(W3213="Hiver",W3213="Transit"),VLOOKUP(E3213,IC!A:E,4,FALSE),IF(W3213="été",VLOOKUP(E3213,IC!A:E,3,FALSE),"erreur"))</f>
        <v>#N/A</v>
      </c>
      <c r="Q3213" s="15" t="e">
        <f>IF(P3213="NR",0,IF(F3213&lt;5,0,IF(P3213=1,VLOOKUP(F3213,IC!$G$1:$I$8,3,TRUE),
IF(P3213=2,VLOOKUP(F3213,IC!$K$1:$M$8,3,TRUE),
IF(P3213=3,VLOOKUP(F3213,IC!$O$1:$Q$8,3,TRUE),IF(P3213=4,VLOOKUP(F3213,IC!$S$2:$U$9,3,TRUE),
"erreur"))))))</f>
        <v>#N/A</v>
      </c>
      <c r="R3213" s="16" t="e">
        <f>IF(OR(V3213="NA",V3213="Transit",V3213&lt;Listes!$F$1),"non applicable",F3213/V3213)</f>
        <v>#N/A</v>
      </c>
      <c r="S3213" s="16" t="e">
        <f>IF(W3213="Transit","Non applicable",IF(AND(W3213="été",T3213&gt;Listes!F3212),F3213/T3213,IF(AND(W3213="Hiver",Hierarchisation!U3213&gt;Listes!F3212),F3213/U3213,"non applicable")))</f>
        <v>#N/A</v>
      </c>
      <c r="T3213" s="17" t="e">
        <f>IF(K3213="Centre",VLOOKUP(E3213,effectifs_ete,3,FALSE),IF(Hierarchisation!K3213="Grand Nord",VLOOKUP(Hierarchisation!E3213,effectifs_ete,4,FALSE),IF(Hierarchisation!K3213="Nord Est",VLOOKUP(Hierarchisation!E3213,effectifs_ete,5,FALSE),IF(Hierarchisation!K3213="Nord Ouest",VLOOKUP(Hierarchisation!E3213,effectifs_ete,6,FALSE),IF(Hierarchisation!K3213="Sud Est",VLOOKUP(Hierarchisation!E3213,effectifs_ete,7,FALSE),IF(Hierarchisation!K3213="Sud Ouest",VLOOKUP(Hierarchisation!E3213,effectifs_ete,8,FALSE),"Erreur Région"))))))</f>
        <v>#N/A</v>
      </c>
      <c r="U3213" s="17" t="e">
        <f>IF(K3213="Centre",VLOOKUP(E3213,effectifs_hiver,3,FALSE),IF(Hierarchisation!K3213="Grand Nord",VLOOKUP(Hierarchisation!E3213,effectifs_hiver,4,FALSE),IF(Hierarchisation!K3213="Nord Est",VLOOKUP(Hierarchisation!E3213,effectifs_hiver,5,FALSE),IF(Hierarchisation!K3213="Nord Ouest",VLOOKUP(Hierarchisation!E3213,effectifs_hiver,6,FALSE),IF(Hierarchisation!K3213="Sud Est",VLOOKUP(Hierarchisation!E3213,effectifs_hiver,7,FALSE),IF(Hierarchisation!K3213="Sud Ouest",VLOOKUP(Hierarchisation!E3213,effectifs_hiver,8,FALSE),"Erreur Région"))))))</f>
        <v>#N/A</v>
      </c>
      <c r="V3213" s="17" t="e">
        <f>IF(W3213="Transit","Transit",IF(W3213="hiver",VLOOKUP(E3213,'EFFECTIFS Hiver'!$A:$I,9,FALSE),IF(W3213="été",VLOOKUP(E3213,'EFFECTIFS Eté'!$A:$I,9,FALSE),"Erreur saison")))</f>
        <v>#N/A</v>
      </c>
      <c r="W3213" s="18" t="e">
        <f>VLOOKUP(D3213,Listes!B:C,2,FALSE)</f>
        <v>#N/A</v>
      </c>
    </row>
    <row r="3214" spans="1:23" ht="15.75" customHeight="1">
      <c r="A3214" s="11"/>
      <c r="B3214" s="11"/>
      <c r="C3214" s="11"/>
      <c r="D3214" s="11"/>
      <c r="E3214" s="11"/>
      <c r="F3214" s="11"/>
      <c r="G3214" s="11" t="e">
        <f>VLOOKUP(E3214,TAXONS!B:C,2,FALSE)</f>
        <v>#N/A</v>
      </c>
      <c r="H3214" s="13">
        <f t="shared" si="253"/>
        <v>0</v>
      </c>
      <c r="I3214" s="12" t="e">
        <f t="shared" si="254"/>
        <v>#N/A</v>
      </c>
      <c r="J3214" s="14" t="e">
        <f t="shared" si="255"/>
        <v>#N/A</v>
      </c>
      <c r="K3214" s="15" t="e">
        <f>VLOOKUP(B3214,REGIONS!A:D,4,FALSE)</f>
        <v>#N/A</v>
      </c>
      <c r="L3214" s="19" t="e">
        <f>VLOOKUP(G3214,Sensibilité!$A:$L,12,FALSE)</f>
        <v>#N/A</v>
      </c>
      <c r="M3214" s="19" t="e">
        <f t="shared" si="256"/>
        <v>#N/A</v>
      </c>
      <c r="N3214" s="19" t="e">
        <f t="shared" si="257"/>
        <v>#N/A</v>
      </c>
      <c r="O3214" s="15" t="str">
        <f>IF(D3214=Listes!$B$6,"SWARMING",IF(OR(D3214=Listes!$B$1,D3214=Listes!$B$2,D3214=Listes!$B$5),2,IF(OR(D3214=Listes!$B$3,D3214=Listes!$B$4),1,"erreur colonne D")))</f>
        <v>SWARMING</v>
      </c>
      <c r="P3214" s="15" t="e">
        <f>IF(OR(W3214="Hiver",W3214="Transit"),VLOOKUP(E3214,IC!A:E,4,FALSE),IF(W3214="été",VLOOKUP(E3214,IC!A:E,3,FALSE),"erreur"))</f>
        <v>#N/A</v>
      </c>
      <c r="Q3214" s="15" t="e">
        <f>IF(P3214="NR",0,IF(F3214&lt;5,0,IF(P3214=1,VLOOKUP(F3214,IC!$G$1:$I$8,3,TRUE),
IF(P3214=2,VLOOKUP(F3214,IC!$K$1:$M$8,3,TRUE),
IF(P3214=3,VLOOKUP(F3214,IC!$O$1:$Q$8,3,TRUE),IF(P3214=4,VLOOKUP(F3214,IC!$S$2:$U$9,3,TRUE),
"erreur"))))))</f>
        <v>#N/A</v>
      </c>
      <c r="R3214" s="16" t="e">
        <f>IF(OR(V3214="NA",V3214="Transit",V3214&lt;Listes!$F$1),"non applicable",F3214/V3214)</f>
        <v>#N/A</v>
      </c>
      <c r="S3214" s="16" t="e">
        <f>IF(W3214="Transit","Non applicable",IF(AND(W3214="été",T3214&gt;Listes!F3213),F3214/T3214,IF(AND(W3214="Hiver",Hierarchisation!U3214&gt;Listes!F3213),F3214/U3214,"non applicable")))</f>
        <v>#N/A</v>
      </c>
      <c r="T3214" s="17" t="e">
        <f>IF(K3214="Centre",VLOOKUP(E3214,effectifs_ete,3,FALSE),IF(Hierarchisation!K3214="Grand Nord",VLOOKUP(Hierarchisation!E3214,effectifs_ete,4,FALSE),IF(Hierarchisation!K3214="Nord Est",VLOOKUP(Hierarchisation!E3214,effectifs_ete,5,FALSE),IF(Hierarchisation!K3214="Nord Ouest",VLOOKUP(Hierarchisation!E3214,effectifs_ete,6,FALSE),IF(Hierarchisation!K3214="Sud Est",VLOOKUP(Hierarchisation!E3214,effectifs_ete,7,FALSE),IF(Hierarchisation!K3214="Sud Ouest",VLOOKUP(Hierarchisation!E3214,effectifs_ete,8,FALSE),"Erreur Région"))))))</f>
        <v>#N/A</v>
      </c>
      <c r="U3214" s="17" t="e">
        <f>IF(K3214="Centre",VLOOKUP(E3214,effectifs_hiver,3,FALSE),IF(Hierarchisation!K3214="Grand Nord",VLOOKUP(Hierarchisation!E3214,effectifs_hiver,4,FALSE),IF(Hierarchisation!K3214="Nord Est",VLOOKUP(Hierarchisation!E3214,effectifs_hiver,5,FALSE),IF(Hierarchisation!K3214="Nord Ouest",VLOOKUP(Hierarchisation!E3214,effectifs_hiver,6,FALSE),IF(Hierarchisation!K3214="Sud Est",VLOOKUP(Hierarchisation!E3214,effectifs_hiver,7,FALSE),IF(Hierarchisation!K3214="Sud Ouest",VLOOKUP(Hierarchisation!E3214,effectifs_hiver,8,FALSE),"Erreur Région"))))))</f>
        <v>#N/A</v>
      </c>
      <c r="V3214" s="17" t="e">
        <f>IF(W3214="Transit","Transit",IF(W3214="hiver",VLOOKUP(E3214,'EFFECTIFS Hiver'!$A:$I,9,FALSE),IF(W3214="été",VLOOKUP(E3214,'EFFECTIFS Eté'!$A:$I,9,FALSE),"Erreur saison")))</f>
        <v>#N/A</v>
      </c>
      <c r="W3214" s="18" t="e">
        <f>VLOOKUP(D3214,Listes!B:C,2,FALSE)</f>
        <v>#N/A</v>
      </c>
    </row>
    <row r="3215" spans="1:23" ht="15.75" customHeight="1">
      <c r="A3215" s="11"/>
      <c r="B3215" s="11"/>
      <c r="C3215" s="11"/>
      <c r="D3215" s="11"/>
      <c r="E3215" s="11"/>
      <c r="F3215" s="11"/>
      <c r="G3215" s="11" t="e">
        <f>VLOOKUP(E3215,TAXONS!B:C,2,FALSE)</f>
        <v>#N/A</v>
      </c>
      <c r="H3215" s="13">
        <f t="shared" si="253"/>
        <v>0</v>
      </c>
      <c r="I3215" s="12" t="e">
        <f t="shared" si="254"/>
        <v>#N/A</v>
      </c>
      <c r="J3215" s="14" t="e">
        <f t="shared" si="255"/>
        <v>#N/A</v>
      </c>
      <c r="K3215" s="15" t="e">
        <f>VLOOKUP(B3215,REGIONS!A:D,4,FALSE)</f>
        <v>#N/A</v>
      </c>
      <c r="L3215" s="19" t="e">
        <f>VLOOKUP(G3215,Sensibilité!$A:$L,12,FALSE)</f>
        <v>#N/A</v>
      </c>
      <c r="M3215" s="19" t="e">
        <f t="shared" si="256"/>
        <v>#N/A</v>
      </c>
      <c r="N3215" s="19" t="e">
        <f t="shared" si="257"/>
        <v>#N/A</v>
      </c>
      <c r="O3215" s="15" t="str">
        <f>IF(D3215=Listes!$B$6,"SWARMING",IF(OR(D3215=Listes!$B$1,D3215=Listes!$B$2,D3215=Listes!$B$5),2,IF(OR(D3215=Listes!$B$3,D3215=Listes!$B$4),1,"erreur colonne D")))</f>
        <v>SWARMING</v>
      </c>
      <c r="P3215" s="15" t="e">
        <f>IF(OR(W3215="Hiver",W3215="Transit"),VLOOKUP(E3215,IC!A:E,4,FALSE),IF(W3215="été",VLOOKUP(E3215,IC!A:E,3,FALSE),"erreur"))</f>
        <v>#N/A</v>
      </c>
      <c r="Q3215" s="15" t="e">
        <f>IF(P3215="NR",0,IF(F3215&lt;5,0,IF(P3215=1,VLOOKUP(F3215,IC!$G$1:$I$8,3,TRUE),
IF(P3215=2,VLOOKUP(F3215,IC!$K$1:$M$8,3,TRUE),
IF(P3215=3,VLOOKUP(F3215,IC!$O$1:$Q$8,3,TRUE),IF(P3215=4,VLOOKUP(F3215,IC!$S$2:$U$9,3,TRUE),
"erreur"))))))</f>
        <v>#N/A</v>
      </c>
      <c r="R3215" s="16" t="e">
        <f>IF(OR(V3215="NA",V3215="Transit",V3215&lt;Listes!$F$1),"non applicable",F3215/V3215)</f>
        <v>#N/A</v>
      </c>
      <c r="S3215" s="16" t="e">
        <f>IF(W3215="Transit","Non applicable",IF(AND(W3215="été",T3215&gt;Listes!F3214),F3215/T3215,IF(AND(W3215="Hiver",Hierarchisation!U3215&gt;Listes!F3214),F3215/U3215,"non applicable")))</f>
        <v>#N/A</v>
      </c>
      <c r="T3215" s="17" t="e">
        <f>IF(K3215="Centre",VLOOKUP(E3215,effectifs_ete,3,FALSE),IF(Hierarchisation!K3215="Grand Nord",VLOOKUP(Hierarchisation!E3215,effectifs_ete,4,FALSE),IF(Hierarchisation!K3215="Nord Est",VLOOKUP(Hierarchisation!E3215,effectifs_ete,5,FALSE),IF(Hierarchisation!K3215="Nord Ouest",VLOOKUP(Hierarchisation!E3215,effectifs_ete,6,FALSE),IF(Hierarchisation!K3215="Sud Est",VLOOKUP(Hierarchisation!E3215,effectifs_ete,7,FALSE),IF(Hierarchisation!K3215="Sud Ouest",VLOOKUP(Hierarchisation!E3215,effectifs_ete,8,FALSE),"Erreur Région"))))))</f>
        <v>#N/A</v>
      </c>
      <c r="U3215" s="17" t="e">
        <f>IF(K3215="Centre",VLOOKUP(E3215,effectifs_hiver,3,FALSE),IF(Hierarchisation!K3215="Grand Nord",VLOOKUP(Hierarchisation!E3215,effectifs_hiver,4,FALSE),IF(Hierarchisation!K3215="Nord Est",VLOOKUP(Hierarchisation!E3215,effectifs_hiver,5,FALSE),IF(Hierarchisation!K3215="Nord Ouest",VLOOKUP(Hierarchisation!E3215,effectifs_hiver,6,FALSE),IF(Hierarchisation!K3215="Sud Est",VLOOKUP(Hierarchisation!E3215,effectifs_hiver,7,FALSE),IF(Hierarchisation!K3215="Sud Ouest",VLOOKUP(Hierarchisation!E3215,effectifs_hiver,8,FALSE),"Erreur Région"))))))</f>
        <v>#N/A</v>
      </c>
      <c r="V3215" s="17" t="e">
        <f>IF(W3215="Transit","Transit",IF(W3215="hiver",VLOOKUP(E3215,'EFFECTIFS Hiver'!$A:$I,9,FALSE),IF(W3215="été",VLOOKUP(E3215,'EFFECTIFS Eté'!$A:$I,9,FALSE),"Erreur saison")))</f>
        <v>#N/A</v>
      </c>
      <c r="W3215" s="18" t="e">
        <f>VLOOKUP(D3215,Listes!B:C,2,FALSE)</f>
        <v>#N/A</v>
      </c>
    </row>
    <row r="3216" spans="1:23" ht="15.75" customHeight="1">
      <c r="A3216" s="11"/>
      <c r="B3216" s="11"/>
      <c r="C3216" s="11"/>
      <c r="D3216" s="11"/>
      <c r="E3216" s="11"/>
      <c r="F3216" s="11"/>
      <c r="G3216" s="11" t="e">
        <f>VLOOKUP(E3216,TAXONS!B:C,2,FALSE)</f>
        <v>#N/A</v>
      </c>
      <c r="H3216" s="13">
        <f t="shared" si="253"/>
        <v>0</v>
      </c>
      <c r="I3216" s="12" t="e">
        <f t="shared" si="254"/>
        <v>#N/A</v>
      </c>
      <c r="J3216" s="14" t="e">
        <f t="shared" si="255"/>
        <v>#N/A</v>
      </c>
      <c r="K3216" s="15" t="e">
        <f>VLOOKUP(B3216,REGIONS!A:D,4,FALSE)</f>
        <v>#N/A</v>
      </c>
      <c r="L3216" s="19" t="e">
        <f>VLOOKUP(G3216,Sensibilité!$A:$L,12,FALSE)</f>
        <v>#N/A</v>
      </c>
      <c r="M3216" s="19" t="e">
        <f t="shared" si="256"/>
        <v>#N/A</v>
      </c>
      <c r="N3216" s="19" t="e">
        <f t="shared" si="257"/>
        <v>#N/A</v>
      </c>
      <c r="O3216" s="15" t="str">
        <f>IF(D3216=Listes!$B$6,"SWARMING",IF(OR(D3216=Listes!$B$1,D3216=Listes!$B$2,D3216=Listes!$B$5),2,IF(OR(D3216=Listes!$B$3,D3216=Listes!$B$4),1,"erreur colonne D")))</f>
        <v>SWARMING</v>
      </c>
      <c r="P3216" s="15" t="e">
        <f>IF(OR(W3216="Hiver",W3216="Transit"),VLOOKUP(E3216,IC!A:E,4,FALSE),IF(W3216="été",VLOOKUP(E3216,IC!A:E,3,FALSE),"erreur"))</f>
        <v>#N/A</v>
      </c>
      <c r="Q3216" s="15" t="e">
        <f>IF(P3216="NR",0,IF(F3216&lt;5,0,IF(P3216=1,VLOOKUP(F3216,IC!$G$1:$I$8,3,TRUE),
IF(P3216=2,VLOOKUP(F3216,IC!$K$1:$M$8,3,TRUE),
IF(P3216=3,VLOOKUP(F3216,IC!$O$1:$Q$8,3,TRUE),IF(P3216=4,VLOOKUP(F3216,IC!$S$2:$U$9,3,TRUE),
"erreur"))))))</f>
        <v>#N/A</v>
      </c>
      <c r="R3216" s="16" t="e">
        <f>IF(OR(V3216="NA",V3216="Transit",V3216&lt;Listes!$F$1),"non applicable",F3216/V3216)</f>
        <v>#N/A</v>
      </c>
      <c r="S3216" s="16" t="e">
        <f>IF(W3216="Transit","Non applicable",IF(AND(W3216="été",T3216&gt;Listes!F3215),F3216/T3216,IF(AND(W3216="Hiver",Hierarchisation!U3216&gt;Listes!F3215),F3216/U3216,"non applicable")))</f>
        <v>#N/A</v>
      </c>
      <c r="T3216" s="17" t="e">
        <f>IF(K3216="Centre",VLOOKUP(E3216,effectifs_ete,3,FALSE),IF(Hierarchisation!K3216="Grand Nord",VLOOKUP(Hierarchisation!E3216,effectifs_ete,4,FALSE),IF(Hierarchisation!K3216="Nord Est",VLOOKUP(Hierarchisation!E3216,effectifs_ete,5,FALSE),IF(Hierarchisation!K3216="Nord Ouest",VLOOKUP(Hierarchisation!E3216,effectifs_ete,6,FALSE),IF(Hierarchisation!K3216="Sud Est",VLOOKUP(Hierarchisation!E3216,effectifs_ete,7,FALSE),IF(Hierarchisation!K3216="Sud Ouest",VLOOKUP(Hierarchisation!E3216,effectifs_ete,8,FALSE),"Erreur Région"))))))</f>
        <v>#N/A</v>
      </c>
      <c r="U3216" s="17" t="e">
        <f>IF(K3216="Centre",VLOOKUP(E3216,effectifs_hiver,3,FALSE),IF(Hierarchisation!K3216="Grand Nord",VLOOKUP(Hierarchisation!E3216,effectifs_hiver,4,FALSE),IF(Hierarchisation!K3216="Nord Est",VLOOKUP(Hierarchisation!E3216,effectifs_hiver,5,FALSE),IF(Hierarchisation!K3216="Nord Ouest",VLOOKUP(Hierarchisation!E3216,effectifs_hiver,6,FALSE),IF(Hierarchisation!K3216="Sud Est",VLOOKUP(Hierarchisation!E3216,effectifs_hiver,7,FALSE),IF(Hierarchisation!K3216="Sud Ouest",VLOOKUP(Hierarchisation!E3216,effectifs_hiver,8,FALSE),"Erreur Région"))))))</f>
        <v>#N/A</v>
      </c>
      <c r="V3216" s="17" t="e">
        <f>IF(W3216="Transit","Transit",IF(W3216="hiver",VLOOKUP(E3216,'EFFECTIFS Hiver'!$A:$I,9,FALSE),IF(W3216="été",VLOOKUP(E3216,'EFFECTIFS Eté'!$A:$I,9,FALSE),"Erreur saison")))</f>
        <v>#N/A</v>
      </c>
      <c r="W3216" s="18" t="e">
        <f>VLOOKUP(D3216,Listes!B:C,2,FALSE)</f>
        <v>#N/A</v>
      </c>
    </row>
    <row r="3217" spans="1:23" ht="15.75" customHeight="1">
      <c r="A3217" s="11"/>
      <c r="B3217" s="11"/>
      <c r="C3217" s="11"/>
      <c r="D3217" s="11"/>
      <c r="E3217" s="11"/>
      <c r="F3217" s="11"/>
      <c r="G3217" s="11" t="e">
        <f>VLOOKUP(E3217,TAXONS!B:C,2,FALSE)</f>
        <v>#N/A</v>
      </c>
      <c r="H3217" s="13">
        <f t="shared" si="253"/>
        <v>0</v>
      </c>
      <c r="I3217" s="12" t="e">
        <f t="shared" si="254"/>
        <v>#N/A</v>
      </c>
      <c r="J3217" s="14" t="e">
        <f t="shared" si="255"/>
        <v>#N/A</v>
      </c>
      <c r="K3217" s="15" t="e">
        <f>VLOOKUP(B3217,REGIONS!A:D,4,FALSE)</f>
        <v>#N/A</v>
      </c>
      <c r="L3217" s="19" t="e">
        <f>VLOOKUP(G3217,Sensibilité!$A:$L,12,FALSE)</f>
        <v>#N/A</v>
      </c>
      <c r="M3217" s="19" t="e">
        <f t="shared" si="256"/>
        <v>#N/A</v>
      </c>
      <c r="N3217" s="19" t="e">
        <f t="shared" si="257"/>
        <v>#N/A</v>
      </c>
      <c r="O3217" s="15" t="str">
        <f>IF(D3217=Listes!$B$6,"SWARMING",IF(OR(D3217=Listes!$B$1,D3217=Listes!$B$2,D3217=Listes!$B$5),2,IF(OR(D3217=Listes!$B$3,D3217=Listes!$B$4),1,"erreur colonne D")))</f>
        <v>SWARMING</v>
      </c>
      <c r="P3217" s="15" t="e">
        <f>IF(OR(W3217="Hiver",W3217="Transit"),VLOOKUP(E3217,IC!A:E,4,FALSE),IF(W3217="été",VLOOKUP(E3217,IC!A:E,3,FALSE),"erreur"))</f>
        <v>#N/A</v>
      </c>
      <c r="Q3217" s="15" t="e">
        <f>IF(P3217="NR",0,IF(F3217&lt;5,0,IF(P3217=1,VLOOKUP(F3217,IC!$G$1:$I$8,3,TRUE),
IF(P3217=2,VLOOKUP(F3217,IC!$K$1:$M$8,3,TRUE),
IF(P3217=3,VLOOKUP(F3217,IC!$O$1:$Q$8,3,TRUE),IF(P3217=4,VLOOKUP(F3217,IC!$S$2:$U$9,3,TRUE),
"erreur"))))))</f>
        <v>#N/A</v>
      </c>
      <c r="R3217" s="16" t="e">
        <f>IF(OR(V3217="NA",V3217="Transit",V3217&lt;Listes!$F$1),"non applicable",F3217/V3217)</f>
        <v>#N/A</v>
      </c>
      <c r="S3217" s="16" t="e">
        <f>IF(W3217="Transit","Non applicable",IF(AND(W3217="été",T3217&gt;Listes!F3216),F3217/T3217,IF(AND(W3217="Hiver",Hierarchisation!U3217&gt;Listes!F3216),F3217/U3217,"non applicable")))</f>
        <v>#N/A</v>
      </c>
      <c r="T3217" s="17" t="e">
        <f>IF(K3217="Centre",VLOOKUP(E3217,effectifs_ete,3,FALSE),IF(Hierarchisation!K3217="Grand Nord",VLOOKUP(Hierarchisation!E3217,effectifs_ete,4,FALSE),IF(Hierarchisation!K3217="Nord Est",VLOOKUP(Hierarchisation!E3217,effectifs_ete,5,FALSE),IF(Hierarchisation!K3217="Nord Ouest",VLOOKUP(Hierarchisation!E3217,effectifs_ete,6,FALSE),IF(Hierarchisation!K3217="Sud Est",VLOOKUP(Hierarchisation!E3217,effectifs_ete,7,FALSE),IF(Hierarchisation!K3217="Sud Ouest",VLOOKUP(Hierarchisation!E3217,effectifs_ete,8,FALSE),"Erreur Région"))))))</f>
        <v>#N/A</v>
      </c>
      <c r="U3217" s="17" t="e">
        <f>IF(K3217="Centre",VLOOKUP(E3217,effectifs_hiver,3,FALSE),IF(Hierarchisation!K3217="Grand Nord",VLOOKUP(Hierarchisation!E3217,effectifs_hiver,4,FALSE),IF(Hierarchisation!K3217="Nord Est",VLOOKUP(Hierarchisation!E3217,effectifs_hiver,5,FALSE),IF(Hierarchisation!K3217="Nord Ouest",VLOOKUP(Hierarchisation!E3217,effectifs_hiver,6,FALSE),IF(Hierarchisation!K3217="Sud Est",VLOOKUP(Hierarchisation!E3217,effectifs_hiver,7,FALSE),IF(Hierarchisation!K3217="Sud Ouest",VLOOKUP(Hierarchisation!E3217,effectifs_hiver,8,FALSE),"Erreur Région"))))))</f>
        <v>#N/A</v>
      </c>
      <c r="V3217" s="17" t="e">
        <f>IF(W3217="Transit","Transit",IF(W3217="hiver",VLOOKUP(E3217,'EFFECTIFS Hiver'!$A:$I,9,FALSE),IF(W3217="été",VLOOKUP(E3217,'EFFECTIFS Eté'!$A:$I,9,FALSE),"Erreur saison")))</f>
        <v>#N/A</v>
      </c>
      <c r="W3217" s="18" t="e">
        <f>VLOOKUP(D3217,Listes!B:C,2,FALSE)</f>
        <v>#N/A</v>
      </c>
    </row>
    <row r="3218" spans="1:23" ht="15.75" customHeight="1">
      <c r="A3218" s="11"/>
      <c r="B3218" s="11"/>
      <c r="C3218" s="11"/>
      <c r="D3218" s="11"/>
      <c r="E3218" s="11"/>
      <c r="F3218" s="11"/>
      <c r="G3218" s="11" t="e">
        <f>VLOOKUP(E3218,TAXONS!B:C,2,FALSE)</f>
        <v>#N/A</v>
      </c>
      <c r="H3218" s="13">
        <f t="shared" si="253"/>
        <v>0</v>
      </c>
      <c r="I3218" s="12" t="e">
        <f t="shared" si="254"/>
        <v>#N/A</v>
      </c>
      <c r="J3218" s="14" t="e">
        <f t="shared" si="255"/>
        <v>#N/A</v>
      </c>
      <c r="K3218" s="15" t="e">
        <f>VLOOKUP(B3218,REGIONS!A:D,4,FALSE)</f>
        <v>#N/A</v>
      </c>
      <c r="L3218" s="19" t="e">
        <f>VLOOKUP(G3218,Sensibilité!$A:$L,12,FALSE)</f>
        <v>#N/A</v>
      </c>
      <c r="M3218" s="19" t="e">
        <f t="shared" si="256"/>
        <v>#N/A</v>
      </c>
      <c r="N3218" s="19" t="e">
        <f t="shared" si="257"/>
        <v>#N/A</v>
      </c>
      <c r="O3218" s="15" t="str">
        <f>IF(D3218=Listes!$B$6,"SWARMING",IF(OR(D3218=Listes!$B$1,D3218=Listes!$B$2,D3218=Listes!$B$5),2,IF(OR(D3218=Listes!$B$3,D3218=Listes!$B$4),1,"erreur colonne D")))</f>
        <v>SWARMING</v>
      </c>
      <c r="P3218" s="15" t="e">
        <f>IF(OR(W3218="Hiver",W3218="Transit"),VLOOKUP(E3218,IC!A:E,4,FALSE),IF(W3218="été",VLOOKUP(E3218,IC!A:E,3,FALSE),"erreur"))</f>
        <v>#N/A</v>
      </c>
      <c r="Q3218" s="15" t="e">
        <f>IF(P3218="NR",0,IF(F3218&lt;5,0,IF(P3218=1,VLOOKUP(F3218,IC!$G$1:$I$8,3,TRUE),
IF(P3218=2,VLOOKUP(F3218,IC!$K$1:$M$8,3,TRUE),
IF(P3218=3,VLOOKUP(F3218,IC!$O$1:$Q$8,3,TRUE),IF(P3218=4,VLOOKUP(F3218,IC!$S$2:$U$9,3,TRUE),
"erreur"))))))</f>
        <v>#N/A</v>
      </c>
      <c r="R3218" s="16" t="e">
        <f>IF(OR(V3218="NA",V3218="Transit",V3218&lt;Listes!$F$1),"non applicable",F3218/V3218)</f>
        <v>#N/A</v>
      </c>
      <c r="S3218" s="16" t="e">
        <f>IF(W3218="Transit","Non applicable",IF(AND(W3218="été",T3218&gt;Listes!F3217),F3218/T3218,IF(AND(W3218="Hiver",Hierarchisation!U3218&gt;Listes!F3217),F3218/U3218,"non applicable")))</f>
        <v>#N/A</v>
      </c>
      <c r="T3218" s="17" t="e">
        <f>IF(K3218="Centre",VLOOKUP(E3218,effectifs_ete,3,FALSE),IF(Hierarchisation!K3218="Grand Nord",VLOOKUP(Hierarchisation!E3218,effectifs_ete,4,FALSE),IF(Hierarchisation!K3218="Nord Est",VLOOKUP(Hierarchisation!E3218,effectifs_ete,5,FALSE),IF(Hierarchisation!K3218="Nord Ouest",VLOOKUP(Hierarchisation!E3218,effectifs_ete,6,FALSE),IF(Hierarchisation!K3218="Sud Est",VLOOKUP(Hierarchisation!E3218,effectifs_ete,7,FALSE),IF(Hierarchisation!K3218="Sud Ouest",VLOOKUP(Hierarchisation!E3218,effectifs_ete,8,FALSE),"Erreur Région"))))))</f>
        <v>#N/A</v>
      </c>
      <c r="U3218" s="17" t="e">
        <f>IF(K3218="Centre",VLOOKUP(E3218,effectifs_hiver,3,FALSE),IF(Hierarchisation!K3218="Grand Nord",VLOOKUP(Hierarchisation!E3218,effectifs_hiver,4,FALSE),IF(Hierarchisation!K3218="Nord Est",VLOOKUP(Hierarchisation!E3218,effectifs_hiver,5,FALSE),IF(Hierarchisation!K3218="Nord Ouest",VLOOKUP(Hierarchisation!E3218,effectifs_hiver,6,FALSE),IF(Hierarchisation!K3218="Sud Est",VLOOKUP(Hierarchisation!E3218,effectifs_hiver,7,FALSE),IF(Hierarchisation!K3218="Sud Ouest",VLOOKUP(Hierarchisation!E3218,effectifs_hiver,8,FALSE),"Erreur Région"))))))</f>
        <v>#N/A</v>
      </c>
      <c r="V3218" s="17" t="e">
        <f>IF(W3218="Transit","Transit",IF(W3218="hiver",VLOOKUP(E3218,'EFFECTIFS Hiver'!$A:$I,9,FALSE),IF(W3218="été",VLOOKUP(E3218,'EFFECTIFS Eté'!$A:$I,9,FALSE),"Erreur saison")))</f>
        <v>#N/A</v>
      </c>
      <c r="W3218" s="18" t="e">
        <f>VLOOKUP(D3218,Listes!B:C,2,FALSE)</f>
        <v>#N/A</v>
      </c>
    </row>
    <row r="3219" spans="1:23" ht="15.75" customHeight="1">
      <c r="A3219" s="11"/>
      <c r="B3219" s="11"/>
      <c r="C3219" s="11"/>
      <c r="D3219" s="11"/>
      <c r="E3219" s="11"/>
      <c r="F3219" s="11"/>
      <c r="G3219" s="11" t="e">
        <f>VLOOKUP(E3219,TAXONS!B:C,2,FALSE)</f>
        <v>#N/A</v>
      </c>
      <c r="H3219" s="13">
        <f t="shared" si="253"/>
        <v>0</v>
      </c>
      <c r="I3219" s="12" t="e">
        <f t="shared" si="254"/>
        <v>#N/A</v>
      </c>
      <c r="J3219" s="14" t="e">
        <f t="shared" si="255"/>
        <v>#N/A</v>
      </c>
      <c r="K3219" s="15" t="e">
        <f>VLOOKUP(B3219,REGIONS!A:D,4,FALSE)</f>
        <v>#N/A</v>
      </c>
      <c r="L3219" s="19" t="e">
        <f>VLOOKUP(G3219,Sensibilité!$A:$L,12,FALSE)</f>
        <v>#N/A</v>
      </c>
      <c r="M3219" s="19" t="e">
        <f t="shared" si="256"/>
        <v>#N/A</v>
      </c>
      <c r="N3219" s="19" t="e">
        <f t="shared" si="257"/>
        <v>#N/A</v>
      </c>
      <c r="O3219" s="15" t="str">
        <f>IF(D3219=Listes!$B$6,"SWARMING",IF(OR(D3219=Listes!$B$1,D3219=Listes!$B$2,D3219=Listes!$B$5),2,IF(OR(D3219=Listes!$B$3,D3219=Listes!$B$4),1,"erreur colonne D")))</f>
        <v>SWARMING</v>
      </c>
      <c r="P3219" s="15" t="e">
        <f>IF(OR(W3219="Hiver",W3219="Transit"),VLOOKUP(E3219,IC!A:E,4,FALSE),IF(W3219="été",VLOOKUP(E3219,IC!A:E,3,FALSE),"erreur"))</f>
        <v>#N/A</v>
      </c>
      <c r="Q3219" s="15" t="e">
        <f>IF(P3219="NR",0,IF(F3219&lt;5,0,IF(P3219=1,VLOOKUP(F3219,IC!$G$1:$I$8,3,TRUE),
IF(P3219=2,VLOOKUP(F3219,IC!$K$1:$M$8,3,TRUE),
IF(P3219=3,VLOOKUP(F3219,IC!$O$1:$Q$8,3,TRUE),IF(P3219=4,VLOOKUP(F3219,IC!$S$2:$U$9,3,TRUE),
"erreur"))))))</f>
        <v>#N/A</v>
      </c>
      <c r="R3219" s="16" t="e">
        <f>IF(OR(V3219="NA",V3219="Transit",V3219&lt;Listes!$F$1),"non applicable",F3219/V3219)</f>
        <v>#N/A</v>
      </c>
      <c r="S3219" s="16" t="e">
        <f>IF(W3219="Transit","Non applicable",IF(AND(W3219="été",T3219&gt;Listes!F3218),F3219/T3219,IF(AND(W3219="Hiver",Hierarchisation!U3219&gt;Listes!F3218),F3219/U3219,"non applicable")))</f>
        <v>#N/A</v>
      </c>
      <c r="T3219" s="17" t="e">
        <f>IF(K3219="Centre",VLOOKUP(E3219,effectifs_ete,3,FALSE),IF(Hierarchisation!K3219="Grand Nord",VLOOKUP(Hierarchisation!E3219,effectifs_ete,4,FALSE),IF(Hierarchisation!K3219="Nord Est",VLOOKUP(Hierarchisation!E3219,effectifs_ete,5,FALSE),IF(Hierarchisation!K3219="Nord Ouest",VLOOKUP(Hierarchisation!E3219,effectifs_ete,6,FALSE),IF(Hierarchisation!K3219="Sud Est",VLOOKUP(Hierarchisation!E3219,effectifs_ete,7,FALSE),IF(Hierarchisation!K3219="Sud Ouest",VLOOKUP(Hierarchisation!E3219,effectifs_ete,8,FALSE),"Erreur Région"))))))</f>
        <v>#N/A</v>
      </c>
      <c r="U3219" s="17" t="e">
        <f>IF(K3219="Centre",VLOOKUP(E3219,effectifs_hiver,3,FALSE),IF(Hierarchisation!K3219="Grand Nord",VLOOKUP(Hierarchisation!E3219,effectifs_hiver,4,FALSE),IF(Hierarchisation!K3219="Nord Est",VLOOKUP(Hierarchisation!E3219,effectifs_hiver,5,FALSE),IF(Hierarchisation!K3219="Nord Ouest",VLOOKUP(Hierarchisation!E3219,effectifs_hiver,6,FALSE),IF(Hierarchisation!K3219="Sud Est",VLOOKUP(Hierarchisation!E3219,effectifs_hiver,7,FALSE),IF(Hierarchisation!K3219="Sud Ouest",VLOOKUP(Hierarchisation!E3219,effectifs_hiver,8,FALSE),"Erreur Région"))))))</f>
        <v>#N/A</v>
      </c>
      <c r="V3219" s="17" t="e">
        <f>IF(W3219="Transit","Transit",IF(W3219="hiver",VLOOKUP(E3219,'EFFECTIFS Hiver'!$A:$I,9,FALSE),IF(W3219="été",VLOOKUP(E3219,'EFFECTIFS Eté'!$A:$I,9,FALSE),"Erreur saison")))</f>
        <v>#N/A</v>
      </c>
      <c r="W3219" s="18" t="e">
        <f>VLOOKUP(D3219,Listes!B:C,2,FALSE)</f>
        <v>#N/A</v>
      </c>
    </row>
    <row r="3220" spans="1:23" ht="15.75" customHeight="1">
      <c r="A3220" s="11"/>
      <c r="B3220" s="11"/>
      <c r="C3220" s="11"/>
      <c r="D3220" s="11"/>
      <c r="E3220" s="11"/>
      <c r="F3220" s="11"/>
      <c r="G3220" s="11" t="e">
        <f>VLOOKUP(E3220,TAXONS!B:C,2,FALSE)</f>
        <v>#N/A</v>
      </c>
      <c r="H3220" s="13">
        <f t="shared" si="253"/>
        <v>0</v>
      </c>
      <c r="I3220" s="12" t="e">
        <f t="shared" si="254"/>
        <v>#N/A</v>
      </c>
      <c r="J3220" s="14" t="e">
        <f t="shared" si="255"/>
        <v>#N/A</v>
      </c>
      <c r="K3220" s="15" t="e">
        <f>VLOOKUP(B3220,REGIONS!A:D,4,FALSE)</f>
        <v>#N/A</v>
      </c>
      <c r="L3220" s="19" t="e">
        <f>VLOOKUP(G3220,Sensibilité!$A:$L,12,FALSE)</f>
        <v>#N/A</v>
      </c>
      <c r="M3220" s="19" t="e">
        <f t="shared" si="256"/>
        <v>#N/A</v>
      </c>
      <c r="N3220" s="19" t="e">
        <f t="shared" si="257"/>
        <v>#N/A</v>
      </c>
      <c r="O3220" s="15" t="str">
        <f>IF(D3220=Listes!$B$6,"SWARMING",IF(OR(D3220=Listes!$B$1,D3220=Listes!$B$2,D3220=Listes!$B$5),2,IF(OR(D3220=Listes!$B$3,D3220=Listes!$B$4),1,"erreur colonne D")))</f>
        <v>SWARMING</v>
      </c>
      <c r="P3220" s="15" t="e">
        <f>IF(OR(W3220="Hiver",W3220="Transit"),VLOOKUP(E3220,IC!A:E,4,FALSE),IF(W3220="été",VLOOKUP(E3220,IC!A:E,3,FALSE),"erreur"))</f>
        <v>#N/A</v>
      </c>
      <c r="Q3220" s="15" t="e">
        <f>IF(P3220="NR",0,IF(F3220&lt;5,0,IF(P3220=1,VLOOKUP(F3220,IC!$G$1:$I$8,3,TRUE),
IF(P3220=2,VLOOKUP(F3220,IC!$K$1:$M$8,3,TRUE),
IF(P3220=3,VLOOKUP(F3220,IC!$O$1:$Q$8,3,TRUE),IF(P3220=4,VLOOKUP(F3220,IC!$S$2:$U$9,3,TRUE),
"erreur"))))))</f>
        <v>#N/A</v>
      </c>
      <c r="R3220" s="16" t="e">
        <f>IF(OR(V3220="NA",V3220="Transit",V3220&lt;Listes!$F$1),"non applicable",F3220/V3220)</f>
        <v>#N/A</v>
      </c>
      <c r="S3220" s="16" t="e">
        <f>IF(W3220="Transit","Non applicable",IF(AND(W3220="été",T3220&gt;Listes!F3219),F3220/T3220,IF(AND(W3220="Hiver",Hierarchisation!U3220&gt;Listes!F3219),F3220/U3220,"non applicable")))</f>
        <v>#N/A</v>
      </c>
      <c r="T3220" s="17" t="e">
        <f>IF(K3220="Centre",VLOOKUP(E3220,effectifs_ete,3,FALSE),IF(Hierarchisation!K3220="Grand Nord",VLOOKUP(Hierarchisation!E3220,effectifs_ete,4,FALSE),IF(Hierarchisation!K3220="Nord Est",VLOOKUP(Hierarchisation!E3220,effectifs_ete,5,FALSE),IF(Hierarchisation!K3220="Nord Ouest",VLOOKUP(Hierarchisation!E3220,effectifs_ete,6,FALSE),IF(Hierarchisation!K3220="Sud Est",VLOOKUP(Hierarchisation!E3220,effectifs_ete,7,FALSE),IF(Hierarchisation!K3220="Sud Ouest",VLOOKUP(Hierarchisation!E3220,effectifs_ete,8,FALSE),"Erreur Région"))))))</f>
        <v>#N/A</v>
      </c>
      <c r="U3220" s="17" t="e">
        <f>IF(K3220="Centre",VLOOKUP(E3220,effectifs_hiver,3,FALSE),IF(Hierarchisation!K3220="Grand Nord",VLOOKUP(Hierarchisation!E3220,effectifs_hiver,4,FALSE),IF(Hierarchisation!K3220="Nord Est",VLOOKUP(Hierarchisation!E3220,effectifs_hiver,5,FALSE),IF(Hierarchisation!K3220="Nord Ouest",VLOOKUP(Hierarchisation!E3220,effectifs_hiver,6,FALSE),IF(Hierarchisation!K3220="Sud Est",VLOOKUP(Hierarchisation!E3220,effectifs_hiver,7,FALSE),IF(Hierarchisation!K3220="Sud Ouest",VLOOKUP(Hierarchisation!E3220,effectifs_hiver,8,FALSE),"Erreur Région"))))))</f>
        <v>#N/A</v>
      </c>
      <c r="V3220" s="17" t="e">
        <f>IF(W3220="Transit","Transit",IF(W3220="hiver",VLOOKUP(E3220,'EFFECTIFS Hiver'!$A:$I,9,FALSE),IF(W3220="été",VLOOKUP(E3220,'EFFECTIFS Eté'!$A:$I,9,FALSE),"Erreur saison")))</f>
        <v>#N/A</v>
      </c>
      <c r="W3220" s="18" t="e">
        <f>VLOOKUP(D3220,Listes!B:C,2,FALSE)</f>
        <v>#N/A</v>
      </c>
    </row>
    <row r="3221" spans="1:23" ht="15.75" customHeight="1">
      <c r="A3221" s="11"/>
      <c r="B3221" s="11"/>
      <c r="C3221" s="11"/>
      <c r="D3221" s="11"/>
      <c r="E3221" s="11"/>
      <c r="F3221" s="11"/>
      <c r="G3221" s="11" t="e">
        <f>VLOOKUP(E3221,TAXONS!B:C,2,FALSE)</f>
        <v>#N/A</v>
      </c>
      <c r="H3221" s="13">
        <f t="shared" si="253"/>
        <v>0</v>
      </c>
      <c r="I3221" s="12" t="e">
        <f t="shared" si="254"/>
        <v>#N/A</v>
      </c>
      <c r="J3221" s="14" t="e">
        <f t="shared" si="255"/>
        <v>#N/A</v>
      </c>
      <c r="K3221" s="15" t="e">
        <f>VLOOKUP(B3221,REGIONS!A:D,4,FALSE)</f>
        <v>#N/A</v>
      </c>
      <c r="L3221" s="19" t="e">
        <f>VLOOKUP(G3221,Sensibilité!$A:$L,12,FALSE)</f>
        <v>#N/A</v>
      </c>
      <c r="M3221" s="19" t="e">
        <f t="shared" si="256"/>
        <v>#N/A</v>
      </c>
      <c r="N3221" s="19" t="e">
        <f t="shared" si="257"/>
        <v>#N/A</v>
      </c>
      <c r="O3221" s="15" t="str">
        <f>IF(D3221=Listes!$B$6,"SWARMING",IF(OR(D3221=Listes!$B$1,D3221=Listes!$B$2,D3221=Listes!$B$5),2,IF(OR(D3221=Listes!$B$3,D3221=Listes!$B$4),1,"erreur colonne D")))</f>
        <v>SWARMING</v>
      </c>
      <c r="P3221" s="15" t="e">
        <f>IF(OR(W3221="Hiver",W3221="Transit"),VLOOKUP(E3221,IC!A:E,4,FALSE),IF(W3221="été",VLOOKUP(E3221,IC!A:E,3,FALSE),"erreur"))</f>
        <v>#N/A</v>
      </c>
      <c r="Q3221" s="15" t="e">
        <f>IF(P3221="NR",0,IF(F3221&lt;5,0,IF(P3221=1,VLOOKUP(F3221,IC!$G$1:$I$8,3,TRUE),
IF(P3221=2,VLOOKUP(F3221,IC!$K$1:$M$8,3,TRUE),
IF(P3221=3,VLOOKUP(F3221,IC!$O$1:$Q$8,3,TRUE),IF(P3221=4,VLOOKUP(F3221,IC!$S$2:$U$9,3,TRUE),
"erreur"))))))</f>
        <v>#N/A</v>
      </c>
      <c r="R3221" s="16" t="e">
        <f>IF(OR(V3221="NA",V3221="Transit",V3221&lt;Listes!$F$1),"non applicable",F3221/V3221)</f>
        <v>#N/A</v>
      </c>
      <c r="S3221" s="16" t="e">
        <f>IF(W3221="Transit","Non applicable",IF(AND(W3221="été",T3221&gt;Listes!F3220),F3221/T3221,IF(AND(W3221="Hiver",Hierarchisation!U3221&gt;Listes!F3220),F3221/U3221,"non applicable")))</f>
        <v>#N/A</v>
      </c>
      <c r="T3221" s="17" t="e">
        <f>IF(K3221="Centre",VLOOKUP(E3221,effectifs_ete,3,FALSE),IF(Hierarchisation!K3221="Grand Nord",VLOOKUP(Hierarchisation!E3221,effectifs_ete,4,FALSE),IF(Hierarchisation!K3221="Nord Est",VLOOKUP(Hierarchisation!E3221,effectifs_ete,5,FALSE),IF(Hierarchisation!K3221="Nord Ouest",VLOOKUP(Hierarchisation!E3221,effectifs_ete,6,FALSE),IF(Hierarchisation!K3221="Sud Est",VLOOKUP(Hierarchisation!E3221,effectifs_ete,7,FALSE),IF(Hierarchisation!K3221="Sud Ouest",VLOOKUP(Hierarchisation!E3221,effectifs_ete,8,FALSE),"Erreur Région"))))))</f>
        <v>#N/A</v>
      </c>
      <c r="U3221" s="17" t="e">
        <f>IF(K3221="Centre",VLOOKUP(E3221,effectifs_hiver,3,FALSE),IF(Hierarchisation!K3221="Grand Nord",VLOOKUP(Hierarchisation!E3221,effectifs_hiver,4,FALSE),IF(Hierarchisation!K3221="Nord Est",VLOOKUP(Hierarchisation!E3221,effectifs_hiver,5,FALSE),IF(Hierarchisation!K3221="Nord Ouest",VLOOKUP(Hierarchisation!E3221,effectifs_hiver,6,FALSE),IF(Hierarchisation!K3221="Sud Est",VLOOKUP(Hierarchisation!E3221,effectifs_hiver,7,FALSE),IF(Hierarchisation!K3221="Sud Ouest",VLOOKUP(Hierarchisation!E3221,effectifs_hiver,8,FALSE),"Erreur Région"))))))</f>
        <v>#N/A</v>
      </c>
      <c r="V3221" s="17" t="e">
        <f>IF(W3221="Transit","Transit",IF(W3221="hiver",VLOOKUP(E3221,'EFFECTIFS Hiver'!$A:$I,9,FALSE),IF(W3221="été",VLOOKUP(E3221,'EFFECTIFS Eté'!$A:$I,9,FALSE),"Erreur saison")))</f>
        <v>#N/A</v>
      </c>
      <c r="W3221" s="18" t="e">
        <f>VLOOKUP(D3221,Listes!B:C,2,FALSE)</f>
        <v>#N/A</v>
      </c>
    </row>
    <row r="3222" spans="1:23" ht="15.75" customHeight="1">
      <c r="A3222" s="11"/>
      <c r="B3222" s="11"/>
      <c r="C3222" s="11"/>
      <c r="D3222" s="11"/>
      <c r="E3222" s="11"/>
      <c r="F3222" s="11"/>
      <c r="G3222" s="11" t="e">
        <f>VLOOKUP(E3222,TAXONS!B:C,2,FALSE)</f>
        <v>#N/A</v>
      </c>
      <c r="H3222" s="13">
        <f t="shared" si="253"/>
        <v>0</v>
      </c>
      <c r="I3222" s="12" t="e">
        <f t="shared" si="254"/>
        <v>#N/A</v>
      </c>
      <c r="J3222" s="14" t="e">
        <f t="shared" si="255"/>
        <v>#N/A</v>
      </c>
      <c r="K3222" s="15" t="e">
        <f>VLOOKUP(B3222,REGIONS!A:D,4,FALSE)</f>
        <v>#N/A</v>
      </c>
      <c r="L3222" s="19" t="e">
        <f>VLOOKUP(G3222,Sensibilité!$A:$L,12,FALSE)</f>
        <v>#N/A</v>
      </c>
      <c r="M3222" s="19" t="e">
        <f t="shared" si="256"/>
        <v>#N/A</v>
      </c>
      <c r="N3222" s="19" t="e">
        <f t="shared" si="257"/>
        <v>#N/A</v>
      </c>
      <c r="O3222" s="15" t="str">
        <f>IF(D3222=Listes!$B$6,"SWARMING",IF(OR(D3222=Listes!$B$1,D3222=Listes!$B$2,D3222=Listes!$B$5),2,IF(OR(D3222=Listes!$B$3,D3222=Listes!$B$4),1,"erreur colonne D")))</f>
        <v>SWARMING</v>
      </c>
      <c r="P3222" s="15" t="e">
        <f>IF(OR(W3222="Hiver",W3222="Transit"),VLOOKUP(E3222,IC!A:E,4,FALSE),IF(W3222="été",VLOOKUP(E3222,IC!A:E,3,FALSE),"erreur"))</f>
        <v>#N/A</v>
      </c>
      <c r="Q3222" s="15" t="e">
        <f>IF(P3222="NR",0,IF(F3222&lt;5,0,IF(P3222=1,VLOOKUP(F3222,IC!$G$1:$I$8,3,TRUE),
IF(P3222=2,VLOOKUP(F3222,IC!$K$1:$M$8,3,TRUE),
IF(P3222=3,VLOOKUP(F3222,IC!$O$1:$Q$8,3,TRUE),IF(P3222=4,VLOOKUP(F3222,IC!$S$2:$U$9,3,TRUE),
"erreur"))))))</f>
        <v>#N/A</v>
      </c>
      <c r="R3222" s="16" t="e">
        <f>IF(OR(V3222="NA",V3222="Transit",V3222&lt;Listes!$F$1),"non applicable",F3222/V3222)</f>
        <v>#N/A</v>
      </c>
      <c r="S3222" s="16" t="e">
        <f>IF(W3222="Transit","Non applicable",IF(AND(W3222="été",T3222&gt;Listes!F3221),F3222/T3222,IF(AND(W3222="Hiver",Hierarchisation!U3222&gt;Listes!F3221),F3222/U3222,"non applicable")))</f>
        <v>#N/A</v>
      </c>
      <c r="T3222" s="17" t="e">
        <f>IF(K3222="Centre",VLOOKUP(E3222,effectifs_ete,3,FALSE),IF(Hierarchisation!K3222="Grand Nord",VLOOKUP(Hierarchisation!E3222,effectifs_ete,4,FALSE),IF(Hierarchisation!K3222="Nord Est",VLOOKUP(Hierarchisation!E3222,effectifs_ete,5,FALSE),IF(Hierarchisation!K3222="Nord Ouest",VLOOKUP(Hierarchisation!E3222,effectifs_ete,6,FALSE),IF(Hierarchisation!K3222="Sud Est",VLOOKUP(Hierarchisation!E3222,effectifs_ete,7,FALSE),IF(Hierarchisation!K3222="Sud Ouest",VLOOKUP(Hierarchisation!E3222,effectifs_ete,8,FALSE),"Erreur Région"))))))</f>
        <v>#N/A</v>
      </c>
      <c r="U3222" s="17" t="e">
        <f>IF(K3222="Centre",VLOOKUP(E3222,effectifs_hiver,3,FALSE),IF(Hierarchisation!K3222="Grand Nord",VLOOKUP(Hierarchisation!E3222,effectifs_hiver,4,FALSE),IF(Hierarchisation!K3222="Nord Est",VLOOKUP(Hierarchisation!E3222,effectifs_hiver,5,FALSE),IF(Hierarchisation!K3222="Nord Ouest",VLOOKUP(Hierarchisation!E3222,effectifs_hiver,6,FALSE),IF(Hierarchisation!K3222="Sud Est",VLOOKUP(Hierarchisation!E3222,effectifs_hiver,7,FALSE),IF(Hierarchisation!K3222="Sud Ouest",VLOOKUP(Hierarchisation!E3222,effectifs_hiver,8,FALSE),"Erreur Région"))))))</f>
        <v>#N/A</v>
      </c>
      <c r="V3222" s="17" t="e">
        <f>IF(W3222="Transit","Transit",IF(W3222="hiver",VLOOKUP(E3222,'EFFECTIFS Hiver'!$A:$I,9,FALSE),IF(W3222="été",VLOOKUP(E3222,'EFFECTIFS Eté'!$A:$I,9,FALSE),"Erreur saison")))</f>
        <v>#N/A</v>
      </c>
      <c r="W3222" s="18" t="e">
        <f>VLOOKUP(D3222,Listes!B:C,2,FALSE)</f>
        <v>#N/A</v>
      </c>
    </row>
    <row r="3223" spans="1:23" ht="15.75" customHeight="1">
      <c r="A3223" s="11"/>
      <c r="B3223" s="11"/>
      <c r="C3223" s="11"/>
      <c r="D3223" s="11"/>
      <c r="E3223" s="11"/>
      <c r="F3223" s="11"/>
      <c r="G3223" s="11" t="e">
        <f>VLOOKUP(E3223,TAXONS!B:C,2,FALSE)</f>
        <v>#N/A</v>
      </c>
      <c r="H3223" s="13">
        <f t="shared" si="253"/>
        <v>0</v>
      </c>
      <c r="I3223" s="12" t="e">
        <f t="shared" si="254"/>
        <v>#N/A</v>
      </c>
      <c r="J3223" s="14" t="e">
        <f t="shared" si="255"/>
        <v>#N/A</v>
      </c>
      <c r="K3223" s="15" t="e">
        <f>VLOOKUP(B3223,REGIONS!A:D,4,FALSE)</f>
        <v>#N/A</v>
      </c>
      <c r="L3223" s="19" t="e">
        <f>VLOOKUP(G3223,Sensibilité!$A:$L,12,FALSE)</f>
        <v>#N/A</v>
      </c>
      <c r="M3223" s="19" t="e">
        <f t="shared" si="256"/>
        <v>#N/A</v>
      </c>
      <c r="N3223" s="19" t="e">
        <f t="shared" si="257"/>
        <v>#N/A</v>
      </c>
      <c r="O3223" s="15" t="str">
        <f>IF(D3223=Listes!$B$6,"SWARMING",IF(OR(D3223=Listes!$B$1,D3223=Listes!$B$2,D3223=Listes!$B$5),2,IF(OR(D3223=Listes!$B$3,D3223=Listes!$B$4),1,"erreur colonne D")))</f>
        <v>SWARMING</v>
      </c>
      <c r="P3223" s="15" t="e">
        <f>IF(OR(W3223="Hiver",W3223="Transit"),VLOOKUP(E3223,IC!A:E,4,FALSE),IF(W3223="été",VLOOKUP(E3223,IC!A:E,3,FALSE),"erreur"))</f>
        <v>#N/A</v>
      </c>
      <c r="Q3223" s="15" t="e">
        <f>IF(P3223="NR",0,IF(F3223&lt;5,0,IF(P3223=1,VLOOKUP(F3223,IC!$G$1:$I$8,3,TRUE),
IF(P3223=2,VLOOKUP(F3223,IC!$K$1:$M$8,3,TRUE),
IF(P3223=3,VLOOKUP(F3223,IC!$O$1:$Q$8,3,TRUE),IF(P3223=4,VLOOKUP(F3223,IC!$S$2:$U$9,3,TRUE),
"erreur"))))))</f>
        <v>#N/A</v>
      </c>
      <c r="R3223" s="16" t="e">
        <f>IF(OR(V3223="NA",V3223="Transit",V3223&lt;Listes!$F$1),"non applicable",F3223/V3223)</f>
        <v>#N/A</v>
      </c>
      <c r="S3223" s="16" t="e">
        <f>IF(W3223="Transit","Non applicable",IF(AND(W3223="été",T3223&gt;Listes!F3222),F3223/T3223,IF(AND(W3223="Hiver",Hierarchisation!U3223&gt;Listes!F3222),F3223/U3223,"non applicable")))</f>
        <v>#N/A</v>
      </c>
      <c r="T3223" s="17" t="e">
        <f>IF(K3223="Centre",VLOOKUP(E3223,effectifs_ete,3,FALSE),IF(Hierarchisation!K3223="Grand Nord",VLOOKUP(Hierarchisation!E3223,effectifs_ete,4,FALSE),IF(Hierarchisation!K3223="Nord Est",VLOOKUP(Hierarchisation!E3223,effectifs_ete,5,FALSE),IF(Hierarchisation!K3223="Nord Ouest",VLOOKUP(Hierarchisation!E3223,effectifs_ete,6,FALSE),IF(Hierarchisation!K3223="Sud Est",VLOOKUP(Hierarchisation!E3223,effectifs_ete,7,FALSE),IF(Hierarchisation!K3223="Sud Ouest",VLOOKUP(Hierarchisation!E3223,effectifs_ete,8,FALSE),"Erreur Région"))))))</f>
        <v>#N/A</v>
      </c>
      <c r="U3223" s="17" t="e">
        <f>IF(K3223="Centre",VLOOKUP(E3223,effectifs_hiver,3,FALSE),IF(Hierarchisation!K3223="Grand Nord",VLOOKUP(Hierarchisation!E3223,effectifs_hiver,4,FALSE),IF(Hierarchisation!K3223="Nord Est",VLOOKUP(Hierarchisation!E3223,effectifs_hiver,5,FALSE),IF(Hierarchisation!K3223="Nord Ouest",VLOOKUP(Hierarchisation!E3223,effectifs_hiver,6,FALSE),IF(Hierarchisation!K3223="Sud Est",VLOOKUP(Hierarchisation!E3223,effectifs_hiver,7,FALSE),IF(Hierarchisation!K3223="Sud Ouest",VLOOKUP(Hierarchisation!E3223,effectifs_hiver,8,FALSE),"Erreur Région"))))))</f>
        <v>#N/A</v>
      </c>
      <c r="V3223" s="17" t="e">
        <f>IF(W3223="Transit","Transit",IF(W3223="hiver",VLOOKUP(E3223,'EFFECTIFS Hiver'!$A:$I,9,FALSE),IF(W3223="été",VLOOKUP(E3223,'EFFECTIFS Eté'!$A:$I,9,FALSE),"Erreur saison")))</f>
        <v>#N/A</v>
      </c>
      <c r="W3223" s="18" t="e">
        <f>VLOOKUP(D3223,Listes!B:C,2,FALSE)</f>
        <v>#N/A</v>
      </c>
    </row>
    <row r="3224" spans="1:23" ht="15.75" customHeight="1">
      <c r="A3224" s="11"/>
      <c r="B3224" s="11"/>
      <c r="C3224" s="11"/>
      <c r="D3224" s="11"/>
      <c r="E3224" s="11"/>
      <c r="F3224" s="11"/>
      <c r="G3224" s="11" t="e">
        <f>VLOOKUP(E3224,TAXONS!B:C,2,FALSE)</f>
        <v>#N/A</v>
      </c>
      <c r="H3224" s="13">
        <f t="shared" si="253"/>
        <v>0</v>
      </c>
      <c r="I3224" s="12" t="e">
        <f t="shared" si="254"/>
        <v>#N/A</v>
      </c>
      <c r="J3224" s="14" t="e">
        <f t="shared" si="255"/>
        <v>#N/A</v>
      </c>
      <c r="K3224" s="15" t="e">
        <f>VLOOKUP(B3224,REGIONS!A:D,4,FALSE)</f>
        <v>#N/A</v>
      </c>
      <c r="L3224" s="19" t="e">
        <f>VLOOKUP(G3224,Sensibilité!$A:$L,12,FALSE)</f>
        <v>#N/A</v>
      </c>
      <c r="M3224" s="19" t="e">
        <f t="shared" si="256"/>
        <v>#N/A</v>
      </c>
      <c r="N3224" s="19" t="e">
        <f t="shared" si="257"/>
        <v>#N/A</v>
      </c>
      <c r="O3224" s="15" t="str">
        <f>IF(D3224=Listes!$B$6,"SWARMING",IF(OR(D3224=Listes!$B$1,D3224=Listes!$B$2,D3224=Listes!$B$5),2,IF(OR(D3224=Listes!$B$3,D3224=Listes!$B$4),1,"erreur colonne D")))</f>
        <v>SWARMING</v>
      </c>
      <c r="P3224" s="15" t="e">
        <f>IF(OR(W3224="Hiver",W3224="Transit"),VLOOKUP(E3224,IC!A:E,4,FALSE),IF(W3224="été",VLOOKUP(E3224,IC!A:E,3,FALSE),"erreur"))</f>
        <v>#N/A</v>
      </c>
      <c r="Q3224" s="15" t="e">
        <f>IF(P3224="NR",0,IF(F3224&lt;5,0,IF(P3224=1,VLOOKUP(F3224,IC!$G$1:$I$8,3,TRUE),
IF(P3224=2,VLOOKUP(F3224,IC!$K$1:$M$8,3,TRUE),
IF(P3224=3,VLOOKUP(F3224,IC!$O$1:$Q$8,3,TRUE),IF(P3224=4,VLOOKUP(F3224,IC!$S$2:$U$9,3,TRUE),
"erreur"))))))</f>
        <v>#N/A</v>
      </c>
      <c r="R3224" s="16" t="e">
        <f>IF(OR(V3224="NA",V3224="Transit",V3224&lt;Listes!$F$1),"non applicable",F3224/V3224)</f>
        <v>#N/A</v>
      </c>
      <c r="S3224" s="16" t="e">
        <f>IF(W3224="Transit","Non applicable",IF(AND(W3224="été",T3224&gt;Listes!F3223),F3224/T3224,IF(AND(W3224="Hiver",Hierarchisation!U3224&gt;Listes!F3223),F3224/U3224,"non applicable")))</f>
        <v>#N/A</v>
      </c>
      <c r="T3224" s="17" t="e">
        <f>IF(K3224="Centre",VLOOKUP(E3224,effectifs_ete,3,FALSE),IF(Hierarchisation!K3224="Grand Nord",VLOOKUP(Hierarchisation!E3224,effectifs_ete,4,FALSE),IF(Hierarchisation!K3224="Nord Est",VLOOKUP(Hierarchisation!E3224,effectifs_ete,5,FALSE),IF(Hierarchisation!K3224="Nord Ouest",VLOOKUP(Hierarchisation!E3224,effectifs_ete,6,FALSE),IF(Hierarchisation!K3224="Sud Est",VLOOKUP(Hierarchisation!E3224,effectifs_ete,7,FALSE),IF(Hierarchisation!K3224="Sud Ouest",VLOOKUP(Hierarchisation!E3224,effectifs_ete,8,FALSE),"Erreur Région"))))))</f>
        <v>#N/A</v>
      </c>
      <c r="U3224" s="17" t="e">
        <f>IF(K3224="Centre",VLOOKUP(E3224,effectifs_hiver,3,FALSE),IF(Hierarchisation!K3224="Grand Nord",VLOOKUP(Hierarchisation!E3224,effectifs_hiver,4,FALSE),IF(Hierarchisation!K3224="Nord Est",VLOOKUP(Hierarchisation!E3224,effectifs_hiver,5,FALSE),IF(Hierarchisation!K3224="Nord Ouest",VLOOKUP(Hierarchisation!E3224,effectifs_hiver,6,FALSE),IF(Hierarchisation!K3224="Sud Est",VLOOKUP(Hierarchisation!E3224,effectifs_hiver,7,FALSE),IF(Hierarchisation!K3224="Sud Ouest",VLOOKUP(Hierarchisation!E3224,effectifs_hiver,8,FALSE),"Erreur Région"))))))</f>
        <v>#N/A</v>
      </c>
      <c r="V3224" s="17" t="e">
        <f>IF(W3224="Transit","Transit",IF(W3224="hiver",VLOOKUP(E3224,'EFFECTIFS Hiver'!$A:$I,9,FALSE),IF(W3224="été",VLOOKUP(E3224,'EFFECTIFS Eté'!$A:$I,9,FALSE),"Erreur saison")))</f>
        <v>#N/A</v>
      </c>
      <c r="W3224" s="18" t="e">
        <f>VLOOKUP(D3224,Listes!B:C,2,FALSE)</f>
        <v>#N/A</v>
      </c>
    </row>
    <row r="3225" spans="1:23" ht="15.75" customHeight="1">
      <c r="A3225" s="11"/>
      <c r="B3225" s="11"/>
      <c r="C3225" s="11"/>
      <c r="D3225" s="11"/>
      <c r="E3225" s="11"/>
      <c r="F3225" s="11"/>
      <c r="G3225" s="11" t="e">
        <f>VLOOKUP(E3225,TAXONS!B:C,2,FALSE)</f>
        <v>#N/A</v>
      </c>
      <c r="H3225" s="13">
        <f t="shared" si="253"/>
        <v>0</v>
      </c>
      <c r="I3225" s="12" t="e">
        <f t="shared" si="254"/>
        <v>#N/A</v>
      </c>
      <c r="J3225" s="14" t="e">
        <f t="shared" si="255"/>
        <v>#N/A</v>
      </c>
      <c r="K3225" s="15" t="e">
        <f>VLOOKUP(B3225,REGIONS!A:D,4,FALSE)</f>
        <v>#N/A</v>
      </c>
      <c r="L3225" s="19" t="e">
        <f>VLOOKUP(G3225,Sensibilité!$A:$L,12,FALSE)</f>
        <v>#N/A</v>
      </c>
      <c r="M3225" s="19" t="e">
        <f t="shared" si="256"/>
        <v>#N/A</v>
      </c>
      <c r="N3225" s="19" t="e">
        <f t="shared" si="257"/>
        <v>#N/A</v>
      </c>
      <c r="O3225" s="15" t="str">
        <f>IF(D3225=Listes!$B$6,"SWARMING",IF(OR(D3225=Listes!$B$1,D3225=Listes!$B$2,D3225=Listes!$B$5),2,IF(OR(D3225=Listes!$B$3,D3225=Listes!$B$4),1,"erreur colonne D")))</f>
        <v>SWARMING</v>
      </c>
      <c r="P3225" s="15" t="e">
        <f>IF(OR(W3225="Hiver",W3225="Transit"),VLOOKUP(E3225,IC!A:E,4,FALSE),IF(W3225="été",VLOOKUP(E3225,IC!A:E,3,FALSE),"erreur"))</f>
        <v>#N/A</v>
      </c>
      <c r="Q3225" s="15" t="e">
        <f>IF(P3225="NR",0,IF(F3225&lt;5,0,IF(P3225=1,VLOOKUP(F3225,IC!$G$1:$I$8,3,TRUE),
IF(P3225=2,VLOOKUP(F3225,IC!$K$1:$M$8,3,TRUE),
IF(P3225=3,VLOOKUP(F3225,IC!$O$1:$Q$8,3,TRUE),IF(P3225=4,VLOOKUP(F3225,IC!$S$2:$U$9,3,TRUE),
"erreur"))))))</f>
        <v>#N/A</v>
      </c>
      <c r="R3225" s="16" t="e">
        <f>IF(OR(V3225="NA",V3225="Transit",V3225&lt;Listes!$F$1),"non applicable",F3225/V3225)</f>
        <v>#N/A</v>
      </c>
      <c r="S3225" s="16" t="e">
        <f>IF(W3225="Transit","Non applicable",IF(AND(W3225="été",T3225&gt;Listes!F3224),F3225/T3225,IF(AND(W3225="Hiver",Hierarchisation!U3225&gt;Listes!F3224),F3225/U3225,"non applicable")))</f>
        <v>#N/A</v>
      </c>
      <c r="T3225" s="17" t="e">
        <f>IF(K3225="Centre",VLOOKUP(E3225,effectifs_ete,3,FALSE),IF(Hierarchisation!K3225="Grand Nord",VLOOKUP(Hierarchisation!E3225,effectifs_ete,4,FALSE),IF(Hierarchisation!K3225="Nord Est",VLOOKUP(Hierarchisation!E3225,effectifs_ete,5,FALSE),IF(Hierarchisation!K3225="Nord Ouest",VLOOKUP(Hierarchisation!E3225,effectifs_ete,6,FALSE),IF(Hierarchisation!K3225="Sud Est",VLOOKUP(Hierarchisation!E3225,effectifs_ete,7,FALSE),IF(Hierarchisation!K3225="Sud Ouest",VLOOKUP(Hierarchisation!E3225,effectifs_ete,8,FALSE),"Erreur Région"))))))</f>
        <v>#N/A</v>
      </c>
      <c r="U3225" s="17" t="e">
        <f>IF(K3225="Centre",VLOOKUP(E3225,effectifs_hiver,3,FALSE),IF(Hierarchisation!K3225="Grand Nord",VLOOKUP(Hierarchisation!E3225,effectifs_hiver,4,FALSE),IF(Hierarchisation!K3225="Nord Est",VLOOKUP(Hierarchisation!E3225,effectifs_hiver,5,FALSE),IF(Hierarchisation!K3225="Nord Ouest",VLOOKUP(Hierarchisation!E3225,effectifs_hiver,6,FALSE),IF(Hierarchisation!K3225="Sud Est",VLOOKUP(Hierarchisation!E3225,effectifs_hiver,7,FALSE),IF(Hierarchisation!K3225="Sud Ouest",VLOOKUP(Hierarchisation!E3225,effectifs_hiver,8,FALSE),"Erreur Région"))))))</f>
        <v>#N/A</v>
      </c>
      <c r="V3225" s="17" t="e">
        <f>IF(W3225="Transit","Transit",IF(W3225="hiver",VLOOKUP(E3225,'EFFECTIFS Hiver'!$A:$I,9,FALSE),IF(W3225="été",VLOOKUP(E3225,'EFFECTIFS Eté'!$A:$I,9,FALSE),"Erreur saison")))</f>
        <v>#N/A</v>
      </c>
      <c r="W3225" s="18" t="e">
        <f>VLOOKUP(D3225,Listes!B:C,2,FALSE)</f>
        <v>#N/A</v>
      </c>
    </row>
    <row r="3226" spans="1:23" ht="15.75" customHeight="1">
      <c r="A3226" s="11"/>
      <c r="B3226" s="11"/>
      <c r="C3226" s="11"/>
      <c r="D3226" s="11"/>
      <c r="E3226" s="11"/>
      <c r="F3226" s="11"/>
      <c r="G3226" s="11" t="e">
        <f>VLOOKUP(E3226,TAXONS!B:C,2,FALSE)</f>
        <v>#N/A</v>
      </c>
      <c r="H3226" s="13">
        <f t="shared" si="253"/>
        <v>0</v>
      </c>
      <c r="I3226" s="12" t="e">
        <f t="shared" si="254"/>
        <v>#N/A</v>
      </c>
      <c r="J3226" s="14" t="e">
        <f t="shared" si="255"/>
        <v>#N/A</v>
      </c>
      <c r="K3226" s="15" t="e">
        <f>VLOOKUP(B3226,REGIONS!A:D,4,FALSE)</f>
        <v>#N/A</v>
      </c>
      <c r="L3226" s="19" t="e">
        <f>VLOOKUP(G3226,Sensibilité!$A:$L,12,FALSE)</f>
        <v>#N/A</v>
      </c>
      <c r="M3226" s="19" t="e">
        <f t="shared" si="256"/>
        <v>#N/A</v>
      </c>
      <c r="N3226" s="19" t="e">
        <f t="shared" si="257"/>
        <v>#N/A</v>
      </c>
      <c r="O3226" s="15" t="str">
        <f>IF(D3226=Listes!$B$6,"SWARMING",IF(OR(D3226=Listes!$B$1,D3226=Listes!$B$2,D3226=Listes!$B$5),2,IF(OR(D3226=Listes!$B$3,D3226=Listes!$B$4),1,"erreur colonne D")))</f>
        <v>SWARMING</v>
      </c>
      <c r="P3226" s="15" t="e">
        <f>IF(OR(W3226="Hiver",W3226="Transit"),VLOOKUP(E3226,IC!A:E,4,FALSE),IF(W3226="été",VLOOKUP(E3226,IC!A:E,3,FALSE),"erreur"))</f>
        <v>#N/A</v>
      </c>
      <c r="Q3226" s="15" t="e">
        <f>IF(P3226="NR",0,IF(F3226&lt;5,0,IF(P3226=1,VLOOKUP(F3226,IC!$G$1:$I$8,3,TRUE),
IF(P3226=2,VLOOKUP(F3226,IC!$K$1:$M$8,3,TRUE),
IF(P3226=3,VLOOKUP(F3226,IC!$O$1:$Q$8,3,TRUE),IF(P3226=4,VLOOKUP(F3226,IC!$S$2:$U$9,3,TRUE),
"erreur"))))))</f>
        <v>#N/A</v>
      </c>
      <c r="R3226" s="16" t="e">
        <f>IF(OR(V3226="NA",V3226="Transit",V3226&lt;Listes!$F$1),"non applicable",F3226/V3226)</f>
        <v>#N/A</v>
      </c>
      <c r="S3226" s="16" t="e">
        <f>IF(W3226="Transit","Non applicable",IF(AND(W3226="été",T3226&gt;Listes!F3225),F3226/T3226,IF(AND(W3226="Hiver",Hierarchisation!U3226&gt;Listes!F3225),F3226/U3226,"non applicable")))</f>
        <v>#N/A</v>
      </c>
      <c r="T3226" s="17" t="e">
        <f>IF(K3226="Centre",VLOOKUP(E3226,effectifs_ete,3,FALSE),IF(Hierarchisation!K3226="Grand Nord",VLOOKUP(Hierarchisation!E3226,effectifs_ete,4,FALSE),IF(Hierarchisation!K3226="Nord Est",VLOOKUP(Hierarchisation!E3226,effectifs_ete,5,FALSE),IF(Hierarchisation!K3226="Nord Ouest",VLOOKUP(Hierarchisation!E3226,effectifs_ete,6,FALSE),IF(Hierarchisation!K3226="Sud Est",VLOOKUP(Hierarchisation!E3226,effectifs_ete,7,FALSE),IF(Hierarchisation!K3226="Sud Ouest",VLOOKUP(Hierarchisation!E3226,effectifs_ete,8,FALSE),"Erreur Région"))))))</f>
        <v>#N/A</v>
      </c>
      <c r="U3226" s="17" t="e">
        <f>IF(K3226="Centre",VLOOKUP(E3226,effectifs_hiver,3,FALSE),IF(Hierarchisation!K3226="Grand Nord",VLOOKUP(Hierarchisation!E3226,effectifs_hiver,4,FALSE),IF(Hierarchisation!K3226="Nord Est",VLOOKUP(Hierarchisation!E3226,effectifs_hiver,5,FALSE),IF(Hierarchisation!K3226="Nord Ouest",VLOOKUP(Hierarchisation!E3226,effectifs_hiver,6,FALSE),IF(Hierarchisation!K3226="Sud Est",VLOOKUP(Hierarchisation!E3226,effectifs_hiver,7,FALSE),IF(Hierarchisation!K3226="Sud Ouest",VLOOKUP(Hierarchisation!E3226,effectifs_hiver,8,FALSE),"Erreur Région"))))))</f>
        <v>#N/A</v>
      </c>
      <c r="V3226" s="17" t="e">
        <f>IF(W3226="Transit","Transit",IF(W3226="hiver",VLOOKUP(E3226,'EFFECTIFS Hiver'!$A:$I,9,FALSE),IF(W3226="été",VLOOKUP(E3226,'EFFECTIFS Eté'!$A:$I,9,FALSE),"Erreur saison")))</f>
        <v>#N/A</v>
      </c>
      <c r="W3226" s="18" t="e">
        <f>VLOOKUP(D3226,Listes!B:C,2,FALSE)</f>
        <v>#N/A</v>
      </c>
    </row>
    <row r="3227" spans="1:23" ht="15.75" customHeight="1">
      <c r="A3227" s="11"/>
      <c r="B3227" s="11"/>
      <c r="C3227" s="11"/>
      <c r="D3227" s="11"/>
      <c r="E3227" s="11"/>
      <c r="F3227" s="11"/>
      <c r="G3227" s="11" t="e">
        <f>VLOOKUP(E3227,TAXONS!B:C,2,FALSE)</f>
        <v>#N/A</v>
      </c>
      <c r="H3227" s="13">
        <f t="shared" si="253"/>
        <v>0</v>
      </c>
      <c r="I3227" s="12" t="e">
        <f t="shared" si="254"/>
        <v>#N/A</v>
      </c>
      <c r="J3227" s="14" t="e">
        <f t="shared" si="255"/>
        <v>#N/A</v>
      </c>
      <c r="K3227" s="15" t="e">
        <f>VLOOKUP(B3227,REGIONS!A:D,4,FALSE)</f>
        <v>#N/A</v>
      </c>
      <c r="L3227" s="19" t="e">
        <f>VLOOKUP(G3227,Sensibilité!$A:$L,12,FALSE)</f>
        <v>#N/A</v>
      </c>
      <c r="M3227" s="19" t="e">
        <f t="shared" si="256"/>
        <v>#N/A</v>
      </c>
      <c r="N3227" s="19" t="e">
        <f t="shared" si="257"/>
        <v>#N/A</v>
      </c>
      <c r="O3227" s="15" t="str">
        <f>IF(D3227=Listes!$B$6,"SWARMING",IF(OR(D3227=Listes!$B$1,D3227=Listes!$B$2,D3227=Listes!$B$5),2,IF(OR(D3227=Listes!$B$3,D3227=Listes!$B$4),1,"erreur colonne D")))</f>
        <v>SWARMING</v>
      </c>
      <c r="P3227" s="15" t="e">
        <f>IF(OR(W3227="Hiver",W3227="Transit"),VLOOKUP(E3227,IC!A:E,4,FALSE),IF(W3227="été",VLOOKUP(E3227,IC!A:E,3,FALSE),"erreur"))</f>
        <v>#N/A</v>
      </c>
      <c r="Q3227" s="15" t="e">
        <f>IF(P3227="NR",0,IF(F3227&lt;5,0,IF(P3227=1,VLOOKUP(F3227,IC!$G$1:$I$8,3,TRUE),
IF(P3227=2,VLOOKUP(F3227,IC!$K$1:$M$8,3,TRUE),
IF(P3227=3,VLOOKUP(F3227,IC!$O$1:$Q$8,3,TRUE),IF(P3227=4,VLOOKUP(F3227,IC!$S$2:$U$9,3,TRUE),
"erreur"))))))</f>
        <v>#N/A</v>
      </c>
      <c r="R3227" s="16" t="e">
        <f>IF(OR(V3227="NA",V3227="Transit",V3227&lt;Listes!$F$1),"non applicable",F3227/V3227)</f>
        <v>#N/A</v>
      </c>
      <c r="S3227" s="16" t="e">
        <f>IF(W3227="Transit","Non applicable",IF(AND(W3227="été",T3227&gt;Listes!F3226),F3227/T3227,IF(AND(W3227="Hiver",Hierarchisation!U3227&gt;Listes!F3226),F3227/U3227,"non applicable")))</f>
        <v>#N/A</v>
      </c>
      <c r="T3227" s="17" t="e">
        <f>IF(K3227="Centre",VLOOKUP(E3227,effectifs_ete,3,FALSE),IF(Hierarchisation!K3227="Grand Nord",VLOOKUP(Hierarchisation!E3227,effectifs_ete,4,FALSE),IF(Hierarchisation!K3227="Nord Est",VLOOKUP(Hierarchisation!E3227,effectifs_ete,5,FALSE),IF(Hierarchisation!K3227="Nord Ouest",VLOOKUP(Hierarchisation!E3227,effectifs_ete,6,FALSE),IF(Hierarchisation!K3227="Sud Est",VLOOKUP(Hierarchisation!E3227,effectifs_ete,7,FALSE),IF(Hierarchisation!K3227="Sud Ouest",VLOOKUP(Hierarchisation!E3227,effectifs_ete,8,FALSE),"Erreur Région"))))))</f>
        <v>#N/A</v>
      </c>
      <c r="U3227" s="17" t="e">
        <f>IF(K3227="Centre",VLOOKUP(E3227,effectifs_hiver,3,FALSE),IF(Hierarchisation!K3227="Grand Nord",VLOOKUP(Hierarchisation!E3227,effectifs_hiver,4,FALSE),IF(Hierarchisation!K3227="Nord Est",VLOOKUP(Hierarchisation!E3227,effectifs_hiver,5,FALSE),IF(Hierarchisation!K3227="Nord Ouest",VLOOKUP(Hierarchisation!E3227,effectifs_hiver,6,FALSE),IF(Hierarchisation!K3227="Sud Est",VLOOKUP(Hierarchisation!E3227,effectifs_hiver,7,FALSE),IF(Hierarchisation!K3227="Sud Ouest",VLOOKUP(Hierarchisation!E3227,effectifs_hiver,8,FALSE),"Erreur Région"))))))</f>
        <v>#N/A</v>
      </c>
      <c r="V3227" s="17" t="e">
        <f>IF(W3227="Transit","Transit",IF(W3227="hiver",VLOOKUP(E3227,'EFFECTIFS Hiver'!$A:$I,9,FALSE),IF(W3227="été",VLOOKUP(E3227,'EFFECTIFS Eté'!$A:$I,9,FALSE),"Erreur saison")))</f>
        <v>#N/A</v>
      </c>
      <c r="W3227" s="18" t="e">
        <f>VLOOKUP(D3227,Listes!B:C,2,FALSE)</f>
        <v>#N/A</v>
      </c>
    </row>
    <row r="3228" spans="1:23" ht="15.75" customHeight="1">
      <c r="A3228" s="11"/>
      <c r="B3228" s="11"/>
      <c r="C3228" s="11"/>
      <c r="D3228" s="11"/>
      <c r="E3228" s="11"/>
      <c r="F3228" s="11"/>
      <c r="G3228" s="11" t="e">
        <f>VLOOKUP(E3228,TAXONS!B:C,2,FALSE)</f>
        <v>#N/A</v>
      </c>
      <c r="H3228" s="13">
        <f t="shared" si="253"/>
        <v>0</v>
      </c>
      <c r="I3228" s="12" t="e">
        <f t="shared" si="254"/>
        <v>#N/A</v>
      </c>
      <c r="J3228" s="14" t="e">
        <f t="shared" si="255"/>
        <v>#N/A</v>
      </c>
      <c r="K3228" s="15" t="e">
        <f>VLOOKUP(B3228,REGIONS!A:D,4,FALSE)</f>
        <v>#N/A</v>
      </c>
      <c r="L3228" s="19" t="e">
        <f>VLOOKUP(G3228,Sensibilité!$A:$L,12,FALSE)</f>
        <v>#N/A</v>
      </c>
      <c r="M3228" s="19" t="e">
        <f t="shared" si="256"/>
        <v>#N/A</v>
      </c>
      <c r="N3228" s="19" t="e">
        <f t="shared" si="257"/>
        <v>#N/A</v>
      </c>
      <c r="O3228" s="15" t="str">
        <f>IF(D3228=Listes!$B$6,"SWARMING",IF(OR(D3228=Listes!$B$1,D3228=Listes!$B$2,D3228=Listes!$B$5),2,IF(OR(D3228=Listes!$B$3,D3228=Listes!$B$4),1,"erreur colonne D")))</f>
        <v>SWARMING</v>
      </c>
      <c r="P3228" s="15" t="e">
        <f>IF(OR(W3228="Hiver",W3228="Transit"),VLOOKUP(E3228,IC!A:E,4,FALSE),IF(W3228="été",VLOOKUP(E3228,IC!A:E,3,FALSE),"erreur"))</f>
        <v>#N/A</v>
      </c>
      <c r="Q3228" s="15" t="e">
        <f>IF(P3228="NR",0,IF(F3228&lt;5,0,IF(P3228=1,VLOOKUP(F3228,IC!$G$1:$I$8,3,TRUE),
IF(P3228=2,VLOOKUP(F3228,IC!$K$1:$M$8,3,TRUE),
IF(P3228=3,VLOOKUP(F3228,IC!$O$1:$Q$8,3,TRUE),IF(P3228=4,VLOOKUP(F3228,IC!$S$2:$U$9,3,TRUE),
"erreur"))))))</f>
        <v>#N/A</v>
      </c>
      <c r="R3228" s="16" t="e">
        <f>IF(OR(V3228="NA",V3228="Transit",V3228&lt;Listes!$F$1),"non applicable",F3228/V3228)</f>
        <v>#N/A</v>
      </c>
      <c r="S3228" s="16" t="e">
        <f>IF(W3228="Transit","Non applicable",IF(AND(W3228="été",T3228&gt;Listes!F3227),F3228/T3228,IF(AND(W3228="Hiver",Hierarchisation!U3228&gt;Listes!F3227),F3228/U3228,"non applicable")))</f>
        <v>#N/A</v>
      </c>
      <c r="T3228" s="17" t="e">
        <f>IF(K3228="Centre",VLOOKUP(E3228,effectifs_ete,3,FALSE),IF(Hierarchisation!K3228="Grand Nord",VLOOKUP(Hierarchisation!E3228,effectifs_ete,4,FALSE),IF(Hierarchisation!K3228="Nord Est",VLOOKUP(Hierarchisation!E3228,effectifs_ete,5,FALSE),IF(Hierarchisation!K3228="Nord Ouest",VLOOKUP(Hierarchisation!E3228,effectifs_ete,6,FALSE),IF(Hierarchisation!K3228="Sud Est",VLOOKUP(Hierarchisation!E3228,effectifs_ete,7,FALSE),IF(Hierarchisation!K3228="Sud Ouest",VLOOKUP(Hierarchisation!E3228,effectifs_ete,8,FALSE),"Erreur Région"))))))</f>
        <v>#N/A</v>
      </c>
      <c r="U3228" s="17" t="e">
        <f>IF(K3228="Centre",VLOOKUP(E3228,effectifs_hiver,3,FALSE),IF(Hierarchisation!K3228="Grand Nord",VLOOKUP(Hierarchisation!E3228,effectifs_hiver,4,FALSE),IF(Hierarchisation!K3228="Nord Est",VLOOKUP(Hierarchisation!E3228,effectifs_hiver,5,FALSE),IF(Hierarchisation!K3228="Nord Ouest",VLOOKUP(Hierarchisation!E3228,effectifs_hiver,6,FALSE),IF(Hierarchisation!K3228="Sud Est",VLOOKUP(Hierarchisation!E3228,effectifs_hiver,7,FALSE),IF(Hierarchisation!K3228="Sud Ouest",VLOOKUP(Hierarchisation!E3228,effectifs_hiver,8,FALSE),"Erreur Région"))))))</f>
        <v>#N/A</v>
      </c>
      <c r="V3228" s="17" t="e">
        <f>IF(W3228="Transit","Transit",IF(W3228="hiver",VLOOKUP(E3228,'EFFECTIFS Hiver'!$A:$I,9,FALSE),IF(W3228="été",VLOOKUP(E3228,'EFFECTIFS Eté'!$A:$I,9,FALSE),"Erreur saison")))</f>
        <v>#N/A</v>
      </c>
      <c r="W3228" s="18" t="e">
        <f>VLOOKUP(D3228,Listes!B:C,2,FALSE)</f>
        <v>#N/A</v>
      </c>
    </row>
    <row r="3229" spans="1:23" ht="15.75" customHeight="1">
      <c r="A3229" s="11"/>
      <c r="B3229" s="11"/>
      <c r="C3229" s="11"/>
      <c r="D3229" s="11"/>
      <c r="E3229" s="11"/>
      <c r="F3229" s="11"/>
      <c r="G3229" s="11" t="e">
        <f>VLOOKUP(E3229,TAXONS!B:C,2,FALSE)</f>
        <v>#N/A</v>
      </c>
      <c r="H3229" s="13">
        <f t="shared" si="253"/>
        <v>0</v>
      </c>
      <c r="I3229" s="12" t="e">
        <f t="shared" si="254"/>
        <v>#N/A</v>
      </c>
      <c r="J3229" s="14" t="e">
        <f t="shared" si="255"/>
        <v>#N/A</v>
      </c>
      <c r="K3229" s="15" t="e">
        <f>VLOOKUP(B3229,REGIONS!A:D,4,FALSE)</f>
        <v>#N/A</v>
      </c>
      <c r="L3229" s="19" t="e">
        <f>VLOOKUP(G3229,Sensibilité!$A:$L,12,FALSE)</f>
        <v>#N/A</v>
      </c>
      <c r="M3229" s="19" t="e">
        <f t="shared" si="256"/>
        <v>#N/A</v>
      </c>
      <c r="N3229" s="19" t="e">
        <f t="shared" si="257"/>
        <v>#N/A</v>
      </c>
      <c r="O3229" s="15" t="str">
        <f>IF(D3229=Listes!$B$6,"SWARMING",IF(OR(D3229=Listes!$B$1,D3229=Listes!$B$2,D3229=Listes!$B$5),2,IF(OR(D3229=Listes!$B$3,D3229=Listes!$B$4),1,"erreur colonne D")))</f>
        <v>SWARMING</v>
      </c>
      <c r="P3229" s="15" t="e">
        <f>IF(OR(W3229="Hiver",W3229="Transit"),VLOOKUP(E3229,IC!A:E,4,FALSE),IF(W3229="été",VLOOKUP(E3229,IC!A:E,3,FALSE),"erreur"))</f>
        <v>#N/A</v>
      </c>
      <c r="Q3229" s="15" t="e">
        <f>IF(P3229="NR",0,IF(F3229&lt;5,0,IF(P3229=1,VLOOKUP(F3229,IC!$G$1:$I$8,3,TRUE),
IF(P3229=2,VLOOKUP(F3229,IC!$K$1:$M$8,3,TRUE),
IF(P3229=3,VLOOKUP(F3229,IC!$O$1:$Q$8,3,TRUE),IF(P3229=4,VLOOKUP(F3229,IC!$S$2:$U$9,3,TRUE),
"erreur"))))))</f>
        <v>#N/A</v>
      </c>
      <c r="R3229" s="16" t="e">
        <f>IF(OR(V3229="NA",V3229="Transit",V3229&lt;Listes!$F$1),"non applicable",F3229/V3229)</f>
        <v>#N/A</v>
      </c>
      <c r="S3229" s="16" t="e">
        <f>IF(W3229="Transit","Non applicable",IF(AND(W3229="été",T3229&gt;Listes!F3228),F3229/T3229,IF(AND(W3229="Hiver",Hierarchisation!U3229&gt;Listes!F3228),F3229/U3229,"non applicable")))</f>
        <v>#N/A</v>
      </c>
      <c r="T3229" s="17" t="e">
        <f>IF(K3229="Centre",VLOOKUP(E3229,effectifs_ete,3,FALSE),IF(Hierarchisation!K3229="Grand Nord",VLOOKUP(Hierarchisation!E3229,effectifs_ete,4,FALSE),IF(Hierarchisation!K3229="Nord Est",VLOOKUP(Hierarchisation!E3229,effectifs_ete,5,FALSE),IF(Hierarchisation!K3229="Nord Ouest",VLOOKUP(Hierarchisation!E3229,effectifs_ete,6,FALSE),IF(Hierarchisation!K3229="Sud Est",VLOOKUP(Hierarchisation!E3229,effectifs_ete,7,FALSE),IF(Hierarchisation!K3229="Sud Ouest",VLOOKUP(Hierarchisation!E3229,effectifs_ete,8,FALSE),"Erreur Région"))))))</f>
        <v>#N/A</v>
      </c>
      <c r="U3229" s="17" t="e">
        <f>IF(K3229="Centre",VLOOKUP(E3229,effectifs_hiver,3,FALSE),IF(Hierarchisation!K3229="Grand Nord",VLOOKUP(Hierarchisation!E3229,effectifs_hiver,4,FALSE),IF(Hierarchisation!K3229="Nord Est",VLOOKUP(Hierarchisation!E3229,effectifs_hiver,5,FALSE),IF(Hierarchisation!K3229="Nord Ouest",VLOOKUP(Hierarchisation!E3229,effectifs_hiver,6,FALSE),IF(Hierarchisation!K3229="Sud Est",VLOOKUP(Hierarchisation!E3229,effectifs_hiver,7,FALSE),IF(Hierarchisation!K3229="Sud Ouest",VLOOKUP(Hierarchisation!E3229,effectifs_hiver,8,FALSE),"Erreur Région"))))))</f>
        <v>#N/A</v>
      </c>
      <c r="V3229" s="17" t="e">
        <f>IF(W3229="Transit","Transit",IF(W3229="hiver",VLOOKUP(E3229,'EFFECTIFS Hiver'!$A:$I,9,FALSE),IF(W3229="été",VLOOKUP(E3229,'EFFECTIFS Eté'!$A:$I,9,FALSE),"Erreur saison")))</f>
        <v>#N/A</v>
      </c>
      <c r="W3229" s="18" t="e">
        <f>VLOOKUP(D3229,Listes!B:C,2,FALSE)</f>
        <v>#N/A</v>
      </c>
    </row>
    <row r="3230" spans="1:23" ht="15.75" customHeight="1">
      <c r="A3230" s="11"/>
      <c r="B3230" s="11"/>
      <c r="C3230" s="11"/>
      <c r="D3230" s="11"/>
      <c r="E3230" s="11"/>
      <c r="F3230" s="11"/>
      <c r="G3230" s="11" t="e">
        <f>VLOOKUP(E3230,TAXONS!B:C,2,FALSE)</f>
        <v>#N/A</v>
      </c>
      <c r="H3230" s="13">
        <f t="shared" si="253"/>
        <v>0</v>
      </c>
      <c r="I3230" s="12" t="e">
        <f t="shared" si="254"/>
        <v>#N/A</v>
      </c>
      <c r="J3230" s="14" t="e">
        <f t="shared" si="255"/>
        <v>#N/A</v>
      </c>
      <c r="K3230" s="15" t="e">
        <f>VLOOKUP(B3230,REGIONS!A:D,4,FALSE)</f>
        <v>#N/A</v>
      </c>
      <c r="L3230" s="19" t="e">
        <f>VLOOKUP(G3230,Sensibilité!$A:$L,12,FALSE)</f>
        <v>#N/A</v>
      </c>
      <c r="M3230" s="19" t="e">
        <f t="shared" si="256"/>
        <v>#N/A</v>
      </c>
      <c r="N3230" s="19" t="e">
        <f t="shared" si="257"/>
        <v>#N/A</v>
      </c>
      <c r="O3230" s="15" t="str">
        <f>IF(D3230=Listes!$B$6,"SWARMING",IF(OR(D3230=Listes!$B$1,D3230=Listes!$B$2,D3230=Listes!$B$5),2,IF(OR(D3230=Listes!$B$3,D3230=Listes!$B$4),1,"erreur colonne D")))</f>
        <v>SWARMING</v>
      </c>
      <c r="P3230" s="15" t="e">
        <f>IF(OR(W3230="Hiver",W3230="Transit"),VLOOKUP(E3230,IC!A:E,4,FALSE),IF(W3230="été",VLOOKUP(E3230,IC!A:E,3,FALSE),"erreur"))</f>
        <v>#N/A</v>
      </c>
      <c r="Q3230" s="15" t="e">
        <f>IF(P3230="NR",0,IF(F3230&lt;5,0,IF(P3230=1,VLOOKUP(F3230,IC!$G$1:$I$8,3,TRUE),
IF(P3230=2,VLOOKUP(F3230,IC!$K$1:$M$8,3,TRUE),
IF(P3230=3,VLOOKUP(F3230,IC!$O$1:$Q$8,3,TRUE),IF(P3230=4,VLOOKUP(F3230,IC!$S$2:$U$9,3,TRUE),
"erreur"))))))</f>
        <v>#N/A</v>
      </c>
      <c r="R3230" s="16" t="e">
        <f>IF(OR(V3230="NA",V3230="Transit",V3230&lt;Listes!$F$1),"non applicable",F3230/V3230)</f>
        <v>#N/A</v>
      </c>
      <c r="S3230" s="16" t="e">
        <f>IF(W3230="Transit","Non applicable",IF(AND(W3230="été",T3230&gt;Listes!F3229),F3230/T3230,IF(AND(W3230="Hiver",Hierarchisation!U3230&gt;Listes!F3229),F3230/U3230,"non applicable")))</f>
        <v>#N/A</v>
      </c>
      <c r="T3230" s="17" t="e">
        <f>IF(K3230="Centre",VLOOKUP(E3230,effectifs_ete,3,FALSE),IF(Hierarchisation!K3230="Grand Nord",VLOOKUP(Hierarchisation!E3230,effectifs_ete,4,FALSE),IF(Hierarchisation!K3230="Nord Est",VLOOKUP(Hierarchisation!E3230,effectifs_ete,5,FALSE),IF(Hierarchisation!K3230="Nord Ouest",VLOOKUP(Hierarchisation!E3230,effectifs_ete,6,FALSE),IF(Hierarchisation!K3230="Sud Est",VLOOKUP(Hierarchisation!E3230,effectifs_ete,7,FALSE),IF(Hierarchisation!K3230="Sud Ouest",VLOOKUP(Hierarchisation!E3230,effectifs_ete,8,FALSE),"Erreur Région"))))))</f>
        <v>#N/A</v>
      </c>
      <c r="U3230" s="17" t="e">
        <f>IF(K3230="Centre",VLOOKUP(E3230,effectifs_hiver,3,FALSE),IF(Hierarchisation!K3230="Grand Nord",VLOOKUP(Hierarchisation!E3230,effectifs_hiver,4,FALSE),IF(Hierarchisation!K3230="Nord Est",VLOOKUP(Hierarchisation!E3230,effectifs_hiver,5,FALSE),IF(Hierarchisation!K3230="Nord Ouest",VLOOKUP(Hierarchisation!E3230,effectifs_hiver,6,FALSE),IF(Hierarchisation!K3230="Sud Est",VLOOKUP(Hierarchisation!E3230,effectifs_hiver,7,FALSE),IF(Hierarchisation!K3230="Sud Ouest",VLOOKUP(Hierarchisation!E3230,effectifs_hiver,8,FALSE),"Erreur Région"))))))</f>
        <v>#N/A</v>
      </c>
      <c r="V3230" s="17" t="e">
        <f>IF(W3230="Transit","Transit",IF(W3230="hiver",VLOOKUP(E3230,'EFFECTIFS Hiver'!$A:$I,9,FALSE),IF(W3230="été",VLOOKUP(E3230,'EFFECTIFS Eté'!$A:$I,9,FALSE),"Erreur saison")))</f>
        <v>#N/A</v>
      </c>
      <c r="W3230" s="18" t="e">
        <f>VLOOKUP(D3230,Listes!B:C,2,FALSE)</f>
        <v>#N/A</v>
      </c>
    </row>
    <row r="3231" spans="1:23" ht="15.75" customHeight="1">
      <c r="A3231" s="11"/>
      <c r="B3231" s="11"/>
      <c r="C3231" s="11"/>
      <c r="D3231" s="11"/>
      <c r="E3231" s="11"/>
      <c r="F3231" s="11"/>
      <c r="G3231" s="11" t="e">
        <f>VLOOKUP(E3231,TAXONS!B:C,2,FALSE)</f>
        <v>#N/A</v>
      </c>
      <c r="H3231" s="13">
        <f t="shared" si="253"/>
        <v>0</v>
      </c>
      <c r="I3231" s="12" t="e">
        <f t="shared" si="254"/>
        <v>#N/A</v>
      </c>
      <c r="J3231" s="14" t="e">
        <f t="shared" si="255"/>
        <v>#N/A</v>
      </c>
      <c r="K3231" s="15" t="e">
        <f>VLOOKUP(B3231,REGIONS!A:D,4,FALSE)</f>
        <v>#N/A</v>
      </c>
      <c r="L3231" s="19" t="e">
        <f>VLOOKUP(G3231,Sensibilité!$A:$L,12,FALSE)</f>
        <v>#N/A</v>
      </c>
      <c r="M3231" s="19" t="e">
        <f t="shared" si="256"/>
        <v>#N/A</v>
      </c>
      <c r="N3231" s="19" t="e">
        <f t="shared" si="257"/>
        <v>#N/A</v>
      </c>
      <c r="O3231" s="15" t="str">
        <f>IF(D3231=Listes!$B$6,"SWARMING",IF(OR(D3231=Listes!$B$1,D3231=Listes!$B$2,D3231=Listes!$B$5),2,IF(OR(D3231=Listes!$B$3,D3231=Listes!$B$4),1,"erreur colonne D")))</f>
        <v>SWARMING</v>
      </c>
      <c r="P3231" s="15" t="e">
        <f>IF(OR(W3231="Hiver",W3231="Transit"),VLOOKUP(E3231,IC!A:E,4,FALSE),IF(W3231="été",VLOOKUP(E3231,IC!A:E,3,FALSE),"erreur"))</f>
        <v>#N/A</v>
      </c>
      <c r="Q3231" s="15" t="e">
        <f>IF(P3231="NR",0,IF(F3231&lt;5,0,IF(P3231=1,VLOOKUP(F3231,IC!$G$1:$I$8,3,TRUE),
IF(P3231=2,VLOOKUP(F3231,IC!$K$1:$M$8,3,TRUE),
IF(P3231=3,VLOOKUP(F3231,IC!$O$1:$Q$8,3,TRUE),IF(P3231=4,VLOOKUP(F3231,IC!$S$2:$U$9,3,TRUE),
"erreur"))))))</f>
        <v>#N/A</v>
      </c>
      <c r="R3231" s="16" t="e">
        <f>IF(OR(V3231="NA",V3231="Transit",V3231&lt;Listes!$F$1),"non applicable",F3231/V3231)</f>
        <v>#N/A</v>
      </c>
      <c r="S3231" s="16" t="e">
        <f>IF(W3231="Transit","Non applicable",IF(AND(W3231="été",T3231&gt;Listes!F3230),F3231/T3231,IF(AND(W3231="Hiver",Hierarchisation!U3231&gt;Listes!F3230),F3231/U3231,"non applicable")))</f>
        <v>#N/A</v>
      </c>
      <c r="T3231" s="17" t="e">
        <f>IF(K3231="Centre",VLOOKUP(E3231,effectifs_ete,3,FALSE),IF(Hierarchisation!K3231="Grand Nord",VLOOKUP(Hierarchisation!E3231,effectifs_ete,4,FALSE),IF(Hierarchisation!K3231="Nord Est",VLOOKUP(Hierarchisation!E3231,effectifs_ete,5,FALSE),IF(Hierarchisation!K3231="Nord Ouest",VLOOKUP(Hierarchisation!E3231,effectifs_ete,6,FALSE),IF(Hierarchisation!K3231="Sud Est",VLOOKUP(Hierarchisation!E3231,effectifs_ete,7,FALSE),IF(Hierarchisation!K3231="Sud Ouest",VLOOKUP(Hierarchisation!E3231,effectifs_ete,8,FALSE),"Erreur Région"))))))</f>
        <v>#N/A</v>
      </c>
      <c r="U3231" s="17" t="e">
        <f>IF(K3231="Centre",VLOOKUP(E3231,effectifs_hiver,3,FALSE),IF(Hierarchisation!K3231="Grand Nord",VLOOKUP(Hierarchisation!E3231,effectifs_hiver,4,FALSE),IF(Hierarchisation!K3231="Nord Est",VLOOKUP(Hierarchisation!E3231,effectifs_hiver,5,FALSE),IF(Hierarchisation!K3231="Nord Ouest",VLOOKUP(Hierarchisation!E3231,effectifs_hiver,6,FALSE),IF(Hierarchisation!K3231="Sud Est",VLOOKUP(Hierarchisation!E3231,effectifs_hiver,7,FALSE),IF(Hierarchisation!K3231="Sud Ouest",VLOOKUP(Hierarchisation!E3231,effectifs_hiver,8,FALSE),"Erreur Région"))))))</f>
        <v>#N/A</v>
      </c>
      <c r="V3231" s="17" t="e">
        <f>IF(W3231="Transit","Transit",IF(W3231="hiver",VLOOKUP(E3231,'EFFECTIFS Hiver'!$A:$I,9,FALSE),IF(W3231="été",VLOOKUP(E3231,'EFFECTIFS Eté'!$A:$I,9,FALSE),"Erreur saison")))</f>
        <v>#N/A</v>
      </c>
      <c r="W3231" s="18" t="e">
        <f>VLOOKUP(D3231,Listes!B:C,2,FALSE)</f>
        <v>#N/A</v>
      </c>
    </row>
    <row r="3232" spans="1:23" ht="15.75" customHeight="1">
      <c r="A3232" s="11"/>
      <c r="B3232" s="11"/>
      <c r="C3232" s="11"/>
      <c r="D3232" s="11"/>
      <c r="E3232" s="11"/>
      <c r="F3232" s="11"/>
      <c r="G3232" s="11" t="e">
        <f>VLOOKUP(E3232,TAXONS!B:C,2,FALSE)</f>
        <v>#N/A</v>
      </c>
      <c r="H3232" s="13">
        <f t="shared" si="253"/>
        <v>0</v>
      </c>
      <c r="I3232" s="12" t="e">
        <f t="shared" si="254"/>
        <v>#N/A</v>
      </c>
      <c r="J3232" s="14" t="e">
        <f t="shared" si="255"/>
        <v>#N/A</v>
      </c>
      <c r="K3232" s="15" t="e">
        <f>VLOOKUP(B3232,REGIONS!A:D,4,FALSE)</f>
        <v>#N/A</v>
      </c>
      <c r="L3232" s="19" t="e">
        <f>VLOOKUP(G3232,Sensibilité!$A:$L,12,FALSE)</f>
        <v>#N/A</v>
      </c>
      <c r="M3232" s="19" t="e">
        <f t="shared" si="256"/>
        <v>#N/A</v>
      </c>
      <c r="N3232" s="19" t="e">
        <f t="shared" si="257"/>
        <v>#N/A</v>
      </c>
      <c r="O3232" s="15" t="str">
        <f>IF(D3232=Listes!$B$6,"SWARMING",IF(OR(D3232=Listes!$B$1,D3232=Listes!$B$2,D3232=Listes!$B$5),2,IF(OR(D3232=Listes!$B$3,D3232=Listes!$B$4),1,"erreur colonne D")))</f>
        <v>SWARMING</v>
      </c>
      <c r="P3232" s="15" t="e">
        <f>IF(OR(W3232="Hiver",W3232="Transit"),VLOOKUP(E3232,IC!A:E,4,FALSE),IF(W3232="été",VLOOKUP(E3232,IC!A:E,3,FALSE),"erreur"))</f>
        <v>#N/A</v>
      </c>
      <c r="Q3232" s="15" t="e">
        <f>IF(P3232="NR",0,IF(F3232&lt;5,0,IF(P3232=1,VLOOKUP(F3232,IC!$G$1:$I$8,3,TRUE),
IF(P3232=2,VLOOKUP(F3232,IC!$K$1:$M$8,3,TRUE),
IF(P3232=3,VLOOKUP(F3232,IC!$O$1:$Q$8,3,TRUE),IF(P3232=4,VLOOKUP(F3232,IC!$S$2:$U$9,3,TRUE),
"erreur"))))))</f>
        <v>#N/A</v>
      </c>
      <c r="R3232" s="16" t="e">
        <f>IF(OR(V3232="NA",V3232="Transit",V3232&lt;Listes!$F$1),"non applicable",F3232/V3232)</f>
        <v>#N/A</v>
      </c>
      <c r="S3232" s="16" t="e">
        <f>IF(W3232="Transit","Non applicable",IF(AND(W3232="été",T3232&gt;Listes!F3231),F3232/T3232,IF(AND(W3232="Hiver",Hierarchisation!U3232&gt;Listes!F3231),F3232/U3232,"non applicable")))</f>
        <v>#N/A</v>
      </c>
      <c r="T3232" s="17" t="e">
        <f>IF(K3232="Centre",VLOOKUP(E3232,effectifs_ete,3,FALSE),IF(Hierarchisation!K3232="Grand Nord",VLOOKUP(Hierarchisation!E3232,effectifs_ete,4,FALSE),IF(Hierarchisation!K3232="Nord Est",VLOOKUP(Hierarchisation!E3232,effectifs_ete,5,FALSE),IF(Hierarchisation!K3232="Nord Ouest",VLOOKUP(Hierarchisation!E3232,effectifs_ete,6,FALSE),IF(Hierarchisation!K3232="Sud Est",VLOOKUP(Hierarchisation!E3232,effectifs_ete,7,FALSE),IF(Hierarchisation!K3232="Sud Ouest",VLOOKUP(Hierarchisation!E3232,effectifs_ete,8,FALSE),"Erreur Région"))))))</f>
        <v>#N/A</v>
      </c>
      <c r="U3232" s="17" t="e">
        <f>IF(K3232="Centre",VLOOKUP(E3232,effectifs_hiver,3,FALSE),IF(Hierarchisation!K3232="Grand Nord",VLOOKUP(Hierarchisation!E3232,effectifs_hiver,4,FALSE),IF(Hierarchisation!K3232="Nord Est",VLOOKUP(Hierarchisation!E3232,effectifs_hiver,5,FALSE),IF(Hierarchisation!K3232="Nord Ouest",VLOOKUP(Hierarchisation!E3232,effectifs_hiver,6,FALSE),IF(Hierarchisation!K3232="Sud Est",VLOOKUP(Hierarchisation!E3232,effectifs_hiver,7,FALSE),IF(Hierarchisation!K3232="Sud Ouest",VLOOKUP(Hierarchisation!E3232,effectifs_hiver,8,FALSE),"Erreur Région"))))))</f>
        <v>#N/A</v>
      </c>
      <c r="V3232" s="17" t="e">
        <f>IF(W3232="Transit","Transit",IF(W3232="hiver",VLOOKUP(E3232,'EFFECTIFS Hiver'!$A:$I,9,FALSE),IF(W3232="été",VLOOKUP(E3232,'EFFECTIFS Eté'!$A:$I,9,FALSE),"Erreur saison")))</f>
        <v>#N/A</v>
      </c>
      <c r="W3232" s="18" t="e">
        <f>VLOOKUP(D3232,Listes!B:C,2,FALSE)</f>
        <v>#N/A</v>
      </c>
    </row>
    <row r="3233" spans="1:23" ht="15.75" customHeight="1">
      <c r="A3233" s="11"/>
      <c r="B3233" s="11"/>
      <c r="C3233" s="11"/>
      <c r="D3233" s="11"/>
      <c r="E3233" s="11"/>
      <c r="F3233" s="11"/>
      <c r="G3233" s="11" t="e">
        <f>VLOOKUP(E3233,TAXONS!B:C,2,FALSE)</f>
        <v>#N/A</v>
      </c>
      <c r="H3233" s="13">
        <f t="shared" si="253"/>
        <v>0</v>
      </c>
      <c r="I3233" s="12" t="e">
        <f t="shared" si="254"/>
        <v>#N/A</v>
      </c>
      <c r="J3233" s="14" t="e">
        <f t="shared" si="255"/>
        <v>#N/A</v>
      </c>
      <c r="K3233" s="15" t="e">
        <f>VLOOKUP(B3233,REGIONS!A:D,4,FALSE)</f>
        <v>#N/A</v>
      </c>
      <c r="L3233" s="19" t="e">
        <f>VLOOKUP(G3233,Sensibilité!$A:$L,12,FALSE)</f>
        <v>#N/A</v>
      </c>
      <c r="M3233" s="19" t="e">
        <f t="shared" si="256"/>
        <v>#N/A</v>
      </c>
      <c r="N3233" s="19" t="e">
        <f t="shared" si="257"/>
        <v>#N/A</v>
      </c>
      <c r="O3233" s="15" t="str">
        <f>IF(D3233=Listes!$B$6,"SWARMING",IF(OR(D3233=Listes!$B$1,D3233=Listes!$B$2,D3233=Listes!$B$5),2,IF(OR(D3233=Listes!$B$3,D3233=Listes!$B$4),1,"erreur colonne D")))</f>
        <v>SWARMING</v>
      </c>
      <c r="P3233" s="15" t="e">
        <f>IF(OR(W3233="Hiver",W3233="Transit"),VLOOKUP(E3233,IC!A:E,4,FALSE),IF(W3233="été",VLOOKUP(E3233,IC!A:E,3,FALSE),"erreur"))</f>
        <v>#N/A</v>
      </c>
      <c r="Q3233" s="15" t="e">
        <f>IF(P3233="NR",0,IF(F3233&lt;5,0,IF(P3233=1,VLOOKUP(F3233,IC!$G$1:$I$8,3,TRUE),
IF(P3233=2,VLOOKUP(F3233,IC!$K$1:$M$8,3,TRUE),
IF(P3233=3,VLOOKUP(F3233,IC!$O$1:$Q$8,3,TRUE),IF(P3233=4,VLOOKUP(F3233,IC!$S$2:$U$9,3,TRUE),
"erreur"))))))</f>
        <v>#N/A</v>
      </c>
      <c r="R3233" s="16" t="e">
        <f>IF(OR(V3233="NA",V3233="Transit",V3233&lt;Listes!$F$1),"non applicable",F3233/V3233)</f>
        <v>#N/A</v>
      </c>
      <c r="S3233" s="16" t="e">
        <f>IF(W3233="Transit","Non applicable",IF(AND(W3233="été",T3233&gt;Listes!F3232),F3233/T3233,IF(AND(W3233="Hiver",Hierarchisation!U3233&gt;Listes!F3232),F3233/U3233,"non applicable")))</f>
        <v>#N/A</v>
      </c>
      <c r="T3233" s="17" t="e">
        <f>IF(K3233="Centre",VLOOKUP(E3233,effectifs_ete,3,FALSE),IF(Hierarchisation!K3233="Grand Nord",VLOOKUP(Hierarchisation!E3233,effectifs_ete,4,FALSE),IF(Hierarchisation!K3233="Nord Est",VLOOKUP(Hierarchisation!E3233,effectifs_ete,5,FALSE),IF(Hierarchisation!K3233="Nord Ouest",VLOOKUP(Hierarchisation!E3233,effectifs_ete,6,FALSE),IF(Hierarchisation!K3233="Sud Est",VLOOKUP(Hierarchisation!E3233,effectifs_ete,7,FALSE),IF(Hierarchisation!K3233="Sud Ouest",VLOOKUP(Hierarchisation!E3233,effectifs_ete,8,FALSE),"Erreur Région"))))))</f>
        <v>#N/A</v>
      </c>
      <c r="U3233" s="17" t="e">
        <f>IF(K3233="Centre",VLOOKUP(E3233,effectifs_hiver,3,FALSE),IF(Hierarchisation!K3233="Grand Nord",VLOOKUP(Hierarchisation!E3233,effectifs_hiver,4,FALSE),IF(Hierarchisation!K3233="Nord Est",VLOOKUP(Hierarchisation!E3233,effectifs_hiver,5,FALSE),IF(Hierarchisation!K3233="Nord Ouest",VLOOKUP(Hierarchisation!E3233,effectifs_hiver,6,FALSE),IF(Hierarchisation!K3233="Sud Est",VLOOKUP(Hierarchisation!E3233,effectifs_hiver,7,FALSE),IF(Hierarchisation!K3233="Sud Ouest",VLOOKUP(Hierarchisation!E3233,effectifs_hiver,8,FALSE),"Erreur Région"))))))</f>
        <v>#N/A</v>
      </c>
      <c r="V3233" s="17" t="e">
        <f>IF(W3233="Transit","Transit",IF(W3233="hiver",VLOOKUP(E3233,'EFFECTIFS Hiver'!$A:$I,9,FALSE),IF(W3233="été",VLOOKUP(E3233,'EFFECTIFS Eté'!$A:$I,9,FALSE),"Erreur saison")))</f>
        <v>#N/A</v>
      </c>
      <c r="W3233" s="18" t="e">
        <f>VLOOKUP(D3233,Listes!B:C,2,FALSE)</f>
        <v>#N/A</v>
      </c>
    </row>
    <row r="3234" spans="1:23" ht="15.75" customHeight="1">
      <c r="A3234" s="11"/>
      <c r="B3234" s="11"/>
      <c r="C3234" s="11"/>
      <c r="D3234" s="11"/>
      <c r="E3234" s="11"/>
      <c r="F3234" s="11"/>
      <c r="G3234" s="11" t="e">
        <f>VLOOKUP(E3234,TAXONS!B:C,2,FALSE)</f>
        <v>#N/A</v>
      </c>
      <c r="H3234" s="13">
        <f t="shared" si="253"/>
        <v>0</v>
      </c>
      <c r="I3234" s="12" t="e">
        <f t="shared" si="254"/>
        <v>#N/A</v>
      </c>
      <c r="J3234" s="14" t="e">
        <f t="shared" si="255"/>
        <v>#N/A</v>
      </c>
      <c r="K3234" s="15" t="e">
        <f>VLOOKUP(B3234,REGIONS!A:D,4,FALSE)</f>
        <v>#N/A</v>
      </c>
      <c r="L3234" s="19" t="e">
        <f>VLOOKUP(G3234,Sensibilité!$A:$L,12,FALSE)</f>
        <v>#N/A</v>
      </c>
      <c r="M3234" s="19" t="e">
        <f t="shared" si="256"/>
        <v>#N/A</v>
      </c>
      <c r="N3234" s="19" t="e">
        <f t="shared" si="257"/>
        <v>#N/A</v>
      </c>
      <c r="O3234" s="15" t="str">
        <f>IF(D3234=Listes!$B$6,"SWARMING",IF(OR(D3234=Listes!$B$1,D3234=Listes!$B$2,D3234=Listes!$B$5),2,IF(OR(D3234=Listes!$B$3,D3234=Listes!$B$4),1,"erreur colonne D")))</f>
        <v>SWARMING</v>
      </c>
      <c r="P3234" s="15" t="e">
        <f>IF(OR(W3234="Hiver",W3234="Transit"),VLOOKUP(E3234,IC!A:E,4,FALSE),IF(W3234="été",VLOOKUP(E3234,IC!A:E,3,FALSE),"erreur"))</f>
        <v>#N/A</v>
      </c>
      <c r="Q3234" s="15" t="e">
        <f>IF(P3234="NR",0,IF(F3234&lt;5,0,IF(P3234=1,VLOOKUP(F3234,IC!$G$1:$I$8,3,TRUE),
IF(P3234=2,VLOOKUP(F3234,IC!$K$1:$M$8,3,TRUE),
IF(P3234=3,VLOOKUP(F3234,IC!$O$1:$Q$8,3,TRUE),IF(P3234=4,VLOOKUP(F3234,IC!$S$2:$U$9,3,TRUE),
"erreur"))))))</f>
        <v>#N/A</v>
      </c>
      <c r="R3234" s="16" t="e">
        <f>IF(OR(V3234="NA",V3234="Transit",V3234&lt;Listes!$F$1),"non applicable",F3234/V3234)</f>
        <v>#N/A</v>
      </c>
      <c r="S3234" s="16" t="e">
        <f>IF(W3234="Transit","Non applicable",IF(AND(W3234="été",T3234&gt;Listes!F3233),F3234/T3234,IF(AND(W3234="Hiver",Hierarchisation!U3234&gt;Listes!F3233),F3234/U3234,"non applicable")))</f>
        <v>#N/A</v>
      </c>
      <c r="T3234" s="17" t="e">
        <f>IF(K3234="Centre",VLOOKUP(E3234,effectifs_ete,3,FALSE),IF(Hierarchisation!K3234="Grand Nord",VLOOKUP(Hierarchisation!E3234,effectifs_ete,4,FALSE),IF(Hierarchisation!K3234="Nord Est",VLOOKUP(Hierarchisation!E3234,effectifs_ete,5,FALSE),IF(Hierarchisation!K3234="Nord Ouest",VLOOKUP(Hierarchisation!E3234,effectifs_ete,6,FALSE),IF(Hierarchisation!K3234="Sud Est",VLOOKUP(Hierarchisation!E3234,effectifs_ete,7,FALSE),IF(Hierarchisation!K3234="Sud Ouest",VLOOKUP(Hierarchisation!E3234,effectifs_ete,8,FALSE),"Erreur Région"))))))</f>
        <v>#N/A</v>
      </c>
      <c r="U3234" s="17" t="e">
        <f>IF(K3234="Centre",VLOOKUP(E3234,effectifs_hiver,3,FALSE),IF(Hierarchisation!K3234="Grand Nord",VLOOKUP(Hierarchisation!E3234,effectifs_hiver,4,FALSE),IF(Hierarchisation!K3234="Nord Est",VLOOKUP(Hierarchisation!E3234,effectifs_hiver,5,FALSE),IF(Hierarchisation!K3234="Nord Ouest",VLOOKUP(Hierarchisation!E3234,effectifs_hiver,6,FALSE),IF(Hierarchisation!K3234="Sud Est",VLOOKUP(Hierarchisation!E3234,effectifs_hiver,7,FALSE),IF(Hierarchisation!K3234="Sud Ouest",VLOOKUP(Hierarchisation!E3234,effectifs_hiver,8,FALSE),"Erreur Région"))))))</f>
        <v>#N/A</v>
      </c>
      <c r="V3234" s="17" t="e">
        <f>IF(W3234="Transit","Transit",IF(W3234="hiver",VLOOKUP(E3234,'EFFECTIFS Hiver'!$A:$I,9,FALSE),IF(W3234="été",VLOOKUP(E3234,'EFFECTIFS Eté'!$A:$I,9,FALSE),"Erreur saison")))</f>
        <v>#N/A</v>
      </c>
      <c r="W3234" s="18" t="e">
        <f>VLOOKUP(D3234,Listes!B:C,2,FALSE)</f>
        <v>#N/A</v>
      </c>
    </row>
    <row r="3235" spans="1:23" ht="15.75" customHeight="1">
      <c r="A3235" s="11"/>
      <c r="B3235" s="11"/>
      <c r="C3235" s="11"/>
      <c r="D3235" s="11"/>
      <c r="E3235" s="11"/>
      <c r="F3235" s="11"/>
      <c r="G3235" s="11" t="e">
        <f>VLOOKUP(E3235,TAXONS!B:C,2,FALSE)</f>
        <v>#N/A</v>
      </c>
      <c r="H3235" s="13">
        <f t="shared" si="253"/>
        <v>0</v>
      </c>
      <c r="I3235" s="12" t="e">
        <f t="shared" si="254"/>
        <v>#N/A</v>
      </c>
      <c r="J3235" s="14" t="e">
        <f t="shared" si="255"/>
        <v>#N/A</v>
      </c>
      <c r="K3235" s="15" t="e">
        <f>VLOOKUP(B3235,REGIONS!A:D,4,FALSE)</f>
        <v>#N/A</v>
      </c>
      <c r="L3235" s="19" t="e">
        <f>VLOOKUP(G3235,Sensibilité!$A:$L,12,FALSE)</f>
        <v>#N/A</v>
      </c>
      <c r="M3235" s="19" t="e">
        <f t="shared" si="256"/>
        <v>#N/A</v>
      </c>
      <c r="N3235" s="19" t="e">
        <f t="shared" si="257"/>
        <v>#N/A</v>
      </c>
      <c r="O3235" s="15" t="str">
        <f>IF(D3235=Listes!$B$6,"SWARMING",IF(OR(D3235=Listes!$B$1,D3235=Listes!$B$2,D3235=Listes!$B$5),2,IF(OR(D3235=Listes!$B$3,D3235=Listes!$B$4),1,"erreur colonne D")))</f>
        <v>SWARMING</v>
      </c>
      <c r="P3235" s="15" t="e">
        <f>IF(OR(W3235="Hiver",W3235="Transit"),VLOOKUP(E3235,IC!A:E,4,FALSE),IF(W3235="été",VLOOKUP(E3235,IC!A:E,3,FALSE),"erreur"))</f>
        <v>#N/A</v>
      </c>
      <c r="Q3235" s="15" t="e">
        <f>IF(P3235="NR",0,IF(F3235&lt;5,0,IF(P3235=1,VLOOKUP(F3235,IC!$G$1:$I$8,3,TRUE),
IF(P3235=2,VLOOKUP(F3235,IC!$K$1:$M$8,3,TRUE),
IF(P3235=3,VLOOKUP(F3235,IC!$O$1:$Q$8,3,TRUE),IF(P3235=4,VLOOKUP(F3235,IC!$S$2:$U$9,3,TRUE),
"erreur"))))))</f>
        <v>#N/A</v>
      </c>
      <c r="R3235" s="16" t="e">
        <f>IF(OR(V3235="NA",V3235="Transit",V3235&lt;Listes!$F$1),"non applicable",F3235/V3235)</f>
        <v>#N/A</v>
      </c>
      <c r="S3235" s="16" t="e">
        <f>IF(W3235="Transit","Non applicable",IF(AND(W3235="été",T3235&gt;Listes!F3234),F3235/T3235,IF(AND(W3235="Hiver",Hierarchisation!U3235&gt;Listes!F3234),F3235/U3235,"non applicable")))</f>
        <v>#N/A</v>
      </c>
      <c r="T3235" s="17" t="e">
        <f>IF(K3235="Centre",VLOOKUP(E3235,effectifs_ete,3,FALSE),IF(Hierarchisation!K3235="Grand Nord",VLOOKUP(Hierarchisation!E3235,effectifs_ete,4,FALSE),IF(Hierarchisation!K3235="Nord Est",VLOOKUP(Hierarchisation!E3235,effectifs_ete,5,FALSE),IF(Hierarchisation!K3235="Nord Ouest",VLOOKUP(Hierarchisation!E3235,effectifs_ete,6,FALSE),IF(Hierarchisation!K3235="Sud Est",VLOOKUP(Hierarchisation!E3235,effectifs_ete,7,FALSE),IF(Hierarchisation!K3235="Sud Ouest",VLOOKUP(Hierarchisation!E3235,effectifs_ete,8,FALSE),"Erreur Région"))))))</f>
        <v>#N/A</v>
      </c>
      <c r="U3235" s="17" t="e">
        <f>IF(K3235="Centre",VLOOKUP(E3235,effectifs_hiver,3,FALSE),IF(Hierarchisation!K3235="Grand Nord",VLOOKUP(Hierarchisation!E3235,effectifs_hiver,4,FALSE),IF(Hierarchisation!K3235="Nord Est",VLOOKUP(Hierarchisation!E3235,effectifs_hiver,5,FALSE),IF(Hierarchisation!K3235="Nord Ouest",VLOOKUP(Hierarchisation!E3235,effectifs_hiver,6,FALSE),IF(Hierarchisation!K3235="Sud Est",VLOOKUP(Hierarchisation!E3235,effectifs_hiver,7,FALSE),IF(Hierarchisation!K3235="Sud Ouest",VLOOKUP(Hierarchisation!E3235,effectifs_hiver,8,FALSE),"Erreur Région"))))))</f>
        <v>#N/A</v>
      </c>
      <c r="V3235" s="17" t="e">
        <f>IF(W3235="Transit","Transit",IF(W3235="hiver",VLOOKUP(E3235,'EFFECTIFS Hiver'!$A:$I,9,FALSE),IF(W3235="été",VLOOKUP(E3235,'EFFECTIFS Eté'!$A:$I,9,FALSE),"Erreur saison")))</f>
        <v>#N/A</v>
      </c>
      <c r="W3235" s="18" t="e">
        <f>VLOOKUP(D3235,Listes!B:C,2,FALSE)</f>
        <v>#N/A</v>
      </c>
    </row>
    <row r="3236" spans="1:23" ht="15.75" customHeight="1">
      <c r="A3236" s="11"/>
      <c r="B3236" s="11"/>
      <c r="C3236" s="11"/>
      <c r="D3236" s="11"/>
      <c r="E3236" s="11"/>
      <c r="F3236" s="11"/>
      <c r="G3236" s="11" t="e">
        <f>VLOOKUP(E3236,TAXONS!B:C,2,FALSE)</f>
        <v>#N/A</v>
      </c>
      <c r="H3236" s="13">
        <f t="shared" si="253"/>
        <v>0</v>
      </c>
      <c r="I3236" s="12" t="e">
        <f t="shared" si="254"/>
        <v>#N/A</v>
      </c>
      <c r="J3236" s="14" t="e">
        <f t="shared" si="255"/>
        <v>#N/A</v>
      </c>
      <c r="K3236" s="15" t="e">
        <f>VLOOKUP(B3236,REGIONS!A:D,4,FALSE)</f>
        <v>#N/A</v>
      </c>
      <c r="L3236" s="19" t="e">
        <f>VLOOKUP(G3236,Sensibilité!$A:$L,12,FALSE)</f>
        <v>#N/A</v>
      </c>
      <c r="M3236" s="19" t="e">
        <f t="shared" si="256"/>
        <v>#N/A</v>
      </c>
      <c r="N3236" s="19" t="e">
        <f t="shared" si="257"/>
        <v>#N/A</v>
      </c>
      <c r="O3236" s="15" t="str">
        <f>IF(D3236=Listes!$B$6,"SWARMING",IF(OR(D3236=Listes!$B$1,D3236=Listes!$B$2,D3236=Listes!$B$5),2,IF(OR(D3236=Listes!$B$3,D3236=Listes!$B$4),1,"erreur colonne D")))</f>
        <v>SWARMING</v>
      </c>
      <c r="P3236" s="15" t="e">
        <f>IF(OR(W3236="Hiver",W3236="Transit"),VLOOKUP(E3236,IC!A:E,4,FALSE),IF(W3236="été",VLOOKUP(E3236,IC!A:E,3,FALSE),"erreur"))</f>
        <v>#N/A</v>
      </c>
      <c r="Q3236" s="15" t="e">
        <f>IF(P3236="NR",0,IF(F3236&lt;5,0,IF(P3236=1,VLOOKUP(F3236,IC!$G$1:$I$8,3,TRUE),
IF(P3236=2,VLOOKUP(F3236,IC!$K$1:$M$8,3,TRUE),
IF(P3236=3,VLOOKUP(F3236,IC!$O$1:$Q$8,3,TRUE),IF(P3236=4,VLOOKUP(F3236,IC!$S$2:$U$9,3,TRUE),
"erreur"))))))</f>
        <v>#N/A</v>
      </c>
      <c r="R3236" s="16" t="e">
        <f>IF(OR(V3236="NA",V3236="Transit",V3236&lt;Listes!$F$1),"non applicable",F3236/V3236)</f>
        <v>#N/A</v>
      </c>
      <c r="S3236" s="16" t="e">
        <f>IF(W3236="Transit","Non applicable",IF(AND(W3236="été",T3236&gt;Listes!F3235),F3236/T3236,IF(AND(W3236="Hiver",Hierarchisation!U3236&gt;Listes!F3235),F3236/U3236,"non applicable")))</f>
        <v>#N/A</v>
      </c>
      <c r="T3236" s="17" t="e">
        <f>IF(K3236="Centre",VLOOKUP(E3236,effectifs_ete,3,FALSE),IF(Hierarchisation!K3236="Grand Nord",VLOOKUP(Hierarchisation!E3236,effectifs_ete,4,FALSE),IF(Hierarchisation!K3236="Nord Est",VLOOKUP(Hierarchisation!E3236,effectifs_ete,5,FALSE),IF(Hierarchisation!K3236="Nord Ouest",VLOOKUP(Hierarchisation!E3236,effectifs_ete,6,FALSE),IF(Hierarchisation!K3236="Sud Est",VLOOKUP(Hierarchisation!E3236,effectifs_ete,7,FALSE),IF(Hierarchisation!K3236="Sud Ouest",VLOOKUP(Hierarchisation!E3236,effectifs_ete,8,FALSE),"Erreur Région"))))))</f>
        <v>#N/A</v>
      </c>
      <c r="U3236" s="17" t="e">
        <f>IF(K3236="Centre",VLOOKUP(E3236,effectifs_hiver,3,FALSE),IF(Hierarchisation!K3236="Grand Nord",VLOOKUP(Hierarchisation!E3236,effectifs_hiver,4,FALSE),IF(Hierarchisation!K3236="Nord Est",VLOOKUP(Hierarchisation!E3236,effectifs_hiver,5,FALSE),IF(Hierarchisation!K3236="Nord Ouest",VLOOKUP(Hierarchisation!E3236,effectifs_hiver,6,FALSE),IF(Hierarchisation!K3236="Sud Est",VLOOKUP(Hierarchisation!E3236,effectifs_hiver,7,FALSE),IF(Hierarchisation!K3236="Sud Ouest",VLOOKUP(Hierarchisation!E3236,effectifs_hiver,8,FALSE),"Erreur Région"))))))</f>
        <v>#N/A</v>
      </c>
      <c r="V3236" s="17" t="e">
        <f>IF(W3236="Transit","Transit",IF(W3236="hiver",VLOOKUP(E3236,'EFFECTIFS Hiver'!$A:$I,9,FALSE),IF(W3236="été",VLOOKUP(E3236,'EFFECTIFS Eté'!$A:$I,9,FALSE),"Erreur saison")))</f>
        <v>#N/A</v>
      </c>
      <c r="W3236" s="18" t="e">
        <f>VLOOKUP(D3236,Listes!B:C,2,FALSE)</f>
        <v>#N/A</v>
      </c>
    </row>
    <row r="3237" spans="1:23" ht="15.75" customHeight="1">
      <c r="A3237" s="11"/>
      <c r="B3237" s="11"/>
      <c r="C3237" s="11"/>
      <c r="D3237" s="11"/>
      <c r="E3237" s="11"/>
      <c r="F3237" s="11"/>
      <c r="G3237" s="11" t="e">
        <f>VLOOKUP(E3237,TAXONS!B:C,2,FALSE)</f>
        <v>#N/A</v>
      </c>
      <c r="H3237" s="13">
        <f t="shared" si="253"/>
        <v>0</v>
      </c>
      <c r="I3237" s="12" t="e">
        <f t="shared" si="254"/>
        <v>#N/A</v>
      </c>
      <c r="J3237" s="14" t="e">
        <f t="shared" si="255"/>
        <v>#N/A</v>
      </c>
      <c r="K3237" s="15" t="e">
        <f>VLOOKUP(B3237,REGIONS!A:D,4,FALSE)</f>
        <v>#N/A</v>
      </c>
      <c r="L3237" s="19" t="e">
        <f>VLOOKUP(G3237,Sensibilité!$A:$L,12,FALSE)</f>
        <v>#N/A</v>
      </c>
      <c r="M3237" s="19" t="e">
        <f t="shared" si="256"/>
        <v>#N/A</v>
      </c>
      <c r="N3237" s="19" t="e">
        <f t="shared" si="257"/>
        <v>#N/A</v>
      </c>
      <c r="O3237" s="15" t="str">
        <f>IF(D3237=Listes!$B$6,"SWARMING",IF(OR(D3237=Listes!$B$1,D3237=Listes!$B$2,D3237=Listes!$B$5),2,IF(OR(D3237=Listes!$B$3,D3237=Listes!$B$4),1,"erreur colonne D")))</f>
        <v>SWARMING</v>
      </c>
      <c r="P3237" s="15" t="e">
        <f>IF(OR(W3237="Hiver",W3237="Transit"),VLOOKUP(E3237,IC!A:E,4,FALSE),IF(W3237="été",VLOOKUP(E3237,IC!A:E,3,FALSE),"erreur"))</f>
        <v>#N/A</v>
      </c>
      <c r="Q3237" s="15" t="e">
        <f>IF(P3237="NR",0,IF(F3237&lt;5,0,IF(P3237=1,VLOOKUP(F3237,IC!$G$1:$I$8,3,TRUE),
IF(P3237=2,VLOOKUP(F3237,IC!$K$1:$M$8,3,TRUE),
IF(P3237=3,VLOOKUP(F3237,IC!$O$1:$Q$8,3,TRUE),IF(P3237=4,VLOOKUP(F3237,IC!$S$2:$U$9,3,TRUE),
"erreur"))))))</f>
        <v>#N/A</v>
      </c>
      <c r="R3237" s="16" t="e">
        <f>IF(OR(V3237="NA",V3237="Transit",V3237&lt;Listes!$F$1),"non applicable",F3237/V3237)</f>
        <v>#N/A</v>
      </c>
      <c r="S3237" s="16" t="e">
        <f>IF(W3237="Transit","Non applicable",IF(AND(W3237="été",T3237&gt;Listes!F3236),F3237/T3237,IF(AND(W3237="Hiver",Hierarchisation!U3237&gt;Listes!F3236),F3237/U3237,"non applicable")))</f>
        <v>#N/A</v>
      </c>
      <c r="T3237" s="17" t="e">
        <f>IF(K3237="Centre",VLOOKUP(E3237,effectifs_ete,3,FALSE),IF(Hierarchisation!K3237="Grand Nord",VLOOKUP(Hierarchisation!E3237,effectifs_ete,4,FALSE),IF(Hierarchisation!K3237="Nord Est",VLOOKUP(Hierarchisation!E3237,effectifs_ete,5,FALSE),IF(Hierarchisation!K3237="Nord Ouest",VLOOKUP(Hierarchisation!E3237,effectifs_ete,6,FALSE),IF(Hierarchisation!K3237="Sud Est",VLOOKUP(Hierarchisation!E3237,effectifs_ete,7,FALSE),IF(Hierarchisation!K3237="Sud Ouest",VLOOKUP(Hierarchisation!E3237,effectifs_ete,8,FALSE),"Erreur Région"))))))</f>
        <v>#N/A</v>
      </c>
      <c r="U3237" s="17" t="e">
        <f>IF(K3237="Centre",VLOOKUP(E3237,effectifs_hiver,3,FALSE),IF(Hierarchisation!K3237="Grand Nord",VLOOKUP(Hierarchisation!E3237,effectifs_hiver,4,FALSE),IF(Hierarchisation!K3237="Nord Est",VLOOKUP(Hierarchisation!E3237,effectifs_hiver,5,FALSE),IF(Hierarchisation!K3237="Nord Ouest",VLOOKUP(Hierarchisation!E3237,effectifs_hiver,6,FALSE),IF(Hierarchisation!K3237="Sud Est",VLOOKUP(Hierarchisation!E3237,effectifs_hiver,7,FALSE),IF(Hierarchisation!K3237="Sud Ouest",VLOOKUP(Hierarchisation!E3237,effectifs_hiver,8,FALSE),"Erreur Région"))))))</f>
        <v>#N/A</v>
      </c>
      <c r="V3237" s="17" t="e">
        <f>IF(W3237="Transit","Transit",IF(W3237="hiver",VLOOKUP(E3237,'EFFECTIFS Hiver'!$A:$I,9,FALSE),IF(W3237="été",VLOOKUP(E3237,'EFFECTIFS Eté'!$A:$I,9,FALSE),"Erreur saison")))</f>
        <v>#N/A</v>
      </c>
      <c r="W3237" s="18" t="e">
        <f>VLOOKUP(D3237,Listes!B:C,2,FALSE)</f>
        <v>#N/A</v>
      </c>
    </row>
    <row r="3238" spans="1:23" ht="15.75" customHeight="1">
      <c r="A3238" s="11"/>
      <c r="B3238" s="11"/>
      <c r="C3238" s="11"/>
      <c r="D3238" s="11"/>
      <c r="E3238" s="11"/>
      <c r="F3238" s="11"/>
      <c r="G3238" s="11" t="e">
        <f>VLOOKUP(E3238,TAXONS!B:C,2,FALSE)</f>
        <v>#N/A</v>
      </c>
      <c r="H3238" s="13">
        <f t="shared" si="253"/>
        <v>0</v>
      </c>
      <c r="I3238" s="12" t="e">
        <f t="shared" si="254"/>
        <v>#N/A</v>
      </c>
      <c r="J3238" s="14" t="e">
        <f t="shared" si="255"/>
        <v>#N/A</v>
      </c>
      <c r="K3238" s="15" t="e">
        <f>VLOOKUP(B3238,REGIONS!A:D,4,FALSE)</f>
        <v>#N/A</v>
      </c>
      <c r="L3238" s="19" t="e">
        <f>VLOOKUP(G3238,Sensibilité!$A:$L,12,FALSE)</f>
        <v>#N/A</v>
      </c>
      <c r="M3238" s="19" t="e">
        <f t="shared" si="256"/>
        <v>#N/A</v>
      </c>
      <c r="N3238" s="19" t="e">
        <f t="shared" si="257"/>
        <v>#N/A</v>
      </c>
      <c r="O3238" s="15" t="str">
        <f>IF(D3238=Listes!$B$6,"SWARMING",IF(OR(D3238=Listes!$B$1,D3238=Listes!$B$2,D3238=Listes!$B$5),2,IF(OR(D3238=Listes!$B$3,D3238=Listes!$B$4),1,"erreur colonne D")))</f>
        <v>SWARMING</v>
      </c>
      <c r="P3238" s="15" t="e">
        <f>IF(OR(W3238="Hiver",W3238="Transit"),VLOOKUP(E3238,IC!A:E,4,FALSE),IF(W3238="été",VLOOKUP(E3238,IC!A:E,3,FALSE),"erreur"))</f>
        <v>#N/A</v>
      </c>
      <c r="Q3238" s="15" t="e">
        <f>IF(P3238="NR",0,IF(F3238&lt;5,0,IF(P3238=1,VLOOKUP(F3238,IC!$G$1:$I$8,3,TRUE),
IF(P3238=2,VLOOKUP(F3238,IC!$K$1:$M$8,3,TRUE),
IF(P3238=3,VLOOKUP(F3238,IC!$O$1:$Q$8,3,TRUE),IF(P3238=4,VLOOKUP(F3238,IC!$S$2:$U$9,3,TRUE),
"erreur"))))))</f>
        <v>#N/A</v>
      </c>
      <c r="R3238" s="16" t="e">
        <f>IF(OR(V3238="NA",V3238="Transit",V3238&lt;Listes!$F$1),"non applicable",F3238/V3238)</f>
        <v>#N/A</v>
      </c>
      <c r="S3238" s="16" t="e">
        <f>IF(W3238="Transit","Non applicable",IF(AND(W3238="été",T3238&gt;Listes!F3237),F3238/T3238,IF(AND(W3238="Hiver",Hierarchisation!U3238&gt;Listes!F3237),F3238/U3238,"non applicable")))</f>
        <v>#N/A</v>
      </c>
      <c r="T3238" s="17" t="e">
        <f>IF(K3238="Centre",VLOOKUP(E3238,effectifs_ete,3,FALSE),IF(Hierarchisation!K3238="Grand Nord",VLOOKUP(Hierarchisation!E3238,effectifs_ete,4,FALSE),IF(Hierarchisation!K3238="Nord Est",VLOOKUP(Hierarchisation!E3238,effectifs_ete,5,FALSE),IF(Hierarchisation!K3238="Nord Ouest",VLOOKUP(Hierarchisation!E3238,effectifs_ete,6,FALSE),IF(Hierarchisation!K3238="Sud Est",VLOOKUP(Hierarchisation!E3238,effectifs_ete,7,FALSE),IF(Hierarchisation!K3238="Sud Ouest",VLOOKUP(Hierarchisation!E3238,effectifs_ete,8,FALSE),"Erreur Région"))))))</f>
        <v>#N/A</v>
      </c>
      <c r="U3238" s="17" t="e">
        <f>IF(K3238="Centre",VLOOKUP(E3238,effectifs_hiver,3,FALSE),IF(Hierarchisation!K3238="Grand Nord",VLOOKUP(Hierarchisation!E3238,effectifs_hiver,4,FALSE),IF(Hierarchisation!K3238="Nord Est",VLOOKUP(Hierarchisation!E3238,effectifs_hiver,5,FALSE),IF(Hierarchisation!K3238="Nord Ouest",VLOOKUP(Hierarchisation!E3238,effectifs_hiver,6,FALSE),IF(Hierarchisation!K3238="Sud Est",VLOOKUP(Hierarchisation!E3238,effectifs_hiver,7,FALSE),IF(Hierarchisation!K3238="Sud Ouest",VLOOKUP(Hierarchisation!E3238,effectifs_hiver,8,FALSE),"Erreur Région"))))))</f>
        <v>#N/A</v>
      </c>
      <c r="V3238" s="17" t="e">
        <f>IF(W3238="Transit","Transit",IF(W3238="hiver",VLOOKUP(E3238,'EFFECTIFS Hiver'!$A:$I,9,FALSE),IF(W3238="été",VLOOKUP(E3238,'EFFECTIFS Eté'!$A:$I,9,FALSE),"Erreur saison")))</f>
        <v>#N/A</v>
      </c>
      <c r="W3238" s="18" t="e">
        <f>VLOOKUP(D3238,Listes!B:C,2,FALSE)</f>
        <v>#N/A</v>
      </c>
    </row>
    <row r="3239" spans="1:23" ht="15.75" customHeight="1">
      <c r="A3239" s="11"/>
      <c r="B3239" s="11"/>
      <c r="C3239" s="11"/>
      <c r="D3239" s="11"/>
      <c r="E3239" s="11"/>
      <c r="F3239" s="11"/>
      <c r="G3239" s="11" t="e">
        <f>VLOOKUP(E3239,TAXONS!B:C,2,FALSE)</f>
        <v>#N/A</v>
      </c>
      <c r="H3239" s="13">
        <f t="shared" si="253"/>
        <v>0</v>
      </c>
      <c r="I3239" s="12" t="e">
        <f t="shared" si="254"/>
        <v>#N/A</v>
      </c>
      <c r="J3239" s="14" t="e">
        <f t="shared" si="255"/>
        <v>#N/A</v>
      </c>
      <c r="K3239" s="15" t="e">
        <f>VLOOKUP(B3239,REGIONS!A:D,4,FALSE)</f>
        <v>#N/A</v>
      </c>
      <c r="L3239" s="19" t="e">
        <f>VLOOKUP(G3239,Sensibilité!$A:$L,12,FALSE)</f>
        <v>#N/A</v>
      </c>
      <c r="M3239" s="19" t="e">
        <f t="shared" si="256"/>
        <v>#N/A</v>
      </c>
      <c r="N3239" s="19" t="e">
        <f t="shared" si="257"/>
        <v>#N/A</v>
      </c>
      <c r="O3239" s="15" t="str">
        <f>IF(D3239=Listes!$B$6,"SWARMING",IF(OR(D3239=Listes!$B$1,D3239=Listes!$B$2,D3239=Listes!$B$5),2,IF(OR(D3239=Listes!$B$3,D3239=Listes!$B$4),1,"erreur colonne D")))</f>
        <v>SWARMING</v>
      </c>
      <c r="P3239" s="15" t="e">
        <f>IF(OR(W3239="Hiver",W3239="Transit"),VLOOKUP(E3239,IC!A:E,4,FALSE),IF(W3239="été",VLOOKUP(E3239,IC!A:E,3,FALSE),"erreur"))</f>
        <v>#N/A</v>
      </c>
      <c r="Q3239" s="15" t="e">
        <f>IF(P3239="NR",0,IF(F3239&lt;5,0,IF(P3239=1,VLOOKUP(F3239,IC!$G$1:$I$8,3,TRUE),
IF(P3239=2,VLOOKUP(F3239,IC!$K$1:$M$8,3,TRUE),
IF(P3239=3,VLOOKUP(F3239,IC!$O$1:$Q$8,3,TRUE),IF(P3239=4,VLOOKUP(F3239,IC!$S$2:$U$9,3,TRUE),
"erreur"))))))</f>
        <v>#N/A</v>
      </c>
      <c r="R3239" s="16" t="e">
        <f>IF(OR(V3239="NA",V3239="Transit",V3239&lt;Listes!$F$1),"non applicable",F3239/V3239)</f>
        <v>#N/A</v>
      </c>
      <c r="S3239" s="16" t="e">
        <f>IF(W3239="Transit","Non applicable",IF(AND(W3239="été",T3239&gt;Listes!F3238),F3239/T3239,IF(AND(W3239="Hiver",Hierarchisation!U3239&gt;Listes!F3238),F3239/U3239,"non applicable")))</f>
        <v>#N/A</v>
      </c>
      <c r="T3239" s="17" t="e">
        <f>IF(K3239="Centre",VLOOKUP(E3239,effectifs_ete,3,FALSE),IF(Hierarchisation!K3239="Grand Nord",VLOOKUP(Hierarchisation!E3239,effectifs_ete,4,FALSE),IF(Hierarchisation!K3239="Nord Est",VLOOKUP(Hierarchisation!E3239,effectifs_ete,5,FALSE),IF(Hierarchisation!K3239="Nord Ouest",VLOOKUP(Hierarchisation!E3239,effectifs_ete,6,FALSE),IF(Hierarchisation!K3239="Sud Est",VLOOKUP(Hierarchisation!E3239,effectifs_ete,7,FALSE),IF(Hierarchisation!K3239="Sud Ouest",VLOOKUP(Hierarchisation!E3239,effectifs_ete,8,FALSE),"Erreur Région"))))))</f>
        <v>#N/A</v>
      </c>
      <c r="U3239" s="17" t="e">
        <f>IF(K3239="Centre",VLOOKUP(E3239,effectifs_hiver,3,FALSE),IF(Hierarchisation!K3239="Grand Nord",VLOOKUP(Hierarchisation!E3239,effectifs_hiver,4,FALSE),IF(Hierarchisation!K3239="Nord Est",VLOOKUP(Hierarchisation!E3239,effectifs_hiver,5,FALSE),IF(Hierarchisation!K3239="Nord Ouest",VLOOKUP(Hierarchisation!E3239,effectifs_hiver,6,FALSE),IF(Hierarchisation!K3239="Sud Est",VLOOKUP(Hierarchisation!E3239,effectifs_hiver,7,FALSE),IF(Hierarchisation!K3239="Sud Ouest",VLOOKUP(Hierarchisation!E3239,effectifs_hiver,8,FALSE),"Erreur Région"))))))</f>
        <v>#N/A</v>
      </c>
      <c r="V3239" s="17" t="e">
        <f>IF(W3239="Transit","Transit",IF(W3239="hiver",VLOOKUP(E3239,'EFFECTIFS Hiver'!$A:$I,9,FALSE),IF(W3239="été",VLOOKUP(E3239,'EFFECTIFS Eté'!$A:$I,9,FALSE),"Erreur saison")))</f>
        <v>#N/A</v>
      </c>
      <c r="W3239" s="18" t="e">
        <f>VLOOKUP(D3239,Listes!B:C,2,FALSE)</f>
        <v>#N/A</v>
      </c>
    </row>
    <row r="3240" spans="1:23" ht="15.75" customHeight="1">
      <c r="A3240" s="11"/>
      <c r="B3240" s="11"/>
      <c r="C3240" s="11"/>
      <c r="D3240" s="11"/>
      <c r="E3240" s="11"/>
      <c r="F3240" s="11"/>
      <c r="G3240" s="11" t="e">
        <f>VLOOKUP(E3240,TAXONS!B:C,2,FALSE)</f>
        <v>#N/A</v>
      </c>
      <c r="H3240" s="13">
        <f t="shared" si="253"/>
        <v>0</v>
      </c>
      <c r="I3240" s="12" t="e">
        <f t="shared" si="254"/>
        <v>#N/A</v>
      </c>
      <c r="J3240" s="14" t="e">
        <f t="shared" si="255"/>
        <v>#N/A</v>
      </c>
      <c r="K3240" s="15" t="e">
        <f>VLOOKUP(B3240,REGIONS!A:D,4,FALSE)</f>
        <v>#N/A</v>
      </c>
      <c r="L3240" s="19" t="e">
        <f>VLOOKUP(G3240,Sensibilité!$A:$L,12,FALSE)</f>
        <v>#N/A</v>
      </c>
      <c r="M3240" s="19" t="e">
        <f t="shared" si="256"/>
        <v>#N/A</v>
      </c>
      <c r="N3240" s="19" t="e">
        <f t="shared" si="257"/>
        <v>#N/A</v>
      </c>
      <c r="O3240" s="15" t="str">
        <f>IF(D3240=Listes!$B$6,"SWARMING",IF(OR(D3240=Listes!$B$1,D3240=Listes!$B$2,D3240=Listes!$B$5),2,IF(OR(D3240=Listes!$B$3,D3240=Listes!$B$4),1,"erreur colonne D")))</f>
        <v>SWARMING</v>
      </c>
      <c r="P3240" s="15" t="e">
        <f>IF(OR(W3240="Hiver",W3240="Transit"),VLOOKUP(E3240,IC!A:E,4,FALSE),IF(W3240="été",VLOOKUP(E3240,IC!A:E,3,FALSE),"erreur"))</f>
        <v>#N/A</v>
      </c>
      <c r="Q3240" s="15" t="e">
        <f>IF(P3240="NR",0,IF(F3240&lt;5,0,IF(P3240=1,VLOOKUP(F3240,IC!$G$1:$I$8,3,TRUE),
IF(P3240=2,VLOOKUP(F3240,IC!$K$1:$M$8,3,TRUE),
IF(P3240=3,VLOOKUP(F3240,IC!$O$1:$Q$8,3,TRUE),IF(P3240=4,VLOOKUP(F3240,IC!$S$2:$U$9,3,TRUE),
"erreur"))))))</f>
        <v>#N/A</v>
      </c>
      <c r="R3240" s="16" t="e">
        <f>IF(OR(V3240="NA",V3240="Transit",V3240&lt;Listes!$F$1),"non applicable",F3240/V3240)</f>
        <v>#N/A</v>
      </c>
      <c r="S3240" s="16" t="e">
        <f>IF(W3240="Transit","Non applicable",IF(AND(W3240="été",T3240&gt;Listes!F3239),F3240/T3240,IF(AND(W3240="Hiver",Hierarchisation!U3240&gt;Listes!F3239),F3240/U3240,"non applicable")))</f>
        <v>#N/A</v>
      </c>
      <c r="T3240" s="17" t="e">
        <f>IF(K3240="Centre",VLOOKUP(E3240,effectifs_ete,3,FALSE),IF(Hierarchisation!K3240="Grand Nord",VLOOKUP(Hierarchisation!E3240,effectifs_ete,4,FALSE),IF(Hierarchisation!K3240="Nord Est",VLOOKUP(Hierarchisation!E3240,effectifs_ete,5,FALSE),IF(Hierarchisation!K3240="Nord Ouest",VLOOKUP(Hierarchisation!E3240,effectifs_ete,6,FALSE),IF(Hierarchisation!K3240="Sud Est",VLOOKUP(Hierarchisation!E3240,effectifs_ete,7,FALSE),IF(Hierarchisation!K3240="Sud Ouest",VLOOKUP(Hierarchisation!E3240,effectifs_ete,8,FALSE),"Erreur Région"))))))</f>
        <v>#N/A</v>
      </c>
      <c r="U3240" s="17" t="e">
        <f>IF(K3240="Centre",VLOOKUP(E3240,effectifs_hiver,3,FALSE),IF(Hierarchisation!K3240="Grand Nord",VLOOKUP(Hierarchisation!E3240,effectifs_hiver,4,FALSE),IF(Hierarchisation!K3240="Nord Est",VLOOKUP(Hierarchisation!E3240,effectifs_hiver,5,FALSE),IF(Hierarchisation!K3240="Nord Ouest",VLOOKUP(Hierarchisation!E3240,effectifs_hiver,6,FALSE),IF(Hierarchisation!K3240="Sud Est",VLOOKUP(Hierarchisation!E3240,effectifs_hiver,7,FALSE),IF(Hierarchisation!K3240="Sud Ouest",VLOOKUP(Hierarchisation!E3240,effectifs_hiver,8,FALSE),"Erreur Région"))))))</f>
        <v>#N/A</v>
      </c>
      <c r="V3240" s="17" t="e">
        <f>IF(W3240="Transit","Transit",IF(W3240="hiver",VLOOKUP(E3240,'EFFECTIFS Hiver'!$A:$I,9,FALSE),IF(W3240="été",VLOOKUP(E3240,'EFFECTIFS Eté'!$A:$I,9,FALSE),"Erreur saison")))</f>
        <v>#N/A</v>
      </c>
      <c r="W3240" s="18" t="e">
        <f>VLOOKUP(D3240,Listes!B:C,2,FALSE)</f>
        <v>#N/A</v>
      </c>
    </row>
    <row r="3241" spans="1:23" ht="15.75" customHeight="1">
      <c r="A3241" s="11"/>
      <c r="B3241" s="11"/>
      <c r="C3241" s="11"/>
      <c r="D3241" s="11"/>
      <c r="E3241" s="11"/>
      <c r="F3241" s="11"/>
      <c r="G3241" s="11" t="e">
        <f>VLOOKUP(E3241,TAXONS!B:C,2,FALSE)</f>
        <v>#N/A</v>
      </c>
      <c r="H3241" s="13">
        <f t="shared" si="253"/>
        <v>0</v>
      </c>
      <c r="I3241" s="12" t="e">
        <f t="shared" si="254"/>
        <v>#N/A</v>
      </c>
      <c r="J3241" s="14" t="e">
        <f t="shared" si="255"/>
        <v>#N/A</v>
      </c>
      <c r="K3241" s="15" t="e">
        <f>VLOOKUP(B3241,REGIONS!A:D,4,FALSE)</f>
        <v>#N/A</v>
      </c>
      <c r="L3241" s="19" t="e">
        <f>VLOOKUP(G3241,Sensibilité!$A:$L,12,FALSE)</f>
        <v>#N/A</v>
      </c>
      <c r="M3241" s="19" t="e">
        <f t="shared" si="256"/>
        <v>#N/A</v>
      </c>
      <c r="N3241" s="19" t="e">
        <f t="shared" si="257"/>
        <v>#N/A</v>
      </c>
      <c r="O3241" s="15" t="str">
        <f>IF(D3241=Listes!$B$6,"SWARMING",IF(OR(D3241=Listes!$B$1,D3241=Listes!$B$2,D3241=Listes!$B$5),2,IF(OR(D3241=Listes!$B$3,D3241=Listes!$B$4),1,"erreur colonne D")))</f>
        <v>SWARMING</v>
      </c>
      <c r="P3241" s="15" t="e">
        <f>IF(OR(W3241="Hiver",W3241="Transit"),VLOOKUP(E3241,IC!A:E,4,FALSE),IF(W3241="été",VLOOKUP(E3241,IC!A:E,3,FALSE),"erreur"))</f>
        <v>#N/A</v>
      </c>
      <c r="Q3241" s="15" t="e">
        <f>IF(P3241="NR",0,IF(F3241&lt;5,0,IF(P3241=1,VLOOKUP(F3241,IC!$G$1:$I$8,3,TRUE),
IF(P3241=2,VLOOKUP(F3241,IC!$K$1:$M$8,3,TRUE),
IF(P3241=3,VLOOKUP(F3241,IC!$O$1:$Q$8,3,TRUE),IF(P3241=4,VLOOKUP(F3241,IC!$S$2:$U$9,3,TRUE),
"erreur"))))))</f>
        <v>#N/A</v>
      </c>
      <c r="R3241" s="16" t="e">
        <f>IF(OR(V3241="NA",V3241="Transit",V3241&lt;Listes!$F$1),"non applicable",F3241/V3241)</f>
        <v>#N/A</v>
      </c>
      <c r="S3241" s="16" t="e">
        <f>IF(W3241="Transit","Non applicable",IF(AND(W3241="été",T3241&gt;Listes!F3240),F3241/T3241,IF(AND(W3241="Hiver",Hierarchisation!U3241&gt;Listes!F3240),F3241/U3241,"non applicable")))</f>
        <v>#N/A</v>
      </c>
      <c r="T3241" s="17" t="e">
        <f>IF(K3241="Centre",VLOOKUP(E3241,effectifs_ete,3,FALSE),IF(Hierarchisation!K3241="Grand Nord",VLOOKUP(Hierarchisation!E3241,effectifs_ete,4,FALSE),IF(Hierarchisation!K3241="Nord Est",VLOOKUP(Hierarchisation!E3241,effectifs_ete,5,FALSE),IF(Hierarchisation!K3241="Nord Ouest",VLOOKUP(Hierarchisation!E3241,effectifs_ete,6,FALSE),IF(Hierarchisation!K3241="Sud Est",VLOOKUP(Hierarchisation!E3241,effectifs_ete,7,FALSE),IF(Hierarchisation!K3241="Sud Ouest",VLOOKUP(Hierarchisation!E3241,effectifs_ete,8,FALSE),"Erreur Région"))))))</f>
        <v>#N/A</v>
      </c>
      <c r="U3241" s="17" t="e">
        <f>IF(K3241="Centre",VLOOKUP(E3241,effectifs_hiver,3,FALSE),IF(Hierarchisation!K3241="Grand Nord",VLOOKUP(Hierarchisation!E3241,effectifs_hiver,4,FALSE),IF(Hierarchisation!K3241="Nord Est",VLOOKUP(Hierarchisation!E3241,effectifs_hiver,5,FALSE),IF(Hierarchisation!K3241="Nord Ouest",VLOOKUP(Hierarchisation!E3241,effectifs_hiver,6,FALSE),IF(Hierarchisation!K3241="Sud Est",VLOOKUP(Hierarchisation!E3241,effectifs_hiver,7,FALSE),IF(Hierarchisation!K3241="Sud Ouest",VLOOKUP(Hierarchisation!E3241,effectifs_hiver,8,FALSE),"Erreur Région"))))))</f>
        <v>#N/A</v>
      </c>
      <c r="V3241" s="17" t="e">
        <f>IF(W3241="Transit","Transit",IF(W3241="hiver",VLOOKUP(E3241,'EFFECTIFS Hiver'!$A:$I,9,FALSE),IF(W3241="été",VLOOKUP(E3241,'EFFECTIFS Eté'!$A:$I,9,FALSE),"Erreur saison")))</f>
        <v>#N/A</v>
      </c>
      <c r="W3241" s="18" t="e">
        <f>VLOOKUP(D3241,Listes!B:C,2,FALSE)</f>
        <v>#N/A</v>
      </c>
    </row>
    <row r="3242" spans="1:23" ht="15.75" customHeight="1">
      <c r="A3242" s="11"/>
      <c r="B3242" s="11"/>
      <c r="C3242" s="11"/>
      <c r="D3242" s="11"/>
      <c r="E3242" s="11"/>
      <c r="F3242" s="11"/>
      <c r="G3242" s="11" t="e">
        <f>VLOOKUP(E3242,TAXONS!B:C,2,FALSE)</f>
        <v>#N/A</v>
      </c>
      <c r="H3242" s="13">
        <f t="shared" si="253"/>
        <v>0</v>
      </c>
      <c r="I3242" s="12" t="e">
        <f t="shared" si="254"/>
        <v>#N/A</v>
      </c>
      <c r="J3242" s="14" t="e">
        <f t="shared" si="255"/>
        <v>#N/A</v>
      </c>
      <c r="K3242" s="15" t="e">
        <f>VLOOKUP(B3242,REGIONS!A:D,4,FALSE)</f>
        <v>#N/A</v>
      </c>
      <c r="L3242" s="19" t="e">
        <f>VLOOKUP(G3242,Sensibilité!$A:$L,12,FALSE)</f>
        <v>#N/A</v>
      </c>
      <c r="M3242" s="19" t="e">
        <f t="shared" si="256"/>
        <v>#N/A</v>
      </c>
      <c r="N3242" s="19" t="e">
        <f t="shared" si="257"/>
        <v>#N/A</v>
      </c>
      <c r="O3242" s="15" t="str">
        <f>IF(D3242=Listes!$B$6,"SWARMING",IF(OR(D3242=Listes!$B$1,D3242=Listes!$B$2,D3242=Listes!$B$5),2,IF(OR(D3242=Listes!$B$3,D3242=Listes!$B$4),1,"erreur colonne D")))</f>
        <v>SWARMING</v>
      </c>
      <c r="P3242" s="15" t="e">
        <f>IF(OR(W3242="Hiver",W3242="Transit"),VLOOKUP(E3242,IC!A:E,4,FALSE),IF(W3242="été",VLOOKUP(E3242,IC!A:E,3,FALSE),"erreur"))</f>
        <v>#N/A</v>
      </c>
      <c r="Q3242" s="15" t="e">
        <f>IF(P3242="NR",0,IF(F3242&lt;5,0,IF(P3242=1,VLOOKUP(F3242,IC!$G$1:$I$8,3,TRUE),
IF(P3242=2,VLOOKUP(F3242,IC!$K$1:$M$8,3,TRUE),
IF(P3242=3,VLOOKUP(F3242,IC!$O$1:$Q$8,3,TRUE),IF(P3242=4,VLOOKUP(F3242,IC!$S$2:$U$9,3,TRUE),
"erreur"))))))</f>
        <v>#N/A</v>
      </c>
      <c r="R3242" s="16" t="e">
        <f>IF(OR(V3242="NA",V3242="Transit",V3242&lt;Listes!$F$1),"non applicable",F3242/V3242)</f>
        <v>#N/A</v>
      </c>
      <c r="S3242" s="16" t="e">
        <f>IF(W3242="Transit","Non applicable",IF(AND(W3242="été",T3242&gt;Listes!F3241),F3242/T3242,IF(AND(W3242="Hiver",Hierarchisation!U3242&gt;Listes!F3241),F3242/U3242,"non applicable")))</f>
        <v>#N/A</v>
      </c>
      <c r="T3242" s="17" t="e">
        <f>IF(K3242="Centre",VLOOKUP(E3242,effectifs_ete,3,FALSE),IF(Hierarchisation!K3242="Grand Nord",VLOOKUP(Hierarchisation!E3242,effectifs_ete,4,FALSE),IF(Hierarchisation!K3242="Nord Est",VLOOKUP(Hierarchisation!E3242,effectifs_ete,5,FALSE),IF(Hierarchisation!K3242="Nord Ouest",VLOOKUP(Hierarchisation!E3242,effectifs_ete,6,FALSE),IF(Hierarchisation!K3242="Sud Est",VLOOKUP(Hierarchisation!E3242,effectifs_ete,7,FALSE),IF(Hierarchisation!K3242="Sud Ouest",VLOOKUP(Hierarchisation!E3242,effectifs_ete,8,FALSE),"Erreur Région"))))))</f>
        <v>#N/A</v>
      </c>
      <c r="U3242" s="17" t="e">
        <f>IF(K3242="Centre",VLOOKUP(E3242,effectifs_hiver,3,FALSE),IF(Hierarchisation!K3242="Grand Nord",VLOOKUP(Hierarchisation!E3242,effectifs_hiver,4,FALSE),IF(Hierarchisation!K3242="Nord Est",VLOOKUP(Hierarchisation!E3242,effectifs_hiver,5,FALSE),IF(Hierarchisation!K3242="Nord Ouest",VLOOKUP(Hierarchisation!E3242,effectifs_hiver,6,FALSE),IF(Hierarchisation!K3242="Sud Est",VLOOKUP(Hierarchisation!E3242,effectifs_hiver,7,FALSE),IF(Hierarchisation!K3242="Sud Ouest",VLOOKUP(Hierarchisation!E3242,effectifs_hiver,8,FALSE),"Erreur Région"))))))</f>
        <v>#N/A</v>
      </c>
      <c r="V3242" s="17" t="e">
        <f>IF(W3242="Transit","Transit",IF(W3242="hiver",VLOOKUP(E3242,'EFFECTIFS Hiver'!$A:$I,9,FALSE),IF(W3242="été",VLOOKUP(E3242,'EFFECTIFS Eté'!$A:$I,9,FALSE),"Erreur saison")))</f>
        <v>#N/A</v>
      </c>
      <c r="W3242" s="18" t="e">
        <f>VLOOKUP(D3242,Listes!B:C,2,FALSE)</f>
        <v>#N/A</v>
      </c>
    </row>
    <row r="3243" spans="1:23" ht="15.75" customHeight="1">
      <c r="A3243" s="11"/>
      <c r="B3243" s="11"/>
      <c r="C3243" s="11"/>
      <c r="D3243" s="11"/>
      <c r="E3243" s="11"/>
      <c r="F3243" s="11"/>
      <c r="G3243" s="11" t="e">
        <f>VLOOKUP(E3243,TAXONS!B:C,2,FALSE)</f>
        <v>#N/A</v>
      </c>
      <c r="H3243" s="13">
        <f t="shared" si="253"/>
        <v>0</v>
      </c>
      <c r="I3243" s="12" t="e">
        <f t="shared" si="254"/>
        <v>#N/A</v>
      </c>
      <c r="J3243" s="14" t="e">
        <f t="shared" si="255"/>
        <v>#N/A</v>
      </c>
      <c r="K3243" s="15" t="e">
        <f>VLOOKUP(B3243,REGIONS!A:D,4,FALSE)</f>
        <v>#N/A</v>
      </c>
      <c r="L3243" s="19" t="e">
        <f>VLOOKUP(G3243,Sensibilité!$A:$L,12,FALSE)</f>
        <v>#N/A</v>
      </c>
      <c r="M3243" s="19" t="e">
        <f t="shared" si="256"/>
        <v>#N/A</v>
      </c>
      <c r="N3243" s="19" t="e">
        <f t="shared" si="257"/>
        <v>#N/A</v>
      </c>
      <c r="O3243" s="15" t="str">
        <f>IF(D3243=Listes!$B$6,"SWARMING",IF(OR(D3243=Listes!$B$1,D3243=Listes!$B$2,D3243=Listes!$B$5),2,IF(OR(D3243=Listes!$B$3,D3243=Listes!$B$4),1,"erreur colonne D")))</f>
        <v>SWARMING</v>
      </c>
      <c r="P3243" s="15" t="e">
        <f>IF(OR(W3243="Hiver",W3243="Transit"),VLOOKUP(E3243,IC!A:E,4,FALSE),IF(W3243="été",VLOOKUP(E3243,IC!A:E,3,FALSE),"erreur"))</f>
        <v>#N/A</v>
      </c>
      <c r="Q3243" s="15" t="e">
        <f>IF(P3243="NR",0,IF(F3243&lt;5,0,IF(P3243=1,VLOOKUP(F3243,IC!$G$1:$I$8,3,TRUE),
IF(P3243=2,VLOOKUP(F3243,IC!$K$1:$M$8,3,TRUE),
IF(P3243=3,VLOOKUP(F3243,IC!$O$1:$Q$8,3,TRUE),IF(P3243=4,VLOOKUP(F3243,IC!$S$2:$U$9,3,TRUE),
"erreur"))))))</f>
        <v>#N/A</v>
      </c>
      <c r="R3243" s="16" t="e">
        <f>IF(OR(V3243="NA",V3243="Transit",V3243&lt;Listes!$F$1),"non applicable",F3243/V3243)</f>
        <v>#N/A</v>
      </c>
      <c r="S3243" s="16" t="e">
        <f>IF(W3243="Transit","Non applicable",IF(AND(W3243="été",T3243&gt;Listes!F3242),F3243/T3243,IF(AND(W3243="Hiver",Hierarchisation!U3243&gt;Listes!F3242),F3243/U3243,"non applicable")))</f>
        <v>#N/A</v>
      </c>
      <c r="T3243" s="17" t="e">
        <f>IF(K3243="Centre",VLOOKUP(E3243,effectifs_ete,3,FALSE),IF(Hierarchisation!K3243="Grand Nord",VLOOKUP(Hierarchisation!E3243,effectifs_ete,4,FALSE),IF(Hierarchisation!K3243="Nord Est",VLOOKUP(Hierarchisation!E3243,effectifs_ete,5,FALSE),IF(Hierarchisation!K3243="Nord Ouest",VLOOKUP(Hierarchisation!E3243,effectifs_ete,6,FALSE),IF(Hierarchisation!K3243="Sud Est",VLOOKUP(Hierarchisation!E3243,effectifs_ete,7,FALSE),IF(Hierarchisation!K3243="Sud Ouest",VLOOKUP(Hierarchisation!E3243,effectifs_ete,8,FALSE),"Erreur Région"))))))</f>
        <v>#N/A</v>
      </c>
      <c r="U3243" s="17" t="e">
        <f>IF(K3243="Centre",VLOOKUP(E3243,effectifs_hiver,3,FALSE),IF(Hierarchisation!K3243="Grand Nord",VLOOKUP(Hierarchisation!E3243,effectifs_hiver,4,FALSE),IF(Hierarchisation!K3243="Nord Est",VLOOKUP(Hierarchisation!E3243,effectifs_hiver,5,FALSE),IF(Hierarchisation!K3243="Nord Ouest",VLOOKUP(Hierarchisation!E3243,effectifs_hiver,6,FALSE),IF(Hierarchisation!K3243="Sud Est",VLOOKUP(Hierarchisation!E3243,effectifs_hiver,7,FALSE),IF(Hierarchisation!K3243="Sud Ouest",VLOOKUP(Hierarchisation!E3243,effectifs_hiver,8,FALSE),"Erreur Région"))))))</f>
        <v>#N/A</v>
      </c>
      <c r="V3243" s="17" t="e">
        <f>IF(W3243="Transit","Transit",IF(W3243="hiver",VLOOKUP(E3243,'EFFECTIFS Hiver'!$A:$I,9,FALSE),IF(W3243="été",VLOOKUP(E3243,'EFFECTIFS Eté'!$A:$I,9,FALSE),"Erreur saison")))</f>
        <v>#N/A</v>
      </c>
      <c r="W3243" s="18" t="e">
        <f>VLOOKUP(D3243,Listes!B:C,2,FALSE)</f>
        <v>#N/A</v>
      </c>
    </row>
    <row r="3244" spans="1:23" ht="15.75" customHeight="1">
      <c r="A3244" s="11"/>
      <c r="B3244" s="11"/>
      <c r="C3244" s="11"/>
      <c r="D3244" s="11"/>
      <c r="E3244" s="11"/>
      <c r="F3244" s="11"/>
      <c r="G3244" s="11" t="e">
        <f>VLOOKUP(E3244,TAXONS!B:C,2,FALSE)</f>
        <v>#N/A</v>
      </c>
      <c r="H3244" s="13">
        <f t="shared" si="253"/>
        <v>0</v>
      </c>
      <c r="I3244" s="12" t="e">
        <f t="shared" si="254"/>
        <v>#N/A</v>
      </c>
      <c r="J3244" s="14" t="e">
        <f t="shared" si="255"/>
        <v>#N/A</v>
      </c>
      <c r="K3244" s="15" t="e">
        <f>VLOOKUP(B3244,REGIONS!A:D,4,FALSE)</f>
        <v>#N/A</v>
      </c>
      <c r="L3244" s="19" t="e">
        <f>VLOOKUP(G3244,Sensibilité!$A:$L,12,FALSE)</f>
        <v>#N/A</v>
      </c>
      <c r="M3244" s="19" t="e">
        <f t="shared" si="256"/>
        <v>#N/A</v>
      </c>
      <c r="N3244" s="19" t="e">
        <f t="shared" si="257"/>
        <v>#N/A</v>
      </c>
      <c r="O3244" s="15" t="str">
        <f>IF(D3244=Listes!$B$6,"SWARMING",IF(OR(D3244=Listes!$B$1,D3244=Listes!$B$2,D3244=Listes!$B$5),2,IF(OR(D3244=Listes!$B$3,D3244=Listes!$B$4),1,"erreur colonne D")))</f>
        <v>SWARMING</v>
      </c>
      <c r="P3244" s="15" t="e">
        <f>IF(OR(W3244="Hiver",W3244="Transit"),VLOOKUP(E3244,IC!A:E,4,FALSE),IF(W3244="été",VLOOKUP(E3244,IC!A:E,3,FALSE),"erreur"))</f>
        <v>#N/A</v>
      </c>
      <c r="Q3244" s="15" t="e">
        <f>IF(P3244="NR",0,IF(F3244&lt;5,0,IF(P3244=1,VLOOKUP(F3244,IC!$G$1:$I$8,3,TRUE),
IF(P3244=2,VLOOKUP(F3244,IC!$K$1:$M$8,3,TRUE),
IF(P3244=3,VLOOKUP(F3244,IC!$O$1:$Q$8,3,TRUE),IF(P3244=4,VLOOKUP(F3244,IC!$S$2:$U$9,3,TRUE),
"erreur"))))))</f>
        <v>#N/A</v>
      </c>
      <c r="R3244" s="16" t="e">
        <f>IF(OR(V3244="NA",V3244="Transit",V3244&lt;Listes!$F$1),"non applicable",F3244/V3244)</f>
        <v>#N/A</v>
      </c>
      <c r="S3244" s="16" t="e">
        <f>IF(W3244="Transit","Non applicable",IF(AND(W3244="été",T3244&gt;Listes!F3243),F3244/T3244,IF(AND(W3244="Hiver",Hierarchisation!U3244&gt;Listes!F3243),F3244/U3244,"non applicable")))</f>
        <v>#N/A</v>
      </c>
      <c r="T3244" s="17" t="e">
        <f>IF(K3244="Centre",VLOOKUP(E3244,effectifs_ete,3,FALSE),IF(Hierarchisation!K3244="Grand Nord",VLOOKUP(Hierarchisation!E3244,effectifs_ete,4,FALSE),IF(Hierarchisation!K3244="Nord Est",VLOOKUP(Hierarchisation!E3244,effectifs_ete,5,FALSE),IF(Hierarchisation!K3244="Nord Ouest",VLOOKUP(Hierarchisation!E3244,effectifs_ete,6,FALSE),IF(Hierarchisation!K3244="Sud Est",VLOOKUP(Hierarchisation!E3244,effectifs_ete,7,FALSE),IF(Hierarchisation!K3244="Sud Ouest",VLOOKUP(Hierarchisation!E3244,effectifs_ete,8,FALSE),"Erreur Région"))))))</f>
        <v>#N/A</v>
      </c>
      <c r="U3244" s="17" t="e">
        <f>IF(K3244="Centre",VLOOKUP(E3244,effectifs_hiver,3,FALSE),IF(Hierarchisation!K3244="Grand Nord",VLOOKUP(Hierarchisation!E3244,effectifs_hiver,4,FALSE),IF(Hierarchisation!K3244="Nord Est",VLOOKUP(Hierarchisation!E3244,effectifs_hiver,5,FALSE),IF(Hierarchisation!K3244="Nord Ouest",VLOOKUP(Hierarchisation!E3244,effectifs_hiver,6,FALSE),IF(Hierarchisation!K3244="Sud Est",VLOOKUP(Hierarchisation!E3244,effectifs_hiver,7,FALSE),IF(Hierarchisation!K3244="Sud Ouest",VLOOKUP(Hierarchisation!E3244,effectifs_hiver,8,FALSE),"Erreur Région"))))))</f>
        <v>#N/A</v>
      </c>
      <c r="V3244" s="17" t="e">
        <f>IF(W3244="Transit","Transit",IF(W3244="hiver",VLOOKUP(E3244,'EFFECTIFS Hiver'!$A:$I,9,FALSE),IF(W3244="été",VLOOKUP(E3244,'EFFECTIFS Eté'!$A:$I,9,FALSE),"Erreur saison")))</f>
        <v>#N/A</v>
      </c>
      <c r="W3244" s="18" t="e">
        <f>VLOOKUP(D3244,Listes!B:C,2,FALSE)</f>
        <v>#N/A</v>
      </c>
    </row>
    <row r="3245" spans="1:23" ht="15.75" customHeight="1">
      <c r="A3245" s="11"/>
      <c r="B3245" s="11"/>
      <c r="C3245" s="11"/>
      <c r="D3245" s="11"/>
      <c r="E3245" s="11"/>
      <c r="F3245" s="11"/>
      <c r="G3245" s="11" t="e">
        <f>VLOOKUP(E3245,TAXONS!B:C,2,FALSE)</f>
        <v>#N/A</v>
      </c>
      <c r="H3245" s="13">
        <f t="shared" si="253"/>
        <v>0</v>
      </c>
      <c r="I3245" s="12" t="e">
        <f t="shared" si="254"/>
        <v>#N/A</v>
      </c>
      <c r="J3245" s="14" t="e">
        <f t="shared" si="255"/>
        <v>#N/A</v>
      </c>
      <c r="K3245" s="15" t="e">
        <f>VLOOKUP(B3245,REGIONS!A:D,4,FALSE)</f>
        <v>#N/A</v>
      </c>
      <c r="L3245" s="19" t="e">
        <f>VLOOKUP(G3245,Sensibilité!$A:$L,12,FALSE)</f>
        <v>#N/A</v>
      </c>
      <c r="M3245" s="19" t="e">
        <f t="shared" si="256"/>
        <v>#N/A</v>
      </c>
      <c r="N3245" s="19" t="e">
        <f t="shared" si="257"/>
        <v>#N/A</v>
      </c>
      <c r="O3245" s="15" t="str">
        <f>IF(D3245=Listes!$B$6,"SWARMING",IF(OR(D3245=Listes!$B$1,D3245=Listes!$B$2,D3245=Listes!$B$5),2,IF(OR(D3245=Listes!$B$3,D3245=Listes!$B$4),1,"erreur colonne D")))</f>
        <v>SWARMING</v>
      </c>
      <c r="P3245" s="15" t="e">
        <f>IF(OR(W3245="Hiver",W3245="Transit"),VLOOKUP(E3245,IC!A:E,4,FALSE),IF(W3245="été",VLOOKUP(E3245,IC!A:E,3,FALSE),"erreur"))</f>
        <v>#N/A</v>
      </c>
      <c r="Q3245" s="15" t="e">
        <f>IF(P3245="NR",0,IF(F3245&lt;5,0,IF(P3245=1,VLOOKUP(F3245,IC!$G$1:$I$8,3,TRUE),
IF(P3245=2,VLOOKUP(F3245,IC!$K$1:$M$8,3,TRUE),
IF(P3245=3,VLOOKUP(F3245,IC!$O$1:$Q$8,3,TRUE),IF(P3245=4,VLOOKUP(F3245,IC!$S$2:$U$9,3,TRUE),
"erreur"))))))</f>
        <v>#N/A</v>
      </c>
      <c r="R3245" s="16" t="e">
        <f>IF(OR(V3245="NA",V3245="Transit",V3245&lt;Listes!$F$1),"non applicable",F3245/V3245)</f>
        <v>#N/A</v>
      </c>
      <c r="S3245" s="16" t="e">
        <f>IF(W3245="Transit","Non applicable",IF(AND(W3245="été",T3245&gt;Listes!F3244),F3245/T3245,IF(AND(W3245="Hiver",Hierarchisation!U3245&gt;Listes!F3244),F3245/U3245,"non applicable")))</f>
        <v>#N/A</v>
      </c>
      <c r="T3245" s="17" t="e">
        <f>IF(K3245="Centre",VLOOKUP(E3245,effectifs_ete,3,FALSE),IF(Hierarchisation!K3245="Grand Nord",VLOOKUP(Hierarchisation!E3245,effectifs_ete,4,FALSE),IF(Hierarchisation!K3245="Nord Est",VLOOKUP(Hierarchisation!E3245,effectifs_ete,5,FALSE),IF(Hierarchisation!K3245="Nord Ouest",VLOOKUP(Hierarchisation!E3245,effectifs_ete,6,FALSE),IF(Hierarchisation!K3245="Sud Est",VLOOKUP(Hierarchisation!E3245,effectifs_ete,7,FALSE),IF(Hierarchisation!K3245="Sud Ouest",VLOOKUP(Hierarchisation!E3245,effectifs_ete,8,FALSE),"Erreur Région"))))))</f>
        <v>#N/A</v>
      </c>
      <c r="U3245" s="17" t="e">
        <f>IF(K3245="Centre",VLOOKUP(E3245,effectifs_hiver,3,FALSE),IF(Hierarchisation!K3245="Grand Nord",VLOOKUP(Hierarchisation!E3245,effectifs_hiver,4,FALSE),IF(Hierarchisation!K3245="Nord Est",VLOOKUP(Hierarchisation!E3245,effectifs_hiver,5,FALSE),IF(Hierarchisation!K3245="Nord Ouest",VLOOKUP(Hierarchisation!E3245,effectifs_hiver,6,FALSE),IF(Hierarchisation!K3245="Sud Est",VLOOKUP(Hierarchisation!E3245,effectifs_hiver,7,FALSE),IF(Hierarchisation!K3245="Sud Ouest",VLOOKUP(Hierarchisation!E3245,effectifs_hiver,8,FALSE),"Erreur Région"))))))</f>
        <v>#N/A</v>
      </c>
      <c r="V3245" s="17" t="e">
        <f>IF(W3245="Transit","Transit",IF(W3245="hiver",VLOOKUP(E3245,'EFFECTIFS Hiver'!$A:$I,9,FALSE),IF(W3245="été",VLOOKUP(E3245,'EFFECTIFS Eté'!$A:$I,9,FALSE),"Erreur saison")))</f>
        <v>#N/A</v>
      </c>
      <c r="W3245" s="18" t="e">
        <f>VLOOKUP(D3245,Listes!B:C,2,FALSE)</f>
        <v>#N/A</v>
      </c>
    </row>
    <row r="3246" spans="1:23" ht="15.75" customHeight="1">
      <c r="A3246" s="11"/>
      <c r="B3246" s="11"/>
      <c r="C3246" s="11"/>
      <c r="D3246" s="11"/>
      <c r="E3246" s="11"/>
      <c r="F3246" s="11"/>
      <c r="G3246" s="11" t="e">
        <f>VLOOKUP(E3246,TAXONS!B:C,2,FALSE)</f>
        <v>#N/A</v>
      </c>
      <c r="H3246" s="13">
        <f t="shared" si="253"/>
        <v>0</v>
      </c>
      <c r="I3246" s="12" t="e">
        <f t="shared" si="254"/>
        <v>#N/A</v>
      </c>
      <c r="J3246" s="14" t="e">
        <f t="shared" si="255"/>
        <v>#N/A</v>
      </c>
      <c r="K3246" s="15" t="e">
        <f>VLOOKUP(B3246,REGIONS!A:D,4,FALSE)</f>
        <v>#N/A</v>
      </c>
      <c r="L3246" s="19" t="e">
        <f>VLOOKUP(G3246,Sensibilité!$A:$L,12,FALSE)</f>
        <v>#N/A</v>
      </c>
      <c r="M3246" s="19" t="e">
        <f t="shared" si="256"/>
        <v>#N/A</v>
      </c>
      <c r="N3246" s="19" t="e">
        <f t="shared" si="257"/>
        <v>#N/A</v>
      </c>
      <c r="O3246" s="15" t="str">
        <f>IF(D3246=Listes!$B$6,"SWARMING",IF(OR(D3246=Listes!$B$1,D3246=Listes!$B$2,D3246=Listes!$B$5),2,IF(OR(D3246=Listes!$B$3,D3246=Listes!$B$4),1,"erreur colonne D")))</f>
        <v>SWARMING</v>
      </c>
      <c r="P3246" s="15" t="e">
        <f>IF(OR(W3246="Hiver",W3246="Transit"),VLOOKUP(E3246,IC!A:E,4,FALSE),IF(W3246="été",VLOOKUP(E3246,IC!A:E,3,FALSE),"erreur"))</f>
        <v>#N/A</v>
      </c>
      <c r="Q3246" s="15" t="e">
        <f>IF(P3246="NR",0,IF(F3246&lt;5,0,IF(P3246=1,VLOOKUP(F3246,IC!$G$1:$I$8,3,TRUE),
IF(P3246=2,VLOOKUP(F3246,IC!$K$1:$M$8,3,TRUE),
IF(P3246=3,VLOOKUP(F3246,IC!$O$1:$Q$8,3,TRUE),IF(P3246=4,VLOOKUP(F3246,IC!$S$2:$U$9,3,TRUE),
"erreur"))))))</f>
        <v>#N/A</v>
      </c>
      <c r="R3246" s="16" t="e">
        <f>IF(OR(V3246="NA",V3246="Transit",V3246&lt;Listes!$F$1),"non applicable",F3246/V3246)</f>
        <v>#N/A</v>
      </c>
      <c r="S3246" s="16" t="e">
        <f>IF(W3246="Transit","Non applicable",IF(AND(W3246="été",T3246&gt;Listes!F3245),F3246/T3246,IF(AND(W3246="Hiver",Hierarchisation!U3246&gt;Listes!F3245),F3246/U3246,"non applicable")))</f>
        <v>#N/A</v>
      </c>
      <c r="T3246" s="17" t="e">
        <f>IF(K3246="Centre",VLOOKUP(E3246,effectifs_ete,3,FALSE),IF(Hierarchisation!K3246="Grand Nord",VLOOKUP(Hierarchisation!E3246,effectifs_ete,4,FALSE),IF(Hierarchisation!K3246="Nord Est",VLOOKUP(Hierarchisation!E3246,effectifs_ete,5,FALSE),IF(Hierarchisation!K3246="Nord Ouest",VLOOKUP(Hierarchisation!E3246,effectifs_ete,6,FALSE),IF(Hierarchisation!K3246="Sud Est",VLOOKUP(Hierarchisation!E3246,effectifs_ete,7,FALSE),IF(Hierarchisation!K3246="Sud Ouest",VLOOKUP(Hierarchisation!E3246,effectifs_ete,8,FALSE),"Erreur Région"))))))</f>
        <v>#N/A</v>
      </c>
      <c r="U3246" s="17" t="e">
        <f>IF(K3246="Centre",VLOOKUP(E3246,effectifs_hiver,3,FALSE),IF(Hierarchisation!K3246="Grand Nord",VLOOKUP(Hierarchisation!E3246,effectifs_hiver,4,FALSE),IF(Hierarchisation!K3246="Nord Est",VLOOKUP(Hierarchisation!E3246,effectifs_hiver,5,FALSE),IF(Hierarchisation!K3246="Nord Ouest",VLOOKUP(Hierarchisation!E3246,effectifs_hiver,6,FALSE),IF(Hierarchisation!K3246="Sud Est",VLOOKUP(Hierarchisation!E3246,effectifs_hiver,7,FALSE),IF(Hierarchisation!K3246="Sud Ouest",VLOOKUP(Hierarchisation!E3246,effectifs_hiver,8,FALSE),"Erreur Région"))))))</f>
        <v>#N/A</v>
      </c>
      <c r="V3246" s="17" t="e">
        <f>IF(W3246="Transit","Transit",IF(W3246="hiver",VLOOKUP(E3246,'EFFECTIFS Hiver'!$A:$I,9,FALSE),IF(W3246="été",VLOOKUP(E3246,'EFFECTIFS Eté'!$A:$I,9,FALSE),"Erreur saison")))</f>
        <v>#N/A</v>
      </c>
      <c r="W3246" s="18" t="e">
        <f>VLOOKUP(D3246,Listes!B:C,2,FALSE)</f>
        <v>#N/A</v>
      </c>
    </row>
    <row r="3247" spans="1:23" ht="15.75" customHeight="1">
      <c r="A3247" s="11"/>
      <c r="B3247" s="11"/>
      <c r="C3247" s="11"/>
      <c r="D3247" s="11"/>
      <c r="E3247" s="11"/>
      <c r="F3247" s="11"/>
      <c r="G3247" s="11" t="e">
        <f>VLOOKUP(E3247,TAXONS!B:C,2,FALSE)</f>
        <v>#N/A</v>
      </c>
      <c r="H3247" s="13">
        <f t="shared" si="253"/>
        <v>0</v>
      </c>
      <c r="I3247" s="12" t="e">
        <f t="shared" si="254"/>
        <v>#N/A</v>
      </c>
      <c r="J3247" s="14" t="e">
        <f t="shared" si="255"/>
        <v>#N/A</v>
      </c>
      <c r="K3247" s="15" t="e">
        <f>VLOOKUP(B3247,REGIONS!A:D,4,FALSE)</f>
        <v>#N/A</v>
      </c>
      <c r="L3247" s="19" t="e">
        <f>VLOOKUP(G3247,Sensibilité!$A:$L,12,FALSE)</f>
        <v>#N/A</v>
      </c>
      <c r="M3247" s="19" t="e">
        <f t="shared" si="256"/>
        <v>#N/A</v>
      </c>
      <c r="N3247" s="19" t="e">
        <f t="shared" si="257"/>
        <v>#N/A</v>
      </c>
      <c r="O3247" s="15" t="str">
        <f>IF(D3247=Listes!$B$6,"SWARMING",IF(OR(D3247=Listes!$B$1,D3247=Listes!$B$2,D3247=Listes!$B$5),2,IF(OR(D3247=Listes!$B$3,D3247=Listes!$B$4),1,"erreur colonne D")))</f>
        <v>SWARMING</v>
      </c>
      <c r="P3247" s="15" t="e">
        <f>IF(OR(W3247="Hiver",W3247="Transit"),VLOOKUP(E3247,IC!A:E,4,FALSE),IF(W3247="été",VLOOKUP(E3247,IC!A:E,3,FALSE),"erreur"))</f>
        <v>#N/A</v>
      </c>
      <c r="Q3247" s="15" t="e">
        <f>IF(P3247="NR",0,IF(F3247&lt;5,0,IF(P3247=1,VLOOKUP(F3247,IC!$G$1:$I$8,3,TRUE),
IF(P3247=2,VLOOKUP(F3247,IC!$K$1:$M$8,3,TRUE),
IF(P3247=3,VLOOKUP(F3247,IC!$O$1:$Q$8,3,TRUE),IF(P3247=4,VLOOKUP(F3247,IC!$S$2:$U$9,3,TRUE),
"erreur"))))))</f>
        <v>#N/A</v>
      </c>
      <c r="R3247" s="16" t="e">
        <f>IF(OR(V3247="NA",V3247="Transit",V3247&lt;Listes!$F$1),"non applicable",F3247/V3247)</f>
        <v>#N/A</v>
      </c>
      <c r="S3247" s="16" t="e">
        <f>IF(W3247="Transit","Non applicable",IF(AND(W3247="été",T3247&gt;Listes!F3246),F3247/T3247,IF(AND(W3247="Hiver",Hierarchisation!U3247&gt;Listes!F3246),F3247/U3247,"non applicable")))</f>
        <v>#N/A</v>
      </c>
      <c r="T3247" s="17" t="e">
        <f>IF(K3247="Centre",VLOOKUP(E3247,effectifs_ete,3,FALSE),IF(Hierarchisation!K3247="Grand Nord",VLOOKUP(Hierarchisation!E3247,effectifs_ete,4,FALSE),IF(Hierarchisation!K3247="Nord Est",VLOOKUP(Hierarchisation!E3247,effectifs_ete,5,FALSE),IF(Hierarchisation!K3247="Nord Ouest",VLOOKUP(Hierarchisation!E3247,effectifs_ete,6,FALSE),IF(Hierarchisation!K3247="Sud Est",VLOOKUP(Hierarchisation!E3247,effectifs_ete,7,FALSE),IF(Hierarchisation!K3247="Sud Ouest",VLOOKUP(Hierarchisation!E3247,effectifs_ete,8,FALSE),"Erreur Région"))))))</f>
        <v>#N/A</v>
      </c>
      <c r="U3247" s="17" t="e">
        <f>IF(K3247="Centre",VLOOKUP(E3247,effectifs_hiver,3,FALSE),IF(Hierarchisation!K3247="Grand Nord",VLOOKUP(Hierarchisation!E3247,effectifs_hiver,4,FALSE),IF(Hierarchisation!K3247="Nord Est",VLOOKUP(Hierarchisation!E3247,effectifs_hiver,5,FALSE),IF(Hierarchisation!K3247="Nord Ouest",VLOOKUP(Hierarchisation!E3247,effectifs_hiver,6,FALSE),IF(Hierarchisation!K3247="Sud Est",VLOOKUP(Hierarchisation!E3247,effectifs_hiver,7,FALSE),IF(Hierarchisation!K3247="Sud Ouest",VLOOKUP(Hierarchisation!E3247,effectifs_hiver,8,FALSE),"Erreur Région"))))))</f>
        <v>#N/A</v>
      </c>
      <c r="V3247" s="17" t="e">
        <f>IF(W3247="Transit","Transit",IF(W3247="hiver",VLOOKUP(E3247,'EFFECTIFS Hiver'!$A:$I,9,FALSE),IF(W3247="été",VLOOKUP(E3247,'EFFECTIFS Eté'!$A:$I,9,FALSE),"Erreur saison")))</f>
        <v>#N/A</v>
      </c>
      <c r="W3247" s="18" t="e">
        <f>VLOOKUP(D3247,Listes!B:C,2,FALSE)</f>
        <v>#N/A</v>
      </c>
    </row>
    <row r="3248" spans="1:23" ht="15.75" customHeight="1">
      <c r="A3248" s="11"/>
      <c r="B3248" s="11"/>
      <c r="C3248" s="11"/>
      <c r="D3248" s="11"/>
      <c r="E3248" s="11"/>
      <c r="F3248" s="11"/>
      <c r="G3248" s="11" t="e">
        <f>VLOOKUP(E3248,TAXONS!B:C,2,FALSE)</f>
        <v>#N/A</v>
      </c>
      <c r="H3248" s="13">
        <f t="shared" si="253"/>
        <v>0</v>
      </c>
      <c r="I3248" s="12" t="e">
        <f t="shared" si="254"/>
        <v>#N/A</v>
      </c>
      <c r="J3248" s="14" t="e">
        <f t="shared" si="255"/>
        <v>#N/A</v>
      </c>
      <c r="K3248" s="15" t="e">
        <f>VLOOKUP(B3248,REGIONS!A:D,4,FALSE)</f>
        <v>#N/A</v>
      </c>
      <c r="L3248" s="19" t="e">
        <f>VLOOKUP(G3248,Sensibilité!$A:$L,12,FALSE)</f>
        <v>#N/A</v>
      </c>
      <c r="M3248" s="19" t="e">
        <f t="shared" si="256"/>
        <v>#N/A</v>
      </c>
      <c r="N3248" s="19" t="e">
        <f t="shared" si="257"/>
        <v>#N/A</v>
      </c>
      <c r="O3248" s="15" t="str">
        <f>IF(D3248=Listes!$B$6,"SWARMING",IF(OR(D3248=Listes!$B$1,D3248=Listes!$B$2,D3248=Listes!$B$5),2,IF(OR(D3248=Listes!$B$3,D3248=Listes!$B$4),1,"erreur colonne D")))</f>
        <v>SWARMING</v>
      </c>
      <c r="P3248" s="15" t="e">
        <f>IF(OR(W3248="Hiver",W3248="Transit"),VLOOKUP(E3248,IC!A:E,4,FALSE),IF(W3248="été",VLOOKUP(E3248,IC!A:E,3,FALSE),"erreur"))</f>
        <v>#N/A</v>
      </c>
      <c r="Q3248" s="15" t="e">
        <f>IF(P3248="NR",0,IF(F3248&lt;5,0,IF(P3248=1,VLOOKUP(F3248,IC!$G$1:$I$8,3,TRUE),
IF(P3248=2,VLOOKUP(F3248,IC!$K$1:$M$8,3,TRUE),
IF(P3248=3,VLOOKUP(F3248,IC!$O$1:$Q$8,3,TRUE),IF(P3248=4,VLOOKUP(F3248,IC!$S$2:$U$9,3,TRUE),
"erreur"))))))</f>
        <v>#N/A</v>
      </c>
      <c r="R3248" s="16" t="e">
        <f>IF(OR(V3248="NA",V3248="Transit",V3248&lt;Listes!$F$1),"non applicable",F3248/V3248)</f>
        <v>#N/A</v>
      </c>
      <c r="S3248" s="16" t="e">
        <f>IF(W3248="Transit","Non applicable",IF(AND(W3248="été",T3248&gt;Listes!F3247),F3248/T3248,IF(AND(W3248="Hiver",Hierarchisation!U3248&gt;Listes!F3247),F3248/U3248,"non applicable")))</f>
        <v>#N/A</v>
      </c>
      <c r="T3248" s="17" t="e">
        <f>IF(K3248="Centre",VLOOKUP(E3248,effectifs_ete,3,FALSE),IF(Hierarchisation!K3248="Grand Nord",VLOOKUP(Hierarchisation!E3248,effectifs_ete,4,FALSE),IF(Hierarchisation!K3248="Nord Est",VLOOKUP(Hierarchisation!E3248,effectifs_ete,5,FALSE),IF(Hierarchisation!K3248="Nord Ouest",VLOOKUP(Hierarchisation!E3248,effectifs_ete,6,FALSE),IF(Hierarchisation!K3248="Sud Est",VLOOKUP(Hierarchisation!E3248,effectifs_ete,7,FALSE),IF(Hierarchisation!K3248="Sud Ouest",VLOOKUP(Hierarchisation!E3248,effectifs_ete,8,FALSE),"Erreur Région"))))))</f>
        <v>#N/A</v>
      </c>
      <c r="U3248" s="17" t="e">
        <f>IF(K3248="Centre",VLOOKUP(E3248,effectifs_hiver,3,FALSE),IF(Hierarchisation!K3248="Grand Nord",VLOOKUP(Hierarchisation!E3248,effectifs_hiver,4,FALSE),IF(Hierarchisation!K3248="Nord Est",VLOOKUP(Hierarchisation!E3248,effectifs_hiver,5,FALSE),IF(Hierarchisation!K3248="Nord Ouest",VLOOKUP(Hierarchisation!E3248,effectifs_hiver,6,FALSE),IF(Hierarchisation!K3248="Sud Est",VLOOKUP(Hierarchisation!E3248,effectifs_hiver,7,FALSE),IF(Hierarchisation!K3248="Sud Ouest",VLOOKUP(Hierarchisation!E3248,effectifs_hiver,8,FALSE),"Erreur Région"))))))</f>
        <v>#N/A</v>
      </c>
      <c r="V3248" s="17" t="e">
        <f>IF(W3248="Transit","Transit",IF(W3248="hiver",VLOOKUP(E3248,'EFFECTIFS Hiver'!$A:$I,9,FALSE),IF(W3248="été",VLOOKUP(E3248,'EFFECTIFS Eté'!$A:$I,9,FALSE),"Erreur saison")))</f>
        <v>#N/A</v>
      </c>
      <c r="W3248" s="18" t="e">
        <f>VLOOKUP(D3248,Listes!B:C,2,FALSE)</f>
        <v>#N/A</v>
      </c>
    </row>
    <row r="3249" spans="1:23" ht="15.75" customHeight="1">
      <c r="A3249" s="11"/>
      <c r="B3249" s="11"/>
      <c r="C3249" s="11"/>
      <c r="D3249" s="11"/>
      <c r="E3249" s="11"/>
      <c r="F3249" s="11"/>
      <c r="G3249" s="11" t="e">
        <f>VLOOKUP(E3249,TAXONS!B:C,2,FALSE)</f>
        <v>#N/A</v>
      </c>
      <c r="H3249" s="13">
        <f t="shared" si="253"/>
        <v>0</v>
      </c>
      <c r="I3249" s="12" t="e">
        <f t="shared" si="254"/>
        <v>#N/A</v>
      </c>
      <c r="J3249" s="14" t="e">
        <f t="shared" si="255"/>
        <v>#N/A</v>
      </c>
      <c r="K3249" s="15" t="e">
        <f>VLOOKUP(B3249,REGIONS!A:D,4,FALSE)</f>
        <v>#N/A</v>
      </c>
      <c r="L3249" s="19" t="e">
        <f>VLOOKUP(G3249,Sensibilité!$A:$L,12,FALSE)</f>
        <v>#N/A</v>
      </c>
      <c r="M3249" s="19" t="e">
        <f t="shared" si="256"/>
        <v>#N/A</v>
      </c>
      <c r="N3249" s="19" t="e">
        <f t="shared" si="257"/>
        <v>#N/A</v>
      </c>
      <c r="O3249" s="15" t="str">
        <f>IF(D3249=Listes!$B$6,"SWARMING",IF(OR(D3249=Listes!$B$1,D3249=Listes!$B$2,D3249=Listes!$B$5),2,IF(OR(D3249=Listes!$B$3,D3249=Listes!$B$4),1,"erreur colonne D")))</f>
        <v>SWARMING</v>
      </c>
      <c r="P3249" s="15" t="e">
        <f>IF(OR(W3249="Hiver",W3249="Transit"),VLOOKUP(E3249,IC!A:E,4,FALSE),IF(W3249="été",VLOOKUP(E3249,IC!A:E,3,FALSE),"erreur"))</f>
        <v>#N/A</v>
      </c>
      <c r="Q3249" s="15" t="e">
        <f>IF(P3249="NR",0,IF(F3249&lt;5,0,IF(P3249=1,VLOOKUP(F3249,IC!$G$1:$I$8,3,TRUE),
IF(P3249=2,VLOOKUP(F3249,IC!$K$1:$M$8,3,TRUE),
IF(P3249=3,VLOOKUP(F3249,IC!$O$1:$Q$8,3,TRUE),IF(P3249=4,VLOOKUP(F3249,IC!$S$2:$U$9,3,TRUE),
"erreur"))))))</f>
        <v>#N/A</v>
      </c>
      <c r="R3249" s="16" t="e">
        <f>IF(OR(V3249="NA",V3249="Transit",V3249&lt;Listes!$F$1),"non applicable",F3249/V3249)</f>
        <v>#N/A</v>
      </c>
      <c r="S3249" s="16" t="e">
        <f>IF(W3249="Transit","Non applicable",IF(AND(W3249="été",T3249&gt;Listes!F3248),F3249/T3249,IF(AND(W3249="Hiver",Hierarchisation!U3249&gt;Listes!F3248),F3249/U3249,"non applicable")))</f>
        <v>#N/A</v>
      </c>
      <c r="T3249" s="17" t="e">
        <f>IF(K3249="Centre",VLOOKUP(E3249,effectifs_ete,3,FALSE),IF(Hierarchisation!K3249="Grand Nord",VLOOKUP(Hierarchisation!E3249,effectifs_ete,4,FALSE),IF(Hierarchisation!K3249="Nord Est",VLOOKUP(Hierarchisation!E3249,effectifs_ete,5,FALSE),IF(Hierarchisation!K3249="Nord Ouest",VLOOKUP(Hierarchisation!E3249,effectifs_ete,6,FALSE),IF(Hierarchisation!K3249="Sud Est",VLOOKUP(Hierarchisation!E3249,effectifs_ete,7,FALSE),IF(Hierarchisation!K3249="Sud Ouest",VLOOKUP(Hierarchisation!E3249,effectifs_ete,8,FALSE),"Erreur Région"))))))</f>
        <v>#N/A</v>
      </c>
      <c r="U3249" s="17" t="e">
        <f>IF(K3249="Centre",VLOOKUP(E3249,effectifs_hiver,3,FALSE),IF(Hierarchisation!K3249="Grand Nord",VLOOKUP(Hierarchisation!E3249,effectifs_hiver,4,FALSE),IF(Hierarchisation!K3249="Nord Est",VLOOKUP(Hierarchisation!E3249,effectifs_hiver,5,FALSE),IF(Hierarchisation!K3249="Nord Ouest",VLOOKUP(Hierarchisation!E3249,effectifs_hiver,6,FALSE),IF(Hierarchisation!K3249="Sud Est",VLOOKUP(Hierarchisation!E3249,effectifs_hiver,7,FALSE),IF(Hierarchisation!K3249="Sud Ouest",VLOOKUP(Hierarchisation!E3249,effectifs_hiver,8,FALSE),"Erreur Région"))))))</f>
        <v>#N/A</v>
      </c>
      <c r="V3249" s="17" t="e">
        <f>IF(W3249="Transit","Transit",IF(W3249="hiver",VLOOKUP(E3249,'EFFECTIFS Hiver'!$A:$I,9,FALSE),IF(W3249="été",VLOOKUP(E3249,'EFFECTIFS Eté'!$A:$I,9,FALSE),"Erreur saison")))</f>
        <v>#N/A</v>
      </c>
      <c r="W3249" s="18" t="e">
        <f>VLOOKUP(D3249,Listes!B:C,2,FALSE)</f>
        <v>#N/A</v>
      </c>
    </row>
    <row r="3250" spans="1:23" ht="15.75" customHeight="1">
      <c r="A3250" s="11"/>
      <c r="B3250" s="11"/>
      <c r="C3250" s="11"/>
      <c r="D3250" s="11"/>
      <c r="E3250" s="11"/>
      <c r="F3250" s="11"/>
      <c r="G3250" s="11" t="e">
        <f>VLOOKUP(E3250,TAXONS!B:C,2,FALSE)</f>
        <v>#N/A</v>
      </c>
      <c r="H3250" s="13">
        <f t="shared" si="253"/>
        <v>0</v>
      </c>
      <c r="I3250" s="12" t="e">
        <f t="shared" si="254"/>
        <v>#N/A</v>
      </c>
      <c r="J3250" s="14" t="e">
        <f t="shared" si="255"/>
        <v>#N/A</v>
      </c>
      <c r="K3250" s="15" t="e">
        <f>VLOOKUP(B3250,REGIONS!A:D,4,FALSE)</f>
        <v>#N/A</v>
      </c>
      <c r="L3250" s="19" t="e">
        <f>VLOOKUP(G3250,Sensibilité!$A:$L,12,FALSE)</f>
        <v>#N/A</v>
      </c>
      <c r="M3250" s="19" t="e">
        <f t="shared" si="256"/>
        <v>#N/A</v>
      </c>
      <c r="N3250" s="19" t="e">
        <f t="shared" si="257"/>
        <v>#N/A</v>
      </c>
      <c r="O3250" s="15" t="str">
        <f>IF(D3250=Listes!$B$6,"SWARMING",IF(OR(D3250=Listes!$B$1,D3250=Listes!$B$2,D3250=Listes!$B$5),2,IF(OR(D3250=Listes!$B$3,D3250=Listes!$B$4),1,"erreur colonne D")))</f>
        <v>SWARMING</v>
      </c>
      <c r="P3250" s="15" t="e">
        <f>IF(OR(W3250="Hiver",W3250="Transit"),VLOOKUP(E3250,IC!A:E,4,FALSE),IF(W3250="été",VLOOKUP(E3250,IC!A:E,3,FALSE),"erreur"))</f>
        <v>#N/A</v>
      </c>
      <c r="Q3250" s="15" t="e">
        <f>IF(P3250="NR",0,IF(F3250&lt;5,0,IF(P3250=1,VLOOKUP(F3250,IC!$G$1:$I$8,3,TRUE),
IF(P3250=2,VLOOKUP(F3250,IC!$K$1:$M$8,3,TRUE),
IF(P3250=3,VLOOKUP(F3250,IC!$O$1:$Q$8,3,TRUE),IF(P3250=4,VLOOKUP(F3250,IC!$S$2:$U$9,3,TRUE),
"erreur"))))))</f>
        <v>#N/A</v>
      </c>
      <c r="R3250" s="16" t="e">
        <f>IF(OR(V3250="NA",V3250="Transit",V3250&lt;Listes!$F$1),"non applicable",F3250/V3250)</f>
        <v>#N/A</v>
      </c>
      <c r="S3250" s="16" t="e">
        <f>IF(W3250="Transit","Non applicable",IF(AND(W3250="été",T3250&gt;Listes!F3249),F3250/T3250,IF(AND(W3250="Hiver",Hierarchisation!U3250&gt;Listes!F3249),F3250/U3250,"non applicable")))</f>
        <v>#N/A</v>
      </c>
      <c r="T3250" s="17" t="e">
        <f>IF(K3250="Centre",VLOOKUP(E3250,effectifs_ete,3,FALSE),IF(Hierarchisation!K3250="Grand Nord",VLOOKUP(Hierarchisation!E3250,effectifs_ete,4,FALSE),IF(Hierarchisation!K3250="Nord Est",VLOOKUP(Hierarchisation!E3250,effectifs_ete,5,FALSE),IF(Hierarchisation!K3250="Nord Ouest",VLOOKUP(Hierarchisation!E3250,effectifs_ete,6,FALSE),IF(Hierarchisation!K3250="Sud Est",VLOOKUP(Hierarchisation!E3250,effectifs_ete,7,FALSE),IF(Hierarchisation!K3250="Sud Ouest",VLOOKUP(Hierarchisation!E3250,effectifs_ete,8,FALSE),"Erreur Région"))))))</f>
        <v>#N/A</v>
      </c>
      <c r="U3250" s="17" t="e">
        <f>IF(K3250="Centre",VLOOKUP(E3250,effectifs_hiver,3,FALSE),IF(Hierarchisation!K3250="Grand Nord",VLOOKUP(Hierarchisation!E3250,effectifs_hiver,4,FALSE),IF(Hierarchisation!K3250="Nord Est",VLOOKUP(Hierarchisation!E3250,effectifs_hiver,5,FALSE),IF(Hierarchisation!K3250="Nord Ouest",VLOOKUP(Hierarchisation!E3250,effectifs_hiver,6,FALSE),IF(Hierarchisation!K3250="Sud Est",VLOOKUP(Hierarchisation!E3250,effectifs_hiver,7,FALSE),IF(Hierarchisation!K3250="Sud Ouest",VLOOKUP(Hierarchisation!E3250,effectifs_hiver,8,FALSE),"Erreur Région"))))))</f>
        <v>#N/A</v>
      </c>
      <c r="V3250" s="17" t="e">
        <f>IF(W3250="Transit","Transit",IF(W3250="hiver",VLOOKUP(E3250,'EFFECTIFS Hiver'!$A:$I,9,FALSE),IF(W3250="été",VLOOKUP(E3250,'EFFECTIFS Eté'!$A:$I,9,FALSE),"Erreur saison")))</f>
        <v>#N/A</v>
      </c>
      <c r="W3250" s="18" t="e">
        <f>VLOOKUP(D3250,Listes!B:C,2,FALSE)</f>
        <v>#N/A</v>
      </c>
    </row>
    <row r="3251" spans="1:23" ht="15.75" customHeight="1">
      <c r="A3251" s="11"/>
      <c r="B3251" s="11"/>
      <c r="C3251" s="11"/>
      <c r="D3251" s="11"/>
      <c r="E3251" s="11"/>
      <c r="F3251" s="11"/>
      <c r="G3251" s="11" t="e">
        <f>VLOOKUP(E3251,TAXONS!B:C,2,FALSE)</f>
        <v>#N/A</v>
      </c>
      <c r="H3251" s="13">
        <f t="shared" si="253"/>
        <v>0</v>
      </c>
      <c r="I3251" s="12" t="e">
        <f t="shared" si="254"/>
        <v>#N/A</v>
      </c>
      <c r="J3251" s="14" t="e">
        <f t="shared" si="255"/>
        <v>#N/A</v>
      </c>
      <c r="K3251" s="15" t="e">
        <f>VLOOKUP(B3251,REGIONS!A:D,4,FALSE)</f>
        <v>#N/A</v>
      </c>
      <c r="L3251" s="19" t="e">
        <f>VLOOKUP(G3251,Sensibilité!$A:$L,12,FALSE)</f>
        <v>#N/A</v>
      </c>
      <c r="M3251" s="19" t="e">
        <f t="shared" si="256"/>
        <v>#N/A</v>
      </c>
      <c r="N3251" s="19" t="e">
        <f t="shared" si="257"/>
        <v>#N/A</v>
      </c>
      <c r="O3251" s="15" t="str">
        <f>IF(D3251=Listes!$B$6,"SWARMING",IF(OR(D3251=Listes!$B$1,D3251=Listes!$B$2,D3251=Listes!$B$5),2,IF(OR(D3251=Listes!$B$3,D3251=Listes!$B$4),1,"erreur colonne D")))</f>
        <v>SWARMING</v>
      </c>
      <c r="P3251" s="15" t="e">
        <f>IF(OR(W3251="Hiver",W3251="Transit"),VLOOKUP(E3251,IC!A:E,4,FALSE),IF(W3251="été",VLOOKUP(E3251,IC!A:E,3,FALSE),"erreur"))</f>
        <v>#N/A</v>
      </c>
      <c r="Q3251" s="15" t="e">
        <f>IF(P3251="NR",0,IF(F3251&lt;5,0,IF(P3251=1,VLOOKUP(F3251,IC!$G$1:$I$8,3,TRUE),
IF(P3251=2,VLOOKUP(F3251,IC!$K$1:$M$8,3,TRUE),
IF(P3251=3,VLOOKUP(F3251,IC!$O$1:$Q$8,3,TRUE),IF(P3251=4,VLOOKUP(F3251,IC!$S$2:$U$9,3,TRUE),
"erreur"))))))</f>
        <v>#N/A</v>
      </c>
      <c r="R3251" s="16" t="e">
        <f>IF(OR(V3251="NA",V3251="Transit",V3251&lt;Listes!$F$1),"non applicable",F3251/V3251)</f>
        <v>#N/A</v>
      </c>
      <c r="S3251" s="16" t="e">
        <f>IF(W3251="Transit","Non applicable",IF(AND(W3251="été",T3251&gt;Listes!F3250),F3251/T3251,IF(AND(W3251="Hiver",Hierarchisation!U3251&gt;Listes!F3250),F3251/U3251,"non applicable")))</f>
        <v>#N/A</v>
      </c>
      <c r="T3251" s="17" t="e">
        <f>IF(K3251="Centre",VLOOKUP(E3251,effectifs_ete,3,FALSE),IF(Hierarchisation!K3251="Grand Nord",VLOOKUP(Hierarchisation!E3251,effectifs_ete,4,FALSE),IF(Hierarchisation!K3251="Nord Est",VLOOKUP(Hierarchisation!E3251,effectifs_ete,5,FALSE),IF(Hierarchisation!K3251="Nord Ouest",VLOOKUP(Hierarchisation!E3251,effectifs_ete,6,FALSE),IF(Hierarchisation!K3251="Sud Est",VLOOKUP(Hierarchisation!E3251,effectifs_ete,7,FALSE),IF(Hierarchisation!K3251="Sud Ouest",VLOOKUP(Hierarchisation!E3251,effectifs_ete,8,FALSE),"Erreur Région"))))))</f>
        <v>#N/A</v>
      </c>
      <c r="U3251" s="17" t="e">
        <f>IF(K3251="Centre",VLOOKUP(E3251,effectifs_hiver,3,FALSE),IF(Hierarchisation!K3251="Grand Nord",VLOOKUP(Hierarchisation!E3251,effectifs_hiver,4,FALSE),IF(Hierarchisation!K3251="Nord Est",VLOOKUP(Hierarchisation!E3251,effectifs_hiver,5,FALSE),IF(Hierarchisation!K3251="Nord Ouest",VLOOKUP(Hierarchisation!E3251,effectifs_hiver,6,FALSE),IF(Hierarchisation!K3251="Sud Est",VLOOKUP(Hierarchisation!E3251,effectifs_hiver,7,FALSE),IF(Hierarchisation!K3251="Sud Ouest",VLOOKUP(Hierarchisation!E3251,effectifs_hiver,8,FALSE),"Erreur Région"))))))</f>
        <v>#N/A</v>
      </c>
      <c r="V3251" s="17" t="e">
        <f>IF(W3251="Transit","Transit",IF(W3251="hiver",VLOOKUP(E3251,'EFFECTIFS Hiver'!$A:$I,9,FALSE),IF(W3251="été",VLOOKUP(E3251,'EFFECTIFS Eté'!$A:$I,9,FALSE),"Erreur saison")))</f>
        <v>#N/A</v>
      </c>
      <c r="W3251" s="18" t="e">
        <f>VLOOKUP(D3251,Listes!B:C,2,FALSE)</f>
        <v>#N/A</v>
      </c>
    </row>
    <row r="3252" spans="1:23" ht="15.75" customHeight="1">
      <c r="A3252" s="11"/>
      <c r="B3252" s="11"/>
      <c r="C3252" s="11"/>
      <c r="D3252" s="11"/>
      <c r="E3252" s="11"/>
      <c r="F3252" s="11"/>
      <c r="G3252" s="11" t="e">
        <f>VLOOKUP(E3252,TAXONS!B:C,2,FALSE)</f>
        <v>#N/A</v>
      </c>
      <c r="H3252" s="13">
        <f t="shared" si="253"/>
        <v>0</v>
      </c>
      <c r="I3252" s="12" t="e">
        <f t="shared" si="254"/>
        <v>#N/A</v>
      </c>
      <c r="J3252" s="14" t="e">
        <f t="shared" si="255"/>
        <v>#N/A</v>
      </c>
      <c r="K3252" s="15" t="e">
        <f>VLOOKUP(B3252,REGIONS!A:D,4,FALSE)</f>
        <v>#N/A</v>
      </c>
      <c r="L3252" s="19" t="e">
        <f>VLOOKUP(G3252,Sensibilité!$A:$L,12,FALSE)</f>
        <v>#N/A</v>
      </c>
      <c r="M3252" s="19" t="e">
        <f t="shared" si="256"/>
        <v>#N/A</v>
      </c>
      <c r="N3252" s="19" t="e">
        <f t="shared" si="257"/>
        <v>#N/A</v>
      </c>
      <c r="O3252" s="15" t="str">
        <f>IF(D3252=Listes!$B$6,"SWARMING",IF(OR(D3252=Listes!$B$1,D3252=Listes!$B$2,D3252=Listes!$B$5),2,IF(OR(D3252=Listes!$B$3,D3252=Listes!$B$4),1,"erreur colonne D")))</f>
        <v>SWARMING</v>
      </c>
      <c r="P3252" s="15" t="e">
        <f>IF(OR(W3252="Hiver",W3252="Transit"),VLOOKUP(E3252,IC!A:E,4,FALSE),IF(W3252="été",VLOOKUP(E3252,IC!A:E,3,FALSE),"erreur"))</f>
        <v>#N/A</v>
      </c>
      <c r="Q3252" s="15" t="e">
        <f>IF(P3252="NR",0,IF(F3252&lt;5,0,IF(P3252=1,VLOOKUP(F3252,IC!$G$1:$I$8,3,TRUE),
IF(P3252=2,VLOOKUP(F3252,IC!$K$1:$M$8,3,TRUE),
IF(P3252=3,VLOOKUP(F3252,IC!$O$1:$Q$8,3,TRUE),IF(P3252=4,VLOOKUP(F3252,IC!$S$2:$U$9,3,TRUE),
"erreur"))))))</f>
        <v>#N/A</v>
      </c>
      <c r="R3252" s="16" t="e">
        <f>IF(OR(V3252="NA",V3252="Transit",V3252&lt;Listes!$F$1),"non applicable",F3252/V3252)</f>
        <v>#N/A</v>
      </c>
      <c r="S3252" s="16" t="e">
        <f>IF(W3252="Transit","Non applicable",IF(AND(W3252="été",T3252&gt;Listes!F3251),F3252/T3252,IF(AND(W3252="Hiver",Hierarchisation!U3252&gt;Listes!F3251),F3252/U3252,"non applicable")))</f>
        <v>#N/A</v>
      </c>
      <c r="T3252" s="17" t="e">
        <f>IF(K3252="Centre",VLOOKUP(E3252,effectifs_ete,3,FALSE),IF(Hierarchisation!K3252="Grand Nord",VLOOKUP(Hierarchisation!E3252,effectifs_ete,4,FALSE),IF(Hierarchisation!K3252="Nord Est",VLOOKUP(Hierarchisation!E3252,effectifs_ete,5,FALSE),IF(Hierarchisation!K3252="Nord Ouest",VLOOKUP(Hierarchisation!E3252,effectifs_ete,6,FALSE),IF(Hierarchisation!K3252="Sud Est",VLOOKUP(Hierarchisation!E3252,effectifs_ete,7,FALSE),IF(Hierarchisation!K3252="Sud Ouest",VLOOKUP(Hierarchisation!E3252,effectifs_ete,8,FALSE),"Erreur Région"))))))</f>
        <v>#N/A</v>
      </c>
      <c r="U3252" s="17" t="e">
        <f>IF(K3252="Centre",VLOOKUP(E3252,effectifs_hiver,3,FALSE),IF(Hierarchisation!K3252="Grand Nord",VLOOKUP(Hierarchisation!E3252,effectifs_hiver,4,FALSE),IF(Hierarchisation!K3252="Nord Est",VLOOKUP(Hierarchisation!E3252,effectifs_hiver,5,FALSE),IF(Hierarchisation!K3252="Nord Ouest",VLOOKUP(Hierarchisation!E3252,effectifs_hiver,6,FALSE),IF(Hierarchisation!K3252="Sud Est",VLOOKUP(Hierarchisation!E3252,effectifs_hiver,7,FALSE),IF(Hierarchisation!K3252="Sud Ouest",VLOOKUP(Hierarchisation!E3252,effectifs_hiver,8,FALSE),"Erreur Région"))))))</f>
        <v>#N/A</v>
      </c>
      <c r="V3252" s="17" t="e">
        <f>IF(W3252="Transit","Transit",IF(W3252="hiver",VLOOKUP(E3252,'EFFECTIFS Hiver'!$A:$I,9,FALSE),IF(W3252="été",VLOOKUP(E3252,'EFFECTIFS Eté'!$A:$I,9,FALSE),"Erreur saison")))</f>
        <v>#N/A</v>
      </c>
      <c r="W3252" s="18" t="e">
        <f>VLOOKUP(D3252,Listes!B:C,2,FALSE)</f>
        <v>#N/A</v>
      </c>
    </row>
    <row r="3253" spans="1:23" ht="15.75" customHeight="1">
      <c r="A3253" s="11"/>
      <c r="B3253" s="11"/>
      <c r="C3253" s="11"/>
      <c r="D3253" s="11"/>
      <c r="E3253" s="11"/>
      <c r="F3253" s="11"/>
      <c r="G3253" s="11" t="e">
        <f>VLOOKUP(E3253,TAXONS!B:C,2,FALSE)</f>
        <v>#N/A</v>
      </c>
      <c r="H3253" s="13">
        <f t="shared" si="253"/>
        <v>0</v>
      </c>
      <c r="I3253" s="12" t="e">
        <f t="shared" si="254"/>
        <v>#N/A</v>
      </c>
      <c r="J3253" s="14" t="e">
        <f t="shared" si="255"/>
        <v>#N/A</v>
      </c>
      <c r="K3253" s="15" t="e">
        <f>VLOOKUP(B3253,REGIONS!A:D,4,FALSE)</f>
        <v>#N/A</v>
      </c>
      <c r="L3253" s="19" t="e">
        <f>VLOOKUP(G3253,Sensibilité!$A:$L,12,FALSE)</f>
        <v>#N/A</v>
      </c>
      <c r="M3253" s="19" t="e">
        <f t="shared" si="256"/>
        <v>#N/A</v>
      </c>
      <c r="N3253" s="19" t="e">
        <f t="shared" si="257"/>
        <v>#N/A</v>
      </c>
      <c r="O3253" s="15" t="str">
        <f>IF(D3253=Listes!$B$6,"SWARMING",IF(OR(D3253=Listes!$B$1,D3253=Listes!$B$2,D3253=Listes!$B$5),2,IF(OR(D3253=Listes!$B$3,D3253=Listes!$B$4),1,"erreur colonne D")))</f>
        <v>SWARMING</v>
      </c>
      <c r="P3253" s="15" t="e">
        <f>IF(OR(W3253="Hiver",W3253="Transit"),VLOOKUP(E3253,IC!A:E,4,FALSE),IF(W3253="été",VLOOKUP(E3253,IC!A:E,3,FALSE),"erreur"))</f>
        <v>#N/A</v>
      </c>
      <c r="Q3253" s="15" t="e">
        <f>IF(P3253="NR",0,IF(F3253&lt;5,0,IF(P3253=1,VLOOKUP(F3253,IC!$G$1:$I$8,3,TRUE),
IF(P3253=2,VLOOKUP(F3253,IC!$K$1:$M$8,3,TRUE),
IF(P3253=3,VLOOKUP(F3253,IC!$O$1:$Q$8,3,TRUE),IF(P3253=4,VLOOKUP(F3253,IC!$S$2:$U$9,3,TRUE),
"erreur"))))))</f>
        <v>#N/A</v>
      </c>
      <c r="R3253" s="16" t="e">
        <f>IF(OR(V3253="NA",V3253="Transit",V3253&lt;Listes!$F$1),"non applicable",F3253/V3253)</f>
        <v>#N/A</v>
      </c>
      <c r="S3253" s="16" t="e">
        <f>IF(W3253="Transit","Non applicable",IF(AND(W3253="été",T3253&gt;Listes!F3252),F3253/T3253,IF(AND(W3253="Hiver",Hierarchisation!U3253&gt;Listes!F3252),F3253/U3253,"non applicable")))</f>
        <v>#N/A</v>
      </c>
      <c r="T3253" s="17" t="e">
        <f>IF(K3253="Centre",VLOOKUP(E3253,effectifs_ete,3,FALSE),IF(Hierarchisation!K3253="Grand Nord",VLOOKUP(Hierarchisation!E3253,effectifs_ete,4,FALSE),IF(Hierarchisation!K3253="Nord Est",VLOOKUP(Hierarchisation!E3253,effectifs_ete,5,FALSE),IF(Hierarchisation!K3253="Nord Ouest",VLOOKUP(Hierarchisation!E3253,effectifs_ete,6,FALSE),IF(Hierarchisation!K3253="Sud Est",VLOOKUP(Hierarchisation!E3253,effectifs_ete,7,FALSE),IF(Hierarchisation!K3253="Sud Ouest",VLOOKUP(Hierarchisation!E3253,effectifs_ete,8,FALSE),"Erreur Région"))))))</f>
        <v>#N/A</v>
      </c>
      <c r="U3253" s="17" t="e">
        <f>IF(K3253="Centre",VLOOKUP(E3253,effectifs_hiver,3,FALSE),IF(Hierarchisation!K3253="Grand Nord",VLOOKUP(Hierarchisation!E3253,effectifs_hiver,4,FALSE),IF(Hierarchisation!K3253="Nord Est",VLOOKUP(Hierarchisation!E3253,effectifs_hiver,5,FALSE),IF(Hierarchisation!K3253="Nord Ouest",VLOOKUP(Hierarchisation!E3253,effectifs_hiver,6,FALSE),IF(Hierarchisation!K3253="Sud Est",VLOOKUP(Hierarchisation!E3253,effectifs_hiver,7,FALSE),IF(Hierarchisation!K3253="Sud Ouest",VLOOKUP(Hierarchisation!E3253,effectifs_hiver,8,FALSE),"Erreur Région"))))))</f>
        <v>#N/A</v>
      </c>
      <c r="V3253" s="17" t="e">
        <f>IF(W3253="Transit","Transit",IF(W3253="hiver",VLOOKUP(E3253,'EFFECTIFS Hiver'!$A:$I,9,FALSE),IF(W3253="été",VLOOKUP(E3253,'EFFECTIFS Eté'!$A:$I,9,FALSE),"Erreur saison")))</f>
        <v>#N/A</v>
      </c>
      <c r="W3253" s="18" t="e">
        <f>VLOOKUP(D3253,Listes!B:C,2,FALSE)</f>
        <v>#N/A</v>
      </c>
    </row>
    <row r="3254" spans="1:23" ht="15.75" customHeight="1">
      <c r="A3254" s="11"/>
      <c r="B3254" s="11"/>
      <c r="C3254" s="11"/>
      <c r="D3254" s="11"/>
      <c r="E3254" s="11"/>
      <c r="F3254" s="11"/>
      <c r="G3254" s="11" t="e">
        <f>VLOOKUP(E3254,TAXONS!B:C,2,FALSE)</f>
        <v>#N/A</v>
      </c>
      <c r="H3254" s="13">
        <f t="shared" si="253"/>
        <v>0</v>
      </c>
      <c r="I3254" s="12" t="e">
        <f t="shared" si="254"/>
        <v>#N/A</v>
      </c>
      <c r="J3254" s="14" t="e">
        <f t="shared" si="255"/>
        <v>#N/A</v>
      </c>
      <c r="K3254" s="15" t="e">
        <f>VLOOKUP(B3254,REGIONS!A:D,4,FALSE)</f>
        <v>#N/A</v>
      </c>
      <c r="L3254" s="19" t="e">
        <f>VLOOKUP(G3254,Sensibilité!$A:$L,12,FALSE)</f>
        <v>#N/A</v>
      </c>
      <c r="M3254" s="19" t="e">
        <f t="shared" si="256"/>
        <v>#N/A</v>
      </c>
      <c r="N3254" s="19" t="e">
        <f t="shared" si="257"/>
        <v>#N/A</v>
      </c>
      <c r="O3254" s="15" t="str">
        <f>IF(D3254=Listes!$B$6,"SWARMING",IF(OR(D3254=Listes!$B$1,D3254=Listes!$B$2,D3254=Listes!$B$5),2,IF(OR(D3254=Listes!$B$3,D3254=Listes!$B$4),1,"erreur colonne D")))</f>
        <v>SWARMING</v>
      </c>
      <c r="P3254" s="15" t="e">
        <f>IF(OR(W3254="Hiver",W3254="Transit"),VLOOKUP(E3254,IC!A:E,4,FALSE),IF(W3254="été",VLOOKUP(E3254,IC!A:E,3,FALSE),"erreur"))</f>
        <v>#N/A</v>
      </c>
      <c r="Q3254" s="15" t="e">
        <f>IF(P3254="NR",0,IF(F3254&lt;5,0,IF(P3254=1,VLOOKUP(F3254,IC!$G$1:$I$8,3,TRUE),
IF(P3254=2,VLOOKUP(F3254,IC!$K$1:$M$8,3,TRUE),
IF(P3254=3,VLOOKUP(F3254,IC!$O$1:$Q$8,3,TRUE),IF(P3254=4,VLOOKUP(F3254,IC!$S$2:$U$9,3,TRUE),
"erreur"))))))</f>
        <v>#N/A</v>
      </c>
      <c r="R3254" s="16" t="e">
        <f>IF(OR(V3254="NA",V3254="Transit",V3254&lt;Listes!$F$1),"non applicable",F3254/V3254)</f>
        <v>#N/A</v>
      </c>
      <c r="S3254" s="16" t="e">
        <f>IF(W3254="Transit","Non applicable",IF(AND(W3254="été",T3254&gt;Listes!F3253),F3254/T3254,IF(AND(W3254="Hiver",Hierarchisation!U3254&gt;Listes!F3253),F3254/U3254,"non applicable")))</f>
        <v>#N/A</v>
      </c>
      <c r="T3254" s="17" t="e">
        <f>IF(K3254="Centre",VLOOKUP(E3254,effectifs_ete,3,FALSE),IF(Hierarchisation!K3254="Grand Nord",VLOOKUP(Hierarchisation!E3254,effectifs_ete,4,FALSE),IF(Hierarchisation!K3254="Nord Est",VLOOKUP(Hierarchisation!E3254,effectifs_ete,5,FALSE),IF(Hierarchisation!K3254="Nord Ouest",VLOOKUP(Hierarchisation!E3254,effectifs_ete,6,FALSE),IF(Hierarchisation!K3254="Sud Est",VLOOKUP(Hierarchisation!E3254,effectifs_ete,7,FALSE),IF(Hierarchisation!K3254="Sud Ouest",VLOOKUP(Hierarchisation!E3254,effectifs_ete,8,FALSE),"Erreur Région"))))))</f>
        <v>#N/A</v>
      </c>
      <c r="U3254" s="17" t="e">
        <f>IF(K3254="Centre",VLOOKUP(E3254,effectifs_hiver,3,FALSE),IF(Hierarchisation!K3254="Grand Nord",VLOOKUP(Hierarchisation!E3254,effectifs_hiver,4,FALSE),IF(Hierarchisation!K3254="Nord Est",VLOOKUP(Hierarchisation!E3254,effectifs_hiver,5,FALSE),IF(Hierarchisation!K3254="Nord Ouest",VLOOKUP(Hierarchisation!E3254,effectifs_hiver,6,FALSE),IF(Hierarchisation!K3254="Sud Est",VLOOKUP(Hierarchisation!E3254,effectifs_hiver,7,FALSE),IF(Hierarchisation!K3254="Sud Ouest",VLOOKUP(Hierarchisation!E3254,effectifs_hiver,8,FALSE),"Erreur Région"))))))</f>
        <v>#N/A</v>
      </c>
      <c r="V3254" s="17" t="e">
        <f>IF(W3254="Transit","Transit",IF(W3254="hiver",VLOOKUP(E3254,'EFFECTIFS Hiver'!$A:$I,9,FALSE),IF(W3254="été",VLOOKUP(E3254,'EFFECTIFS Eté'!$A:$I,9,FALSE),"Erreur saison")))</f>
        <v>#N/A</v>
      </c>
      <c r="W3254" s="18" t="e">
        <f>VLOOKUP(D3254,Listes!B:C,2,FALSE)</f>
        <v>#N/A</v>
      </c>
    </row>
    <row r="3255" spans="1:23" ht="15.75" customHeight="1">
      <c r="A3255" s="11"/>
      <c r="B3255" s="11"/>
      <c r="C3255" s="11"/>
      <c r="D3255" s="11"/>
      <c r="E3255" s="11"/>
      <c r="F3255" s="11"/>
      <c r="G3255" s="11" t="e">
        <f>VLOOKUP(E3255,TAXONS!B:C,2,FALSE)</f>
        <v>#N/A</v>
      </c>
      <c r="H3255" s="13">
        <f t="shared" si="253"/>
        <v>0</v>
      </c>
      <c r="I3255" s="12" t="e">
        <f t="shared" si="254"/>
        <v>#N/A</v>
      </c>
      <c r="J3255" s="14" t="e">
        <f t="shared" si="255"/>
        <v>#N/A</v>
      </c>
      <c r="K3255" s="15" t="e">
        <f>VLOOKUP(B3255,REGIONS!A:D,4,FALSE)</f>
        <v>#N/A</v>
      </c>
      <c r="L3255" s="19" t="e">
        <f>VLOOKUP(G3255,Sensibilité!$A:$L,12,FALSE)</f>
        <v>#N/A</v>
      </c>
      <c r="M3255" s="19" t="e">
        <f t="shared" si="256"/>
        <v>#N/A</v>
      </c>
      <c r="N3255" s="19" t="e">
        <f t="shared" si="257"/>
        <v>#N/A</v>
      </c>
      <c r="O3255" s="15" t="str">
        <f>IF(D3255=Listes!$B$6,"SWARMING",IF(OR(D3255=Listes!$B$1,D3255=Listes!$B$2,D3255=Listes!$B$5),2,IF(OR(D3255=Listes!$B$3,D3255=Listes!$B$4),1,"erreur colonne D")))</f>
        <v>SWARMING</v>
      </c>
      <c r="P3255" s="15" t="e">
        <f>IF(OR(W3255="Hiver",W3255="Transit"),VLOOKUP(E3255,IC!A:E,4,FALSE),IF(W3255="été",VLOOKUP(E3255,IC!A:E,3,FALSE),"erreur"))</f>
        <v>#N/A</v>
      </c>
      <c r="Q3255" s="15" t="e">
        <f>IF(P3255="NR",0,IF(F3255&lt;5,0,IF(P3255=1,VLOOKUP(F3255,IC!$G$1:$I$8,3,TRUE),
IF(P3255=2,VLOOKUP(F3255,IC!$K$1:$M$8,3,TRUE),
IF(P3255=3,VLOOKUP(F3255,IC!$O$1:$Q$8,3,TRUE),IF(P3255=4,VLOOKUP(F3255,IC!$S$2:$U$9,3,TRUE),
"erreur"))))))</f>
        <v>#N/A</v>
      </c>
      <c r="R3255" s="16" t="e">
        <f>IF(OR(V3255="NA",V3255="Transit",V3255&lt;Listes!$F$1),"non applicable",F3255/V3255)</f>
        <v>#N/A</v>
      </c>
      <c r="S3255" s="16" t="e">
        <f>IF(W3255="Transit","Non applicable",IF(AND(W3255="été",T3255&gt;Listes!F3254),F3255/T3255,IF(AND(W3255="Hiver",Hierarchisation!U3255&gt;Listes!F3254),F3255/U3255,"non applicable")))</f>
        <v>#N/A</v>
      </c>
      <c r="T3255" s="17" t="e">
        <f>IF(K3255="Centre",VLOOKUP(E3255,effectifs_ete,3,FALSE),IF(Hierarchisation!K3255="Grand Nord",VLOOKUP(Hierarchisation!E3255,effectifs_ete,4,FALSE),IF(Hierarchisation!K3255="Nord Est",VLOOKUP(Hierarchisation!E3255,effectifs_ete,5,FALSE),IF(Hierarchisation!K3255="Nord Ouest",VLOOKUP(Hierarchisation!E3255,effectifs_ete,6,FALSE),IF(Hierarchisation!K3255="Sud Est",VLOOKUP(Hierarchisation!E3255,effectifs_ete,7,FALSE),IF(Hierarchisation!K3255="Sud Ouest",VLOOKUP(Hierarchisation!E3255,effectifs_ete,8,FALSE),"Erreur Région"))))))</f>
        <v>#N/A</v>
      </c>
      <c r="U3255" s="17" t="e">
        <f>IF(K3255="Centre",VLOOKUP(E3255,effectifs_hiver,3,FALSE),IF(Hierarchisation!K3255="Grand Nord",VLOOKUP(Hierarchisation!E3255,effectifs_hiver,4,FALSE),IF(Hierarchisation!K3255="Nord Est",VLOOKUP(Hierarchisation!E3255,effectifs_hiver,5,FALSE),IF(Hierarchisation!K3255="Nord Ouest",VLOOKUP(Hierarchisation!E3255,effectifs_hiver,6,FALSE),IF(Hierarchisation!K3255="Sud Est",VLOOKUP(Hierarchisation!E3255,effectifs_hiver,7,FALSE),IF(Hierarchisation!K3255="Sud Ouest",VLOOKUP(Hierarchisation!E3255,effectifs_hiver,8,FALSE),"Erreur Région"))))))</f>
        <v>#N/A</v>
      </c>
      <c r="V3255" s="17" t="e">
        <f>IF(W3255="Transit","Transit",IF(W3255="hiver",VLOOKUP(E3255,'EFFECTIFS Hiver'!$A:$I,9,FALSE),IF(W3255="été",VLOOKUP(E3255,'EFFECTIFS Eté'!$A:$I,9,FALSE),"Erreur saison")))</f>
        <v>#N/A</v>
      </c>
      <c r="W3255" s="18" t="e">
        <f>VLOOKUP(D3255,Listes!B:C,2,FALSE)</f>
        <v>#N/A</v>
      </c>
    </row>
    <row r="3256" spans="1:23" ht="15.75" customHeight="1">
      <c r="A3256" s="11"/>
      <c r="B3256" s="11"/>
      <c r="C3256" s="11"/>
      <c r="D3256" s="11"/>
      <c r="E3256" s="11"/>
      <c r="F3256" s="11"/>
      <c r="G3256" s="11" t="e">
        <f>VLOOKUP(E3256,TAXONS!B:C,2,FALSE)</f>
        <v>#N/A</v>
      </c>
      <c r="H3256" s="13">
        <f t="shared" si="253"/>
        <v>0</v>
      </c>
      <c r="I3256" s="12" t="e">
        <f t="shared" si="254"/>
        <v>#N/A</v>
      </c>
      <c r="J3256" s="14" t="e">
        <f t="shared" si="255"/>
        <v>#N/A</v>
      </c>
      <c r="K3256" s="15" t="e">
        <f>VLOOKUP(B3256,REGIONS!A:D,4,FALSE)</f>
        <v>#N/A</v>
      </c>
      <c r="L3256" s="19" t="e">
        <f>VLOOKUP(G3256,Sensibilité!$A:$L,12,FALSE)</f>
        <v>#N/A</v>
      </c>
      <c r="M3256" s="19" t="e">
        <f t="shared" si="256"/>
        <v>#N/A</v>
      </c>
      <c r="N3256" s="19" t="e">
        <f t="shared" si="257"/>
        <v>#N/A</v>
      </c>
      <c r="O3256" s="15" t="str">
        <f>IF(D3256=Listes!$B$6,"SWARMING",IF(OR(D3256=Listes!$B$1,D3256=Listes!$B$2,D3256=Listes!$B$5),2,IF(OR(D3256=Listes!$B$3,D3256=Listes!$B$4),1,"erreur colonne D")))</f>
        <v>SWARMING</v>
      </c>
      <c r="P3256" s="15" t="e">
        <f>IF(OR(W3256="Hiver",W3256="Transit"),VLOOKUP(E3256,IC!A:E,4,FALSE),IF(W3256="été",VLOOKUP(E3256,IC!A:E,3,FALSE),"erreur"))</f>
        <v>#N/A</v>
      </c>
      <c r="Q3256" s="15" t="e">
        <f>IF(P3256="NR",0,IF(F3256&lt;5,0,IF(P3256=1,VLOOKUP(F3256,IC!$G$1:$I$8,3,TRUE),
IF(P3256=2,VLOOKUP(F3256,IC!$K$1:$M$8,3,TRUE),
IF(P3256=3,VLOOKUP(F3256,IC!$O$1:$Q$8,3,TRUE),IF(P3256=4,VLOOKUP(F3256,IC!$S$2:$U$9,3,TRUE),
"erreur"))))))</f>
        <v>#N/A</v>
      </c>
      <c r="R3256" s="16" t="e">
        <f>IF(OR(V3256="NA",V3256="Transit",V3256&lt;Listes!$F$1),"non applicable",F3256/V3256)</f>
        <v>#N/A</v>
      </c>
      <c r="S3256" s="16" t="e">
        <f>IF(W3256="Transit","Non applicable",IF(AND(W3256="été",T3256&gt;Listes!F3255),F3256/T3256,IF(AND(W3256="Hiver",Hierarchisation!U3256&gt;Listes!F3255),F3256/U3256,"non applicable")))</f>
        <v>#N/A</v>
      </c>
      <c r="T3256" s="17" t="e">
        <f>IF(K3256="Centre",VLOOKUP(E3256,effectifs_ete,3,FALSE),IF(Hierarchisation!K3256="Grand Nord",VLOOKUP(Hierarchisation!E3256,effectifs_ete,4,FALSE),IF(Hierarchisation!K3256="Nord Est",VLOOKUP(Hierarchisation!E3256,effectifs_ete,5,FALSE),IF(Hierarchisation!K3256="Nord Ouest",VLOOKUP(Hierarchisation!E3256,effectifs_ete,6,FALSE),IF(Hierarchisation!K3256="Sud Est",VLOOKUP(Hierarchisation!E3256,effectifs_ete,7,FALSE),IF(Hierarchisation!K3256="Sud Ouest",VLOOKUP(Hierarchisation!E3256,effectifs_ete,8,FALSE),"Erreur Région"))))))</f>
        <v>#N/A</v>
      </c>
      <c r="U3256" s="17" t="e">
        <f>IF(K3256="Centre",VLOOKUP(E3256,effectifs_hiver,3,FALSE),IF(Hierarchisation!K3256="Grand Nord",VLOOKUP(Hierarchisation!E3256,effectifs_hiver,4,FALSE),IF(Hierarchisation!K3256="Nord Est",VLOOKUP(Hierarchisation!E3256,effectifs_hiver,5,FALSE),IF(Hierarchisation!K3256="Nord Ouest",VLOOKUP(Hierarchisation!E3256,effectifs_hiver,6,FALSE),IF(Hierarchisation!K3256="Sud Est",VLOOKUP(Hierarchisation!E3256,effectifs_hiver,7,FALSE),IF(Hierarchisation!K3256="Sud Ouest",VLOOKUP(Hierarchisation!E3256,effectifs_hiver,8,FALSE),"Erreur Région"))))))</f>
        <v>#N/A</v>
      </c>
      <c r="V3256" s="17" t="e">
        <f>IF(W3256="Transit","Transit",IF(W3256="hiver",VLOOKUP(E3256,'EFFECTIFS Hiver'!$A:$I,9,FALSE),IF(W3256="été",VLOOKUP(E3256,'EFFECTIFS Eté'!$A:$I,9,FALSE),"Erreur saison")))</f>
        <v>#N/A</v>
      </c>
      <c r="W3256" s="18" t="e">
        <f>VLOOKUP(D3256,Listes!B:C,2,FALSE)</f>
        <v>#N/A</v>
      </c>
    </row>
    <row r="3257" spans="1:23" ht="15.75" customHeight="1">
      <c r="A3257" s="11"/>
      <c r="B3257" s="11"/>
      <c r="C3257" s="11"/>
      <c r="D3257" s="11"/>
      <c r="E3257" s="11"/>
      <c r="F3257" s="11"/>
      <c r="G3257" s="11" t="e">
        <f>VLOOKUP(E3257,TAXONS!B:C,2,FALSE)</f>
        <v>#N/A</v>
      </c>
      <c r="H3257" s="13">
        <f t="shared" si="253"/>
        <v>0</v>
      </c>
      <c r="I3257" s="12" t="e">
        <f t="shared" si="254"/>
        <v>#N/A</v>
      </c>
      <c r="J3257" s="14" t="e">
        <f t="shared" si="255"/>
        <v>#N/A</v>
      </c>
      <c r="K3257" s="15" t="e">
        <f>VLOOKUP(B3257,REGIONS!A:D,4,FALSE)</f>
        <v>#N/A</v>
      </c>
      <c r="L3257" s="19" t="e">
        <f>VLOOKUP(G3257,Sensibilité!$A:$L,12,FALSE)</f>
        <v>#N/A</v>
      </c>
      <c r="M3257" s="19" t="e">
        <f t="shared" si="256"/>
        <v>#N/A</v>
      </c>
      <c r="N3257" s="19" t="e">
        <f t="shared" si="257"/>
        <v>#N/A</v>
      </c>
      <c r="O3257" s="15" t="str">
        <f>IF(D3257=Listes!$B$6,"SWARMING",IF(OR(D3257=Listes!$B$1,D3257=Listes!$B$2,D3257=Listes!$B$5),2,IF(OR(D3257=Listes!$B$3,D3257=Listes!$B$4),1,"erreur colonne D")))</f>
        <v>SWARMING</v>
      </c>
      <c r="P3257" s="15" t="e">
        <f>IF(OR(W3257="Hiver",W3257="Transit"),VLOOKUP(E3257,IC!A:E,4,FALSE),IF(W3257="été",VLOOKUP(E3257,IC!A:E,3,FALSE),"erreur"))</f>
        <v>#N/A</v>
      </c>
      <c r="Q3257" s="15" t="e">
        <f>IF(P3257="NR",0,IF(F3257&lt;5,0,IF(P3257=1,VLOOKUP(F3257,IC!$G$1:$I$8,3,TRUE),
IF(P3257=2,VLOOKUP(F3257,IC!$K$1:$M$8,3,TRUE),
IF(P3257=3,VLOOKUP(F3257,IC!$O$1:$Q$8,3,TRUE),IF(P3257=4,VLOOKUP(F3257,IC!$S$2:$U$9,3,TRUE),
"erreur"))))))</f>
        <v>#N/A</v>
      </c>
      <c r="R3257" s="16" t="e">
        <f>IF(OR(V3257="NA",V3257="Transit",V3257&lt;Listes!$F$1),"non applicable",F3257/V3257)</f>
        <v>#N/A</v>
      </c>
      <c r="S3257" s="16" t="e">
        <f>IF(W3257="Transit","Non applicable",IF(AND(W3257="été",T3257&gt;Listes!F3256),F3257/T3257,IF(AND(W3257="Hiver",Hierarchisation!U3257&gt;Listes!F3256),F3257/U3257,"non applicable")))</f>
        <v>#N/A</v>
      </c>
      <c r="T3257" s="17" t="e">
        <f>IF(K3257="Centre",VLOOKUP(E3257,effectifs_ete,3,FALSE),IF(Hierarchisation!K3257="Grand Nord",VLOOKUP(Hierarchisation!E3257,effectifs_ete,4,FALSE),IF(Hierarchisation!K3257="Nord Est",VLOOKUP(Hierarchisation!E3257,effectifs_ete,5,FALSE),IF(Hierarchisation!K3257="Nord Ouest",VLOOKUP(Hierarchisation!E3257,effectifs_ete,6,FALSE),IF(Hierarchisation!K3257="Sud Est",VLOOKUP(Hierarchisation!E3257,effectifs_ete,7,FALSE),IF(Hierarchisation!K3257="Sud Ouest",VLOOKUP(Hierarchisation!E3257,effectifs_ete,8,FALSE),"Erreur Région"))))))</f>
        <v>#N/A</v>
      </c>
      <c r="U3257" s="17" t="e">
        <f>IF(K3257="Centre",VLOOKUP(E3257,effectifs_hiver,3,FALSE),IF(Hierarchisation!K3257="Grand Nord",VLOOKUP(Hierarchisation!E3257,effectifs_hiver,4,FALSE),IF(Hierarchisation!K3257="Nord Est",VLOOKUP(Hierarchisation!E3257,effectifs_hiver,5,FALSE),IF(Hierarchisation!K3257="Nord Ouest",VLOOKUP(Hierarchisation!E3257,effectifs_hiver,6,FALSE),IF(Hierarchisation!K3257="Sud Est",VLOOKUP(Hierarchisation!E3257,effectifs_hiver,7,FALSE),IF(Hierarchisation!K3257="Sud Ouest",VLOOKUP(Hierarchisation!E3257,effectifs_hiver,8,FALSE),"Erreur Région"))))))</f>
        <v>#N/A</v>
      </c>
      <c r="V3257" s="17" t="e">
        <f>IF(W3257="Transit","Transit",IF(W3257="hiver",VLOOKUP(E3257,'EFFECTIFS Hiver'!$A:$I,9,FALSE),IF(W3257="été",VLOOKUP(E3257,'EFFECTIFS Eté'!$A:$I,9,FALSE),"Erreur saison")))</f>
        <v>#N/A</v>
      </c>
      <c r="W3257" s="18" t="e">
        <f>VLOOKUP(D3257,Listes!B:C,2,FALSE)</f>
        <v>#N/A</v>
      </c>
    </row>
    <row r="3258" spans="1:23" ht="15.75" customHeight="1">
      <c r="A3258" s="11"/>
      <c r="B3258" s="11"/>
      <c r="C3258" s="11"/>
      <c r="D3258" s="11"/>
      <c r="E3258" s="11"/>
      <c r="F3258" s="11"/>
      <c r="G3258" s="11" t="e">
        <f>VLOOKUP(E3258,TAXONS!B:C,2,FALSE)</f>
        <v>#N/A</v>
      </c>
      <c r="H3258" s="13">
        <f t="shared" si="253"/>
        <v>0</v>
      </c>
      <c r="I3258" s="12" t="e">
        <f t="shared" si="254"/>
        <v>#N/A</v>
      </c>
      <c r="J3258" s="14" t="e">
        <f t="shared" si="255"/>
        <v>#N/A</v>
      </c>
      <c r="K3258" s="15" t="e">
        <f>VLOOKUP(B3258,REGIONS!A:D,4,FALSE)</f>
        <v>#N/A</v>
      </c>
      <c r="L3258" s="19" t="e">
        <f>VLOOKUP(G3258,Sensibilité!$A:$L,12,FALSE)</f>
        <v>#N/A</v>
      </c>
      <c r="M3258" s="19" t="e">
        <f t="shared" si="256"/>
        <v>#N/A</v>
      </c>
      <c r="N3258" s="19" t="e">
        <f t="shared" si="257"/>
        <v>#N/A</v>
      </c>
      <c r="O3258" s="15" t="str">
        <f>IF(D3258=Listes!$B$6,"SWARMING",IF(OR(D3258=Listes!$B$1,D3258=Listes!$B$2,D3258=Listes!$B$5),2,IF(OR(D3258=Listes!$B$3,D3258=Listes!$B$4),1,"erreur colonne D")))</f>
        <v>SWARMING</v>
      </c>
      <c r="P3258" s="15" t="e">
        <f>IF(OR(W3258="Hiver",W3258="Transit"),VLOOKUP(E3258,IC!A:E,4,FALSE),IF(W3258="été",VLOOKUP(E3258,IC!A:E,3,FALSE),"erreur"))</f>
        <v>#N/A</v>
      </c>
      <c r="Q3258" s="15" t="e">
        <f>IF(P3258="NR",0,IF(F3258&lt;5,0,IF(P3258=1,VLOOKUP(F3258,IC!$G$1:$I$8,3,TRUE),
IF(P3258=2,VLOOKUP(F3258,IC!$K$1:$M$8,3,TRUE),
IF(P3258=3,VLOOKUP(F3258,IC!$O$1:$Q$8,3,TRUE),IF(P3258=4,VLOOKUP(F3258,IC!$S$2:$U$9,3,TRUE),
"erreur"))))))</f>
        <v>#N/A</v>
      </c>
      <c r="R3258" s="16" t="e">
        <f>IF(OR(V3258="NA",V3258="Transit",V3258&lt;Listes!$F$1),"non applicable",F3258/V3258)</f>
        <v>#N/A</v>
      </c>
      <c r="S3258" s="16" t="e">
        <f>IF(W3258="Transit","Non applicable",IF(AND(W3258="été",T3258&gt;Listes!F3257),F3258/T3258,IF(AND(W3258="Hiver",Hierarchisation!U3258&gt;Listes!F3257),F3258/U3258,"non applicable")))</f>
        <v>#N/A</v>
      </c>
      <c r="T3258" s="17" t="e">
        <f>IF(K3258="Centre",VLOOKUP(E3258,effectifs_ete,3,FALSE),IF(Hierarchisation!K3258="Grand Nord",VLOOKUP(Hierarchisation!E3258,effectifs_ete,4,FALSE),IF(Hierarchisation!K3258="Nord Est",VLOOKUP(Hierarchisation!E3258,effectifs_ete,5,FALSE),IF(Hierarchisation!K3258="Nord Ouest",VLOOKUP(Hierarchisation!E3258,effectifs_ete,6,FALSE),IF(Hierarchisation!K3258="Sud Est",VLOOKUP(Hierarchisation!E3258,effectifs_ete,7,FALSE),IF(Hierarchisation!K3258="Sud Ouest",VLOOKUP(Hierarchisation!E3258,effectifs_ete,8,FALSE),"Erreur Région"))))))</f>
        <v>#N/A</v>
      </c>
      <c r="U3258" s="17" t="e">
        <f>IF(K3258="Centre",VLOOKUP(E3258,effectifs_hiver,3,FALSE),IF(Hierarchisation!K3258="Grand Nord",VLOOKUP(Hierarchisation!E3258,effectifs_hiver,4,FALSE),IF(Hierarchisation!K3258="Nord Est",VLOOKUP(Hierarchisation!E3258,effectifs_hiver,5,FALSE),IF(Hierarchisation!K3258="Nord Ouest",VLOOKUP(Hierarchisation!E3258,effectifs_hiver,6,FALSE),IF(Hierarchisation!K3258="Sud Est",VLOOKUP(Hierarchisation!E3258,effectifs_hiver,7,FALSE),IF(Hierarchisation!K3258="Sud Ouest",VLOOKUP(Hierarchisation!E3258,effectifs_hiver,8,FALSE),"Erreur Région"))))))</f>
        <v>#N/A</v>
      </c>
      <c r="V3258" s="17" t="e">
        <f>IF(W3258="Transit","Transit",IF(W3258="hiver",VLOOKUP(E3258,'EFFECTIFS Hiver'!$A:$I,9,FALSE),IF(W3258="été",VLOOKUP(E3258,'EFFECTIFS Eté'!$A:$I,9,FALSE),"Erreur saison")))</f>
        <v>#N/A</v>
      </c>
      <c r="W3258" s="18" t="e">
        <f>VLOOKUP(D3258,Listes!B:C,2,FALSE)</f>
        <v>#N/A</v>
      </c>
    </row>
    <row r="3259" spans="1:23" ht="15.75" customHeight="1">
      <c r="A3259" s="11"/>
      <c r="B3259" s="11"/>
      <c r="C3259" s="11"/>
      <c r="D3259" s="11"/>
      <c r="E3259" s="11"/>
      <c r="F3259" s="11"/>
      <c r="G3259" s="11" t="e">
        <f>VLOOKUP(E3259,TAXONS!B:C,2,FALSE)</f>
        <v>#N/A</v>
      </c>
      <c r="H3259" s="13">
        <f t="shared" si="253"/>
        <v>0</v>
      </c>
      <c r="I3259" s="12" t="e">
        <f t="shared" si="254"/>
        <v>#N/A</v>
      </c>
      <c r="J3259" s="14" t="e">
        <f t="shared" si="255"/>
        <v>#N/A</v>
      </c>
      <c r="K3259" s="15" t="e">
        <f>VLOOKUP(B3259,REGIONS!A:D,4,FALSE)</f>
        <v>#N/A</v>
      </c>
      <c r="L3259" s="19" t="e">
        <f>VLOOKUP(G3259,Sensibilité!$A:$L,12,FALSE)</f>
        <v>#N/A</v>
      </c>
      <c r="M3259" s="19" t="e">
        <f t="shared" si="256"/>
        <v>#N/A</v>
      </c>
      <c r="N3259" s="19" t="e">
        <f t="shared" si="257"/>
        <v>#N/A</v>
      </c>
      <c r="O3259" s="15" t="str">
        <f>IF(D3259=Listes!$B$6,"SWARMING",IF(OR(D3259=Listes!$B$1,D3259=Listes!$B$2,D3259=Listes!$B$5),2,IF(OR(D3259=Listes!$B$3,D3259=Listes!$B$4),1,"erreur colonne D")))</f>
        <v>SWARMING</v>
      </c>
      <c r="P3259" s="15" t="e">
        <f>IF(OR(W3259="Hiver",W3259="Transit"),VLOOKUP(E3259,IC!A:E,4,FALSE),IF(W3259="été",VLOOKUP(E3259,IC!A:E,3,FALSE),"erreur"))</f>
        <v>#N/A</v>
      </c>
      <c r="Q3259" s="15" t="e">
        <f>IF(P3259="NR",0,IF(F3259&lt;5,0,IF(P3259=1,VLOOKUP(F3259,IC!$G$1:$I$8,3,TRUE),
IF(P3259=2,VLOOKUP(F3259,IC!$K$1:$M$8,3,TRUE),
IF(P3259=3,VLOOKUP(F3259,IC!$O$1:$Q$8,3,TRUE),IF(P3259=4,VLOOKUP(F3259,IC!$S$2:$U$9,3,TRUE),
"erreur"))))))</f>
        <v>#N/A</v>
      </c>
      <c r="R3259" s="16" t="e">
        <f>IF(OR(V3259="NA",V3259="Transit",V3259&lt;Listes!$F$1),"non applicable",F3259/V3259)</f>
        <v>#N/A</v>
      </c>
      <c r="S3259" s="16" t="e">
        <f>IF(W3259="Transit","Non applicable",IF(AND(W3259="été",T3259&gt;Listes!F3258),F3259/T3259,IF(AND(W3259="Hiver",Hierarchisation!U3259&gt;Listes!F3258),F3259/U3259,"non applicable")))</f>
        <v>#N/A</v>
      </c>
      <c r="T3259" s="17" t="e">
        <f>IF(K3259="Centre",VLOOKUP(E3259,effectifs_ete,3,FALSE),IF(Hierarchisation!K3259="Grand Nord",VLOOKUP(Hierarchisation!E3259,effectifs_ete,4,FALSE),IF(Hierarchisation!K3259="Nord Est",VLOOKUP(Hierarchisation!E3259,effectifs_ete,5,FALSE),IF(Hierarchisation!K3259="Nord Ouest",VLOOKUP(Hierarchisation!E3259,effectifs_ete,6,FALSE),IF(Hierarchisation!K3259="Sud Est",VLOOKUP(Hierarchisation!E3259,effectifs_ete,7,FALSE),IF(Hierarchisation!K3259="Sud Ouest",VLOOKUP(Hierarchisation!E3259,effectifs_ete,8,FALSE),"Erreur Région"))))))</f>
        <v>#N/A</v>
      </c>
      <c r="U3259" s="17" t="e">
        <f>IF(K3259="Centre",VLOOKUP(E3259,effectifs_hiver,3,FALSE),IF(Hierarchisation!K3259="Grand Nord",VLOOKUP(Hierarchisation!E3259,effectifs_hiver,4,FALSE),IF(Hierarchisation!K3259="Nord Est",VLOOKUP(Hierarchisation!E3259,effectifs_hiver,5,FALSE),IF(Hierarchisation!K3259="Nord Ouest",VLOOKUP(Hierarchisation!E3259,effectifs_hiver,6,FALSE),IF(Hierarchisation!K3259="Sud Est",VLOOKUP(Hierarchisation!E3259,effectifs_hiver,7,FALSE),IF(Hierarchisation!K3259="Sud Ouest",VLOOKUP(Hierarchisation!E3259,effectifs_hiver,8,FALSE),"Erreur Région"))))))</f>
        <v>#N/A</v>
      </c>
      <c r="V3259" s="17" t="e">
        <f>IF(W3259="Transit","Transit",IF(W3259="hiver",VLOOKUP(E3259,'EFFECTIFS Hiver'!$A:$I,9,FALSE),IF(W3259="été",VLOOKUP(E3259,'EFFECTIFS Eté'!$A:$I,9,FALSE),"Erreur saison")))</f>
        <v>#N/A</v>
      </c>
      <c r="W3259" s="18" t="e">
        <f>VLOOKUP(D3259,Listes!B:C,2,FALSE)</f>
        <v>#N/A</v>
      </c>
    </row>
    <row r="3260" spans="1:23" ht="15.75" customHeight="1">
      <c r="A3260" s="11"/>
      <c r="B3260" s="11"/>
      <c r="C3260" s="11"/>
      <c r="D3260" s="11"/>
      <c r="E3260" s="11"/>
      <c r="F3260" s="11"/>
      <c r="G3260" s="11" t="e">
        <f>VLOOKUP(E3260,TAXONS!B:C,2,FALSE)</f>
        <v>#N/A</v>
      </c>
      <c r="H3260" s="13">
        <f t="shared" si="253"/>
        <v>0</v>
      </c>
      <c r="I3260" s="12" t="e">
        <f t="shared" si="254"/>
        <v>#N/A</v>
      </c>
      <c r="J3260" s="14" t="e">
        <f t="shared" si="255"/>
        <v>#N/A</v>
      </c>
      <c r="K3260" s="15" t="e">
        <f>VLOOKUP(B3260,REGIONS!A:D,4,FALSE)</f>
        <v>#N/A</v>
      </c>
      <c r="L3260" s="19" t="e">
        <f>VLOOKUP(G3260,Sensibilité!$A:$L,12,FALSE)</f>
        <v>#N/A</v>
      </c>
      <c r="M3260" s="19" t="e">
        <f t="shared" si="256"/>
        <v>#N/A</v>
      </c>
      <c r="N3260" s="19" t="e">
        <f t="shared" si="257"/>
        <v>#N/A</v>
      </c>
      <c r="O3260" s="15" t="str">
        <f>IF(D3260=Listes!$B$6,"SWARMING",IF(OR(D3260=Listes!$B$1,D3260=Listes!$B$2,D3260=Listes!$B$5),2,IF(OR(D3260=Listes!$B$3,D3260=Listes!$B$4),1,"erreur colonne D")))</f>
        <v>SWARMING</v>
      </c>
      <c r="P3260" s="15" t="e">
        <f>IF(OR(W3260="Hiver",W3260="Transit"),VLOOKUP(E3260,IC!A:E,4,FALSE),IF(W3260="été",VLOOKUP(E3260,IC!A:E,3,FALSE),"erreur"))</f>
        <v>#N/A</v>
      </c>
      <c r="Q3260" s="15" t="e">
        <f>IF(P3260="NR",0,IF(F3260&lt;5,0,IF(P3260=1,VLOOKUP(F3260,IC!$G$1:$I$8,3,TRUE),
IF(P3260=2,VLOOKUP(F3260,IC!$K$1:$M$8,3,TRUE),
IF(P3260=3,VLOOKUP(F3260,IC!$O$1:$Q$8,3,TRUE),IF(P3260=4,VLOOKUP(F3260,IC!$S$2:$U$9,3,TRUE),
"erreur"))))))</f>
        <v>#N/A</v>
      </c>
      <c r="R3260" s="16" t="e">
        <f>IF(OR(V3260="NA",V3260="Transit",V3260&lt;Listes!$F$1),"non applicable",F3260/V3260)</f>
        <v>#N/A</v>
      </c>
      <c r="S3260" s="16" t="e">
        <f>IF(W3260="Transit","Non applicable",IF(AND(W3260="été",T3260&gt;Listes!F3259),F3260/T3260,IF(AND(W3260="Hiver",Hierarchisation!U3260&gt;Listes!F3259),F3260/U3260,"non applicable")))</f>
        <v>#N/A</v>
      </c>
      <c r="T3260" s="17" t="e">
        <f>IF(K3260="Centre",VLOOKUP(E3260,effectifs_ete,3,FALSE),IF(Hierarchisation!K3260="Grand Nord",VLOOKUP(Hierarchisation!E3260,effectifs_ete,4,FALSE),IF(Hierarchisation!K3260="Nord Est",VLOOKUP(Hierarchisation!E3260,effectifs_ete,5,FALSE),IF(Hierarchisation!K3260="Nord Ouest",VLOOKUP(Hierarchisation!E3260,effectifs_ete,6,FALSE),IF(Hierarchisation!K3260="Sud Est",VLOOKUP(Hierarchisation!E3260,effectifs_ete,7,FALSE),IF(Hierarchisation!K3260="Sud Ouest",VLOOKUP(Hierarchisation!E3260,effectifs_ete,8,FALSE),"Erreur Région"))))))</f>
        <v>#N/A</v>
      </c>
      <c r="U3260" s="17" t="e">
        <f>IF(K3260="Centre",VLOOKUP(E3260,effectifs_hiver,3,FALSE),IF(Hierarchisation!K3260="Grand Nord",VLOOKUP(Hierarchisation!E3260,effectifs_hiver,4,FALSE),IF(Hierarchisation!K3260="Nord Est",VLOOKUP(Hierarchisation!E3260,effectifs_hiver,5,FALSE),IF(Hierarchisation!K3260="Nord Ouest",VLOOKUP(Hierarchisation!E3260,effectifs_hiver,6,FALSE),IF(Hierarchisation!K3260="Sud Est",VLOOKUP(Hierarchisation!E3260,effectifs_hiver,7,FALSE),IF(Hierarchisation!K3260="Sud Ouest",VLOOKUP(Hierarchisation!E3260,effectifs_hiver,8,FALSE),"Erreur Région"))))))</f>
        <v>#N/A</v>
      </c>
      <c r="V3260" s="17" t="e">
        <f>IF(W3260="Transit","Transit",IF(W3260="hiver",VLOOKUP(E3260,'EFFECTIFS Hiver'!$A:$I,9,FALSE),IF(W3260="été",VLOOKUP(E3260,'EFFECTIFS Eté'!$A:$I,9,FALSE),"Erreur saison")))</f>
        <v>#N/A</v>
      </c>
      <c r="W3260" s="18" t="e">
        <f>VLOOKUP(D3260,Listes!B:C,2,FALSE)</f>
        <v>#N/A</v>
      </c>
    </row>
    <row r="3261" spans="1:23" ht="15.75" customHeight="1">
      <c r="A3261" s="11"/>
      <c r="B3261" s="11"/>
      <c r="C3261" s="11"/>
      <c r="D3261" s="11"/>
      <c r="E3261" s="11"/>
      <c r="F3261" s="11"/>
      <c r="G3261" s="11" t="e">
        <f>VLOOKUP(E3261,TAXONS!B:C,2,FALSE)</f>
        <v>#N/A</v>
      </c>
      <c r="H3261" s="13">
        <f t="shared" si="253"/>
        <v>0</v>
      </c>
      <c r="I3261" s="12" t="e">
        <f t="shared" si="254"/>
        <v>#N/A</v>
      </c>
      <c r="J3261" s="14" t="e">
        <f t="shared" si="255"/>
        <v>#N/A</v>
      </c>
      <c r="K3261" s="15" t="e">
        <f>VLOOKUP(B3261,REGIONS!A:D,4,FALSE)</f>
        <v>#N/A</v>
      </c>
      <c r="L3261" s="19" t="e">
        <f>VLOOKUP(G3261,Sensibilité!$A:$L,12,FALSE)</f>
        <v>#N/A</v>
      </c>
      <c r="M3261" s="19" t="e">
        <f t="shared" si="256"/>
        <v>#N/A</v>
      </c>
      <c r="N3261" s="19" t="e">
        <f t="shared" si="257"/>
        <v>#N/A</v>
      </c>
      <c r="O3261" s="15" t="str">
        <f>IF(D3261=Listes!$B$6,"SWARMING",IF(OR(D3261=Listes!$B$1,D3261=Listes!$B$2,D3261=Listes!$B$5),2,IF(OR(D3261=Listes!$B$3,D3261=Listes!$B$4),1,"erreur colonne D")))</f>
        <v>SWARMING</v>
      </c>
      <c r="P3261" s="15" t="e">
        <f>IF(OR(W3261="Hiver",W3261="Transit"),VLOOKUP(E3261,IC!A:E,4,FALSE),IF(W3261="été",VLOOKUP(E3261,IC!A:E,3,FALSE),"erreur"))</f>
        <v>#N/A</v>
      </c>
      <c r="Q3261" s="15" t="e">
        <f>IF(P3261="NR",0,IF(F3261&lt;5,0,IF(P3261=1,VLOOKUP(F3261,IC!$G$1:$I$8,3,TRUE),
IF(P3261=2,VLOOKUP(F3261,IC!$K$1:$M$8,3,TRUE),
IF(P3261=3,VLOOKUP(F3261,IC!$O$1:$Q$8,3,TRUE),IF(P3261=4,VLOOKUP(F3261,IC!$S$2:$U$9,3,TRUE),
"erreur"))))))</f>
        <v>#N/A</v>
      </c>
      <c r="R3261" s="16" t="e">
        <f>IF(OR(V3261="NA",V3261="Transit",V3261&lt;Listes!$F$1),"non applicable",F3261/V3261)</f>
        <v>#N/A</v>
      </c>
      <c r="S3261" s="16" t="e">
        <f>IF(W3261="Transit","Non applicable",IF(AND(W3261="été",T3261&gt;Listes!F3260),F3261/T3261,IF(AND(W3261="Hiver",Hierarchisation!U3261&gt;Listes!F3260),F3261/U3261,"non applicable")))</f>
        <v>#N/A</v>
      </c>
      <c r="T3261" s="17" t="e">
        <f>IF(K3261="Centre",VLOOKUP(E3261,effectifs_ete,3,FALSE),IF(Hierarchisation!K3261="Grand Nord",VLOOKUP(Hierarchisation!E3261,effectifs_ete,4,FALSE),IF(Hierarchisation!K3261="Nord Est",VLOOKUP(Hierarchisation!E3261,effectifs_ete,5,FALSE),IF(Hierarchisation!K3261="Nord Ouest",VLOOKUP(Hierarchisation!E3261,effectifs_ete,6,FALSE),IF(Hierarchisation!K3261="Sud Est",VLOOKUP(Hierarchisation!E3261,effectifs_ete,7,FALSE),IF(Hierarchisation!K3261="Sud Ouest",VLOOKUP(Hierarchisation!E3261,effectifs_ete,8,FALSE),"Erreur Région"))))))</f>
        <v>#N/A</v>
      </c>
      <c r="U3261" s="17" t="e">
        <f>IF(K3261="Centre",VLOOKUP(E3261,effectifs_hiver,3,FALSE),IF(Hierarchisation!K3261="Grand Nord",VLOOKUP(Hierarchisation!E3261,effectifs_hiver,4,FALSE),IF(Hierarchisation!K3261="Nord Est",VLOOKUP(Hierarchisation!E3261,effectifs_hiver,5,FALSE),IF(Hierarchisation!K3261="Nord Ouest",VLOOKUP(Hierarchisation!E3261,effectifs_hiver,6,FALSE),IF(Hierarchisation!K3261="Sud Est",VLOOKUP(Hierarchisation!E3261,effectifs_hiver,7,FALSE),IF(Hierarchisation!K3261="Sud Ouest",VLOOKUP(Hierarchisation!E3261,effectifs_hiver,8,FALSE),"Erreur Région"))))))</f>
        <v>#N/A</v>
      </c>
      <c r="V3261" s="17" t="e">
        <f>IF(W3261="Transit","Transit",IF(W3261="hiver",VLOOKUP(E3261,'EFFECTIFS Hiver'!$A:$I,9,FALSE),IF(W3261="été",VLOOKUP(E3261,'EFFECTIFS Eté'!$A:$I,9,FALSE),"Erreur saison")))</f>
        <v>#N/A</v>
      </c>
      <c r="W3261" s="18" t="e">
        <f>VLOOKUP(D3261,Listes!B:C,2,FALSE)</f>
        <v>#N/A</v>
      </c>
    </row>
    <row r="3262" spans="1:23" ht="15.75" customHeight="1">
      <c r="A3262" s="11"/>
      <c r="B3262" s="11"/>
      <c r="C3262" s="11"/>
      <c r="D3262" s="11"/>
      <c r="E3262" s="11"/>
      <c r="F3262" s="11"/>
      <c r="G3262" s="11" t="e">
        <f>VLOOKUP(E3262,TAXONS!B:C,2,FALSE)</f>
        <v>#N/A</v>
      </c>
      <c r="H3262" s="13">
        <f t="shared" si="253"/>
        <v>0</v>
      </c>
      <c r="I3262" s="12" t="e">
        <f t="shared" si="254"/>
        <v>#N/A</v>
      </c>
      <c r="J3262" s="14" t="e">
        <f t="shared" si="255"/>
        <v>#N/A</v>
      </c>
      <c r="K3262" s="15" t="e">
        <f>VLOOKUP(B3262,REGIONS!A:D,4,FALSE)</f>
        <v>#N/A</v>
      </c>
      <c r="L3262" s="19" t="e">
        <f>VLOOKUP(G3262,Sensibilité!$A:$L,12,FALSE)</f>
        <v>#N/A</v>
      </c>
      <c r="M3262" s="19" t="e">
        <f t="shared" si="256"/>
        <v>#N/A</v>
      </c>
      <c r="N3262" s="19" t="e">
        <f t="shared" si="257"/>
        <v>#N/A</v>
      </c>
      <c r="O3262" s="15" t="str">
        <f>IF(D3262=Listes!$B$6,"SWARMING",IF(OR(D3262=Listes!$B$1,D3262=Listes!$B$2,D3262=Listes!$B$5),2,IF(OR(D3262=Listes!$B$3,D3262=Listes!$B$4),1,"erreur colonne D")))</f>
        <v>SWARMING</v>
      </c>
      <c r="P3262" s="15" t="e">
        <f>IF(OR(W3262="Hiver",W3262="Transit"),VLOOKUP(E3262,IC!A:E,4,FALSE),IF(W3262="été",VLOOKUP(E3262,IC!A:E,3,FALSE),"erreur"))</f>
        <v>#N/A</v>
      </c>
      <c r="Q3262" s="15" t="e">
        <f>IF(P3262="NR",0,IF(F3262&lt;5,0,IF(P3262=1,VLOOKUP(F3262,IC!$G$1:$I$8,3,TRUE),
IF(P3262=2,VLOOKUP(F3262,IC!$K$1:$M$8,3,TRUE),
IF(P3262=3,VLOOKUP(F3262,IC!$O$1:$Q$8,3,TRUE),IF(P3262=4,VLOOKUP(F3262,IC!$S$2:$U$9,3,TRUE),
"erreur"))))))</f>
        <v>#N/A</v>
      </c>
      <c r="R3262" s="16" t="e">
        <f>IF(OR(V3262="NA",V3262="Transit",V3262&lt;Listes!$F$1),"non applicable",F3262/V3262)</f>
        <v>#N/A</v>
      </c>
      <c r="S3262" s="16" t="e">
        <f>IF(W3262="Transit","Non applicable",IF(AND(W3262="été",T3262&gt;Listes!F3261),F3262/T3262,IF(AND(W3262="Hiver",Hierarchisation!U3262&gt;Listes!F3261),F3262/U3262,"non applicable")))</f>
        <v>#N/A</v>
      </c>
      <c r="T3262" s="17" t="e">
        <f>IF(K3262="Centre",VLOOKUP(E3262,effectifs_ete,3,FALSE),IF(Hierarchisation!K3262="Grand Nord",VLOOKUP(Hierarchisation!E3262,effectifs_ete,4,FALSE),IF(Hierarchisation!K3262="Nord Est",VLOOKUP(Hierarchisation!E3262,effectifs_ete,5,FALSE),IF(Hierarchisation!K3262="Nord Ouest",VLOOKUP(Hierarchisation!E3262,effectifs_ete,6,FALSE),IF(Hierarchisation!K3262="Sud Est",VLOOKUP(Hierarchisation!E3262,effectifs_ete,7,FALSE),IF(Hierarchisation!K3262="Sud Ouest",VLOOKUP(Hierarchisation!E3262,effectifs_ete,8,FALSE),"Erreur Région"))))))</f>
        <v>#N/A</v>
      </c>
      <c r="U3262" s="17" t="e">
        <f>IF(K3262="Centre",VLOOKUP(E3262,effectifs_hiver,3,FALSE),IF(Hierarchisation!K3262="Grand Nord",VLOOKUP(Hierarchisation!E3262,effectifs_hiver,4,FALSE),IF(Hierarchisation!K3262="Nord Est",VLOOKUP(Hierarchisation!E3262,effectifs_hiver,5,FALSE),IF(Hierarchisation!K3262="Nord Ouest",VLOOKUP(Hierarchisation!E3262,effectifs_hiver,6,FALSE),IF(Hierarchisation!K3262="Sud Est",VLOOKUP(Hierarchisation!E3262,effectifs_hiver,7,FALSE),IF(Hierarchisation!K3262="Sud Ouest",VLOOKUP(Hierarchisation!E3262,effectifs_hiver,8,FALSE),"Erreur Région"))))))</f>
        <v>#N/A</v>
      </c>
      <c r="V3262" s="17" t="e">
        <f>IF(W3262="Transit","Transit",IF(W3262="hiver",VLOOKUP(E3262,'EFFECTIFS Hiver'!$A:$I,9,FALSE),IF(W3262="été",VLOOKUP(E3262,'EFFECTIFS Eté'!$A:$I,9,FALSE),"Erreur saison")))</f>
        <v>#N/A</v>
      </c>
      <c r="W3262" s="18" t="e">
        <f>VLOOKUP(D3262,Listes!B:C,2,FALSE)</f>
        <v>#N/A</v>
      </c>
    </row>
    <row r="3263" spans="1:23" ht="15.75" customHeight="1">
      <c r="A3263" s="11"/>
      <c r="B3263" s="11"/>
      <c r="C3263" s="11"/>
      <c r="D3263" s="11"/>
      <c r="E3263" s="11"/>
      <c r="F3263" s="11"/>
      <c r="G3263" s="11" t="e">
        <f>VLOOKUP(E3263,TAXONS!B:C,2,FALSE)</f>
        <v>#N/A</v>
      </c>
      <c r="H3263" s="13">
        <f t="shared" si="253"/>
        <v>0</v>
      </c>
      <c r="I3263" s="12" t="e">
        <f t="shared" si="254"/>
        <v>#N/A</v>
      </c>
      <c r="J3263" s="14" t="e">
        <f t="shared" si="255"/>
        <v>#N/A</v>
      </c>
      <c r="K3263" s="15" t="e">
        <f>VLOOKUP(B3263,REGIONS!A:D,4,FALSE)</f>
        <v>#N/A</v>
      </c>
      <c r="L3263" s="19" t="e">
        <f>VLOOKUP(G3263,Sensibilité!$A:$L,12,FALSE)</f>
        <v>#N/A</v>
      </c>
      <c r="M3263" s="19" t="e">
        <f t="shared" si="256"/>
        <v>#N/A</v>
      </c>
      <c r="N3263" s="19" t="e">
        <f t="shared" si="257"/>
        <v>#N/A</v>
      </c>
      <c r="O3263" s="15" t="str">
        <f>IF(D3263=Listes!$B$6,"SWARMING",IF(OR(D3263=Listes!$B$1,D3263=Listes!$B$2,D3263=Listes!$B$5),2,IF(OR(D3263=Listes!$B$3,D3263=Listes!$B$4),1,"erreur colonne D")))</f>
        <v>SWARMING</v>
      </c>
      <c r="P3263" s="15" t="e">
        <f>IF(OR(W3263="Hiver",W3263="Transit"),VLOOKUP(E3263,IC!A:E,4,FALSE),IF(W3263="été",VLOOKUP(E3263,IC!A:E,3,FALSE),"erreur"))</f>
        <v>#N/A</v>
      </c>
      <c r="Q3263" s="15" t="e">
        <f>IF(P3263="NR",0,IF(F3263&lt;5,0,IF(P3263=1,VLOOKUP(F3263,IC!$G$1:$I$8,3,TRUE),
IF(P3263=2,VLOOKUP(F3263,IC!$K$1:$M$8,3,TRUE),
IF(P3263=3,VLOOKUP(F3263,IC!$O$1:$Q$8,3,TRUE),IF(P3263=4,VLOOKUP(F3263,IC!$S$2:$U$9,3,TRUE),
"erreur"))))))</f>
        <v>#N/A</v>
      </c>
      <c r="R3263" s="16" t="e">
        <f>IF(OR(V3263="NA",V3263="Transit",V3263&lt;Listes!$F$1),"non applicable",F3263/V3263)</f>
        <v>#N/A</v>
      </c>
      <c r="S3263" s="16" t="e">
        <f>IF(W3263="Transit","Non applicable",IF(AND(W3263="été",T3263&gt;Listes!F3262),F3263/T3263,IF(AND(W3263="Hiver",Hierarchisation!U3263&gt;Listes!F3262),F3263/U3263,"non applicable")))</f>
        <v>#N/A</v>
      </c>
      <c r="T3263" s="17" t="e">
        <f>IF(K3263="Centre",VLOOKUP(E3263,effectifs_ete,3,FALSE),IF(Hierarchisation!K3263="Grand Nord",VLOOKUP(Hierarchisation!E3263,effectifs_ete,4,FALSE),IF(Hierarchisation!K3263="Nord Est",VLOOKUP(Hierarchisation!E3263,effectifs_ete,5,FALSE),IF(Hierarchisation!K3263="Nord Ouest",VLOOKUP(Hierarchisation!E3263,effectifs_ete,6,FALSE),IF(Hierarchisation!K3263="Sud Est",VLOOKUP(Hierarchisation!E3263,effectifs_ete,7,FALSE),IF(Hierarchisation!K3263="Sud Ouest",VLOOKUP(Hierarchisation!E3263,effectifs_ete,8,FALSE),"Erreur Région"))))))</f>
        <v>#N/A</v>
      </c>
      <c r="U3263" s="17" t="e">
        <f>IF(K3263="Centre",VLOOKUP(E3263,effectifs_hiver,3,FALSE),IF(Hierarchisation!K3263="Grand Nord",VLOOKUP(Hierarchisation!E3263,effectifs_hiver,4,FALSE),IF(Hierarchisation!K3263="Nord Est",VLOOKUP(Hierarchisation!E3263,effectifs_hiver,5,FALSE),IF(Hierarchisation!K3263="Nord Ouest",VLOOKUP(Hierarchisation!E3263,effectifs_hiver,6,FALSE),IF(Hierarchisation!K3263="Sud Est",VLOOKUP(Hierarchisation!E3263,effectifs_hiver,7,FALSE),IF(Hierarchisation!K3263="Sud Ouest",VLOOKUP(Hierarchisation!E3263,effectifs_hiver,8,FALSE),"Erreur Région"))))))</f>
        <v>#N/A</v>
      </c>
      <c r="V3263" s="17" t="e">
        <f>IF(W3263="Transit","Transit",IF(W3263="hiver",VLOOKUP(E3263,'EFFECTIFS Hiver'!$A:$I,9,FALSE),IF(W3263="été",VLOOKUP(E3263,'EFFECTIFS Eté'!$A:$I,9,FALSE),"Erreur saison")))</f>
        <v>#N/A</v>
      </c>
      <c r="W3263" s="18" t="e">
        <f>VLOOKUP(D3263,Listes!B:C,2,FALSE)</f>
        <v>#N/A</v>
      </c>
    </row>
    <row r="3264" spans="1:23" ht="15.75" customHeight="1">
      <c r="A3264" s="11"/>
      <c r="B3264" s="11"/>
      <c r="C3264" s="11"/>
      <c r="D3264" s="11"/>
      <c r="E3264" s="11"/>
      <c r="F3264" s="11"/>
      <c r="G3264" s="11" t="e">
        <f>VLOOKUP(E3264,TAXONS!B:C,2,FALSE)</f>
        <v>#N/A</v>
      </c>
      <c r="H3264" s="13">
        <f t="shared" si="253"/>
        <v>0</v>
      </c>
      <c r="I3264" s="12" t="e">
        <f t="shared" si="254"/>
        <v>#N/A</v>
      </c>
      <c r="J3264" s="14" t="e">
        <f t="shared" si="255"/>
        <v>#N/A</v>
      </c>
      <c r="K3264" s="15" t="e">
        <f>VLOOKUP(B3264,REGIONS!A:D,4,FALSE)</f>
        <v>#N/A</v>
      </c>
      <c r="L3264" s="19" t="e">
        <f>VLOOKUP(G3264,Sensibilité!$A:$L,12,FALSE)</f>
        <v>#N/A</v>
      </c>
      <c r="M3264" s="19" t="e">
        <f t="shared" si="256"/>
        <v>#N/A</v>
      </c>
      <c r="N3264" s="19" t="e">
        <f t="shared" si="257"/>
        <v>#N/A</v>
      </c>
      <c r="O3264" s="15" t="str">
        <f>IF(D3264=Listes!$B$6,"SWARMING",IF(OR(D3264=Listes!$B$1,D3264=Listes!$B$2,D3264=Listes!$B$5),2,IF(OR(D3264=Listes!$B$3,D3264=Listes!$B$4),1,"erreur colonne D")))</f>
        <v>SWARMING</v>
      </c>
      <c r="P3264" s="15" t="e">
        <f>IF(OR(W3264="Hiver",W3264="Transit"),VLOOKUP(E3264,IC!A:E,4,FALSE),IF(W3264="été",VLOOKUP(E3264,IC!A:E,3,FALSE),"erreur"))</f>
        <v>#N/A</v>
      </c>
      <c r="Q3264" s="15" t="e">
        <f>IF(P3264="NR",0,IF(F3264&lt;5,0,IF(P3264=1,VLOOKUP(F3264,IC!$G$1:$I$8,3,TRUE),
IF(P3264=2,VLOOKUP(F3264,IC!$K$1:$M$8,3,TRUE),
IF(P3264=3,VLOOKUP(F3264,IC!$O$1:$Q$8,3,TRUE),IF(P3264=4,VLOOKUP(F3264,IC!$S$2:$U$9,3,TRUE),
"erreur"))))))</f>
        <v>#N/A</v>
      </c>
      <c r="R3264" s="16" t="e">
        <f>IF(OR(V3264="NA",V3264="Transit",V3264&lt;Listes!$F$1),"non applicable",F3264/V3264)</f>
        <v>#N/A</v>
      </c>
      <c r="S3264" s="16" t="e">
        <f>IF(W3264="Transit","Non applicable",IF(AND(W3264="été",T3264&gt;Listes!F3263),F3264/T3264,IF(AND(W3264="Hiver",Hierarchisation!U3264&gt;Listes!F3263),F3264/U3264,"non applicable")))</f>
        <v>#N/A</v>
      </c>
      <c r="T3264" s="17" t="e">
        <f>IF(K3264="Centre",VLOOKUP(E3264,effectifs_ete,3,FALSE),IF(Hierarchisation!K3264="Grand Nord",VLOOKUP(Hierarchisation!E3264,effectifs_ete,4,FALSE),IF(Hierarchisation!K3264="Nord Est",VLOOKUP(Hierarchisation!E3264,effectifs_ete,5,FALSE),IF(Hierarchisation!K3264="Nord Ouest",VLOOKUP(Hierarchisation!E3264,effectifs_ete,6,FALSE),IF(Hierarchisation!K3264="Sud Est",VLOOKUP(Hierarchisation!E3264,effectifs_ete,7,FALSE),IF(Hierarchisation!K3264="Sud Ouest",VLOOKUP(Hierarchisation!E3264,effectifs_ete,8,FALSE),"Erreur Région"))))))</f>
        <v>#N/A</v>
      </c>
      <c r="U3264" s="17" t="e">
        <f>IF(K3264="Centre",VLOOKUP(E3264,effectifs_hiver,3,FALSE),IF(Hierarchisation!K3264="Grand Nord",VLOOKUP(Hierarchisation!E3264,effectifs_hiver,4,FALSE),IF(Hierarchisation!K3264="Nord Est",VLOOKUP(Hierarchisation!E3264,effectifs_hiver,5,FALSE),IF(Hierarchisation!K3264="Nord Ouest",VLOOKUP(Hierarchisation!E3264,effectifs_hiver,6,FALSE),IF(Hierarchisation!K3264="Sud Est",VLOOKUP(Hierarchisation!E3264,effectifs_hiver,7,FALSE),IF(Hierarchisation!K3264="Sud Ouest",VLOOKUP(Hierarchisation!E3264,effectifs_hiver,8,FALSE),"Erreur Région"))))))</f>
        <v>#N/A</v>
      </c>
      <c r="V3264" s="17" t="e">
        <f>IF(W3264="Transit","Transit",IF(W3264="hiver",VLOOKUP(E3264,'EFFECTIFS Hiver'!$A:$I,9,FALSE),IF(W3264="été",VLOOKUP(E3264,'EFFECTIFS Eté'!$A:$I,9,FALSE),"Erreur saison")))</f>
        <v>#N/A</v>
      </c>
      <c r="W3264" s="18" t="e">
        <f>VLOOKUP(D3264,Listes!B:C,2,FALSE)</f>
        <v>#N/A</v>
      </c>
    </row>
    <row r="3265" spans="1:23" ht="15.75" customHeight="1">
      <c r="A3265" s="11"/>
      <c r="B3265" s="11"/>
      <c r="C3265" s="11"/>
      <c r="D3265" s="11"/>
      <c r="E3265" s="11"/>
      <c r="F3265" s="11"/>
      <c r="G3265" s="11" t="e">
        <f>VLOOKUP(E3265,TAXONS!B:C,2,FALSE)</f>
        <v>#N/A</v>
      </c>
      <c r="H3265" s="13">
        <f t="shared" si="253"/>
        <v>0</v>
      </c>
      <c r="I3265" s="12" t="e">
        <f t="shared" si="254"/>
        <v>#N/A</v>
      </c>
      <c r="J3265" s="14" t="e">
        <f t="shared" si="255"/>
        <v>#N/A</v>
      </c>
      <c r="K3265" s="15" t="e">
        <f>VLOOKUP(B3265,REGIONS!A:D,4,FALSE)</f>
        <v>#N/A</v>
      </c>
      <c r="L3265" s="19" t="e">
        <f>VLOOKUP(G3265,Sensibilité!$A:$L,12,FALSE)</f>
        <v>#N/A</v>
      </c>
      <c r="M3265" s="19" t="e">
        <f t="shared" si="256"/>
        <v>#N/A</v>
      </c>
      <c r="N3265" s="19" t="e">
        <f t="shared" si="257"/>
        <v>#N/A</v>
      </c>
      <c r="O3265" s="15" t="str">
        <f>IF(D3265=Listes!$B$6,"SWARMING",IF(OR(D3265=Listes!$B$1,D3265=Listes!$B$2,D3265=Listes!$B$5),2,IF(OR(D3265=Listes!$B$3,D3265=Listes!$B$4),1,"erreur colonne D")))</f>
        <v>SWARMING</v>
      </c>
      <c r="P3265" s="15" t="e">
        <f>IF(OR(W3265="Hiver",W3265="Transit"),VLOOKUP(E3265,IC!A:E,4,FALSE),IF(W3265="été",VLOOKUP(E3265,IC!A:E,3,FALSE),"erreur"))</f>
        <v>#N/A</v>
      </c>
      <c r="Q3265" s="15" t="e">
        <f>IF(P3265="NR",0,IF(F3265&lt;5,0,IF(P3265=1,VLOOKUP(F3265,IC!$G$1:$I$8,3,TRUE),
IF(P3265=2,VLOOKUP(F3265,IC!$K$1:$M$8,3,TRUE),
IF(P3265=3,VLOOKUP(F3265,IC!$O$1:$Q$8,3,TRUE),IF(P3265=4,VLOOKUP(F3265,IC!$S$2:$U$9,3,TRUE),
"erreur"))))))</f>
        <v>#N/A</v>
      </c>
      <c r="R3265" s="16" t="e">
        <f>IF(OR(V3265="NA",V3265="Transit",V3265&lt;Listes!$F$1),"non applicable",F3265/V3265)</f>
        <v>#N/A</v>
      </c>
      <c r="S3265" s="16" t="e">
        <f>IF(W3265="Transit","Non applicable",IF(AND(W3265="été",T3265&gt;Listes!F3264),F3265/T3265,IF(AND(W3265="Hiver",Hierarchisation!U3265&gt;Listes!F3264),F3265/U3265,"non applicable")))</f>
        <v>#N/A</v>
      </c>
      <c r="T3265" s="17" t="e">
        <f>IF(K3265="Centre",VLOOKUP(E3265,effectifs_ete,3,FALSE),IF(Hierarchisation!K3265="Grand Nord",VLOOKUP(Hierarchisation!E3265,effectifs_ete,4,FALSE),IF(Hierarchisation!K3265="Nord Est",VLOOKUP(Hierarchisation!E3265,effectifs_ete,5,FALSE),IF(Hierarchisation!K3265="Nord Ouest",VLOOKUP(Hierarchisation!E3265,effectifs_ete,6,FALSE),IF(Hierarchisation!K3265="Sud Est",VLOOKUP(Hierarchisation!E3265,effectifs_ete,7,FALSE),IF(Hierarchisation!K3265="Sud Ouest",VLOOKUP(Hierarchisation!E3265,effectifs_ete,8,FALSE),"Erreur Région"))))))</f>
        <v>#N/A</v>
      </c>
      <c r="U3265" s="17" t="e">
        <f>IF(K3265="Centre",VLOOKUP(E3265,effectifs_hiver,3,FALSE),IF(Hierarchisation!K3265="Grand Nord",VLOOKUP(Hierarchisation!E3265,effectifs_hiver,4,FALSE),IF(Hierarchisation!K3265="Nord Est",VLOOKUP(Hierarchisation!E3265,effectifs_hiver,5,FALSE),IF(Hierarchisation!K3265="Nord Ouest",VLOOKUP(Hierarchisation!E3265,effectifs_hiver,6,FALSE),IF(Hierarchisation!K3265="Sud Est",VLOOKUP(Hierarchisation!E3265,effectifs_hiver,7,FALSE),IF(Hierarchisation!K3265="Sud Ouest",VLOOKUP(Hierarchisation!E3265,effectifs_hiver,8,FALSE),"Erreur Région"))))))</f>
        <v>#N/A</v>
      </c>
      <c r="V3265" s="17" t="e">
        <f>IF(W3265="Transit","Transit",IF(W3265="hiver",VLOOKUP(E3265,'EFFECTIFS Hiver'!$A:$I,9,FALSE),IF(W3265="été",VLOOKUP(E3265,'EFFECTIFS Eté'!$A:$I,9,FALSE),"Erreur saison")))</f>
        <v>#N/A</v>
      </c>
      <c r="W3265" s="18" t="e">
        <f>VLOOKUP(D3265,Listes!B:C,2,FALSE)</f>
        <v>#N/A</v>
      </c>
    </row>
    <row r="3266" spans="1:23" ht="15.75" customHeight="1">
      <c r="A3266" s="11"/>
      <c r="B3266" s="11"/>
      <c r="C3266" s="11"/>
      <c r="D3266" s="11"/>
      <c r="E3266" s="11"/>
      <c r="F3266" s="11"/>
      <c r="G3266" s="11" t="e">
        <f>VLOOKUP(E3266,TAXONS!B:C,2,FALSE)</f>
        <v>#N/A</v>
      </c>
      <c r="H3266" s="13">
        <f t="shared" si="253"/>
        <v>0</v>
      </c>
      <c r="I3266" s="12" t="e">
        <f t="shared" si="254"/>
        <v>#N/A</v>
      </c>
      <c r="J3266" s="14" t="e">
        <f t="shared" si="255"/>
        <v>#N/A</v>
      </c>
      <c r="K3266" s="15" t="e">
        <f>VLOOKUP(B3266,REGIONS!A:D,4,FALSE)</f>
        <v>#N/A</v>
      </c>
      <c r="L3266" s="19" t="e">
        <f>VLOOKUP(G3266,Sensibilité!$A:$L,12,FALSE)</f>
        <v>#N/A</v>
      </c>
      <c r="M3266" s="19" t="e">
        <f t="shared" si="256"/>
        <v>#N/A</v>
      </c>
      <c r="N3266" s="19" t="e">
        <f t="shared" si="257"/>
        <v>#N/A</v>
      </c>
      <c r="O3266" s="15" t="str">
        <f>IF(D3266=Listes!$B$6,"SWARMING",IF(OR(D3266=Listes!$B$1,D3266=Listes!$B$2,D3266=Listes!$B$5),2,IF(OR(D3266=Listes!$B$3,D3266=Listes!$B$4),1,"erreur colonne D")))</f>
        <v>SWARMING</v>
      </c>
      <c r="P3266" s="15" t="e">
        <f>IF(OR(W3266="Hiver",W3266="Transit"),VLOOKUP(E3266,IC!A:E,4,FALSE),IF(W3266="été",VLOOKUP(E3266,IC!A:E,3,FALSE),"erreur"))</f>
        <v>#N/A</v>
      </c>
      <c r="Q3266" s="15" t="e">
        <f>IF(P3266="NR",0,IF(F3266&lt;5,0,IF(P3266=1,VLOOKUP(F3266,IC!$G$1:$I$8,3,TRUE),
IF(P3266=2,VLOOKUP(F3266,IC!$K$1:$M$8,3,TRUE),
IF(P3266=3,VLOOKUP(F3266,IC!$O$1:$Q$8,3,TRUE),IF(P3266=4,VLOOKUP(F3266,IC!$S$2:$U$9,3,TRUE),
"erreur"))))))</f>
        <v>#N/A</v>
      </c>
      <c r="R3266" s="16" t="e">
        <f>IF(OR(V3266="NA",V3266="Transit",V3266&lt;Listes!$F$1),"non applicable",F3266/V3266)</f>
        <v>#N/A</v>
      </c>
      <c r="S3266" s="16" t="e">
        <f>IF(W3266="Transit","Non applicable",IF(AND(W3266="été",T3266&gt;Listes!F3265),F3266/T3266,IF(AND(W3266="Hiver",Hierarchisation!U3266&gt;Listes!F3265),F3266/U3266,"non applicable")))</f>
        <v>#N/A</v>
      </c>
      <c r="T3266" s="17" t="e">
        <f>IF(K3266="Centre",VLOOKUP(E3266,effectifs_ete,3,FALSE),IF(Hierarchisation!K3266="Grand Nord",VLOOKUP(Hierarchisation!E3266,effectifs_ete,4,FALSE),IF(Hierarchisation!K3266="Nord Est",VLOOKUP(Hierarchisation!E3266,effectifs_ete,5,FALSE),IF(Hierarchisation!K3266="Nord Ouest",VLOOKUP(Hierarchisation!E3266,effectifs_ete,6,FALSE),IF(Hierarchisation!K3266="Sud Est",VLOOKUP(Hierarchisation!E3266,effectifs_ete,7,FALSE),IF(Hierarchisation!K3266="Sud Ouest",VLOOKUP(Hierarchisation!E3266,effectifs_ete,8,FALSE),"Erreur Région"))))))</f>
        <v>#N/A</v>
      </c>
      <c r="U3266" s="17" t="e">
        <f>IF(K3266="Centre",VLOOKUP(E3266,effectifs_hiver,3,FALSE),IF(Hierarchisation!K3266="Grand Nord",VLOOKUP(Hierarchisation!E3266,effectifs_hiver,4,FALSE),IF(Hierarchisation!K3266="Nord Est",VLOOKUP(Hierarchisation!E3266,effectifs_hiver,5,FALSE),IF(Hierarchisation!K3266="Nord Ouest",VLOOKUP(Hierarchisation!E3266,effectifs_hiver,6,FALSE),IF(Hierarchisation!K3266="Sud Est",VLOOKUP(Hierarchisation!E3266,effectifs_hiver,7,FALSE),IF(Hierarchisation!K3266="Sud Ouest",VLOOKUP(Hierarchisation!E3266,effectifs_hiver,8,FALSE),"Erreur Région"))))))</f>
        <v>#N/A</v>
      </c>
      <c r="V3266" s="17" t="e">
        <f>IF(W3266="Transit","Transit",IF(W3266="hiver",VLOOKUP(E3266,'EFFECTIFS Hiver'!$A:$I,9,FALSE),IF(W3266="été",VLOOKUP(E3266,'EFFECTIFS Eté'!$A:$I,9,FALSE),"Erreur saison")))</f>
        <v>#N/A</v>
      </c>
      <c r="W3266" s="18" t="e">
        <f>VLOOKUP(D3266,Listes!B:C,2,FALSE)</f>
        <v>#N/A</v>
      </c>
    </row>
    <row r="3267" spans="1:23" ht="15.75" customHeight="1">
      <c r="A3267" s="11"/>
      <c r="B3267" s="11"/>
      <c r="C3267" s="11"/>
      <c r="D3267" s="11"/>
      <c r="E3267" s="11"/>
      <c r="F3267" s="11"/>
      <c r="G3267" s="11" t="e">
        <f>VLOOKUP(E3267,TAXONS!B:C,2,FALSE)</f>
        <v>#N/A</v>
      </c>
      <c r="H3267" s="13">
        <f t="shared" ref="H3267:H3330" si="258">IF(F3267&lt;5,0,N3267*(O3267*Q3267))</f>
        <v>0</v>
      </c>
      <c r="I3267" s="12" t="e">
        <f t="shared" ref="I3267:I3330" si="259">IF(OR(W3267="transit",R3267="non applicable"),"Non applicable",IF(R3267&gt;10%,"International",IF(R3267&gt;5%,"National",IF(S3267="non applicable","non applicable",IF(S3267&gt;2%,"Régional","non représentatif")))))</f>
        <v>#N/A</v>
      </c>
      <c r="J3267" s="14" t="e">
        <f t="shared" ref="J3267:J3330" si="260">IF(P3267="NR","Données non représentatives au National",IF(I3267="Non applicable","Données non représentatives au National ou régional",IF(I3267="non représentatif","effectif non représentatif au niveau national ou régional","--")))</f>
        <v>#N/A</v>
      </c>
      <c r="K3267" s="15" t="e">
        <f>VLOOKUP(B3267,REGIONS!A:D,4,FALSE)</f>
        <v>#N/A</v>
      </c>
      <c r="L3267" s="19" t="e">
        <f>VLOOKUP(G3267,Sensibilité!$A:$L,12,FALSE)</f>
        <v>#N/A</v>
      </c>
      <c r="M3267" s="19" t="e">
        <f t="shared" ref="M3267:M3330" si="261">IF(K3267="Grand Nord",VLOOKUP(G3267,responsabilite,2,FALSE),IF(K3267="Nord Ouest",VLOOKUP(G3267,responsabilite,3,FALSE),IF(K3267="Nord Est",VLOOKUP(G3267,responsabilite,4,FALSE),IF(K3267="Centre",VLOOKUP(G3267,responsabilite,5,FALSE),IF(K3267="Sud Ouest",VLOOKUP(G3267,responsabilite,6,FALSE),IF(K3267="Sud Est",VLOOKUP(G3267,responsabilite,7,FALSE),"erreur"))))))</f>
        <v>#N/A</v>
      </c>
      <c r="N3267" s="19" t="e">
        <f t="shared" ref="N3267:N3330" si="262">L3267+M3267</f>
        <v>#N/A</v>
      </c>
      <c r="O3267" s="15" t="str">
        <f>IF(D3267=Listes!$B$6,"SWARMING",IF(OR(D3267=Listes!$B$1,D3267=Listes!$B$2,D3267=Listes!$B$5),2,IF(OR(D3267=Listes!$B$3,D3267=Listes!$B$4),1,"erreur colonne D")))</f>
        <v>SWARMING</v>
      </c>
      <c r="P3267" s="15" t="e">
        <f>IF(OR(W3267="Hiver",W3267="Transit"),VLOOKUP(E3267,IC!A:E,4,FALSE),IF(W3267="été",VLOOKUP(E3267,IC!A:E,3,FALSE),"erreur"))</f>
        <v>#N/A</v>
      </c>
      <c r="Q3267" s="15" t="e">
        <f>IF(P3267="NR",0,IF(F3267&lt;5,0,IF(P3267=1,VLOOKUP(F3267,IC!$G$1:$I$8,3,TRUE),
IF(P3267=2,VLOOKUP(F3267,IC!$K$1:$M$8,3,TRUE),
IF(P3267=3,VLOOKUP(F3267,IC!$O$1:$Q$8,3,TRUE),IF(P3267=4,VLOOKUP(F3267,IC!$S$2:$U$9,3,TRUE),
"erreur"))))))</f>
        <v>#N/A</v>
      </c>
      <c r="R3267" s="16" t="e">
        <f>IF(OR(V3267="NA",V3267="Transit",V3267&lt;Listes!$F$1),"non applicable",F3267/V3267)</f>
        <v>#N/A</v>
      </c>
      <c r="S3267" s="16" t="e">
        <f>IF(W3267="Transit","Non applicable",IF(AND(W3267="été",T3267&gt;Listes!F3266),F3267/T3267,IF(AND(W3267="Hiver",Hierarchisation!U3267&gt;Listes!F3266),F3267/U3267,"non applicable")))</f>
        <v>#N/A</v>
      </c>
      <c r="T3267" s="17" t="e">
        <f>IF(K3267="Centre",VLOOKUP(E3267,effectifs_ete,3,FALSE),IF(Hierarchisation!K3267="Grand Nord",VLOOKUP(Hierarchisation!E3267,effectifs_ete,4,FALSE),IF(Hierarchisation!K3267="Nord Est",VLOOKUP(Hierarchisation!E3267,effectifs_ete,5,FALSE),IF(Hierarchisation!K3267="Nord Ouest",VLOOKUP(Hierarchisation!E3267,effectifs_ete,6,FALSE),IF(Hierarchisation!K3267="Sud Est",VLOOKUP(Hierarchisation!E3267,effectifs_ete,7,FALSE),IF(Hierarchisation!K3267="Sud Ouest",VLOOKUP(Hierarchisation!E3267,effectifs_ete,8,FALSE),"Erreur Région"))))))</f>
        <v>#N/A</v>
      </c>
      <c r="U3267" s="17" t="e">
        <f>IF(K3267="Centre",VLOOKUP(E3267,effectifs_hiver,3,FALSE),IF(Hierarchisation!K3267="Grand Nord",VLOOKUP(Hierarchisation!E3267,effectifs_hiver,4,FALSE),IF(Hierarchisation!K3267="Nord Est",VLOOKUP(Hierarchisation!E3267,effectifs_hiver,5,FALSE),IF(Hierarchisation!K3267="Nord Ouest",VLOOKUP(Hierarchisation!E3267,effectifs_hiver,6,FALSE),IF(Hierarchisation!K3267="Sud Est",VLOOKUP(Hierarchisation!E3267,effectifs_hiver,7,FALSE),IF(Hierarchisation!K3267="Sud Ouest",VLOOKUP(Hierarchisation!E3267,effectifs_hiver,8,FALSE),"Erreur Région"))))))</f>
        <v>#N/A</v>
      </c>
      <c r="V3267" s="17" t="e">
        <f>IF(W3267="Transit","Transit",IF(W3267="hiver",VLOOKUP(E3267,'EFFECTIFS Hiver'!$A:$I,9,FALSE),IF(W3267="été",VLOOKUP(E3267,'EFFECTIFS Eté'!$A:$I,9,FALSE),"Erreur saison")))</f>
        <v>#N/A</v>
      </c>
      <c r="W3267" s="18" t="e">
        <f>VLOOKUP(D3267,Listes!B:C,2,FALSE)</f>
        <v>#N/A</v>
      </c>
    </row>
    <row r="3268" spans="1:23" ht="15.75" customHeight="1">
      <c r="A3268" s="11"/>
      <c r="B3268" s="11"/>
      <c r="C3268" s="11"/>
      <c r="D3268" s="11"/>
      <c r="E3268" s="11"/>
      <c r="F3268" s="11"/>
      <c r="G3268" s="11" t="e">
        <f>VLOOKUP(E3268,TAXONS!B:C,2,FALSE)</f>
        <v>#N/A</v>
      </c>
      <c r="H3268" s="13">
        <f t="shared" si="258"/>
        <v>0</v>
      </c>
      <c r="I3268" s="12" t="e">
        <f t="shared" si="259"/>
        <v>#N/A</v>
      </c>
      <c r="J3268" s="14" t="e">
        <f t="shared" si="260"/>
        <v>#N/A</v>
      </c>
      <c r="K3268" s="15" t="e">
        <f>VLOOKUP(B3268,REGIONS!A:D,4,FALSE)</f>
        <v>#N/A</v>
      </c>
      <c r="L3268" s="19" t="e">
        <f>VLOOKUP(G3268,Sensibilité!$A:$L,12,FALSE)</f>
        <v>#N/A</v>
      </c>
      <c r="M3268" s="19" t="e">
        <f t="shared" si="261"/>
        <v>#N/A</v>
      </c>
      <c r="N3268" s="19" t="e">
        <f t="shared" si="262"/>
        <v>#N/A</v>
      </c>
      <c r="O3268" s="15" t="str">
        <f>IF(D3268=Listes!$B$6,"SWARMING",IF(OR(D3268=Listes!$B$1,D3268=Listes!$B$2,D3268=Listes!$B$5),2,IF(OR(D3268=Listes!$B$3,D3268=Listes!$B$4),1,"erreur colonne D")))</f>
        <v>SWARMING</v>
      </c>
      <c r="P3268" s="15" t="e">
        <f>IF(OR(W3268="Hiver",W3268="Transit"),VLOOKUP(E3268,IC!A:E,4,FALSE),IF(W3268="été",VLOOKUP(E3268,IC!A:E,3,FALSE),"erreur"))</f>
        <v>#N/A</v>
      </c>
      <c r="Q3268" s="15" t="e">
        <f>IF(P3268="NR",0,IF(F3268&lt;5,0,IF(P3268=1,VLOOKUP(F3268,IC!$G$1:$I$8,3,TRUE),
IF(P3268=2,VLOOKUP(F3268,IC!$K$1:$M$8,3,TRUE),
IF(P3268=3,VLOOKUP(F3268,IC!$O$1:$Q$8,3,TRUE),IF(P3268=4,VLOOKUP(F3268,IC!$S$2:$U$9,3,TRUE),
"erreur"))))))</f>
        <v>#N/A</v>
      </c>
      <c r="R3268" s="16" t="e">
        <f>IF(OR(V3268="NA",V3268="Transit",V3268&lt;Listes!$F$1),"non applicable",F3268/V3268)</f>
        <v>#N/A</v>
      </c>
      <c r="S3268" s="16" t="e">
        <f>IF(W3268="Transit","Non applicable",IF(AND(W3268="été",T3268&gt;Listes!F3267),F3268/T3268,IF(AND(W3268="Hiver",Hierarchisation!U3268&gt;Listes!F3267),F3268/U3268,"non applicable")))</f>
        <v>#N/A</v>
      </c>
      <c r="T3268" s="17" t="e">
        <f>IF(K3268="Centre",VLOOKUP(E3268,effectifs_ete,3,FALSE),IF(Hierarchisation!K3268="Grand Nord",VLOOKUP(Hierarchisation!E3268,effectifs_ete,4,FALSE),IF(Hierarchisation!K3268="Nord Est",VLOOKUP(Hierarchisation!E3268,effectifs_ete,5,FALSE),IF(Hierarchisation!K3268="Nord Ouest",VLOOKUP(Hierarchisation!E3268,effectifs_ete,6,FALSE),IF(Hierarchisation!K3268="Sud Est",VLOOKUP(Hierarchisation!E3268,effectifs_ete,7,FALSE),IF(Hierarchisation!K3268="Sud Ouest",VLOOKUP(Hierarchisation!E3268,effectifs_ete,8,FALSE),"Erreur Région"))))))</f>
        <v>#N/A</v>
      </c>
      <c r="U3268" s="17" t="e">
        <f>IF(K3268="Centre",VLOOKUP(E3268,effectifs_hiver,3,FALSE),IF(Hierarchisation!K3268="Grand Nord",VLOOKUP(Hierarchisation!E3268,effectifs_hiver,4,FALSE),IF(Hierarchisation!K3268="Nord Est",VLOOKUP(Hierarchisation!E3268,effectifs_hiver,5,FALSE),IF(Hierarchisation!K3268="Nord Ouest",VLOOKUP(Hierarchisation!E3268,effectifs_hiver,6,FALSE),IF(Hierarchisation!K3268="Sud Est",VLOOKUP(Hierarchisation!E3268,effectifs_hiver,7,FALSE),IF(Hierarchisation!K3268="Sud Ouest",VLOOKUP(Hierarchisation!E3268,effectifs_hiver,8,FALSE),"Erreur Région"))))))</f>
        <v>#N/A</v>
      </c>
      <c r="V3268" s="17" t="e">
        <f>IF(W3268="Transit","Transit",IF(W3268="hiver",VLOOKUP(E3268,'EFFECTIFS Hiver'!$A:$I,9,FALSE),IF(W3268="été",VLOOKUP(E3268,'EFFECTIFS Eté'!$A:$I,9,FALSE),"Erreur saison")))</f>
        <v>#N/A</v>
      </c>
      <c r="W3268" s="18" t="e">
        <f>VLOOKUP(D3268,Listes!B:C,2,FALSE)</f>
        <v>#N/A</v>
      </c>
    </row>
    <row r="3269" spans="1:23" ht="15.75" customHeight="1">
      <c r="A3269" s="11"/>
      <c r="B3269" s="11"/>
      <c r="C3269" s="11"/>
      <c r="D3269" s="11"/>
      <c r="E3269" s="11"/>
      <c r="F3269" s="11"/>
      <c r="G3269" s="11" t="e">
        <f>VLOOKUP(E3269,TAXONS!B:C,2,FALSE)</f>
        <v>#N/A</v>
      </c>
      <c r="H3269" s="13">
        <f t="shared" si="258"/>
        <v>0</v>
      </c>
      <c r="I3269" s="12" t="e">
        <f t="shared" si="259"/>
        <v>#N/A</v>
      </c>
      <c r="J3269" s="14" t="e">
        <f t="shared" si="260"/>
        <v>#N/A</v>
      </c>
      <c r="K3269" s="15" t="e">
        <f>VLOOKUP(B3269,REGIONS!A:D,4,FALSE)</f>
        <v>#N/A</v>
      </c>
      <c r="L3269" s="19" t="e">
        <f>VLOOKUP(G3269,Sensibilité!$A:$L,12,FALSE)</f>
        <v>#N/A</v>
      </c>
      <c r="M3269" s="19" t="e">
        <f t="shared" si="261"/>
        <v>#N/A</v>
      </c>
      <c r="N3269" s="19" t="e">
        <f t="shared" si="262"/>
        <v>#N/A</v>
      </c>
      <c r="O3269" s="15" t="str">
        <f>IF(D3269=Listes!$B$6,"SWARMING",IF(OR(D3269=Listes!$B$1,D3269=Listes!$B$2,D3269=Listes!$B$5),2,IF(OR(D3269=Listes!$B$3,D3269=Listes!$B$4),1,"erreur colonne D")))</f>
        <v>SWARMING</v>
      </c>
      <c r="P3269" s="15" t="e">
        <f>IF(OR(W3269="Hiver",W3269="Transit"),VLOOKUP(E3269,IC!A:E,4,FALSE),IF(W3269="été",VLOOKUP(E3269,IC!A:E,3,FALSE),"erreur"))</f>
        <v>#N/A</v>
      </c>
      <c r="Q3269" s="15" t="e">
        <f>IF(P3269="NR",0,IF(F3269&lt;5,0,IF(P3269=1,VLOOKUP(F3269,IC!$G$1:$I$8,3,TRUE),
IF(P3269=2,VLOOKUP(F3269,IC!$K$1:$M$8,3,TRUE),
IF(P3269=3,VLOOKUP(F3269,IC!$O$1:$Q$8,3,TRUE),IF(P3269=4,VLOOKUP(F3269,IC!$S$2:$U$9,3,TRUE),
"erreur"))))))</f>
        <v>#N/A</v>
      </c>
      <c r="R3269" s="16" t="e">
        <f>IF(OR(V3269="NA",V3269="Transit",V3269&lt;Listes!$F$1),"non applicable",F3269/V3269)</f>
        <v>#N/A</v>
      </c>
      <c r="S3269" s="16" t="e">
        <f>IF(W3269="Transit","Non applicable",IF(AND(W3269="été",T3269&gt;Listes!F3268),F3269/T3269,IF(AND(W3269="Hiver",Hierarchisation!U3269&gt;Listes!F3268),F3269/U3269,"non applicable")))</f>
        <v>#N/A</v>
      </c>
      <c r="T3269" s="17" t="e">
        <f>IF(K3269="Centre",VLOOKUP(E3269,effectifs_ete,3,FALSE),IF(Hierarchisation!K3269="Grand Nord",VLOOKUP(Hierarchisation!E3269,effectifs_ete,4,FALSE),IF(Hierarchisation!K3269="Nord Est",VLOOKUP(Hierarchisation!E3269,effectifs_ete,5,FALSE),IF(Hierarchisation!K3269="Nord Ouest",VLOOKUP(Hierarchisation!E3269,effectifs_ete,6,FALSE),IF(Hierarchisation!K3269="Sud Est",VLOOKUP(Hierarchisation!E3269,effectifs_ete,7,FALSE),IF(Hierarchisation!K3269="Sud Ouest",VLOOKUP(Hierarchisation!E3269,effectifs_ete,8,FALSE),"Erreur Région"))))))</f>
        <v>#N/A</v>
      </c>
      <c r="U3269" s="17" t="e">
        <f>IF(K3269="Centre",VLOOKUP(E3269,effectifs_hiver,3,FALSE),IF(Hierarchisation!K3269="Grand Nord",VLOOKUP(Hierarchisation!E3269,effectifs_hiver,4,FALSE),IF(Hierarchisation!K3269="Nord Est",VLOOKUP(Hierarchisation!E3269,effectifs_hiver,5,FALSE),IF(Hierarchisation!K3269="Nord Ouest",VLOOKUP(Hierarchisation!E3269,effectifs_hiver,6,FALSE),IF(Hierarchisation!K3269="Sud Est",VLOOKUP(Hierarchisation!E3269,effectifs_hiver,7,FALSE),IF(Hierarchisation!K3269="Sud Ouest",VLOOKUP(Hierarchisation!E3269,effectifs_hiver,8,FALSE),"Erreur Région"))))))</f>
        <v>#N/A</v>
      </c>
      <c r="V3269" s="17" t="e">
        <f>IF(W3269="Transit","Transit",IF(W3269="hiver",VLOOKUP(E3269,'EFFECTIFS Hiver'!$A:$I,9,FALSE),IF(W3269="été",VLOOKUP(E3269,'EFFECTIFS Eté'!$A:$I,9,FALSE),"Erreur saison")))</f>
        <v>#N/A</v>
      </c>
      <c r="W3269" s="18" t="e">
        <f>VLOOKUP(D3269,Listes!B:C,2,FALSE)</f>
        <v>#N/A</v>
      </c>
    </row>
    <row r="3270" spans="1:23" ht="15.75" customHeight="1">
      <c r="A3270" s="11"/>
      <c r="B3270" s="11"/>
      <c r="C3270" s="11"/>
      <c r="D3270" s="11"/>
      <c r="E3270" s="11"/>
      <c r="F3270" s="11"/>
      <c r="G3270" s="11" t="e">
        <f>VLOOKUP(E3270,TAXONS!B:C,2,FALSE)</f>
        <v>#N/A</v>
      </c>
      <c r="H3270" s="13">
        <f t="shared" si="258"/>
        <v>0</v>
      </c>
      <c r="I3270" s="12" t="e">
        <f t="shared" si="259"/>
        <v>#N/A</v>
      </c>
      <c r="J3270" s="14" t="e">
        <f t="shared" si="260"/>
        <v>#N/A</v>
      </c>
      <c r="K3270" s="15" t="e">
        <f>VLOOKUP(B3270,REGIONS!A:D,4,FALSE)</f>
        <v>#N/A</v>
      </c>
      <c r="L3270" s="19" t="e">
        <f>VLOOKUP(G3270,Sensibilité!$A:$L,12,FALSE)</f>
        <v>#N/A</v>
      </c>
      <c r="M3270" s="19" t="e">
        <f t="shared" si="261"/>
        <v>#N/A</v>
      </c>
      <c r="N3270" s="19" t="e">
        <f t="shared" si="262"/>
        <v>#N/A</v>
      </c>
      <c r="O3270" s="15" t="str">
        <f>IF(D3270=Listes!$B$6,"SWARMING",IF(OR(D3270=Listes!$B$1,D3270=Listes!$B$2,D3270=Listes!$B$5),2,IF(OR(D3270=Listes!$B$3,D3270=Listes!$B$4),1,"erreur colonne D")))</f>
        <v>SWARMING</v>
      </c>
      <c r="P3270" s="15" t="e">
        <f>IF(OR(W3270="Hiver",W3270="Transit"),VLOOKUP(E3270,IC!A:E,4,FALSE),IF(W3270="été",VLOOKUP(E3270,IC!A:E,3,FALSE),"erreur"))</f>
        <v>#N/A</v>
      </c>
      <c r="Q3270" s="15" t="e">
        <f>IF(P3270="NR",0,IF(F3270&lt;5,0,IF(P3270=1,VLOOKUP(F3270,IC!$G$1:$I$8,3,TRUE),
IF(P3270=2,VLOOKUP(F3270,IC!$K$1:$M$8,3,TRUE),
IF(P3270=3,VLOOKUP(F3270,IC!$O$1:$Q$8,3,TRUE),IF(P3270=4,VLOOKUP(F3270,IC!$S$2:$U$9,3,TRUE),
"erreur"))))))</f>
        <v>#N/A</v>
      </c>
      <c r="R3270" s="16" t="e">
        <f>IF(OR(V3270="NA",V3270="Transit",V3270&lt;Listes!$F$1),"non applicable",F3270/V3270)</f>
        <v>#N/A</v>
      </c>
      <c r="S3270" s="16" t="e">
        <f>IF(W3270="Transit","Non applicable",IF(AND(W3270="été",T3270&gt;Listes!F3269),F3270/T3270,IF(AND(W3270="Hiver",Hierarchisation!U3270&gt;Listes!F3269),F3270/U3270,"non applicable")))</f>
        <v>#N/A</v>
      </c>
      <c r="T3270" s="17" t="e">
        <f>IF(K3270="Centre",VLOOKUP(E3270,effectifs_ete,3,FALSE),IF(Hierarchisation!K3270="Grand Nord",VLOOKUP(Hierarchisation!E3270,effectifs_ete,4,FALSE),IF(Hierarchisation!K3270="Nord Est",VLOOKUP(Hierarchisation!E3270,effectifs_ete,5,FALSE),IF(Hierarchisation!K3270="Nord Ouest",VLOOKUP(Hierarchisation!E3270,effectifs_ete,6,FALSE),IF(Hierarchisation!K3270="Sud Est",VLOOKUP(Hierarchisation!E3270,effectifs_ete,7,FALSE),IF(Hierarchisation!K3270="Sud Ouest",VLOOKUP(Hierarchisation!E3270,effectifs_ete,8,FALSE),"Erreur Région"))))))</f>
        <v>#N/A</v>
      </c>
      <c r="U3270" s="17" t="e">
        <f>IF(K3270="Centre",VLOOKUP(E3270,effectifs_hiver,3,FALSE),IF(Hierarchisation!K3270="Grand Nord",VLOOKUP(Hierarchisation!E3270,effectifs_hiver,4,FALSE),IF(Hierarchisation!K3270="Nord Est",VLOOKUP(Hierarchisation!E3270,effectifs_hiver,5,FALSE),IF(Hierarchisation!K3270="Nord Ouest",VLOOKUP(Hierarchisation!E3270,effectifs_hiver,6,FALSE),IF(Hierarchisation!K3270="Sud Est",VLOOKUP(Hierarchisation!E3270,effectifs_hiver,7,FALSE),IF(Hierarchisation!K3270="Sud Ouest",VLOOKUP(Hierarchisation!E3270,effectifs_hiver,8,FALSE),"Erreur Région"))))))</f>
        <v>#N/A</v>
      </c>
      <c r="V3270" s="17" t="e">
        <f>IF(W3270="Transit","Transit",IF(W3270="hiver",VLOOKUP(E3270,'EFFECTIFS Hiver'!$A:$I,9,FALSE),IF(W3270="été",VLOOKUP(E3270,'EFFECTIFS Eté'!$A:$I,9,FALSE),"Erreur saison")))</f>
        <v>#N/A</v>
      </c>
      <c r="W3270" s="18" t="e">
        <f>VLOOKUP(D3270,Listes!B:C,2,FALSE)</f>
        <v>#N/A</v>
      </c>
    </row>
    <row r="3271" spans="1:23" ht="15.75" customHeight="1">
      <c r="A3271" s="11"/>
      <c r="B3271" s="11"/>
      <c r="C3271" s="11"/>
      <c r="D3271" s="11"/>
      <c r="E3271" s="11"/>
      <c r="F3271" s="11"/>
      <c r="G3271" s="11" t="e">
        <f>VLOOKUP(E3271,TAXONS!B:C,2,FALSE)</f>
        <v>#N/A</v>
      </c>
      <c r="H3271" s="13">
        <f t="shared" si="258"/>
        <v>0</v>
      </c>
      <c r="I3271" s="12" t="e">
        <f t="shared" si="259"/>
        <v>#N/A</v>
      </c>
      <c r="J3271" s="14" t="e">
        <f t="shared" si="260"/>
        <v>#N/A</v>
      </c>
      <c r="K3271" s="15" t="e">
        <f>VLOOKUP(B3271,REGIONS!A:D,4,FALSE)</f>
        <v>#N/A</v>
      </c>
      <c r="L3271" s="19" t="e">
        <f>VLOOKUP(G3271,Sensibilité!$A:$L,12,FALSE)</f>
        <v>#N/A</v>
      </c>
      <c r="M3271" s="19" t="e">
        <f t="shared" si="261"/>
        <v>#N/A</v>
      </c>
      <c r="N3271" s="19" t="e">
        <f t="shared" si="262"/>
        <v>#N/A</v>
      </c>
      <c r="O3271" s="15" t="str">
        <f>IF(D3271=Listes!$B$6,"SWARMING",IF(OR(D3271=Listes!$B$1,D3271=Listes!$B$2,D3271=Listes!$B$5),2,IF(OR(D3271=Listes!$B$3,D3271=Listes!$B$4),1,"erreur colonne D")))</f>
        <v>SWARMING</v>
      </c>
      <c r="P3271" s="15" t="e">
        <f>IF(OR(W3271="Hiver",W3271="Transit"),VLOOKUP(E3271,IC!A:E,4,FALSE),IF(W3271="été",VLOOKUP(E3271,IC!A:E,3,FALSE),"erreur"))</f>
        <v>#N/A</v>
      </c>
      <c r="Q3271" s="15" t="e">
        <f>IF(P3271="NR",0,IF(F3271&lt;5,0,IF(P3271=1,VLOOKUP(F3271,IC!$G$1:$I$8,3,TRUE),
IF(P3271=2,VLOOKUP(F3271,IC!$K$1:$M$8,3,TRUE),
IF(P3271=3,VLOOKUP(F3271,IC!$O$1:$Q$8,3,TRUE),IF(P3271=4,VLOOKUP(F3271,IC!$S$2:$U$9,3,TRUE),
"erreur"))))))</f>
        <v>#N/A</v>
      </c>
      <c r="R3271" s="16" t="e">
        <f>IF(OR(V3271="NA",V3271="Transit",V3271&lt;Listes!$F$1),"non applicable",F3271/V3271)</f>
        <v>#N/A</v>
      </c>
      <c r="S3271" s="16" t="e">
        <f>IF(W3271="Transit","Non applicable",IF(AND(W3271="été",T3271&gt;Listes!F3270),F3271/T3271,IF(AND(W3271="Hiver",Hierarchisation!U3271&gt;Listes!F3270),F3271/U3271,"non applicable")))</f>
        <v>#N/A</v>
      </c>
      <c r="T3271" s="17" t="e">
        <f>IF(K3271="Centre",VLOOKUP(E3271,effectifs_ete,3,FALSE),IF(Hierarchisation!K3271="Grand Nord",VLOOKUP(Hierarchisation!E3271,effectifs_ete,4,FALSE),IF(Hierarchisation!K3271="Nord Est",VLOOKUP(Hierarchisation!E3271,effectifs_ete,5,FALSE),IF(Hierarchisation!K3271="Nord Ouest",VLOOKUP(Hierarchisation!E3271,effectifs_ete,6,FALSE),IF(Hierarchisation!K3271="Sud Est",VLOOKUP(Hierarchisation!E3271,effectifs_ete,7,FALSE),IF(Hierarchisation!K3271="Sud Ouest",VLOOKUP(Hierarchisation!E3271,effectifs_ete,8,FALSE),"Erreur Région"))))))</f>
        <v>#N/A</v>
      </c>
      <c r="U3271" s="17" t="e">
        <f>IF(K3271="Centre",VLOOKUP(E3271,effectifs_hiver,3,FALSE),IF(Hierarchisation!K3271="Grand Nord",VLOOKUP(Hierarchisation!E3271,effectifs_hiver,4,FALSE),IF(Hierarchisation!K3271="Nord Est",VLOOKUP(Hierarchisation!E3271,effectifs_hiver,5,FALSE),IF(Hierarchisation!K3271="Nord Ouest",VLOOKUP(Hierarchisation!E3271,effectifs_hiver,6,FALSE),IF(Hierarchisation!K3271="Sud Est",VLOOKUP(Hierarchisation!E3271,effectifs_hiver,7,FALSE),IF(Hierarchisation!K3271="Sud Ouest",VLOOKUP(Hierarchisation!E3271,effectifs_hiver,8,FALSE),"Erreur Région"))))))</f>
        <v>#N/A</v>
      </c>
      <c r="V3271" s="17" t="e">
        <f>IF(W3271="Transit","Transit",IF(W3271="hiver",VLOOKUP(E3271,'EFFECTIFS Hiver'!$A:$I,9,FALSE),IF(W3271="été",VLOOKUP(E3271,'EFFECTIFS Eté'!$A:$I,9,FALSE),"Erreur saison")))</f>
        <v>#N/A</v>
      </c>
      <c r="W3271" s="18" t="e">
        <f>VLOOKUP(D3271,Listes!B:C,2,FALSE)</f>
        <v>#N/A</v>
      </c>
    </row>
    <row r="3272" spans="1:23" ht="15.75" customHeight="1">
      <c r="A3272" s="11"/>
      <c r="B3272" s="11"/>
      <c r="C3272" s="11"/>
      <c r="D3272" s="11"/>
      <c r="E3272" s="11"/>
      <c r="F3272" s="11"/>
      <c r="G3272" s="11" t="e">
        <f>VLOOKUP(E3272,TAXONS!B:C,2,FALSE)</f>
        <v>#N/A</v>
      </c>
      <c r="H3272" s="13">
        <f t="shared" si="258"/>
        <v>0</v>
      </c>
      <c r="I3272" s="12" t="e">
        <f t="shared" si="259"/>
        <v>#N/A</v>
      </c>
      <c r="J3272" s="14" t="e">
        <f t="shared" si="260"/>
        <v>#N/A</v>
      </c>
      <c r="K3272" s="15" t="e">
        <f>VLOOKUP(B3272,REGIONS!A:D,4,FALSE)</f>
        <v>#N/A</v>
      </c>
      <c r="L3272" s="19" t="e">
        <f>VLOOKUP(G3272,Sensibilité!$A:$L,12,FALSE)</f>
        <v>#N/A</v>
      </c>
      <c r="M3272" s="19" t="e">
        <f t="shared" si="261"/>
        <v>#N/A</v>
      </c>
      <c r="N3272" s="19" t="e">
        <f t="shared" si="262"/>
        <v>#N/A</v>
      </c>
      <c r="O3272" s="15" t="str">
        <f>IF(D3272=Listes!$B$6,"SWARMING",IF(OR(D3272=Listes!$B$1,D3272=Listes!$B$2,D3272=Listes!$B$5),2,IF(OR(D3272=Listes!$B$3,D3272=Listes!$B$4),1,"erreur colonne D")))</f>
        <v>SWARMING</v>
      </c>
      <c r="P3272" s="15" t="e">
        <f>IF(OR(W3272="Hiver",W3272="Transit"),VLOOKUP(E3272,IC!A:E,4,FALSE),IF(W3272="été",VLOOKUP(E3272,IC!A:E,3,FALSE),"erreur"))</f>
        <v>#N/A</v>
      </c>
      <c r="Q3272" s="15" t="e">
        <f>IF(P3272="NR",0,IF(F3272&lt;5,0,IF(P3272=1,VLOOKUP(F3272,IC!$G$1:$I$8,3,TRUE),
IF(P3272=2,VLOOKUP(F3272,IC!$K$1:$M$8,3,TRUE),
IF(P3272=3,VLOOKUP(F3272,IC!$O$1:$Q$8,3,TRUE),IF(P3272=4,VLOOKUP(F3272,IC!$S$2:$U$9,3,TRUE),
"erreur"))))))</f>
        <v>#N/A</v>
      </c>
      <c r="R3272" s="16" t="e">
        <f>IF(OR(V3272="NA",V3272="Transit",V3272&lt;Listes!$F$1),"non applicable",F3272/V3272)</f>
        <v>#N/A</v>
      </c>
      <c r="S3272" s="16" t="e">
        <f>IF(W3272="Transit","Non applicable",IF(AND(W3272="été",T3272&gt;Listes!F3271),F3272/T3272,IF(AND(W3272="Hiver",Hierarchisation!U3272&gt;Listes!F3271),F3272/U3272,"non applicable")))</f>
        <v>#N/A</v>
      </c>
      <c r="T3272" s="17" t="e">
        <f>IF(K3272="Centre",VLOOKUP(E3272,effectifs_ete,3,FALSE),IF(Hierarchisation!K3272="Grand Nord",VLOOKUP(Hierarchisation!E3272,effectifs_ete,4,FALSE),IF(Hierarchisation!K3272="Nord Est",VLOOKUP(Hierarchisation!E3272,effectifs_ete,5,FALSE),IF(Hierarchisation!K3272="Nord Ouest",VLOOKUP(Hierarchisation!E3272,effectifs_ete,6,FALSE),IF(Hierarchisation!K3272="Sud Est",VLOOKUP(Hierarchisation!E3272,effectifs_ete,7,FALSE),IF(Hierarchisation!K3272="Sud Ouest",VLOOKUP(Hierarchisation!E3272,effectifs_ete,8,FALSE),"Erreur Région"))))))</f>
        <v>#N/A</v>
      </c>
      <c r="U3272" s="17" t="e">
        <f>IF(K3272="Centre",VLOOKUP(E3272,effectifs_hiver,3,FALSE),IF(Hierarchisation!K3272="Grand Nord",VLOOKUP(Hierarchisation!E3272,effectifs_hiver,4,FALSE),IF(Hierarchisation!K3272="Nord Est",VLOOKUP(Hierarchisation!E3272,effectifs_hiver,5,FALSE),IF(Hierarchisation!K3272="Nord Ouest",VLOOKUP(Hierarchisation!E3272,effectifs_hiver,6,FALSE),IF(Hierarchisation!K3272="Sud Est",VLOOKUP(Hierarchisation!E3272,effectifs_hiver,7,FALSE),IF(Hierarchisation!K3272="Sud Ouest",VLOOKUP(Hierarchisation!E3272,effectifs_hiver,8,FALSE),"Erreur Région"))))))</f>
        <v>#N/A</v>
      </c>
      <c r="V3272" s="17" t="e">
        <f>IF(W3272="Transit","Transit",IF(W3272="hiver",VLOOKUP(E3272,'EFFECTIFS Hiver'!$A:$I,9,FALSE),IF(W3272="été",VLOOKUP(E3272,'EFFECTIFS Eté'!$A:$I,9,FALSE),"Erreur saison")))</f>
        <v>#N/A</v>
      </c>
      <c r="W3272" s="18" t="e">
        <f>VLOOKUP(D3272,Listes!B:C,2,FALSE)</f>
        <v>#N/A</v>
      </c>
    </row>
    <row r="3273" spans="1:23" ht="15.75" customHeight="1">
      <c r="A3273" s="11"/>
      <c r="B3273" s="11"/>
      <c r="C3273" s="11"/>
      <c r="D3273" s="11"/>
      <c r="E3273" s="11"/>
      <c r="F3273" s="11"/>
      <c r="G3273" s="11" t="e">
        <f>VLOOKUP(E3273,TAXONS!B:C,2,FALSE)</f>
        <v>#N/A</v>
      </c>
      <c r="H3273" s="13">
        <f t="shared" si="258"/>
        <v>0</v>
      </c>
      <c r="I3273" s="12" t="e">
        <f t="shared" si="259"/>
        <v>#N/A</v>
      </c>
      <c r="J3273" s="14" t="e">
        <f t="shared" si="260"/>
        <v>#N/A</v>
      </c>
      <c r="K3273" s="15" t="e">
        <f>VLOOKUP(B3273,REGIONS!A:D,4,FALSE)</f>
        <v>#N/A</v>
      </c>
      <c r="L3273" s="19" t="e">
        <f>VLOOKUP(G3273,Sensibilité!$A:$L,12,FALSE)</f>
        <v>#N/A</v>
      </c>
      <c r="M3273" s="19" t="e">
        <f t="shared" si="261"/>
        <v>#N/A</v>
      </c>
      <c r="N3273" s="19" t="e">
        <f t="shared" si="262"/>
        <v>#N/A</v>
      </c>
      <c r="O3273" s="15" t="str">
        <f>IF(D3273=Listes!$B$6,"SWARMING",IF(OR(D3273=Listes!$B$1,D3273=Listes!$B$2,D3273=Listes!$B$5),2,IF(OR(D3273=Listes!$B$3,D3273=Listes!$B$4),1,"erreur colonne D")))</f>
        <v>SWARMING</v>
      </c>
      <c r="P3273" s="15" t="e">
        <f>IF(OR(W3273="Hiver",W3273="Transit"),VLOOKUP(E3273,IC!A:E,4,FALSE),IF(W3273="été",VLOOKUP(E3273,IC!A:E,3,FALSE),"erreur"))</f>
        <v>#N/A</v>
      </c>
      <c r="Q3273" s="15" t="e">
        <f>IF(P3273="NR",0,IF(F3273&lt;5,0,IF(P3273=1,VLOOKUP(F3273,IC!$G$1:$I$8,3,TRUE),
IF(P3273=2,VLOOKUP(F3273,IC!$K$1:$M$8,3,TRUE),
IF(P3273=3,VLOOKUP(F3273,IC!$O$1:$Q$8,3,TRUE),IF(P3273=4,VLOOKUP(F3273,IC!$S$2:$U$9,3,TRUE),
"erreur"))))))</f>
        <v>#N/A</v>
      </c>
      <c r="R3273" s="16" t="e">
        <f>IF(OR(V3273="NA",V3273="Transit",V3273&lt;Listes!$F$1),"non applicable",F3273/V3273)</f>
        <v>#N/A</v>
      </c>
      <c r="S3273" s="16" t="e">
        <f>IF(W3273="Transit","Non applicable",IF(AND(W3273="été",T3273&gt;Listes!F3272),F3273/T3273,IF(AND(W3273="Hiver",Hierarchisation!U3273&gt;Listes!F3272),F3273/U3273,"non applicable")))</f>
        <v>#N/A</v>
      </c>
      <c r="T3273" s="17" t="e">
        <f>IF(K3273="Centre",VLOOKUP(E3273,effectifs_ete,3,FALSE),IF(Hierarchisation!K3273="Grand Nord",VLOOKUP(Hierarchisation!E3273,effectifs_ete,4,FALSE),IF(Hierarchisation!K3273="Nord Est",VLOOKUP(Hierarchisation!E3273,effectifs_ete,5,FALSE),IF(Hierarchisation!K3273="Nord Ouest",VLOOKUP(Hierarchisation!E3273,effectifs_ete,6,FALSE),IF(Hierarchisation!K3273="Sud Est",VLOOKUP(Hierarchisation!E3273,effectifs_ete,7,FALSE),IF(Hierarchisation!K3273="Sud Ouest",VLOOKUP(Hierarchisation!E3273,effectifs_ete,8,FALSE),"Erreur Région"))))))</f>
        <v>#N/A</v>
      </c>
      <c r="U3273" s="17" t="e">
        <f>IF(K3273="Centre",VLOOKUP(E3273,effectifs_hiver,3,FALSE),IF(Hierarchisation!K3273="Grand Nord",VLOOKUP(Hierarchisation!E3273,effectifs_hiver,4,FALSE),IF(Hierarchisation!K3273="Nord Est",VLOOKUP(Hierarchisation!E3273,effectifs_hiver,5,FALSE),IF(Hierarchisation!K3273="Nord Ouest",VLOOKUP(Hierarchisation!E3273,effectifs_hiver,6,FALSE),IF(Hierarchisation!K3273="Sud Est",VLOOKUP(Hierarchisation!E3273,effectifs_hiver,7,FALSE),IF(Hierarchisation!K3273="Sud Ouest",VLOOKUP(Hierarchisation!E3273,effectifs_hiver,8,FALSE),"Erreur Région"))))))</f>
        <v>#N/A</v>
      </c>
      <c r="V3273" s="17" t="e">
        <f>IF(W3273="Transit","Transit",IF(W3273="hiver",VLOOKUP(E3273,'EFFECTIFS Hiver'!$A:$I,9,FALSE),IF(W3273="été",VLOOKUP(E3273,'EFFECTIFS Eté'!$A:$I,9,FALSE),"Erreur saison")))</f>
        <v>#N/A</v>
      </c>
      <c r="W3273" s="18" t="e">
        <f>VLOOKUP(D3273,Listes!B:C,2,FALSE)</f>
        <v>#N/A</v>
      </c>
    </row>
    <row r="3274" spans="1:23" ht="15.75" customHeight="1">
      <c r="A3274" s="11"/>
      <c r="B3274" s="11"/>
      <c r="C3274" s="11"/>
      <c r="D3274" s="11"/>
      <c r="E3274" s="11"/>
      <c r="F3274" s="11"/>
      <c r="G3274" s="11" t="e">
        <f>VLOOKUP(E3274,TAXONS!B:C,2,FALSE)</f>
        <v>#N/A</v>
      </c>
      <c r="H3274" s="13">
        <f t="shared" si="258"/>
        <v>0</v>
      </c>
      <c r="I3274" s="12" t="e">
        <f t="shared" si="259"/>
        <v>#N/A</v>
      </c>
      <c r="J3274" s="14" t="e">
        <f t="shared" si="260"/>
        <v>#N/A</v>
      </c>
      <c r="K3274" s="15" t="e">
        <f>VLOOKUP(B3274,REGIONS!A:D,4,FALSE)</f>
        <v>#N/A</v>
      </c>
      <c r="L3274" s="19" t="e">
        <f>VLOOKUP(G3274,Sensibilité!$A:$L,12,FALSE)</f>
        <v>#N/A</v>
      </c>
      <c r="M3274" s="19" t="e">
        <f t="shared" si="261"/>
        <v>#N/A</v>
      </c>
      <c r="N3274" s="19" t="e">
        <f t="shared" si="262"/>
        <v>#N/A</v>
      </c>
      <c r="O3274" s="15" t="str">
        <f>IF(D3274=Listes!$B$6,"SWARMING",IF(OR(D3274=Listes!$B$1,D3274=Listes!$B$2,D3274=Listes!$B$5),2,IF(OR(D3274=Listes!$B$3,D3274=Listes!$B$4),1,"erreur colonne D")))</f>
        <v>SWARMING</v>
      </c>
      <c r="P3274" s="15" t="e">
        <f>IF(OR(W3274="Hiver",W3274="Transit"),VLOOKUP(E3274,IC!A:E,4,FALSE),IF(W3274="été",VLOOKUP(E3274,IC!A:E,3,FALSE),"erreur"))</f>
        <v>#N/A</v>
      </c>
      <c r="Q3274" s="15" t="e">
        <f>IF(P3274="NR",0,IF(F3274&lt;5,0,IF(P3274=1,VLOOKUP(F3274,IC!$G$1:$I$8,3,TRUE),
IF(P3274=2,VLOOKUP(F3274,IC!$K$1:$M$8,3,TRUE),
IF(P3274=3,VLOOKUP(F3274,IC!$O$1:$Q$8,3,TRUE),IF(P3274=4,VLOOKUP(F3274,IC!$S$2:$U$9,3,TRUE),
"erreur"))))))</f>
        <v>#N/A</v>
      </c>
      <c r="R3274" s="16" t="e">
        <f>IF(OR(V3274="NA",V3274="Transit",V3274&lt;Listes!$F$1),"non applicable",F3274/V3274)</f>
        <v>#N/A</v>
      </c>
      <c r="S3274" s="16" t="e">
        <f>IF(W3274="Transit","Non applicable",IF(AND(W3274="été",T3274&gt;Listes!F3273),F3274/T3274,IF(AND(W3274="Hiver",Hierarchisation!U3274&gt;Listes!F3273),F3274/U3274,"non applicable")))</f>
        <v>#N/A</v>
      </c>
      <c r="T3274" s="17" t="e">
        <f>IF(K3274="Centre",VLOOKUP(E3274,effectifs_ete,3,FALSE),IF(Hierarchisation!K3274="Grand Nord",VLOOKUP(Hierarchisation!E3274,effectifs_ete,4,FALSE),IF(Hierarchisation!K3274="Nord Est",VLOOKUP(Hierarchisation!E3274,effectifs_ete,5,FALSE),IF(Hierarchisation!K3274="Nord Ouest",VLOOKUP(Hierarchisation!E3274,effectifs_ete,6,FALSE),IF(Hierarchisation!K3274="Sud Est",VLOOKUP(Hierarchisation!E3274,effectifs_ete,7,FALSE),IF(Hierarchisation!K3274="Sud Ouest",VLOOKUP(Hierarchisation!E3274,effectifs_ete,8,FALSE),"Erreur Région"))))))</f>
        <v>#N/A</v>
      </c>
      <c r="U3274" s="17" t="e">
        <f>IF(K3274="Centre",VLOOKUP(E3274,effectifs_hiver,3,FALSE),IF(Hierarchisation!K3274="Grand Nord",VLOOKUP(Hierarchisation!E3274,effectifs_hiver,4,FALSE),IF(Hierarchisation!K3274="Nord Est",VLOOKUP(Hierarchisation!E3274,effectifs_hiver,5,FALSE),IF(Hierarchisation!K3274="Nord Ouest",VLOOKUP(Hierarchisation!E3274,effectifs_hiver,6,FALSE),IF(Hierarchisation!K3274="Sud Est",VLOOKUP(Hierarchisation!E3274,effectifs_hiver,7,FALSE),IF(Hierarchisation!K3274="Sud Ouest",VLOOKUP(Hierarchisation!E3274,effectifs_hiver,8,FALSE),"Erreur Région"))))))</f>
        <v>#N/A</v>
      </c>
      <c r="V3274" s="17" t="e">
        <f>IF(W3274="Transit","Transit",IF(W3274="hiver",VLOOKUP(E3274,'EFFECTIFS Hiver'!$A:$I,9,FALSE),IF(W3274="été",VLOOKUP(E3274,'EFFECTIFS Eté'!$A:$I,9,FALSE),"Erreur saison")))</f>
        <v>#N/A</v>
      </c>
      <c r="W3274" s="18" t="e">
        <f>VLOOKUP(D3274,Listes!B:C,2,FALSE)</f>
        <v>#N/A</v>
      </c>
    </row>
    <row r="3275" spans="1:23" ht="15.75" customHeight="1">
      <c r="A3275" s="11"/>
      <c r="B3275" s="11"/>
      <c r="C3275" s="11"/>
      <c r="D3275" s="11"/>
      <c r="E3275" s="11"/>
      <c r="F3275" s="11"/>
      <c r="G3275" s="11" t="e">
        <f>VLOOKUP(E3275,TAXONS!B:C,2,FALSE)</f>
        <v>#N/A</v>
      </c>
      <c r="H3275" s="13">
        <f t="shared" si="258"/>
        <v>0</v>
      </c>
      <c r="I3275" s="12" t="e">
        <f t="shared" si="259"/>
        <v>#N/A</v>
      </c>
      <c r="J3275" s="14" t="e">
        <f t="shared" si="260"/>
        <v>#N/A</v>
      </c>
      <c r="K3275" s="15" t="e">
        <f>VLOOKUP(B3275,REGIONS!A:D,4,FALSE)</f>
        <v>#N/A</v>
      </c>
      <c r="L3275" s="19" t="e">
        <f>VLOOKUP(G3275,Sensibilité!$A:$L,12,FALSE)</f>
        <v>#N/A</v>
      </c>
      <c r="M3275" s="19" t="e">
        <f t="shared" si="261"/>
        <v>#N/A</v>
      </c>
      <c r="N3275" s="19" t="e">
        <f t="shared" si="262"/>
        <v>#N/A</v>
      </c>
      <c r="O3275" s="15" t="str">
        <f>IF(D3275=Listes!$B$6,"SWARMING",IF(OR(D3275=Listes!$B$1,D3275=Listes!$B$2,D3275=Listes!$B$5),2,IF(OR(D3275=Listes!$B$3,D3275=Listes!$B$4),1,"erreur colonne D")))</f>
        <v>SWARMING</v>
      </c>
      <c r="P3275" s="15" t="e">
        <f>IF(OR(W3275="Hiver",W3275="Transit"),VLOOKUP(E3275,IC!A:E,4,FALSE),IF(W3275="été",VLOOKUP(E3275,IC!A:E,3,FALSE),"erreur"))</f>
        <v>#N/A</v>
      </c>
      <c r="Q3275" s="15" t="e">
        <f>IF(P3275="NR",0,IF(F3275&lt;5,0,IF(P3275=1,VLOOKUP(F3275,IC!$G$1:$I$8,3,TRUE),
IF(P3275=2,VLOOKUP(F3275,IC!$K$1:$M$8,3,TRUE),
IF(P3275=3,VLOOKUP(F3275,IC!$O$1:$Q$8,3,TRUE),IF(P3275=4,VLOOKUP(F3275,IC!$S$2:$U$9,3,TRUE),
"erreur"))))))</f>
        <v>#N/A</v>
      </c>
      <c r="R3275" s="16" t="e">
        <f>IF(OR(V3275="NA",V3275="Transit",V3275&lt;Listes!$F$1),"non applicable",F3275/V3275)</f>
        <v>#N/A</v>
      </c>
      <c r="S3275" s="16" t="e">
        <f>IF(W3275="Transit","Non applicable",IF(AND(W3275="été",T3275&gt;Listes!F3274),F3275/T3275,IF(AND(W3275="Hiver",Hierarchisation!U3275&gt;Listes!F3274),F3275/U3275,"non applicable")))</f>
        <v>#N/A</v>
      </c>
      <c r="T3275" s="17" t="e">
        <f>IF(K3275="Centre",VLOOKUP(E3275,effectifs_ete,3,FALSE),IF(Hierarchisation!K3275="Grand Nord",VLOOKUP(Hierarchisation!E3275,effectifs_ete,4,FALSE),IF(Hierarchisation!K3275="Nord Est",VLOOKUP(Hierarchisation!E3275,effectifs_ete,5,FALSE),IF(Hierarchisation!K3275="Nord Ouest",VLOOKUP(Hierarchisation!E3275,effectifs_ete,6,FALSE),IF(Hierarchisation!K3275="Sud Est",VLOOKUP(Hierarchisation!E3275,effectifs_ete,7,FALSE),IF(Hierarchisation!K3275="Sud Ouest",VLOOKUP(Hierarchisation!E3275,effectifs_ete,8,FALSE),"Erreur Région"))))))</f>
        <v>#N/A</v>
      </c>
      <c r="U3275" s="17" t="e">
        <f>IF(K3275="Centre",VLOOKUP(E3275,effectifs_hiver,3,FALSE),IF(Hierarchisation!K3275="Grand Nord",VLOOKUP(Hierarchisation!E3275,effectifs_hiver,4,FALSE),IF(Hierarchisation!K3275="Nord Est",VLOOKUP(Hierarchisation!E3275,effectifs_hiver,5,FALSE),IF(Hierarchisation!K3275="Nord Ouest",VLOOKUP(Hierarchisation!E3275,effectifs_hiver,6,FALSE),IF(Hierarchisation!K3275="Sud Est",VLOOKUP(Hierarchisation!E3275,effectifs_hiver,7,FALSE),IF(Hierarchisation!K3275="Sud Ouest",VLOOKUP(Hierarchisation!E3275,effectifs_hiver,8,FALSE),"Erreur Région"))))))</f>
        <v>#N/A</v>
      </c>
      <c r="V3275" s="17" t="e">
        <f>IF(W3275="Transit","Transit",IF(W3275="hiver",VLOOKUP(E3275,'EFFECTIFS Hiver'!$A:$I,9,FALSE),IF(W3275="été",VLOOKUP(E3275,'EFFECTIFS Eté'!$A:$I,9,FALSE),"Erreur saison")))</f>
        <v>#N/A</v>
      </c>
      <c r="W3275" s="18" t="e">
        <f>VLOOKUP(D3275,Listes!B:C,2,FALSE)</f>
        <v>#N/A</v>
      </c>
    </row>
    <row r="3276" spans="1:23" ht="15.75" customHeight="1">
      <c r="A3276" s="11"/>
      <c r="B3276" s="11"/>
      <c r="C3276" s="11"/>
      <c r="D3276" s="11"/>
      <c r="E3276" s="11"/>
      <c r="F3276" s="11"/>
      <c r="G3276" s="11" t="e">
        <f>VLOOKUP(E3276,TAXONS!B:C,2,FALSE)</f>
        <v>#N/A</v>
      </c>
      <c r="H3276" s="13">
        <f t="shared" si="258"/>
        <v>0</v>
      </c>
      <c r="I3276" s="12" t="e">
        <f t="shared" si="259"/>
        <v>#N/A</v>
      </c>
      <c r="J3276" s="14" t="e">
        <f t="shared" si="260"/>
        <v>#N/A</v>
      </c>
      <c r="K3276" s="15" t="e">
        <f>VLOOKUP(B3276,REGIONS!A:D,4,FALSE)</f>
        <v>#N/A</v>
      </c>
      <c r="L3276" s="19" t="e">
        <f>VLOOKUP(G3276,Sensibilité!$A:$L,12,FALSE)</f>
        <v>#N/A</v>
      </c>
      <c r="M3276" s="19" t="e">
        <f t="shared" si="261"/>
        <v>#N/A</v>
      </c>
      <c r="N3276" s="19" t="e">
        <f t="shared" si="262"/>
        <v>#N/A</v>
      </c>
      <c r="O3276" s="15" t="str">
        <f>IF(D3276=Listes!$B$6,"SWARMING",IF(OR(D3276=Listes!$B$1,D3276=Listes!$B$2,D3276=Listes!$B$5),2,IF(OR(D3276=Listes!$B$3,D3276=Listes!$B$4),1,"erreur colonne D")))</f>
        <v>SWARMING</v>
      </c>
      <c r="P3276" s="15" t="e">
        <f>IF(OR(W3276="Hiver",W3276="Transit"),VLOOKUP(E3276,IC!A:E,4,FALSE),IF(W3276="été",VLOOKUP(E3276,IC!A:E,3,FALSE),"erreur"))</f>
        <v>#N/A</v>
      </c>
      <c r="Q3276" s="15" t="e">
        <f>IF(P3276="NR",0,IF(F3276&lt;5,0,IF(P3276=1,VLOOKUP(F3276,IC!$G$1:$I$8,3,TRUE),
IF(P3276=2,VLOOKUP(F3276,IC!$K$1:$M$8,3,TRUE),
IF(P3276=3,VLOOKUP(F3276,IC!$O$1:$Q$8,3,TRUE),IF(P3276=4,VLOOKUP(F3276,IC!$S$2:$U$9,3,TRUE),
"erreur"))))))</f>
        <v>#N/A</v>
      </c>
      <c r="R3276" s="16" t="e">
        <f>IF(OR(V3276="NA",V3276="Transit",V3276&lt;Listes!$F$1),"non applicable",F3276/V3276)</f>
        <v>#N/A</v>
      </c>
      <c r="S3276" s="16" t="e">
        <f>IF(W3276="Transit","Non applicable",IF(AND(W3276="été",T3276&gt;Listes!F3275),F3276/T3276,IF(AND(W3276="Hiver",Hierarchisation!U3276&gt;Listes!F3275),F3276/U3276,"non applicable")))</f>
        <v>#N/A</v>
      </c>
      <c r="T3276" s="17" t="e">
        <f>IF(K3276="Centre",VLOOKUP(E3276,effectifs_ete,3,FALSE),IF(Hierarchisation!K3276="Grand Nord",VLOOKUP(Hierarchisation!E3276,effectifs_ete,4,FALSE),IF(Hierarchisation!K3276="Nord Est",VLOOKUP(Hierarchisation!E3276,effectifs_ete,5,FALSE),IF(Hierarchisation!K3276="Nord Ouest",VLOOKUP(Hierarchisation!E3276,effectifs_ete,6,FALSE),IF(Hierarchisation!K3276="Sud Est",VLOOKUP(Hierarchisation!E3276,effectifs_ete,7,FALSE),IF(Hierarchisation!K3276="Sud Ouest",VLOOKUP(Hierarchisation!E3276,effectifs_ete,8,FALSE),"Erreur Région"))))))</f>
        <v>#N/A</v>
      </c>
      <c r="U3276" s="17" t="e">
        <f>IF(K3276="Centre",VLOOKUP(E3276,effectifs_hiver,3,FALSE),IF(Hierarchisation!K3276="Grand Nord",VLOOKUP(Hierarchisation!E3276,effectifs_hiver,4,FALSE),IF(Hierarchisation!K3276="Nord Est",VLOOKUP(Hierarchisation!E3276,effectifs_hiver,5,FALSE),IF(Hierarchisation!K3276="Nord Ouest",VLOOKUP(Hierarchisation!E3276,effectifs_hiver,6,FALSE),IF(Hierarchisation!K3276="Sud Est",VLOOKUP(Hierarchisation!E3276,effectifs_hiver,7,FALSE),IF(Hierarchisation!K3276="Sud Ouest",VLOOKUP(Hierarchisation!E3276,effectifs_hiver,8,FALSE),"Erreur Région"))))))</f>
        <v>#N/A</v>
      </c>
      <c r="V3276" s="17" t="e">
        <f>IF(W3276="Transit","Transit",IF(W3276="hiver",VLOOKUP(E3276,'EFFECTIFS Hiver'!$A:$I,9,FALSE),IF(W3276="été",VLOOKUP(E3276,'EFFECTIFS Eté'!$A:$I,9,FALSE),"Erreur saison")))</f>
        <v>#N/A</v>
      </c>
      <c r="W3276" s="18" t="e">
        <f>VLOOKUP(D3276,Listes!B:C,2,FALSE)</f>
        <v>#N/A</v>
      </c>
    </row>
    <row r="3277" spans="1:23" ht="15.75" customHeight="1">
      <c r="A3277" s="11"/>
      <c r="B3277" s="11"/>
      <c r="C3277" s="11"/>
      <c r="D3277" s="11"/>
      <c r="E3277" s="11"/>
      <c r="F3277" s="11"/>
      <c r="G3277" s="11" t="e">
        <f>VLOOKUP(E3277,TAXONS!B:C,2,FALSE)</f>
        <v>#N/A</v>
      </c>
      <c r="H3277" s="13">
        <f t="shared" si="258"/>
        <v>0</v>
      </c>
      <c r="I3277" s="12" t="e">
        <f t="shared" si="259"/>
        <v>#N/A</v>
      </c>
      <c r="J3277" s="14" t="e">
        <f t="shared" si="260"/>
        <v>#N/A</v>
      </c>
      <c r="K3277" s="15" t="e">
        <f>VLOOKUP(B3277,REGIONS!A:D,4,FALSE)</f>
        <v>#N/A</v>
      </c>
      <c r="L3277" s="19" t="e">
        <f>VLOOKUP(G3277,Sensibilité!$A:$L,12,FALSE)</f>
        <v>#N/A</v>
      </c>
      <c r="M3277" s="19" t="e">
        <f t="shared" si="261"/>
        <v>#N/A</v>
      </c>
      <c r="N3277" s="19" t="e">
        <f t="shared" si="262"/>
        <v>#N/A</v>
      </c>
      <c r="O3277" s="15" t="str">
        <f>IF(D3277=Listes!$B$6,"SWARMING",IF(OR(D3277=Listes!$B$1,D3277=Listes!$B$2,D3277=Listes!$B$5),2,IF(OR(D3277=Listes!$B$3,D3277=Listes!$B$4),1,"erreur colonne D")))</f>
        <v>SWARMING</v>
      </c>
      <c r="P3277" s="15" t="e">
        <f>IF(OR(W3277="Hiver",W3277="Transit"),VLOOKUP(E3277,IC!A:E,4,FALSE),IF(W3277="été",VLOOKUP(E3277,IC!A:E,3,FALSE),"erreur"))</f>
        <v>#N/A</v>
      </c>
      <c r="Q3277" s="15" t="e">
        <f>IF(P3277="NR",0,IF(F3277&lt;5,0,IF(P3277=1,VLOOKUP(F3277,IC!$G$1:$I$8,3,TRUE),
IF(P3277=2,VLOOKUP(F3277,IC!$K$1:$M$8,3,TRUE),
IF(P3277=3,VLOOKUP(F3277,IC!$O$1:$Q$8,3,TRUE),IF(P3277=4,VLOOKUP(F3277,IC!$S$2:$U$9,3,TRUE),
"erreur"))))))</f>
        <v>#N/A</v>
      </c>
      <c r="R3277" s="16" t="e">
        <f>IF(OR(V3277="NA",V3277="Transit",V3277&lt;Listes!$F$1),"non applicable",F3277/V3277)</f>
        <v>#N/A</v>
      </c>
      <c r="S3277" s="16" t="e">
        <f>IF(W3277="Transit","Non applicable",IF(AND(W3277="été",T3277&gt;Listes!F3276),F3277/T3277,IF(AND(W3277="Hiver",Hierarchisation!U3277&gt;Listes!F3276),F3277/U3277,"non applicable")))</f>
        <v>#N/A</v>
      </c>
      <c r="T3277" s="17" t="e">
        <f>IF(K3277="Centre",VLOOKUP(E3277,effectifs_ete,3,FALSE),IF(Hierarchisation!K3277="Grand Nord",VLOOKUP(Hierarchisation!E3277,effectifs_ete,4,FALSE),IF(Hierarchisation!K3277="Nord Est",VLOOKUP(Hierarchisation!E3277,effectifs_ete,5,FALSE),IF(Hierarchisation!K3277="Nord Ouest",VLOOKUP(Hierarchisation!E3277,effectifs_ete,6,FALSE),IF(Hierarchisation!K3277="Sud Est",VLOOKUP(Hierarchisation!E3277,effectifs_ete,7,FALSE),IF(Hierarchisation!K3277="Sud Ouest",VLOOKUP(Hierarchisation!E3277,effectifs_ete,8,FALSE),"Erreur Région"))))))</f>
        <v>#N/A</v>
      </c>
      <c r="U3277" s="17" t="e">
        <f>IF(K3277="Centre",VLOOKUP(E3277,effectifs_hiver,3,FALSE),IF(Hierarchisation!K3277="Grand Nord",VLOOKUP(Hierarchisation!E3277,effectifs_hiver,4,FALSE),IF(Hierarchisation!K3277="Nord Est",VLOOKUP(Hierarchisation!E3277,effectifs_hiver,5,FALSE),IF(Hierarchisation!K3277="Nord Ouest",VLOOKUP(Hierarchisation!E3277,effectifs_hiver,6,FALSE),IF(Hierarchisation!K3277="Sud Est",VLOOKUP(Hierarchisation!E3277,effectifs_hiver,7,FALSE),IF(Hierarchisation!K3277="Sud Ouest",VLOOKUP(Hierarchisation!E3277,effectifs_hiver,8,FALSE),"Erreur Région"))))))</f>
        <v>#N/A</v>
      </c>
      <c r="V3277" s="17" t="e">
        <f>IF(W3277="Transit","Transit",IF(W3277="hiver",VLOOKUP(E3277,'EFFECTIFS Hiver'!$A:$I,9,FALSE),IF(W3277="été",VLOOKUP(E3277,'EFFECTIFS Eté'!$A:$I,9,FALSE),"Erreur saison")))</f>
        <v>#N/A</v>
      </c>
      <c r="W3277" s="18" t="e">
        <f>VLOOKUP(D3277,Listes!B:C,2,FALSE)</f>
        <v>#N/A</v>
      </c>
    </row>
    <row r="3278" spans="1:23" ht="15.75" customHeight="1">
      <c r="A3278" s="11"/>
      <c r="B3278" s="11"/>
      <c r="C3278" s="11"/>
      <c r="D3278" s="11"/>
      <c r="E3278" s="11"/>
      <c r="F3278" s="11"/>
      <c r="G3278" s="11" t="e">
        <f>VLOOKUP(E3278,TAXONS!B:C,2,FALSE)</f>
        <v>#N/A</v>
      </c>
      <c r="H3278" s="13">
        <f t="shared" si="258"/>
        <v>0</v>
      </c>
      <c r="I3278" s="12" t="e">
        <f t="shared" si="259"/>
        <v>#N/A</v>
      </c>
      <c r="J3278" s="14" t="e">
        <f t="shared" si="260"/>
        <v>#N/A</v>
      </c>
      <c r="K3278" s="15" t="e">
        <f>VLOOKUP(B3278,REGIONS!A:D,4,FALSE)</f>
        <v>#N/A</v>
      </c>
      <c r="L3278" s="19" t="e">
        <f>VLOOKUP(G3278,Sensibilité!$A:$L,12,FALSE)</f>
        <v>#N/A</v>
      </c>
      <c r="M3278" s="19" t="e">
        <f t="shared" si="261"/>
        <v>#N/A</v>
      </c>
      <c r="N3278" s="19" t="e">
        <f t="shared" si="262"/>
        <v>#N/A</v>
      </c>
      <c r="O3278" s="15" t="str">
        <f>IF(D3278=Listes!$B$6,"SWARMING",IF(OR(D3278=Listes!$B$1,D3278=Listes!$B$2,D3278=Listes!$B$5),2,IF(OR(D3278=Listes!$B$3,D3278=Listes!$B$4),1,"erreur colonne D")))</f>
        <v>SWARMING</v>
      </c>
      <c r="P3278" s="15" t="e">
        <f>IF(OR(W3278="Hiver",W3278="Transit"),VLOOKUP(E3278,IC!A:E,4,FALSE),IF(W3278="été",VLOOKUP(E3278,IC!A:E,3,FALSE),"erreur"))</f>
        <v>#N/A</v>
      </c>
      <c r="Q3278" s="15" t="e">
        <f>IF(P3278="NR",0,IF(F3278&lt;5,0,IF(P3278=1,VLOOKUP(F3278,IC!$G$1:$I$8,3,TRUE),
IF(P3278=2,VLOOKUP(F3278,IC!$K$1:$M$8,3,TRUE),
IF(P3278=3,VLOOKUP(F3278,IC!$O$1:$Q$8,3,TRUE),IF(P3278=4,VLOOKUP(F3278,IC!$S$2:$U$9,3,TRUE),
"erreur"))))))</f>
        <v>#N/A</v>
      </c>
      <c r="R3278" s="16" t="e">
        <f>IF(OR(V3278="NA",V3278="Transit",V3278&lt;Listes!$F$1),"non applicable",F3278/V3278)</f>
        <v>#N/A</v>
      </c>
      <c r="S3278" s="16" t="e">
        <f>IF(W3278="Transit","Non applicable",IF(AND(W3278="été",T3278&gt;Listes!F3277),F3278/T3278,IF(AND(W3278="Hiver",Hierarchisation!U3278&gt;Listes!F3277),F3278/U3278,"non applicable")))</f>
        <v>#N/A</v>
      </c>
      <c r="T3278" s="17" t="e">
        <f>IF(K3278="Centre",VLOOKUP(E3278,effectifs_ete,3,FALSE),IF(Hierarchisation!K3278="Grand Nord",VLOOKUP(Hierarchisation!E3278,effectifs_ete,4,FALSE),IF(Hierarchisation!K3278="Nord Est",VLOOKUP(Hierarchisation!E3278,effectifs_ete,5,FALSE),IF(Hierarchisation!K3278="Nord Ouest",VLOOKUP(Hierarchisation!E3278,effectifs_ete,6,FALSE),IF(Hierarchisation!K3278="Sud Est",VLOOKUP(Hierarchisation!E3278,effectifs_ete,7,FALSE),IF(Hierarchisation!K3278="Sud Ouest",VLOOKUP(Hierarchisation!E3278,effectifs_ete,8,FALSE),"Erreur Région"))))))</f>
        <v>#N/A</v>
      </c>
      <c r="U3278" s="17" t="e">
        <f>IF(K3278="Centre",VLOOKUP(E3278,effectifs_hiver,3,FALSE),IF(Hierarchisation!K3278="Grand Nord",VLOOKUP(Hierarchisation!E3278,effectifs_hiver,4,FALSE),IF(Hierarchisation!K3278="Nord Est",VLOOKUP(Hierarchisation!E3278,effectifs_hiver,5,FALSE),IF(Hierarchisation!K3278="Nord Ouest",VLOOKUP(Hierarchisation!E3278,effectifs_hiver,6,FALSE),IF(Hierarchisation!K3278="Sud Est",VLOOKUP(Hierarchisation!E3278,effectifs_hiver,7,FALSE),IF(Hierarchisation!K3278="Sud Ouest",VLOOKUP(Hierarchisation!E3278,effectifs_hiver,8,FALSE),"Erreur Région"))))))</f>
        <v>#N/A</v>
      </c>
      <c r="V3278" s="17" t="e">
        <f>IF(W3278="Transit","Transit",IF(W3278="hiver",VLOOKUP(E3278,'EFFECTIFS Hiver'!$A:$I,9,FALSE),IF(W3278="été",VLOOKUP(E3278,'EFFECTIFS Eté'!$A:$I,9,FALSE),"Erreur saison")))</f>
        <v>#N/A</v>
      </c>
      <c r="W3278" s="18" t="e">
        <f>VLOOKUP(D3278,Listes!B:C,2,FALSE)</f>
        <v>#N/A</v>
      </c>
    </row>
    <row r="3279" spans="1:23" ht="15.75" customHeight="1">
      <c r="A3279" s="11"/>
      <c r="B3279" s="11"/>
      <c r="C3279" s="11"/>
      <c r="D3279" s="11"/>
      <c r="E3279" s="11"/>
      <c r="F3279" s="11"/>
      <c r="G3279" s="11" t="e">
        <f>VLOOKUP(E3279,TAXONS!B:C,2,FALSE)</f>
        <v>#N/A</v>
      </c>
      <c r="H3279" s="13">
        <f t="shared" si="258"/>
        <v>0</v>
      </c>
      <c r="I3279" s="12" t="e">
        <f t="shared" si="259"/>
        <v>#N/A</v>
      </c>
      <c r="J3279" s="14" t="e">
        <f t="shared" si="260"/>
        <v>#N/A</v>
      </c>
      <c r="K3279" s="15" t="e">
        <f>VLOOKUP(B3279,REGIONS!A:D,4,FALSE)</f>
        <v>#N/A</v>
      </c>
      <c r="L3279" s="19" t="e">
        <f>VLOOKUP(G3279,Sensibilité!$A:$L,12,FALSE)</f>
        <v>#N/A</v>
      </c>
      <c r="M3279" s="19" t="e">
        <f t="shared" si="261"/>
        <v>#N/A</v>
      </c>
      <c r="N3279" s="19" t="e">
        <f t="shared" si="262"/>
        <v>#N/A</v>
      </c>
      <c r="O3279" s="15" t="str">
        <f>IF(D3279=Listes!$B$6,"SWARMING",IF(OR(D3279=Listes!$B$1,D3279=Listes!$B$2,D3279=Listes!$B$5),2,IF(OR(D3279=Listes!$B$3,D3279=Listes!$B$4),1,"erreur colonne D")))</f>
        <v>SWARMING</v>
      </c>
      <c r="P3279" s="15" t="e">
        <f>IF(OR(W3279="Hiver",W3279="Transit"),VLOOKUP(E3279,IC!A:E,4,FALSE),IF(W3279="été",VLOOKUP(E3279,IC!A:E,3,FALSE),"erreur"))</f>
        <v>#N/A</v>
      </c>
      <c r="Q3279" s="15" t="e">
        <f>IF(P3279="NR",0,IF(F3279&lt;5,0,IF(P3279=1,VLOOKUP(F3279,IC!$G$1:$I$8,3,TRUE),
IF(P3279=2,VLOOKUP(F3279,IC!$K$1:$M$8,3,TRUE),
IF(P3279=3,VLOOKUP(F3279,IC!$O$1:$Q$8,3,TRUE),IF(P3279=4,VLOOKUP(F3279,IC!$S$2:$U$9,3,TRUE),
"erreur"))))))</f>
        <v>#N/A</v>
      </c>
      <c r="R3279" s="16" t="e">
        <f>IF(OR(V3279="NA",V3279="Transit",V3279&lt;Listes!$F$1),"non applicable",F3279/V3279)</f>
        <v>#N/A</v>
      </c>
      <c r="S3279" s="16" t="e">
        <f>IF(W3279="Transit","Non applicable",IF(AND(W3279="été",T3279&gt;Listes!F3278),F3279/T3279,IF(AND(W3279="Hiver",Hierarchisation!U3279&gt;Listes!F3278),F3279/U3279,"non applicable")))</f>
        <v>#N/A</v>
      </c>
      <c r="T3279" s="17" t="e">
        <f>IF(K3279="Centre",VLOOKUP(E3279,effectifs_ete,3,FALSE),IF(Hierarchisation!K3279="Grand Nord",VLOOKUP(Hierarchisation!E3279,effectifs_ete,4,FALSE),IF(Hierarchisation!K3279="Nord Est",VLOOKUP(Hierarchisation!E3279,effectifs_ete,5,FALSE),IF(Hierarchisation!K3279="Nord Ouest",VLOOKUP(Hierarchisation!E3279,effectifs_ete,6,FALSE),IF(Hierarchisation!K3279="Sud Est",VLOOKUP(Hierarchisation!E3279,effectifs_ete,7,FALSE),IF(Hierarchisation!K3279="Sud Ouest",VLOOKUP(Hierarchisation!E3279,effectifs_ete,8,FALSE),"Erreur Région"))))))</f>
        <v>#N/A</v>
      </c>
      <c r="U3279" s="17" t="e">
        <f>IF(K3279="Centre",VLOOKUP(E3279,effectifs_hiver,3,FALSE),IF(Hierarchisation!K3279="Grand Nord",VLOOKUP(Hierarchisation!E3279,effectifs_hiver,4,FALSE),IF(Hierarchisation!K3279="Nord Est",VLOOKUP(Hierarchisation!E3279,effectifs_hiver,5,FALSE),IF(Hierarchisation!K3279="Nord Ouest",VLOOKUP(Hierarchisation!E3279,effectifs_hiver,6,FALSE),IF(Hierarchisation!K3279="Sud Est",VLOOKUP(Hierarchisation!E3279,effectifs_hiver,7,FALSE),IF(Hierarchisation!K3279="Sud Ouest",VLOOKUP(Hierarchisation!E3279,effectifs_hiver,8,FALSE),"Erreur Région"))))))</f>
        <v>#N/A</v>
      </c>
      <c r="V3279" s="17" t="e">
        <f>IF(W3279="Transit","Transit",IF(W3279="hiver",VLOOKUP(E3279,'EFFECTIFS Hiver'!$A:$I,9,FALSE),IF(W3279="été",VLOOKUP(E3279,'EFFECTIFS Eté'!$A:$I,9,FALSE),"Erreur saison")))</f>
        <v>#N/A</v>
      </c>
      <c r="W3279" s="18" t="e">
        <f>VLOOKUP(D3279,Listes!B:C,2,FALSE)</f>
        <v>#N/A</v>
      </c>
    </row>
    <row r="3280" spans="1:23" ht="15.75" customHeight="1">
      <c r="A3280" s="11"/>
      <c r="B3280" s="11"/>
      <c r="C3280" s="11"/>
      <c r="D3280" s="11"/>
      <c r="E3280" s="11"/>
      <c r="F3280" s="11"/>
      <c r="G3280" s="11" t="e">
        <f>VLOOKUP(E3280,TAXONS!B:C,2,FALSE)</f>
        <v>#N/A</v>
      </c>
      <c r="H3280" s="13">
        <f t="shared" si="258"/>
        <v>0</v>
      </c>
      <c r="I3280" s="12" t="e">
        <f t="shared" si="259"/>
        <v>#N/A</v>
      </c>
      <c r="J3280" s="14" t="e">
        <f t="shared" si="260"/>
        <v>#N/A</v>
      </c>
      <c r="K3280" s="15" t="e">
        <f>VLOOKUP(B3280,REGIONS!A:D,4,FALSE)</f>
        <v>#N/A</v>
      </c>
      <c r="L3280" s="19" t="e">
        <f>VLOOKUP(G3280,Sensibilité!$A:$L,12,FALSE)</f>
        <v>#N/A</v>
      </c>
      <c r="M3280" s="19" t="e">
        <f t="shared" si="261"/>
        <v>#N/A</v>
      </c>
      <c r="N3280" s="19" t="e">
        <f t="shared" si="262"/>
        <v>#N/A</v>
      </c>
      <c r="O3280" s="15" t="str">
        <f>IF(D3280=Listes!$B$6,"SWARMING",IF(OR(D3280=Listes!$B$1,D3280=Listes!$B$2,D3280=Listes!$B$5),2,IF(OR(D3280=Listes!$B$3,D3280=Listes!$B$4),1,"erreur colonne D")))</f>
        <v>SWARMING</v>
      </c>
      <c r="P3280" s="15" t="e">
        <f>IF(OR(W3280="Hiver",W3280="Transit"),VLOOKUP(E3280,IC!A:E,4,FALSE),IF(W3280="été",VLOOKUP(E3280,IC!A:E,3,FALSE),"erreur"))</f>
        <v>#N/A</v>
      </c>
      <c r="Q3280" s="15" t="e">
        <f>IF(P3280="NR",0,IF(F3280&lt;5,0,IF(P3280=1,VLOOKUP(F3280,IC!$G$1:$I$8,3,TRUE),
IF(P3280=2,VLOOKUP(F3280,IC!$K$1:$M$8,3,TRUE),
IF(P3280=3,VLOOKUP(F3280,IC!$O$1:$Q$8,3,TRUE),IF(P3280=4,VLOOKUP(F3280,IC!$S$2:$U$9,3,TRUE),
"erreur"))))))</f>
        <v>#N/A</v>
      </c>
      <c r="R3280" s="16" t="e">
        <f>IF(OR(V3280="NA",V3280="Transit",V3280&lt;Listes!$F$1),"non applicable",F3280/V3280)</f>
        <v>#N/A</v>
      </c>
      <c r="S3280" s="16" t="e">
        <f>IF(W3280="Transit","Non applicable",IF(AND(W3280="été",T3280&gt;Listes!F3279),F3280/T3280,IF(AND(W3280="Hiver",Hierarchisation!U3280&gt;Listes!F3279),F3280/U3280,"non applicable")))</f>
        <v>#N/A</v>
      </c>
      <c r="T3280" s="17" t="e">
        <f>IF(K3280="Centre",VLOOKUP(E3280,effectifs_ete,3,FALSE),IF(Hierarchisation!K3280="Grand Nord",VLOOKUP(Hierarchisation!E3280,effectifs_ete,4,FALSE),IF(Hierarchisation!K3280="Nord Est",VLOOKUP(Hierarchisation!E3280,effectifs_ete,5,FALSE),IF(Hierarchisation!K3280="Nord Ouest",VLOOKUP(Hierarchisation!E3280,effectifs_ete,6,FALSE),IF(Hierarchisation!K3280="Sud Est",VLOOKUP(Hierarchisation!E3280,effectifs_ete,7,FALSE),IF(Hierarchisation!K3280="Sud Ouest",VLOOKUP(Hierarchisation!E3280,effectifs_ete,8,FALSE),"Erreur Région"))))))</f>
        <v>#N/A</v>
      </c>
      <c r="U3280" s="17" t="e">
        <f>IF(K3280="Centre",VLOOKUP(E3280,effectifs_hiver,3,FALSE),IF(Hierarchisation!K3280="Grand Nord",VLOOKUP(Hierarchisation!E3280,effectifs_hiver,4,FALSE),IF(Hierarchisation!K3280="Nord Est",VLOOKUP(Hierarchisation!E3280,effectifs_hiver,5,FALSE),IF(Hierarchisation!K3280="Nord Ouest",VLOOKUP(Hierarchisation!E3280,effectifs_hiver,6,FALSE),IF(Hierarchisation!K3280="Sud Est",VLOOKUP(Hierarchisation!E3280,effectifs_hiver,7,FALSE),IF(Hierarchisation!K3280="Sud Ouest",VLOOKUP(Hierarchisation!E3280,effectifs_hiver,8,FALSE),"Erreur Région"))))))</f>
        <v>#N/A</v>
      </c>
      <c r="V3280" s="17" t="e">
        <f>IF(W3280="Transit","Transit",IF(W3280="hiver",VLOOKUP(E3280,'EFFECTIFS Hiver'!$A:$I,9,FALSE),IF(W3280="été",VLOOKUP(E3280,'EFFECTIFS Eté'!$A:$I,9,FALSE),"Erreur saison")))</f>
        <v>#N/A</v>
      </c>
      <c r="W3280" s="18" t="e">
        <f>VLOOKUP(D3280,Listes!B:C,2,FALSE)</f>
        <v>#N/A</v>
      </c>
    </row>
    <row r="3281" spans="1:23" ht="15.75" customHeight="1">
      <c r="A3281" s="11"/>
      <c r="B3281" s="11"/>
      <c r="C3281" s="11"/>
      <c r="D3281" s="11"/>
      <c r="E3281" s="11"/>
      <c r="F3281" s="11"/>
      <c r="G3281" s="11" t="e">
        <f>VLOOKUP(E3281,TAXONS!B:C,2,FALSE)</f>
        <v>#N/A</v>
      </c>
      <c r="H3281" s="13">
        <f t="shared" si="258"/>
        <v>0</v>
      </c>
      <c r="I3281" s="12" t="e">
        <f t="shared" si="259"/>
        <v>#N/A</v>
      </c>
      <c r="J3281" s="14" t="e">
        <f t="shared" si="260"/>
        <v>#N/A</v>
      </c>
      <c r="K3281" s="15" t="e">
        <f>VLOOKUP(B3281,REGIONS!A:D,4,FALSE)</f>
        <v>#N/A</v>
      </c>
      <c r="L3281" s="19" t="e">
        <f>VLOOKUP(G3281,Sensibilité!$A:$L,12,FALSE)</f>
        <v>#N/A</v>
      </c>
      <c r="M3281" s="19" t="e">
        <f t="shared" si="261"/>
        <v>#N/A</v>
      </c>
      <c r="N3281" s="19" t="e">
        <f t="shared" si="262"/>
        <v>#N/A</v>
      </c>
      <c r="O3281" s="15" t="str">
        <f>IF(D3281=Listes!$B$6,"SWARMING",IF(OR(D3281=Listes!$B$1,D3281=Listes!$B$2,D3281=Listes!$B$5),2,IF(OR(D3281=Listes!$B$3,D3281=Listes!$B$4),1,"erreur colonne D")))</f>
        <v>SWARMING</v>
      </c>
      <c r="P3281" s="15" t="e">
        <f>IF(OR(W3281="Hiver",W3281="Transit"),VLOOKUP(E3281,IC!A:E,4,FALSE),IF(W3281="été",VLOOKUP(E3281,IC!A:E,3,FALSE),"erreur"))</f>
        <v>#N/A</v>
      </c>
      <c r="Q3281" s="15" t="e">
        <f>IF(P3281="NR",0,IF(F3281&lt;5,0,IF(P3281=1,VLOOKUP(F3281,IC!$G$1:$I$8,3,TRUE),
IF(P3281=2,VLOOKUP(F3281,IC!$K$1:$M$8,3,TRUE),
IF(P3281=3,VLOOKUP(F3281,IC!$O$1:$Q$8,3,TRUE),IF(P3281=4,VLOOKUP(F3281,IC!$S$2:$U$9,3,TRUE),
"erreur"))))))</f>
        <v>#N/A</v>
      </c>
      <c r="R3281" s="16" t="e">
        <f>IF(OR(V3281="NA",V3281="Transit",V3281&lt;Listes!$F$1),"non applicable",F3281/V3281)</f>
        <v>#N/A</v>
      </c>
      <c r="S3281" s="16" t="e">
        <f>IF(W3281="Transit","Non applicable",IF(AND(W3281="été",T3281&gt;Listes!F3280),F3281/T3281,IF(AND(W3281="Hiver",Hierarchisation!U3281&gt;Listes!F3280),F3281/U3281,"non applicable")))</f>
        <v>#N/A</v>
      </c>
      <c r="T3281" s="17" t="e">
        <f>IF(K3281="Centre",VLOOKUP(E3281,effectifs_ete,3,FALSE),IF(Hierarchisation!K3281="Grand Nord",VLOOKUP(Hierarchisation!E3281,effectifs_ete,4,FALSE),IF(Hierarchisation!K3281="Nord Est",VLOOKUP(Hierarchisation!E3281,effectifs_ete,5,FALSE),IF(Hierarchisation!K3281="Nord Ouest",VLOOKUP(Hierarchisation!E3281,effectifs_ete,6,FALSE),IF(Hierarchisation!K3281="Sud Est",VLOOKUP(Hierarchisation!E3281,effectifs_ete,7,FALSE),IF(Hierarchisation!K3281="Sud Ouest",VLOOKUP(Hierarchisation!E3281,effectifs_ete,8,FALSE),"Erreur Région"))))))</f>
        <v>#N/A</v>
      </c>
      <c r="U3281" s="17" t="e">
        <f>IF(K3281="Centre",VLOOKUP(E3281,effectifs_hiver,3,FALSE),IF(Hierarchisation!K3281="Grand Nord",VLOOKUP(Hierarchisation!E3281,effectifs_hiver,4,FALSE),IF(Hierarchisation!K3281="Nord Est",VLOOKUP(Hierarchisation!E3281,effectifs_hiver,5,FALSE),IF(Hierarchisation!K3281="Nord Ouest",VLOOKUP(Hierarchisation!E3281,effectifs_hiver,6,FALSE),IF(Hierarchisation!K3281="Sud Est",VLOOKUP(Hierarchisation!E3281,effectifs_hiver,7,FALSE),IF(Hierarchisation!K3281="Sud Ouest",VLOOKUP(Hierarchisation!E3281,effectifs_hiver,8,FALSE),"Erreur Région"))))))</f>
        <v>#N/A</v>
      </c>
      <c r="V3281" s="17" t="e">
        <f>IF(W3281="Transit","Transit",IF(W3281="hiver",VLOOKUP(E3281,'EFFECTIFS Hiver'!$A:$I,9,FALSE),IF(W3281="été",VLOOKUP(E3281,'EFFECTIFS Eté'!$A:$I,9,FALSE),"Erreur saison")))</f>
        <v>#N/A</v>
      </c>
      <c r="W3281" s="18" t="e">
        <f>VLOOKUP(D3281,Listes!B:C,2,FALSE)</f>
        <v>#N/A</v>
      </c>
    </row>
    <row r="3282" spans="1:23" ht="15.75" customHeight="1">
      <c r="A3282" s="11"/>
      <c r="B3282" s="11"/>
      <c r="C3282" s="11"/>
      <c r="D3282" s="11"/>
      <c r="E3282" s="11"/>
      <c r="F3282" s="11"/>
      <c r="G3282" s="11" t="e">
        <f>VLOOKUP(E3282,TAXONS!B:C,2,FALSE)</f>
        <v>#N/A</v>
      </c>
      <c r="H3282" s="13">
        <f t="shared" si="258"/>
        <v>0</v>
      </c>
      <c r="I3282" s="12" t="e">
        <f t="shared" si="259"/>
        <v>#N/A</v>
      </c>
      <c r="J3282" s="14" t="e">
        <f t="shared" si="260"/>
        <v>#N/A</v>
      </c>
      <c r="K3282" s="15" t="e">
        <f>VLOOKUP(B3282,REGIONS!A:D,4,FALSE)</f>
        <v>#N/A</v>
      </c>
      <c r="L3282" s="19" t="e">
        <f>VLOOKUP(G3282,Sensibilité!$A:$L,12,FALSE)</f>
        <v>#N/A</v>
      </c>
      <c r="M3282" s="19" t="e">
        <f t="shared" si="261"/>
        <v>#N/A</v>
      </c>
      <c r="N3282" s="19" t="e">
        <f t="shared" si="262"/>
        <v>#N/A</v>
      </c>
      <c r="O3282" s="15" t="str">
        <f>IF(D3282=Listes!$B$6,"SWARMING",IF(OR(D3282=Listes!$B$1,D3282=Listes!$B$2,D3282=Listes!$B$5),2,IF(OR(D3282=Listes!$B$3,D3282=Listes!$B$4),1,"erreur colonne D")))</f>
        <v>SWARMING</v>
      </c>
      <c r="P3282" s="15" t="e">
        <f>IF(OR(W3282="Hiver",W3282="Transit"),VLOOKUP(E3282,IC!A:E,4,FALSE),IF(W3282="été",VLOOKUP(E3282,IC!A:E,3,FALSE),"erreur"))</f>
        <v>#N/A</v>
      </c>
      <c r="Q3282" s="15" t="e">
        <f>IF(P3282="NR",0,IF(F3282&lt;5,0,IF(P3282=1,VLOOKUP(F3282,IC!$G$1:$I$8,3,TRUE),
IF(P3282=2,VLOOKUP(F3282,IC!$K$1:$M$8,3,TRUE),
IF(P3282=3,VLOOKUP(F3282,IC!$O$1:$Q$8,3,TRUE),IF(P3282=4,VLOOKUP(F3282,IC!$S$2:$U$9,3,TRUE),
"erreur"))))))</f>
        <v>#N/A</v>
      </c>
      <c r="R3282" s="16" t="e">
        <f>IF(OR(V3282="NA",V3282="Transit",V3282&lt;Listes!$F$1),"non applicable",F3282/V3282)</f>
        <v>#N/A</v>
      </c>
      <c r="S3282" s="16" t="e">
        <f>IF(W3282="Transit","Non applicable",IF(AND(W3282="été",T3282&gt;Listes!F3281),F3282/T3282,IF(AND(W3282="Hiver",Hierarchisation!U3282&gt;Listes!F3281),F3282/U3282,"non applicable")))</f>
        <v>#N/A</v>
      </c>
      <c r="T3282" s="17" t="e">
        <f>IF(K3282="Centre",VLOOKUP(E3282,effectifs_ete,3,FALSE),IF(Hierarchisation!K3282="Grand Nord",VLOOKUP(Hierarchisation!E3282,effectifs_ete,4,FALSE),IF(Hierarchisation!K3282="Nord Est",VLOOKUP(Hierarchisation!E3282,effectifs_ete,5,FALSE),IF(Hierarchisation!K3282="Nord Ouest",VLOOKUP(Hierarchisation!E3282,effectifs_ete,6,FALSE),IF(Hierarchisation!K3282="Sud Est",VLOOKUP(Hierarchisation!E3282,effectifs_ete,7,FALSE),IF(Hierarchisation!K3282="Sud Ouest",VLOOKUP(Hierarchisation!E3282,effectifs_ete,8,FALSE),"Erreur Région"))))))</f>
        <v>#N/A</v>
      </c>
      <c r="U3282" s="17" t="e">
        <f>IF(K3282="Centre",VLOOKUP(E3282,effectifs_hiver,3,FALSE),IF(Hierarchisation!K3282="Grand Nord",VLOOKUP(Hierarchisation!E3282,effectifs_hiver,4,FALSE),IF(Hierarchisation!K3282="Nord Est",VLOOKUP(Hierarchisation!E3282,effectifs_hiver,5,FALSE),IF(Hierarchisation!K3282="Nord Ouest",VLOOKUP(Hierarchisation!E3282,effectifs_hiver,6,FALSE),IF(Hierarchisation!K3282="Sud Est",VLOOKUP(Hierarchisation!E3282,effectifs_hiver,7,FALSE),IF(Hierarchisation!K3282="Sud Ouest",VLOOKUP(Hierarchisation!E3282,effectifs_hiver,8,FALSE),"Erreur Région"))))))</f>
        <v>#N/A</v>
      </c>
      <c r="V3282" s="17" t="e">
        <f>IF(W3282="Transit","Transit",IF(W3282="hiver",VLOOKUP(E3282,'EFFECTIFS Hiver'!$A:$I,9,FALSE),IF(W3282="été",VLOOKUP(E3282,'EFFECTIFS Eté'!$A:$I,9,FALSE),"Erreur saison")))</f>
        <v>#N/A</v>
      </c>
      <c r="W3282" s="18" t="e">
        <f>VLOOKUP(D3282,Listes!B:C,2,FALSE)</f>
        <v>#N/A</v>
      </c>
    </row>
    <row r="3283" spans="1:23" ht="15.75" customHeight="1">
      <c r="A3283" s="11"/>
      <c r="B3283" s="11"/>
      <c r="C3283" s="11"/>
      <c r="D3283" s="11"/>
      <c r="E3283" s="11"/>
      <c r="F3283" s="11"/>
      <c r="G3283" s="11" t="e">
        <f>VLOOKUP(E3283,TAXONS!B:C,2,FALSE)</f>
        <v>#N/A</v>
      </c>
      <c r="H3283" s="13">
        <f t="shared" si="258"/>
        <v>0</v>
      </c>
      <c r="I3283" s="12" t="e">
        <f t="shared" si="259"/>
        <v>#N/A</v>
      </c>
      <c r="J3283" s="14" t="e">
        <f t="shared" si="260"/>
        <v>#N/A</v>
      </c>
      <c r="K3283" s="15" t="e">
        <f>VLOOKUP(B3283,REGIONS!A:D,4,FALSE)</f>
        <v>#N/A</v>
      </c>
      <c r="L3283" s="19" t="e">
        <f>VLOOKUP(G3283,Sensibilité!$A:$L,12,FALSE)</f>
        <v>#N/A</v>
      </c>
      <c r="M3283" s="19" t="e">
        <f t="shared" si="261"/>
        <v>#N/A</v>
      </c>
      <c r="N3283" s="19" t="e">
        <f t="shared" si="262"/>
        <v>#N/A</v>
      </c>
      <c r="O3283" s="15" t="str">
        <f>IF(D3283=Listes!$B$6,"SWARMING",IF(OR(D3283=Listes!$B$1,D3283=Listes!$B$2,D3283=Listes!$B$5),2,IF(OR(D3283=Listes!$B$3,D3283=Listes!$B$4),1,"erreur colonne D")))</f>
        <v>SWARMING</v>
      </c>
      <c r="P3283" s="15" t="e">
        <f>IF(OR(W3283="Hiver",W3283="Transit"),VLOOKUP(E3283,IC!A:E,4,FALSE),IF(W3283="été",VLOOKUP(E3283,IC!A:E,3,FALSE),"erreur"))</f>
        <v>#N/A</v>
      </c>
      <c r="Q3283" s="15" t="e">
        <f>IF(P3283="NR",0,IF(F3283&lt;5,0,IF(P3283=1,VLOOKUP(F3283,IC!$G$1:$I$8,3,TRUE),
IF(P3283=2,VLOOKUP(F3283,IC!$K$1:$M$8,3,TRUE),
IF(P3283=3,VLOOKUP(F3283,IC!$O$1:$Q$8,3,TRUE),IF(P3283=4,VLOOKUP(F3283,IC!$S$2:$U$9,3,TRUE),
"erreur"))))))</f>
        <v>#N/A</v>
      </c>
      <c r="R3283" s="16" t="e">
        <f>IF(OR(V3283="NA",V3283="Transit",V3283&lt;Listes!$F$1),"non applicable",F3283/V3283)</f>
        <v>#N/A</v>
      </c>
      <c r="S3283" s="16" t="e">
        <f>IF(W3283="Transit","Non applicable",IF(AND(W3283="été",T3283&gt;Listes!F3282),F3283/T3283,IF(AND(W3283="Hiver",Hierarchisation!U3283&gt;Listes!F3282),F3283/U3283,"non applicable")))</f>
        <v>#N/A</v>
      </c>
      <c r="T3283" s="17" t="e">
        <f>IF(K3283="Centre",VLOOKUP(E3283,effectifs_ete,3,FALSE),IF(Hierarchisation!K3283="Grand Nord",VLOOKUP(Hierarchisation!E3283,effectifs_ete,4,FALSE),IF(Hierarchisation!K3283="Nord Est",VLOOKUP(Hierarchisation!E3283,effectifs_ete,5,FALSE),IF(Hierarchisation!K3283="Nord Ouest",VLOOKUP(Hierarchisation!E3283,effectifs_ete,6,FALSE),IF(Hierarchisation!K3283="Sud Est",VLOOKUP(Hierarchisation!E3283,effectifs_ete,7,FALSE),IF(Hierarchisation!K3283="Sud Ouest",VLOOKUP(Hierarchisation!E3283,effectifs_ete,8,FALSE),"Erreur Région"))))))</f>
        <v>#N/A</v>
      </c>
      <c r="U3283" s="17" t="e">
        <f>IF(K3283="Centre",VLOOKUP(E3283,effectifs_hiver,3,FALSE),IF(Hierarchisation!K3283="Grand Nord",VLOOKUP(Hierarchisation!E3283,effectifs_hiver,4,FALSE),IF(Hierarchisation!K3283="Nord Est",VLOOKUP(Hierarchisation!E3283,effectifs_hiver,5,FALSE),IF(Hierarchisation!K3283="Nord Ouest",VLOOKUP(Hierarchisation!E3283,effectifs_hiver,6,FALSE),IF(Hierarchisation!K3283="Sud Est",VLOOKUP(Hierarchisation!E3283,effectifs_hiver,7,FALSE),IF(Hierarchisation!K3283="Sud Ouest",VLOOKUP(Hierarchisation!E3283,effectifs_hiver,8,FALSE),"Erreur Région"))))))</f>
        <v>#N/A</v>
      </c>
      <c r="V3283" s="17" t="e">
        <f>IF(W3283="Transit","Transit",IF(W3283="hiver",VLOOKUP(E3283,'EFFECTIFS Hiver'!$A:$I,9,FALSE),IF(W3283="été",VLOOKUP(E3283,'EFFECTIFS Eté'!$A:$I,9,FALSE),"Erreur saison")))</f>
        <v>#N/A</v>
      </c>
      <c r="W3283" s="18" t="e">
        <f>VLOOKUP(D3283,Listes!B:C,2,FALSE)</f>
        <v>#N/A</v>
      </c>
    </row>
    <row r="3284" spans="1:23" ht="15.75" customHeight="1">
      <c r="A3284" s="11"/>
      <c r="B3284" s="11"/>
      <c r="C3284" s="11"/>
      <c r="D3284" s="11"/>
      <c r="E3284" s="11"/>
      <c r="F3284" s="11"/>
      <c r="G3284" s="11" t="e">
        <f>VLOOKUP(E3284,TAXONS!B:C,2,FALSE)</f>
        <v>#N/A</v>
      </c>
      <c r="H3284" s="13">
        <f t="shared" si="258"/>
        <v>0</v>
      </c>
      <c r="I3284" s="12" t="e">
        <f t="shared" si="259"/>
        <v>#N/A</v>
      </c>
      <c r="J3284" s="14" t="e">
        <f t="shared" si="260"/>
        <v>#N/A</v>
      </c>
      <c r="K3284" s="15" t="e">
        <f>VLOOKUP(B3284,REGIONS!A:D,4,FALSE)</f>
        <v>#N/A</v>
      </c>
      <c r="L3284" s="19" t="e">
        <f>VLOOKUP(G3284,Sensibilité!$A:$L,12,FALSE)</f>
        <v>#N/A</v>
      </c>
      <c r="M3284" s="19" t="e">
        <f t="shared" si="261"/>
        <v>#N/A</v>
      </c>
      <c r="N3284" s="19" t="e">
        <f t="shared" si="262"/>
        <v>#N/A</v>
      </c>
      <c r="O3284" s="15" t="str">
        <f>IF(D3284=Listes!$B$6,"SWARMING",IF(OR(D3284=Listes!$B$1,D3284=Listes!$B$2,D3284=Listes!$B$5),2,IF(OR(D3284=Listes!$B$3,D3284=Listes!$B$4),1,"erreur colonne D")))</f>
        <v>SWARMING</v>
      </c>
      <c r="P3284" s="15" t="e">
        <f>IF(OR(W3284="Hiver",W3284="Transit"),VLOOKUP(E3284,IC!A:E,4,FALSE),IF(W3284="été",VLOOKUP(E3284,IC!A:E,3,FALSE),"erreur"))</f>
        <v>#N/A</v>
      </c>
      <c r="Q3284" s="15" t="e">
        <f>IF(P3284="NR",0,IF(F3284&lt;5,0,IF(P3284=1,VLOOKUP(F3284,IC!$G$1:$I$8,3,TRUE),
IF(P3284=2,VLOOKUP(F3284,IC!$K$1:$M$8,3,TRUE),
IF(P3284=3,VLOOKUP(F3284,IC!$O$1:$Q$8,3,TRUE),IF(P3284=4,VLOOKUP(F3284,IC!$S$2:$U$9,3,TRUE),
"erreur"))))))</f>
        <v>#N/A</v>
      </c>
      <c r="R3284" s="16" t="e">
        <f>IF(OR(V3284="NA",V3284="Transit",V3284&lt;Listes!$F$1),"non applicable",F3284/V3284)</f>
        <v>#N/A</v>
      </c>
      <c r="S3284" s="16" t="e">
        <f>IF(W3284="Transit","Non applicable",IF(AND(W3284="été",T3284&gt;Listes!F3283),F3284/T3284,IF(AND(W3284="Hiver",Hierarchisation!U3284&gt;Listes!F3283),F3284/U3284,"non applicable")))</f>
        <v>#N/A</v>
      </c>
      <c r="T3284" s="17" t="e">
        <f>IF(K3284="Centre",VLOOKUP(E3284,effectifs_ete,3,FALSE),IF(Hierarchisation!K3284="Grand Nord",VLOOKUP(Hierarchisation!E3284,effectifs_ete,4,FALSE),IF(Hierarchisation!K3284="Nord Est",VLOOKUP(Hierarchisation!E3284,effectifs_ete,5,FALSE),IF(Hierarchisation!K3284="Nord Ouest",VLOOKUP(Hierarchisation!E3284,effectifs_ete,6,FALSE),IF(Hierarchisation!K3284="Sud Est",VLOOKUP(Hierarchisation!E3284,effectifs_ete,7,FALSE),IF(Hierarchisation!K3284="Sud Ouest",VLOOKUP(Hierarchisation!E3284,effectifs_ete,8,FALSE),"Erreur Région"))))))</f>
        <v>#N/A</v>
      </c>
      <c r="U3284" s="17" t="e">
        <f>IF(K3284="Centre",VLOOKUP(E3284,effectifs_hiver,3,FALSE),IF(Hierarchisation!K3284="Grand Nord",VLOOKUP(Hierarchisation!E3284,effectifs_hiver,4,FALSE),IF(Hierarchisation!K3284="Nord Est",VLOOKUP(Hierarchisation!E3284,effectifs_hiver,5,FALSE),IF(Hierarchisation!K3284="Nord Ouest",VLOOKUP(Hierarchisation!E3284,effectifs_hiver,6,FALSE),IF(Hierarchisation!K3284="Sud Est",VLOOKUP(Hierarchisation!E3284,effectifs_hiver,7,FALSE),IF(Hierarchisation!K3284="Sud Ouest",VLOOKUP(Hierarchisation!E3284,effectifs_hiver,8,FALSE),"Erreur Région"))))))</f>
        <v>#N/A</v>
      </c>
      <c r="V3284" s="17" t="e">
        <f>IF(W3284="Transit","Transit",IF(W3284="hiver",VLOOKUP(E3284,'EFFECTIFS Hiver'!$A:$I,9,FALSE),IF(W3284="été",VLOOKUP(E3284,'EFFECTIFS Eté'!$A:$I,9,FALSE),"Erreur saison")))</f>
        <v>#N/A</v>
      </c>
      <c r="W3284" s="18" t="e">
        <f>VLOOKUP(D3284,Listes!B:C,2,FALSE)</f>
        <v>#N/A</v>
      </c>
    </row>
    <row r="3285" spans="1:23" ht="15.75" customHeight="1">
      <c r="A3285" s="11"/>
      <c r="B3285" s="11"/>
      <c r="C3285" s="11"/>
      <c r="D3285" s="11"/>
      <c r="E3285" s="11"/>
      <c r="F3285" s="11"/>
      <c r="G3285" s="11" t="e">
        <f>VLOOKUP(E3285,TAXONS!B:C,2,FALSE)</f>
        <v>#N/A</v>
      </c>
      <c r="H3285" s="13">
        <f t="shared" si="258"/>
        <v>0</v>
      </c>
      <c r="I3285" s="12" t="e">
        <f t="shared" si="259"/>
        <v>#N/A</v>
      </c>
      <c r="J3285" s="14" t="e">
        <f t="shared" si="260"/>
        <v>#N/A</v>
      </c>
      <c r="K3285" s="15" t="e">
        <f>VLOOKUP(B3285,REGIONS!A:D,4,FALSE)</f>
        <v>#N/A</v>
      </c>
      <c r="L3285" s="19" t="e">
        <f>VLOOKUP(G3285,Sensibilité!$A:$L,12,FALSE)</f>
        <v>#N/A</v>
      </c>
      <c r="M3285" s="19" t="e">
        <f t="shared" si="261"/>
        <v>#N/A</v>
      </c>
      <c r="N3285" s="19" t="e">
        <f t="shared" si="262"/>
        <v>#N/A</v>
      </c>
      <c r="O3285" s="15" t="str">
        <f>IF(D3285=Listes!$B$6,"SWARMING",IF(OR(D3285=Listes!$B$1,D3285=Listes!$B$2,D3285=Listes!$B$5),2,IF(OR(D3285=Listes!$B$3,D3285=Listes!$B$4),1,"erreur colonne D")))</f>
        <v>SWARMING</v>
      </c>
      <c r="P3285" s="15" t="e">
        <f>IF(OR(W3285="Hiver",W3285="Transit"),VLOOKUP(E3285,IC!A:E,4,FALSE),IF(W3285="été",VLOOKUP(E3285,IC!A:E,3,FALSE),"erreur"))</f>
        <v>#N/A</v>
      </c>
      <c r="Q3285" s="15" t="e">
        <f>IF(P3285="NR",0,IF(F3285&lt;5,0,IF(P3285=1,VLOOKUP(F3285,IC!$G$1:$I$8,3,TRUE),
IF(P3285=2,VLOOKUP(F3285,IC!$K$1:$M$8,3,TRUE),
IF(P3285=3,VLOOKUP(F3285,IC!$O$1:$Q$8,3,TRUE),IF(P3285=4,VLOOKUP(F3285,IC!$S$2:$U$9,3,TRUE),
"erreur"))))))</f>
        <v>#N/A</v>
      </c>
      <c r="R3285" s="16" t="e">
        <f>IF(OR(V3285="NA",V3285="Transit",V3285&lt;Listes!$F$1),"non applicable",F3285/V3285)</f>
        <v>#N/A</v>
      </c>
      <c r="S3285" s="16" t="e">
        <f>IF(W3285="Transit","Non applicable",IF(AND(W3285="été",T3285&gt;Listes!F3284),F3285/T3285,IF(AND(W3285="Hiver",Hierarchisation!U3285&gt;Listes!F3284),F3285/U3285,"non applicable")))</f>
        <v>#N/A</v>
      </c>
      <c r="T3285" s="17" t="e">
        <f>IF(K3285="Centre",VLOOKUP(E3285,effectifs_ete,3,FALSE),IF(Hierarchisation!K3285="Grand Nord",VLOOKUP(Hierarchisation!E3285,effectifs_ete,4,FALSE),IF(Hierarchisation!K3285="Nord Est",VLOOKUP(Hierarchisation!E3285,effectifs_ete,5,FALSE),IF(Hierarchisation!K3285="Nord Ouest",VLOOKUP(Hierarchisation!E3285,effectifs_ete,6,FALSE),IF(Hierarchisation!K3285="Sud Est",VLOOKUP(Hierarchisation!E3285,effectifs_ete,7,FALSE),IF(Hierarchisation!K3285="Sud Ouest",VLOOKUP(Hierarchisation!E3285,effectifs_ete,8,FALSE),"Erreur Région"))))))</f>
        <v>#N/A</v>
      </c>
      <c r="U3285" s="17" t="e">
        <f>IF(K3285="Centre",VLOOKUP(E3285,effectifs_hiver,3,FALSE),IF(Hierarchisation!K3285="Grand Nord",VLOOKUP(Hierarchisation!E3285,effectifs_hiver,4,FALSE),IF(Hierarchisation!K3285="Nord Est",VLOOKUP(Hierarchisation!E3285,effectifs_hiver,5,FALSE),IF(Hierarchisation!K3285="Nord Ouest",VLOOKUP(Hierarchisation!E3285,effectifs_hiver,6,FALSE),IF(Hierarchisation!K3285="Sud Est",VLOOKUP(Hierarchisation!E3285,effectifs_hiver,7,FALSE),IF(Hierarchisation!K3285="Sud Ouest",VLOOKUP(Hierarchisation!E3285,effectifs_hiver,8,FALSE),"Erreur Région"))))))</f>
        <v>#N/A</v>
      </c>
      <c r="V3285" s="17" t="e">
        <f>IF(W3285="Transit","Transit",IF(W3285="hiver",VLOOKUP(E3285,'EFFECTIFS Hiver'!$A:$I,9,FALSE),IF(W3285="été",VLOOKUP(E3285,'EFFECTIFS Eté'!$A:$I,9,FALSE),"Erreur saison")))</f>
        <v>#N/A</v>
      </c>
      <c r="W3285" s="18" t="e">
        <f>VLOOKUP(D3285,Listes!B:C,2,FALSE)</f>
        <v>#N/A</v>
      </c>
    </row>
    <row r="3286" spans="1:23" ht="15.75" customHeight="1">
      <c r="A3286" s="11"/>
      <c r="B3286" s="11"/>
      <c r="C3286" s="11"/>
      <c r="D3286" s="11"/>
      <c r="E3286" s="11"/>
      <c r="F3286" s="11"/>
      <c r="G3286" s="11" t="e">
        <f>VLOOKUP(E3286,TAXONS!B:C,2,FALSE)</f>
        <v>#N/A</v>
      </c>
      <c r="H3286" s="13">
        <f t="shared" si="258"/>
        <v>0</v>
      </c>
      <c r="I3286" s="12" t="e">
        <f t="shared" si="259"/>
        <v>#N/A</v>
      </c>
      <c r="J3286" s="14" t="e">
        <f t="shared" si="260"/>
        <v>#N/A</v>
      </c>
      <c r="K3286" s="15" t="e">
        <f>VLOOKUP(B3286,REGIONS!A:D,4,FALSE)</f>
        <v>#N/A</v>
      </c>
      <c r="L3286" s="19" t="e">
        <f>VLOOKUP(G3286,Sensibilité!$A:$L,12,FALSE)</f>
        <v>#N/A</v>
      </c>
      <c r="M3286" s="19" t="e">
        <f t="shared" si="261"/>
        <v>#N/A</v>
      </c>
      <c r="N3286" s="19" t="e">
        <f t="shared" si="262"/>
        <v>#N/A</v>
      </c>
      <c r="O3286" s="15" t="str">
        <f>IF(D3286=Listes!$B$6,"SWARMING",IF(OR(D3286=Listes!$B$1,D3286=Listes!$B$2,D3286=Listes!$B$5),2,IF(OR(D3286=Listes!$B$3,D3286=Listes!$B$4),1,"erreur colonne D")))</f>
        <v>SWARMING</v>
      </c>
      <c r="P3286" s="15" t="e">
        <f>IF(OR(W3286="Hiver",W3286="Transit"),VLOOKUP(E3286,IC!A:E,4,FALSE),IF(W3286="été",VLOOKUP(E3286,IC!A:E,3,FALSE),"erreur"))</f>
        <v>#N/A</v>
      </c>
      <c r="Q3286" s="15" t="e">
        <f>IF(P3286="NR",0,IF(F3286&lt;5,0,IF(P3286=1,VLOOKUP(F3286,IC!$G$1:$I$8,3,TRUE),
IF(P3286=2,VLOOKUP(F3286,IC!$K$1:$M$8,3,TRUE),
IF(P3286=3,VLOOKUP(F3286,IC!$O$1:$Q$8,3,TRUE),IF(P3286=4,VLOOKUP(F3286,IC!$S$2:$U$9,3,TRUE),
"erreur"))))))</f>
        <v>#N/A</v>
      </c>
      <c r="R3286" s="16" t="e">
        <f>IF(OR(V3286="NA",V3286="Transit",V3286&lt;Listes!$F$1),"non applicable",F3286/V3286)</f>
        <v>#N/A</v>
      </c>
      <c r="S3286" s="16" t="e">
        <f>IF(W3286="Transit","Non applicable",IF(AND(W3286="été",T3286&gt;Listes!F3285),F3286/T3286,IF(AND(W3286="Hiver",Hierarchisation!U3286&gt;Listes!F3285),F3286/U3286,"non applicable")))</f>
        <v>#N/A</v>
      </c>
      <c r="T3286" s="17" t="e">
        <f>IF(K3286="Centre",VLOOKUP(E3286,effectifs_ete,3,FALSE),IF(Hierarchisation!K3286="Grand Nord",VLOOKUP(Hierarchisation!E3286,effectifs_ete,4,FALSE),IF(Hierarchisation!K3286="Nord Est",VLOOKUP(Hierarchisation!E3286,effectifs_ete,5,FALSE),IF(Hierarchisation!K3286="Nord Ouest",VLOOKUP(Hierarchisation!E3286,effectifs_ete,6,FALSE),IF(Hierarchisation!K3286="Sud Est",VLOOKUP(Hierarchisation!E3286,effectifs_ete,7,FALSE),IF(Hierarchisation!K3286="Sud Ouest",VLOOKUP(Hierarchisation!E3286,effectifs_ete,8,FALSE),"Erreur Région"))))))</f>
        <v>#N/A</v>
      </c>
      <c r="U3286" s="17" t="e">
        <f>IF(K3286="Centre",VLOOKUP(E3286,effectifs_hiver,3,FALSE),IF(Hierarchisation!K3286="Grand Nord",VLOOKUP(Hierarchisation!E3286,effectifs_hiver,4,FALSE),IF(Hierarchisation!K3286="Nord Est",VLOOKUP(Hierarchisation!E3286,effectifs_hiver,5,FALSE),IF(Hierarchisation!K3286="Nord Ouest",VLOOKUP(Hierarchisation!E3286,effectifs_hiver,6,FALSE),IF(Hierarchisation!K3286="Sud Est",VLOOKUP(Hierarchisation!E3286,effectifs_hiver,7,FALSE),IF(Hierarchisation!K3286="Sud Ouest",VLOOKUP(Hierarchisation!E3286,effectifs_hiver,8,FALSE),"Erreur Région"))))))</f>
        <v>#N/A</v>
      </c>
      <c r="V3286" s="17" t="e">
        <f>IF(W3286="Transit","Transit",IF(W3286="hiver",VLOOKUP(E3286,'EFFECTIFS Hiver'!$A:$I,9,FALSE),IF(W3286="été",VLOOKUP(E3286,'EFFECTIFS Eté'!$A:$I,9,FALSE),"Erreur saison")))</f>
        <v>#N/A</v>
      </c>
      <c r="W3286" s="18" t="e">
        <f>VLOOKUP(D3286,Listes!B:C,2,FALSE)</f>
        <v>#N/A</v>
      </c>
    </row>
    <row r="3287" spans="1:23" ht="15.75" customHeight="1">
      <c r="A3287" s="11"/>
      <c r="B3287" s="11"/>
      <c r="C3287" s="11"/>
      <c r="D3287" s="11"/>
      <c r="E3287" s="11"/>
      <c r="F3287" s="11"/>
      <c r="G3287" s="11" t="e">
        <f>VLOOKUP(E3287,TAXONS!B:C,2,FALSE)</f>
        <v>#N/A</v>
      </c>
      <c r="H3287" s="13">
        <f t="shared" si="258"/>
        <v>0</v>
      </c>
      <c r="I3287" s="12" t="e">
        <f t="shared" si="259"/>
        <v>#N/A</v>
      </c>
      <c r="J3287" s="14" t="e">
        <f t="shared" si="260"/>
        <v>#N/A</v>
      </c>
      <c r="K3287" s="15" t="e">
        <f>VLOOKUP(B3287,REGIONS!A:D,4,FALSE)</f>
        <v>#N/A</v>
      </c>
      <c r="L3287" s="19" t="e">
        <f>VLOOKUP(G3287,Sensibilité!$A:$L,12,FALSE)</f>
        <v>#N/A</v>
      </c>
      <c r="M3287" s="19" t="e">
        <f t="shared" si="261"/>
        <v>#N/A</v>
      </c>
      <c r="N3287" s="19" t="e">
        <f t="shared" si="262"/>
        <v>#N/A</v>
      </c>
      <c r="O3287" s="15" t="str">
        <f>IF(D3287=Listes!$B$6,"SWARMING",IF(OR(D3287=Listes!$B$1,D3287=Listes!$B$2,D3287=Listes!$B$5),2,IF(OR(D3287=Listes!$B$3,D3287=Listes!$B$4),1,"erreur colonne D")))</f>
        <v>SWARMING</v>
      </c>
      <c r="P3287" s="15" t="e">
        <f>IF(OR(W3287="Hiver",W3287="Transit"),VLOOKUP(E3287,IC!A:E,4,FALSE),IF(W3287="été",VLOOKUP(E3287,IC!A:E,3,FALSE),"erreur"))</f>
        <v>#N/A</v>
      </c>
      <c r="Q3287" s="15" t="e">
        <f>IF(P3287="NR",0,IF(F3287&lt;5,0,IF(P3287=1,VLOOKUP(F3287,IC!$G$1:$I$8,3,TRUE),
IF(P3287=2,VLOOKUP(F3287,IC!$K$1:$M$8,3,TRUE),
IF(P3287=3,VLOOKUP(F3287,IC!$O$1:$Q$8,3,TRUE),IF(P3287=4,VLOOKUP(F3287,IC!$S$2:$U$9,3,TRUE),
"erreur"))))))</f>
        <v>#N/A</v>
      </c>
      <c r="R3287" s="16" t="e">
        <f>IF(OR(V3287="NA",V3287="Transit",V3287&lt;Listes!$F$1),"non applicable",F3287/V3287)</f>
        <v>#N/A</v>
      </c>
      <c r="S3287" s="16" t="e">
        <f>IF(W3287="Transit","Non applicable",IF(AND(W3287="été",T3287&gt;Listes!F3286),F3287/T3287,IF(AND(W3287="Hiver",Hierarchisation!U3287&gt;Listes!F3286),F3287/U3287,"non applicable")))</f>
        <v>#N/A</v>
      </c>
      <c r="T3287" s="17" t="e">
        <f>IF(K3287="Centre",VLOOKUP(E3287,effectifs_ete,3,FALSE),IF(Hierarchisation!K3287="Grand Nord",VLOOKUP(Hierarchisation!E3287,effectifs_ete,4,FALSE),IF(Hierarchisation!K3287="Nord Est",VLOOKUP(Hierarchisation!E3287,effectifs_ete,5,FALSE),IF(Hierarchisation!K3287="Nord Ouest",VLOOKUP(Hierarchisation!E3287,effectifs_ete,6,FALSE),IF(Hierarchisation!K3287="Sud Est",VLOOKUP(Hierarchisation!E3287,effectifs_ete,7,FALSE),IF(Hierarchisation!K3287="Sud Ouest",VLOOKUP(Hierarchisation!E3287,effectifs_ete,8,FALSE),"Erreur Région"))))))</f>
        <v>#N/A</v>
      </c>
      <c r="U3287" s="17" t="e">
        <f>IF(K3287="Centre",VLOOKUP(E3287,effectifs_hiver,3,FALSE),IF(Hierarchisation!K3287="Grand Nord",VLOOKUP(Hierarchisation!E3287,effectifs_hiver,4,FALSE),IF(Hierarchisation!K3287="Nord Est",VLOOKUP(Hierarchisation!E3287,effectifs_hiver,5,FALSE),IF(Hierarchisation!K3287="Nord Ouest",VLOOKUP(Hierarchisation!E3287,effectifs_hiver,6,FALSE),IF(Hierarchisation!K3287="Sud Est",VLOOKUP(Hierarchisation!E3287,effectifs_hiver,7,FALSE),IF(Hierarchisation!K3287="Sud Ouest",VLOOKUP(Hierarchisation!E3287,effectifs_hiver,8,FALSE),"Erreur Région"))))))</f>
        <v>#N/A</v>
      </c>
      <c r="V3287" s="17" t="e">
        <f>IF(W3287="Transit","Transit",IF(W3287="hiver",VLOOKUP(E3287,'EFFECTIFS Hiver'!$A:$I,9,FALSE),IF(W3287="été",VLOOKUP(E3287,'EFFECTIFS Eté'!$A:$I,9,FALSE),"Erreur saison")))</f>
        <v>#N/A</v>
      </c>
      <c r="W3287" s="18" t="e">
        <f>VLOOKUP(D3287,Listes!B:C,2,FALSE)</f>
        <v>#N/A</v>
      </c>
    </row>
    <row r="3288" spans="1:23" ht="15.75" customHeight="1">
      <c r="A3288" s="11"/>
      <c r="B3288" s="11"/>
      <c r="C3288" s="11"/>
      <c r="D3288" s="11"/>
      <c r="E3288" s="11"/>
      <c r="F3288" s="11"/>
      <c r="G3288" s="11" t="e">
        <f>VLOOKUP(E3288,TAXONS!B:C,2,FALSE)</f>
        <v>#N/A</v>
      </c>
      <c r="H3288" s="13">
        <f t="shared" si="258"/>
        <v>0</v>
      </c>
      <c r="I3288" s="12" t="e">
        <f t="shared" si="259"/>
        <v>#N/A</v>
      </c>
      <c r="J3288" s="14" t="e">
        <f t="shared" si="260"/>
        <v>#N/A</v>
      </c>
      <c r="K3288" s="15" t="e">
        <f>VLOOKUP(B3288,REGIONS!A:D,4,FALSE)</f>
        <v>#N/A</v>
      </c>
      <c r="L3288" s="19" t="e">
        <f>VLOOKUP(G3288,Sensibilité!$A:$L,12,FALSE)</f>
        <v>#N/A</v>
      </c>
      <c r="M3288" s="19" t="e">
        <f t="shared" si="261"/>
        <v>#N/A</v>
      </c>
      <c r="N3288" s="19" t="e">
        <f t="shared" si="262"/>
        <v>#N/A</v>
      </c>
      <c r="O3288" s="15" t="str">
        <f>IF(D3288=Listes!$B$6,"SWARMING",IF(OR(D3288=Listes!$B$1,D3288=Listes!$B$2,D3288=Listes!$B$5),2,IF(OR(D3288=Listes!$B$3,D3288=Listes!$B$4),1,"erreur colonne D")))</f>
        <v>SWARMING</v>
      </c>
      <c r="P3288" s="15" t="e">
        <f>IF(OR(W3288="Hiver",W3288="Transit"),VLOOKUP(E3288,IC!A:E,4,FALSE),IF(W3288="été",VLOOKUP(E3288,IC!A:E,3,FALSE),"erreur"))</f>
        <v>#N/A</v>
      </c>
      <c r="Q3288" s="15" t="e">
        <f>IF(P3288="NR",0,IF(F3288&lt;5,0,IF(P3288=1,VLOOKUP(F3288,IC!$G$1:$I$8,3,TRUE),
IF(P3288=2,VLOOKUP(F3288,IC!$K$1:$M$8,3,TRUE),
IF(P3288=3,VLOOKUP(F3288,IC!$O$1:$Q$8,3,TRUE),IF(P3288=4,VLOOKUP(F3288,IC!$S$2:$U$9,3,TRUE),
"erreur"))))))</f>
        <v>#N/A</v>
      </c>
      <c r="R3288" s="16" t="e">
        <f>IF(OR(V3288="NA",V3288="Transit",V3288&lt;Listes!$F$1),"non applicable",F3288/V3288)</f>
        <v>#N/A</v>
      </c>
      <c r="S3288" s="16" t="e">
        <f>IF(W3288="Transit","Non applicable",IF(AND(W3288="été",T3288&gt;Listes!F3287),F3288/T3288,IF(AND(W3288="Hiver",Hierarchisation!U3288&gt;Listes!F3287),F3288/U3288,"non applicable")))</f>
        <v>#N/A</v>
      </c>
      <c r="T3288" s="17" t="e">
        <f>IF(K3288="Centre",VLOOKUP(E3288,effectifs_ete,3,FALSE),IF(Hierarchisation!K3288="Grand Nord",VLOOKUP(Hierarchisation!E3288,effectifs_ete,4,FALSE),IF(Hierarchisation!K3288="Nord Est",VLOOKUP(Hierarchisation!E3288,effectifs_ete,5,FALSE),IF(Hierarchisation!K3288="Nord Ouest",VLOOKUP(Hierarchisation!E3288,effectifs_ete,6,FALSE),IF(Hierarchisation!K3288="Sud Est",VLOOKUP(Hierarchisation!E3288,effectifs_ete,7,FALSE),IF(Hierarchisation!K3288="Sud Ouest",VLOOKUP(Hierarchisation!E3288,effectifs_ete,8,FALSE),"Erreur Région"))))))</f>
        <v>#N/A</v>
      </c>
      <c r="U3288" s="17" t="e">
        <f>IF(K3288="Centre",VLOOKUP(E3288,effectifs_hiver,3,FALSE),IF(Hierarchisation!K3288="Grand Nord",VLOOKUP(Hierarchisation!E3288,effectifs_hiver,4,FALSE),IF(Hierarchisation!K3288="Nord Est",VLOOKUP(Hierarchisation!E3288,effectifs_hiver,5,FALSE),IF(Hierarchisation!K3288="Nord Ouest",VLOOKUP(Hierarchisation!E3288,effectifs_hiver,6,FALSE),IF(Hierarchisation!K3288="Sud Est",VLOOKUP(Hierarchisation!E3288,effectifs_hiver,7,FALSE),IF(Hierarchisation!K3288="Sud Ouest",VLOOKUP(Hierarchisation!E3288,effectifs_hiver,8,FALSE),"Erreur Région"))))))</f>
        <v>#N/A</v>
      </c>
      <c r="V3288" s="17" t="e">
        <f>IF(W3288="Transit","Transit",IF(W3288="hiver",VLOOKUP(E3288,'EFFECTIFS Hiver'!$A:$I,9,FALSE),IF(W3288="été",VLOOKUP(E3288,'EFFECTIFS Eté'!$A:$I,9,FALSE),"Erreur saison")))</f>
        <v>#N/A</v>
      </c>
      <c r="W3288" s="18" t="e">
        <f>VLOOKUP(D3288,Listes!B:C,2,FALSE)</f>
        <v>#N/A</v>
      </c>
    </row>
    <row r="3289" spans="1:23" ht="15.75" customHeight="1">
      <c r="A3289" s="11"/>
      <c r="B3289" s="11"/>
      <c r="C3289" s="11"/>
      <c r="D3289" s="11"/>
      <c r="E3289" s="11"/>
      <c r="F3289" s="11"/>
      <c r="G3289" s="11" t="e">
        <f>VLOOKUP(E3289,TAXONS!B:C,2,FALSE)</f>
        <v>#N/A</v>
      </c>
      <c r="H3289" s="13">
        <f t="shared" si="258"/>
        <v>0</v>
      </c>
      <c r="I3289" s="12" t="e">
        <f t="shared" si="259"/>
        <v>#N/A</v>
      </c>
      <c r="J3289" s="14" t="e">
        <f t="shared" si="260"/>
        <v>#N/A</v>
      </c>
      <c r="K3289" s="15" t="e">
        <f>VLOOKUP(B3289,REGIONS!A:D,4,FALSE)</f>
        <v>#N/A</v>
      </c>
      <c r="L3289" s="19" t="e">
        <f>VLOOKUP(G3289,Sensibilité!$A:$L,12,FALSE)</f>
        <v>#N/A</v>
      </c>
      <c r="M3289" s="19" t="e">
        <f t="shared" si="261"/>
        <v>#N/A</v>
      </c>
      <c r="N3289" s="19" t="e">
        <f t="shared" si="262"/>
        <v>#N/A</v>
      </c>
      <c r="O3289" s="15" t="str">
        <f>IF(D3289=Listes!$B$6,"SWARMING",IF(OR(D3289=Listes!$B$1,D3289=Listes!$B$2,D3289=Listes!$B$5),2,IF(OR(D3289=Listes!$B$3,D3289=Listes!$B$4),1,"erreur colonne D")))</f>
        <v>SWARMING</v>
      </c>
      <c r="P3289" s="15" t="e">
        <f>IF(OR(W3289="Hiver",W3289="Transit"),VLOOKUP(E3289,IC!A:E,4,FALSE),IF(W3289="été",VLOOKUP(E3289,IC!A:E,3,FALSE),"erreur"))</f>
        <v>#N/A</v>
      </c>
      <c r="Q3289" s="15" t="e">
        <f>IF(P3289="NR",0,IF(F3289&lt;5,0,IF(P3289=1,VLOOKUP(F3289,IC!$G$1:$I$8,3,TRUE),
IF(P3289=2,VLOOKUP(F3289,IC!$K$1:$M$8,3,TRUE),
IF(P3289=3,VLOOKUP(F3289,IC!$O$1:$Q$8,3,TRUE),IF(P3289=4,VLOOKUP(F3289,IC!$S$2:$U$9,3,TRUE),
"erreur"))))))</f>
        <v>#N/A</v>
      </c>
      <c r="R3289" s="16" t="e">
        <f>IF(OR(V3289="NA",V3289="Transit",V3289&lt;Listes!$F$1),"non applicable",F3289/V3289)</f>
        <v>#N/A</v>
      </c>
      <c r="S3289" s="16" t="e">
        <f>IF(W3289="Transit","Non applicable",IF(AND(W3289="été",T3289&gt;Listes!F3288),F3289/T3289,IF(AND(W3289="Hiver",Hierarchisation!U3289&gt;Listes!F3288),F3289/U3289,"non applicable")))</f>
        <v>#N/A</v>
      </c>
      <c r="T3289" s="17" t="e">
        <f>IF(K3289="Centre",VLOOKUP(E3289,effectifs_ete,3,FALSE),IF(Hierarchisation!K3289="Grand Nord",VLOOKUP(Hierarchisation!E3289,effectifs_ete,4,FALSE),IF(Hierarchisation!K3289="Nord Est",VLOOKUP(Hierarchisation!E3289,effectifs_ete,5,FALSE),IF(Hierarchisation!K3289="Nord Ouest",VLOOKUP(Hierarchisation!E3289,effectifs_ete,6,FALSE),IF(Hierarchisation!K3289="Sud Est",VLOOKUP(Hierarchisation!E3289,effectifs_ete,7,FALSE),IF(Hierarchisation!K3289="Sud Ouest",VLOOKUP(Hierarchisation!E3289,effectifs_ete,8,FALSE),"Erreur Région"))))))</f>
        <v>#N/A</v>
      </c>
      <c r="U3289" s="17" t="e">
        <f>IF(K3289="Centre",VLOOKUP(E3289,effectifs_hiver,3,FALSE),IF(Hierarchisation!K3289="Grand Nord",VLOOKUP(Hierarchisation!E3289,effectifs_hiver,4,FALSE),IF(Hierarchisation!K3289="Nord Est",VLOOKUP(Hierarchisation!E3289,effectifs_hiver,5,FALSE),IF(Hierarchisation!K3289="Nord Ouest",VLOOKUP(Hierarchisation!E3289,effectifs_hiver,6,FALSE),IF(Hierarchisation!K3289="Sud Est",VLOOKUP(Hierarchisation!E3289,effectifs_hiver,7,FALSE),IF(Hierarchisation!K3289="Sud Ouest",VLOOKUP(Hierarchisation!E3289,effectifs_hiver,8,FALSE),"Erreur Région"))))))</f>
        <v>#N/A</v>
      </c>
      <c r="V3289" s="17" t="e">
        <f>IF(W3289="Transit","Transit",IF(W3289="hiver",VLOOKUP(E3289,'EFFECTIFS Hiver'!$A:$I,9,FALSE),IF(W3289="été",VLOOKUP(E3289,'EFFECTIFS Eté'!$A:$I,9,FALSE),"Erreur saison")))</f>
        <v>#N/A</v>
      </c>
      <c r="W3289" s="18" t="e">
        <f>VLOOKUP(D3289,Listes!B:C,2,FALSE)</f>
        <v>#N/A</v>
      </c>
    </row>
    <row r="3290" spans="1:23" ht="15.75" customHeight="1">
      <c r="A3290" s="11"/>
      <c r="B3290" s="11"/>
      <c r="C3290" s="11"/>
      <c r="D3290" s="11"/>
      <c r="E3290" s="11"/>
      <c r="F3290" s="11"/>
      <c r="G3290" s="11" t="e">
        <f>VLOOKUP(E3290,TAXONS!B:C,2,FALSE)</f>
        <v>#N/A</v>
      </c>
      <c r="H3290" s="13">
        <f t="shared" si="258"/>
        <v>0</v>
      </c>
      <c r="I3290" s="12" t="e">
        <f t="shared" si="259"/>
        <v>#N/A</v>
      </c>
      <c r="J3290" s="14" t="e">
        <f t="shared" si="260"/>
        <v>#N/A</v>
      </c>
      <c r="K3290" s="15" t="e">
        <f>VLOOKUP(B3290,REGIONS!A:D,4,FALSE)</f>
        <v>#N/A</v>
      </c>
      <c r="L3290" s="19" t="e">
        <f>VLOOKUP(G3290,Sensibilité!$A:$L,12,FALSE)</f>
        <v>#N/A</v>
      </c>
      <c r="M3290" s="19" t="e">
        <f t="shared" si="261"/>
        <v>#N/A</v>
      </c>
      <c r="N3290" s="19" t="e">
        <f t="shared" si="262"/>
        <v>#N/A</v>
      </c>
      <c r="O3290" s="15" t="str">
        <f>IF(D3290=Listes!$B$6,"SWARMING",IF(OR(D3290=Listes!$B$1,D3290=Listes!$B$2,D3290=Listes!$B$5),2,IF(OR(D3290=Listes!$B$3,D3290=Listes!$B$4),1,"erreur colonne D")))</f>
        <v>SWARMING</v>
      </c>
      <c r="P3290" s="15" t="e">
        <f>IF(OR(W3290="Hiver",W3290="Transit"),VLOOKUP(E3290,IC!A:E,4,FALSE),IF(W3290="été",VLOOKUP(E3290,IC!A:E,3,FALSE),"erreur"))</f>
        <v>#N/A</v>
      </c>
      <c r="Q3290" s="15" t="e">
        <f>IF(P3290="NR",0,IF(F3290&lt;5,0,IF(P3290=1,VLOOKUP(F3290,IC!$G$1:$I$8,3,TRUE),
IF(P3290=2,VLOOKUP(F3290,IC!$K$1:$M$8,3,TRUE),
IF(P3290=3,VLOOKUP(F3290,IC!$O$1:$Q$8,3,TRUE),IF(P3290=4,VLOOKUP(F3290,IC!$S$2:$U$9,3,TRUE),
"erreur"))))))</f>
        <v>#N/A</v>
      </c>
      <c r="R3290" s="16" t="e">
        <f>IF(OR(V3290="NA",V3290="Transit",V3290&lt;Listes!$F$1),"non applicable",F3290/V3290)</f>
        <v>#N/A</v>
      </c>
      <c r="S3290" s="16" t="e">
        <f>IF(W3290="Transit","Non applicable",IF(AND(W3290="été",T3290&gt;Listes!F3289),F3290/T3290,IF(AND(W3290="Hiver",Hierarchisation!U3290&gt;Listes!F3289),F3290/U3290,"non applicable")))</f>
        <v>#N/A</v>
      </c>
      <c r="T3290" s="17" t="e">
        <f>IF(K3290="Centre",VLOOKUP(E3290,effectifs_ete,3,FALSE),IF(Hierarchisation!K3290="Grand Nord",VLOOKUP(Hierarchisation!E3290,effectifs_ete,4,FALSE),IF(Hierarchisation!K3290="Nord Est",VLOOKUP(Hierarchisation!E3290,effectifs_ete,5,FALSE),IF(Hierarchisation!K3290="Nord Ouest",VLOOKUP(Hierarchisation!E3290,effectifs_ete,6,FALSE),IF(Hierarchisation!K3290="Sud Est",VLOOKUP(Hierarchisation!E3290,effectifs_ete,7,FALSE),IF(Hierarchisation!K3290="Sud Ouest",VLOOKUP(Hierarchisation!E3290,effectifs_ete,8,FALSE),"Erreur Région"))))))</f>
        <v>#N/A</v>
      </c>
      <c r="U3290" s="17" t="e">
        <f>IF(K3290="Centre",VLOOKUP(E3290,effectifs_hiver,3,FALSE),IF(Hierarchisation!K3290="Grand Nord",VLOOKUP(Hierarchisation!E3290,effectifs_hiver,4,FALSE),IF(Hierarchisation!K3290="Nord Est",VLOOKUP(Hierarchisation!E3290,effectifs_hiver,5,FALSE),IF(Hierarchisation!K3290="Nord Ouest",VLOOKUP(Hierarchisation!E3290,effectifs_hiver,6,FALSE),IF(Hierarchisation!K3290="Sud Est",VLOOKUP(Hierarchisation!E3290,effectifs_hiver,7,FALSE),IF(Hierarchisation!K3290="Sud Ouest",VLOOKUP(Hierarchisation!E3290,effectifs_hiver,8,FALSE),"Erreur Région"))))))</f>
        <v>#N/A</v>
      </c>
      <c r="V3290" s="17" t="e">
        <f>IF(W3290="Transit","Transit",IF(W3290="hiver",VLOOKUP(E3290,'EFFECTIFS Hiver'!$A:$I,9,FALSE),IF(W3290="été",VLOOKUP(E3290,'EFFECTIFS Eté'!$A:$I,9,FALSE),"Erreur saison")))</f>
        <v>#N/A</v>
      </c>
      <c r="W3290" s="18" t="e">
        <f>VLOOKUP(D3290,Listes!B:C,2,FALSE)</f>
        <v>#N/A</v>
      </c>
    </row>
    <row r="3291" spans="1:23" ht="15.75" customHeight="1">
      <c r="A3291" s="11"/>
      <c r="B3291" s="11"/>
      <c r="C3291" s="11"/>
      <c r="D3291" s="11"/>
      <c r="E3291" s="11"/>
      <c r="F3291" s="11"/>
      <c r="G3291" s="11" t="e">
        <f>VLOOKUP(E3291,TAXONS!B:C,2,FALSE)</f>
        <v>#N/A</v>
      </c>
      <c r="H3291" s="13">
        <f t="shared" si="258"/>
        <v>0</v>
      </c>
      <c r="I3291" s="12" t="e">
        <f t="shared" si="259"/>
        <v>#N/A</v>
      </c>
      <c r="J3291" s="14" t="e">
        <f t="shared" si="260"/>
        <v>#N/A</v>
      </c>
      <c r="K3291" s="15" t="e">
        <f>VLOOKUP(B3291,REGIONS!A:D,4,FALSE)</f>
        <v>#N/A</v>
      </c>
      <c r="L3291" s="19" t="e">
        <f>VLOOKUP(G3291,Sensibilité!$A:$L,12,FALSE)</f>
        <v>#N/A</v>
      </c>
      <c r="M3291" s="19" t="e">
        <f t="shared" si="261"/>
        <v>#N/A</v>
      </c>
      <c r="N3291" s="19" t="e">
        <f t="shared" si="262"/>
        <v>#N/A</v>
      </c>
      <c r="O3291" s="15" t="str">
        <f>IF(D3291=Listes!$B$6,"SWARMING",IF(OR(D3291=Listes!$B$1,D3291=Listes!$B$2,D3291=Listes!$B$5),2,IF(OR(D3291=Listes!$B$3,D3291=Listes!$B$4),1,"erreur colonne D")))</f>
        <v>SWARMING</v>
      </c>
      <c r="P3291" s="15" t="e">
        <f>IF(OR(W3291="Hiver",W3291="Transit"),VLOOKUP(E3291,IC!A:E,4,FALSE),IF(W3291="été",VLOOKUP(E3291,IC!A:E,3,FALSE),"erreur"))</f>
        <v>#N/A</v>
      </c>
      <c r="Q3291" s="15" t="e">
        <f>IF(P3291="NR",0,IF(F3291&lt;5,0,IF(P3291=1,VLOOKUP(F3291,IC!$G$1:$I$8,3,TRUE),
IF(P3291=2,VLOOKUP(F3291,IC!$K$1:$M$8,3,TRUE),
IF(P3291=3,VLOOKUP(F3291,IC!$O$1:$Q$8,3,TRUE),IF(P3291=4,VLOOKUP(F3291,IC!$S$2:$U$9,3,TRUE),
"erreur"))))))</f>
        <v>#N/A</v>
      </c>
      <c r="R3291" s="16" t="e">
        <f>IF(OR(V3291="NA",V3291="Transit",V3291&lt;Listes!$F$1),"non applicable",F3291/V3291)</f>
        <v>#N/A</v>
      </c>
      <c r="S3291" s="16" t="e">
        <f>IF(W3291="Transit","Non applicable",IF(AND(W3291="été",T3291&gt;Listes!F3290),F3291/T3291,IF(AND(W3291="Hiver",Hierarchisation!U3291&gt;Listes!F3290),F3291/U3291,"non applicable")))</f>
        <v>#N/A</v>
      </c>
      <c r="T3291" s="17" t="e">
        <f>IF(K3291="Centre",VLOOKUP(E3291,effectifs_ete,3,FALSE),IF(Hierarchisation!K3291="Grand Nord",VLOOKUP(Hierarchisation!E3291,effectifs_ete,4,FALSE),IF(Hierarchisation!K3291="Nord Est",VLOOKUP(Hierarchisation!E3291,effectifs_ete,5,FALSE),IF(Hierarchisation!K3291="Nord Ouest",VLOOKUP(Hierarchisation!E3291,effectifs_ete,6,FALSE),IF(Hierarchisation!K3291="Sud Est",VLOOKUP(Hierarchisation!E3291,effectifs_ete,7,FALSE),IF(Hierarchisation!K3291="Sud Ouest",VLOOKUP(Hierarchisation!E3291,effectifs_ete,8,FALSE),"Erreur Région"))))))</f>
        <v>#N/A</v>
      </c>
      <c r="U3291" s="17" t="e">
        <f>IF(K3291="Centre",VLOOKUP(E3291,effectifs_hiver,3,FALSE),IF(Hierarchisation!K3291="Grand Nord",VLOOKUP(Hierarchisation!E3291,effectifs_hiver,4,FALSE),IF(Hierarchisation!K3291="Nord Est",VLOOKUP(Hierarchisation!E3291,effectifs_hiver,5,FALSE),IF(Hierarchisation!K3291="Nord Ouest",VLOOKUP(Hierarchisation!E3291,effectifs_hiver,6,FALSE),IF(Hierarchisation!K3291="Sud Est",VLOOKUP(Hierarchisation!E3291,effectifs_hiver,7,FALSE),IF(Hierarchisation!K3291="Sud Ouest",VLOOKUP(Hierarchisation!E3291,effectifs_hiver,8,FALSE),"Erreur Région"))))))</f>
        <v>#N/A</v>
      </c>
      <c r="V3291" s="17" t="e">
        <f>IF(W3291="Transit","Transit",IF(W3291="hiver",VLOOKUP(E3291,'EFFECTIFS Hiver'!$A:$I,9,FALSE),IF(W3291="été",VLOOKUP(E3291,'EFFECTIFS Eté'!$A:$I,9,FALSE),"Erreur saison")))</f>
        <v>#N/A</v>
      </c>
      <c r="W3291" s="18" t="e">
        <f>VLOOKUP(D3291,Listes!B:C,2,FALSE)</f>
        <v>#N/A</v>
      </c>
    </row>
    <row r="3292" spans="1:23" ht="15.75" customHeight="1">
      <c r="A3292" s="11"/>
      <c r="B3292" s="11"/>
      <c r="C3292" s="11"/>
      <c r="D3292" s="11"/>
      <c r="E3292" s="11"/>
      <c r="F3292" s="11"/>
      <c r="G3292" s="11" t="e">
        <f>VLOOKUP(E3292,TAXONS!B:C,2,FALSE)</f>
        <v>#N/A</v>
      </c>
      <c r="H3292" s="13">
        <f t="shared" si="258"/>
        <v>0</v>
      </c>
      <c r="I3292" s="12" t="e">
        <f t="shared" si="259"/>
        <v>#N/A</v>
      </c>
      <c r="J3292" s="14" t="e">
        <f t="shared" si="260"/>
        <v>#N/A</v>
      </c>
      <c r="K3292" s="15" t="e">
        <f>VLOOKUP(B3292,REGIONS!A:D,4,FALSE)</f>
        <v>#N/A</v>
      </c>
      <c r="L3292" s="19" t="e">
        <f>VLOOKUP(G3292,Sensibilité!$A:$L,12,FALSE)</f>
        <v>#N/A</v>
      </c>
      <c r="M3292" s="19" t="e">
        <f t="shared" si="261"/>
        <v>#N/A</v>
      </c>
      <c r="N3292" s="19" t="e">
        <f t="shared" si="262"/>
        <v>#N/A</v>
      </c>
      <c r="O3292" s="15" t="str">
        <f>IF(D3292=Listes!$B$6,"SWARMING",IF(OR(D3292=Listes!$B$1,D3292=Listes!$B$2,D3292=Listes!$B$5),2,IF(OR(D3292=Listes!$B$3,D3292=Listes!$B$4),1,"erreur colonne D")))</f>
        <v>SWARMING</v>
      </c>
      <c r="P3292" s="15" t="e">
        <f>IF(OR(W3292="Hiver",W3292="Transit"),VLOOKUP(E3292,IC!A:E,4,FALSE),IF(W3292="été",VLOOKUP(E3292,IC!A:E,3,FALSE),"erreur"))</f>
        <v>#N/A</v>
      </c>
      <c r="Q3292" s="15" t="e">
        <f>IF(P3292="NR",0,IF(F3292&lt;5,0,IF(P3292=1,VLOOKUP(F3292,IC!$G$1:$I$8,3,TRUE),
IF(P3292=2,VLOOKUP(F3292,IC!$K$1:$M$8,3,TRUE),
IF(P3292=3,VLOOKUP(F3292,IC!$O$1:$Q$8,3,TRUE),IF(P3292=4,VLOOKUP(F3292,IC!$S$2:$U$9,3,TRUE),
"erreur"))))))</f>
        <v>#N/A</v>
      </c>
      <c r="R3292" s="16" t="e">
        <f>IF(OR(V3292="NA",V3292="Transit",V3292&lt;Listes!$F$1),"non applicable",F3292/V3292)</f>
        <v>#N/A</v>
      </c>
      <c r="S3292" s="16" t="e">
        <f>IF(W3292="Transit","Non applicable",IF(AND(W3292="été",T3292&gt;Listes!F3291),F3292/T3292,IF(AND(W3292="Hiver",Hierarchisation!U3292&gt;Listes!F3291),F3292/U3292,"non applicable")))</f>
        <v>#N/A</v>
      </c>
      <c r="T3292" s="17" t="e">
        <f>IF(K3292="Centre",VLOOKUP(E3292,effectifs_ete,3,FALSE),IF(Hierarchisation!K3292="Grand Nord",VLOOKUP(Hierarchisation!E3292,effectifs_ete,4,FALSE),IF(Hierarchisation!K3292="Nord Est",VLOOKUP(Hierarchisation!E3292,effectifs_ete,5,FALSE),IF(Hierarchisation!K3292="Nord Ouest",VLOOKUP(Hierarchisation!E3292,effectifs_ete,6,FALSE),IF(Hierarchisation!K3292="Sud Est",VLOOKUP(Hierarchisation!E3292,effectifs_ete,7,FALSE),IF(Hierarchisation!K3292="Sud Ouest",VLOOKUP(Hierarchisation!E3292,effectifs_ete,8,FALSE),"Erreur Région"))))))</f>
        <v>#N/A</v>
      </c>
      <c r="U3292" s="17" t="e">
        <f>IF(K3292="Centre",VLOOKUP(E3292,effectifs_hiver,3,FALSE),IF(Hierarchisation!K3292="Grand Nord",VLOOKUP(Hierarchisation!E3292,effectifs_hiver,4,FALSE),IF(Hierarchisation!K3292="Nord Est",VLOOKUP(Hierarchisation!E3292,effectifs_hiver,5,FALSE),IF(Hierarchisation!K3292="Nord Ouest",VLOOKUP(Hierarchisation!E3292,effectifs_hiver,6,FALSE),IF(Hierarchisation!K3292="Sud Est",VLOOKUP(Hierarchisation!E3292,effectifs_hiver,7,FALSE),IF(Hierarchisation!K3292="Sud Ouest",VLOOKUP(Hierarchisation!E3292,effectifs_hiver,8,FALSE),"Erreur Région"))))))</f>
        <v>#N/A</v>
      </c>
      <c r="V3292" s="17" t="e">
        <f>IF(W3292="Transit","Transit",IF(W3292="hiver",VLOOKUP(E3292,'EFFECTIFS Hiver'!$A:$I,9,FALSE),IF(W3292="été",VLOOKUP(E3292,'EFFECTIFS Eté'!$A:$I,9,FALSE),"Erreur saison")))</f>
        <v>#N/A</v>
      </c>
      <c r="W3292" s="18" t="e">
        <f>VLOOKUP(D3292,Listes!B:C,2,FALSE)</f>
        <v>#N/A</v>
      </c>
    </row>
    <row r="3293" spans="1:23" ht="15.75" customHeight="1">
      <c r="A3293" s="11"/>
      <c r="B3293" s="11"/>
      <c r="C3293" s="11"/>
      <c r="D3293" s="11"/>
      <c r="E3293" s="11"/>
      <c r="F3293" s="11"/>
      <c r="G3293" s="11" t="e">
        <f>VLOOKUP(E3293,TAXONS!B:C,2,FALSE)</f>
        <v>#N/A</v>
      </c>
      <c r="H3293" s="13">
        <f t="shared" si="258"/>
        <v>0</v>
      </c>
      <c r="I3293" s="12" t="e">
        <f t="shared" si="259"/>
        <v>#N/A</v>
      </c>
      <c r="J3293" s="14" t="e">
        <f t="shared" si="260"/>
        <v>#N/A</v>
      </c>
      <c r="K3293" s="15" t="e">
        <f>VLOOKUP(B3293,REGIONS!A:D,4,FALSE)</f>
        <v>#N/A</v>
      </c>
      <c r="L3293" s="19" t="e">
        <f>VLOOKUP(G3293,Sensibilité!$A:$L,12,FALSE)</f>
        <v>#N/A</v>
      </c>
      <c r="M3293" s="19" t="e">
        <f t="shared" si="261"/>
        <v>#N/A</v>
      </c>
      <c r="N3293" s="19" t="e">
        <f t="shared" si="262"/>
        <v>#N/A</v>
      </c>
      <c r="O3293" s="15" t="str">
        <f>IF(D3293=Listes!$B$6,"SWARMING",IF(OR(D3293=Listes!$B$1,D3293=Listes!$B$2,D3293=Listes!$B$5),2,IF(OR(D3293=Listes!$B$3,D3293=Listes!$B$4),1,"erreur colonne D")))</f>
        <v>SWARMING</v>
      </c>
      <c r="P3293" s="15" t="e">
        <f>IF(OR(W3293="Hiver",W3293="Transit"),VLOOKUP(E3293,IC!A:E,4,FALSE),IF(W3293="été",VLOOKUP(E3293,IC!A:E,3,FALSE),"erreur"))</f>
        <v>#N/A</v>
      </c>
      <c r="Q3293" s="15" t="e">
        <f>IF(P3293="NR",0,IF(F3293&lt;5,0,IF(P3293=1,VLOOKUP(F3293,IC!$G$1:$I$8,3,TRUE),
IF(P3293=2,VLOOKUP(F3293,IC!$K$1:$M$8,3,TRUE),
IF(P3293=3,VLOOKUP(F3293,IC!$O$1:$Q$8,3,TRUE),IF(P3293=4,VLOOKUP(F3293,IC!$S$2:$U$9,3,TRUE),
"erreur"))))))</f>
        <v>#N/A</v>
      </c>
      <c r="R3293" s="16" t="e">
        <f>IF(OR(V3293="NA",V3293="Transit",V3293&lt;Listes!$F$1),"non applicable",F3293/V3293)</f>
        <v>#N/A</v>
      </c>
      <c r="S3293" s="16" t="e">
        <f>IF(W3293="Transit","Non applicable",IF(AND(W3293="été",T3293&gt;Listes!F3292),F3293/T3293,IF(AND(W3293="Hiver",Hierarchisation!U3293&gt;Listes!F3292),F3293/U3293,"non applicable")))</f>
        <v>#N/A</v>
      </c>
      <c r="T3293" s="17" t="e">
        <f>IF(K3293="Centre",VLOOKUP(E3293,effectifs_ete,3,FALSE),IF(Hierarchisation!K3293="Grand Nord",VLOOKUP(Hierarchisation!E3293,effectifs_ete,4,FALSE),IF(Hierarchisation!K3293="Nord Est",VLOOKUP(Hierarchisation!E3293,effectifs_ete,5,FALSE),IF(Hierarchisation!K3293="Nord Ouest",VLOOKUP(Hierarchisation!E3293,effectifs_ete,6,FALSE),IF(Hierarchisation!K3293="Sud Est",VLOOKUP(Hierarchisation!E3293,effectifs_ete,7,FALSE),IF(Hierarchisation!K3293="Sud Ouest",VLOOKUP(Hierarchisation!E3293,effectifs_ete,8,FALSE),"Erreur Région"))))))</f>
        <v>#N/A</v>
      </c>
      <c r="U3293" s="17" t="e">
        <f>IF(K3293="Centre",VLOOKUP(E3293,effectifs_hiver,3,FALSE),IF(Hierarchisation!K3293="Grand Nord",VLOOKUP(Hierarchisation!E3293,effectifs_hiver,4,FALSE),IF(Hierarchisation!K3293="Nord Est",VLOOKUP(Hierarchisation!E3293,effectifs_hiver,5,FALSE),IF(Hierarchisation!K3293="Nord Ouest",VLOOKUP(Hierarchisation!E3293,effectifs_hiver,6,FALSE),IF(Hierarchisation!K3293="Sud Est",VLOOKUP(Hierarchisation!E3293,effectifs_hiver,7,FALSE),IF(Hierarchisation!K3293="Sud Ouest",VLOOKUP(Hierarchisation!E3293,effectifs_hiver,8,FALSE),"Erreur Région"))))))</f>
        <v>#N/A</v>
      </c>
      <c r="V3293" s="17" t="e">
        <f>IF(W3293="Transit","Transit",IF(W3293="hiver",VLOOKUP(E3293,'EFFECTIFS Hiver'!$A:$I,9,FALSE),IF(W3293="été",VLOOKUP(E3293,'EFFECTIFS Eté'!$A:$I,9,FALSE),"Erreur saison")))</f>
        <v>#N/A</v>
      </c>
      <c r="W3293" s="18" t="e">
        <f>VLOOKUP(D3293,Listes!B:C,2,FALSE)</f>
        <v>#N/A</v>
      </c>
    </row>
    <row r="3294" spans="1:23" ht="15.75" customHeight="1">
      <c r="A3294" s="11"/>
      <c r="B3294" s="11"/>
      <c r="C3294" s="11"/>
      <c r="D3294" s="11"/>
      <c r="E3294" s="11"/>
      <c r="F3294" s="11"/>
      <c r="G3294" s="11" t="e">
        <f>VLOOKUP(E3294,TAXONS!B:C,2,FALSE)</f>
        <v>#N/A</v>
      </c>
      <c r="H3294" s="13">
        <f t="shared" si="258"/>
        <v>0</v>
      </c>
      <c r="I3294" s="12" t="e">
        <f t="shared" si="259"/>
        <v>#N/A</v>
      </c>
      <c r="J3294" s="14" t="e">
        <f t="shared" si="260"/>
        <v>#N/A</v>
      </c>
      <c r="K3294" s="15" t="e">
        <f>VLOOKUP(B3294,REGIONS!A:D,4,FALSE)</f>
        <v>#N/A</v>
      </c>
      <c r="L3294" s="19" t="e">
        <f>VLOOKUP(G3294,Sensibilité!$A:$L,12,FALSE)</f>
        <v>#N/A</v>
      </c>
      <c r="M3294" s="19" t="e">
        <f t="shared" si="261"/>
        <v>#N/A</v>
      </c>
      <c r="N3294" s="19" t="e">
        <f t="shared" si="262"/>
        <v>#N/A</v>
      </c>
      <c r="O3294" s="15" t="str">
        <f>IF(D3294=Listes!$B$6,"SWARMING",IF(OR(D3294=Listes!$B$1,D3294=Listes!$B$2,D3294=Listes!$B$5),2,IF(OR(D3294=Listes!$B$3,D3294=Listes!$B$4),1,"erreur colonne D")))</f>
        <v>SWARMING</v>
      </c>
      <c r="P3294" s="15" t="e">
        <f>IF(OR(W3294="Hiver",W3294="Transit"),VLOOKUP(E3294,IC!A:E,4,FALSE),IF(W3294="été",VLOOKUP(E3294,IC!A:E,3,FALSE),"erreur"))</f>
        <v>#N/A</v>
      </c>
      <c r="Q3294" s="15" t="e">
        <f>IF(P3294="NR",0,IF(F3294&lt;5,0,IF(P3294=1,VLOOKUP(F3294,IC!$G$1:$I$8,3,TRUE),
IF(P3294=2,VLOOKUP(F3294,IC!$K$1:$M$8,3,TRUE),
IF(P3294=3,VLOOKUP(F3294,IC!$O$1:$Q$8,3,TRUE),IF(P3294=4,VLOOKUP(F3294,IC!$S$2:$U$9,3,TRUE),
"erreur"))))))</f>
        <v>#N/A</v>
      </c>
      <c r="R3294" s="16" t="e">
        <f>IF(OR(V3294="NA",V3294="Transit",V3294&lt;Listes!$F$1),"non applicable",F3294/V3294)</f>
        <v>#N/A</v>
      </c>
      <c r="S3294" s="16" t="e">
        <f>IF(W3294="Transit","Non applicable",IF(AND(W3294="été",T3294&gt;Listes!F3293),F3294/T3294,IF(AND(W3294="Hiver",Hierarchisation!U3294&gt;Listes!F3293),F3294/U3294,"non applicable")))</f>
        <v>#N/A</v>
      </c>
      <c r="T3294" s="17" t="e">
        <f>IF(K3294="Centre",VLOOKUP(E3294,effectifs_ete,3,FALSE),IF(Hierarchisation!K3294="Grand Nord",VLOOKUP(Hierarchisation!E3294,effectifs_ete,4,FALSE),IF(Hierarchisation!K3294="Nord Est",VLOOKUP(Hierarchisation!E3294,effectifs_ete,5,FALSE),IF(Hierarchisation!K3294="Nord Ouest",VLOOKUP(Hierarchisation!E3294,effectifs_ete,6,FALSE),IF(Hierarchisation!K3294="Sud Est",VLOOKUP(Hierarchisation!E3294,effectifs_ete,7,FALSE),IF(Hierarchisation!K3294="Sud Ouest",VLOOKUP(Hierarchisation!E3294,effectifs_ete,8,FALSE),"Erreur Région"))))))</f>
        <v>#N/A</v>
      </c>
      <c r="U3294" s="17" t="e">
        <f>IF(K3294="Centre",VLOOKUP(E3294,effectifs_hiver,3,FALSE),IF(Hierarchisation!K3294="Grand Nord",VLOOKUP(Hierarchisation!E3294,effectifs_hiver,4,FALSE),IF(Hierarchisation!K3294="Nord Est",VLOOKUP(Hierarchisation!E3294,effectifs_hiver,5,FALSE),IF(Hierarchisation!K3294="Nord Ouest",VLOOKUP(Hierarchisation!E3294,effectifs_hiver,6,FALSE),IF(Hierarchisation!K3294="Sud Est",VLOOKUP(Hierarchisation!E3294,effectifs_hiver,7,FALSE),IF(Hierarchisation!K3294="Sud Ouest",VLOOKUP(Hierarchisation!E3294,effectifs_hiver,8,FALSE),"Erreur Région"))))))</f>
        <v>#N/A</v>
      </c>
      <c r="V3294" s="17" t="e">
        <f>IF(W3294="Transit","Transit",IF(W3294="hiver",VLOOKUP(E3294,'EFFECTIFS Hiver'!$A:$I,9,FALSE),IF(W3294="été",VLOOKUP(E3294,'EFFECTIFS Eté'!$A:$I,9,FALSE),"Erreur saison")))</f>
        <v>#N/A</v>
      </c>
      <c r="W3294" s="18" t="e">
        <f>VLOOKUP(D3294,Listes!B:C,2,FALSE)</f>
        <v>#N/A</v>
      </c>
    </row>
    <row r="3295" spans="1:23" ht="15.75" customHeight="1">
      <c r="A3295" s="11"/>
      <c r="B3295" s="11"/>
      <c r="C3295" s="11"/>
      <c r="D3295" s="11"/>
      <c r="E3295" s="11"/>
      <c r="F3295" s="11"/>
      <c r="G3295" s="11" t="e">
        <f>VLOOKUP(E3295,TAXONS!B:C,2,FALSE)</f>
        <v>#N/A</v>
      </c>
      <c r="H3295" s="13">
        <f t="shared" si="258"/>
        <v>0</v>
      </c>
      <c r="I3295" s="12" t="e">
        <f t="shared" si="259"/>
        <v>#N/A</v>
      </c>
      <c r="J3295" s="14" t="e">
        <f t="shared" si="260"/>
        <v>#N/A</v>
      </c>
      <c r="K3295" s="15" t="e">
        <f>VLOOKUP(B3295,REGIONS!A:D,4,FALSE)</f>
        <v>#N/A</v>
      </c>
      <c r="L3295" s="19" t="e">
        <f>VLOOKUP(G3295,Sensibilité!$A:$L,12,FALSE)</f>
        <v>#N/A</v>
      </c>
      <c r="M3295" s="19" t="e">
        <f t="shared" si="261"/>
        <v>#N/A</v>
      </c>
      <c r="N3295" s="19" t="e">
        <f t="shared" si="262"/>
        <v>#N/A</v>
      </c>
      <c r="O3295" s="15" t="str">
        <f>IF(D3295=Listes!$B$6,"SWARMING",IF(OR(D3295=Listes!$B$1,D3295=Listes!$B$2,D3295=Listes!$B$5),2,IF(OR(D3295=Listes!$B$3,D3295=Listes!$B$4),1,"erreur colonne D")))</f>
        <v>SWARMING</v>
      </c>
      <c r="P3295" s="15" t="e">
        <f>IF(OR(W3295="Hiver",W3295="Transit"),VLOOKUP(E3295,IC!A:E,4,FALSE),IF(W3295="été",VLOOKUP(E3295,IC!A:E,3,FALSE),"erreur"))</f>
        <v>#N/A</v>
      </c>
      <c r="Q3295" s="15" t="e">
        <f>IF(P3295="NR",0,IF(F3295&lt;5,0,IF(P3295=1,VLOOKUP(F3295,IC!$G$1:$I$8,3,TRUE),
IF(P3295=2,VLOOKUP(F3295,IC!$K$1:$M$8,3,TRUE),
IF(P3295=3,VLOOKUP(F3295,IC!$O$1:$Q$8,3,TRUE),IF(P3295=4,VLOOKUP(F3295,IC!$S$2:$U$9,3,TRUE),
"erreur"))))))</f>
        <v>#N/A</v>
      </c>
      <c r="R3295" s="16" t="e">
        <f>IF(OR(V3295="NA",V3295="Transit",V3295&lt;Listes!$F$1),"non applicable",F3295/V3295)</f>
        <v>#N/A</v>
      </c>
      <c r="S3295" s="16" t="e">
        <f>IF(W3295="Transit","Non applicable",IF(AND(W3295="été",T3295&gt;Listes!F3294),F3295/T3295,IF(AND(W3295="Hiver",Hierarchisation!U3295&gt;Listes!F3294),F3295/U3295,"non applicable")))</f>
        <v>#N/A</v>
      </c>
      <c r="T3295" s="17" t="e">
        <f>IF(K3295="Centre",VLOOKUP(E3295,effectifs_ete,3,FALSE),IF(Hierarchisation!K3295="Grand Nord",VLOOKUP(Hierarchisation!E3295,effectifs_ete,4,FALSE),IF(Hierarchisation!K3295="Nord Est",VLOOKUP(Hierarchisation!E3295,effectifs_ete,5,FALSE),IF(Hierarchisation!K3295="Nord Ouest",VLOOKUP(Hierarchisation!E3295,effectifs_ete,6,FALSE),IF(Hierarchisation!K3295="Sud Est",VLOOKUP(Hierarchisation!E3295,effectifs_ete,7,FALSE),IF(Hierarchisation!K3295="Sud Ouest",VLOOKUP(Hierarchisation!E3295,effectifs_ete,8,FALSE),"Erreur Région"))))))</f>
        <v>#N/A</v>
      </c>
      <c r="U3295" s="17" t="e">
        <f>IF(K3295="Centre",VLOOKUP(E3295,effectifs_hiver,3,FALSE),IF(Hierarchisation!K3295="Grand Nord",VLOOKUP(Hierarchisation!E3295,effectifs_hiver,4,FALSE),IF(Hierarchisation!K3295="Nord Est",VLOOKUP(Hierarchisation!E3295,effectifs_hiver,5,FALSE),IF(Hierarchisation!K3295="Nord Ouest",VLOOKUP(Hierarchisation!E3295,effectifs_hiver,6,FALSE),IF(Hierarchisation!K3295="Sud Est",VLOOKUP(Hierarchisation!E3295,effectifs_hiver,7,FALSE),IF(Hierarchisation!K3295="Sud Ouest",VLOOKUP(Hierarchisation!E3295,effectifs_hiver,8,FALSE),"Erreur Région"))))))</f>
        <v>#N/A</v>
      </c>
      <c r="V3295" s="17" t="e">
        <f>IF(W3295="Transit","Transit",IF(W3295="hiver",VLOOKUP(E3295,'EFFECTIFS Hiver'!$A:$I,9,FALSE),IF(W3295="été",VLOOKUP(E3295,'EFFECTIFS Eté'!$A:$I,9,FALSE),"Erreur saison")))</f>
        <v>#N/A</v>
      </c>
      <c r="W3295" s="18" t="e">
        <f>VLOOKUP(D3295,Listes!B:C,2,FALSE)</f>
        <v>#N/A</v>
      </c>
    </row>
    <row r="3296" spans="1:23" ht="15.75" customHeight="1">
      <c r="A3296" s="11"/>
      <c r="B3296" s="11"/>
      <c r="C3296" s="11"/>
      <c r="D3296" s="11"/>
      <c r="E3296" s="11"/>
      <c r="F3296" s="11"/>
      <c r="G3296" s="11" t="e">
        <f>VLOOKUP(E3296,TAXONS!B:C,2,FALSE)</f>
        <v>#N/A</v>
      </c>
      <c r="H3296" s="13">
        <f t="shared" si="258"/>
        <v>0</v>
      </c>
      <c r="I3296" s="12" t="e">
        <f t="shared" si="259"/>
        <v>#N/A</v>
      </c>
      <c r="J3296" s="14" t="e">
        <f t="shared" si="260"/>
        <v>#N/A</v>
      </c>
      <c r="K3296" s="15" t="e">
        <f>VLOOKUP(B3296,REGIONS!A:D,4,FALSE)</f>
        <v>#N/A</v>
      </c>
      <c r="L3296" s="19" t="e">
        <f>VLOOKUP(G3296,Sensibilité!$A:$L,12,FALSE)</f>
        <v>#N/A</v>
      </c>
      <c r="M3296" s="19" t="e">
        <f t="shared" si="261"/>
        <v>#N/A</v>
      </c>
      <c r="N3296" s="19" t="e">
        <f t="shared" si="262"/>
        <v>#N/A</v>
      </c>
      <c r="O3296" s="15" t="str">
        <f>IF(D3296=Listes!$B$6,"SWARMING",IF(OR(D3296=Listes!$B$1,D3296=Listes!$B$2,D3296=Listes!$B$5),2,IF(OR(D3296=Listes!$B$3,D3296=Listes!$B$4),1,"erreur colonne D")))</f>
        <v>SWARMING</v>
      </c>
      <c r="P3296" s="15" t="e">
        <f>IF(OR(W3296="Hiver",W3296="Transit"),VLOOKUP(E3296,IC!A:E,4,FALSE),IF(W3296="été",VLOOKUP(E3296,IC!A:E,3,FALSE),"erreur"))</f>
        <v>#N/A</v>
      </c>
      <c r="Q3296" s="15" t="e">
        <f>IF(P3296="NR",0,IF(F3296&lt;5,0,IF(P3296=1,VLOOKUP(F3296,IC!$G$1:$I$8,3,TRUE),
IF(P3296=2,VLOOKUP(F3296,IC!$K$1:$M$8,3,TRUE),
IF(P3296=3,VLOOKUP(F3296,IC!$O$1:$Q$8,3,TRUE),IF(P3296=4,VLOOKUP(F3296,IC!$S$2:$U$9,3,TRUE),
"erreur"))))))</f>
        <v>#N/A</v>
      </c>
      <c r="R3296" s="16" t="e">
        <f>IF(OR(V3296="NA",V3296="Transit",V3296&lt;Listes!$F$1),"non applicable",F3296/V3296)</f>
        <v>#N/A</v>
      </c>
      <c r="S3296" s="16" t="e">
        <f>IF(W3296="Transit","Non applicable",IF(AND(W3296="été",T3296&gt;Listes!F3295),F3296/T3296,IF(AND(W3296="Hiver",Hierarchisation!U3296&gt;Listes!F3295),F3296/U3296,"non applicable")))</f>
        <v>#N/A</v>
      </c>
      <c r="T3296" s="17" t="e">
        <f>IF(K3296="Centre",VLOOKUP(E3296,effectifs_ete,3,FALSE),IF(Hierarchisation!K3296="Grand Nord",VLOOKUP(Hierarchisation!E3296,effectifs_ete,4,FALSE),IF(Hierarchisation!K3296="Nord Est",VLOOKUP(Hierarchisation!E3296,effectifs_ete,5,FALSE),IF(Hierarchisation!K3296="Nord Ouest",VLOOKUP(Hierarchisation!E3296,effectifs_ete,6,FALSE),IF(Hierarchisation!K3296="Sud Est",VLOOKUP(Hierarchisation!E3296,effectifs_ete,7,FALSE),IF(Hierarchisation!K3296="Sud Ouest",VLOOKUP(Hierarchisation!E3296,effectifs_ete,8,FALSE),"Erreur Région"))))))</f>
        <v>#N/A</v>
      </c>
      <c r="U3296" s="17" t="e">
        <f>IF(K3296="Centre",VLOOKUP(E3296,effectifs_hiver,3,FALSE),IF(Hierarchisation!K3296="Grand Nord",VLOOKUP(Hierarchisation!E3296,effectifs_hiver,4,FALSE),IF(Hierarchisation!K3296="Nord Est",VLOOKUP(Hierarchisation!E3296,effectifs_hiver,5,FALSE),IF(Hierarchisation!K3296="Nord Ouest",VLOOKUP(Hierarchisation!E3296,effectifs_hiver,6,FALSE),IF(Hierarchisation!K3296="Sud Est",VLOOKUP(Hierarchisation!E3296,effectifs_hiver,7,FALSE),IF(Hierarchisation!K3296="Sud Ouest",VLOOKUP(Hierarchisation!E3296,effectifs_hiver,8,FALSE),"Erreur Région"))))))</f>
        <v>#N/A</v>
      </c>
      <c r="V3296" s="17" t="e">
        <f>IF(W3296="Transit","Transit",IF(W3296="hiver",VLOOKUP(E3296,'EFFECTIFS Hiver'!$A:$I,9,FALSE),IF(W3296="été",VLOOKUP(E3296,'EFFECTIFS Eté'!$A:$I,9,FALSE),"Erreur saison")))</f>
        <v>#N/A</v>
      </c>
      <c r="W3296" s="18" t="e">
        <f>VLOOKUP(D3296,Listes!B:C,2,FALSE)</f>
        <v>#N/A</v>
      </c>
    </row>
    <row r="3297" spans="1:23" ht="15.75" customHeight="1">
      <c r="A3297" s="11"/>
      <c r="B3297" s="11"/>
      <c r="C3297" s="11"/>
      <c r="D3297" s="11"/>
      <c r="E3297" s="11"/>
      <c r="F3297" s="11"/>
      <c r="G3297" s="11" t="e">
        <f>VLOOKUP(E3297,TAXONS!B:C,2,FALSE)</f>
        <v>#N/A</v>
      </c>
      <c r="H3297" s="13">
        <f t="shared" si="258"/>
        <v>0</v>
      </c>
      <c r="I3297" s="12" t="e">
        <f t="shared" si="259"/>
        <v>#N/A</v>
      </c>
      <c r="J3297" s="14" t="e">
        <f t="shared" si="260"/>
        <v>#N/A</v>
      </c>
      <c r="K3297" s="15" t="e">
        <f>VLOOKUP(B3297,REGIONS!A:D,4,FALSE)</f>
        <v>#N/A</v>
      </c>
      <c r="L3297" s="19" t="e">
        <f>VLOOKUP(G3297,Sensibilité!$A:$L,12,FALSE)</f>
        <v>#N/A</v>
      </c>
      <c r="M3297" s="19" t="e">
        <f t="shared" si="261"/>
        <v>#N/A</v>
      </c>
      <c r="N3297" s="19" t="e">
        <f t="shared" si="262"/>
        <v>#N/A</v>
      </c>
      <c r="O3297" s="15" t="str">
        <f>IF(D3297=Listes!$B$6,"SWARMING",IF(OR(D3297=Listes!$B$1,D3297=Listes!$B$2,D3297=Listes!$B$5),2,IF(OR(D3297=Listes!$B$3,D3297=Listes!$B$4),1,"erreur colonne D")))</f>
        <v>SWARMING</v>
      </c>
      <c r="P3297" s="15" t="e">
        <f>IF(OR(W3297="Hiver",W3297="Transit"),VLOOKUP(E3297,IC!A:E,4,FALSE),IF(W3297="été",VLOOKUP(E3297,IC!A:E,3,FALSE),"erreur"))</f>
        <v>#N/A</v>
      </c>
      <c r="Q3297" s="15" t="e">
        <f>IF(P3297="NR",0,IF(F3297&lt;5,0,IF(P3297=1,VLOOKUP(F3297,IC!$G$1:$I$8,3,TRUE),
IF(P3297=2,VLOOKUP(F3297,IC!$K$1:$M$8,3,TRUE),
IF(P3297=3,VLOOKUP(F3297,IC!$O$1:$Q$8,3,TRUE),IF(P3297=4,VLOOKUP(F3297,IC!$S$2:$U$9,3,TRUE),
"erreur"))))))</f>
        <v>#N/A</v>
      </c>
      <c r="R3297" s="16" t="e">
        <f>IF(OR(V3297="NA",V3297="Transit",V3297&lt;Listes!$F$1),"non applicable",F3297/V3297)</f>
        <v>#N/A</v>
      </c>
      <c r="S3297" s="16" t="e">
        <f>IF(W3297="Transit","Non applicable",IF(AND(W3297="été",T3297&gt;Listes!F3296),F3297/T3297,IF(AND(W3297="Hiver",Hierarchisation!U3297&gt;Listes!F3296),F3297/U3297,"non applicable")))</f>
        <v>#N/A</v>
      </c>
      <c r="T3297" s="17" t="e">
        <f>IF(K3297="Centre",VLOOKUP(E3297,effectifs_ete,3,FALSE),IF(Hierarchisation!K3297="Grand Nord",VLOOKUP(Hierarchisation!E3297,effectifs_ete,4,FALSE),IF(Hierarchisation!K3297="Nord Est",VLOOKUP(Hierarchisation!E3297,effectifs_ete,5,FALSE),IF(Hierarchisation!K3297="Nord Ouest",VLOOKUP(Hierarchisation!E3297,effectifs_ete,6,FALSE),IF(Hierarchisation!K3297="Sud Est",VLOOKUP(Hierarchisation!E3297,effectifs_ete,7,FALSE),IF(Hierarchisation!K3297="Sud Ouest",VLOOKUP(Hierarchisation!E3297,effectifs_ete,8,FALSE),"Erreur Région"))))))</f>
        <v>#N/A</v>
      </c>
      <c r="U3297" s="17" t="e">
        <f>IF(K3297="Centre",VLOOKUP(E3297,effectifs_hiver,3,FALSE),IF(Hierarchisation!K3297="Grand Nord",VLOOKUP(Hierarchisation!E3297,effectifs_hiver,4,FALSE),IF(Hierarchisation!K3297="Nord Est",VLOOKUP(Hierarchisation!E3297,effectifs_hiver,5,FALSE),IF(Hierarchisation!K3297="Nord Ouest",VLOOKUP(Hierarchisation!E3297,effectifs_hiver,6,FALSE),IF(Hierarchisation!K3297="Sud Est",VLOOKUP(Hierarchisation!E3297,effectifs_hiver,7,FALSE),IF(Hierarchisation!K3297="Sud Ouest",VLOOKUP(Hierarchisation!E3297,effectifs_hiver,8,FALSE),"Erreur Région"))))))</f>
        <v>#N/A</v>
      </c>
      <c r="V3297" s="17" t="e">
        <f>IF(W3297="Transit","Transit",IF(W3297="hiver",VLOOKUP(E3297,'EFFECTIFS Hiver'!$A:$I,9,FALSE),IF(W3297="été",VLOOKUP(E3297,'EFFECTIFS Eté'!$A:$I,9,FALSE),"Erreur saison")))</f>
        <v>#N/A</v>
      </c>
      <c r="W3297" s="18" t="e">
        <f>VLOOKUP(D3297,Listes!B:C,2,FALSE)</f>
        <v>#N/A</v>
      </c>
    </row>
    <row r="3298" spans="1:23" ht="15.75" customHeight="1">
      <c r="A3298" s="11"/>
      <c r="B3298" s="11"/>
      <c r="C3298" s="11"/>
      <c r="D3298" s="11"/>
      <c r="E3298" s="11"/>
      <c r="F3298" s="11"/>
      <c r="G3298" s="11" t="e">
        <f>VLOOKUP(E3298,TAXONS!B:C,2,FALSE)</f>
        <v>#N/A</v>
      </c>
      <c r="H3298" s="13">
        <f t="shared" si="258"/>
        <v>0</v>
      </c>
      <c r="I3298" s="12" t="e">
        <f t="shared" si="259"/>
        <v>#N/A</v>
      </c>
      <c r="J3298" s="14" t="e">
        <f t="shared" si="260"/>
        <v>#N/A</v>
      </c>
      <c r="K3298" s="15" t="e">
        <f>VLOOKUP(B3298,REGIONS!A:D,4,FALSE)</f>
        <v>#N/A</v>
      </c>
      <c r="L3298" s="19" t="e">
        <f>VLOOKUP(G3298,Sensibilité!$A:$L,12,FALSE)</f>
        <v>#N/A</v>
      </c>
      <c r="M3298" s="19" t="e">
        <f t="shared" si="261"/>
        <v>#N/A</v>
      </c>
      <c r="N3298" s="19" t="e">
        <f t="shared" si="262"/>
        <v>#N/A</v>
      </c>
      <c r="O3298" s="15" t="str">
        <f>IF(D3298=Listes!$B$6,"SWARMING",IF(OR(D3298=Listes!$B$1,D3298=Listes!$B$2,D3298=Listes!$B$5),2,IF(OR(D3298=Listes!$B$3,D3298=Listes!$B$4),1,"erreur colonne D")))</f>
        <v>SWARMING</v>
      </c>
      <c r="P3298" s="15" t="e">
        <f>IF(OR(W3298="Hiver",W3298="Transit"),VLOOKUP(E3298,IC!A:E,4,FALSE),IF(W3298="été",VLOOKUP(E3298,IC!A:E,3,FALSE),"erreur"))</f>
        <v>#N/A</v>
      </c>
      <c r="Q3298" s="15" t="e">
        <f>IF(P3298="NR",0,IF(F3298&lt;5,0,IF(P3298=1,VLOOKUP(F3298,IC!$G$1:$I$8,3,TRUE),
IF(P3298=2,VLOOKUP(F3298,IC!$K$1:$M$8,3,TRUE),
IF(P3298=3,VLOOKUP(F3298,IC!$O$1:$Q$8,3,TRUE),IF(P3298=4,VLOOKUP(F3298,IC!$S$2:$U$9,3,TRUE),
"erreur"))))))</f>
        <v>#N/A</v>
      </c>
      <c r="R3298" s="16" t="e">
        <f>IF(OR(V3298="NA",V3298="Transit",V3298&lt;Listes!$F$1),"non applicable",F3298/V3298)</f>
        <v>#N/A</v>
      </c>
      <c r="S3298" s="16" t="e">
        <f>IF(W3298="Transit","Non applicable",IF(AND(W3298="été",T3298&gt;Listes!F3297),F3298/T3298,IF(AND(W3298="Hiver",Hierarchisation!U3298&gt;Listes!F3297),F3298/U3298,"non applicable")))</f>
        <v>#N/A</v>
      </c>
      <c r="T3298" s="17" t="e">
        <f>IF(K3298="Centre",VLOOKUP(E3298,effectifs_ete,3,FALSE),IF(Hierarchisation!K3298="Grand Nord",VLOOKUP(Hierarchisation!E3298,effectifs_ete,4,FALSE),IF(Hierarchisation!K3298="Nord Est",VLOOKUP(Hierarchisation!E3298,effectifs_ete,5,FALSE),IF(Hierarchisation!K3298="Nord Ouest",VLOOKUP(Hierarchisation!E3298,effectifs_ete,6,FALSE),IF(Hierarchisation!K3298="Sud Est",VLOOKUP(Hierarchisation!E3298,effectifs_ete,7,FALSE),IF(Hierarchisation!K3298="Sud Ouest",VLOOKUP(Hierarchisation!E3298,effectifs_ete,8,FALSE),"Erreur Région"))))))</f>
        <v>#N/A</v>
      </c>
      <c r="U3298" s="17" t="e">
        <f>IF(K3298="Centre",VLOOKUP(E3298,effectifs_hiver,3,FALSE),IF(Hierarchisation!K3298="Grand Nord",VLOOKUP(Hierarchisation!E3298,effectifs_hiver,4,FALSE),IF(Hierarchisation!K3298="Nord Est",VLOOKUP(Hierarchisation!E3298,effectifs_hiver,5,FALSE),IF(Hierarchisation!K3298="Nord Ouest",VLOOKUP(Hierarchisation!E3298,effectifs_hiver,6,FALSE),IF(Hierarchisation!K3298="Sud Est",VLOOKUP(Hierarchisation!E3298,effectifs_hiver,7,FALSE),IF(Hierarchisation!K3298="Sud Ouest",VLOOKUP(Hierarchisation!E3298,effectifs_hiver,8,FALSE),"Erreur Région"))))))</f>
        <v>#N/A</v>
      </c>
      <c r="V3298" s="17" t="e">
        <f>IF(W3298="Transit","Transit",IF(W3298="hiver",VLOOKUP(E3298,'EFFECTIFS Hiver'!$A:$I,9,FALSE),IF(W3298="été",VLOOKUP(E3298,'EFFECTIFS Eté'!$A:$I,9,FALSE),"Erreur saison")))</f>
        <v>#N/A</v>
      </c>
      <c r="W3298" s="18" t="e">
        <f>VLOOKUP(D3298,Listes!B:C,2,FALSE)</f>
        <v>#N/A</v>
      </c>
    </row>
    <row r="3299" spans="1:23" ht="15.75" customHeight="1">
      <c r="A3299" s="11"/>
      <c r="B3299" s="11"/>
      <c r="C3299" s="11"/>
      <c r="D3299" s="11"/>
      <c r="E3299" s="11"/>
      <c r="F3299" s="11"/>
      <c r="G3299" s="11" t="e">
        <f>VLOOKUP(E3299,TAXONS!B:C,2,FALSE)</f>
        <v>#N/A</v>
      </c>
      <c r="H3299" s="13">
        <f t="shared" si="258"/>
        <v>0</v>
      </c>
      <c r="I3299" s="12" t="e">
        <f t="shared" si="259"/>
        <v>#N/A</v>
      </c>
      <c r="J3299" s="14" t="e">
        <f t="shared" si="260"/>
        <v>#N/A</v>
      </c>
      <c r="K3299" s="15" t="e">
        <f>VLOOKUP(B3299,REGIONS!A:D,4,FALSE)</f>
        <v>#N/A</v>
      </c>
      <c r="L3299" s="19" t="e">
        <f>VLOOKUP(G3299,Sensibilité!$A:$L,12,FALSE)</f>
        <v>#N/A</v>
      </c>
      <c r="M3299" s="19" t="e">
        <f t="shared" si="261"/>
        <v>#N/A</v>
      </c>
      <c r="N3299" s="19" t="e">
        <f t="shared" si="262"/>
        <v>#N/A</v>
      </c>
      <c r="O3299" s="15" t="str">
        <f>IF(D3299=Listes!$B$6,"SWARMING",IF(OR(D3299=Listes!$B$1,D3299=Listes!$B$2,D3299=Listes!$B$5),2,IF(OR(D3299=Listes!$B$3,D3299=Listes!$B$4),1,"erreur colonne D")))</f>
        <v>SWARMING</v>
      </c>
      <c r="P3299" s="15" t="e">
        <f>IF(OR(W3299="Hiver",W3299="Transit"),VLOOKUP(E3299,IC!A:E,4,FALSE),IF(W3299="été",VLOOKUP(E3299,IC!A:E,3,FALSE),"erreur"))</f>
        <v>#N/A</v>
      </c>
      <c r="Q3299" s="15" t="e">
        <f>IF(P3299="NR",0,IF(F3299&lt;5,0,IF(P3299=1,VLOOKUP(F3299,IC!$G$1:$I$8,3,TRUE),
IF(P3299=2,VLOOKUP(F3299,IC!$K$1:$M$8,3,TRUE),
IF(P3299=3,VLOOKUP(F3299,IC!$O$1:$Q$8,3,TRUE),IF(P3299=4,VLOOKUP(F3299,IC!$S$2:$U$9,3,TRUE),
"erreur"))))))</f>
        <v>#N/A</v>
      </c>
      <c r="R3299" s="16" t="e">
        <f>IF(OR(V3299="NA",V3299="Transit",V3299&lt;Listes!$F$1),"non applicable",F3299/V3299)</f>
        <v>#N/A</v>
      </c>
      <c r="S3299" s="16" t="e">
        <f>IF(W3299="Transit","Non applicable",IF(AND(W3299="été",T3299&gt;Listes!F3298),F3299/T3299,IF(AND(W3299="Hiver",Hierarchisation!U3299&gt;Listes!F3298),F3299/U3299,"non applicable")))</f>
        <v>#N/A</v>
      </c>
      <c r="T3299" s="17" t="e">
        <f>IF(K3299="Centre",VLOOKUP(E3299,effectifs_ete,3,FALSE),IF(Hierarchisation!K3299="Grand Nord",VLOOKUP(Hierarchisation!E3299,effectifs_ete,4,FALSE),IF(Hierarchisation!K3299="Nord Est",VLOOKUP(Hierarchisation!E3299,effectifs_ete,5,FALSE),IF(Hierarchisation!K3299="Nord Ouest",VLOOKUP(Hierarchisation!E3299,effectifs_ete,6,FALSE),IF(Hierarchisation!K3299="Sud Est",VLOOKUP(Hierarchisation!E3299,effectifs_ete,7,FALSE),IF(Hierarchisation!K3299="Sud Ouest",VLOOKUP(Hierarchisation!E3299,effectifs_ete,8,FALSE),"Erreur Région"))))))</f>
        <v>#N/A</v>
      </c>
      <c r="U3299" s="17" t="e">
        <f>IF(K3299="Centre",VLOOKUP(E3299,effectifs_hiver,3,FALSE),IF(Hierarchisation!K3299="Grand Nord",VLOOKUP(Hierarchisation!E3299,effectifs_hiver,4,FALSE),IF(Hierarchisation!K3299="Nord Est",VLOOKUP(Hierarchisation!E3299,effectifs_hiver,5,FALSE),IF(Hierarchisation!K3299="Nord Ouest",VLOOKUP(Hierarchisation!E3299,effectifs_hiver,6,FALSE),IF(Hierarchisation!K3299="Sud Est",VLOOKUP(Hierarchisation!E3299,effectifs_hiver,7,FALSE),IF(Hierarchisation!K3299="Sud Ouest",VLOOKUP(Hierarchisation!E3299,effectifs_hiver,8,FALSE),"Erreur Région"))))))</f>
        <v>#N/A</v>
      </c>
      <c r="V3299" s="17" t="e">
        <f>IF(W3299="Transit","Transit",IF(W3299="hiver",VLOOKUP(E3299,'EFFECTIFS Hiver'!$A:$I,9,FALSE),IF(W3299="été",VLOOKUP(E3299,'EFFECTIFS Eté'!$A:$I,9,FALSE),"Erreur saison")))</f>
        <v>#N/A</v>
      </c>
      <c r="W3299" s="18" t="e">
        <f>VLOOKUP(D3299,Listes!B:C,2,FALSE)</f>
        <v>#N/A</v>
      </c>
    </row>
    <row r="3300" spans="1:23" ht="15.75" customHeight="1">
      <c r="A3300" s="11"/>
      <c r="B3300" s="11"/>
      <c r="C3300" s="11"/>
      <c r="D3300" s="11"/>
      <c r="E3300" s="11"/>
      <c r="F3300" s="11"/>
      <c r="G3300" s="11" t="e">
        <f>VLOOKUP(E3300,TAXONS!B:C,2,FALSE)</f>
        <v>#N/A</v>
      </c>
      <c r="H3300" s="13">
        <f t="shared" si="258"/>
        <v>0</v>
      </c>
      <c r="I3300" s="12" t="e">
        <f t="shared" si="259"/>
        <v>#N/A</v>
      </c>
      <c r="J3300" s="14" t="e">
        <f t="shared" si="260"/>
        <v>#N/A</v>
      </c>
      <c r="K3300" s="15" t="e">
        <f>VLOOKUP(B3300,REGIONS!A:D,4,FALSE)</f>
        <v>#N/A</v>
      </c>
      <c r="L3300" s="19" t="e">
        <f>VLOOKUP(G3300,Sensibilité!$A:$L,12,FALSE)</f>
        <v>#N/A</v>
      </c>
      <c r="M3300" s="19" t="e">
        <f t="shared" si="261"/>
        <v>#N/A</v>
      </c>
      <c r="N3300" s="19" t="e">
        <f t="shared" si="262"/>
        <v>#N/A</v>
      </c>
      <c r="O3300" s="15" t="str">
        <f>IF(D3300=Listes!$B$6,"SWARMING",IF(OR(D3300=Listes!$B$1,D3300=Listes!$B$2,D3300=Listes!$B$5),2,IF(OR(D3300=Listes!$B$3,D3300=Listes!$B$4),1,"erreur colonne D")))</f>
        <v>SWARMING</v>
      </c>
      <c r="P3300" s="15" t="e">
        <f>IF(OR(W3300="Hiver",W3300="Transit"),VLOOKUP(E3300,IC!A:E,4,FALSE),IF(W3300="été",VLOOKUP(E3300,IC!A:E,3,FALSE),"erreur"))</f>
        <v>#N/A</v>
      </c>
      <c r="Q3300" s="15" t="e">
        <f>IF(P3300="NR",0,IF(F3300&lt;5,0,IF(P3300=1,VLOOKUP(F3300,IC!$G$1:$I$8,3,TRUE),
IF(P3300=2,VLOOKUP(F3300,IC!$K$1:$M$8,3,TRUE),
IF(P3300=3,VLOOKUP(F3300,IC!$O$1:$Q$8,3,TRUE),IF(P3300=4,VLOOKUP(F3300,IC!$S$2:$U$9,3,TRUE),
"erreur"))))))</f>
        <v>#N/A</v>
      </c>
      <c r="R3300" s="16" t="e">
        <f>IF(OR(V3300="NA",V3300="Transit",V3300&lt;Listes!$F$1),"non applicable",F3300/V3300)</f>
        <v>#N/A</v>
      </c>
      <c r="S3300" s="16" t="e">
        <f>IF(W3300="Transit","Non applicable",IF(AND(W3300="été",T3300&gt;Listes!F3299),F3300/T3300,IF(AND(W3300="Hiver",Hierarchisation!U3300&gt;Listes!F3299),F3300/U3300,"non applicable")))</f>
        <v>#N/A</v>
      </c>
      <c r="T3300" s="17" t="e">
        <f>IF(K3300="Centre",VLOOKUP(E3300,effectifs_ete,3,FALSE),IF(Hierarchisation!K3300="Grand Nord",VLOOKUP(Hierarchisation!E3300,effectifs_ete,4,FALSE),IF(Hierarchisation!K3300="Nord Est",VLOOKUP(Hierarchisation!E3300,effectifs_ete,5,FALSE),IF(Hierarchisation!K3300="Nord Ouest",VLOOKUP(Hierarchisation!E3300,effectifs_ete,6,FALSE),IF(Hierarchisation!K3300="Sud Est",VLOOKUP(Hierarchisation!E3300,effectifs_ete,7,FALSE),IF(Hierarchisation!K3300="Sud Ouest",VLOOKUP(Hierarchisation!E3300,effectifs_ete,8,FALSE),"Erreur Région"))))))</f>
        <v>#N/A</v>
      </c>
      <c r="U3300" s="17" t="e">
        <f>IF(K3300="Centre",VLOOKUP(E3300,effectifs_hiver,3,FALSE),IF(Hierarchisation!K3300="Grand Nord",VLOOKUP(Hierarchisation!E3300,effectifs_hiver,4,FALSE),IF(Hierarchisation!K3300="Nord Est",VLOOKUP(Hierarchisation!E3300,effectifs_hiver,5,FALSE),IF(Hierarchisation!K3300="Nord Ouest",VLOOKUP(Hierarchisation!E3300,effectifs_hiver,6,FALSE),IF(Hierarchisation!K3300="Sud Est",VLOOKUP(Hierarchisation!E3300,effectifs_hiver,7,FALSE),IF(Hierarchisation!K3300="Sud Ouest",VLOOKUP(Hierarchisation!E3300,effectifs_hiver,8,FALSE),"Erreur Région"))))))</f>
        <v>#N/A</v>
      </c>
      <c r="V3300" s="17" t="e">
        <f>IF(W3300="Transit","Transit",IF(W3300="hiver",VLOOKUP(E3300,'EFFECTIFS Hiver'!$A:$I,9,FALSE),IF(W3300="été",VLOOKUP(E3300,'EFFECTIFS Eté'!$A:$I,9,FALSE),"Erreur saison")))</f>
        <v>#N/A</v>
      </c>
      <c r="W3300" s="18" t="e">
        <f>VLOOKUP(D3300,Listes!B:C,2,FALSE)</f>
        <v>#N/A</v>
      </c>
    </row>
    <row r="3301" spans="1:23" ht="15.75" customHeight="1">
      <c r="A3301" s="11"/>
      <c r="B3301" s="11"/>
      <c r="C3301" s="11"/>
      <c r="D3301" s="11"/>
      <c r="E3301" s="11"/>
      <c r="F3301" s="11"/>
      <c r="G3301" s="11" t="e">
        <f>VLOOKUP(E3301,TAXONS!B:C,2,FALSE)</f>
        <v>#N/A</v>
      </c>
      <c r="H3301" s="13">
        <f t="shared" si="258"/>
        <v>0</v>
      </c>
      <c r="I3301" s="12" t="e">
        <f t="shared" si="259"/>
        <v>#N/A</v>
      </c>
      <c r="J3301" s="14" t="e">
        <f t="shared" si="260"/>
        <v>#N/A</v>
      </c>
      <c r="K3301" s="15" t="e">
        <f>VLOOKUP(B3301,REGIONS!A:D,4,FALSE)</f>
        <v>#N/A</v>
      </c>
      <c r="L3301" s="19" t="e">
        <f>VLOOKUP(G3301,Sensibilité!$A:$L,12,FALSE)</f>
        <v>#N/A</v>
      </c>
      <c r="M3301" s="19" t="e">
        <f t="shared" si="261"/>
        <v>#N/A</v>
      </c>
      <c r="N3301" s="19" t="e">
        <f t="shared" si="262"/>
        <v>#N/A</v>
      </c>
      <c r="O3301" s="15" t="str">
        <f>IF(D3301=Listes!$B$6,"SWARMING",IF(OR(D3301=Listes!$B$1,D3301=Listes!$B$2,D3301=Listes!$B$5),2,IF(OR(D3301=Listes!$B$3,D3301=Listes!$B$4),1,"erreur colonne D")))</f>
        <v>SWARMING</v>
      </c>
      <c r="P3301" s="15" t="e">
        <f>IF(OR(W3301="Hiver",W3301="Transit"),VLOOKUP(E3301,IC!A:E,4,FALSE),IF(W3301="été",VLOOKUP(E3301,IC!A:E,3,FALSE),"erreur"))</f>
        <v>#N/A</v>
      </c>
      <c r="Q3301" s="15" t="e">
        <f>IF(P3301="NR",0,IF(F3301&lt;5,0,IF(P3301=1,VLOOKUP(F3301,IC!$G$1:$I$8,3,TRUE),
IF(P3301=2,VLOOKUP(F3301,IC!$K$1:$M$8,3,TRUE),
IF(P3301=3,VLOOKUP(F3301,IC!$O$1:$Q$8,3,TRUE),IF(P3301=4,VLOOKUP(F3301,IC!$S$2:$U$9,3,TRUE),
"erreur"))))))</f>
        <v>#N/A</v>
      </c>
      <c r="R3301" s="16" t="e">
        <f>IF(OR(V3301="NA",V3301="Transit",V3301&lt;Listes!$F$1),"non applicable",F3301/V3301)</f>
        <v>#N/A</v>
      </c>
      <c r="S3301" s="16" t="e">
        <f>IF(W3301="Transit","Non applicable",IF(AND(W3301="été",T3301&gt;Listes!F3300),F3301/T3301,IF(AND(W3301="Hiver",Hierarchisation!U3301&gt;Listes!F3300),F3301/U3301,"non applicable")))</f>
        <v>#N/A</v>
      </c>
      <c r="T3301" s="17" t="e">
        <f>IF(K3301="Centre",VLOOKUP(E3301,effectifs_ete,3,FALSE),IF(Hierarchisation!K3301="Grand Nord",VLOOKUP(Hierarchisation!E3301,effectifs_ete,4,FALSE),IF(Hierarchisation!K3301="Nord Est",VLOOKUP(Hierarchisation!E3301,effectifs_ete,5,FALSE),IF(Hierarchisation!K3301="Nord Ouest",VLOOKUP(Hierarchisation!E3301,effectifs_ete,6,FALSE),IF(Hierarchisation!K3301="Sud Est",VLOOKUP(Hierarchisation!E3301,effectifs_ete,7,FALSE),IF(Hierarchisation!K3301="Sud Ouest",VLOOKUP(Hierarchisation!E3301,effectifs_ete,8,FALSE),"Erreur Région"))))))</f>
        <v>#N/A</v>
      </c>
      <c r="U3301" s="17" t="e">
        <f>IF(K3301="Centre",VLOOKUP(E3301,effectifs_hiver,3,FALSE),IF(Hierarchisation!K3301="Grand Nord",VLOOKUP(Hierarchisation!E3301,effectifs_hiver,4,FALSE),IF(Hierarchisation!K3301="Nord Est",VLOOKUP(Hierarchisation!E3301,effectifs_hiver,5,FALSE),IF(Hierarchisation!K3301="Nord Ouest",VLOOKUP(Hierarchisation!E3301,effectifs_hiver,6,FALSE),IF(Hierarchisation!K3301="Sud Est",VLOOKUP(Hierarchisation!E3301,effectifs_hiver,7,FALSE),IF(Hierarchisation!K3301="Sud Ouest",VLOOKUP(Hierarchisation!E3301,effectifs_hiver,8,FALSE),"Erreur Région"))))))</f>
        <v>#N/A</v>
      </c>
      <c r="V3301" s="17" t="e">
        <f>IF(W3301="Transit","Transit",IF(W3301="hiver",VLOOKUP(E3301,'EFFECTIFS Hiver'!$A:$I,9,FALSE),IF(W3301="été",VLOOKUP(E3301,'EFFECTIFS Eté'!$A:$I,9,FALSE),"Erreur saison")))</f>
        <v>#N/A</v>
      </c>
      <c r="W3301" s="18" t="e">
        <f>VLOOKUP(D3301,Listes!B:C,2,FALSE)</f>
        <v>#N/A</v>
      </c>
    </row>
    <row r="3302" spans="1:23" ht="15.75" customHeight="1">
      <c r="A3302" s="11"/>
      <c r="B3302" s="11"/>
      <c r="C3302" s="11"/>
      <c r="D3302" s="11"/>
      <c r="E3302" s="11"/>
      <c r="F3302" s="11"/>
      <c r="G3302" s="11" t="e">
        <f>VLOOKUP(E3302,TAXONS!B:C,2,FALSE)</f>
        <v>#N/A</v>
      </c>
      <c r="H3302" s="13">
        <f t="shared" si="258"/>
        <v>0</v>
      </c>
      <c r="I3302" s="12" t="e">
        <f t="shared" si="259"/>
        <v>#N/A</v>
      </c>
      <c r="J3302" s="14" t="e">
        <f t="shared" si="260"/>
        <v>#N/A</v>
      </c>
      <c r="K3302" s="15" t="e">
        <f>VLOOKUP(B3302,REGIONS!A:D,4,FALSE)</f>
        <v>#N/A</v>
      </c>
      <c r="L3302" s="19" t="e">
        <f>VLOOKUP(G3302,Sensibilité!$A:$L,12,FALSE)</f>
        <v>#N/A</v>
      </c>
      <c r="M3302" s="19" t="e">
        <f t="shared" si="261"/>
        <v>#N/A</v>
      </c>
      <c r="N3302" s="19" t="e">
        <f t="shared" si="262"/>
        <v>#N/A</v>
      </c>
      <c r="O3302" s="15" t="str">
        <f>IF(D3302=Listes!$B$6,"SWARMING",IF(OR(D3302=Listes!$B$1,D3302=Listes!$B$2,D3302=Listes!$B$5),2,IF(OR(D3302=Listes!$B$3,D3302=Listes!$B$4),1,"erreur colonne D")))</f>
        <v>SWARMING</v>
      </c>
      <c r="P3302" s="15" t="e">
        <f>IF(OR(W3302="Hiver",W3302="Transit"),VLOOKUP(E3302,IC!A:E,4,FALSE),IF(W3302="été",VLOOKUP(E3302,IC!A:E,3,FALSE),"erreur"))</f>
        <v>#N/A</v>
      </c>
      <c r="Q3302" s="15" t="e">
        <f>IF(P3302="NR",0,IF(F3302&lt;5,0,IF(P3302=1,VLOOKUP(F3302,IC!$G$1:$I$8,3,TRUE),
IF(P3302=2,VLOOKUP(F3302,IC!$K$1:$M$8,3,TRUE),
IF(P3302=3,VLOOKUP(F3302,IC!$O$1:$Q$8,3,TRUE),IF(P3302=4,VLOOKUP(F3302,IC!$S$2:$U$9,3,TRUE),
"erreur"))))))</f>
        <v>#N/A</v>
      </c>
      <c r="R3302" s="16" t="e">
        <f>IF(OR(V3302="NA",V3302="Transit",V3302&lt;Listes!$F$1),"non applicable",F3302/V3302)</f>
        <v>#N/A</v>
      </c>
      <c r="S3302" s="16" t="e">
        <f>IF(W3302="Transit","Non applicable",IF(AND(W3302="été",T3302&gt;Listes!F3301),F3302/T3302,IF(AND(W3302="Hiver",Hierarchisation!U3302&gt;Listes!F3301),F3302/U3302,"non applicable")))</f>
        <v>#N/A</v>
      </c>
      <c r="T3302" s="17" t="e">
        <f>IF(K3302="Centre",VLOOKUP(E3302,effectifs_ete,3,FALSE),IF(Hierarchisation!K3302="Grand Nord",VLOOKUP(Hierarchisation!E3302,effectifs_ete,4,FALSE),IF(Hierarchisation!K3302="Nord Est",VLOOKUP(Hierarchisation!E3302,effectifs_ete,5,FALSE),IF(Hierarchisation!K3302="Nord Ouest",VLOOKUP(Hierarchisation!E3302,effectifs_ete,6,FALSE),IF(Hierarchisation!K3302="Sud Est",VLOOKUP(Hierarchisation!E3302,effectifs_ete,7,FALSE),IF(Hierarchisation!K3302="Sud Ouest",VLOOKUP(Hierarchisation!E3302,effectifs_ete,8,FALSE),"Erreur Région"))))))</f>
        <v>#N/A</v>
      </c>
      <c r="U3302" s="17" t="e">
        <f>IF(K3302="Centre",VLOOKUP(E3302,effectifs_hiver,3,FALSE),IF(Hierarchisation!K3302="Grand Nord",VLOOKUP(Hierarchisation!E3302,effectifs_hiver,4,FALSE),IF(Hierarchisation!K3302="Nord Est",VLOOKUP(Hierarchisation!E3302,effectifs_hiver,5,FALSE),IF(Hierarchisation!K3302="Nord Ouest",VLOOKUP(Hierarchisation!E3302,effectifs_hiver,6,FALSE),IF(Hierarchisation!K3302="Sud Est",VLOOKUP(Hierarchisation!E3302,effectifs_hiver,7,FALSE),IF(Hierarchisation!K3302="Sud Ouest",VLOOKUP(Hierarchisation!E3302,effectifs_hiver,8,FALSE),"Erreur Région"))))))</f>
        <v>#N/A</v>
      </c>
      <c r="V3302" s="17" t="e">
        <f>IF(W3302="Transit","Transit",IF(W3302="hiver",VLOOKUP(E3302,'EFFECTIFS Hiver'!$A:$I,9,FALSE),IF(W3302="été",VLOOKUP(E3302,'EFFECTIFS Eté'!$A:$I,9,FALSE),"Erreur saison")))</f>
        <v>#N/A</v>
      </c>
      <c r="W3302" s="18" t="e">
        <f>VLOOKUP(D3302,Listes!B:C,2,FALSE)</f>
        <v>#N/A</v>
      </c>
    </row>
    <row r="3303" spans="1:23" ht="15.75" customHeight="1">
      <c r="A3303" s="11"/>
      <c r="B3303" s="11"/>
      <c r="C3303" s="11"/>
      <c r="D3303" s="11"/>
      <c r="E3303" s="11"/>
      <c r="F3303" s="11"/>
      <c r="G3303" s="11" t="e">
        <f>VLOOKUP(E3303,TAXONS!B:C,2,FALSE)</f>
        <v>#N/A</v>
      </c>
      <c r="H3303" s="13">
        <f t="shared" si="258"/>
        <v>0</v>
      </c>
      <c r="I3303" s="12" t="e">
        <f t="shared" si="259"/>
        <v>#N/A</v>
      </c>
      <c r="J3303" s="14" t="e">
        <f t="shared" si="260"/>
        <v>#N/A</v>
      </c>
      <c r="K3303" s="15" t="e">
        <f>VLOOKUP(B3303,REGIONS!A:D,4,FALSE)</f>
        <v>#N/A</v>
      </c>
      <c r="L3303" s="19" t="e">
        <f>VLOOKUP(G3303,Sensibilité!$A:$L,12,FALSE)</f>
        <v>#N/A</v>
      </c>
      <c r="M3303" s="19" t="e">
        <f t="shared" si="261"/>
        <v>#N/A</v>
      </c>
      <c r="N3303" s="19" t="e">
        <f t="shared" si="262"/>
        <v>#N/A</v>
      </c>
      <c r="O3303" s="15" t="str">
        <f>IF(D3303=Listes!$B$6,"SWARMING",IF(OR(D3303=Listes!$B$1,D3303=Listes!$B$2,D3303=Listes!$B$5),2,IF(OR(D3303=Listes!$B$3,D3303=Listes!$B$4),1,"erreur colonne D")))</f>
        <v>SWARMING</v>
      </c>
      <c r="P3303" s="15" t="e">
        <f>IF(OR(W3303="Hiver",W3303="Transit"),VLOOKUP(E3303,IC!A:E,4,FALSE),IF(W3303="été",VLOOKUP(E3303,IC!A:E,3,FALSE),"erreur"))</f>
        <v>#N/A</v>
      </c>
      <c r="Q3303" s="15" t="e">
        <f>IF(P3303="NR",0,IF(F3303&lt;5,0,IF(P3303=1,VLOOKUP(F3303,IC!$G$1:$I$8,3,TRUE),
IF(P3303=2,VLOOKUP(F3303,IC!$K$1:$M$8,3,TRUE),
IF(P3303=3,VLOOKUP(F3303,IC!$O$1:$Q$8,3,TRUE),IF(P3303=4,VLOOKUP(F3303,IC!$S$2:$U$9,3,TRUE),
"erreur"))))))</f>
        <v>#N/A</v>
      </c>
      <c r="R3303" s="16" t="e">
        <f>IF(OR(V3303="NA",V3303="Transit",V3303&lt;Listes!$F$1),"non applicable",F3303/V3303)</f>
        <v>#N/A</v>
      </c>
      <c r="S3303" s="16" t="e">
        <f>IF(W3303="Transit","Non applicable",IF(AND(W3303="été",T3303&gt;Listes!F3302),F3303/T3303,IF(AND(W3303="Hiver",Hierarchisation!U3303&gt;Listes!F3302),F3303/U3303,"non applicable")))</f>
        <v>#N/A</v>
      </c>
      <c r="T3303" s="17" t="e">
        <f>IF(K3303="Centre",VLOOKUP(E3303,effectifs_ete,3,FALSE),IF(Hierarchisation!K3303="Grand Nord",VLOOKUP(Hierarchisation!E3303,effectifs_ete,4,FALSE),IF(Hierarchisation!K3303="Nord Est",VLOOKUP(Hierarchisation!E3303,effectifs_ete,5,FALSE),IF(Hierarchisation!K3303="Nord Ouest",VLOOKUP(Hierarchisation!E3303,effectifs_ete,6,FALSE),IF(Hierarchisation!K3303="Sud Est",VLOOKUP(Hierarchisation!E3303,effectifs_ete,7,FALSE),IF(Hierarchisation!K3303="Sud Ouest",VLOOKUP(Hierarchisation!E3303,effectifs_ete,8,FALSE),"Erreur Région"))))))</f>
        <v>#N/A</v>
      </c>
      <c r="U3303" s="17" t="e">
        <f>IF(K3303="Centre",VLOOKUP(E3303,effectifs_hiver,3,FALSE),IF(Hierarchisation!K3303="Grand Nord",VLOOKUP(Hierarchisation!E3303,effectifs_hiver,4,FALSE),IF(Hierarchisation!K3303="Nord Est",VLOOKUP(Hierarchisation!E3303,effectifs_hiver,5,FALSE),IF(Hierarchisation!K3303="Nord Ouest",VLOOKUP(Hierarchisation!E3303,effectifs_hiver,6,FALSE),IF(Hierarchisation!K3303="Sud Est",VLOOKUP(Hierarchisation!E3303,effectifs_hiver,7,FALSE),IF(Hierarchisation!K3303="Sud Ouest",VLOOKUP(Hierarchisation!E3303,effectifs_hiver,8,FALSE),"Erreur Région"))))))</f>
        <v>#N/A</v>
      </c>
      <c r="V3303" s="17" t="e">
        <f>IF(W3303="Transit","Transit",IF(W3303="hiver",VLOOKUP(E3303,'EFFECTIFS Hiver'!$A:$I,9,FALSE),IF(W3303="été",VLOOKUP(E3303,'EFFECTIFS Eté'!$A:$I,9,FALSE),"Erreur saison")))</f>
        <v>#N/A</v>
      </c>
      <c r="W3303" s="18" t="e">
        <f>VLOOKUP(D3303,Listes!B:C,2,FALSE)</f>
        <v>#N/A</v>
      </c>
    </row>
    <row r="3304" spans="1:23" ht="15.75" customHeight="1">
      <c r="A3304" s="11"/>
      <c r="B3304" s="11"/>
      <c r="C3304" s="11"/>
      <c r="D3304" s="11"/>
      <c r="E3304" s="11"/>
      <c r="F3304" s="11"/>
      <c r="G3304" s="11" t="e">
        <f>VLOOKUP(E3304,TAXONS!B:C,2,FALSE)</f>
        <v>#N/A</v>
      </c>
      <c r="H3304" s="13">
        <f t="shared" si="258"/>
        <v>0</v>
      </c>
      <c r="I3304" s="12" t="e">
        <f t="shared" si="259"/>
        <v>#N/A</v>
      </c>
      <c r="J3304" s="14" t="e">
        <f t="shared" si="260"/>
        <v>#N/A</v>
      </c>
      <c r="K3304" s="15" t="e">
        <f>VLOOKUP(B3304,REGIONS!A:D,4,FALSE)</f>
        <v>#N/A</v>
      </c>
      <c r="L3304" s="19" t="e">
        <f>VLOOKUP(G3304,Sensibilité!$A:$L,12,FALSE)</f>
        <v>#N/A</v>
      </c>
      <c r="M3304" s="19" t="e">
        <f t="shared" si="261"/>
        <v>#N/A</v>
      </c>
      <c r="N3304" s="19" t="e">
        <f t="shared" si="262"/>
        <v>#N/A</v>
      </c>
      <c r="O3304" s="15" t="str">
        <f>IF(D3304=Listes!$B$6,"SWARMING",IF(OR(D3304=Listes!$B$1,D3304=Listes!$B$2,D3304=Listes!$B$5),2,IF(OR(D3304=Listes!$B$3,D3304=Listes!$B$4),1,"erreur colonne D")))</f>
        <v>SWARMING</v>
      </c>
      <c r="P3304" s="15" t="e">
        <f>IF(OR(W3304="Hiver",W3304="Transit"),VLOOKUP(E3304,IC!A:E,4,FALSE),IF(W3304="été",VLOOKUP(E3304,IC!A:E,3,FALSE),"erreur"))</f>
        <v>#N/A</v>
      </c>
      <c r="Q3304" s="15" t="e">
        <f>IF(P3304="NR",0,IF(F3304&lt;5,0,IF(P3304=1,VLOOKUP(F3304,IC!$G$1:$I$8,3,TRUE),
IF(P3304=2,VLOOKUP(F3304,IC!$K$1:$M$8,3,TRUE),
IF(P3304=3,VLOOKUP(F3304,IC!$O$1:$Q$8,3,TRUE),IF(P3304=4,VLOOKUP(F3304,IC!$S$2:$U$9,3,TRUE),
"erreur"))))))</f>
        <v>#N/A</v>
      </c>
      <c r="R3304" s="16" t="e">
        <f>IF(OR(V3304="NA",V3304="Transit",V3304&lt;Listes!$F$1),"non applicable",F3304/V3304)</f>
        <v>#N/A</v>
      </c>
      <c r="S3304" s="16" t="e">
        <f>IF(W3304="Transit","Non applicable",IF(AND(W3304="été",T3304&gt;Listes!F3303),F3304/T3304,IF(AND(W3304="Hiver",Hierarchisation!U3304&gt;Listes!F3303),F3304/U3304,"non applicable")))</f>
        <v>#N/A</v>
      </c>
      <c r="T3304" s="17" t="e">
        <f>IF(K3304="Centre",VLOOKUP(E3304,effectifs_ete,3,FALSE),IF(Hierarchisation!K3304="Grand Nord",VLOOKUP(Hierarchisation!E3304,effectifs_ete,4,FALSE),IF(Hierarchisation!K3304="Nord Est",VLOOKUP(Hierarchisation!E3304,effectifs_ete,5,FALSE),IF(Hierarchisation!K3304="Nord Ouest",VLOOKUP(Hierarchisation!E3304,effectifs_ete,6,FALSE),IF(Hierarchisation!K3304="Sud Est",VLOOKUP(Hierarchisation!E3304,effectifs_ete,7,FALSE),IF(Hierarchisation!K3304="Sud Ouest",VLOOKUP(Hierarchisation!E3304,effectifs_ete,8,FALSE),"Erreur Région"))))))</f>
        <v>#N/A</v>
      </c>
      <c r="U3304" s="17" t="e">
        <f>IF(K3304="Centre",VLOOKUP(E3304,effectifs_hiver,3,FALSE),IF(Hierarchisation!K3304="Grand Nord",VLOOKUP(Hierarchisation!E3304,effectifs_hiver,4,FALSE),IF(Hierarchisation!K3304="Nord Est",VLOOKUP(Hierarchisation!E3304,effectifs_hiver,5,FALSE),IF(Hierarchisation!K3304="Nord Ouest",VLOOKUP(Hierarchisation!E3304,effectifs_hiver,6,FALSE),IF(Hierarchisation!K3304="Sud Est",VLOOKUP(Hierarchisation!E3304,effectifs_hiver,7,FALSE),IF(Hierarchisation!K3304="Sud Ouest",VLOOKUP(Hierarchisation!E3304,effectifs_hiver,8,FALSE),"Erreur Région"))))))</f>
        <v>#N/A</v>
      </c>
      <c r="V3304" s="17" t="e">
        <f>IF(W3304="Transit","Transit",IF(W3304="hiver",VLOOKUP(E3304,'EFFECTIFS Hiver'!$A:$I,9,FALSE),IF(W3304="été",VLOOKUP(E3304,'EFFECTIFS Eté'!$A:$I,9,FALSE),"Erreur saison")))</f>
        <v>#N/A</v>
      </c>
      <c r="W3304" s="18" t="e">
        <f>VLOOKUP(D3304,Listes!B:C,2,FALSE)</f>
        <v>#N/A</v>
      </c>
    </row>
    <row r="3305" spans="1:23" ht="15.75" customHeight="1">
      <c r="A3305" s="11"/>
      <c r="B3305" s="11"/>
      <c r="C3305" s="11"/>
      <c r="D3305" s="11"/>
      <c r="E3305" s="11"/>
      <c r="F3305" s="11"/>
      <c r="G3305" s="11" t="e">
        <f>VLOOKUP(E3305,TAXONS!B:C,2,FALSE)</f>
        <v>#N/A</v>
      </c>
      <c r="H3305" s="13">
        <f t="shared" si="258"/>
        <v>0</v>
      </c>
      <c r="I3305" s="12" t="e">
        <f t="shared" si="259"/>
        <v>#N/A</v>
      </c>
      <c r="J3305" s="14" t="e">
        <f t="shared" si="260"/>
        <v>#N/A</v>
      </c>
      <c r="K3305" s="15" t="e">
        <f>VLOOKUP(B3305,REGIONS!A:D,4,FALSE)</f>
        <v>#N/A</v>
      </c>
      <c r="L3305" s="19" t="e">
        <f>VLOOKUP(G3305,Sensibilité!$A:$L,12,FALSE)</f>
        <v>#N/A</v>
      </c>
      <c r="M3305" s="19" t="e">
        <f t="shared" si="261"/>
        <v>#N/A</v>
      </c>
      <c r="N3305" s="19" t="e">
        <f t="shared" si="262"/>
        <v>#N/A</v>
      </c>
      <c r="O3305" s="15" t="str">
        <f>IF(D3305=Listes!$B$6,"SWARMING",IF(OR(D3305=Listes!$B$1,D3305=Listes!$B$2,D3305=Listes!$B$5),2,IF(OR(D3305=Listes!$B$3,D3305=Listes!$B$4),1,"erreur colonne D")))</f>
        <v>SWARMING</v>
      </c>
      <c r="P3305" s="15" t="e">
        <f>IF(OR(W3305="Hiver",W3305="Transit"),VLOOKUP(E3305,IC!A:E,4,FALSE),IF(W3305="été",VLOOKUP(E3305,IC!A:E,3,FALSE),"erreur"))</f>
        <v>#N/A</v>
      </c>
      <c r="Q3305" s="15" t="e">
        <f>IF(P3305="NR",0,IF(F3305&lt;5,0,IF(P3305=1,VLOOKUP(F3305,IC!$G$1:$I$8,3,TRUE),
IF(P3305=2,VLOOKUP(F3305,IC!$K$1:$M$8,3,TRUE),
IF(P3305=3,VLOOKUP(F3305,IC!$O$1:$Q$8,3,TRUE),IF(P3305=4,VLOOKUP(F3305,IC!$S$2:$U$9,3,TRUE),
"erreur"))))))</f>
        <v>#N/A</v>
      </c>
      <c r="R3305" s="16" t="e">
        <f>IF(OR(V3305="NA",V3305="Transit",V3305&lt;Listes!$F$1),"non applicable",F3305/V3305)</f>
        <v>#N/A</v>
      </c>
      <c r="S3305" s="16" t="e">
        <f>IF(W3305="Transit","Non applicable",IF(AND(W3305="été",T3305&gt;Listes!F3304),F3305/T3305,IF(AND(W3305="Hiver",Hierarchisation!U3305&gt;Listes!F3304),F3305/U3305,"non applicable")))</f>
        <v>#N/A</v>
      </c>
      <c r="T3305" s="17" t="e">
        <f>IF(K3305="Centre",VLOOKUP(E3305,effectifs_ete,3,FALSE),IF(Hierarchisation!K3305="Grand Nord",VLOOKUP(Hierarchisation!E3305,effectifs_ete,4,FALSE),IF(Hierarchisation!K3305="Nord Est",VLOOKUP(Hierarchisation!E3305,effectifs_ete,5,FALSE),IF(Hierarchisation!K3305="Nord Ouest",VLOOKUP(Hierarchisation!E3305,effectifs_ete,6,FALSE),IF(Hierarchisation!K3305="Sud Est",VLOOKUP(Hierarchisation!E3305,effectifs_ete,7,FALSE),IF(Hierarchisation!K3305="Sud Ouest",VLOOKUP(Hierarchisation!E3305,effectifs_ete,8,FALSE),"Erreur Région"))))))</f>
        <v>#N/A</v>
      </c>
      <c r="U3305" s="17" t="e">
        <f>IF(K3305="Centre",VLOOKUP(E3305,effectifs_hiver,3,FALSE),IF(Hierarchisation!K3305="Grand Nord",VLOOKUP(Hierarchisation!E3305,effectifs_hiver,4,FALSE),IF(Hierarchisation!K3305="Nord Est",VLOOKUP(Hierarchisation!E3305,effectifs_hiver,5,FALSE),IF(Hierarchisation!K3305="Nord Ouest",VLOOKUP(Hierarchisation!E3305,effectifs_hiver,6,FALSE),IF(Hierarchisation!K3305="Sud Est",VLOOKUP(Hierarchisation!E3305,effectifs_hiver,7,FALSE),IF(Hierarchisation!K3305="Sud Ouest",VLOOKUP(Hierarchisation!E3305,effectifs_hiver,8,FALSE),"Erreur Région"))))))</f>
        <v>#N/A</v>
      </c>
      <c r="V3305" s="17" t="e">
        <f>IF(W3305="Transit","Transit",IF(W3305="hiver",VLOOKUP(E3305,'EFFECTIFS Hiver'!$A:$I,9,FALSE),IF(W3305="été",VLOOKUP(E3305,'EFFECTIFS Eté'!$A:$I,9,FALSE),"Erreur saison")))</f>
        <v>#N/A</v>
      </c>
      <c r="W3305" s="18" t="e">
        <f>VLOOKUP(D3305,Listes!B:C,2,FALSE)</f>
        <v>#N/A</v>
      </c>
    </row>
    <row r="3306" spans="1:23" ht="15.75" customHeight="1">
      <c r="A3306" s="11"/>
      <c r="B3306" s="11"/>
      <c r="C3306" s="11"/>
      <c r="D3306" s="11"/>
      <c r="E3306" s="11"/>
      <c r="F3306" s="11"/>
      <c r="G3306" s="11" t="e">
        <f>VLOOKUP(E3306,TAXONS!B:C,2,FALSE)</f>
        <v>#N/A</v>
      </c>
      <c r="H3306" s="13">
        <f t="shared" si="258"/>
        <v>0</v>
      </c>
      <c r="I3306" s="12" t="e">
        <f t="shared" si="259"/>
        <v>#N/A</v>
      </c>
      <c r="J3306" s="14" t="e">
        <f t="shared" si="260"/>
        <v>#N/A</v>
      </c>
      <c r="K3306" s="15" t="e">
        <f>VLOOKUP(B3306,REGIONS!A:D,4,FALSE)</f>
        <v>#N/A</v>
      </c>
      <c r="L3306" s="19" t="e">
        <f>VLOOKUP(G3306,Sensibilité!$A:$L,12,FALSE)</f>
        <v>#N/A</v>
      </c>
      <c r="M3306" s="19" t="e">
        <f t="shared" si="261"/>
        <v>#N/A</v>
      </c>
      <c r="N3306" s="19" t="e">
        <f t="shared" si="262"/>
        <v>#N/A</v>
      </c>
      <c r="O3306" s="15" t="str">
        <f>IF(D3306=Listes!$B$6,"SWARMING",IF(OR(D3306=Listes!$B$1,D3306=Listes!$B$2,D3306=Listes!$B$5),2,IF(OR(D3306=Listes!$B$3,D3306=Listes!$B$4),1,"erreur colonne D")))</f>
        <v>SWARMING</v>
      </c>
      <c r="P3306" s="15" t="e">
        <f>IF(OR(W3306="Hiver",W3306="Transit"),VLOOKUP(E3306,IC!A:E,4,FALSE),IF(W3306="été",VLOOKUP(E3306,IC!A:E,3,FALSE),"erreur"))</f>
        <v>#N/A</v>
      </c>
      <c r="Q3306" s="15" t="e">
        <f>IF(P3306="NR",0,IF(F3306&lt;5,0,IF(P3306=1,VLOOKUP(F3306,IC!$G$1:$I$8,3,TRUE),
IF(P3306=2,VLOOKUP(F3306,IC!$K$1:$M$8,3,TRUE),
IF(P3306=3,VLOOKUP(F3306,IC!$O$1:$Q$8,3,TRUE),IF(P3306=4,VLOOKUP(F3306,IC!$S$2:$U$9,3,TRUE),
"erreur"))))))</f>
        <v>#N/A</v>
      </c>
      <c r="R3306" s="16" t="e">
        <f>IF(OR(V3306="NA",V3306="Transit",V3306&lt;Listes!$F$1),"non applicable",F3306/V3306)</f>
        <v>#N/A</v>
      </c>
      <c r="S3306" s="16" t="e">
        <f>IF(W3306="Transit","Non applicable",IF(AND(W3306="été",T3306&gt;Listes!F3305),F3306/T3306,IF(AND(W3306="Hiver",Hierarchisation!U3306&gt;Listes!F3305),F3306/U3306,"non applicable")))</f>
        <v>#N/A</v>
      </c>
      <c r="T3306" s="17" t="e">
        <f>IF(K3306="Centre",VLOOKUP(E3306,effectifs_ete,3,FALSE),IF(Hierarchisation!K3306="Grand Nord",VLOOKUP(Hierarchisation!E3306,effectifs_ete,4,FALSE),IF(Hierarchisation!K3306="Nord Est",VLOOKUP(Hierarchisation!E3306,effectifs_ete,5,FALSE),IF(Hierarchisation!K3306="Nord Ouest",VLOOKUP(Hierarchisation!E3306,effectifs_ete,6,FALSE),IF(Hierarchisation!K3306="Sud Est",VLOOKUP(Hierarchisation!E3306,effectifs_ete,7,FALSE),IF(Hierarchisation!K3306="Sud Ouest",VLOOKUP(Hierarchisation!E3306,effectifs_ete,8,FALSE),"Erreur Région"))))))</f>
        <v>#N/A</v>
      </c>
      <c r="U3306" s="17" t="e">
        <f>IF(K3306="Centre",VLOOKUP(E3306,effectifs_hiver,3,FALSE),IF(Hierarchisation!K3306="Grand Nord",VLOOKUP(Hierarchisation!E3306,effectifs_hiver,4,FALSE),IF(Hierarchisation!K3306="Nord Est",VLOOKUP(Hierarchisation!E3306,effectifs_hiver,5,FALSE),IF(Hierarchisation!K3306="Nord Ouest",VLOOKUP(Hierarchisation!E3306,effectifs_hiver,6,FALSE),IF(Hierarchisation!K3306="Sud Est",VLOOKUP(Hierarchisation!E3306,effectifs_hiver,7,FALSE),IF(Hierarchisation!K3306="Sud Ouest",VLOOKUP(Hierarchisation!E3306,effectifs_hiver,8,FALSE),"Erreur Région"))))))</f>
        <v>#N/A</v>
      </c>
      <c r="V3306" s="17" t="e">
        <f>IF(W3306="Transit","Transit",IF(W3306="hiver",VLOOKUP(E3306,'EFFECTIFS Hiver'!$A:$I,9,FALSE),IF(W3306="été",VLOOKUP(E3306,'EFFECTIFS Eté'!$A:$I,9,FALSE),"Erreur saison")))</f>
        <v>#N/A</v>
      </c>
      <c r="W3306" s="18" t="e">
        <f>VLOOKUP(D3306,Listes!B:C,2,FALSE)</f>
        <v>#N/A</v>
      </c>
    </row>
    <row r="3307" spans="1:23" ht="15.75" customHeight="1">
      <c r="A3307" s="11"/>
      <c r="B3307" s="11"/>
      <c r="C3307" s="11"/>
      <c r="D3307" s="11"/>
      <c r="E3307" s="11"/>
      <c r="F3307" s="11"/>
      <c r="G3307" s="11" t="e">
        <f>VLOOKUP(E3307,TAXONS!B:C,2,FALSE)</f>
        <v>#N/A</v>
      </c>
      <c r="H3307" s="13">
        <f t="shared" si="258"/>
        <v>0</v>
      </c>
      <c r="I3307" s="12" t="e">
        <f t="shared" si="259"/>
        <v>#N/A</v>
      </c>
      <c r="J3307" s="14" t="e">
        <f t="shared" si="260"/>
        <v>#N/A</v>
      </c>
      <c r="K3307" s="15" t="e">
        <f>VLOOKUP(B3307,REGIONS!A:D,4,FALSE)</f>
        <v>#N/A</v>
      </c>
      <c r="L3307" s="19" t="e">
        <f>VLOOKUP(G3307,Sensibilité!$A:$L,12,FALSE)</f>
        <v>#N/A</v>
      </c>
      <c r="M3307" s="19" t="e">
        <f t="shared" si="261"/>
        <v>#N/A</v>
      </c>
      <c r="N3307" s="19" t="e">
        <f t="shared" si="262"/>
        <v>#N/A</v>
      </c>
      <c r="O3307" s="15" t="str">
        <f>IF(D3307=Listes!$B$6,"SWARMING",IF(OR(D3307=Listes!$B$1,D3307=Listes!$B$2,D3307=Listes!$B$5),2,IF(OR(D3307=Listes!$B$3,D3307=Listes!$B$4),1,"erreur colonne D")))</f>
        <v>SWARMING</v>
      </c>
      <c r="P3307" s="15" t="e">
        <f>IF(OR(W3307="Hiver",W3307="Transit"),VLOOKUP(E3307,IC!A:E,4,FALSE),IF(W3307="été",VLOOKUP(E3307,IC!A:E,3,FALSE),"erreur"))</f>
        <v>#N/A</v>
      </c>
      <c r="Q3307" s="15" t="e">
        <f>IF(P3307="NR",0,IF(F3307&lt;5,0,IF(P3307=1,VLOOKUP(F3307,IC!$G$1:$I$8,3,TRUE),
IF(P3307=2,VLOOKUP(F3307,IC!$K$1:$M$8,3,TRUE),
IF(P3307=3,VLOOKUP(F3307,IC!$O$1:$Q$8,3,TRUE),IF(P3307=4,VLOOKUP(F3307,IC!$S$2:$U$9,3,TRUE),
"erreur"))))))</f>
        <v>#N/A</v>
      </c>
      <c r="R3307" s="16" t="e">
        <f>IF(OR(V3307="NA",V3307="Transit",V3307&lt;Listes!$F$1),"non applicable",F3307/V3307)</f>
        <v>#N/A</v>
      </c>
      <c r="S3307" s="16" t="e">
        <f>IF(W3307="Transit","Non applicable",IF(AND(W3307="été",T3307&gt;Listes!F3306),F3307/T3307,IF(AND(W3307="Hiver",Hierarchisation!U3307&gt;Listes!F3306),F3307/U3307,"non applicable")))</f>
        <v>#N/A</v>
      </c>
      <c r="T3307" s="17" t="e">
        <f>IF(K3307="Centre",VLOOKUP(E3307,effectifs_ete,3,FALSE),IF(Hierarchisation!K3307="Grand Nord",VLOOKUP(Hierarchisation!E3307,effectifs_ete,4,FALSE),IF(Hierarchisation!K3307="Nord Est",VLOOKUP(Hierarchisation!E3307,effectifs_ete,5,FALSE),IF(Hierarchisation!K3307="Nord Ouest",VLOOKUP(Hierarchisation!E3307,effectifs_ete,6,FALSE),IF(Hierarchisation!K3307="Sud Est",VLOOKUP(Hierarchisation!E3307,effectifs_ete,7,FALSE),IF(Hierarchisation!K3307="Sud Ouest",VLOOKUP(Hierarchisation!E3307,effectifs_ete,8,FALSE),"Erreur Région"))))))</f>
        <v>#N/A</v>
      </c>
      <c r="U3307" s="17" t="e">
        <f>IF(K3307="Centre",VLOOKUP(E3307,effectifs_hiver,3,FALSE),IF(Hierarchisation!K3307="Grand Nord",VLOOKUP(Hierarchisation!E3307,effectifs_hiver,4,FALSE),IF(Hierarchisation!K3307="Nord Est",VLOOKUP(Hierarchisation!E3307,effectifs_hiver,5,FALSE),IF(Hierarchisation!K3307="Nord Ouest",VLOOKUP(Hierarchisation!E3307,effectifs_hiver,6,FALSE),IF(Hierarchisation!K3307="Sud Est",VLOOKUP(Hierarchisation!E3307,effectifs_hiver,7,FALSE),IF(Hierarchisation!K3307="Sud Ouest",VLOOKUP(Hierarchisation!E3307,effectifs_hiver,8,FALSE),"Erreur Région"))))))</f>
        <v>#N/A</v>
      </c>
      <c r="V3307" s="17" t="e">
        <f>IF(W3307="Transit","Transit",IF(W3307="hiver",VLOOKUP(E3307,'EFFECTIFS Hiver'!$A:$I,9,FALSE),IF(W3307="été",VLOOKUP(E3307,'EFFECTIFS Eté'!$A:$I,9,FALSE),"Erreur saison")))</f>
        <v>#N/A</v>
      </c>
      <c r="W3307" s="18" t="e">
        <f>VLOOKUP(D3307,Listes!B:C,2,FALSE)</f>
        <v>#N/A</v>
      </c>
    </row>
    <row r="3308" spans="1:23" ht="15.75" customHeight="1">
      <c r="A3308" s="11"/>
      <c r="B3308" s="11"/>
      <c r="C3308" s="11"/>
      <c r="D3308" s="11"/>
      <c r="E3308" s="11"/>
      <c r="F3308" s="11"/>
      <c r="G3308" s="11" t="e">
        <f>VLOOKUP(E3308,TAXONS!B:C,2,FALSE)</f>
        <v>#N/A</v>
      </c>
      <c r="H3308" s="13">
        <f t="shared" si="258"/>
        <v>0</v>
      </c>
      <c r="I3308" s="12" t="e">
        <f t="shared" si="259"/>
        <v>#N/A</v>
      </c>
      <c r="J3308" s="14" t="e">
        <f t="shared" si="260"/>
        <v>#N/A</v>
      </c>
      <c r="K3308" s="15" t="e">
        <f>VLOOKUP(B3308,REGIONS!A:D,4,FALSE)</f>
        <v>#N/A</v>
      </c>
      <c r="L3308" s="19" t="e">
        <f>VLOOKUP(G3308,Sensibilité!$A:$L,12,FALSE)</f>
        <v>#N/A</v>
      </c>
      <c r="M3308" s="19" t="e">
        <f t="shared" si="261"/>
        <v>#N/A</v>
      </c>
      <c r="N3308" s="19" t="e">
        <f t="shared" si="262"/>
        <v>#N/A</v>
      </c>
      <c r="O3308" s="15" t="str">
        <f>IF(D3308=Listes!$B$6,"SWARMING",IF(OR(D3308=Listes!$B$1,D3308=Listes!$B$2,D3308=Listes!$B$5),2,IF(OR(D3308=Listes!$B$3,D3308=Listes!$B$4),1,"erreur colonne D")))</f>
        <v>SWARMING</v>
      </c>
      <c r="P3308" s="15" t="e">
        <f>IF(OR(W3308="Hiver",W3308="Transit"),VLOOKUP(E3308,IC!A:E,4,FALSE),IF(W3308="été",VLOOKUP(E3308,IC!A:E,3,FALSE),"erreur"))</f>
        <v>#N/A</v>
      </c>
      <c r="Q3308" s="15" t="e">
        <f>IF(P3308="NR",0,IF(F3308&lt;5,0,IF(P3308=1,VLOOKUP(F3308,IC!$G$1:$I$8,3,TRUE),
IF(P3308=2,VLOOKUP(F3308,IC!$K$1:$M$8,3,TRUE),
IF(P3308=3,VLOOKUP(F3308,IC!$O$1:$Q$8,3,TRUE),IF(P3308=4,VLOOKUP(F3308,IC!$S$2:$U$9,3,TRUE),
"erreur"))))))</f>
        <v>#N/A</v>
      </c>
      <c r="R3308" s="16" t="e">
        <f>IF(OR(V3308="NA",V3308="Transit",V3308&lt;Listes!$F$1),"non applicable",F3308/V3308)</f>
        <v>#N/A</v>
      </c>
      <c r="S3308" s="16" t="e">
        <f>IF(W3308="Transit","Non applicable",IF(AND(W3308="été",T3308&gt;Listes!F3307),F3308/T3308,IF(AND(W3308="Hiver",Hierarchisation!U3308&gt;Listes!F3307),F3308/U3308,"non applicable")))</f>
        <v>#N/A</v>
      </c>
      <c r="T3308" s="17" t="e">
        <f>IF(K3308="Centre",VLOOKUP(E3308,effectifs_ete,3,FALSE),IF(Hierarchisation!K3308="Grand Nord",VLOOKUP(Hierarchisation!E3308,effectifs_ete,4,FALSE),IF(Hierarchisation!K3308="Nord Est",VLOOKUP(Hierarchisation!E3308,effectifs_ete,5,FALSE),IF(Hierarchisation!K3308="Nord Ouest",VLOOKUP(Hierarchisation!E3308,effectifs_ete,6,FALSE),IF(Hierarchisation!K3308="Sud Est",VLOOKUP(Hierarchisation!E3308,effectifs_ete,7,FALSE),IF(Hierarchisation!K3308="Sud Ouest",VLOOKUP(Hierarchisation!E3308,effectifs_ete,8,FALSE),"Erreur Région"))))))</f>
        <v>#N/A</v>
      </c>
      <c r="U3308" s="17" t="e">
        <f>IF(K3308="Centre",VLOOKUP(E3308,effectifs_hiver,3,FALSE),IF(Hierarchisation!K3308="Grand Nord",VLOOKUP(Hierarchisation!E3308,effectifs_hiver,4,FALSE),IF(Hierarchisation!K3308="Nord Est",VLOOKUP(Hierarchisation!E3308,effectifs_hiver,5,FALSE),IF(Hierarchisation!K3308="Nord Ouest",VLOOKUP(Hierarchisation!E3308,effectifs_hiver,6,FALSE),IF(Hierarchisation!K3308="Sud Est",VLOOKUP(Hierarchisation!E3308,effectifs_hiver,7,FALSE),IF(Hierarchisation!K3308="Sud Ouest",VLOOKUP(Hierarchisation!E3308,effectifs_hiver,8,FALSE),"Erreur Région"))))))</f>
        <v>#N/A</v>
      </c>
      <c r="V3308" s="17" t="e">
        <f>IF(W3308="Transit","Transit",IF(W3308="hiver",VLOOKUP(E3308,'EFFECTIFS Hiver'!$A:$I,9,FALSE),IF(W3308="été",VLOOKUP(E3308,'EFFECTIFS Eté'!$A:$I,9,FALSE),"Erreur saison")))</f>
        <v>#N/A</v>
      </c>
      <c r="W3308" s="18" t="e">
        <f>VLOOKUP(D3308,Listes!B:C,2,FALSE)</f>
        <v>#N/A</v>
      </c>
    </row>
    <row r="3309" spans="1:23" ht="15.75" customHeight="1">
      <c r="A3309" s="11"/>
      <c r="B3309" s="11"/>
      <c r="C3309" s="11"/>
      <c r="D3309" s="11"/>
      <c r="E3309" s="11"/>
      <c r="F3309" s="11"/>
      <c r="G3309" s="11" t="e">
        <f>VLOOKUP(E3309,TAXONS!B:C,2,FALSE)</f>
        <v>#N/A</v>
      </c>
      <c r="H3309" s="13">
        <f t="shared" si="258"/>
        <v>0</v>
      </c>
      <c r="I3309" s="12" t="e">
        <f t="shared" si="259"/>
        <v>#N/A</v>
      </c>
      <c r="J3309" s="14" t="e">
        <f t="shared" si="260"/>
        <v>#N/A</v>
      </c>
      <c r="K3309" s="15" t="e">
        <f>VLOOKUP(B3309,REGIONS!A:D,4,FALSE)</f>
        <v>#N/A</v>
      </c>
      <c r="L3309" s="19" t="e">
        <f>VLOOKUP(G3309,Sensibilité!$A:$L,12,FALSE)</f>
        <v>#N/A</v>
      </c>
      <c r="M3309" s="19" t="e">
        <f t="shared" si="261"/>
        <v>#N/A</v>
      </c>
      <c r="N3309" s="19" t="e">
        <f t="shared" si="262"/>
        <v>#N/A</v>
      </c>
      <c r="O3309" s="15" t="str">
        <f>IF(D3309=Listes!$B$6,"SWARMING",IF(OR(D3309=Listes!$B$1,D3309=Listes!$B$2,D3309=Listes!$B$5),2,IF(OR(D3309=Listes!$B$3,D3309=Listes!$B$4),1,"erreur colonne D")))</f>
        <v>SWARMING</v>
      </c>
      <c r="P3309" s="15" t="e">
        <f>IF(OR(W3309="Hiver",W3309="Transit"),VLOOKUP(E3309,IC!A:E,4,FALSE),IF(W3309="été",VLOOKUP(E3309,IC!A:E,3,FALSE),"erreur"))</f>
        <v>#N/A</v>
      </c>
      <c r="Q3309" s="15" t="e">
        <f>IF(P3309="NR",0,IF(F3309&lt;5,0,IF(P3309=1,VLOOKUP(F3309,IC!$G$1:$I$8,3,TRUE),
IF(P3309=2,VLOOKUP(F3309,IC!$K$1:$M$8,3,TRUE),
IF(P3309=3,VLOOKUP(F3309,IC!$O$1:$Q$8,3,TRUE),IF(P3309=4,VLOOKUP(F3309,IC!$S$2:$U$9,3,TRUE),
"erreur"))))))</f>
        <v>#N/A</v>
      </c>
      <c r="R3309" s="16" t="e">
        <f>IF(OR(V3309="NA",V3309="Transit",V3309&lt;Listes!$F$1),"non applicable",F3309/V3309)</f>
        <v>#N/A</v>
      </c>
      <c r="S3309" s="16" t="e">
        <f>IF(W3309="Transit","Non applicable",IF(AND(W3309="été",T3309&gt;Listes!F3308),F3309/T3309,IF(AND(W3309="Hiver",Hierarchisation!U3309&gt;Listes!F3308),F3309/U3309,"non applicable")))</f>
        <v>#N/A</v>
      </c>
      <c r="T3309" s="17" t="e">
        <f>IF(K3309="Centre",VLOOKUP(E3309,effectifs_ete,3,FALSE),IF(Hierarchisation!K3309="Grand Nord",VLOOKUP(Hierarchisation!E3309,effectifs_ete,4,FALSE),IF(Hierarchisation!K3309="Nord Est",VLOOKUP(Hierarchisation!E3309,effectifs_ete,5,FALSE),IF(Hierarchisation!K3309="Nord Ouest",VLOOKUP(Hierarchisation!E3309,effectifs_ete,6,FALSE),IF(Hierarchisation!K3309="Sud Est",VLOOKUP(Hierarchisation!E3309,effectifs_ete,7,FALSE),IF(Hierarchisation!K3309="Sud Ouest",VLOOKUP(Hierarchisation!E3309,effectifs_ete,8,FALSE),"Erreur Région"))))))</f>
        <v>#N/A</v>
      </c>
      <c r="U3309" s="17" t="e">
        <f>IF(K3309="Centre",VLOOKUP(E3309,effectifs_hiver,3,FALSE),IF(Hierarchisation!K3309="Grand Nord",VLOOKUP(Hierarchisation!E3309,effectifs_hiver,4,FALSE),IF(Hierarchisation!K3309="Nord Est",VLOOKUP(Hierarchisation!E3309,effectifs_hiver,5,FALSE),IF(Hierarchisation!K3309="Nord Ouest",VLOOKUP(Hierarchisation!E3309,effectifs_hiver,6,FALSE),IF(Hierarchisation!K3309="Sud Est",VLOOKUP(Hierarchisation!E3309,effectifs_hiver,7,FALSE),IF(Hierarchisation!K3309="Sud Ouest",VLOOKUP(Hierarchisation!E3309,effectifs_hiver,8,FALSE),"Erreur Région"))))))</f>
        <v>#N/A</v>
      </c>
      <c r="V3309" s="17" t="e">
        <f>IF(W3309="Transit","Transit",IF(W3309="hiver",VLOOKUP(E3309,'EFFECTIFS Hiver'!$A:$I,9,FALSE),IF(W3309="été",VLOOKUP(E3309,'EFFECTIFS Eté'!$A:$I,9,FALSE),"Erreur saison")))</f>
        <v>#N/A</v>
      </c>
      <c r="W3309" s="18" t="e">
        <f>VLOOKUP(D3309,Listes!B:C,2,FALSE)</f>
        <v>#N/A</v>
      </c>
    </row>
    <row r="3310" spans="1:23" ht="15.75" customHeight="1">
      <c r="A3310" s="11"/>
      <c r="B3310" s="11"/>
      <c r="C3310" s="11"/>
      <c r="D3310" s="11"/>
      <c r="E3310" s="11"/>
      <c r="F3310" s="11"/>
      <c r="G3310" s="11" t="e">
        <f>VLOOKUP(E3310,TAXONS!B:C,2,FALSE)</f>
        <v>#N/A</v>
      </c>
      <c r="H3310" s="13">
        <f t="shared" si="258"/>
        <v>0</v>
      </c>
      <c r="I3310" s="12" t="e">
        <f t="shared" si="259"/>
        <v>#N/A</v>
      </c>
      <c r="J3310" s="14" t="e">
        <f t="shared" si="260"/>
        <v>#N/A</v>
      </c>
      <c r="K3310" s="15" t="e">
        <f>VLOOKUP(B3310,REGIONS!A:D,4,FALSE)</f>
        <v>#N/A</v>
      </c>
      <c r="L3310" s="19" t="e">
        <f>VLOOKUP(G3310,Sensibilité!$A:$L,12,FALSE)</f>
        <v>#N/A</v>
      </c>
      <c r="M3310" s="19" t="e">
        <f t="shared" si="261"/>
        <v>#N/A</v>
      </c>
      <c r="N3310" s="19" t="e">
        <f t="shared" si="262"/>
        <v>#N/A</v>
      </c>
      <c r="O3310" s="15" t="str">
        <f>IF(D3310=Listes!$B$6,"SWARMING",IF(OR(D3310=Listes!$B$1,D3310=Listes!$B$2,D3310=Listes!$B$5),2,IF(OR(D3310=Listes!$B$3,D3310=Listes!$B$4),1,"erreur colonne D")))</f>
        <v>SWARMING</v>
      </c>
      <c r="P3310" s="15" t="e">
        <f>IF(OR(W3310="Hiver",W3310="Transit"),VLOOKUP(E3310,IC!A:E,4,FALSE),IF(W3310="été",VLOOKUP(E3310,IC!A:E,3,FALSE),"erreur"))</f>
        <v>#N/A</v>
      </c>
      <c r="Q3310" s="15" t="e">
        <f>IF(P3310="NR",0,IF(F3310&lt;5,0,IF(P3310=1,VLOOKUP(F3310,IC!$G$1:$I$8,3,TRUE),
IF(P3310=2,VLOOKUP(F3310,IC!$K$1:$M$8,3,TRUE),
IF(P3310=3,VLOOKUP(F3310,IC!$O$1:$Q$8,3,TRUE),IF(P3310=4,VLOOKUP(F3310,IC!$S$2:$U$9,3,TRUE),
"erreur"))))))</f>
        <v>#N/A</v>
      </c>
      <c r="R3310" s="16" t="e">
        <f>IF(OR(V3310="NA",V3310="Transit",V3310&lt;Listes!$F$1),"non applicable",F3310/V3310)</f>
        <v>#N/A</v>
      </c>
      <c r="S3310" s="16" t="e">
        <f>IF(W3310="Transit","Non applicable",IF(AND(W3310="été",T3310&gt;Listes!F3309),F3310/T3310,IF(AND(W3310="Hiver",Hierarchisation!U3310&gt;Listes!F3309),F3310/U3310,"non applicable")))</f>
        <v>#N/A</v>
      </c>
      <c r="T3310" s="17" t="e">
        <f>IF(K3310="Centre",VLOOKUP(E3310,effectifs_ete,3,FALSE),IF(Hierarchisation!K3310="Grand Nord",VLOOKUP(Hierarchisation!E3310,effectifs_ete,4,FALSE),IF(Hierarchisation!K3310="Nord Est",VLOOKUP(Hierarchisation!E3310,effectifs_ete,5,FALSE),IF(Hierarchisation!K3310="Nord Ouest",VLOOKUP(Hierarchisation!E3310,effectifs_ete,6,FALSE),IF(Hierarchisation!K3310="Sud Est",VLOOKUP(Hierarchisation!E3310,effectifs_ete,7,FALSE),IF(Hierarchisation!K3310="Sud Ouest",VLOOKUP(Hierarchisation!E3310,effectifs_ete,8,FALSE),"Erreur Région"))))))</f>
        <v>#N/A</v>
      </c>
      <c r="U3310" s="17" t="e">
        <f>IF(K3310="Centre",VLOOKUP(E3310,effectifs_hiver,3,FALSE),IF(Hierarchisation!K3310="Grand Nord",VLOOKUP(Hierarchisation!E3310,effectifs_hiver,4,FALSE),IF(Hierarchisation!K3310="Nord Est",VLOOKUP(Hierarchisation!E3310,effectifs_hiver,5,FALSE),IF(Hierarchisation!K3310="Nord Ouest",VLOOKUP(Hierarchisation!E3310,effectifs_hiver,6,FALSE),IF(Hierarchisation!K3310="Sud Est",VLOOKUP(Hierarchisation!E3310,effectifs_hiver,7,FALSE),IF(Hierarchisation!K3310="Sud Ouest",VLOOKUP(Hierarchisation!E3310,effectifs_hiver,8,FALSE),"Erreur Région"))))))</f>
        <v>#N/A</v>
      </c>
      <c r="V3310" s="17" t="e">
        <f>IF(W3310="Transit","Transit",IF(W3310="hiver",VLOOKUP(E3310,'EFFECTIFS Hiver'!$A:$I,9,FALSE),IF(W3310="été",VLOOKUP(E3310,'EFFECTIFS Eté'!$A:$I,9,FALSE),"Erreur saison")))</f>
        <v>#N/A</v>
      </c>
      <c r="W3310" s="18" t="e">
        <f>VLOOKUP(D3310,Listes!B:C,2,FALSE)</f>
        <v>#N/A</v>
      </c>
    </row>
    <row r="3311" spans="1:23" ht="15.75" customHeight="1">
      <c r="A3311" s="11"/>
      <c r="B3311" s="11"/>
      <c r="C3311" s="11"/>
      <c r="D3311" s="11"/>
      <c r="E3311" s="11"/>
      <c r="F3311" s="11"/>
      <c r="G3311" s="11" t="e">
        <f>VLOOKUP(E3311,TAXONS!B:C,2,FALSE)</f>
        <v>#N/A</v>
      </c>
      <c r="H3311" s="13">
        <f t="shared" si="258"/>
        <v>0</v>
      </c>
      <c r="I3311" s="12" t="e">
        <f t="shared" si="259"/>
        <v>#N/A</v>
      </c>
      <c r="J3311" s="14" t="e">
        <f t="shared" si="260"/>
        <v>#N/A</v>
      </c>
      <c r="K3311" s="15" t="e">
        <f>VLOOKUP(B3311,REGIONS!A:D,4,FALSE)</f>
        <v>#N/A</v>
      </c>
      <c r="L3311" s="19" t="e">
        <f>VLOOKUP(G3311,Sensibilité!$A:$L,12,FALSE)</f>
        <v>#N/A</v>
      </c>
      <c r="M3311" s="19" t="e">
        <f t="shared" si="261"/>
        <v>#N/A</v>
      </c>
      <c r="N3311" s="19" t="e">
        <f t="shared" si="262"/>
        <v>#N/A</v>
      </c>
      <c r="O3311" s="15" t="str">
        <f>IF(D3311=Listes!$B$6,"SWARMING",IF(OR(D3311=Listes!$B$1,D3311=Listes!$B$2,D3311=Listes!$B$5),2,IF(OR(D3311=Listes!$B$3,D3311=Listes!$B$4),1,"erreur colonne D")))</f>
        <v>SWARMING</v>
      </c>
      <c r="P3311" s="15" t="e">
        <f>IF(OR(W3311="Hiver",W3311="Transit"),VLOOKUP(E3311,IC!A:E,4,FALSE),IF(W3311="été",VLOOKUP(E3311,IC!A:E,3,FALSE),"erreur"))</f>
        <v>#N/A</v>
      </c>
      <c r="Q3311" s="15" t="e">
        <f>IF(P3311="NR",0,IF(F3311&lt;5,0,IF(P3311=1,VLOOKUP(F3311,IC!$G$1:$I$8,3,TRUE),
IF(P3311=2,VLOOKUP(F3311,IC!$K$1:$M$8,3,TRUE),
IF(P3311=3,VLOOKUP(F3311,IC!$O$1:$Q$8,3,TRUE),IF(P3311=4,VLOOKUP(F3311,IC!$S$2:$U$9,3,TRUE),
"erreur"))))))</f>
        <v>#N/A</v>
      </c>
      <c r="R3311" s="16" t="e">
        <f>IF(OR(V3311="NA",V3311="Transit",V3311&lt;Listes!$F$1),"non applicable",F3311/V3311)</f>
        <v>#N/A</v>
      </c>
      <c r="S3311" s="16" t="e">
        <f>IF(W3311="Transit","Non applicable",IF(AND(W3311="été",T3311&gt;Listes!F3310),F3311/T3311,IF(AND(W3311="Hiver",Hierarchisation!U3311&gt;Listes!F3310),F3311/U3311,"non applicable")))</f>
        <v>#N/A</v>
      </c>
      <c r="T3311" s="17" t="e">
        <f>IF(K3311="Centre",VLOOKUP(E3311,effectifs_ete,3,FALSE),IF(Hierarchisation!K3311="Grand Nord",VLOOKUP(Hierarchisation!E3311,effectifs_ete,4,FALSE),IF(Hierarchisation!K3311="Nord Est",VLOOKUP(Hierarchisation!E3311,effectifs_ete,5,FALSE),IF(Hierarchisation!K3311="Nord Ouest",VLOOKUP(Hierarchisation!E3311,effectifs_ete,6,FALSE),IF(Hierarchisation!K3311="Sud Est",VLOOKUP(Hierarchisation!E3311,effectifs_ete,7,FALSE),IF(Hierarchisation!K3311="Sud Ouest",VLOOKUP(Hierarchisation!E3311,effectifs_ete,8,FALSE),"Erreur Région"))))))</f>
        <v>#N/A</v>
      </c>
      <c r="U3311" s="17" t="e">
        <f>IF(K3311="Centre",VLOOKUP(E3311,effectifs_hiver,3,FALSE),IF(Hierarchisation!K3311="Grand Nord",VLOOKUP(Hierarchisation!E3311,effectifs_hiver,4,FALSE),IF(Hierarchisation!K3311="Nord Est",VLOOKUP(Hierarchisation!E3311,effectifs_hiver,5,FALSE),IF(Hierarchisation!K3311="Nord Ouest",VLOOKUP(Hierarchisation!E3311,effectifs_hiver,6,FALSE),IF(Hierarchisation!K3311="Sud Est",VLOOKUP(Hierarchisation!E3311,effectifs_hiver,7,FALSE),IF(Hierarchisation!K3311="Sud Ouest",VLOOKUP(Hierarchisation!E3311,effectifs_hiver,8,FALSE),"Erreur Région"))))))</f>
        <v>#N/A</v>
      </c>
      <c r="V3311" s="17" t="e">
        <f>IF(W3311="Transit","Transit",IF(W3311="hiver",VLOOKUP(E3311,'EFFECTIFS Hiver'!$A:$I,9,FALSE),IF(W3311="été",VLOOKUP(E3311,'EFFECTIFS Eté'!$A:$I,9,FALSE),"Erreur saison")))</f>
        <v>#N/A</v>
      </c>
      <c r="W3311" s="18" t="e">
        <f>VLOOKUP(D3311,Listes!B:C,2,FALSE)</f>
        <v>#N/A</v>
      </c>
    </row>
    <row r="3312" spans="1:23" ht="15.75" customHeight="1">
      <c r="A3312" s="11"/>
      <c r="B3312" s="11"/>
      <c r="C3312" s="11"/>
      <c r="D3312" s="11"/>
      <c r="E3312" s="11"/>
      <c r="F3312" s="11"/>
      <c r="G3312" s="11" t="e">
        <f>VLOOKUP(E3312,TAXONS!B:C,2,FALSE)</f>
        <v>#N/A</v>
      </c>
      <c r="H3312" s="13">
        <f t="shared" si="258"/>
        <v>0</v>
      </c>
      <c r="I3312" s="12" t="e">
        <f t="shared" si="259"/>
        <v>#N/A</v>
      </c>
      <c r="J3312" s="14" t="e">
        <f t="shared" si="260"/>
        <v>#N/A</v>
      </c>
      <c r="K3312" s="15" t="e">
        <f>VLOOKUP(B3312,REGIONS!A:D,4,FALSE)</f>
        <v>#N/A</v>
      </c>
      <c r="L3312" s="19" t="e">
        <f>VLOOKUP(G3312,Sensibilité!$A:$L,12,FALSE)</f>
        <v>#N/A</v>
      </c>
      <c r="M3312" s="19" t="e">
        <f t="shared" si="261"/>
        <v>#N/A</v>
      </c>
      <c r="N3312" s="19" t="e">
        <f t="shared" si="262"/>
        <v>#N/A</v>
      </c>
      <c r="O3312" s="15" t="str">
        <f>IF(D3312=Listes!$B$6,"SWARMING",IF(OR(D3312=Listes!$B$1,D3312=Listes!$B$2,D3312=Listes!$B$5),2,IF(OR(D3312=Listes!$B$3,D3312=Listes!$B$4),1,"erreur colonne D")))</f>
        <v>SWARMING</v>
      </c>
      <c r="P3312" s="15" t="e">
        <f>IF(OR(W3312="Hiver",W3312="Transit"),VLOOKUP(E3312,IC!A:E,4,FALSE),IF(W3312="été",VLOOKUP(E3312,IC!A:E,3,FALSE),"erreur"))</f>
        <v>#N/A</v>
      </c>
      <c r="Q3312" s="15" t="e">
        <f>IF(P3312="NR",0,IF(F3312&lt;5,0,IF(P3312=1,VLOOKUP(F3312,IC!$G$1:$I$8,3,TRUE),
IF(P3312=2,VLOOKUP(F3312,IC!$K$1:$M$8,3,TRUE),
IF(P3312=3,VLOOKUP(F3312,IC!$O$1:$Q$8,3,TRUE),IF(P3312=4,VLOOKUP(F3312,IC!$S$2:$U$9,3,TRUE),
"erreur"))))))</f>
        <v>#N/A</v>
      </c>
      <c r="R3312" s="16" t="e">
        <f>IF(OR(V3312="NA",V3312="Transit",V3312&lt;Listes!$F$1),"non applicable",F3312/V3312)</f>
        <v>#N/A</v>
      </c>
      <c r="S3312" s="16" t="e">
        <f>IF(W3312="Transit","Non applicable",IF(AND(W3312="été",T3312&gt;Listes!F3311),F3312/T3312,IF(AND(W3312="Hiver",Hierarchisation!U3312&gt;Listes!F3311),F3312/U3312,"non applicable")))</f>
        <v>#N/A</v>
      </c>
      <c r="T3312" s="17" t="e">
        <f>IF(K3312="Centre",VLOOKUP(E3312,effectifs_ete,3,FALSE),IF(Hierarchisation!K3312="Grand Nord",VLOOKUP(Hierarchisation!E3312,effectifs_ete,4,FALSE),IF(Hierarchisation!K3312="Nord Est",VLOOKUP(Hierarchisation!E3312,effectifs_ete,5,FALSE),IF(Hierarchisation!K3312="Nord Ouest",VLOOKUP(Hierarchisation!E3312,effectifs_ete,6,FALSE),IF(Hierarchisation!K3312="Sud Est",VLOOKUP(Hierarchisation!E3312,effectifs_ete,7,FALSE),IF(Hierarchisation!K3312="Sud Ouest",VLOOKUP(Hierarchisation!E3312,effectifs_ete,8,FALSE),"Erreur Région"))))))</f>
        <v>#N/A</v>
      </c>
      <c r="U3312" s="17" t="e">
        <f>IF(K3312="Centre",VLOOKUP(E3312,effectifs_hiver,3,FALSE),IF(Hierarchisation!K3312="Grand Nord",VLOOKUP(Hierarchisation!E3312,effectifs_hiver,4,FALSE),IF(Hierarchisation!K3312="Nord Est",VLOOKUP(Hierarchisation!E3312,effectifs_hiver,5,FALSE),IF(Hierarchisation!K3312="Nord Ouest",VLOOKUP(Hierarchisation!E3312,effectifs_hiver,6,FALSE),IF(Hierarchisation!K3312="Sud Est",VLOOKUP(Hierarchisation!E3312,effectifs_hiver,7,FALSE),IF(Hierarchisation!K3312="Sud Ouest",VLOOKUP(Hierarchisation!E3312,effectifs_hiver,8,FALSE),"Erreur Région"))))))</f>
        <v>#N/A</v>
      </c>
      <c r="V3312" s="17" t="e">
        <f>IF(W3312="Transit","Transit",IF(W3312="hiver",VLOOKUP(E3312,'EFFECTIFS Hiver'!$A:$I,9,FALSE),IF(W3312="été",VLOOKUP(E3312,'EFFECTIFS Eté'!$A:$I,9,FALSE),"Erreur saison")))</f>
        <v>#N/A</v>
      </c>
      <c r="W3312" s="18" t="e">
        <f>VLOOKUP(D3312,Listes!B:C,2,FALSE)</f>
        <v>#N/A</v>
      </c>
    </row>
    <row r="3313" spans="1:23" ht="15.75" customHeight="1">
      <c r="A3313" s="11"/>
      <c r="B3313" s="11"/>
      <c r="C3313" s="11"/>
      <c r="D3313" s="11"/>
      <c r="E3313" s="11"/>
      <c r="F3313" s="11"/>
      <c r="G3313" s="11" t="e">
        <f>VLOOKUP(E3313,TAXONS!B:C,2,FALSE)</f>
        <v>#N/A</v>
      </c>
      <c r="H3313" s="13">
        <f t="shared" si="258"/>
        <v>0</v>
      </c>
      <c r="I3313" s="12" t="e">
        <f t="shared" si="259"/>
        <v>#N/A</v>
      </c>
      <c r="J3313" s="14" t="e">
        <f t="shared" si="260"/>
        <v>#N/A</v>
      </c>
      <c r="K3313" s="15" t="e">
        <f>VLOOKUP(B3313,REGIONS!A:D,4,FALSE)</f>
        <v>#N/A</v>
      </c>
      <c r="L3313" s="19" t="e">
        <f>VLOOKUP(G3313,Sensibilité!$A:$L,12,FALSE)</f>
        <v>#N/A</v>
      </c>
      <c r="M3313" s="19" t="e">
        <f t="shared" si="261"/>
        <v>#N/A</v>
      </c>
      <c r="N3313" s="19" t="e">
        <f t="shared" si="262"/>
        <v>#N/A</v>
      </c>
      <c r="O3313" s="15" t="str">
        <f>IF(D3313=Listes!$B$6,"SWARMING",IF(OR(D3313=Listes!$B$1,D3313=Listes!$B$2,D3313=Listes!$B$5),2,IF(OR(D3313=Listes!$B$3,D3313=Listes!$B$4),1,"erreur colonne D")))</f>
        <v>SWARMING</v>
      </c>
      <c r="P3313" s="15" t="e">
        <f>IF(OR(W3313="Hiver",W3313="Transit"),VLOOKUP(E3313,IC!A:E,4,FALSE),IF(W3313="été",VLOOKUP(E3313,IC!A:E,3,FALSE),"erreur"))</f>
        <v>#N/A</v>
      </c>
      <c r="Q3313" s="15" t="e">
        <f>IF(P3313="NR",0,IF(F3313&lt;5,0,IF(P3313=1,VLOOKUP(F3313,IC!$G$1:$I$8,3,TRUE),
IF(P3313=2,VLOOKUP(F3313,IC!$K$1:$M$8,3,TRUE),
IF(P3313=3,VLOOKUP(F3313,IC!$O$1:$Q$8,3,TRUE),IF(P3313=4,VLOOKUP(F3313,IC!$S$2:$U$9,3,TRUE),
"erreur"))))))</f>
        <v>#N/A</v>
      </c>
      <c r="R3313" s="16" t="e">
        <f>IF(OR(V3313="NA",V3313="Transit",V3313&lt;Listes!$F$1),"non applicable",F3313/V3313)</f>
        <v>#N/A</v>
      </c>
      <c r="S3313" s="16" t="e">
        <f>IF(W3313="Transit","Non applicable",IF(AND(W3313="été",T3313&gt;Listes!F3312),F3313/T3313,IF(AND(W3313="Hiver",Hierarchisation!U3313&gt;Listes!F3312),F3313/U3313,"non applicable")))</f>
        <v>#N/A</v>
      </c>
      <c r="T3313" s="17" t="e">
        <f>IF(K3313="Centre",VLOOKUP(E3313,effectifs_ete,3,FALSE),IF(Hierarchisation!K3313="Grand Nord",VLOOKUP(Hierarchisation!E3313,effectifs_ete,4,FALSE),IF(Hierarchisation!K3313="Nord Est",VLOOKUP(Hierarchisation!E3313,effectifs_ete,5,FALSE),IF(Hierarchisation!K3313="Nord Ouest",VLOOKUP(Hierarchisation!E3313,effectifs_ete,6,FALSE),IF(Hierarchisation!K3313="Sud Est",VLOOKUP(Hierarchisation!E3313,effectifs_ete,7,FALSE),IF(Hierarchisation!K3313="Sud Ouest",VLOOKUP(Hierarchisation!E3313,effectifs_ete,8,FALSE),"Erreur Région"))))))</f>
        <v>#N/A</v>
      </c>
      <c r="U3313" s="17" t="e">
        <f>IF(K3313="Centre",VLOOKUP(E3313,effectifs_hiver,3,FALSE),IF(Hierarchisation!K3313="Grand Nord",VLOOKUP(Hierarchisation!E3313,effectifs_hiver,4,FALSE),IF(Hierarchisation!K3313="Nord Est",VLOOKUP(Hierarchisation!E3313,effectifs_hiver,5,FALSE),IF(Hierarchisation!K3313="Nord Ouest",VLOOKUP(Hierarchisation!E3313,effectifs_hiver,6,FALSE),IF(Hierarchisation!K3313="Sud Est",VLOOKUP(Hierarchisation!E3313,effectifs_hiver,7,FALSE),IF(Hierarchisation!K3313="Sud Ouest",VLOOKUP(Hierarchisation!E3313,effectifs_hiver,8,FALSE),"Erreur Région"))))))</f>
        <v>#N/A</v>
      </c>
      <c r="V3313" s="17" t="e">
        <f>IF(W3313="Transit","Transit",IF(W3313="hiver",VLOOKUP(E3313,'EFFECTIFS Hiver'!$A:$I,9,FALSE),IF(W3313="été",VLOOKUP(E3313,'EFFECTIFS Eté'!$A:$I,9,FALSE),"Erreur saison")))</f>
        <v>#N/A</v>
      </c>
      <c r="W3313" s="18" t="e">
        <f>VLOOKUP(D3313,Listes!B:C,2,FALSE)</f>
        <v>#N/A</v>
      </c>
    </row>
    <row r="3314" spans="1:23" ht="15.75" customHeight="1">
      <c r="A3314" s="11"/>
      <c r="B3314" s="11"/>
      <c r="C3314" s="11"/>
      <c r="D3314" s="11"/>
      <c r="E3314" s="11"/>
      <c r="F3314" s="11"/>
      <c r="G3314" s="11" t="e">
        <f>VLOOKUP(E3314,TAXONS!B:C,2,FALSE)</f>
        <v>#N/A</v>
      </c>
      <c r="H3314" s="13">
        <f t="shared" si="258"/>
        <v>0</v>
      </c>
      <c r="I3314" s="12" t="e">
        <f t="shared" si="259"/>
        <v>#N/A</v>
      </c>
      <c r="J3314" s="14" t="e">
        <f t="shared" si="260"/>
        <v>#N/A</v>
      </c>
      <c r="K3314" s="15" t="e">
        <f>VLOOKUP(B3314,REGIONS!A:D,4,FALSE)</f>
        <v>#N/A</v>
      </c>
      <c r="L3314" s="19" t="e">
        <f>VLOOKUP(G3314,Sensibilité!$A:$L,12,FALSE)</f>
        <v>#N/A</v>
      </c>
      <c r="M3314" s="19" t="e">
        <f t="shared" si="261"/>
        <v>#N/A</v>
      </c>
      <c r="N3314" s="19" t="e">
        <f t="shared" si="262"/>
        <v>#N/A</v>
      </c>
      <c r="O3314" s="15" t="str">
        <f>IF(D3314=Listes!$B$6,"SWARMING",IF(OR(D3314=Listes!$B$1,D3314=Listes!$B$2,D3314=Listes!$B$5),2,IF(OR(D3314=Listes!$B$3,D3314=Listes!$B$4),1,"erreur colonne D")))</f>
        <v>SWARMING</v>
      </c>
      <c r="P3314" s="15" t="e">
        <f>IF(OR(W3314="Hiver",W3314="Transit"),VLOOKUP(E3314,IC!A:E,4,FALSE),IF(W3314="été",VLOOKUP(E3314,IC!A:E,3,FALSE),"erreur"))</f>
        <v>#N/A</v>
      </c>
      <c r="Q3314" s="15" t="e">
        <f>IF(P3314="NR",0,IF(F3314&lt;5,0,IF(P3314=1,VLOOKUP(F3314,IC!$G$1:$I$8,3,TRUE),
IF(P3314=2,VLOOKUP(F3314,IC!$K$1:$M$8,3,TRUE),
IF(P3314=3,VLOOKUP(F3314,IC!$O$1:$Q$8,3,TRUE),IF(P3314=4,VLOOKUP(F3314,IC!$S$2:$U$9,3,TRUE),
"erreur"))))))</f>
        <v>#N/A</v>
      </c>
      <c r="R3314" s="16" t="e">
        <f>IF(OR(V3314="NA",V3314="Transit",V3314&lt;Listes!$F$1),"non applicable",F3314/V3314)</f>
        <v>#N/A</v>
      </c>
      <c r="S3314" s="16" t="e">
        <f>IF(W3314="Transit","Non applicable",IF(AND(W3314="été",T3314&gt;Listes!F3313),F3314/T3314,IF(AND(W3314="Hiver",Hierarchisation!U3314&gt;Listes!F3313),F3314/U3314,"non applicable")))</f>
        <v>#N/A</v>
      </c>
      <c r="T3314" s="17" t="e">
        <f>IF(K3314="Centre",VLOOKUP(E3314,effectifs_ete,3,FALSE),IF(Hierarchisation!K3314="Grand Nord",VLOOKUP(Hierarchisation!E3314,effectifs_ete,4,FALSE),IF(Hierarchisation!K3314="Nord Est",VLOOKUP(Hierarchisation!E3314,effectifs_ete,5,FALSE),IF(Hierarchisation!K3314="Nord Ouest",VLOOKUP(Hierarchisation!E3314,effectifs_ete,6,FALSE),IF(Hierarchisation!K3314="Sud Est",VLOOKUP(Hierarchisation!E3314,effectifs_ete,7,FALSE),IF(Hierarchisation!K3314="Sud Ouest",VLOOKUP(Hierarchisation!E3314,effectifs_ete,8,FALSE),"Erreur Région"))))))</f>
        <v>#N/A</v>
      </c>
      <c r="U3314" s="17" t="e">
        <f>IF(K3314="Centre",VLOOKUP(E3314,effectifs_hiver,3,FALSE),IF(Hierarchisation!K3314="Grand Nord",VLOOKUP(Hierarchisation!E3314,effectifs_hiver,4,FALSE),IF(Hierarchisation!K3314="Nord Est",VLOOKUP(Hierarchisation!E3314,effectifs_hiver,5,FALSE),IF(Hierarchisation!K3314="Nord Ouest",VLOOKUP(Hierarchisation!E3314,effectifs_hiver,6,FALSE),IF(Hierarchisation!K3314="Sud Est",VLOOKUP(Hierarchisation!E3314,effectifs_hiver,7,FALSE),IF(Hierarchisation!K3314="Sud Ouest",VLOOKUP(Hierarchisation!E3314,effectifs_hiver,8,FALSE),"Erreur Région"))))))</f>
        <v>#N/A</v>
      </c>
      <c r="V3314" s="17" t="e">
        <f>IF(W3314="Transit","Transit",IF(W3314="hiver",VLOOKUP(E3314,'EFFECTIFS Hiver'!$A:$I,9,FALSE),IF(W3314="été",VLOOKUP(E3314,'EFFECTIFS Eté'!$A:$I,9,FALSE),"Erreur saison")))</f>
        <v>#N/A</v>
      </c>
      <c r="W3314" s="18" t="e">
        <f>VLOOKUP(D3314,Listes!B:C,2,FALSE)</f>
        <v>#N/A</v>
      </c>
    </row>
    <row r="3315" spans="1:23" ht="15.75" customHeight="1">
      <c r="A3315" s="11"/>
      <c r="B3315" s="11"/>
      <c r="C3315" s="11"/>
      <c r="D3315" s="11"/>
      <c r="E3315" s="11"/>
      <c r="F3315" s="11"/>
      <c r="G3315" s="11" t="e">
        <f>VLOOKUP(E3315,TAXONS!B:C,2,FALSE)</f>
        <v>#N/A</v>
      </c>
      <c r="H3315" s="13">
        <f t="shared" si="258"/>
        <v>0</v>
      </c>
      <c r="I3315" s="12" t="e">
        <f t="shared" si="259"/>
        <v>#N/A</v>
      </c>
      <c r="J3315" s="14" t="e">
        <f t="shared" si="260"/>
        <v>#N/A</v>
      </c>
      <c r="K3315" s="15" t="e">
        <f>VLOOKUP(B3315,REGIONS!A:D,4,FALSE)</f>
        <v>#N/A</v>
      </c>
      <c r="L3315" s="19" t="e">
        <f>VLOOKUP(G3315,Sensibilité!$A:$L,12,FALSE)</f>
        <v>#N/A</v>
      </c>
      <c r="M3315" s="19" t="e">
        <f t="shared" si="261"/>
        <v>#N/A</v>
      </c>
      <c r="N3315" s="19" t="e">
        <f t="shared" si="262"/>
        <v>#N/A</v>
      </c>
      <c r="O3315" s="15" t="str">
        <f>IF(D3315=Listes!$B$6,"SWARMING",IF(OR(D3315=Listes!$B$1,D3315=Listes!$B$2,D3315=Listes!$B$5),2,IF(OR(D3315=Listes!$B$3,D3315=Listes!$B$4),1,"erreur colonne D")))</f>
        <v>SWARMING</v>
      </c>
      <c r="P3315" s="15" t="e">
        <f>IF(OR(W3315="Hiver",W3315="Transit"),VLOOKUP(E3315,IC!A:E,4,FALSE),IF(W3315="été",VLOOKUP(E3315,IC!A:E,3,FALSE),"erreur"))</f>
        <v>#N/A</v>
      </c>
      <c r="Q3315" s="15" t="e">
        <f>IF(P3315="NR",0,IF(F3315&lt;5,0,IF(P3315=1,VLOOKUP(F3315,IC!$G$1:$I$8,3,TRUE),
IF(P3315=2,VLOOKUP(F3315,IC!$K$1:$M$8,3,TRUE),
IF(P3315=3,VLOOKUP(F3315,IC!$O$1:$Q$8,3,TRUE),IF(P3315=4,VLOOKUP(F3315,IC!$S$2:$U$9,3,TRUE),
"erreur"))))))</f>
        <v>#N/A</v>
      </c>
      <c r="R3315" s="16" t="e">
        <f>IF(OR(V3315="NA",V3315="Transit",V3315&lt;Listes!$F$1),"non applicable",F3315/V3315)</f>
        <v>#N/A</v>
      </c>
      <c r="S3315" s="16" t="e">
        <f>IF(W3315="Transit","Non applicable",IF(AND(W3315="été",T3315&gt;Listes!F3314),F3315/T3315,IF(AND(W3315="Hiver",Hierarchisation!U3315&gt;Listes!F3314),F3315/U3315,"non applicable")))</f>
        <v>#N/A</v>
      </c>
      <c r="T3315" s="17" t="e">
        <f>IF(K3315="Centre",VLOOKUP(E3315,effectifs_ete,3,FALSE),IF(Hierarchisation!K3315="Grand Nord",VLOOKUP(Hierarchisation!E3315,effectifs_ete,4,FALSE),IF(Hierarchisation!K3315="Nord Est",VLOOKUP(Hierarchisation!E3315,effectifs_ete,5,FALSE),IF(Hierarchisation!K3315="Nord Ouest",VLOOKUP(Hierarchisation!E3315,effectifs_ete,6,FALSE),IF(Hierarchisation!K3315="Sud Est",VLOOKUP(Hierarchisation!E3315,effectifs_ete,7,FALSE),IF(Hierarchisation!K3315="Sud Ouest",VLOOKUP(Hierarchisation!E3315,effectifs_ete,8,FALSE),"Erreur Région"))))))</f>
        <v>#N/A</v>
      </c>
      <c r="U3315" s="17" t="e">
        <f>IF(K3315="Centre",VLOOKUP(E3315,effectifs_hiver,3,FALSE),IF(Hierarchisation!K3315="Grand Nord",VLOOKUP(Hierarchisation!E3315,effectifs_hiver,4,FALSE),IF(Hierarchisation!K3315="Nord Est",VLOOKUP(Hierarchisation!E3315,effectifs_hiver,5,FALSE),IF(Hierarchisation!K3315="Nord Ouest",VLOOKUP(Hierarchisation!E3315,effectifs_hiver,6,FALSE),IF(Hierarchisation!K3315="Sud Est",VLOOKUP(Hierarchisation!E3315,effectifs_hiver,7,FALSE),IF(Hierarchisation!K3315="Sud Ouest",VLOOKUP(Hierarchisation!E3315,effectifs_hiver,8,FALSE),"Erreur Région"))))))</f>
        <v>#N/A</v>
      </c>
      <c r="V3315" s="17" t="e">
        <f>IF(W3315="Transit","Transit",IF(W3315="hiver",VLOOKUP(E3315,'EFFECTIFS Hiver'!$A:$I,9,FALSE),IF(W3315="été",VLOOKUP(E3315,'EFFECTIFS Eté'!$A:$I,9,FALSE),"Erreur saison")))</f>
        <v>#N/A</v>
      </c>
      <c r="W3315" s="18" t="e">
        <f>VLOOKUP(D3315,Listes!B:C,2,FALSE)</f>
        <v>#N/A</v>
      </c>
    </row>
    <row r="3316" spans="1:23" ht="15.75" customHeight="1">
      <c r="A3316" s="11"/>
      <c r="B3316" s="11"/>
      <c r="C3316" s="11"/>
      <c r="D3316" s="11"/>
      <c r="E3316" s="11"/>
      <c r="F3316" s="11"/>
      <c r="G3316" s="11" t="e">
        <f>VLOOKUP(E3316,TAXONS!B:C,2,FALSE)</f>
        <v>#N/A</v>
      </c>
      <c r="H3316" s="13">
        <f t="shared" si="258"/>
        <v>0</v>
      </c>
      <c r="I3316" s="12" t="e">
        <f t="shared" si="259"/>
        <v>#N/A</v>
      </c>
      <c r="J3316" s="14" t="e">
        <f t="shared" si="260"/>
        <v>#N/A</v>
      </c>
      <c r="K3316" s="15" t="e">
        <f>VLOOKUP(B3316,REGIONS!A:D,4,FALSE)</f>
        <v>#N/A</v>
      </c>
      <c r="L3316" s="19" t="e">
        <f>VLOOKUP(G3316,Sensibilité!$A:$L,12,FALSE)</f>
        <v>#N/A</v>
      </c>
      <c r="M3316" s="19" t="e">
        <f t="shared" si="261"/>
        <v>#N/A</v>
      </c>
      <c r="N3316" s="19" t="e">
        <f t="shared" si="262"/>
        <v>#N/A</v>
      </c>
      <c r="O3316" s="15" t="str">
        <f>IF(D3316=Listes!$B$6,"SWARMING",IF(OR(D3316=Listes!$B$1,D3316=Listes!$B$2,D3316=Listes!$B$5),2,IF(OR(D3316=Listes!$B$3,D3316=Listes!$B$4),1,"erreur colonne D")))</f>
        <v>SWARMING</v>
      </c>
      <c r="P3316" s="15" t="e">
        <f>IF(OR(W3316="Hiver",W3316="Transit"),VLOOKUP(E3316,IC!A:E,4,FALSE),IF(W3316="été",VLOOKUP(E3316,IC!A:E,3,FALSE),"erreur"))</f>
        <v>#N/A</v>
      </c>
      <c r="Q3316" s="15" t="e">
        <f>IF(P3316="NR",0,IF(F3316&lt;5,0,IF(P3316=1,VLOOKUP(F3316,IC!$G$1:$I$8,3,TRUE),
IF(P3316=2,VLOOKUP(F3316,IC!$K$1:$M$8,3,TRUE),
IF(P3316=3,VLOOKUP(F3316,IC!$O$1:$Q$8,3,TRUE),IF(P3316=4,VLOOKUP(F3316,IC!$S$2:$U$9,3,TRUE),
"erreur"))))))</f>
        <v>#N/A</v>
      </c>
      <c r="R3316" s="16" t="e">
        <f>IF(OR(V3316="NA",V3316="Transit",V3316&lt;Listes!$F$1),"non applicable",F3316/V3316)</f>
        <v>#N/A</v>
      </c>
      <c r="S3316" s="16" t="e">
        <f>IF(W3316="Transit","Non applicable",IF(AND(W3316="été",T3316&gt;Listes!F3315),F3316/T3316,IF(AND(W3316="Hiver",Hierarchisation!U3316&gt;Listes!F3315),F3316/U3316,"non applicable")))</f>
        <v>#N/A</v>
      </c>
      <c r="T3316" s="17" t="e">
        <f>IF(K3316="Centre",VLOOKUP(E3316,effectifs_ete,3,FALSE),IF(Hierarchisation!K3316="Grand Nord",VLOOKUP(Hierarchisation!E3316,effectifs_ete,4,FALSE),IF(Hierarchisation!K3316="Nord Est",VLOOKUP(Hierarchisation!E3316,effectifs_ete,5,FALSE),IF(Hierarchisation!K3316="Nord Ouest",VLOOKUP(Hierarchisation!E3316,effectifs_ete,6,FALSE),IF(Hierarchisation!K3316="Sud Est",VLOOKUP(Hierarchisation!E3316,effectifs_ete,7,FALSE),IF(Hierarchisation!K3316="Sud Ouest",VLOOKUP(Hierarchisation!E3316,effectifs_ete,8,FALSE),"Erreur Région"))))))</f>
        <v>#N/A</v>
      </c>
      <c r="U3316" s="17" t="e">
        <f>IF(K3316="Centre",VLOOKUP(E3316,effectifs_hiver,3,FALSE),IF(Hierarchisation!K3316="Grand Nord",VLOOKUP(Hierarchisation!E3316,effectifs_hiver,4,FALSE),IF(Hierarchisation!K3316="Nord Est",VLOOKUP(Hierarchisation!E3316,effectifs_hiver,5,FALSE),IF(Hierarchisation!K3316="Nord Ouest",VLOOKUP(Hierarchisation!E3316,effectifs_hiver,6,FALSE),IF(Hierarchisation!K3316="Sud Est",VLOOKUP(Hierarchisation!E3316,effectifs_hiver,7,FALSE),IF(Hierarchisation!K3316="Sud Ouest",VLOOKUP(Hierarchisation!E3316,effectifs_hiver,8,FALSE),"Erreur Région"))))))</f>
        <v>#N/A</v>
      </c>
      <c r="V3316" s="17" t="e">
        <f>IF(W3316="Transit","Transit",IF(W3316="hiver",VLOOKUP(E3316,'EFFECTIFS Hiver'!$A:$I,9,FALSE),IF(W3316="été",VLOOKUP(E3316,'EFFECTIFS Eté'!$A:$I,9,FALSE),"Erreur saison")))</f>
        <v>#N/A</v>
      </c>
      <c r="W3316" s="18" t="e">
        <f>VLOOKUP(D3316,Listes!B:C,2,FALSE)</f>
        <v>#N/A</v>
      </c>
    </row>
    <row r="3317" spans="1:23" ht="15.75" customHeight="1">
      <c r="A3317" s="11"/>
      <c r="B3317" s="11"/>
      <c r="C3317" s="11"/>
      <c r="D3317" s="11"/>
      <c r="E3317" s="11"/>
      <c r="F3317" s="11"/>
      <c r="G3317" s="11" t="e">
        <f>VLOOKUP(E3317,TAXONS!B:C,2,FALSE)</f>
        <v>#N/A</v>
      </c>
      <c r="H3317" s="13">
        <f t="shared" si="258"/>
        <v>0</v>
      </c>
      <c r="I3317" s="12" t="e">
        <f t="shared" si="259"/>
        <v>#N/A</v>
      </c>
      <c r="J3317" s="14" t="e">
        <f t="shared" si="260"/>
        <v>#N/A</v>
      </c>
      <c r="K3317" s="15" t="e">
        <f>VLOOKUP(B3317,REGIONS!A:D,4,FALSE)</f>
        <v>#N/A</v>
      </c>
      <c r="L3317" s="19" t="e">
        <f>VLOOKUP(G3317,Sensibilité!$A:$L,12,FALSE)</f>
        <v>#N/A</v>
      </c>
      <c r="M3317" s="19" t="e">
        <f t="shared" si="261"/>
        <v>#N/A</v>
      </c>
      <c r="N3317" s="19" t="e">
        <f t="shared" si="262"/>
        <v>#N/A</v>
      </c>
      <c r="O3317" s="15" t="str">
        <f>IF(D3317=Listes!$B$6,"SWARMING",IF(OR(D3317=Listes!$B$1,D3317=Listes!$B$2,D3317=Listes!$B$5),2,IF(OR(D3317=Listes!$B$3,D3317=Listes!$B$4),1,"erreur colonne D")))</f>
        <v>SWARMING</v>
      </c>
      <c r="P3317" s="15" t="e">
        <f>IF(OR(W3317="Hiver",W3317="Transit"),VLOOKUP(E3317,IC!A:E,4,FALSE),IF(W3317="été",VLOOKUP(E3317,IC!A:E,3,FALSE),"erreur"))</f>
        <v>#N/A</v>
      </c>
      <c r="Q3317" s="15" t="e">
        <f>IF(P3317="NR",0,IF(F3317&lt;5,0,IF(P3317=1,VLOOKUP(F3317,IC!$G$1:$I$8,3,TRUE),
IF(P3317=2,VLOOKUP(F3317,IC!$K$1:$M$8,3,TRUE),
IF(P3317=3,VLOOKUP(F3317,IC!$O$1:$Q$8,3,TRUE),IF(P3317=4,VLOOKUP(F3317,IC!$S$2:$U$9,3,TRUE),
"erreur"))))))</f>
        <v>#N/A</v>
      </c>
      <c r="R3317" s="16" t="e">
        <f>IF(OR(V3317="NA",V3317="Transit",V3317&lt;Listes!$F$1),"non applicable",F3317/V3317)</f>
        <v>#N/A</v>
      </c>
      <c r="S3317" s="16" t="e">
        <f>IF(W3317="Transit","Non applicable",IF(AND(W3317="été",T3317&gt;Listes!F3316),F3317/T3317,IF(AND(W3317="Hiver",Hierarchisation!U3317&gt;Listes!F3316),F3317/U3317,"non applicable")))</f>
        <v>#N/A</v>
      </c>
      <c r="T3317" s="17" t="e">
        <f>IF(K3317="Centre",VLOOKUP(E3317,effectifs_ete,3,FALSE),IF(Hierarchisation!K3317="Grand Nord",VLOOKUP(Hierarchisation!E3317,effectifs_ete,4,FALSE),IF(Hierarchisation!K3317="Nord Est",VLOOKUP(Hierarchisation!E3317,effectifs_ete,5,FALSE),IF(Hierarchisation!K3317="Nord Ouest",VLOOKUP(Hierarchisation!E3317,effectifs_ete,6,FALSE),IF(Hierarchisation!K3317="Sud Est",VLOOKUP(Hierarchisation!E3317,effectifs_ete,7,FALSE),IF(Hierarchisation!K3317="Sud Ouest",VLOOKUP(Hierarchisation!E3317,effectifs_ete,8,FALSE),"Erreur Région"))))))</f>
        <v>#N/A</v>
      </c>
      <c r="U3317" s="17" t="e">
        <f>IF(K3317="Centre",VLOOKUP(E3317,effectifs_hiver,3,FALSE),IF(Hierarchisation!K3317="Grand Nord",VLOOKUP(Hierarchisation!E3317,effectifs_hiver,4,FALSE),IF(Hierarchisation!K3317="Nord Est",VLOOKUP(Hierarchisation!E3317,effectifs_hiver,5,FALSE),IF(Hierarchisation!K3317="Nord Ouest",VLOOKUP(Hierarchisation!E3317,effectifs_hiver,6,FALSE),IF(Hierarchisation!K3317="Sud Est",VLOOKUP(Hierarchisation!E3317,effectifs_hiver,7,FALSE),IF(Hierarchisation!K3317="Sud Ouest",VLOOKUP(Hierarchisation!E3317,effectifs_hiver,8,FALSE),"Erreur Région"))))))</f>
        <v>#N/A</v>
      </c>
      <c r="V3317" s="17" t="e">
        <f>IF(W3317="Transit","Transit",IF(W3317="hiver",VLOOKUP(E3317,'EFFECTIFS Hiver'!$A:$I,9,FALSE),IF(W3317="été",VLOOKUP(E3317,'EFFECTIFS Eté'!$A:$I,9,FALSE),"Erreur saison")))</f>
        <v>#N/A</v>
      </c>
      <c r="W3317" s="18" t="e">
        <f>VLOOKUP(D3317,Listes!B:C,2,FALSE)</f>
        <v>#N/A</v>
      </c>
    </row>
    <row r="3318" spans="1:23" ht="15.75" customHeight="1">
      <c r="A3318" s="11"/>
      <c r="B3318" s="11"/>
      <c r="C3318" s="11"/>
      <c r="D3318" s="11"/>
      <c r="E3318" s="11"/>
      <c r="F3318" s="11"/>
      <c r="G3318" s="11" t="e">
        <f>VLOOKUP(E3318,TAXONS!B:C,2,FALSE)</f>
        <v>#N/A</v>
      </c>
      <c r="H3318" s="13">
        <f t="shared" si="258"/>
        <v>0</v>
      </c>
      <c r="I3318" s="12" t="e">
        <f t="shared" si="259"/>
        <v>#N/A</v>
      </c>
      <c r="J3318" s="14" t="e">
        <f t="shared" si="260"/>
        <v>#N/A</v>
      </c>
      <c r="K3318" s="15" t="e">
        <f>VLOOKUP(B3318,REGIONS!A:D,4,FALSE)</f>
        <v>#N/A</v>
      </c>
      <c r="L3318" s="19" t="e">
        <f>VLOOKUP(G3318,Sensibilité!$A:$L,12,FALSE)</f>
        <v>#N/A</v>
      </c>
      <c r="M3318" s="19" t="e">
        <f t="shared" si="261"/>
        <v>#N/A</v>
      </c>
      <c r="N3318" s="19" t="e">
        <f t="shared" si="262"/>
        <v>#N/A</v>
      </c>
      <c r="O3318" s="15" t="str">
        <f>IF(D3318=Listes!$B$6,"SWARMING",IF(OR(D3318=Listes!$B$1,D3318=Listes!$B$2,D3318=Listes!$B$5),2,IF(OR(D3318=Listes!$B$3,D3318=Listes!$B$4),1,"erreur colonne D")))</f>
        <v>SWARMING</v>
      </c>
      <c r="P3318" s="15" t="e">
        <f>IF(OR(W3318="Hiver",W3318="Transit"),VLOOKUP(E3318,IC!A:E,4,FALSE),IF(W3318="été",VLOOKUP(E3318,IC!A:E,3,FALSE),"erreur"))</f>
        <v>#N/A</v>
      </c>
      <c r="Q3318" s="15" t="e">
        <f>IF(P3318="NR",0,IF(F3318&lt;5,0,IF(P3318=1,VLOOKUP(F3318,IC!$G$1:$I$8,3,TRUE),
IF(P3318=2,VLOOKUP(F3318,IC!$K$1:$M$8,3,TRUE),
IF(P3318=3,VLOOKUP(F3318,IC!$O$1:$Q$8,3,TRUE),IF(P3318=4,VLOOKUP(F3318,IC!$S$2:$U$9,3,TRUE),
"erreur"))))))</f>
        <v>#N/A</v>
      </c>
      <c r="R3318" s="16" t="e">
        <f>IF(OR(V3318="NA",V3318="Transit",V3318&lt;Listes!$F$1),"non applicable",F3318/V3318)</f>
        <v>#N/A</v>
      </c>
      <c r="S3318" s="16" t="e">
        <f>IF(W3318="Transit","Non applicable",IF(AND(W3318="été",T3318&gt;Listes!F3317),F3318/T3318,IF(AND(W3318="Hiver",Hierarchisation!U3318&gt;Listes!F3317),F3318/U3318,"non applicable")))</f>
        <v>#N/A</v>
      </c>
      <c r="T3318" s="17" t="e">
        <f>IF(K3318="Centre",VLOOKUP(E3318,effectifs_ete,3,FALSE),IF(Hierarchisation!K3318="Grand Nord",VLOOKUP(Hierarchisation!E3318,effectifs_ete,4,FALSE),IF(Hierarchisation!K3318="Nord Est",VLOOKUP(Hierarchisation!E3318,effectifs_ete,5,FALSE),IF(Hierarchisation!K3318="Nord Ouest",VLOOKUP(Hierarchisation!E3318,effectifs_ete,6,FALSE),IF(Hierarchisation!K3318="Sud Est",VLOOKUP(Hierarchisation!E3318,effectifs_ete,7,FALSE),IF(Hierarchisation!K3318="Sud Ouest",VLOOKUP(Hierarchisation!E3318,effectifs_ete,8,FALSE),"Erreur Région"))))))</f>
        <v>#N/A</v>
      </c>
      <c r="U3318" s="17" t="e">
        <f>IF(K3318="Centre",VLOOKUP(E3318,effectifs_hiver,3,FALSE),IF(Hierarchisation!K3318="Grand Nord",VLOOKUP(Hierarchisation!E3318,effectifs_hiver,4,FALSE),IF(Hierarchisation!K3318="Nord Est",VLOOKUP(Hierarchisation!E3318,effectifs_hiver,5,FALSE),IF(Hierarchisation!K3318="Nord Ouest",VLOOKUP(Hierarchisation!E3318,effectifs_hiver,6,FALSE),IF(Hierarchisation!K3318="Sud Est",VLOOKUP(Hierarchisation!E3318,effectifs_hiver,7,FALSE),IF(Hierarchisation!K3318="Sud Ouest",VLOOKUP(Hierarchisation!E3318,effectifs_hiver,8,FALSE),"Erreur Région"))))))</f>
        <v>#N/A</v>
      </c>
      <c r="V3318" s="17" t="e">
        <f>IF(W3318="Transit","Transit",IF(W3318="hiver",VLOOKUP(E3318,'EFFECTIFS Hiver'!$A:$I,9,FALSE),IF(W3318="été",VLOOKUP(E3318,'EFFECTIFS Eté'!$A:$I,9,FALSE),"Erreur saison")))</f>
        <v>#N/A</v>
      </c>
      <c r="W3318" s="18" t="e">
        <f>VLOOKUP(D3318,Listes!B:C,2,FALSE)</f>
        <v>#N/A</v>
      </c>
    </row>
    <row r="3319" spans="1:23" ht="15.75" customHeight="1">
      <c r="A3319" s="11"/>
      <c r="B3319" s="11"/>
      <c r="C3319" s="11"/>
      <c r="D3319" s="11"/>
      <c r="E3319" s="11"/>
      <c r="F3319" s="11"/>
      <c r="G3319" s="11" t="e">
        <f>VLOOKUP(E3319,TAXONS!B:C,2,FALSE)</f>
        <v>#N/A</v>
      </c>
      <c r="H3319" s="13">
        <f t="shared" si="258"/>
        <v>0</v>
      </c>
      <c r="I3319" s="12" t="e">
        <f t="shared" si="259"/>
        <v>#N/A</v>
      </c>
      <c r="J3319" s="14" t="e">
        <f t="shared" si="260"/>
        <v>#N/A</v>
      </c>
      <c r="K3319" s="15" t="e">
        <f>VLOOKUP(B3319,REGIONS!A:D,4,FALSE)</f>
        <v>#N/A</v>
      </c>
      <c r="L3319" s="19" t="e">
        <f>VLOOKUP(G3319,Sensibilité!$A:$L,12,FALSE)</f>
        <v>#N/A</v>
      </c>
      <c r="M3319" s="19" t="e">
        <f t="shared" si="261"/>
        <v>#N/A</v>
      </c>
      <c r="N3319" s="19" t="e">
        <f t="shared" si="262"/>
        <v>#N/A</v>
      </c>
      <c r="O3319" s="15" t="str">
        <f>IF(D3319=Listes!$B$6,"SWARMING",IF(OR(D3319=Listes!$B$1,D3319=Listes!$B$2,D3319=Listes!$B$5),2,IF(OR(D3319=Listes!$B$3,D3319=Listes!$B$4),1,"erreur colonne D")))</f>
        <v>SWARMING</v>
      </c>
      <c r="P3319" s="15" t="e">
        <f>IF(OR(W3319="Hiver",W3319="Transit"),VLOOKUP(E3319,IC!A:E,4,FALSE),IF(W3319="été",VLOOKUP(E3319,IC!A:E,3,FALSE),"erreur"))</f>
        <v>#N/A</v>
      </c>
      <c r="Q3319" s="15" t="e">
        <f>IF(P3319="NR",0,IF(F3319&lt;5,0,IF(P3319=1,VLOOKUP(F3319,IC!$G$1:$I$8,3,TRUE),
IF(P3319=2,VLOOKUP(F3319,IC!$K$1:$M$8,3,TRUE),
IF(P3319=3,VLOOKUP(F3319,IC!$O$1:$Q$8,3,TRUE),IF(P3319=4,VLOOKUP(F3319,IC!$S$2:$U$9,3,TRUE),
"erreur"))))))</f>
        <v>#N/A</v>
      </c>
      <c r="R3319" s="16" t="e">
        <f>IF(OR(V3319="NA",V3319="Transit",V3319&lt;Listes!$F$1),"non applicable",F3319/V3319)</f>
        <v>#N/A</v>
      </c>
      <c r="S3319" s="16" t="e">
        <f>IF(W3319="Transit","Non applicable",IF(AND(W3319="été",T3319&gt;Listes!F3318),F3319/T3319,IF(AND(W3319="Hiver",Hierarchisation!U3319&gt;Listes!F3318),F3319/U3319,"non applicable")))</f>
        <v>#N/A</v>
      </c>
      <c r="T3319" s="17" t="e">
        <f>IF(K3319="Centre",VLOOKUP(E3319,effectifs_ete,3,FALSE),IF(Hierarchisation!K3319="Grand Nord",VLOOKUP(Hierarchisation!E3319,effectifs_ete,4,FALSE),IF(Hierarchisation!K3319="Nord Est",VLOOKUP(Hierarchisation!E3319,effectifs_ete,5,FALSE),IF(Hierarchisation!K3319="Nord Ouest",VLOOKUP(Hierarchisation!E3319,effectifs_ete,6,FALSE),IF(Hierarchisation!K3319="Sud Est",VLOOKUP(Hierarchisation!E3319,effectifs_ete,7,FALSE),IF(Hierarchisation!K3319="Sud Ouest",VLOOKUP(Hierarchisation!E3319,effectifs_ete,8,FALSE),"Erreur Région"))))))</f>
        <v>#N/A</v>
      </c>
      <c r="U3319" s="17" t="e">
        <f>IF(K3319="Centre",VLOOKUP(E3319,effectifs_hiver,3,FALSE),IF(Hierarchisation!K3319="Grand Nord",VLOOKUP(Hierarchisation!E3319,effectifs_hiver,4,FALSE),IF(Hierarchisation!K3319="Nord Est",VLOOKUP(Hierarchisation!E3319,effectifs_hiver,5,FALSE),IF(Hierarchisation!K3319="Nord Ouest",VLOOKUP(Hierarchisation!E3319,effectifs_hiver,6,FALSE),IF(Hierarchisation!K3319="Sud Est",VLOOKUP(Hierarchisation!E3319,effectifs_hiver,7,FALSE),IF(Hierarchisation!K3319="Sud Ouest",VLOOKUP(Hierarchisation!E3319,effectifs_hiver,8,FALSE),"Erreur Région"))))))</f>
        <v>#N/A</v>
      </c>
      <c r="V3319" s="17" t="e">
        <f>IF(W3319="Transit","Transit",IF(W3319="hiver",VLOOKUP(E3319,'EFFECTIFS Hiver'!$A:$I,9,FALSE),IF(W3319="été",VLOOKUP(E3319,'EFFECTIFS Eté'!$A:$I,9,FALSE),"Erreur saison")))</f>
        <v>#N/A</v>
      </c>
      <c r="W3319" s="18" t="e">
        <f>VLOOKUP(D3319,Listes!B:C,2,FALSE)</f>
        <v>#N/A</v>
      </c>
    </row>
    <row r="3320" spans="1:23" ht="15.75" customHeight="1">
      <c r="A3320" s="11"/>
      <c r="B3320" s="11"/>
      <c r="C3320" s="11"/>
      <c r="D3320" s="11"/>
      <c r="E3320" s="11"/>
      <c r="F3320" s="11"/>
      <c r="G3320" s="11" t="e">
        <f>VLOOKUP(E3320,TAXONS!B:C,2,FALSE)</f>
        <v>#N/A</v>
      </c>
      <c r="H3320" s="13">
        <f t="shared" si="258"/>
        <v>0</v>
      </c>
      <c r="I3320" s="12" t="e">
        <f t="shared" si="259"/>
        <v>#N/A</v>
      </c>
      <c r="J3320" s="14" t="e">
        <f t="shared" si="260"/>
        <v>#N/A</v>
      </c>
      <c r="K3320" s="15" t="e">
        <f>VLOOKUP(B3320,REGIONS!A:D,4,FALSE)</f>
        <v>#N/A</v>
      </c>
      <c r="L3320" s="19" t="e">
        <f>VLOOKUP(G3320,Sensibilité!$A:$L,12,FALSE)</f>
        <v>#N/A</v>
      </c>
      <c r="M3320" s="19" t="e">
        <f t="shared" si="261"/>
        <v>#N/A</v>
      </c>
      <c r="N3320" s="19" t="e">
        <f t="shared" si="262"/>
        <v>#N/A</v>
      </c>
      <c r="O3320" s="15" t="str">
        <f>IF(D3320=Listes!$B$6,"SWARMING",IF(OR(D3320=Listes!$B$1,D3320=Listes!$B$2,D3320=Listes!$B$5),2,IF(OR(D3320=Listes!$B$3,D3320=Listes!$B$4),1,"erreur colonne D")))</f>
        <v>SWARMING</v>
      </c>
      <c r="P3320" s="15" t="e">
        <f>IF(OR(W3320="Hiver",W3320="Transit"),VLOOKUP(E3320,IC!A:E,4,FALSE),IF(W3320="été",VLOOKUP(E3320,IC!A:E,3,FALSE),"erreur"))</f>
        <v>#N/A</v>
      </c>
      <c r="Q3320" s="15" t="e">
        <f>IF(P3320="NR",0,IF(F3320&lt;5,0,IF(P3320=1,VLOOKUP(F3320,IC!$G$1:$I$8,3,TRUE),
IF(P3320=2,VLOOKUP(F3320,IC!$K$1:$M$8,3,TRUE),
IF(P3320=3,VLOOKUP(F3320,IC!$O$1:$Q$8,3,TRUE),IF(P3320=4,VLOOKUP(F3320,IC!$S$2:$U$9,3,TRUE),
"erreur"))))))</f>
        <v>#N/A</v>
      </c>
      <c r="R3320" s="16" t="e">
        <f>IF(OR(V3320="NA",V3320="Transit",V3320&lt;Listes!$F$1),"non applicable",F3320/V3320)</f>
        <v>#N/A</v>
      </c>
      <c r="S3320" s="16" t="e">
        <f>IF(W3320="Transit","Non applicable",IF(AND(W3320="été",T3320&gt;Listes!F3319),F3320/T3320,IF(AND(W3320="Hiver",Hierarchisation!U3320&gt;Listes!F3319),F3320/U3320,"non applicable")))</f>
        <v>#N/A</v>
      </c>
      <c r="T3320" s="17" t="e">
        <f>IF(K3320="Centre",VLOOKUP(E3320,effectifs_ete,3,FALSE),IF(Hierarchisation!K3320="Grand Nord",VLOOKUP(Hierarchisation!E3320,effectifs_ete,4,FALSE),IF(Hierarchisation!K3320="Nord Est",VLOOKUP(Hierarchisation!E3320,effectifs_ete,5,FALSE),IF(Hierarchisation!K3320="Nord Ouest",VLOOKUP(Hierarchisation!E3320,effectifs_ete,6,FALSE),IF(Hierarchisation!K3320="Sud Est",VLOOKUP(Hierarchisation!E3320,effectifs_ete,7,FALSE),IF(Hierarchisation!K3320="Sud Ouest",VLOOKUP(Hierarchisation!E3320,effectifs_ete,8,FALSE),"Erreur Région"))))))</f>
        <v>#N/A</v>
      </c>
      <c r="U3320" s="17" t="e">
        <f>IF(K3320="Centre",VLOOKUP(E3320,effectifs_hiver,3,FALSE),IF(Hierarchisation!K3320="Grand Nord",VLOOKUP(Hierarchisation!E3320,effectifs_hiver,4,FALSE),IF(Hierarchisation!K3320="Nord Est",VLOOKUP(Hierarchisation!E3320,effectifs_hiver,5,FALSE),IF(Hierarchisation!K3320="Nord Ouest",VLOOKUP(Hierarchisation!E3320,effectifs_hiver,6,FALSE),IF(Hierarchisation!K3320="Sud Est",VLOOKUP(Hierarchisation!E3320,effectifs_hiver,7,FALSE),IF(Hierarchisation!K3320="Sud Ouest",VLOOKUP(Hierarchisation!E3320,effectifs_hiver,8,FALSE),"Erreur Région"))))))</f>
        <v>#N/A</v>
      </c>
      <c r="V3320" s="17" t="e">
        <f>IF(W3320="Transit","Transit",IF(W3320="hiver",VLOOKUP(E3320,'EFFECTIFS Hiver'!$A:$I,9,FALSE),IF(W3320="été",VLOOKUP(E3320,'EFFECTIFS Eté'!$A:$I,9,FALSE),"Erreur saison")))</f>
        <v>#N/A</v>
      </c>
      <c r="W3320" s="18" t="e">
        <f>VLOOKUP(D3320,Listes!B:C,2,FALSE)</f>
        <v>#N/A</v>
      </c>
    </row>
    <row r="3321" spans="1:23" ht="15.75" customHeight="1">
      <c r="A3321" s="11"/>
      <c r="B3321" s="11"/>
      <c r="C3321" s="11"/>
      <c r="D3321" s="11"/>
      <c r="E3321" s="11"/>
      <c r="F3321" s="11"/>
      <c r="G3321" s="11" t="e">
        <f>VLOOKUP(E3321,TAXONS!B:C,2,FALSE)</f>
        <v>#N/A</v>
      </c>
      <c r="H3321" s="13">
        <f t="shared" si="258"/>
        <v>0</v>
      </c>
      <c r="I3321" s="12" t="e">
        <f t="shared" si="259"/>
        <v>#N/A</v>
      </c>
      <c r="J3321" s="14" t="e">
        <f t="shared" si="260"/>
        <v>#N/A</v>
      </c>
      <c r="K3321" s="15" t="e">
        <f>VLOOKUP(B3321,REGIONS!A:D,4,FALSE)</f>
        <v>#N/A</v>
      </c>
      <c r="L3321" s="19" t="e">
        <f>VLOOKUP(G3321,Sensibilité!$A:$L,12,FALSE)</f>
        <v>#N/A</v>
      </c>
      <c r="M3321" s="19" t="e">
        <f t="shared" si="261"/>
        <v>#N/A</v>
      </c>
      <c r="N3321" s="19" t="e">
        <f t="shared" si="262"/>
        <v>#N/A</v>
      </c>
      <c r="O3321" s="15" t="str">
        <f>IF(D3321=Listes!$B$6,"SWARMING",IF(OR(D3321=Listes!$B$1,D3321=Listes!$B$2,D3321=Listes!$B$5),2,IF(OR(D3321=Listes!$B$3,D3321=Listes!$B$4),1,"erreur colonne D")))</f>
        <v>SWARMING</v>
      </c>
      <c r="P3321" s="15" t="e">
        <f>IF(OR(W3321="Hiver",W3321="Transit"),VLOOKUP(E3321,IC!A:E,4,FALSE),IF(W3321="été",VLOOKUP(E3321,IC!A:E,3,FALSE),"erreur"))</f>
        <v>#N/A</v>
      </c>
      <c r="Q3321" s="15" t="e">
        <f>IF(P3321="NR",0,IF(F3321&lt;5,0,IF(P3321=1,VLOOKUP(F3321,IC!$G$1:$I$8,3,TRUE),
IF(P3321=2,VLOOKUP(F3321,IC!$K$1:$M$8,3,TRUE),
IF(P3321=3,VLOOKUP(F3321,IC!$O$1:$Q$8,3,TRUE),IF(P3321=4,VLOOKUP(F3321,IC!$S$2:$U$9,3,TRUE),
"erreur"))))))</f>
        <v>#N/A</v>
      </c>
      <c r="R3321" s="16" t="e">
        <f>IF(OR(V3321="NA",V3321="Transit",V3321&lt;Listes!$F$1),"non applicable",F3321/V3321)</f>
        <v>#N/A</v>
      </c>
      <c r="S3321" s="16" t="e">
        <f>IF(W3321="Transit","Non applicable",IF(AND(W3321="été",T3321&gt;Listes!F3320),F3321/T3321,IF(AND(W3321="Hiver",Hierarchisation!U3321&gt;Listes!F3320),F3321/U3321,"non applicable")))</f>
        <v>#N/A</v>
      </c>
      <c r="T3321" s="17" t="e">
        <f>IF(K3321="Centre",VLOOKUP(E3321,effectifs_ete,3,FALSE),IF(Hierarchisation!K3321="Grand Nord",VLOOKUP(Hierarchisation!E3321,effectifs_ete,4,FALSE),IF(Hierarchisation!K3321="Nord Est",VLOOKUP(Hierarchisation!E3321,effectifs_ete,5,FALSE),IF(Hierarchisation!K3321="Nord Ouest",VLOOKUP(Hierarchisation!E3321,effectifs_ete,6,FALSE),IF(Hierarchisation!K3321="Sud Est",VLOOKUP(Hierarchisation!E3321,effectifs_ete,7,FALSE),IF(Hierarchisation!K3321="Sud Ouest",VLOOKUP(Hierarchisation!E3321,effectifs_ete,8,FALSE),"Erreur Région"))))))</f>
        <v>#N/A</v>
      </c>
      <c r="U3321" s="17" t="e">
        <f>IF(K3321="Centre",VLOOKUP(E3321,effectifs_hiver,3,FALSE),IF(Hierarchisation!K3321="Grand Nord",VLOOKUP(Hierarchisation!E3321,effectifs_hiver,4,FALSE),IF(Hierarchisation!K3321="Nord Est",VLOOKUP(Hierarchisation!E3321,effectifs_hiver,5,FALSE),IF(Hierarchisation!K3321="Nord Ouest",VLOOKUP(Hierarchisation!E3321,effectifs_hiver,6,FALSE),IF(Hierarchisation!K3321="Sud Est",VLOOKUP(Hierarchisation!E3321,effectifs_hiver,7,FALSE),IF(Hierarchisation!K3321="Sud Ouest",VLOOKUP(Hierarchisation!E3321,effectifs_hiver,8,FALSE),"Erreur Région"))))))</f>
        <v>#N/A</v>
      </c>
      <c r="V3321" s="17" t="e">
        <f>IF(W3321="Transit","Transit",IF(W3321="hiver",VLOOKUP(E3321,'EFFECTIFS Hiver'!$A:$I,9,FALSE),IF(W3321="été",VLOOKUP(E3321,'EFFECTIFS Eté'!$A:$I,9,FALSE),"Erreur saison")))</f>
        <v>#N/A</v>
      </c>
      <c r="W3321" s="18" t="e">
        <f>VLOOKUP(D3321,Listes!B:C,2,FALSE)</f>
        <v>#N/A</v>
      </c>
    </row>
    <row r="3322" spans="1:23" ht="15.75" customHeight="1">
      <c r="A3322" s="11"/>
      <c r="B3322" s="11"/>
      <c r="C3322" s="11"/>
      <c r="D3322" s="11"/>
      <c r="E3322" s="11"/>
      <c r="F3322" s="11"/>
      <c r="G3322" s="11" t="e">
        <f>VLOOKUP(E3322,TAXONS!B:C,2,FALSE)</f>
        <v>#N/A</v>
      </c>
      <c r="H3322" s="13">
        <f t="shared" si="258"/>
        <v>0</v>
      </c>
      <c r="I3322" s="12" t="e">
        <f t="shared" si="259"/>
        <v>#N/A</v>
      </c>
      <c r="J3322" s="14" t="e">
        <f t="shared" si="260"/>
        <v>#N/A</v>
      </c>
      <c r="K3322" s="15" t="e">
        <f>VLOOKUP(B3322,REGIONS!A:D,4,FALSE)</f>
        <v>#N/A</v>
      </c>
      <c r="L3322" s="19" t="e">
        <f>VLOOKUP(G3322,Sensibilité!$A:$L,12,FALSE)</f>
        <v>#N/A</v>
      </c>
      <c r="M3322" s="19" t="e">
        <f t="shared" si="261"/>
        <v>#N/A</v>
      </c>
      <c r="N3322" s="19" t="e">
        <f t="shared" si="262"/>
        <v>#N/A</v>
      </c>
      <c r="O3322" s="15" t="str">
        <f>IF(D3322=Listes!$B$6,"SWARMING",IF(OR(D3322=Listes!$B$1,D3322=Listes!$B$2,D3322=Listes!$B$5),2,IF(OR(D3322=Listes!$B$3,D3322=Listes!$B$4),1,"erreur colonne D")))</f>
        <v>SWARMING</v>
      </c>
      <c r="P3322" s="15" t="e">
        <f>IF(OR(W3322="Hiver",W3322="Transit"),VLOOKUP(E3322,IC!A:E,4,FALSE),IF(W3322="été",VLOOKUP(E3322,IC!A:E,3,FALSE),"erreur"))</f>
        <v>#N/A</v>
      </c>
      <c r="Q3322" s="15" t="e">
        <f>IF(P3322="NR",0,IF(F3322&lt;5,0,IF(P3322=1,VLOOKUP(F3322,IC!$G$1:$I$8,3,TRUE),
IF(P3322=2,VLOOKUP(F3322,IC!$K$1:$M$8,3,TRUE),
IF(P3322=3,VLOOKUP(F3322,IC!$O$1:$Q$8,3,TRUE),IF(P3322=4,VLOOKUP(F3322,IC!$S$2:$U$9,3,TRUE),
"erreur"))))))</f>
        <v>#N/A</v>
      </c>
      <c r="R3322" s="16" t="e">
        <f>IF(OR(V3322="NA",V3322="Transit",V3322&lt;Listes!$F$1),"non applicable",F3322/V3322)</f>
        <v>#N/A</v>
      </c>
      <c r="S3322" s="16" t="e">
        <f>IF(W3322="Transit","Non applicable",IF(AND(W3322="été",T3322&gt;Listes!F3321),F3322/T3322,IF(AND(W3322="Hiver",Hierarchisation!U3322&gt;Listes!F3321),F3322/U3322,"non applicable")))</f>
        <v>#N/A</v>
      </c>
      <c r="T3322" s="17" t="e">
        <f>IF(K3322="Centre",VLOOKUP(E3322,effectifs_ete,3,FALSE),IF(Hierarchisation!K3322="Grand Nord",VLOOKUP(Hierarchisation!E3322,effectifs_ete,4,FALSE),IF(Hierarchisation!K3322="Nord Est",VLOOKUP(Hierarchisation!E3322,effectifs_ete,5,FALSE),IF(Hierarchisation!K3322="Nord Ouest",VLOOKUP(Hierarchisation!E3322,effectifs_ete,6,FALSE),IF(Hierarchisation!K3322="Sud Est",VLOOKUP(Hierarchisation!E3322,effectifs_ete,7,FALSE),IF(Hierarchisation!K3322="Sud Ouest",VLOOKUP(Hierarchisation!E3322,effectifs_ete,8,FALSE),"Erreur Région"))))))</f>
        <v>#N/A</v>
      </c>
      <c r="U3322" s="17" t="e">
        <f>IF(K3322="Centre",VLOOKUP(E3322,effectifs_hiver,3,FALSE),IF(Hierarchisation!K3322="Grand Nord",VLOOKUP(Hierarchisation!E3322,effectifs_hiver,4,FALSE),IF(Hierarchisation!K3322="Nord Est",VLOOKUP(Hierarchisation!E3322,effectifs_hiver,5,FALSE),IF(Hierarchisation!K3322="Nord Ouest",VLOOKUP(Hierarchisation!E3322,effectifs_hiver,6,FALSE),IF(Hierarchisation!K3322="Sud Est",VLOOKUP(Hierarchisation!E3322,effectifs_hiver,7,FALSE),IF(Hierarchisation!K3322="Sud Ouest",VLOOKUP(Hierarchisation!E3322,effectifs_hiver,8,FALSE),"Erreur Région"))))))</f>
        <v>#N/A</v>
      </c>
      <c r="V3322" s="17" t="e">
        <f>IF(W3322="Transit","Transit",IF(W3322="hiver",VLOOKUP(E3322,'EFFECTIFS Hiver'!$A:$I,9,FALSE),IF(W3322="été",VLOOKUP(E3322,'EFFECTIFS Eté'!$A:$I,9,FALSE),"Erreur saison")))</f>
        <v>#N/A</v>
      </c>
      <c r="W3322" s="18" t="e">
        <f>VLOOKUP(D3322,Listes!B:C,2,FALSE)</f>
        <v>#N/A</v>
      </c>
    </row>
    <row r="3323" spans="1:23" ht="15.75" customHeight="1">
      <c r="A3323" s="11"/>
      <c r="B3323" s="11"/>
      <c r="C3323" s="11"/>
      <c r="D3323" s="11"/>
      <c r="E3323" s="11"/>
      <c r="F3323" s="11"/>
      <c r="G3323" s="11" t="e">
        <f>VLOOKUP(E3323,TAXONS!B:C,2,FALSE)</f>
        <v>#N/A</v>
      </c>
      <c r="H3323" s="13">
        <f t="shared" si="258"/>
        <v>0</v>
      </c>
      <c r="I3323" s="12" t="e">
        <f t="shared" si="259"/>
        <v>#N/A</v>
      </c>
      <c r="J3323" s="14" t="e">
        <f t="shared" si="260"/>
        <v>#N/A</v>
      </c>
      <c r="K3323" s="15" t="e">
        <f>VLOOKUP(B3323,REGIONS!A:D,4,FALSE)</f>
        <v>#N/A</v>
      </c>
      <c r="L3323" s="19" t="e">
        <f>VLOOKUP(G3323,Sensibilité!$A:$L,12,FALSE)</f>
        <v>#N/A</v>
      </c>
      <c r="M3323" s="19" t="e">
        <f t="shared" si="261"/>
        <v>#N/A</v>
      </c>
      <c r="N3323" s="19" t="e">
        <f t="shared" si="262"/>
        <v>#N/A</v>
      </c>
      <c r="O3323" s="15" t="str">
        <f>IF(D3323=Listes!$B$6,"SWARMING",IF(OR(D3323=Listes!$B$1,D3323=Listes!$B$2,D3323=Listes!$B$5),2,IF(OR(D3323=Listes!$B$3,D3323=Listes!$B$4),1,"erreur colonne D")))</f>
        <v>SWARMING</v>
      </c>
      <c r="P3323" s="15" t="e">
        <f>IF(OR(W3323="Hiver",W3323="Transit"),VLOOKUP(E3323,IC!A:E,4,FALSE),IF(W3323="été",VLOOKUP(E3323,IC!A:E,3,FALSE),"erreur"))</f>
        <v>#N/A</v>
      </c>
      <c r="Q3323" s="15" t="e">
        <f>IF(P3323="NR",0,IF(F3323&lt;5,0,IF(P3323=1,VLOOKUP(F3323,IC!$G$1:$I$8,3,TRUE),
IF(P3323=2,VLOOKUP(F3323,IC!$K$1:$M$8,3,TRUE),
IF(P3323=3,VLOOKUP(F3323,IC!$O$1:$Q$8,3,TRUE),IF(P3323=4,VLOOKUP(F3323,IC!$S$2:$U$9,3,TRUE),
"erreur"))))))</f>
        <v>#N/A</v>
      </c>
      <c r="R3323" s="16" t="e">
        <f>IF(OR(V3323="NA",V3323="Transit",V3323&lt;Listes!$F$1),"non applicable",F3323/V3323)</f>
        <v>#N/A</v>
      </c>
      <c r="S3323" s="16" t="e">
        <f>IF(W3323="Transit","Non applicable",IF(AND(W3323="été",T3323&gt;Listes!F3322),F3323/T3323,IF(AND(W3323="Hiver",Hierarchisation!U3323&gt;Listes!F3322),F3323/U3323,"non applicable")))</f>
        <v>#N/A</v>
      </c>
      <c r="T3323" s="17" t="e">
        <f>IF(K3323="Centre",VLOOKUP(E3323,effectifs_ete,3,FALSE),IF(Hierarchisation!K3323="Grand Nord",VLOOKUP(Hierarchisation!E3323,effectifs_ete,4,FALSE),IF(Hierarchisation!K3323="Nord Est",VLOOKUP(Hierarchisation!E3323,effectifs_ete,5,FALSE),IF(Hierarchisation!K3323="Nord Ouest",VLOOKUP(Hierarchisation!E3323,effectifs_ete,6,FALSE),IF(Hierarchisation!K3323="Sud Est",VLOOKUP(Hierarchisation!E3323,effectifs_ete,7,FALSE),IF(Hierarchisation!K3323="Sud Ouest",VLOOKUP(Hierarchisation!E3323,effectifs_ete,8,FALSE),"Erreur Région"))))))</f>
        <v>#N/A</v>
      </c>
      <c r="U3323" s="17" t="e">
        <f>IF(K3323="Centre",VLOOKUP(E3323,effectifs_hiver,3,FALSE),IF(Hierarchisation!K3323="Grand Nord",VLOOKUP(Hierarchisation!E3323,effectifs_hiver,4,FALSE),IF(Hierarchisation!K3323="Nord Est",VLOOKUP(Hierarchisation!E3323,effectifs_hiver,5,FALSE),IF(Hierarchisation!K3323="Nord Ouest",VLOOKUP(Hierarchisation!E3323,effectifs_hiver,6,FALSE),IF(Hierarchisation!K3323="Sud Est",VLOOKUP(Hierarchisation!E3323,effectifs_hiver,7,FALSE),IF(Hierarchisation!K3323="Sud Ouest",VLOOKUP(Hierarchisation!E3323,effectifs_hiver,8,FALSE),"Erreur Région"))))))</f>
        <v>#N/A</v>
      </c>
      <c r="V3323" s="17" t="e">
        <f>IF(W3323="Transit","Transit",IF(W3323="hiver",VLOOKUP(E3323,'EFFECTIFS Hiver'!$A:$I,9,FALSE),IF(W3323="été",VLOOKUP(E3323,'EFFECTIFS Eté'!$A:$I,9,FALSE),"Erreur saison")))</f>
        <v>#N/A</v>
      </c>
      <c r="W3323" s="18" t="e">
        <f>VLOOKUP(D3323,Listes!B:C,2,FALSE)</f>
        <v>#N/A</v>
      </c>
    </row>
    <row r="3324" spans="1:23" ht="15.75" customHeight="1">
      <c r="A3324" s="11"/>
      <c r="B3324" s="11"/>
      <c r="C3324" s="11"/>
      <c r="D3324" s="11"/>
      <c r="E3324" s="11"/>
      <c r="F3324" s="11"/>
      <c r="G3324" s="11" t="e">
        <f>VLOOKUP(E3324,TAXONS!B:C,2,FALSE)</f>
        <v>#N/A</v>
      </c>
      <c r="H3324" s="13">
        <f t="shared" si="258"/>
        <v>0</v>
      </c>
      <c r="I3324" s="12" t="e">
        <f t="shared" si="259"/>
        <v>#N/A</v>
      </c>
      <c r="J3324" s="14" t="e">
        <f t="shared" si="260"/>
        <v>#N/A</v>
      </c>
      <c r="K3324" s="15" t="e">
        <f>VLOOKUP(B3324,REGIONS!A:D,4,FALSE)</f>
        <v>#N/A</v>
      </c>
      <c r="L3324" s="19" t="e">
        <f>VLOOKUP(G3324,Sensibilité!$A:$L,12,FALSE)</f>
        <v>#N/A</v>
      </c>
      <c r="M3324" s="19" t="e">
        <f t="shared" si="261"/>
        <v>#N/A</v>
      </c>
      <c r="N3324" s="19" t="e">
        <f t="shared" si="262"/>
        <v>#N/A</v>
      </c>
      <c r="O3324" s="15" t="str">
        <f>IF(D3324=Listes!$B$6,"SWARMING",IF(OR(D3324=Listes!$B$1,D3324=Listes!$B$2,D3324=Listes!$B$5),2,IF(OR(D3324=Listes!$B$3,D3324=Listes!$B$4),1,"erreur colonne D")))</f>
        <v>SWARMING</v>
      </c>
      <c r="P3324" s="15" t="e">
        <f>IF(OR(W3324="Hiver",W3324="Transit"),VLOOKUP(E3324,IC!A:E,4,FALSE),IF(W3324="été",VLOOKUP(E3324,IC!A:E,3,FALSE),"erreur"))</f>
        <v>#N/A</v>
      </c>
      <c r="Q3324" s="15" t="e">
        <f>IF(P3324="NR",0,IF(F3324&lt;5,0,IF(P3324=1,VLOOKUP(F3324,IC!$G$1:$I$8,3,TRUE),
IF(P3324=2,VLOOKUP(F3324,IC!$K$1:$M$8,3,TRUE),
IF(P3324=3,VLOOKUP(F3324,IC!$O$1:$Q$8,3,TRUE),IF(P3324=4,VLOOKUP(F3324,IC!$S$2:$U$9,3,TRUE),
"erreur"))))))</f>
        <v>#N/A</v>
      </c>
      <c r="R3324" s="16" t="e">
        <f>IF(OR(V3324="NA",V3324="Transit",V3324&lt;Listes!$F$1),"non applicable",F3324/V3324)</f>
        <v>#N/A</v>
      </c>
      <c r="S3324" s="16" t="e">
        <f>IF(W3324="Transit","Non applicable",IF(AND(W3324="été",T3324&gt;Listes!F3323),F3324/T3324,IF(AND(W3324="Hiver",Hierarchisation!U3324&gt;Listes!F3323),F3324/U3324,"non applicable")))</f>
        <v>#N/A</v>
      </c>
      <c r="T3324" s="17" t="e">
        <f>IF(K3324="Centre",VLOOKUP(E3324,effectifs_ete,3,FALSE),IF(Hierarchisation!K3324="Grand Nord",VLOOKUP(Hierarchisation!E3324,effectifs_ete,4,FALSE),IF(Hierarchisation!K3324="Nord Est",VLOOKUP(Hierarchisation!E3324,effectifs_ete,5,FALSE),IF(Hierarchisation!K3324="Nord Ouest",VLOOKUP(Hierarchisation!E3324,effectifs_ete,6,FALSE),IF(Hierarchisation!K3324="Sud Est",VLOOKUP(Hierarchisation!E3324,effectifs_ete,7,FALSE),IF(Hierarchisation!K3324="Sud Ouest",VLOOKUP(Hierarchisation!E3324,effectifs_ete,8,FALSE),"Erreur Région"))))))</f>
        <v>#N/A</v>
      </c>
      <c r="U3324" s="17" t="e">
        <f>IF(K3324="Centre",VLOOKUP(E3324,effectifs_hiver,3,FALSE),IF(Hierarchisation!K3324="Grand Nord",VLOOKUP(Hierarchisation!E3324,effectifs_hiver,4,FALSE),IF(Hierarchisation!K3324="Nord Est",VLOOKUP(Hierarchisation!E3324,effectifs_hiver,5,FALSE),IF(Hierarchisation!K3324="Nord Ouest",VLOOKUP(Hierarchisation!E3324,effectifs_hiver,6,FALSE),IF(Hierarchisation!K3324="Sud Est",VLOOKUP(Hierarchisation!E3324,effectifs_hiver,7,FALSE),IF(Hierarchisation!K3324="Sud Ouest",VLOOKUP(Hierarchisation!E3324,effectifs_hiver,8,FALSE),"Erreur Région"))))))</f>
        <v>#N/A</v>
      </c>
      <c r="V3324" s="17" t="e">
        <f>IF(W3324="Transit","Transit",IF(W3324="hiver",VLOOKUP(E3324,'EFFECTIFS Hiver'!$A:$I,9,FALSE),IF(W3324="été",VLOOKUP(E3324,'EFFECTIFS Eté'!$A:$I,9,FALSE),"Erreur saison")))</f>
        <v>#N/A</v>
      </c>
      <c r="W3324" s="18" t="e">
        <f>VLOOKUP(D3324,Listes!B:C,2,FALSE)</f>
        <v>#N/A</v>
      </c>
    </row>
    <row r="3325" spans="1:23" ht="15.75" customHeight="1">
      <c r="A3325" s="11"/>
      <c r="B3325" s="11"/>
      <c r="C3325" s="11"/>
      <c r="D3325" s="11"/>
      <c r="E3325" s="11"/>
      <c r="F3325" s="11"/>
      <c r="G3325" s="11" t="e">
        <f>VLOOKUP(E3325,TAXONS!B:C,2,FALSE)</f>
        <v>#N/A</v>
      </c>
      <c r="H3325" s="13">
        <f t="shared" si="258"/>
        <v>0</v>
      </c>
      <c r="I3325" s="12" t="e">
        <f t="shared" si="259"/>
        <v>#N/A</v>
      </c>
      <c r="J3325" s="14" t="e">
        <f t="shared" si="260"/>
        <v>#N/A</v>
      </c>
      <c r="K3325" s="15" t="e">
        <f>VLOOKUP(B3325,REGIONS!A:D,4,FALSE)</f>
        <v>#N/A</v>
      </c>
      <c r="L3325" s="19" t="e">
        <f>VLOOKUP(G3325,Sensibilité!$A:$L,12,FALSE)</f>
        <v>#N/A</v>
      </c>
      <c r="M3325" s="19" t="e">
        <f t="shared" si="261"/>
        <v>#N/A</v>
      </c>
      <c r="N3325" s="19" t="e">
        <f t="shared" si="262"/>
        <v>#N/A</v>
      </c>
      <c r="O3325" s="15" t="str">
        <f>IF(D3325=Listes!$B$6,"SWARMING",IF(OR(D3325=Listes!$B$1,D3325=Listes!$B$2,D3325=Listes!$B$5),2,IF(OR(D3325=Listes!$B$3,D3325=Listes!$B$4),1,"erreur colonne D")))</f>
        <v>SWARMING</v>
      </c>
      <c r="P3325" s="15" t="e">
        <f>IF(OR(W3325="Hiver",W3325="Transit"),VLOOKUP(E3325,IC!A:E,4,FALSE),IF(W3325="été",VLOOKUP(E3325,IC!A:E,3,FALSE),"erreur"))</f>
        <v>#N/A</v>
      </c>
      <c r="Q3325" s="15" t="e">
        <f>IF(P3325="NR",0,IF(F3325&lt;5,0,IF(P3325=1,VLOOKUP(F3325,IC!$G$1:$I$8,3,TRUE),
IF(P3325=2,VLOOKUP(F3325,IC!$K$1:$M$8,3,TRUE),
IF(P3325=3,VLOOKUP(F3325,IC!$O$1:$Q$8,3,TRUE),IF(P3325=4,VLOOKUP(F3325,IC!$S$2:$U$9,3,TRUE),
"erreur"))))))</f>
        <v>#N/A</v>
      </c>
      <c r="R3325" s="16" t="e">
        <f>IF(OR(V3325="NA",V3325="Transit",V3325&lt;Listes!$F$1),"non applicable",F3325/V3325)</f>
        <v>#N/A</v>
      </c>
      <c r="S3325" s="16" t="e">
        <f>IF(W3325="Transit","Non applicable",IF(AND(W3325="été",T3325&gt;Listes!F3324),F3325/T3325,IF(AND(W3325="Hiver",Hierarchisation!U3325&gt;Listes!F3324),F3325/U3325,"non applicable")))</f>
        <v>#N/A</v>
      </c>
      <c r="T3325" s="17" t="e">
        <f>IF(K3325="Centre",VLOOKUP(E3325,effectifs_ete,3,FALSE),IF(Hierarchisation!K3325="Grand Nord",VLOOKUP(Hierarchisation!E3325,effectifs_ete,4,FALSE),IF(Hierarchisation!K3325="Nord Est",VLOOKUP(Hierarchisation!E3325,effectifs_ete,5,FALSE),IF(Hierarchisation!K3325="Nord Ouest",VLOOKUP(Hierarchisation!E3325,effectifs_ete,6,FALSE),IF(Hierarchisation!K3325="Sud Est",VLOOKUP(Hierarchisation!E3325,effectifs_ete,7,FALSE),IF(Hierarchisation!K3325="Sud Ouest",VLOOKUP(Hierarchisation!E3325,effectifs_ete,8,FALSE),"Erreur Région"))))))</f>
        <v>#N/A</v>
      </c>
      <c r="U3325" s="17" t="e">
        <f>IF(K3325="Centre",VLOOKUP(E3325,effectifs_hiver,3,FALSE),IF(Hierarchisation!K3325="Grand Nord",VLOOKUP(Hierarchisation!E3325,effectifs_hiver,4,FALSE),IF(Hierarchisation!K3325="Nord Est",VLOOKUP(Hierarchisation!E3325,effectifs_hiver,5,FALSE),IF(Hierarchisation!K3325="Nord Ouest",VLOOKUP(Hierarchisation!E3325,effectifs_hiver,6,FALSE),IF(Hierarchisation!K3325="Sud Est",VLOOKUP(Hierarchisation!E3325,effectifs_hiver,7,FALSE),IF(Hierarchisation!K3325="Sud Ouest",VLOOKUP(Hierarchisation!E3325,effectifs_hiver,8,FALSE),"Erreur Région"))))))</f>
        <v>#N/A</v>
      </c>
      <c r="V3325" s="17" t="e">
        <f>IF(W3325="Transit","Transit",IF(W3325="hiver",VLOOKUP(E3325,'EFFECTIFS Hiver'!$A:$I,9,FALSE),IF(W3325="été",VLOOKUP(E3325,'EFFECTIFS Eté'!$A:$I,9,FALSE),"Erreur saison")))</f>
        <v>#N/A</v>
      </c>
      <c r="W3325" s="18" t="e">
        <f>VLOOKUP(D3325,Listes!B:C,2,FALSE)</f>
        <v>#N/A</v>
      </c>
    </row>
    <row r="3326" spans="1:23" ht="15.75" customHeight="1">
      <c r="A3326" s="11"/>
      <c r="B3326" s="11"/>
      <c r="C3326" s="11"/>
      <c r="D3326" s="11"/>
      <c r="E3326" s="11"/>
      <c r="F3326" s="11"/>
      <c r="G3326" s="11" t="e">
        <f>VLOOKUP(E3326,TAXONS!B:C,2,FALSE)</f>
        <v>#N/A</v>
      </c>
      <c r="H3326" s="13">
        <f t="shared" si="258"/>
        <v>0</v>
      </c>
      <c r="I3326" s="12" t="e">
        <f t="shared" si="259"/>
        <v>#N/A</v>
      </c>
      <c r="J3326" s="14" t="e">
        <f t="shared" si="260"/>
        <v>#N/A</v>
      </c>
      <c r="K3326" s="15" t="e">
        <f>VLOOKUP(B3326,REGIONS!A:D,4,FALSE)</f>
        <v>#N/A</v>
      </c>
      <c r="L3326" s="19" t="e">
        <f>VLOOKUP(G3326,Sensibilité!$A:$L,12,FALSE)</f>
        <v>#N/A</v>
      </c>
      <c r="M3326" s="19" t="e">
        <f t="shared" si="261"/>
        <v>#N/A</v>
      </c>
      <c r="N3326" s="19" t="e">
        <f t="shared" si="262"/>
        <v>#N/A</v>
      </c>
      <c r="O3326" s="15" t="str">
        <f>IF(D3326=Listes!$B$6,"SWARMING",IF(OR(D3326=Listes!$B$1,D3326=Listes!$B$2,D3326=Listes!$B$5),2,IF(OR(D3326=Listes!$B$3,D3326=Listes!$B$4),1,"erreur colonne D")))</f>
        <v>SWARMING</v>
      </c>
      <c r="P3326" s="15" t="e">
        <f>IF(OR(W3326="Hiver",W3326="Transit"),VLOOKUP(E3326,IC!A:E,4,FALSE),IF(W3326="été",VLOOKUP(E3326,IC!A:E,3,FALSE),"erreur"))</f>
        <v>#N/A</v>
      </c>
      <c r="Q3326" s="15" t="e">
        <f>IF(P3326="NR",0,IF(F3326&lt;5,0,IF(P3326=1,VLOOKUP(F3326,IC!$G$1:$I$8,3,TRUE),
IF(P3326=2,VLOOKUP(F3326,IC!$K$1:$M$8,3,TRUE),
IF(P3326=3,VLOOKUP(F3326,IC!$O$1:$Q$8,3,TRUE),IF(P3326=4,VLOOKUP(F3326,IC!$S$2:$U$9,3,TRUE),
"erreur"))))))</f>
        <v>#N/A</v>
      </c>
      <c r="R3326" s="16" t="e">
        <f>IF(OR(V3326="NA",V3326="Transit",V3326&lt;Listes!$F$1),"non applicable",F3326/V3326)</f>
        <v>#N/A</v>
      </c>
      <c r="S3326" s="16" t="e">
        <f>IF(W3326="Transit","Non applicable",IF(AND(W3326="été",T3326&gt;Listes!F3325),F3326/T3326,IF(AND(W3326="Hiver",Hierarchisation!U3326&gt;Listes!F3325),F3326/U3326,"non applicable")))</f>
        <v>#N/A</v>
      </c>
      <c r="T3326" s="17" t="e">
        <f>IF(K3326="Centre",VLOOKUP(E3326,effectifs_ete,3,FALSE),IF(Hierarchisation!K3326="Grand Nord",VLOOKUP(Hierarchisation!E3326,effectifs_ete,4,FALSE),IF(Hierarchisation!K3326="Nord Est",VLOOKUP(Hierarchisation!E3326,effectifs_ete,5,FALSE),IF(Hierarchisation!K3326="Nord Ouest",VLOOKUP(Hierarchisation!E3326,effectifs_ete,6,FALSE),IF(Hierarchisation!K3326="Sud Est",VLOOKUP(Hierarchisation!E3326,effectifs_ete,7,FALSE),IF(Hierarchisation!K3326="Sud Ouest",VLOOKUP(Hierarchisation!E3326,effectifs_ete,8,FALSE),"Erreur Région"))))))</f>
        <v>#N/A</v>
      </c>
      <c r="U3326" s="17" t="e">
        <f>IF(K3326="Centre",VLOOKUP(E3326,effectifs_hiver,3,FALSE),IF(Hierarchisation!K3326="Grand Nord",VLOOKUP(Hierarchisation!E3326,effectifs_hiver,4,FALSE),IF(Hierarchisation!K3326="Nord Est",VLOOKUP(Hierarchisation!E3326,effectifs_hiver,5,FALSE),IF(Hierarchisation!K3326="Nord Ouest",VLOOKUP(Hierarchisation!E3326,effectifs_hiver,6,FALSE),IF(Hierarchisation!K3326="Sud Est",VLOOKUP(Hierarchisation!E3326,effectifs_hiver,7,FALSE),IF(Hierarchisation!K3326="Sud Ouest",VLOOKUP(Hierarchisation!E3326,effectifs_hiver,8,FALSE),"Erreur Région"))))))</f>
        <v>#N/A</v>
      </c>
      <c r="V3326" s="17" t="e">
        <f>IF(W3326="Transit","Transit",IF(W3326="hiver",VLOOKUP(E3326,'EFFECTIFS Hiver'!$A:$I,9,FALSE),IF(W3326="été",VLOOKUP(E3326,'EFFECTIFS Eté'!$A:$I,9,FALSE),"Erreur saison")))</f>
        <v>#N/A</v>
      </c>
      <c r="W3326" s="18" t="e">
        <f>VLOOKUP(D3326,Listes!B:C,2,FALSE)</f>
        <v>#N/A</v>
      </c>
    </row>
    <row r="3327" spans="1:23" ht="15.75" customHeight="1">
      <c r="A3327" s="11"/>
      <c r="B3327" s="11"/>
      <c r="C3327" s="11"/>
      <c r="D3327" s="11"/>
      <c r="E3327" s="11"/>
      <c r="F3327" s="11"/>
      <c r="G3327" s="11" t="e">
        <f>VLOOKUP(E3327,TAXONS!B:C,2,FALSE)</f>
        <v>#N/A</v>
      </c>
      <c r="H3327" s="13">
        <f t="shared" si="258"/>
        <v>0</v>
      </c>
      <c r="I3327" s="12" t="e">
        <f t="shared" si="259"/>
        <v>#N/A</v>
      </c>
      <c r="J3327" s="14" t="e">
        <f t="shared" si="260"/>
        <v>#N/A</v>
      </c>
      <c r="K3327" s="15" t="e">
        <f>VLOOKUP(B3327,REGIONS!A:D,4,FALSE)</f>
        <v>#N/A</v>
      </c>
      <c r="L3327" s="19" t="e">
        <f>VLOOKUP(G3327,Sensibilité!$A:$L,12,FALSE)</f>
        <v>#N/A</v>
      </c>
      <c r="M3327" s="19" t="e">
        <f t="shared" si="261"/>
        <v>#N/A</v>
      </c>
      <c r="N3327" s="19" t="e">
        <f t="shared" si="262"/>
        <v>#N/A</v>
      </c>
      <c r="O3327" s="15" t="str">
        <f>IF(D3327=Listes!$B$6,"SWARMING",IF(OR(D3327=Listes!$B$1,D3327=Listes!$B$2,D3327=Listes!$B$5),2,IF(OR(D3327=Listes!$B$3,D3327=Listes!$B$4),1,"erreur colonne D")))</f>
        <v>SWARMING</v>
      </c>
      <c r="P3327" s="15" t="e">
        <f>IF(OR(W3327="Hiver",W3327="Transit"),VLOOKUP(E3327,IC!A:E,4,FALSE),IF(W3327="été",VLOOKUP(E3327,IC!A:E,3,FALSE),"erreur"))</f>
        <v>#N/A</v>
      </c>
      <c r="Q3327" s="15" t="e">
        <f>IF(P3327="NR",0,IF(F3327&lt;5,0,IF(P3327=1,VLOOKUP(F3327,IC!$G$1:$I$8,3,TRUE),
IF(P3327=2,VLOOKUP(F3327,IC!$K$1:$M$8,3,TRUE),
IF(P3327=3,VLOOKUP(F3327,IC!$O$1:$Q$8,3,TRUE),IF(P3327=4,VLOOKUP(F3327,IC!$S$2:$U$9,3,TRUE),
"erreur"))))))</f>
        <v>#N/A</v>
      </c>
      <c r="R3327" s="16" t="e">
        <f>IF(OR(V3327="NA",V3327="Transit",V3327&lt;Listes!$F$1),"non applicable",F3327/V3327)</f>
        <v>#N/A</v>
      </c>
      <c r="S3327" s="16" t="e">
        <f>IF(W3327="Transit","Non applicable",IF(AND(W3327="été",T3327&gt;Listes!F3326),F3327/T3327,IF(AND(W3327="Hiver",Hierarchisation!U3327&gt;Listes!F3326),F3327/U3327,"non applicable")))</f>
        <v>#N/A</v>
      </c>
      <c r="T3327" s="17" t="e">
        <f>IF(K3327="Centre",VLOOKUP(E3327,effectifs_ete,3,FALSE),IF(Hierarchisation!K3327="Grand Nord",VLOOKUP(Hierarchisation!E3327,effectifs_ete,4,FALSE),IF(Hierarchisation!K3327="Nord Est",VLOOKUP(Hierarchisation!E3327,effectifs_ete,5,FALSE),IF(Hierarchisation!K3327="Nord Ouest",VLOOKUP(Hierarchisation!E3327,effectifs_ete,6,FALSE),IF(Hierarchisation!K3327="Sud Est",VLOOKUP(Hierarchisation!E3327,effectifs_ete,7,FALSE),IF(Hierarchisation!K3327="Sud Ouest",VLOOKUP(Hierarchisation!E3327,effectifs_ete,8,FALSE),"Erreur Région"))))))</f>
        <v>#N/A</v>
      </c>
      <c r="U3327" s="17" t="e">
        <f>IF(K3327="Centre",VLOOKUP(E3327,effectifs_hiver,3,FALSE),IF(Hierarchisation!K3327="Grand Nord",VLOOKUP(Hierarchisation!E3327,effectifs_hiver,4,FALSE),IF(Hierarchisation!K3327="Nord Est",VLOOKUP(Hierarchisation!E3327,effectifs_hiver,5,FALSE),IF(Hierarchisation!K3327="Nord Ouest",VLOOKUP(Hierarchisation!E3327,effectifs_hiver,6,FALSE),IF(Hierarchisation!K3327="Sud Est",VLOOKUP(Hierarchisation!E3327,effectifs_hiver,7,FALSE),IF(Hierarchisation!K3327="Sud Ouest",VLOOKUP(Hierarchisation!E3327,effectifs_hiver,8,FALSE),"Erreur Région"))))))</f>
        <v>#N/A</v>
      </c>
      <c r="V3327" s="17" t="e">
        <f>IF(W3327="Transit","Transit",IF(W3327="hiver",VLOOKUP(E3327,'EFFECTIFS Hiver'!$A:$I,9,FALSE),IF(W3327="été",VLOOKUP(E3327,'EFFECTIFS Eté'!$A:$I,9,FALSE),"Erreur saison")))</f>
        <v>#N/A</v>
      </c>
      <c r="W3327" s="18" t="e">
        <f>VLOOKUP(D3327,Listes!B:C,2,FALSE)</f>
        <v>#N/A</v>
      </c>
    </row>
    <row r="3328" spans="1:23" ht="15.75" customHeight="1">
      <c r="A3328" s="11"/>
      <c r="B3328" s="11"/>
      <c r="C3328" s="11"/>
      <c r="D3328" s="11"/>
      <c r="E3328" s="11"/>
      <c r="F3328" s="11"/>
      <c r="G3328" s="11" t="e">
        <f>VLOOKUP(E3328,TAXONS!B:C,2,FALSE)</f>
        <v>#N/A</v>
      </c>
      <c r="H3328" s="13">
        <f t="shared" si="258"/>
        <v>0</v>
      </c>
      <c r="I3328" s="12" t="e">
        <f t="shared" si="259"/>
        <v>#N/A</v>
      </c>
      <c r="J3328" s="14" t="e">
        <f t="shared" si="260"/>
        <v>#N/A</v>
      </c>
      <c r="K3328" s="15" t="e">
        <f>VLOOKUP(B3328,REGIONS!A:D,4,FALSE)</f>
        <v>#N/A</v>
      </c>
      <c r="L3328" s="19" t="e">
        <f>VLOOKUP(G3328,Sensibilité!$A:$L,12,FALSE)</f>
        <v>#N/A</v>
      </c>
      <c r="M3328" s="19" t="e">
        <f t="shared" si="261"/>
        <v>#N/A</v>
      </c>
      <c r="N3328" s="19" t="e">
        <f t="shared" si="262"/>
        <v>#N/A</v>
      </c>
      <c r="O3328" s="15" t="str">
        <f>IF(D3328=Listes!$B$6,"SWARMING",IF(OR(D3328=Listes!$B$1,D3328=Listes!$B$2,D3328=Listes!$B$5),2,IF(OR(D3328=Listes!$B$3,D3328=Listes!$B$4),1,"erreur colonne D")))</f>
        <v>SWARMING</v>
      </c>
      <c r="P3328" s="15" t="e">
        <f>IF(OR(W3328="Hiver",W3328="Transit"),VLOOKUP(E3328,IC!A:E,4,FALSE),IF(W3328="été",VLOOKUP(E3328,IC!A:E,3,FALSE),"erreur"))</f>
        <v>#N/A</v>
      </c>
      <c r="Q3328" s="15" t="e">
        <f>IF(P3328="NR",0,IF(F3328&lt;5,0,IF(P3328=1,VLOOKUP(F3328,IC!$G$1:$I$8,3,TRUE),
IF(P3328=2,VLOOKUP(F3328,IC!$K$1:$M$8,3,TRUE),
IF(P3328=3,VLOOKUP(F3328,IC!$O$1:$Q$8,3,TRUE),IF(P3328=4,VLOOKUP(F3328,IC!$S$2:$U$9,3,TRUE),
"erreur"))))))</f>
        <v>#N/A</v>
      </c>
      <c r="R3328" s="16" t="e">
        <f>IF(OR(V3328="NA",V3328="Transit",V3328&lt;Listes!$F$1),"non applicable",F3328/V3328)</f>
        <v>#N/A</v>
      </c>
      <c r="S3328" s="16" t="e">
        <f>IF(W3328="Transit","Non applicable",IF(AND(W3328="été",T3328&gt;Listes!F3327),F3328/T3328,IF(AND(W3328="Hiver",Hierarchisation!U3328&gt;Listes!F3327),F3328/U3328,"non applicable")))</f>
        <v>#N/A</v>
      </c>
      <c r="T3328" s="17" t="e">
        <f>IF(K3328="Centre",VLOOKUP(E3328,effectifs_ete,3,FALSE),IF(Hierarchisation!K3328="Grand Nord",VLOOKUP(Hierarchisation!E3328,effectifs_ete,4,FALSE),IF(Hierarchisation!K3328="Nord Est",VLOOKUP(Hierarchisation!E3328,effectifs_ete,5,FALSE),IF(Hierarchisation!K3328="Nord Ouest",VLOOKUP(Hierarchisation!E3328,effectifs_ete,6,FALSE),IF(Hierarchisation!K3328="Sud Est",VLOOKUP(Hierarchisation!E3328,effectifs_ete,7,FALSE),IF(Hierarchisation!K3328="Sud Ouest",VLOOKUP(Hierarchisation!E3328,effectifs_ete,8,FALSE),"Erreur Région"))))))</f>
        <v>#N/A</v>
      </c>
      <c r="U3328" s="17" t="e">
        <f>IF(K3328="Centre",VLOOKUP(E3328,effectifs_hiver,3,FALSE),IF(Hierarchisation!K3328="Grand Nord",VLOOKUP(Hierarchisation!E3328,effectifs_hiver,4,FALSE),IF(Hierarchisation!K3328="Nord Est",VLOOKUP(Hierarchisation!E3328,effectifs_hiver,5,FALSE),IF(Hierarchisation!K3328="Nord Ouest",VLOOKUP(Hierarchisation!E3328,effectifs_hiver,6,FALSE),IF(Hierarchisation!K3328="Sud Est",VLOOKUP(Hierarchisation!E3328,effectifs_hiver,7,FALSE),IF(Hierarchisation!K3328="Sud Ouest",VLOOKUP(Hierarchisation!E3328,effectifs_hiver,8,FALSE),"Erreur Région"))))))</f>
        <v>#N/A</v>
      </c>
      <c r="V3328" s="17" t="e">
        <f>IF(W3328="Transit","Transit",IF(W3328="hiver",VLOOKUP(E3328,'EFFECTIFS Hiver'!$A:$I,9,FALSE),IF(W3328="été",VLOOKUP(E3328,'EFFECTIFS Eté'!$A:$I,9,FALSE),"Erreur saison")))</f>
        <v>#N/A</v>
      </c>
      <c r="W3328" s="18" t="e">
        <f>VLOOKUP(D3328,Listes!B:C,2,FALSE)</f>
        <v>#N/A</v>
      </c>
    </row>
    <row r="3329" spans="1:23" ht="15.75" customHeight="1">
      <c r="A3329" s="11"/>
      <c r="B3329" s="11"/>
      <c r="C3329" s="11"/>
      <c r="D3329" s="11"/>
      <c r="E3329" s="11"/>
      <c r="F3329" s="11"/>
      <c r="G3329" s="11" t="e">
        <f>VLOOKUP(E3329,TAXONS!B:C,2,FALSE)</f>
        <v>#N/A</v>
      </c>
      <c r="H3329" s="13">
        <f t="shared" si="258"/>
        <v>0</v>
      </c>
      <c r="I3329" s="12" t="e">
        <f t="shared" si="259"/>
        <v>#N/A</v>
      </c>
      <c r="J3329" s="14" t="e">
        <f t="shared" si="260"/>
        <v>#N/A</v>
      </c>
      <c r="K3329" s="15" t="e">
        <f>VLOOKUP(B3329,REGIONS!A:D,4,FALSE)</f>
        <v>#N/A</v>
      </c>
      <c r="L3329" s="19" t="e">
        <f>VLOOKUP(G3329,Sensibilité!$A:$L,12,FALSE)</f>
        <v>#N/A</v>
      </c>
      <c r="M3329" s="19" t="e">
        <f t="shared" si="261"/>
        <v>#N/A</v>
      </c>
      <c r="N3329" s="19" t="e">
        <f t="shared" si="262"/>
        <v>#N/A</v>
      </c>
      <c r="O3329" s="15" t="str">
        <f>IF(D3329=Listes!$B$6,"SWARMING",IF(OR(D3329=Listes!$B$1,D3329=Listes!$B$2,D3329=Listes!$B$5),2,IF(OR(D3329=Listes!$B$3,D3329=Listes!$B$4),1,"erreur colonne D")))</f>
        <v>SWARMING</v>
      </c>
      <c r="P3329" s="15" t="e">
        <f>IF(OR(W3329="Hiver",W3329="Transit"),VLOOKUP(E3329,IC!A:E,4,FALSE),IF(W3329="été",VLOOKUP(E3329,IC!A:E,3,FALSE),"erreur"))</f>
        <v>#N/A</v>
      </c>
      <c r="Q3329" s="15" t="e">
        <f>IF(P3329="NR",0,IF(F3329&lt;5,0,IF(P3329=1,VLOOKUP(F3329,IC!$G$1:$I$8,3,TRUE),
IF(P3329=2,VLOOKUP(F3329,IC!$K$1:$M$8,3,TRUE),
IF(P3329=3,VLOOKUP(F3329,IC!$O$1:$Q$8,3,TRUE),IF(P3329=4,VLOOKUP(F3329,IC!$S$2:$U$9,3,TRUE),
"erreur"))))))</f>
        <v>#N/A</v>
      </c>
      <c r="R3329" s="16" t="e">
        <f>IF(OR(V3329="NA",V3329="Transit",V3329&lt;Listes!$F$1),"non applicable",F3329/V3329)</f>
        <v>#N/A</v>
      </c>
      <c r="S3329" s="16" t="e">
        <f>IF(W3329="Transit","Non applicable",IF(AND(W3329="été",T3329&gt;Listes!F3328),F3329/T3329,IF(AND(W3329="Hiver",Hierarchisation!U3329&gt;Listes!F3328),F3329/U3329,"non applicable")))</f>
        <v>#N/A</v>
      </c>
      <c r="T3329" s="17" t="e">
        <f>IF(K3329="Centre",VLOOKUP(E3329,effectifs_ete,3,FALSE),IF(Hierarchisation!K3329="Grand Nord",VLOOKUP(Hierarchisation!E3329,effectifs_ete,4,FALSE),IF(Hierarchisation!K3329="Nord Est",VLOOKUP(Hierarchisation!E3329,effectifs_ete,5,FALSE),IF(Hierarchisation!K3329="Nord Ouest",VLOOKUP(Hierarchisation!E3329,effectifs_ete,6,FALSE),IF(Hierarchisation!K3329="Sud Est",VLOOKUP(Hierarchisation!E3329,effectifs_ete,7,FALSE),IF(Hierarchisation!K3329="Sud Ouest",VLOOKUP(Hierarchisation!E3329,effectifs_ete,8,FALSE),"Erreur Région"))))))</f>
        <v>#N/A</v>
      </c>
      <c r="U3329" s="17" t="e">
        <f>IF(K3329="Centre",VLOOKUP(E3329,effectifs_hiver,3,FALSE),IF(Hierarchisation!K3329="Grand Nord",VLOOKUP(Hierarchisation!E3329,effectifs_hiver,4,FALSE),IF(Hierarchisation!K3329="Nord Est",VLOOKUP(Hierarchisation!E3329,effectifs_hiver,5,FALSE),IF(Hierarchisation!K3329="Nord Ouest",VLOOKUP(Hierarchisation!E3329,effectifs_hiver,6,FALSE),IF(Hierarchisation!K3329="Sud Est",VLOOKUP(Hierarchisation!E3329,effectifs_hiver,7,FALSE),IF(Hierarchisation!K3329="Sud Ouest",VLOOKUP(Hierarchisation!E3329,effectifs_hiver,8,FALSE),"Erreur Région"))))))</f>
        <v>#N/A</v>
      </c>
      <c r="V3329" s="17" t="e">
        <f>IF(W3329="Transit","Transit",IF(W3329="hiver",VLOOKUP(E3329,'EFFECTIFS Hiver'!$A:$I,9,FALSE),IF(W3329="été",VLOOKUP(E3329,'EFFECTIFS Eté'!$A:$I,9,FALSE),"Erreur saison")))</f>
        <v>#N/A</v>
      </c>
      <c r="W3329" s="18" t="e">
        <f>VLOOKUP(D3329,Listes!B:C,2,FALSE)</f>
        <v>#N/A</v>
      </c>
    </row>
    <row r="3330" spans="1:23" ht="15.75" customHeight="1">
      <c r="A3330" s="11"/>
      <c r="B3330" s="11"/>
      <c r="C3330" s="11"/>
      <c r="D3330" s="11"/>
      <c r="E3330" s="11"/>
      <c r="F3330" s="11"/>
      <c r="G3330" s="11" t="e">
        <f>VLOOKUP(E3330,TAXONS!B:C,2,FALSE)</f>
        <v>#N/A</v>
      </c>
      <c r="H3330" s="13">
        <f t="shared" si="258"/>
        <v>0</v>
      </c>
      <c r="I3330" s="12" t="e">
        <f t="shared" si="259"/>
        <v>#N/A</v>
      </c>
      <c r="J3330" s="14" t="e">
        <f t="shared" si="260"/>
        <v>#N/A</v>
      </c>
      <c r="K3330" s="15" t="e">
        <f>VLOOKUP(B3330,REGIONS!A:D,4,FALSE)</f>
        <v>#N/A</v>
      </c>
      <c r="L3330" s="19" t="e">
        <f>VLOOKUP(G3330,Sensibilité!$A:$L,12,FALSE)</f>
        <v>#N/A</v>
      </c>
      <c r="M3330" s="19" t="e">
        <f t="shared" si="261"/>
        <v>#N/A</v>
      </c>
      <c r="N3330" s="19" t="e">
        <f t="shared" si="262"/>
        <v>#N/A</v>
      </c>
      <c r="O3330" s="15" t="str">
        <f>IF(D3330=Listes!$B$6,"SWARMING",IF(OR(D3330=Listes!$B$1,D3330=Listes!$B$2,D3330=Listes!$B$5),2,IF(OR(D3330=Listes!$B$3,D3330=Listes!$B$4),1,"erreur colonne D")))</f>
        <v>SWARMING</v>
      </c>
      <c r="P3330" s="15" t="e">
        <f>IF(OR(W3330="Hiver",W3330="Transit"),VLOOKUP(E3330,IC!A:E,4,FALSE),IF(W3330="été",VLOOKUP(E3330,IC!A:E,3,FALSE),"erreur"))</f>
        <v>#N/A</v>
      </c>
      <c r="Q3330" s="15" t="e">
        <f>IF(P3330="NR",0,IF(F3330&lt;5,0,IF(P3330=1,VLOOKUP(F3330,IC!$G$1:$I$8,3,TRUE),
IF(P3330=2,VLOOKUP(F3330,IC!$K$1:$M$8,3,TRUE),
IF(P3330=3,VLOOKUP(F3330,IC!$O$1:$Q$8,3,TRUE),IF(P3330=4,VLOOKUP(F3330,IC!$S$2:$U$9,3,TRUE),
"erreur"))))))</f>
        <v>#N/A</v>
      </c>
      <c r="R3330" s="16" t="e">
        <f>IF(OR(V3330="NA",V3330="Transit",V3330&lt;Listes!$F$1),"non applicable",F3330/V3330)</f>
        <v>#N/A</v>
      </c>
      <c r="S3330" s="16" t="e">
        <f>IF(W3330="Transit","Non applicable",IF(AND(W3330="été",T3330&gt;Listes!F3329),F3330/T3330,IF(AND(W3330="Hiver",Hierarchisation!U3330&gt;Listes!F3329),F3330/U3330,"non applicable")))</f>
        <v>#N/A</v>
      </c>
      <c r="T3330" s="17" t="e">
        <f>IF(K3330="Centre",VLOOKUP(E3330,effectifs_ete,3,FALSE),IF(Hierarchisation!K3330="Grand Nord",VLOOKUP(Hierarchisation!E3330,effectifs_ete,4,FALSE),IF(Hierarchisation!K3330="Nord Est",VLOOKUP(Hierarchisation!E3330,effectifs_ete,5,FALSE),IF(Hierarchisation!K3330="Nord Ouest",VLOOKUP(Hierarchisation!E3330,effectifs_ete,6,FALSE),IF(Hierarchisation!K3330="Sud Est",VLOOKUP(Hierarchisation!E3330,effectifs_ete,7,FALSE),IF(Hierarchisation!K3330="Sud Ouest",VLOOKUP(Hierarchisation!E3330,effectifs_ete,8,FALSE),"Erreur Région"))))))</f>
        <v>#N/A</v>
      </c>
      <c r="U3330" s="17" t="e">
        <f>IF(K3330="Centre",VLOOKUP(E3330,effectifs_hiver,3,FALSE),IF(Hierarchisation!K3330="Grand Nord",VLOOKUP(Hierarchisation!E3330,effectifs_hiver,4,FALSE),IF(Hierarchisation!K3330="Nord Est",VLOOKUP(Hierarchisation!E3330,effectifs_hiver,5,FALSE),IF(Hierarchisation!K3330="Nord Ouest",VLOOKUP(Hierarchisation!E3330,effectifs_hiver,6,FALSE),IF(Hierarchisation!K3330="Sud Est",VLOOKUP(Hierarchisation!E3330,effectifs_hiver,7,FALSE),IF(Hierarchisation!K3330="Sud Ouest",VLOOKUP(Hierarchisation!E3330,effectifs_hiver,8,FALSE),"Erreur Région"))))))</f>
        <v>#N/A</v>
      </c>
      <c r="V3330" s="17" t="e">
        <f>IF(W3330="Transit","Transit",IF(W3330="hiver",VLOOKUP(E3330,'EFFECTIFS Hiver'!$A:$I,9,FALSE),IF(W3330="été",VLOOKUP(E3330,'EFFECTIFS Eté'!$A:$I,9,FALSE),"Erreur saison")))</f>
        <v>#N/A</v>
      </c>
      <c r="W3330" s="18" t="e">
        <f>VLOOKUP(D3330,Listes!B:C,2,FALSE)</f>
        <v>#N/A</v>
      </c>
    </row>
    <row r="3331" spans="1:23" ht="15.75" customHeight="1">
      <c r="A3331" s="11"/>
      <c r="B3331" s="11"/>
      <c r="C3331" s="11"/>
      <c r="D3331" s="11"/>
      <c r="E3331" s="11"/>
      <c r="F3331" s="11"/>
      <c r="G3331" s="11" t="e">
        <f>VLOOKUP(E3331,TAXONS!B:C,2,FALSE)</f>
        <v>#N/A</v>
      </c>
      <c r="H3331" s="13">
        <f t="shared" ref="H3331:H3394" si="263">IF(F3331&lt;5,0,N3331*(O3331*Q3331))</f>
        <v>0</v>
      </c>
      <c r="I3331" s="12" t="e">
        <f t="shared" ref="I3331:I3394" si="264">IF(OR(W3331="transit",R3331="non applicable"),"Non applicable",IF(R3331&gt;10%,"International",IF(R3331&gt;5%,"National",IF(S3331="non applicable","non applicable",IF(S3331&gt;2%,"Régional","non représentatif")))))</f>
        <v>#N/A</v>
      </c>
      <c r="J3331" s="14" t="e">
        <f t="shared" ref="J3331:J3394" si="265">IF(P3331="NR","Données non représentatives au National",IF(I3331="Non applicable","Données non représentatives au National ou régional",IF(I3331="non représentatif","effectif non représentatif au niveau national ou régional","--")))</f>
        <v>#N/A</v>
      </c>
      <c r="K3331" s="15" t="e">
        <f>VLOOKUP(B3331,REGIONS!A:D,4,FALSE)</f>
        <v>#N/A</v>
      </c>
      <c r="L3331" s="19" t="e">
        <f>VLOOKUP(G3331,Sensibilité!$A:$L,12,FALSE)</f>
        <v>#N/A</v>
      </c>
      <c r="M3331" s="19" t="e">
        <f t="shared" ref="M3331:M3394" si="266">IF(K3331="Grand Nord",VLOOKUP(G3331,responsabilite,2,FALSE),IF(K3331="Nord Ouest",VLOOKUP(G3331,responsabilite,3,FALSE),IF(K3331="Nord Est",VLOOKUP(G3331,responsabilite,4,FALSE),IF(K3331="Centre",VLOOKUP(G3331,responsabilite,5,FALSE),IF(K3331="Sud Ouest",VLOOKUP(G3331,responsabilite,6,FALSE),IF(K3331="Sud Est",VLOOKUP(G3331,responsabilite,7,FALSE),"erreur"))))))</f>
        <v>#N/A</v>
      </c>
      <c r="N3331" s="19" t="e">
        <f t="shared" ref="N3331:N3394" si="267">L3331+M3331</f>
        <v>#N/A</v>
      </c>
      <c r="O3331" s="15" t="str">
        <f>IF(D3331=Listes!$B$6,"SWARMING",IF(OR(D3331=Listes!$B$1,D3331=Listes!$B$2,D3331=Listes!$B$5),2,IF(OR(D3331=Listes!$B$3,D3331=Listes!$B$4),1,"erreur colonne D")))</f>
        <v>SWARMING</v>
      </c>
      <c r="P3331" s="15" t="e">
        <f>IF(OR(W3331="Hiver",W3331="Transit"),VLOOKUP(E3331,IC!A:E,4,FALSE),IF(W3331="été",VLOOKUP(E3331,IC!A:E,3,FALSE),"erreur"))</f>
        <v>#N/A</v>
      </c>
      <c r="Q3331" s="15" t="e">
        <f>IF(P3331="NR",0,IF(F3331&lt;5,0,IF(P3331=1,VLOOKUP(F3331,IC!$G$1:$I$8,3,TRUE),
IF(P3331=2,VLOOKUP(F3331,IC!$K$1:$M$8,3,TRUE),
IF(P3331=3,VLOOKUP(F3331,IC!$O$1:$Q$8,3,TRUE),IF(P3331=4,VLOOKUP(F3331,IC!$S$2:$U$9,3,TRUE),
"erreur"))))))</f>
        <v>#N/A</v>
      </c>
      <c r="R3331" s="16" t="e">
        <f>IF(OR(V3331="NA",V3331="Transit",V3331&lt;Listes!$F$1),"non applicable",F3331/V3331)</f>
        <v>#N/A</v>
      </c>
      <c r="S3331" s="16" t="e">
        <f>IF(W3331="Transit","Non applicable",IF(AND(W3331="été",T3331&gt;Listes!F3330),F3331/T3331,IF(AND(W3331="Hiver",Hierarchisation!U3331&gt;Listes!F3330),F3331/U3331,"non applicable")))</f>
        <v>#N/A</v>
      </c>
      <c r="T3331" s="17" t="e">
        <f>IF(K3331="Centre",VLOOKUP(E3331,effectifs_ete,3,FALSE),IF(Hierarchisation!K3331="Grand Nord",VLOOKUP(Hierarchisation!E3331,effectifs_ete,4,FALSE),IF(Hierarchisation!K3331="Nord Est",VLOOKUP(Hierarchisation!E3331,effectifs_ete,5,FALSE),IF(Hierarchisation!K3331="Nord Ouest",VLOOKUP(Hierarchisation!E3331,effectifs_ete,6,FALSE),IF(Hierarchisation!K3331="Sud Est",VLOOKUP(Hierarchisation!E3331,effectifs_ete,7,FALSE),IF(Hierarchisation!K3331="Sud Ouest",VLOOKUP(Hierarchisation!E3331,effectifs_ete,8,FALSE),"Erreur Région"))))))</f>
        <v>#N/A</v>
      </c>
      <c r="U3331" s="17" t="e">
        <f>IF(K3331="Centre",VLOOKUP(E3331,effectifs_hiver,3,FALSE),IF(Hierarchisation!K3331="Grand Nord",VLOOKUP(Hierarchisation!E3331,effectifs_hiver,4,FALSE),IF(Hierarchisation!K3331="Nord Est",VLOOKUP(Hierarchisation!E3331,effectifs_hiver,5,FALSE),IF(Hierarchisation!K3331="Nord Ouest",VLOOKUP(Hierarchisation!E3331,effectifs_hiver,6,FALSE),IF(Hierarchisation!K3331="Sud Est",VLOOKUP(Hierarchisation!E3331,effectifs_hiver,7,FALSE),IF(Hierarchisation!K3331="Sud Ouest",VLOOKUP(Hierarchisation!E3331,effectifs_hiver,8,FALSE),"Erreur Région"))))))</f>
        <v>#N/A</v>
      </c>
      <c r="V3331" s="17" t="e">
        <f>IF(W3331="Transit","Transit",IF(W3331="hiver",VLOOKUP(E3331,'EFFECTIFS Hiver'!$A:$I,9,FALSE),IF(W3331="été",VLOOKUP(E3331,'EFFECTIFS Eté'!$A:$I,9,FALSE),"Erreur saison")))</f>
        <v>#N/A</v>
      </c>
      <c r="W3331" s="18" t="e">
        <f>VLOOKUP(D3331,Listes!B:C,2,FALSE)</f>
        <v>#N/A</v>
      </c>
    </row>
    <row r="3332" spans="1:23" ht="15.75" customHeight="1">
      <c r="A3332" s="11"/>
      <c r="B3332" s="11"/>
      <c r="C3332" s="11"/>
      <c r="D3332" s="11"/>
      <c r="E3332" s="11"/>
      <c r="F3332" s="11"/>
      <c r="G3332" s="11" t="e">
        <f>VLOOKUP(E3332,TAXONS!B:C,2,FALSE)</f>
        <v>#N/A</v>
      </c>
      <c r="H3332" s="13">
        <f t="shared" si="263"/>
        <v>0</v>
      </c>
      <c r="I3332" s="12" t="e">
        <f t="shared" si="264"/>
        <v>#N/A</v>
      </c>
      <c r="J3332" s="14" t="e">
        <f t="shared" si="265"/>
        <v>#N/A</v>
      </c>
      <c r="K3332" s="15" t="e">
        <f>VLOOKUP(B3332,REGIONS!A:D,4,FALSE)</f>
        <v>#N/A</v>
      </c>
      <c r="L3332" s="19" t="e">
        <f>VLOOKUP(G3332,Sensibilité!$A:$L,12,FALSE)</f>
        <v>#N/A</v>
      </c>
      <c r="M3332" s="19" t="e">
        <f t="shared" si="266"/>
        <v>#N/A</v>
      </c>
      <c r="N3332" s="19" t="e">
        <f t="shared" si="267"/>
        <v>#N/A</v>
      </c>
      <c r="O3332" s="15" t="str">
        <f>IF(D3332=Listes!$B$6,"SWARMING",IF(OR(D3332=Listes!$B$1,D3332=Listes!$B$2,D3332=Listes!$B$5),2,IF(OR(D3332=Listes!$B$3,D3332=Listes!$B$4),1,"erreur colonne D")))</f>
        <v>SWARMING</v>
      </c>
      <c r="P3332" s="15" t="e">
        <f>IF(OR(W3332="Hiver",W3332="Transit"),VLOOKUP(E3332,IC!A:E,4,FALSE),IF(W3332="été",VLOOKUP(E3332,IC!A:E,3,FALSE),"erreur"))</f>
        <v>#N/A</v>
      </c>
      <c r="Q3332" s="15" t="e">
        <f>IF(P3332="NR",0,IF(F3332&lt;5,0,IF(P3332=1,VLOOKUP(F3332,IC!$G$1:$I$8,3,TRUE),
IF(P3332=2,VLOOKUP(F3332,IC!$K$1:$M$8,3,TRUE),
IF(P3332=3,VLOOKUP(F3332,IC!$O$1:$Q$8,3,TRUE),IF(P3332=4,VLOOKUP(F3332,IC!$S$2:$U$9,3,TRUE),
"erreur"))))))</f>
        <v>#N/A</v>
      </c>
      <c r="R3332" s="16" t="e">
        <f>IF(OR(V3332="NA",V3332="Transit",V3332&lt;Listes!$F$1),"non applicable",F3332/V3332)</f>
        <v>#N/A</v>
      </c>
      <c r="S3332" s="16" t="e">
        <f>IF(W3332="Transit","Non applicable",IF(AND(W3332="été",T3332&gt;Listes!F3331),F3332/T3332,IF(AND(W3332="Hiver",Hierarchisation!U3332&gt;Listes!F3331),F3332/U3332,"non applicable")))</f>
        <v>#N/A</v>
      </c>
      <c r="T3332" s="17" t="e">
        <f>IF(K3332="Centre",VLOOKUP(E3332,effectifs_ete,3,FALSE),IF(Hierarchisation!K3332="Grand Nord",VLOOKUP(Hierarchisation!E3332,effectifs_ete,4,FALSE),IF(Hierarchisation!K3332="Nord Est",VLOOKUP(Hierarchisation!E3332,effectifs_ete,5,FALSE),IF(Hierarchisation!K3332="Nord Ouest",VLOOKUP(Hierarchisation!E3332,effectifs_ete,6,FALSE),IF(Hierarchisation!K3332="Sud Est",VLOOKUP(Hierarchisation!E3332,effectifs_ete,7,FALSE),IF(Hierarchisation!K3332="Sud Ouest",VLOOKUP(Hierarchisation!E3332,effectifs_ete,8,FALSE),"Erreur Région"))))))</f>
        <v>#N/A</v>
      </c>
      <c r="U3332" s="17" t="e">
        <f>IF(K3332="Centre",VLOOKUP(E3332,effectifs_hiver,3,FALSE),IF(Hierarchisation!K3332="Grand Nord",VLOOKUP(Hierarchisation!E3332,effectifs_hiver,4,FALSE),IF(Hierarchisation!K3332="Nord Est",VLOOKUP(Hierarchisation!E3332,effectifs_hiver,5,FALSE),IF(Hierarchisation!K3332="Nord Ouest",VLOOKUP(Hierarchisation!E3332,effectifs_hiver,6,FALSE),IF(Hierarchisation!K3332="Sud Est",VLOOKUP(Hierarchisation!E3332,effectifs_hiver,7,FALSE),IF(Hierarchisation!K3332="Sud Ouest",VLOOKUP(Hierarchisation!E3332,effectifs_hiver,8,FALSE),"Erreur Région"))))))</f>
        <v>#N/A</v>
      </c>
      <c r="V3332" s="17" t="e">
        <f>IF(W3332="Transit","Transit",IF(W3332="hiver",VLOOKUP(E3332,'EFFECTIFS Hiver'!$A:$I,9,FALSE),IF(W3332="été",VLOOKUP(E3332,'EFFECTIFS Eté'!$A:$I,9,FALSE),"Erreur saison")))</f>
        <v>#N/A</v>
      </c>
      <c r="W3332" s="18" t="e">
        <f>VLOOKUP(D3332,Listes!B:C,2,FALSE)</f>
        <v>#N/A</v>
      </c>
    </row>
    <row r="3333" spans="1:23" ht="15.75" customHeight="1">
      <c r="A3333" s="11"/>
      <c r="B3333" s="11"/>
      <c r="C3333" s="11"/>
      <c r="D3333" s="11"/>
      <c r="E3333" s="11"/>
      <c r="F3333" s="11"/>
      <c r="G3333" s="11" t="e">
        <f>VLOOKUP(E3333,TAXONS!B:C,2,FALSE)</f>
        <v>#N/A</v>
      </c>
      <c r="H3333" s="13">
        <f t="shared" si="263"/>
        <v>0</v>
      </c>
      <c r="I3333" s="12" t="e">
        <f t="shared" si="264"/>
        <v>#N/A</v>
      </c>
      <c r="J3333" s="14" t="e">
        <f t="shared" si="265"/>
        <v>#N/A</v>
      </c>
      <c r="K3333" s="15" t="e">
        <f>VLOOKUP(B3333,REGIONS!A:D,4,FALSE)</f>
        <v>#N/A</v>
      </c>
      <c r="L3333" s="19" t="e">
        <f>VLOOKUP(G3333,Sensibilité!$A:$L,12,FALSE)</f>
        <v>#N/A</v>
      </c>
      <c r="M3333" s="19" t="e">
        <f t="shared" si="266"/>
        <v>#N/A</v>
      </c>
      <c r="N3333" s="19" t="e">
        <f t="shared" si="267"/>
        <v>#N/A</v>
      </c>
      <c r="O3333" s="15" t="str">
        <f>IF(D3333=Listes!$B$6,"SWARMING",IF(OR(D3333=Listes!$B$1,D3333=Listes!$B$2,D3333=Listes!$B$5),2,IF(OR(D3333=Listes!$B$3,D3333=Listes!$B$4),1,"erreur colonne D")))</f>
        <v>SWARMING</v>
      </c>
      <c r="P3333" s="15" t="e">
        <f>IF(OR(W3333="Hiver",W3333="Transit"),VLOOKUP(E3333,IC!A:E,4,FALSE),IF(W3333="été",VLOOKUP(E3333,IC!A:E,3,FALSE),"erreur"))</f>
        <v>#N/A</v>
      </c>
      <c r="Q3333" s="15" t="e">
        <f>IF(P3333="NR",0,IF(F3333&lt;5,0,IF(P3333=1,VLOOKUP(F3333,IC!$G$1:$I$8,3,TRUE),
IF(P3333=2,VLOOKUP(F3333,IC!$K$1:$M$8,3,TRUE),
IF(P3333=3,VLOOKUP(F3333,IC!$O$1:$Q$8,3,TRUE),IF(P3333=4,VLOOKUP(F3333,IC!$S$2:$U$9,3,TRUE),
"erreur"))))))</f>
        <v>#N/A</v>
      </c>
      <c r="R3333" s="16" t="e">
        <f>IF(OR(V3333="NA",V3333="Transit",V3333&lt;Listes!$F$1),"non applicable",F3333/V3333)</f>
        <v>#N/A</v>
      </c>
      <c r="S3333" s="16" t="e">
        <f>IF(W3333="Transit","Non applicable",IF(AND(W3333="été",T3333&gt;Listes!F3332),F3333/T3333,IF(AND(W3333="Hiver",Hierarchisation!U3333&gt;Listes!F3332),F3333/U3333,"non applicable")))</f>
        <v>#N/A</v>
      </c>
      <c r="T3333" s="17" t="e">
        <f>IF(K3333="Centre",VLOOKUP(E3333,effectifs_ete,3,FALSE),IF(Hierarchisation!K3333="Grand Nord",VLOOKUP(Hierarchisation!E3333,effectifs_ete,4,FALSE),IF(Hierarchisation!K3333="Nord Est",VLOOKUP(Hierarchisation!E3333,effectifs_ete,5,FALSE),IF(Hierarchisation!K3333="Nord Ouest",VLOOKUP(Hierarchisation!E3333,effectifs_ete,6,FALSE),IF(Hierarchisation!K3333="Sud Est",VLOOKUP(Hierarchisation!E3333,effectifs_ete,7,FALSE),IF(Hierarchisation!K3333="Sud Ouest",VLOOKUP(Hierarchisation!E3333,effectifs_ete,8,FALSE),"Erreur Région"))))))</f>
        <v>#N/A</v>
      </c>
      <c r="U3333" s="17" t="e">
        <f>IF(K3333="Centre",VLOOKUP(E3333,effectifs_hiver,3,FALSE),IF(Hierarchisation!K3333="Grand Nord",VLOOKUP(Hierarchisation!E3333,effectifs_hiver,4,FALSE),IF(Hierarchisation!K3333="Nord Est",VLOOKUP(Hierarchisation!E3333,effectifs_hiver,5,FALSE),IF(Hierarchisation!K3333="Nord Ouest",VLOOKUP(Hierarchisation!E3333,effectifs_hiver,6,FALSE),IF(Hierarchisation!K3333="Sud Est",VLOOKUP(Hierarchisation!E3333,effectifs_hiver,7,FALSE),IF(Hierarchisation!K3333="Sud Ouest",VLOOKUP(Hierarchisation!E3333,effectifs_hiver,8,FALSE),"Erreur Région"))))))</f>
        <v>#N/A</v>
      </c>
      <c r="V3333" s="17" t="e">
        <f>IF(W3333="Transit","Transit",IF(W3333="hiver",VLOOKUP(E3333,'EFFECTIFS Hiver'!$A:$I,9,FALSE),IF(W3333="été",VLOOKUP(E3333,'EFFECTIFS Eté'!$A:$I,9,FALSE),"Erreur saison")))</f>
        <v>#N/A</v>
      </c>
      <c r="W3333" s="18" t="e">
        <f>VLOOKUP(D3333,Listes!B:C,2,FALSE)</f>
        <v>#N/A</v>
      </c>
    </row>
    <row r="3334" spans="1:23" ht="15.75" customHeight="1">
      <c r="A3334" s="11"/>
      <c r="B3334" s="11"/>
      <c r="C3334" s="11"/>
      <c r="D3334" s="11"/>
      <c r="E3334" s="11"/>
      <c r="F3334" s="11"/>
      <c r="G3334" s="11" t="e">
        <f>VLOOKUP(E3334,TAXONS!B:C,2,FALSE)</f>
        <v>#N/A</v>
      </c>
      <c r="H3334" s="13">
        <f t="shared" si="263"/>
        <v>0</v>
      </c>
      <c r="I3334" s="12" t="e">
        <f t="shared" si="264"/>
        <v>#N/A</v>
      </c>
      <c r="J3334" s="14" t="e">
        <f t="shared" si="265"/>
        <v>#N/A</v>
      </c>
      <c r="K3334" s="15" t="e">
        <f>VLOOKUP(B3334,REGIONS!A:D,4,FALSE)</f>
        <v>#N/A</v>
      </c>
      <c r="L3334" s="19" t="e">
        <f>VLOOKUP(G3334,Sensibilité!$A:$L,12,FALSE)</f>
        <v>#N/A</v>
      </c>
      <c r="M3334" s="19" t="e">
        <f t="shared" si="266"/>
        <v>#N/A</v>
      </c>
      <c r="N3334" s="19" t="e">
        <f t="shared" si="267"/>
        <v>#N/A</v>
      </c>
      <c r="O3334" s="15" t="str">
        <f>IF(D3334=Listes!$B$6,"SWARMING",IF(OR(D3334=Listes!$B$1,D3334=Listes!$B$2,D3334=Listes!$B$5),2,IF(OR(D3334=Listes!$B$3,D3334=Listes!$B$4),1,"erreur colonne D")))</f>
        <v>SWARMING</v>
      </c>
      <c r="P3334" s="15" t="e">
        <f>IF(OR(W3334="Hiver",W3334="Transit"),VLOOKUP(E3334,IC!A:E,4,FALSE),IF(W3334="été",VLOOKUP(E3334,IC!A:E,3,FALSE),"erreur"))</f>
        <v>#N/A</v>
      </c>
      <c r="Q3334" s="15" t="e">
        <f>IF(P3334="NR",0,IF(F3334&lt;5,0,IF(P3334=1,VLOOKUP(F3334,IC!$G$1:$I$8,3,TRUE),
IF(P3334=2,VLOOKUP(F3334,IC!$K$1:$M$8,3,TRUE),
IF(P3334=3,VLOOKUP(F3334,IC!$O$1:$Q$8,3,TRUE),IF(P3334=4,VLOOKUP(F3334,IC!$S$2:$U$9,3,TRUE),
"erreur"))))))</f>
        <v>#N/A</v>
      </c>
      <c r="R3334" s="16" t="e">
        <f>IF(OR(V3334="NA",V3334="Transit",V3334&lt;Listes!$F$1),"non applicable",F3334/V3334)</f>
        <v>#N/A</v>
      </c>
      <c r="S3334" s="16" t="e">
        <f>IF(W3334="Transit","Non applicable",IF(AND(W3334="été",T3334&gt;Listes!F3333),F3334/T3334,IF(AND(W3334="Hiver",Hierarchisation!U3334&gt;Listes!F3333),F3334/U3334,"non applicable")))</f>
        <v>#N/A</v>
      </c>
      <c r="T3334" s="17" t="e">
        <f>IF(K3334="Centre",VLOOKUP(E3334,effectifs_ete,3,FALSE),IF(Hierarchisation!K3334="Grand Nord",VLOOKUP(Hierarchisation!E3334,effectifs_ete,4,FALSE),IF(Hierarchisation!K3334="Nord Est",VLOOKUP(Hierarchisation!E3334,effectifs_ete,5,FALSE),IF(Hierarchisation!K3334="Nord Ouest",VLOOKUP(Hierarchisation!E3334,effectifs_ete,6,FALSE),IF(Hierarchisation!K3334="Sud Est",VLOOKUP(Hierarchisation!E3334,effectifs_ete,7,FALSE),IF(Hierarchisation!K3334="Sud Ouest",VLOOKUP(Hierarchisation!E3334,effectifs_ete,8,FALSE),"Erreur Région"))))))</f>
        <v>#N/A</v>
      </c>
      <c r="U3334" s="17" t="e">
        <f>IF(K3334="Centre",VLOOKUP(E3334,effectifs_hiver,3,FALSE),IF(Hierarchisation!K3334="Grand Nord",VLOOKUP(Hierarchisation!E3334,effectifs_hiver,4,FALSE),IF(Hierarchisation!K3334="Nord Est",VLOOKUP(Hierarchisation!E3334,effectifs_hiver,5,FALSE),IF(Hierarchisation!K3334="Nord Ouest",VLOOKUP(Hierarchisation!E3334,effectifs_hiver,6,FALSE),IF(Hierarchisation!K3334="Sud Est",VLOOKUP(Hierarchisation!E3334,effectifs_hiver,7,FALSE),IF(Hierarchisation!K3334="Sud Ouest",VLOOKUP(Hierarchisation!E3334,effectifs_hiver,8,FALSE),"Erreur Région"))))))</f>
        <v>#N/A</v>
      </c>
      <c r="V3334" s="17" t="e">
        <f>IF(W3334="Transit","Transit",IF(W3334="hiver",VLOOKUP(E3334,'EFFECTIFS Hiver'!$A:$I,9,FALSE),IF(W3334="été",VLOOKUP(E3334,'EFFECTIFS Eté'!$A:$I,9,FALSE),"Erreur saison")))</f>
        <v>#N/A</v>
      </c>
      <c r="W3334" s="18" t="e">
        <f>VLOOKUP(D3334,Listes!B:C,2,FALSE)</f>
        <v>#N/A</v>
      </c>
    </row>
    <row r="3335" spans="1:23" ht="15.75" customHeight="1">
      <c r="A3335" s="11"/>
      <c r="B3335" s="11"/>
      <c r="C3335" s="11"/>
      <c r="D3335" s="11"/>
      <c r="E3335" s="11"/>
      <c r="F3335" s="11"/>
      <c r="G3335" s="11" t="e">
        <f>VLOOKUP(E3335,TAXONS!B:C,2,FALSE)</f>
        <v>#N/A</v>
      </c>
      <c r="H3335" s="13">
        <f t="shared" si="263"/>
        <v>0</v>
      </c>
      <c r="I3335" s="12" t="e">
        <f t="shared" si="264"/>
        <v>#N/A</v>
      </c>
      <c r="J3335" s="14" t="e">
        <f t="shared" si="265"/>
        <v>#N/A</v>
      </c>
      <c r="K3335" s="15" t="e">
        <f>VLOOKUP(B3335,REGIONS!A:D,4,FALSE)</f>
        <v>#N/A</v>
      </c>
      <c r="L3335" s="19" t="e">
        <f>VLOOKUP(G3335,Sensibilité!$A:$L,12,FALSE)</f>
        <v>#N/A</v>
      </c>
      <c r="M3335" s="19" t="e">
        <f t="shared" si="266"/>
        <v>#N/A</v>
      </c>
      <c r="N3335" s="19" t="e">
        <f t="shared" si="267"/>
        <v>#N/A</v>
      </c>
      <c r="O3335" s="15" t="str">
        <f>IF(D3335=Listes!$B$6,"SWARMING",IF(OR(D3335=Listes!$B$1,D3335=Listes!$B$2,D3335=Listes!$B$5),2,IF(OR(D3335=Listes!$B$3,D3335=Listes!$B$4),1,"erreur colonne D")))</f>
        <v>SWARMING</v>
      </c>
      <c r="P3335" s="15" t="e">
        <f>IF(OR(W3335="Hiver",W3335="Transit"),VLOOKUP(E3335,IC!A:E,4,FALSE),IF(W3335="été",VLOOKUP(E3335,IC!A:E,3,FALSE),"erreur"))</f>
        <v>#N/A</v>
      </c>
      <c r="Q3335" s="15" t="e">
        <f>IF(P3335="NR",0,IF(F3335&lt;5,0,IF(P3335=1,VLOOKUP(F3335,IC!$G$1:$I$8,3,TRUE),
IF(P3335=2,VLOOKUP(F3335,IC!$K$1:$M$8,3,TRUE),
IF(P3335=3,VLOOKUP(F3335,IC!$O$1:$Q$8,3,TRUE),IF(P3335=4,VLOOKUP(F3335,IC!$S$2:$U$9,3,TRUE),
"erreur"))))))</f>
        <v>#N/A</v>
      </c>
      <c r="R3335" s="16" t="e">
        <f>IF(OR(V3335="NA",V3335="Transit",V3335&lt;Listes!$F$1),"non applicable",F3335/V3335)</f>
        <v>#N/A</v>
      </c>
      <c r="S3335" s="16" t="e">
        <f>IF(W3335="Transit","Non applicable",IF(AND(W3335="été",T3335&gt;Listes!F3334),F3335/T3335,IF(AND(W3335="Hiver",Hierarchisation!U3335&gt;Listes!F3334),F3335/U3335,"non applicable")))</f>
        <v>#N/A</v>
      </c>
      <c r="T3335" s="17" t="e">
        <f>IF(K3335="Centre",VLOOKUP(E3335,effectifs_ete,3,FALSE),IF(Hierarchisation!K3335="Grand Nord",VLOOKUP(Hierarchisation!E3335,effectifs_ete,4,FALSE),IF(Hierarchisation!K3335="Nord Est",VLOOKUP(Hierarchisation!E3335,effectifs_ete,5,FALSE),IF(Hierarchisation!K3335="Nord Ouest",VLOOKUP(Hierarchisation!E3335,effectifs_ete,6,FALSE),IF(Hierarchisation!K3335="Sud Est",VLOOKUP(Hierarchisation!E3335,effectifs_ete,7,FALSE),IF(Hierarchisation!K3335="Sud Ouest",VLOOKUP(Hierarchisation!E3335,effectifs_ete,8,FALSE),"Erreur Région"))))))</f>
        <v>#N/A</v>
      </c>
      <c r="U3335" s="17" t="e">
        <f>IF(K3335="Centre",VLOOKUP(E3335,effectifs_hiver,3,FALSE),IF(Hierarchisation!K3335="Grand Nord",VLOOKUP(Hierarchisation!E3335,effectifs_hiver,4,FALSE),IF(Hierarchisation!K3335="Nord Est",VLOOKUP(Hierarchisation!E3335,effectifs_hiver,5,FALSE),IF(Hierarchisation!K3335="Nord Ouest",VLOOKUP(Hierarchisation!E3335,effectifs_hiver,6,FALSE),IF(Hierarchisation!K3335="Sud Est",VLOOKUP(Hierarchisation!E3335,effectifs_hiver,7,FALSE),IF(Hierarchisation!K3335="Sud Ouest",VLOOKUP(Hierarchisation!E3335,effectifs_hiver,8,FALSE),"Erreur Région"))))))</f>
        <v>#N/A</v>
      </c>
      <c r="V3335" s="17" t="e">
        <f>IF(W3335="Transit","Transit",IF(W3335="hiver",VLOOKUP(E3335,'EFFECTIFS Hiver'!$A:$I,9,FALSE),IF(W3335="été",VLOOKUP(E3335,'EFFECTIFS Eté'!$A:$I,9,FALSE),"Erreur saison")))</f>
        <v>#N/A</v>
      </c>
      <c r="W3335" s="18" t="e">
        <f>VLOOKUP(D3335,Listes!B:C,2,FALSE)</f>
        <v>#N/A</v>
      </c>
    </row>
    <row r="3336" spans="1:23" ht="15.75" customHeight="1">
      <c r="A3336" s="11"/>
      <c r="B3336" s="11"/>
      <c r="C3336" s="11"/>
      <c r="D3336" s="11"/>
      <c r="E3336" s="11"/>
      <c r="F3336" s="11"/>
      <c r="G3336" s="11" t="e">
        <f>VLOOKUP(E3336,TAXONS!B:C,2,FALSE)</f>
        <v>#N/A</v>
      </c>
      <c r="H3336" s="13">
        <f t="shared" si="263"/>
        <v>0</v>
      </c>
      <c r="I3336" s="12" t="e">
        <f t="shared" si="264"/>
        <v>#N/A</v>
      </c>
      <c r="J3336" s="14" t="e">
        <f t="shared" si="265"/>
        <v>#N/A</v>
      </c>
      <c r="K3336" s="15" t="e">
        <f>VLOOKUP(B3336,REGIONS!A:D,4,FALSE)</f>
        <v>#N/A</v>
      </c>
      <c r="L3336" s="19" t="e">
        <f>VLOOKUP(G3336,Sensibilité!$A:$L,12,FALSE)</f>
        <v>#N/A</v>
      </c>
      <c r="M3336" s="19" t="e">
        <f t="shared" si="266"/>
        <v>#N/A</v>
      </c>
      <c r="N3336" s="19" t="e">
        <f t="shared" si="267"/>
        <v>#N/A</v>
      </c>
      <c r="O3336" s="15" t="str">
        <f>IF(D3336=Listes!$B$6,"SWARMING",IF(OR(D3336=Listes!$B$1,D3336=Listes!$B$2,D3336=Listes!$B$5),2,IF(OR(D3336=Listes!$B$3,D3336=Listes!$B$4),1,"erreur colonne D")))</f>
        <v>SWARMING</v>
      </c>
      <c r="P3336" s="15" t="e">
        <f>IF(OR(W3336="Hiver",W3336="Transit"),VLOOKUP(E3336,IC!A:E,4,FALSE),IF(W3336="été",VLOOKUP(E3336,IC!A:E,3,FALSE),"erreur"))</f>
        <v>#N/A</v>
      </c>
      <c r="Q3336" s="15" t="e">
        <f>IF(P3336="NR",0,IF(F3336&lt;5,0,IF(P3336=1,VLOOKUP(F3336,IC!$G$1:$I$8,3,TRUE),
IF(P3336=2,VLOOKUP(F3336,IC!$K$1:$M$8,3,TRUE),
IF(P3336=3,VLOOKUP(F3336,IC!$O$1:$Q$8,3,TRUE),IF(P3336=4,VLOOKUP(F3336,IC!$S$2:$U$9,3,TRUE),
"erreur"))))))</f>
        <v>#N/A</v>
      </c>
      <c r="R3336" s="16" t="e">
        <f>IF(OR(V3336="NA",V3336="Transit",V3336&lt;Listes!$F$1),"non applicable",F3336/V3336)</f>
        <v>#N/A</v>
      </c>
      <c r="S3336" s="16" t="e">
        <f>IF(W3336="Transit","Non applicable",IF(AND(W3336="été",T3336&gt;Listes!F3335),F3336/T3336,IF(AND(W3336="Hiver",Hierarchisation!U3336&gt;Listes!F3335),F3336/U3336,"non applicable")))</f>
        <v>#N/A</v>
      </c>
      <c r="T3336" s="17" t="e">
        <f>IF(K3336="Centre",VLOOKUP(E3336,effectifs_ete,3,FALSE),IF(Hierarchisation!K3336="Grand Nord",VLOOKUP(Hierarchisation!E3336,effectifs_ete,4,FALSE),IF(Hierarchisation!K3336="Nord Est",VLOOKUP(Hierarchisation!E3336,effectifs_ete,5,FALSE),IF(Hierarchisation!K3336="Nord Ouest",VLOOKUP(Hierarchisation!E3336,effectifs_ete,6,FALSE),IF(Hierarchisation!K3336="Sud Est",VLOOKUP(Hierarchisation!E3336,effectifs_ete,7,FALSE),IF(Hierarchisation!K3336="Sud Ouest",VLOOKUP(Hierarchisation!E3336,effectifs_ete,8,FALSE),"Erreur Région"))))))</f>
        <v>#N/A</v>
      </c>
      <c r="U3336" s="17" t="e">
        <f>IF(K3336="Centre",VLOOKUP(E3336,effectifs_hiver,3,FALSE),IF(Hierarchisation!K3336="Grand Nord",VLOOKUP(Hierarchisation!E3336,effectifs_hiver,4,FALSE),IF(Hierarchisation!K3336="Nord Est",VLOOKUP(Hierarchisation!E3336,effectifs_hiver,5,FALSE),IF(Hierarchisation!K3336="Nord Ouest",VLOOKUP(Hierarchisation!E3336,effectifs_hiver,6,FALSE),IF(Hierarchisation!K3336="Sud Est",VLOOKUP(Hierarchisation!E3336,effectifs_hiver,7,FALSE),IF(Hierarchisation!K3336="Sud Ouest",VLOOKUP(Hierarchisation!E3336,effectifs_hiver,8,FALSE),"Erreur Région"))))))</f>
        <v>#N/A</v>
      </c>
      <c r="V3336" s="17" t="e">
        <f>IF(W3336="Transit","Transit",IF(W3336="hiver",VLOOKUP(E3336,'EFFECTIFS Hiver'!$A:$I,9,FALSE),IF(W3336="été",VLOOKUP(E3336,'EFFECTIFS Eté'!$A:$I,9,FALSE),"Erreur saison")))</f>
        <v>#N/A</v>
      </c>
      <c r="W3336" s="18" t="e">
        <f>VLOOKUP(D3336,Listes!B:C,2,FALSE)</f>
        <v>#N/A</v>
      </c>
    </row>
    <row r="3337" spans="1:23" ht="15.75" customHeight="1">
      <c r="A3337" s="11"/>
      <c r="B3337" s="11"/>
      <c r="C3337" s="11"/>
      <c r="D3337" s="11"/>
      <c r="E3337" s="11"/>
      <c r="F3337" s="11"/>
      <c r="G3337" s="11" t="e">
        <f>VLOOKUP(E3337,TAXONS!B:C,2,FALSE)</f>
        <v>#N/A</v>
      </c>
      <c r="H3337" s="13">
        <f t="shared" si="263"/>
        <v>0</v>
      </c>
      <c r="I3337" s="12" t="e">
        <f t="shared" si="264"/>
        <v>#N/A</v>
      </c>
      <c r="J3337" s="14" t="e">
        <f t="shared" si="265"/>
        <v>#N/A</v>
      </c>
      <c r="K3337" s="15" t="e">
        <f>VLOOKUP(B3337,REGIONS!A:D,4,FALSE)</f>
        <v>#N/A</v>
      </c>
      <c r="L3337" s="19" t="e">
        <f>VLOOKUP(G3337,Sensibilité!$A:$L,12,FALSE)</f>
        <v>#N/A</v>
      </c>
      <c r="M3337" s="19" t="e">
        <f t="shared" si="266"/>
        <v>#N/A</v>
      </c>
      <c r="N3337" s="19" t="e">
        <f t="shared" si="267"/>
        <v>#N/A</v>
      </c>
      <c r="O3337" s="15" t="str">
        <f>IF(D3337=Listes!$B$6,"SWARMING",IF(OR(D3337=Listes!$B$1,D3337=Listes!$B$2,D3337=Listes!$B$5),2,IF(OR(D3337=Listes!$B$3,D3337=Listes!$B$4),1,"erreur colonne D")))</f>
        <v>SWARMING</v>
      </c>
      <c r="P3337" s="15" t="e">
        <f>IF(OR(W3337="Hiver",W3337="Transit"),VLOOKUP(E3337,IC!A:E,4,FALSE),IF(W3337="été",VLOOKUP(E3337,IC!A:E,3,FALSE),"erreur"))</f>
        <v>#N/A</v>
      </c>
      <c r="Q3337" s="15" t="e">
        <f>IF(P3337="NR",0,IF(F3337&lt;5,0,IF(P3337=1,VLOOKUP(F3337,IC!$G$1:$I$8,3,TRUE),
IF(P3337=2,VLOOKUP(F3337,IC!$K$1:$M$8,3,TRUE),
IF(P3337=3,VLOOKUP(F3337,IC!$O$1:$Q$8,3,TRUE),IF(P3337=4,VLOOKUP(F3337,IC!$S$2:$U$9,3,TRUE),
"erreur"))))))</f>
        <v>#N/A</v>
      </c>
      <c r="R3337" s="16" t="e">
        <f>IF(OR(V3337="NA",V3337="Transit",V3337&lt;Listes!$F$1),"non applicable",F3337/V3337)</f>
        <v>#N/A</v>
      </c>
      <c r="S3337" s="16" t="e">
        <f>IF(W3337="Transit","Non applicable",IF(AND(W3337="été",T3337&gt;Listes!F3336),F3337/T3337,IF(AND(W3337="Hiver",Hierarchisation!U3337&gt;Listes!F3336),F3337/U3337,"non applicable")))</f>
        <v>#N/A</v>
      </c>
      <c r="T3337" s="17" t="e">
        <f>IF(K3337="Centre",VLOOKUP(E3337,effectifs_ete,3,FALSE),IF(Hierarchisation!K3337="Grand Nord",VLOOKUP(Hierarchisation!E3337,effectifs_ete,4,FALSE),IF(Hierarchisation!K3337="Nord Est",VLOOKUP(Hierarchisation!E3337,effectifs_ete,5,FALSE),IF(Hierarchisation!K3337="Nord Ouest",VLOOKUP(Hierarchisation!E3337,effectifs_ete,6,FALSE),IF(Hierarchisation!K3337="Sud Est",VLOOKUP(Hierarchisation!E3337,effectifs_ete,7,FALSE),IF(Hierarchisation!K3337="Sud Ouest",VLOOKUP(Hierarchisation!E3337,effectifs_ete,8,FALSE),"Erreur Région"))))))</f>
        <v>#N/A</v>
      </c>
      <c r="U3337" s="17" t="e">
        <f>IF(K3337="Centre",VLOOKUP(E3337,effectifs_hiver,3,FALSE),IF(Hierarchisation!K3337="Grand Nord",VLOOKUP(Hierarchisation!E3337,effectifs_hiver,4,FALSE),IF(Hierarchisation!K3337="Nord Est",VLOOKUP(Hierarchisation!E3337,effectifs_hiver,5,FALSE),IF(Hierarchisation!K3337="Nord Ouest",VLOOKUP(Hierarchisation!E3337,effectifs_hiver,6,FALSE),IF(Hierarchisation!K3337="Sud Est",VLOOKUP(Hierarchisation!E3337,effectifs_hiver,7,FALSE),IF(Hierarchisation!K3337="Sud Ouest",VLOOKUP(Hierarchisation!E3337,effectifs_hiver,8,FALSE),"Erreur Région"))))))</f>
        <v>#N/A</v>
      </c>
      <c r="V3337" s="17" t="e">
        <f>IF(W3337="Transit","Transit",IF(W3337="hiver",VLOOKUP(E3337,'EFFECTIFS Hiver'!$A:$I,9,FALSE),IF(W3337="été",VLOOKUP(E3337,'EFFECTIFS Eté'!$A:$I,9,FALSE),"Erreur saison")))</f>
        <v>#N/A</v>
      </c>
      <c r="W3337" s="18" t="e">
        <f>VLOOKUP(D3337,Listes!B:C,2,FALSE)</f>
        <v>#N/A</v>
      </c>
    </row>
    <row r="3338" spans="1:23" ht="15.75" customHeight="1">
      <c r="A3338" s="11"/>
      <c r="B3338" s="11"/>
      <c r="C3338" s="11"/>
      <c r="D3338" s="11"/>
      <c r="E3338" s="11"/>
      <c r="F3338" s="11"/>
      <c r="G3338" s="11" t="e">
        <f>VLOOKUP(E3338,TAXONS!B:C,2,FALSE)</f>
        <v>#N/A</v>
      </c>
      <c r="H3338" s="13">
        <f t="shared" si="263"/>
        <v>0</v>
      </c>
      <c r="I3338" s="12" t="e">
        <f t="shared" si="264"/>
        <v>#N/A</v>
      </c>
      <c r="J3338" s="14" t="e">
        <f t="shared" si="265"/>
        <v>#N/A</v>
      </c>
      <c r="K3338" s="15" t="e">
        <f>VLOOKUP(B3338,REGIONS!A:D,4,FALSE)</f>
        <v>#N/A</v>
      </c>
      <c r="L3338" s="19" t="e">
        <f>VLOOKUP(G3338,Sensibilité!$A:$L,12,FALSE)</f>
        <v>#N/A</v>
      </c>
      <c r="M3338" s="19" t="e">
        <f t="shared" si="266"/>
        <v>#N/A</v>
      </c>
      <c r="N3338" s="19" t="e">
        <f t="shared" si="267"/>
        <v>#N/A</v>
      </c>
      <c r="O3338" s="15" t="str">
        <f>IF(D3338=Listes!$B$6,"SWARMING",IF(OR(D3338=Listes!$B$1,D3338=Listes!$B$2,D3338=Listes!$B$5),2,IF(OR(D3338=Listes!$B$3,D3338=Listes!$B$4),1,"erreur colonne D")))</f>
        <v>SWARMING</v>
      </c>
      <c r="P3338" s="15" t="e">
        <f>IF(OR(W3338="Hiver",W3338="Transit"),VLOOKUP(E3338,IC!A:E,4,FALSE),IF(W3338="été",VLOOKUP(E3338,IC!A:E,3,FALSE),"erreur"))</f>
        <v>#N/A</v>
      </c>
      <c r="Q3338" s="15" t="e">
        <f>IF(P3338="NR",0,IF(F3338&lt;5,0,IF(P3338=1,VLOOKUP(F3338,IC!$G$1:$I$8,3,TRUE),
IF(P3338=2,VLOOKUP(F3338,IC!$K$1:$M$8,3,TRUE),
IF(P3338=3,VLOOKUP(F3338,IC!$O$1:$Q$8,3,TRUE),IF(P3338=4,VLOOKUP(F3338,IC!$S$2:$U$9,3,TRUE),
"erreur"))))))</f>
        <v>#N/A</v>
      </c>
      <c r="R3338" s="16" t="e">
        <f>IF(OR(V3338="NA",V3338="Transit",V3338&lt;Listes!$F$1),"non applicable",F3338/V3338)</f>
        <v>#N/A</v>
      </c>
      <c r="S3338" s="16" t="e">
        <f>IF(W3338="Transit","Non applicable",IF(AND(W3338="été",T3338&gt;Listes!F3337),F3338/T3338,IF(AND(W3338="Hiver",Hierarchisation!U3338&gt;Listes!F3337),F3338/U3338,"non applicable")))</f>
        <v>#N/A</v>
      </c>
      <c r="T3338" s="17" t="e">
        <f>IF(K3338="Centre",VLOOKUP(E3338,effectifs_ete,3,FALSE),IF(Hierarchisation!K3338="Grand Nord",VLOOKUP(Hierarchisation!E3338,effectifs_ete,4,FALSE),IF(Hierarchisation!K3338="Nord Est",VLOOKUP(Hierarchisation!E3338,effectifs_ete,5,FALSE),IF(Hierarchisation!K3338="Nord Ouest",VLOOKUP(Hierarchisation!E3338,effectifs_ete,6,FALSE),IF(Hierarchisation!K3338="Sud Est",VLOOKUP(Hierarchisation!E3338,effectifs_ete,7,FALSE),IF(Hierarchisation!K3338="Sud Ouest",VLOOKUP(Hierarchisation!E3338,effectifs_ete,8,FALSE),"Erreur Région"))))))</f>
        <v>#N/A</v>
      </c>
      <c r="U3338" s="17" t="e">
        <f>IF(K3338="Centre",VLOOKUP(E3338,effectifs_hiver,3,FALSE),IF(Hierarchisation!K3338="Grand Nord",VLOOKUP(Hierarchisation!E3338,effectifs_hiver,4,FALSE),IF(Hierarchisation!K3338="Nord Est",VLOOKUP(Hierarchisation!E3338,effectifs_hiver,5,FALSE),IF(Hierarchisation!K3338="Nord Ouest",VLOOKUP(Hierarchisation!E3338,effectifs_hiver,6,FALSE),IF(Hierarchisation!K3338="Sud Est",VLOOKUP(Hierarchisation!E3338,effectifs_hiver,7,FALSE),IF(Hierarchisation!K3338="Sud Ouest",VLOOKUP(Hierarchisation!E3338,effectifs_hiver,8,FALSE),"Erreur Région"))))))</f>
        <v>#N/A</v>
      </c>
      <c r="V3338" s="17" t="e">
        <f>IF(W3338="Transit","Transit",IF(W3338="hiver",VLOOKUP(E3338,'EFFECTIFS Hiver'!$A:$I,9,FALSE),IF(W3338="été",VLOOKUP(E3338,'EFFECTIFS Eté'!$A:$I,9,FALSE),"Erreur saison")))</f>
        <v>#N/A</v>
      </c>
      <c r="W3338" s="18" t="e">
        <f>VLOOKUP(D3338,Listes!B:C,2,FALSE)</f>
        <v>#N/A</v>
      </c>
    </row>
    <row r="3339" spans="1:23" ht="15.75" customHeight="1">
      <c r="A3339" s="11"/>
      <c r="B3339" s="11"/>
      <c r="C3339" s="11"/>
      <c r="D3339" s="11"/>
      <c r="E3339" s="11"/>
      <c r="F3339" s="11"/>
      <c r="G3339" s="11" t="e">
        <f>VLOOKUP(E3339,TAXONS!B:C,2,FALSE)</f>
        <v>#N/A</v>
      </c>
      <c r="H3339" s="13">
        <f t="shared" si="263"/>
        <v>0</v>
      </c>
      <c r="I3339" s="12" t="e">
        <f t="shared" si="264"/>
        <v>#N/A</v>
      </c>
      <c r="J3339" s="14" t="e">
        <f t="shared" si="265"/>
        <v>#N/A</v>
      </c>
      <c r="K3339" s="15" t="e">
        <f>VLOOKUP(B3339,REGIONS!A:D,4,FALSE)</f>
        <v>#N/A</v>
      </c>
      <c r="L3339" s="19" t="e">
        <f>VLOOKUP(G3339,Sensibilité!$A:$L,12,FALSE)</f>
        <v>#N/A</v>
      </c>
      <c r="M3339" s="19" t="e">
        <f t="shared" si="266"/>
        <v>#N/A</v>
      </c>
      <c r="N3339" s="19" t="e">
        <f t="shared" si="267"/>
        <v>#N/A</v>
      </c>
      <c r="O3339" s="15" t="str">
        <f>IF(D3339=Listes!$B$6,"SWARMING",IF(OR(D3339=Listes!$B$1,D3339=Listes!$B$2,D3339=Listes!$B$5),2,IF(OR(D3339=Listes!$B$3,D3339=Listes!$B$4),1,"erreur colonne D")))</f>
        <v>SWARMING</v>
      </c>
      <c r="P3339" s="15" t="e">
        <f>IF(OR(W3339="Hiver",W3339="Transit"),VLOOKUP(E3339,IC!A:E,4,FALSE),IF(W3339="été",VLOOKUP(E3339,IC!A:E,3,FALSE),"erreur"))</f>
        <v>#N/A</v>
      </c>
      <c r="Q3339" s="15" t="e">
        <f>IF(P3339="NR",0,IF(F3339&lt;5,0,IF(P3339=1,VLOOKUP(F3339,IC!$G$1:$I$8,3,TRUE),
IF(P3339=2,VLOOKUP(F3339,IC!$K$1:$M$8,3,TRUE),
IF(P3339=3,VLOOKUP(F3339,IC!$O$1:$Q$8,3,TRUE),IF(P3339=4,VLOOKUP(F3339,IC!$S$2:$U$9,3,TRUE),
"erreur"))))))</f>
        <v>#N/A</v>
      </c>
      <c r="R3339" s="16" t="e">
        <f>IF(OR(V3339="NA",V3339="Transit",V3339&lt;Listes!$F$1),"non applicable",F3339/V3339)</f>
        <v>#N/A</v>
      </c>
      <c r="S3339" s="16" t="e">
        <f>IF(W3339="Transit","Non applicable",IF(AND(W3339="été",T3339&gt;Listes!F3338),F3339/T3339,IF(AND(W3339="Hiver",Hierarchisation!U3339&gt;Listes!F3338),F3339/U3339,"non applicable")))</f>
        <v>#N/A</v>
      </c>
      <c r="T3339" s="17" t="e">
        <f>IF(K3339="Centre",VLOOKUP(E3339,effectifs_ete,3,FALSE),IF(Hierarchisation!K3339="Grand Nord",VLOOKUP(Hierarchisation!E3339,effectifs_ete,4,FALSE),IF(Hierarchisation!K3339="Nord Est",VLOOKUP(Hierarchisation!E3339,effectifs_ete,5,FALSE),IF(Hierarchisation!K3339="Nord Ouest",VLOOKUP(Hierarchisation!E3339,effectifs_ete,6,FALSE),IF(Hierarchisation!K3339="Sud Est",VLOOKUP(Hierarchisation!E3339,effectifs_ete,7,FALSE),IF(Hierarchisation!K3339="Sud Ouest",VLOOKUP(Hierarchisation!E3339,effectifs_ete,8,FALSE),"Erreur Région"))))))</f>
        <v>#N/A</v>
      </c>
      <c r="U3339" s="17" t="e">
        <f>IF(K3339="Centre",VLOOKUP(E3339,effectifs_hiver,3,FALSE),IF(Hierarchisation!K3339="Grand Nord",VLOOKUP(Hierarchisation!E3339,effectifs_hiver,4,FALSE),IF(Hierarchisation!K3339="Nord Est",VLOOKUP(Hierarchisation!E3339,effectifs_hiver,5,FALSE),IF(Hierarchisation!K3339="Nord Ouest",VLOOKUP(Hierarchisation!E3339,effectifs_hiver,6,FALSE),IF(Hierarchisation!K3339="Sud Est",VLOOKUP(Hierarchisation!E3339,effectifs_hiver,7,FALSE),IF(Hierarchisation!K3339="Sud Ouest",VLOOKUP(Hierarchisation!E3339,effectifs_hiver,8,FALSE),"Erreur Région"))))))</f>
        <v>#N/A</v>
      </c>
      <c r="V3339" s="17" t="e">
        <f>IF(W3339="Transit","Transit",IF(W3339="hiver",VLOOKUP(E3339,'EFFECTIFS Hiver'!$A:$I,9,FALSE),IF(W3339="été",VLOOKUP(E3339,'EFFECTIFS Eté'!$A:$I,9,FALSE),"Erreur saison")))</f>
        <v>#N/A</v>
      </c>
      <c r="W3339" s="18" t="e">
        <f>VLOOKUP(D3339,Listes!B:C,2,FALSE)</f>
        <v>#N/A</v>
      </c>
    </row>
    <row r="3340" spans="1:23" ht="15.75" customHeight="1">
      <c r="A3340" s="11"/>
      <c r="B3340" s="11"/>
      <c r="C3340" s="11"/>
      <c r="D3340" s="11"/>
      <c r="E3340" s="11"/>
      <c r="F3340" s="11"/>
      <c r="G3340" s="11" t="e">
        <f>VLOOKUP(E3340,TAXONS!B:C,2,FALSE)</f>
        <v>#N/A</v>
      </c>
      <c r="H3340" s="13">
        <f t="shared" si="263"/>
        <v>0</v>
      </c>
      <c r="I3340" s="12" t="e">
        <f t="shared" si="264"/>
        <v>#N/A</v>
      </c>
      <c r="J3340" s="14" t="e">
        <f t="shared" si="265"/>
        <v>#N/A</v>
      </c>
      <c r="K3340" s="15" t="e">
        <f>VLOOKUP(B3340,REGIONS!A:D,4,FALSE)</f>
        <v>#N/A</v>
      </c>
      <c r="L3340" s="19" t="e">
        <f>VLOOKUP(G3340,Sensibilité!$A:$L,12,FALSE)</f>
        <v>#N/A</v>
      </c>
      <c r="M3340" s="19" t="e">
        <f t="shared" si="266"/>
        <v>#N/A</v>
      </c>
      <c r="N3340" s="19" t="e">
        <f t="shared" si="267"/>
        <v>#N/A</v>
      </c>
      <c r="O3340" s="15" t="str">
        <f>IF(D3340=Listes!$B$6,"SWARMING",IF(OR(D3340=Listes!$B$1,D3340=Listes!$B$2,D3340=Listes!$B$5),2,IF(OR(D3340=Listes!$B$3,D3340=Listes!$B$4),1,"erreur colonne D")))</f>
        <v>SWARMING</v>
      </c>
      <c r="P3340" s="15" t="e">
        <f>IF(OR(W3340="Hiver",W3340="Transit"),VLOOKUP(E3340,IC!A:E,4,FALSE),IF(W3340="été",VLOOKUP(E3340,IC!A:E,3,FALSE),"erreur"))</f>
        <v>#N/A</v>
      </c>
      <c r="Q3340" s="15" t="e">
        <f>IF(P3340="NR",0,IF(F3340&lt;5,0,IF(P3340=1,VLOOKUP(F3340,IC!$G$1:$I$8,3,TRUE),
IF(P3340=2,VLOOKUP(F3340,IC!$K$1:$M$8,3,TRUE),
IF(P3340=3,VLOOKUP(F3340,IC!$O$1:$Q$8,3,TRUE),IF(P3340=4,VLOOKUP(F3340,IC!$S$2:$U$9,3,TRUE),
"erreur"))))))</f>
        <v>#N/A</v>
      </c>
      <c r="R3340" s="16" t="e">
        <f>IF(OR(V3340="NA",V3340="Transit",V3340&lt;Listes!$F$1),"non applicable",F3340/V3340)</f>
        <v>#N/A</v>
      </c>
      <c r="S3340" s="16" t="e">
        <f>IF(W3340="Transit","Non applicable",IF(AND(W3340="été",T3340&gt;Listes!F3339),F3340/T3340,IF(AND(W3340="Hiver",Hierarchisation!U3340&gt;Listes!F3339),F3340/U3340,"non applicable")))</f>
        <v>#N/A</v>
      </c>
      <c r="T3340" s="17" t="e">
        <f>IF(K3340="Centre",VLOOKUP(E3340,effectifs_ete,3,FALSE),IF(Hierarchisation!K3340="Grand Nord",VLOOKUP(Hierarchisation!E3340,effectifs_ete,4,FALSE),IF(Hierarchisation!K3340="Nord Est",VLOOKUP(Hierarchisation!E3340,effectifs_ete,5,FALSE),IF(Hierarchisation!K3340="Nord Ouest",VLOOKUP(Hierarchisation!E3340,effectifs_ete,6,FALSE),IF(Hierarchisation!K3340="Sud Est",VLOOKUP(Hierarchisation!E3340,effectifs_ete,7,FALSE),IF(Hierarchisation!K3340="Sud Ouest",VLOOKUP(Hierarchisation!E3340,effectifs_ete,8,FALSE),"Erreur Région"))))))</f>
        <v>#N/A</v>
      </c>
      <c r="U3340" s="17" t="e">
        <f>IF(K3340="Centre",VLOOKUP(E3340,effectifs_hiver,3,FALSE),IF(Hierarchisation!K3340="Grand Nord",VLOOKUP(Hierarchisation!E3340,effectifs_hiver,4,FALSE),IF(Hierarchisation!K3340="Nord Est",VLOOKUP(Hierarchisation!E3340,effectifs_hiver,5,FALSE),IF(Hierarchisation!K3340="Nord Ouest",VLOOKUP(Hierarchisation!E3340,effectifs_hiver,6,FALSE),IF(Hierarchisation!K3340="Sud Est",VLOOKUP(Hierarchisation!E3340,effectifs_hiver,7,FALSE),IF(Hierarchisation!K3340="Sud Ouest",VLOOKUP(Hierarchisation!E3340,effectifs_hiver,8,FALSE),"Erreur Région"))))))</f>
        <v>#N/A</v>
      </c>
      <c r="V3340" s="17" t="e">
        <f>IF(W3340="Transit","Transit",IF(W3340="hiver",VLOOKUP(E3340,'EFFECTIFS Hiver'!$A:$I,9,FALSE),IF(W3340="été",VLOOKUP(E3340,'EFFECTIFS Eté'!$A:$I,9,FALSE),"Erreur saison")))</f>
        <v>#N/A</v>
      </c>
      <c r="W3340" s="18" t="e">
        <f>VLOOKUP(D3340,Listes!B:C,2,FALSE)</f>
        <v>#N/A</v>
      </c>
    </row>
    <row r="3341" spans="1:23" ht="15.75" customHeight="1">
      <c r="A3341" s="11"/>
      <c r="B3341" s="11"/>
      <c r="C3341" s="11"/>
      <c r="D3341" s="11"/>
      <c r="E3341" s="11"/>
      <c r="F3341" s="11"/>
      <c r="G3341" s="11" t="e">
        <f>VLOOKUP(E3341,TAXONS!B:C,2,FALSE)</f>
        <v>#N/A</v>
      </c>
      <c r="H3341" s="13">
        <f t="shared" si="263"/>
        <v>0</v>
      </c>
      <c r="I3341" s="12" t="e">
        <f t="shared" si="264"/>
        <v>#N/A</v>
      </c>
      <c r="J3341" s="14" t="e">
        <f t="shared" si="265"/>
        <v>#N/A</v>
      </c>
      <c r="K3341" s="15" t="e">
        <f>VLOOKUP(B3341,REGIONS!A:D,4,FALSE)</f>
        <v>#N/A</v>
      </c>
      <c r="L3341" s="19" t="e">
        <f>VLOOKUP(G3341,Sensibilité!$A:$L,12,FALSE)</f>
        <v>#N/A</v>
      </c>
      <c r="M3341" s="19" t="e">
        <f t="shared" si="266"/>
        <v>#N/A</v>
      </c>
      <c r="N3341" s="19" t="e">
        <f t="shared" si="267"/>
        <v>#N/A</v>
      </c>
      <c r="O3341" s="15" t="str">
        <f>IF(D3341=Listes!$B$6,"SWARMING",IF(OR(D3341=Listes!$B$1,D3341=Listes!$B$2,D3341=Listes!$B$5),2,IF(OR(D3341=Listes!$B$3,D3341=Listes!$B$4),1,"erreur colonne D")))</f>
        <v>SWARMING</v>
      </c>
      <c r="P3341" s="15" t="e">
        <f>IF(OR(W3341="Hiver",W3341="Transit"),VLOOKUP(E3341,IC!A:E,4,FALSE),IF(W3341="été",VLOOKUP(E3341,IC!A:E,3,FALSE),"erreur"))</f>
        <v>#N/A</v>
      </c>
      <c r="Q3341" s="15" t="e">
        <f>IF(P3341="NR",0,IF(F3341&lt;5,0,IF(P3341=1,VLOOKUP(F3341,IC!$G$1:$I$8,3,TRUE),
IF(P3341=2,VLOOKUP(F3341,IC!$K$1:$M$8,3,TRUE),
IF(P3341=3,VLOOKUP(F3341,IC!$O$1:$Q$8,3,TRUE),IF(P3341=4,VLOOKUP(F3341,IC!$S$2:$U$9,3,TRUE),
"erreur"))))))</f>
        <v>#N/A</v>
      </c>
      <c r="R3341" s="16" t="e">
        <f>IF(OR(V3341="NA",V3341="Transit",V3341&lt;Listes!$F$1),"non applicable",F3341/V3341)</f>
        <v>#N/A</v>
      </c>
      <c r="S3341" s="16" t="e">
        <f>IF(W3341="Transit","Non applicable",IF(AND(W3341="été",T3341&gt;Listes!F3340),F3341/T3341,IF(AND(W3341="Hiver",Hierarchisation!U3341&gt;Listes!F3340),F3341/U3341,"non applicable")))</f>
        <v>#N/A</v>
      </c>
      <c r="T3341" s="17" t="e">
        <f>IF(K3341="Centre",VLOOKUP(E3341,effectifs_ete,3,FALSE),IF(Hierarchisation!K3341="Grand Nord",VLOOKUP(Hierarchisation!E3341,effectifs_ete,4,FALSE),IF(Hierarchisation!K3341="Nord Est",VLOOKUP(Hierarchisation!E3341,effectifs_ete,5,FALSE),IF(Hierarchisation!K3341="Nord Ouest",VLOOKUP(Hierarchisation!E3341,effectifs_ete,6,FALSE),IF(Hierarchisation!K3341="Sud Est",VLOOKUP(Hierarchisation!E3341,effectifs_ete,7,FALSE),IF(Hierarchisation!K3341="Sud Ouest",VLOOKUP(Hierarchisation!E3341,effectifs_ete,8,FALSE),"Erreur Région"))))))</f>
        <v>#N/A</v>
      </c>
      <c r="U3341" s="17" t="e">
        <f>IF(K3341="Centre",VLOOKUP(E3341,effectifs_hiver,3,FALSE),IF(Hierarchisation!K3341="Grand Nord",VLOOKUP(Hierarchisation!E3341,effectifs_hiver,4,FALSE),IF(Hierarchisation!K3341="Nord Est",VLOOKUP(Hierarchisation!E3341,effectifs_hiver,5,FALSE),IF(Hierarchisation!K3341="Nord Ouest",VLOOKUP(Hierarchisation!E3341,effectifs_hiver,6,FALSE),IF(Hierarchisation!K3341="Sud Est",VLOOKUP(Hierarchisation!E3341,effectifs_hiver,7,FALSE),IF(Hierarchisation!K3341="Sud Ouest",VLOOKUP(Hierarchisation!E3341,effectifs_hiver,8,FALSE),"Erreur Région"))))))</f>
        <v>#N/A</v>
      </c>
      <c r="V3341" s="17" t="e">
        <f>IF(W3341="Transit","Transit",IF(W3341="hiver",VLOOKUP(E3341,'EFFECTIFS Hiver'!$A:$I,9,FALSE),IF(W3341="été",VLOOKUP(E3341,'EFFECTIFS Eté'!$A:$I,9,FALSE),"Erreur saison")))</f>
        <v>#N/A</v>
      </c>
      <c r="W3341" s="18" t="e">
        <f>VLOOKUP(D3341,Listes!B:C,2,FALSE)</f>
        <v>#N/A</v>
      </c>
    </row>
    <row r="3342" spans="1:23" ht="15.75" customHeight="1">
      <c r="A3342" s="11"/>
      <c r="B3342" s="11"/>
      <c r="C3342" s="11"/>
      <c r="D3342" s="11"/>
      <c r="E3342" s="11"/>
      <c r="F3342" s="11"/>
      <c r="G3342" s="11" t="e">
        <f>VLOOKUP(E3342,TAXONS!B:C,2,FALSE)</f>
        <v>#N/A</v>
      </c>
      <c r="H3342" s="13">
        <f t="shared" si="263"/>
        <v>0</v>
      </c>
      <c r="I3342" s="12" t="e">
        <f t="shared" si="264"/>
        <v>#N/A</v>
      </c>
      <c r="J3342" s="14" t="e">
        <f t="shared" si="265"/>
        <v>#N/A</v>
      </c>
      <c r="K3342" s="15" t="e">
        <f>VLOOKUP(B3342,REGIONS!A:D,4,FALSE)</f>
        <v>#N/A</v>
      </c>
      <c r="L3342" s="19" t="e">
        <f>VLOOKUP(G3342,Sensibilité!$A:$L,12,FALSE)</f>
        <v>#N/A</v>
      </c>
      <c r="M3342" s="19" t="e">
        <f t="shared" si="266"/>
        <v>#N/A</v>
      </c>
      <c r="N3342" s="19" t="e">
        <f t="shared" si="267"/>
        <v>#N/A</v>
      </c>
      <c r="O3342" s="15" t="str">
        <f>IF(D3342=Listes!$B$6,"SWARMING",IF(OR(D3342=Listes!$B$1,D3342=Listes!$B$2,D3342=Listes!$B$5),2,IF(OR(D3342=Listes!$B$3,D3342=Listes!$B$4),1,"erreur colonne D")))</f>
        <v>SWARMING</v>
      </c>
      <c r="P3342" s="15" t="e">
        <f>IF(OR(W3342="Hiver",W3342="Transit"),VLOOKUP(E3342,IC!A:E,4,FALSE),IF(W3342="été",VLOOKUP(E3342,IC!A:E,3,FALSE),"erreur"))</f>
        <v>#N/A</v>
      </c>
      <c r="Q3342" s="15" t="e">
        <f>IF(P3342="NR",0,IF(F3342&lt;5,0,IF(P3342=1,VLOOKUP(F3342,IC!$G$1:$I$8,3,TRUE),
IF(P3342=2,VLOOKUP(F3342,IC!$K$1:$M$8,3,TRUE),
IF(P3342=3,VLOOKUP(F3342,IC!$O$1:$Q$8,3,TRUE),IF(P3342=4,VLOOKUP(F3342,IC!$S$2:$U$9,3,TRUE),
"erreur"))))))</f>
        <v>#N/A</v>
      </c>
      <c r="R3342" s="16" t="e">
        <f>IF(OR(V3342="NA",V3342="Transit",V3342&lt;Listes!$F$1),"non applicable",F3342/V3342)</f>
        <v>#N/A</v>
      </c>
      <c r="S3342" s="16" t="e">
        <f>IF(W3342="Transit","Non applicable",IF(AND(W3342="été",T3342&gt;Listes!F3341),F3342/T3342,IF(AND(W3342="Hiver",Hierarchisation!U3342&gt;Listes!F3341),F3342/U3342,"non applicable")))</f>
        <v>#N/A</v>
      </c>
      <c r="T3342" s="17" t="e">
        <f>IF(K3342="Centre",VLOOKUP(E3342,effectifs_ete,3,FALSE),IF(Hierarchisation!K3342="Grand Nord",VLOOKUP(Hierarchisation!E3342,effectifs_ete,4,FALSE),IF(Hierarchisation!K3342="Nord Est",VLOOKUP(Hierarchisation!E3342,effectifs_ete,5,FALSE),IF(Hierarchisation!K3342="Nord Ouest",VLOOKUP(Hierarchisation!E3342,effectifs_ete,6,FALSE),IF(Hierarchisation!K3342="Sud Est",VLOOKUP(Hierarchisation!E3342,effectifs_ete,7,FALSE),IF(Hierarchisation!K3342="Sud Ouest",VLOOKUP(Hierarchisation!E3342,effectifs_ete,8,FALSE),"Erreur Région"))))))</f>
        <v>#N/A</v>
      </c>
      <c r="U3342" s="17" t="e">
        <f>IF(K3342="Centre",VLOOKUP(E3342,effectifs_hiver,3,FALSE),IF(Hierarchisation!K3342="Grand Nord",VLOOKUP(Hierarchisation!E3342,effectifs_hiver,4,FALSE),IF(Hierarchisation!K3342="Nord Est",VLOOKUP(Hierarchisation!E3342,effectifs_hiver,5,FALSE),IF(Hierarchisation!K3342="Nord Ouest",VLOOKUP(Hierarchisation!E3342,effectifs_hiver,6,FALSE),IF(Hierarchisation!K3342="Sud Est",VLOOKUP(Hierarchisation!E3342,effectifs_hiver,7,FALSE),IF(Hierarchisation!K3342="Sud Ouest",VLOOKUP(Hierarchisation!E3342,effectifs_hiver,8,FALSE),"Erreur Région"))))))</f>
        <v>#N/A</v>
      </c>
      <c r="V3342" s="17" t="e">
        <f>IF(W3342="Transit","Transit",IF(W3342="hiver",VLOOKUP(E3342,'EFFECTIFS Hiver'!$A:$I,9,FALSE),IF(W3342="été",VLOOKUP(E3342,'EFFECTIFS Eté'!$A:$I,9,FALSE),"Erreur saison")))</f>
        <v>#N/A</v>
      </c>
      <c r="W3342" s="18" t="e">
        <f>VLOOKUP(D3342,Listes!B:C,2,FALSE)</f>
        <v>#N/A</v>
      </c>
    </row>
    <row r="3343" spans="1:23" ht="15.75" customHeight="1">
      <c r="A3343" s="11"/>
      <c r="B3343" s="11"/>
      <c r="C3343" s="11"/>
      <c r="D3343" s="11"/>
      <c r="E3343" s="11"/>
      <c r="F3343" s="11"/>
      <c r="G3343" s="11" t="e">
        <f>VLOOKUP(E3343,TAXONS!B:C,2,FALSE)</f>
        <v>#N/A</v>
      </c>
      <c r="H3343" s="13">
        <f t="shared" si="263"/>
        <v>0</v>
      </c>
      <c r="I3343" s="12" t="e">
        <f t="shared" si="264"/>
        <v>#N/A</v>
      </c>
      <c r="J3343" s="14" t="e">
        <f t="shared" si="265"/>
        <v>#N/A</v>
      </c>
      <c r="K3343" s="15" t="e">
        <f>VLOOKUP(B3343,REGIONS!A:D,4,FALSE)</f>
        <v>#N/A</v>
      </c>
      <c r="L3343" s="19" t="e">
        <f>VLOOKUP(G3343,Sensibilité!$A:$L,12,FALSE)</f>
        <v>#N/A</v>
      </c>
      <c r="M3343" s="19" t="e">
        <f t="shared" si="266"/>
        <v>#N/A</v>
      </c>
      <c r="N3343" s="19" t="e">
        <f t="shared" si="267"/>
        <v>#N/A</v>
      </c>
      <c r="O3343" s="15" t="str">
        <f>IF(D3343=Listes!$B$6,"SWARMING",IF(OR(D3343=Listes!$B$1,D3343=Listes!$B$2,D3343=Listes!$B$5),2,IF(OR(D3343=Listes!$B$3,D3343=Listes!$B$4),1,"erreur colonne D")))</f>
        <v>SWARMING</v>
      </c>
      <c r="P3343" s="15" t="e">
        <f>IF(OR(W3343="Hiver",W3343="Transit"),VLOOKUP(E3343,IC!A:E,4,FALSE),IF(W3343="été",VLOOKUP(E3343,IC!A:E,3,FALSE),"erreur"))</f>
        <v>#N/A</v>
      </c>
      <c r="Q3343" s="15" t="e">
        <f>IF(P3343="NR",0,IF(F3343&lt;5,0,IF(P3343=1,VLOOKUP(F3343,IC!$G$1:$I$8,3,TRUE),
IF(P3343=2,VLOOKUP(F3343,IC!$K$1:$M$8,3,TRUE),
IF(P3343=3,VLOOKUP(F3343,IC!$O$1:$Q$8,3,TRUE),IF(P3343=4,VLOOKUP(F3343,IC!$S$2:$U$9,3,TRUE),
"erreur"))))))</f>
        <v>#N/A</v>
      </c>
      <c r="R3343" s="16" t="e">
        <f>IF(OR(V3343="NA",V3343="Transit",V3343&lt;Listes!$F$1),"non applicable",F3343/V3343)</f>
        <v>#N/A</v>
      </c>
      <c r="S3343" s="16" t="e">
        <f>IF(W3343="Transit","Non applicable",IF(AND(W3343="été",T3343&gt;Listes!F3342),F3343/T3343,IF(AND(W3343="Hiver",Hierarchisation!U3343&gt;Listes!F3342),F3343/U3343,"non applicable")))</f>
        <v>#N/A</v>
      </c>
      <c r="T3343" s="17" t="e">
        <f>IF(K3343="Centre",VLOOKUP(E3343,effectifs_ete,3,FALSE),IF(Hierarchisation!K3343="Grand Nord",VLOOKUP(Hierarchisation!E3343,effectifs_ete,4,FALSE),IF(Hierarchisation!K3343="Nord Est",VLOOKUP(Hierarchisation!E3343,effectifs_ete,5,FALSE),IF(Hierarchisation!K3343="Nord Ouest",VLOOKUP(Hierarchisation!E3343,effectifs_ete,6,FALSE),IF(Hierarchisation!K3343="Sud Est",VLOOKUP(Hierarchisation!E3343,effectifs_ete,7,FALSE),IF(Hierarchisation!K3343="Sud Ouest",VLOOKUP(Hierarchisation!E3343,effectifs_ete,8,FALSE),"Erreur Région"))))))</f>
        <v>#N/A</v>
      </c>
      <c r="U3343" s="17" t="e">
        <f>IF(K3343="Centre",VLOOKUP(E3343,effectifs_hiver,3,FALSE),IF(Hierarchisation!K3343="Grand Nord",VLOOKUP(Hierarchisation!E3343,effectifs_hiver,4,FALSE),IF(Hierarchisation!K3343="Nord Est",VLOOKUP(Hierarchisation!E3343,effectifs_hiver,5,FALSE),IF(Hierarchisation!K3343="Nord Ouest",VLOOKUP(Hierarchisation!E3343,effectifs_hiver,6,FALSE),IF(Hierarchisation!K3343="Sud Est",VLOOKUP(Hierarchisation!E3343,effectifs_hiver,7,FALSE),IF(Hierarchisation!K3343="Sud Ouest",VLOOKUP(Hierarchisation!E3343,effectifs_hiver,8,FALSE),"Erreur Région"))))))</f>
        <v>#N/A</v>
      </c>
      <c r="V3343" s="17" t="e">
        <f>IF(W3343="Transit","Transit",IF(W3343="hiver",VLOOKUP(E3343,'EFFECTIFS Hiver'!$A:$I,9,FALSE),IF(W3343="été",VLOOKUP(E3343,'EFFECTIFS Eté'!$A:$I,9,FALSE),"Erreur saison")))</f>
        <v>#N/A</v>
      </c>
      <c r="W3343" s="18" t="e">
        <f>VLOOKUP(D3343,Listes!B:C,2,FALSE)</f>
        <v>#N/A</v>
      </c>
    </row>
    <row r="3344" spans="1:23" ht="15.75" customHeight="1">
      <c r="A3344" s="11"/>
      <c r="B3344" s="11"/>
      <c r="C3344" s="11"/>
      <c r="D3344" s="11"/>
      <c r="E3344" s="11"/>
      <c r="F3344" s="11"/>
      <c r="G3344" s="11" t="e">
        <f>VLOOKUP(E3344,TAXONS!B:C,2,FALSE)</f>
        <v>#N/A</v>
      </c>
      <c r="H3344" s="13">
        <f t="shared" si="263"/>
        <v>0</v>
      </c>
      <c r="I3344" s="12" t="e">
        <f t="shared" si="264"/>
        <v>#N/A</v>
      </c>
      <c r="J3344" s="14" t="e">
        <f t="shared" si="265"/>
        <v>#N/A</v>
      </c>
      <c r="K3344" s="15" t="e">
        <f>VLOOKUP(B3344,REGIONS!A:D,4,FALSE)</f>
        <v>#N/A</v>
      </c>
      <c r="L3344" s="19" t="e">
        <f>VLOOKUP(G3344,Sensibilité!$A:$L,12,FALSE)</f>
        <v>#N/A</v>
      </c>
      <c r="M3344" s="19" t="e">
        <f t="shared" si="266"/>
        <v>#N/A</v>
      </c>
      <c r="N3344" s="19" t="e">
        <f t="shared" si="267"/>
        <v>#N/A</v>
      </c>
      <c r="O3344" s="15" t="str">
        <f>IF(D3344=Listes!$B$6,"SWARMING",IF(OR(D3344=Listes!$B$1,D3344=Listes!$B$2,D3344=Listes!$B$5),2,IF(OR(D3344=Listes!$B$3,D3344=Listes!$B$4),1,"erreur colonne D")))</f>
        <v>SWARMING</v>
      </c>
      <c r="P3344" s="15" t="e">
        <f>IF(OR(W3344="Hiver",W3344="Transit"),VLOOKUP(E3344,IC!A:E,4,FALSE),IF(W3344="été",VLOOKUP(E3344,IC!A:E,3,FALSE),"erreur"))</f>
        <v>#N/A</v>
      </c>
      <c r="Q3344" s="15" t="e">
        <f>IF(P3344="NR",0,IF(F3344&lt;5,0,IF(P3344=1,VLOOKUP(F3344,IC!$G$1:$I$8,3,TRUE),
IF(P3344=2,VLOOKUP(F3344,IC!$K$1:$M$8,3,TRUE),
IF(P3344=3,VLOOKUP(F3344,IC!$O$1:$Q$8,3,TRUE),IF(P3344=4,VLOOKUP(F3344,IC!$S$2:$U$9,3,TRUE),
"erreur"))))))</f>
        <v>#N/A</v>
      </c>
      <c r="R3344" s="16" t="e">
        <f>IF(OR(V3344="NA",V3344="Transit",V3344&lt;Listes!$F$1),"non applicable",F3344/V3344)</f>
        <v>#N/A</v>
      </c>
      <c r="S3344" s="16" t="e">
        <f>IF(W3344="Transit","Non applicable",IF(AND(W3344="été",T3344&gt;Listes!F3343),F3344/T3344,IF(AND(W3344="Hiver",Hierarchisation!U3344&gt;Listes!F3343),F3344/U3344,"non applicable")))</f>
        <v>#N/A</v>
      </c>
      <c r="T3344" s="17" t="e">
        <f>IF(K3344="Centre",VLOOKUP(E3344,effectifs_ete,3,FALSE),IF(Hierarchisation!K3344="Grand Nord",VLOOKUP(Hierarchisation!E3344,effectifs_ete,4,FALSE),IF(Hierarchisation!K3344="Nord Est",VLOOKUP(Hierarchisation!E3344,effectifs_ete,5,FALSE),IF(Hierarchisation!K3344="Nord Ouest",VLOOKUP(Hierarchisation!E3344,effectifs_ete,6,FALSE),IF(Hierarchisation!K3344="Sud Est",VLOOKUP(Hierarchisation!E3344,effectifs_ete,7,FALSE),IF(Hierarchisation!K3344="Sud Ouest",VLOOKUP(Hierarchisation!E3344,effectifs_ete,8,FALSE),"Erreur Région"))))))</f>
        <v>#N/A</v>
      </c>
      <c r="U3344" s="17" t="e">
        <f>IF(K3344="Centre",VLOOKUP(E3344,effectifs_hiver,3,FALSE),IF(Hierarchisation!K3344="Grand Nord",VLOOKUP(Hierarchisation!E3344,effectifs_hiver,4,FALSE),IF(Hierarchisation!K3344="Nord Est",VLOOKUP(Hierarchisation!E3344,effectifs_hiver,5,FALSE),IF(Hierarchisation!K3344="Nord Ouest",VLOOKUP(Hierarchisation!E3344,effectifs_hiver,6,FALSE),IF(Hierarchisation!K3344="Sud Est",VLOOKUP(Hierarchisation!E3344,effectifs_hiver,7,FALSE),IF(Hierarchisation!K3344="Sud Ouest",VLOOKUP(Hierarchisation!E3344,effectifs_hiver,8,FALSE),"Erreur Région"))))))</f>
        <v>#N/A</v>
      </c>
      <c r="V3344" s="17" t="e">
        <f>IF(W3344="Transit","Transit",IF(W3344="hiver",VLOOKUP(E3344,'EFFECTIFS Hiver'!$A:$I,9,FALSE),IF(W3344="été",VLOOKUP(E3344,'EFFECTIFS Eté'!$A:$I,9,FALSE),"Erreur saison")))</f>
        <v>#N/A</v>
      </c>
      <c r="W3344" s="18" t="e">
        <f>VLOOKUP(D3344,Listes!B:C,2,FALSE)</f>
        <v>#N/A</v>
      </c>
    </row>
    <row r="3345" spans="1:23" ht="15.75" customHeight="1">
      <c r="A3345" s="11"/>
      <c r="B3345" s="11"/>
      <c r="C3345" s="11"/>
      <c r="D3345" s="11"/>
      <c r="E3345" s="11"/>
      <c r="F3345" s="11"/>
      <c r="G3345" s="11" t="e">
        <f>VLOOKUP(E3345,TAXONS!B:C,2,FALSE)</f>
        <v>#N/A</v>
      </c>
      <c r="H3345" s="13">
        <f t="shared" si="263"/>
        <v>0</v>
      </c>
      <c r="I3345" s="12" t="e">
        <f t="shared" si="264"/>
        <v>#N/A</v>
      </c>
      <c r="J3345" s="14" t="e">
        <f t="shared" si="265"/>
        <v>#N/A</v>
      </c>
      <c r="K3345" s="15" t="e">
        <f>VLOOKUP(B3345,REGIONS!A:D,4,FALSE)</f>
        <v>#N/A</v>
      </c>
      <c r="L3345" s="19" t="e">
        <f>VLOOKUP(G3345,Sensibilité!$A:$L,12,FALSE)</f>
        <v>#N/A</v>
      </c>
      <c r="M3345" s="19" t="e">
        <f t="shared" si="266"/>
        <v>#N/A</v>
      </c>
      <c r="N3345" s="19" t="e">
        <f t="shared" si="267"/>
        <v>#N/A</v>
      </c>
      <c r="O3345" s="15" t="str">
        <f>IF(D3345=Listes!$B$6,"SWARMING",IF(OR(D3345=Listes!$B$1,D3345=Listes!$B$2,D3345=Listes!$B$5),2,IF(OR(D3345=Listes!$B$3,D3345=Listes!$B$4),1,"erreur colonne D")))</f>
        <v>SWARMING</v>
      </c>
      <c r="P3345" s="15" t="e">
        <f>IF(OR(W3345="Hiver",W3345="Transit"),VLOOKUP(E3345,IC!A:E,4,FALSE),IF(W3345="été",VLOOKUP(E3345,IC!A:E,3,FALSE),"erreur"))</f>
        <v>#N/A</v>
      </c>
      <c r="Q3345" s="15" t="e">
        <f>IF(P3345="NR",0,IF(F3345&lt;5,0,IF(P3345=1,VLOOKUP(F3345,IC!$G$1:$I$8,3,TRUE),
IF(P3345=2,VLOOKUP(F3345,IC!$K$1:$M$8,3,TRUE),
IF(P3345=3,VLOOKUP(F3345,IC!$O$1:$Q$8,3,TRUE),IF(P3345=4,VLOOKUP(F3345,IC!$S$2:$U$9,3,TRUE),
"erreur"))))))</f>
        <v>#N/A</v>
      </c>
      <c r="R3345" s="16" t="e">
        <f>IF(OR(V3345="NA",V3345="Transit",V3345&lt;Listes!$F$1),"non applicable",F3345/V3345)</f>
        <v>#N/A</v>
      </c>
      <c r="S3345" s="16" t="e">
        <f>IF(W3345="Transit","Non applicable",IF(AND(W3345="été",T3345&gt;Listes!F3344),F3345/T3345,IF(AND(W3345="Hiver",Hierarchisation!U3345&gt;Listes!F3344),F3345/U3345,"non applicable")))</f>
        <v>#N/A</v>
      </c>
      <c r="T3345" s="17" t="e">
        <f>IF(K3345="Centre",VLOOKUP(E3345,effectifs_ete,3,FALSE),IF(Hierarchisation!K3345="Grand Nord",VLOOKUP(Hierarchisation!E3345,effectifs_ete,4,FALSE),IF(Hierarchisation!K3345="Nord Est",VLOOKUP(Hierarchisation!E3345,effectifs_ete,5,FALSE),IF(Hierarchisation!K3345="Nord Ouest",VLOOKUP(Hierarchisation!E3345,effectifs_ete,6,FALSE),IF(Hierarchisation!K3345="Sud Est",VLOOKUP(Hierarchisation!E3345,effectifs_ete,7,FALSE),IF(Hierarchisation!K3345="Sud Ouest",VLOOKUP(Hierarchisation!E3345,effectifs_ete,8,FALSE),"Erreur Région"))))))</f>
        <v>#N/A</v>
      </c>
      <c r="U3345" s="17" t="e">
        <f>IF(K3345="Centre",VLOOKUP(E3345,effectifs_hiver,3,FALSE),IF(Hierarchisation!K3345="Grand Nord",VLOOKUP(Hierarchisation!E3345,effectifs_hiver,4,FALSE),IF(Hierarchisation!K3345="Nord Est",VLOOKUP(Hierarchisation!E3345,effectifs_hiver,5,FALSE),IF(Hierarchisation!K3345="Nord Ouest",VLOOKUP(Hierarchisation!E3345,effectifs_hiver,6,FALSE),IF(Hierarchisation!K3345="Sud Est",VLOOKUP(Hierarchisation!E3345,effectifs_hiver,7,FALSE),IF(Hierarchisation!K3345="Sud Ouest",VLOOKUP(Hierarchisation!E3345,effectifs_hiver,8,FALSE),"Erreur Région"))))))</f>
        <v>#N/A</v>
      </c>
      <c r="V3345" s="17" t="e">
        <f>IF(W3345="Transit","Transit",IF(W3345="hiver",VLOOKUP(E3345,'EFFECTIFS Hiver'!$A:$I,9,FALSE),IF(W3345="été",VLOOKUP(E3345,'EFFECTIFS Eté'!$A:$I,9,FALSE),"Erreur saison")))</f>
        <v>#N/A</v>
      </c>
      <c r="W3345" s="18" t="e">
        <f>VLOOKUP(D3345,Listes!B:C,2,FALSE)</f>
        <v>#N/A</v>
      </c>
    </row>
    <row r="3346" spans="1:23" ht="15.75" customHeight="1">
      <c r="A3346" s="11"/>
      <c r="B3346" s="11"/>
      <c r="C3346" s="11"/>
      <c r="D3346" s="11"/>
      <c r="E3346" s="11"/>
      <c r="F3346" s="11"/>
      <c r="G3346" s="11" t="e">
        <f>VLOOKUP(E3346,TAXONS!B:C,2,FALSE)</f>
        <v>#N/A</v>
      </c>
      <c r="H3346" s="13">
        <f t="shared" si="263"/>
        <v>0</v>
      </c>
      <c r="I3346" s="12" t="e">
        <f t="shared" si="264"/>
        <v>#N/A</v>
      </c>
      <c r="J3346" s="14" t="e">
        <f t="shared" si="265"/>
        <v>#N/A</v>
      </c>
      <c r="K3346" s="15" t="e">
        <f>VLOOKUP(B3346,REGIONS!A:D,4,FALSE)</f>
        <v>#N/A</v>
      </c>
      <c r="L3346" s="19" t="e">
        <f>VLOOKUP(G3346,Sensibilité!$A:$L,12,FALSE)</f>
        <v>#N/A</v>
      </c>
      <c r="M3346" s="19" t="e">
        <f t="shared" si="266"/>
        <v>#N/A</v>
      </c>
      <c r="N3346" s="19" t="e">
        <f t="shared" si="267"/>
        <v>#N/A</v>
      </c>
      <c r="O3346" s="15" t="str">
        <f>IF(D3346=Listes!$B$6,"SWARMING",IF(OR(D3346=Listes!$B$1,D3346=Listes!$B$2,D3346=Listes!$B$5),2,IF(OR(D3346=Listes!$B$3,D3346=Listes!$B$4),1,"erreur colonne D")))</f>
        <v>SWARMING</v>
      </c>
      <c r="P3346" s="15" t="e">
        <f>IF(OR(W3346="Hiver",W3346="Transit"),VLOOKUP(E3346,IC!A:E,4,FALSE),IF(W3346="été",VLOOKUP(E3346,IC!A:E,3,FALSE),"erreur"))</f>
        <v>#N/A</v>
      </c>
      <c r="Q3346" s="15" t="e">
        <f>IF(P3346="NR",0,IF(F3346&lt;5,0,IF(P3346=1,VLOOKUP(F3346,IC!$G$1:$I$8,3,TRUE),
IF(P3346=2,VLOOKUP(F3346,IC!$K$1:$M$8,3,TRUE),
IF(P3346=3,VLOOKUP(F3346,IC!$O$1:$Q$8,3,TRUE),IF(P3346=4,VLOOKUP(F3346,IC!$S$2:$U$9,3,TRUE),
"erreur"))))))</f>
        <v>#N/A</v>
      </c>
      <c r="R3346" s="16" t="e">
        <f>IF(OR(V3346="NA",V3346="Transit",V3346&lt;Listes!$F$1),"non applicable",F3346/V3346)</f>
        <v>#N/A</v>
      </c>
      <c r="S3346" s="16" t="e">
        <f>IF(W3346="Transit","Non applicable",IF(AND(W3346="été",T3346&gt;Listes!F3345),F3346/T3346,IF(AND(W3346="Hiver",Hierarchisation!U3346&gt;Listes!F3345),F3346/U3346,"non applicable")))</f>
        <v>#N/A</v>
      </c>
      <c r="T3346" s="17" t="e">
        <f>IF(K3346="Centre",VLOOKUP(E3346,effectifs_ete,3,FALSE),IF(Hierarchisation!K3346="Grand Nord",VLOOKUP(Hierarchisation!E3346,effectifs_ete,4,FALSE),IF(Hierarchisation!K3346="Nord Est",VLOOKUP(Hierarchisation!E3346,effectifs_ete,5,FALSE),IF(Hierarchisation!K3346="Nord Ouest",VLOOKUP(Hierarchisation!E3346,effectifs_ete,6,FALSE),IF(Hierarchisation!K3346="Sud Est",VLOOKUP(Hierarchisation!E3346,effectifs_ete,7,FALSE),IF(Hierarchisation!K3346="Sud Ouest",VLOOKUP(Hierarchisation!E3346,effectifs_ete,8,FALSE),"Erreur Région"))))))</f>
        <v>#N/A</v>
      </c>
      <c r="U3346" s="17" t="e">
        <f>IF(K3346="Centre",VLOOKUP(E3346,effectifs_hiver,3,FALSE),IF(Hierarchisation!K3346="Grand Nord",VLOOKUP(Hierarchisation!E3346,effectifs_hiver,4,FALSE),IF(Hierarchisation!K3346="Nord Est",VLOOKUP(Hierarchisation!E3346,effectifs_hiver,5,FALSE),IF(Hierarchisation!K3346="Nord Ouest",VLOOKUP(Hierarchisation!E3346,effectifs_hiver,6,FALSE),IF(Hierarchisation!K3346="Sud Est",VLOOKUP(Hierarchisation!E3346,effectifs_hiver,7,FALSE),IF(Hierarchisation!K3346="Sud Ouest",VLOOKUP(Hierarchisation!E3346,effectifs_hiver,8,FALSE),"Erreur Région"))))))</f>
        <v>#N/A</v>
      </c>
      <c r="V3346" s="17" t="e">
        <f>IF(W3346="Transit","Transit",IF(W3346="hiver",VLOOKUP(E3346,'EFFECTIFS Hiver'!$A:$I,9,FALSE),IF(W3346="été",VLOOKUP(E3346,'EFFECTIFS Eté'!$A:$I,9,FALSE),"Erreur saison")))</f>
        <v>#N/A</v>
      </c>
      <c r="W3346" s="18" t="e">
        <f>VLOOKUP(D3346,Listes!B:C,2,FALSE)</f>
        <v>#N/A</v>
      </c>
    </row>
    <row r="3347" spans="1:23" ht="15.75" customHeight="1">
      <c r="A3347" s="11"/>
      <c r="B3347" s="11"/>
      <c r="C3347" s="11"/>
      <c r="D3347" s="11"/>
      <c r="E3347" s="11"/>
      <c r="F3347" s="11"/>
      <c r="G3347" s="11" t="e">
        <f>VLOOKUP(E3347,TAXONS!B:C,2,FALSE)</f>
        <v>#N/A</v>
      </c>
      <c r="H3347" s="13">
        <f t="shared" si="263"/>
        <v>0</v>
      </c>
      <c r="I3347" s="12" t="e">
        <f t="shared" si="264"/>
        <v>#N/A</v>
      </c>
      <c r="J3347" s="14" t="e">
        <f t="shared" si="265"/>
        <v>#N/A</v>
      </c>
      <c r="K3347" s="15" t="e">
        <f>VLOOKUP(B3347,REGIONS!A:D,4,FALSE)</f>
        <v>#N/A</v>
      </c>
      <c r="L3347" s="19" t="e">
        <f>VLOOKUP(G3347,Sensibilité!$A:$L,12,FALSE)</f>
        <v>#N/A</v>
      </c>
      <c r="M3347" s="19" t="e">
        <f t="shared" si="266"/>
        <v>#N/A</v>
      </c>
      <c r="N3347" s="19" t="e">
        <f t="shared" si="267"/>
        <v>#N/A</v>
      </c>
      <c r="O3347" s="15" t="str">
        <f>IF(D3347=Listes!$B$6,"SWARMING",IF(OR(D3347=Listes!$B$1,D3347=Listes!$B$2,D3347=Listes!$B$5),2,IF(OR(D3347=Listes!$B$3,D3347=Listes!$B$4),1,"erreur colonne D")))</f>
        <v>SWARMING</v>
      </c>
      <c r="P3347" s="15" t="e">
        <f>IF(OR(W3347="Hiver",W3347="Transit"),VLOOKUP(E3347,IC!A:E,4,FALSE),IF(W3347="été",VLOOKUP(E3347,IC!A:E,3,FALSE),"erreur"))</f>
        <v>#N/A</v>
      </c>
      <c r="Q3347" s="15" t="e">
        <f>IF(P3347="NR",0,IF(F3347&lt;5,0,IF(P3347=1,VLOOKUP(F3347,IC!$G$1:$I$8,3,TRUE),
IF(P3347=2,VLOOKUP(F3347,IC!$K$1:$M$8,3,TRUE),
IF(P3347=3,VLOOKUP(F3347,IC!$O$1:$Q$8,3,TRUE),IF(P3347=4,VLOOKUP(F3347,IC!$S$2:$U$9,3,TRUE),
"erreur"))))))</f>
        <v>#N/A</v>
      </c>
      <c r="R3347" s="16" t="e">
        <f>IF(OR(V3347="NA",V3347="Transit",V3347&lt;Listes!$F$1),"non applicable",F3347/V3347)</f>
        <v>#N/A</v>
      </c>
      <c r="S3347" s="16" t="e">
        <f>IF(W3347="Transit","Non applicable",IF(AND(W3347="été",T3347&gt;Listes!F3346),F3347/T3347,IF(AND(W3347="Hiver",Hierarchisation!U3347&gt;Listes!F3346),F3347/U3347,"non applicable")))</f>
        <v>#N/A</v>
      </c>
      <c r="T3347" s="17" t="e">
        <f>IF(K3347="Centre",VLOOKUP(E3347,effectifs_ete,3,FALSE),IF(Hierarchisation!K3347="Grand Nord",VLOOKUP(Hierarchisation!E3347,effectifs_ete,4,FALSE),IF(Hierarchisation!K3347="Nord Est",VLOOKUP(Hierarchisation!E3347,effectifs_ete,5,FALSE),IF(Hierarchisation!K3347="Nord Ouest",VLOOKUP(Hierarchisation!E3347,effectifs_ete,6,FALSE),IF(Hierarchisation!K3347="Sud Est",VLOOKUP(Hierarchisation!E3347,effectifs_ete,7,FALSE),IF(Hierarchisation!K3347="Sud Ouest",VLOOKUP(Hierarchisation!E3347,effectifs_ete,8,FALSE),"Erreur Région"))))))</f>
        <v>#N/A</v>
      </c>
      <c r="U3347" s="17" t="e">
        <f>IF(K3347="Centre",VLOOKUP(E3347,effectifs_hiver,3,FALSE),IF(Hierarchisation!K3347="Grand Nord",VLOOKUP(Hierarchisation!E3347,effectifs_hiver,4,FALSE),IF(Hierarchisation!K3347="Nord Est",VLOOKUP(Hierarchisation!E3347,effectifs_hiver,5,FALSE),IF(Hierarchisation!K3347="Nord Ouest",VLOOKUP(Hierarchisation!E3347,effectifs_hiver,6,FALSE),IF(Hierarchisation!K3347="Sud Est",VLOOKUP(Hierarchisation!E3347,effectifs_hiver,7,FALSE),IF(Hierarchisation!K3347="Sud Ouest",VLOOKUP(Hierarchisation!E3347,effectifs_hiver,8,FALSE),"Erreur Région"))))))</f>
        <v>#N/A</v>
      </c>
      <c r="V3347" s="17" t="e">
        <f>IF(W3347="Transit","Transit",IF(W3347="hiver",VLOOKUP(E3347,'EFFECTIFS Hiver'!$A:$I,9,FALSE),IF(W3347="été",VLOOKUP(E3347,'EFFECTIFS Eté'!$A:$I,9,FALSE),"Erreur saison")))</f>
        <v>#N/A</v>
      </c>
      <c r="W3347" s="18" t="e">
        <f>VLOOKUP(D3347,Listes!B:C,2,FALSE)</f>
        <v>#N/A</v>
      </c>
    </row>
    <row r="3348" spans="1:23" ht="15.75" customHeight="1">
      <c r="A3348" s="11"/>
      <c r="B3348" s="11"/>
      <c r="C3348" s="11"/>
      <c r="D3348" s="11"/>
      <c r="E3348" s="11"/>
      <c r="F3348" s="11"/>
      <c r="G3348" s="11" t="e">
        <f>VLOOKUP(E3348,TAXONS!B:C,2,FALSE)</f>
        <v>#N/A</v>
      </c>
      <c r="H3348" s="13">
        <f t="shared" si="263"/>
        <v>0</v>
      </c>
      <c r="I3348" s="12" t="e">
        <f t="shared" si="264"/>
        <v>#N/A</v>
      </c>
      <c r="J3348" s="14" t="e">
        <f t="shared" si="265"/>
        <v>#N/A</v>
      </c>
      <c r="K3348" s="15" t="e">
        <f>VLOOKUP(B3348,REGIONS!A:D,4,FALSE)</f>
        <v>#N/A</v>
      </c>
      <c r="L3348" s="19" t="e">
        <f>VLOOKUP(G3348,Sensibilité!$A:$L,12,FALSE)</f>
        <v>#N/A</v>
      </c>
      <c r="M3348" s="19" t="e">
        <f t="shared" si="266"/>
        <v>#N/A</v>
      </c>
      <c r="N3348" s="19" t="e">
        <f t="shared" si="267"/>
        <v>#N/A</v>
      </c>
      <c r="O3348" s="15" t="str">
        <f>IF(D3348=Listes!$B$6,"SWARMING",IF(OR(D3348=Listes!$B$1,D3348=Listes!$B$2,D3348=Listes!$B$5),2,IF(OR(D3348=Listes!$B$3,D3348=Listes!$B$4),1,"erreur colonne D")))</f>
        <v>SWARMING</v>
      </c>
      <c r="P3348" s="15" t="e">
        <f>IF(OR(W3348="Hiver",W3348="Transit"),VLOOKUP(E3348,IC!A:E,4,FALSE),IF(W3348="été",VLOOKUP(E3348,IC!A:E,3,FALSE),"erreur"))</f>
        <v>#N/A</v>
      </c>
      <c r="Q3348" s="15" t="e">
        <f>IF(P3348="NR",0,IF(F3348&lt;5,0,IF(P3348=1,VLOOKUP(F3348,IC!$G$1:$I$8,3,TRUE),
IF(P3348=2,VLOOKUP(F3348,IC!$K$1:$M$8,3,TRUE),
IF(P3348=3,VLOOKUP(F3348,IC!$O$1:$Q$8,3,TRUE),IF(P3348=4,VLOOKUP(F3348,IC!$S$2:$U$9,3,TRUE),
"erreur"))))))</f>
        <v>#N/A</v>
      </c>
      <c r="R3348" s="16" t="e">
        <f>IF(OR(V3348="NA",V3348="Transit",V3348&lt;Listes!$F$1),"non applicable",F3348/V3348)</f>
        <v>#N/A</v>
      </c>
      <c r="S3348" s="16" t="e">
        <f>IF(W3348="Transit","Non applicable",IF(AND(W3348="été",T3348&gt;Listes!F3347),F3348/T3348,IF(AND(W3348="Hiver",Hierarchisation!U3348&gt;Listes!F3347),F3348/U3348,"non applicable")))</f>
        <v>#N/A</v>
      </c>
      <c r="T3348" s="17" t="e">
        <f>IF(K3348="Centre",VLOOKUP(E3348,effectifs_ete,3,FALSE),IF(Hierarchisation!K3348="Grand Nord",VLOOKUP(Hierarchisation!E3348,effectifs_ete,4,FALSE),IF(Hierarchisation!K3348="Nord Est",VLOOKUP(Hierarchisation!E3348,effectifs_ete,5,FALSE),IF(Hierarchisation!K3348="Nord Ouest",VLOOKUP(Hierarchisation!E3348,effectifs_ete,6,FALSE),IF(Hierarchisation!K3348="Sud Est",VLOOKUP(Hierarchisation!E3348,effectifs_ete,7,FALSE),IF(Hierarchisation!K3348="Sud Ouest",VLOOKUP(Hierarchisation!E3348,effectifs_ete,8,FALSE),"Erreur Région"))))))</f>
        <v>#N/A</v>
      </c>
      <c r="U3348" s="17" t="e">
        <f>IF(K3348="Centre",VLOOKUP(E3348,effectifs_hiver,3,FALSE),IF(Hierarchisation!K3348="Grand Nord",VLOOKUP(Hierarchisation!E3348,effectifs_hiver,4,FALSE),IF(Hierarchisation!K3348="Nord Est",VLOOKUP(Hierarchisation!E3348,effectifs_hiver,5,FALSE),IF(Hierarchisation!K3348="Nord Ouest",VLOOKUP(Hierarchisation!E3348,effectifs_hiver,6,FALSE),IF(Hierarchisation!K3348="Sud Est",VLOOKUP(Hierarchisation!E3348,effectifs_hiver,7,FALSE),IF(Hierarchisation!K3348="Sud Ouest",VLOOKUP(Hierarchisation!E3348,effectifs_hiver,8,FALSE),"Erreur Région"))))))</f>
        <v>#N/A</v>
      </c>
      <c r="V3348" s="17" t="e">
        <f>IF(W3348="Transit","Transit",IF(W3348="hiver",VLOOKUP(E3348,'EFFECTIFS Hiver'!$A:$I,9,FALSE),IF(W3348="été",VLOOKUP(E3348,'EFFECTIFS Eté'!$A:$I,9,FALSE),"Erreur saison")))</f>
        <v>#N/A</v>
      </c>
      <c r="W3348" s="18" t="e">
        <f>VLOOKUP(D3348,Listes!B:C,2,FALSE)</f>
        <v>#N/A</v>
      </c>
    </row>
    <row r="3349" spans="1:23" ht="15.75" customHeight="1">
      <c r="A3349" s="11"/>
      <c r="B3349" s="11"/>
      <c r="C3349" s="11"/>
      <c r="D3349" s="11"/>
      <c r="E3349" s="11"/>
      <c r="F3349" s="11"/>
      <c r="G3349" s="11" t="e">
        <f>VLOOKUP(E3349,TAXONS!B:C,2,FALSE)</f>
        <v>#N/A</v>
      </c>
      <c r="H3349" s="13">
        <f t="shared" si="263"/>
        <v>0</v>
      </c>
      <c r="I3349" s="12" t="e">
        <f t="shared" si="264"/>
        <v>#N/A</v>
      </c>
      <c r="J3349" s="14" t="e">
        <f t="shared" si="265"/>
        <v>#N/A</v>
      </c>
      <c r="K3349" s="15" t="e">
        <f>VLOOKUP(B3349,REGIONS!A:D,4,FALSE)</f>
        <v>#N/A</v>
      </c>
      <c r="L3349" s="19" t="e">
        <f>VLOOKUP(G3349,Sensibilité!$A:$L,12,FALSE)</f>
        <v>#N/A</v>
      </c>
      <c r="M3349" s="19" t="e">
        <f t="shared" si="266"/>
        <v>#N/A</v>
      </c>
      <c r="N3349" s="19" t="e">
        <f t="shared" si="267"/>
        <v>#N/A</v>
      </c>
      <c r="O3349" s="15" t="str">
        <f>IF(D3349=Listes!$B$6,"SWARMING",IF(OR(D3349=Listes!$B$1,D3349=Listes!$B$2,D3349=Listes!$B$5),2,IF(OR(D3349=Listes!$B$3,D3349=Listes!$B$4),1,"erreur colonne D")))</f>
        <v>SWARMING</v>
      </c>
      <c r="P3349" s="15" t="e">
        <f>IF(OR(W3349="Hiver",W3349="Transit"),VLOOKUP(E3349,IC!A:E,4,FALSE),IF(W3349="été",VLOOKUP(E3349,IC!A:E,3,FALSE),"erreur"))</f>
        <v>#N/A</v>
      </c>
      <c r="Q3349" s="15" t="e">
        <f>IF(P3349="NR",0,IF(F3349&lt;5,0,IF(P3349=1,VLOOKUP(F3349,IC!$G$1:$I$8,3,TRUE),
IF(P3349=2,VLOOKUP(F3349,IC!$K$1:$M$8,3,TRUE),
IF(P3349=3,VLOOKUP(F3349,IC!$O$1:$Q$8,3,TRUE),IF(P3349=4,VLOOKUP(F3349,IC!$S$2:$U$9,3,TRUE),
"erreur"))))))</f>
        <v>#N/A</v>
      </c>
      <c r="R3349" s="16" t="e">
        <f>IF(OR(V3349="NA",V3349="Transit",V3349&lt;Listes!$F$1),"non applicable",F3349/V3349)</f>
        <v>#N/A</v>
      </c>
      <c r="S3349" s="16" t="e">
        <f>IF(W3349="Transit","Non applicable",IF(AND(W3349="été",T3349&gt;Listes!F3348),F3349/T3349,IF(AND(W3349="Hiver",Hierarchisation!U3349&gt;Listes!F3348),F3349/U3349,"non applicable")))</f>
        <v>#N/A</v>
      </c>
      <c r="T3349" s="17" t="e">
        <f>IF(K3349="Centre",VLOOKUP(E3349,effectifs_ete,3,FALSE),IF(Hierarchisation!K3349="Grand Nord",VLOOKUP(Hierarchisation!E3349,effectifs_ete,4,FALSE),IF(Hierarchisation!K3349="Nord Est",VLOOKUP(Hierarchisation!E3349,effectifs_ete,5,FALSE),IF(Hierarchisation!K3349="Nord Ouest",VLOOKUP(Hierarchisation!E3349,effectifs_ete,6,FALSE),IF(Hierarchisation!K3349="Sud Est",VLOOKUP(Hierarchisation!E3349,effectifs_ete,7,FALSE),IF(Hierarchisation!K3349="Sud Ouest",VLOOKUP(Hierarchisation!E3349,effectifs_ete,8,FALSE),"Erreur Région"))))))</f>
        <v>#N/A</v>
      </c>
      <c r="U3349" s="17" t="e">
        <f>IF(K3349="Centre",VLOOKUP(E3349,effectifs_hiver,3,FALSE),IF(Hierarchisation!K3349="Grand Nord",VLOOKUP(Hierarchisation!E3349,effectifs_hiver,4,FALSE),IF(Hierarchisation!K3349="Nord Est",VLOOKUP(Hierarchisation!E3349,effectifs_hiver,5,FALSE),IF(Hierarchisation!K3349="Nord Ouest",VLOOKUP(Hierarchisation!E3349,effectifs_hiver,6,FALSE),IF(Hierarchisation!K3349="Sud Est",VLOOKUP(Hierarchisation!E3349,effectifs_hiver,7,FALSE),IF(Hierarchisation!K3349="Sud Ouest",VLOOKUP(Hierarchisation!E3349,effectifs_hiver,8,FALSE),"Erreur Région"))))))</f>
        <v>#N/A</v>
      </c>
      <c r="V3349" s="17" t="e">
        <f>IF(W3349="Transit","Transit",IF(W3349="hiver",VLOOKUP(E3349,'EFFECTIFS Hiver'!$A:$I,9,FALSE),IF(W3349="été",VLOOKUP(E3349,'EFFECTIFS Eté'!$A:$I,9,FALSE),"Erreur saison")))</f>
        <v>#N/A</v>
      </c>
      <c r="W3349" s="18" t="e">
        <f>VLOOKUP(D3349,Listes!B:C,2,FALSE)</f>
        <v>#N/A</v>
      </c>
    </row>
    <row r="3350" spans="1:23" ht="15.75" customHeight="1">
      <c r="A3350" s="11"/>
      <c r="B3350" s="11"/>
      <c r="C3350" s="11"/>
      <c r="D3350" s="11"/>
      <c r="E3350" s="11"/>
      <c r="F3350" s="11"/>
      <c r="G3350" s="11" t="e">
        <f>VLOOKUP(E3350,TAXONS!B:C,2,FALSE)</f>
        <v>#N/A</v>
      </c>
      <c r="H3350" s="13">
        <f t="shared" si="263"/>
        <v>0</v>
      </c>
      <c r="I3350" s="12" t="e">
        <f t="shared" si="264"/>
        <v>#N/A</v>
      </c>
      <c r="J3350" s="14" t="e">
        <f t="shared" si="265"/>
        <v>#N/A</v>
      </c>
      <c r="K3350" s="15" t="e">
        <f>VLOOKUP(B3350,REGIONS!A:D,4,FALSE)</f>
        <v>#N/A</v>
      </c>
      <c r="L3350" s="19" t="e">
        <f>VLOOKUP(G3350,Sensibilité!$A:$L,12,FALSE)</f>
        <v>#N/A</v>
      </c>
      <c r="M3350" s="19" t="e">
        <f t="shared" si="266"/>
        <v>#N/A</v>
      </c>
      <c r="N3350" s="19" t="e">
        <f t="shared" si="267"/>
        <v>#N/A</v>
      </c>
      <c r="O3350" s="15" t="str">
        <f>IF(D3350=Listes!$B$6,"SWARMING",IF(OR(D3350=Listes!$B$1,D3350=Listes!$B$2,D3350=Listes!$B$5),2,IF(OR(D3350=Listes!$B$3,D3350=Listes!$B$4),1,"erreur colonne D")))</f>
        <v>SWARMING</v>
      </c>
      <c r="P3350" s="15" t="e">
        <f>IF(OR(W3350="Hiver",W3350="Transit"),VLOOKUP(E3350,IC!A:E,4,FALSE),IF(W3350="été",VLOOKUP(E3350,IC!A:E,3,FALSE),"erreur"))</f>
        <v>#N/A</v>
      </c>
      <c r="Q3350" s="15" t="e">
        <f>IF(P3350="NR",0,IF(F3350&lt;5,0,IF(P3350=1,VLOOKUP(F3350,IC!$G$1:$I$8,3,TRUE),
IF(P3350=2,VLOOKUP(F3350,IC!$K$1:$M$8,3,TRUE),
IF(P3350=3,VLOOKUP(F3350,IC!$O$1:$Q$8,3,TRUE),IF(P3350=4,VLOOKUP(F3350,IC!$S$2:$U$9,3,TRUE),
"erreur"))))))</f>
        <v>#N/A</v>
      </c>
      <c r="R3350" s="16" t="e">
        <f>IF(OR(V3350="NA",V3350="Transit",V3350&lt;Listes!$F$1),"non applicable",F3350/V3350)</f>
        <v>#N/A</v>
      </c>
      <c r="S3350" s="16" t="e">
        <f>IF(W3350="Transit","Non applicable",IF(AND(W3350="été",T3350&gt;Listes!F3349),F3350/T3350,IF(AND(W3350="Hiver",Hierarchisation!U3350&gt;Listes!F3349),F3350/U3350,"non applicable")))</f>
        <v>#N/A</v>
      </c>
      <c r="T3350" s="17" t="e">
        <f>IF(K3350="Centre",VLOOKUP(E3350,effectifs_ete,3,FALSE),IF(Hierarchisation!K3350="Grand Nord",VLOOKUP(Hierarchisation!E3350,effectifs_ete,4,FALSE),IF(Hierarchisation!K3350="Nord Est",VLOOKUP(Hierarchisation!E3350,effectifs_ete,5,FALSE),IF(Hierarchisation!K3350="Nord Ouest",VLOOKUP(Hierarchisation!E3350,effectifs_ete,6,FALSE),IF(Hierarchisation!K3350="Sud Est",VLOOKUP(Hierarchisation!E3350,effectifs_ete,7,FALSE),IF(Hierarchisation!K3350="Sud Ouest",VLOOKUP(Hierarchisation!E3350,effectifs_ete,8,FALSE),"Erreur Région"))))))</f>
        <v>#N/A</v>
      </c>
      <c r="U3350" s="17" t="e">
        <f>IF(K3350="Centre",VLOOKUP(E3350,effectifs_hiver,3,FALSE),IF(Hierarchisation!K3350="Grand Nord",VLOOKUP(Hierarchisation!E3350,effectifs_hiver,4,FALSE),IF(Hierarchisation!K3350="Nord Est",VLOOKUP(Hierarchisation!E3350,effectifs_hiver,5,FALSE),IF(Hierarchisation!K3350="Nord Ouest",VLOOKUP(Hierarchisation!E3350,effectifs_hiver,6,FALSE),IF(Hierarchisation!K3350="Sud Est",VLOOKUP(Hierarchisation!E3350,effectifs_hiver,7,FALSE),IF(Hierarchisation!K3350="Sud Ouest",VLOOKUP(Hierarchisation!E3350,effectifs_hiver,8,FALSE),"Erreur Région"))))))</f>
        <v>#N/A</v>
      </c>
      <c r="V3350" s="17" t="e">
        <f>IF(W3350="Transit","Transit",IF(W3350="hiver",VLOOKUP(E3350,'EFFECTIFS Hiver'!$A:$I,9,FALSE),IF(W3350="été",VLOOKUP(E3350,'EFFECTIFS Eté'!$A:$I,9,FALSE),"Erreur saison")))</f>
        <v>#N/A</v>
      </c>
      <c r="W3350" s="18" t="e">
        <f>VLOOKUP(D3350,Listes!B:C,2,FALSE)</f>
        <v>#N/A</v>
      </c>
    </row>
    <row r="3351" spans="1:23" ht="15.75" customHeight="1">
      <c r="A3351" s="11"/>
      <c r="B3351" s="11"/>
      <c r="C3351" s="11"/>
      <c r="D3351" s="11"/>
      <c r="E3351" s="11"/>
      <c r="F3351" s="11"/>
      <c r="G3351" s="11" t="e">
        <f>VLOOKUP(E3351,TAXONS!B:C,2,FALSE)</f>
        <v>#N/A</v>
      </c>
      <c r="H3351" s="13">
        <f t="shared" si="263"/>
        <v>0</v>
      </c>
      <c r="I3351" s="12" t="e">
        <f t="shared" si="264"/>
        <v>#N/A</v>
      </c>
      <c r="J3351" s="14" t="e">
        <f t="shared" si="265"/>
        <v>#N/A</v>
      </c>
      <c r="K3351" s="15" t="e">
        <f>VLOOKUP(B3351,REGIONS!A:D,4,FALSE)</f>
        <v>#N/A</v>
      </c>
      <c r="L3351" s="19" t="e">
        <f>VLOOKUP(G3351,Sensibilité!$A:$L,12,FALSE)</f>
        <v>#N/A</v>
      </c>
      <c r="M3351" s="19" t="e">
        <f t="shared" si="266"/>
        <v>#N/A</v>
      </c>
      <c r="N3351" s="19" t="e">
        <f t="shared" si="267"/>
        <v>#N/A</v>
      </c>
      <c r="O3351" s="15" t="str">
        <f>IF(D3351=Listes!$B$6,"SWARMING",IF(OR(D3351=Listes!$B$1,D3351=Listes!$B$2,D3351=Listes!$B$5),2,IF(OR(D3351=Listes!$B$3,D3351=Listes!$B$4),1,"erreur colonne D")))</f>
        <v>SWARMING</v>
      </c>
      <c r="P3351" s="15" t="e">
        <f>IF(OR(W3351="Hiver",W3351="Transit"),VLOOKUP(E3351,IC!A:E,4,FALSE),IF(W3351="été",VLOOKUP(E3351,IC!A:E,3,FALSE),"erreur"))</f>
        <v>#N/A</v>
      </c>
      <c r="Q3351" s="15" t="e">
        <f>IF(P3351="NR",0,IF(F3351&lt;5,0,IF(P3351=1,VLOOKUP(F3351,IC!$G$1:$I$8,3,TRUE),
IF(P3351=2,VLOOKUP(F3351,IC!$K$1:$M$8,3,TRUE),
IF(P3351=3,VLOOKUP(F3351,IC!$O$1:$Q$8,3,TRUE),IF(P3351=4,VLOOKUP(F3351,IC!$S$2:$U$9,3,TRUE),
"erreur"))))))</f>
        <v>#N/A</v>
      </c>
      <c r="R3351" s="16" t="e">
        <f>IF(OR(V3351="NA",V3351="Transit",V3351&lt;Listes!$F$1),"non applicable",F3351/V3351)</f>
        <v>#N/A</v>
      </c>
      <c r="S3351" s="16" t="e">
        <f>IF(W3351="Transit","Non applicable",IF(AND(W3351="été",T3351&gt;Listes!F3350),F3351/T3351,IF(AND(W3351="Hiver",Hierarchisation!U3351&gt;Listes!F3350),F3351/U3351,"non applicable")))</f>
        <v>#N/A</v>
      </c>
      <c r="T3351" s="17" t="e">
        <f>IF(K3351="Centre",VLOOKUP(E3351,effectifs_ete,3,FALSE),IF(Hierarchisation!K3351="Grand Nord",VLOOKUP(Hierarchisation!E3351,effectifs_ete,4,FALSE),IF(Hierarchisation!K3351="Nord Est",VLOOKUP(Hierarchisation!E3351,effectifs_ete,5,FALSE),IF(Hierarchisation!K3351="Nord Ouest",VLOOKUP(Hierarchisation!E3351,effectifs_ete,6,FALSE),IF(Hierarchisation!K3351="Sud Est",VLOOKUP(Hierarchisation!E3351,effectifs_ete,7,FALSE),IF(Hierarchisation!K3351="Sud Ouest",VLOOKUP(Hierarchisation!E3351,effectifs_ete,8,FALSE),"Erreur Région"))))))</f>
        <v>#N/A</v>
      </c>
      <c r="U3351" s="17" t="e">
        <f>IF(K3351="Centre",VLOOKUP(E3351,effectifs_hiver,3,FALSE),IF(Hierarchisation!K3351="Grand Nord",VLOOKUP(Hierarchisation!E3351,effectifs_hiver,4,FALSE),IF(Hierarchisation!K3351="Nord Est",VLOOKUP(Hierarchisation!E3351,effectifs_hiver,5,FALSE),IF(Hierarchisation!K3351="Nord Ouest",VLOOKUP(Hierarchisation!E3351,effectifs_hiver,6,FALSE),IF(Hierarchisation!K3351="Sud Est",VLOOKUP(Hierarchisation!E3351,effectifs_hiver,7,FALSE),IF(Hierarchisation!K3351="Sud Ouest",VLOOKUP(Hierarchisation!E3351,effectifs_hiver,8,FALSE),"Erreur Région"))))))</f>
        <v>#N/A</v>
      </c>
      <c r="V3351" s="17" t="e">
        <f>IF(W3351="Transit","Transit",IF(W3351="hiver",VLOOKUP(E3351,'EFFECTIFS Hiver'!$A:$I,9,FALSE),IF(W3351="été",VLOOKUP(E3351,'EFFECTIFS Eté'!$A:$I,9,FALSE),"Erreur saison")))</f>
        <v>#N/A</v>
      </c>
      <c r="W3351" s="18" t="e">
        <f>VLOOKUP(D3351,Listes!B:C,2,FALSE)</f>
        <v>#N/A</v>
      </c>
    </row>
    <row r="3352" spans="1:23" ht="15.75" customHeight="1">
      <c r="A3352" s="11"/>
      <c r="B3352" s="11"/>
      <c r="C3352" s="11"/>
      <c r="D3352" s="11"/>
      <c r="E3352" s="11"/>
      <c r="F3352" s="11"/>
      <c r="G3352" s="11" t="e">
        <f>VLOOKUP(E3352,TAXONS!B:C,2,FALSE)</f>
        <v>#N/A</v>
      </c>
      <c r="H3352" s="13">
        <f t="shared" si="263"/>
        <v>0</v>
      </c>
      <c r="I3352" s="12" t="e">
        <f t="shared" si="264"/>
        <v>#N/A</v>
      </c>
      <c r="J3352" s="14" t="e">
        <f t="shared" si="265"/>
        <v>#N/A</v>
      </c>
      <c r="K3352" s="15" t="e">
        <f>VLOOKUP(B3352,REGIONS!A:D,4,FALSE)</f>
        <v>#N/A</v>
      </c>
      <c r="L3352" s="19" t="e">
        <f>VLOOKUP(G3352,Sensibilité!$A:$L,12,FALSE)</f>
        <v>#N/A</v>
      </c>
      <c r="M3352" s="19" t="e">
        <f t="shared" si="266"/>
        <v>#N/A</v>
      </c>
      <c r="N3352" s="19" t="e">
        <f t="shared" si="267"/>
        <v>#N/A</v>
      </c>
      <c r="O3352" s="15" t="str">
        <f>IF(D3352=Listes!$B$6,"SWARMING",IF(OR(D3352=Listes!$B$1,D3352=Listes!$B$2,D3352=Listes!$B$5),2,IF(OR(D3352=Listes!$B$3,D3352=Listes!$B$4),1,"erreur colonne D")))</f>
        <v>SWARMING</v>
      </c>
      <c r="P3352" s="15" t="e">
        <f>IF(OR(W3352="Hiver",W3352="Transit"),VLOOKUP(E3352,IC!A:E,4,FALSE),IF(W3352="été",VLOOKUP(E3352,IC!A:E,3,FALSE),"erreur"))</f>
        <v>#N/A</v>
      </c>
      <c r="Q3352" s="15" t="e">
        <f>IF(P3352="NR",0,IF(F3352&lt;5,0,IF(P3352=1,VLOOKUP(F3352,IC!$G$1:$I$8,3,TRUE),
IF(P3352=2,VLOOKUP(F3352,IC!$K$1:$M$8,3,TRUE),
IF(P3352=3,VLOOKUP(F3352,IC!$O$1:$Q$8,3,TRUE),IF(P3352=4,VLOOKUP(F3352,IC!$S$2:$U$9,3,TRUE),
"erreur"))))))</f>
        <v>#N/A</v>
      </c>
      <c r="R3352" s="16" t="e">
        <f>IF(OR(V3352="NA",V3352="Transit",V3352&lt;Listes!$F$1),"non applicable",F3352/V3352)</f>
        <v>#N/A</v>
      </c>
      <c r="S3352" s="16" t="e">
        <f>IF(W3352="Transit","Non applicable",IF(AND(W3352="été",T3352&gt;Listes!F3351),F3352/T3352,IF(AND(W3352="Hiver",Hierarchisation!U3352&gt;Listes!F3351),F3352/U3352,"non applicable")))</f>
        <v>#N/A</v>
      </c>
      <c r="T3352" s="17" t="e">
        <f>IF(K3352="Centre",VLOOKUP(E3352,effectifs_ete,3,FALSE),IF(Hierarchisation!K3352="Grand Nord",VLOOKUP(Hierarchisation!E3352,effectifs_ete,4,FALSE),IF(Hierarchisation!K3352="Nord Est",VLOOKUP(Hierarchisation!E3352,effectifs_ete,5,FALSE),IF(Hierarchisation!K3352="Nord Ouest",VLOOKUP(Hierarchisation!E3352,effectifs_ete,6,FALSE),IF(Hierarchisation!K3352="Sud Est",VLOOKUP(Hierarchisation!E3352,effectifs_ete,7,FALSE),IF(Hierarchisation!K3352="Sud Ouest",VLOOKUP(Hierarchisation!E3352,effectifs_ete,8,FALSE),"Erreur Région"))))))</f>
        <v>#N/A</v>
      </c>
      <c r="U3352" s="17" t="e">
        <f>IF(K3352="Centre",VLOOKUP(E3352,effectifs_hiver,3,FALSE),IF(Hierarchisation!K3352="Grand Nord",VLOOKUP(Hierarchisation!E3352,effectifs_hiver,4,FALSE),IF(Hierarchisation!K3352="Nord Est",VLOOKUP(Hierarchisation!E3352,effectifs_hiver,5,FALSE),IF(Hierarchisation!K3352="Nord Ouest",VLOOKUP(Hierarchisation!E3352,effectifs_hiver,6,FALSE),IF(Hierarchisation!K3352="Sud Est",VLOOKUP(Hierarchisation!E3352,effectifs_hiver,7,FALSE),IF(Hierarchisation!K3352="Sud Ouest",VLOOKUP(Hierarchisation!E3352,effectifs_hiver,8,FALSE),"Erreur Région"))))))</f>
        <v>#N/A</v>
      </c>
      <c r="V3352" s="17" t="e">
        <f>IF(W3352="Transit","Transit",IF(W3352="hiver",VLOOKUP(E3352,'EFFECTIFS Hiver'!$A:$I,9,FALSE),IF(W3352="été",VLOOKUP(E3352,'EFFECTIFS Eté'!$A:$I,9,FALSE),"Erreur saison")))</f>
        <v>#N/A</v>
      </c>
      <c r="W3352" s="18" t="e">
        <f>VLOOKUP(D3352,Listes!B:C,2,FALSE)</f>
        <v>#N/A</v>
      </c>
    </row>
    <row r="3353" spans="1:23" ht="15.75" customHeight="1">
      <c r="A3353" s="11"/>
      <c r="B3353" s="11"/>
      <c r="C3353" s="11"/>
      <c r="D3353" s="11"/>
      <c r="E3353" s="11"/>
      <c r="F3353" s="11"/>
      <c r="G3353" s="11" t="e">
        <f>VLOOKUP(E3353,TAXONS!B:C,2,FALSE)</f>
        <v>#N/A</v>
      </c>
      <c r="H3353" s="13">
        <f t="shared" si="263"/>
        <v>0</v>
      </c>
      <c r="I3353" s="12" t="e">
        <f t="shared" si="264"/>
        <v>#N/A</v>
      </c>
      <c r="J3353" s="14" t="e">
        <f t="shared" si="265"/>
        <v>#N/A</v>
      </c>
      <c r="K3353" s="15" t="e">
        <f>VLOOKUP(B3353,REGIONS!A:D,4,FALSE)</f>
        <v>#N/A</v>
      </c>
      <c r="L3353" s="19" t="e">
        <f>VLOOKUP(G3353,Sensibilité!$A:$L,12,FALSE)</f>
        <v>#N/A</v>
      </c>
      <c r="M3353" s="19" t="e">
        <f t="shared" si="266"/>
        <v>#N/A</v>
      </c>
      <c r="N3353" s="19" t="e">
        <f t="shared" si="267"/>
        <v>#N/A</v>
      </c>
      <c r="O3353" s="15" t="str">
        <f>IF(D3353=Listes!$B$6,"SWARMING",IF(OR(D3353=Listes!$B$1,D3353=Listes!$B$2,D3353=Listes!$B$5),2,IF(OR(D3353=Listes!$B$3,D3353=Listes!$B$4),1,"erreur colonne D")))</f>
        <v>SWARMING</v>
      </c>
      <c r="P3353" s="15" t="e">
        <f>IF(OR(W3353="Hiver",W3353="Transit"),VLOOKUP(E3353,IC!A:E,4,FALSE),IF(W3353="été",VLOOKUP(E3353,IC!A:E,3,FALSE),"erreur"))</f>
        <v>#N/A</v>
      </c>
      <c r="Q3353" s="15" t="e">
        <f>IF(P3353="NR",0,IF(F3353&lt;5,0,IF(P3353=1,VLOOKUP(F3353,IC!$G$1:$I$8,3,TRUE),
IF(P3353=2,VLOOKUP(F3353,IC!$K$1:$M$8,3,TRUE),
IF(P3353=3,VLOOKUP(F3353,IC!$O$1:$Q$8,3,TRUE),IF(P3353=4,VLOOKUP(F3353,IC!$S$2:$U$9,3,TRUE),
"erreur"))))))</f>
        <v>#N/A</v>
      </c>
      <c r="R3353" s="16" t="e">
        <f>IF(OR(V3353="NA",V3353="Transit",V3353&lt;Listes!$F$1),"non applicable",F3353/V3353)</f>
        <v>#N/A</v>
      </c>
      <c r="S3353" s="16" t="e">
        <f>IF(W3353="Transit","Non applicable",IF(AND(W3353="été",T3353&gt;Listes!F3352),F3353/T3353,IF(AND(W3353="Hiver",Hierarchisation!U3353&gt;Listes!F3352),F3353/U3353,"non applicable")))</f>
        <v>#N/A</v>
      </c>
      <c r="T3353" s="17" t="e">
        <f>IF(K3353="Centre",VLOOKUP(E3353,effectifs_ete,3,FALSE),IF(Hierarchisation!K3353="Grand Nord",VLOOKUP(Hierarchisation!E3353,effectifs_ete,4,FALSE),IF(Hierarchisation!K3353="Nord Est",VLOOKUP(Hierarchisation!E3353,effectifs_ete,5,FALSE),IF(Hierarchisation!K3353="Nord Ouest",VLOOKUP(Hierarchisation!E3353,effectifs_ete,6,FALSE),IF(Hierarchisation!K3353="Sud Est",VLOOKUP(Hierarchisation!E3353,effectifs_ete,7,FALSE),IF(Hierarchisation!K3353="Sud Ouest",VLOOKUP(Hierarchisation!E3353,effectifs_ete,8,FALSE),"Erreur Région"))))))</f>
        <v>#N/A</v>
      </c>
      <c r="U3353" s="17" t="e">
        <f>IF(K3353="Centre",VLOOKUP(E3353,effectifs_hiver,3,FALSE),IF(Hierarchisation!K3353="Grand Nord",VLOOKUP(Hierarchisation!E3353,effectifs_hiver,4,FALSE),IF(Hierarchisation!K3353="Nord Est",VLOOKUP(Hierarchisation!E3353,effectifs_hiver,5,FALSE),IF(Hierarchisation!K3353="Nord Ouest",VLOOKUP(Hierarchisation!E3353,effectifs_hiver,6,FALSE),IF(Hierarchisation!K3353="Sud Est",VLOOKUP(Hierarchisation!E3353,effectifs_hiver,7,FALSE),IF(Hierarchisation!K3353="Sud Ouest",VLOOKUP(Hierarchisation!E3353,effectifs_hiver,8,FALSE),"Erreur Région"))))))</f>
        <v>#N/A</v>
      </c>
      <c r="V3353" s="17" t="e">
        <f>IF(W3353="Transit","Transit",IF(W3353="hiver",VLOOKUP(E3353,'EFFECTIFS Hiver'!$A:$I,9,FALSE),IF(W3353="été",VLOOKUP(E3353,'EFFECTIFS Eté'!$A:$I,9,FALSE),"Erreur saison")))</f>
        <v>#N/A</v>
      </c>
      <c r="W3353" s="18" t="e">
        <f>VLOOKUP(D3353,Listes!B:C,2,FALSE)</f>
        <v>#N/A</v>
      </c>
    </row>
    <row r="3354" spans="1:23" ht="15.75" customHeight="1">
      <c r="A3354" s="11"/>
      <c r="B3354" s="11"/>
      <c r="C3354" s="11"/>
      <c r="D3354" s="11"/>
      <c r="E3354" s="11"/>
      <c r="F3354" s="11"/>
      <c r="G3354" s="11" t="e">
        <f>VLOOKUP(E3354,TAXONS!B:C,2,FALSE)</f>
        <v>#N/A</v>
      </c>
      <c r="H3354" s="13">
        <f t="shared" si="263"/>
        <v>0</v>
      </c>
      <c r="I3354" s="12" t="e">
        <f t="shared" si="264"/>
        <v>#N/A</v>
      </c>
      <c r="J3354" s="14" t="e">
        <f t="shared" si="265"/>
        <v>#N/A</v>
      </c>
      <c r="K3354" s="15" t="e">
        <f>VLOOKUP(B3354,REGIONS!A:D,4,FALSE)</f>
        <v>#N/A</v>
      </c>
      <c r="L3354" s="19" t="e">
        <f>VLOOKUP(G3354,Sensibilité!$A:$L,12,FALSE)</f>
        <v>#N/A</v>
      </c>
      <c r="M3354" s="19" t="e">
        <f t="shared" si="266"/>
        <v>#N/A</v>
      </c>
      <c r="N3354" s="19" t="e">
        <f t="shared" si="267"/>
        <v>#N/A</v>
      </c>
      <c r="O3354" s="15" t="str">
        <f>IF(D3354=Listes!$B$6,"SWARMING",IF(OR(D3354=Listes!$B$1,D3354=Listes!$B$2,D3354=Listes!$B$5),2,IF(OR(D3354=Listes!$B$3,D3354=Listes!$B$4),1,"erreur colonne D")))</f>
        <v>SWARMING</v>
      </c>
      <c r="P3354" s="15" t="e">
        <f>IF(OR(W3354="Hiver",W3354="Transit"),VLOOKUP(E3354,IC!A:E,4,FALSE),IF(W3354="été",VLOOKUP(E3354,IC!A:E,3,FALSE),"erreur"))</f>
        <v>#N/A</v>
      </c>
      <c r="Q3354" s="15" t="e">
        <f>IF(P3354="NR",0,IF(F3354&lt;5,0,IF(P3354=1,VLOOKUP(F3354,IC!$G$1:$I$8,3,TRUE),
IF(P3354=2,VLOOKUP(F3354,IC!$K$1:$M$8,3,TRUE),
IF(P3354=3,VLOOKUP(F3354,IC!$O$1:$Q$8,3,TRUE),IF(P3354=4,VLOOKUP(F3354,IC!$S$2:$U$9,3,TRUE),
"erreur"))))))</f>
        <v>#N/A</v>
      </c>
      <c r="R3354" s="16" t="e">
        <f>IF(OR(V3354="NA",V3354="Transit",V3354&lt;Listes!$F$1),"non applicable",F3354/V3354)</f>
        <v>#N/A</v>
      </c>
      <c r="S3354" s="16" t="e">
        <f>IF(W3354="Transit","Non applicable",IF(AND(W3354="été",T3354&gt;Listes!F3353),F3354/T3354,IF(AND(W3354="Hiver",Hierarchisation!U3354&gt;Listes!F3353),F3354/U3354,"non applicable")))</f>
        <v>#N/A</v>
      </c>
      <c r="T3354" s="17" t="e">
        <f>IF(K3354="Centre",VLOOKUP(E3354,effectifs_ete,3,FALSE),IF(Hierarchisation!K3354="Grand Nord",VLOOKUP(Hierarchisation!E3354,effectifs_ete,4,FALSE),IF(Hierarchisation!K3354="Nord Est",VLOOKUP(Hierarchisation!E3354,effectifs_ete,5,FALSE),IF(Hierarchisation!K3354="Nord Ouest",VLOOKUP(Hierarchisation!E3354,effectifs_ete,6,FALSE),IF(Hierarchisation!K3354="Sud Est",VLOOKUP(Hierarchisation!E3354,effectifs_ete,7,FALSE),IF(Hierarchisation!K3354="Sud Ouest",VLOOKUP(Hierarchisation!E3354,effectifs_ete,8,FALSE),"Erreur Région"))))))</f>
        <v>#N/A</v>
      </c>
      <c r="U3354" s="17" t="e">
        <f>IF(K3354="Centre",VLOOKUP(E3354,effectifs_hiver,3,FALSE),IF(Hierarchisation!K3354="Grand Nord",VLOOKUP(Hierarchisation!E3354,effectifs_hiver,4,FALSE),IF(Hierarchisation!K3354="Nord Est",VLOOKUP(Hierarchisation!E3354,effectifs_hiver,5,FALSE),IF(Hierarchisation!K3354="Nord Ouest",VLOOKUP(Hierarchisation!E3354,effectifs_hiver,6,FALSE),IF(Hierarchisation!K3354="Sud Est",VLOOKUP(Hierarchisation!E3354,effectifs_hiver,7,FALSE),IF(Hierarchisation!K3354="Sud Ouest",VLOOKUP(Hierarchisation!E3354,effectifs_hiver,8,FALSE),"Erreur Région"))))))</f>
        <v>#N/A</v>
      </c>
      <c r="V3354" s="17" t="e">
        <f>IF(W3354="Transit","Transit",IF(W3354="hiver",VLOOKUP(E3354,'EFFECTIFS Hiver'!$A:$I,9,FALSE),IF(W3354="été",VLOOKUP(E3354,'EFFECTIFS Eté'!$A:$I,9,FALSE),"Erreur saison")))</f>
        <v>#N/A</v>
      </c>
      <c r="W3354" s="18" t="e">
        <f>VLOOKUP(D3354,Listes!B:C,2,FALSE)</f>
        <v>#N/A</v>
      </c>
    </row>
    <row r="3355" spans="1:23" ht="15.75" customHeight="1">
      <c r="A3355" s="11"/>
      <c r="B3355" s="11"/>
      <c r="C3355" s="11"/>
      <c r="D3355" s="11"/>
      <c r="E3355" s="11"/>
      <c r="F3355" s="11"/>
      <c r="G3355" s="11" t="e">
        <f>VLOOKUP(E3355,TAXONS!B:C,2,FALSE)</f>
        <v>#N/A</v>
      </c>
      <c r="H3355" s="13">
        <f t="shared" si="263"/>
        <v>0</v>
      </c>
      <c r="I3355" s="12" t="e">
        <f t="shared" si="264"/>
        <v>#N/A</v>
      </c>
      <c r="J3355" s="14" t="e">
        <f t="shared" si="265"/>
        <v>#N/A</v>
      </c>
      <c r="K3355" s="15" t="e">
        <f>VLOOKUP(B3355,REGIONS!A:D,4,FALSE)</f>
        <v>#N/A</v>
      </c>
      <c r="L3355" s="19" t="e">
        <f>VLOOKUP(G3355,Sensibilité!$A:$L,12,FALSE)</f>
        <v>#N/A</v>
      </c>
      <c r="M3355" s="19" t="e">
        <f t="shared" si="266"/>
        <v>#N/A</v>
      </c>
      <c r="N3355" s="19" t="e">
        <f t="shared" si="267"/>
        <v>#N/A</v>
      </c>
      <c r="O3355" s="15" t="str">
        <f>IF(D3355=Listes!$B$6,"SWARMING",IF(OR(D3355=Listes!$B$1,D3355=Listes!$B$2,D3355=Listes!$B$5),2,IF(OR(D3355=Listes!$B$3,D3355=Listes!$B$4),1,"erreur colonne D")))</f>
        <v>SWARMING</v>
      </c>
      <c r="P3355" s="15" t="e">
        <f>IF(OR(W3355="Hiver",W3355="Transit"),VLOOKUP(E3355,IC!A:E,4,FALSE),IF(W3355="été",VLOOKUP(E3355,IC!A:E,3,FALSE),"erreur"))</f>
        <v>#N/A</v>
      </c>
      <c r="Q3355" s="15" t="e">
        <f>IF(P3355="NR",0,IF(F3355&lt;5,0,IF(P3355=1,VLOOKUP(F3355,IC!$G$1:$I$8,3,TRUE),
IF(P3355=2,VLOOKUP(F3355,IC!$K$1:$M$8,3,TRUE),
IF(P3355=3,VLOOKUP(F3355,IC!$O$1:$Q$8,3,TRUE),IF(P3355=4,VLOOKUP(F3355,IC!$S$2:$U$9,3,TRUE),
"erreur"))))))</f>
        <v>#N/A</v>
      </c>
      <c r="R3355" s="16" t="e">
        <f>IF(OR(V3355="NA",V3355="Transit",V3355&lt;Listes!$F$1),"non applicable",F3355/V3355)</f>
        <v>#N/A</v>
      </c>
      <c r="S3355" s="16" t="e">
        <f>IF(W3355="Transit","Non applicable",IF(AND(W3355="été",T3355&gt;Listes!F3354),F3355/T3355,IF(AND(W3355="Hiver",Hierarchisation!U3355&gt;Listes!F3354),F3355/U3355,"non applicable")))</f>
        <v>#N/A</v>
      </c>
      <c r="T3355" s="17" t="e">
        <f>IF(K3355="Centre",VLOOKUP(E3355,effectifs_ete,3,FALSE),IF(Hierarchisation!K3355="Grand Nord",VLOOKUP(Hierarchisation!E3355,effectifs_ete,4,FALSE),IF(Hierarchisation!K3355="Nord Est",VLOOKUP(Hierarchisation!E3355,effectifs_ete,5,FALSE),IF(Hierarchisation!K3355="Nord Ouest",VLOOKUP(Hierarchisation!E3355,effectifs_ete,6,FALSE),IF(Hierarchisation!K3355="Sud Est",VLOOKUP(Hierarchisation!E3355,effectifs_ete,7,FALSE),IF(Hierarchisation!K3355="Sud Ouest",VLOOKUP(Hierarchisation!E3355,effectifs_ete,8,FALSE),"Erreur Région"))))))</f>
        <v>#N/A</v>
      </c>
      <c r="U3355" s="17" t="e">
        <f>IF(K3355="Centre",VLOOKUP(E3355,effectifs_hiver,3,FALSE),IF(Hierarchisation!K3355="Grand Nord",VLOOKUP(Hierarchisation!E3355,effectifs_hiver,4,FALSE),IF(Hierarchisation!K3355="Nord Est",VLOOKUP(Hierarchisation!E3355,effectifs_hiver,5,FALSE),IF(Hierarchisation!K3355="Nord Ouest",VLOOKUP(Hierarchisation!E3355,effectifs_hiver,6,FALSE),IF(Hierarchisation!K3355="Sud Est",VLOOKUP(Hierarchisation!E3355,effectifs_hiver,7,FALSE),IF(Hierarchisation!K3355="Sud Ouest",VLOOKUP(Hierarchisation!E3355,effectifs_hiver,8,FALSE),"Erreur Région"))))))</f>
        <v>#N/A</v>
      </c>
      <c r="V3355" s="17" t="e">
        <f>IF(W3355="Transit","Transit",IF(W3355="hiver",VLOOKUP(E3355,'EFFECTIFS Hiver'!$A:$I,9,FALSE),IF(W3355="été",VLOOKUP(E3355,'EFFECTIFS Eté'!$A:$I,9,FALSE),"Erreur saison")))</f>
        <v>#N/A</v>
      </c>
      <c r="W3355" s="18" t="e">
        <f>VLOOKUP(D3355,Listes!B:C,2,FALSE)</f>
        <v>#N/A</v>
      </c>
    </row>
    <row r="3356" spans="1:23" ht="15.75" customHeight="1">
      <c r="A3356" s="11"/>
      <c r="B3356" s="11"/>
      <c r="C3356" s="11"/>
      <c r="D3356" s="11"/>
      <c r="E3356" s="11"/>
      <c r="F3356" s="11"/>
      <c r="G3356" s="11" t="e">
        <f>VLOOKUP(E3356,TAXONS!B:C,2,FALSE)</f>
        <v>#N/A</v>
      </c>
      <c r="H3356" s="13">
        <f t="shared" si="263"/>
        <v>0</v>
      </c>
      <c r="I3356" s="12" t="e">
        <f t="shared" si="264"/>
        <v>#N/A</v>
      </c>
      <c r="J3356" s="14" t="e">
        <f t="shared" si="265"/>
        <v>#N/A</v>
      </c>
      <c r="K3356" s="15" t="e">
        <f>VLOOKUP(B3356,REGIONS!A:D,4,FALSE)</f>
        <v>#N/A</v>
      </c>
      <c r="L3356" s="19" t="e">
        <f>VLOOKUP(G3356,Sensibilité!$A:$L,12,FALSE)</f>
        <v>#N/A</v>
      </c>
      <c r="M3356" s="19" t="e">
        <f t="shared" si="266"/>
        <v>#N/A</v>
      </c>
      <c r="N3356" s="19" t="e">
        <f t="shared" si="267"/>
        <v>#N/A</v>
      </c>
      <c r="O3356" s="15" t="str">
        <f>IF(D3356=Listes!$B$6,"SWARMING",IF(OR(D3356=Listes!$B$1,D3356=Listes!$B$2,D3356=Listes!$B$5),2,IF(OR(D3356=Listes!$B$3,D3356=Listes!$B$4),1,"erreur colonne D")))</f>
        <v>SWARMING</v>
      </c>
      <c r="P3356" s="15" t="e">
        <f>IF(OR(W3356="Hiver",W3356="Transit"),VLOOKUP(E3356,IC!A:E,4,FALSE),IF(W3356="été",VLOOKUP(E3356,IC!A:E,3,FALSE),"erreur"))</f>
        <v>#N/A</v>
      </c>
      <c r="Q3356" s="15" t="e">
        <f>IF(P3356="NR",0,IF(F3356&lt;5,0,IF(P3356=1,VLOOKUP(F3356,IC!$G$1:$I$8,3,TRUE),
IF(P3356=2,VLOOKUP(F3356,IC!$K$1:$M$8,3,TRUE),
IF(P3356=3,VLOOKUP(F3356,IC!$O$1:$Q$8,3,TRUE),IF(P3356=4,VLOOKUP(F3356,IC!$S$2:$U$9,3,TRUE),
"erreur"))))))</f>
        <v>#N/A</v>
      </c>
      <c r="R3356" s="16" t="e">
        <f>IF(OR(V3356="NA",V3356="Transit",V3356&lt;Listes!$F$1),"non applicable",F3356/V3356)</f>
        <v>#N/A</v>
      </c>
      <c r="S3356" s="16" t="e">
        <f>IF(W3356="Transit","Non applicable",IF(AND(W3356="été",T3356&gt;Listes!F3355),F3356/T3356,IF(AND(W3356="Hiver",Hierarchisation!U3356&gt;Listes!F3355),F3356/U3356,"non applicable")))</f>
        <v>#N/A</v>
      </c>
      <c r="T3356" s="17" t="e">
        <f>IF(K3356="Centre",VLOOKUP(E3356,effectifs_ete,3,FALSE),IF(Hierarchisation!K3356="Grand Nord",VLOOKUP(Hierarchisation!E3356,effectifs_ete,4,FALSE),IF(Hierarchisation!K3356="Nord Est",VLOOKUP(Hierarchisation!E3356,effectifs_ete,5,FALSE),IF(Hierarchisation!K3356="Nord Ouest",VLOOKUP(Hierarchisation!E3356,effectifs_ete,6,FALSE),IF(Hierarchisation!K3356="Sud Est",VLOOKUP(Hierarchisation!E3356,effectifs_ete,7,FALSE),IF(Hierarchisation!K3356="Sud Ouest",VLOOKUP(Hierarchisation!E3356,effectifs_ete,8,FALSE),"Erreur Région"))))))</f>
        <v>#N/A</v>
      </c>
      <c r="U3356" s="17" t="e">
        <f>IF(K3356="Centre",VLOOKUP(E3356,effectifs_hiver,3,FALSE),IF(Hierarchisation!K3356="Grand Nord",VLOOKUP(Hierarchisation!E3356,effectifs_hiver,4,FALSE),IF(Hierarchisation!K3356="Nord Est",VLOOKUP(Hierarchisation!E3356,effectifs_hiver,5,FALSE),IF(Hierarchisation!K3356="Nord Ouest",VLOOKUP(Hierarchisation!E3356,effectifs_hiver,6,FALSE),IF(Hierarchisation!K3356="Sud Est",VLOOKUP(Hierarchisation!E3356,effectifs_hiver,7,FALSE),IF(Hierarchisation!K3356="Sud Ouest",VLOOKUP(Hierarchisation!E3356,effectifs_hiver,8,FALSE),"Erreur Région"))))))</f>
        <v>#N/A</v>
      </c>
      <c r="V3356" s="17" t="e">
        <f>IF(W3356="Transit","Transit",IF(W3356="hiver",VLOOKUP(E3356,'EFFECTIFS Hiver'!$A:$I,9,FALSE),IF(W3356="été",VLOOKUP(E3356,'EFFECTIFS Eté'!$A:$I,9,FALSE),"Erreur saison")))</f>
        <v>#N/A</v>
      </c>
      <c r="W3356" s="18" t="e">
        <f>VLOOKUP(D3356,Listes!B:C,2,FALSE)</f>
        <v>#N/A</v>
      </c>
    </row>
    <row r="3357" spans="1:23" ht="15.75" customHeight="1">
      <c r="A3357" s="11"/>
      <c r="B3357" s="11"/>
      <c r="C3357" s="11"/>
      <c r="D3357" s="11"/>
      <c r="E3357" s="11"/>
      <c r="F3357" s="11"/>
      <c r="G3357" s="11" t="e">
        <f>VLOOKUP(E3357,TAXONS!B:C,2,FALSE)</f>
        <v>#N/A</v>
      </c>
      <c r="H3357" s="13">
        <f t="shared" si="263"/>
        <v>0</v>
      </c>
      <c r="I3357" s="12" t="e">
        <f t="shared" si="264"/>
        <v>#N/A</v>
      </c>
      <c r="J3357" s="14" t="e">
        <f t="shared" si="265"/>
        <v>#N/A</v>
      </c>
      <c r="K3357" s="15" t="e">
        <f>VLOOKUP(B3357,REGIONS!A:D,4,FALSE)</f>
        <v>#N/A</v>
      </c>
      <c r="L3357" s="19" t="e">
        <f>VLOOKUP(G3357,Sensibilité!$A:$L,12,FALSE)</f>
        <v>#N/A</v>
      </c>
      <c r="M3357" s="19" t="e">
        <f t="shared" si="266"/>
        <v>#N/A</v>
      </c>
      <c r="N3357" s="19" t="e">
        <f t="shared" si="267"/>
        <v>#N/A</v>
      </c>
      <c r="O3357" s="15" t="str">
        <f>IF(D3357=Listes!$B$6,"SWARMING",IF(OR(D3357=Listes!$B$1,D3357=Listes!$B$2,D3357=Listes!$B$5),2,IF(OR(D3357=Listes!$B$3,D3357=Listes!$B$4),1,"erreur colonne D")))</f>
        <v>SWARMING</v>
      </c>
      <c r="P3357" s="15" t="e">
        <f>IF(OR(W3357="Hiver",W3357="Transit"),VLOOKUP(E3357,IC!A:E,4,FALSE),IF(W3357="été",VLOOKUP(E3357,IC!A:E,3,FALSE),"erreur"))</f>
        <v>#N/A</v>
      </c>
      <c r="Q3357" s="15" t="e">
        <f>IF(P3357="NR",0,IF(F3357&lt;5,0,IF(P3357=1,VLOOKUP(F3357,IC!$G$1:$I$8,3,TRUE),
IF(P3357=2,VLOOKUP(F3357,IC!$K$1:$M$8,3,TRUE),
IF(P3357=3,VLOOKUP(F3357,IC!$O$1:$Q$8,3,TRUE),IF(P3357=4,VLOOKUP(F3357,IC!$S$2:$U$9,3,TRUE),
"erreur"))))))</f>
        <v>#N/A</v>
      </c>
      <c r="R3357" s="16" t="e">
        <f>IF(OR(V3357="NA",V3357="Transit",V3357&lt;Listes!$F$1),"non applicable",F3357/V3357)</f>
        <v>#N/A</v>
      </c>
      <c r="S3357" s="16" t="e">
        <f>IF(W3357="Transit","Non applicable",IF(AND(W3357="été",T3357&gt;Listes!F3356),F3357/T3357,IF(AND(W3357="Hiver",Hierarchisation!U3357&gt;Listes!F3356),F3357/U3357,"non applicable")))</f>
        <v>#N/A</v>
      </c>
      <c r="T3357" s="17" t="e">
        <f>IF(K3357="Centre",VLOOKUP(E3357,effectifs_ete,3,FALSE),IF(Hierarchisation!K3357="Grand Nord",VLOOKUP(Hierarchisation!E3357,effectifs_ete,4,FALSE),IF(Hierarchisation!K3357="Nord Est",VLOOKUP(Hierarchisation!E3357,effectifs_ete,5,FALSE),IF(Hierarchisation!K3357="Nord Ouest",VLOOKUP(Hierarchisation!E3357,effectifs_ete,6,FALSE),IF(Hierarchisation!K3357="Sud Est",VLOOKUP(Hierarchisation!E3357,effectifs_ete,7,FALSE),IF(Hierarchisation!K3357="Sud Ouest",VLOOKUP(Hierarchisation!E3357,effectifs_ete,8,FALSE),"Erreur Région"))))))</f>
        <v>#N/A</v>
      </c>
      <c r="U3357" s="17" t="e">
        <f>IF(K3357="Centre",VLOOKUP(E3357,effectifs_hiver,3,FALSE),IF(Hierarchisation!K3357="Grand Nord",VLOOKUP(Hierarchisation!E3357,effectifs_hiver,4,FALSE),IF(Hierarchisation!K3357="Nord Est",VLOOKUP(Hierarchisation!E3357,effectifs_hiver,5,FALSE),IF(Hierarchisation!K3357="Nord Ouest",VLOOKUP(Hierarchisation!E3357,effectifs_hiver,6,FALSE),IF(Hierarchisation!K3357="Sud Est",VLOOKUP(Hierarchisation!E3357,effectifs_hiver,7,FALSE),IF(Hierarchisation!K3357="Sud Ouest",VLOOKUP(Hierarchisation!E3357,effectifs_hiver,8,FALSE),"Erreur Région"))))))</f>
        <v>#N/A</v>
      </c>
      <c r="V3357" s="17" t="e">
        <f>IF(W3357="Transit","Transit",IF(W3357="hiver",VLOOKUP(E3357,'EFFECTIFS Hiver'!$A:$I,9,FALSE),IF(W3357="été",VLOOKUP(E3357,'EFFECTIFS Eté'!$A:$I,9,FALSE),"Erreur saison")))</f>
        <v>#N/A</v>
      </c>
      <c r="W3357" s="18" t="e">
        <f>VLOOKUP(D3357,Listes!B:C,2,FALSE)</f>
        <v>#N/A</v>
      </c>
    </row>
    <row r="3358" spans="1:23" ht="15.75" customHeight="1">
      <c r="A3358" s="11"/>
      <c r="B3358" s="11"/>
      <c r="C3358" s="11"/>
      <c r="D3358" s="11"/>
      <c r="E3358" s="11"/>
      <c r="F3358" s="11"/>
      <c r="G3358" s="11" t="e">
        <f>VLOOKUP(E3358,TAXONS!B:C,2,FALSE)</f>
        <v>#N/A</v>
      </c>
      <c r="H3358" s="13">
        <f t="shared" si="263"/>
        <v>0</v>
      </c>
      <c r="I3358" s="12" t="e">
        <f t="shared" si="264"/>
        <v>#N/A</v>
      </c>
      <c r="J3358" s="14" t="e">
        <f t="shared" si="265"/>
        <v>#N/A</v>
      </c>
      <c r="K3358" s="15" t="e">
        <f>VLOOKUP(B3358,REGIONS!A:D,4,FALSE)</f>
        <v>#N/A</v>
      </c>
      <c r="L3358" s="19" t="e">
        <f>VLOOKUP(G3358,Sensibilité!$A:$L,12,FALSE)</f>
        <v>#N/A</v>
      </c>
      <c r="M3358" s="19" t="e">
        <f t="shared" si="266"/>
        <v>#N/A</v>
      </c>
      <c r="N3358" s="19" t="e">
        <f t="shared" si="267"/>
        <v>#N/A</v>
      </c>
      <c r="O3358" s="15" t="str">
        <f>IF(D3358=Listes!$B$6,"SWARMING",IF(OR(D3358=Listes!$B$1,D3358=Listes!$B$2,D3358=Listes!$B$5),2,IF(OR(D3358=Listes!$B$3,D3358=Listes!$B$4),1,"erreur colonne D")))</f>
        <v>SWARMING</v>
      </c>
      <c r="P3358" s="15" t="e">
        <f>IF(OR(W3358="Hiver",W3358="Transit"),VLOOKUP(E3358,IC!A:E,4,FALSE),IF(W3358="été",VLOOKUP(E3358,IC!A:E,3,FALSE),"erreur"))</f>
        <v>#N/A</v>
      </c>
      <c r="Q3358" s="15" t="e">
        <f>IF(P3358="NR",0,IF(F3358&lt;5,0,IF(P3358=1,VLOOKUP(F3358,IC!$G$1:$I$8,3,TRUE),
IF(P3358=2,VLOOKUP(F3358,IC!$K$1:$M$8,3,TRUE),
IF(P3358=3,VLOOKUP(F3358,IC!$O$1:$Q$8,3,TRUE),IF(P3358=4,VLOOKUP(F3358,IC!$S$2:$U$9,3,TRUE),
"erreur"))))))</f>
        <v>#N/A</v>
      </c>
      <c r="R3358" s="16" t="e">
        <f>IF(OR(V3358="NA",V3358="Transit",V3358&lt;Listes!$F$1),"non applicable",F3358/V3358)</f>
        <v>#N/A</v>
      </c>
      <c r="S3358" s="16" t="e">
        <f>IF(W3358="Transit","Non applicable",IF(AND(W3358="été",T3358&gt;Listes!F3357),F3358/T3358,IF(AND(W3358="Hiver",Hierarchisation!U3358&gt;Listes!F3357),F3358/U3358,"non applicable")))</f>
        <v>#N/A</v>
      </c>
      <c r="T3358" s="17" t="e">
        <f>IF(K3358="Centre",VLOOKUP(E3358,effectifs_ete,3,FALSE),IF(Hierarchisation!K3358="Grand Nord",VLOOKUP(Hierarchisation!E3358,effectifs_ete,4,FALSE),IF(Hierarchisation!K3358="Nord Est",VLOOKUP(Hierarchisation!E3358,effectifs_ete,5,FALSE),IF(Hierarchisation!K3358="Nord Ouest",VLOOKUP(Hierarchisation!E3358,effectifs_ete,6,FALSE),IF(Hierarchisation!K3358="Sud Est",VLOOKUP(Hierarchisation!E3358,effectifs_ete,7,FALSE),IF(Hierarchisation!K3358="Sud Ouest",VLOOKUP(Hierarchisation!E3358,effectifs_ete,8,FALSE),"Erreur Région"))))))</f>
        <v>#N/A</v>
      </c>
      <c r="U3358" s="17" t="e">
        <f>IF(K3358="Centre",VLOOKUP(E3358,effectifs_hiver,3,FALSE),IF(Hierarchisation!K3358="Grand Nord",VLOOKUP(Hierarchisation!E3358,effectifs_hiver,4,FALSE),IF(Hierarchisation!K3358="Nord Est",VLOOKUP(Hierarchisation!E3358,effectifs_hiver,5,FALSE),IF(Hierarchisation!K3358="Nord Ouest",VLOOKUP(Hierarchisation!E3358,effectifs_hiver,6,FALSE),IF(Hierarchisation!K3358="Sud Est",VLOOKUP(Hierarchisation!E3358,effectifs_hiver,7,FALSE),IF(Hierarchisation!K3358="Sud Ouest",VLOOKUP(Hierarchisation!E3358,effectifs_hiver,8,FALSE),"Erreur Région"))))))</f>
        <v>#N/A</v>
      </c>
      <c r="V3358" s="17" t="e">
        <f>IF(W3358="Transit","Transit",IF(W3358="hiver",VLOOKUP(E3358,'EFFECTIFS Hiver'!$A:$I,9,FALSE),IF(W3358="été",VLOOKUP(E3358,'EFFECTIFS Eté'!$A:$I,9,FALSE),"Erreur saison")))</f>
        <v>#N/A</v>
      </c>
      <c r="W3358" s="18" t="e">
        <f>VLOOKUP(D3358,Listes!B:C,2,FALSE)</f>
        <v>#N/A</v>
      </c>
    </row>
    <row r="3359" spans="1:23" ht="15.75" customHeight="1">
      <c r="A3359" s="11"/>
      <c r="B3359" s="11"/>
      <c r="C3359" s="11"/>
      <c r="D3359" s="11"/>
      <c r="E3359" s="11"/>
      <c r="F3359" s="11"/>
      <c r="G3359" s="11" t="e">
        <f>VLOOKUP(E3359,TAXONS!B:C,2,FALSE)</f>
        <v>#N/A</v>
      </c>
      <c r="H3359" s="13">
        <f t="shared" si="263"/>
        <v>0</v>
      </c>
      <c r="I3359" s="12" t="e">
        <f t="shared" si="264"/>
        <v>#N/A</v>
      </c>
      <c r="J3359" s="14" t="e">
        <f t="shared" si="265"/>
        <v>#N/A</v>
      </c>
      <c r="K3359" s="15" t="e">
        <f>VLOOKUP(B3359,REGIONS!A:D,4,FALSE)</f>
        <v>#N/A</v>
      </c>
      <c r="L3359" s="19" t="e">
        <f>VLOOKUP(G3359,Sensibilité!$A:$L,12,FALSE)</f>
        <v>#N/A</v>
      </c>
      <c r="M3359" s="19" t="e">
        <f t="shared" si="266"/>
        <v>#N/A</v>
      </c>
      <c r="N3359" s="19" t="e">
        <f t="shared" si="267"/>
        <v>#N/A</v>
      </c>
      <c r="O3359" s="15" t="str">
        <f>IF(D3359=Listes!$B$6,"SWARMING",IF(OR(D3359=Listes!$B$1,D3359=Listes!$B$2,D3359=Listes!$B$5),2,IF(OR(D3359=Listes!$B$3,D3359=Listes!$B$4),1,"erreur colonne D")))</f>
        <v>SWARMING</v>
      </c>
      <c r="P3359" s="15" t="e">
        <f>IF(OR(W3359="Hiver",W3359="Transit"),VLOOKUP(E3359,IC!A:E,4,FALSE),IF(W3359="été",VLOOKUP(E3359,IC!A:E,3,FALSE),"erreur"))</f>
        <v>#N/A</v>
      </c>
      <c r="Q3359" s="15" t="e">
        <f>IF(P3359="NR",0,IF(F3359&lt;5,0,IF(P3359=1,VLOOKUP(F3359,IC!$G$1:$I$8,3,TRUE),
IF(P3359=2,VLOOKUP(F3359,IC!$K$1:$M$8,3,TRUE),
IF(P3359=3,VLOOKUP(F3359,IC!$O$1:$Q$8,3,TRUE),IF(P3359=4,VLOOKUP(F3359,IC!$S$2:$U$9,3,TRUE),
"erreur"))))))</f>
        <v>#N/A</v>
      </c>
      <c r="R3359" s="16" t="e">
        <f>IF(OR(V3359="NA",V3359="Transit",V3359&lt;Listes!$F$1),"non applicable",F3359/V3359)</f>
        <v>#N/A</v>
      </c>
      <c r="S3359" s="16" t="e">
        <f>IF(W3359="Transit","Non applicable",IF(AND(W3359="été",T3359&gt;Listes!F3358),F3359/T3359,IF(AND(W3359="Hiver",Hierarchisation!U3359&gt;Listes!F3358),F3359/U3359,"non applicable")))</f>
        <v>#N/A</v>
      </c>
      <c r="T3359" s="17" t="e">
        <f>IF(K3359="Centre",VLOOKUP(E3359,effectifs_ete,3,FALSE),IF(Hierarchisation!K3359="Grand Nord",VLOOKUP(Hierarchisation!E3359,effectifs_ete,4,FALSE),IF(Hierarchisation!K3359="Nord Est",VLOOKUP(Hierarchisation!E3359,effectifs_ete,5,FALSE),IF(Hierarchisation!K3359="Nord Ouest",VLOOKUP(Hierarchisation!E3359,effectifs_ete,6,FALSE),IF(Hierarchisation!K3359="Sud Est",VLOOKUP(Hierarchisation!E3359,effectifs_ete,7,FALSE),IF(Hierarchisation!K3359="Sud Ouest",VLOOKUP(Hierarchisation!E3359,effectifs_ete,8,FALSE),"Erreur Région"))))))</f>
        <v>#N/A</v>
      </c>
      <c r="U3359" s="17" t="e">
        <f>IF(K3359="Centre",VLOOKUP(E3359,effectifs_hiver,3,FALSE),IF(Hierarchisation!K3359="Grand Nord",VLOOKUP(Hierarchisation!E3359,effectifs_hiver,4,FALSE),IF(Hierarchisation!K3359="Nord Est",VLOOKUP(Hierarchisation!E3359,effectifs_hiver,5,FALSE),IF(Hierarchisation!K3359="Nord Ouest",VLOOKUP(Hierarchisation!E3359,effectifs_hiver,6,FALSE),IF(Hierarchisation!K3359="Sud Est",VLOOKUP(Hierarchisation!E3359,effectifs_hiver,7,FALSE),IF(Hierarchisation!K3359="Sud Ouest",VLOOKUP(Hierarchisation!E3359,effectifs_hiver,8,FALSE),"Erreur Région"))))))</f>
        <v>#N/A</v>
      </c>
      <c r="V3359" s="17" t="e">
        <f>IF(W3359="Transit","Transit",IF(W3359="hiver",VLOOKUP(E3359,'EFFECTIFS Hiver'!$A:$I,9,FALSE),IF(W3359="été",VLOOKUP(E3359,'EFFECTIFS Eté'!$A:$I,9,FALSE),"Erreur saison")))</f>
        <v>#N/A</v>
      </c>
      <c r="W3359" s="18" t="e">
        <f>VLOOKUP(D3359,Listes!B:C,2,FALSE)</f>
        <v>#N/A</v>
      </c>
    </row>
    <row r="3360" spans="1:23" ht="15.75" customHeight="1">
      <c r="A3360" s="11"/>
      <c r="B3360" s="11"/>
      <c r="C3360" s="11"/>
      <c r="D3360" s="11"/>
      <c r="E3360" s="11"/>
      <c r="F3360" s="11"/>
      <c r="G3360" s="11" t="e">
        <f>VLOOKUP(E3360,TAXONS!B:C,2,FALSE)</f>
        <v>#N/A</v>
      </c>
      <c r="H3360" s="13">
        <f t="shared" si="263"/>
        <v>0</v>
      </c>
      <c r="I3360" s="12" t="e">
        <f t="shared" si="264"/>
        <v>#N/A</v>
      </c>
      <c r="J3360" s="14" t="e">
        <f t="shared" si="265"/>
        <v>#N/A</v>
      </c>
      <c r="K3360" s="15" t="e">
        <f>VLOOKUP(B3360,REGIONS!A:D,4,FALSE)</f>
        <v>#N/A</v>
      </c>
      <c r="L3360" s="19" t="e">
        <f>VLOOKUP(G3360,Sensibilité!$A:$L,12,FALSE)</f>
        <v>#N/A</v>
      </c>
      <c r="M3360" s="19" t="e">
        <f t="shared" si="266"/>
        <v>#N/A</v>
      </c>
      <c r="N3360" s="19" t="e">
        <f t="shared" si="267"/>
        <v>#N/A</v>
      </c>
      <c r="O3360" s="15" t="str">
        <f>IF(D3360=Listes!$B$6,"SWARMING",IF(OR(D3360=Listes!$B$1,D3360=Listes!$B$2,D3360=Listes!$B$5),2,IF(OR(D3360=Listes!$B$3,D3360=Listes!$B$4),1,"erreur colonne D")))</f>
        <v>SWARMING</v>
      </c>
      <c r="P3360" s="15" t="e">
        <f>IF(OR(W3360="Hiver",W3360="Transit"),VLOOKUP(E3360,IC!A:E,4,FALSE),IF(W3360="été",VLOOKUP(E3360,IC!A:E,3,FALSE),"erreur"))</f>
        <v>#N/A</v>
      </c>
      <c r="Q3360" s="15" t="e">
        <f>IF(P3360="NR",0,IF(F3360&lt;5,0,IF(P3360=1,VLOOKUP(F3360,IC!$G$1:$I$8,3,TRUE),
IF(P3360=2,VLOOKUP(F3360,IC!$K$1:$M$8,3,TRUE),
IF(P3360=3,VLOOKUP(F3360,IC!$O$1:$Q$8,3,TRUE),IF(P3360=4,VLOOKUP(F3360,IC!$S$2:$U$9,3,TRUE),
"erreur"))))))</f>
        <v>#N/A</v>
      </c>
      <c r="R3360" s="16" t="e">
        <f>IF(OR(V3360="NA",V3360="Transit",V3360&lt;Listes!$F$1),"non applicable",F3360/V3360)</f>
        <v>#N/A</v>
      </c>
      <c r="S3360" s="16" t="e">
        <f>IF(W3360="Transit","Non applicable",IF(AND(W3360="été",T3360&gt;Listes!F3359),F3360/T3360,IF(AND(W3360="Hiver",Hierarchisation!U3360&gt;Listes!F3359),F3360/U3360,"non applicable")))</f>
        <v>#N/A</v>
      </c>
      <c r="T3360" s="17" t="e">
        <f>IF(K3360="Centre",VLOOKUP(E3360,effectifs_ete,3,FALSE),IF(Hierarchisation!K3360="Grand Nord",VLOOKUP(Hierarchisation!E3360,effectifs_ete,4,FALSE),IF(Hierarchisation!K3360="Nord Est",VLOOKUP(Hierarchisation!E3360,effectifs_ete,5,FALSE),IF(Hierarchisation!K3360="Nord Ouest",VLOOKUP(Hierarchisation!E3360,effectifs_ete,6,FALSE),IF(Hierarchisation!K3360="Sud Est",VLOOKUP(Hierarchisation!E3360,effectifs_ete,7,FALSE),IF(Hierarchisation!K3360="Sud Ouest",VLOOKUP(Hierarchisation!E3360,effectifs_ete,8,FALSE),"Erreur Région"))))))</f>
        <v>#N/A</v>
      </c>
      <c r="U3360" s="17" t="e">
        <f>IF(K3360="Centre",VLOOKUP(E3360,effectifs_hiver,3,FALSE),IF(Hierarchisation!K3360="Grand Nord",VLOOKUP(Hierarchisation!E3360,effectifs_hiver,4,FALSE),IF(Hierarchisation!K3360="Nord Est",VLOOKUP(Hierarchisation!E3360,effectifs_hiver,5,FALSE),IF(Hierarchisation!K3360="Nord Ouest",VLOOKUP(Hierarchisation!E3360,effectifs_hiver,6,FALSE),IF(Hierarchisation!K3360="Sud Est",VLOOKUP(Hierarchisation!E3360,effectifs_hiver,7,FALSE),IF(Hierarchisation!K3360="Sud Ouest",VLOOKUP(Hierarchisation!E3360,effectifs_hiver,8,FALSE),"Erreur Région"))))))</f>
        <v>#N/A</v>
      </c>
      <c r="V3360" s="17" t="e">
        <f>IF(W3360="Transit","Transit",IF(W3360="hiver",VLOOKUP(E3360,'EFFECTIFS Hiver'!$A:$I,9,FALSE),IF(W3360="été",VLOOKUP(E3360,'EFFECTIFS Eté'!$A:$I,9,FALSE),"Erreur saison")))</f>
        <v>#N/A</v>
      </c>
      <c r="W3360" s="18" t="e">
        <f>VLOOKUP(D3360,Listes!B:C,2,FALSE)</f>
        <v>#N/A</v>
      </c>
    </row>
    <row r="3361" spans="1:23" ht="15.75" customHeight="1">
      <c r="A3361" s="11"/>
      <c r="B3361" s="11"/>
      <c r="C3361" s="11"/>
      <c r="D3361" s="11"/>
      <c r="E3361" s="11"/>
      <c r="F3361" s="11"/>
      <c r="G3361" s="11" t="e">
        <f>VLOOKUP(E3361,TAXONS!B:C,2,FALSE)</f>
        <v>#N/A</v>
      </c>
      <c r="H3361" s="13">
        <f t="shared" si="263"/>
        <v>0</v>
      </c>
      <c r="I3361" s="12" t="e">
        <f t="shared" si="264"/>
        <v>#N/A</v>
      </c>
      <c r="J3361" s="14" t="e">
        <f t="shared" si="265"/>
        <v>#N/A</v>
      </c>
      <c r="K3361" s="15" t="e">
        <f>VLOOKUP(B3361,REGIONS!A:D,4,FALSE)</f>
        <v>#N/A</v>
      </c>
      <c r="L3361" s="19" t="e">
        <f>VLOOKUP(G3361,Sensibilité!$A:$L,12,FALSE)</f>
        <v>#N/A</v>
      </c>
      <c r="M3361" s="19" t="e">
        <f t="shared" si="266"/>
        <v>#N/A</v>
      </c>
      <c r="N3361" s="19" t="e">
        <f t="shared" si="267"/>
        <v>#N/A</v>
      </c>
      <c r="O3361" s="15" t="str">
        <f>IF(D3361=Listes!$B$6,"SWARMING",IF(OR(D3361=Listes!$B$1,D3361=Listes!$B$2,D3361=Listes!$B$5),2,IF(OR(D3361=Listes!$B$3,D3361=Listes!$B$4),1,"erreur colonne D")))</f>
        <v>SWARMING</v>
      </c>
      <c r="P3361" s="15" t="e">
        <f>IF(OR(W3361="Hiver",W3361="Transit"),VLOOKUP(E3361,IC!A:E,4,FALSE),IF(W3361="été",VLOOKUP(E3361,IC!A:E,3,FALSE),"erreur"))</f>
        <v>#N/A</v>
      </c>
      <c r="Q3361" s="15" t="e">
        <f>IF(P3361="NR",0,IF(F3361&lt;5,0,IF(P3361=1,VLOOKUP(F3361,IC!$G$1:$I$8,3,TRUE),
IF(P3361=2,VLOOKUP(F3361,IC!$K$1:$M$8,3,TRUE),
IF(P3361=3,VLOOKUP(F3361,IC!$O$1:$Q$8,3,TRUE),IF(P3361=4,VLOOKUP(F3361,IC!$S$2:$U$9,3,TRUE),
"erreur"))))))</f>
        <v>#N/A</v>
      </c>
      <c r="R3361" s="16" t="e">
        <f>IF(OR(V3361="NA",V3361="Transit",V3361&lt;Listes!$F$1),"non applicable",F3361/V3361)</f>
        <v>#N/A</v>
      </c>
      <c r="S3361" s="16" t="e">
        <f>IF(W3361="Transit","Non applicable",IF(AND(W3361="été",T3361&gt;Listes!F3360),F3361/T3361,IF(AND(W3361="Hiver",Hierarchisation!U3361&gt;Listes!F3360),F3361/U3361,"non applicable")))</f>
        <v>#N/A</v>
      </c>
      <c r="T3361" s="17" t="e">
        <f>IF(K3361="Centre",VLOOKUP(E3361,effectifs_ete,3,FALSE),IF(Hierarchisation!K3361="Grand Nord",VLOOKUP(Hierarchisation!E3361,effectifs_ete,4,FALSE),IF(Hierarchisation!K3361="Nord Est",VLOOKUP(Hierarchisation!E3361,effectifs_ete,5,FALSE),IF(Hierarchisation!K3361="Nord Ouest",VLOOKUP(Hierarchisation!E3361,effectifs_ete,6,FALSE),IF(Hierarchisation!K3361="Sud Est",VLOOKUP(Hierarchisation!E3361,effectifs_ete,7,FALSE),IF(Hierarchisation!K3361="Sud Ouest",VLOOKUP(Hierarchisation!E3361,effectifs_ete,8,FALSE),"Erreur Région"))))))</f>
        <v>#N/A</v>
      </c>
      <c r="U3361" s="17" t="e">
        <f>IF(K3361="Centre",VLOOKUP(E3361,effectifs_hiver,3,FALSE),IF(Hierarchisation!K3361="Grand Nord",VLOOKUP(Hierarchisation!E3361,effectifs_hiver,4,FALSE),IF(Hierarchisation!K3361="Nord Est",VLOOKUP(Hierarchisation!E3361,effectifs_hiver,5,FALSE),IF(Hierarchisation!K3361="Nord Ouest",VLOOKUP(Hierarchisation!E3361,effectifs_hiver,6,FALSE),IF(Hierarchisation!K3361="Sud Est",VLOOKUP(Hierarchisation!E3361,effectifs_hiver,7,FALSE),IF(Hierarchisation!K3361="Sud Ouest",VLOOKUP(Hierarchisation!E3361,effectifs_hiver,8,FALSE),"Erreur Région"))))))</f>
        <v>#N/A</v>
      </c>
      <c r="V3361" s="17" t="e">
        <f>IF(W3361="Transit","Transit",IF(W3361="hiver",VLOOKUP(E3361,'EFFECTIFS Hiver'!$A:$I,9,FALSE),IF(W3361="été",VLOOKUP(E3361,'EFFECTIFS Eté'!$A:$I,9,FALSE),"Erreur saison")))</f>
        <v>#N/A</v>
      </c>
      <c r="W3361" s="18" t="e">
        <f>VLOOKUP(D3361,Listes!B:C,2,FALSE)</f>
        <v>#N/A</v>
      </c>
    </row>
    <row r="3362" spans="1:23" ht="15.75" customHeight="1">
      <c r="A3362" s="11"/>
      <c r="B3362" s="11"/>
      <c r="C3362" s="11"/>
      <c r="D3362" s="11"/>
      <c r="E3362" s="11"/>
      <c r="F3362" s="11"/>
      <c r="G3362" s="11" t="e">
        <f>VLOOKUP(E3362,TAXONS!B:C,2,FALSE)</f>
        <v>#N/A</v>
      </c>
      <c r="H3362" s="13">
        <f t="shared" si="263"/>
        <v>0</v>
      </c>
      <c r="I3362" s="12" t="e">
        <f t="shared" si="264"/>
        <v>#N/A</v>
      </c>
      <c r="J3362" s="14" t="e">
        <f t="shared" si="265"/>
        <v>#N/A</v>
      </c>
      <c r="K3362" s="15" t="e">
        <f>VLOOKUP(B3362,REGIONS!A:D,4,FALSE)</f>
        <v>#N/A</v>
      </c>
      <c r="L3362" s="19" t="e">
        <f>VLOOKUP(G3362,Sensibilité!$A:$L,12,FALSE)</f>
        <v>#N/A</v>
      </c>
      <c r="M3362" s="19" t="e">
        <f t="shared" si="266"/>
        <v>#N/A</v>
      </c>
      <c r="N3362" s="19" t="e">
        <f t="shared" si="267"/>
        <v>#N/A</v>
      </c>
      <c r="O3362" s="15" t="str">
        <f>IF(D3362=Listes!$B$6,"SWARMING",IF(OR(D3362=Listes!$B$1,D3362=Listes!$B$2,D3362=Listes!$B$5),2,IF(OR(D3362=Listes!$B$3,D3362=Listes!$B$4),1,"erreur colonne D")))</f>
        <v>SWARMING</v>
      </c>
      <c r="P3362" s="15" t="e">
        <f>IF(OR(W3362="Hiver",W3362="Transit"),VLOOKUP(E3362,IC!A:E,4,FALSE),IF(W3362="été",VLOOKUP(E3362,IC!A:E,3,FALSE),"erreur"))</f>
        <v>#N/A</v>
      </c>
      <c r="Q3362" s="15" t="e">
        <f>IF(P3362="NR",0,IF(F3362&lt;5,0,IF(P3362=1,VLOOKUP(F3362,IC!$G$1:$I$8,3,TRUE),
IF(P3362=2,VLOOKUP(F3362,IC!$K$1:$M$8,3,TRUE),
IF(P3362=3,VLOOKUP(F3362,IC!$O$1:$Q$8,3,TRUE),IF(P3362=4,VLOOKUP(F3362,IC!$S$2:$U$9,3,TRUE),
"erreur"))))))</f>
        <v>#N/A</v>
      </c>
      <c r="R3362" s="16" t="e">
        <f>IF(OR(V3362="NA",V3362="Transit",V3362&lt;Listes!$F$1),"non applicable",F3362/V3362)</f>
        <v>#N/A</v>
      </c>
      <c r="S3362" s="16" t="e">
        <f>IF(W3362="Transit","Non applicable",IF(AND(W3362="été",T3362&gt;Listes!F3361),F3362/T3362,IF(AND(W3362="Hiver",Hierarchisation!U3362&gt;Listes!F3361),F3362/U3362,"non applicable")))</f>
        <v>#N/A</v>
      </c>
      <c r="T3362" s="17" t="e">
        <f>IF(K3362="Centre",VLOOKUP(E3362,effectifs_ete,3,FALSE),IF(Hierarchisation!K3362="Grand Nord",VLOOKUP(Hierarchisation!E3362,effectifs_ete,4,FALSE),IF(Hierarchisation!K3362="Nord Est",VLOOKUP(Hierarchisation!E3362,effectifs_ete,5,FALSE),IF(Hierarchisation!K3362="Nord Ouest",VLOOKUP(Hierarchisation!E3362,effectifs_ete,6,FALSE),IF(Hierarchisation!K3362="Sud Est",VLOOKUP(Hierarchisation!E3362,effectifs_ete,7,FALSE),IF(Hierarchisation!K3362="Sud Ouest",VLOOKUP(Hierarchisation!E3362,effectifs_ete,8,FALSE),"Erreur Région"))))))</f>
        <v>#N/A</v>
      </c>
      <c r="U3362" s="17" t="e">
        <f>IF(K3362="Centre",VLOOKUP(E3362,effectifs_hiver,3,FALSE),IF(Hierarchisation!K3362="Grand Nord",VLOOKUP(Hierarchisation!E3362,effectifs_hiver,4,FALSE),IF(Hierarchisation!K3362="Nord Est",VLOOKUP(Hierarchisation!E3362,effectifs_hiver,5,FALSE),IF(Hierarchisation!K3362="Nord Ouest",VLOOKUP(Hierarchisation!E3362,effectifs_hiver,6,FALSE),IF(Hierarchisation!K3362="Sud Est",VLOOKUP(Hierarchisation!E3362,effectifs_hiver,7,FALSE),IF(Hierarchisation!K3362="Sud Ouest",VLOOKUP(Hierarchisation!E3362,effectifs_hiver,8,FALSE),"Erreur Région"))))))</f>
        <v>#N/A</v>
      </c>
      <c r="V3362" s="17" t="e">
        <f>IF(W3362="Transit","Transit",IF(W3362="hiver",VLOOKUP(E3362,'EFFECTIFS Hiver'!$A:$I,9,FALSE),IF(W3362="été",VLOOKUP(E3362,'EFFECTIFS Eté'!$A:$I,9,FALSE),"Erreur saison")))</f>
        <v>#N/A</v>
      </c>
      <c r="W3362" s="18" t="e">
        <f>VLOOKUP(D3362,Listes!B:C,2,FALSE)</f>
        <v>#N/A</v>
      </c>
    </row>
    <row r="3363" spans="1:23" ht="15.75" customHeight="1">
      <c r="A3363" s="11"/>
      <c r="B3363" s="11"/>
      <c r="C3363" s="11"/>
      <c r="D3363" s="11"/>
      <c r="E3363" s="11"/>
      <c r="F3363" s="11"/>
      <c r="G3363" s="11" t="e">
        <f>VLOOKUP(E3363,TAXONS!B:C,2,FALSE)</f>
        <v>#N/A</v>
      </c>
      <c r="H3363" s="13">
        <f t="shared" si="263"/>
        <v>0</v>
      </c>
      <c r="I3363" s="12" t="e">
        <f t="shared" si="264"/>
        <v>#N/A</v>
      </c>
      <c r="J3363" s="14" t="e">
        <f t="shared" si="265"/>
        <v>#N/A</v>
      </c>
      <c r="K3363" s="15" t="e">
        <f>VLOOKUP(B3363,REGIONS!A:D,4,FALSE)</f>
        <v>#N/A</v>
      </c>
      <c r="L3363" s="19" t="e">
        <f>VLOOKUP(G3363,Sensibilité!$A:$L,12,FALSE)</f>
        <v>#N/A</v>
      </c>
      <c r="M3363" s="19" t="e">
        <f t="shared" si="266"/>
        <v>#N/A</v>
      </c>
      <c r="N3363" s="19" t="e">
        <f t="shared" si="267"/>
        <v>#N/A</v>
      </c>
      <c r="O3363" s="15" t="str">
        <f>IF(D3363=Listes!$B$6,"SWARMING",IF(OR(D3363=Listes!$B$1,D3363=Listes!$B$2,D3363=Listes!$B$5),2,IF(OR(D3363=Listes!$B$3,D3363=Listes!$B$4),1,"erreur colonne D")))</f>
        <v>SWARMING</v>
      </c>
      <c r="P3363" s="15" t="e">
        <f>IF(OR(W3363="Hiver",W3363="Transit"),VLOOKUP(E3363,IC!A:E,4,FALSE),IF(W3363="été",VLOOKUP(E3363,IC!A:E,3,FALSE),"erreur"))</f>
        <v>#N/A</v>
      </c>
      <c r="Q3363" s="15" t="e">
        <f>IF(P3363="NR",0,IF(F3363&lt;5,0,IF(P3363=1,VLOOKUP(F3363,IC!$G$1:$I$8,3,TRUE),
IF(P3363=2,VLOOKUP(F3363,IC!$K$1:$M$8,3,TRUE),
IF(P3363=3,VLOOKUP(F3363,IC!$O$1:$Q$8,3,TRUE),IF(P3363=4,VLOOKUP(F3363,IC!$S$2:$U$9,3,TRUE),
"erreur"))))))</f>
        <v>#N/A</v>
      </c>
      <c r="R3363" s="16" t="e">
        <f>IF(OR(V3363="NA",V3363="Transit",V3363&lt;Listes!$F$1),"non applicable",F3363/V3363)</f>
        <v>#N/A</v>
      </c>
      <c r="S3363" s="16" t="e">
        <f>IF(W3363="Transit","Non applicable",IF(AND(W3363="été",T3363&gt;Listes!F3362),F3363/T3363,IF(AND(W3363="Hiver",Hierarchisation!U3363&gt;Listes!F3362),F3363/U3363,"non applicable")))</f>
        <v>#N/A</v>
      </c>
      <c r="T3363" s="17" t="e">
        <f>IF(K3363="Centre",VLOOKUP(E3363,effectifs_ete,3,FALSE),IF(Hierarchisation!K3363="Grand Nord",VLOOKUP(Hierarchisation!E3363,effectifs_ete,4,FALSE),IF(Hierarchisation!K3363="Nord Est",VLOOKUP(Hierarchisation!E3363,effectifs_ete,5,FALSE),IF(Hierarchisation!K3363="Nord Ouest",VLOOKUP(Hierarchisation!E3363,effectifs_ete,6,FALSE),IF(Hierarchisation!K3363="Sud Est",VLOOKUP(Hierarchisation!E3363,effectifs_ete,7,FALSE),IF(Hierarchisation!K3363="Sud Ouest",VLOOKUP(Hierarchisation!E3363,effectifs_ete,8,FALSE),"Erreur Région"))))))</f>
        <v>#N/A</v>
      </c>
      <c r="U3363" s="17" t="e">
        <f>IF(K3363="Centre",VLOOKUP(E3363,effectifs_hiver,3,FALSE),IF(Hierarchisation!K3363="Grand Nord",VLOOKUP(Hierarchisation!E3363,effectifs_hiver,4,FALSE),IF(Hierarchisation!K3363="Nord Est",VLOOKUP(Hierarchisation!E3363,effectifs_hiver,5,FALSE),IF(Hierarchisation!K3363="Nord Ouest",VLOOKUP(Hierarchisation!E3363,effectifs_hiver,6,FALSE),IF(Hierarchisation!K3363="Sud Est",VLOOKUP(Hierarchisation!E3363,effectifs_hiver,7,FALSE),IF(Hierarchisation!K3363="Sud Ouest",VLOOKUP(Hierarchisation!E3363,effectifs_hiver,8,FALSE),"Erreur Région"))))))</f>
        <v>#N/A</v>
      </c>
      <c r="V3363" s="17" t="e">
        <f>IF(W3363="Transit","Transit",IF(W3363="hiver",VLOOKUP(E3363,'EFFECTIFS Hiver'!$A:$I,9,FALSE),IF(W3363="été",VLOOKUP(E3363,'EFFECTIFS Eté'!$A:$I,9,FALSE),"Erreur saison")))</f>
        <v>#N/A</v>
      </c>
      <c r="W3363" s="18" t="e">
        <f>VLOOKUP(D3363,Listes!B:C,2,FALSE)</f>
        <v>#N/A</v>
      </c>
    </row>
    <row r="3364" spans="1:23" ht="15.75" customHeight="1">
      <c r="A3364" s="11"/>
      <c r="B3364" s="11"/>
      <c r="C3364" s="11"/>
      <c r="D3364" s="11"/>
      <c r="E3364" s="11"/>
      <c r="F3364" s="11"/>
      <c r="G3364" s="11" t="e">
        <f>VLOOKUP(E3364,TAXONS!B:C,2,FALSE)</f>
        <v>#N/A</v>
      </c>
      <c r="H3364" s="13">
        <f t="shared" si="263"/>
        <v>0</v>
      </c>
      <c r="I3364" s="12" t="e">
        <f t="shared" si="264"/>
        <v>#N/A</v>
      </c>
      <c r="J3364" s="14" t="e">
        <f t="shared" si="265"/>
        <v>#N/A</v>
      </c>
      <c r="K3364" s="15" t="e">
        <f>VLOOKUP(B3364,REGIONS!A:D,4,FALSE)</f>
        <v>#N/A</v>
      </c>
      <c r="L3364" s="19" t="e">
        <f>VLOOKUP(G3364,Sensibilité!$A:$L,12,FALSE)</f>
        <v>#N/A</v>
      </c>
      <c r="M3364" s="19" t="e">
        <f t="shared" si="266"/>
        <v>#N/A</v>
      </c>
      <c r="N3364" s="19" t="e">
        <f t="shared" si="267"/>
        <v>#N/A</v>
      </c>
      <c r="O3364" s="15" t="str">
        <f>IF(D3364=Listes!$B$6,"SWARMING",IF(OR(D3364=Listes!$B$1,D3364=Listes!$B$2,D3364=Listes!$B$5),2,IF(OR(D3364=Listes!$B$3,D3364=Listes!$B$4),1,"erreur colonne D")))</f>
        <v>SWARMING</v>
      </c>
      <c r="P3364" s="15" t="e">
        <f>IF(OR(W3364="Hiver",W3364="Transit"),VLOOKUP(E3364,IC!A:E,4,FALSE),IF(W3364="été",VLOOKUP(E3364,IC!A:E,3,FALSE),"erreur"))</f>
        <v>#N/A</v>
      </c>
      <c r="Q3364" s="15" t="e">
        <f>IF(P3364="NR",0,IF(F3364&lt;5,0,IF(P3364=1,VLOOKUP(F3364,IC!$G$1:$I$8,3,TRUE),
IF(P3364=2,VLOOKUP(F3364,IC!$K$1:$M$8,3,TRUE),
IF(P3364=3,VLOOKUP(F3364,IC!$O$1:$Q$8,3,TRUE),IF(P3364=4,VLOOKUP(F3364,IC!$S$2:$U$9,3,TRUE),
"erreur"))))))</f>
        <v>#N/A</v>
      </c>
      <c r="R3364" s="16" t="e">
        <f>IF(OR(V3364="NA",V3364="Transit",V3364&lt;Listes!$F$1),"non applicable",F3364/V3364)</f>
        <v>#N/A</v>
      </c>
      <c r="S3364" s="16" t="e">
        <f>IF(W3364="Transit","Non applicable",IF(AND(W3364="été",T3364&gt;Listes!F3363),F3364/T3364,IF(AND(W3364="Hiver",Hierarchisation!U3364&gt;Listes!F3363),F3364/U3364,"non applicable")))</f>
        <v>#N/A</v>
      </c>
      <c r="T3364" s="17" t="e">
        <f>IF(K3364="Centre",VLOOKUP(E3364,effectifs_ete,3,FALSE),IF(Hierarchisation!K3364="Grand Nord",VLOOKUP(Hierarchisation!E3364,effectifs_ete,4,FALSE),IF(Hierarchisation!K3364="Nord Est",VLOOKUP(Hierarchisation!E3364,effectifs_ete,5,FALSE),IF(Hierarchisation!K3364="Nord Ouest",VLOOKUP(Hierarchisation!E3364,effectifs_ete,6,FALSE),IF(Hierarchisation!K3364="Sud Est",VLOOKUP(Hierarchisation!E3364,effectifs_ete,7,FALSE),IF(Hierarchisation!K3364="Sud Ouest",VLOOKUP(Hierarchisation!E3364,effectifs_ete,8,FALSE),"Erreur Région"))))))</f>
        <v>#N/A</v>
      </c>
      <c r="U3364" s="17" t="e">
        <f>IF(K3364="Centre",VLOOKUP(E3364,effectifs_hiver,3,FALSE),IF(Hierarchisation!K3364="Grand Nord",VLOOKUP(Hierarchisation!E3364,effectifs_hiver,4,FALSE),IF(Hierarchisation!K3364="Nord Est",VLOOKUP(Hierarchisation!E3364,effectifs_hiver,5,FALSE),IF(Hierarchisation!K3364="Nord Ouest",VLOOKUP(Hierarchisation!E3364,effectifs_hiver,6,FALSE),IF(Hierarchisation!K3364="Sud Est",VLOOKUP(Hierarchisation!E3364,effectifs_hiver,7,FALSE),IF(Hierarchisation!K3364="Sud Ouest",VLOOKUP(Hierarchisation!E3364,effectifs_hiver,8,FALSE),"Erreur Région"))))))</f>
        <v>#N/A</v>
      </c>
      <c r="V3364" s="17" t="e">
        <f>IF(W3364="Transit","Transit",IF(W3364="hiver",VLOOKUP(E3364,'EFFECTIFS Hiver'!$A:$I,9,FALSE),IF(W3364="été",VLOOKUP(E3364,'EFFECTIFS Eté'!$A:$I,9,FALSE),"Erreur saison")))</f>
        <v>#N/A</v>
      </c>
      <c r="W3364" s="18" t="e">
        <f>VLOOKUP(D3364,Listes!B:C,2,FALSE)</f>
        <v>#N/A</v>
      </c>
    </row>
    <row r="3365" spans="1:23" ht="15.75" customHeight="1">
      <c r="A3365" s="11"/>
      <c r="B3365" s="11"/>
      <c r="C3365" s="11"/>
      <c r="D3365" s="11"/>
      <c r="E3365" s="11"/>
      <c r="F3365" s="11"/>
      <c r="G3365" s="11" t="e">
        <f>VLOOKUP(E3365,TAXONS!B:C,2,FALSE)</f>
        <v>#N/A</v>
      </c>
      <c r="H3365" s="13">
        <f t="shared" si="263"/>
        <v>0</v>
      </c>
      <c r="I3365" s="12" t="e">
        <f t="shared" si="264"/>
        <v>#N/A</v>
      </c>
      <c r="J3365" s="14" t="e">
        <f t="shared" si="265"/>
        <v>#N/A</v>
      </c>
      <c r="K3365" s="15" t="e">
        <f>VLOOKUP(B3365,REGIONS!A:D,4,FALSE)</f>
        <v>#N/A</v>
      </c>
      <c r="L3365" s="19" t="e">
        <f>VLOOKUP(G3365,Sensibilité!$A:$L,12,FALSE)</f>
        <v>#N/A</v>
      </c>
      <c r="M3365" s="19" t="e">
        <f t="shared" si="266"/>
        <v>#N/A</v>
      </c>
      <c r="N3365" s="19" t="e">
        <f t="shared" si="267"/>
        <v>#N/A</v>
      </c>
      <c r="O3365" s="15" t="str">
        <f>IF(D3365=Listes!$B$6,"SWARMING",IF(OR(D3365=Listes!$B$1,D3365=Listes!$B$2,D3365=Listes!$B$5),2,IF(OR(D3365=Listes!$B$3,D3365=Listes!$B$4),1,"erreur colonne D")))</f>
        <v>SWARMING</v>
      </c>
      <c r="P3365" s="15" t="e">
        <f>IF(OR(W3365="Hiver",W3365="Transit"),VLOOKUP(E3365,IC!A:E,4,FALSE),IF(W3365="été",VLOOKUP(E3365,IC!A:E,3,FALSE),"erreur"))</f>
        <v>#N/A</v>
      </c>
      <c r="Q3365" s="15" t="e">
        <f>IF(P3365="NR",0,IF(F3365&lt;5,0,IF(P3365=1,VLOOKUP(F3365,IC!$G$1:$I$8,3,TRUE),
IF(P3365=2,VLOOKUP(F3365,IC!$K$1:$M$8,3,TRUE),
IF(P3365=3,VLOOKUP(F3365,IC!$O$1:$Q$8,3,TRUE),IF(P3365=4,VLOOKUP(F3365,IC!$S$2:$U$9,3,TRUE),
"erreur"))))))</f>
        <v>#N/A</v>
      </c>
      <c r="R3365" s="16" t="e">
        <f>IF(OR(V3365="NA",V3365="Transit",V3365&lt;Listes!$F$1),"non applicable",F3365/V3365)</f>
        <v>#N/A</v>
      </c>
      <c r="S3365" s="16" t="e">
        <f>IF(W3365="Transit","Non applicable",IF(AND(W3365="été",T3365&gt;Listes!F3364),F3365/T3365,IF(AND(W3365="Hiver",Hierarchisation!U3365&gt;Listes!F3364),F3365/U3365,"non applicable")))</f>
        <v>#N/A</v>
      </c>
      <c r="T3365" s="17" t="e">
        <f>IF(K3365="Centre",VLOOKUP(E3365,effectifs_ete,3,FALSE),IF(Hierarchisation!K3365="Grand Nord",VLOOKUP(Hierarchisation!E3365,effectifs_ete,4,FALSE),IF(Hierarchisation!K3365="Nord Est",VLOOKUP(Hierarchisation!E3365,effectifs_ete,5,FALSE),IF(Hierarchisation!K3365="Nord Ouest",VLOOKUP(Hierarchisation!E3365,effectifs_ete,6,FALSE),IF(Hierarchisation!K3365="Sud Est",VLOOKUP(Hierarchisation!E3365,effectifs_ete,7,FALSE),IF(Hierarchisation!K3365="Sud Ouest",VLOOKUP(Hierarchisation!E3365,effectifs_ete,8,FALSE),"Erreur Région"))))))</f>
        <v>#N/A</v>
      </c>
      <c r="U3365" s="17" t="e">
        <f>IF(K3365="Centre",VLOOKUP(E3365,effectifs_hiver,3,FALSE),IF(Hierarchisation!K3365="Grand Nord",VLOOKUP(Hierarchisation!E3365,effectifs_hiver,4,FALSE),IF(Hierarchisation!K3365="Nord Est",VLOOKUP(Hierarchisation!E3365,effectifs_hiver,5,FALSE),IF(Hierarchisation!K3365="Nord Ouest",VLOOKUP(Hierarchisation!E3365,effectifs_hiver,6,FALSE),IF(Hierarchisation!K3365="Sud Est",VLOOKUP(Hierarchisation!E3365,effectifs_hiver,7,FALSE),IF(Hierarchisation!K3365="Sud Ouest",VLOOKUP(Hierarchisation!E3365,effectifs_hiver,8,FALSE),"Erreur Région"))))))</f>
        <v>#N/A</v>
      </c>
      <c r="V3365" s="17" t="e">
        <f>IF(W3365="Transit","Transit",IF(W3365="hiver",VLOOKUP(E3365,'EFFECTIFS Hiver'!$A:$I,9,FALSE),IF(W3365="été",VLOOKUP(E3365,'EFFECTIFS Eté'!$A:$I,9,FALSE),"Erreur saison")))</f>
        <v>#N/A</v>
      </c>
      <c r="W3365" s="18" t="e">
        <f>VLOOKUP(D3365,Listes!B:C,2,FALSE)</f>
        <v>#N/A</v>
      </c>
    </row>
    <row r="3366" spans="1:23" ht="15.75" customHeight="1">
      <c r="A3366" s="11"/>
      <c r="B3366" s="11"/>
      <c r="C3366" s="11"/>
      <c r="D3366" s="11"/>
      <c r="E3366" s="11"/>
      <c r="F3366" s="11"/>
      <c r="G3366" s="11" t="e">
        <f>VLOOKUP(E3366,TAXONS!B:C,2,FALSE)</f>
        <v>#N/A</v>
      </c>
      <c r="H3366" s="13">
        <f t="shared" si="263"/>
        <v>0</v>
      </c>
      <c r="I3366" s="12" t="e">
        <f t="shared" si="264"/>
        <v>#N/A</v>
      </c>
      <c r="J3366" s="14" t="e">
        <f t="shared" si="265"/>
        <v>#N/A</v>
      </c>
      <c r="K3366" s="15" t="e">
        <f>VLOOKUP(B3366,REGIONS!A:D,4,FALSE)</f>
        <v>#N/A</v>
      </c>
      <c r="L3366" s="19" t="e">
        <f>VLOOKUP(G3366,Sensibilité!$A:$L,12,FALSE)</f>
        <v>#N/A</v>
      </c>
      <c r="M3366" s="19" t="e">
        <f t="shared" si="266"/>
        <v>#N/A</v>
      </c>
      <c r="N3366" s="19" t="e">
        <f t="shared" si="267"/>
        <v>#N/A</v>
      </c>
      <c r="O3366" s="15" t="str">
        <f>IF(D3366=Listes!$B$6,"SWARMING",IF(OR(D3366=Listes!$B$1,D3366=Listes!$B$2,D3366=Listes!$B$5),2,IF(OR(D3366=Listes!$B$3,D3366=Listes!$B$4),1,"erreur colonne D")))</f>
        <v>SWARMING</v>
      </c>
      <c r="P3366" s="15" t="e">
        <f>IF(OR(W3366="Hiver",W3366="Transit"),VLOOKUP(E3366,IC!A:E,4,FALSE),IF(W3366="été",VLOOKUP(E3366,IC!A:E,3,FALSE),"erreur"))</f>
        <v>#N/A</v>
      </c>
      <c r="Q3366" s="15" t="e">
        <f>IF(P3366="NR",0,IF(F3366&lt;5,0,IF(P3366=1,VLOOKUP(F3366,IC!$G$1:$I$8,3,TRUE),
IF(P3366=2,VLOOKUP(F3366,IC!$K$1:$M$8,3,TRUE),
IF(P3366=3,VLOOKUP(F3366,IC!$O$1:$Q$8,3,TRUE),IF(P3366=4,VLOOKUP(F3366,IC!$S$2:$U$9,3,TRUE),
"erreur"))))))</f>
        <v>#N/A</v>
      </c>
      <c r="R3366" s="16" t="e">
        <f>IF(OR(V3366="NA",V3366="Transit",V3366&lt;Listes!$F$1),"non applicable",F3366/V3366)</f>
        <v>#N/A</v>
      </c>
      <c r="S3366" s="16" t="e">
        <f>IF(W3366="Transit","Non applicable",IF(AND(W3366="été",T3366&gt;Listes!F3365),F3366/T3366,IF(AND(W3366="Hiver",Hierarchisation!U3366&gt;Listes!F3365),F3366/U3366,"non applicable")))</f>
        <v>#N/A</v>
      </c>
      <c r="T3366" s="17" t="e">
        <f>IF(K3366="Centre",VLOOKUP(E3366,effectifs_ete,3,FALSE),IF(Hierarchisation!K3366="Grand Nord",VLOOKUP(Hierarchisation!E3366,effectifs_ete,4,FALSE),IF(Hierarchisation!K3366="Nord Est",VLOOKUP(Hierarchisation!E3366,effectifs_ete,5,FALSE),IF(Hierarchisation!K3366="Nord Ouest",VLOOKUP(Hierarchisation!E3366,effectifs_ete,6,FALSE),IF(Hierarchisation!K3366="Sud Est",VLOOKUP(Hierarchisation!E3366,effectifs_ete,7,FALSE),IF(Hierarchisation!K3366="Sud Ouest",VLOOKUP(Hierarchisation!E3366,effectifs_ete,8,FALSE),"Erreur Région"))))))</f>
        <v>#N/A</v>
      </c>
      <c r="U3366" s="17" t="e">
        <f>IF(K3366="Centre",VLOOKUP(E3366,effectifs_hiver,3,FALSE),IF(Hierarchisation!K3366="Grand Nord",VLOOKUP(Hierarchisation!E3366,effectifs_hiver,4,FALSE),IF(Hierarchisation!K3366="Nord Est",VLOOKUP(Hierarchisation!E3366,effectifs_hiver,5,FALSE),IF(Hierarchisation!K3366="Nord Ouest",VLOOKUP(Hierarchisation!E3366,effectifs_hiver,6,FALSE),IF(Hierarchisation!K3366="Sud Est",VLOOKUP(Hierarchisation!E3366,effectifs_hiver,7,FALSE),IF(Hierarchisation!K3366="Sud Ouest",VLOOKUP(Hierarchisation!E3366,effectifs_hiver,8,FALSE),"Erreur Région"))))))</f>
        <v>#N/A</v>
      </c>
      <c r="V3366" s="17" t="e">
        <f>IF(W3366="Transit","Transit",IF(W3366="hiver",VLOOKUP(E3366,'EFFECTIFS Hiver'!$A:$I,9,FALSE),IF(W3366="été",VLOOKUP(E3366,'EFFECTIFS Eté'!$A:$I,9,FALSE),"Erreur saison")))</f>
        <v>#N/A</v>
      </c>
      <c r="W3366" s="18" t="e">
        <f>VLOOKUP(D3366,Listes!B:C,2,FALSE)</f>
        <v>#N/A</v>
      </c>
    </row>
    <row r="3367" spans="1:23" ht="15.75" customHeight="1">
      <c r="A3367" s="11"/>
      <c r="B3367" s="11"/>
      <c r="C3367" s="11"/>
      <c r="D3367" s="11"/>
      <c r="E3367" s="11"/>
      <c r="F3367" s="11"/>
      <c r="G3367" s="11" t="e">
        <f>VLOOKUP(E3367,TAXONS!B:C,2,FALSE)</f>
        <v>#N/A</v>
      </c>
      <c r="H3367" s="13">
        <f t="shared" si="263"/>
        <v>0</v>
      </c>
      <c r="I3367" s="12" t="e">
        <f t="shared" si="264"/>
        <v>#N/A</v>
      </c>
      <c r="J3367" s="14" t="e">
        <f t="shared" si="265"/>
        <v>#N/A</v>
      </c>
      <c r="K3367" s="15" t="e">
        <f>VLOOKUP(B3367,REGIONS!A:D,4,FALSE)</f>
        <v>#N/A</v>
      </c>
      <c r="L3367" s="19" t="e">
        <f>VLOOKUP(G3367,Sensibilité!$A:$L,12,FALSE)</f>
        <v>#N/A</v>
      </c>
      <c r="M3367" s="19" t="e">
        <f t="shared" si="266"/>
        <v>#N/A</v>
      </c>
      <c r="N3367" s="19" t="e">
        <f t="shared" si="267"/>
        <v>#N/A</v>
      </c>
      <c r="O3367" s="15" t="str">
        <f>IF(D3367=Listes!$B$6,"SWARMING",IF(OR(D3367=Listes!$B$1,D3367=Listes!$B$2,D3367=Listes!$B$5),2,IF(OR(D3367=Listes!$B$3,D3367=Listes!$B$4),1,"erreur colonne D")))</f>
        <v>SWARMING</v>
      </c>
      <c r="P3367" s="15" t="e">
        <f>IF(OR(W3367="Hiver",W3367="Transit"),VLOOKUP(E3367,IC!A:E,4,FALSE),IF(W3367="été",VLOOKUP(E3367,IC!A:E,3,FALSE),"erreur"))</f>
        <v>#N/A</v>
      </c>
      <c r="Q3367" s="15" t="e">
        <f>IF(P3367="NR",0,IF(F3367&lt;5,0,IF(P3367=1,VLOOKUP(F3367,IC!$G$1:$I$8,3,TRUE),
IF(P3367=2,VLOOKUP(F3367,IC!$K$1:$M$8,3,TRUE),
IF(P3367=3,VLOOKUP(F3367,IC!$O$1:$Q$8,3,TRUE),IF(P3367=4,VLOOKUP(F3367,IC!$S$2:$U$9,3,TRUE),
"erreur"))))))</f>
        <v>#N/A</v>
      </c>
      <c r="R3367" s="16" t="e">
        <f>IF(OR(V3367="NA",V3367="Transit",V3367&lt;Listes!$F$1),"non applicable",F3367/V3367)</f>
        <v>#N/A</v>
      </c>
      <c r="S3367" s="16" t="e">
        <f>IF(W3367="Transit","Non applicable",IF(AND(W3367="été",T3367&gt;Listes!F3366),F3367/T3367,IF(AND(W3367="Hiver",Hierarchisation!U3367&gt;Listes!F3366),F3367/U3367,"non applicable")))</f>
        <v>#N/A</v>
      </c>
      <c r="T3367" s="17" t="e">
        <f>IF(K3367="Centre",VLOOKUP(E3367,effectifs_ete,3,FALSE),IF(Hierarchisation!K3367="Grand Nord",VLOOKUP(Hierarchisation!E3367,effectifs_ete,4,FALSE),IF(Hierarchisation!K3367="Nord Est",VLOOKUP(Hierarchisation!E3367,effectifs_ete,5,FALSE),IF(Hierarchisation!K3367="Nord Ouest",VLOOKUP(Hierarchisation!E3367,effectifs_ete,6,FALSE),IF(Hierarchisation!K3367="Sud Est",VLOOKUP(Hierarchisation!E3367,effectifs_ete,7,FALSE),IF(Hierarchisation!K3367="Sud Ouest",VLOOKUP(Hierarchisation!E3367,effectifs_ete,8,FALSE),"Erreur Région"))))))</f>
        <v>#N/A</v>
      </c>
      <c r="U3367" s="17" t="e">
        <f>IF(K3367="Centre",VLOOKUP(E3367,effectifs_hiver,3,FALSE),IF(Hierarchisation!K3367="Grand Nord",VLOOKUP(Hierarchisation!E3367,effectifs_hiver,4,FALSE),IF(Hierarchisation!K3367="Nord Est",VLOOKUP(Hierarchisation!E3367,effectifs_hiver,5,FALSE),IF(Hierarchisation!K3367="Nord Ouest",VLOOKUP(Hierarchisation!E3367,effectifs_hiver,6,FALSE),IF(Hierarchisation!K3367="Sud Est",VLOOKUP(Hierarchisation!E3367,effectifs_hiver,7,FALSE),IF(Hierarchisation!K3367="Sud Ouest",VLOOKUP(Hierarchisation!E3367,effectifs_hiver,8,FALSE),"Erreur Région"))))))</f>
        <v>#N/A</v>
      </c>
      <c r="V3367" s="17" t="e">
        <f>IF(W3367="Transit","Transit",IF(W3367="hiver",VLOOKUP(E3367,'EFFECTIFS Hiver'!$A:$I,9,FALSE),IF(W3367="été",VLOOKUP(E3367,'EFFECTIFS Eté'!$A:$I,9,FALSE),"Erreur saison")))</f>
        <v>#N/A</v>
      </c>
      <c r="W3367" s="18" t="e">
        <f>VLOOKUP(D3367,Listes!B:C,2,FALSE)</f>
        <v>#N/A</v>
      </c>
    </row>
    <row r="3368" spans="1:23" ht="15.75" customHeight="1">
      <c r="A3368" s="11"/>
      <c r="B3368" s="11"/>
      <c r="C3368" s="11"/>
      <c r="D3368" s="11"/>
      <c r="E3368" s="11"/>
      <c r="F3368" s="11"/>
      <c r="G3368" s="11" t="e">
        <f>VLOOKUP(E3368,TAXONS!B:C,2,FALSE)</f>
        <v>#N/A</v>
      </c>
      <c r="H3368" s="13">
        <f t="shared" si="263"/>
        <v>0</v>
      </c>
      <c r="I3368" s="12" t="e">
        <f t="shared" si="264"/>
        <v>#N/A</v>
      </c>
      <c r="J3368" s="14" t="e">
        <f t="shared" si="265"/>
        <v>#N/A</v>
      </c>
      <c r="K3368" s="15" t="e">
        <f>VLOOKUP(B3368,REGIONS!A:D,4,FALSE)</f>
        <v>#N/A</v>
      </c>
      <c r="L3368" s="19" t="e">
        <f>VLOOKUP(G3368,Sensibilité!$A:$L,12,FALSE)</f>
        <v>#N/A</v>
      </c>
      <c r="M3368" s="19" t="e">
        <f t="shared" si="266"/>
        <v>#N/A</v>
      </c>
      <c r="N3368" s="19" t="e">
        <f t="shared" si="267"/>
        <v>#N/A</v>
      </c>
      <c r="O3368" s="15" t="str">
        <f>IF(D3368=Listes!$B$6,"SWARMING",IF(OR(D3368=Listes!$B$1,D3368=Listes!$B$2,D3368=Listes!$B$5),2,IF(OR(D3368=Listes!$B$3,D3368=Listes!$B$4),1,"erreur colonne D")))</f>
        <v>SWARMING</v>
      </c>
      <c r="P3368" s="15" t="e">
        <f>IF(OR(W3368="Hiver",W3368="Transit"),VLOOKUP(E3368,IC!A:E,4,FALSE),IF(W3368="été",VLOOKUP(E3368,IC!A:E,3,FALSE),"erreur"))</f>
        <v>#N/A</v>
      </c>
      <c r="Q3368" s="15" t="e">
        <f>IF(P3368="NR",0,IF(F3368&lt;5,0,IF(P3368=1,VLOOKUP(F3368,IC!$G$1:$I$8,3,TRUE),
IF(P3368=2,VLOOKUP(F3368,IC!$K$1:$M$8,3,TRUE),
IF(P3368=3,VLOOKUP(F3368,IC!$O$1:$Q$8,3,TRUE),IF(P3368=4,VLOOKUP(F3368,IC!$S$2:$U$9,3,TRUE),
"erreur"))))))</f>
        <v>#N/A</v>
      </c>
      <c r="R3368" s="16" t="e">
        <f>IF(OR(V3368="NA",V3368="Transit",V3368&lt;Listes!$F$1),"non applicable",F3368/V3368)</f>
        <v>#N/A</v>
      </c>
      <c r="S3368" s="16" t="e">
        <f>IF(W3368="Transit","Non applicable",IF(AND(W3368="été",T3368&gt;Listes!F3367),F3368/T3368,IF(AND(W3368="Hiver",Hierarchisation!U3368&gt;Listes!F3367),F3368/U3368,"non applicable")))</f>
        <v>#N/A</v>
      </c>
      <c r="T3368" s="17" t="e">
        <f>IF(K3368="Centre",VLOOKUP(E3368,effectifs_ete,3,FALSE),IF(Hierarchisation!K3368="Grand Nord",VLOOKUP(Hierarchisation!E3368,effectifs_ete,4,FALSE),IF(Hierarchisation!K3368="Nord Est",VLOOKUP(Hierarchisation!E3368,effectifs_ete,5,FALSE),IF(Hierarchisation!K3368="Nord Ouest",VLOOKUP(Hierarchisation!E3368,effectifs_ete,6,FALSE),IF(Hierarchisation!K3368="Sud Est",VLOOKUP(Hierarchisation!E3368,effectifs_ete,7,FALSE),IF(Hierarchisation!K3368="Sud Ouest",VLOOKUP(Hierarchisation!E3368,effectifs_ete,8,FALSE),"Erreur Région"))))))</f>
        <v>#N/A</v>
      </c>
      <c r="U3368" s="17" t="e">
        <f>IF(K3368="Centre",VLOOKUP(E3368,effectifs_hiver,3,FALSE),IF(Hierarchisation!K3368="Grand Nord",VLOOKUP(Hierarchisation!E3368,effectifs_hiver,4,FALSE),IF(Hierarchisation!K3368="Nord Est",VLOOKUP(Hierarchisation!E3368,effectifs_hiver,5,FALSE),IF(Hierarchisation!K3368="Nord Ouest",VLOOKUP(Hierarchisation!E3368,effectifs_hiver,6,FALSE),IF(Hierarchisation!K3368="Sud Est",VLOOKUP(Hierarchisation!E3368,effectifs_hiver,7,FALSE),IF(Hierarchisation!K3368="Sud Ouest",VLOOKUP(Hierarchisation!E3368,effectifs_hiver,8,FALSE),"Erreur Région"))))))</f>
        <v>#N/A</v>
      </c>
      <c r="V3368" s="17" t="e">
        <f>IF(W3368="Transit","Transit",IF(W3368="hiver",VLOOKUP(E3368,'EFFECTIFS Hiver'!$A:$I,9,FALSE),IF(W3368="été",VLOOKUP(E3368,'EFFECTIFS Eté'!$A:$I,9,FALSE),"Erreur saison")))</f>
        <v>#N/A</v>
      </c>
      <c r="W3368" s="18" t="e">
        <f>VLOOKUP(D3368,Listes!B:C,2,FALSE)</f>
        <v>#N/A</v>
      </c>
    </row>
    <row r="3369" spans="1:23" ht="15.75" customHeight="1">
      <c r="A3369" s="11"/>
      <c r="B3369" s="11"/>
      <c r="C3369" s="11"/>
      <c r="D3369" s="11"/>
      <c r="E3369" s="11"/>
      <c r="F3369" s="11"/>
      <c r="G3369" s="11" t="e">
        <f>VLOOKUP(E3369,TAXONS!B:C,2,FALSE)</f>
        <v>#N/A</v>
      </c>
      <c r="H3369" s="13">
        <f t="shared" si="263"/>
        <v>0</v>
      </c>
      <c r="I3369" s="12" t="e">
        <f t="shared" si="264"/>
        <v>#N/A</v>
      </c>
      <c r="J3369" s="14" t="e">
        <f t="shared" si="265"/>
        <v>#N/A</v>
      </c>
      <c r="K3369" s="15" t="e">
        <f>VLOOKUP(B3369,REGIONS!A:D,4,FALSE)</f>
        <v>#N/A</v>
      </c>
      <c r="L3369" s="19" t="e">
        <f>VLOOKUP(G3369,Sensibilité!$A:$L,12,FALSE)</f>
        <v>#N/A</v>
      </c>
      <c r="M3369" s="19" t="e">
        <f t="shared" si="266"/>
        <v>#N/A</v>
      </c>
      <c r="N3369" s="19" t="e">
        <f t="shared" si="267"/>
        <v>#N/A</v>
      </c>
      <c r="O3369" s="15" t="str">
        <f>IF(D3369=Listes!$B$6,"SWARMING",IF(OR(D3369=Listes!$B$1,D3369=Listes!$B$2,D3369=Listes!$B$5),2,IF(OR(D3369=Listes!$B$3,D3369=Listes!$B$4),1,"erreur colonne D")))</f>
        <v>SWARMING</v>
      </c>
      <c r="P3369" s="15" t="e">
        <f>IF(OR(W3369="Hiver",W3369="Transit"),VLOOKUP(E3369,IC!A:E,4,FALSE),IF(W3369="été",VLOOKUP(E3369,IC!A:E,3,FALSE),"erreur"))</f>
        <v>#N/A</v>
      </c>
      <c r="Q3369" s="15" t="e">
        <f>IF(P3369="NR",0,IF(F3369&lt;5,0,IF(P3369=1,VLOOKUP(F3369,IC!$G$1:$I$8,3,TRUE),
IF(P3369=2,VLOOKUP(F3369,IC!$K$1:$M$8,3,TRUE),
IF(P3369=3,VLOOKUP(F3369,IC!$O$1:$Q$8,3,TRUE),IF(P3369=4,VLOOKUP(F3369,IC!$S$2:$U$9,3,TRUE),
"erreur"))))))</f>
        <v>#N/A</v>
      </c>
      <c r="R3369" s="16" t="e">
        <f>IF(OR(V3369="NA",V3369="Transit",V3369&lt;Listes!$F$1),"non applicable",F3369/V3369)</f>
        <v>#N/A</v>
      </c>
      <c r="S3369" s="16" t="e">
        <f>IF(W3369="Transit","Non applicable",IF(AND(W3369="été",T3369&gt;Listes!F3368),F3369/T3369,IF(AND(W3369="Hiver",Hierarchisation!U3369&gt;Listes!F3368),F3369/U3369,"non applicable")))</f>
        <v>#N/A</v>
      </c>
      <c r="T3369" s="17" t="e">
        <f>IF(K3369="Centre",VLOOKUP(E3369,effectifs_ete,3,FALSE),IF(Hierarchisation!K3369="Grand Nord",VLOOKUP(Hierarchisation!E3369,effectifs_ete,4,FALSE),IF(Hierarchisation!K3369="Nord Est",VLOOKUP(Hierarchisation!E3369,effectifs_ete,5,FALSE),IF(Hierarchisation!K3369="Nord Ouest",VLOOKUP(Hierarchisation!E3369,effectifs_ete,6,FALSE),IF(Hierarchisation!K3369="Sud Est",VLOOKUP(Hierarchisation!E3369,effectifs_ete,7,FALSE),IF(Hierarchisation!K3369="Sud Ouest",VLOOKUP(Hierarchisation!E3369,effectifs_ete,8,FALSE),"Erreur Région"))))))</f>
        <v>#N/A</v>
      </c>
      <c r="U3369" s="17" t="e">
        <f>IF(K3369="Centre",VLOOKUP(E3369,effectifs_hiver,3,FALSE),IF(Hierarchisation!K3369="Grand Nord",VLOOKUP(Hierarchisation!E3369,effectifs_hiver,4,FALSE),IF(Hierarchisation!K3369="Nord Est",VLOOKUP(Hierarchisation!E3369,effectifs_hiver,5,FALSE),IF(Hierarchisation!K3369="Nord Ouest",VLOOKUP(Hierarchisation!E3369,effectifs_hiver,6,FALSE),IF(Hierarchisation!K3369="Sud Est",VLOOKUP(Hierarchisation!E3369,effectifs_hiver,7,FALSE),IF(Hierarchisation!K3369="Sud Ouest",VLOOKUP(Hierarchisation!E3369,effectifs_hiver,8,FALSE),"Erreur Région"))))))</f>
        <v>#N/A</v>
      </c>
      <c r="V3369" s="17" t="e">
        <f>IF(W3369="Transit","Transit",IF(W3369="hiver",VLOOKUP(E3369,'EFFECTIFS Hiver'!$A:$I,9,FALSE),IF(W3369="été",VLOOKUP(E3369,'EFFECTIFS Eté'!$A:$I,9,FALSE),"Erreur saison")))</f>
        <v>#N/A</v>
      </c>
      <c r="W3369" s="18" t="e">
        <f>VLOOKUP(D3369,Listes!B:C,2,FALSE)</f>
        <v>#N/A</v>
      </c>
    </row>
    <row r="3370" spans="1:23" ht="15.75" customHeight="1">
      <c r="A3370" s="11"/>
      <c r="B3370" s="11"/>
      <c r="C3370" s="11"/>
      <c r="D3370" s="11"/>
      <c r="E3370" s="11"/>
      <c r="F3370" s="11"/>
      <c r="G3370" s="11" t="e">
        <f>VLOOKUP(E3370,TAXONS!B:C,2,FALSE)</f>
        <v>#N/A</v>
      </c>
      <c r="H3370" s="13">
        <f t="shared" si="263"/>
        <v>0</v>
      </c>
      <c r="I3370" s="12" t="e">
        <f t="shared" si="264"/>
        <v>#N/A</v>
      </c>
      <c r="J3370" s="14" t="e">
        <f t="shared" si="265"/>
        <v>#N/A</v>
      </c>
      <c r="K3370" s="15" t="e">
        <f>VLOOKUP(B3370,REGIONS!A:D,4,FALSE)</f>
        <v>#N/A</v>
      </c>
      <c r="L3370" s="19" t="e">
        <f>VLOOKUP(G3370,Sensibilité!$A:$L,12,FALSE)</f>
        <v>#N/A</v>
      </c>
      <c r="M3370" s="19" t="e">
        <f t="shared" si="266"/>
        <v>#N/A</v>
      </c>
      <c r="N3370" s="19" t="e">
        <f t="shared" si="267"/>
        <v>#N/A</v>
      </c>
      <c r="O3370" s="15" t="str">
        <f>IF(D3370=Listes!$B$6,"SWARMING",IF(OR(D3370=Listes!$B$1,D3370=Listes!$B$2,D3370=Listes!$B$5),2,IF(OR(D3370=Listes!$B$3,D3370=Listes!$B$4),1,"erreur colonne D")))</f>
        <v>SWARMING</v>
      </c>
      <c r="P3370" s="15" t="e">
        <f>IF(OR(W3370="Hiver",W3370="Transit"),VLOOKUP(E3370,IC!A:E,4,FALSE),IF(W3370="été",VLOOKUP(E3370,IC!A:E,3,FALSE),"erreur"))</f>
        <v>#N/A</v>
      </c>
      <c r="Q3370" s="15" t="e">
        <f>IF(P3370="NR",0,IF(F3370&lt;5,0,IF(P3370=1,VLOOKUP(F3370,IC!$G$1:$I$8,3,TRUE),
IF(P3370=2,VLOOKUP(F3370,IC!$K$1:$M$8,3,TRUE),
IF(P3370=3,VLOOKUP(F3370,IC!$O$1:$Q$8,3,TRUE),IF(P3370=4,VLOOKUP(F3370,IC!$S$2:$U$9,3,TRUE),
"erreur"))))))</f>
        <v>#N/A</v>
      </c>
      <c r="R3370" s="16" t="e">
        <f>IF(OR(V3370="NA",V3370="Transit",V3370&lt;Listes!$F$1),"non applicable",F3370/V3370)</f>
        <v>#N/A</v>
      </c>
      <c r="S3370" s="16" t="e">
        <f>IF(W3370="Transit","Non applicable",IF(AND(W3370="été",T3370&gt;Listes!F3369),F3370/T3370,IF(AND(W3370="Hiver",Hierarchisation!U3370&gt;Listes!F3369),F3370/U3370,"non applicable")))</f>
        <v>#N/A</v>
      </c>
      <c r="T3370" s="17" t="e">
        <f>IF(K3370="Centre",VLOOKUP(E3370,effectifs_ete,3,FALSE),IF(Hierarchisation!K3370="Grand Nord",VLOOKUP(Hierarchisation!E3370,effectifs_ete,4,FALSE),IF(Hierarchisation!K3370="Nord Est",VLOOKUP(Hierarchisation!E3370,effectifs_ete,5,FALSE),IF(Hierarchisation!K3370="Nord Ouest",VLOOKUP(Hierarchisation!E3370,effectifs_ete,6,FALSE),IF(Hierarchisation!K3370="Sud Est",VLOOKUP(Hierarchisation!E3370,effectifs_ete,7,FALSE),IF(Hierarchisation!K3370="Sud Ouest",VLOOKUP(Hierarchisation!E3370,effectifs_ete,8,FALSE),"Erreur Région"))))))</f>
        <v>#N/A</v>
      </c>
      <c r="U3370" s="17" t="e">
        <f>IF(K3370="Centre",VLOOKUP(E3370,effectifs_hiver,3,FALSE),IF(Hierarchisation!K3370="Grand Nord",VLOOKUP(Hierarchisation!E3370,effectifs_hiver,4,FALSE),IF(Hierarchisation!K3370="Nord Est",VLOOKUP(Hierarchisation!E3370,effectifs_hiver,5,FALSE),IF(Hierarchisation!K3370="Nord Ouest",VLOOKUP(Hierarchisation!E3370,effectifs_hiver,6,FALSE),IF(Hierarchisation!K3370="Sud Est",VLOOKUP(Hierarchisation!E3370,effectifs_hiver,7,FALSE),IF(Hierarchisation!K3370="Sud Ouest",VLOOKUP(Hierarchisation!E3370,effectifs_hiver,8,FALSE),"Erreur Région"))))))</f>
        <v>#N/A</v>
      </c>
      <c r="V3370" s="17" t="e">
        <f>IF(W3370="Transit","Transit",IF(W3370="hiver",VLOOKUP(E3370,'EFFECTIFS Hiver'!$A:$I,9,FALSE),IF(W3370="été",VLOOKUP(E3370,'EFFECTIFS Eté'!$A:$I,9,FALSE),"Erreur saison")))</f>
        <v>#N/A</v>
      </c>
      <c r="W3370" s="18" t="e">
        <f>VLOOKUP(D3370,Listes!B:C,2,FALSE)</f>
        <v>#N/A</v>
      </c>
    </row>
    <row r="3371" spans="1:23" ht="15.75" customHeight="1">
      <c r="A3371" s="11"/>
      <c r="B3371" s="11"/>
      <c r="C3371" s="11"/>
      <c r="D3371" s="11"/>
      <c r="E3371" s="11"/>
      <c r="F3371" s="11"/>
      <c r="G3371" s="11" t="e">
        <f>VLOOKUP(E3371,TAXONS!B:C,2,FALSE)</f>
        <v>#N/A</v>
      </c>
      <c r="H3371" s="13">
        <f t="shared" si="263"/>
        <v>0</v>
      </c>
      <c r="I3371" s="12" t="e">
        <f t="shared" si="264"/>
        <v>#N/A</v>
      </c>
      <c r="J3371" s="14" t="e">
        <f t="shared" si="265"/>
        <v>#N/A</v>
      </c>
      <c r="K3371" s="15" t="e">
        <f>VLOOKUP(B3371,REGIONS!A:D,4,FALSE)</f>
        <v>#N/A</v>
      </c>
      <c r="L3371" s="19" t="e">
        <f>VLOOKUP(G3371,Sensibilité!$A:$L,12,FALSE)</f>
        <v>#N/A</v>
      </c>
      <c r="M3371" s="19" t="e">
        <f t="shared" si="266"/>
        <v>#N/A</v>
      </c>
      <c r="N3371" s="19" t="e">
        <f t="shared" si="267"/>
        <v>#N/A</v>
      </c>
      <c r="O3371" s="15" t="str">
        <f>IF(D3371=Listes!$B$6,"SWARMING",IF(OR(D3371=Listes!$B$1,D3371=Listes!$B$2,D3371=Listes!$B$5),2,IF(OR(D3371=Listes!$B$3,D3371=Listes!$B$4),1,"erreur colonne D")))</f>
        <v>SWARMING</v>
      </c>
      <c r="P3371" s="15" t="e">
        <f>IF(OR(W3371="Hiver",W3371="Transit"),VLOOKUP(E3371,IC!A:E,4,FALSE),IF(W3371="été",VLOOKUP(E3371,IC!A:E,3,FALSE),"erreur"))</f>
        <v>#N/A</v>
      </c>
      <c r="Q3371" s="15" t="e">
        <f>IF(P3371="NR",0,IF(F3371&lt;5,0,IF(P3371=1,VLOOKUP(F3371,IC!$G$1:$I$8,3,TRUE),
IF(P3371=2,VLOOKUP(F3371,IC!$K$1:$M$8,3,TRUE),
IF(P3371=3,VLOOKUP(F3371,IC!$O$1:$Q$8,3,TRUE),IF(P3371=4,VLOOKUP(F3371,IC!$S$2:$U$9,3,TRUE),
"erreur"))))))</f>
        <v>#N/A</v>
      </c>
      <c r="R3371" s="16" t="e">
        <f>IF(OR(V3371="NA",V3371="Transit",V3371&lt;Listes!$F$1),"non applicable",F3371/V3371)</f>
        <v>#N/A</v>
      </c>
      <c r="S3371" s="16" t="e">
        <f>IF(W3371="Transit","Non applicable",IF(AND(W3371="été",T3371&gt;Listes!F3370),F3371/T3371,IF(AND(W3371="Hiver",Hierarchisation!U3371&gt;Listes!F3370),F3371/U3371,"non applicable")))</f>
        <v>#N/A</v>
      </c>
      <c r="T3371" s="17" t="e">
        <f>IF(K3371="Centre",VLOOKUP(E3371,effectifs_ete,3,FALSE),IF(Hierarchisation!K3371="Grand Nord",VLOOKUP(Hierarchisation!E3371,effectifs_ete,4,FALSE),IF(Hierarchisation!K3371="Nord Est",VLOOKUP(Hierarchisation!E3371,effectifs_ete,5,FALSE),IF(Hierarchisation!K3371="Nord Ouest",VLOOKUP(Hierarchisation!E3371,effectifs_ete,6,FALSE),IF(Hierarchisation!K3371="Sud Est",VLOOKUP(Hierarchisation!E3371,effectifs_ete,7,FALSE),IF(Hierarchisation!K3371="Sud Ouest",VLOOKUP(Hierarchisation!E3371,effectifs_ete,8,FALSE),"Erreur Région"))))))</f>
        <v>#N/A</v>
      </c>
      <c r="U3371" s="17" t="e">
        <f>IF(K3371="Centre",VLOOKUP(E3371,effectifs_hiver,3,FALSE),IF(Hierarchisation!K3371="Grand Nord",VLOOKUP(Hierarchisation!E3371,effectifs_hiver,4,FALSE),IF(Hierarchisation!K3371="Nord Est",VLOOKUP(Hierarchisation!E3371,effectifs_hiver,5,FALSE),IF(Hierarchisation!K3371="Nord Ouest",VLOOKUP(Hierarchisation!E3371,effectifs_hiver,6,FALSE),IF(Hierarchisation!K3371="Sud Est",VLOOKUP(Hierarchisation!E3371,effectifs_hiver,7,FALSE),IF(Hierarchisation!K3371="Sud Ouest",VLOOKUP(Hierarchisation!E3371,effectifs_hiver,8,FALSE),"Erreur Région"))))))</f>
        <v>#N/A</v>
      </c>
      <c r="V3371" s="17" t="e">
        <f>IF(W3371="Transit","Transit",IF(W3371="hiver",VLOOKUP(E3371,'EFFECTIFS Hiver'!$A:$I,9,FALSE),IF(W3371="été",VLOOKUP(E3371,'EFFECTIFS Eté'!$A:$I,9,FALSE),"Erreur saison")))</f>
        <v>#N/A</v>
      </c>
      <c r="W3371" s="18" t="e">
        <f>VLOOKUP(D3371,Listes!B:C,2,FALSE)</f>
        <v>#N/A</v>
      </c>
    </row>
    <row r="3372" spans="1:23" ht="15.75" customHeight="1">
      <c r="A3372" s="11"/>
      <c r="B3372" s="11"/>
      <c r="C3372" s="11"/>
      <c r="D3372" s="11"/>
      <c r="E3372" s="11"/>
      <c r="F3372" s="11"/>
      <c r="G3372" s="11" t="e">
        <f>VLOOKUP(E3372,TAXONS!B:C,2,FALSE)</f>
        <v>#N/A</v>
      </c>
      <c r="H3372" s="13">
        <f t="shared" si="263"/>
        <v>0</v>
      </c>
      <c r="I3372" s="12" t="e">
        <f t="shared" si="264"/>
        <v>#N/A</v>
      </c>
      <c r="J3372" s="14" t="e">
        <f t="shared" si="265"/>
        <v>#N/A</v>
      </c>
      <c r="K3372" s="15" t="e">
        <f>VLOOKUP(B3372,REGIONS!A:D,4,FALSE)</f>
        <v>#N/A</v>
      </c>
      <c r="L3372" s="19" t="e">
        <f>VLOOKUP(G3372,Sensibilité!$A:$L,12,FALSE)</f>
        <v>#N/A</v>
      </c>
      <c r="M3372" s="19" t="e">
        <f t="shared" si="266"/>
        <v>#N/A</v>
      </c>
      <c r="N3372" s="19" t="e">
        <f t="shared" si="267"/>
        <v>#N/A</v>
      </c>
      <c r="O3372" s="15" t="str">
        <f>IF(D3372=Listes!$B$6,"SWARMING",IF(OR(D3372=Listes!$B$1,D3372=Listes!$B$2,D3372=Listes!$B$5),2,IF(OR(D3372=Listes!$B$3,D3372=Listes!$B$4),1,"erreur colonne D")))</f>
        <v>SWARMING</v>
      </c>
      <c r="P3372" s="15" t="e">
        <f>IF(OR(W3372="Hiver",W3372="Transit"),VLOOKUP(E3372,IC!A:E,4,FALSE),IF(W3372="été",VLOOKUP(E3372,IC!A:E,3,FALSE),"erreur"))</f>
        <v>#N/A</v>
      </c>
      <c r="Q3372" s="15" t="e">
        <f>IF(P3372="NR",0,IF(F3372&lt;5,0,IF(P3372=1,VLOOKUP(F3372,IC!$G$1:$I$8,3,TRUE),
IF(P3372=2,VLOOKUP(F3372,IC!$K$1:$M$8,3,TRUE),
IF(P3372=3,VLOOKUP(F3372,IC!$O$1:$Q$8,3,TRUE),IF(P3372=4,VLOOKUP(F3372,IC!$S$2:$U$9,3,TRUE),
"erreur"))))))</f>
        <v>#N/A</v>
      </c>
      <c r="R3372" s="16" t="e">
        <f>IF(OR(V3372="NA",V3372="Transit",V3372&lt;Listes!$F$1),"non applicable",F3372/V3372)</f>
        <v>#N/A</v>
      </c>
      <c r="S3372" s="16" t="e">
        <f>IF(W3372="Transit","Non applicable",IF(AND(W3372="été",T3372&gt;Listes!F3371),F3372/T3372,IF(AND(W3372="Hiver",Hierarchisation!U3372&gt;Listes!F3371),F3372/U3372,"non applicable")))</f>
        <v>#N/A</v>
      </c>
      <c r="T3372" s="17" t="e">
        <f>IF(K3372="Centre",VLOOKUP(E3372,effectifs_ete,3,FALSE),IF(Hierarchisation!K3372="Grand Nord",VLOOKUP(Hierarchisation!E3372,effectifs_ete,4,FALSE),IF(Hierarchisation!K3372="Nord Est",VLOOKUP(Hierarchisation!E3372,effectifs_ete,5,FALSE),IF(Hierarchisation!K3372="Nord Ouest",VLOOKUP(Hierarchisation!E3372,effectifs_ete,6,FALSE),IF(Hierarchisation!K3372="Sud Est",VLOOKUP(Hierarchisation!E3372,effectifs_ete,7,FALSE),IF(Hierarchisation!K3372="Sud Ouest",VLOOKUP(Hierarchisation!E3372,effectifs_ete,8,FALSE),"Erreur Région"))))))</f>
        <v>#N/A</v>
      </c>
      <c r="U3372" s="17" t="e">
        <f>IF(K3372="Centre",VLOOKUP(E3372,effectifs_hiver,3,FALSE),IF(Hierarchisation!K3372="Grand Nord",VLOOKUP(Hierarchisation!E3372,effectifs_hiver,4,FALSE),IF(Hierarchisation!K3372="Nord Est",VLOOKUP(Hierarchisation!E3372,effectifs_hiver,5,FALSE),IF(Hierarchisation!K3372="Nord Ouest",VLOOKUP(Hierarchisation!E3372,effectifs_hiver,6,FALSE),IF(Hierarchisation!K3372="Sud Est",VLOOKUP(Hierarchisation!E3372,effectifs_hiver,7,FALSE),IF(Hierarchisation!K3372="Sud Ouest",VLOOKUP(Hierarchisation!E3372,effectifs_hiver,8,FALSE),"Erreur Région"))))))</f>
        <v>#N/A</v>
      </c>
      <c r="V3372" s="17" t="e">
        <f>IF(W3372="Transit","Transit",IF(W3372="hiver",VLOOKUP(E3372,'EFFECTIFS Hiver'!$A:$I,9,FALSE),IF(W3372="été",VLOOKUP(E3372,'EFFECTIFS Eté'!$A:$I,9,FALSE),"Erreur saison")))</f>
        <v>#N/A</v>
      </c>
      <c r="W3372" s="18" t="e">
        <f>VLOOKUP(D3372,Listes!B:C,2,FALSE)</f>
        <v>#N/A</v>
      </c>
    </row>
    <row r="3373" spans="1:23" ht="15.75" customHeight="1">
      <c r="A3373" s="11"/>
      <c r="B3373" s="11"/>
      <c r="C3373" s="11"/>
      <c r="D3373" s="11"/>
      <c r="E3373" s="11"/>
      <c r="F3373" s="11"/>
      <c r="G3373" s="11" t="e">
        <f>VLOOKUP(E3373,TAXONS!B:C,2,FALSE)</f>
        <v>#N/A</v>
      </c>
      <c r="H3373" s="13">
        <f t="shared" si="263"/>
        <v>0</v>
      </c>
      <c r="I3373" s="12" t="e">
        <f t="shared" si="264"/>
        <v>#N/A</v>
      </c>
      <c r="J3373" s="14" t="e">
        <f t="shared" si="265"/>
        <v>#N/A</v>
      </c>
      <c r="K3373" s="15" t="e">
        <f>VLOOKUP(B3373,REGIONS!A:D,4,FALSE)</f>
        <v>#N/A</v>
      </c>
      <c r="L3373" s="19" t="e">
        <f>VLOOKUP(G3373,Sensibilité!$A:$L,12,FALSE)</f>
        <v>#N/A</v>
      </c>
      <c r="M3373" s="19" t="e">
        <f t="shared" si="266"/>
        <v>#N/A</v>
      </c>
      <c r="N3373" s="19" t="e">
        <f t="shared" si="267"/>
        <v>#N/A</v>
      </c>
      <c r="O3373" s="15" t="str">
        <f>IF(D3373=Listes!$B$6,"SWARMING",IF(OR(D3373=Listes!$B$1,D3373=Listes!$B$2,D3373=Listes!$B$5),2,IF(OR(D3373=Listes!$B$3,D3373=Listes!$B$4),1,"erreur colonne D")))</f>
        <v>SWARMING</v>
      </c>
      <c r="P3373" s="15" t="e">
        <f>IF(OR(W3373="Hiver",W3373="Transit"),VLOOKUP(E3373,IC!A:E,4,FALSE),IF(W3373="été",VLOOKUP(E3373,IC!A:E,3,FALSE),"erreur"))</f>
        <v>#N/A</v>
      </c>
      <c r="Q3373" s="15" t="e">
        <f>IF(P3373="NR",0,IF(F3373&lt;5,0,IF(P3373=1,VLOOKUP(F3373,IC!$G$1:$I$8,3,TRUE),
IF(P3373=2,VLOOKUP(F3373,IC!$K$1:$M$8,3,TRUE),
IF(P3373=3,VLOOKUP(F3373,IC!$O$1:$Q$8,3,TRUE),IF(P3373=4,VLOOKUP(F3373,IC!$S$2:$U$9,3,TRUE),
"erreur"))))))</f>
        <v>#N/A</v>
      </c>
      <c r="R3373" s="16" t="e">
        <f>IF(OR(V3373="NA",V3373="Transit",V3373&lt;Listes!$F$1),"non applicable",F3373/V3373)</f>
        <v>#N/A</v>
      </c>
      <c r="S3373" s="16" t="e">
        <f>IF(W3373="Transit","Non applicable",IF(AND(W3373="été",T3373&gt;Listes!F3372),F3373/T3373,IF(AND(W3373="Hiver",Hierarchisation!U3373&gt;Listes!F3372),F3373/U3373,"non applicable")))</f>
        <v>#N/A</v>
      </c>
      <c r="T3373" s="17" t="e">
        <f>IF(K3373="Centre",VLOOKUP(E3373,effectifs_ete,3,FALSE),IF(Hierarchisation!K3373="Grand Nord",VLOOKUP(Hierarchisation!E3373,effectifs_ete,4,FALSE),IF(Hierarchisation!K3373="Nord Est",VLOOKUP(Hierarchisation!E3373,effectifs_ete,5,FALSE),IF(Hierarchisation!K3373="Nord Ouest",VLOOKUP(Hierarchisation!E3373,effectifs_ete,6,FALSE),IF(Hierarchisation!K3373="Sud Est",VLOOKUP(Hierarchisation!E3373,effectifs_ete,7,FALSE),IF(Hierarchisation!K3373="Sud Ouest",VLOOKUP(Hierarchisation!E3373,effectifs_ete,8,FALSE),"Erreur Région"))))))</f>
        <v>#N/A</v>
      </c>
      <c r="U3373" s="17" t="e">
        <f>IF(K3373="Centre",VLOOKUP(E3373,effectifs_hiver,3,FALSE),IF(Hierarchisation!K3373="Grand Nord",VLOOKUP(Hierarchisation!E3373,effectifs_hiver,4,FALSE),IF(Hierarchisation!K3373="Nord Est",VLOOKUP(Hierarchisation!E3373,effectifs_hiver,5,FALSE),IF(Hierarchisation!K3373="Nord Ouest",VLOOKUP(Hierarchisation!E3373,effectifs_hiver,6,FALSE),IF(Hierarchisation!K3373="Sud Est",VLOOKUP(Hierarchisation!E3373,effectifs_hiver,7,FALSE),IF(Hierarchisation!K3373="Sud Ouest",VLOOKUP(Hierarchisation!E3373,effectifs_hiver,8,FALSE),"Erreur Région"))))))</f>
        <v>#N/A</v>
      </c>
      <c r="V3373" s="17" t="e">
        <f>IF(W3373="Transit","Transit",IF(W3373="hiver",VLOOKUP(E3373,'EFFECTIFS Hiver'!$A:$I,9,FALSE),IF(W3373="été",VLOOKUP(E3373,'EFFECTIFS Eté'!$A:$I,9,FALSE),"Erreur saison")))</f>
        <v>#N/A</v>
      </c>
      <c r="W3373" s="18" t="e">
        <f>VLOOKUP(D3373,Listes!B:C,2,FALSE)</f>
        <v>#N/A</v>
      </c>
    </row>
    <row r="3374" spans="1:23" ht="15.75" customHeight="1">
      <c r="A3374" s="11"/>
      <c r="B3374" s="11"/>
      <c r="C3374" s="11"/>
      <c r="D3374" s="11"/>
      <c r="E3374" s="11"/>
      <c r="F3374" s="11"/>
      <c r="G3374" s="11" t="e">
        <f>VLOOKUP(E3374,TAXONS!B:C,2,FALSE)</f>
        <v>#N/A</v>
      </c>
      <c r="H3374" s="13">
        <f t="shared" si="263"/>
        <v>0</v>
      </c>
      <c r="I3374" s="12" t="e">
        <f t="shared" si="264"/>
        <v>#N/A</v>
      </c>
      <c r="J3374" s="14" t="e">
        <f t="shared" si="265"/>
        <v>#N/A</v>
      </c>
      <c r="K3374" s="15" t="e">
        <f>VLOOKUP(B3374,REGIONS!A:D,4,FALSE)</f>
        <v>#N/A</v>
      </c>
      <c r="L3374" s="19" t="e">
        <f>VLOOKUP(G3374,Sensibilité!$A:$L,12,FALSE)</f>
        <v>#N/A</v>
      </c>
      <c r="M3374" s="19" t="e">
        <f t="shared" si="266"/>
        <v>#N/A</v>
      </c>
      <c r="N3374" s="19" t="e">
        <f t="shared" si="267"/>
        <v>#N/A</v>
      </c>
      <c r="O3374" s="15" t="str">
        <f>IF(D3374=Listes!$B$6,"SWARMING",IF(OR(D3374=Listes!$B$1,D3374=Listes!$B$2,D3374=Listes!$B$5),2,IF(OR(D3374=Listes!$B$3,D3374=Listes!$B$4),1,"erreur colonne D")))</f>
        <v>SWARMING</v>
      </c>
      <c r="P3374" s="15" t="e">
        <f>IF(OR(W3374="Hiver",W3374="Transit"),VLOOKUP(E3374,IC!A:E,4,FALSE),IF(W3374="été",VLOOKUP(E3374,IC!A:E,3,FALSE),"erreur"))</f>
        <v>#N/A</v>
      </c>
      <c r="Q3374" s="15" t="e">
        <f>IF(P3374="NR",0,IF(F3374&lt;5,0,IF(P3374=1,VLOOKUP(F3374,IC!$G$1:$I$8,3,TRUE),
IF(P3374=2,VLOOKUP(F3374,IC!$K$1:$M$8,3,TRUE),
IF(P3374=3,VLOOKUP(F3374,IC!$O$1:$Q$8,3,TRUE),IF(P3374=4,VLOOKUP(F3374,IC!$S$2:$U$9,3,TRUE),
"erreur"))))))</f>
        <v>#N/A</v>
      </c>
      <c r="R3374" s="16" t="e">
        <f>IF(OR(V3374="NA",V3374="Transit",V3374&lt;Listes!$F$1),"non applicable",F3374/V3374)</f>
        <v>#N/A</v>
      </c>
      <c r="S3374" s="16" t="e">
        <f>IF(W3374="Transit","Non applicable",IF(AND(W3374="été",T3374&gt;Listes!F3373),F3374/T3374,IF(AND(W3374="Hiver",Hierarchisation!U3374&gt;Listes!F3373),F3374/U3374,"non applicable")))</f>
        <v>#N/A</v>
      </c>
      <c r="T3374" s="17" t="e">
        <f>IF(K3374="Centre",VLOOKUP(E3374,effectifs_ete,3,FALSE),IF(Hierarchisation!K3374="Grand Nord",VLOOKUP(Hierarchisation!E3374,effectifs_ete,4,FALSE),IF(Hierarchisation!K3374="Nord Est",VLOOKUP(Hierarchisation!E3374,effectifs_ete,5,FALSE),IF(Hierarchisation!K3374="Nord Ouest",VLOOKUP(Hierarchisation!E3374,effectifs_ete,6,FALSE),IF(Hierarchisation!K3374="Sud Est",VLOOKUP(Hierarchisation!E3374,effectifs_ete,7,FALSE),IF(Hierarchisation!K3374="Sud Ouest",VLOOKUP(Hierarchisation!E3374,effectifs_ete,8,FALSE),"Erreur Région"))))))</f>
        <v>#N/A</v>
      </c>
      <c r="U3374" s="17" t="e">
        <f>IF(K3374="Centre",VLOOKUP(E3374,effectifs_hiver,3,FALSE),IF(Hierarchisation!K3374="Grand Nord",VLOOKUP(Hierarchisation!E3374,effectifs_hiver,4,FALSE),IF(Hierarchisation!K3374="Nord Est",VLOOKUP(Hierarchisation!E3374,effectifs_hiver,5,FALSE),IF(Hierarchisation!K3374="Nord Ouest",VLOOKUP(Hierarchisation!E3374,effectifs_hiver,6,FALSE),IF(Hierarchisation!K3374="Sud Est",VLOOKUP(Hierarchisation!E3374,effectifs_hiver,7,FALSE),IF(Hierarchisation!K3374="Sud Ouest",VLOOKUP(Hierarchisation!E3374,effectifs_hiver,8,FALSE),"Erreur Région"))))))</f>
        <v>#N/A</v>
      </c>
      <c r="V3374" s="17" t="e">
        <f>IF(W3374="Transit","Transit",IF(W3374="hiver",VLOOKUP(E3374,'EFFECTIFS Hiver'!$A:$I,9,FALSE),IF(W3374="été",VLOOKUP(E3374,'EFFECTIFS Eté'!$A:$I,9,FALSE),"Erreur saison")))</f>
        <v>#N/A</v>
      </c>
      <c r="W3374" s="18" t="e">
        <f>VLOOKUP(D3374,Listes!B:C,2,FALSE)</f>
        <v>#N/A</v>
      </c>
    </row>
    <row r="3375" spans="1:23" ht="15.75" customHeight="1">
      <c r="A3375" s="11"/>
      <c r="B3375" s="11"/>
      <c r="C3375" s="11"/>
      <c r="D3375" s="11"/>
      <c r="E3375" s="11"/>
      <c r="F3375" s="11"/>
      <c r="G3375" s="11" t="e">
        <f>VLOOKUP(E3375,TAXONS!B:C,2,FALSE)</f>
        <v>#N/A</v>
      </c>
      <c r="H3375" s="13">
        <f t="shared" si="263"/>
        <v>0</v>
      </c>
      <c r="I3375" s="12" t="e">
        <f t="shared" si="264"/>
        <v>#N/A</v>
      </c>
      <c r="J3375" s="14" t="e">
        <f t="shared" si="265"/>
        <v>#N/A</v>
      </c>
      <c r="K3375" s="15" t="e">
        <f>VLOOKUP(B3375,REGIONS!A:D,4,FALSE)</f>
        <v>#N/A</v>
      </c>
      <c r="L3375" s="19" t="e">
        <f>VLOOKUP(G3375,Sensibilité!$A:$L,12,FALSE)</f>
        <v>#N/A</v>
      </c>
      <c r="M3375" s="19" t="e">
        <f t="shared" si="266"/>
        <v>#N/A</v>
      </c>
      <c r="N3375" s="19" t="e">
        <f t="shared" si="267"/>
        <v>#N/A</v>
      </c>
      <c r="O3375" s="15" t="str">
        <f>IF(D3375=Listes!$B$6,"SWARMING",IF(OR(D3375=Listes!$B$1,D3375=Listes!$B$2,D3375=Listes!$B$5),2,IF(OR(D3375=Listes!$B$3,D3375=Listes!$B$4),1,"erreur colonne D")))</f>
        <v>SWARMING</v>
      </c>
      <c r="P3375" s="15" t="e">
        <f>IF(OR(W3375="Hiver",W3375="Transit"),VLOOKUP(E3375,IC!A:E,4,FALSE),IF(W3375="été",VLOOKUP(E3375,IC!A:E,3,FALSE),"erreur"))</f>
        <v>#N/A</v>
      </c>
      <c r="Q3375" s="15" t="e">
        <f>IF(P3375="NR",0,IF(F3375&lt;5,0,IF(P3375=1,VLOOKUP(F3375,IC!$G$1:$I$8,3,TRUE),
IF(P3375=2,VLOOKUP(F3375,IC!$K$1:$M$8,3,TRUE),
IF(P3375=3,VLOOKUP(F3375,IC!$O$1:$Q$8,3,TRUE),IF(P3375=4,VLOOKUP(F3375,IC!$S$2:$U$9,3,TRUE),
"erreur"))))))</f>
        <v>#N/A</v>
      </c>
      <c r="R3375" s="16" t="e">
        <f>IF(OR(V3375="NA",V3375="Transit",V3375&lt;Listes!$F$1),"non applicable",F3375/V3375)</f>
        <v>#N/A</v>
      </c>
      <c r="S3375" s="16" t="e">
        <f>IF(W3375="Transit","Non applicable",IF(AND(W3375="été",T3375&gt;Listes!F3374),F3375/T3375,IF(AND(W3375="Hiver",Hierarchisation!U3375&gt;Listes!F3374),F3375/U3375,"non applicable")))</f>
        <v>#N/A</v>
      </c>
      <c r="T3375" s="17" t="e">
        <f>IF(K3375="Centre",VLOOKUP(E3375,effectifs_ete,3,FALSE),IF(Hierarchisation!K3375="Grand Nord",VLOOKUP(Hierarchisation!E3375,effectifs_ete,4,FALSE),IF(Hierarchisation!K3375="Nord Est",VLOOKUP(Hierarchisation!E3375,effectifs_ete,5,FALSE),IF(Hierarchisation!K3375="Nord Ouest",VLOOKUP(Hierarchisation!E3375,effectifs_ete,6,FALSE),IF(Hierarchisation!K3375="Sud Est",VLOOKUP(Hierarchisation!E3375,effectifs_ete,7,FALSE),IF(Hierarchisation!K3375="Sud Ouest",VLOOKUP(Hierarchisation!E3375,effectifs_ete,8,FALSE),"Erreur Région"))))))</f>
        <v>#N/A</v>
      </c>
      <c r="U3375" s="17" t="e">
        <f>IF(K3375="Centre",VLOOKUP(E3375,effectifs_hiver,3,FALSE),IF(Hierarchisation!K3375="Grand Nord",VLOOKUP(Hierarchisation!E3375,effectifs_hiver,4,FALSE),IF(Hierarchisation!K3375="Nord Est",VLOOKUP(Hierarchisation!E3375,effectifs_hiver,5,FALSE),IF(Hierarchisation!K3375="Nord Ouest",VLOOKUP(Hierarchisation!E3375,effectifs_hiver,6,FALSE),IF(Hierarchisation!K3375="Sud Est",VLOOKUP(Hierarchisation!E3375,effectifs_hiver,7,FALSE),IF(Hierarchisation!K3375="Sud Ouest",VLOOKUP(Hierarchisation!E3375,effectifs_hiver,8,FALSE),"Erreur Région"))))))</f>
        <v>#N/A</v>
      </c>
      <c r="V3375" s="17" t="e">
        <f>IF(W3375="Transit","Transit",IF(W3375="hiver",VLOOKUP(E3375,'EFFECTIFS Hiver'!$A:$I,9,FALSE),IF(W3375="été",VLOOKUP(E3375,'EFFECTIFS Eté'!$A:$I,9,FALSE),"Erreur saison")))</f>
        <v>#N/A</v>
      </c>
      <c r="W3375" s="18" t="e">
        <f>VLOOKUP(D3375,Listes!B:C,2,FALSE)</f>
        <v>#N/A</v>
      </c>
    </row>
    <row r="3376" spans="1:23" ht="15.75" customHeight="1">
      <c r="A3376" s="11"/>
      <c r="B3376" s="11"/>
      <c r="C3376" s="11"/>
      <c r="D3376" s="11"/>
      <c r="E3376" s="11"/>
      <c r="F3376" s="11"/>
      <c r="G3376" s="11" t="e">
        <f>VLOOKUP(E3376,TAXONS!B:C,2,FALSE)</f>
        <v>#N/A</v>
      </c>
      <c r="H3376" s="13">
        <f t="shared" si="263"/>
        <v>0</v>
      </c>
      <c r="I3376" s="12" t="e">
        <f t="shared" si="264"/>
        <v>#N/A</v>
      </c>
      <c r="J3376" s="14" t="e">
        <f t="shared" si="265"/>
        <v>#N/A</v>
      </c>
      <c r="K3376" s="15" t="e">
        <f>VLOOKUP(B3376,REGIONS!A:D,4,FALSE)</f>
        <v>#N/A</v>
      </c>
      <c r="L3376" s="19" t="e">
        <f>VLOOKUP(G3376,Sensibilité!$A:$L,12,FALSE)</f>
        <v>#N/A</v>
      </c>
      <c r="M3376" s="19" t="e">
        <f t="shared" si="266"/>
        <v>#N/A</v>
      </c>
      <c r="N3376" s="19" t="e">
        <f t="shared" si="267"/>
        <v>#N/A</v>
      </c>
      <c r="O3376" s="15" t="str">
        <f>IF(D3376=Listes!$B$6,"SWARMING",IF(OR(D3376=Listes!$B$1,D3376=Listes!$B$2,D3376=Listes!$B$5),2,IF(OR(D3376=Listes!$B$3,D3376=Listes!$B$4),1,"erreur colonne D")))</f>
        <v>SWARMING</v>
      </c>
      <c r="P3376" s="15" t="e">
        <f>IF(OR(W3376="Hiver",W3376="Transit"),VLOOKUP(E3376,IC!A:E,4,FALSE),IF(W3376="été",VLOOKUP(E3376,IC!A:E,3,FALSE),"erreur"))</f>
        <v>#N/A</v>
      </c>
      <c r="Q3376" s="15" t="e">
        <f>IF(P3376="NR",0,IF(F3376&lt;5,0,IF(P3376=1,VLOOKUP(F3376,IC!$G$1:$I$8,3,TRUE),
IF(P3376=2,VLOOKUP(F3376,IC!$K$1:$M$8,3,TRUE),
IF(P3376=3,VLOOKUP(F3376,IC!$O$1:$Q$8,3,TRUE),IF(P3376=4,VLOOKUP(F3376,IC!$S$2:$U$9,3,TRUE),
"erreur"))))))</f>
        <v>#N/A</v>
      </c>
      <c r="R3376" s="16" t="e">
        <f>IF(OR(V3376="NA",V3376="Transit",V3376&lt;Listes!$F$1),"non applicable",F3376/V3376)</f>
        <v>#N/A</v>
      </c>
      <c r="S3376" s="16" t="e">
        <f>IF(W3376="Transit","Non applicable",IF(AND(W3376="été",T3376&gt;Listes!F3375),F3376/T3376,IF(AND(W3376="Hiver",Hierarchisation!U3376&gt;Listes!F3375),F3376/U3376,"non applicable")))</f>
        <v>#N/A</v>
      </c>
      <c r="T3376" s="17" t="e">
        <f>IF(K3376="Centre",VLOOKUP(E3376,effectifs_ete,3,FALSE),IF(Hierarchisation!K3376="Grand Nord",VLOOKUP(Hierarchisation!E3376,effectifs_ete,4,FALSE),IF(Hierarchisation!K3376="Nord Est",VLOOKUP(Hierarchisation!E3376,effectifs_ete,5,FALSE),IF(Hierarchisation!K3376="Nord Ouest",VLOOKUP(Hierarchisation!E3376,effectifs_ete,6,FALSE),IF(Hierarchisation!K3376="Sud Est",VLOOKUP(Hierarchisation!E3376,effectifs_ete,7,FALSE),IF(Hierarchisation!K3376="Sud Ouest",VLOOKUP(Hierarchisation!E3376,effectifs_ete,8,FALSE),"Erreur Région"))))))</f>
        <v>#N/A</v>
      </c>
      <c r="U3376" s="17" t="e">
        <f>IF(K3376="Centre",VLOOKUP(E3376,effectifs_hiver,3,FALSE),IF(Hierarchisation!K3376="Grand Nord",VLOOKUP(Hierarchisation!E3376,effectifs_hiver,4,FALSE),IF(Hierarchisation!K3376="Nord Est",VLOOKUP(Hierarchisation!E3376,effectifs_hiver,5,FALSE),IF(Hierarchisation!K3376="Nord Ouest",VLOOKUP(Hierarchisation!E3376,effectifs_hiver,6,FALSE),IF(Hierarchisation!K3376="Sud Est",VLOOKUP(Hierarchisation!E3376,effectifs_hiver,7,FALSE),IF(Hierarchisation!K3376="Sud Ouest",VLOOKUP(Hierarchisation!E3376,effectifs_hiver,8,FALSE),"Erreur Région"))))))</f>
        <v>#N/A</v>
      </c>
      <c r="V3376" s="17" t="e">
        <f>IF(W3376="Transit","Transit",IF(W3376="hiver",VLOOKUP(E3376,'EFFECTIFS Hiver'!$A:$I,9,FALSE),IF(W3376="été",VLOOKUP(E3376,'EFFECTIFS Eté'!$A:$I,9,FALSE),"Erreur saison")))</f>
        <v>#N/A</v>
      </c>
      <c r="W3376" s="18" t="e">
        <f>VLOOKUP(D3376,Listes!B:C,2,FALSE)</f>
        <v>#N/A</v>
      </c>
    </row>
    <row r="3377" spans="1:23" ht="15.75" customHeight="1">
      <c r="A3377" s="11"/>
      <c r="B3377" s="11"/>
      <c r="C3377" s="11"/>
      <c r="D3377" s="11"/>
      <c r="E3377" s="11"/>
      <c r="F3377" s="11"/>
      <c r="G3377" s="11" t="e">
        <f>VLOOKUP(E3377,TAXONS!B:C,2,FALSE)</f>
        <v>#N/A</v>
      </c>
      <c r="H3377" s="13">
        <f t="shared" si="263"/>
        <v>0</v>
      </c>
      <c r="I3377" s="12" t="e">
        <f t="shared" si="264"/>
        <v>#N/A</v>
      </c>
      <c r="J3377" s="14" t="e">
        <f t="shared" si="265"/>
        <v>#N/A</v>
      </c>
      <c r="K3377" s="15" t="e">
        <f>VLOOKUP(B3377,REGIONS!A:D,4,FALSE)</f>
        <v>#N/A</v>
      </c>
      <c r="L3377" s="19" t="e">
        <f>VLOOKUP(G3377,Sensibilité!$A:$L,12,FALSE)</f>
        <v>#N/A</v>
      </c>
      <c r="M3377" s="19" t="e">
        <f t="shared" si="266"/>
        <v>#N/A</v>
      </c>
      <c r="N3377" s="19" t="e">
        <f t="shared" si="267"/>
        <v>#N/A</v>
      </c>
      <c r="O3377" s="15" t="str">
        <f>IF(D3377=Listes!$B$6,"SWARMING",IF(OR(D3377=Listes!$B$1,D3377=Listes!$B$2,D3377=Listes!$B$5),2,IF(OR(D3377=Listes!$B$3,D3377=Listes!$B$4),1,"erreur colonne D")))</f>
        <v>SWARMING</v>
      </c>
      <c r="P3377" s="15" t="e">
        <f>IF(OR(W3377="Hiver",W3377="Transit"),VLOOKUP(E3377,IC!A:E,4,FALSE),IF(W3377="été",VLOOKUP(E3377,IC!A:E,3,FALSE),"erreur"))</f>
        <v>#N/A</v>
      </c>
      <c r="Q3377" s="15" t="e">
        <f>IF(P3377="NR",0,IF(F3377&lt;5,0,IF(P3377=1,VLOOKUP(F3377,IC!$G$1:$I$8,3,TRUE),
IF(P3377=2,VLOOKUP(F3377,IC!$K$1:$M$8,3,TRUE),
IF(P3377=3,VLOOKUP(F3377,IC!$O$1:$Q$8,3,TRUE),IF(P3377=4,VLOOKUP(F3377,IC!$S$2:$U$9,3,TRUE),
"erreur"))))))</f>
        <v>#N/A</v>
      </c>
      <c r="R3377" s="16" t="e">
        <f>IF(OR(V3377="NA",V3377="Transit",V3377&lt;Listes!$F$1),"non applicable",F3377/V3377)</f>
        <v>#N/A</v>
      </c>
      <c r="S3377" s="16" t="e">
        <f>IF(W3377="Transit","Non applicable",IF(AND(W3377="été",T3377&gt;Listes!F3376),F3377/T3377,IF(AND(W3377="Hiver",Hierarchisation!U3377&gt;Listes!F3376),F3377/U3377,"non applicable")))</f>
        <v>#N/A</v>
      </c>
      <c r="T3377" s="17" t="e">
        <f>IF(K3377="Centre",VLOOKUP(E3377,effectifs_ete,3,FALSE),IF(Hierarchisation!K3377="Grand Nord",VLOOKUP(Hierarchisation!E3377,effectifs_ete,4,FALSE),IF(Hierarchisation!K3377="Nord Est",VLOOKUP(Hierarchisation!E3377,effectifs_ete,5,FALSE),IF(Hierarchisation!K3377="Nord Ouest",VLOOKUP(Hierarchisation!E3377,effectifs_ete,6,FALSE),IF(Hierarchisation!K3377="Sud Est",VLOOKUP(Hierarchisation!E3377,effectifs_ete,7,FALSE),IF(Hierarchisation!K3377="Sud Ouest",VLOOKUP(Hierarchisation!E3377,effectifs_ete,8,FALSE),"Erreur Région"))))))</f>
        <v>#N/A</v>
      </c>
      <c r="U3377" s="17" t="e">
        <f>IF(K3377="Centre",VLOOKUP(E3377,effectifs_hiver,3,FALSE),IF(Hierarchisation!K3377="Grand Nord",VLOOKUP(Hierarchisation!E3377,effectifs_hiver,4,FALSE),IF(Hierarchisation!K3377="Nord Est",VLOOKUP(Hierarchisation!E3377,effectifs_hiver,5,FALSE),IF(Hierarchisation!K3377="Nord Ouest",VLOOKUP(Hierarchisation!E3377,effectifs_hiver,6,FALSE),IF(Hierarchisation!K3377="Sud Est",VLOOKUP(Hierarchisation!E3377,effectifs_hiver,7,FALSE),IF(Hierarchisation!K3377="Sud Ouest",VLOOKUP(Hierarchisation!E3377,effectifs_hiver,8,FALSE),"Erreur Région"))))))</f>
        <v>#N/A</v>
      </c>
      <c r="V3377" s="17" t="e">
        <f>IF(W3377="Transit","Transit",IF(W3377="hiver",VLOOKUP(E3377,'EFFECTIFS Hiver'!$A:$I,9,FALSE),IF(W3377="été",VLOOKUP(E3377,'EFFECTIFS Eté'!$A:$I,9,FALSE),"Erreur saison")))</f>
        <v>#N/A</v>
      </c>
      <c r="W3377" s="18" t="e">
        <f>VLOOKUP(D3377,Listes!B:C,2,FALSE)</f>
        <v>#N/A</v>
      </c>
    </row>
    <row r="3378" spans="1:23" ht="15.75" customHeight="1">
      <c r="A3378" s="11"/>
      <c r="B3378" s="11"/>
      <c r="C3378" s="11"/>
      <c r="D3378" s="11"/>
      <c r="E3378" s="11"/>
      <c r="F3378" s="11"/>
      <c r="G3378" s="11" t="e">
        <f>VLOOKUP(E3378,TAXONS!B:C,2,FALSE)</f>
        <v>#N/A</v>
      </c>
      <c r="H3378" s="13">
        <f t="shared" si="263"/>
        <v>0</v>
      </c>
      <c r="I3378" s="12" t="e">
        <f t="shared" si="264"/>
        <v>#N/A</v>
      </c>
      <c r="J3378" s="14" t="e">
        <f t="shared" si="265"/>
        <v>#N/A</v>
      </c>
      <c r="K3378" s="15" t="e">
        <f>VLOOKUP(B3378,REGIONS!A:D,4,FALSE)</f>
        <v>#N/A</v>
      </c>
      <c r="L3378" s="19" t="e">
        <f>VLOOKUP(G3378,Sensibilité!$A:$L,12,FALSE)</f>
        <v>#N/A</v>
      </c>
      <c r="M3378" s="19" t="e">
        <f t="shared" si="266"/>
        <v>#N/A</v>
      </c>
      <c r="N3378" s="19" t="e">
        <f t="shared" si="267"/>
        <v>#N/A</v>
      </c>
      <c r="O3378" s="15" t="str">
        <f>IF(D3378=Listes!$B$6,"SWARMING",IF(OR(D3378=Listes!$B$1,D3378=Listes!$B$2,D3378=Listes!$B$5),2,IF(OR(D3378=Listes!$B$3,D3378=Listes!$B$4),1,"erreur colonne D")))</f>
        <v>SWARMING</v>
      </c>
      <c r="P3378" s="15" t="e">
        <f>IF(OR(W3378="Hiver",W3378="Transit"),VLOOKUP(E3378,IC!A:E,4,FALSE),IF(W3378="été",VLOOKUP(E3378,IC!A:E,3,FALSE),"erreur"))</f>
        <v>#N/A</v>
      </c>
      <c r="Q3378" s="15" t="e">
        <f>IF(P3378="NR",0,IF(F3378&lt;5,0,IF(P3378=1,VLOOKUP(F3378,IC!$G$1:$I$8,3,TRUE),
IF(P3378=2,VLOOKUP(F3378,IC!$K$1:$M$8,3,TRUE),
IF(P3378=3,VLOOKUP(F3378,IC!$O$1:$Q$8,3,TRUE),IF(P3378=4,VLOOKUP(F3378,IC!$S$2:$U$9,3,TRUE),
"erreur"))))))</f>
        <v>#N/A</v>
      </c>
      <c r="R3378" s="16" t="e">
        <f>IF(OR(V3378="NA",V3378="Transit",V3378&lt;Listes!$F$1),"non applicable",F3378/V3378)</f>
        <v>#N/A</v>
      </c>
      <c r="S3378" s="16" t="e">
        <f>IF(W3378="Transit","Non applicable",IF(AND(W3378="été",T3378&gt;Listes!F3377),F3378/T3378,IF(AND(W3378="Hiver",Hierarchisation!U3378&gt;Listes!F3377),F3378/U3378,"non applicable")))</f>
        <v>#N/A</v>
      </c>
      <c r="T3378" s="17" t="e">
        <f>IF(K3378="Centre",VLOOKUP(E3378,effectifs_ete,3,FALSE),IF(Hierarchisation!K3378="Grand Nord",VLOOKUP(Hierarchisation!E3378,effectifs_ete,4,FALSE),IF(Hierarchisation!K3378="Nord Est",VLOOKUP(Hierarchisation!E3378,effectifs_ete,5,FALSE),IF(Hierarchisation!K3378="Nord Ouest",VLOOKUP(Hierarchisation!E3378,effectifs_ete,6,FALSE),IF(Hierarchisation!K3378="Sud Est",VLOOKUP(Hierarchisation!E3378,effectifs_ete,7,FALSE),IF(Hierarchisation!K3378="Sud Ouest",VLOOKUP(Hierarchisation!E3378,effectifs_ete,8,FALSE),"Erreur Région"))))))</f>
        <v>#N/A</v>
      </c>
      <c r="U3378" s="17" t="e">
        <f>IF(K3378="Centre",VLOOKUP(E3378,effectifs_hiver,3,FALSE),IF(Hierarchisation!K3378="Grand Nord",VLOOKUP(Hierarchisation!E3378,effectifs_hiver,4,FALSE),IF(Hierarchisation!K3378="Nord Est",VLOOKUP(Hierarchisation!E3378,effectifs_hiver,5,FALSE),IF(Hierarchisation!K3378="Nord Ouest",VLOOKUP(Hierarchisation!E3378,effectifs_hiver,6,FALSE),IF(Hierarchisation!K3378="Sud Est",VLOOKUP(Hierarchisation!E3378,effectifs_hiver,7,FALSE),IF(Hierarchisation!K3378="Sud Ouest",VLOOKUP(Hierarchisation!E3378,effectifs_hiver,8,FALSE),"Erreur Région"))))))</f>
        <v>#N/A</v>
      </c>
      <c r="V3378" s="17" t="e">
        <f>IF(W3378="Transit","Transit",IF(W3378="hiver",VLOOKUP(E3378,'EFFECTIFS Hiver'!$A:$I,9,FALSE),IF(W3378="été",VLOOKUP(E3378,'EFFECTIFS Eté'!$A:$I,9,FALSE),"Erreur saison")))</f>
        <v>#N/A</v>
      </c>
      <c r="W3378" s="18" t="e">
        <f>VLOOKUP(D3378,Listes!B:C,2,FALSE)</f>
        <v>#N/A</v>
      </c>
    </row>
    <row r="3379" spans="1:23" ht="15.75" customHeight="1">
      <c r="A3379" s="11"/>
      <c r="B3379" s="11"/>
      <c r="C3379" s="11"/>
      <c r="D3379" s="11"/>
      <c r="E3379" s="11"/>
      <c r="F3379" s="11"/>
      <c r="G3379" s="11" t="e">
        <f>VLOOKUP(E3379,TAXONS!B:C,2,FALSE)</f>
        <v>#N/A</v>
      </c>
      <c r="H3379" s="13">
        <f t="shared" si="263"/>
        <v>0</v>
      </c>
      <c r="I3379" s="12" t="e">
        <f t="shared" si="264"/>
        <v>#N/A</v>
      </c>
      <c r="J3379" s="14" t="e">
        <f t="shared" si="265"/>
        <v>#N/A</v>
      </c>
      <c r="K3379" s="15" t="e">
        <f>VLOOKUP(B3379,REGIONS!A:D,4,FALSE)</f>
        <v>#N/A</v>
      </c>
      <c r="L3379" s="19" t="e">
        <f>VLOOKUP(G3379,Sensibilité!$A:$L,12,FALSE)</f>
        <v>#N/A</v>
      </c>
      <c r="M3379" s="19" t="e">
        <f t="shared" si="266"/>
        <v>#N/A</v>
      </c>
      <c r="N3379" s="19" t="e">
        <f t="shared" si="267"/>
        <v>#N/A</v>
      </c>
      <c r="O3379" s="15" t="str">
        <f>IF(D3379=Listes!$B$6,"SWARMING",IF(OR(D3379=Listes!$B$1,D3379=Listes!$B$2,D3379=Listes!$B$5),2,IF(OR(D3379=Listes!$B$3,D3379=Listes!$B$4),1,"erreur colonne D")))</f>
        <v>SWARMING</v>
      </c>
      <c r="P3379" s="15" t="e">
        <f>IF(OR(W3379="Hiver",W3379="Transit"),VLOOKUP(E3379,IC!A:E,4,FALSE),IF(W3379="été",VLOOKUP(E3379,IC!A:E,3,FALSE),"erreur"))</f>
        <v>#N/A</v>
      </c>
      <c r="Q3379" s="15" t="e">
        <f>IF(P3379="NR",0,IF(F3379&lt;5,0,IF(P3379=1,VLOOKUP(F3379,IC!$G$1:$I$8,3,TRUE),
IF(P3379=2,VLOOKUP(F3379,IC!$K$1:$M$8,3,TRUE),
IF(P3379=3,VLOOKUP(F3379,IC!$O$1:$Q$8,3,TRUE),IF(P3379=4,VLOOKUP(F3379,IC!$S$2:$U$9,3,TRUE),
"erreur"))))))</f>
        <v>#N/A</v>
      </c>
      <c r="R3379" s="16" t="e">
        <f>IF(OR(V3379="NA",V3379="Transit",V3379&lt;Listes!$F$1),"non applicable",F3379/V3379)</f>
        <v>#N/A</v>
      </c>
      <c r="S3379" s="16" t="e">
        <f>IF(W3379="Transit","Non applicable",IF(AND(W3379="été",T3379&gt;Listes!F3378),F3379/T3379,IF(AND(W3379="Hiver",Hierarchisation!U3379&gt;Listes!F3378),F3379/U3379,"non applicable")))</f>
        <v>#N/A</v>
      </c>
      <c r="T3379" s="17" t="e">
        <f>IF(K3379="Centre",VLOOKUP(E3379,effectifs_ete,3,FALSE),IF(Hierarchisation!K3379="Grand Nord",VLOOKUP(Hierarchisation!E3379,effectifs_ete,4,FALSE),IF(Hierarchisation!K3379="Nord Est",VLOOKUP(Hierarchisation!E3379,effectifs_ete,5,FALSE),IF(Hierarchisation!K3379="Nord Ouest",VLOOKUP(Hierarchisation!E3379,effectifs_ete,6,FALSE),IF(Hierarchisation!K3379="Sud Est",VLOOKUP(Hierarchisation!E3379,effectifs_ete,7,FALSE),IF(Hierarchisation!K3379="Sud Ouest",VLOOKUP(Hierarchisation!E3379,effectifs_ete,8,FALSE),"Erreur Région"))))))</f>
        <v>#N/A</v>
      </c>
      <c r="U3379" s="17" t="e">
        <f>IF(K3379="Centre",VLOOKUP(E3379,effectifs_hiver,3,FALSE),IF(Hierarchisation!K3379="Grand Nord",VLOOKUP(Hierarchisation!E3379,effectifs_hiver,4,FALSE),IF(Hierarchisation!K3379="Nord Est",VLOOKUP(Hierarchisation!E3379,effectifs_hiver,5,FALSE),IF(Hierarchisation!K3379="Nord Ouest",VLOOKUP(Hierarchisation!E3379,effectifs_hiver,6,FALSE),IF(Hierarchisation!K3379="Sud Est",VLOOKUP(Hierarchisation!E3379,effectifs_hiver,7,FALSE),IF(Hierarchisation!K3379="Sud Ouest",VLOOKUP(Hierarchisation!E3379,effectifs_hiver,8,FALSE),"Erreur Région"))))))</f>
        <v>#N/A</v>
      </c>
      <c r="V3379" s="17" t="e">
        <f>IF(W3379="Transit","Transit",IF(W3379="hiver",VLOOKUP(E3379,'EFFECTIFS Hiver'!$A:$I,9,FALSE),IF(W3379="été",VLOOKUP(E3379,'EFFECTIFS Eté'!$A:$I,9,FALSE),"Erreur saison")))</f>
        <v>#N/A</v>
      </c>
      <c r="W3379" s="18" t="e">
        <f>VLOOKUP(D3379,Listes!B:C,2,FALSE)</f>
        <v>#N/A</v>
      </c>
    </row>
    <row r="3380" spans="1:23" ht="15.75" customHeight="1">
      <c r="A3380" s="11"/>
      <c r="B3380" s="11"/>
      <c r="C3380" s="11"/>
      <c r="D3380" s="11"/>
      <c r="E3380" s="11"/>
      <c r="F3380" s="11"/>
      <c r="G3380" s="11" t="e">
        <f>VLOOKUP(E3380,TAXONS!B:C,2,FALSE)</f>
        <v>#N/A</v>
      </c>
      <c r="H3380" s="13">
        <f t="shared" si="263"/>
        <v>0</v>
      </c>
      <c r="I3380" s="12" t="e">
        <f t="shared" si="264"/>
        <v>#N/A</v>
      </c>
      <c r="J3380" s="14" t="e">
        <f t="shared" si="265"/>
        <v>#N/A</v>
      </c>
      <c r="K3380" s="15" t="e">
        <f>VLOOKUP(B3380,REGIONS!A:D,4,FALSE)</f>
        <v>#N/A</v>
      </c>
      <c r="L3380" s="19" t="e">
        <f>VLOOKUP(G3380,Sensibilité!$A:$L,12,FALSE)</f>
        <v>#N/A</v>
      </c>
      <c r="M3380" s="19" t="e">
        <f t="shared" si="266"/>
        <v>#N/A</v>
      </c>
      <c r="N3380" s="19" t="e">
        <f t="shared" si="267"/>
        <v>#N/A</v>
      </c>
      <c r="O3380" s="15" t="str">
        <f>IF(D3380=Listes!$B$6,"SWARMING",IF(OR(D3380=Listes!$B$1,D3380=Listes!$B$2,D3380=Listes!$B$5),2,IF(OR(D3380=Listes!$B$3,D3380=Listes!$B$4),1,"erreur colonne D")))</f>
        <v>SWARMING</v>
      </c>
      <c r="P3380" s="15" t="e">
        <f>IF(OR(W3380="Hiver",W3380="Transit"),VLOOKUP(E3380,IC!A:E,4,FALSE),IF(W3380="été",VLOOKUP(E3380,IC!A:E,3,FALSE),"erreur"))</f>
        <v>#N/A</v>
      </c>
      <c r="Q3380" s="15" t="e">
        <f>IF(P3380="NR",0,IF(F3380&lt;5,0,IF(P3380=1,VLOOKUP(F3380,IC!$G$1:$I$8,3,TRUE),
IF(P3380=2,VLOOKUP(F3380,IC!$K$1:$M$8,3,TRUE),
IF(P3380=3,VLOOKUP(F3380,IC!$O$1:$Q$8,3,TRUE),IF(P3380=4,VLOOKUP(F3380,IC!$S$2:$U$9,3,TRUE),
"erreur"))))))</f>
        <v>#N/A</v>
      </c>
      <c r="R3380" s="16" t="e">
        <f>IF(OR(V3380="NA",V3380="Transit",V3380&lt;Listes!$F$1),"non applicable",F3380/V3380)</f>
        <v>#N/A</v>
      </c>
      <c r="S3380" s="16" t="e">
        <f>IF(W3380="Transit","Non applicable",IF(AND(W3380="été",T3380&gt;Listes!F3379),F3380/T3380,IF(AND(W3380="Hiver",Hierarchisation!U3380&gt;Listes!F3379),F3380/U3380,"non applicable")))</f>
        <v>#N/A</v>
      </c>
      <c r="T3380" s="17" t="e">
        <f>IF(K3380="Centre",VLOOKUP(E3380,effectifs_ete,3,FALSE),IF(Hierarchisation!K3380="Grand Nord",VLOOKUP(Hierarchisation!E3380,effectifs_ete,4,FALSE),IF(Hierarchisation!K3380="Nord Est",VLOOKUP(Hierarchisation!E3380,effectifs_ete,5,FALSE),IF(Hierarchisation!K3380="Nord Ouest",VLOOKUP(Hierarchisation!E3380,effectifs_ete,6,FALSE),IF(Hierarchisation!K3380="Sud Est",VLOOKUP(Hierarchisation!E3380,effectifs_ete,7,FALSE),IF(Hierarchisation!K3380="Sud Ouest",VLOOKUP(Hierarchisation!E3380,effectifs_ete,8,FALSE),"Erreur Région"))))))</f>
        <v>#N/A</v>
      </c>
      <c r="U3380" s="17" t="e">
        <f>IF(K3380="Centre",VLOOKUP(E3380,effectifs_hiver,3,FALSE),IF(Hierarchisation!K3380="Grand Nord",VLOOKUP(Hierarchisation!E3380,effectifs_hiver,4,FALSE),IF(Hierarchisation!K3380="Nord Est",VLOOKUP(Hierarchisation!E3380,effectifs_hiver,5,FALSE),IF(Hierarchisation!K3380="Nord Ouest",VLOOKUP(Hierarchisation!E3380,effectifs_hiver,6,FALSE),IF(Hierarchisation!K3380="Sud Est",VLOOKUP(Hierarchisation!E3380,effectifs_hiver,7,FALSE),IF(Hierarchisation!K3380="Sud Ouest",VLOOKUP(Hierarchisation!E3380,effectifs_hiver,8,FALSE),"Erreur Région"))))))</f>
        <v>#N/A</v>
      </c>
      <c r="V3380" s="17" t="e">
        <f>IF(W3380="Transit","Transit",IF(W3380="hiver",VLOOKUP(E3380,'EFFECTIFS Hiver'!$A:$I,9,FALSE),IF(W3380="été",VLOOKUP(E3380,'EFFECTIFS Eté'!$A:$I,9,FALSE),"Erreur saison")))</f>
        <v>#N/A</v>
      </c>
      <c r="W3380" s="18" t="e">
        <f>VLOOKUP(D3380,Listes!B:C,2,FALSE)</f>
        <v>#N/A</v>
      </c>
    </row>
    <row r="3381" spans="1:23" ht="15.75" customHeight="1">
      <c r="A3381" s="11"/>
      <c r="B3381" s="11"/>
      <c r="C3381" s="11"/>
      <c r="D3381" s="11"/>
      <c r="E3381" s="11"/>
      <c r="F3381" s="11"/>
      <c r="G3381" s="11" t="e">
        <f>VLOOKUP(E3381,TAXONS!B:C,2,FALSE)</f>
        <v>#N/A</v>
      </c>
      <c r="H3381" s="13">
        <f t="shared" si="263"/>
        <v>0</v>
      </c>
      <c r="I3381" s="12" t="e">
        <f t="shared" si="264"/>
        <v>#N/A</v>
      </c>
      <c r="J3381" s="14" t="e">
        <f t="shared" si="265"/>
        <v>#N/A</v>
      </c>
      <c r="K3381" s="15" t="e">
        <f>VLOOKUP(B3381,REGIONS!A:D,4,FALSE)</f>
        <v>#N/A</v>
      </c>
      <c r="L3381" s="19" t="e">
        <f>VLOOKUP(G3381,Sensibilité!$A:$L,12,FALSE)</f>
        <v>#N/A</v>
      </c>
      <c r="M3381" s="19" t="e">
        <f t="shared" si="266"/>
        <v>#N/A</v>
      </c>
      <c r="N3381" s="19" t="e">
        <f t="shared" si="267"/>
        <v>#N/A</v>
      </c>
      <c r="O3381" s="15" t="str">
        <f>IF(D3381=Listes!$B$6,"SWARMING",IF(OR(D3381=Listes!$B$1,D3381=Listes!$B$2,D3381=Listes!$B$5),2,IF(OR(D3381=Listes!$B$3,D3381=Listes!$B$4),1,"erreur colonne D")))</f>
        <v>SWARMING</v>
      </c>
      <c r="P3381" s="15" t="e">
        <f>IF(OR(W3381="Hiver",W3381="Transit"),VLOOKUP(E3381,IC!A:E,4,FALSE),IF(W3381="été",VLOOKUP(E3381,IC!A:E,3,FALSE),"erreur"))</f>
        <v>#N/A</v>
      </c>
      <c r="Q3381" s="15" t="e">
        <f>IF(P3381="NR",0,IF(F3381&lt;5,0,IF(P3381=1,VLOOKUP(F3381,IC!$G$1:$I$8,3,TRUE),
IF(P3381=2,VLOOKUP(F3381,IC!$K$1:$M$8,3,TRUE),
IF(P3381=3,VLOOKUP(F3381,IC!$O$1:$Q$8,3,TRUE),IF(P3381=4,VLOOKUP(F3381,IC!$S$2:$U$9,3,TRUE),
"erreur"))))))</f>
        <v>#N/A</v>
      </c>
      <c r="R3381" s="16" t="e">
        <f>IF(OR(V3381="NA",V3381="Transit",V3381&lt;Listes!$F$1),"non applicable",F3381/V3381)</f>
        <v>#N/A</v>
      </c>
      <c r="S3381" s="16" t="e">
        <f>IF(W3381="Transit","Non applicable",IF(AND(W3381="été",T3381&gt;Listes!F3380),F3381/T3381,IF(AND(W3381="Hiver",Hierarchisation!U3381&gt;Listes!F3380),F3381/U3381,"non applicable")))</f>
        <v>#N/A</v>
      </c>
      <c r="T3381" s="17" t="e">
        <f>IF(K3381="Centre",VLOOKUP(E3381,effectifs_ete,3,FALSE),IF(Hierarchisation!K3381="Grand Nord",VLOOKUP(Hierarchisation!E3381,effectifs_ete,4,FALSE),IF(Hierarchisation!K3381="Nord Est",VLOOKUP(Hierarchisation!E3381,effectifs_ete,5,FALSE),IF(Hierarchisation!K3381="Nord Ouest",VLOOKUP(Hierarchisation!E3381,effectifs_ete,6,FALSE),IF(Hierarchisation!K3381="Sud Est",VLOOKUP(Hierarchisation!E3381,effectifs_ete,7,FALSE),IF(Hierarchisation!K3381="Sud Ouest",VLOOKUP(Hierarchisation!E3381,effectifs_ete,8,FALSE),"Erreur Région"))))))</f>
        <v>#N/A</v>
      </c>
      <c r="U3381" s="17" t="e">
        <f>IF(K3381="Centre",VLOOKUP(E3381,effectifs_hiver,3,FALSE),IF(Hierarchisation!K3381="Grand Nord",VLOOKUP(Hierarchisation!E3381,effectifs_hiver,4,FALSE),IF(Hierarchisation!K3381="Nord Est",VLOOKUP(Hierarchisation!E3381,effectifs_hiver,5,FALSE),IF(Hierarchisation!K3381="Nord Ouest",VLOOKUP(Hierarchisation!E3381,effectifs_hiver,6,FALSE),IF(Hierarchisation!K3381="Sud Est",VLOOKUP(Hierarchisation!E3381,effectifs_hiver,7,FALSE),IF(Hierarchisation!K3381="Sud Ouest",VLOOKUP(Hierarchisation!E3381,effectifs_hiver,8,FALSE),"Erreur Région"))))))</f>
        <v>#N/A</v>
      </c>
      <c r="V3381" s="17" t="e">
        <f>IF(W3381="Transit","Transit",IF(W3381="hiver",VLOOKUP(E3381,'EFFECTIFS Hiver'!$A:$I,9,FALSE),IF(W3381="été",VLOOKUP(E3381,'EFFECTIFS Eté'!$A:$I,9,FALSE),"Erreur saison")))</f>
        <v>#N/A</v>
      </c>
      <c r="W3381" s="18" t="e">
        <f>VLOOKUP(D3381,Listes!B:C,2,FALSE)</f>
        <v>#N/A</v>
      </c>
    </row>
    <row r="3382" spans="1:23" ht="15.75" customHeight="1">
      <c r="A3382" s="11"/>
      <c r="B3382" s="11"/>
      <c r="C3382" s="11"/>
      <c r="D3382" s="11"/>
      <c r="E3382" s="11"/>
      <c r="F3382" s="11"/>
      <c r="G3382" s="11" t="e">
        <f>VLOOKUP(E3382,TAXONS!B:C,2,FALSE)</f>
        <v>#N/A</v>
      </c>
      <c r="H3382" s="13">
        <f t="shared" si="263"/>
        <v>0</v>
      </c>
      <c r="I3382" s="12" t="e">
        <f t="shared" si="264"/>
        <v>#N/A</v>
      </c>
      <c r="J3382" s="14" t="e">
        <f t="shared" si="265"/>
        <v>#N/A</v>
      </c>
      <c r="K3382" s="15" t="e">
        <f>VLOOKUP(B3382,REGIONS!A:D,4,FALSE)</f>
        <v>#N/A</v>
      </c>
      <c r="L3382" s="19" t="e">
        <f>VLOOKUP(G3382,Sensibilité!$A:$L,12,FALSE)</f>
        <v>#N/A</v>
      </c>
      <c r="M3382" s="19" t="e">
        <f t="shared" si="266"/>
        <v>#N/A</v>
      </c>
      <c r="N3382" s="19" t="e">
        <f t="shared" si="267"/>
        <v>#N/A</v>
      </c>
      <c r="O3382" s="15" t="str">
        <f>IF(D3382=Listes!$B$6,"SWARMING",IF(OR(D3382=Listes!$B$1,D3382=Listes!$B$2,D3382=Listes!$B$5),2,IF(OR(D3382=Listes!$B$3,D3382=Listes!$B$4),1,"erreur colonne D")))</f>
        <v>SWARMING</v>
      </c>
      <c r="P3382" s="15" t="e">
        <f>IF(OR(W3382="Hiver",W3382="Transit"),VLOOKUP(E3382,IC!A:E,4,FALSE),IF(W3382="été",VLOOKUP(E3382,IC!A:E,3,FALSE),"erreur"))</f>
        <v>#N/A</v>
      </c>
      <c r="Q3382" s="15" t="e">
        <f>IF(P3382="NR",0,IF(F3382&lt;5,0,IF(P3382=1,VLOOKUP(F3382,IC!$G$1:$I$8,3,TRUE),
IF(P3382=2,VLOOKUP(F3382,IC!$K$1:$M$8,3,TRUE),
IF(P3382=3,VLOOKUP(F3382,IC!$O$1:$Q$8,3,TRUE),IF(P3382=4,VLOOKUP(F3382,IC!$S$2:$U$9,3,TRUE),
"erreur"))))))</f>
        <v>#N/A</v>
      </c>
      <c r="R3382" s="16" t="e">
        <f>IF(OR(V3382="NA",V3382="Transit",V3382&lt;Listes!$F$1),"non applicable",F3382/V3382)</f>
        <v>#N/A</v>
      </c>
      <c r="S3382" s="16" t="e">
        <f>IF(W3382="Transit","Non applicable",IF(AND(W3382="été",T3382&gt;Listes!F3381),F3382/T3382,IF(AND(W3382="Hiver",Hierarchisation!U3382&gt;Listes!F3381),F3382/U3382,"non applicable")))</f>
        <v>#N/A</v>
      </c>
      <c r="T3382" s="17" t="e">
        <f>IF(K3382="Centre",VLOOKUP(E3382,effectifs_ete,3,FALSE),IF(Hierarchisation!K3382="Grand Nord",VLOOKUP(Hierarchisation!E3382,effectifs_ete,4,FALSE),IF(Hierarchisation!K3382="Nord Est",VLOOKUP(Hierarchisation!E3382,effectifs_ete,5,FALSE),IF(Hierarchisation!K3382="Nord Ouest",VLOOKUP(Hierarchisation!E3382,effectifs_ete,6,FALSE),IF(Hierarchisation!K3382="Sud Est",VLOOKUP(Hierarchisation!E3382,effectifs_ete,7,FALSE),IF(Hierarchisation!K3382="Sud Ouest",VLOOKUP(Hierarchisation!E3382,effectifs_ete,8,FALSE),"Erreur Région"))))))</f>
        <v>#N/A</v>
      </c>
      <c r="U3382" s="17" t="e">
        <f>IF(K3382="Centre",VLOOKUP(E3382,effectifs_hiver,3,FALSE),IF(Hierarchisation!K3382="Grand Nord",VLOOKUP(Hierarchisation!E3382,effectifs_hiver,4,FALSE),IF(Hierarchisation!K3382="Nord Est",VLOOKUP(Hierarchisation!E3382,effectifs_hiver,5,FALSE),IF(Hierarchisation!K3382="Nord Ouest",VLOOKUP(Hierarchisation!E3382,effectifs_hiver,6,FALSE),IF(Hierarchisation!K3382="Sud Est",VLOOKUP(Hierarchisation!E3382,effectifs_hiver,7,FALSE),IF(Hierarchisation!K3382="Sud Ouest",VLOOKUP(Hierarchisation!E3382,effectifs_hiver,8,FALSE),"Erreur Région"))))))</f>
        <v>#N/A</v>
      </c>
      <c r="V3382" s="17" t="e">
        <f>IF(W3382="Transit","Transit",IF(W3382="hiver",VLOOKUP(E3382,'EFFECTIFS Hiver'!$A:$I,9,FALSE),IF(W3382="été",VLOOKUP(E3382,'EFFECTIFS Eté'!$A:$I,9,FALSE),"Erreur saison")))</f>
        <v>#N/A</v>
      </c>
      <c r="W3382" s="18" t="e">
        <f>VLOOKUP(D3382,Listes!B:C,2,FALSE)</f>
        <v>#N/A</v>
      </c>
    </row>
    <row r="3383" spans="1:23" ht="15.75" customHeight="1">
      <c r="A3383" s="11"/>
      <c r="B3383" s="11"/>
      <c r="C3383" s="11"/>
      <c r="D3383" s="11"/>
      <c r="E3383" s="11"/>
      <c r="F3383" s="11"/>
      <c r="G3383" s="11" t="e">
        <f>VLOOKUP(E3383,TAXONS!B:C,2,FALSE)</f>
        <v>#N/A</v>
      </c>
      <c r="H3383" s="13">
        <f t="shared" si="263"/>
        <v>0</v>
      </c>
      <c r="I3383" s="12" t="e">
        <f t="shared" si="264"/>
        <v>#N/A</v>
      </c>
      <c r="J3383" s="14" t="e">
        <f t="shared" si="265"/>
        <v>#N/A</v>
      </c>
      <c r="K3383" s="15" t="e">
        <f>VLOOKUP(B3383,REGIONS!A:D,4,FALSE)</f>
        <v>#N/A</v>
      </c>
      <c r="L3383" s="19" t="e">
        <f>VLOOKUP(G3383,Sensibilité!$A:$L,12,FALSE)</f>
        <v>#N/A</v>
      </c>
      <c r="M3383" s="19" t="e">
        <f t="shared" si="266"/>
        <v>#N/A</v>
      </c>
      <c r="N3383" s="19" t="e">
        <f t="shared" si="267"/>
        <v>#N/A</v>
      </c>
      <c r="O3383" s="15" t="str">
        <f>IF(D3383=Listes!$B$6,"SWARMING",IF(OR(D3383=Listes!$B$1,D3383=Listes!$B$2,D3383=Listes!$B$5),2,IF(OR(D3383=Listes!$B$3,D3383=Listes!$B$4),1,"erreur colonne D")))</f>
        <v>SWARMING</v>
      </c>
      <c r="P3383" s="15" t="e">
        <f>IF(OR(W3383="Hiver",W3383="Transit"),VLOOKUP(E3383,IC!A:E,4,FALSE),IF(W3383="été",VLOOKUP(E3383,IC!A:E,3,FALSE),"erreur"))</f>
        <v>#N/A</v>
      </c>
      <c r="Q3383" s="15" t="e">
        <f>IF(P3383="NR",0,IF(F3383&lt;5,0,IF(P3383=1,VLOOKUP(F3383,IC!$G$1:$I$8,3,TRUE),
IF(P3383=2,VLOOKUP(F3383,IC!$K$1:$M$8,3,TRUE),
IF(P3383=3,VLOOKUP(F3383,IC!$O$1:$Q$8,3,TRUE),IF(P3383=4,VLOOKUP(F3383,IC!$S$2:$U$9,3,TRUE),
"erreur"))))))</f>
        <v>#N/A</v>
      </c>
      <c r="R3383" s="16" t="e">
        <f>IF(OR(V3383="NA",V3383="Transit",V3383&lt;Listes!$F$1),"non applicable",F3383/V3383)</f>
        <v>#N/A</v>
      </c>
      <c r="S3383" s="16" t="e">
        <f>IF(W3383="Transit","Non applicable",IF(AND(W3383="été",T3383&gt;Listes!F3382),F3383/T3383,IF(AND(W3383="Hiver",Hierarchisation!U3383&gt;Listes!F3382),F3383/U3383,"non applicable")))</f>
        <v>#N/A</v>
      </c>
      <c r="T3383" s="17" t="e">
        <f>IF(K3383="Centre",VLOOKUP(E3383,effectifs_ete,3,FALSE),IF(Hierarchisation!K3383="Grand Nord",VLOOKUP(Hierarchisation!E3383,effectifs_ete,4,FALSE),IF(Hierarchisation!K3383="Nord Est",VLOOKUP(Hierarchisation!E3383,effectifs_ete,5,FALSE),IF(Hierarchisation!K3383="Nord Ouest",VLOOKUP(Hierarchisation!E3383,effectifs_ete,6,FALSE),IF(Hierarchisation!K3383="Sud Est",VLOOKUP(Hierarchisation!E3383,effectifs_ete,7,FALSE),IF(Hierarchisation!K3383="Sud Ouest",VLOOKUP(Hierarchisation!E3383,effectifs_ete,8,FALSE),"Erreur Région"))))))</f>
        <v>#N/A</v>
      </c>
      <c r="U3383" s="17" t="e">
        <f>IF(K3383="Centre",VLOOKUP(E3383,effectifs_hiver,3,FALSE),IF(Hierarchisation!K3383="Grand Nord",VLOOKUP(Hierarchisation!E3383,effectifs_hiver,4,FALSE),IF(Hierarchisation!K3383="Nord Est",VLOOKUP(Hierarchisation!E3383,effectifs_hiver,5,FALSE),IF(Hierarchisation!K3383="Nord Ouest",VLOOKUP(Hierarchisation!E3383,effectifs_hiver,6,FALSE),IF(Hierarchisation!K3383="Sud Est",VLOOKUP(Hierarchisation!E3383,effectifs_hiver,7,FALSE),IF(Hierarchisation!K3383="Sud Ouest",VLOOKUP(Hierarchisation!E3383,effectifs_hiver,8,FALSE),"Erreur Région"))))))</f>
        <v>#N/A</v>
      </c>
      <c r="V3383" s="17" t="e">
        <f>IF(W3383="Transit","Transit",IF(W3383="hiver",VLOOKUP(E3383,'EFFECTIFS Hiver'!$A:$I,9,FALSE),IF(W3383="été",VLOOKUP(E3383,'EFFECTIFS Eté'!$A:$I,9,FALSE),"Erreur saison")))</f>
        <v>#N/A</v>
      </c>
      <c r="W3383" s="18" t="e">
        <f>VLOOKUP(D3383,Listes!B:C,2,FALSE)</f>
        <v>#N/A</v>
      </c>
    </row>
    <row r="3384" spans="1:23" ht="15.75" customHeight="1">
      <c r="A3384" s="11"/>
      <c r="B3384" s="11"/>
      <c r="C3384" s="11"/>
      <c r="D3384" s="11"/>
      <c r="E3384" s="11"/>
      <c r="F3384" s="11"/>
      <c r="G3384" s="11" t="e">
        <f>VLOOKUP(E3384,TAXONS!B:C,2,FALSE)</f>
        <v>#N/A</v>
      </c>
      <c r="H3384" s="13">
        <f t="shared" si="263"/>
        <v>0</v>
      </c>
      <c r="I3384" s="12" t="e">
        <f t="shared" si="264"/>
        <v>#N/A</v>
      </c>
      <c r="J3384" s="14" t="e">
        <f t="shared" si="265"/>
        <v>#N/A</v>
      </c>
      <c r="K3384" s="15" t="e">
        <f>VLOOKUP(B3384,REGIONS!A:D,4,FALSE)</f>
        <v>#N/A</v>
      </c>
      <c r="L3384" s="19" t="e">
        <f>VLOOKUP(G3384,Sensibilité!$A:$L,12,FALSE)</f>
        <v>#N/A</v>
      </c>
      <c r="M3384" s="19" t="e">
        <f t="shared" si="266"/>
        <v>#N/A</v>
      </c>
      <c r="N3384" s="19" t="e">
        <f t="shared" si="267"/>
        <v>#N/A</v>
      </c>
      <c r="O3384" s="15" t="str">
        <f>IF(D3384=Listes!$B$6,"SWARMING",IF(OR(D3384=Listes!$B$1,D3384=Listes!$B$2,D3384=Listes!$B$5),2,IF(OR(D3384=Listes!$B$3,D3384=Listes!$B$4),1,"erreur colonne D")))</f>
        <v>SWARMING</v>
      </c>
      <c r="P3384" s="15" t="e">
        <f>IF(OR(W3384="Hiver",W3384="Transit"),VLOOKUP(E3384,IC!A:E,4,FALSE),IF(W3384="été",VLOOKUP(E3384,IC!A:E,3,FALSE),"erreur"))</f>
        <v>#N/A</v>
      </c>
      <c r="Q3384" s="15" t="e">
        <f>IF(P3384="NR",0,IF(F3384&lt;5,0,IF(P3384=1,VLOOKUP(F3384,IC!$G$1:$I$8,3,TRUE),
IF(P3384=2,VLOOKUP(F3384,IC!$K$1:$M$8,3,TRUE),
IF(P3384=3,VLOOKUP(F3384,IC!$O$1:$Q$8,3,TRUE),IF(P3384=4,VLOOKUP(F3384,IC!$S$2:$U$9,3,TRUE),
"erreur"))))))</f>
        <v>#N/A</v>
      </c>
      <c r="R3384" s="16" t="e">
        <f>IF(OR(V3384="NA",V3384="Transit",V3384&lt;Listes!$F$1),"non applicable",F3384/V3384)</f>
        <v>#N/A</v>
      </c>
      <c r="S3384" s="16" t="e">
        <f>IF(W3384="Transit","Non applicable",IF(AND(W3384="été",T3384&gt;Listes!F3383),F3384/T3384,IF(AND(W3384="Hiver",Hierarchisation!U3384&gt;Listes!F3383),F3384/U3384,"non applicable")))</f>
        <v>#N/A</v>
      </c>
      <c r="T3384" s="17" t="e">
        <f>IF(K3384="Centre",VLOOKUP(E3384,effectifs_ete,3,FALSE),IF(Hierarchisation!K3384="Grand Nord",VLOOKUP(Hierarchisation!E3384,effectifs_ete,4,FALSE),IF(Hierarchisation!K3384="Nord Est",VLOOKUP(Hierarchisation!E3384,effectifs_ete,5,FALSE),IF(Hierarchisation!K3384="Nord Ouest",VLOOKUP(Hierarchisation!E3384,effectifs_ete,6,FALSE),IF(Hierarchisation!K3384="Sud Est",VLOOKUP(Hierarchisation!E3384,effectifs_ete,7,FALSE),IF(Hierarchisation!K3384="Sud Ouest",VLOOKUP(Hierarchisation!E3384,effectifs_ete,8,FALSE),"Erreur Région"))))))</f>
        <v>#N/A</v>
      </c>
      <c r="U3384" s="17" t="e">
        <f>IF(K3384="Centre",VLOOKUP(E3384,effectifs_hiver,3,FALSE),IF(Hierarchisation!K3384="Grand Nord",VLOOKUP(Hierarchisation!E3384,effectifs_hiver,4,FALSE),IF(Hierarchisation!K3384="Nord Est",VLOOKUP(Hierarchisation!E3384,effectifs_hiver,5,FALSE),IF(Hierarchisation!K3384="Nord Ouest",VLOOKUP(Hierarchisation!E3384,effectifs_hiver,6,FALSE),IF(Hierarchisation!K3384="Sud Est",VLOOKUP(Hierarchisation!E3384,effectifs_hiver,7,FALSE),IF(Hierarchisation!K3384="Sud Ouest",VLOOKUP(Hierarchisation!E3384,effectifs_hiver,8,FALSE),"Erreur Région"))))))</f>
        <v>#N/A</v>
      </c>
      <c r="V3384" s="17" t="e">
        <f>IF(W3384="Transit","Transit",IF(W3384="hiver",VLOOKUP(E3384,'EFFECTIFS Hiver'!$A:$I,9,FALSE),IF(W3384="été",VLOOKUP(E3384,'EFFECTIFS Eté'!$A:$I,9,FALSE),"Erreur saison")))</f>
        <v>#N/A</v>
      </c>
      <c r="W3384" s="18" t="e">
        <f>VLOOKUP(D3384,Listes!B:C,2,FALSE)</f>
        <v>#N/A</v>
      </c>
    </row>
    <row r="3385" spans="1:23" ht="15.75" customHeight="1">
      <c r="A3385" s="11"/>
      <c r="B3385" s="11"/>
      <c r="C3385" s="11"/>
      <c r="D3385" s="11"/>
      <c r="E3385" s="11"/>
      <c r="F3385" s="11"/>
      <c r="G3385" s="11" t="e">
        <f>VLOOKUP(E3385,TAXONS!B:C,2,FALSE)</f>
        <v>#N/A</v>
      </c>
      <c r="H3385" s="13">
        <f t="shared" si="263"/>
        <v>0</v>
      </c>
      <c r="I3385" s="12" t="e">
        <f t="shared" si="264"/>
        <v>#N/A</v>
      </c>
      <c r="J3385" s="14" t="e">
        <f t="shared" si="265"/>
        <v>#N/A</v>
      </c>
      <c r="K3385" s="15" t="e">
        <f>VLOOKUP(B3385,REGIONS!A:D,4,FALSE)</f>
        <v>#N/A</v>
      </c>
      <c r="L3385" s="19" t="e">
        <f>VLOOKUP(G3385,Sensibilité!$A:$L,12,FALSE)</f>
        <v>#N/A</v>
      </c>
      <c r="M3385" s="19" t="e">
        <f t="shared" si="266"/>
        <v>#N/A</v>
      </c>
      <c r="N3385" s="19" t="e">
        <f t="shared" si="267"/>
        <v>#N/A</v>
      </c>
      <c r="O3385" s="15" t="str">
        <f>IF(D3385=Listes!$B$6,"SWARMING",IF(OR(D3385=Listes!$B$1,D3385=Listes!$B$2,D3385=Listes!$B$5),2,IF(OR(D3385=Listes!$B$3,D3385=Listes!$B$4),1,"erreur colonne D")))</f>
        <v>SWARMING</v>
      </c>
      <c r="P3385" s="15" t="e">
        <f>IF(OR(W3385="Hiver",W3385="Transit"),VLOOKUP(E3385,IC!A:E,4,FALSE),IF(W3385="été",VLOOKUP(E3385,IC!A:E,3,FALSE),"erreur"))</f>
        <v>#N/A</v>
      </c>
      <c r="Q3385" s="15" t="e">
        <f>IF(P3385="NR",0,IF(F3385&lt;5,0,IF(P3385=1,VLOOKUP(F3385,IC!$G$1:$I$8,3,TRUE),
IF(P3385=2,VLOOKUP(F3385,IC!$K$1:$M$8,3,TRUE),
IF(P3385=3,VLOOKUP(F3385,IC!$O$1:$Q$8,3,TRUE),IF(P3385=4,VLOOKUP(F3385,IC!$S$2:$U$9,3,TRUE),
"erreur"))))))</f>
        <v>#N/A</v>
      </c>
      <c r="R3385" s="16" t="e">
        <f>IF(OR(V3385="NA",V3385="Transit",V3385&lt;Listes!$F$1),"non applicable",F3385/V3385)</f>
        <v>#N/A</v>
      </c>
      <c r="S3385" s="16" t="e">
        <f>IF(W3385="Transit","Non applicable",IF(AND(W3385="été",T3385&gt;Listes!F3384),F3385/T3385,IF(AND(W3385="Hiver",Hierarchisation!U3385&gt;Listes!F3384),F3385/U3385,"non applicable")))</f>
        <v>#N/A</v>
      </c>
      <c r="T3385" s="17" t="e">
        <f>IF(K3385="Centre",VLOOKUP(E3385,effectifs_ete,3,FALSE),IF(Hierarchisation!K3385="Grand Nord",VLOOKUP(Hierarchisation!E3385,effectifs_ete,4,FALSE),IF(Hierarchisation!K3385="Nord Est",VLOOKUP(Hierarchisation!E3385,effectifs_ete,5,FALSE),IF(Hierarchisation!K3385="Nord Ouest",VLOOKUP(Hierarchisation!E3385,effectifs_ete,6,FALSE),IF(Hierarchisation!K3385="Sud Est",VLOOKUP(Hierarchisation!E3385,effectifs_ete,7,FALSE),IF(Hierarchisation!K3385="Sud Ouest",VLOOKUP(Hierarchisation!E3385,effectifs_ete,8,FALSE),"Erreur Région"))))))</f>
        <v>#N/A</v>
      </c>
      <c r="U3385" s="17" t="e">
        <f>IF(K3385="Centre",VLOOKUP(E3385,effectifs_hiver,3,FALSE),IF(Hierarchisation!K3385="Grand Nord",VLOOKUP(Hierarchisation!E3385,effectifs_hiver,4,FALSE),IF(Hierarchisation!K3385="Nord Est",VLOOKUP(Hierarchisation!E3385,effectifs_hiver,5,FALSE),IF(Hierarchisation!K3385="Nord Ouest",VLOOKUP(Hierarchisation!E3385,effectifs_hiver,6,FALSE),IF(Hierarchisation!K3385="Sud Est",VLOOKUP(Hierarchisation!E3385,effectifs_hiver,7,FALSE),IF(Hierarchisation!K3385="Sud Ouest",VLOOKUP(Hierarchisation!E3385,effectifs_hiver,8,FALSE),"Erreur Région"))))))</f>
        <v>#N/A</v>
      </c>
      <c r="V3385" s="17" t="e">
        <f>IF(W3385="Transit","Transit",IF(W3385="hiver",VLOOKUP(E3385,'EFFECTIFS Hiver'!$A:$I,9,FALSE),IF(W3385="été",VLOOKUP(E3385,'EFFECTIFS Eté'!$A:$I,9,FALSE),"Erreur saison")))</f>
        <v>#N/A</v>
      </c>
      <c r="W3385" s="18" t="e">
        <f>VLOOKUP(D3385,Listes!B:C,2,FALSE)</f>
        <v>#N/A</v>
      </c>
    </row>
    <row r="3386" spans="1:23" ht="15.75" customHeight="1">
      <c r="A3386" s="11"/>
      <c r="B3386" s="11"/>
      <c r="C3386" s="11"/>
      <c r="D3386" s="11"/>
      <c r="E3386" s="11"/>
      <c r="F3386" s="11"/>
      <c r="G3386" s="11" t="e">
        <f>VLOOKUP(E3386,TAXONS!B:C,2,FALSE)</f>
        <v>#N/A</v>
      </c>
      <c r="H3386" s="13">
        <f t="shared" si="263"/>
        <v>0</v>
      </c>
      <c r="I3386" s="12" t="e">
        <f t="shared" si="264"/>
        <v>#N/A</v>
      </c>
      <c r="J3386" s="14" t="e">
        <f t="shared" si="265"/>
        <v>#N/A</v>
      </c>
      <c r="K3386" s="15" t="e">
        <f>VLOOKUP(B3386,REGIONS!A:D,4,FALSE)</f>
        <v>#N/A</v>
      </c>
      <c r="L3386" s="19" t="e">
        <f>VLOOKUP(G3386,Sensibilité!$A:$L,12,FALSE)</f>
        <v>#N/A</v>
      </c>
      <c r="M3386" s="19" t="e">
        <f t="shared" si="266"/>
        <v>#N/A</v>
      </c>
      <c r="N3386" s="19" t="e">
        <f t="shared" si="267"/>
        <v>#N/A</v>
      </c>
      <c r="O3386" s="15" t="str">
        <f>IF(D3386=Listes!$B$6,"SWARMING",IF(OR(D3386=Listes!$B$1,D3386=Listes!$B$2,D3386=Listes!$B$5),2,IF(OR(D3386=Listes!$B$3,D3386=Listes!$B$4),1,"erreur colonne D")))</f>
        <v>SWARMING</v>
      </c>
      <c r="P3386" s="15" t="e">
        <f>IF(OR(W3386="Hiver",W3386="Transit"),VLOOKUP(E3386,IC!A:E,4,FALSE),IF(W3386="été",VLOOKUP(E3386,IC!A:E,3,FALSE),"erreur"))</f>
        <v>#N/A</v>
      </c>
      <c r="Q3386" s="15" t="e">
        <f>IF(P3386="NR",0,IF(F3386&lt;5,0,IF(P3386=1,VLOOKUP(F3386,IC!$G$1:$I$8,3,TRUE),
IF(P3386=2,VLOOKUP(F3386,IC!$K$1:$M$8,3,TRUE),
IF(P3386=3,VLOOKUP(F3386,IC!$O$1:$Q$8,3,TRUE),IF(P3386=4,VLOOKUP(F3386,IC!$S$2:$U$9,3,TRUE),
"erreur"))))))</f>
        <v>#N/A</v>
      </c>
      <c r="R3386" s="16" t="e">
        <f>IF(OR(V3386="NA",V3386="Transit",V3386&lt;Listes!$F$1),"non applicable",F3386/V3386)</f>
        <v>#N/A</v>
      </c>
      <c r="S3386" s="16" t="e">
        <f>IF(W3386="Transit","Non applicable",IF(AND(W3386="été",T3386&gt;Listes!F3385),F3386/T3386,IF(AND(W3386="Hiver",Hierarchisation!U3386&gt;Listes!F3385),F3386/U3386,"non applicable")))</f>
        <v>#N/A</v>
      </c>
      <c r="T3386" s="17" t="e">
        <f>IF(K3386="Centre",VLOOKUP(E3386,effectifs_ete,3,FALSE),IF(Hierarchisation!K3386="Grand Nord",VLOOKUP(Hierarchisation!E3386,effectifs_ete,4,FALSE),IF(Hierarchisation!K3386="Nord Est",VLOOKUP(Hierarchisation!E3386,effectifs_ete,5,FALSE),IF(Hierarchisation!K3386="Nord Ouest",VLOOKUP(Hierarchisation!E3386,effectifs_ete,6,FALSE),IF(Hierarchisation!K3386="Sud Est",VLOOKUP(Hierarchisation!E3386,effectifs_ete,7,FALSE),IF(Hierarchisation!K3386="Sud Ouest",VLOOKUP(Hierarchisation!E3386,effectifs_ete,8,FALSE),"Erreur Région"))))))</f>
        <v>#N/A</v>
      </c>
      <c r="U3386" s="17" t="e">
        <f>IF(K3386="Centre",VLOOKUP(E3386,effectifs_hiver,3,FALSE),IF(Hierarchisation!K3386="Grand Nord",VLOOKUP(Hierarchisation!E3386,effectifs_hiver,4,FALSE),IF(Hierarchisation!K3386="Nord Est",VLOOKUP(Hierarchisation!E3386,effectifs_hiver,5,FALSE),IF(Hierarchisation!K3386="Nord Ouest",VLOOKUP(Hierarchisation!E3386,effectifs_hiver,6,FALSE),IF(Hierarchisation!K3386="Sud Est",VLOOKUP(Hierarchisation!E3386,effectifs_hiver,7,FALSE),IF(Hierarchisation!K3386="Sud Ouest",VLOOKUP(Hierarchisation!E3386,effectifs_hiver,8,FALSE),"Erreur Région"))))))</f>
        <v>#N/A</v>
      </c>
      <c r="V3386" s="17" t="e">
        <f>IF(W3386="Transit","Transit",IF(W3386="hiver",VLOOKUP(E3386,'EFFECTIFS Hiver'!$A:$I,9,FALSE),IF(W3386="été",VLOOKUP(E3386,'EFFECTIFS Eté'!$A:$I,9,FALSE),"Erreur saison")))</f>
        <v>#N/A</v>
      </c>
      <c r="W3386" s="18" t="e">
        <f>VLOOKUP(D3386,Listes!B:C,2,FALSE)</f>
        <v>#N/A</v>
      </c>
    </row>
    <row r="3387" spans="1:23" ht="15.75" customHeight="1">
      <c r="A3387" s="11"/>
      <c r="B3387" s="11"/>
      <c r="C3387" s="11"/>
      <c r="D3387" s="11"/>
      <c r="E3387" s="11"/>
      <c r="F3387" s="11"/>
      <c r="G3387" s="11" t="e">
        <f>VLOOKUP(E3387,TAXONS!B:C,2,FALSE)</f>
        <v>#N/A</v>
      </c>
      <c r="H3387" s="13">
        <f t="shared" si="263"/>
        <v>0</v>
      </c>
      <c r="I3387" s="12" t="e">
        <f t="shared" si="264"/>
        <v>#N/A</v>
      </c>
      <c r="J3387" s="14" t="e">
        <f t="shared" si="265"/>
        <v>#N/A</v>
      </c>
      <c r="K3387" s="15" t="e">
        <f>VLOOKUP(B3387,REGIONS!A:D,4,FALSE)</f>
        <v>#N/A</v>
      </c>
      <c r="L3387" s="19" t="e">
        <f>VLOOKUP(G3387,Sensibilité!$A:$L,12,FALSE)</f>
        <v>#N/A</v>
      </c>
      <c r="M3387" s="19" t="e">
        <f t="shared" si="266"/>
        <v>#N/A</v>
      </c>
      <c r="N3387" s="19" t="e">
        <f t="shared" si="267"/>
        <v>#N/A</v>
      </c>
      <c r="O3387" s="15" t="str">
        <f>IF(D3387=Listes!$B$6,"SWARMING",IF(OR(D3387=Listes!$B$1,D3387=Listes!$B$2,D3387=Listes!$B$5),2,IF(OR(D3387=Listes!$B$3,D3387=Listes!$B$4),1,"erreur colonne D")))</f>
        <v>SWARMING</v>
      </c>
      <c r="P3387" s="15" t="e">
        <f>IF(OR(W3387="Hiver",W3387="Transit"),VLOOKUP(E3387,IC!A:E,4,FALSE),IF(W3387="été",VLOOKUP(E3387,IC!A:E,3,FALSE),"erreur"))</f>
        <v>#N/A</v>
      </c>
      <c r="Q3387" s="15" t="e">
        <f>IF(P3387="NR",0,IF(F3387&lt;5,0,IF(P3387=1,VLOOKUP(F3387,IC!$G$1:$I$8,3,TRUE),
IF(P3387=2,VLOOKUP(F3387,IC!$K$1:$M$8,3,TRUE),
IF(P3387=3,VLOOKUP(F3387,IC!$O$1:$Q$8,3,TRUE),IF(P3387=4,VLOOKUP(F3387,IC!$S$2:$U$9,3,TRUE),
"erreur"))))))</f>
        <v>#N/A</v>
      </c>
      <c r="R3387" s="16" t="e">
        <f>IF(OR(V3387="NA",V3387="Transit",V3387&lt;Listes!$F$1),"non applicable",F3387/V3387)</f>
        <v>#N/A</v>
      </c>
      <c r="S3387" s="16" t="e">
        <f>IF(W3387="Transit","Non applicable",IF(AND(W3387="été",T3387&gt;Listes!F3386),F3387/T3387,IF(AND(W3387="Hiver",Hierarchisation!U3387&gt;Listes!F3386),F3387/U3387,"non applicable")))</f>
        <v>#N/A</v>
      </c>
      <c r="T3387" s="17" t="e">
        <f>IF(K3387="Centre",VLOOKUP(E3387,effectifs_ete,3,FALSE),IF(Hierarchisation!K3387="Grand Nord",VLOOKUP(Hierarchisation!E3387,effectifs_ete,4,FALSE),IF(Hierarchisation!K3387="Nord Est",VLOOKUP(Hierarchisation!E3387,effectifs_ete,5,FALSE),IF(Hierarchisation!K3387="Nord Ouest",VLOOKUP(Hierarchisation!E3387,effectifs_ete,6,FALSE),IF(Hierarchisation!K3387="Sud Est",VLOOKUP(Hierarchisation!E3387,effectifs_ete,7,FALSE),IF(Hierarchisation!K3387="Sud Ouest",VLOOKUP(Hierarchisation!E3387,effectifs_ete,8,FALSE),"Erreur Région"))))))</f>
        <v>#N/A</v>
      </c>
      <c r="U3387" s="17" t="e">
        <f>IF(K3387="Centre",VLOOKUP(E3387,effectifs_hiver,3,FALSE),IF(Hierarchisation!K3387="Grand Nord",VLOOKUP(Hierarchisation!E3387,effectifs_hiver,4,FALSE),IF(Hierarchisation!K3387="Nord Est",VLOOKUP(Hierarchisation!E3387,effectifs_hiver,5,FALSE),IF(Hierarchisation!K3387="Nord Ouest",VLOOKUP(Hierarchisation!E3387,effectifs_hiver,6,FALSE),IF(Hierarchisation!K3387="Sud Est",VLOOKUP(Hierarchisation!E3387,effectifs_hiver,7,FALSE),IF(Hierarchisation!K3387="Sud Ouest",VLOOKUP(Hierarchisation!E3387,effectifs_hiver,8,FALSE),"Erreur Région"))))))</f>
        <v>#N/A</v>
      </c>
      <c r="V3387" s="17" t="e">
        <f>IF(W3387="Transit","Transit",IF(W3387="hiver",VLOOKUP(E3387,'EFFECTIFS Hiver'!$A:$I,9,FALSE),IF(W3387="été",VLOOKUP(E3387,'EFFECTIFS Eté'!$A:$I,9,FALSE),"Erreur saison")))</f>
        <v>#N/A</v>
      </c>
      <c r="W3387" s="18" t="e">
        <f>VLOOKUP(D3387,Listes!B:C,2,FALSE)</f>
        <v>#N/A</v>
      </c>
    </row>
    <row r="3388" spans="1:23" ht="15.75" customHeight="1">
      <c r="A3388" s="11"/>
      <c r="B3388" s="11"/>
      <c r="C3388" s="11"/>
      <c r="D3388" s="11"/>
      <c r="E3388" s="11"/>
      <c r="F3388" s="11"/>
      <c r="G3388" s="11" t="e">
        <f>VLOOKUP(E3388,TAXONS!B:C,2,FALSE)</f>
        <v>#N/A</v>
      </c>
      <c r="H3388" s="13">
        <f t="shared" si="263"/>
        <v>0</v>
      </c>
      <c r="I3388" s="12" t="e">
        <f t="shared" si="264"/>
        <v>#N/A</v>
      </c>
      <c r="J3388" s="14" t="e">
        <f t="shared" si="265"/>
        <v>#N/A</v>
      </c>
      <c r="K3388" s="15" t="e">
        <f>VLOOKUP(B3388,REGIONS!A:D,4,FALSE)</f>
        <v>#N/A</v>
      </c>
      <c r="L3388" s="19" t="e">
        <f>VLOOKUP(G3388,Sensibilité!$A:$L,12,FALSE)</f>
        <v>#N/A</v>
      </c>
      <c r="M3388" s="19" t="e">
        <f t="shared" si="266"/>
        <v>#N/A</v>
      </c>
      <c r="N3388" s="19" t="e">
        <f t="shared" si="267"/>
        <v>#N/A</v>
      </c>
      <c r="O3388" s="15" t="str">
        <f>IF(D3388=Listes!$B$6,"SWARMING",IF(OR(D3388=Listes!$B$1,D3388=Listes!$B$2,D3388=Listes!$B$5),2,IF(OR(D3388=Listes!$B$3,D3388=Listes!$B$4),1,"erreur colonne D")))</f>
        <v>SWARMING</v>
      </c>
      <c r="P3388" s="15" t="e">
        <f>IF(OR(W3388="Hiver",W3388="Transit"),VLOOKUP(E3388,IC!A:E,4,FALSE),IF(W3388="été",VLOOKUP(E3388,IC!A:E,3,FALSE),"erreur"))</f>
        <v>#N/A</v>
      </c>
      <c r="Q3388" s="15" t="e">
        <f>IF(P3388="NR",0,IF(F3388&lt;5,0,IF(P3388=1,VLOOKUP(F3388,IC!$G$1:$I$8,3,TRUE),
IF(P3388=2,VLOOKUP(F3388,IC!$K$1:$M$8,3,TRUE),
IF(P3388=3,VLOOKUP(F3388,IC!$O$1:$Q$8,3,TRUE),IF(P3388=4,VLOOKUP(F3388,IC!$S$2:$U$9,3,TRUE),
"erreur"))))))</f>
        <v>#N/A</v>
      </c>
      <c r="R3388" s="16" t="e">
        <f>IF(OR(V3388="NA",V3388="Transit",V3388&lt;Listes!$F$1),"non applicable",F3388/V3388)</f>
        <v>#N/A</v>
      </c>
      <c r="S3388" s="16" t="e">
        <f>IF(W3388="Transit","Non applicable",IF(AND(W3388="été",T3388&gt;Listes!F3387),F3388/T3388,IF(AND(W3388="Hiver",Hierarchisation!U3388&gt;Listes!F3387),F3388/U3388,"non applicable")))</f>
        <v>#N/A</v>
      </c>
      <c r="T3388" s="17" t="e">
        <f>IF(K3388="Centre",VLOOKUP(E3388,effectifs_ete,3,FALSE),IF(Hierarchisation!K3388="Grand Nord",VLOOKUP(Hierarchisation!E3388,effectifs_ete,4,FALSE),IF(Hierarchisation!K3388="Nord Est",VLOOKUP(Hierarchisation!E3388,effectifs_ete,5,FALSE),IF(Hierarchisation!K3388="Nord Ouest",VLOOKUP(Hierarchisation!E3388,effectifs_ete,6,FALSE),IF(Hierarchisation!K3388="Sud Est",VLOOKUP(Hierarchisation!E3388,effectifs_ete,7,FALSE),IF(Hierarchisation!K3388="Sud Ouest",VLOOKUP(Hierarchisation!E3388,effectifs_ete,8,FALSE),"Erreur Région"))))))</f>
        <v>#N/A</v>
      </c>
      <c r="U3388" s="17" t="e">
        <f>IF(K3388="Centre",VLOOKUP(E3388,effectifs_hiver,3,FALSE),IF(Hierarchisation!K3388="Grand Nord",VLOOKUP(Hierarchisation!E3388,effectifs_hiver,4,FALSE),IF(Hierarchisation!K3388="Nord Est",VLOOKUP(Hierarchisation!E3388,effectifs_hiver,5,FALSE),IF(Hierarchisation!K3388="Nord Ouest",VLOOKUP(Hierarchisation!E3388,effectifs_hiver,6,FALSE),IF(Hierarchisation!K3388="Sud Est",VLOOKUP(Hierarchisation!E3388,effectifs_hiver,7,FALSE),IF(Hierarchisation!K3388="Sud Ouest",VLOOKUP(Hierarchisation!E3388,effectifs_hiver,8,FALSE),"Erreur Région"))))))</f>
        <v>#N/A</v>
      </c>
      <c r="V3388" s="17" t="e">
        <f>IF(W3388="Transit","Transit",IF(W3388="hiver",VLOOKUP(E3388,'EFFECTIFS Hiver'!$A:$I,9,FALSE),IF(W3388="été",VLOOKUP(E3388,'EFFECTIFS Eté'!$A:$I,9,FALSE),"Erreur saison")))</f>
        <v>#N/A</v>
      </c>
      <c r="W3388" s="18" t="e">
        <f>VLOOKUP(D3388,Listes!B:C,2,FALSE)</f>
        <v>#N/A</v>
      </c>
    </row>
    <row r="3389" spans="1:23" ht="15.75" customHeight="1">
      <c r="A3389" s="11"/>
      <c r="B3389" s="11"/>
      <c r="C3389" s="11"/>
      <c r="D3389" s="11"/>
      <c r="E3389" s="11"/>
      <c r="F3389" s="11"/>
      <c r="G3389" s="11" t="e">
        <f>VLOOKUP(E3389,TAXONS!B:C,2,FALSE)</f>
        <v>#N/A</v>
      </c>
      <c r="H3389" s="13">
        <f t="shared" si="263"/>
        <v>0</v>
      </c>
      <c r="I3389" s="12" t="e">
        <f t="shared" si="264"/>
        <v>#N/A</v>
      </c>
      <c r="J3389" s="14" t="e">
        <f t="shared" si="265"/>
        <v>#N/A</v>
      </c>
      <c r="K3389" s="15" t="e">
        <f>VLOOKUP(B3389,REGIONS!A:D,4,FALSE)</f>
        <v>#N/A</v>
      </c>
      <c r="L3389" s="19" t="e">
        <f>VLOOKUP(G3389,Sensibilité!$A:$L,12,FALSE)</f>
        <v>#N/A</v>
      </c>
      <c r="M3389" s="19" t="e">
        <f t="shared" si="266"/>
        <v>#N/A</v>
      </c>
      <c r="N3389" s="19" t="e">
        <f t="shared" si="267"/>
        <v>#N/A</v>
      </c>
      <c r="O3389" s="15" t="str">
        <f>IF(D3389=Listes!$B$6,"SWARMING",IF(OR(D3389=Listes!$B$1,D3389=Listes!$B$2,D3389=Listes!$B$5),2,IF(OR(D3389=Listes!$B$3,D3389=Listes!$B$4),1,"erreur colonne D")))</f>
        <v>SWARMING</v>
      </c>
      <c r="P3389" s="15" t="e">
        <f>IF(OR(W3389="Hiver",W3389="Transit"),VLOOKUP(E3389,IC!A:E,4,FALSE),IF(W3389="été",VLOOKUP(E3389,IC!A:E,3,FALSE),"erreur"))</f>
        <v>#N/A</v>
      </c>
      <c r="Q3389" s="15" t="e">
        <f>IF(P3389="NR",0,IF(F3389&lt;5,0,IF(P3389=1,VLOOKUP(F3389,IC!$G$1:$I$8,3,TRUE),
IF(P3389=2,VLOOKUP(F3389,IC!$K$1:$M$8,3,TRUE),
IF(P3389=3,VLOOKUP(F3389,IC!$O$1:$Q$8,3,TRUE),IF(P3389=4,VLOOKUP(F3389,IC!$S$2:$U$9,3,TRUE),
"erreur"))))))</f>
        <v>#N/A</v>
      </c>
      <c r="R3389" s="16" t="e">
        <f>IF(OR(V3389="NA",V3389="Transit",V3389&lt;Listes!$F$1),"non applicable",F3389/V3389)</f>
        <v>#N/A</v>
      </c>
      <c r="S3389" s="16" t="e">
        <f>IF(W3389="Transit","Non applicable",IF(AND(W3389="été",T3389&gt;Listes!F3388),F3389/T3389,IF(AND(W3389="Hiver",Hierarchisation!U3389&gt;Listes!F3388),F3389/U3389,"non applicable")))</f>
        <v>#N/A</v>
      </c>
      <c r="T3389" s="17" t="e">
        <f>IF(K3389="Centre",VLOOKUP(E3389,effectifs_ete,3,FALSE),IF(Hierarchisation!K3389="Grand Nord",VLOOKUP(Hierarchisation!E3389,effectifs_ete,4,FALSE),IF(Hierarchisation!K3389="Nord Est",VLOOKUP(Hierarchisation!E3389,effectifs_ete,5,FALSE),IF(Hierarchisation!K3389="Nord Ouest",VLOOKUP(Hierarchisation!E3389,effectifs_ete,6,FALSE),IF(Hierarchisation!K3389="Sud Est",VLOOKUP(Hierarchisation!E3389,effectifs_ete,7,FALSE),IF(Hierarchisation!K3389="Sud Ouest",VLOOKUP(Hierarchisation!E3389,effectifs_ete,8,FALSE),"Erreur Région"))))))</f>
        <v>#N/A</v>
      </c>
      <c r="U3389" s="17" t="e">
        <f>IF(K3389="Centre",VLOOKUP(E3389,effectifs_hiver,3,FALSE),IF(Hierarchisation!K3389="Grand Nord",VLOOKUP(Hierarchisation!E3389,effectifs_hiver,4,FALSE),IF(Hierarchisation!K3389="Nord Est",VLOOKUP(Hierarchisation!E3389,effectifs_hiver,5,FALSE),IF(Hierarchisation!K3389="Nord Ouest",VLOOKUP(Hierarchisation!E3389,effectifs_hiver,6,FALSE),IF(Hierarchisation!K3389="Sud Est",VLOOKUP(Hierarchisation!E3389,effectifs_hiver,7,FALSE),IF(Hierarchisation!K3389="Sud Ouest",VLOOKUP(Hierarchisation!E3389,effectifs_hiver,8,FALSE),"Erreur Région"))))))</f>
        <v>#N/A</v>
      </c>
      <c r="V3389" s="17" t="e">
        <f>IF(W3389="Transit","Transit",IF(W3389="hiver",VLOOKUP(E3389,'EFFECTIFS Hiver'!$A:$I,9,FALSE),IF(W3389="été",VLOOKUP(E3389,'EFFECTIFS Eté'!$A:$I,9,FALSE),"Erreur saison")))</f>
        <v>#N/A</v>
      </c>
      <c r="W3389" s="18" t="e">
        <f>VLOOKUP(D3389,Listes!B:C,2,FALSE)</f>
        <v>#N/A</v>
      </c>
    </row>
    <row r="3390" spans="1:23" ht="15.75" customHeight="1">
      <c r="A3390" s="11"/>
      <c r="B3390" s="11"/>
      <c r="C3390" s="11"/>
      <c r="D3390" s="11"/>
      <c r="E3390" s="11"/>
      <c r="F3390" s="11"/>
      <c r="G3390" s="11" t="e">
        <f>VLOOKUP(E3390,TAXONS!B:C,2,FALSE)</f>
        <v>#N/A</v>
      </c>
      <c r="H3390" s="13">
        <f t="shared" si="263"/>
        <v>0</v>
      </c>
      <c r="I3390" s="12" t="e">
        <f t="shared" si="264"/>
        <v>#N/A</v>
      </c>
      <c r="J3390" s="14" t="e">
        <f t="shared" si="265"/>
        <v>#N/A</v>
      </c>
      <c r="K3390" s="15" t="e">
        <f>VLOOKUP(B3390,REGIONS!A:D,4,FALSE)</f>
        <v>#N/A</v>
      </c>
      <c r="L3390" s="19" t="e">
        <f>VLOOKUP(G3390,Sensibilité!$A:$L,12,FALSE)</f>
        <v>#N/A</v>
      </c>
      <c r="M3390" s="19" t="e">
        <f t="shared" si="266"/>
        <v>#N/A</v>
      </c>
      <c r="N3390" s="19" t="e">
        <f t="shared" si="267"/>
        <v>#N/A</v>
      </c>
      <c r="O3390" s="15" t="str">
        <f>IF(D3390=Listes!$B$6,"SWARMING",IF(OR(D3390=Listes!$B$1,D3390=Listes!$B$2,D3390=Listes!$B$5),2,IF(OR(D3390=Listes!$B$3,D3390=Listes!$B$4),1,"erreur colonne D")))</f>
        <v>SWARMING</v>
      </c>
      <c r="P3390" s="15" t="e">
        <f>IF(OR(W3390="Hiver",W3390="Transit"),VLOOKUP(E3390,IC!A:E,4,FALSE),IF(W3390="été",VLOOKUP(E3390,IC!A:E,3,FALSE),"erreur"))</f>
        <v>#N/A</v>
      </c>
      <c r="Q3390" s="15" t="e">
        <f>IF(P3390="NR",0,IF(F3390&lt;5,0,IF(P3390=1,VLOOKUP(F3390,IC!$G$1:$I$8,3,TRUE),
IF(P3390=2,VLOOKUP(F3390,IC!$K$1:$M$8,3,TRUE),
IF(P3390=3,VLOOKUP(F3390,IC!$O$1:$Q$8,3,TRUE),IF(P3390=4,VLOOKUP(F3390,IC!$S$2:$U$9,3,TRUE),
"erreur"))))))</f>
        <v>#N/A</v>
      </c>
      <c r="R3390" s="16" t="e">
        <f>IF(OR(V3390="NA",V3390="Transit",V3390&lt;Listes!$F$1),"non applicable",F3390/V3390)</f>
        <v>#N/A</v>
      </c>
      <c r="S3390" s="16" t="e">
        <f>IF(W3390="Transit","Non applicable",IF(AND(W3390="été",T3390&gt;Listes!F3389),F3390/T3390,IF(AND(W3390="Hiver",Hierarchisation!U3390&gt;Listes!F3389),F3390/U3390,"non applicable")))</f>
        <v>#N/A</v>
      </c>
      <c r="T3390" s="17" t="e">
        <f>IF(K3390="Centre",VLOOKUP(E3390,effectifs_ete,3,FALSE),IF(Hierarchisation!K3390="Grand Nord",VLOOKUP(Hierarchisation!E3390,effectifs_ete,4,FALSE),IF(Hierarchisation!K3390="Nord Est",VLOOKUP(Hierarchisation!E3390,effectifs_ete,5,FALSE),IF(Hierarchisation!K3390="Nord Ouest",VLOOKUP(Hierarchisation!E3390,effectifs_ete,6,FALSE),IF(Hierarchisation!K3390="Sud Est",VLOOKUP(Hierarchisation!E3390,effectifs_ete,7,FALSE),IF(Hierarchisation!K3390="Sud Ouest",VLOOKUP(Hierarchisation!E3390,effectifs_ete,8,FALSE),"Erreur Région"))))))</f>
        <v>#N/A</v>
      </c>
      <c r="U3390" s="17" t="e">
        <f>IF(K3390="Centre",VLOOKUP(E3390,effectifs_hiver,3,FALSE),IF(Hierarchisation!K3390="Grand Nord",VLOOKUP(Hierarchisation!E3390,effectifs_hiver,4,FALSE),IF(Hierarchisation!K3390="Nord Est",VLOOKUP(Hierarchisation!E3390,effectifs_hiver,5,FALSE),IF(Hierarchisation!K3390="Nord Ouest",VLOOKUP(Hierarchisation!E3390,effectifs_hiver,6,FALSE),IF(Hierarchisation!K3390="Sud Est",VLOOKUP(Hierarchisation!E3390,effectifs_hiver,7,FALSE),IF(Hierarchisation!K3390="Sud Ouest",VLOOKUP(Hierarchisation!E3390,effectifs_hiver,8,FALSE),"Erreur Région"))))))</f>
        <v>#N/A</v>
      </c>
      <c r="V3390" s="17" t="e">
        <f>IF(W3390="Transit","Transit",IF(W3390="hiver",VLOOKUP(E3390,'EFFECTIFS Hiver'!$A:$I,9,FALSE),IF(W3390="été",VLOOKUP(E3390,'EFFECTIFS Eté'!$A:$I,9,FALSE),"Erreur saison")))</f>
        <v>#N/A</v>
      </c>
      <c r="W3390" s="18" t="e">
        <f>VLOOKUP(D3390,Listes!B:C,2,FALSE)</f>
        <v>#N/A</v>
      </c>
    </row>
    <row r="3391" spans="1:23" ht="15.75" customHeight="1">
      <c r="A3391" s="11"/>
      <c r="B3391" s="11"/>
      <c r="C3391" s="11"/>
      <c r="D3391" s="11"/>
      <c r="E3391" s="11"/>
      <c r="F3391" s="11"/>
      <c r="G3391" s="11" t="e">
        <f>VLOOKUP(E3391,TAXONS!B:C,2,FALSE)</f>
        <v>#N/A</v>
      </c>
      <c r="H3391" s="13">
        <f t="shared" si="263"/>
        <v>0</v>
      </c>
      <c r="I3391" s="12" t="e">
        <f t="shared" si="264"/>
        <v>#N/A</v>
      </c>
      <c r="J3391" s="14" t="e">
        <f t="shared" si="265"/>
        <v>#N/A</v>
      </c>
      <c r="K3391" s="15" t="e">
        <f>VLOOKUP(B3391,REGIONS!A:D,4,FALSE)</f>
        <v>#N/A</v>
      </c>
      <c r="L3391" s="19" t="e">
        <f>VLOOKUP(G3391,Sensibilité!$A:$L,12,FALSE)</f>
        <v>#N/A</v>
      </c>
      <c r="M3391" s="19" t="e">
        <f t="shared" si="266"/>
        <v>#N/A</v>
      </c>
      <c r="N3391" s="19" t="e">
        <f t="shared" si="267"/>
        <v>#N/A</v>
      </c>
      <c r="O3391" s="15" t="str">
        <f>IF(D3391=Listes!$B$6,"SWARMING",IF(OR(D3391=Listes!$B$1,D3391=Listes!$B$2,D3391=Listes!$B$5),2,IF(OR(D3391=Listes!$B$3,D3391=Listes!$B$4),1,"erreur colonne D")))</f>
        <v>SWARMING</v>
      </c>
      <c r="P3391" s="15" t="e">
        <f>IF(OR(W3391="Hiver",W3391="Transit"),VLOOKUP(E3391,IC!A:E,4,FALSE),IF(W3391="été",VLOOKUP(E3391,IC!A:E,3,FALSE),"erreur"))</f>
        <v>#N/A</v>
      </c>
      <c r="Q3391" s="15" t="e">
        <f>IF(P3391="NR",0,IF(F3391&lt;5,0,IF(P3391=1,VLOOKUP(F3391,IC!$G$1:$I$8,3,TRUE),
IF(P3391=2,VLOOKUP(F3391,IC!$K$1:$M$8,3,TRUE),
IF(P3391=3,VLOOKUP(F3391,IC!$O$1:$Q$8,3,TRUE),IF(P3391=4,VLOOKUP(F3391,IC!$S$2:$U$9,3,TRUE),
"erreur"))))))</f>
        <v>#N/A</v>
      </c>
      <c r="R3391" s="16" t="e">
        <f>IF(OR(V3391="NA",V3391="Transit",V3391&lt;Listes!$F$1),"non applicable",F3391/V3391)</f>
        <v>#N/A</v>
      </c>
      <c r="S3391" s="16" t="e">
        <f>IF(W3391="Transit","Non applicable",IF(AND(W3391="été",T3391&gt;Listes!F3390),F3391/T3391,IF(AND(W3391="Hiver",Hierarchisation!U3391&gt;Listes!F3390),F3391/U3391,"non applicable")))</f>
        <v>#N/A</v>
      </c>
      <c r="T3391" s="17" t="e">
        <f>IF(K3391="Centre",VLOOKUP(E3391,effectifs_ete,3,FALSE),IF(Hierarchisation!K3391="Grand Nord",VLOOKUP(Hierarchisation!E3391,effectifs_ete,4,FALSE),IF(Hierarchisation!K3391="Nord Est",VLOOKUP(Hierarchisation!E3391,effectifs_ete,5,FALSE),IF(Hierarchisation!K3391="Nord Ouest",VLOOKUP(Hierarchisation!E3391,effectifs_ete,6,FALSE),IF(Hierarchisation!K3391="Sud Est",VLOOKUP(Hierarchisation!E3391,effectifs_ete,7,FALSE),IF(Hierarchisation!K3391="Sud Ouest",VLOOKUP(Hierarchisation!E3391,effectifs_ete,8,FALSE),"Erreur Région"))))))</f>
        <v>#N/A</v>
      </c>
      <c r="U3391" s="17" t="e">
        <f>IF(K3391="Centre",VLOOKUP(E3391,effectifs_hiver,3,FALSE),IF(Hierarchisation!K3391="Grand Nord",VLOOKUP(Hierarchisation!E3391,effectifs_hiver,4,FALSE),IF(Hierarchisation!K3391="Nord Est",VLOOKUP(Hierarchisation!E3391,effectifs_hiver,5,FALSE),IF(Hierarchisation!K3391="Nord Ouest",VLOOKUP(Hierarchisation!E3391,effectifs_hiver,6,FALSE),IF(Hierarchisation!K3391="Sud Est",VLOOKUP(Hierarchisation!E3391,effectifs_hiver,7,FALSE),IF(Hierarchisation!K3391="Sud Ouest",VLOOKUP(Hierarchisation!E3391,effectifs_hiver,8,FALSE),"Erreur Région"))))))</f>
        <v>#N/A</v>
      </c>
      <c r="V3391" s="17" t="e">
        <f>IF(W3391="Transit","Transit",IF(W3391="hiver",VLOOKUP(E3391,'EFFECTIFS Hiver'!$A:$I,9,FALSE),IF(W3391="été",VLOOKUP(E3391,'EFFECTIFS Eté'!$A:$I,9,FALSE),"Erreur saison")))</f>
        <v>#N/A</v>
      </c>
      <c r="W3391" s="18" t="e">
        <f>VLOOKUP(D3391,Listes!B:C,2,FALSE)</f>
        <v>#N/A</v>
      </c>
    </row>
    <row r="3392" spans="1:23" ht="15.75" customHeight="1">
      <c r="A3392" s="11"/>
      <c r="B3392" s="11"/>
      <c r="C3392" s="11"/>
      <c r="D3392" s="11"/>
      <c r="E3392" s="11"/>
      <c r="F3392" s="11"/>
      <c r="G3392" s="11" t="e">
        <f>VLOOKUP(E3392,TAXONS!B:C,2,FALSE)</f>
        <v>#N/A</v>
      </c>
      <c r="H3392" s="13">
        <f t="shared" si="263"/>
        <v>0</v>
      </c>
      <c r="I3392" s="12" t="e">
        <f t="shared" si="264"/>
        <v>#N/A</v>
      </c>
      <c r="J3392" s="14" t="e">
        <f t="shared" si="265"/>
        <v>#N/A</v>
      </c>
      <c r="K3392" s="15" t="e">
        <f>VLOOKUP(B3392,REGIONS!A:D,4,FALSE)</f>
        <v>#N/A</v>
      </c>
      <c r="L3392" s="19" t="e">
        <f>VLOOKUP(G3392,Sensibilité!$A:$L,12,FALSE)</f>
        <v>#N/A</v>
      </c>
      <c r="M3392" s="19" t="e">
        <f t="shared" si="266"/>
        <v>#N/A</v>
      </c>
      <c r="N3392" s="19" t="e">
        <f t="shared" si="267"/>
        <v>#N/A</v>
      </c>
      <c r="O3392" s="15" t="str">
        <f>IF(D3392=Listes!$B$6,"SWARMING",IF(OR(D3392=Listes!$B$1,D3392=Listes!$B$2,D3392=Listes!$B$5),2,IF(OR(D3392=Listes!$B$3,D3392=Listes!$B$4),1,"erreur colonne D")))</f>
        <v>SWARMING</v>
      </c>
      <c r="P3392" s="15" t="e">
        <f>IF(OR(W3392="Hiver",W3392="Transit"),VLOOKUP(E3392,IC!A:E,4,FALSE),IF(W3392="été",VLOOKUP(E3392,IC!A:E,3,FALSE),"erreur"))</f>
        <v>#N/A</v>
      </c>
      <c r="Q3392" s="15" t="e">
        <f>IF(P3392="NR",0,IF(F3392&lt;5,0,IF(P3392=1,VLOOKUP(F3392,IC!$G$1:$I$8,3,TRUE),
IF(P3392=2,VLOOKUP(F3392,IC!$K$1:$M$8,3,TRUE),
IF(P3392=3,VLOOKUP(F3392,IC!$O$1:$Q$8,3,TRUE),IF(P3392=4,VLOOKUP(F3392,IC!$S$2:$U$9,3,TRUE),
"erreur"))))))</f>
        <v>#N/A</v>
      </c>
      <c r="R3392" s="16" t="e">
        <f>IF(OR(V3392="NA",V3392="Transit",V3392&lt;Listes!$F$1),"non applicable",F3392/V3392)</f>
        <v>#N/A</v>
      </c>
      <c r="S3392" s="16" t="e">
        <f>IF(W3392="Transit","Non applicable",IF(AND(W3392="été",T3392&gt;Listes!F3391),F3392/T3392,IF(AND(W3392="Hiver",Hierarchisation!U3392&gt;Listes!F3391),F3392/U3392,"non applicable")))</f>
        <v>#N/A</v>
      </c>
      <c r="T3392" s="17" t="e">
        <f>IF(K3392="Centre",VLOOKUP(E3392,effectifs_ete,3,FALSE),IF(Hierarchisation!K3392="Grand Nord",VLOOKUP(Hierarchisation!E3392,effectifs_ete,4,FALSE),IF(Hierarchisation!K3392="Nord Est",VLOOKUP(Hierarchisation!E3392,effectifs_ete,5,FALSE),IF(Hierarchisation!K3392="Nord Ouest",VLOOKUP(Hierarchisation!E3392,effectifs_ete,6,FALSE),IF(Hierarchisation!K3392="Sud Est",VLOOKUP(Hierarchisation!E3392,effectifs_ete,7,FALSE),IF(Hierarchisation!K3392="Sud Ouest",VLOOKUP(Hierarchisation!E3392,effectifs_ete,8,FALSE),"Erreur Région"))))))</f>
        <v>#N/A</v>
      </c>
      <c r="U3392" s="17" t="e">
        <f>IF(K3392="Centre",VLOOKUP(E3392,effectifs_hiver,3,FALSE),IF(Hierarchisation!K3392="Grand Nord",VLOOKUP(Hierarchisation!E3392,effectifs_hiver,4,FALSE),IF(Hierarchisation!K3392="Nord Est",VLOOKUP(Hierarchisation!E3392,effectifs_hiver,5,FALSE),IF(Hierarchisation!K3392="Nord Ouest",VLOOKUP(Hierarchisation!E3392,effectifs_hiver,6,FALSE),IF(Hierarchisation!K3392="Sud Est",VLOOKUP(Hierarchisation!E3392,effectifs_hiver,7,FALSE),IF(Hierarchisation!K3392="Sud Ouest",VLOOKUP(Hierarchisation!E3392,effectifs_hiver,8,FALSE),"Erreur Région"))))))</f>
        <v>#N/A</v>
      </c>
      <c r="V3392" s="17" t="e">
        <f>IF(W3392="Transit","Transit",IF(W3392="hiver",VLOOKUP(E3392,'EFFECTIFS Hiver'!$A:$I,9,FALSE),IF(W3392="été",VLOOKUP(E3392,'EFFECTIFS Eté'!$A:$I,9,FALSE),"Erreur saison")))</f>
        <v>#N/A</v>
      </c>
      <c r="W3392" s="18" t="e">
        <f>VLOOKUP(D3392,Listes!B:C,2,FALSE)</f>
        <v>#N/A</v>
      </c>
    </row>
    <row r="3393" spans="1:23" ht="15.75" customHeight="1">
      <c r="A3393" s="11"/>
      <c r="B3393" s="11"/>
      <c r="C3393" s="11"/>
      <c r="D3393" s="11"/>
      <c r="E3393" s="11"/>
      <c r="F3393" s="11"/>
      <c r="G3393" s="11" t="e">
        <f>VLOOKUP(E3393,TAXONS!B:C,2,FALSE)</f>
        <v>#N/A</v>
      </c>
      <c r="H3393" s="13">
        <f t="shared" si="263"/>
        <v>0</v>
      </c>
      <c r="I3393" s="12" t="e">
        <f t="shared" si="264"/>
        <v>#N/A</v>
      </c>
      <c r="J3393" s="14" t="e">
        <f t="shared" si="265"/>
        <v>#N/A</v>
      </c>
      <c r="K3393" s="15" t="e">
        <f>VLOOKUP(B3393,REGIONS!A:D,4,FALSE)</f>
        <v>#N/A</v>
      </c>
      <c r="L3393" s="19" t="e">
        <f>VLOOKUP(G3393,Sensibilité!$A:$L,12,FALSE)</f>
        <v>#N/A</v>
      </c>
      <c r="M3393" s="19" t="e">
        <f t="shared" si="266"/>
        <v>#N/A</v>
      </c>
      <c r="N3393" s="19" t="e">
        <f t="shared" si="267"/>
        <v>#N/A</v>
      </c>
      <c r="O3393" s="15" t="str">
        <f>IF(D3393=Listes!$B$6,"SWARMING",IF(OR(D3393=Listes!$B$1,D3393=Listes!$B$2,D3393=Listes!$B$5),2,IF(OR(D3393=Listes!$B$3,D3393=Listes!$B$4),1,"erreur colonne D")))</f>
        <v>SWARMING</v>
      </c>
      <c r="P3393" s="15" t="e">
        <f>IF(OR(W3393="Hiver",W3393="Transit"),VLOOKUP(E3393,IC!A:E,4,FALSE),IF(W3393="été",VLOOKUP(E3393,IC!A:E,3,FALSE),"erreur"))</f>
        <v>#N/A</v>
      </c>
      <c r="Q3393" s="15" t="e">
        <f>IF(P3393="NR",0,IF(F3393&lt;5,0,IF(P3393=1,VLOOKUP(F3393,IC!$G$1:$I$8,3,TRUE),
IF(P3393=2,VLOOKUP(F3393,IC!$K$1:$M$8,3,TRUE),
IF(P3393=3,VLOOKUP(F3393,IC!$O$1:$Q$8,3,TRUE),IF(P3393=4,VLOOKUP(F3393,IC!$S$2:$U$9,3,TRUE),
"erreur"))))))</f>
        <v>#N/A</v>
      </c>
      <c r="R3393" s="16" t="e">
        <f>IF(OR(V3393="NA",V3393="Transit",V3393&lt;Listes!$F$1),"non applicable",F3393/V3393)</f>
        <v>#N/A</v>
      </c>
      <c r="S3393" s="16" t="e">
        <f>IF(W3393="Transit","Non applicable",IF(AND(W3393="été",T3393&gt;Listes!F3392),F3393/T3393,IF(AND(W3393="Hiver",Hierarchisation!U3393&gt;Listes!F3392),F3393/U3393,"non applicable")))</f>
        <v>#N/A</v>
      </c>
      <c r="T3393" s="17" t="e">
        <f>IF(K3393="Centre",VLOOKUP(E3393,effectifs_ete,3,FALSE),IF(Hierarchisation!K3393="Grand Nord",VLOOKUP(Hierarchisation!E3393,effectifs_ete,4,FALSE),IF(Hierarchisation!K3393="Nord Est",VLOOKUP(Hierarchisation!E3393,effectifs_ete,5,FALSE),IF(Hierarchisation!K3393="Nord Ouest",VLOOKUP(Hierarchisation!E3393,effectifs_ete,6,FALSE),IF(Hierarchisation!K3393="Sud Est",VLOOKUP(Hierarchisation!E3393,effectifs_ete,7,FALSE),IF(Hierarchisation!K3393="Sud Ouest",VLOOKUP(Hierarchisation!E3393,effectifs_ete,8,FALSE),"Erreur Région"))))))</f>
        <v>#N/A</v>
      </c>
      <c r="U3393" s="17" t="e">
        <f>IF(K3393="Centre",VLOOKUP(E3393,effectifs_hiver,3,FALSE),IF(Hierarchisation!K3393="Grand Nord",VLOOKUP(Hierarchisation!E3393,effectifs_hiver,4,FALSE),IF(Hierarchisation!K3393="Nord Est",VLOOKUP(Hierarchisation!E3393,effectifs_hiver,5,FALSE),IF(Hierarchisation!K3393="Nord Ouest",VLOOKUP(Hierarchisation!E3393,effectifs_hiver,6,FALSE),IF(Hierarchisation!K3393="Sud Est",VLOOKUP(Hierarchisation!E3393,effectifs_hiver,7,FALSE),IF(Hierarchisation!K3393="Sud Ouest",VLOOKUP(Hierarchisation!E3393,effectifs_hiver,8,FALSE),"Erreur Région"))))))</f>
        <v>#N/A</v>
      </c>
      <c r="V3393" s="17" t="e">
        <f>IF(W3393="Transit","Transit",IF(W3393="hiver",VLOOKUP(E3393,'EFFECTIFS Hiver'!$A:$I,9,FALSE),IF(W3393="été",VLOOKUP(E3393,'EFFECTIFS Eté'!$A:$I,9,FALSE),"Erreur saison")))</f>
        <v>#N/A</v>
      </c>
      <c r="W3393" s="18" t="e">
        <f>VLOOKUP(D3393,Listes!B:C,2,FALSE)</f>
        <v>#N/A</v>
      </c>
    </row>
    <row r="3394" spans="1:23" ht="15.75" customHeight="1">
      <c r="A3394" s="11"/>
      <c r="B3394" s="11"/>
      <c r="C3394" s="11"/>
      <c r="D3394" s="11"/>
      <c r="E3394" s="11"/>
      <c r="F3394" s="11"/>
      <c r="G3394" s="11" t="e">
        <f>VLOOKUP(E3394,TAXONS!B:C,2,FALSE)</f>
        <v>#N/A</v>
      </c>
      <c r="H3394" s="13">
        <f t="shared" si="263"/>
        <v>0</v>
      </c>
      <c r="I3394" s="12" t="e">
        <f t="shared" si="264"/>
        <v>#N/A</v>
      </c>
      <c r="J3394" s="14" t="e">
        <f t="shared" si="265"/>
        <v>#N/A</v>
      </c>
      <c r="K3394" s="15" t="e">
        <f>VLOOKUP(B3394,REGIONS!A:D,4,FALSE)</f>
        <v>#N/A</v>
      </c>
      <c r="L3394" s="19" t="e">
        <f>VLOOKUP(G3394,Sensibilité!$A:$L,12,FALSE)</f>
        <v>#N/A</v>
      </c>
      <c r="M3394" s="19" t="e">
        <f t="shared" si="266"/>
        <v>#N/A</v>
      </c>
      <c r="N3394" s="19" t="e">
        <f t="shared" si="267"/>
        <v>#N/A</v>
      </c>
      <c r="O3394" s="15" t="str">
        <f>IF(D3394=Listes!$B$6,"SWARMING",IF(OR(D3394=Listes!$B$1,D3394=Listes!$B$2,D3394=Listes!$B$5),2,IF(OR(D3394=Listes!$B$3,D3394=Listes!$B$4),1,"erreur colonne D")))</f>
        <v>SWARMING</v>
      </c>
      <c r="P3394" s="15" t="e">
        <f>IF(OR(W3394="Hiver",W3394="Transit"),VLOOKUP(E3394,IC!A:E,4,FALSE),IF(W3394="été",VLOOKUP(E3394,IC!A:E,3,FALSE),"erreur"))</f>
        <v>#N/A</v>
      </c>
      <c r="Q3394" s="15" t="e">
        <f>IF(P3394="NR",0,IF(F3394&lt;5,0,IF(P3394=1,VLOOKUP(F3394,IC!$G$1:$I$8,3,TRUE),
IF(P3394=2,VLOOKUP(F3394,IC!$K$1:$M$8,3,TRUE),
IF(P3394=3,VLOOKUP(F3394,IC!$O$1:$Q$8,3,TRUE),IF(P3394=4,VLOOKUP(F3394,IC!$S$2:$U$9,3,TRUE),
"erreur"))))))</f>
        <v>#N/A</v>
      </c>
      <c r="R3394" s="16" t="e">
        <f>IF(OR(V3394="NA",V3394="Transit",V3394&lt;Listes!$F$1),"non applicable",F3394/V3394)</f>
        <v>#N/A</v>
      </c>
      <c r="S3394" s="16" t="e">
        <f>IF(W3394="Transit","Non applicable",IF(AND(W3394="été",T3394&gt;Listes!F3393),F3394/T3394,IF(AND(W3394="Hiver",Hierarchisation!U3394&gt;Listes!F3393),F3394/U3394,"non applicable")))</f>
        <v>#N/A</v>
      </c>
      <c r="T3394" s="17" t="e">
        <f>IF(K3394="Centre",VLOOKUP(E3394,effectifs_ete,3,FALSE),IF(Hierarchisation!K3394="Grand Nord",VLOOKUP(Hierarchisation!E3394,effectifs_ete,4,FALSE),IF(Hierarchisation!K3394="Nord Est",VLOOKUP(Hierarchisation!E3394,effectifs_ete,5,FALSE),IF(Hierarchisation!K3394="Nord Ouest",VLOOKUP(Hierarchisation!E3394,effectifs_ete,6,FALSE),IF(Hierarchisation!K3394="Sud Est",VLOOKUP(Hierarchisation!E3394,effectifs_ete,7,FALSE),IF(Hierarchisation!K3394="Sud Ouest",VLOOKUP(Hierarchisation!E3394,effectifs_ete,8,FALSE),"Erreur Région"))))))</f>
        <v>#N/A</v>
      </c>
      <c r="U3394" s="17" t="e">
        <f>IF(K3394="Centre",VLOOKUP(E3394,effectifs_hiver,3,FALSE),IF(Hierarchisation!K3394="Grand Nord",VLOOKUP(Hierarchisation!E3394,effectifs_hiver,4,FALSE),IF(Hierarchisation!K3394="Nord Est",VLOOKUP(Hierarchisation!E3394,effectifs_hiver,5,FALSE),IF(Hierarchisation!K3394="Nord Ouest",VLOOKUP(Hierarchisation!E3394,effectifs_hiver,6,FALSE),IF(Hierarchisation!K3394="Sud Est",VLOOKUP(Hierarchisation!E3394,effectifs_hiver,7,FALSE),IF(Hierarchisation!K3394="Sud Ouest",VLOOKUP(Hierarchisation!E3394,effectifs_hiver,8,FALSE),"Erreur Région"))))))</f>
        <v>#N/A</v>
      </c>
      <c r="V3394" s="17" t="e">
        <f>IF(W3394="Transit","Transit",IF(W3394="hiver",VLOOKUP(E3394,'EFFECTIFS Hiver'!$A:$I,9,FALSE),IF(W3394="été",VLOOKUP(E3394,'EFFECTIFS Eté'!$A:$I,9,FALSE),"Erreur saison")))</f>
        <v>#N/A</v>
      </c>
      <c r="W3394" s="18" t="e">
        <f>VLOOKUP(D3394,Listes!B:C,2,FALSE)</f>
        <v>#N/A</v>
      </c>
    </row>
    <row r="3395" spans="1:23" ht="15.75" customHeight="1">
      <c r="A3395" s="11"/>
      <c r="B3395" s="11"/>
      <c r="C3395" s="11"/>
      <c r="D3395" s="11"/>
      <c r="E3395" s="11"/>
      <c r="F3395" s="11"/>
      <c r="G3395" s="11" t="e">
        <f>VLOOKUP(E3395,TAXONS!B:C,2,FALSE)</f>
        <v>#N/A</v>
      </c>
      <c r="H3395" s="13">
        <f t="shared" ref="H3395:H3458" si="268">IF(F3395&lt;5,0,N3395*(O3395*Q3395))</f>
        <v>0</v>
      </c>
      <c r="I3395" s="12" t="e">
        <f t="shared" ref="I3395:I3458" si="269">IF(OR(W3395="transit",R3395="non applicable"),"Non applicable",IF(R3395&gt;10%,"International",IF(R3395&gt;5%,"National",IF(S3395="non applicable","non applicable",IF(S3395&gt;2%,"Régional","non représentatif")))))</f>
        <v>#N/A</v>
      </c>
      <c r="J3395" s="14" t="e">
        <f t="shared" ref="J3395:J3458" si="270">IF(P3395="NR","Données non représentatives au National",IF(I3395="Non applicable","Données non représentatives au National ou régional",IF(I3395="non représentatif","effectif non représentatif au niveau national ou régional","--")))</f>
        <v>#N/A</v>
      </c>
      <c r="K3395" s="15" t="e">
        <f>VLOOKUP(B3395,REGIONS!A:D,4,FALSE)</f>
        <v>#N/A</v>
      </c>
      <c r="L3395" s="19" t="e">
        <f>VLOOKUP(G3395,Sensibilité!$A:$L,12,FALSE)</f>
        <v>#N/A</v>
      </c>
      <c r="M3395" s="19" t="e">
        <f t="shared" ref="M3395:M3458" si="271">IF(K3395="Grand Nord",VLOOKUP(G3395,responsabilite,2,FALSE),IF(K3395="Nord Ouest",VLOOKUP(G3395,responsabilite,3,FALSE),IF(K3395="Nord Est",VLOOKUP(G3395,responsabilite,4,FALSE),IF(K3395="Centre",VLOOKUP(G3395,responsabilite,5,FALSE),IF(K3395="Sud Ouest",VLOOKUP(G3395,responsabilite,6,FALSE),IF(K3395="Sud Est",VLOOKUP(G3395,responsabilite,7,FALSE),"erreur"))))))</f>
        <v>#N/A</v>
      </c>
      <c r="N3395" s="19" t="e">
        <f t="shared" ref="N3395:N3458" si="272">L3395+M3395</f>
        <v>#N/A</v>
      </c>
      <c r="O3395" s="15" t="str">
        <f>IF(D3395=Listes!$B$6,"SWARMING",IF(OR(D3395=Listes!$B$1,D3395=Listes!$B$2,D3395=Listes!$B$5),2,IF(OR(D3395=Listes!$B$3,D3395=Listes!$B$4),1,"erreur colonne D")))</f>
        <v>SWARMING</v>
      </c>
      <c r="P3395" s="15" t="e">
        <f>IF(OR(W3395="Hiver",W3395="Transit"),VLOOKUP(E3395,IC!A:E,4,FALSE),IF(W3395="été",VLOOKUP(E3395,IC!A:E,3,FALSE),"erreur"))</f>
        <v>#N/A</v>
      </c>
      <c r="Q3395" s="15" t="e">
        <f>IF(P3395="NR",0,IF(F3395&lt;5,0,IF(P3395=1,VLOOKUP(F3395,IC!$G$1:$I$8,3,TRUE),
IF(P3395=2,VLOOKUP(F3395,IC!$K$1:$M$8,3,TRUE),
IF(P3395=3,VLOOKUP(F3395,IC!$O$1:$Q$8,3,TRUE),IF(P3395=4,VLOOKUP(F3395,IC!$S$2:$U$9,3,TRUE),
"erreur"))))))</f>
        <v>#N/A</v>
      </c>
      <c r="R3395" s="16" t="e">
        <f>IF(OR(V3395="NA",V3395="Transit",V3395&lt;Listes!$F$1),"non applicable",F3395/V3395)</f>
        <v>#N/A</v>
      </c>
      <c r="S3395" s="16" t="e">
        <f>IF(W3395="Transit","Non applicable",IF(AND(W3395="été",T3395&gt;Listes!F3394),F3395/T3395,IF(AND(W3395="Hiver",Hierarchisation!U3395&gt;Listes!F3394),F3395/U3395,"non applicable")))</f>
        <v>#N/A</v>
      </c>
      <c r="T3395" s="17" t="e">
        <f>IF(K3395="Centre",VLOOKUP(E3395,effectifs_ete,3,FALSE),IF(Hierarchisation!K3395="Grand Nord",VLOOKUP(Hierarchisation!E3395,effectifs_ete,4,FALSE),IF(Hierarchisation!K3395="Nord Est",VLOOKUP(Hierarchisation!E3395,effectifs_ete,5,FALSE),IF(Hierarchisation!K3395="Nord Ouest",VLOOKUP(Hierarchisation!E3395,effectifs_ete,6,FALSE),IF(Hierarchisation!K3395="Sud Est",VLOOKUP(Hierarchisation!E3395,effectifs_ete,7,FALSE),IF(Hierarchisation!K3395="Sud Ouest",VLOOKUP(Hierarchisation!E3395,effectifs_ete,8,FALSE),"Erreur Région"))))))</f>
        <v>#N/A</v>
      </c>
      <c r="U3395" s="17" t="e">
        <f>IF(K3395="Centre",VLOOKUP(E3395,effectifs_hiver,3,FALSE),IF(Hierarchisation!K3395="Grand Nord",VLOOKUP(Hierarchisation!E3395,effectifs_hiver,4,FALSE),IF(Hierarchisation!K3395="Nord Est",VLOOKUP(Hierarchisation!E3395,effectifs_hiver,5,FALSE),IF(Hierarchisation!K3395="Nord Ouest",VLOOKUP(Hierarchisation!E3395,effectifs_hiver,6,FALSE),IF(Hierarchisation!K3395="Sud Est",VLOOKUP(Hierarchisation!E3395,effectifs_hiver,7,FALSE),IF(Hierarchisation!K3395="Sud Ouest",VLOOKUP(Hierarchisation!E3395,effectifs_hiver,8,FALSE),"Erreur Région"))))))</f>
        <v>#N/A</v>
      </c>
      <c r="V3395" s="17" t="e">
        <f>IF(W3395="Transit","Transit",IF(W3395="hiver",VLOOKUP(E3395,'EFFECTIFS Hiver'!$A:$I,9,FALSE),IF(W3395="été",VLOOKUP(E3395,'EFFECTIFS Eté'!$A:$I,9,FALSE),"Erreur saison")))</f>
        <v>#N/A</v>
      </c>
      <c r="W3395" s="18" t="e">
        <f>VLOOKUP(D3395,Listes!B:C,2,FALSE)</f>
        <v>#N/A</v>
      </c>
    </row>
    <row r="3396" spans="1:23" ht="15.75" customHeight="1">
      <c r="A3396" s="11"/>
      <c r="B3396" s="11"/>
      <c r="C3396" s="11"/>
      <c r="D3396" s="11"/>
      <c r="E3396" s="11"/>
      <c r="F3396" s="11"/>
      <c r="G3396" s="11" t="e">
        <f>VLOOKUP(E3396,TAXONS!B:C,2,FALSE)</f>
        <v>#N/A</v>
      </c>
      <c r="H3396" s="13">
        <f t="shared" si="268"/>
        <v>0</v>
      </c>
      <c r="I3396" s="12" t="e">
        <f t="shared" si="269"/>
        <v>#N/A</v>
      </c>
      <c r="J3396" s="14" t="e">
        <f t="shared" si="270"/>
        <v>#N/A</v>
      </c>
      <c r="K3396" s="15" t="e">
        <f>VLOOKUP(B3396,REGIONS!A:D,4,FALSE)</f>
        <v>#N/A</v>
      </c>
      <c r="L3396" s="19" t="e">
        <f>VLOOKUP(G3396,Sensibilité!$A:$L,12,FALSE)</f>
        <v>#N/A</v>
      </c>
      <c r="M3396" s="19" t="e">
        <f t="shared" si="271"/>
        <v>#N/A</v>
      </c>
      <c r="N3396" s="19" t="e">
        <f t="shared" si="272"/>
        <v>#N/A</v>
      </c>
      <c r="O3396" s="15" t="str">
        <f>IF(D3396=Listes!$B$6,"SWARMING",IF(OR(D3396=Listes!$B$1,D3396=Listes!$B$2,D3396=Listes!$B$5),2,IF(OR(D3396=Listes!$B$3,D3396=Listes!$B$4),1,"erreur colonne D")))</f>
        <v>SWARMING</v>
      </c>
      <c r="P3396" s="15" t="e">
        <f>IF(OR(W3396="Hiver",W3396="Transit"),VLOOKUP(E3396,IC!A:E,4,FALSE),IF(W3396="été",VLOOKUP(E3396,IC!A:E,3,FALSE),"erreur"))</f>
        <v>#N/A</v>
      </c>
      <c r="Q3396" s="15" t="e">
        <f>IF(P3396="NR",0,IF(F3396&lt;5,0,IF(P3396=1,VLOOKUP(F3396,IC!$G$1:$I$8,3,TRUE),
IF(P3396=2,VLOOKUP(F3396,IC!$K$1:$M$8,3,TRUE),
IF(P3396=3,VLOOKUP(F3396,IC!$O$1:$Q$8,3,TRUE),IF(P3396=4,VLOOKUP(F3396,IC!$S$2:$U$9,3,TRUE),
"erreur"))))))</f>
        <v>#N/A</v>
      </c>
      <c r="R3396" s="16" t="e">
        <f>IF(OR(V3396="NA",V3396="Transit",V3396&lt;Listes!$F$1),"non applicable",F3396/V3396)</f>
        <v>#N/A</v>
      </c>
      <c r="S3396" s="16" t="e">
        <f>IF(W3396="Transit","Non applicable",IF(AND(W3396="été",T3396&gt;Listes!F3395),F3396/T3396,IF(AND(W3396="Hiver",Hierarchisation!U3396&gt;Listes!F3395),F3396/U3396,"non applicable")))</f>
        <v>#N/A</v>
      </c>
      <c r="T3396" s="17" t="e">
        <f>IF(K3396="Centre",VLOOKUP(E3396,effectifs_ete,3,FALSE),IF(Hierarchisation!K3396="Grand Nord",VLOOKUP(Hierarchisation!E3396,effectifs_ete,4,FALSE),IF(Hierarchisation!K3396="Nord Est",VLOOKUP(Hierarchisation!E3396,effectifs_ete,5,FALSE),IF(Hierarchisation!K3396="Nord Ouest",VLOOKUP(Hierarchisation!E3396,effectifs_ete,6,FALSE),IF(Hierarchisation!K3396="Sud Est",VLOOKUP(Hierarchisation!E3396,effectifs_ete,7,FALSE),IF(Hierarchisation!K3396="Sud Ouest",VLOOKUP(Hierarchisation!E3396,effectifs_ete,8,FALSE),"Erreur Région"))))))</f>
        <v>#N/A</v>
      </c>
      <c r="U3396" s="17" t="e">
        <f>IF(K3396="Centre",VLOOKUP(E3396,effectifs_hiver,3,FALSE),IF(Hierarchisation!K3396="Grand Nord",VLOOKUP(Hierarchisation!E3396,effectifs_hiver,4,FALSE),IF(Hierarchisation!K3396="Nord Est",VLOOKUP(Hierarchisation!E3396,effectifs_hiver,5,FALSE),IF(Hierarchisation!K3396="Nord Ouest",VLOOKUP(Hierarchisation!E3396,effectifs_hiver,6,FALSE),IF(Hierarchisation!K3396="Sud Est",VLOOKUP(Hierarchisation!E3396,effectifs_hiver,7,FALSE),IF(Hierarchisation!K3396="Sud Ouest",VLOOKUP(Hierarchisation!E3396,effectifs_hiver,8,FALSE),"Erreur Région"))))))</f>
        <v>#N/A</v>
      </c>
      <c r="V3396" s="17" t="e">
        <f>IF(W3396="Transit","Transit",IF(W3396="hiver",VLOOKUP(E3396,'EFFECTIFS Hiver'!$A:$I,9,FALSE),IF(W3396="été",VLOOKUP(E3396,'EFFECTIFS Eté'!$A:$I,9,FALSE),"Erreur saison")))</f>
        <v>#N/A</v>
      </c>
      <c r="W3396" s="18" t="e">
        <f>VLOOKUP(D3396,Listes!B:C,2,FALSE)</f>
        <v>#N/A</v>
      </c>
    </row>
    <row r="3397" spans="1:23" ht="15.75" customHeight="1">
      <c r="A3397" s="11"/>
      <c r="B3397" s="11"/>
      <c r="C3397" s="11"/>
      <c r="D3397" s="11"/>
      <c r="E3397" s="11"/>
      <c r="F3397" s="11"/>
      <c r="G3397" s="11" t="e">
        <f>VLOOKUP(E3397,TAXONS!B:C,2,FALSE)</f>
        <v>#N/A</v>
      </c>
      <c r="H3397" s="13">
        <f t="shared" si="268"/>
        <v>0</v>
      </c>
      <c r="I3397" s="12" t="e">
        <f t="shared" si="269"/>
        <v>#N/A</v>
      </c>
      <c r="J3397" s="14" t="e">
        <f t="shared" si="270"/>
        <v>#N/A</v>
      </c>
      <c r="K3397" s="15" t="e">
        <f>VLOOKUP(B3397,REGIONS!A:D,4,FALSE)</f>
        <v>#N/A</v>
      </c>
      <c r="L3397" s="19" t="e">
        <f>VLOOKUP(G3397,Sensibilité!$A:$L,12,FALSE)</f>
        <v>#N/A</v>
      </c>
      <c r="M3397" s="19" t="e">
        <f t="shared" si="271"/>
        <v>#N/A</v>
      </c>
      <c r="N3397" s="19" t="e">
        <f t="shared" si="272"/>
        <v>#N/A</v>
      </c>
      <c r="O3397" s="15" t="str">
        <f>IF(D3397=Listes!$B$6,"SWARMING",IF(OR(D3397=Listes!$B$1,D3397=Listes!$B$2,D3397=Listes!$B$5),2,IF(OR(D3397=Listes!$B$3,D3397=Listes!$B$4),1,"erreur colonne D")))</f>
        <v>SWARMING</v>
      </c>
      <c r="P3397" s="15" t="e">
        <f>IF(OR(W3397="Hiver",W3397="Transit"),VLOOKUP(E3397,IC!A:E,4,FALSE),IF(W3397="été",VLOOKUP(E3397,IC!A:E,3,FALSE),"erreur"))</f>
        <v>#N/A</v>
      </c>
      <c r="Q3397" s="15" t="e">
        <f>IF(P3397="NR",0,IF(F3397&lt;5,0,IF(P3397=1,VLOOKUP(F3397,IC!$G$1:$I$8,3,TRUE),
IF(P3397=2,VLOOKUP(F3397,IC!$K$1:$M$8,3,TRUE),
IF(P3397=3,VLOOKUP(F3397,IC!$O$1:$Q$8,3,TRUE),IF(P3397=4,VLOOKUP(F3397,IC!$S$2:$U$9,3,TRUE),
"erreur"))))))</f>
        <v>#N/A</v>
      </c>
      <c r="R3397" s="16" t="e">
        <f>IF(OR(V3397="NA",V3397="Transit",V3397&lt;Listes!$F$1),"non applicable",F3397/V3397)</f>
        <v>#N/A</v>
      </c>
      <c r="S3397" s="16" t="e">
        <f>IF(W3397="Transit","Non applicable",IF(AND(W3397="été",T3397&gt;Listes!F3396),F3397/T3397,IF(AND(W3397="Hiver",Hierarchisation!U3397&gt;Listes!F3396),F3397/U3397,"non applicable")))</f>
        <v>#N/A</v>
      </c>
      <c r="T3397" s="17" t="e">
        <f>IF(K3397="Centre",VLOOKUP(E3397,effectifs_ete,3,FALSE),IF(Hierarchisation!K3397="Grand Nord",VLOOKUP(Hierarchisation!E3397,effectifs_ete,4,FALSE),IF(Hierarchisation!K3397="Nord Est",VLOOKUP(Hierarchisation!E3397,effectifs_ete,5,FALSE),IF(Hierarchisation!K3397="Nord Ouest",VLOOKUP(Hierarchisation!E3397,effectifs_ete,6,FALSE),IF(Hierarchisation!K3397="Sud Est",VLOOKUP(Hierarchisation!E3397,effectifs_ete,7,FALSE),IF(Hierarchisation!K3397="Sud Ouest",VLOOKUP(Hierarchisation!E3397,effectifs_ete,8,FALSE),"Erreur Région"))))))</f>
        <v>#N/A</v>
      </c>
      <c r="U3397" s="17" t="e">
        <f>IF(K3397="Centre",VLOOKUP(E3397,effectifs_hiver,3,FALSE),IF(Hierarchisation!K3397="Grand Nord",VLOOKUP(Hierarchisation!E3397,effectifs_hiver,4,FALSE),IF(Hierarchisation!K3397="Nord Est",VLOOKUP(Hierarchisation!E3397,effectifs_hiver,5,FALSE),IF(Hierarchisation!K3397="Nord Ouest",VLOOKUP(Hierarchisation!E3397,effectifs_hiver,6,FALSE),IF(Hierarchisation!K3397="Sud Est",VLOOKUP(Hierarchisation!E3397,effectifs_hiver,7,FALSE),IF(Hierarchisation!K3397="Sud Ouest",VLOOKUP(Hierarchisation!E3397,effectifs_hiver,8,FALSE),"Erreur Région"))))))</f>
        <v>#N/A</v>
      </c>
      <c r="V3397" s="17" t="e">
        <f>IF(W3397="Transit","Transit",IF(W3397="hiver",VLOOKUP(E3397,'EFFECTIFS Hiver'!$A:$I,9,FALSE),IF(W3397="été",VLOOKUP(E3397,'EFFECTIFS Eté'!$A:$I,9,FALSE),"Erreur saison")))</f>
        <v>#N/A</v>
      </c>
      <c r="W3397" s="18" t="e">
        <f>VLOOKUP(D3397,Listes!B:C,2,FALSE)</f>
        <v>#N/A</v>
      </c>
    </row>
    <row r="3398" spans="1:23" ht="15.75" customHeight="1">
      <c r="A3398" s="11"/>
      <c r="B3398" s="11"/>
      <c r="C3398" s="11"/>
      <c r="D3398" s="11"/>
      <c r="E3398" s="11"/>
      <c r="F3398" s="11"/>
      <c r="G3398" s="11" t="e">
        <f>VLOOKUP(E3398,TAXONS!B:C,2,FALSE)</f>
        <v>#N/A</v>
      </c>
      <c r="H3398" s="13">
        <f t="shared" si="268"/>
        <v>0</v>
      </c>
      <c r="I3398" s="12" t="e">
        <f t="shared" si="269"/>
        <v>#N/A</v>
      </c>
      <c r="J3398" s="14" t="e">
        <f t="shared" si="270"/>
        <v>#N/A</v>
      </c>
      <c r="K3398" s="15" t="e">
        <f>VLOOKUP(B3398,REGIONS!A:D,4,FALSE)</f>
        <v>#N/A</v>
      </c>
      <c r="L3398" s="19" t="e">
        <f>VLOOKUP(G3398,Sensibilité!$A:$L,12,FALSE)</f>
        <v>#N/A</v>
      </c>
      <c r="M3398" s="19" t="e">
        <f t="shared" si="271"/>
        <v>#N/A</v>
      </c>
      <c r="N3398" s="19" t="e">
        <f t="shared" si="272"/>
        <v>#N/A</v>
      </c>
      <c r="O3398" s="15" t="str">
        <f>IF(D3398=Listes!$B$6,"SWARMING",IF(OR(D3398=Listes!$B$1,D3398=Listes!$B$2,D3398=Listes!$B$5),2,IF(OR(D3398=Listes!$B$3,D3398=Listes!$B$4),1,"erreur colonne D")))</f>
        <v>SWARMING</v>
      </c>
      <c r="P3398" s="15" t="e">
        <f>IF(OR(W3398="Hiver",W3398="Transit"),VLOOKUP(E3398,IC!A:E,4,FALSE),IF(W3398="été",VLOOKUP(E3398,IC!A:E,3,FALSE),"erreur"))</f>
        <v>#N/A</v>
      </c>
      <c r="Q3398" s="15" t="e">
        <f>IF(P3398="NR",0,IF(F3398&lt;5,0,IF(P3398=1,VLOOKUP(F3398,IC!$G$1:$I$8,3,TRUE),
IF(P3398=2,VLOOKUP(F3398,IC!$K$1:$M$8,3,TRUE),
IF(P3398=3,VLOOKUP(F3398,IC!$O$1:$Q$8,3,TRUE),IF(P3398=4,VLOOKUP(F3398,IC!$S$2:$U$9,3,TRUE),
"erreur"))))))</f>
        <v>#N/A</v>
      </c>
      <c r="R3398" s="16" t="e">
        <f>IF(OR(V3398="NA",V3398="Transit",V3398&lt;Listes!$F$1),"non applicable",F3398/V3398)</f>
        <v>#N/A</v>
      </c>
      <c r="S3398" s="16" t="e">
        <f>IF(W3398="Transit","Non applicable",IF(AND(W3398="été",T3398&gt;Listes!F3397),F3398/T3398,IF(AND(W3398="Hiver",Hierarchisation!U3398&gt;Listes!F3397),F3398/U3398,"non applicable")))</f>
        <v>#N/A</v>
      </c>
      <c r="T3398" s="17" t="e">
        <f>IF(K3398="Centre",VLOOKUP(E3398,effectifs_ete,3,FALSE),IF(Hierarchisation!K3398="Grand Nord",VLOOKUP(Hierarchisation!E3398,effectifs_ete,4,FALSE),IF(Hierarchisation!K3398="Nord Est",VLOOKUP(Hierarchisation!E3398,effectifs_ete,5,FALSE),IF(Hierarchisation!K3398="Nord Ouest",VLOOKUP(Hierarchisation!E3398,effectifs_ete,6,FALSE),IF(Hierarchisation!K3398="Sud Est",VLOOKUP(Hierarchisation!E3398,effectifs_ete,7,FALSE),IF(Hierarchisation!K3398="Sud Ouest",VLOOKUP(Hierarchisation!E3398,effectifs_ete,8,FALSE),"Erreur Région"))))))</f>
        <v>#N/A</v>
      </c>
      <c r="U3398" s="17" t="e">
        <f>IF(K3398="Centre",VLOOKUP(E3398,effectifs_hiver,3,FALSE),IF(Hierarchisation!K3398="Grand Nord",VLOOKUP(Hierarchisation!E3398,effectifs_hiver,4,FALSE),IF(Hierarchisation!K3398="Nord Est",VLOOKUP(Hierarchisation!E3398,effectifs_hiver,5,FALSE),IF(Hierarchisation!K3398="Nord Ouest",VLOOKUP(Hierarchisation!E3398,effectifs_hiver,6,FALSE),IF(Hierarchisation!K3398="Sud Est",VLOOKUP(Hierarchisation!E3398,effectifs_hiver,7,FALSE),IF(Hierarchisation!K3398="Sud Ouest",VLOOKUP(Hierarchisation!E3398,effectifs_hiver,8,FALSE),"Erreur Région"))))))</f>
        <v>#N/A</v>
      </c>
      <c r="V3398" s="17" t="e">
        <f>IF(W3398="Transit","Transit",IF(W3398="hiver",VLOOKUP(E3398,'EFFECTIFS Hiver'!$A:$I,9,FALSE),IF(W3398="été",VLOOKUP(E3398,'EFFECTIFS Eté'!$A:$I,9,FALSE),"Erreur saison")))</f>
        <v>#N/A</v>
      </c>
      <c r="W3398" s="18" t="e">
        <f>VLOOKUP(D3398,Listes!B:C,2,FALSE)</f>
        <v>#N/A</v>
      </c>
    </row>
    <row r="3399" spans="1:23" ht="15.75" customHeight="1">
      <c r="A3399" s="11"/>
      <c r="B3399" s="11"/>
      <c r="C3399" s="11"/>
      <c r="D3399" s="11"/>
      <c r="E3399" s="11"/>
      <c r="F3399" s="11"/>
      <c r="G3399" s="11" t="e">
        <f>VLOOKUP(E3399,TAXONS!B:C,2,FALSE)</f>
        <v>#N/A</v>
      </c>
      <c r="H3399" s="13">
        <f t="shared" si="268"/>
        <v>0</v>
      </c>
      <c r="I3399" s="12" t="e">
        <f t="shared" si="269"/>
        <v>#N/A</v>
      </c>
      <c r="J3399" s="14" t="e">
        <f t="shared" si="270"/>
        <v>#N/A</v>
      </c>
      <c r="K3399" s="15" t="e">
        <f>VLOOKUP(B3399,REGIONS!A:D,4,FALSE)</f>
        <v>#N/A</v>
      </c>
      <c r="L3399" s="19" t="e">
        <f>VLOOKUP(G3399,Sensibilité!$A:$L,12,FALSE)</f>
        <v>#N/A</v>
      </c>
      <c r="M3399" s="19" t="e">
        <f t="shared" si="271"/>
        <v>#N/A</v>
      </c>
      <c r="N3399" s="19" t="e">
        <f t="shared" si="272"/>
        <v>#N/A</v>
      </c>
      <c r="O3399" s="15" t="str">
        <f>IF(D3399=Listes!$B$6,"SWARMING",IF(OR(D3399=Listes!$B$1,D3399=Listes!$B$2,D3399=Listes!$B$5),2,IF(OR(D3399=Listes!$B$3,D3399=Listes!$B$4),1,"erreur colonne D")))</f>
        <v>SWARMING</v>
      </c>
      <c r="P3399" s="15" t="e">
        <f>IF(OR(W3399="Hiver",W3399="Transit"),VLOOKUP(E3399,IC!A:E,4,FALSE),IF(W3399="été",VLOOKUP(E3399,IC!A:E,3,FALSE),"erreur"))</f>
        <v>#N/A</v>
      </c>
      <c r="Q3399" s="15" t="e">
        <f>IF(P3399="NR",0,IF(F3399&lt;5,0,IF(P3399=1,VLOOKUP(F3399,IC!$G$1:$I$8,3,TRUE),
IF(P3399=2,VLOOKUP(F3399,IC!$K$1:$M$8,3,TRUE),
IF(P3399=3,VLOOKUP(F3399,IC!$O$1:$Q$8,3,TRUE),IF(P3399=4,VLOOKUP(F3399,IC!$S$2:$U$9,3,TRUE),
"erreur"))))))</f>
        <v>#N/A</v>
      </c>
      <c r="R3399" s="16" t="e">
        <f>IF(OR(V3399="NA",V3399="Transit",V3399&lt;Listes!$F$1),"non applicable",F3399/V3399)</f>
        <v>#N/A</v>
      </c>
      <c r="S3399" s="16" t="e">
        <f>IF(W3399="Transit","Non applicable",IF(AND(W3399="été",T3399&gt;Listes!F3398),F3399/T3399,IF(AND(W3399="Hiver",Hierarchisation!U3399&gt;Listes!F3398),F3399/U3399,"non applicable")))</f>
        <v>#N/A</v>
      </c>
      <c r="T3399" s="17" t="e">
        <f>IF(K3399="Centre",VLOOKUP(E3399,effectifs_ete,3,FALSE),IF(Hierarchisation!K3399="Grand Nord",VLOOKUP(Hierarchisation!E3399,effectifs_ete,4,FALSE),IF(Hierarchisation!K3399="Nord Est",VLOOKUP(Hierarchisation!E3399,effectifs_ete,5,FALSE),IF(Hierarchisation!K3399="Nord Ouest",VLOOKUP(Hierarchisation!E3399,effectifs_ete,6,FALSE),IF(Hierarchisation!K3399="Sud Est",VLOOKUP(Hierarchisation!E3399,effectifs_ete,7,FALSE),IF(Hierarchisation!K3399="Sud Ouest",VLOOKUP(Hierarchisation!E3399,effectifs_ete,8,FALSE),"Erreur Région"))))))</f>
        <v>#N/A</v>
      </c>
      <c r="U3399" s="17" t="e">
        <f>IF(K3399="Centre",VLOOKUP(E3399,effectifs_hiver,3,FALSE),IF(Hierarchisation!K3399="Grand Nord",VLOOKUP(Hierarchisation!E3399,effectifs_hiver,4,FALSE),IF(Hierarchisation!K3399="Nord Est",VLOOKUP(Hierarchisation!E3399,effectifs_hiver,5,FALSE),IF(Hierarchisation!K3399="Nord Ouest",VLOOKUP(Hierarchisation!E3399,effectifs_hiver,6,FALSE),IF(Hierarchisation!K3399="Sud Est",VLOOKUP(Hierarchisation!E3399,effectifs_hiver,7,FALSE),IF(Hierarchisation!K3399="Sud Ouest",VLOOKUP(Hierarchisation!E3399,effectifs_hiver,8,FALSE),"Erreur Région"))))))</f>
        <v>#N/A</v>
      </c>
      <c r="V3399" s="17" t="e">
        <f>IF(W3399="Transit","Transit",IF(W3399="hiver",VLOOKUP(E3399,'EFFECTIFS Hiver'!$A:$I,9,FALSE),IF(W3399="été",VLOOKUP(E3399,'EFFECTIFS Eté'!$A:$I,9,FALSE),"Erreur saison")))</f>
        <v>#N/A</v>
      </c>
      <c r="W3399" s="18" t="e">
        <f>VLOOKUP(D3399,Listes!B:C,2,FALSE)</f>
        <v>#N/A</v>
      </c>
    </row>
    <row r="3400" spans="1:23" ht="15.75" customHeight="1">
      <c r="A3400" s="11"/>
      <c r="B3400" s="11"/>
      <c r="C3400" s="11"/>
      <c r="D3400" s="11"/>
      <c r="E3400" s="11"/>
      <c r="F3400" s="11"/>
      <c r="G3400" s="11" t="e">
        <f>VLOOKUP(E3400,TAXONS!B:C,2,FALSE)</f>
        <v>#N/A</v>
      </c>
      <c r="H3400" s="13">
        <f t="shared" si="268"/>
        <v>0</v>
      </c>
      <c r="I3400" s="12" t="e">
        <f t="shared" si="269"/>
        <v>#N/A</v>
      </c>
      <c r="J3400" s="14" t="e">
        <f t="shared" si="270"/>
        <v>#N/A</v>
      </c>
      <c r="K3400" s="15" t="e">
        <f>VLOOKUP(B3400,REGIONS!A:D,4,FALSE)</f>
        <v>#N/A</v>
      </c>
      <c r="L3400" s="19" t="e">
        <f>VLOOKUP(G3400,Sensibilité!$A:$L,12,FALSE)</f>
        <v>#N/A</v>
      </c>
      <c r="M3400" s="19" t="e">
        <f t="shared" si="271"/>
        <v>#N/A</v>
      </c>
      <c r="N3400" s="19" t="e">
        <f t="shared" si="272"/>
        <v>#N/A</v>
      </c>
      <c r="O3400" s="15" t="str">
        <f>IF(D3400=Listes!$B$6,"SWARMING",IF(OR(D3400=Listes!$B$1,D3400=Listes!$B$2,D3400=Listes!$B$5),2,IF(OR(D3400=Listes!$B$3,D3400=Listes!$B$4),1,"erreur colonne D")))</f>
        <v>SWARMING</v>
      </c>
      <c r="P3400" s="15" t="e">
        <f>IF(OR(W3400="Hiver",W3400="Transit"),VLOOKUP(E3400,IC!A:E,4,FALSE),IF(W3400="été",VLOOKUP(E3400,IC!A:E,3,FALSE),"erreur"))</f>
        <v>#N/A</v>
      </c>
      <c r="Q3400" s="15" t="e">
        <f>IF(P3400="NR",0,IF(F3400&lt;5,0,IF(P3400=1,VLOOKUP(F3400,IC!$G$1:$I$8,3,TRUE),
IF(P3400=2,VLOOKUP(F3400,IC!$K$1:$M$8,3,TRUE),
IF(P3400=3,VLOOKUP(F3400,IC!$O$1:$Q$8,3,TRUE),IF(P3400=4,VLOOKUP(F3400,IC!$S$2:$U$9,3,TRUE),
"erreur"))))))</f>
        <v>#N/A</v>
      </c>
      <c r="R3400" s="16" t="e">
        <f>IF(OR(V3400="NA",V3400="Transit",V3400&lt;Listes!$F$1),"non applicable",F3400/V3400)</f>
        <v>#N/A</v>
      </c>
      <c r="S3400" s="16" t="e">
        <f>IF(W3400="Transit","Non applicable",IF(AND(W3400="été",T3400&gt;Listes!F3399),F3400/T3400,IF(AND(W3400="Hiver",Hierarchisation!U3400&gt;Listes!F3399),F3400/U3400,"non applicable")))</f>
        <v>#N/A</v>
      </c>
      <c r="T3400" s="17" t="e">
        <f>IF(K3400="Centre",VLOOKUP(E3400,effectifs_ete,3,FALSE),IF(Hierarchisation!K3400="Grand Nord",VLOOKUP(Hierarchisation!E3400,effectifs_ete,4,FALSE),IF(Hierarchisation!K3400="Nord Est",VLOOKUP(Hierarchisation!E3400,effectifs_ete,5,FALSE),IF(Hierarchisation!K3400="Nord Ouest",VLOOKUP(Hierarchisation!E3400,effectifs_ete,6,FALSE),IF(Hierarchisation!K3400="Sud Est",VLOOKUP(Hierarchisation!E3400,effectifs_ete,7,FALSE),IF(Hierarchisation!K3400="Sud Ouest",VLOOKUP(Hierarchisation!E3400,effectifs_ete,8,FALSE),"Erreur Région"))))))</f>
        <v>#N/A</v>
      </c>
      <c r="U3400" s="17" t="e">
        <f>IF(K3400="Centre",VLOOKUP(E3400,effectifs_hiver,3,FALSE),IF(Hierarchisation!K3400="Grand Nord",VLOOKUP(Hierarchisation!E3400,effectifs_hiver,4,FALSE),IF(Hierarchisation!K3400="Nord Est",VLOOKUP(Hierarchisation!E3400,effectifs_hiver,5,FALSE),IF(Hierarchisation!K3400="Nord Ouest",VLOOKUP(Hierarchisation!E3400,effectifs_hiver,6,FALSE),IF(Hierarchisation!K3400="Sud Est",VLOOKUP(Hierarchisation!E3400,effectifs_hiver,7,FALSE),IF(Hierarchisation!K3400="Sud Ouest",VLOOKUP(Hierarchisation!E3400,effectifs_hiver,8,FALSE),"Erreur Région"))))))</f>
        <v>#N/A</v>
      </c>
      <c r="V3400" s="17" t="e">
        <f>IF(W3400="Transit","Transit",IF(W3400="hiver",VLOOKUP(E3400,'EFFECTIFS Hiver'!$A:$I,9,FALSE),IF(W3400="été",VLOOKUP(E3400,'EFFECTIFS Eté'!$A:$I,9,FALSE),"Erreur saison")))</f>
        <v>#N/A</v>
      </c>
      <c r="W3400" s="18" t="e">
        <f>VLOOKUP(D3400,Listes!B:C,2,FALSE)</f>
        <v>#N/A</v>
      </c>
    </row>
    <row r="3401" spans="1:23" ht="15.75" customHeight="1">
      <c r="A3401" s="11"/>
      <c r="B3401" s="11"/>
      <c r="C3401" s="11"/>
      <c r="D3401" s="11"/>
      <c r="E3401" s="11"/>
      <c r="F3401" s="11"/>
      <c r="G3401" s="11" t="e">
        <f>VLOOKUP(E3401,TAXONS!B:C,2,FALSE)</f>
        <v>#N/A</v>
      </c>
      <c r="H3401" s="13">
        <f t="shared" si="268"/>
        <v>0</v>
      </c>
      <c r="I3401" s="12" t="e">
        <f t="shared" si="269"/>
        <v>#N/A</v>
      </c>
      <c r="J3401" s="14" t="e">
        <f t="shared" si="270"/>
        <v>#N/A</v>
      </c>
      <c r="K3401" s="15" t="e">
        <f>VLOOKUP(B3401,REGIONS!A:D,4,FALSE)</f>
        <v>#N/A</v>
      </c>
      <c r="L3401" s="19" t="e">
        <f>VLOOKUP(G3401,Sensibilité!$A:$L,12,FALSE)</f>
        <v>#N/A</v>
      </c>
      <c r="M3401" s="19" t="e">
        <f t="shared" si="271"/>
        <v>#N/A</v>
      </c>
      <c r="N3401" s="19" t="e">
        <f t="shared" si="272"/>
        <v>#N/A</v>
      </c>
      <c r="O3401" s="15" t="str">
        <f>IF(D3401=Listes!$B$6,"SWARMING",IF(OR(D3401=Listes!$B$1,D3401=Listes!$B$2,D3401=Listes!$B$5),2,IF(OR(D3401=Listes!$B$3,D3401=Listes!$B$4),1,"erreur colonne D")))</f>
        <v>SWARMING</v>
      </c>
      <c r="P3401" s="15" t="e">
        <f>IF(OR(W3401="Hiver",W3401="Transit"),VLOOKUP(E3401,IC!A:E,4,FALSE),IF(W3401="été",VLOOKUP(E3401,IC!A:E,3,FALSE),"erreur"))</f>
        <v>#N/A</v>
      </c>
      <c r="Q3401" s="15" t="e">
        <f>IF(P3401="NR",0,IF(F3401&lt;5,0,IF(P3401=1,VLOOKUP(F3401,IC!$G$1:$I$8,3,TRUE),
IF(P3401=2,VLOOKUP(F3401,IC!$K$1:$M$8,3,TRUE),
IF(P3401=3,VLOOKUP(F3401,IC!$O$1:$Q$8,3,TRUE),IF(P3401=4,VLOOKUP(F3401,IC!$S$2:$U$9,3,TRUE),
"erreur"))))))</f>
        <v>#N/A</v>
      </c>
      <c r="R3401" s="16" t="e">
        <f>IF(OR(V3401="NA",V3401="Transit",V3401&lt;Listes!$F$1),"non applicable",F3401/V3401)</f>
        <v>#N/A</v>
      </c>
      <c r="S3401" s="16" t="e">
        <f>IF(W3401="Transit","Non applicable",IF(AND(W3401="été",T3401&gt;Listes!F3400),F3401/T3401,IF(AND(W3401="Hiver",Hierarchisation!U3401&gt;Listes!F3400),F3401/U3401,"non applicable")))</f>
        <v>#N/A</v>
      </c>
      <c r="T3401" s="17" t="e">
        <f>IF(K3401="Centre",VLOOKUP(E3401,effectifs_ete,3,FALSE),IF(Hierarchisation!K3401="Grand Nord",VLOOKUP(Hierarchisation!E3401,effectifs_ete,4,FALSE),IF(Hierarchisation!K3401="Nord Est",VLOOKUP(Hierarchisation!E3401,effectifs_ete,5,FALSE),IF(Hierarchisation!K3401="Nord Ouest",VLOOKUP(Hierarchisation!E3401,effectifs_ete,6,FALSE),IF(Hierarchisation!K3401="Sud Est",VLOOKUP(Hierarchisation!E3401,effectifs_ete,7,FALSE),IF(Hierarchisation!K3401="Sud Ouest",VLOOKUP(Hierarchisation!E3401,effectifs_ete,8,FALSE),"Erreur Région"))))))</f>
        <v>#N/A</v>
      </c>
      <c r="U3401" s="17" t="e">
        <f>IF(K3401="Centre",VLOOKUP(E3401,effectifs_hiver,3,FALSE),IF(Hierarchisation!K3401="Grand Nord",VLOOKUP(Hierarchisation!E3401,effectifs_hiver,4,FALSE),IF(Hierarchisation!K3401="Nord Est",VLOOKUP(Hierarchisation!E3401,effectifs_hiver,5,FALSE),IF(Hierarchisation!K3401="Nord Ouest",VLOOKUP(Hierarchisation!E3401,effectifs_hiver,6,FALSE),IF(Hierarchisation!K3401="Sud Est",VLOOKUP(Hierarchisation!E3401,effectifs_hiver,7,FALSE),IF(Hierarchisation!K3401="Sud Ouest",VLOOKUP(Hierarchisation!E3401,effectifs_hiver,8,FALSE),"Erreur Région"))))))</f>
        <v>#N/A</v>
      </c>
      <c r="V3401" s="17" t="e">
        <f>IF(W3401="Transit","Transit",IF(W3401="hiver",VLOOKUP(E3401,'EFFECTIFS Hiver'!$A:$I,9,FALSE),IF(W3401="été",VLOOKUP(E3401,'EFFECTIFS Eté'!$A:$I,9,FALSE),"Erreur saison")))</f>
        <v>#N/A</v>
      </c>
      <c r="W3401" s="18" t="e">
        <f>VLOOKUP(D3401,Listes!B:C,2,FALSE)</f>
        <v>#N/A</v>
      </c>
    </row>
    <row r="3402" spans="1:23" ht="15.75" customHeight="1">
      <c r="A3402" s="11"/>
      <c r="B3402" s="11"/>
      <c r="C3402" s="11"/>
      <c r="D3402" s="11"/>
      <c r="E3402" s="11"/>
      <c r="F3402" s="11"/>
      <c r="G3402" s="11" t="e">
        <f>VLOOKUP(E3402,TAXONS!B:C,2,FALSE)</f>
        <v>#N/A</v>
      </c>
      <c r="H3402" s="13">
        <f t="shared" si="268"/>
        <v>0</v>
      </c>
      <c r="I3402" s="12" t="e">
        <f t="shared" si="269"/>
        <v>#N/A</v>
      </c>
      <c r="J3402" s="14" t="e">
        <f t="shared" si="270"/>
        <v>#N/A</v>
      </c>
      <c r="K3402" s="15" t="e">
        <f>VLOOKUP(B3402,REGIONS!A:D,4,FALSE)</f>
        <v>#N/A</v>
      </c>
      <c r="L3402" s="19" t="e">
        <f>VLOOKUP(G3402,Sensibilité!$A:$L,12,FALSE)</f>
        <v>#N/A</v>
      </c>
      <c r="M3402" s="19" t="e">
        <f t="shared" si="271"/>
        <v>#N/A</v>
      </c>
      <c r="N3402" s="19" t="e">
        <f t="shared" si="272"/>
        <v>#N/A</v>
      </c>
      <c r="O3402" s="15" t="str">
        <f>IF(D3402=Listes!$B$6,"SWARMING",IF(OR(D3402=Listes!$B$1,D3402=Listes!$B$2,D3402=Listes!$B$5),2,IF(OR(D3402=Listes!$B$3,D3402=Listes!$B$4),1,"erreur colonne D")))</f>
        <v>SWARMING</v>
      </c>
      <c r="P3402" s="15" t="e">
        <f>IF(OR(W3402="Hiver",W3402="Transit"),VLOOKUP(E3402,IC!A:E,4,FALSE),IF(W3402="été",VLOOKUP(E3402,IC!A:E,3,FALSE),"erreur"))</f>
        <v>#N/A</v>
      </c>
      <c r="Q3402" s="15" t="e">
        <f>IF(P3402="NR",0,IF(F3402&lt;5,0,IF(P3402=1,VLOOKUP(F3402,IC!$G$1:$I$8,3,TRUE),
IF(P3402=2,VLOOKUP(F3402,IC!$K$1:$M$8,3,TRUE),
IF(P3402=3,VLOOKUP(F3402,IC!$O$1:$Q$8,3,TRUE),IF(P3402=4,VLOOKUP(F3402,IC!$S$2:$U$9,3,TRUE),
"erreur"))))))</f>
        <v>#N/A</v>
      </c>
      <c r="R3402" s="16" t="e">
        <f>IF(OR(V3402="NA",V3402="Transit",V3402&lt;Listes!$F$1),"non applicable",F3402/V3402)</f>
        <v>#N/A</v>
      </c>
      <c r="S3402" s="16" t="e">
        <f>IF(W3402="Transit","Non applicable",IF(AND(W3402="été",T3402&gt;Listes!F3401),F3402/T3402,IF(AND(W3402="Hiver",Hierarchisation!U3402&gt;Listes!F3401),F3402/U3402,"non applicable")))</f>
        <v>#N/A</v>
      </c>
      <c r="T3402" s="17" t="e">
        <f>IF(K3402="Centre",VLOOKUP(E3402,effectifs_ete,3,FALSE),IF(Hierarchisation!K3402="Grand Nord",VLOOKUP(Hierarchisation!E3402,effectifs_ete,4,FALSE),IF(Hierarchisation!K3402="Nord Est",VLOOKUP(Hierarchisation!E3402,effectifs_ete,5,FALSE),IF(Hierarchisation!K3402="Nord Ouest",VLOOKUP(Hierarchisation!E3402,effectifs_ete,6,FALSE),IF(Hierarchisation!K3402="Sud Est",VLOOKUP(Hierarchisation!E3402,effectifs_ete,7,FALSE),IF(Hierarchisation!K3402="Sud Ouest",VLOOKUP(Hierarchisation!E3402,effectifs_ete,8,FALSE),"Erreur Région"))))))</f>
        <v>#N/A</v>
      </c>
      <c r="U3402" s="17" t="e">
        <f>IF(K3402="Centre",VLOOKUP(E3402,effectifs_hiver,3,FALSE),IF(Hierarchisation!K3402="Grand Nord",VLOOKUP(Hierarchisation!E3402,effectifs_hiver,4,FALSE),IF(Hierarchisation!K3402="Nord Est",VLOOKUP(Hierarchisation!E3402,effectifs_hiver,5,FALSE),IF(Hierarchisation!K3402="Nord Ouest",VLOOKUP(Hierarchisation!E3402,effectifs_hiver,6,FALSE),IF(Hierarchisation!K3402="Sud Est",VLOOKUP(Hierarchisation!E3402,effectifs_hiver,7,FALSE),IF(Hierarchisation!K3402="Sud Ouest",VLOOKUP(Hierarchisation!E3402,effectifs_hiver,8,FALSE),"Erreur Région"))))))</f>
        <v>#N/A</v>
      </c>
      <c r="V3402" s="17" t="e">
        <f>IF(W3402="Transit","Transit",IF(W3402="hiver",VLOOKUP(E3402,'EFFECTIFS Hiver'!$A:$I,9,FALSE),IF(W3402="été",VLOOKUP(E3402,'EFFECTIFS Eté'!$A:$I,9,FALSE),"Erreur saison")))</f>
        <v>#N/A</v>
      </c>
      <c r="W3402" s="18" t="e">
        <f>VLOOKUP(D3402,Listes!B:C,2,FALSE)</f>
        <v>#N/A</v>
      </c>
    </row>
    <row r="3403" spans="1:23" ht="15.75" customHeight="1">
      <c r="A3403" s="11"/>
      <c r="B3403" s="11"/>
      <c r="C3403" s="11"/>
      <c r="D3403" s="11"/>
      <c r="E3403" s="11"/>
      <c r="F3403" s="11"/>
      <c r="G3403" s="11" t="e">
        <f>VLOOKUP(E3403,TAXONS!B:C,2,FALSE)</f>
        <v>#N/A</v>
      </c>
      <c r="H3403" s="13">
        <f t="shared" si="268"/>
        <v>0</v>
      </c>
      <c r="I3403" s="12" t="e">
        <f t="shared" si="269"/>
        <v>#N/A</v>
      </c>
      <c r="J3403" s="14" t="e">
        <f t="shared" si="270"/>
        <v>#N/A</v>
      </c>
      <c r="K3403" s="15" t="e">
        <f>VLOOKUP(B3403,REGIONS!A:D,4,FALSE)</f>
        <v>#N/A</v>
      </c>
      <c r="L3403" s="19" t="e">
        <f>VLOOKUP(G3403,Sensibilité!$A:$L,12,FALSE)</f>
        <v>#N/A</v>
      </c>
      <c r="M3403" s="19" t="e">
        <f t="shared" si="271"/>
        <v>#N/A</v>
      </c>
      <c r="N3403" s="19" t="e">
        <f t="shared" si="272"/>
        <v>#N/A</v>
      </c>
      <c r="O3403" s="15" t="str">
        <f>IF(D3403=Listes!$B$6,"SWARMING",IF(OR(D3403=Listes!$B$1,D3403=Listes!$B$2,D3403=Listes!$B$5),2,IF(OR(D3403=Listes!$B$3,D3403=Listes!$B$4),1,"erreur colonne D")))</f>
        <v>SWARMING</v>
      </c>
      <c r="P3403" s="15" t="e">
        <f>IF(OR(W3403="Hiver",W3403="Transit"),VLOOKUP(E3403,IC!A:E,4,FALSE),IF(W3403="été",VLOOKUP(E3403,IC!A:E,3,FALSE),"erreur"))</f>
        <v>#N/A</v>
      </c>
      <c r="Q3403" s="15" t="e">
        <f>IF(P3403="NR",0,IF(F3403&lt;5,0,IF(P3403=1,VLOOKUP(F3403,IC!$G$1:$I$8,3,TRUE),
IF(P3403=2,VLOOKUP(F3403,IC!$K$1:$M$8,3,TRUE),
IF(P3403=3,VLOOKUP(F3403,IC!$O$1:$Q$8,3,TRUE),IF(P3403=4,VLOOKUP(F3403,IC!$S$2:$U$9,3,TRUE),
"erreur"))))))</f>
        <v>#N/A</v>
      </c>
      <c r="R3403" s="16" t="e">
        <f>IF(OR(V3403="NA",V3403="Transit",V3403&lt;Listes!$F$1),"non applicable",F3403/V3403)</f>
        <v>#N/A</v>
      </c>
      <c r="S3403" s="16" t="e">
        <f>IF(W3403="Transit","Non applicable",IF(AND(W3403="été",T3403&gt;Listes!F3402),F3403/T3403,IF(AND(W3403="Hiver",Hierarchisation!U3403&gt;Listes!F3402),F3403/U3403,"non applicable")))</f>
        <v>#N/A</v>
      </c>
      <c r="T3403" s="17" t="e">
        <f>IF(K3403="Centre",VLOOKUP(E3403,effectifs_ete,3,FALSE),IF(Hierarchisation!K3403="Grand Nord",VLOOKUP(Hierarchisation!E3403,effectifs_ete,4,FALSE),IF(Hierarchisation!K3403="Nord Est",VLOOKUP(Hierarchisation!E3403,effectifs_ete,5,FALSE),IF(Hierarchisation!K3403="Nord Ouest",VLOOKUP(Hierarchisation!E3403,effectifs_ete,6,FALSE),IF(Hierarchisation!K3403="Sud Est",VLOOKUP(Hierarchisation!E3403,effectifs_ete,7,FALSE),IF(Hierarchisation!K3403="Sud Ouest",VLOOKUP(Hierarchisation!E3403,effectifs_ete,8,FALSE),"Erreur Région"))))))</f>
        <v>#N/A</v>
      </c>
      <c r="U3403" s="17" t="e">
        <f>IF(K3403="Centre",VLOOKUP(E3403,effectifs_hiver,3,FALSE),IF(Hierarchisation!K3403="Grand Nord",VLOOKUP(Hierarchisation!E3403,effectifs_hiver,4,FALSE),IF(Hierarchisation!K3403="Nord Est",VLOOKUP(Hierarchisation!E3403,effectifs_hiver,5,FALSE),IF(Hierarchisation!K3403="Nord Ouest",VLOOKUP(Hierarchisation!E3403,effectifs_hiver,6,FALSE),IF(Hierarchisation!K3403="Sud Est",VLOOKUP(Hierarchisation!E3403,effectifs_hiver,7,FALSE),IF(Hierarchisation!K3403="Sud Ouest",VLOOKUP(Hierarchisation!E3403,effectifs_hiver,8,FALSE),"Erreur Région"))))))</f>
        <v>#N/A</v>
      </c>
      <c r="V3403" s="17" t="e">
        <f>IF(W3403="Transit","Transit",IF(W3403="hiver",VLOOKUP(E3403,'EFFECTIFS Hiver'!$A:$I,9,FALSE),IF(W3403="été",VLOOKUP(E3403,'EFFECTIFS Eté'!$A:$I,9,FALSE),"Erreur saison")))</f>
        <v>#N/A</v>
      </c>
      <c r="W3403" s="18" t="e">
        <f>VLOOKUP(D3403,Listes!B:C,2,FALSE)</f>
        <v>#N/A</v>
      </c>
    </row>
    <row r="3404" spans="1:23" ht="15.75" customHeight="1">
      <c r="A3404" s="11"/>
      <c r="B3404" s="11"/>
      <c r="C3404" s="11"/>
      <c r="D3404" s="11"/>
      <c r="E3404" s="11"/>
      <c r="F3404" s="11"/>
      <c r="G3404" s="11" t="e">
        <f>VLOOKUP(E3404,TAXONS!B:C,2,FALSE)</f>
        <v>#N/A</v>
      </c>
      <c r="H3404" s="13">
        <f t="shared" si="268"/>
        <v>0</v>
      </c>
      <c r="I3404" s="12" t="e">
        <f t="shared" si="269"/>
        <v>#N/A</v>
      </c>
      <c r="J3404" s="14" t="e">
        <f t="shared" si="270"/>
        <v>#N/A</v>
      </c>
      <c r="K3404" s="15" t="e">
        <f>VLOOKUP(B3404,REGIONS!A:D,4,FALSE)</f>
        <v>#N/A</v>
      </c>
      <c r="L3404" s="19" t="e">
        <f>VLOOKUP(G3404,Sensibilité!$A:$L,12,FALSE)</f>
        <v>#N/A</v>
      </c>
      <c r="M3404" s="19" t="e">
        <f t="shared" si="271"/>
        <v>#N/A</v>
      </c>
      <c r="N3404" s="19" t="e">
        <f t="shared" si="272"/>
        <v>#N/A</v>
      </c>
      <c r="O3404" s="15" t="str">
        <f>IF(D3404=Listes!$B$6,"SWARMING",IF(OR(D3404=Listes!$B$1,D3404=Listes!$B$2,D3404=Listes!$B$5),2,IF(OR(D3404=Listes!$B$3,D3404=Listes!$B$4),1,"erreur colonne D")))</f>
        <v>SWARMING</v>
      </c>
      <c r="P3404" s="15" t="e">
        <f>IF(OR(W3404="Hiver",W3404="Transit"),VLOOKUP(E3404,IC!A:E,4,FALSE),IF(W3404="été",VLOOKUP(E3404,IC!A:E,3,FALSE),"erreur"))</f>
        <v>#N/A</v>
      </c>
      <c r="Q3404" s="15" t="e">
        <f>IF(P3404="NR",0,IF(F3404&lt;5,0,IF(P3404=1,VLOOKUP(F3404,IC!$G$1:$I$8,3,TRUE),
IF(P3404=2,VLOOKUP(F3404,IC!$K$1:$M$8,3,TRUE),
IF(P3404=3,VLOOKUP(F3404,IC!$O$1:$Q$8,3,TRUE),IF(P3404=4,VLOOKUP(F3404,IC!$S$2:$U$9,3,TRUE),
"erreur"))))))</f>
        <v>#N/A</v>
      </c>
      <c r="R3404" s="16" t="e">
        <f>IF(OR(V3404="NA",V3404="Transit",V3404&lt;Listes!$F$1),"non applicable",F3404/V3404)</f>
        <v>#N/A</v>
      </c>
      <c r="S3404" s="16" t="e">
        <f>IF(W3404="Transit","Non applicable",IF(AND(W3404="été",T3404&gt;Listes!F3403),F3404/T3404,IF(AND(W3404="Hiver",Hierarchisation!U3404&gt;Listes!F3403),F3404/U3404,"non applicable")))</f>
        <v>#N/A</v>
      </c>
      <c r="T3404" s="17" t="e">
        <f>IF(K3404="Centre",VLOOKUP(E3404,effectifs_ete,3,FALSE),IF(Hierarchisation!K3404="Grand Nord",VLOOKUP(Hierarchisation!E3404,effectifs_ete,4,FALSE),IF(Hierarchisation!K3404="Nord Est",VLOOKUP(Hierarchisation!E3404,effectifs_ete,5,FALSE),IF(Hierarchisation!K3404="Nord Ouest",VLOOKUP(Hierarchisation!E3404,effectifs_ete,6,FALSE),IF(Hierarchisation!K3404="Sud Est",VLOOKUP(Hierarchisation!E3404,effectifs_ete,7,FALSE),IF(Hierarchisation!K3404="Sud Ouest",VLOOKUP(Hierarchisation!E3404,effectifs_ete,8,FALSE),"Erreur Région"))))))</f>
        <v>#N/A</v>
      </c>
      <c r="U3404" s="17" t="e">
        <f>IF(K3404="Centre",VLOOKUP(E3404,effectifs_hiver,3,FALSE),IF(Hierarchisation!K3404="Grand Nord",VLOOKUP(Hierarchisation!E3404,effectifs_hiver,4,FALSE),IF(Hierarchisation!K3404="Nord Est",VLOOKUP(Hierarchisation!E3404,effectifs_hiver,5,FALSE),IF(Hierarchisation!K3404="Nord Ouest",VLOOKUP(Hierarchisation!E3404,effectifs_hiver,6,FALSE),IF(Hierarchisation!K3404="Sud Est",VLOOKUP(Hierarchisation!E3404,effectifs_hiver,7,FALSE),IF(Hierarchisation!K3404="Sud Ouest",VLOOKUP(Hierarchisation!E3404,effectifs_hiver,8,FALSE),"Erreur Région"))))))</f>
        <v>#N/A</v>
      </c>
      <c r="V3404" s="17" t="e">
        <f>IF(W3404="Transit","Transit",IF(W3404="hiver",VLOOKUP(E3404,'EFFECTIFS Hiver'!$A:$I,9,FALSE),IF(W3404="été",VLOOKUP(E3404,'EFFECTIFS Eté'!$A:$I,9,FALSE),"Erreur saison")))</f>
        <v>#N/A</v>
      </c>
      <c r="W3404" s="18" t="e">
        <f>VLOOKUP(D3404,Listes!B:C,2,FALSE)</f>
        <v>#N/A</v>
      </c>
    </row>
    <row r="3405" spans="1:23" ht="15.75" customHeight="1">
      <c r="A3405" s="11"/>
      <c r="B3405" s="11"/>
      <c r="C3405" s="11"/>
      <c r="D3405" s="11"/>
      <c r="E3405" s="11"/>
      <c r="F3405" s="11"/>
      <c r="G3405" s="11" t="e">
        <f>VLOOKUP(E3405,TAXONS!B:C,2,FALSE)</f>
        <v>#N/A</v>
      </c>
      <c r="H3405" s="13">
        <f t="shared" si="268"/>
        <v>0</v>
      </c>
      <c r="I3405" s="12" t="e">
        <f t="shared" si="269"/>
        <v>#N/A</v>
      </c>
      <c r="J3405" s="14" t="e">
        <f t="shared" si="270"/>
        <v>#N/A</v>
      </c>
      <c r="K3405" s="15" t="e">
        <f>VLOOKUP(B3405,REGIONS!A:D,4,FALSE)</f>
        <v>#N/A</v>
      </c>
      <c r="L3405" s="19" t="e">
        <f>VLOOKUP(G3405,Sensibilité!$A:$L,12,FALSE)</f>
        <v>#N/A</v>
      </c>
      <c r="M3405" s="19" t="e">
        <f t="shared" si="271"/>
        <v>#N/A</v>
      </c>
      <c r="N3405" s="19" t="e">
        <f t="shared" si="272"/>
        <v>#N/A</v>
      </c>
      <c r="O3405" s="15" t="str">
        <f>IF(D3405=Listes!$B$6,"SWARMING",IF(OR(D3405=Listes!$B$1,D3405=Listes!$B$2,D3405=Listes!$B$5),2,IF(OR(D3405=Listes!$B$3,D3405=Listes!$B$4),1,"erreur colonne D")))</f>
        <v>SWARMING</v>
      </c>
      <c r="P3405" s="15" t="e">
        <f>IF(OR(W3405="Hiver",W3405="Transit"),VLOOKUP(E3405,IC!A:E,4,FALSE),IF(W3405="été",VLOOKUP(E3405,IC!A:E,3,FALSE),"erreur"))</f>
        <v>#N/A</v>
      </c>
      <c r="Q3405" s="15" t="e">
        <f>IF(P3405="NR",0,IF(F3405&lt;5,0,IF(P3405=1,VLOOKUP(F3405,IC!$G$1:$I$8,3,TRUE),
IF(P3405=2,VLOOKUP(F3405,IC!$K$1:$M$8,3,TRUE),
IF(P3405=3,VLOOKUP(F3405,IC!$O$1:$Q$8,3,TRUE),IF(P3405=4,VLOOKUP(F3405,IC!$S$2:$U$9,3,TRUE),
"erreur"))))))</f>
        <v>#N/A</v>
      </c>
      <c r="R3405" s="16" t="e">
        <f>IF(OR(V3405="NA",V3405="Transit",V3405&lt;Listes!$F$1),"non applicable",F3405/V3405)</f>
        <v>#N/A</v>
      </c>
      <c r="S3405" s="16" t="e">
        <f>IF(W3405="Transit","Non applicable",IF(AND(W3405="été",T3405&gt;Listes!F3404),F3405/T3405,IF(AND(W3405="Hiver",Hierarchisation!U3405&gt;Listes!F3404),F3405/U3405,"non applicable")))</f>
        <v>#N/A</v>
      </c>
      <c r="T3405" s="17" t="e">
        <f>IF(K3405="Centre",VLOOKUP(E3405,effectifs_ete,3,FALSE),IF(Hierarchisation!K3405="Grand Nord",VLOOKUP(Hierarchisation!E3405,effectifs_ete,4,FALSE),IF(Hierarchisation!K3405="Nord Est",VLOOKUP(Hierarchisation!E3405,effectifs_ete,5,FALSE),IF(Hierarchisation!K3405="Nord Ouest",VLOOKUP(Hierarchisation!E3405,effectifs_ete,6,FALSE),IF(Hierarchisation!K3405="Sud Est",VLOOKUP(Hierarchisation!E3405,effectifs_ete,7,FALSE),IF(Hierarchisation!K3405="Sud Ouest",VLOOKUP(Hierarchisation!E3405,effectifs_ete,8,FALSE),"Erreur Région"))))))</f>
        <v>#N/A</v>
      </c>
      <c r="U3405" s="17" t="e">
        <f>IF(K3405="Centre",VLOOKUP(E3405,effectifs_hiver,3,FALSE),IF(Hierarchisation!K3405="Grand Nord",VLOOKUP(Hierarchisation!E3405,effectifs_hiver,4,FALSE),IF(Hierarchisation!K3405="Nord Est",VLOOKUP(Hierarchisation!E3405,effectifs_hiver,5,FALSE),IF(Hierarchisation!K3405="Nord Ouest",VLOOKUP(Hierarchisation!E3405,effectifs_hiver,6,FALSE),IF(Hierarchisation!K3405="Sud Est",VLOOKUP(Hierarchisation!E3405,effectifs_hiver,7,FALSE),IF(Hierarchisation!K3405="Sud Ouest",VLOOKUP(Hierarchisation!E3405,effectifs_hiver,8,FALSE),"Erreur Région"))))))</f>
        <v>#N/A</v>
      </c>
      <c r="V3405" s="17" t="e">
        <f>IF(W3405="Transit","Transit",IF(W3405="hiver",VLOOKUP(E3405,'EFFECTIFS Hiver'!$A:$I,9,FALSE),IF(W3405="été",VLOOKUP(E3405,'EFFECTIFS Eté'!$A:$I,9,FALSE),"Erreur saison")))</f>
        <v>#N/A</v>
      </c>
      <c r="W3405" s="18" t="e">
        <f>VLOOKUP(D3405,Listes!B:C,2,FALSE)</f>
        <v>#N/A</v>
      </c>
    </row>
    <row r="3406" spans="1:23" ht="15.75" customHeight="1">
      <c r="A3406" s="11"/>
      <c r="B3406" s="11"/>
      <c r="C3406" s="11"/>
      <c r="D3406" s="11"/>
      <c r="E3406" s="11"/>
      <c r="F3406" s="11"/>
      <c r="G3406" s="11" t="e">
        <f>VLOOKUP(E3406,TAXONS!B:C,2,FALSE)</f>
        <v>#N/A</v>
      </c>
      <c r="H3406" s="13">
        <f t="shared" si="268"/>
        <v>0</v>
      </c>
      <c r="I3406" s="12" t="e">
        <f t="shared" si="269"/>
        <v>#N/A</v>
      </c>
      <c r="J3406" s="14" t="e">
        <f t="shared" si="270"/>
        <v>#N/A</v>
      </c>
      <c r="K3406" s="15" t="e">
        <f>VLOOKUP(B3406,REGIONS!A:D,4,FALSE)</f>
        <v>#N/A</v>
      </c>
      <c r="L3406" s="19" t="e">
        <f>VLOOKUP(G3406,Sensibilité!$A:$L,12,FALSE)</f>
        <v>#N/A</v>
      </c>
      <c r="M3406" s="19" t="e">
        <f t="shared" si="271"/>
        <v>#N/A</v>
      </c>
      <c r="N3406" s="19" t="e">
        <f t="shared" si="272"/>
        <v>#N/A</v>
      </c>
      <c r="O3406" s="15" t="str">
        <f>IF(D3406=Listes!$B$6,"SWARMING",IF(OR(D3406=Listes!$B$1,D3406=Listes!$B$2,D3406=Listes!$B$5),2,IF(OR(D3406=Listes!$B$3,D3406=Listes!$B$4),1,"erreur colonne D")))</f>
        <v>SWARMING</v>
      </c>
      <c r="P3406" s="15" t="e">
        <f>IF(OR(W3406="Hiver",W3406="Transit"),VLOOKUP(E3406,IC!A:E,4,FALSE),IF(W3406="été",VLOOKUP(E3406,IC!A:E,3,FALSE),"erreur"))</f>
        <v>#N/A</v>
      </c>
      <c r="Q3406" s="15" t="e">
        <f>IF(P3406="NR",0,IF(F3406&lt;5,0,IF(P3406=1,VLOOKUP(F3406,IC!$G$1:$I$8,3,TRUE),
IF(P3406=2,VLOOKUP(F3406,IC!$K$1:$M$8,3,TRUE),
IF(P3406=3,VLOOKUP(F3406,IC!$O$1:$Q$8,3,TRUE),IF(P3406=4,VLOOKUP(F3406,IC!$S$2:$U$9,3,TRUE),
"erreur"))))))</f>
        <v>#N/A</v>
      </c>
      <c r="R3406" s="16" t="e">
        <f>IF(OR(V3406="NA",V3406="Transit",V3406&lt;Listes!$F$1),"non applicable",F3406/V3406)</f>
        <v>#N/A</v>
      </c>
      <c r="S3406" s="16" t="e">
        <f>IF(W3406="Transit","Non applicable",IF(AND(W3406="été",T3406&gt;Listes!F3405),F3406/T3406,IF(AND(W3406="Hiver",Hierarchisation!U3406&gt;Listes!F3405),F3406/U3406,"non applicable")))</f>
        <v>#N/A</v>
      </c>
      <c r="T3406" s="17" t="e">
        <f>IF(K3406="Centre",VLOOKUP(E3406,effectifs_ete,3,FALSE),IF(Hierarchisation!K3406="Grand Nord",VLOOKUP(Hierarchisation!E3406,effectifs_ete,4,FALSE),IF(Hierarchisation!K3406="Nord Est",VLOOKUP(Hierarchisation!E3406,effectifs_ete,5,FALSE),IF(Hierarchisation!K3406="Nord Ouest",VLOOKUP(Hierarchisation!E3406,effectifs_ete,6,FALSE),IF(Hierarchisation!K3406="Sud Est",VLOOKUP(Hierarchisation!E3406,effectifs_ete,7,FALSE),IF(Hierarchisation!K3406="Sud Ouest",VLOOKUP(Hierarchisation!E3406,effectifs_ete,8,FALSE),"Erreur Région"))))))</f>
        <v>#N/A</v>
      </c>
      <c r="U3406" s="17" t="e">
        <f>IF(K3406="Centre",VLOOKUP(E3406,effectifs_hiver,3,FALSE),IF(Hierarchisation!K3406="Grand Nord",VLOOKUP(Hierarchisation!E3406,effectifs_hiver,4,FALSE),IF(Hierarchisation!K3406="Nord Est",VLOOKUP(Hierarchisation!E3406,effectifs_hiver,5,FALSE),IF(Hierarchisation!K3406="Nord Ouest",VLOOKUP(Hierarchisation!E3406,effectifs_hiver,6,FALSE),IF(Hierarchisation!K3406="Sud Est",VLOOKUP(Hierarchisation!E3406,effectifs_hiver,7,FALSE),IF(Hierarchisation!K3406="Sud Ouest",VLOOKUP(Hierarchisation!E3406,effectifs_hiver,8,FALSE),"Erreur Région"))))))</f>
        <v>#N/A</v>
      </c>
      <c r="V3406" s="17" t="e">
        <f>IF(W3406="Transit","Transit",IF(W3406="hiver",VLOOKUP(E3406,'EFFECTIFS Hiver'!$A:$I,9,FALSE),IF(W3406="été",VLOOKUP(E3406,'EFFECTIFS Eté'!$A:$I,9,FALSE),"Erreur saison")))</f>
        <v>#N/A</v>
      </c>
      <c r="W3406" s="18" t="e">
        <f>VLOOKUP(D3406,Listes!B:C,2,FALSE)</f>
        <v>#N/A</v>
      </c>
    </row>
    <row r="3407" spans="1:23" ht="15.75" customHeight="1">
      <c r="A3407" s="11"/>
      <c r="B3407" s="11"/>
      <c r="C3407" s="11"/>
      <c r="D3407" s="11"/>
      <c r="E3407" s="11"/>
      <c r="F3407" s="11"/>
      <c r="G3407" s="11" t="e">
        <f>VLOOKUP(E3407,TAXONS!B:C,2,FALSE)</f>
        <v>#N/A</v>
      </c>
      <c r="H3407" s="13">
        <f t="shared" si="268"/>
        <v>0</v>
      </c>
      <c r="I3407" s="12" t="e">
        <f t="shared" si="269"/>
        <v>#N/A</v>
      </c>
      <c r="J3407" s="14" t="e">
        <f t="shared" si="270"/>
        <v>#N/A</v>
      </c>
      <c r="K3407" s="15" t="e">
        <f>VLOOKUP(B3407,REGIONS!A:D,4,FALSE)</f>
        <v>#N/A</v>
      </c>
      <c r="L3407" s="19" t="e">
        <f>VLOOKUP(G3407,Sensibilité!$A:$L,12,FALSE)</f>
        <v>#N/A</v>
      </c>
      <c r="M3407" s="19" t="e">
        <f t="shared" si="271"/>
        <v>#N/A</v>
      </c>
      <c r="N3407" s="19" t="e">
        <f t="shared" si="272"/>
        <v>#N/A</v>
      </c>
      <c r="O3407" s="15" t="str">
        <f>IF(D3407=Listes!$B$6,"SWARMING",IF(OR(D3407=Listes!$B$1,D3407=Listes!$B$2,D3407=Listes!$B$5),2,IF(OR(D3407=Listes!$B$3,D3407=Listes!$B$4),1,"erreur colonne D")))</f>
        <v>SWARMING</v>
      </c>
      <c r="P3407" s="15" t="e">
        <f>IF(OR(W3407="Hiver",W3407="Transit"),VLOOKUP(E3407,IC!A:E,4,FALSE),IF(W3407="été",VLOOKUP(E3407,IC!A:E,3,FALSE),"erreur"))</f>
        <v>#N/A</v>
      </c>
      <c r="Q3407" s="15" t="e">
        <f>IF(P3407="NR",0,IF(F3407&lt;5,0,IF(P3407=1,VLOOKUP(F3407,IC!$G$1:$I$8,3,TRUE),
IF(P3407=2,VLOOKUP(F3407,IC!$K$1:$M$8,3,TRUE),
IF(P3407=3,VLOOKUP(F3407,IC!$O$1:$Q$8,3,TRUE),IF(P3407=4,VLOOKUP(F3407,IC!$S$2:$U$9,3,TRUE),
"erreur"))))))</f>
        <v>#N/A</v>
      </c>
      <c r="R3407" s="16" t="e">
        <f>IF(OR(V3407="NA",V3407="Transit",V3407&lt;Listes!$F$1),"non applicable",F3407/V3407)</f>
        <v>#N/A</v>
      </c>
      <c r="S3407" s="16" t="e">
        <f>IF(W3407="Transit","Non applicable",IF(AND(W3407="été",T3407&gt;Listes!F3406),F3407/T3407,IF(AND(W3407="Hiver",Hierarchisation!U3407&gt;Listes!F3406),F3407/U3407,"non applicable")))</f>
        <v>#N/A</v>
      </c>
      <c r="T3407" s="17" t="e">
        <f>IF(K3407="Centre",VLOOKUP(E3407,effectifs_ete,3,FALSE),IF(Hierarchisation!K3407="Grand Nord",VLOOKUP(Hierarchisation!E3407,effectifs_ete,4,FALSE),IF(Hierarchisation!K3407="Nord Est",VLOOKUP(Hierarchisation!E3407,effectifs_ete,5,FALSE),IF(Hierarchisation!K3407="Nord Ouest",VLOOKUP(Hierarchisation!E3407,effectifs_ete,6,FALSE),IF(Hierarchisation!K3407="Sud Est",VLOOKUP(Hierarchisation!E3407,effectifs_ete,7,FALSE),IF(Hierarchisation!K3407="Sud Ouest",VLOOKUP(Hierarchisation!E3407,effectifs_ete,8,FALSE),"Erreur Région"))))))</f>
        <v>#N/A</v>
      </c>
      <c r="U3407" s="17" t="e">
        <f>IF(K3407="Centre",VLOOKUP(E3407,effectifs_hiver,3,FALSE),IF(Hierarchisation!K3407="Grand Nord",VLOOKUP(Hierarchisation!E3407,effectifs_hiver,4,FALSE),IF(Hierarchisation!K3407="Nord Est",VLOOKUP(Hierarchisation!E3407,effectifs_hiver,5,FALSE),IF(Hierarchisation!K3407="Nord Ouest",VLOOKUP(Hierarchisation!E3407,effectifs_hiver,6,FALSE),IF(Hierarchisation!K3407="Sud Est",VLOOKUP(Hierarchisation!E3407,effectifs_hiver,7,FALSE),IF(Hierarchisation!K3407="Sud Ouest",VLOOKUP(Hierarchisation!E3407,effectifs_hiver,8,FALSE),"Erreur Région"))))))</f>
        <v>#N/A</v>
      </c>
      <c r="V3407" s="17" t="e">
        <f>IF(W3407="Transit","Transit",IF(W3407="hiver",VLOOKUP(E3407,'EFFECTIFS Hiver'!$A:$I,9,FALSE),IF(W3407="été",VLOOKUP(E3407,'EFFECTIFS Eté'!$A:$I,9,FALSE),"Erreur saison")))</f>
        <v>#N/A</v>
      </c>
      <c r="W3407" s="18" t="e">
        <f>VLOOKUP(D3407,Listes!B:C,2,FALSE)</f>
        <v>#N/A</v>
      </c>
    </row>
    <row r="3408" spans="1:23" ht="15.75" customHeight="1">
      <c r="A3408" s="11"/>
      <c r="B3408" s="11"/>
      <c r="C3408" s="11"/>
      <c r="D3408" s="11"/>
      <c r="E3408" s="11"/>
      <c r="F3408" s="11"/>
      <c r="G3408" s="11" t="e">
        <f>VLOOKUP(E3408,TAXONS!B:C,2,FALSE)</f>
        <v>#N/A</v>
      </c>
      <c r="H3408" s="13">
        <f t="shared" si="268"/>
        <v>0</v>
      </c>
      <c r="I3408" s="12" t="e">
        <f t="shared" si="269"/>
        <v>#N/A</v>
      </c>
      <c r="J3408" s="14" t="e">
        <f t="shared" si="270"/>
        <v>#N/A</v>
      </c>
      <c r="K3408" s="15" t="e">
        <f>VLOOKUP(B3408,REGIONS!A:D,4,FALSE)</f>
        <v>#N/A</v>
      </c>
      <c r="L3408" s="19" t="e">
        <f>VLOOKUP(G3408,Sensibilité!$A:$L,12,FALSE)</f>
        <v>#N/A</v>
      </c>
      <c r="M3408" s="19" t="e">
        <f t="shared" si="271"/>
        <v>#N/A</v>
      </c>
      <c r="N3408" s="19" t="e">
        <f t="shared" si="272"/>
        <v>#N/A</v>
      </c>
      <c r="O3408" s="15" t="str">
        <f>IF(D3408=Listes!$B$6,"SWARMING",IF(OR(D3408=Listes!$B$1,D3408=Listes!$B$2,D3408=Listes!$B$5),2,IF(OR(D3408=Listes!$B$3,D3408=Listes!$B$4),1,"erreur colonne D")))</f>
        <v>SWARMING</v>
      </c>
      <c r="P3408" s="15" t="e">
        <f>IF(OR(W3408="Hiver",W3408="Transit"),VLOOKUP(E3408,IC!A:E,4,FALSE),IF(W3408="été",VLOOKUP(E3408,IC!A:E,3,FALSE),"erreur"))</f>
        <v>#N/A</v>
      </c>
      <c r="Q3408" s="15" t="e">
        <f>IF(P3408="NR",0,IF(F3408&lt;5,0,IF(P3408=1,VLOOKUP(F3408,IC!$G$1:$I$8,3,TRUE),
IF(P3408=2,VLOOKUP(F3408,IC!$K$1:$M$8,3,TRUE),
IF(P3408=3,VLOOKUP(F3408,IC!$O$1:$Q$8,3,TRUE),IF(P3408=4,VLOOKUP(F3408,IC!$S$2:$U$9,3,TRUE),
"erreur"))))))</f>
        <v>#N/A</v>
      </c>
      <c r="R3408" s="16" t="e">
        <f>IF(OR(V3408="NA",V3408="Transit",V3408&lt;Listes!$F$1),"non applicable",F3408/V3408)</f>
        <v>#N/A</v>
      </c>
      <c r="S3408" s="16" t="e">
        <f>IF(W3408="Transit","Non applicable",IF(AND(W3408="été",T3408&gt;Listes!F3407),F3408/T3408,IF(AND(W3408="Hiver",Hierarchisation!U3408&gt;Listes!F3407),F3408/U3408,"non applicable")))</f>
        <v>#N/A</v>
      </c>
      <c r="T3408" s="17" t="e">
        <f>IF(K3408="Centre",VLOOKUP(E3408,effectifs_ete,3,FALSE),IF(Hierarchisation!K3408="Grand Nord",VLOOKUP(Hierarchisation!E3408,effectifs_ete,4,FALSE),IF(Hierarchisation!K3408="Nord Est",VLOOKUP(Hierarchisation!E3408,effectifs_ete,5,FALSE),IF(Hierarchisation!K3408="Nord Ouest",VLOOKUP(Hierarchisation!E3408,effectifs_ete,6,FALSE),IF(Hierarchisation!K3408="Sud Est",VLOOKUP(Hierarchisation!E3408,effectifs_ete,7,FALSE),IF(Hierarchisation!K3408="Sud Ouest",VLOOKUP(Hierarchisation!E3408,effectifs_ete,8,FALSE),"Erreur Région"))))))</f>
        <v>#N/A</v>
      </c>
      <c r="U3408" s="17" t="e">
        <f>IF(K3408="Centre",VLOOKUP(E3408,effectifs_hiver,3,FALSE),IF(Hierarchisation!K3408="Grand Nord",VLOOKUP(Hierarchisation!E3408,effectifs_hiver,4,FALSE),IF(Hierarchisation!K3408="Nord Est",VLOOKUP(Hierarchisation!E3408,effectifs_hiver,5,FALSE),IF(Hierarchisation!K3408="Nord Ouest",VLOOKUP(Hierarchisation!E3408,effectifs_hiver,6,FALSE),IF(Hierarchisation!K3408="Sud Est",VLOOKUP(Hierarchisation!E3408,effectifs_hiver,7,FALSE),IF(Hierarchisation!K3408="Sud Ouest",VLOOKUP(Hierarchisation!E3408,effectifs_hiver,8,FALSE),"Erreur Région"))))))</f>
        <v>#N/A</v>
      </c>
      <c r="V3408" s="17" t="e">
        <f>IF(W3408="Transit","Transit",IF(W3408="hiver",VLOOKUP(E3408,'EFFECTIFS Hiver'!$A:$I,9,FALSE),IF(W3408="été",VLOOKUP(E3408,'EFFECTIFS Eté'!$A:$I,9,FALSE),"Erreur saison")))</f>
        <v>#N/A</v>
      </c>
      <c r="W3408" s="18" t="e">
        <f>VLOOKUP(D3408,Listes!B:C,2,FALSE)</f>
        <v>#N/A</v>
      </c>
    </row>
    <row r="3409" spans="1:23" ht="15.75" customHeight="1">
      <c r="A3409" s="11"/>
      <c r="B3409" s="11"/>
      <c r="C3409" s="11"/>
      <c r="D3409" s="11"/>
      <c r="E3409" s="11"/>
      <c r="F3409" s="11"/>
      <c r="G3409" s="11" t="e">
        <f>VLOOKUP(E3409,TAXONS!B:C,2,FALSE)</f>
        <v>#N/A</v>
      </c>
      <c r="H3409" s="13">
        <f t="shared" si="268"/>
        <v>0</v>
      </c>
      <c r="I3409" s="12" t="e">
        <f t="shared" si="269"/>
        <v>#N/A</v>
      </c>
      <c r="J3409" s="14" t="e">
        <f t="shared" si="270"/>
        <v>#N/A</v>
      </c>
      <c r="K3409" s="15" t="e">
        <f>VLOOKUP(B3409,REGIONS!A:D,4,FALSE)</f>
        <v>#N/A</v>
      </c>
      <c r="L3409" s="19" t="e">
        <f>VLOOKUP(G3409,Sensibilité!$A:$L,12,FALSE)</f>
        <v>#N/A</v>
      </c>
      <c r="M3409" s="19" t="e">
        <f t="shared" si="271"/>
        <v>#N/A</v>
      </c>
      <c r="N3409" s="19" t="e">
        <f t="shared" si="272"/>
        <v>#N/A</v>
      </c>
      <c r="O3409" s="15" t="str">
        <f>IF(D3409=Listes!$B$6,"SWARMING",IF(OR(D3409=Listes!$B$1,D3409=Listes!$B$2,D3409=Listes!$B$5),2,IF(OR(D3409=Listes!$B$3,D3409=Listes!$B$4),1,"erreur colonne D")))</f>
        <v>SWARMING</v>
      </c>
      <c r="P3409" s="15" t="e">
        <f>IF(OR(W3409="Hiver",W3409="Transit"),VLOOKUP(E3409,IC!A:E,4,FALSE),IF(W3409="été",VLOOKUP(E3409,IC!A:E,3,FALSE),"erreur"))</f>
        <v>#N/A</v>
      </c>
      <c r="Q3409" s="15" t="e">
        <f>IF(P3409="NR",0,IF(F3409&lt;5,0,IF(P3409=1,VLOOKUP(F3409,IC!$G$1:$I$8,3,TRUE),
IF(P3409=2,VLOOKUP(F3409,IC!$K$1:$M$8,3,TRUE),
IF(P3409=3,VLOOKUP(F3409,IC!$O$1:$Q$8,3,TRUE),IF(P3409=4,VLOOKUP(F3409,IC!$S$2:$U$9,3,TRUE),
"erreur"))))))</f>
        <v>#N/A</v>
      </c>
      <c r="R3409" s="16" t="e">
        <f>IF(OR(V3409="NA",V3409="Transit",V3409&lt;Listes!$F$1),"non applicable",F3409/V3409)</f>
        <v>#N/A</v>
      </c>
      <c r="S3409" s="16" t="e">
        <f>IF(W3409="Transit","Non applicable",IF(AND(W3409="été",T3409&gt;Listes!F3408),F3409/T3409,IF(AND(W3409="Hiver",Hierarchisation!U3409&gt;Listes!F3408),F3409/U3409,"non applicable")))</f>
        <v>#N/A</v>
      </c>
      <c r="T3409" s="17" t="e">
        <f>IF(K3409="Centre",VLOOKUP(E3409,effectifs_ete,3,FALSE),IF(Hierarchisation!K3409="Grand Nord",VLOOKUP(Hierarchisation!E3409,effectifs_ete,4,FALSE),IF(Hierarchisation!K3409="Nord Est",VLOOKUP(Hierarchisation!E3409,effectifs_ete,5,FALSE),IF(Hierarchisation!K3409="Nord Ouest",VLOOKUP(Hierarchisation!E3409,effectifs_ete,6,FALSE),IF(Hierarchisation!K3409="Sud Est",VLOOKUP(Hierarchisation!E3409,effectifs_ete,7,FALSE),IF(Hierarchisation!K3409="Sud Ouest",VLOOKUP(Hierarchisation!E3409,effectifs_ete,8,FALSE),"Erreur Région"))))))</f>
        <v>#N/A</v>
      </c>
      <c r="U3409" s="17" t="e">
        <f>IF(K3409="Centre",VLOOKUP(E3409,effectifs_hiver,3,FALSE),IF(Hierarchisation!K3409="Grand Nord",VLOOKUP(Hierarchisation!E3409,effectifs_hiver,4,FALSE),IF(Hierarchisation!K3409="Nord Est",VLOOKUP(Hierarchisation!E3409,effectifs_hiver,5,FALSE),IF(Hierarchisation!K3409="Nord Ouest",VLOOKUP(Hierarchisation!E3409,effectifs_hiver,6,FALSE),IF(Hierarchisation!K3409="Sud Est",VLOOKUP(Hierarchisation!E3409,effectifs_hiver,7,FALSE),IF(Hierarchisation!K3409="Sud Ouest",VLOOKUP(Hierarchisation!E3409,effectifs_hiver,8,FALSE),"Erreur Région"))))))</f>
        <v>#N/A</v>
      </c>
      <c r="V3409" s="17" t="e">
        <f>IF(W3409="Transit","Transit",IF(W3409="hiver",VLOOKUP(E3409,'EFFECTIFS Hiver'!$A:$I,9,FALSE),IF(W3409="été",VLOOKUP(E3409,'EFFECTIFS Eté'!$A:$I,9,FALSE),"Erreur saison")))</f>
        <v>#N/A</v>
      </c>
      <c r="W3409" s="18" t="e">
        <f>VLOOKUP(D3409,Listes!B:C,2,FALSE)</f>
        <v>#N/A</v>
      </c>
    </row>
    <row r="3410" spans="1:23" ht="15.75" customHeight="1">
      <c r="A3410" s="11"/>
      <c r="B3410" s="11"/>
      <c r="C3410" s="11"/>
      <c r="D3410" s="11"/>
      <c r="E3410" s="11"/>
      <c r="F3410" s="11"/>
      <c r="G3410" s="11" t="e">
        <f>VLOOKUP(E3410,TAXONS!B:C,2,FALSE)</f>
        <v>#N/A</v>
      </c>
      <c r="H3410" s="13">
        <f t="shared" si="268"/>
        <v>0</v>
      </c>
      <c r="I3410" s="12" t="e">
        <f t="shared" si="269"/>
        <v>#N/A</v>
      </c>
      <c r="J3410" s="14" t="e">
        <f t="shared" si="270"/>
        <v>#N/A</v>
      </c>
      <c r="K3410" s="15" t="e">
        <f>VLOOKUP(B3410,REGIONS!A:D,4,FALSE)</f>
        <v>#N/A</v>
      </c>
      <c r="L3410" s="19" t="e">
        <f>VLOOKUP(G3410,Sensibilité!$A:$L,12,FALSE)</f>
        <v>#N/A</v>
      </c>
      <c r="M3410" s="19" t="e">
        <f t="shared" si="271"/>
        <v>#N/A</v>
      </c>
      <c r="N3410" s="19" t="e">
        <f t="shared" si="272"/>
        <v>#N/A</v>
      </c>
      <c r="O3410" s="15" t="str">
        <f>IF(D3410=Listes!$B$6,"SWARMING",IF(OR(D3410=Listes!$B$1,D3410=Listes!$B$2,D3410=Listes!$B$5),2,IF(OR(D3410=Listes!$B$3,D3410=Listes!$B$4),1,"erreur colonne D")))</f>
        <v>SWARMING</v>
      </c>
      <c r="P3410" s="15" t="e">
        <f>IF(OR(W3410="Hiver",W3410="Transit"),VLOOKUP(E3410,IC!A:E,4,FALSE),IF(W3410="été",VLOOKUP(E3410,IC!A:E,3,FALSE),"erreur"))</f>
        <v>#N/A</v>
      </c>
      <c r="Q3410" s="15" t="e">
        <f>IF(P3410="NR",0,IF(F3410&lt;5,0,IF(P3410=1,VLOOKUP(F3410,IC!$G$1:$I$8,3,TRUE),
IF(P3410=2,VLOOKUP(F3410,IC!$K$1:$M$8,3,TRUE),
IF(P3410=3,VLOOKUP(F3410,IC!$O$1:$Q$8,3,TRUE),IF(P3410=4,VLOOKUP(F3410,IC!$S$2:$U$9,3,TRUE),
"erreur"))))))</f>
        <v>#N/A</v>
      </c>
      <c r="R3410" s="16" t="e">
        <f>IF(OR(V3410="NA",V3410="Transit",V3410&lt;Listes!$F$1),"non applicable",F3410/V3410)</f>
        <v>#N/A</v>
      </c>
      <c r="S3410" s="16" t="e">
        <f>IF(W3410="Transit","Non applicable",IF(AND(W3410="été",T3410&gt;Listes!F3409),F3410/T3410,IF(AND(W3410="Hiver",Hierarchisation!U3410&gt;Listes!F3409),F3410/U3410,"non applicable")))</f>
        <v>#N/A</v>
      </c>
      <c r="T3410" s="17" t="e">
        <f>IF(K3410="Centre",VLOOKUP(E3410,effectifs_ete,3,FALSE),IF(Hierarchisation!K3410="Grand Nord",VLOOKUP(Hierarchisation!E3410,effectifs_ete,4,FALSE),IF(Hierarchisation!K3410="Nord Est",VLOOKUP(Hierarchisation!E3410,effectifs_ete,5,FALSE),IF(Hierarchisation!K3410="Nord Ouest",VLOOKUP(Hierarchisation!E3410,effectifs_ete,6,FALSE),IF(Hierarchisation!K3410="Sud Est",VLOOKUP(Hierarchisation!E3410,effectifs_ete,7,FALSE),IF(Hierarchisation!K3410="Sud Ouest",VLOOKUP(Hierarchisation!E3410,effectifs_ete,8,FALSE),"Erreur Région"))))))</f>
        <v>#N/A</v>
      </c>
      <c r="U3410" s="17" t="e">
        <f>IF(K3410="Centre",VLOOKUP(E3410,effectifs_hiver,3,FALSE),IF(Hierarchisation!K3410="Grand Nord",VLOOKUP(Hierarchisation!E3410,effectifs_hiver,4,FALSE),IF(Hierarchisation!K3410="Nord Est",VLOOKUP(Hierarchisation!E3410,effectifs_hiver,5,FALSE),IF(Hierarchisation!K3410="Nord Ouest",VLOOKUP(Hierarchisation!E3410,effectifs_hiver,6,FALSE),IF(Hierarchisation!K3410="Sud Est",VLOOKUP(Hierarchisation!E3410,effectifs_hiver,7,FALSE),IF(Hierarchisation!K3410="Sud Ouest",VLOOKUP(Hierarchisation!E3410,effectifs_hiver,8,FALSE),"Erreur Région"))))))</f>
        <v>#N/A</v>
      </c>
      <c r="V3410" s="17" t="e">
        <f>IF(W3410="Transit","Transit",IF(W3410="hiver",VLOOKUP(E3410,'EFFECTIFS Hiver'!$A:$I,9,FALSE),IF(W3410="été",VLOOKUP(E3410,'EFFECTIFS Eté'!$A:$I,9,FALSE),"Erreur saison")))</f>
        <v>#N/A</v>
      </c>
      <c r="W3410" s="18" t="e">
        <f>VLOOKUP(D3410,Listes!B:C,2,FALSE)</f>
        <v>#N/A</v>
      </c>
    </row>
    <row r="3411" spans="1:23" ht="15.75" customHeight="1">
      <c r="A3411" s="11"/>
      <c r="B3411" s="11"/>
      <c r="C3411" s="11"/>
      <c r="D3411" s="11"/>
      <c r="E3411" s="11"/>
      <c r="F3411" s="11"/>
      <c r="G3411" s="11" t="e">
        <f>VLOOKUP(E3411,TAXONS!B:C,2,FALSE)</f>
        <v>#N/A</v>
      </c>
      <c r="H3411" s="13">
        <f t="shared" si="268"/>
        <v>0</v>
      </c>
      <c r="I3411" s="12" t="e">
        <f t="shared" si="269"/>
        <v>#N/A</v>
      </c>
      <c r="J3411" s="14" t="e">
        <f t="shared" si="270"/>
        <v>#N/A</v>
      </c>
      <c r="K3411" s="15" t="e">
        <f>VLOOKUP(B3411,REGIONS!A:D,4,FALSE)</f>
        <v>#N/A</v>
      </c>
      <c r="L3411" s="19" t="e">
        <f>VLOOKUP(G3411,Sensibilité!$A:$L,12,FALSE)</f>
        <v>#N/A</v>
      </c>
      <c r="M3411" s="19" t="e">
        <f t="shared" si="271"/>
        <v>#N/A</v>
      </c>
      <c r="N3411" s="19" t="e">
        <f t="shared" si="272"/>
        <v>#N/A</v>
      </c>
      <c r="O3411" s="15" t="str">
        <f>IF(D3411=Listes!$B$6,"SWARMING",IF(OR(D3411=Listes!$B$1,D3411=Listes!$B$2,D3411=Listes!$B$5),2,IF(OR(D3411=Listes!$B$3,D3411=Listes!$B$4),1,"erreur colonne D")))</f>
        <v>SWARMING</v>
      </c>
      <c r="P3411" s="15" t="e">
        <f>IF(OR(W3411="Hiver",W3411="Transit"),VLOOKUP(E3411,IC!A:E,4,FALSE),IF(W3411="été",VLOOKUP(E3411,IC!A:E,3,FALSE),"erreur"))</f>
        <v>#N/A</v>
      </c>
      <c r="Q3411" s="15" t="e">
        <f>IF(P3411="NR",0,IF(F3411&lt;5,0,IF(P3411=1,VLOOKUP(F3411,IC!$G$1:$I$8,3,TRUE),
IF(P3411=2,VLOOKUP(F3411,IC!$K$1:$M$8,3,TRUE),
IF(P3411=3,VLOOKUP(F3411,IC!$O$1:$Q$8,3,TRUE),IF(P3411=4,VLOOKUP(F3411,IC!$S$2:$U$9,3,TRUE),
"erreur"))))))</f>
        <v>#N/A</v>
      </c>
      <c r="R3411" s="16" t="e">
        <f>IF(OR(V3411="NA",V3411="Transit",V3411&lt;Listes!$F$1),"non applicable",F3411/V3411)</f>
        <v>#N/A</v>
      </c>
      <c r="S3411" s="16" t="e">
        <f>IF(W3411="Transit","Non applicable",IF(AND(W3411="été",T3411&gt;Listes!F3410),F3411/T3411,IF(AND(W3411="Hiver",Hierarchisation!U3411&gt;Listes!F3410),F3411/U3411,"non applicable")))</f>
        <v>#N/A</v>
      </c>
      <c r="T3411" s="17" t="e">
        <f>IF(K3411="Centre",VLOOKUP(E3411,effectifs_ete,3,FALSE),IF(Hierarchisation!K3411="Grand Nord",VLOOKUP(Hierarchisation!E3411,effectifs_ete,4,FALSE),IF(Hierarchisation!K3411="Nord Est",VLOOKUP(Hierarchisation!E3411,effectifs_ete,5,FALSE),IF(Hierarchisation!K3411="Nord Ouest",VLOOKUP(Hierarchisation!E3411,effectifs_ete,6,FALSE),IF(Hierarchisation!K3411="Sud Est",VLOOKUP(Hierarchisation!E3411,effectifs_ete,7,FALSE),IF(Hierarchisation!K3411="Sud Ouest",VLOOKUP(Hierarchisation!E3411,effectifs_ete,8,FALSE),"Erreur Région"))))))</f>
        <v>#N/A</v>
      </c>
      <c r="U3411" s="17" t="e">
        <f>IF(K3411="Centre",VLOOKUP(E3411,effectifs_hiver,3,FALSE),IF(Hierarchisation!K3411="Grand Nord",VLOOKUP(Hierarchisation!E3411,effectifs_hiver,4,FALSE),IF(Hierarchisation!K3411="Nord Est",VLOOKUP(Hierarchisation!E3411,effectifs_hiver,5,FALSE),IF(Hierarchisation!K3411="Nord Ouest",VLOOKUP(Hierarchisation!E3411,effectifs_hiver,6,FALSE),IF(Hierarchisation!K3411="Sud Est",VLOOKUP(Hierarchisation!E3411,effectifs_hiver,7,FALSE),IF(Hierarchisation!K3411="Sud Ouest",VLOOKUP(Hierarchisation!E3411,effectifs_hiver,8,FALSE),"Erreur Région"))))))</f>
        <v>#N/A</v>
      </c>
      <c r="V3411" s="17" t="e">
        <f>IF(W3411="Transit","Transit",IF(W3411="hiver",VLOOKUP(E3411,'EFFECTIFS Hiver'!$A:$I,9,FALSE),IF(W3411="été",VLOOKUP(E3411,'EFFECTIFS Eté'!$A:$I,9,FALSE),"Erreur saison")))</f>
        <v>#N/A</v>
      </c>
      <c r="W3411" s="18" t="e">
        <f>VLOOKUP(D3411,Listes!B:C,2,FALSE)</f>
        <v>#N/A</v>
      </c>
    </row>
    <row r="3412" spans="1:23" ht="15.75" customHeight="1">
      <c r="A3412" s="11"/>
      <c r="B3412" s="11"/>
      <c r="C3412" s="11"/>
      <c r="D3412" s="11"/>
      <c r="E3412" s="11"/>
      <c r="F3412" s="11"/>
      <c r="G3412" s="11" t="e">
        <f>VLOOKUP(E3412,TAXONS!B:C,2,FALSE)</f>
        <v>#N/A</v>
      </c>
      <c r="H3412" s="13">
        <f t="shared" si="268"/>
        <v>0</v>
      </c>
      <c r="I3412" s="12" t="e">
        <f t="shared" si="269"/>
        <v>#N/A</v>
      </c>
      <c r="J3412" s="14" t="e">
        <f t="shared" si="270"/>
        <v>#N/A</v>
      </c>
      <c r="K3412" s="15" t="e">
        <f>VLOOKUP(B3412,REGIONS!A:D,4,FALSE)</f>
        <v>#N/A</v>
      </c>
      <c r="L3412" s="19" t="e">
        <f>VLOOKUP(G3412,Sensibilité!$A:$L,12,FALSE)</f>
        <v>#N/A</v>
      </c>
      <c r="M3412" s="19" t="e">
        <f t="shared" si="271"/>
        <v>#N/A</v>
      </c>
      <c r="N3412" s="19" t="e">
        <f t="shared" si="272"/>
        <v>#N/A</v>
      </c>
      <c r="O3412" s="15" t="str">
        <f>IF(D3412=Listes!$B$6,"SWARMING",IF(OR(D3412=Listes!$B$1,D3412=Listes!$B$2,D3412=Listes!$B$5),2,IF(OR(D3412=Listes!$B$3,D3412=Listes!$B$4),1,"erreur colonne D")))</f>
        <v>SWARMING</v>
      </c>
      <c r="P3412" s="15" t="e">
        <f>IF(OR(W3412="Hiver",W3412="Transit"),VLOOKUP(E3412,IC!A:E,4,FALSE),IF(W3412="été",VLOOKUP(E3412,IC!A:E,3,FALSE),"erreur"))</f>
        <v>#N/A</v>
      </c>
      <c r="Q3412" s="15" t="e">
        <f>IF(P3412="NR",0,IF(F3412&lt;5,0,IF(P3412=1,VLOOKUP(F3412,IC!$G$1:$I$8,3,TRUE),
IF(P3412=2,VLOOKUP(F3412,IC!$K$1:$M$8,3,TRUE),
IF(P3412=3,VLOOKUP(F3412,IC!$O$1:$Q$8,3,TRUE),IF(P3412=4,VLOOKUP(F3412,IC!$S$2:$U$9,3,TRUE),
"erreur"))))))</f>
        <v>#N/A</v>
      </c>
      <c r="R3412" s="16" t="e">
        <f>IF(OR(V3412="NA",V3412="Transit",V3412&lt;Listes!$F$1),"non applicable",F3412/V3412)</f>
        <v>#N/A</v>
      </c>
      <c r="S3412" s="16" t="e">
        <f>IF(W3412="Transit","Non applicable",IF(AND(W3412="été",T3412&gt;Listes!F3411),F3412/T3412,IF(AND(W3412="Hiver",Hierarchisation!U3412&gt;Listes!F3411),F3412/U3412,"non applicable")))</f>
        <v>#N/A</v>
      </c>
      <c r="T3412" s="17" t="e">
        <f>IF(K3412="Centre",VLOOKUP(E3412,effectifs_ete,3,FALSE),IF(Hierarchisation!K3412="Grand Nord",VLOOKUP(Hierarchisation!E3412,effectifs_ete,4,FALSE),IF(Hierarchisation!K3412="Nord Est",VLOOKUP(Hierarchisation!E3412,effectifs_ete,5,FALSE),IF(Hierarchisation!K3412="Nord Ouest",VLOOKUP(Hierarchisation!E3412,effectifs_ete,6,FALSE),IF(Hierarchisation!K3412="Sud Est",VLOOKUP(Hierarchisation!E3412,effectifs_ete,7,FALSE),IF(Hierarchisation!K3412="Sud Ouest",VLOOKUP(Hierarchisation!E3412,effectifs_ete,8,FALSE),"Erreur Région"))))))</f>
        <v>#N/A</v>
      </c>
      <c r="U3412" s="17" t="e">
        <f>IF(K3412="Centre",VLOOKUP(E3412,effectifs_hiver,3,FALSE),IF(Hierarchisation!K3412="Grand Nord",VLOOKUP(Hierarchisation!E3412,effectifs_hiver,4,FALSE),IF(Hierarchisation!K3412="Nord Est",VLOOKUP(Hierarchisation!E3412,effectifs_hiver,5,FALSE),IF(Hierarchisation!K3412="Nord Ouest",VLOOKUP(Hierarchisation!E3412,effectifs_hiver,6,FALSE),IF(Hierarchisation!K3412="Sud Est",VLOOKUP(Hierarchisation!E3412,effectifs_hiver,7,FALSE),IF(Hierarchisation!K3412="Sud Ouest",VLOOKUP(Hierarchisation!E3412,effectifs_hiver,8,FALSE),"Erreur Région"))))))</f>
        <v>#N/A</v>
      </c>
      <c r="V3412" s="17" t="e">
        <f>IF(W3412="Transit","Transit",IF(W3412="hiver",VLOOKUP(E3412,'EFFECTIFS Hiver'!$A:$I,9,FALSE),IF(W3412="été",VLOOKUP(E3412,'EFFECTIFS Eté'!$A:$I,9,FALSE),"Erreur saison")))</f>
        <v>#N/A</v>
      </c>
      <c r="W3412" s="18" t="e">
        <f>VLOOKUP(D3412,Listes!B:C,2,FALSE)</f>
        <v>#N/A</v>
      </c>
    </row>
    <row r="3413" spans="1:23" ht="15.75" customHeight="1">
      <c r="A3413" s="11"/>
      <c r="B3413" s="11"/>
      <c r="C3413" s="11"/>
      <c r="D3413" s="11"/>
      <c r="E3413" s="11"/>
      <c r="F3413" s="11"/>
      <c r="G3413" s="11" t="e">
        <f>VLOOKUP(E3413,TAXONS!B:C,2,FALSE)</f>
        <v>#N/A</v>
      </c>
      <c r="H3413" s="13">
        <f t="shared" si="268"/>
        <v>0</v>
      </c>
      <c r="I3413" s="12" t="e">
        <f t="shared" si="269"/>
        <v>#N/A</v>
      </c>
      <c r="J3413" s="14" t="e">
        <f t="shared" si="270"/>
        <v>#N/A</v>
      </c>
      <c r="K3413" s="15" t="e">
        <f>VLOOKUP(B3413,REGIONS!A:D,4,FALSE)</f>
        <v>#N/A</v>
      </c>
      <c r="L3413" s="19" t="e">
        <f>VLOOKUP(G3413,Sensibilité!$A:$L,12,FALSE)</f>
        <v>#N/A</v>
      </c>
      <c r="M3413" s="19" t="e">
        <f t="shared" si="271"/>
        <v>#N/A</v>
      </c>
      <c r="N3413" s="19" t="e">
        <f t="shared" si="272"/>
        <v>#N/A</v>
      </c>
      <c r="O3413" s="15" t="str">
        <f>IF(D3413=Listes!$B$6,"SWARMING",IF(OR(D3413=Listes!$B$1,D3413=Listes!$B$2,D3413=Listes!$B$5),2,IF(OR(D3413=Listes!$B$3,D3413=Listes!$B$4),1,"erreur colonne D")))</f>
        <v>SWARMING</v>
      </c>
      <c r="P3413" s="15" t="e">
        <f>IF(OR(W3413="Hiver",W3413="Transit"),VLOOKUP(E3413,IC!A:E,4,FALSE),IF(W3413="été",VLOOKUP(E3413,IC!A:E,3,FALSE),"erreur"))</f>
        <v>#N/A</v>
      </c>
      <c r="Q3413" s="15" t="e">
        <f>IF(P3413="NR",0,IF(F3413&lt;5,0,IF(P3413=1,VLOOKUP(F3413,IC!$G$1:$I$8,3,TRUE),
IF(P3413=2,VLOOKUP(F3413,IC!$K$1:$M$8,3,TRUE),
IF(P3413=3,VLOOKUP(F3413,IC!$O$1:$Q$8,3,TRUE),IF(P3413=4,VLOOKUP(F3413,IC!$S$2:$U$9,3,TRUE),
"erreur"))))))</f>
        <v>#N/A</v>
      </c>
      <c r="R3413" s="16" t="e">
        <f>IF(OR(V3413="NA",V3413="Transit",V3413&lt;Listes!$F$1),"non applicable",F3413/V3413)</f>
        <v>#N/A</v>
      </c>
      <c r="S3413" s="16" t="e">
        <f>IF(W3413="Transit","Non applicable",IF(AND(W3413="été",T3413&gt;Listes!F3412),F3413/T3413,IF(AND(W3413="Hiver",Hierarchisation!U3413&gt;Listes!F3412),F3413/U3413,"non applicable")))</f>
        <v>#N/A</v>
      </c>
      <c r="T3413" s="17" t="e">
        <f>IF(K3413="Centre",VLOOKUP(E3413,effectifs_ete,3,FALSE),IF(Hierarchisation!K3413="Grand Nord",VLOOKUP(Hierarchisation!E3413,effectifs_ete,4,FALSE),IF(Hierarchisation!K3413="Nord Est",VLOOKUP(Hierarchisation!E3413,effectifs_ete,5,FALSE),IF(Hierarchisation!K3413="Nord Ouest",VLOOKUP(Hierarchisation!E3413,effectifs_ete,6,FALSE),IF(Hierarchisation!K3413="Sud Est",VLOOKUP(Hierarchisation!E3413,effectifs_ete,7,FALSE),IF(Hierarchisation!K3413="Sud Ouest",VLOOKUP(Hierarchisation!E3413,effectifs_ete,8,FALSE),"Erreur Région"))))))</f>
        <v>#N/A</v>
      </c>
      <c r="U3413" s="17" t="e">
        <f>IF(K3413="Centre",VLOOKUP(E3413,effectifs_hiver,3,FALSE),IF(Hierarchisation!K3413="Grand Nord",VLOOKUP(Hierarchisation!E3413,effectifs_hiver,4,FALSE),IF(Hierarchisation!K3413="Nord Est",VLOOKUP(Hierarchisation!E3413,effectifs_hiver,5,FALSE),IF(Hierarchisation!K3413="Nord Ouest",VLOOKUP(Hierarchisation!E3413,effectifs_hiver,6,FALSE),IF(Hierarchisation!K3413="Sud Est",VLOOKUP(Hierarchisation!E3413,effectifs_hiver,7,FALSE),IF(Hierarchisation!K3413="Sud Ouest",VLOOKUP(Hierarchisation!E3413,effectifs_hiver,8,FALSE),"Erreur Région"))))))</f>
        <v>#N/A</v>
      </c>
      <c r="V3413" s="17" t="e">
        <f>IF(W3413="Transit","Transit",IF(W3413="hiver",VLOOKUP(E3413,'EFFECTIFS Hiver'!$A:$I,9,FALSE),IF(W3413="été",VLOOKUP(E3413,'EFFECTIFS Eté'!$A:$I,9,FALSE),"Erreur saison")))</f>
        <v>#N/A</v>
      </c>
      <c r="W3413" s="18" t="e">
        <f>VLOOKUP(D3413,Listes!B:C,2,FALSE)</f>
        <v>#N/A</v>
      </c>
    </row>
    <row r="3414" spans="1:23" ht="15.75" customHeight="1">
      <c r="A3414" s="11"/>
      <c r="B3414" s="11"/>
      <c r="C3414" s="11"/>
      <c r="D3414" s="11"/>
      <c r="E3414" s="11"/>
      <c r="F3414" s="11"/>
      <c r="G3414" s="11" t="e">
        <f>VLOOKUP(E3414,TAXONS!B:C,2,FALSE)</f>
        <v>#N/A</v>
      </c>
      <c r="H3414" s="13">
        <f t="shared" si="268"/>
        <v>0</v>
      </c>
      <c r="I3414" s="12" t="e">
        <f t="shared" si="269"/>
        <v>#N/A</v>
      </c>
      <c r="J3414" s="14" t="e">
        <f t="shared" si="270"/>
        <v>#N/A</v>
      </c>
      <c r="K3414" s="15" t="e">
        <f>VLOOKUP(B3414,REGIONS!A:D,4,FALSE)</f>
        <v>#N/A</v>
      </c>
      <c r="L3414" s="19" t="e">
        <f>VLOOKUP(G3414,Sensibilité!$A:$L,12,FALSE)</f>
        <v>#N/A</v>
      </c>
      <c r="M3414" s="19" t="e">
        <f t="shared" si="271"/>
        <v>#N/A</v>
      </c>
      <c r="N3414" s="19" t="e">
        <f t="shared" si="272"/>
        <v>#N/A</v>
      </c>
      <c r="O3414" s="15" t="str">
        <f>IF(D3414=Listes!$B$6,"SWARMING",IF(OR(D3414=Listes!$B$1,D3414=Listes!$B$2,D3414=Listes!$B$5),2,IF(OR(D3414=Listes!$B$3,D3414=Listes!$B$4),1,"erreur colonne D")))</f>
        <v>SWARMING</v>
      </c>
      <c r="P3414" s="15" t="e">
        <f>IF(OR(W3414="Hiver",W3414="Transit"),VLOOKUP(E3414,IC!A:E,4,FALSE),IF(W3414="été",VLOOKUP(E3414,IC!A:E,3,FALSE),"erreur"))</f>
        <v>#N/A</v>
      </c>
      <c r="Q3414" s="15" t="e">
        <f>IF(P3414="NR",0,IF(F3414&lt;5,0,IF(P3414=1,VLOOKUP(F3414,IC!$G$1:$I$8,3,TRUE),
IF(P3414=2,VLOOKUP(F3414,IC!$K$1:$M$8,3,TRUE),
IF(P3414=3,VLOOKUP(F3414,IC!$O$1:$Q$8,3,TRUE),IF(P3414=4,VLOOKUP(F3414,IC!$S$2:$U$9,3,TRUE),
"erreur"))))))</f>
        <v>#N/A</v>
      </c>
      <c r="R3414" s="16" t="e">
        <f>IF(OR(V3414="NA",V3414="Transit",V3414&lt;Listes!$F$1),"non applicable",F3414/V3414)</f>
        <v>#N/A</v>
      </c>
      <c r="S3414" s="16" t="e">
        <f>IF(W3414="Transit","Non applicable",IF(AND(W3414="été",T3414&gt;Listes!F3413),F3414/T3414,IF(AND(W3414="Hiver",Hierarchisation!U3414&gt;Listes!F3413),F3414/U3414,"non applicable")))</f>
        <v>#N/A</v>
      </c>
      <c r="T3414" s="17" t="e">
        <f>IF(K3414="Centre",VLOOKUP(E3414,effectifs_ete,3,FALSE),IF(Hierarchisation!K3414="Grand Nord",VLOOKUP(Hierarchisation!E3414,effectifs_ete,4,FALSE),IF(Hierarchisation!K3414="Nord Est",VLOOKUP(Hierarchisation!E3414,effectifs_ete,5,FALSE),IF(Hierarchisation!K3414="Nord Ouest",VLOOKUP(Hierarchisation!E3414,effectifs_ete,6,FALSE),IF(Hierarchisation!K3414="Sud Est",VLOOKUP(Hierarchisation!E3414,effectifs_ete,7,FALSE),IF(Hierarchisation!K3414="Sud Ouest",VLOOKUP(Hierarchisation!E3414,effectifs_ete,8,FALSE),"Erreur Région"))))))</f>
        <v>#N/A</v>
      </c>
      <c r="U3414" s="17" t="e">
        <f>IF(K3414="Centre",VLOOKUP(E3414,effectifs_hiver,3,FALSE),IF(Hierarchisation!K3414="Grand Nord",VLOOKUP(Hierarchisation!E3414,effectifs_hiver,4,FALSE),IF(Hierarchisation!K3414="Nord Est",VLOOKUP(Hierarchisation!E3414,effectifs_hiver,5,FALSE),IF(Hierarchisation!K3414="Nord Ouest",VLOOKUP(Hierarchisation!E3414,effectifs_hiver,6,FALSE),IF(Hierarchisation!K3414="Sud Est",VLOOKUP(Hierarchisation!E3414,effectifs_hiver,7,FALSE),IF(Hierarchisation!K3414="Sud Ouest",VLOOKUP(Hierarchisation!E3414,effectifs_hiver,8,FALSE),"Erreur Région"))))))</f>
        <v>#N/A</v>
      </c>
      <c r="V3414" s="17" t="e">
        <f>IF(W3414="Transit","Transit",IF(W3414="hiver",VLOOKUP(E3414,'EFFECTIFS Hiver'!$A:$I,9,FALSE),IF(W3414="été",VLOOKUP(E3414,'EFFECTIFS Eté'!$A:$I,9,FALSE),"Erreur saison")))</f>
        <v>#N/A</v>
      </c>
      <c r="W3414" s="18" t="e">
        <f>VLOOKUP(D3414,Listes!B:C,2,FALSE)</f>
        <v>#N/A</v>
      </c>
    </row>
    <row r="3415" spans="1:23" ht="15.75" customHeight="1">
      <c r="A3415" s="11"/>
      <c r="B3415" s="11"/>
      <c r="C3415" s="11"/>
      <c r="D3415" s="11"/>
      <c r="E3415" s="11"/>
      <c r="F3415" s="11"/>
      <c r="G3415" s="11" t="e">
        <f>VLOOKUP(E3415,TAXONS!B:C,2,FALSE)</f>
        <v>#N/A</v>
      </c>
      <c r="H3415" s="13">
        <f t="shared" si="268"/>
        <v>0</v>
      </c>
      <c r="I3415" s="12" t="e">
        <f t="shared" si="269"/>
        <v>#N/A</v>
      </c>
      <c r="J3415" s="14" t="e">
        <f t="shared" si="270"/>
        <v>#N/A</v>
      </c>
      <c r="K3415" s="15" t="e">
        <f>VLOOKUP(B3415,REGIONS!A:D,4,FALSE)</f>
        <v>#N/A</v>
      </c>
      <c r="L3415" s="19" t="e">
        <f>VLOOKUP(G3415,Sensibilité!$A:$L,12,FALSE)</f>
        <v>#N/A</v>
      </c>
      <c r="M3415" s="19" t="e">
        <f t="shared" si="271"/>
        <v>#N/A</v>
      </c>
      <c r="N3415" s="19" t="e">
        <f t="shared" si="272"/>
        <v>#N/A</v>
      </c>
      <c r="O3415" s="15" t="str">
        <f>IF(D3415=Listes!$B$6,"SWARMING",IF(OR(D3415=Listes!$B$1,D3415=Listes!$B$2,D3415=Listes!$B$5),2,IF(OR(D3415=Listes!$B$3,D3415=Listes!$B$4),1,"erreur colonne D")))</f>
        <v>SWARMING</v>
      </c>
      <c r="P3415" s="15" t="e">
        <f>IF(OR(W3415="Hiver",W3415="Transit"),VLOOKUP(E3415,IC!A:E,4,FALSE),IF(W3415="été",VLOOKUP(E3415,IC!A:E,3,FALSE),"erreur"))</f>
        <v>#N/A</v>
      </c>
      <c r="Q3415" s="15" t="e">
        <f>IF(P3415="NR",0,IF(F3415&lt;5,0,IF(P3415=1,VLOOKUP(F3415,IC!$G$1:$I$8,3,TRUE),
IF(P3415=2,VLOOKUP(F3415,IC!$K$1:$M$8,3,TRUE),
IF(P3415=3,VLOOKUP(F3415,IC!$O$1:$Q$8,3,TRUE),IF(P3415=4,VLOOKUP(F3415,IC!$S$2:$U$9,3,TRUE),
"erreur"))))))</f>
        <v>#N/A</v>
      </c>
      <c r="R3415" s="16" t="e">
        <f>IF(OR(V3415="NA",V3415="Transit",V3415&lt;Listes!$F$1),"non applicable",F3415/V3415)</f>
        <v>#N/A</v>
      </c>
      <c r="S3415" s="16" t="e">
        <f>IF(W3415="Transit","Non applicable",IF(AND(W3415="été",T3415&gt;Listes!F3414),F3415/T3415,IF(AND(W3415="Hiver",Hierarchisation!U3415&gt;Listes!F3414),F3415/U3415,"non applicable")))</f>
        <v>#N/A</v>
      </c>
      <c r="T3415" s="17" t="e">
        <f>IF(K3415="Centre",VLOOKUP(E3415,effectifs_ete,3,FALSE),IF(Hierarchisation!K3415="Grand Nord",VLOOKUP(Hierarchisation!E3415,effectifs_ete,4,FALSE),IF(Hierarchisation!K3415="Nord Est",VLOOKUP(Hierarchisation!E3415,effectifs_ete,5,FALSE),IF(Hierarchisation!K3415="Nord Ouest",VLOOKUP(Hierarchisation!E3415,effectifs_ete,6,FALSE),IF(Hierarchisation!K3415="Sud Est",VLOOKUP(Hierarchisation!E3415,effectifs_ete,7,FALSE),IF(Hierarchisation!K3415="Sud Ouest",VLOOKUP(Hierarchisation!E3415,effectifs_ete,8,FALSE),"Erreur Région"))))))</f>
        <v>#N/A</v>
      </c>
      <c r="U3415" s="17" t="e">
        <f>IF(K3415="Centre",VLOOKUP(E3415,effectifs_hiver,3,FALSE),IF(Hierarchisation!K3415="Grand Nord",VLOOKUP(Hierarchisation!E3415,effectifs_hiver,4,FALSE),IF(Hierarchisation!K3415="Nord Est",VLOOKUP(Hierarchisation!E3415,effectifs_hiver,5,FALSE),IF(Hierarchisation!K3415="Nord Ouest",VLOOKUP(Hierarchisation!E3415,effectifs_hiver,6,FALSE),IF(Hierarchisation!K3415="Sud Est",VLOOKUP(Hierarchisation!E3415,effectifs_hiver,7,FALSE),IF(Hierarchisation!K3415="Sud Ouest",VLOOKUP(Hierarchisation!E3415,effectifs_hiver,8,FALSE),"Erreur Région"))))))</f>
        <v>#N/A</v>
      </c>
      <c r="V3415" s="17" t="e">
        <f>IF(W3415="Transit","Transit",IF(W3415="hiver",VLOOKUP(E3415,'EFFECTIFS Hiver'!$A:$I,9,FALSE),IF(W3415="été",VLOOKUP(E3415,'EFFECTIFS Eté'!$A:$I,9,FALSE),"Erreur saison")))</f>
        <v>#N/A</v>
      </c>
      <c r="W3415" s="18" t="e">
        <f>VLOOKUP(D3415,Listes!B:C,2,FALSE)</f>
        <v>#N/A</v>
      </c>
    </row>
    <row r="3416" spans="1:23" ht="15.75" customHeight="1">
      <c r="A3416" s="11"/>
      <c r="B3416" s="11"/>
      <c r="C3416" s="11"/>
      <c r="D3416" s="11"/>
      <c r="E3416" s="11"/>
      <c r="F3416" s="11"/>
      <c r="G3416" s="11" t="e">
        <f>VLOOKUP(E3416,TAXONS!B:C,2,FALSE)</f>
        <v>#N/A</v>
      </c>
      <c r="H3416" s="13">
        <f t="shared" si="268"/>
        <v>0</v>
      </c>
      <c r="I3416" s="12" t="e">
        <f t="shared" si="269"/>
        <v>#N/A</v>
      </c>
      <c r="J3416" s="14" t="e">
        <f t="shared" si="270"/>
        <v>#N/A</v>
      </c>
      <c r="K3416" s="15" t="e">
        <f>VLOOKUP(B3416,REGIONS!A:D,4,FALSE)</f>
        <v>#N/A</v>
      </c>
      <c r="L3416" s="19" t="e">
        <f>VLOOKUP(G3416,Sensibilité!$A:$L,12,FALSE)</f>
        <v>#N/A</v>
      </c>
      <c r="M3416" s="19" t="e">
        <f t="shared" si="271"/>
        <v>#N/A</v>
      </c>
      <c r="N3416" s="19" t="e">
        <f t="shared" si="272"/>
        <v>#N/A</v>
      </c>
      <c r="O3416" s="15" t="str">
        <f>IF(D3416=Listes!$B$6,"SWARMING",IF(OR(D3416=Listes!$B$1,D3416=Listes!$B$2,D3416=Listes!$B$5),2,IF(OR(D3416=Listes!$B$3,D3416=Listes!$B$4),1,"erreur colonne D")))</f>
        <v>SWARMING</v>
      </c>
      <c r="P3416" s="15" t="e">
        <f>IF(OR(W3416="Hiver",W3416="Transit"),VLOOKUP(E3416,IC!A:E,4,FALSE),IF(W3416="été",VLOOKUP(E3416,IC!A:E,3,FALSE),"erreur"))</f>
        <v>#N/A</v>
      </c>
      <c r="Q3416" s="15" t="e">
        <f>IF(P3416="NR",0,IF(F3416&lt;5,0,IF(P3416=1,VLOOKUP(F3416,IC!$G$1:$I$8,3,TRUE),
IF(P3416=2,VLOOKUP(F3416,IC!$K$1:$M$8,3,TRUE),
IF(P3416=3,VLOOKUP(F3416,IC!$O$1:$Q$8,3,TRUE),IF(P3416=4,VLOOKUP(F3416,IC!$S$2:$U$9,3,TRUE),
"erreur"))))))</f>
        <v>#N/A</v>
      </c>
      <c r="R3416" s="16" t="e">
        <f>IF(OR(V3416="NA",V3416="Transit",V3416&lt;Listes!$F$1),"non applicable",F3416/V3416)</f>
        <v>#N/A</v>
      </c>
      <c r="S3416" s="16" t="e">
        <f>IF(W3416="Transit","Non applicable",IF(AND(W3416="été",T3416&gt;Listes!F3415),F3416/T3416,IF(AND(W3416="Hiver",Hierarchisation!U3416&gt;Listes!F3415),F3416/U3416,"non applicable")))</f>
        <v>#N/A</v>
      </c>
      <c r="T3416" s="17" t="e">
        <f>IF(K3416="Centre",VLOOKUP(E3416,effectifs_ete,3,FALSE),IF(Hierarchisation!K3416="Grand Nord",VLOOKUP(Hierarchisation!E3416,effectifs_ete,4,FALSE),IF(Hierarchisation!K3416="Nord Est",VLOOKUP(Hierarchisation!E3416,effectifs_ete,5,FALSE),IF(Hierarchisation!K3416="Nord Ouest",VLOOKUP(Hierarchisation!E3416,effectifs_ete,6,FALSE),IF(Hierarchisation!K3416="Sud Est",VLOOKUP(Hierarchisation!E3416,effectifs_ete,7,FALSE),IF(Hierarchisation!K3416="Sud Ouest",VLOOKUP(Hierarchisation!E3416,effectifs_ete,8,FALSE),"Erreur Région"))))))</f>
        <v>#N/A</v>
      </c>
      <c r="U3416" s="17" t="e">
        <f>IF(K3416="Centre",VLOOKUP(E3416,effectifs_hiver,3,FALSE),IF(Hierarchisation!K3416="Grand Nord",VLOOKUP(Hierarchisation!E3416,effectifs_hiver,4,FALSE),IF(Hierarchisation!K3416="Nord Est",VLOOKUP(Hierarchisation!E3416,effectifs_hiver,5,FALSE),IF(Hierarchisation!K3416="Nord Ouest",VLOOKUP(Hierarchisation!E3416,effectifs_hiver,6,FALSE),IF(Hierarchisation!K3416="Sud Est",VLOOKUP(Hierarchisation!E3416,effectifs_hiver,7,FALSE),IF(Hierarchisation!K3416="Sud Ouest",VLOOKUP(Hierarchisation!E3416,effectifs_hiver,8,FALSE),"Erreur Région"))))))</f>
        <v>#N/A</v>
      </c>
      <c r="V3416" s="17" t="e">
        <f>IF(W3416="Transit","Transit",IF(W3416="hiver",VLOOKUP(E3416,'EFFECTIFS Hiver'!$A:$I,9,FALSE),IF(W3416="été",VLOOKUP(E3416,'EFFECTIFS Eté'!$A:$I,9,FALSE),"Erreur saison")))</f>
        <v>#N/A</v>
      </c>
      <c r="W3416" s="18" t="e">
        <f>VLOOKUP(D3416,Listes!B:C,2,FALSE)</f>
        <v>#N/A</v>
      </c>
    </row>
    <row r="3417" spans="1:23" ht="15.75" customHeight="1">
      <c r="A3417" s="11"/>
      <c r="B3417" s="11"/>
      <c r="C3417" s="11"/>
      <c r="D3417" s="11"/>
      <c r="E3417" s="11"/>
      <c r="F3417" s="11"/>
      <c r="G3417" s="11" t="e">
        <f>VLOOKUP(E3417,TAXONS!B:C,2,FALSE)</f>
        <v>#N/A</v>
      </c>
      <c r="H3417" s="13">
        <f t="shared" si="268"/>
        <v>0</v>
      </c>
      <c r="I3417" s="12" t="e">
        <f t="shared" si="269"/>
        <v>#N/A</v>
      </c>
      <c r="J3417" s="14" t="e">
        <f t="shared" si="270"/>
        <v>#N/A</v>
      </c>
      <c r="K3417" s="15" t="e">
        <f>VLOOKUP(B3417,REGIONS!A:D,4,FALSE)</f>
        <v>#N/A</v>
      </c>
      <c r="L3417" s="19" t="e">
        <f>VLOOKUP(G3417,Sensibilité!$A:$L,12,FALSE)</f>
        <v>#N/A</v>
      </c>
      <c r="M3417" s="19" t="e">
        <f t="shared" si="271"/>
        <v>#N/A</v>
      </c>
      <c r="N3417" s="19" t="e">
        <f t="shared" si="272"/>
        <v>#N/A</v>
      </c>
      <c r="O3417" s="15" t="str">
        <f>IF(D3417=Listes!$B$6,"SWARMING",IF(OR(D3417=Listes!$B$1,D3417=Listes!$B$2,D3417=Listes!$B$5),2,IF(OR(D3417=Listes!$B$3,D3417=Listes!$B$4),1,"erreur colonne D")))</f>
        <v>SWARMING</v>
      </c>
      <c r="P3417" s="15" t="e">
        <f>IF(OR(W3417="Hiver",W3417="Transit"),VLOOKUP(E3417,IC!A:E,4,FALSE),IF(W3417="été",VLOOKUP(E3417,IC!A:E,3,FALSE),"erreur"))</f>
        <v>#N/A</v>
      </c>
      <c r="Q3417" s="15" t="e">
        <f>IF(P3417="NR",0,IF(F3417&lt;5,0,IF(P3417=1,VLOOKUP(F3417,IC!$G$1:$I$8,3,TRUE),
IF(P3417=2,VLOOKUP(F3417,IC!$K$1:$M$8,3,TRUE),
IF(P3417=3,VLOOKUP(F3417,IC!$O$1:$Q$8,3,TRUE),IF(P3417=4,VLOOKUP(F3417,IC!$S$2:$U$9,3,TRUE),
"erreur"))))))</f>
        <v>#N/A</v>
      </c>
      <c r="R3417" s="16" t="e">
        <f>IF(OR(V3417="NA",V3417="Transit",V3417&lt;Listes!$F$1),"non applicable",F3417/V3417)</f>
        <v>#N/A</v>
      </c>
      <c r="S3417" s="16" t="e">
        <f>IF(W3417="Transit","Non applicable",IF(AND(W3417="été",T3417&gt;Listes!F3416),F3417/T3417,IF(AND(W3417="Hiver",Hierarchisation!U3417&gt;Listes!F3416),F3417/U3417,"non applicable")))</f>
        <v>#N/A</v>
      </c>
      <c r="T3417" s="17" t="e">
        <f>IF(K3417="Centre",VLOOKUP(E3417,effectifs_ete,3,FALSE),IF(Hierarchisation!K3417="Grand Nord",VLOOKUP(Hierarchisation!E3417,effectifs_ete,4,FALSE),IF(Hierarchisation!K3417="Nord Est",VLOOKUP(Hierarchisation!E3417,effectifs_ete,5,FALSE),IF(Hierarchisation!K3417="Nord Ouest",VLOOKUP(Hierarchisation!E3417,effectifs_ete,6,FALSE),IF(Hierarchisation!K3417="Sud Est",VLOOKUP(Hierarchisation!E3417,effectifs_ete,7,FALSE),IF(Hierarchisation!K3417="Sud Ouest",VLOOKUP(Hierarchisation!E3417,effectifs_ete,8,FALSE),"Erreur Région"))))))</f>
        <v>#N/A</v>
      </c>
      <c r="U3417" s="17" t="e">
        <f>IF(K3417="Centre",VLOOKUP(E3417,effectifs_hiver,3,FALSE),IF(Hierarchisation!K3417="Grand Nord",VLOOKUP(Hierarchisation!E3417,effectifs_hiver,4,FALSE),IF(Hierarchisation!K3417="Nord Est",VLOOKUP(Hierarchisation!E3417,effectifs_hiver,5,FALSE),IF(Hierarchisation!K3417="Nord Ouest",VLOOKUP(Hierarchisation!E3417,effectifs_hiver,6,FALSE),IF(Hierarchisation!K3417="Sud Est",VLOOKUP(Hierarchisation!E3417,effectifs_hiver,7,FALSE),IF(Hierarchisation!K3417="Sud Ouest",VLOOKUP(Hierarchisation!E3417,effectifs_hiver,8,FALSE),"Erreur Région"))))))</f>
        <v>#N/A</v>
      </c>
      <c r="V3417" s="17" t="e">
        <f>IF(W3417="Transit","Transit",IF(W3417="hiver",VLOOKUP(E3417,'EFFECTIFS Hiver'!$A:$I,9,FALSE),IF(W3417="été",VLOOKUP(E3417,'EFFECTIFS Eté'!$A:$I,9,FALSE),"Erreur saison")))</f>
        <v>#N/A</v>
      </c>
      <c r="W3417" s="18" t="e">
        <f>VLOOKUP(D3417,Listes!B:C,2,FALSE)</f>
        <v>#N/A</v>
      </c>
    </row>
    <row r="3418" spans="1:23" ht="15.75" customHeight="1">
      <c r="A3418" s="11"/>
      <c r="B3418" s="11"/>
      <c r="C3418" s="11"/>
      <c r="D3418" s="11"/>
      <c r="E3418" s="11"/>
      <c r="F3418" s="11"/>
      <c r="G3418" s="11" t="e">
        <f>VLOOKUP(E3418,TAXONS!B:C,2,FALSE)</f>
        <v>#N/A</v>
      </c>
      <c r="H3418" s="13">
        <f t="shared" si="268"/>
        <v>0</v>
      </c>
      <c r="I3418" s="12" t="e">
        <f t="shared" si="269"/>
        <v>#N/A</v>
      </c>
      <c r="J3418" s="14" t="e">
        <f t="shared" si="270"/>
        <v>#N/A</v>
      </c>
      <c r="K3418" s="15" t="e">
        <f>VLOOKUP(B3418,REGIONS!A:D,4,FALSE)</f>
        <v>#N/A</v>
      </c>
      <c r="L3418" s="19" t="e">
        <f>VLOOKUP(G3418,Sensibilité!$A:$L,12,FALSE)</f>
        <v>#N/A</v>
      </c>
      <c r="M3418" s="19" t="e">
        <f t="shared" si="271"/>
        <v>#N/A</v>
      </c>
      <c r="N3418" s="19" t="e">
        <f t="shared" si="272"/>
        <v>#N/A</v>
      </c>
      <c r="O3418" s="15" t="str">
        <f>IF(D3418=Listes!$B$6,"SWARMING",IF(OR(D3418=Listes!$B$1,D3418=Listes!$B$2,D3418=Listes!$B$5),2,IF(OR(D3418=Listes!$B$3,D3418=Listes!$B$4),1,"erreur colonne D")))</f>
        <v>SWARMING</v>
      </c>
      <c r="P3418" s="15" t="e">
        <f>IF(OR(W3418="Hiver",W3418="Transit"),VLOOKUP(E3418,IC!A:E,4,FALSE),IF(W3418="été",VLOOKUP(E3418,IC!A:E,3,FALSE),"erreur"))</f>
        <v>#N/A</v>
      </c>
      <c r="Q3418" s="15" t="e">
        <f>IF(P3418="NR",0,IF(F3418&lt;5,0,IF(P3418=1,VLOOKUP(F3418,IC!$G$1:$I$8,3,TRUE),
IF(P3418=2,VLOOKUP(F3418,IC!$K$1:$M$8,3,TRUE),
IF(P3418=3,VLOOKUP(F3418,IC!$O$1:$Q$8,3,TRUE),IF(P3418=4,VLOOKUP(F3418,IC!$S$2:$U$9,3,TRUE),
"erreur"))))))</f>
        <v>#N/A</v>
      </c>
      <c r="R3418" s="16" t="e">
        <f>IF(OR(V3418="NA",V3418="Transit",V3418&lt;Listes!$F$1),"non applicable",F3418/V3418)</f>
        <v>#N/A</v>
      </c>
      <c r="S3418" s="16" t="e">
        <f>IF(W3418="Transit","Non applicable",IF(AND(W3418="été",T3418&gt;Listes!F3417),F3418/T3418,IF(AND(W3418="Hiver",Hierarchisation!U3418&gt;Listes!F3417),F3418/U3418,"non applicable")))</f>
        <v>#N/A</v>
      </c>
      <c r="T3418" s="17" t="e">
        <f>IF(K3418="Centre",VLOOKUP(E3418,effectifs_ete,3,FALSE),IF(Hierarchisation!K3418="Grand Nord",VLOOKUP(Hierarchisation!E3418,effectifs_ete,4,FALSE),IF(Hierarchisation!K3418="Nord Est",VLOOKUP(Hierarchisation!E3418,effectifs_ete,5,FALSE),IF(Hierarchisation!K3418="Nord Ouest",VLOOKUP(Hierarchisation!E3418,effectifs_ete,6,FALSE),IF(Hierarchisation!K3418="Sud Est",VLOOKUP(Hierarchisation!E3418,effectifs_ete,7,FALSE),IF(Hierarchisation!K3418="Sud Ouest",VLOOKUP(Hierarchisation!E3418,effectifs_ete,8,FALSE),"Erreur Région"))))))</f>
        <v>#N/A</v>
      </c>
      <c r="U3418" s="17" t="e">
        <f>IF(K3418="Centre",VLOOKUP(E3418,effectifs_hiver,3,FALSE),IF(Hierarchisation!K3418="Grand Nord",VLOOKUP(Hierarchisation!E3418,effectifs_hiver,4,FALSE),IF(Hierarchisation!K3418="Nord Est",VLOOKUP(Hierarchisation!E3418,effectifs_hiver,5,FALSE),IF(Hierarchisation!K3418="Nord Ouest",VLOOKUP(Hierarchisation!E3418,effectifs_hiver,6,FALSE),IF(Hierarchisation!K3418="Sud Est",VLOOKUP(Hierarchisation!E3418,effectifs_hiver,7,FALSE),IF(Hierarchisation!K3418="Sud Ouest",VLOOKUP(Hierarchisation!E3418,effectifs_hiver,8,FALSE),"Erreur Région"))))))</f>
        <v>#N/A</v>
      </c>
      <c r="V3418" s="17" t="e">
        <f>IF(W3418="Transit","Transit",IF(W3418="hiver",VLOOKUP(E3418,'EFFECTIFS Hiver'!$A:$I,9,FALSE),IF(W3418="été",VLOOKUP(E3418,'EFFECTIFS Eté'!$A:$I,9,FALSE),"Erreur saison")))</f>
        <v>#N/A</v>
      </c>
      <c r="W3418" s="18" t="e">
        <f>VLOOKUP(D3418,Listes!B:C,2,FALSE)</f>
        <v>#N/A</v>
      </c>
    </row>
    <row r="3419" spans="1:23" ht="15.75" customHeight="1">
      <c r="A3419" s="11"/>
      <c r="B3419" s="11"/>
      <c r="C3419" s="11"/>
      <c r="D3419" s="11"/>
      <c r="E3419" s="11"/>
      <c r="F3419" s="11"/>
      <c r="G3419" s="11" t="e">
        <f>VLOOKUP(E3419,TAXONS!B:C,2,FALSE)</f>
        <v>#N/A</v>
      </c>
      <c r="H3419" s="13">
        <f t="shared" si="268"/>
        <v>0</v>
      </c>
      <c r="I3419" s="12" t="e">
        <f t="shared" si="269"/>
        <v>#N/A</v>
      </c>
      <c r="J3419" s="14" t="e">
        <f t="shared" si="270"/>
        <v>#N/A</v>
      </c>
      <c r="K3419" s="15" t="e">
        <f>VLOOKUP(B3419,REGIONS!A:D,4,FALSE)</f>
        <v>#N/A</v>
      </c>
      <c r="L3419" s="19" t="e">
        <f>VLOOKUP(G3419,Sensibilité!$A:$L,12,FALSE)</f>
        <v>#N/A</v>
      </c>
      <c r="M3419" s="19" t="e">
        <f t="shared" si="271"/>
        <v>#N/A</v>
      </c>
      <c r="N3419" s="19" t="e">
        <f t="shared" si="272"/>
        <v>#N/A</v>
      </c>
      <c r="O3419" s="15" t="str">
        <f>IF(D3419=Listes!$B$6,"SWARMING",IF(OR(D3419=Listes!$B$1,D3419=Listes!$B$2,D3419=Listes!$B$5),2,IF(OR(D3419=Listes!$B$3,D3419=Listes!$B$4),1,"erreur colonne D")))</f>
        <v>SWARMING</v>
      </c>
      <c r="P3419" s="15" t="e">
        <f>IF(OR(W3419="Hiver",W3419="Transit"),VLOOKUP(E3419,IC!A:E,4,FALSE),IF(W3419="été",VLOOKUP(E3419,IC!A:E,3,FALSE),"erreur"))</f>
        <v>#N/A</v>
      </c>
      <c r="Q3419" s="15" t="e">
        <f>IF(P3419="NR",0,IF(F3419&lt;5,0,IF(P3419=1,VLOOKUP(F3419,IC!$G$1:$I$8,3,TRUE),
IF(P3419=2,VLOOKUP(F3419,IC!$K$1:$M$8,3,TRUE),
IF(P3419=3,VLOOKUP(F3419,IC!$O$1:$Q$8,3,TRUE),IF(P3419=4,VLOOKUP(F3419,IC!$S$2:$U$9,3,TRUE),
"erreur"))))))</f>
        <v>#N/A</v>
      </c>
      <c r="R3419" s="16" t="e">
        <f>IF(OR(V3419="NA",V3419="Transit",V3419&lt;Listes!$F$1),"non applicable",F3419/V3419)</f>
        <v>#N/A</v>
      </c>
      <c r="S3419" s="16" t="e">
        <f>IF(W3419="Transit","Non applicable",IF(AND(W3419="été",T3419&gt;Listes!F3418),F3419/T3419,IF(AND(W3419="Hiver",Hierarchisation!U3419&gt;Listes!F3418),F3419/U3419,"non applicable")))</f>
        <v>#N/A</v>
      </c>
      <c r="T3419" s="17" t="e">
        <f>IF(K3419="Centre",VLOOKUP(E3419,effectifs_ete,3,FALSE),IF(Hierarchisation!K3419="Grand Nord",VLOOKUP(Hierarchisation!E3419,effectifs_ete,4,FALSE),IF(Hierarchisation!K3419="Nord Est",VLOOKUP(Hierarchisation!E3419,effectifs_ete,5,FALSE),IF(Hierarchisation!K3419="Nord Ouest",VLOOKUP(Hierarchisation!E3419,effectifs_ete,6,FALSE),IF(Hierarchisation!K3419="Sud Est",VLOOKUP(Hierarchisation!E3419,effectifs_ete,7,FALSE),IF(Hierarchisation!K3419="Sud Ouest",VLOOKUP(Hierarchisation!E3419,effectifs_ete,8,FALSE),"Erreur Région"))))))</f>
        <v>#N/A</v>
      </c>
      <c r="U3419" s="17" t="e">
        <f>IF(K3419="Centre",VLOOKUP(E3419,effectifs_hiver,3,FALSE),IF(Hierarchisation!K3419="Grand Nord",VLOOKUP(Hierarchisation!E3419,effectifs_hiver,4,FALSE),IF(Hierarchisation!K3419="Nord Est",VLOOKUP(Hierarchisation!E3419,effectifs_hiver,5,FALSE),IF(Hierarchisation!K3419="Nord Ouest",VLOOKUP(Hierarchisation!E3419,effectifs_hiver,6,FALSE),IF(Hierarchisation!K3419="Sud Est",VLOOKUP(Hierarchisation!E3419,effectifs_hiver,7,FALSE),IF(Hierarchisation!K3419="Sud Ouest",VLOOKUP(Hierarchisation!E3419,effectifs_hiver,8,FALSE),"Erreur Région"))))))</f>
        <v>#N/A</v>
      </c>
      <c r="V3419" s="17" t="e">
        <f>IF(W3419="Transit","Transit",IF(W3419="hiver",VLOOKUP(E3419,'EFFECTIFS Hiver'!$A:$I,9,FALSE),IF(W3419="été",VLOOKUP(E3419,'EFFECTIFS Eté'!$A:$I,9,FALSE),"Erreur saison")))</f>
        <v>#N/A</v>
      </c>
      <c r="W3419" s="18" t="e">
        <f>VLOOKUP(D3419,Listes!B:C,2,FALSE)</f>
        <v>#N/A</v>
      </c>
    </row>
    <row r="3420" spans="1:23" ht="15.75" customHeight="1">
      <c r="A3420" s="11"/>
      <c r="B3420" s="11"/>
      <c r="C3420" s="11"/>
      <c r="D3420" s="11"/>
      <c r="E3420" s="11"/>
      <c r="F3420" s="11"/>
      <c r="G3420" s="11" t="e">
        <f>VLOOKUP(E3420,TAXONS!B:C,2,FALSE)</f>
        <v>#N/A</v>
      </c>
      <c r="H3420" s="13">
        <f t="shared" si="268"/>
        <v>0</v>
      </c>
      <c r="I3420" s="12" t="e">
        <f t="shared" si="269"/>
        <v>#N/A</v>
      </c>
      <c r="J3420" s="14" t="e">
        <f t="shared" si="270"/>
        <v>#N/A</v>
      </c>
      <c r="K3420" s="15" t="e">
        <f>VLOOKUP(B3420,REGIONS!A:D,4,FALSE)</f>
        <v>#N/A</v>
      </c>
      <c r="L3420" s="19" t="e">
        <f>VLOOKUP(G3420,Sensibilité!$A:$L,12,FALSE)</f>
        <v>#N/A</v>
      </c>
      <c r="M3420" s="19" t="e">
        <f t="shared" si="271"/>
        <v>#N/A</v>
      </c>
      <c r="N3420" s="19" t="e">
        <f t="shared" si="272"/>
        <v>#N/A</v>
      </c>
      <c r="O3420" s="15" t="str">
        <f>IF(D3420=Listes!$B$6,"SWARMING",IF(OR(D3420=Listes!$B$1,D3420=Listes!$B$2,D3420=Listes!$B$5),2,IF(OR(D3420=Listes!$B$3,D3420=Listes!$B$4),1,"erreur colonne D")))</f>
        <v>SWARMING</v>
      </c>
      <c r="P3420" s="15" t="e">
        <f>IF(OR(W3420="Hiver",W3420="Transit"),VLOOKUP(E3420,IC!A:E,4,FALSE),IF(W3420="été",VLOOKUP(E3420,IC!A:E,3,FALSE),"erreur"))</f>
        <v>#N/A</v>
      </c>
      <c r="Q3420" s="15" t="e">
        <f>IF(P3420="NR",0,IF(F3420&lt;5,0,IF(P3420=1,VLOOKUP(F3420,IC!$G$1:$I$8,3,TRUE),
IF(P3420=2,VLOOKUP(F3420,IC!$K$1:$M$8,3,TRUE),
IF(P3420=3,VLOOKUP(F3420,IC!$O$1:$Q$8,3,TRUE),IF(P3420=4,VLOOKUP(F3420,IC!$S$2:$U$9,3,TRUE),
"erreur"))))))</f>
        <v>#N/A</v>
      </c>
      <c r="R3420" s="16" t="e">
        <f>IF(OR(V3420="NA",V3420="Transit",V3420&lt;Listes!$F$1),"non applicable",F3420/V3420)</f>
        <v>#N/A</v>
      </c>
      <c r="S3420" s="16" t="e">
        <f>IF(W3420="Transit","Non applicable",IF(AND(W3420="été",T3420&gt;Listes!F3419),F3420/T3420,IF(AND(W3420="Hiver",Hierarchisation!U3420&gt;Listes!F3419),F3420/U3420,"non applicable")))</f>
        <v>#N/A</v>
      </c>
      <c r="T3420" s="17" t="e">
        <f>IF(K3420="Centre",VLOOKUP(E3420,effectifs_ete,3,FALSE),IF(Hierarchisation!K3420="Grand Nord",VLOOKUP(Hierarchisation!E3420,effectifs_ete,4,FALSE),IF(Hierarchisation!K3420="Nord Est",VLOOKUP(Hierarchisation!E3420,effectifs_ete,5,FALSE),IF(Hierarchisation!K3420="Nord Ouest",VLOOKUP(Hierarchisation!E3420,effectifs_ete,6,FALSE),IF(Hierarchisation!K3420="Sud Est",VLOOKUP(Hierarchisation!E3420,effectifs_ete,7,FALSE),IF(Hierarchisation!K3420="Sud Ouest",VLOOKUP(Hierarchisation!E3420,effectifs_ete,8,FALSE),"Erreur Région"))))))</f>
        <v>#N/A</v>
      </c>
      <c r="U3420" s="17" t="e">
        <f>IF(K3420="Centre",VLOOKUP(E3420,effectifs_hiver,3,FALSE),IF(Hierarchisation!K3420="Grand Nord",VLOOKUP(Hierarchisation!E3420,effectifs_hiver,4,FALSE),IF(Hierarchisation!K3420="Nord Est",VLOOKUP(Hierarchisation!E3420,effectifs_hiver,5,FALSE),IF(Hierarchisation!K3420="Nord Ouest",VLOOKUP(Hierarchisation!E3420,effectifs_hiver,6,FALSE),IF(Hierarchisation!K3420="Sud Est",VLOOKUP(Hierarchisation!E3420,effectifs_hiver,7,FALSE),IF(Hierarchisation!K3420="Sud Ouest",VLOOKUP(Hierarchisation!E3420,effectifs_hiver,8,FALSE),"Erreur Région"))))))</f>
        <v>#N/A</v>
      </c>
      <c r="V3420" s="17" t="e">
        <f>IF(W3420="Transit","Transit",IF(W3420="hiver",VLOOKUP(E3420,'EFFECTIFS Hiver'!$A:$I,9,FALSE),IF(W3420="été",VLOOKUP(E3420,'EFFECTIFS Eté'!$A:$I,9,FALSE),"Erreur saison")))</f>
        <v>#N/A</v>
      </c>
      <c r="W3420" s="18" t="e">
        <f>VLOOKUP(D3420,Listes!B:C,2,FALSE)</f>
        <v>#N/A</v>
      </c>
    </row>
    <row r="3421" spans="1:23" ht="15.75" customHeight="1">
      <c r="A3421" s="11"/>
      <c r="B3421" s="11"/>
      <c r="C3421" s="11"/>
      <c r="D3421" s="11"/>
      <c r="E3421" s="11"/>
      <c r="F3421" s="11"/>
      <c r="G3421" s="11" t="e">
        <f>VLOOKUP(E3421,TAXONS!B:C,2,FALSE)</f>
        <v>#N/A</v>
      </c>
      <c r="H3421" s="13">
        <f t="shared" si="268"/>
        <v>0</v>
      </c>
      <c r="I3421" s="12" t="e">
        <f t="shared" si="269"/>
        <v>#N/A</v>
      </c>
      <c r="J3421" s="14" t="e">
        <f t="shared" si="270"/>
        <v>#N/A</v>
      </c>
      <c r="K3421" s="15" t="e">
        <f>VLOOKUP(B3421,REGIONS!A:D,4,FALSE)</f>
        <v>#N/A</v>
      </c>
      <c r="L3421" s="19" t="e">
        <f>VLOOKUP(G3421,Sensibilité!$A:$L,12,FALSE)</f>
        <v>#N/A</v>
      </c>
      <c r="M3421" s="19" t="e">
        <f t="shared" si="271"/>
        <v>#N/A</v>
      </c>
      <c r="N3421" s="19" t="e">
        <f t="shared" si="272"/>
        <v>#N/A</v>
      </c>
      <c r="O3421" s="15" t="str">
        <f>IF(D3421=Listes!$B$6,"SWARMING",IF(OR(D3421=Listes!$B$1,D3421=Listes!$B$2,D3421=Listes!$B$5),2,IF(OR(D3421=Listes!$B$3,D3421=Listes!$B$4),1,"erreur colonne D")))</f>
        <v>SWARMING</v>
      </c>
      <c r="P3421" s="15" t="e">
        <f>IF(OR(W3421="Hiver",W3421="Transit"),VLOOKUP(E3421,IC!A:E,4,FALSE),IF(W3421="été",VLOOKUP(E3421,IC!A:E,3,FALSE),"erreur"))</f>
        <v>#N/A</v>
      </c>
      <c r="Q3421" s="15" t="e">
        <f>IF(P3421="NR",0,IF(F3421&lt;5,0,IF(P3421=1,VLOOKUP(F3421,IC!$G$1:$I$8,3,TRUE),
IF(P3421=2,VLOOKUP(F3421,IC!$K$1:$M$8,3,TRUE),
IF(P3421=3,VLOOKUP(F3421,IC!$O$1:$Q$8,3,TRUE),IF(P3421=4,VLOOKUP(F3421,IC!$S$2:$U$9,3,TRUE),
"erreur"))))))</f>
        <v>#N/A</v>
      </c>
      <c r="R3421" s="16" t="e">
        <f>IF(OR(V3421="NA",V3421="Transit",V3421&lt;Listes!$F$1),"non applicable",F3421/V3421)</f>
        <v>#N/A</v>
      </c>
      <c r="S3421" s="16" t="e">
        <f>IF(W3421="Transit","Non applicable",IF(AND(W3421="été",T3421&gt;Listes!F3420),F3421/T3421,IF(AND(W3421="Hiver",Hierarchisation!U3421&gt;Listes!F3420),F3421/U3421,"non applicable")))</f>
        <v>#N/A</v>
      </c>
      <c r="T3421" s="17" t="e">
        <f>IF(K3421="Centre",VLOOKUP(E3421,effectifs_ete,3,FALSE),IF(Hierarchisation!K3421="Grand Nord",VLOOKUP(Hierarchisation!E3421,effectifs_ete,4,FALSE),IF(Hierarchisation!K3421="Nord Est",VLOOKUP(Hierarchisation!E3421,effectifs_ete,5,FALSE),IF(Hierarchisation!K3421="Nord Ouest",VLOOKUP(Hierarchisation!E3421,effectifs_ete,6,FALSE),IF(Hierarchisation!K3421="Sud Est",VLOOKUP(Hierarchisation!E3421,effectifs_ete,7,FALSE),IF(Hierarchisation!K3421="Sud Ouest",VLOOKUP(Hierarchisation!E3421,effectifs_ete,8,FALSE),"Erreur Région"))))))</f>
        <v>#N/A</v>
      </c>
      <c r="U3421" s="17" t="e">
        <f>IF(K3421="Centre",VLOOKUP(E3421,effectifs_hiver,3,FALSE),IF(Hierarchisation!K3421="Grand Nord",VLOOKUP(Hierarchisation!E3421,effectifs_hiver,4,FALSE),IF(Hierarchisation!K3421="Nord Est",VLOOKUP(Hierarchisation!E3421,effectifs_hiver,5,FALSE),IF(Hierarchisation!K3421="Nord Ouest",VLOOKUP(Hierarchisation!E3421,effectifs_hiver,6,FALSE),IF(Hierarchisation!K3421="Sud Est",VLOOKUP(Hierarchisation!E3421,effectifs_hiver,7,FALSE),IF(Hierarchisation!K3421="Sud Ouest",VLOOKUP(Hierarchisation!E3421,effectifs_hiver,8,FALSE),"Erreur Région"))))))</f>
        <v>#N/A</v>
      </c>
      <c r="V3421" s="17" t="e">
        <f>IF(W3421="Transit","Transit",IF(W3421="hiver",VLOOKUP(E3421,'EFFECTIFS Hiver'!$A:$I,9,FALSE),IF(W3421="été",VLOOKUP(E3421,'EFFECTIFS Eté'!$A:$I,9,FALSE),"Erreur saison")))</f>
        <v>#N/A</v>
      </c>
      <c r="W3421" s="18" t="e">
        <f>VLOOKUP(D3421,Listes!B:C,2,FALSE)</f>
        <v>#N/A</v>
      </c>
    </row>
    <row r="3422" spans="1:23" ht="15.75" customHeight="1">
      <c r="A3422" s="11"/>
      <c r="B3422" s="11"/>
      <c r="C3422" s="11"/>
      <c r="D3422" s="11"/>
      <c r="E3422" s="11"/>
      <c r="F3422" s="11"/>
      <c r="G3422" s="11" t="e">
        <f>VLOOKUP(E3422,TAXONS!B:C,2,FALSE)</f>
        <v>#N/A</v>
      </c>
      <c r="H3422" s="13">
        <f t="shared" si="268"/>
        <v>0</v>
      </c>
      <c r="I3422" s="12" t="e">
        <f t="shared" si="269"/>
        <v>#N/A</v>
      </c>
      <c r="J3422" s="14" t="e">
        <f t="shared" si="270"/>
        <v>#N/A</v>
      </c>
      <c r="K3422" s="15" t="e">
        <f>VLOOKUP(B3422,REGIONS!A:D,4,FALSE)</f>
        <v>#N/A</v>
      </c>
      <c r="L3422" s="19" t="e">
        <f>VLOOKUP(G3422,Sensibilité!$A:$L,12,FALSE)</f>
        <v>#N/A</v>
      </c>
      <c r="M3422" s="19" t="e">
        <f t="shared" si="271"/>
        <v>#N/A</v>
      </c>
      <c r="N3422" s="19" t="e">
        <f t="shared" si="272"/>
        <v>#N/A</v>
      </c>
      <c r="O3422" s="15" t="str">
        <f>IF(D3422=Listes!$B$6,"SWARMING",IF(OR(D3422=Listes!$B$1,D3422=Listes!$B$2,D3422=Listes!$B$5),2,IF(OR(D3422=Listes!$B$3,D3422=Listes!$B$4),1,"erreur colonne D")))</f>
        <v>SWARMING</v>
      </c>
      <c r="P3422" s="15" t="e">
        <f>IF(OR(W3422="Hiver",W3422="Transit"),VLOOKUP(E3422,IC!A:E,4,FALSE),IF(W3422="été",VLOOKUP(E3422,IC!A:E,3,FALSE),"erreur"))</f>
        <v>#N/A</v>
      </c>
      <c r="Q3422" s="15" t="e">
        <f>IF(P3422="NR",0,IF(F3422&lt;5,0,IF(P3422=1,VLOOKUP(F3422,IC!$G$1:$I$8,3,TRUE),
IF(P3422=2,VLOOKUP(F3422,IC!$K$1:$M$8,3,TRUE),
IF(P3422=3,VLOOKUP(F3422,IC!$O$1:$Q$8,3,TRUE),IF(P3422=4,VLOOKUP(F3422,IC!$S$2:$U$9,3,TRUE),
"erreur"))))))</f>
        <v>#N/A</v>
      </c>
      <c r="R3422" s="16" t="e">
        <f>IF(OR(V3422="NA",V3422="Transit",V3422&lt;Listes!$F$1),"non applicable",F3422/V3422)</f>
        <v>#N/A</v>
      </c>
      <c r="S3422" s="16" t="e">
        <f>IF(W3422="Transit","Non applicable",IF(AND(W3422="été",T3422&gt;Listes!F3421),F3422/T3422,IF(AND(W3422="Hiver",Hierarchisation!U3422&gt;Listes!F3421),F3422/U3422,"non applicable")))</f>
        <v>#N/A</v>
      </c>
      <c r="T3422" s="17" t="e">
        <f>IF(K3422="Centre",VLOOKUP(E3422,effectifs_ete,3,FALSE),IF(Hierarchisation!K3422="Grand Nord",VLOOKUP(Hierarchisation!E3422,effectifs_ete,4,FALSE),IF(Hierarchisation!K3422="Nord Est",VLOOKUP(Hierarchisation!E3422,effectifs_ete,5,FALSE),IF(Hierarchisation!K3422="Nord Ouest",VLOOKUP(Hierarchisation!E3422,effectifs_ete,6,FALSE),IF(Hierarchisation!K3422="Sud Est",VLOOKUP(Hierarchisation!E3422,effectifs_ete,7,FALSE),IF(Hierarchisation!K3422="Sud Ouest",VLOOKUP(Hierarchisation!E3422,effectifs_ete,8,FALSE),"Erreur Région"))))))</f>
        <v>#N/A</v>
      </c>
      <c r="U3422" s="17" t="e">
        <f>IF(K3422="Centre",VLOOKUP(E3422,effectifs_hiver,3,FALSE),IF(Hierarchisation!K3422="Grand Nord",VLOOKUP(Hierarchisation!E3422,effectifs_hiver,4,FALSE),IF(Hierarchisation!K3422="Nord Est",VLOOKUP(Hierarchisation!E3422,effectifs_hiver,5,FALSE),IF(Hierarchisation!K3422="Nord Ouest",VLOOKUP(Hierarchisation!E3422,effectifs_hiver,6,FALSE),IF(Hierarchisation!K3422="Sud Est",VLOOKUP(Hierarchisation!E3422,effectifs_hiver,7,FALSE),IF(Hierarchisation!K3422="Sud Ouest",VLOOKUP(Hierarchisation!E3422,effectifs_hiver,8,FALSE),"Erreur Région"))))))</f>
        <v>#N/A</v>
      </c>
      <c r="V3422" s="17" t="e">
        <f>IF(W3422="Transit","Transit",IF(W3422="hiver",VLOOKUP(E3422,'EFFECTIFS Hiver'!$A:$I,9,FALSE),IF(W3422="été",VLOOKUP(E3422,'EFFECTIFS Eté'!$A:$I,9,FALSE),"Erreur saison")))</f>
        <v>#N/A</v>
      </c>
      <c r="W3422" s="18" t="e">
        <f>VLOOKUP(D3422,Listes!B:C,2,FALSE)</f>
        <v>#N/A</v>
      </c>
    </row>
    <row r="3423" spans="1:23" ht="15.75" customHeight="1">
      <c r="A3423" s="11"/>
      <c r="B3423" s="11"/>
      <c r="C3423" s="11"/>
      <c r="D3423" s="11"/>
      <c r="E3423" s="11"/>
      <c r="F3423" s="11"/>
      <c r="G3423" s="11" t="e">
        <f>VLOOKUP(E3423,TAXONS!B:C,2,FALSE)</f>
        <v>#N/A</v>
      </c>
      <c r="H3423" s="13">
        <f t="shared" si="268"/>
        <v>0</v>
      </c>
      <c r="I3423" s="12" t="e">
        <f t="shared" si="269"/>
        <v>#N/A</v>
      </c>
      <c r="J3423" s="14" t="e">
        <f t="shared" si="270"/>
        <v>#N/A</v>
      </c>
      <c r="K3423" s="15" t="e">
        <f>VLOOKUP(B3423,REGIONS!A:D,4,FALSE)</f>
        <v>#N/A</v>
      </c>
      <c r="L3423" s="19" t="e">
        <f>VLOOKUP(G3423,Sensibilité!$A:$L,12,FALSE)</f>
        <v>#N/A</v>
      </c>
      <c r="M3423" s="19" t="e">
        <f t="shared" si="271"/>
        <v>#N/A</v>
      </c>
      <c r="N3423" s="19" t="e">
        <f t="shared" si="272"/>
        <v>#N/A</v>
      </c>
      <c r="O3423" s="15" t="str">
        <f>IF(D3423=Listes!$B$6,"SWARMING",IF(OR(D3423=Listes!$B$1,D3423=Listes!$B$2,D3423=Listes!$B$5),2,IF(OR(D3423=Listes!$B$3,D3423=Listes!$B$4),1,"erreur colonne D")))</f>
        <v>SWARMING</v>
      </c>
      <c r="P3423" s="15" t="e">
        <f>IF(OR(W3423="Hiver",W3423="Transit"),VLOOKUP(E3423,IC!A:E,4,FALSE),IF(W3423="été",VLOOKUP(E3423,IC!A:E,3,FALSE),"erreur"))</f>
        <v>#N/A</v>
      </c>
      <c r="Q3423" s="15" t="e">
        <f>IF(P3423="NR",0,IF(F3423&lt;5,0,IF(P3423=1,VLOOKUP(F3423,IC!$G$1:$I$8,3,TRUE),
IF(P3423=2,VLOOKUP(F3423,IC!$K$1:$M$8,3,TRUE),
IF(P3423=3,VLOOKUP(F3423,IC!$O$1:$Q$8,3,TRUE),IF(P3423=4,VLOOKUP(F3423,IC!$S$2:$U$9,3,TRUE),
"erreur"))))))</f>
        <v>#N/A</v>
      </c>
      <c r="R3423" s="16" t="e">
        <f>IF(OR(V3423="NA",V3423="Transit",V3423&lt;Listes!$F$1),"non applicable",F3423/V3423)</f>
        <v>#N/A</v>
      </c>
      <c r="S3423" s="16" t="e">
        <f>IF(W3423="Transit","Non applicable",IF(AND(W3423="été",T3423&gt;Listes!F3422),F3423/T3423,IF(AND(W3423="Hiver",Hierarchisation!U3423&gt;Listes!F3422),F3423/U3423,"non applicable")))</f>
        <v>#N/A</v>
      </c>
      <c r="T3423" s="17" t="e">
        <f>IF(K3423="Centre",VLOOKUP(E3423,effectifs_ete,3,FALSE),IF(Hierarchisation!K3423="Grand Nord",VLOOKUP(Hierarchisation!E3423,effectifs_ete,4,FALSE),IF(Hierarchisation!K3423="Nord Est",VLOOKUP(Hierarchisation!E3423,effectifs_ete,5,FALSE),IF(Hierarchisation!K3423="Nord Ouest",VLOOKUP(Hierarchisation!E3423,effectifs_ete,6,FALSE),IF(Hierarchisation!K3423="Sud Est",VLOOKUP(Hierarchisation!E3423,effectifs_ete,7,FALSE),IF(Hierarchisation!K3423="Sud Ouest",VLOOKUP(Hierarchisation!E3423,effectifs_ete,8,FALSE),"Erreur Région"))))))</f>
        <v>#N/A</v>
      </c>
      <c r="U3423" s="17" t="e">
        <f>IF(K3423="Centre",VLOOKUP(E3423,effectifs_hiver,3,FALSE),IF(Hierarchisation!K3423="Grand Nord",VLOOKUP(Hierarchisation!E3423,effectifs_hiver,4,FALSE),IF(Hierarchisation!K3423="Nord Est",VLOOKUP(Hierarchisation!E3423,effectifs_hiver,5,FALSE),IF(Hierarchisation!K3423="Nord Ouest",VLOOKUP(Hierarchisation!E3423,effectifs_hiver,6,FALSE),IF(Hierarchisation!K3423="Sud Est",VLOOKUP(Hierarchisation!E3423,effectifs_hiver,7,FALSE),IF(Hierarchisation!K3423="Sud Ouest",VLOOKUP(Hierarchisation!E3423,effectifs_hiver,8,FALSE),"Erreur Région"))))))</f>
        <v>#N/A</v>
      </c>
      <c r="V3423" s="17" t="e">
        <f>IF(W3423="Transit","Transit",IF(W3423="hiver",VLOOKUP(E3423,'EFFECTIFS Hiver'!$A:$I,9,FALSE),IF(W3423="été",VLOOKUP(E3423,'EFFECTIFS Eté'!$A:$I,9,FALSE),"Erreur saison")))</f>
        <v>#N/A</v>
      </c>
      <c r="W3423" s="18" t="e">
        <f>VLOOKUP(D3423,Listes!B:C,2,FALSE)</f>
        <v>#N/A</v>
      </c>
    </row>
    <row r="3424" spans="1:23" ht="15.75" customHeight="1">
      <c r="A3424" s="11"/>
      <c r="B3424" s="11"/>
      <c r="C3424" s="11"/>
      <c r="D3424" s="11"/>
      <c r="E3424" s="11"/>
      <c r="F3424" s="11"/>
      <c r="G3424" s="11" t="e">
        <f>VLOOKUP(E3424,TAXONS!B:C,2,FALSE)</f>
        <v>#N/A</v>
      </c>
      <c r="H3424" s="13">
        <f t="shared" si="268"/>
        <v>0</v>
      </c>
      <c r="I3424" s="12" t="e">
        <f t="shared" si="269"/>
        <v>#N/A</v>
      </c>
      <c r="J3424" s="14" t="e">
        <f t="shared" si="270"/>
        <v>#N/A</v>
      </c>
      <c r="K3424" s="15" t="e">
        <f>VLOOKUP(B3424,REGIONS!A:D,4,FALSE)</f>
        <v>#N/A</v>
      </c>
      <c r="L3424" s="19" t="e">
        <f>VLOOKUP(G3424,Sensibilité!$A:$L,12,FALSE)</f>
        <v>#N/A</v>
      </c>
      <c r="M3424" s="19" t="e">
        <f t="shared" si="271"/>
        <v>#N/A</v>
      </c>
      <c r="N3424" s="19" t="e">
        <f t="shared" si="272"/>
        <v>#N/A</v>
      </c>
      <c r="O3424" s="15" t="str">
        <f>IF(D3424=Listes!$B$6,"SWARMING",IF(OR(D3424=Listes!$B$1,D3424=Listes!$B$2,D3424=Listes!$B$5),2,IF(OR(D3424=Listes!$B$3,D3424=Listes!$B$4),1,"erreur colonne D")))</f>
        <v>SWARMING</v>
      </c>
      <c r="P3424" s="15" t="e">
        <f>IF(OR(W3424="Hiver",W3424="Transit"),VLOOKUP(E3424,IC!A:E,4,FALSE),IF(W3424="été",VLOOKUP(E3424,IC!A:E,3,FALSE),"erreur"))</f>
        <v>#N/A</v>
      </c>
      <c r="Q3424" s="15" t="e">
        <f>IF(P3424="NR",0,IF(F3424&lt;5,0,IF(P3424=1,VLOOKUP(F3424,IC!$G$1:$I$8,3,TRUE),
IF(P3424=2,VLOOKUP(F3424,IC!$K$1:$M$8,3,TRUE),
IF(P3424=3,VLOOKUP(F3424,IC!$O$1:$Q$8,3,TRUE),IF(P3424=4,VLOOKUP(F3424,IC!$S$2:$U$9,3,TRUE),
"erreur"))))))</f>
        <v>#N/A</v>
      </c>
      <c r="R3424" s="16" t="e">
        <f>IF(OR(V3424="NA",V3424="Transit",V3424&lt;Listes!$F$1),"non applicable",F3424/V3424)</f>
        <v>#N/A</v>
      </c>
      <c r="S3424" s="16" t="e">
        <f>IF(W3424="Transit","Non applicable",IF(AND(W3424="été",T3424&gt;Listes!F3423),F3424/T3424,IF(AND(W3424="Hiver",Hierarchisation!U3424&gt;Listes!F3423),F3424/U3424,"non applicable")))</f>
        <v>#N/A</v>
      </c>
      <c r="T3424" s="17" t="e">
        <f>IF(K3424="Centre",VLOOKUP(E3424,effectifs_ete,3,FALSE),IF(Hierarchisation!K3424="Grand Nord",VLOOKUP(Hierarchisation!E3424,effectifs_ete,4,FALSE),IF(Hierarchisation!K3424="Nord Est",VLOOKUP(Hierarchisation!E3424,effectifs_ete,5,FALSE),IF(Hierarchisation!K3424="Nord Ouest",VLOOKUP(Hierarchisation!E3424,effectifs_ete,6,FALSE),IF(Hierarchisation!K3424="Sud Est",VLOOKUP(Hierarchisation!E3424,effectifs_ete,7,FALSE),IF(Hierarchisation!K3424="Sud Ouest",VLOOKUP(Hierarchisation!E3424,effectifs_ete,8,FALSE),"Erreur Région"))))))</f>
        <v>#N/A</v>
      </c>
      <c r="U3424" s="17" t="e">
        <f>IF(K3424="Centre",VLOOKUP(E3424,effectifs_hiver,3,FALSE),IF(Hierarchisation!K3424="Grand Nord",VLOOKUP(Hierarchisation!E3424,effectifs_hiver,4,FALSE),IF(Hierarchisation!K3424="Nord Est",VLOOKUP(Hierarchisation!E3424,effectifs_hiver,5,FALSE),IF(Hierarchisation!K3424="Nord Ouest",VLOOKUP(Hierarchisation!E3424,effectifs_hiver,6,FALSE),IF(Hierarchisation!K3424="Sud Est",VLOOKUP(Hierarchisation!E3424,effectifs_hiver,7,FALSE),IF(Hierarchisation!K3424="Sud Ouest",VLOOKUP(Hierarchisation!E3424,effectifs_hiver,8,FALSE),"Erreur Région"))))))</f>
        <v>#N/A</v>
      </c>
      <c r="V3424" s="17" t="e">
        <f>IF(W3424="Transit","Transit",IF(W3424="hiver",VLOOKUP(E3424,'EFFECTIFS Hiver'!$A:$I,9,FALSE),IF(W3424="été",VLOOKUP(E3424,'EFFECTIFS Eté'!$A:$I,9,FALSE),"Erreur saison")))</f>
        <v>#N/A</v>
      </c>
      <c r="W3424" s="18" t="e">
        <f>VLOOKUP(D3424,Listes!B:C,2,FALSE)</f>
        <v>#N/A</v>
      </c>
    </row>
    <row r="3425" spans="1:23" ht="15.75" customHeight="1">
      <c r="A3425" s="11"/>
      <c r="B3425" s="11"/>
      <c r="C3425" s="11"/>
      <c r="D3425" s="11"/>
      <c r="E3425" s="11"/>
      <c r="F3425" s="11"/>
      <c r="G3425" s="11" t="e">
        <f>VLOOKUP(E3425,TAXONS!B:C,2,FALSE)</f>
        <v>#N/A</v>
      </c>
      <c r="H3425" s="13">
        <f t="shared" si="268"/>
        <v>0</v>
      </c>
      <c r="I3425" s="12" t="e">
        <f t="shared" si="269"/>
        <v>#N/A</v>
      </c>
      <c r="J3425" s="14" t="e">
        <f t="shared" si="270"/>
        <v>#N/A</v>
      </c>
      <c r="K3425" s="15" t="e">
        <f>VLOOKUP(B3425,REGIONS!A:D,4,FALSE)</f>
        <v>#N/A</v>
      </c>
      <c r="L3425" s="19" t="e">
        <f>VLOOKUP(G3425,Sensibilité!$A:$L,12,FALSE)</f>
        <v>#N/A</v>
      </c>
      <c r="M3425" s="19" t="e">
        <f t="shared" si="271"/>
        <v>#N/A</v>
      </c>
      <c r="N3425" s="19" t="e">
        <f t="shared" si="272"/>
        <v>#N/A</v>
      </c>
      <c r="O3425" s="15" t="str">
        <f>IF(D3425=Listes!$B$6,"SWARMING",IF(OR(D3425=Listes!$B$1,D3425=Listes!$B$2,D3425=Listes!$B$5),2,IF(OR(D3425=Listes!$B$3,D3425=Listes!$B$4),1,"erreur colonne D")))</f>
        <v>SWARMING</v>
      </c>
      <c r="P3425" s="15" t="e">
        <f>IF(OR(W3425="Hiver",W3425="Transit"),VLOOKUP(E3425,IC!A:E,4,FALSE),IF(W3425="été",VLOOKUP(E3425,IC!A:E,3,FALSE),"erreur"))</f>
        <v>#N/A</v>
      </c>
      <c r="Q3425" s="15" t="e">
        <f>IF(P3425="NR",0,IF(F3425&lt;5,0,IF(P3425=1,VLOOKUP(F3425,IC!$G$1:$I$8,3,TRUE),
IF(P3425=2,VLOOKUP(F3425,IC!$K$1:$M$8,3,TRUE),
IF(P3425=3,VLOOKUP(F3425,IC!$O$1:$Q$8,3,TRUE),IF(P3425=4,VLOOKUP(F3425,IC!$S$2:$U$9,3,TRUE),
"erreur"))))))</f>
        <v>#N/A</v>
      </c>
      <c r="R3425" s="16" t="e">
        <f>IF(OR(V3425="NA",V3425="Transit",V3425&lt;Listes!$F$1),"non applicable",F3425/V3425)</f>
        <v>#N/A</v>
      </c>
      <c r="S3425" s="16" t="e">
        <f>IF(W3425="Transit","Non applicable",IF(AND(W3425="été",T3425&gt;Listes!F3424),F3425/T3425,IF(AND(W3425="Hiver",Hierarchisation!U3425&gt;Listes!F3424),F3425/U3425,"non applicable")))</f>
        <v>#N/A</v>
      </c>
      <c r="T3425" s="17" t="e">
        <f>IF(K3425="Centre",VLOOKUP(E3425,effectifs_ete,3,FALSE),IF(Hierarchisation!K3425="Grand Nord",VLOOKUP(Hierarchisation!E3425,effectifs_ete,4,FALSE),IF(Hierarchisation!K3425="Nord Est",VLOOKUP(Hierarchisation!E3425,effectifs_ete,5,FALSE),IF(Hierarchisation!K3425="Nord Ouest",VLOOKUP(Hierarchisation!E3425,effectifs_ete,6,FALSE),IF(Hierarchisation!K3425="Sud Est",VLOOKUP(Hierarchisation!E3425,effectifs_ete,7,FALSE),IF(Hierarchisation!K3425="Sud Ouest",VLOOKUP(Hierarchisation!E3425,effectifs_ete,8,FALSE),"Erreur Région"))))))</f>
        <v>#N/A</v>
      </c>
      <c r="U3425" s="17" t="e">
        <f>IF(K3425="Centre",VLOOKUP(E3425,effectifs_hiver,3,FALSE),IF(Hierarchisation!K3425="Grand Nord",VLOOKUP(Hierarchisation!E3425,effectifs_hiver,4,FALSE),IF(Hierarchisation!K3425="Nord Est",VLOOKUP(Hierarchisation!E3425,effectifs_hiver,5,FALSE),IF(Hierarchisation!K3425="Nord Ouest",VLOOKUP(Hierarchisation!E3425,effectifs_hiver,6,FALSE),IF(Hierarchisation!K3425="Sud Est",VLOOKUP(Hierarchisation!E3425,effectifs_hiver,7,FALSE),IF(Hierarchisation!K3425="Sud Ouest",VLOOKUP(Hierarchisation!E3425,effectifs_hiver,8,FALSE),"Erreur Région"))))))</f>
        <v>#N/A</v>
      </c>
      <c r="V3425" s="17" t="e">
        <f>IF(W3425="Transit","Transit",IF(W3425="hiver",VLOOKUP(E3425,'EFFECTIFS Hiver'!$A:$I,9,FALSE),IF(W3425="été",VLOOKUP(E3425,'EFFECTIFS Eté'!$A:$I,9,FALSE),"Erreur saison")))</f>
        <v>#N/A</v>
      </c>
      <c r="W3425" s="18" t="e">
        <f>VLOOKUP(D3425,Listes!B:C,2,FALSE)</f>
        <v>#N/A</v>
      </c>
    </row>
    <row r="3426" spans="1:23" ht="15.75" customHeight="1">
      <c r="A3426" s="11"/>
      <c r="B3426" s="11"/>
      <c r="C3426" s="11"/>
      <c r="D3426" s="11"/>
      <c r="E3426" s="11"/>
      <c r="F3426" s="11"/>
      <c r="G3426" s="11" t="e">
        <f>VLOOKUP(E3426,TAXONS!B:C,2,FALSE)</f>
        <v>#N/A</v>
      </c>
      <c r="H3426" s="13">
        <f t="shared" si="268"/>
        <v>0</v>
      </c>
      <c r="I3426" s="12" t="e">
        <f t="shared" si="269"/>
        <v>#N/A</v>
      </c>
      <c r="J3426" s="14" t="e">
        <f t="shared" si="270"/>
        <v>#N/A</v>
      </c>
      <c r="K3426" s="15" t="e">
        <f>VLOOKUP(B3426,REGIONS!A:D,4,FALSE)</f>
        <v>#N/A</v>
      </c>
      <c r="L3426" s="19" t="e">
        <f>VLOOKUP(G3426,Sensibilité!$A:$L,12,FALSE)</f>
        <v>#N/A</v>
      </c>
      <c r="M3426" s="19" t="e">
        <f t="shared" si="271"/>
        <v>#N/A</v>
      </c>
      <c r="N3426" s="19" t="e">
        <f t="shared" si="272"/>
        <v>#N/A</v>
      </c>
      <c r="O3426" s="15" t="str">
        <f>IF(D3426=Listes!$B$6,"SWARMING",IF(OR(D3426=Listes!$B$1,D3426=Listes!$B$2,D3426=Listes!$B$5),2,IF(OR(D3426=Listes!$B$3,D3426=Listes!$B$4),1,"erreur colonne D")))</f>
        <v>SWARMING</v>
      </c>
      <c r="P3426" s="15" t="e">
        <f>IF(OR(W3426="Hiver",W3426="Transit"),VLOOKUP(E3426,IC!A:E,4,FALSE),IF(W3426="été",VLOOKUP(E3426,IC!A:E,3,FALSE),"erreur"))</f>
        <v>#N/A</v>
      </c>
      <c r="Q3426" s="15" t="e">
        <f>IF(P3426="NR",0,IF(F3426&lt;5,0,IF(P3426=1,VLOOKUP(F3426,IC!$G$1:$I$8,3,TRUE),
IF(P3426=2,VLOOKUP(F3426,IC!$K$1:$M$8,3,TRUE),
IF(P3426=3,VLOOKUP(F3426,IC!$O$1:$Q$8,3,TRUE),IF(P3426=4,VLOOKUP(F3426,IC!$S$2:$U$9,3,TRUE),
"erreur"))))))</f>
        <v>#N/A</v>
      </c>
      <c r="R3426" s="16" t="e">
        <f>IF(OR(V3426="NA",V3426="Transit",V3426&lt;Listes!$F$1),"non applicable",F3426/V3426)</f>
        <v>#N/A</v>
      </c>
      <c r="S3426" s="16" t="e">
        <f>IF(W3426="Transit","Non applicable",IF(AND(W3426="été",T3426&gt;Listes!F3425),F3426/T3426,IF(AND(W3426="Hiver",Hierarchisation!U3426&gt;Listes!F3425),F3426/U3426,"non applicable")))</f>
        <v>#N/A</v>
      </c>
      <c r="T3426" s="17" t="e">
        <f>IF(K3426="Centre",VLOOKUP(E3426,effectifs_ete,3,FALSE),IF(Hierarchisation!K3426="Grand Nord",VLOOKUP(Hierarchisation!E3426,effectifs_ete,4,FALSE),IF(Hierarchisation!K3426="Nord Est",VLOOKUP(Hierarchisation!E3426,effectifs_ete,5,FALSE),IF(Hierarchisation!K3426="Nord Ouest",VLOOKUP(Hierarchisation!E3426,effectifs_ete,6,FALSE),IF(Hierarchisation!K3426="Sud Est",VLOOKUP(Hierarchisation!E3426,effectifs_ete,7,FALSE),IF(Hierarchisation!K3426="Sud Ouest",VLOOKUP(Hierarchisation!E3426,effectifs_ete,8,FALSE),"Erreur Région"))))))</f>
        <v>#N/A</v>
      </c>
      <c r="U3426" s="17" t="e">
        <f>IF(K3426="Centre",VLOOKUP(E3426,effectifs_hiver,3,FALSE),IF(Hierarchisation!K3426="Grand Nord",VLOOKUP(Hierarchisation!E3426,effectifs_hiver,4,FALSE),IF(Hierarchisation!K3426="Nord Est",VLOOKUP(Hierarchisation!E3426,effectifs_hiver,5,FALSE),IF(Hierarchisation!K3426="Nord Ouest",VLOOKUP(Hierarchisation!E3426,effectifs_hiver,6,FALSE),IF(Hierarchisation!K3426="Sud Est",VLOOKUP(Hierarchisation!E3426,effectifs_hiver,7,FALSE),IF(Hierarchisation!K3426="Sud Ouest",VLOOKUP(Hierarchisation!E3426,effectifs_hiver,8,FALSE),"Erreur Région"))))))</f>
        <v>#N/A</v>
      </c>
      <c r="V3426" s="17" t="e">
        <f>IF(W3426="Transit","Transit",IF(W3426="hiver",VLOOKUP(E3426,'EFFECTIFS Hiver'!$A:$I,9,FALSE),IF(W3426="été",VLOOKUP(E3426,'EFFECTIFS Eté'!$A:$I,9,FALSE),"Erreur saison")))</f>
        <v>#N/A</v>
      </c>
      <c r="W3426" s="18" t="e">
        <f>VLOOKUP(D3426,Listes!B:C,2,FALSE)</f>
        <v>#N/A</v>
      </c>
    </row>
    <row r="3427" spans="1:23" ht="15.75" customHeight="1">
      <c r="A3427" s="11"/>
      <c r="B3427" s="11"/>
      <c r="C3427" s="11"/>
      <c r="D3427" s="11"/>
      <c r="E3427" s="11"/>
      <c r="F3427" s="11"/>
      <c r="G3427" s="11" t="e">
        <f>VLOOKUP(E3427,TAXONS!B:C,2,FALSE)</f>
        <v>#N/A</v>
      </c>
      <c r="H3427" s="13">
        <f t="shared" si="268"/>
        <v>0</v>
      </c>
      <c r="I3427" s="12" t="e">
        <f t="shared" si="269"/>
        <v>#N/A</v>
      </c>
      <c r="J3427" s="14" t="e">
        <f t="shared" si="270"/>
        <v>#N/A</v>
      </c>
      <c r="K3427" s="15" t="e">
        <f>VLOOKUP(B3427,REGIONS!A:D,4,FALSE)</f>
        <v>#N/A</v>
      </c>
      <c r="L3427" s="19" t="e">
        <f>VLOOKUP(G3427,Sensibilité!$A:$L,12,FALSE)</f>
        <v>#N/A</v>
      </c>
      <c r="M3427" s="19" t="e">
        <f t="shared" si="271"/>
        <v>#N/A</v>
      </c>
      <c r="N3427" s="19" t="e">
        <f t="shared" si="272"/>
        <v>#N/A</v>
      </c>
      <c r="O3427" s="15" t="str">
        <f>IF(D3427=Listes!$B$6,"SWARMING",IF(OR(D3427=Listes!$B$1,D3427=Listes!$B$2,D3427=Listes!$B$5),2,IF(OR(D3427=Listes!$B$3,D3427=Listes!$B$4),1,"erreur colonne D")))</f>
        <v>SWARMING</v>
      </c>
      <c r="P3427" s="15" t="e">
        <f>IF(OR(W3427="Hiver",W3427="Transit"),VLOOKUP(E3427,IC!A:E,4,FALSE),IF(W3427="été",VLOOKUP(E3427,IC!A:E,3,FALSE),"erreur"))</f>
        <v>#N/A</v>
      </c>
      <c r="Q3427" s="15" t="e">
        <f>IF(P3427="NR",0,IF(F3427&lt;5,0,IF(P3427=1,VLOOKUP(F3427,IC!$G$1:$I$8,3,TRUE),
IF(P3427=2,VLOOKUP(F3427,IC!$K$1:$M$8,3,TRUE),
IF(P3427=3,VLOOKUP(F3427,IC!$O$1:$Q$8,3,TRUE),IF(P3427=4,VLOOKUP(F3427,IC!$S$2:$U$9,3,TRUE),
"erreur"))))))</f>
        <v>#N/A</v>
      </c>
      <c r="R3427" s="16" t="e">
        <f>IF(OR(V3427="NA",V3427="Transit",V3427&lt;Listes!$F$1),"non applicable",F3427/V3427)</f>
        <v>#N/A</v>
      </c>
      <c r="S3427" s="16" t="e">
        <f>IF(W3427="Transit","Non applicable",IF(AND(W3427="été",T3427&gt;Listes!F3426),F3427/T3427,IF(AND(W3427="Hiver",Hierarchisation!U3427&gt;Listes!F3426),F3427/U3427,"non applicable")))</f>
        <v>#N/A</v>
      </c>
      <c r="T3427" s="17" t="e">
        <f>IF(K3427="Centre",VLOOKUP(E3427,effectifs_ete,3,FALSE),IF(Hierarchisation!K3427="Grand Nord",VLOOKUP(Hierarchisation!E3427,effectifs_ete,4,FALSE),IF(Hierarchisation!K3427="Nord Est",VLOOKUP(Hierarchisation!E3427,effectifs_ete,5,FALSE),IF(Hierarchisation!K3427="Nord Ouest",VLOOKUP(Hierarchisation!E3427,effectifs_ete,6,FALSE),IF(Hierarchisation!K3427="Sud Est",VLOOKUP(Hierarchisation!E3427,effectifs_ete,7,FALSE),IF(Hierarchisation!K3427="Sud Ouest",VLOOKUP(Hierarchisation!E3427,effectifs_ete,8,FALSE),"Erreur Région"))))))</f>
        <v>#N/A</v>
      </c>
      <c r="U3427" s="17" t="e">
        <f>IF(K3427="Centre",VLOOKUP(E3427,effectifs_hiver,3,FALSE),IF(Hierarchisation!K3427="Grand Nord",VLOOKUP(Hierarchisation!E3427,effectifs_hiver,4,FALSE),IF(Hierarchisation!K3427="Nord Est",VLOOKUP(Hierarchisation!E3427,effectifs_hiver,5,FALSE),IF(Hierarchisation!K3427="Nord Ouest",VLOOKUP(Hierarchisation!E3427,effectifs_hiver,6,FALSE),IF(Hierarchisation!K3427="Sud Est",VLOOKUP(Hierarchisation!E3427,effectifs_hiver,7,FALSE),IF(Hierarchisation!K3427="Sud Ouest",VLOOKUP(Hierarchisation!E3427,effectifs_hiver,8,FALSE),"Erreur Région"))))))</f>
        <v>#N/A</v>
      </c>
      <c r="V3427" s="17" t="e">
        <f>IF(W3427="Transit","Transit",IF(W3427="hiver",VLOOKUP(E3427,'EFFECTIFS Hiver'!$A:$I,9,FALSE),IF(W3427="été",VLOOKUP(E3427,'EFFECTIFS Eté'!$A:$I,9,FALSE),"Erreur saison")))</f>
        <v>#N/A</v>
      </c>
      <c r="W3427" s="18" t="e">
        <f>VLOOKUP(D3427,Listes!B:C,2,FALSE)</f>
        <v>#N/A</v>
      </c>
    </row>
    <row r="3428" spans="1:23" ht="15.75" customHeight="1">
      <c r="A3428" s="11"/>
      <c r="B3428" s="11"/>
      <c r="C3428" s="11"/>
      <c r="D3428" s="11"/>
      <c r="E3428" s="11"/>
      <c r="F3428" s="11"/>
      <c r="G3428" s="11" t="e">
        <f>VLOOKUP(E3428,TAXONS!B:C,2,FALSE)</f>
        <v>#N/A</v>
      </c>
      <c r="H3428" s="13">
        <f t="shared" si="268"/>
        <v>0</v>
      </c>
      <c r="I3428" s="12" t="e">
        <f t="shared" si="269"/>
        <v>#N/A</v>
      </c>
      <c r="J3428" s="14" t="e">
        <f t="shared" si="270"/>
        <v>#N/A</v>
      </c>
      <c r="K3428" s="15" t="e">
        <f>VLOOKUP(B3428,REGIONS!A:D,4,FALSE)</f>
        <v>#N/A</v>
      </c>
      <c r="L3428" s="19" t="e">
        <f>VLOOKUP(G3428,Sensibilité!$A:$L,12,FALSE)</f>
        <v>#N/A</v>
      </c>
      <c r="M3428" s="19" t="e">
        <f t="shared" si="271"/>
        <v>#N/A</v>
      </c>
      <c r="N3428" s="19" t="e">
        <f t="shared" si="272"/>
        <v>#N/A</v>
      </c>
      <c r="O3428" s="15" t="str">
        <f>IF(D3428=Listes!$B$6,"SWARMING",IF(OR(D3428=Listes!$B$1,D3428=Listes!$B$2,D3428=Listes!$B$5),2,IF(OR(D3428=Listes!$B$3,D3428=Listes!$B$4),1,"erreur colonne D")))</f>
        <v>SWARMING</v>
      </c>
      <c r="P3428" s="15" t="e">
        <f>IF(OR(W3428="Hiver",W3428="Transit"),VLOOKUP(E3428,IC!A:E,4,FALSE),IF(W3428="été",VLOOKUP(E3428,IC!A:E,3,FALSE),"erreur"))</f>
        <v>#N/A</v>
      </c>
      <c r="Q3428" s="15" t="e">
        <f>IF(P3428="NR",0,IF(F3428&lt;5,0,IF(P3428=1,VLOOKUP(F3428,IC!$G$1:$I$8,3,TRUE),
IF(P3428=2,VLOOKUP(F3428,IC!$K$1:$M$8,3,TRUE),
IF(P3428=3,VLOOKUP(F3428,IC!$O$1:$Q$8,3,TRUE),IF(P3428=4,VLOOKUP(F3428,IC!$S$2:$U$9,3,TRUE),
"erreur"))))))</f>
        <v>#N/A</v>
      </c>
      <c r="R3428" s="16" t="e">
        <f>IF(OR(V3428="NA",V3428="Transit",V3428&lt;Listes!$F$1),"non applicable",F3428/V3428)</f>
        <v>#N/A</v>
      </c>
      <c r="S3428" s="16" t="e">
        <f>IF(W3428="Transit","Non applicable",IF(AND(W3428="été",T3428&gt;Listes!F3427),F3428/T3428,IF(AND(W3428="Hiver",Hierarchisation!U3428&gt;Listes!F3427),F3428/U3428,"non applicable")))</f>
        <v>#N/A</v>
      </c>
      <c r="T3428" s="17" t="e">
        <f>IF(K3428="Centre",VLOOKUP(E3428,effectifs_ete,3,FALSE),IF(Hierarchisation!K3428="Grand Nord",VLOOKUP(Hierarchisation!E3428,effectifs_ete,4,FALSE),IF(Hierarchisation!K3428="Nord Est",VLOOKUP(Hierarchisation!E3428,effectifs_ete,5,FALSE),IF(Hierarchisation!K3428="Nord Ouest",VLOOKUP(Hierarchisation!E3428,effectifs_ete,6,FALSE),IF(Hierarchisation!K3428="Sud Est",VLOOKUP(Hierarchisation!E3428,effectifs_ete,7,FALSE),IF(Hierarchisation!K3428="Sud Ouest",VLOOKUP(Hierarchisation!E3428,effectifs_ete,8,FALSE),"Erreur Région"))))))</f>
        <v>#N/A</v>
      </c>
      <c r="U3428" s="17" t="e">
        <f>IF(K3428="Centre",VLOOKUP(E3428,effectifs_hiver,3,FALSE),IF(Hierarchisation!K3428="Grand Nord",VLOOKUP(Hierarchisation!E3428,effectifs_hiver,4,FALSE),IF(Hierarchisation!K3428="Nord Est",VLOOKUP(Hierarchisation!E3428,effectifs_hiver,5,FALSE),IF(Hierarchisation!K3428="Nord Ouest",VLOOKUP(Hierarchisation!E3428,effectifs_hiver,6,FALSE),IF(Hierarchisation!K3428="Sud Est",VLOOKUP(Hierarchisation!E3428,effectifs_hiver,7,FALSE),IF(Hierarchisation!K3428="Sud Ouest",VLOOKUP(Hierarchisation!E3428,effectifs_hiver,8,FALSE),"Erreur Région"))))))</f>
        <v>#N/A</v>
      </c>
      <c r="V3428" s="17" t="e">
        <f>IF(W3428="Transit","Transit",IF(W3428="hiver",VLOOKUP(E3428,'EFFECTIFS Hiver'!$A:$I,9,FALSE),IF(W3428="été",VLOOKUP(E3428,'EFFECTIFS Eté'!$A:$I,9,FALSE),"Erreur saison")))</f>
        <v>#N/A</v>
      </c>
      <c r="W3428" s="18" t="e">
        <f>VLOOKUP(D3428,Listes!B:C,2,FALSE)</f>
        <v>#N/A</v>
      </c>
    </row>
    <row r="3429" spans="1:23" ht="15.75" customHeight="1">
      <c r="A3429" s="11"/>
      <c r="B3429" s="11"/>
      <c r="C3429" s="11"/>
      <c r="D3429" s="11"/>
      <c r="E3429" s="11"/>
      <c r="F3429" s="11"/>
      <c r="G3429" s="11" t="e">
        <f>VLOOKUP(E3429,TAXONS!B:C,2,FALSE)</f>
        <v>#N/A</v>
      </c>
      <c r="H3429" s="13">
        <f t="shared" si="268"/>
        <v>0</v>
      </c>
      <c r="I3429" s="12" t="e">
        <f t="shared" si="269"/>
        <v>#N/A</v>
      </c>
      <c r="J3429" s="14" t="e">
        <f t="shared" si="270"/>
        <v>#N/A</v>
      </c>
      <c r="K3429" s="15" t="e">
        <f>VLOOKUP(B3429,REGIONS!A:D,4,FALSE)</f>
        <v>#N/A</v>
      </c>
      <c r="L3429" s="19" t="e">
        <f>VLOOKUP(G3429,Sensibilité!$A:$L,12,FALSE)</f>
        <v>#N/A</v>
      </c>
      <c r="M3429" s="19" t="e">
        <f t="shared" si="271"/>
        <v>#N/A</v>
      </c>
      <c r="N3429" s="19" t="e">
        <f t="shared" si="272"/>
        <v>#N/A</v>
      </c>
      <c r="O3429" s="15" t="str">
        <f>IF(D3429=Listes!$B$6,"SWARMING",IF(OR(D3429=Listes!$B$1,D3429=Listes!$B$2,D3429=Listes!$B$5),2,IF(OR(D3429=Listes!$B$3,D3429=Listes!$B$4),1,"erreur colonne D")))</f>
        <v>SWARMING</v>
      </c>
      <c r="P3429" s="15" t="e">
        <f>IF(OR(W3429="Hiver",W3429="Transit"),VLOOKUP(E3429,IC!A:E,4,FALSE),IF(W3429="été",VLOOKUP(E3429,IC!A:E,3,FALSE),"erreur"))</f>
        <v>#N/A</v>
      </c>
      <c r="Q3429" s="15" t="e">
        <f>IF(P3429="NR",0,IF(F3429&lt;5,0,IF(P3429=1,VLOOKUP(F3429,IC!$G$1:$I$8,3,TRUE),
IF(P3429=2,VLOOKUP(F3429,IC!$K$1:$M$8,3,TRUE),
IF(P3429=3,VLOOKUP(F3429,IC!$O$1:$Q$8,3,TRUE),IF(P3429=4,VLOOKUP(F3429,IC!$S$2:$U$9,3,TRUE),
"erreur"))))))</f>
        <v>#N/A</v>
      </c>
      <c r="R3429" s="16" t="e">
        <f>IF(OR(V3429="NA",V3429="Transit",V3429&lt;Listes!$F$1),"non applicable",F3429/V3429)</f>
        <v>#N/A</v>
      </c>
      <c r="S3429" s="16" t="e">
        <f>IF(W3429="Transit","Non applicable",IF(AND(W3429="été",T3429&gt;Listes!F3428),F3429/T3429,IF(AND(W3429="Hiver",Hierarchisation!U3429&gt;Listes!F3428),F3429/U3429,"non applicable")))</f>
        <v>#N/A</v>
      </c>
      <c r="T3429" s="17" t="e">
        <f>IF(K3429="Centre",VLOOKUP(E3429,effectifs_ete,3,FALSE),IF(Hierarchisation!K3429="Grand Nord",VLOOKUP(Hierarchisation!E3429,effectifs_ete,4,FALSE),IF(Hierarchisation!K3429="Nord Est",VLOOKUP(Hierarchisation!E3429,effectifs_ete,5,FALSE),IF(Hierarchisation!K3429="Nord Ouest",VLOOKUP(Hierarchisation!E3429,effectifs_ete,6,FALSE),IF(Hierarchisation!K3429="Sud Est",VLOOKUP(Hierarchisation!E3429,effectifs_ete,7,FALSE),IF(Hierarchisation!K3429="Sud Ouest",VLOOKUP(Hierarchisation!E3429,effectifs_ete,8,FALSE),"Erreur Région"))))))</f>
        <v>#N/A</v>
      </c>
      <c r="U3429" s="17" t="e">
        <f>IF(K3429="Centre",VLOOKUP(E3429,effectifs_hiver,3,FALSE),IF(Hierarchisation!K3429="Grand Nord",VLOOKUP(Hierarchisation!E3429,effectifs_hiver,4,FALSE),IF(Hierarchisation!K3429="Nord Est",VLOOKUP(Hierarchisation!E3429,effectifs_hiver,5,FALSE),IF(Hierarchisation!K3429="Nord Ouest",VLOOKUP(Hierarchisation!E3429,effectifs_hiver,6,FALSE),IF(Hierarchisation!K3429="Sud Est",VLOOKUP(Hierarchisation!E3429,effectifs_hiver,7,FALSE),IF(Hierarchisation!K3429="Sud Ouest",VLOOKUP(Hierarchisation!E3429,effectifs_hiver,8,FALSE),"Erreur Région"))))))</f>
        <v>#N/A</v>
      </c>
      <c r="V3429" s="17" t="e">
        <f>IF(W3429="Transit","Transit",IF(W3429="hiver",VLOOKUP(E3429,'EFFECTIFS Hiver'!$A:$I,9,FALSE),IF(W3429="été",VLOOKUP(E3429,'EFFECTIFS Eté'!$A:$I,9,FALSE),"Erreur saison")))</f>
        <v>#N/A</v>
      </c>
      <c r="W3429" s="18" t="e">
        <f>VLOOKUP(D3429,Listes!B:C,2,FALSE)</f>
        <v>#N/A</v>
      </c>
    </row>
    <row r="3430" spans="1:23" ht="15.75" customHeight="1">
      <c r="A3430" s="11"/>
      <c r="B3430" s="11"/>
      <c r="C3430" s="11"/>
      <c r="D3430" s="11"/>
      <c r="E3430" s="11"/>
      <c r="F3430" s="11"/>
      <c r="G3430" s="11" t="e">
        <f>VLOOKUP(E3430,TAXONS!B:C,2,FALSE)</f>
        <v>#N/A</v>
      </c>
      <c r="H3430" s="13">
        <f t="shared" si="268"/>
        <v>0</v>
      </c>
      <c r="I3430" s="12" t="e">
        <f t="shared" si="269"/>
        <v>#N/A</v>
      </c>
      <c r="J3430" s="14" t="e">
        <f t="shared" si="270"/>
        <v>#N/A</v>
      </c>
      <c r="K3430" s="15" t="e">
        <f>VLOOKUP(B3430,REGIONS!A:D,4,FALSE)</f>
        <v>#N/A</v>
      </c>
      <c r="L3430" s="19" t="e">
        <f>VLOOKUP(G3430,Sensibilité!$A:$L,12,FALSE)</f>
        <v>#N/A</v>
      </c>
      <c r="M3430" s="19" t="e">
        <f t="shared" si="271"/>
        <v>#N/A</v>
      </c>
      <c r="N3430" s="19" t="e">
        <f t="shared" si="272"/>
        <v>#N/A</v>
      </c>
      <c r="O3430" s="15" t="str">
        <f>IF(D3430=Listes!$B$6,"SWARMING",IF(OR(D3430=Listes!$B$1,D3430=Listes!$B$2,D3430=Listes!$B$5),2,IF(OR(D3430=Listes!$B$3,D3430=Listes!$B$4),1,"erreur colonne D")))</f>
        <v>SWARMING</v>
      </c>
      <c r="P3430" s="15" t="e">
        <f>IF(OR(W3430="Hiver",W3430="Transit"),VLOOKUP(E3430,IC!A:E,4,FALSE),IF(W3430="été",VLOOKUP(E3430,IC!A:E,3,FALSE),"erreur"))</f>
        <v>#N/A</v>
      </c>
      <c r="Q3430" s="15" t="e">
        <f>IF(P3430="NR",0,IF(F3430&lt;5,0,IF(P3430=1,VLOOKUP(F3430,IC!$G$1:$I$8,3,TRUE),
IF(P3430=2,VLOOKUP(F3430,IC!$K$1:$M$8,3,TRUE),
IF(P3430=3,VLOOKUP(F3430,IC!$O$1:$Q$8,3,TRUE),IF(P3430=4,VLOOKUP(F3430,IC!$S$2:$U$9,3,TRUE),
"erreur"))))))</f>
        <v>#N/A</v>
      </c>
      <c r="R3430" s="16" t="e">
        <f>IF(OR(V3430="NA",V3430="Transit",V3430&lt;Listes!$F$1),"non applicable",F3430/V3430)</f>
        <v>#N/A</v>
      </c>
      <c r="S3430" s="16" t="e">
        <f>IF(W3430="Transit","Non applicable",IF(AND(W3430="été",T3430&gt;Listes!F3429),F3430/T3430,IF(AND(W3430="Hiver",Hierarchisation!U3430&gt;Listes!F3429),F3430/U3430,"non applicable")))</f>
        <v>#N/A</v>
      </c>
      <c r="T3430" s="17" t="e">
        <f>IF(K3430="Centre",VLOOKUP(E3430,effectifs_ete,3,FALSE),IF(Hierarchisation!K3430="Grand Nord",VLOOKUP(Hierarchisation!E3430,effectifs_ete,4,FALSE),IF(Hierarchisation!K3430="Nord Est",VLOOKUP(Hierarchisation!E3430,effectifs_ete,5,FALSE),IF(Hierarchisation!K3430="Nord Ouest",VLOOKUP(Hierarchisation!E3430,effectifs_ete,6,FALSE),IF(Hierarchisation!K3430="Sud Est",VLOOKUP(Hierarchisation!E3430,effectifs_ete,7,FALSE),IF(Hierarchisation!K3430="Sud Ouest",VLOOKUP(Hierarchisation!E3430,effectifs_ete,8,FALSE),"Erreur Région"))))))</f>
        <v>#N/A</v>
      </c>
      <c r="U3430" s="17" t="e">
        <f>IF(K3430="Centre",VLOOKUP(E3430,effectifs_hiver,3,FALSE),IF(Hierarchisation!K3430="Grand Nord",VLOOKUP(Hierarchisation!E3430,effectifs_hiver,4,FALSE),IF(Hierarchisation!K3430="Nord Est",VLOOKUP(Hierarchisation!E3430,effectifs_hiver,5,FALSE),IF(Hierarchisation!K3430="Nord Ouest",VLOOKUP(Hierarchisation!E3430,effectifs_hiver,6,FALSE),IF(Hierarchisation!K3430="Sud Est",VLOOKUP(Hierarchisation!E3430,effectifs_hiver,7,FALSE),IF(Hierarchisation!K3430="Sud Ouest",VLOOKUP(Hierarchisation!E3430,effectifs_hiver,8,FALSE),"Erreur Région"))))))</f>
        <v>#N/A</v>
      </c>
      <c r="V3430" s="17" t="e">
        <f>IF(W3430="Transit","Transit",IF(W3430="hiver",VLOOKUP(E3430,'EFFECTIFS Hiver'!$A:$I,9,FALSE),IF(W3430="été",VLOOKUP(E3430,'EFFECTIFS Eté'!$A:$I,9,FALSE),"Erreur saison")))</f>
        <v>#N/A</v>
      </c>
      <c r="W3430" s="18" t="e">
        <f>VLOOKUP(D3430,Listes!B:C,2,FALSE)</f>
        <v>#N/A</v>
      </c>
    </row>
    <row r="3431" spans="1:23" ht="15.75" customHeight="1">
      <c r="A3431" s="11"/>
      <c r="B3431" s="11"/>
      <c r="C3431" s="11"/>
      <c r="D3431" s="11"/>
      <c r="E3431" s="11"/>
      <c r="F3431" s="11"/>
      <c r="G3431" s="11" t="e">
        <f>VLOOKUP(E3431,TAXONS!B:C,2,FALSE)</f>
        <v>#N/A</v>
      </c>
      <c r="H3431" s="13">
        <f t="shared" si="268"/>
        <v>0</v>
      </c>
      <c r="I3431" s="12" t="e">
        <f t="shared" si="269"/>
        <v>#N/A</v>
      </c>
      <c r="J3431" s="14" t="e">
        <f t="shared" si="270"/>
        <v>#N/A</v>
      </c>
      <c r="K3431" s="15" t="e">
        <f>VLOOKUP(B3431,REGIONS!A:D,4,FALSE)</f>
        <v>#N/A</v>
      </c>
      <c r="L3431" s="19" t="e">
        <f>VLOOKUP(G3431,Sensibilité!$A:$L,12,FALSE)</f>
        <v>#N/A</v>
      </c>
      <c r="M3431" s="19" t="e">
        <f t="shared" si="271"/>
        <v>#N/A</v>
      </c>
      <c r="N3431" s="19" t="e">
        <f t="shared" si="272"/>
        <v>#N/A</v>
      </c>
      <c r="O3431" s="15" t="str">
        <f>IF(D3431=Listes!$B$6,"SWARMING",IF(OR(D3431=Listes!$B$1,D3431=Listes!$B$2,D3431=Listes!$B$5),2,IF(OR(D3431=Listes!$B$3,D3431=Listes!$B$4),1,"erreur colonne D")))</f>
        <v>SWARMING</v>
      </c>
      <c r="P3431" s="15" t="e">
        <f>IF(OR(W3431="Hiver",W3431="Transit"),VLOOKUP(E3431,IC!A:E,4,FALSE),IF(W3431="été",VLOOKUP(E3431,IC!A:E,3,FALSE),"erreur"))</f>
        <v>#N/A</v>
      </c>
      <c r="Q3431" s="15" t="e">
        <f>IF(P3431="NR",0,IF(F3431&lt;5,0,IF(P3431=1,VLOOKUP(F3431,IC!$G$1:$I$8,3,TRUE),
IF(P3431=2,VLOOKUP(F3431,IC!$K$1:$M$8,3,TRUE),
IF(P3431=3,VLOOKUP(F3431,IC!$O$1:$Q$8,3,TRUE),IF(P3431=4,VLOOKUP(F3431,IC!$S$2:$U$9,3,TRUE),
"erreur"))))))</f>
        <v>#N/A</v>
      </c>
      <c r="R3431" s="16" t="e">
        <f>IF(OR(V3431="NA",V3431="Transit",V3431&lt;Listes!$F$1),"non applicable",F3431/V3431)</f>
        <v>#N/A</v>
      </c>
      <c r="S3431" s="16" t="e">
        <f>IF(W3431="Transit","Non applicable",IF(AND(W3431="été",T3431&gt;Listes!F3430),F3431/T3431,IF(AND(W3431="Hiver",Hierarchisation!U3431&gt;Listes!F3430),F3431/U3431,"non applicable")))</f>
        <v>#N/A</v>
      </c>
      <c r="T3431" s="17" t="e">
        <f>IF(K3431="Centre",VLOOKUP(E3431,effectifs_ete,3,FALSE),IF(Hierarchisation!K3431="Grand Nord",VLOOKUP(Hierarchisation!E3431,effectifs_ete,4,FALSE),IF(Hierarchisation!K3431="Nord Est",VLOOKUP(Hierarchisation!E3431,effectifs_ete,5,FALSE),IF(Hierarchisation!K3431="Nord Ouest",VLOOKUP(Hierarchisation!E3431,effectifs_ete,6,FALSE),IF(Hierarchisation!K3431="Sud Est",VLOOKUP(Hierarchisation!E3431,effectifs_ete,7,FALSE),IF(Hierarchisation!K3431="Sud Ouest",VLOOKUP(Hierarchisation!E3431,effectifs_ete,8,FALSE),"Erreur Région"))))))</f>
        <v>#N/A</v>
      </c>
      <c r="U3431" s="17" t="e">
        <f>IF(K3431="Centre",VLOOKUP(E3431,effectifs_hiver,3,FALSE),IF(Hierarchisation!K3431="Grand Nord",VLOOKUP(Hierarchisation!E3431,effectifs_hiver,4,FALSE),IF(Hierarchisation!K3431="Nord Est",VLOOKUP(Hierarchisation!E3431,effectifs_hiver,5,FALSE),IF(Hierarchisation!K3431="Nord Ouest",VLOOKUP(Hierarchisation!E3431,effectifs_hiver,6,FALSE),IF(Hierarchisation!K3431="Sud Est",VLOOKUP(Hierarchisation!E3431,effectifs_hiver,7,FALSE),IF(Hierarchisation!K3431="Sud Ouest",VLOOKUP(Hierarchisation!E3431,effectifs_hiver,8,FALSE),"Erreur Région"))))))</f>
        <v>#N/A</v>
      </c>
      <c r="V3431" s="17" t="e">
        <f>IF(W3431="Transit","Transit",IF(W3431="hiver",VLOOKUP(E3431,'EFFECTIFS Hiver'!$A:$I,9,FALSE),IF(W3431="été",VLOOKUP(E3431,'EFFECTIFS Eté'!$A:$I,9,FALSE),"Erreur saison")))</f>
        <v>#N/A</v>
      </c>
      <c r="W3431" s="18" t="e">
        <f>VLOOKUP(D3431,Listes!B:C,2,FALSE)</f>
        <v>#N/A</v>
      </c>
    </row>
    <row r="3432" spans="1:23" ht="15.75" customHeight="1">
      <c r="A3432" s="11"/>
      <c r="B3432" s="11"/>
      <c r="C3432" s="11"/>
      <c r="D3432" s="11"/>
      <c r="E3432" s="11"/>
      <c r="F3432" s="11"/>
      <c r="G3432" s="11" t="e">
        <f>VLOOKUP(E3432,TAXONS!B:C,2,FALSE)</f>
        <v>#N/A</v>
      </c>
      <c r="H3432" s="13">
        <f t="shared" si="268"/>
        <v>0</v>
      </c>
      <c r="I3432" s="12" t="e">
        <f t="shared" si="269"/>
        <v>#N/A</v>
      </c>
      <c r="J3432" s="14" t="e">
        <f t="shared" si="270"/>
        <v>#N/A</v>
      </c>
      <c r="K3432" s="15" t="e">
        <f>VLOOKUP(B3432,REGIONS!A:D,4,FALSE)</f>
        <v>#N/A</v>
      </c>
      <c r="L3432" s="19" t="e">
        <f>VLOOKUP(G3432,Sensibilité!$A:$L,12,FALSE)</f>
        <v>#N/A</v>
      </c>
      <c r="M3432" s="19" t="e">
        <f t="shared" si="271"/>
        <v>#N/A</v>
      </c>
      <c r="N3432" s="19" t="e">
        <f t="shared" si="272"/>
        <v>#N/A</v>
      </c>
      <c r="O3432" s="15" t="str">
        <f>IF(D3432=Listes!$B$6,"SWARMING",IF(OR(D3432=Listes!$B$1,D3432=Listes!$B$2,D3432=Listes!$B$5),2,IF(OR(D3432=Listes!$B$3,D3432=Listes!$B$4),1,"erreur colonne D")))</f>
        <v>SWARMING</v>
      </c>
      <c r="P3432" s="15" t="e">
        <f>IF(OR(W3432="Hiver",W3432="Transit"),VLOOKUP(E3432,IC!A:E,4,FALSE),IF(W3432="été",VLOOKUP(E3432,IC!A:E,3,FALSE),"erreur"))</f>
        <v>#N/A</v>
      </c>
      <c r="Q3432" s="15" t="e">
        <f>IF(P3432="NR",0,IF(F3432&lt;5,0,IF(P3432=1,VLOOKUP(F3432,IC!$G$1:$I$8,3,TRUE),
IF(P3432=2,VLOOKUP(F3432,IC!$K$1:$M$8,3,TRUE),
IF(P3432=3,VLOOKUP(F3432,IC!$O$1:$Q$8,3,TRUE),IF(P3432=4,VLOOKUP(F3432,IC!$S$2:$U$9,3,TRUE),
"erreur"))))))</f>
        <v>#N/A</v>
      </c>
      <c r="R3432" s="16" t="e">
        <f>IF(OR(V3432="NA",V3432="Transit",V3432&lt;Listes!$F$1),"non applicable",F3432/V3432)</f>
        <v>#N/A</v>
      </c>
      <c r="S3432" s="16" t="e">
        <f>IF(W3432="Transit","Non applicable",IF(AND(W3432="été",T3432&gt;Listes!F3431),F3432/T3432,IF(AND(W3432="Hiver",Hierarchisation!U3432&gt;Listes!F3431),F3432/U3432,"non applicable")))</f>
        <v>#N/A</v>
      </c>
      <c r="T3432" s="17" t="e">
        <f>IF(K3432="Centre",VLOOKUP(E3432,effectifs_ete,3,FALSE),IF(Hierarchisation!K3432="Grand Nord",VLOOKUP(Hierarchisation!E3432,effectifs_ete,4,FALSE),IF(Hierarchisation!K3432="Nord Est",VLOOKUP(Hierarchisation!E3432,effectifs_ete,5,FALSE),IF(Hierarchisation!K3432="Nord Ouest",VLOOKUP(Hierarchisation!E3432,effectifs_ete,6,FALSE),IF(Hierarchisation!K3432="Sud Est",VLOOKUP(Hierarchisation!E3432,effectifs_ete,7,FALSE),IF(Hierarchisation!K3432="Sud Ouest",VLOOKUP(Hierarchisation!E3432,effectifs_ete,8,FALSE),"Erreur Région"))))))</f>
        <v>#N/A</v>
      </c>
      <c r="U3432" s="17" t="e">
        <f>IF(K3432="Centre",VLOOKUP(E3432,effectifs_hiver,3,FALSE),IF(Hierarchisation!K3432="Grand Nord",VLOOKUP(Hierarchisation!E3432,effectifs_hiver,4,FALSE),IF(Hierarchisation!K3432="Nord Est",VLOOKUP(Hierarchisation!E3432,effectifs_hiver,5,FALSE),IF(Hierarchisation!K3432="Nord Ouest",VLOOKUP(Hierarchisation!E3432,effectifs_hiver,6,FALSE),IF(Hierarchisation!K3432="Sud Est",VLOOKUP(Hierarchisation!E3432,effectifs_hiver,7,FALSE),IF(Hierarchisation!K3432="Sud Ouest",VLOOKUP(Hierarchisation!E3432,effectifs_hiver,8,FALSE),"Erreur Région"))))))</f>
        <v>#N/A</v>
      </c>
      <c r="V3432" s="17" t="e">
        <f>IF(W3432="Transit","Transit",IF(W3432="hiver",VLOOKUP(E3432,'EFFECTIFS Hiver'!$A:$I,9,FALSE),IF(W3432="été",VLOOKUP(E3432,'EFFECTIFS Eté'!$A:$I,9,FALSE),"Erreur saison")))</f>
        <v>#N/A</v>
      </c>
      <c r="W3432" s="18" t="e">
        <f>VLOOKUP(D3432,Listes!B:C,2,FALSE)</f>
        <v>#N/A</v>
      </c>
    </row>
    <row r="3433" spans="1:23" ht="15.75" customHeight="1">
      <c r="A3433" s="11"/>
      <c r="B3433" s="11"/>
      <c r="C3433" s="11"/>
      <c r="D3433" s="11"/>
      <c r="E3433" s="11"/>
      <c r="F3433" s="11"/>
      <c r="G3433" s="11" t="e">
        <f>VLOOKUP(E3433,TAXONS!B:C,2,FALSE)</f>
        <v>#N/A</v>
      </c>
      <c r="H3433" s="13">
        <f t="shared" si="268"/>
        <v>0</v>
      </c>
      <c r="I3433" s="12" t="e">
        <f t="shared" si="269"/>
        <v>#N/A</v>
      </c>
      <c r="J3433" s="14" t="e">
        <f t="shared" si="270"/>
        <v>#N/A</v>
      </c>
      <c r="K3433" s="15" t="e">
        <f>VLOOKUP(B3433,REGIONS!A:D,4,FALSE)</f>
        <v>#N/A</v>
      </c>
      <c r="L3433" s="19" t="e">
        <f>VLOOKUP(G3433,Sensibilité!$A:$L,12,FALSE)</f>
        <v>#N/A</v>
      </c>
      <c r="M3433" s="19" t="e">
        <f t="shared" si="271"/>
        <v>#N/A</v>
      </c>
      <c r="N3433" s="19" t="e">
        <f t="shared" si="272"/>
        <v>#N/A</v>
      </c>
      <c r="O3433" s="15" t="str">
        <f>IF(D3433=Listes!$B$6,"SWARMING",IF(OR(D3433=Listes!$B$1,D3433=Listes!$B$2,D3433=Listes!$B$5),2,IF(OR(D3433=Listes!$B$3,D3433=Listes!$B$4),1,"erreur colonne D")))</f>
        <v>SWARMING</v>
      </c>
      <c r="P3433" s="15" t="e">
        <f>IF(OR(W3433="Hiver",W3433="Transit"),VLOOKUP(E3433,IC!A:E,4,FALSE),IF(W3433="été",VLOOKUP(E3433,IC!A:E,3,FALSE),"erreur"))</f>
        <v>#N/A</v>
      </c>
      <c r="Q3433" s="15" t="e">
        <f>IF(P3433="NR",0,IF(F3433&lt;5,0,IF(P3433=1,VLOOKUP(F3433,IC!$G$1:$I$8,3,TRUE),
IF(P3433=2,VLOOKUP(F3433,IC!$K$1:$M$8,3,TRUE),
IF(P3433=3,VLOOKUP(F3433,IC!$O$1:$Q$8,3,TRUE),IF(P3433=4,VLOOKUP(F3433,IC!$S$2:$U$9,3,TRUE),
"erreur"))))))</f>
        <v>#N/A</v>
      </c>
      <c r="R3433" s="16" t="e">
        <f>IF(OR(V3433="NA",V3433="Transit",V3433&lt;Listes!$F$1),"non applicable",F3433/V3433)</f>
        <v>#N/A</v>
      </c>
      <c r="S3433" s="16" t="e">
        <f>IF(W3433="Transit","Non applicable",IF(AND(W3433="été",T3433&gt;Listes!F3432),F3433/T3433,IF(AND(W3433="Hiver",Hierarchisation!U3433&gt;Listes!F3432),F3433/U3433,"non applicable")))</f>
        <v>#N/A</v>
      </c>
      <c r="T3433" s="17" t="e">
        <f>IF(K3433="Centre",VLOOKUP(E3433,effectifs_ete,3,FALSE),IF(Hierarchisation!K3433="Grand Nord",VLOOKUP(Hierarchisation!E3433,effectifs_ete,4,FALSE),IF(Hierarchisation!K3433="Nord Est",VLOOKUP(Hierarchisation!E3433,effectifs_ete,5,FALSE),IF(Hierarchisation!K3433="Nord Ouest",VLOOKUP(Hierarchisation!E3433,effectifs_ete,6,FALSE),IF(Hierarchisation!K3433="Sud Est",VLOOKUP(Hierarchisation!E3433,effectifs_ete,7,FALSE),IF(Hierarchisation!K3433="Sud Ouest",VLOOKUP(Hierarchisation!E3433,effectifs_ete,8,FALSE),"Erreur Région"))))))</f>
        <v>#N/A</v>
      </c>
      <c r="U3433" s="17" t="e">
        <f>IF(K3433="Centre",VLOOKUP(E3433,effectifs_hiver,3,FALSE),IF(Hierarchisation!K3433="Grand Nord",VLOOKUP(Hierarchisation!E3433,effectifs_hiver,4,FALSE),IF(Hierarchisation!K3433="Nord Est",VLOOKUP(Hierarchisation!E3433,effectifs_hiver,5,FALSE),IF(Hierarchisation!K3433="Nord Ouest",VLOOKUP(Hierarchisation!E3433,effectifs_hiver,6,FALSE),IF(Hierarchisation!K3433="Sud Est",VLOOKUP(Hierarchisation!E3433,effectifs_hiver,7,FALSE),IF(Hierarchisation!K3433="Sud Ouest",VLOOKUP(Hierarchisation!E3433,effectifs_hiver,8,FALSE),"Erreur Région"))))))</f>
        <v>#N/A</v>
      </c>
      <c r="V3433" s="17" t="e">
        <f>IF(W3433="Transit","Transit",IF(W3433="hiver",VLOOKUP(E3433,'EFFECTIFS Hiver'!$A:$I,9,FALSE),IF(W3433="été",VLOOKUP(E3433,'EFFECTIFS Eté'!$A:$I,9,FALSE),"Erreur saison")))</f>
        <v>#N/A</v>
      </c>
      <c r="W3433" s="18" t="e">
        <f>VLOOKUP(D3433,Listes!B:C,2,FALSE)</f>
        <v>#N/A</v>
      </c>
    </row>
    <row r="3434" spans="1:23" ht="15.75" customHeight="1">
      <c r="A3434" s="11"/>
      <c r="B3434" s="11"/>
      <c r="C3434" s="11"/>
      <c r="D3434" s="11"/>
      <c r="E3434" s="11"/>
      <c r="F3434" s="11"/>
      <c r="G3434" s="11" t="e">
        <f>VLOOKUP(E3434,TAXONS!B:C,2,FALSE)</f>
        <v>#N/A</v>
      </c>
      <c r="H3434" s="13">
        <f t="shared" si="268"/>
        <v>0</v>
      </c>
      <c r="I3434" s="12" t="e">
        <f t="shared" si="269"/>
        <v>#N/A</v>
      </c>
      <c r="J3434" s="14" t="e">
        <f t="shared" si="270"/>
        <v>#N/A</v>
      </c>
      <c r="K3434" s="15" t="e">
        <f>VLOOKUP(B3434,REGIONS!A:D,4,FALSE)</f>
        <v>#N/A</v>
      </c>
      <c r="L3434" s="19" t="e">
        <f>VLOOKUP(G3434,Sensibilité!$A:$L,12,FALSE)</f>
        <v>#N/A</v>
      </c>
      <c r="M3434" s="19" t="e">
        <f t="shared" si="271"/>
        <v>#N/A</v>
      </c>
      <c r="N3434" s="19" t="e">
        <f t="shared" si="272"/>
        <v>#N/A</v>
      </c>
      <c r="O3434" s="15" t="str">
        <f>IF(D3434=Listes!$B$6,"SWARMING",IF(OR(D3434=Listes!$B$1,D3434=Listes!$B$2,D3434=Listes!$B$5),2,IF(OR(D3434=Listes!$B$3,D3434=Listes!$B$4),1,"erreur colonne D")))</f>
        <v>SWARMING</v>
      </c>
      <c r="P3434" s="15" t="e">
        <f>IF(OR(W3434="Hiver",W3434="Transit"),VLOOKUP(E3434,IC!A:E,4,FALSE),IF(W3434="été",VLOOKUP(E3434,IC!A:E,3,FALSE),"erreur"))</f>
        <v>#N/A</v>
      </c>
      <c r="Q3434" s="15" t="e">
        <f>IF(P3434="NR",0,IF(F3434&lt;5,0,IF(P3434=1,VLOOKUP(F3434,IC!$G$1:$I$8,3,TRUE),
IF(P3434=2,VLOOKUP(F3434,IC!$K$1:$M$8,3,TRUE),
IF(P3434=3,VLOOKUP(F3434,IC!$O$1:$Q$8,3,TRUE),IF(P3434=4,VLOOKUP(F3434,IC!$S$2:$U$9,3,TRUE),
"erreur"))))))</f>
        <v>#N/A</v>
      </c>
      <c r="R3434" s="16" t="e">
        <f>IF(OR(V3434="NA",V3434="Transit",V3434&lt;Listes!$F$1),"non applicable",F3434/V3434)</f>
        <v>#N/A</v>
      </c>
      <c r="S3434" s="16" t="e">
        <f>IF(W3434="Transit","Non applicable",IF(AND(W3434="été",T3434&gt;Listes!F3433),F3434/T3434,IF(AND(W3434="Hiver",Hierarchisation!U3434&gt;Listes!F3433),F3434/U3434,"non applicable")))</f>
        <v>#N/A</v>
      </c>
      <c r="T3434" s="17" t="e">
        <f>IF(K3434="Centre",VLOOKUP(E3434,effectifs_ete,3,FALSE),IF(Hierarchisation!K3434="Grand Nord",VLOOKUP(Hierarchisation!E3434,effectifs_ete,4,FALSE),IF(Hierarchisation!K3434="Nord Est",VLOOKUP(Hierarchisation!E3434,effectifs_ete,5,FALSE),IF(Hierarchisation!K3434="Nord Ouest",VLOOKUP(Hierarchisation!E3434,effectifs_ete,6,FALSE),IF(Hierarchisation!K3434="Sud Est",VLOOKUP(Hierarchisation!E3434,effectifs_ete,7,FALSE),IF(Hierarchisation!K3434="Sud Ouest",VLOOKUP(Hierarchisation!E3434,effectifs_ete,8,FALSE),"Erreur Région"))))))</f>
        <v>#N/A</v>
      </c>
      <c r="U3434" s="17" t="e">
        <f>IF(K3434="Centre",VLOOKUP(E3434,effectifs_hiver,3,FALSE),IF(Hierarchisation!K3434="Grand Nord",VLOOKUP(Hierarchisation!E3434,effectifs_hiver,4,FALSE),IF(Hierarchisation!K3434="Nord Est",VLOOKUP(Hierarchisation!E3434,effectifs_hiver,5,FALSE),IF(Hierarchisation!K3434="Nord Ouest",VLOOKUP(Hierarchisation!E3434,effectifs_hiver,6,FALSE),IF(Hierarchisation!K3434="Sud Est",VLOOKUP(Hierarchisation!E3434,effectifs_hiver,7,FALSE),IF(Hierarchisation!K3434="Sud Ouest",VLOOKUP(Hierarchisation!E3434,effectifs_hiver,8,FALSE),"Erreur Région"))))))</f>
        <v>#N/A</v>
      </c>
      <c r="V3434" s="17" t="e">
        <f>IF(W3434="Transit","Transit",IF(W3434="hiver",VLOOKUP(E3434,'EFFECTIFS Hiver'!$A:$I,9,FALSE),IF(W3434="été",VLOOKUP(E3434,'EFFECTIFS Eté'!$A:$I,9,FALSE),"Erreur saison")))</f>
        <v>#N/A</v>
      </c>
      <c r="W3434" s="18" t="e">
        <f>VLOOKUP(D3434,Listes!B:C,2,FALSE)</f>
        <v>#N/A</v>
      </c>
    </row>
    <row r="3435" spans="1:23" ht="15.75" customHeight="1">
      <c r="A3435" s="11"/>
      <c r="B3435" s="11"/>
      <c r="C3435" s="11"/>
      <c r="D3435" s="11"/>
      <c r="E3435" s="11"/>
      <c r="F3435" s="11"/>
      <c r="G3435" s="11" t="e">
        <f>VLOOKUP(E3435,TAXONS!B:C,2,FALSE)</f>
        <v>#N/A</v>
      </c>
      <c r="H3435" s="13">
        <f t="shared" si="268"/>
        <v>0</v>
      </c>
      <c r="I3435" s="12" t="e">
        <f t="shared" si="269"/>
        <v>#N/A</v>
      </c>
      <c r="J3435" s="14" t="e">
        <f t="shared" si="270"/>
        <v>#N/A</v>
      </c>
      <c r="K3435" s="15" t="e">
        <f>VLOOKUP(B3435,REGIONS!A:D,4,FALSE)</f>
        <v>#N/A</v>
      </c>
      <c r="L3435" s="19" t="e">
        <f>VLOOKUP(G3435,Sensibilité!$A:$L,12,FALSE)</f>
        <v>#N/A</v>
      </c>
      <c r="M3435" s="19" t="e">
        <f t="shared" si="271"/>
        <v>#N/A</v>
      </c>
      <c r="N3435" s="19" t="e">
        <f t="shared" si="272"/>
        <v>#N/A</v>
      </c>
      <c r="O3435" s="15" t="str">
        <f>IF(D3435=Listes!$B$6,"SWARMING",IF(OR(D3435=Listes!$B$1,D3435=Listes!$B$2,D3435=Listes!$B$5),2,IF(OR(D3435=Listes!$B$3,D3435=Listes!$B$4),1,"erreur colonne D")))</f>
        <v>SWARMING</v>
      </c>
      <c r="P3435" s="15" t="e">
        <f>IF(OR(W3435="Hiver",W3435="Transit"),VLOOKUP(E3435,IC!A:E,4,FALSE),IF(W3435="été",VLOOKUP(E3435,IC!A:E,3,FALSE),"erreur"))</f>
        <v>#N/A</v>
      </c>
      <c r="Q3435" s="15" t="e">
        <f>IF(P3435="NR",0,IF(F3435&lt;5,0,IF(P3435=1,VLOOKUP(F3435,IC!$G$1:$I$8,3,TRUE),
IF(P3435=2,VLOOKUP(F3435,IC!$K$1:$M$8,3,TRUE),
IF(P3435=3,VLOOKUP(F3435,IC!$O$1:$Q$8,3,TRUE),IF(P3435=4,VLOOKUP(F3435,IC!$S$2:$U$9,3,TRUE),
"erreur"))))))</f>
        <v>#N/A</v>
      </c>
      <c r="R3435" s="16" t="e">
        <f>IF(OR(V3435="NA",V3435="Transit",V3435&lt;Listes!$F$1),"non applicable",F3435/V3435)</f>
        <v>#N/A</v>
      </c>
      <c r="S3435" s="16" t="e">
        <f>IF(W3435="Transit","Non applicable",IF(AND(W3435="été",T3435&gt;Listes!F3434),F3435/T3435,IF(AND(W3435="Hiver",Hierarchisation!U3435&gt;Listes!F3434),F3435/U3435,"non applicable")))</f>
        <v>#N/A</v>
      </c>
      <c r="T3435" s="17" t="e">
        <f>IF(K3435="Centre",VLOOKUP(E3435,effectifs_ete,3,FALSE),IF(Hierarchisation!K3435="Grand Nord",VLOOKUP(Hierarchisation!E3435,effectifs_ete,4,FALSE),IF(Hierarchisation!K3435="Nord Est",VLOOKUP(Hierarchisation!E3435,effectifs_ete,5,FALSE),IF(Hierarchisation!K3435="Nord Ouest",VLOOKUP(Hierarchisation!E3435,effectifs_ete,6,FALSE),IF(Hierarchisation!K3435="Sud Est",VLOOKUP(Hierarchisation!E3435,effectifs_ete,7,FALSE),IF(Hierarchisation!K3435="Sud Ouest",VLOOKUP(Hierarchisation!E3435,effectifs_ete,8,FALSE),"Erreur Région"))))))</f>
        <v>#N/A</v>
      </c>
      <c r="U3435" s="17" t="e">
        <f>IF(K3435="Centre",VLOOKUP(E3435,effectifs_hiver,3,FALSE),IF(Hierarchisation!K3435="Grand Nord",VLOOKUP(Hierarchisation!E3435,effectifs_hiver,4,FALSE),IF(Hierarchisation!K3435="Nord Est",VLOOKUP(Hierarchisation!E3435,effectifs_hiver,5,FALSE),IF(Hierarchisation!K3435="Nord Ouest",VLOOKUP(Hierarchisation!E3435,effectifs_hiver,6,FALSE),IF(Hierarchisation!K3435="Sud Est",VLOOKUP(Hierarchisation!E3435,effectifs_hiver,7,FALSE),IF(Hierarchisation!K3435="Sud Ouest",VLOOKUP(Hierarchisation!E3435,effectifs_hiver,8,FALSE),"Erreur Région"))))))</f>
        <v>#N/A</v>
      </c>
      <c r="V3435" s="17" t="e">
        <f>IF(W3435="Transit","Transit",IF(W3435="hiver",VLOOKUP(E3435,'EFFECTIFS Hiver'!$A:$I,9,FALSE),IF(W3435="été",VLOOKUP(E3435,'EFFECTIFS Eté'!$A:$I,9,FALSE),"Erreur saison")))</f>
        <v>#N/A</v>
      </c>
      <c r="W3435" s="18" t="e">
        <f>VLOOKUP(D3435,Listes!B:C,2,FALSE)</f>
        <v>#N/A</v>
      </c>
    </row>
    <row r="3436" spans="1:23" ht="15.75" customHeight="1">
      <c r="A3436" s="11"/>
      <c r="B3436" s="11"/>
      <c r="C3436" s="11"/>
      <c r="D3436" s="11"/>
      <c r="E3436" s="11"/>
      <c r="F3436" s="11"/>
      <c r="G3436" s="11" t="e">
        <f>VLOOKUP(E3436,TAXONS!B:C,2,FALSE)</f>
        <v>#N/A</v>
      </c>
      <c r="H3436" s="13">
        <f t="shared" si="268"/>
        <v>0</v>
      </c>
      <c r="I3436" s="12" t="e">
        <f t="shared" si="269"/>
        <v>#N/A</v>
      </c>
      <c r="J3436" s="14" t="e">
        <f t="shared" si="270"/>
        <v>#N/A</v>
      </c>
      <c r="K3436" s="15" t="e">
        <f>VLOOKUP(B3436,REGIONS!A:D,4,FALSE)</f>
        <v>#N/A</v>
      </c>
      <c r="L3436" s="19" t="e">
        <f>VLOOKUP(G3436,Sensibilité!$A:$L,12,FALSE)</f>
        <v>#N/A</v>
      </c>
      <c r="M3436" s="19" t="e">
        <f t="shared" si="271"/>
        <v>#N/A</v>
      </c>
      <c r="N3436" s="19" t="e">
        <f t="shared" si="272"/>
        <v>#N/A</v>
      </c>
      <c r="O3436" s="15" t="str">
        <f>IF(D3436=Listes!$B$6,"SWARMING",IF(OR(D3436=Listes!$B$1,D3436=Listes!$B$2,D3436=Listes!$B$5),2,IF(OR(D3436=Listes!$B$3,D3436=Listes!$B$4),1,"erreur colonne D")))</f>
        <v>SWARMING</v>
      </c>
      <c r="P3436" s="15" t="e">
        <f>IF(OR(W3436="Hiver",W3436="Transit"),VLOOKUP(E3436,IC!A:E,4,FALSE),IF(W3436="été",VLOOKUP(E3436,IC!A:E,3,FALSE),"erreur"))</f>
        <v>#N/A</v>
      </c>
      <c r="Q3436" s="15" t="e">
        <f>IF(P3436="NR",0,IF(F3436&lt;5,0,IF(P3436=1,VLOOKUP(F3436,IC!$G$1:$I$8,3,TRUE),
IF(P3436=2,VLOOKUP(F3436,IC!$K$1:$M$8,3,TRUE),
IF(P3436=3,VLOOKUP(F3436,IC!$O$1:$Q$8,3,TRUE),IF(P3436=4,VLOOKUP(F3436,IC!$S$2:$U$9,3,TRUE),
"erreur"))))))</f>
        <v>#N/A</v>
      </c>
      <c r="R3436" s="16" t="e">
        <f>IF(OR(V3436="NA",V3436="Transit",V3436&lt;Listes!$F$1),"non applicable",F3436/V3436)</f>
        <v>#N/A</v>
      </c>
      <c r="S3436" s="16" t="e">
        <f>IF(W3436="Transit","Non applicable",IF(AND(W3436="été",T3436&gt;Listes!F3435),F3436/T3436,IF(AND(W3436="Hiver",Hierarchisation!U3436&gt;Listes!F3435),F3436/U3436,"non applicable")))</f>
        <v>#N/A</v>
      </c>
      <c r="T3436" s="17" t="e">
        <f>IF(K3436="Centre",VLOOKUP(E3436,effectifs_ete,3,FALSE),IF(Hierarchisation!K3436="Grand Nord",VLOOKUP(Hierarchisation!E3436,effectifs_ete,4,FALSE),IF(Hierarchisation!K3436="Nord Est",VLOOKUP(Hierarchisation!E3436,effectifs_ete,5,FALSE),IF(Hierarchisation!K3436="Nord Ouest",VLOOKUP(Hierarchisation!E3436,effectifs_ete,6,FALSE),IF(Hierarchisation!K3436="Sud Est",VLOOKUP(Hierarchisation!E3436,effectifs_ete,7,FALSE),IF(Hierarchisation!K3436="Sud Ouest",VLOOKUP(Hierarchisation!E3436,effectifs_ete,8,FALSE),"Erreur Région"))))))</f>
        <v>#N/A</v>
      </c>
      <c r="U3436" s="17" t="e">
        <f>IF(K3436="Centre",VLOOKUP(E3436,effectifs_hiver,3,FALSE),IF(Hierarchisation!K3436="Grand Nord",VLOOKUP(Hierarchisation!E3436,effectifs_hiver,4,FALSE),IF(Hierarchisation!K3436="Nord Est",VLOOKUP(Hierarchisation!E3436,effectifs_hiver,5,FALSE),IF(Hierarchisation!K3436="Nord Ouest",VLOOKUP(Hierarchisation!E3436,effectifs_hiver,6,FALSE),IF(Hierarchisation!K3436="Sud Est",VLOOKUP(Hierarchisation!E3436,effectifs_hiver,7,FALSE),IF(Hierarchisation!K3436="Sud Ouest",VLOOKUP(Hierarchisation!E3436,effectifs_hiver,8,FALSE),"Erreur Région"))))))</f>
        <v>#N/A</v>
      </c>
      <c r="V3436" s="17" t="e">
        <f>IF(W3436="Transit","Transit",IF(W3436="hiver",VLOOKUP(E3436,'EFFECTIFS Hiver'!$A:$I,9,FALSE),IF(W3436="été",VLOOKUP(E3436,'EFFECTIFS Eté'!$A:$I,9,FALSE),"Erreur saison")))</f>
        <v>#N/A</v>
      </c>
      <c r="W3436" s="18" t="e">
        <f>VLOOKUP(D3436,Listes!B:C,2,FALSE)</f>
        <v>#N/A</v>
      </c>
    </row>
    <row r="3437" spans="1:23" ht="15.75" customHeight="1">
      <c r="A3437" s="11"/>
      <c r="B3437" s="11"/>
      <c r="C3437" s="11"/>
      <c r="D3437" s="11"/>
      <c r="E3437" s="11"/>
      <c r="F3437" s="11"/>
      <c r="G3437" s="11" t="e">
        <f>VLOOKUP(E3437,TAXONS!B:C,2,FALSE)</f>
        <v>#N/A</v>
      </c>
      <c r="H3437" s="13">
        <f t="shared" si="268"/>
        <v>0</v>
      </c>
      <c r="I3437" s="12" t="e">
        <f t="shared" si="269"/>
        <v>#N/A</v>
      </c>
      <c r="J3437" s="14" t="e">
        <f t="shared" si="270"/>
        <v>#N/A</v>
      </c>
      <c r="K3437" s="15" t="e">
        <f>VLOOKUP(B3437,REGIONS!A:D,4,FALSE)</f>
        <v>#N/A</v>
      </c>
      <c r="L3437" s="19" t="e">
        <f>VLOOKUP(G3437,Sensibilité!$A:$L,12,FALSE)</f>
        <v>#N/A</v>
      </c>
      <c r="M3437" s="19" t="e">
        <f t="shared" si="271"/>
        <v>#N/A</v>
      </c>
      <c r="N3437" s="19" t="e">
        <f t="shared" si="272"/>
        <v>#N/A</v>
      </c>
      <c r="O3437" s="15" t="str">
        <f>IF(D3437=Listes!$B$6,"SWARMING",IF(OR(D3437=Listes!$B$1,D3437=Listes!$B$2,D3437=Listes!$B$5),2,IF(OR(D3437=Listes!$B$3,D3437=Listes!$B$4),1,"erreur colonne D")))</f>
        <v>SWARMING</v>
      </c>
      <c r="P3437" s="15" t="e">
        <f>IF(OR(W3437="Hiver",W3437="Transit"),VLOOKUP(E3437,IC!A:E,4,FALSE),IF(W3437="été",VLOOKUP(E3437,IC!A:E,3,FALSE),"erreur"))</f>
        <v>#N/A</v>
      </c>
      <c r="Q3437" s="15" t="e">
        <f>IF(P3437="NR",0,IF(F3437&lt;5,0,IF(P3437=1,VLOOKUP(F3437,IC!$G$1:$I$8,3,TRUE),
IF(P3437=2,VLOOKUP(F3437,IC!$K$1:$M$8,3,TRUE),
IF(P3437=3,VLOOKUP(F3437,IC!$O$1:$Q$8,3,TRUE),IF(P3437=4,VLOOKUP(F3437,IC!$S$2:$U$9,3,TRUE),
"erreur"))))))</f>
        <v>#N/A</v>
      </c>
      <c r="R3437" s="16" t="e">
        <f>IF(OR(V3437="NA",V3437="Transit",V3437&lt;Listes!$F$1),"non applicable",F3437/V3437)</f>
        <v>#N/A</v>
      </c>
      <c r="S3437" s="16" t="e">
        <f>IF(W3437="Transit","Non applicable",IF(AND(W3437="été",T3437&gt;Listes!F3436),F3437/T3437,IF(AND(W3437="Hiver",Hierarchisation!U3437&gt;Listes!F3436),F3437/U3437,"non applicable")))</f>
        <v>#N/A</v>
      </c>
      <c r="T3437" s="17" t="e">
        <f>IF(K3437="Centre",VLOOKUP(E3437,effectifs_ete,3,FALSE),IF(Hierarchisation!K3437="Grand Nord",VLOOKUP(Hierarchisation!E3437,effectifs_ete,4,FALSE),IF(Hierarchisation!K3437="Nord Est",VLOOKUP(Hierarchisation!E3437,effectifs_ete,5,FALSE),IF(Hierarchisation!K3437="Nord Ouest",VLOOKUP(Hierarchisation!E3437,effectifs_ete,6,FALSE),IF(Hierarchisation!K3437="Sud Est",VLOOKUP(Hierarchisation!E3437,effectifs_ete,7,FALSE),IF(Hierarchisation!K3437="Sud Ouest",VLOOKUP(Hierarchisation!E3437,effectifs_ete,8,FALSE),"Erreur Région"))))))</f>
        <v>#N/A</v>
      </c>
      <c r="U3437" s="17" t="e">
        <f>IF(K3437="Centre",VLOOKUP(E3437,effectifs_hiver,3,FALSE),IF(Hierarchisation!K3437="Grand Nord",VLOOKUP(Hierarchisation!E3437,effectifs_hiver,4,FALSE),IF(Hierarchisation!K3437="Nord Est",VLOOKUP(Hierarchisation!E3437,effectifs_hiver,5,FALSE),IF(Hierarchisation!K3437="Nord Ouest",VLOOKUP(Hierarchisation!E3437,effectifs_hiver,6,FALSE),IF(Hierarchisation!K3437="Sud Est",VLOOKUP(Hierarchisation!E3437,effectifs_hiver,7,FALSE),IF(Hierarchisation!K3437="Sud Ouest",VLOOKUP(Hierarchisation!E3437,effectifs_hiver,8,FALSE),"Erreur Région"))))))</f>
        <v>#N/A</v>
      </c>
      <c r="V3437" s="17" t="e">
        <f>IF(W3437="Transit","Transit",IF(W3437="hiver",VLOOKUP(E3437,'EFFECTIFS Hiver'!$A:$I,9,FALSE),IF(W3437="été",VLOOKUP(E3437,'EFFECTIFS Eté'!$A:$I,9,FALSE),"Erreur saison")))</f>
        <v>#N/A</v>
      </c>
      <c r="W3437" s="18" t="e">
        <f>VLOOKUP(D3437,Listes!B:C,2,FALSE)</f>
        <v>#N/A</v>
      </c>
    </row>
    <row r="3438" spans="1:23" ht="15.75" customHeight="1">
      <c r="A3438" s="11"/>
      <c r="B3438" s="11"/>
      <c r="C3438" s="11"/>
      <c r="D3438" s="11"/>
      <c r="E3438" s="11"/>
      <c r="F3438" s="11"/>
      <c r="G3438" s="11" t="e">
        <f>VLOOKUP(E3438,TAXONS!B:C,2,FALSE)</f>
        <v>#N/A</v>
      </c>
      <c r="H3438" s="13">
        <f t="shared" si="268"/>
        <v>0</v>
      </c>
      <c r="I3438" s="12" t="e">
        <f t="shared" si="269"/>
        <v>#N/A</v>
      </c>
      <c r="J3438" s="14" t="e">
        <f t="shared" si="270"/>
        <v>#N/A</v>
      </c>
      <c r="K3438" s="15" t="e">
        <f>VLOOKUP(B3438,REGIONS!A:D,4,FALSE)</f>
        <v>#N/A</v>
      </c>
      <c r="L3438" s="19" t="e">
        <f>VLOOKUP(G3438,Sensibilité!$A:$L,12,FALSE)</f>
        <v>#N/A</v>
      </c>
      <c r="M3438" s="19" t="e">
        <f t="shared" si="271"/>
        <v>#N/A</v>
      </c>
      <c r="N3438" s="19" t="e">
        <f t="shared" si="272"/>
        <v>#N/A</v>
      </c>
      <c r="O3438" s="15" t="str">
        <f>IF(D3438=Listes!$B$6,"SWARMING",IF(OR(D3438=Listes!$B$1,D3438=Listes!$B$2,D3438=Listes!$B$5),2,IF(OR(D3438=Listes!$B$3,D3438=Listes!$B$4),1,"erreur colonne D")))</f>
        <v>SWARMING</v>
      </c>
      <c r="P3438" s="15" t="e">
        <f>IF(OR(W3438="Hiver",W3438="Transit"),VLOOKUP(E3438,IC!A:E,4,FALSE),IF(W3438="été",VLOOKUP(E3438,IC!A:E,3,FALSE),"erreur"))</f>
        <v>#N/A</v>
      </c>
      <c r="Q3438" s="15" t="e">
        <f>IF(P3438="NR",0,IF(F3438&lt;5,0,IF(P3438=1,VLOOKUP(F3438,IC!$G$1:$I$8,3,TRUE),
IF(P3438=2,VLOOKUP(F3438,IC!$K$1:$M$8,3,TRUE),
IF(P3438=3,VLOOKUP(F3438,IC!$O$1:$Q$8,3,TRUE),IF(P3438=4,VLOOKUP(F3438,IC!$S$2:$U$9,3,TRUE),
"erreur"))))))</f>
        <v>#N/A</v>
      </c>
      <c r="R3438" s="16" t="e">
        <f>IF(OR(V3438="NA",V3438="Transit",V3438&lt;Listes!$F$1),"non applicable",F3438/V3438)</f>
        <v>#N/A</v>
      </c>
      <c r="S3438" s="16" t="e">
        <f>IF(W3438="Transit","Non applicable",IF(AND(W3438="été",T3438&gt;Listes!F3437),F3438/T3438,IF(AND(W3438="Hiver",Hierarchisation!U3438&gt;Listes!F3437),F3438/U3438,"non applicable")))</f>
        <v>#N/A</v>
      </c>
      <c r="T3438" s="17" t="e">
        <f>IF(K3438="Centre",VLOOKUP(E3438,effectifs_ete,3,FALSE),IF(Hierarchisation!K3438="Grand Nord",VLOOKUP(Hierarchisation!E3438,effectifs_ete,4,FALSE),IF(Hierarchisation!K3438="Nord Est",VLOOKUP(Hierarchisation!E3438,effectifs_ete,5,FALSE),IF(Hierarchisation!K3438="Nord Ouest",VLOOKUP(Hierarchisation!E3438,effectifs_ete,6,FALSE),IF(Hierarchisation!K3438="Sud Est",VLOOKUP(Hierarchisation!E3438,effectifs_ete,7,FALSE),IF(Hierarchisation!K3438="Sud Ouest",VLOOKUP(Hierarchisation!E3438,effectifs_ete,8,FALSE),"Erreur Région"))))))</f>
        <v>#N/A</v>
      </c>
      <c r="U3438" s="17" t="e">
        <f>IF(K3438="Centre",VLOOKUP(E3438,effectifs_hiver,3,FALSE),IF(Hierarchisation!K3438="Grand Nord",VLOOKUP(Hierarchisation!E3438,effectifs_hiver,4,FALSE),IF(Hierarchisation!K3438="Nord Est",VLOOKUP(Hierarchisation!E3438,effectifs_hiver,5,FALSE),IF(Hierarchisation!K3438="Nord Ouest",VLOOKUP(Hierarchisation!E3438,effectifs_hiver,6,FALSE),IF(Hierarchisation!K3438="Sud Est",VLOOKUP(Hierarchisation!E3438,effectifs_hiver,7,FALSE),IF(Hierarchisation!K3438="Sud Ouest",VLOOKUP(Hierarchisation!E3438,effectifs_hiver,8,FALSE),"Erreur Région"))))))</f>
        <v>#N/A</v>
      </c>
      <c r="V3438" s="17" t="e">
        <f>IF(W3438="Transit","Transit",IF(W3438="hiver",VLOOKUP(E3438,'EFFECTIFS Hiver'!$A:$I,9,FALSE),IF(W3438="été",VLOOKUP(E3438,'EFFECTIFS Eté'!$A:$I,9,FALSE),"Erreur saison")))</f>
        <v>#N/A</v>
      </c>
      <c r="W3438" s="18" t="e">
        <f>VLOOKUP(D3438,Listes!B:C,2,FALSE)</f>
        <v>#N/A</v>
      </c>
    </row>
    <row r="3439" spans="1:23" ht="15.75" customHeight="1">
      <c r="A3439" s="11"/>
      <c r="B3439" s="11"/>
      <c r="C3439" s="11"/>
      <c r="D3439" s="11"/>
      <c r="E3439" s="11"/>
      <c r="F3439" s="11"/>
      <c r="G3439" s="11" t="e">
        <f>VLOOKUP(E3439,TAXONS!B:C,2,FALSE)</f>
        <v>#N/A</v>
      </c>
      <c r="H3439" s="13">
        <f t="shared" si="268"/>
        <v>0</v>
      </c>
      <c r="I3439" s="12" t="e">
        <f t="shared" si="269"/>
        <v>#N/A</v>
      </c>
      <c r="J3439" s="14" t="e">
        <f t="shared" si="270"/>
        <v>#N/A</v>
      </c>
      <c r="K3439" s="15" t="e">
        <f>VLOOKUP(B3439,REGIONS!A:D,4,FALSE)</f>
        <v>#N/A</v>
      </c>
      <c r="L3439" s="19" t="e">
        <f>VLOOKUP(G3439,Sensibilité!$A:$L,12,FALSE)</f>
        <v>#N/A</v>
      </c>
      <c r="M3439" s="19" t="e">
        <f t="shared" si="271"/>
        <v>#N/A</v>
      </c>
      <c r="N3439" s="19" t="e">
        <f t="shared" si="272"/>
        <v>#N/A</v>
      </c>
      <c r="O3439" s="15" t="str">
        <f>IF(D3439=Listes!$B$6,"SWARMING",IF(OR(D3439=Listes!$B$1,D3439=Listes!$B$2,D3439=Listes!$B$5),2,IF(OR(D3439=Listes!$B$3,D3439=Listes!$B$4),1,"erreur colonne D")))</f>
        <v>SWARMING</v>
      </c>
      <c r="P3439" s="15" t="e">
        <f>IF(OR(W3439="Hiver",W3439="Transit"),VLOOKUP(E3439,IC!A:E,4,FALSE),IF(W3439="été",VLOOKUP(E3439,IC!A:E,3,FALSE),"erreur"))</f>
        <v>#N/A</v>
      </c>
      <c r="Q3439" s="15" t="e">
        <f>IF(P3439="NR",0,IF(F3439&lt;5,0,IF(P3439=1,VLOOKUP(F3439,IC!$G$1:$I$8,3,TRUE),
IF(P3439=2,VLOOKUP(F3439,IC!$K$1:$M$8,3,TRUE),
IF(P3439=3,VLOOKUP(F3439,IC!$O$1:$Q$8,3,TRUE),IF(P3439=4,VLOOKUP(F3439,IC!$S$2:$U$9,3,TRUE),
"erreur"))))))</f>
        <v>#N/A</v>
      </c>
      <c r="R3439" s="16" t="e">
        <f>IF(OR(V3439="NA",V3439="Transit",V3439&lt;Listes!$F$1),"non applicable",F3439/V3439)</f>
        <v>#N/A</v>
      </c>
      <c r="S3439" s="16" t="e">
        <f>IF(W3439="Transit","Non applicable",IF(AND(W3439="été",T3439&gt;Listes!F3438),F3439/T3439,IF(AND(W3439="Hiver",Hierarchisation!U3439&gt;Listes!F3438),F3439/U3439,"non applicable")))</f>
        <v>#N/A</v>
      </c>
      <c r="T3439" s="17" t="e">
        <f>IF(K3439="Centre",VLOOKUP(E3439,effectifs_ete,3,FALSE),IF(Hierarchisation!K3439="Grand Nord",VLOOKUP(Hierarchisation!E3439,effectifs_ete,4,FALSE),IF(Hierarchisation!K3439="Nord Est",VLOOKUP(Hierarchisation!E3439,effectifs_ete,5,FALSE),IF(Hierarchisation!K3439="Nord Ouest",VLOOKUP(Hierarchisation!E3439,effectifs_ete,6,FALSE),IF(Hierarchisation!K3439="Sud Est",VLOOKUP(Hierarchisation!E3439,effectifs_ete,7,FALSE),IF(Hierarchisation!K3439="Sud Ouest",VLOOKUP(Hierarchisation!E3439,effectifs_ete,8,FALSE),"Erreur Région"))))))</f>
        <v>#N/A</v>
      </c>
      <c r="U3439" s="17" t="e">
        <f>IF(K3439="Centre",VLOOKUP(E3439,effectifs_hiver,3,FALSE),IF(Hierarchisation!K3439="Grand Nord",VLOOKUP(Hierarchisation!E3439,effectifs_hiver,4,FALSE),IF(Hierarchisation!K3439="Nord Est",VLOOKUP(Hierarchisation!E3439,effectifs_hiver,5,FALSE),IF(Hierarchisation!K3439="Nord Ouest",VLOOKUP(Hierarchisation!E3439,effectifs_hiver,6,FALSE),IF(Hierarchisation!K3439="Sud Est",VLOOKUP(Hierarchisation!E3439,effectifs_hiver,7,FALSE),IF(Hierarchisation!K3439="Sud Ouest",VLOOKUP(Hierarchisation!E3439,effectifs_hiver,8,FALSE),"Erreur Région"))))))</f>
        <v>#N/A</v>
      </c>
      <c r="V3439" s="17" t="e">
        <f>IF(W3439="Transit","Transit",IF(W3439="hiver",VLOOKUP(E3439,'EFFECTIFS Hiver'!$A:$I,9,FALSE),IF(W3439="été",VLOOKUP(E3439,'EFFECTIFS Eté'!$A:$I,9,FALSE),"Erreur saison")))</f>
        <v>#N/A</v>
      </c>
      <c r="W3439" s="18" t="e">
        <f>VLOOKUP(D3439,Listes!B:C,2,FALSE)</f>
        <v>#N/A</v>
      </c>
    </row>
    <row r="3440" spans="1:23" ht="15.75" customHeight="1">
      <c r="A3440" s="11"/>
      <c r="B3440" s="11"/>
      <c r="C3440" s="11"/>
      <c r="D3440" s="11"/>
      <c r="E3440" s="11"/>
      <c r="F3440" s="11"/>
      <c r="G3440" s="11" t="e">
        <f>VLOOKUP(E3440,TAXONS!B:C,2,FALSE)</f>
        <v>#N/A</v>
      </c>
      <c r="H3440" s="13">
        <f t="shared" si="268"/>
        <v>0</v>
      </c>
      <c r="I3440" s="12" t="e">
        <f t="shared" si="269"/>
        <v>#N/A</v>
      </c>
      <c r="J3440" s="14" t="e">
        <f t="shared" si="270"/>
        <v>#N/A</v>
      </c>
      <c r="K3440" s="15" t="e">
        <f>VLOOKUP(B3440,REGIONS!A:D,4,FALSE)</f>
        <v>#N/A</v>
      </c>
      <c r="L3440" s="19" t="e">
        <f>VLOOKUP(G3440,Sensibilité!$A:$L,12,FALSE)</f>
        <v>#N/A</v>
      </c>
      <c r="M3440" s="19" t="e">
        <f t="shared" si="271"/>
        <v>#N/A</v>
      </c>
      <c r="N3440" s="19" t="e">
        <f t="shared" si="272"/>
        <v>#N/A</v>
      </c>
      <c r="O3440" s="15" t="str">
        <f>IF(D3440=Listes!$B$6,"SWARMING",IF(OR(D3440=Listes!$B$1,D3440=Listes!$B$2,D3440=Listes!$B$5),2,IF(OR(D3440=Listes!$B$3,D3440=Listes!$B$4),1,"erreur colonne D")))</f>
        <v>SWARMING</v>
      </c>
      <c r="P3440" s="15" t="e">
        <f>IF(OR(W3440="Hiver",W3440="Transit"),VLOOKUP(E3440,IC!A:E,4,FALSE),IF(W3440="été",VLOOKUP(E3440,IC!A:E,3,FALSE),"erreur"))</f>
        <v>#N/A</v>
      </c>
      <c r="Q3440" s="15" t="e">
        <f>IF(P3440="NR",0,IF(F3440&lt;5,0,IF(P3440=1,VLOOKUP(F3440,IC!$G$1:$I$8,3,TRUE),
IF(P3440=2,VLOOKUP(F3440,IC!$K$1:$M$8,3,TRUE),
IF(P3440=3,VLOOKUP(F3440,IC!$O$1:$Q$8,3,TRUE),IF(P3440=4,VLOOKUP(F3440,IC!$S$2:$U$9,3,TRUE),
"erreur"))))))</f>
        <v>#N/A</v>
      </c>
      <c r="R3440" s="16" t="e">
        <f>IF(OR(V3440="NA",V3440="Transit",V3440&lt;Listes!$F$1),"non applicable",F3440/V3440)</f>
        <v>#N/A</v>
      </c>
      <c r="S3440" s="16" t="e">
        <f>IF(W3440="Transit","Non applicable",IF(AND(W3440="été",T3440&gt;Listes!F3439),F3440/T3440,IF(AND(W3440="Hiver",Hierarchisation!U3440&gt;Listes!F3439),F3440/U3440,"non applicable")))</f>
        <v>#N/A</v>
      </c>
      <c r="T3440" s="17" t="e">
        <f>IF(K3440="Centre",VLOOKUP(E3440,effectifs_ete,3,FALSE),IF(Hierarchisation!K3440="Grand Nord",VLOOKUP(Hierarchisation!E3440,effectifs_ete,4,FALSE),IF(Hierarchisation!K3440="Nord Est",VLOOKUP(Hierarchisation!E3440,effectifs_ete,5,FALSE),IF(Hierarchisation!K3440="Nord Ouest",VLOOKUP(Hierarchisation!E3440,effectifs_ete,6,FALSE),IF(Hierarchisation!K3440="Sud Est",VLOOKUP(Hierarchisation!E3440,effectifs_ete,7,FALSE),IF(Hierarchisation!K3440="Sud Ouest",VLOOKUP(Hierarchisation!E3440,effectifs_ete,8,FALSE),"Erreur Région"))))))</f>
        <v>#N/A</v>
      </c>
      <c r="U3440" s="17" t="e">
        <f>IF(K3440="Centre",VLOOKUP(E3440,effectifs_hiver,3,FALSE),IF(Hierarchisation!K3440="Grand Nord",VLOOKUP(Hierarchisation!E3440,effectifs_hiver,4,FALSE),IF(Hierarchisation!K3440="Nord Est",VLOOKUP(Hierarchisation!E3440,effectifs_hiver,5,FALSE),IF(Hierarchisation!K3440="Nord Ouest",VLOOKUP(Hierarchisation!E3440,effectifs_hiver,6,FALSE),IF(Hierarchisation!K3440="Sud Est",VLOOKUP(Hierarchisation!E3440,effectifs_hiver,7,FALSE),IF(Hierarchisation!K3440="Sud Ouest",VLOOKUP(Hierarchisation!E3440,effectifs_hiver,8,FALSE),"Erreur Région"))))))</f>
        <v>#N/A</v>
      </c>
      <c r="V3440" s="17" t="e">
        <f>IF(W3440="Transit","Transit",IF(W3440="hiver",VLOOKUP(E3440,'EFFECTIFS Hiver'!$A:$I,9,FALSE),IF(W3440="été",VLOOKUP(E3440,'EFFECTIFS Eté'!$A:$I,9,FALSE),"Erreur saison")))</f>
        <v>#N/A</v>
      </c>
      <c r="W3440" s="18" t="e">
        <f>VLOOKUP(D3440,Listes!B:C,2,FALSE)</f>
        <v>#N/A</v>
      </c>
    </row>
    <row r="3441" spans="1:23" ht="15.75" customHeight="1">
      <c r="A3441" s="11"/>
      <c r="B3441" s="11"/>
      <c r="C3441" s="11"/>
      <c r="D3441" s="11"/>
      <c r="E3441" s="11"/>
      <c r="F3441" s="11"/>
      <c r="G3441" s="11" t="e">
        <f>VLOOKUP(E3441,TAXONS!B:C,2,FALSE)</f>
        <v>#N/A</v>
      </c>
      <c r="H3441" s="13">
        <f t="shared" si="268"/>
        <v>0</v>
      </c>
      <c r="I3441" s="12" t="e">
        <f t="shared" si="269"/>
        <v>#N/A</v>
      </c>
      <c r="J3441" s="14" t="e">
        <f t="shared" si="270"/>
        <v>#N/A</v>
      </c>
      <c r="K3441" s="15" t="e">
        <f>VLOOKUP(B3441,REGIONS!A:D,4,FALSE)</f>
        <v>#N/A</v>
      </c>
      <c r="L3441" s="19" t="e">
        <f>VLOOKUP(G3441,Sensibilité!$A:$L,12,FALSE)</f>
        <v>#N/A</v>
      </c>
      <c r="M3441" s="19" t="e">
        <f t="shared" si="271"/>
        <v>#N/A</v>
      </c>
      <c r="N3441" s="19" t="e">
        <f t="shared" si="272"/>
        <v>#N/A</v>
      </c>
      <c r="O3441" s="15" t="str">
        <f>IF(D3441=Listes!$B$6,"SWARMING",IF(OR(D3441=Listes!$B$1,D3441=Listes!$B$2,D3441=Listes!$B$5),2,IF(OR(D3441=Listes!$B$3,D3441=Listes!$B$4),1,"erreur colonne D")))</f>
        <v>SWARMING</v>
      </c>
      <c r="P3441" s="15" t="e">
        <f>IF(OR(W3441="Hiver",W3441="Transit"),VLOOKUP(E3441,IC!A:E,4,FALSE),IF(W3441="été",VLOOKUP(E3441,IC!A:E,3,FALSE),"erreur"))</f>
        <v>#N/A</v>
      </c>
      <c r="Q3441" s="15" t="e">
        <f>IF(P3441="NR",0,IF(F3441&lt;5,0,IF(P3441=1,VLOOKUP(F3441,IC!$G$1:$I$8,3,TRUE),
IF(P3441=2,VLOOKUP(F3441,IC!$K$1:$M$8,3,TRUE),
IF(P3441=3,VLOOKUP(F3441,IC!$O$1:$Q$8,3,TRUE),IF(P3441=4,VLOOKUP(F3441,IC!$S$2:$U$9,3,TRUE),
"erreur"))))))</f>
        <v>#N/A</v>
      </c>
      <c r="R3441" s="16" t="e">
        <f>IF(OR(V3441="NA",V3441="Transit",V3441&lt;Listes!$F$1),"non applicable",F3441/V3441)</f>
        <v>#N/A</v>
      </c>
      <c r="S3441" s="16" t="e">
        <f>IF(W3441="Transit","Non applicable",IF(AND(W3441="été",T3441&gt;Listes!F3440),F3441/T3441,IF(AND(W3441="Hiver",Hierarchisation!U3441&gt;Listes!F3440),F3441/U3441,"non applicable")))</f>
        <v>#N/A</v>
      </c>
      <c r="T3441" s="17" t="e">
        <f>IF(K3441="Centre",VLOOKUP(E3441,effectifs_ete,3,FALSE),IF(Hierarchisation!K3441="Grand Nord",VLOOKUP(Hierarchisation!E3441,effectifs_ete,4,FALSE),IF(Hierarchisation!K3441="Nord Est",VLOOKUP(Hierarchisation!E3441,effectifs_ete,5,FALSE),IF(Hierarchisation!K3441="Nord Ouest",VLOOKUP(Hierarchisation!E3441,effectifs_ete,6,FALSE),IF(Hierarchisation!K3441="Sud Est",VLOOKUP(Hierarchisation!E3441,effectifs_ete,7,FALSE),IF(Hierarchisation!K3441="Sud Ouest",VLOOKUP(Hierarchisation!E3441,effectifs_ete,8,FALSE),"Erreur Région"))))))</f>
        <v>#N/A</v>
      </c>
      <c r="U3441" s="17" t="e">
        <f>IF(K3441="Centre",VLOOKUP(E3441,effectifs_hiver,3,FALSE),IF(Hierarchisation!K3441="Grand Nord",VLOOKUP(Hierarchisation!E3441,effectifs_hiver,4,FALSE),IF(Hierarchisation!K3441="Nord Est",VLOOKUP(Hierarchisation!E3441,effectifs_hiver,5,FALSE),IF(Hierarchisation!K3441="Nord Ouest",VLOOKUP(Hierarchisation!E3441,effectifs_hiver,6,FALSE),IF(Hierarchisation!K3441="Sud Est",VLOOKUP(Hierarchisation!E3441,effectifs_hiver,7,FALSE),IF(Hierarchisation!K3441="Sud Ouest",VLOOKUP(Hierarchisation!E3441,effectifs_hiver,8,FALSE),"Erreur Région"))))))</f>
        <v>#N/A</v>
      </c>
      <c r="V3441" s="17" t="e">
        <f>IF(W3441="Transit","Transit",IF(W3441="hiver",VLOOKUP(E3441,'EFFECTIFS Hiver'!$A:$I,9,FALSE),IF(W3441="été",VLOOKUP(E3441,'EFFECTIFS Eté'!$A:$I,9,FALSE),"Erreur saison")))</f>
        <v>#N/A</v>
      </c>
      <c r="W3441" s="18" t="e">
        <f>VLOOKUP(D3441,Listes!B:C,2,FALSE)</f>
        <v>#N/A</v>
      </c>
    </row>
    <row r="3442" spans="1:23" ht="15.75" customHeight="1">
      <c r="A3442" s="11"/>
      <c r="B3442" s="11"/>
      <c r="C3442" s="11"/>
      <c r="D3442" s="11"/>
      <c r="E3442" s="11"/>
      <c r="F3442" s="11"/>
      <c r="G3442" s="11" t="e">
        <f>VLOOKUP(E3442,TAXONS!B:C,2,FALSE)</f>
        <v>#N/A</v>
      </c>
      <c r="H3442" s="13">
        <f t="shared" si="268"/>
        <v>0</v>
      </c>
      <c r="I3442" s="12" t="e">
        <f t="shared" si="269"/>
        <v>#N/A</v>
      </c>
      <c r="J3442" s="14" t="e">
        <f t="shared" si="270"/>
        <v>#N/A</v>
      </c>
      <c r="K3442" s="15" t="e">
        <f>VLOOKUP(B3442,REGIONS!A:D,4,FALSE)</f>
        <v>#N/A</v>
      </c>
      <c r="L3442" s="19" t="e">
        <f>VLOOKUP(G3442,Sensibilité!$A:$L,12,FALSE)</f>
        <v>#N/A</v>
      </c>
      <c r="M3442" s="19" t="e">
        <f t="shared" si="271"/>
        <v>#N/A</v>
      </c>
      <c r="N3442" s="19" t="e">
        <f t="shared" si="272"/>
        <v>#N/A</v>
      </c>
      <c r="O3442" s="15" t="str">
        <f>IF(D3442=Listes!$B$6,"SWARMING",IF(OR(D3442=Listes!$B$1,D3442=Listes!$B$2,D3442=Listes!$B$5),2,IF(OR(D3442=Listes!$B$3,D3442=Listes!$B$4),1,"erreur colonne D")))</f>
        <v>SWARMING</v>
      </c>
      <c r="P3442" s="15" t="e">
        <f>IF(OR(W3442="Hiver",W3442="Transit"),VLOOKUP(E3442,IC!A:E,4,FALSE),IF(W3442="été",VLOOKUP(E3442,IC!A:E,3,FALSE),"erreur"))</f>
        <v>#N/A</v>
      </c>
      <c r="Q3442" s="15" t="e">
        <f>IF(P3442="NR",0,IF(F3442&lt;5,0,IF(P3442=1,VLOOKUP(F3442,IC!$G$1:$I$8,3,TRUE),
IF(P3442=2,VLOOKUP(F3442,IC!$K$1:$M$8,3,TRUE),
IF(P3442=3,VLOOKUP(F3442,IC!$O$1:$Q$8,3,TRUE),IF(P3442=4,VLOOKUP(F3442,IC!$S$2:$U$9,3,TRUE),
"erreur"))))))</f>
        <v>#N/A</v>
      </c>
      <c r="R3442" s="16" t="e">
        <f>IF(OR(V3442="NA",V3442="Transit",V3442&lt;Listes!$F$1),"non applicable",F3442/V3442)</f>
        <v>#N/A</v>
      </c>
      <c r="S3442" s="16" t="e">
        <f>IF(W3442="Transit","Non applicable",IF(AND(W3442="été",T3442&gt;Listes!F3441),F3442/T3442,IF(AND(W3442="Hiver",Hierarchisation!U3442&gt;Listes!F3441),F3442/U3442,"non applicable")))</f>
        <v>#N/A</v>
      </c>
      <c r="T3442" s="17" t="e">
        <f>IF(K3442="Centre",VLOOKUP(E3442,effectifs_ete,3,FALSE),IF(Hierarchisation!K3442="Grand Nord",VLOOKUP(Hierarchisation!E3442,effectifs_ete,4,FALSE),IF(Hierarchisation!K3442="Nord Est",VLOOKUP(Hierarchisation!E3442,effectifs_ete,5,FALSE),IF(Hierarchisation!K3442="Nord Ouest",VLOOKUP(Hierarchisation!E3442,effectifs_ete,6,FALSE),IF(Hierarchisation!K3442="Sud Est",VLOOKUP(Hierarchisation!E3442,effectifs_ete,7,FALSE),IF(Hierarchisation!K3442="Sud Ouest",VLOOKUP(Hierarchisation!E3442,effectifs_ete,8,FALSE),"Erreur Région"))))))</f>
        <v>#N/A</v>
      </c>
      <c r="U3442" s="17" t="e">
        <f>IF(K3442="Centre",VLOOKUP(E3442,effectifs_hiver,3,FALSE),IF(Hierarchisation!K3442="Grand Nord",VLOOKUP(Hierarchisation!E3442,effectifs_hiver,4,FALSE),IF(Hierarchisation!K3442="Nord Est",VLOOKUP(Hierarchisation!E3442,effectifs_hiver,5,FALSE),IF(Hierarchisation!K3442="Nord Ouest",VLOOKUP(Hierarchisation!E3442,effectifs_hiver,6,FALSE),IF(Hierarchisation!K3442="Sud Est",VLOOKUP(Hierarchisation!E3442,effectifs_hiver,7,FALSE),IF(Hierarchisation!K3442="Sud Ouest",VLOOKUP(Hierarchisation!E3442,effectifs_hiver,8,FALSE),"Erreur Région"))))))</f>
        <v>#N/A</v>
      </c>
      <c r="V3442" s="17" t="e">
        <f>IF(W3442="Transit","Transit",IF(W3442="hiver",VLOOKUP(E3442,'EFFECTIFS Hiver'!$A:$I,9,FALSE),IF(W3442="été",VLOOKUP(E3442,'EFFECTIFS Eté'!$A:$I,9,FALSE),"Erreur saison")))</f>
        <v>#N/A</v>
      </c>
      <c r="W3442" s="18" t="e">
        <f>VLOOKUP(D3442,Listes!B:C,2,FALSE)</f>
        <v>#N/A</v>
      </c>
    </row>
    <row r="3443" spans="1:23" ht="15.75" customHeight="1">
      <c r="A3443" s="11"/>
      <c r="B3443" s="11"/>
      <c r="C3443" s="11"/>
      <c r="D3443" s="11"/>
      <c r="E3443" s="11"/>
      <c r="F3443" s="11"/>
      <c r="G3443" s="11" t="e">
        <f>VLOOKUP(E3443,TAXONS!B:C,2,FALSE)</f>
        <v>#N/A</v>
      </c>
      <c r="H3443" s="13">
        <f t="shared" si="268"/>
        <v>0</v>
      </c>
      <c r="I3443" s="12" t="e">
        <f t="shared" si="269"/>
        <v>#N/A</v>
      </c>
      <c r="J3443" s="14" t="e">
        <f t="shared" si="270"/>
        <v>#N/A</v>
      </c>
      <c r="K3443" s="15" t="e">
        <f>VLOOKUP(B3443,REGIONS!A:D,4,FALSE)</f>
        <v>#N/A</v>
      </c>
      <c r="L3443" s="19" t="e">
        <f>VLOOKUP(G3443,Sensibilité!$A:$L,12,FALSE)</f>
        <v>#N/A</v>
      </c>
      <c r="M3443" s="19" t="e">
        <f t="shared" si="271"/>
        <v>#N/A</v>
      </c>
      <c r="N3443" s="19" t="e">
        <f t="shared" si="272"/>
        <v>#N/A</v>
      </c>
      <c r="O3443" s="15" t="str">
        <f>IF(D3443=Listes!$B$6,"SWARMING",IF(OR(D3443=Listes!$B$1,D3443=Listes!$B$2,D3443=Listes!$B$5),2,IF(OR(D3443=Listes!$B$3,D3443=Listes!$B$4),1,"erreur colonne D")))</f>
        <v>SWARMING</v>
      </c>
      <c r="P3443" s="15" t="e">
        <f>IF(OR(W3443="Hiver",W3443="Transit"),VLOOKUP(E3443,IC!A:E,4,FALSE),IF(W3443="été",VLOOKUP(E3443,IC!A:E,3,FALSE),"erreur"))</f>
        <v>#N/A</v>
      </c>
      <c r="Q3443" s="15" t="e">
        <f>IF(P3443="NR",0,IF(F3443&lt;5,0,IF(P3443=1,VLOOKUP(F3443,IC!$G$1:$I$8,3,TRUE),
IF(P3443=2,VLOOKUP(F3443,IC!$K$1:$M$8,3,TRUE),
IF(P3443=3,VLOOKUP(F3443,IC!$O$1:$Q$8,3,TRUE),IF(P3443=4,VLOOKUP(F3443,IC!$S$2:$U$9,3,TRUE),
"erreur"))))))</f>
        <v>#N/A</v>
      </c>
      <c r="R3443" s="16" t="e">
        <f>IF(OR(V3443="NA",V3443="Transit",V3443&lt;Listes!$F$1),"non applicable",F3443/V3443)</f>
        <v>#N/A</v>
      </c>
      <c r="S3443" s="16" t="e">
        <f>IF(W3443="Transit","Non applicable",IF(AND(W3443="été",T3443&gt;Listes!F3442),F3443/T3443,IF(AND(W3443="Hiver",Hierarchisation!U3443&gt;Listes!F3442),F3443/U3443,"non applicable")))</f>
        <v>#N/A</v>
      </c>
      <c r="T3443" s="17" t="e">
        <f>IF(K3443="Centre",VLOOKUP(E3443,effectifs_ete,3,FALSE),IF(Hierarchisation!K3443="Grand Nord",VLOOKUP(Hierarchisation!E3443,effectifs_ete,4,FALSE),IF(Hierarchisation!K3443="Nord Est",VLOOKUP(Hierarchisation!E3443,effectifs_ete,5,FALSE),IF(Hierarchisation!K3443="Nord Ouest",VLOOKUP(Hierarchisation!E3443,effectifs_ete,6,FALSE),IF(Hierarchisation!K3443="Sud Est",VLOOKUP(Hierarchisation!E3443,effectifs_ete,7,FALSE),IF(Hierarchisation!K3443="Sud Ouest",VLOOKUP(Hierarchisation!E3443,effectifs_ete,8,FALSE),"Erreur Région"))))))</f>
        <v>#N/A</v>
      </c>
      <c r="U3443" s="17" t="e">
        <f>IF(K3443="Centre",VLOOKUP(E3443,effectifs_hiver,3,FALSE),IF(Hierarchisation!K3443="Grand Nord",VLOOKUP(Hierarchisation!E3443,effectifs_hiver,4,FALSE),IF(Hierarchisation!K3443="Nord Est",VLOOKUP(Hierarchisation!E3443,effectifs_hiver,5,FALSE),IF(Hierarchisation!K3443="Nord Ouest",VLOOKUP(Hierarchisation!E3443,effectifs_hiver,6,FALSE),IF(Hierarchisation!K3443="Sud Est",VLOOKUP(Hierarchisation!E3443,effectifs_hiver,7,FALSE),IF(Hierarchisation!K3443="Sud Ouest",VLOOKUP(Hierarchisation!E3443,effectifs_hiver,8,FALSE),"Erreur Région"))))))</f>
        <v>#N/A</v>
      </c>
      <c r="V3443" s="17" t="e">
        <f>IF(W3443="Transit","Transit",IF(W3443="hiver",VLOOKUP(E3443,'EFFECTIFS Hiver'!$A:$I,9,FALSE),IF(W3443="été",VLOOKUP(E3443,'EFFECTIFS Eté'!$A:$I,9,FALSE),"Erreur saison")))</f>
        <v>#N/A</v>
      </c>
      <c r="W3443" s="18" t="e">
        <f>VLOOKUP(D3443,Listes!B:C,2,FALSE)</f>
        <v>#N/A</v>
      </c>
    </row>
    <row r="3444" spans="1:23" ht="15.75" customHeight="1">
      <c r="A3444" s="11"/>
      <c r="B3444" s="11"/>
      <c r="C3444" s="11"/>
      <c r="D3444" s="11"/>
      <c r="E3444" s="11"/>
      <c r="F3444" s="11"/>
      <c r="G3444" s="11" t="e">
        <f>VLOOKUP(E3444,TAXONS!B:C,2,FALSE)</f>
        <v>#N/A</v>
      </c>
      <c r="H3444" s="13">
        <f t="shared" si="268"/>
        <v>0</v>
      </c>
      <c r="I3444" s="12" t="e">
        <f t="shared" si="269"/>
        <v>#N/A</v>
      </c>
      <c r="J3444" s="14" t="e">
        <f t="shared" si="270"/>
        <v>#N/A</v>
      </c>
      <c r="K3444" s="15" t="e">
        <f>VLOOKUP(B3444,REGIONS!A:D,4,FALSE)</f>
        <v>#N/A</v>
      </c>
      <c r="L3444" s="19" t="e">
        <f>VLOOKUP(G3444,Sensibilité!$A:$L,12,FALSE)</f>
        <v>#N/A</v>
      </c>
      <c r="M3444" s="19" t="e">
        <f t="shared" si="271"/>
        <v>#N/A</v>
      </c>
      <c r="N3444" s="19" t="e">
        <f t="shared" si="272"/>
        <v>#N/A</v>
      </c>
      <c r="O3444" s="15" t="str">
        <f>IF(D3444=Listes!$B$6,"SWARMING",IF(OR(D3444=Listes!$B$1,D3444=Listes!$B$2,D3444=Listes!$B$5),2,IF(OR(D3444=Listes!$B$3,D3444=Listes!$B$4),1,"erreur colonne D")))</f>
        <v>SWARMING</v>
      </c>
      <c r="P3444" s="15" t="e">
        <f>IF(OR(W3444="Hiver",W3444="Transit"),VLOOKUP(E3444,IC!A:E,4,FALSE),IF(W3444="été",VLOOKUP(E3444,IC!A:E,3,FALSE),"erreur"))</f>
        <v>#N/A</v>
      </c>
      <c r="Q3444" s="15" t="e">
        <f>IF(P3444="NR",0,IF(F3444&lt;5,0,IF(P3444=1,VLOOKUP(F3444,IC!$G$1:$I$8,3,TRUE),
IF(P3444=2,VLOOKUP(F3444,IC!$K$1:$M$8,3,TRUE),
IF(P3444=3,VLOOKUP(F3444,IC!$O$1:$Q$8,3,TRUE),IF(P3444=4,VLOOKUP(F3444,IC!$S$2:$U$9,3,TRUE),
"erreur"))))))</f>
        <v>#N/A</v>
      </c>
      <c r="R3444" s="16" t="e">
        <f>IF(OR(V3444="NA",V3444="Transit",V3444&lt;Listes!$F$1),"non applicable",F3444/V3444)</f>
        <v>#N/A</v>
      </c>
      <c r="S3444" s="16" t="e">
        <f>IF(W3444="Transit","Non applicable",IF(AND(W3444="été",T3444&gt;Listes!F3443),F3444/T3444,IF(AND(W3444="Hiver",Hierarchisation!U3444&gt;Listes!F3443),F3444/U3444,"non applicable")))</f>
        <v>#N/A</v>
      </c>
      <c r="T3444" s="17" t="e">
        <f>IF(K3444="Centre",VLOOKUP(E3444,effectifs_ete,3,FALSE),IF(Hierarchisation!K3444="Grand Nord",VLOOKUP(Hierarchisation!E3444,effectifs_ete,4,FALSE),IF(Hierarchisation!K3444="Nord Est",VLOOKUP(Hierarchisation!E3444,effectifs_ete,5,FALSE),IF(Hierarchisation!K3444="Nord Ouest",VLOOKUP(Hierarchisation!E3444,effectifs_ete,6,FALSE),IF(Hierarchisation!K3444="Sud Est",VLOOKUP(Hierarchisation!E3444,effectifs_ete,7,FALSE),IF(Hierarchisation!K3444="Sud Ouest",VLOOKUP(Hierarchisation!E3444,effectifs_ete,8,FALSE),"Erreur Région"))))))</f>
        <v>#N/A</v>
      </c>
      <c r="U3444" s="17" t="e">
        <f>IF(K3444="Centre",VLOOKUP(E3444,effectifs_hiver,3,FALSE),IF(Hierarchisation!K3444="Grand Nord",VLOOKUP(Hierarchisation!E3444,effectifs_hiver,4,FALSE),IF(Hierarchisation!K3444="Nord Est",VLOOKUP(Hierarchisation!E3444,effectifs_hiver,5,FALSE),IF(Hierarchisation!K3444="Nord Ouest",VLOOKUP(Hierarchisation!E3444,effectifs_hiver,6,FALSE),IF(Hierarchisation!K3444="Sud Est",VLOOKUP(Hierarchisation!E3444,effectifs_hiver,7,FALSE),IF(Hierarchisation!K3444="Sud Ouest",VLOOKUP(Hierarchisation!E3444,effectifs_hiver,8,FALSE),"Erreur Région"))))))</f>
        <v>#N/A</v>
      </c>
      <c r="V3444" s="17" t="e">
        <f>IF(W3444="Transit","Transit",IF(W3444="hiver",VLOOKUP(E3444,'EFFECTIFS Hiver'!$A:$I,9,FALSE),IF(W3444="été",VLOOKUP(E3444,'EFFECTIFS Eté'!$A:$I,9,FALSE),"Erreur saison")))</f>
        <v>#N/A</v>
      </c>
      <c r="W3444" s="18" t="e">
        <f>VLOOKUP(D3444,Listes!B:C,2,FALSE)</f>
        <v>#N/A</v>
      </c>
    </row>
    <row r="3445" spans="1:23" ht="15.75" customHeight="1">
      <c r="A3445" s="11"/>
      <c r="B3445" s="11"/>
      <c r="C3445" s="11"/>
      <c r="D3445" s="11"/>
      <c r="E3445" s="11"/>
      <c r="F3445" s="11"/>
      <c r="G3445" s="11" t="e">
        <f>VLOOKUP(E3445,TAXONS!B:C,2,FALSE)</f>
        <v>#N/A</v>
      </c>
      <c r="H3445" s="13">
        <f t="shared" si="268"/>
        <v>0</v>
      </c>
      <c r="I3445" s="12" t="e">
        <f t="shared" si="269"/>
        <v>#N/A</v>
      </c>
      <c r="J3445" s="14" t="e">
        <f t="shared" si="270"/>
        <v>#N/A</v>
      </c>
      <c r="K3445" s="15" t="e">
        <f>VLOOKUP(B3445,REGIONS!A:D,4,FALSE)</f>
        <v>#N/A</v>
      </c>
      <c r="L3445" s="19" t="e">
        <f>VLOOKUP(G3445,Sensibilité!$A:$L,12,FALSE)</f>
        <v>#N/A</v>
      </c>
      <c r="M3445" s="19" t="e">
        <f t="shared" si="271"/>
        <v>#N/A</v>
      </c>
      <c r="N3445" s="19" t="e">
        <f t="shared" si="272"/>
        <v>#N/A</v>
      </c>
      <c r="O3445" s="15" t="str">
        <f>IF(D3445=Listes!$B$6,"SWARMING",IF(OR(D3445=Listes!$B$1,D3445=Listes!$B$2,D3445=Listes!$B$5),2,IF(OR(D3445=Listes!$B$3,D3445=Listes!$B$4),1,"erreur colonne D")))</f>
        <v>SWARMING</v>
      </c>
      <c r="P3445" s="15" t="e">
        <f>IF(OR(W3445="Hiver",W3445="Transit"),VLOOKUP(E3445,IC!A:E,4,FALSE),IF(W3445="été",VLOOKUP(E3445,IC!A:E,3,FALSE),"erreur"))</f>
        <v>#N/A</v>
      </c>
      <c r="Q3445" s="15" t="e">
        <f>IF(P3445="NR",0,IF(F3445&lt;5,0,IF(P3445=1,VLOOKUP(F3445,IC!$G$1:$I$8,3,TRUE),
IF(P3445=2,VLOOKUP(F3445,IC!$K$1:$M$8,3,TRUE),
IF(P3445=3,VLOOKUP(F3445,IC!$O$1:$Q$8,3,TRUE),IF(P3445=4,VLOOKUP(F3445,IC!$S$2:$U$9,3,TRUE),
"erreur"))))))</f>
        <v>#N/A</v>
      </c>
      <c r="R3445" s="16" t="e">
        <f>IF(OR(V3445="NA",V3445="Transit",V3445&lt;Listes!$F$1),"non applicable",F3445/V3445)</f>
        <v>#N/A</v>
      </c>
      <c r="S3445" s="16" t="e">
        <f>IF(W3445="Transit","Non applicable",IF(AND(W3445="été",T3445&gt;Listes!F3444),F3445/T3445,IF(AND(W3445="Hiver",Hierarchisation!U3445&gt;Listes!F3444),F3445/U3445,"non applicable")))</f>
        <v>#N/A</v>
      </c>
      <c r="T3445" s="17" t="e">
        <f>IF(K3445="Centre",VLOOKUP(E3445,effectifs_ete,3,FALSE),IF(Hierarchisation!K3445="Grand Nord",VLOOKUP(Hierarchisation!E3445,effectifs_ete,4,FALSE),IF(Hierarchisation!K3445="Nord Est",VLOOKUP(Hierarchisation!E3445,effectifs_ete,5,FALSE),IF(Hierarchisation!K3445="Nord Ouest",VLOOKUP(Hierarchisation!E3445,effectifs_ete,6,FALSE),IF(Hierarchisation!K3445="Sud Est",VLOOKUP(Hierarchisation!E3445,effectifs_ete,7,FALSE),IF(Hierarchisation!K3445="Sud Ouest",VLOOKUP(Hierarchisation!E3445,effectifs_ete,8,FALSE),"Erreur Région"))))))</f>
        <v>#N/A</v>
      </c>
      <c r="U3445" s="17" t="e">
        <f>IF(K3445="Centre",VLOOKUP(E3445,effectifs_hiver,3,FALSE),IF(Hierarchisation!K3445="Grand Nord",VLOOKUP(Hierarchisation!E3445,effectifs_hiver,4,FALSE),IF(Hierarchisation!K3445="Nord Est",VLOOKUP(Hierarchisation!E3445,effectifs_hiver,5,FALSE),IF(Hierarchisation!K3445="Nord Ouest",VLOOKUP(Hierarchisation!E3445,effectifs_hiver,6,FALSE),IF(Hierarchisation!K3445="Sud Est",VLOOKUP(Hierarchisation!E3445,effectifs_hiver,7,FALSE),IF(Hierarchisation!K3445="Sud Ouest",VLOOKUP(Hierarchisation!E3445,effectifs_hiver,8,FALSE),"Erreur Région"))))))</f>
        <v>#N/A</v>
      </c>
      <c r="V3445" s="17" t="e">
        <f>IF(W3445="Transit","Transit",IF(W3445="hiver",VLOOKUP(E3445,'EFFECTIFS Hiver'!$A:$I,9,FALSE),IF(W3445="été",VLOOKUP(E3445,'EFFECTIFS Eté'!$A:$I,9,FALSE),"Erreur saison")))</f>
        <v>#N/A</v>
      </c>
      <c r="W3445" s="18" t="e">
        <f>VLOOKUP(D3445,Listes!B:C,2,FALSE)</f>
        <v>#N/A</v>
      </c>
    </row>
    <row r="3446" spans="1:23" ht="15.75" customHeight="1">
      <c r="A3446" s="11"/>
      <c r="B3446" s="11"/>
      <c r="C3446" s="11"/>
      <c r="D3446" s="11"/>
      <c r="E3446" s="11"/>
      <c r="F3446" s="11"/>
      <c r="G3446" s="11" t="e">
        <f>VLOOKUP(E3446,TAXONS!B:C,2,FALSE)</f>
        <v>#N/A</v>
      </c>
      <c r="H3446" s="13">
        <f t="shared" si="268"/>
        <v>0</v>
      </c>
      <c r="I3446" s="12" t="e">
        <f t="shared" si="269"/>
        <v>#N/A</v>
      </c>
      <c r="J3446" s="14" t="e">
        <f t="shared" si="270"/>
        <v>#N/A</v>
      </c>
      <c r="K3446" s="15" t="e">
        <f>VLOOKUP(B3446,REGIONS!A:D,4,FALSE)</f>
        <v>#N/A</v>
      </c>
      <c r="L3446" s="19" t="e">
        <f>VLOOKUP(G3446,Sensibilité!$A:$L,12,FALSE)</f>
        <v>#N/A</v>
      </c>
      <c r="M3446" s="19" t="e">
        <f t="shared" si="271"/>
        <v>#N/A</v>
      </c>
      <c r="N3446" s="19" t="e">
        <f t="shared" si="272"/>
        <v>#N/A</v>
      </c>
      <c r="O3446" s="15" t="str">
        <f>IF(D3446=Listes!$B$6,"SWARMING",IF(OR(D3446=Listes!$B$1,D3446=Listes!$B$2,D3446=Listes!$B$5),2,IF(OR(D3446=Listes!$B$3,D3446=Listes!$B$4),1,"erreur colonne D")))</f>
        <v>SWARMING</v>
      </c>
      <c r="P3446" s="15" t="e">
        <f>IF(OR(W3446="Hiver",W3446="Transit"),VLOOKUP(E3446,IC!A:E,4,FALSE),IF(W3446="été",VLOOKUP(E3446,IC!A:E,3,FALSE),"erreur"))</f>
        <v>#N/A</v>
      </c>
      <c r="Q3446" s="15" t="e">
        <f>IF(P3446="NR",0,IF(F3446&lt;5,0,IF(P3446=1,VLOOKUP(F3446,IC!$G$1:$I$8,3,TRUE),
IF(P3446=2,VLOOKUP(F3446,IC!$K$1:$M$8,3,TRUE),
IF(P3446=3,VLOOKUP(F3446,IC!$O$1:$Q$8,3,TRUE),IF(P3446=4,VLOOKUP(F3446,IC!$S$2:$U$9,3,TRUE),
"erreur"))))))</f>
        <v>#N/A</v>
      </c>
      <c r="R3446" s="16" t="e">
        <f>IF(OR(V3446="NA",V3446="Transit",V3446&lt;Listes!$F$1),"non applicable",F3446/V3446)</f>
        <v>#N/A</v>
      </c>
      <c r="S3446" s="16" t="e">
        <f>IF(W3446="Transit","Non applicable",IF(AND(W3446="été",T3446&gt;Listes!F3445),F3446/T3446,IF(AND(W3446="Hiver",Hierarchisation!U3446&gt;Listes!F3445),F3446/U3446,"non applicable")))</f>
        <v>#N/A</v>
      </c>
      <c r="T3446" s="17" t="e">
        <f>IF(K3446="Centre",VLOOKUP(E3446,effectifs_ete,3,FALSE),IF(Hierarchisation!K3446="Grand Nord",VLOOKUP(Hierarchisation!E3446,effectifs_ete,4,FALSE),IF(Hierarchisation!K3446="Nord Est",VLOOKUP(Hierarchisation!E3446,effectifs_ete,5,FALSE),IF(Hierarchisation!K3446="Nord Ouest",VLOOKUP(Hierarchisation!E3446,effectifs_ete,6,FALSE),IF(Hierarchisation!K3446="Sud Est",VLOOKUP(Hierarchisation!E3446,effectifs_ete,7,FALSE),IF(Hierarchisation!K3446="Sud Ouest",VLOOKUP(Hierarchisation!E3446,effectifs_ete,8,FALSE),"Erreur Région"))))))</f>
        <v>#N/A</v>
      </c>
      <c r="U3446" s="17" t="e">
        <f>IF(K3446="Centre",VLOOKUP(E3446,effectifs_hiver,3,FALSE),IF(Hierarchisation!K3446="Grand Nord",VLOOKUP(Hierarchisation!E3446,effectifs_hiver,4,FALSE),IF(Hierarchisation!K3446="Nord Est",VLOOKUP(Hierarchisation!E3446,effectifs_hiver,5,FALSE),IF(Hierarchisation!K3446="Nord Ouest",VLOOKUP(Hierarchisation!E3446,effectifs_hiver,6,FALSE),IF(Hierarchisation!K3446="Sud Est",VLOOKUP(Hierarchisation!E3446,effectifs_hiver,7,FALSE),IF(Hierarchisation!K3446="Sud Ouest",VLOOKUP(Hierarchisation!E3446,effectifs_hiver,8,FALSE),"Erreur Région"))))))</f>
        <v>#N/A</v>
      </c>
      <c r="V3446" s="17" t="e">
        <f>IF(W3446="Transit","Transit",IF(W3446="hiver",VLOOKUP(E3446,'EFFECTIFS Hiver'!$A:$I,9,FALSE),IF(W3446="été",VLOOKUP(E3446,'EFFECTIFS Eté'!$A:$I,9,FALSE),"Erreur saison")))</f>
        <v>#N/A</v>
      </c>
      <c r="W3446" s="18" t="e">
        <f>VLOOKUP(D3446,Listes!B:C,2,FALSE)</f>
        <v>#N/A</v>
      </c>
    </row>
    <row r="3447" spans="1:23" ht="15.75" customHeight="1">
      <c r="A3447" s="11"/>
      <c r="B3447" s="11"/>
      <c r="C3447" s="11"/>
      <c r="D3447" s="11"/>
      <c r="E3447" s="11"/>
      <c r="F3447" s="11"/>
      <c r="G3447" s="11" t="e">
        <f>VLOOKUP(E3447,TAXONS!B:C,2,FALSE)</f>
        <v>#N/A</v>
      </c>
      <c r="H3447" s="13">
        <f t="shared" si="268"/>
        <v>0</v>
      </c>
      <c r="I3447" s="12" t="e">
        <f t="shared" si="269"/>
        <v>#N/A</v>
      </c>
      <c r="J3447" s="14" t="e">
        <f t="shared" si="270"/>
        <v>#N/A</v>
      </c>
      <c r="K3447" s="15" t="e">
        <f>VLOOKUP(B3447,REGIONS!A:D,4,FALSE)</f>
        <v>#N/A</v>
      </c>
      <c r="L3447" s="19" t="e">
        <f>VLOOKUP(G3447,Sensibilité!$A:$L,12,FALSE)</f>
        <v>#N/A</v>
      </c>
      <c r="M3447" s="19" t="e">
        <f t="shared" si="271"/>
        <v>#N/A</v>
      </c>
      <c r="N3447" s="19" t="e">
        <f t="shared" si="272"/>
        <v>#N/A</v>
      </c>
      <c r="O3447" s="15" t="str">
        <f>IF(D3447=Listes!$B$6,"SWARMING",IF(OR(D3447=Listes!$B$1,D3447=Listes!$B$2,D3447=Listes!$B$5),2,IF(OR(D3447=Listes!$B$3,D3447=Listes!$B$4),1,"erreur colonne D")))</f>
        <v>SWARMING</v>
      </c>
      <c r="P3447" s="15" t="e">
        <f>IF(OR(W3447="Hiver",W3447="Transit"),VLOOKUP(E3447,IC!A:E,4,FALSE),IF(W3447="été",VLOOKUP(E3447,IC!A:E,3,FALSE),"erreur"))</f>
        <v>#N/A</v>
      </c>
      <c r="Q3447" s="15" t="e">
        <f>IF(P3447="NR",0,IF(F3447&lt;5,0,IF(P3447=1,VLOOKUP(F3447,IC!$G$1:$I$8,3,TRUE),
IF(P3447=2,VLOOKUP(F3447,IC!$K$1:$M$8,3,TRUE),
IF(P3447=3,VLOOKUP(F3447,IC!$O$1:$Q$8,3,TRUE),IF(P3447=4,VLOOKUP(F3447,IC!$S$2:$U$9,3,TRUE),
"erreur"))))))</f>
        <v>#N/A</v>
      </c>
      <c r="R3447" s="16" t="e">
        <f>IF(OR(V3447="NA",V3447="Transit",V3447&lt;Listes!$F$1),"non applicable",F3447/V3447)</f>
        <v>#N/A</v>
      </c>
      <c r="S3447" s="16" t="e">
        <f>IF(W3447="Transit","Non applicable",IF(AND(W3447="été",T3447&gt;Listes!F3446),F3447/T3447,IF(AND(W3447="Hiver",Hierarchisation!U3447&gt;Listes!F3446),F3447/U3447,"non applicable")))</f>
        <v>#N/A</v>
      </c>
      <c r="T3447" s="17" t="e">
        <f>IF(K3447="Centre",VLOOKUP(E3447,effectifs_ete,3,FALSE),IF(Hierarchisation!K3447="Grand Nord",VLOOKUP(Hierarchisation!E3447,effectifs_ete,4,FALSE),IF(Hierarchisation!K3447="Nord Est",VLOOKUP(Hierarchisation!E3447,effectifs_ete,5,FALSE),IF(Hierarchisation!K3447="Nord Ouest",VLOOKUP(Hierarchisation!E3447,effectifs_ete,6,FALSE),IF(Hierarchisation!K3447="Sud Est",VLOOKUP(Hierarchisation!E3447,effectifs_ete,7,FALSE),IF(Hierarchisation!K3447="Sud Ouest",VLOOKUP(Hierarchisation!E3447,effectifs_ete,8,FALSE),"Erreur Région"))))))</f>
        <v>#N/A</v>
      </c>
      <c r="U3447" s="17" t="e">
        <f>IF(K3447="Centre",VLOOKUP(E3447,effectifs_hiver,3,FALSE),IF(Hierarchisation!K3447="Grand Nord",VLOOKUP(Hierarchisation!E3447,effectifs_hiver,4,FALSE),IF(Hierarchisation!K3447="Nord Est",VLOOKUP(Hierarchisation!E3447,effectifs_hiver,5,FALSE),IF(Hierarchisation!K3447="Nord Ouest",VLOOKUP(Hierarchisation!E3447,effectifs_hiver,6,FALSE),IF(Hierarchisation!K3447="Sud Est",VLOOKUP(Hierarchisation!E3447,effectifs_hiver,7,FALSE),IF(Hierarchisation!K3447="Sud Ouest",VLOOKUP(Hierarchisation!E3447,effectifs_hiver,8,FALSE),"Erreur Région"))))))</f>
        <v>#N/A</v>
      </c>
      <c r="V3447" s="17" t="e">
        <f>IF(W3447="Transit","Transit",IF(W3447="hiver",VLOOKUP(E3447,'EFFECTIFS Hiver'!$A:$I,9,FALSE),IF(W3447="été",VLOOKUP(E3447,'EFFECTIFS Eté'!$A:$I,9,FALSE),"Erreur saison")))</f>
        <v>#N/A</v>
      </c>
      <c r="W3447" s="18" t="e">
        <f>VLOOKUP(D3447,Listes!B:C,2,FALSE)</f>
        <v>#N/A</v>
      </c>
    </row>
    <row r="3448" spans="1:23" ht="15.75" customHeight="1">
      <c r="A3448" s="11"/>
      <c r="B3448" s="11"/>
      <c r="C3448" s="11"/>
      <c r="D3448" s="11"/>
      <c r="E3448" s="11"/>
      <c r="F3448" s="11"/>
      <c r="G3448" s="11" t="e">
        <f>VLOOKUP(E3448,TAXONS!B:C,2,FALSE)</f>
        <v>#N/A</v>
      </c>
      <c r="H3448" s="13">
        <f t="shared" si="268"/>
        <v>0</v>
      </c>
      <c r="I3448" s="12" t="e">
        <f t="shared" si="269"/>
        <v>#N/A</v>
      </c>
      <c r="J3448" s="14" t="e">
        <f t="shared" si="270"/>
        <v>#N/A</v>
      </c>
      <c r="K3448" s="15" t="e">
        <f>VLOOKUP(B3448,REGIONS!A:D,4,FALSE)</f>
        <v>#N/A</v>
      </c>
      <c r="L3448" s="19" t="e">
        <f>VLOOKUP(G3448,Sensibilité!$A:$L,12,FALSE)</f>
        <v>#N/A</v>
      </c>
      <c r="M3448" s="19" t="e">
        <f t="shared" si="271"/>
        <v>#N/A</v>
      </c>
      <c r="N3448" s="19" t="e">
        <f t="shared" si="272"/>
        <v>#N/A</v>
      </c>
      <c r="O3448" s="15" t="str">
        <f>IF(D3448=Listes!$B$6,"SWARMING",IF(OR(D3448=Listes!$B$1,D3448=Listes!$B$2,D3448=Listes!$B$5),2,IF(OR(D3448=Listes!$B$3,D3448=Listes!$B$4),1,"erreur colonne D")))</f>
        <v>SWARMING</v>
      </c>
      <c r="P3448" s="15" t="e">
        <f>IF(OR(W3448="Hiver",W3448="Transit"),VLOOKUP(E3448,IC!A:E,4,FALSE),IF(W3448="été",VLOOKUP(E3448,IC!A:E,3,FALSE),"erreur"))</f>
        <v>#N/A</v>
      </c>
      <c r="Q3448" s="15" t="e">
        <f>IF(P3448="NR",0,IF(F3448&lt;5,0,IF(P3448=1,VLOOKUP(F3448,IC!$G$1:$I$8,3,TRUE),
IF(P3448=2,VLOOKUP(F3448,IC!$K$1:$M$8,3,TRUE),
IF(P3448=3,VLOOKUP(F3448,IC!$O$1:$Q$8,3,TRUE),IF(P3448=4,VLOOKUP(F3448,IC!$S$2:$U$9,3,TRUE),
"erreur"))))))</f>
        <v>#N/A</v>
      </c>
      <c r="R3448" s="16" t="e">
        <f>IF(OR(V3448="NA",V3448="Transit",V3448&lt;Listes!$F$1),"non applicable",F3448/V3448)</f>
        <v>#N/A</v>
      </c>
      <c r="S3448" s="16" t="e">
        <f>IF(W3448="Transit","Non applicable",IF(AND(W3448="été",T3448&gt;Listes!F3447),F3448/T3448,IF(AND(W3448="Hiver",Hierarchisation!U3448&gt;Listes!F3447),F3448/U3448,"non applicable")))</f>
        <v>#N/A</v>
      </c>
      <c r="T3448" s="17" t="e">
        <f>IF(K3448="Centre",VLOOKUP(E3448,effectifs_ete,3,FALSE),IF(Hierarchisation!K3448="Grand Nord",VLOOKUP(Hierarchisation!E3448,effectifs_ete,4,FALSE),IF(Hierarchisation!K3448="Nord Est",VLOOKUP(Hierarchisation!E3448,effectifs_ete,5,FALSE),IF(Hierarchisation!K3448="Nord Ouest",VLOOKUP(Hierarchisation!E3448,effectifs_ete,6,FALSE),IF(Hierarchisation!K3448="Sud Est",VLOOKUP(Hierarchisation!E3448,effectifs_ete,7,FALSE),IF(Hierarchisation!K3448="Sud Ouest",VLOOKUP(Hierarchisation!E3448,effectifs_ete,8,FALSE),"Erreur Région"))))))</f>
        <v>#N/A</v>
      </c>
      <c r="U3448" s="17" t="e">
        <f>IF(K3448="Centre",VLOOKUP(E3448,effectifs_hiver,3,FALSE),IF(Hierarchisation!K3448="Grand Nord",VLOOKUP(Hierarchisation!E3448,effectifs_hiver,4,FALSE),IF(Hierarchisation!K3448="Nord Est",VLOOKUP(Hierarchisation!E3448,effectifs_hiver,5,FALSE),IF(Hierarchisation!K3448="Nord Ouest",VLOOKUP(Hierarchisation!E3448,effectifs_hiver,6,FALSE),IF(Hierarchisation!K3448="Sud Est",VLOOKUP(Hierarchisation!E3448,effectifs_hiver,7,FALSE),IF(Hierarchisation!K3448="Sud Ouest",VLOOKUP(Hierarchisation!E3448,effectifs_hiver,8,FALSE),"Erreur Région"))))))</f>
        <v>#N/A</v>
      </c>
      <c r="V3448" s="17" t="e">
        <f>IF(W3448="Transit","Transit",IF(W3448="hiver",VLOOKUP(E3448,'EFFECTIFS Hiver'!$A:$I,9,FALSE),IF(W3448="été",VLOOKUP(E3448,'EFFECTIFS Eté'!$A:$I,9,FALSE),"Erreur saison")))</f>
        <v>#N/A</v>
      </c>
      <c r="W3448" s="18" t="e">
        <f>VLOOKUP(D3448,Listes!B:C,2,FALSE)</f>
        <v>#N/A</v>
      </c>
    </row>
    <row r="3449" spans="1:23" ht="15.75" customHeight="1">
      <c r="A3449" s="11"/>
      <c r="B3449" s="11"/>
      <c r="C3449" s="11"/>
      <c r="D3449" s="11"/>
      <c r="E3449" s="11"/>
      <c r="F3449" s="11"/>
      <c r="G3449" s="11" t="e">
        <f>VLOOKUP(E3449,TAXONS!B:C,2,FALSE)</f>
        <v>#N/A</v>
      </c>
      <c r="H3449" s="13">
        <f t="shared" si="268"/>
        <v>0</v>
      </c>
      <c r="I3449" s="12" t="e">
        <f t="shared" si="269"/>
        <v>#N/A</v>
      </c>
      <c r="J3449" s="14" t="e">
        <f t="shared" si="270"/>
        <v>#N/A</v>
      </c>
      <c r="K3449" s="15" t="e">
        <f>VLOOKUP(B3449,REGIONS!A:D,4,FALSE)</f>
        <v>#N/A</v>
      </c>
      <c r="L3449" s="19" t="e">
        <f>VLOOKUP(G3449,Sensibilité!$A:$L,12,FALSE)</f>
        <v>#N/A</v>
      </c>
      <c r="M3449" s="19" t="e">
        <f t="shared" si="271"/>
        <v>#N/A</v>
      </c>
      <c r="N3449" s="19" t="e">
        <f t="shared" si="272"/>
        <v>#N/A</v>
      </c>
      <c r="O3449" s="15" t="str">
        <f>IF(D3449=Listes!$B$6,"SWARMING",IF(OR(D3449=Listes!$B$1,D3449=Listes!$B$2,D3449=Listes!$B$5),2,IF(OR(D3449=Listes!$B$3,D3449=Listes!$B$4),1,"erreur colonne D")))</f>
        <v>SWARMING</v>
      </c>
      <c r="P3449" s="15" t="e">
        <f>IF(OR(W3449="Hiver",W3449="Transit"),VLOOKUP(E3449,IC!A:E,4,FALSE),IF(W3449="été",VLOOKUP(E3449,IC!A:E,3,FALSE),"erreur"))</f>
        <v>#N/A</v>
      </c>
      <c r="Q3449" s="15" t="e">
        <f>IF(P3449="NR",0,IF(F3449&lt;5,0,IF(P3449=1,VLOOKUP(F3449,IC!$G$1:$I$8,3,TRUE),
IF(P3449=2,VLOOKUP(F3449,IC!$K$1:$M$8,3,TRUE),
IF(P3449=3,VLOOKUP(F3449,IC!$O$1:$Q$8,3,TRUE),IF(P3449=4,VLOOKUP(F3449,IC!$S$2:$U$9,3,TRUE),
"erreur"))))))</f>
        <v>#N/A</v>
      </c>
      <c r="R3449" s="16" t="e">
        <f>IF(OR(V3449="NA",V3449="Transit",V3449&lt;Listes!$F$1),"non applicable",F3449/V3449)</f>
        <v>#N/A</v>
      </c>
      <c r="S3449" s="16" t="e">
        <f>IF(W3449="Transit","Non applicable",IF(AND(W3449="été",T3449&gt;Listes!F3448),F3449/T3449,IF(AND(W3449="Hiver",Hierarchisation!U3449&gt;Listes!F3448),F3449/U3449,"non applicable")))</f>
        <v>#N/A</v>
      </c>
      <c r="T3449" s="17" t="e">
        <f>IF(K3449="Centre",VLOOKUP(E3449,effectifs_ete,3,FALSE),IF(Hierarchisation!K3449="Grand Nord",VLOOKUP(Hierarchisation!E3449,effectifs_ete,4,FALSE),IF(Hierarchisation!K3449="Nord Est",VLOOKUP(Hierarchisation!E3449,effectifs_ete,5,FALSE),IF(Hierarchisation!K3449="Nord Ouest",VLOOKUP(Hierarchisation!E3449,effectifs_ete,6,FALSE),IF(Hierarchisation!K3449="Sud Est",VLOOKUP(Hierarchisation!E3449,effectifs_ete,7,FALSE),IF(Hierarchisation!K3449="Sud Ouest",VLOOKUP(Hierarchisation!E3449,effectifs_ete,8,FALSE),"Erreur Région"))))))</f>
        <v>#N/A</v>
      </c>
      <c r="U3449" s="17" t="e">
        <f>IF(K3449="Centre",VLOOKUP(E3449,effectifs_hiver,3,FALSE),IF(Hierarchisation!K3449="Grand Nord",VLOOKUP(Hierarchisation!E3449,effectifs_hiver,4,FALSE),IF(Hierarchisation!K3449="Nord Est",VLOOKUP(Hierarchisation!E3449,effectifs_hiver,5,FALSE),IF(Hierarchisation!K3449="Nord Ouest",VLOOKUP(Hierarchisation!E3449,effectifs_hiver,6,FALSE),IF(Hierarchisation!K3449="Sud Est",VLOOKUP(Hierarchisation!E3449,effectifs_hiver,7,FALSE),IF(Hierarchisation!K3449="Sud Ouest",VLOOKUP(Hierarchisation!E3449,effectifs_hiver,8,FALSE),"Erreur Région"))))))</f>
        <v>#N/A</v>
      </c>
      <c r="V3449" s="17" t="e">
        <f>IF(W3449="Transit","Transit",IF(W3449="hiver",VLOOKUP(E3449,'EFFECTIFS Hiver'!$A:$I,9,FALSE),IF(W3449="été",VLOOKUP(E3449,'EFFECTIFS Eté'!$A:$I,9,FALSE),"Erreur saison")))</f>
        <v>#N/A</v>
      </c>
      <c r="W3449" s="18" t="e">
        <f>VLOOKUP(D3449,Listes!B:C,2,FALSE)</f>
        <v>#N/A</v>
      </c>
    </row>
    <row r="3450" spans="1:23" ht="15.75" customHeight="1">
      <c r="A3450" s="11"/>
      <c r="B3450" s="11"/>
      <c r="C3450" s="11"/>
      <c r="D3450" s="11"/>
      <c r="E3450" s="11"/>
      <c r="F3450" s="11"/>
      <c r="G3450" s="11" t="e">
        <f>VLOOKUP(E3450,TAXONS!B:C,2,FALSE)</f>
        <v>#N/A</v>
      </c>
      <c r="H3450" s="13">
        <f t="shared" si="268"/>
        <v>0</v>
      </c>
      <c r="I3450" s="12" t="e">
        <f t="shared" si="269"/>
        <v>#N/A</v>
      </c>
      <c r="J3450" s="14" t="e">
        <f t="shared" si="270"/>
        <v>#N/A</v>
      </c>
      <c r="K3450" s="15" t="e">
        <f>VLOOKUP(B3450,REGIONS!A:D,4,FALSE)</f>
        <v>#N/A</v>
      </c>
      <c r="L3450" s="19" t="e">
        <f>VLOOKUP(G3450,Sensibilité!$A:$L,12,FALSE)</f>
        <v>#N/A</v>
      </c>
      <c r="M3450" s="19" t="e">
        <f t="shared" si="271"/>
        <v>#N/A</v>
      </c>
      <c r="N3450" s="19" t="e">
        <f t="shared" si="272"/>
        <v>#N/A</v>
      </c>
      <c r="O3450" s="15" t="str">
        <f>IF(D3450=Listes!$B$6,"SWARMING",IF(OR(D3450=Listes!$B$1,D3450=Listes!$B$2,D3450=Listes!$B$5),2,IF(OR(D3450=Listes!$B$3,D3450=Listes!$B$4),1,"erreur colonne D")))</f>
        <v>SWARMING</v>
      </c>
      <c r="P3450" s="15" t="e">
        <f>IF(OR(W3450="Hiver",W3450="Transit"),VLOOKUP(E3450,IC!A:E,4,FALSE),IF(W3450="été",VLOOKUP(E3450,IC!A:E,3,FALSE),"erreur"))</f>
        <v>#N/A</v>
      </c>
      <c r="Q3450" s="15" t="e">
        <f>IF(P3450="NR",0,IF(F3450&lt;5,0,IF(P3450=1,VLOOKUP(F3450,IC!$G$1:$I$8,3,TRUE),
IF(P3450=2,VLOOKUP(F3450,IC!$K$1:$M$8,3,TRUE),
IF(P3450=3,VLOOKUP(F3450,IC!$O$1:$Q$8,3,TRUE),IF(P3450=4,VLOOKUP(F3450,IC!$S$2:$U$9,3,TRUE),
"erreur"))))))</f>
        <v>#N/A</v>
      </c>
      <c r="R3450" s="16" t="e">
        <f>IF(OR(V3450="NA",V3450="Transit",V3450&lt;Listes!$F$1),"non applicable",F3450/V3450)</f>
        <v>#N/A</v>
      </c>
      <c r="S3450" s="16" t="e">
        <f>IF(W3450="Transit","Non applicable",IF(AND(W3450="été",T3450&gt;Listes!F3449),F3450/T3450,IF(AND(W3450="Hiver",Hierarchisation!U3450&gt;Listes!F3449),F3450/U3450,"non applicable")))</f>
        <v>#N/A</v>
      </c>
      <c r="T3450" s="17" t="e">
        <f>IF(K3450="Centre",VLOOKUP(E3450,effectifs_ete,3,FALSE),IF(Hierarchisation!K3450="Grand Nord",VLOOKUP(Hierarchisation!E3450,effectifs_ete,4,FALSE),IF(Hierarchisation!K3450="Nord Est",VLOOKUP(Hierarchisation!E3450,effectifs_ete,5,FALSE),IF(Hierarchisation!K3450="Nord Ouest",VLOOKUP(Hierarchisation!E3450,effectifs_ete,6,FALSE),IF(Hierarchisation!K3450="Sud Est",VLOOKUP(Hierarchisation!E3450,effectifs_ete,7,FALSE),IF(Hierarchisation!K3450="Sud Ouest",VLOOKUP(Hierarchisation!E3450,effectifs_ete,8,FALSE),"Erreur Région"))))))</f>
        <v>#N/A</v>
      </c>
      <c r="U3450" s="17" t="e">
        <f>IF(K3450="Centre",VLOOKUP(E3450,effectifs_hiver,3,FALSE),IF(Hierarchisation!K3450="Grand Nord",VLOOKUP(Hierarchisation!E3450,effectifs_hiver,4,FALSE),IF(Hierarchisation!K3450="Nord Est",VLOOKUP(Hierarchisation!E3450,effectifs_hiver,5,FALSE),IF(Hierarchisation!K3450="Nord Ouest",VLOOKUP(Hierarchisation!E3450,effectifs_hiver,6,FALSE),IF(Hierarchisation!K3450="Sud Est",VLOOKUP(Hierarchisation!E3450,effectifs_hiver,7,FALSE),IF(Hierarchisation!K3450="Sud Ouest",VLOOKUP(Hierarchisation!E3450,effectifs_hiver,8,FALSE),"Erreur Région"))))))</f>
        <v>#N/A</v>
      </c>
      <c r="V3450" s="17" t="e">
        <f>IF(W3450="Transit","Transit",IF(W3450="hiver",VLOOKUP(E3450,'EFFECTIFS Hiver'!$A:$I,9,FALSE),IF(W3450="été",VLOOKUP(E3450,'EFFECTIFS Eté'!$A:$I,9,FALSE),"Erreur saison")))</f>
        <v>#N/A</v>
      </c>
      <c r="W3450" s="18" t="e">
        <f>VLOOKUP(D3450,Listes!B:C,2,FALSE)</f>
        <v>#N/A</v>
      </c>
    </row>
    <row r="3451" spans="1:23" ht="15.75" customHeight="1">
      <c r="A3451" s="11"/>
      <c r="B3451" s="11"/>
      <c r="C3451" s="11"/>
      <c r="D3451" s="11"/>
      <c r="E3451" s="11"/>
      <c r="F3451" s="11"/>
      <c r="G3451" s="11" t="e">
        <f>VLOOKUP(E3451,TAXONS!B:C,2,FALSE)</f>
        <v>#N/A</v>
      </c>
      <c r="H3451" s="13">
        <f t="shared" si="268"/>
        <v>0</v>
      </c>
      <c r="I3451" s="12" t="e">
        <f t="shared" si="269"/>
        <v>#N/A</v>
      </c>
      <c r="J3451" s="14" t="e">
        <f t="shared" si="270"/>
        <v>#N/A</v>
      </c>
      <c r="K3451" s="15" t="e">
        <f>VLOOKUP(B3451,REGIONS!A:D,4,FALSE)</f>
        <v>#N/A</v>
      </c>
      <c r="L3451" s="19" t="e">
        <f>VLOOKUP(G3451,Sensibilité!$A:$L,12,FALSE)</f>
        <v>#N/A</v>
      </c>
      <c r="M3451" s="19" t="e">
        <f t="shared" si="271"/>
        <v>#N/A</v>
      </c>
      <c r="N3451" s="19" t="e">
        <f t="shared" si="272"/>
        <v>#N/A</v>
      </c>
      <c r="O3451" s="15" t="str">
        <f>IF(D3451=Listes!$B$6,"SWARMING",IF(OR(D3451=Listes!$B$1,D3451=Listes!$B$2,D3451=Listes!$B$5),2,IF(OR(D3451=Listes!$B$3,D3451=Listes!$B$4),1,"erreur colonne D")))</f>
        <v>SWARMING</v>
      </c>
      <c r="P3451" s="15" t="e">
        <f>IF(OR(W3451="Hiver",W3451="Transit"),VLOOKUP(E3451,IC!A:E,4,FALSE),IF(W3451="été",VLOOKUP(E3451,IC!A:E,3,FALSE),"erreur"))</f>
        <v>#N/A</v>
      </c>
      <c r="Q3451" s="15" t="e">
        <f>IF(P3451="NR",0,IF(F3451&lt;5,0,IF(P3451=1,VLOOKUP(F3451,IC!$G$1:$I$8,3,TRUE),
IF(P3451=2,VLOOKUP(F3451,IC!$K$1:$M$8,3,TRUE),
IF(P3451=3,VLOOKUP(F3451,IC!$O$1:$Q$8,3,TRUE),IF(P3451=4,VLOOKUP(F3451,IC!$S$2:$U$9,3,TRUE),
"erreur"))))))</f>
        <v>#N/A</v>
      </c>
      <c r="R3451" s="16" t="e">
        <f>IF(OR(V3451="NA",V3451="Transit",V3451&lt;Listes!$F$1),"non applicable",F3451/V3451)</f>
        <v>#N/A</v>
      </c>
      <c r="S3451" s="16" t="e">
        <f>IF(W3451="Transit","Non applicable",IF(AND(W3451="été",T3451&gt;Listes!F3450),F3451/T3451,IF(AND(W3451="Hiver",Hierarchisation!U3451&gt;Listes!F3450),F3451/U3451,"non applicable")))</f>
        <v>#N/A</v>
      </c>
      <c r="T3451" s="17" t="e">
        <f>IF(K3451="Centre",VLOOKUP(E3451,effectifs_ete,3,FALSE),IF(Hierarchisation!K3451="Grand Nord",VLOOKUP(Hierarchisation!E3451,effectifs_ete,4,FALSE),IF(Hierarchisation!K3451="Nord Est",VLOOKUP(Hierarchisation!E3451,effectifs_ete,5,FALSE),IF(Hierarchisation!K3451="Nord Ouest",VLOOKUP(Hierarchisation!E3451,effectifs_ete,6,FALSE),IF(Hierarchisation!K3451="Sud Est",VLOOKUP(Hierarchisation!E3451,effectifs_ete,7,FALSE),IF(Hierarchisation!K3451="Sud Ouest",VLOOKUP(Hierarchisation!E3451,effectifs_ete,8,FALSE),"Erreur Région"))))))</f>
        <v>#N/A</v>
      </c>
      <c r="U3451" s="17" t="e">
        <f>IF(K3451="Centre",VLOOKUP(E3451,effectifs_hiver,3,FALSE),IF(Hierarchisation!K3451="Grand Nord",VLOOKUP(Hierarchisation!E3451,effectifs_hiver,4,FALSE),IF(Hierarchisation!K3451="Nord Est",VLOOKUP(Hierarchisation!E3451,effectifs_hiver,5,FALSE),IF(Hierarchisation!K3451="Nord Ouest",VLOOKUP(Hierarchisation!E3451,effectifs_hiver,6,FALSE),IF(Hierarchisation!K3451="Sud Est",VLOOKUP(Hierarchisation!E3451,effectifs_hiver,7,FALSE),IF(Hierarchisation!K3451="Sud Ouest",VLOOKUP(Hierarchisation!E3451,effectifs_hiver,8,FALSE),"Erreur Région"))))))</f>
        <v>#N/A</v>
      </c>
      <c r="V3451" s="17" t="e">
        <f>IF(W3451="Transit","Transit",IF(W3451="hiver",VLOOKUP(E3451,'EFFECTIFS Hiver'!$A:$I,9,FALSE),IF(W3451="été",VLOOKUP(E3451,'EFFECTIFS Eté'!$A:$I,9,FALSE),"Erreur saison")))</f>
        <v>#N/A</v>
      </c>
      <c r="W3451" s="18" t="e">
        <f>VLOOKUP(D3451,Listes!B:C,2,FALSE)</f>
        <v>#N/A</v>
      </c>
    </row>
    <row r="3452" spans="1:23" ht="15.75" customHeight="1">
      <c r="A3452" s="11"/>
      <c r="B3452" s="11"/>
      <c r="C3452" s="11"/>
      <c r="D3452" s="11"/>
      <c r="E3452" s="11"/>
      <c r="F3452" s="11"/>
      <c r="G3452" s="11" t="e">
        <f>VLOOKUP(E3452,TAXONS!B:C,2,FALSE)</f>
        <v>#N/A</v>
      </c>
      <c r="H3452" s="13">
        <f t="shared" si="268"/>
        <v>0</v>
      </c>
      <c r="I3452" s="12" t="e">
        <f t="shared" si="269"/>
        <v>#N/A</v>
      </c>
      <c r="J3452" s="14" t="e">
        <f t="shared" si="270"/>
        <v>#N/A</v>
      </c>
      <c r="K3452" s="15" t="e">
        <f>VLOOKUP(B3452,REGIONS!A:D,4,FALSE)</f>
        <v>#N/A</v>
      </c>
      <c r="L3452" s="19" t="e">
        <f>VLOOKUP(G3452,Sensibilité!$A:$L,12,FALSE)</f>
        <v>#N/A</v>
      </c>
      <c r="M3452" s="19" t="e">
        <f t="shared" si="271"/>
        <v>#N/A</v>
      </c>
      <c r="N3452" s="19" t="e">
        <f t="shared" si="272"/>
        <v>#N/A</v>
      </c>
      <c r="O3452" s="15" t="str">
        <f>IF(D3452=Listes!$B$6,"SWARMING",IF(OR(D3452=Listes!$B$1,D3452=Listes!$B$2,D3452=Listes!$B$5),2,IF(OR(D3452=Listes!$B$3,D3452=Listes!$B$4),1,"erreur colonne D")))</f>
        <v>SWARMING</v>
      </c>
      <c r="P3452" s="15" t="e">
        <f>IF(OR(W3452="Hiver",W3452="Transit"),VLOOKUP(E3452,IC!A:E,4,FALSE),IF(W3452="été",VLOOKUP(E3452,IC!A:E,3,FALSE),"erreur"))</f>
        <v>#N/A</v>
      </c>
      <c r="Q3452" s="15" t="e">
        <f>IF(P3452="NR",0,IF(F3452&lt;5,0,IF(P3452=1,VLOOKUP(F3452,IC!$G$1:$I$8,3,TRUE),
IF(P3452=2,VLOOKUP(F3452,IC!$K$1:$M$8,3,TRUE),
IF(P3452=3,VLOOKUP(F3452,IC!$O$1:$Q$8,3,TRUE),IF(P3452=4,VLOOKUP(F3452,IC!$S$2:$U$9,3,TRUE),
"erreur"))))))</f>
        <v>#N/A</v>
      </c>
      <c r="R3452" s="16" t="e">
        <f>IF(OR(V3452="NA",V3452="Transit",V3452&lt;Listes!$F$1),"non applicable",F3452/V3452)</f>
        <v>#N/A</v>
      </c>
      <c r="S3452" s="16" t="e">
        <f>IF(W3452="Transit","Non applicable",IF(AND(W3452="été",T3452&gt;Listes!F3451),F3452/T3452,IF(AND(W3452="Hiver",Hierarchisation!U3452&gt;Listes!F3451),F3452/U3452,"non applicable")))</f>
        <v>#N/A</v>
      </c>
      <c r="T3452" s="17" t="e">
        <f>IF(K3452="Centre",VLOOKUP(E3452,effectifs_ete,3,FALSE),IF(Hierarchisation!K3452="Grand Nord",VLOOKUP(Hierarchisation!E3452,effectifs_ete,4,FALSE),IF(Hierarchisation!K3452="Nord Est",VLOOKUP(Hierarchisation!E3452,effectifs_ete,5,FALSE),IF(Hierarchisation!K3452="Nord Ouest",VLOOKUP(Hierarchisation!E3452,effectifs_ete,6,FALSE),IF(Hierarchisation!K3452="Sud Est",VLOOKUP(Hierarchisation!E3452,effectifs_ete,7,FALSE),IF(Hierarchisation!K3452="Sud Ouest",VLOOKUP(Hierarchisation!E3452,effectifs_ete,8,FALSE),"Erreur Région"))))))</f>
        <v>#N/A</v>
      </c>
      <c r="U3452" s="17" t="e">
        <f>IF(K3452="Centre",VLOOKUP(E3452,effectifs_hiver,3,FALSE),IF(Hierarchisation!K3452="Grand Nord",VLOOKUP(Hierarchisation!E3452,effectifs_hiver,4,FALSE),IF(Hierarchisation!K3452="Nord Est",VLOOKUP(Hierarchisation!E3452,effectifs_hiver,5,FALSE),IF(Hierarchisation!K3452="Nord Ouest",VLOOKUP(Hierarchisation!E3452,effectifs_hiver,6,FALSE),IF(Hierarchisation!K3452="Sud Est",VLOOKUP(Hierarchisation!E3452,effectifs_hiver,7,FALSE),IF(Hierarchisation!K3452="Sud Ouest",VLOOKUP(Hierarchisation!E3452,effectifs_hiver,8,FALSE),"Erreur Région"))))))</f>
        <v>#N/A</v>
      </c>
      <c r="V3452" s="17" t="e">
        <f>IF(W3452="Transit","Transit",IF(W3452="hiver",VLOOKUP(E3452,'EFFECTIFS Hiver'!$A:$I,9,FALSE),IF(W3452="été",VLOOKUP(E3452,'EFFECTIFS Eté'!$A:$I,9,FALSE),"Erreur saison")))</f>
        <v>#N/A</v>
      </c>
      <c r="W3452" s="18" t="e">
        <f>VLOOKUP(D3452,Listes!B:C,2,FALSE)</f>
        <v>#N/A</v>
      </c>
    </row>
    <row r="3453" spans="1:23" ht="15.75" customHeight="1">
      <c r="A3453" s="11"/>
      <c r="B3453" s="11"/>
      <c r="C3453" s="11"/>
      <c r="D3453" s="11"/>
      <c r="E3453" s="11"/>
      <c r="F3453" s="11"/>
      <c r="G3453" s="11" t="e">
        <f>VLOOKUP(E3453,TAXONS!B:C,2,FALSE)</f>
        <v>#N/A</v>
      </c>
      <c r="H3453" s="13">
        <f t="shared" si="268"/>
        <v>0</v>
      </c>
      <c r="I3453" s="12" t="e">
        <f t="shared" si="269"/>
        <v>#N/A</v>
      </c>
      <c r="J3453" s="14" t="e">
        <f t="shared" si="270"/>
        <v>#N/A</v>
      </c>
      <c r="K3453" s="15" t="e">
        <f>VLOOKUP(B3453,REGIONS!A:D,4,FALSE)</f>
        <v>#N/A</v>
      </c>
      <c r="L3453" s="19" t="e">
        <f>VLOOKUP(G3453,Sensibilité!$A:$L,12,FALSE)</f>
        <v>#N/A</v>
      </c>
      <c r="M3453" s="19" t="e">
        <f t="shared" si="271"/>
        <v>#N/A</v>
      </c>
      <c r="N3453" s="19" t="e">
        <f t="shared" si="272"/>
        <v>#N/A</v>
      </c>
      <c r="O3453" s="15" t="str">
        <f>IF(D3453=Listes!$B$6,"SWARMING",IF(OR(D3453=Listes!$B$1,D3453=Listes!$B$2,D3453=Listes!$B$5),2,IF(OR(D3453=Listes!$B$3,D3453=Listes!$B$4),1,"erreur colonne D")))</f>
        <v>SWARMING</v>
      </c>
      <c r="P3453" s="15" t="e">
        <f>IF(OR(W3453="Hiver",W3453="Transit"),VLOOKUP(E3453,IC!A:E,4,FALSE),IF(W3453="été",VLOOKUP(E3453,IC!A:E,3,FALSE),"erreur"))</f>
        <v>#N/A</v>
      </c>
      <c r="Q3453" s="15" t="e">
        <f>IF(P3453="NR",0,IF(F3453&lt;5,0,IF(P3453=1,VLOOKUP(F3453,IC!$G$1:$I$8,3,TRUE),
IF(P3453=2,VLOOKUP(F3453,IC!$K$1:$M$8,3,TRUE),
IF(P3453=3,VLOOKUP(F3453,IC!$O$1:$Q$8,3,TRUE),IF(P3453=4,VLOOKUP(F3453,IC!$S$2:$U$9,3,TRUE),
"erreur"))))))</f>
        <v>#N/A</v>
      </c>
      <c r="R3453" s="16" t="e">
        <f>IF(OR(V3453="NA",V3453="Transit",V3453&lt;Listes!$F$1),"non applicable",F3453/V3453)</f>
        <v>#N/A</v>
      </c>
      <c r="S3453" s="16" t="e">
        <f>IF(W3453="Transit","Non applicable",IF(AND(W3453="été",T3453&gt;Listes!F3452),F3453/T3453,IF(AND(W3453="Hiver",Hierarchisation!U3453&gt;Listes!F3452),F3453/U3453,"non applicable")))</f>
        <v>#N/A</v>
      </c>
      <c r="T3453" s="17" t="e">
        <f>IF(K3453="Centre",VLOOKUP(E3453,effectifs_ete,3,FALSE),IF(Hierarchisation!K3453="Grand Nord",VLOOKUP(Hierarchisation!E3453,effectifs_ete,4,FALSE),IF(Hierarchisation!K3453="Nord Est",VLOOKUP(Hierarchisation!E3453,effectifs_ete,5,FALSE),IF(Hierarchisation!K3453="Nord Ouest",VLOOKUP(Hierarchisation!E3453,effectifs_ete,6,FALSE),IF(Hierarchisation!K3453="Sud Est",VLOOKUP(Hierarchisation!E3453,effectifs_ete,7,FALSE),IF(Hierarchisation!K3453="Sud Ouest",VLOOKUP(Hierarchisation!E3453,effectifs_ete,8,FALSE),"Erreur Région"))))))</f>
        <v>#N/A</v>
      </c>
      <c r="U3453" s="17" t="e">
        <f>IF(K3453="Centre",VLOOKUP(E3453,effectifs_hiver,3,FALSE),IF(Hierarchisation!K3453="Grand Nord",VLOOKUP(Hierarchisation!E3453,effectifs_hiver,4,FALSE),IF(Hierarchisation!K3453="Nord Est",VLOOKUP(Hierarchisation!E3453,effectifs_hiver,5,FALSE),IF(Hierarchisation!K3453="Nord Ouest",VLOOKUP(Hierarchisation!E3453,effectifs_hiver,6,FALSE),IF(Hierarchisation!K3453="Sud Est",VLOOKUP(Hierarchisation!E3453,effectifs_hiver,7,FALSE),IF(Hierarchisation!K3453="Sud Ouest",VLOOKUP(Hierarchisation!E3453,effectifs_hiver,8,FALSE),"Erreur Région"))))))</f>
        <v>#N/A</v>
      </c>
      <c r="V3453" s="17" t="e">
        <f>IF(W3453="Transit","Transit",IF(W3453="hiver",VLOOKUP(E3453,'EFFECTIFS Hiver'!$A:$I,9,FALSE),IF(W3453="été",VLOOKUP(E3453,'EFFECTIFS Eté'!$A:$I,9,FALSE),"Erreur saison")))</f>
        <v>#N/A</v>
      </c>
      <c r="W3453" s="18" t="e">
        <f>VLOOKUP(D3453,Listes!B:C,2,FALSE)</f>
        <v>#N/A</v>
      </c>
    </row>
    <row r="3454" spans="1:23" ht="15.75" customHeight="1">
      <c r="A3454" s="11"/>
      <c r="B3454" s="11"/>
      <c r="C3454" s="11"/>
      <c r="D3454" s="11"/>
      <c r="E3454" s="11"/>
      <c r="F3454" s="11"/>
      <c r="G3454" s="11" t="e">
        <f>VLOOKUP(E3454,TAXONS!B:C,2,FALSE)</f>
        <v>#N/A</v>
      </c>
      <c r="H3454" s="13">
        <f t="shared" si="268"/>
        <v>0</v>
      </c>
      <c r="I3454" s="12" t="e">
        <f t="shared" si="269"/>
        <v>#N/A</v>
      </c>
      <c r="J3454" s="14" t="e">
        <f t="shared" si="270"/>
        <v>#N/A</v>
      </c>
      <c r="K3454" s="15" t="e">
        <f>VLOOKUP(B3454,REGIONS!A:D,4,FALSE)</f>
        <v>#N/A</v>
      </c>
      <c r="L3454" s="19" t="e">
        <f>VLOOKUP(G3454,Sensibilité!$A:$L,12,FALSE)</f>
        <v>#N/A</v>
      </c>
      <c r="M3454" s="19" t="e">
        <f t="shared" si="271"/>
        <v>#N/A</v>
      </c>
      <c r="N3454" s="19" t="e">
        <f t="shared" si="272"/>
        <v>#N/A</v>
      </c>
      <c r="O3454" s="15" t="str">
        <f>IF(D3454=Listes!$B$6,"SWARMING",IF(OR(D3454=Listes!$B$1,D3454=Listes!$B$2,D3454=Listes!$B$5),2,IF(OR(D3454=Listes!$B$3,D3454=Listes!$B$4),1,"erreur colonne D")))</f>
        <v>SWARMING</v>
      </c>
      <c r="P3454" s="15" t="e">
        <f>IF(OR(W3454="Hiver",W3454="Transit"),VLOOKUP(E3454,IC!A:E,4,FALSE),IF(W3454="été",VLOOKUP(E3454,IC!A:E,3,FALSE),"erreur"))</f>
        <v>#N/A</v>
      </c>
      <c r="Q3454" s="15" t="e">
        <f>IF(P3454="NR",0,IF(F3454&lt;5,0,IF(P3454=1,VLOOKUP(F3454,IC!$G$1:$I$8,3,TRUE),
IF(P3454=2,VLOOKUP(F3454,IC!$K$1:$M$8,3,TRUE),
IF(P3454=3,VLOOKUP(F3454,IC!$O$1:$Q$8,3,TRUE),IF(P3454=4,VLOOKUP(F3454,IC!$S$2:$U$9,3,TRUE),
"erreur"))))))</f>
        <v>#N/A</v>
      </c>
      <c r="R3454" s="16" t="e">
        <f>IF(OR(V3454="NA",V3454="Transit",V3454&lt;Listes!$F$1),"non applicable",F3454/V3454)</f>
        <v>#N/A</v>
      </c>
      <c r="S3454" s="16" t="e">
        <f>IF(W3454="Transit","Non applicable",IF(AND(W3454="été",T3454&gt;Listes!F3453),F3454/T3454,IF(AND(W3454="Hiver",Hierarchisation!U3454&gt;Listes!F3453),F3454/U3454,"non applicable")))</f>
        <v>#N/A</v>
      </c>
      <c r="T3454" s="17" t="e">
        <f>IF(K3454="Centre",VLOOKUP(E3454,effectifs_ete,3,FALSE),IF(Hierarchisation!K3454="Grand Nord",VLOOKUP(Hierarchisation!E3454,effectifs_ete,4,FALSE),IF(Hierarchisation!K3454="Nord Est",VLOOKUP(Hierarchisation!E3454,effectifs_ete,5,FALSE),IF(Hierarchisation!K3454="Nord Ouest",VLOOKUP(Hierarchisation!E3454,effectifs_ete,6,FALSE),IF(Hierarchisation!K3454="Sud Est",VLOOKUP(Hierarchisation!E3454,effectifs_ete,7,FALSE),IF(Hierarchisation!K3454="Sud Ouest",VLOOKUP(Hierarchisation!E3454,effectifs_ete,8,FALSE),"Erreur Région"))))))</f>
        <v>#N/A</v>
      </c>
      <c r="U3454" s="17" t="e">
        <f>IF(K3454="Centre",VLOOKUP(E3454,effectifs_hiver,3,FALSE),IF(Hierarchisation!K3454="Grand Nord",VLOOKUP(Hierarchisation!E3454,effectifs_hiver,4,FALSE),IF(Hierarchisation!K3454="Nord Est",VLOOKUP(Hierarchisation!E3454,effectifs_hiver,5,FALSE),IF(Hierarchisation!K3454="Nord Ouest",VLOOKUP(Hierarchisation!E3454,effectifs_hiver,6,FALSE),IF(Hierarchisation!K3454="Sud Est",VLOOKUP(Hierarchisation!E3454,effectifs_hiver,7,FALSE),IF(Hierarchisation!K3454="Sud Ouest",VLOOKUP(Hierarchisation!E3454,effectifs_hiver,8,FALSE),"Erreur Région"))))))</f>
        <v>#N/A</v>
      </c>
      <c r="V3454" s="17" t="e">
        <f>IF(W3454="Transit","Transit",IF(W3454="hiver",VLOOKUP(E3454,'EFFECTIFS Hiver'!$A:$I,9,FALSE),IF(W3454="été",VLOOKUP(E3454,'EFFECTIFS Eté'!$A:$I,9,FALSE),"Erreur saison")))</f>
        <v>#N/A</v>
      </c>
      <c r="W3454" s="18" t="e">
        <f>VLOOKUP(D3454,Listes!B:C,2,FALSE)</f>
        <v>#N/A</v>
      </c>
    </row>
    <row r="3455" spans="1:23" ht="15.75" customHeight="1">
      <c r="A3455" s="11"/>
      <c r="B3455" s="11"/>
      <c r="C3455" s="11"/>
      <c r="D3455" s="11"/>
      <c r="E3455" s="11"/>
      <c r="F3455" s="11"/>
      <c r="G3455" s="11" t="e">
        <f>VLOOKUP(E3455,TAXONS!B:C,2,FALSE)</f>
        <v>#N/A</v>
      </c>
      <c r="H3455" s="13">
        <f t="shared" si="268"/>
        <v>0</v>
      </c>
      <c r="I3455" s="12" t="e">
        <f t="shared" si="269"/>
        <v>#N/A</v>
      </c>
      <c r="J3455" s="14" t="e">
        <f t="shared" si="270"/>
        <v>#N/A</v>
      </c>
      <c r="K3455" s="15" t="e">
        <f>VLOOKUP(B3455,REGIONS!A:D,4,FALSE)</f>
        <v>#N/A</v>
      </c>
      <c r="L3455" s="19" t="e">
        <f>VLOOKUP(G3455,Sensibilité!$A:$L,12,FALSE)</f>
        <v>#N/A</v>
      </c>
      <c r="M3455" s="19" t="e">
        <f t="shared" si="271"/>
        <v>#N/A</v>
      </c>
      <c r="N3455" s="19" t="e">
        <f t="shared" si="272"/>
        <v>#N/A</v>
      </c>
      <c r="O3455" s="15" t="str">
        <f>IF(D3455=Listes!$B$6,"SWARMING",IF(OR(D3455=Listes!$B$1,D3455=Listes!$B$2,D3455=Listes!$B$5),2,IF(OR(D3455=Listes!$B$3,D3455=Listes!$B$4),1,"erreur colonne D")))</f>
        <v>SWARMING</v>
      </c>
      <c r="P3455" s="15" t="e">
        <f>IF(OR(W3455="Hiver",W3455="Transit"),VLOOKUP(E3455,IC!A:E,4,FALSE),IF(W3455="été",VLOOKUP(E3455,IC!A:E,3,FALSE),"erreur"))</f>
        <v>#N/A</v>
      </c>
      <c r="Q3455" s="15" t="e">
        <f>IF(P3455="NR",0,IF(F3455&lt;5,0,IF(P3455=1,VLOOKUP(F3455,IC!$G$1:$I$8,3,TRUE),
IF(P3455=2,VLOOKUP(F3455,IC!$K$1:$M$8,3,TRUE),
IF(P3455=3,VLOOKUP(F3455,IC!$O$1:$Q$8,3,TRUE),IF(P3455=4,VLOOKUP(F3455,IC!$S$2:$U$9,3,TRUE),
"erreur"))))))</f>
        <v>#N/A</v>
      </c>
      <c r="R3455" s="16" t="e">
        <f>IF(OR(V3455="NA",V3455="Transit",V3455&lt;Listes!$F$1),"non applicable",F3455/V3455)</f>
        <v>#N/A</v>
      </c>
      <c r="S3455" s="16" t="e">
        <f>IF(W3455="Transit","Non applicable",IF(AND(W3455="été",T3455&gt;Listes!F3454),F3455/T3455,IF(AND(W3455="Hiver",Hierarchisation!U3455&gt;Listes!F3454),F3455/U3455,"non applicable")))</f>
        <v>#N/A</v>
      </c>
      <c r="T3455" s="17" t="e">
        <f>IF(K3455="Centre",VLOOKUP(E3455,effectifs_ete,3,FALSE),IF(Hierarchisation!K3455="Grand Nord",VLOOKUP(Hierarchisation!E3455,effectifs_ete,4,FALSE),IF(Hierarchisation!K3455="Nord Est",VLOOKUP(Hierarchisation!E3455,effectifs_ete,5,FALSE),IF(Hierarchisation!K3455="Nord Ouest",VLOOKUP(Hierarchisation!E3455,effectifs_ete,6,FALSE),IF(Hierarchisation!K3455="Sud Est",VLOOKUP(Hierarchisation!E3455,effectifs_ete,7,FALSE),IF(Hierarchisation!K3455="Sud Ouest",VLOOKUP(Hierarchisation!E3455,effectifs_ete,8,FALSE),"Erreur Région"))))))</f>
        <v>#N/A</v>
      </c>
      <c r="U3455" s="17" t="e">
        <f>IF(K3455="Centre",VLOOKUP(E3455,effectifs_hiver,3,FALSE),IF(Hierarchisation!K3455="Grand Nord",VLOOKUP(Hierarchisation!E3455,effectifs_hiver,4,FALSE),IF(Hierarchisation!K3455="Nord Est",VLOOKUP(Hierarchisation!E3455,effectifs_hiver,5,FALSE),IF(Hierarchisation!K3455="Nord Ouest",VLOOKUP(Hierarchisation!E3455,effectifs_hiver,6,FALSE),IF(Hierarchisation!K3455="Sud Est",VLOOKUP(Hierarchisation!E3455,effectifs_hiver,7,FALSE),IF(Hierarchisation!K3455="Sud Ouest",VLOOKUP(Hierarchisation!E3455,effectifs_hiver,8,FALSE),"Erreur Région"))))))</f>
        <v>#N/A</v>
      </c>
      <c r="V3455" s="17" t="e">
        <f>IF(W3455="Transit","Transit",IF(W3455="hiver",VLOOKUP(E3455,'EFFECTIFS Hiver'!$A:$I,9,FALSE),IF(W3455="été",VLOOKUP(E3455,'EFFECTIFS Eté'!$A:$I,9,FALSE),"Erreur saison")))</f>
        <v>#N/A</v>
      </c>
      <c r="W3455" s="18" t="e">
        <f>VLOOKUP(D3455,Listes!B:C,2,FALSE)</f>
        <v>#N/A</v>
      </c>
    </row>
    <row r="3456" spans="1:23" ht="15.75" customHeight="1">
      <c r="A3456" s="11"/>
      <c r="B3456" s="11"/>
      <c r="C3456" s="11"/>
      <c r="D3456" s="11"/>
      <c r="E3456" s="11"/>
      <c r="F3456" s="11"/>
      <c r="G3456" s="11" t="e">
        <f>VLOOKUP(E3456,TAXONS!B:C,2,FALSE)</f>
        <v>#N/A</v>
      </c>
      <c r="H3456" s="13">
        <f t="shared" si="268"/>
        <v>0</v>
      </c>
      <c r="I3456" s="12" t="e">
        <f t="shared" si="269"/>
        <v>#N/A</v>
      </c>
      <c r="J3456" s="14" t="e">
        <f t="shared" si="270"/>
        <v>#N/A</v>
      </c>
      <c r="K3456" s="15" t="e">
        <f>VLOOKUP(B3456,REGIONS!A:D,4,FALSE)</f>
        <v>#N/A</v>
      </c>
      <c r="L3456" s="19" t="e">
        <f>VLOOKUP(G3456,Sensibilité!$A:$L,12,FALSE)</f>
        <v>#N/A</v>
      </c>
      <c r="M3456" s="19" t="e">
        <f t="shared" si="271"/>
        <v>#N/A</v>
      </c>
      <c r="N3456" s="19" t="e">
        <f t="shared" si="272"/>
        <v>#N/A</v>
      </c>
      <c r="O3456" s="15" t="str">
        <f>IF(D3456=Listes!$B$6,"SWARMING",IF(OR(D3456=Listes!$B$1,D3456=Listes!$B$2,D3456=Listes!$B$5),2,IF(OR(D3456=Listes!$B$3,D3456=Listes!$B$4),1,"erreur colonne D")))</f>
        <v>SWARMING</v>
      </c>
      <c r="P3456" s="15" t="e">
        <f>IF(OR(W3456="Hiver",W3456="Transit"),VLOOKUP(E3456,IC!A:E,4,FALSE),IF(W3456="été",VLOOKUP(E3456,IC!A:E,3,FALSE),"erreur"))</f>
        <v>#N/A</v>
      </c>
      <c r="Q3456" s="15" t="e">
        <f>IF(P3456="NR",0,IF(F3456&lt;5,0,IF(P3456=1,VLOOKUP(F3456,IC!$G$1:$I$8,3,TRUE),
IF(P3456=2,VLOOKUP(F3456,IC!$K$1:$M$8,3,TRUE),
IF(P3456=3,VLOOKUP(F3456,IC!$O$1:$Q$8,3,TRUE),IF(P3456=4,VLOOKUP(F3456,IC!$S$2:$U$9,3,TRUE),
"erreur"))))))</f>
        <v>#N/A</v>
      </c>
      <c r="R3456" s="16" t="e">
        <f>IF(OR(V3456="NA",V3456="Transit",V3456&lt;Listes!$F$1),"non applicable",F3456/V3456)</f>
        <v>#N/A</v>
      </c>
      <c r="S3456" s="16" t="e">
        <f>IF(W3456="Transit","Non applicable",IF(AND(W3456="été",T3456&gt;Listes!F3455),F3456/T3456,IF(AND(W3456="Hiver",Hierarchisation!U3456&gt;Listes!F3455),F3456/U3456,"non applicable")))</f>
        <v>#N/A</v>
      </c>
      <c r="T3456" s="17" t="e">
        <f>IF(K3456="Centre",VLOOKUP(E3456,effectifs_ete,3,FALSE),IF(Hierarchisation!K3456="Grand Nord",VLOOKUP(Hierarchisation!E3456,effectifs_ete,4,FALSE),IF(Hierarchisation!K3456="Nord Est",VLOOKUP(Hierarchisation!E3456,effectifs_ete,5,FALSE),IF(Hierarchisation!K3456="Nord Ouest",VLOOKUP(Hierarchisation!E3456,effectifs_ete,6,FALSE),IF(Hierarchisation!K3456="Sud Est",VLOOKUP(Hierarchisation!E3456,effectifs_ete,7,FALSE),IF(Hierarchisation!K3456="Sud Ouest",VLOOKUP(Hierarchisation!E3456,effectifs_ete,8,FALSE),"Erreur Région"))))))</f>
        <v>#N/A</v>
      </c>
      <c r="U3456" s="17" t="e">
        <f>IF(K3456="Centre",VLOOKUP(E3456,effectifs_hiver,3,FALSE),IF(Hierarchisation!K3456="Grand Nord",VLOOKUP(Hierarchisation!E3456,effectifs_hiver,4,FALSE),IF(Hierarchisation!K3456="Nord Est",VLOOKUP(Hierarchisation!E3456,effectifs_hiver,5,FALSE),IF(Hierarchisation!K3456="Nord Ouest",VLOOKUP(Hierarchisation!E3456,effectifs_hiver,6,FALSE),IF(Hierarchisation!K3456="Sud Est",VLOOKUP(Hierarchisation!E3456,effectifs_hiver,7,FALSE),IF(Hierarchisation!K3456="Sud Ouest",VLOOKUP(Hierarchisation!E3456,effectifs_hiver,8,FALSE),"Erreur Région"))))))</f>
        <v>#N/A</v>
      </c>
      <c r="V3456" s="17" t="e">
        <f>IF(W3456="Transit","Transit",IF(W3456="hiver",VLOOKUP(E3456,'EFFECTIFS Hiver'!$A:$I,9,FALSE),IF(W3456="été",VLOOKUP(E3456,'EFFECTIFS Eté'!$A:$I,9,FALSE),"Erreur saison")))</f>
        <v>#N/A</v>
      </c>
      <c r="W3456" s="18" t="e">
        <f>VLOOKUP(D3456,Listes!B:C,2,FALSE)</f>
        <v>#N/A</v>
      </c>
    </row>
    <row r="3457" spans="1:23" ht="15.75" customHeight="1">
      <c r="A3457" s="11"/>
      <c r="B3457" s="11"/>
      <c r="C3457" s="11"/>
      <c r="D3457" s="11"/>
      <c r="E3457" s="11"/>
      <c r="F3457" s="11"/>
      <c r="G3457" s="11" t="e">
        <f>VLOOKUP(E3457,TAXONS!B:C,2,FALSE)</f>
        <v>#N/A</v>
      </c>
      <c r="H3457" s="13">
        <f t="shared" si="268"/>
        <v>0</v>
      </c>
      <c r="I3457" s="12" t="e">
        <f t="shared" si="269"/>
        <v>#N/A</v>
      </c>
      <c r="J3457" s="14" t="e">
        <f t="shared" si="270"/>
        <v>#N/A</v>
      </c>
      <c r="K3457" s="15" t="e">
        <f>VLOOKUP(B3457,REGIONS!A:D,4,FALSE)</f>
        <v>#N/A</v>
      </c>
      <c r="L3457" s="19" t="e">
        <f>VLOOKUP(G3457,Sensibilité!$A:$L,12,FALSE)</f>
        <v>#N/A</v>
      </c>
      <c r="M3457" s="19" t="e">
        <f t="shared" si="271"/>
        <v>#N/A</v>
      </c>
      <c r="N3457" s="19" t="e">
        <f t="shared" si="272"/>
        <v>#N/A</v>
      </c>
      <c r="O3457" s="15" t="str">
        <f>IF(D3457=Listes!$B$6,"SWARMING",IF(OR(D3457=Listes!$B$1,D3457=Listes!$B$2,D3457=Listes!$B$5),2,IF(OR(D3457=Listes!$B$3,D3457=Listes!$B$4),1,"erreur colonne D")))</f>
        <v>SWARMING</v>
      </c>
      <c r="P3457" s="15" t="e">
        <f>IF(OR(W3457="Hiver",W3457="Transit"),VLOOKUP(E3457,IC!A:E,4,FALSE),IF(W3457="été",VLOOKUP(E3457,IC!A:E,3,FALSE),"erreur"))</f>
        <v>#N/A</v>
      </c>
      <c r="Q3457" s="15" t="e">
        <f>IF(P3457="NR",0,IF(F3457&lt;5,0,IF(P3457=1,VLOOKUP(F3457,IC!$G$1:$I$8,3,TRUE),
IF(P3457=2,VLOOKUP(F3457,IC!$K$1:$M$8,3,TRUE),
IF(P3457=3,VLOOKUP(F3457,IC!$O$1:$Q$8,3,TRUE),IF(P3457=4,VLOOKUP(F3457,IC!$S$2:$U$9,3,TRUE),
"erreur"))))))</f>
        <v>#N/A</v>
      </c>
      <c r="R3457" s="16" t="e">
        <f>IF(OR(V3457="NA",V3457="Transit",V3457&lt;Listes!$F$1),"non applicable",F3457/V3457)</f>
        <v>#N/A</v>
      </c>
      <c r="S3457" s="16" t="e">
        <f>IF(W3457="Transit","Non applicable",IF(AND(W3457="été",T3457&gt;Listes!F3456),F3457/T3457,IF(AND(W3457="Hiver",Hierarchisation!U3457&gt;Listes!F3456),F3457/U3457,"non applicable")))</f>
        <v>#N/A</v>
      </c>
      <c r="T3457" s="17" t="e">
        <f>IF(K3457="Centre",VLOOKUP(E3457,effectifs_ete,3,FALSE),IF(Hierarchisation!K3457="Grand Nord",VLOOKUP(Hierarchisation!E3457,effectifs_ete,4,FALSE),IF(Hierarchisation!K3457="Nord Est",VLOOKUP(Hierarchisation!E3457,effectifs_ete,5,FALSE),IF(Hierarchisation!K3457="Nord Ouest",VLOOKUP(Hierarchisation!E3457,effectifs_ete,6,FALSE),IF(Hierarchisation!K3457="Sud Est",VLOOKUP(Hierarchisation!E3457,effectifs_ete,7,FALSE),IF(Hierarchisation!K3457="Sud Ouest",VLOOKUP(Hierarchisation!E3457,effectifs_ete,8,FALSE),"Erreur Région"))))))</f>
        <v>#N/A</v>
      </c>
      <c r="U3457" s="17" t="e">
        <f>IF(K3457="Centre",VLOOKUP(E3457,effectifs_hiver,3,FALSE),IF(Hierarchisation!K3457="Grand Nord",VLOOKUP(Hierarchisation!E3457,effectifs_hiver,4,FALSE),IF(Hierarchisation!K3457="Nord Est",VLOOKUP(Hierarchisation!E3457,effectifs_hiver,5,FALSE),IF(Hierarchisation!K3457="Nord Ouest",VLOOKUP(Hierarchisation!E3457,effectifs_hiver,6,FALSE),IF(Hierarchisation!K3457="Sud Est",VLOOKUP(Hierarchisation!E3457,effectifs_hiver,7,FALSE),IF(Hierarchisation!K3457="Sud Ouest",VLOOKUP(Hierarchisation!E3457,effectifs_hiver,8,FALSE),"Erreur Région"))))))</f>
        <v>#N/A</v>
      </c>
      <c r="V3457" s="17" t="e">
        <f>IF(W3457="Transit","Transit",IF(W3457="hiver",VLOOKUP(E3457,'EFFECTIFS Hiver'!$A:$I,9,FALSE),IF(W3457="été",VLOOKUP(E3457,'EFFECTIFS Eté'!$A:$I,9,FALSE),"Erreur saison")))</f>
        <v>#N/A</v>
      </c>
      <c r="W3457" s="18" t="e">
        <f>VLOOKUP(D3457,Listes!B:C,2,FALSE)</f>
        <v>#N/A</v>
      </c>
    </row>
    <row r="3458" spans="1:23" ht="15.75" customHeight="1">
      <c r="A3458" s="11"/>
      <c r="B3458" s="11"/>
      <c r="C3458" s="11"/>
      <c r="D3458" s="11"/>
      <c r="E3458" s="11"/>
      <c r="F3458" s="11"/>
      <c r="G3458" s="11" t="e">
        <f>VLOOKUP(E3458,TAXONS!B:C,2,FALSE)</f>
        <v>#N/A</v>
      </c>
      <c r="H3458" s="13">
        <f t="shared" si="268"/>
        <v>0</v>
      </c>
      <c r="I3458" s="12" t="e">
        <f t="shared" si="269"/>
        <v>#N/A</v>
      </c>
      <c r="J3458" s="14" t="e">
        <f t="shared" si="270"/>
        <v>#N/A</v>
      </c>
      <c r="K3458" s="15" t="e">
        <f>VLOOKUP(B3458,REGIONS!A:D,4,FALSE)</f>
        <v>#N/A</v>
      </c>
      <c r="L3458" s="19" t="e">
        <f>VLOOKUP(G3458,Sensibilité!$A:$L,12,FALSE)</f>
        <v>#N/A</v>
      </c>
      <c r="M3458" s="19" t="e">
        <f t="shared" si="271"/>
        <v>#N/A</v>
      </c>
      <c r="N3458" s="19" t="e">
        <f t="shared" si="272"/>
        <v>#N/A</v>
      </c>
      <c r="O3458" s="15" t="str">
        <f>IF(D3458=Listes!$B$6,"SWARMING",IF(OR(D3458=Listes!$B$1,D3458=Listes!$B$2,D3458=Listes!$B$5),2,IF(OR(D3458=Listes!$B$3,D3458=Listes!$B$4),1,"erreur colonne D")))</f>
        <v>SWARMING</v>
      </c>
      <c r="P3458" s="15" t="e">
        <f>IF(OR(W3458="Hiver",W3458="Transit"),VLOOKUP(E3458,IC!A:E,4,FALSE),IF(W3458="été",VLOOKUP(E3458,IC!A:E,3,FALSE),"erreur"))</f>
        <v>#N/A</v>
      </c>
      <c r="Q3458" s="15" t="e">
        <f>IF(P3458="NR",0,IF(F3458&lt;5,0,IF(P3458=1,VLOOKUP(F3458,IC!$G$1:$I$8,3,TRUE),
IF(P3458=2,VLOOKUP(F3458,IC!$K$1:$M$8,3,TRUE),
IF(P3458=3,VLOOKUP(F3458,IC!$O$1:$Q$8,3,TRUE),IF(P3458=4,VLOOKUP(F3458,IC!$S$2:$U$9,3,TRUE),
"erreur"))))))</f>
        <v>#N/A</v>
      </c>
      <c r="R3458" s="16" t="e">
        <f>IF(OR(V3458="NA",V3458="Transit",V3458&lt;Listes!$F$1),"non applicable",F3458/V3458)</f>
        <v>#N/A</v>
      </c>
      <c r="S3458" s="16" t="e">
        <f>IF(W3458="Transit","Non applicable",IF(AND(W3458="été",T3458&gt;Listes!F3457),F3458/T3458,IF(AND(W3458="Hiver",Hierarchisation!U3458&gt;Listes!F3457),F3458/U3458,"non applicable")))</f>
        <v>#N/A</v>
      </c>
      <c r="T3458" s="17" t="e">
        <f>IF(K3458="Centre",VLOOKUP(E3458,effectifs_ete,3,FALSE),IF(Hierarchisation!K3458="Grand Nord",VLOOKUP(Hierarchisation!E3458,effectifs_ete,4,FALSE),IF(Hierarchisation!K3458="Nord Est",VLOOKUP(Hierarchisation!E3458,effectifs_ete,5,FALSE),IF(Hierarchisation!K3458="Nord Ouest",VLOOKUP(Hierarchisation!E3458,effectifs_ete,6,FALSE),IF(Hierarchisation!K3458="Sud Est",VLOOKUP(Hierarchisation!E3458,effectifs_ete,7,FALSE),IF(Hierarchisation!K3458="Sud Ouest",VLOOKUP(Hierarchisation!E3458,effectifs_ete,8,FALSE),"Erreur Région"))))))</f>
        <v>#N/A</v>
      </c>
      <c r="U3458" s="17" t="e">
        <f>IF(K3458="Centre",VLOOKUP(E3458,effectifs_hiver,3,FALSE),IF(Hierarchisation!K3458="Grand Nord",VLOOKUP(Hierarchisation!E3458,effectifs_hiver,4,FALSE),IF(Hierarchisation!K3458="Nord Est",VLOOKUP(Hierarchisation!E3458,effectifs_hiver,5,FALSE),IF(Hierarchisation!K3458="Nord Ouest",VLOOKUP(Hierarchisation!E3458,effectifs_hiver,6,FALSE),IF(Hierarchisation!K3458="Sud Est",VLOOKUP(Hierarchisation!E3458,effectifs_hiver,7,FALSE),IF(Hierarchisation!K3458="Sud Ouest",VLOOKUP(Hierarchisation!E3458,effectifs_hiver,8,FALSE),"Erreur Région"))))))</f>
        <v>#N/A</v>
      </c>
      <c r="V3458" s="17" t="e">
        <f>IF(W3458="Transit","Transit",IF(W3458="hiver",VLOOKUP(E3458,'EFFECTIFS Hiver'!$A:$I,9,FALSE),IF(W3458="été",VLOOKUP(E3458,'EFFECTIFS Eté'!$A:$I,9,FALSE),"Erreur saison")))</f>
        <v>#N/A</v>
      </c>
      <c r="W3458" s="18" t="e">
        <f>VLOOKUP(D3458,Listes!B:C,2,FALSE)</f>
        <v>#N/A</v>
      </c>
    </row>
    <row r="3459" spans="1:23" ht="15.75" customHeight="1">
      <c r="A3459" s="11"/>
      <c r="B3459" s="11"/>
      <c r="C3459" s="11"/>
      <c r="D3459" s="11"/>
      <c r="E3459" s="11"/>
      <c r="F3459" s="11"/>
      <c r="G3459" s="11" t="e">
        <f>VLOOKUP(E3459,TAXONS!B:C,2,FALSE)</f>
        <v>#N/A</v>
      </c>
      <c r="H3459" s="13">
        <f t="shared" ref="H3459:H3463" si="273">IF(F3459&lt;5,0,N3459*(O3459*Q3459))</f>
        <v>0</v>
      </c>
      <c r="I3459" s="12" t="e">
        <f t="shared" ref="I3459:I3463" si="274">IF(OR(W3459="transit",R3459="non applicable"),"Non applicable",IF(R3459&gt;10%,"International",IF(R3459&gt;5%,"National",IF(S3459="non applicable","non applicable",IF(S3459&gt;2%,"Régional","non représentatif")))))</f>
        <v>#N/A</v>
      </c>
      <c r="J3459" s="14" t="e">
        <f t="shared" ref="J3459:J3463" si="275">IF(P3459="NR","Données non représentatives au National",IF(I3459="Non applicable","Données non représentatives au National ou régional",IF(I3459="non représentatif","effectif non représentatif au niveau national ou régional","--")))</f>
        <v>#N/A</v>
      </c>
      <c r="K3459" s="15" t="e">
        <f>VLOOKUP(B3459,REGIONS!A:D,4,FALSE)</f>
        <v>#N/A</v>
      </c>
      <c r="L3459" s="19" t="e">
        <f>VLOOKUP(G3459,Sensibilité!$A:$L,12,FALSE)</f>
        <v>#N/A</v>
      </c>
      <c r="M3459" s="19" t="e">
        <f t="shared" ref="M3459:M3463" si="276">IF(K3459="Grand Nord",VLOOKUP(G3459,responsabilite,2,FALSE),IF(K3459="Nord Ouest",VLOOKUP(G3459,responsabilite,3,FALSE),IF(K3459="Nord Est",VLOOKUP(G3459,responsabilite,4,FALSE),IF(K3459="Centre",VLOOKUP(G3459,responsabilite,5,FALSE),IF(K3459="Sud Ouest",VLOOKUP(G3459,responsabilite,6,FALSE),IF(K3459="Sud Est",VLOOKUP(G3459,responsabilite,7,FALSE),"erreur"))))))</f>
        <v>#N/A</v>
      </c>
      <c r="N3459" s="19" t="e">
        <f t="shared" ref="N3459:N3463" si="277">L3459+M3459</f>
        <v>#N/A</v>
      </c>
      <c r="O3459" s="15" t="str">
        <f>IF(D3459=Listes!$B$6,"SWARMING",IF(OR(D3459=Listes!$B$1,D3459=Listes!$B$2,D3459=Listes!$B$5),2,IF(OR(D3459=Listes!$B$3,D3459=Listes!$B$4),1,"erreur colonne D")))</f>
        <v>SWARMING</v>
      </c>
      <c r="P3459" s="15" t="e">
        <f>IF(OR(W3459="Hiver",W3459="Transit"),VLOOKUP(E3459,IC!A:E,4,FALSE),IF(W3459="été",VLOOKUP(E3459,IC!A:E,3,FALSE),"erreur"))</f>
        <v>#N/A</v>
      </c>
      <c r="Q3459" s="15" t="e">
        <f>IF(P3459="NR",0,IF(F3459&lt;5,0,IF(P3459=1,VLOOKUP(F3459,IC!$G$1:$I$8,3,TRUE),
IF(P3459=2,VLOOKUP(F3459,IC!$K$1:$M$8,3,TRUE),
IF(P3459=3,VLOOKUP(F3459,IC!$O$1:$Q$8,3,TRUE),IF(P3459=4,VLOOKUP(F3459,IC!$S$2:$U$9,3,TRUE),
"erreur"))))))</f>
        <v>#N/A</v>
      </c>
      <c r="R3459" s="16" t="e">
        <f>IF(OR(V3459="NA",V3459="Transit",V3459&lt;Listes!$F$1),"non applicable",F3459/V3459)</f>
        <v>#N/A</v>
      </c>
      <c r="S3459" s="16" t="e">
        <f>IF(W3459="Transit","Non applicable",IF(AND(W3459="été",T3459&gt;Listes!F3458),F3459/T3459,IF(AND(W3459="Hiver",Hierarchisation!U3459&gt;Listes!F3458),F3459/U3459,"non applicable")))</f>
        <v>#N/A</v>
      </c>
      <c r="T3459" s="17" t="e">
        <f>IF(K3459="Centre",VLOOKUP(E3459,effectifs_ete,3,FALSE),IF(Hierarchisation!K3459="Grand Nord",VLOOKUP(Hierarchisation!E3459,effectifs_ete,4,FALSE),IF(Hierarchisation!K3459="Nord Est",VLOOKUP(Hierarchisation!E3459,effectifs_ete,5,FALSE),IF(Hierarchisation!K3459="Nord Ouest",VLOOKUP(Hierarchisation!E3459,effectifs_ete,6,FALSE),IF(Hierarchisation!K3459="Sud Est",VLOOKUP(Hierarchisation!E3459,effectifs_ete,7,FALSE),IF(Hierarchisation!K3459="Sud Ouest",VLOOKUP(Hierarchisation!E3459,effectifs_ete,8,FALSE),"Erreur Région"))))))</f>
        <v>#N/A</v>
      </c>
      <c r="U3459" s="17" t="e">
        <f>IF(K3459="Centre",VLOOKUP(E3459,effectifs_hiver,3,FALSE),IF(Hierarchisation!K3459="Grand Nord",VLOOKUP(Hierarchisation!E3459,effectifs_hiver,4,FALSE),IF(Hierarchisation!K3459="Nord Est",VLOOKUP(Hierarchisation!E3459,effectifs_hiver,5,FALSE),IF(Hierarchisation!K3459="Nord Ouest",VLOOKUP(Hierarchisation!E3459,effectifs_hiver,6,FALSE),IF(Hierarchisation!K3459="Sud Est",VLOOKUP(Hierarchisation!E3459,effectifs_hiver,7,FALSE),IF(Hierarchisation!K3459="Sud Ouest",VLOOKUP(Hierarchisation!E3459,effectifs_hiver,8,FALSE),"Erreur Région"))))))</f>
        <v>#N/A</v>
      </c>
      <c r="V3459" s="17" t="e">
        <f>IF(W3459="Transit","Transit",IF(W3459="hiver",VLOOKUP(E3459,'EFFECTIFS Hiver'!$A:$I,9,FALSE),IF(W3459="été",VLOOKUP(E3459,'EFFECTIFS Eté'!$A:$I,9,FALSE),"Erreur saison")))</f>
        <v>#N/A</v>
      </c>
      <c r="W3459" s="18" t="e">
        <f>VLOOKUP(D3459,Listes!B:C,2,FALSE)</f>
        <v>#N/A</v>
      </c>
    </row>
    <row r="3460" spans="1:23" ht="15.75" customHeight="1">
      <c r="A3460" s="11"/>
      <c r="B3460" s="11"/>
      <c r="C3460" s="11"/>
      <c r="D3460" s="11"/>
      <c r="E3460" s="11"/>
      <c r="F3460" s="11"/>
      <c r="G3460" s="11" t="e">
        <f>VLOOKUP(E3460,TAXONS!B:C,2,FALSE)</f>
        <v>#N/A</v>
      </c>
      <c r="H3460" s="13">
        <f t="shared" si="273"/>
        <v>0</v>
      </c>
      <c r="I3460" s="12" t="e">
        <f t="shared" si="274"/>
        <v>#N/A</v>
      </c>
      <c r="J3460" s="14" t="e">
        <f t="shared" si="275"/>
        <v>#N/A</v>
      </c>
      <c r="K3460" s="15" t="e">
        <f>VLOOKUP(B3460,REGIONS!A:D,4,FALSE)</f>
        <v>#N/A</v>
      </c>
      <c r="L3460" s="19" t="e">
        <f>VLOOKUP(G3460,Sensibilité!$A:$L,12,FALSE)</f>
        <v>#N/A</v>
      </c>
      <c r="M3460" s="19" t="e">
        <f t="shared" si="276"/>
        <v>#N/A</v>
      </c>
      <c r="N3460" s="19" t="e">
        <f t="shared" si="277"/>
        <v>#N/A</v>
      </c>
      <c r="O3460" s="15" t="str">
        <f>IF(D3460=Listes!$B$6,"SWARMING",IF(OR(D3460=Listes!$B$1,D3460=Listes!$B$2,D3460=Listes!$B$5),2,IF(OR(D3460=Listes!$B$3,D3460=Listes!$B$4),1,"erreur colonne D")))</f>
        <v>SWARMING</v>
      </c>
      <c r="P3460" s="15" t="e">
        <f>IF(OR(W3460="Hiver",W3460="Transit"),VLOOKUP(E3460,IC!A:E,4,FALSE),IF(W3460="été",VLOOKUP(E3460,IC!A:E,3,FALSE),"erreur"))</f>
        <v>#N/A</v>
      </c>
      <c r="Q3460" s="15" t="e">
        <f>IF(P3460="NR",0,IF(F3460&lt;5,0,IF(P3460=1,VLOOKUP(F3460,IC!$G$1:$I$8,3,TRUE),
IF(P3460=2,VLOOKUP(F3460,IC!$K$1:$M$8,3,TRUE),
IF(P3460=3,VLOOKUP(F3460,IC!$O$1:$Q$8,3,TRUE),IF(P3460=4,VLOOKUP(F3460,IC!$S$2:$U$9,3,TRUE),
"erreur"))))))</f>
        <v>#N/A</v>
      </c>
      <c r="R3460" s="16" t="e">
        <f>IF(OR(V3460="NA",V3460="Transit",V3460&lt;Listes!$F$1),"non applicable",F3460/V3460)</f>
        <v>#N/A</v>
      </c>
      <c r="S3460" s="16" t="e">
        <f>IF(W3460="Transit","Non applicable",IF(AND(W3460="été",T3460&gt;Listes!F3459),F3460/T3460,IF(AND(W3460="Hiver",Hierarchisation!U3460&gt;Listes!F3459),F3460/U3460,"non applicable")))</f>
        <v>#N/A</v>
      </c>
      <c r="T3460" s="17" t="e">
        <f>IF(K3460="Centre",VLOOKUP(E3460,effectifs_ete,3,FALSE),IF(Hierarchisation!K3460="Grand Nord",VLOOKUP(Hierarchisation!E3460,effectifs_ete,4,FALSE),IF(Hierarchisation!K3460="Nord Est",VLOOKUP(Hierarchisation!E3460,effectifs_ete,5,FALSE),IF(Hierarchisation!K3460="Nord Ouest",VLOOKUP(Hierarchisation!E3460,effectifs_ete,6,FALSE),IF(Hierarchisation!K3460="Sud Est",VLOOKUP(Hierarchisation!E3460,effectifs_ete,7,FALSE),IF(Hierarchisation!K3460="Sud Ouest",VLOOKUP(Hierarchisation!E3460,effectifs_ete,8,FALSE),"Erreur Région"))))))</f>
        <v>#N/A</v>
      </c>
      <c r="U3460" s="17" t="e">
        <f>IF(K3460="Centre",VLOOKUP(E3460,effectifs_hiver,3,FALSE),IF(Hierarchisation!K3460="Grand Nord",VLOOKUP(Hierarchisation!E3460,effectifs_hiver,4,FALSE),IF(Hierarchisation!K3460="Nord Est",VLOOKUP(Hierarchisation!E3460,effectifs_hiver,5,FALSE),IF(Hierarchisation!K3460="Nord Ouest",VLOOKUP(Hierarchisation!E3460,effectifs_hiver,6,FALSE),IF(Hierarchisation!K3460="Sud Est",VLOOKUP(Hierarchisation!E3460,effectifs_hiver,7,FALSE),IF(Hierarchisation!K3460="Sud Ouest",VLOOKUP(Hierarchisation!E3460,effectifs_hiver,8,FALSE),"Erreur Région"))))))</f>
        <v>#N/A</v>
      </c>
      <c r="V3460" s="17" t="e">
        <f>IF(W3460="Transit","Transit",IF(W3460="hiver",VLOOKUP(E3460,'EFFECTIFS Hiver'!$A:$I,9,FALSE),IF(W3460="été",VLOOKUP(E3460,'EFFECTIFS Eté'!$A:$I,9,FALSE),"Erreur saison")))</f>
        <v>#N/A</v>
      </c>
      <c r="W3460" s="18" t="e">
        <f>VLOOKUP(D3460,Listes!B:C,2,FALSE)</f>
        <v>#N/A</v>
      </c>
    </row>
    <row r="3461" spans="1:23" ht="15.75" customHeight="1">
      <c r="A3461" s="11"/>
      <c r="B3461" s="11"/>
      <c r="C3461" s="11"/>
      <c r="D3461" s="11"/>
      <c r="E3461" s="11"/>
      <c r="F3461" s="11"/>
      <c r="G3461" s="11" t="e">
        <f>VLOOKUP(E3461,TAXONS!B:C,2,FALSE)</f>
        <v>#N/A</v>
      </c>
      <c r="H3461" s="13">
        <f t="shared" si="273"/>
        <v>0</v>
      </c>
      <c r="I3461" s="12" t="e">
        <f t="shared" si="274"/>
        <v>#N/A</v>
      </c>
      <c r="J3461" s="14" t="e">
        <f t="shared" si="275"/>
        <v>#N/A</v>
      </c>
      <c r="K3461" s="15" t="e">
        <f>VLOOKUP(B3461,REGIONS!A:D,4,FALSE)</f>
        <v>#N/A</v>
      </c>
      <c r="L3461" s="19" t="e">
        <f>VLOOKUP(G3461,Sensibilité!$A:$L,12,FALSE)</f>
        <v>#N/A</v>
      </c>
      <c r="M3461" s="19" t="e">
        <f t="shared" si="276"/>
        <v>#N/A</v>
      </c>
      <c r="N3461" s="19" t="e">
        <f t="shared" si="277"/>
        <v>#N/A</v>
      </c>
      <c r="O3461" s="15" t="str">
        <f>IF(D3461=Listes!$B$6,"SWARMING",IF(OR(D3461=Listes!$B$1,D3461=Listes!$B$2,D3461=Listes!$B$5),2,IF(OR(D3461=Listes!$B$3,D3461=Listes!$B$4),1,"erreur colonne D")))</f>
        <v>SWARMING</v>
      </c>
      <c r="P3461" s="15" t="e">
        <f>IF(OR(W3461="Hiver",W3461="Transit"),VLOOKUP(E3461,IC!A:E,4,FALSE),IF(W3461="été",VLOOKUP(E3461,IC!A:E,3,FALSE),"erreur"))</f>
        <v>#N/A</v>
      </c>
      <c r="Q3461" s="15" t="e">
        <f>IF(P3461="NR",0,IF(F3461&lt;5,0,IF(P3461=1,VLOOKUP(F3461,IC!$G$1:$I$8,3,TRUE),
IF(P3461=2,VLOOKUP(F3461,IC!$K$1:$M$8,3,TRUE),
IF(P3461=3,VLOOKUP(F3461,IC!$O$1:$Q$8,3,TRUE),IF(P3461=4,VLOOKUP(F3461,IC!$S$2:$U$9,3,TRUE),
"erreur"))))))</f>
        <v>#N/A</v>
      </c>
      <c r="R3461" s="16" t="e">
        <f>IF(OR(V3461="NA",V3461="Transit",V3461&lt;Listes!$F$1),"non applicable",F3461/V3461)</f>
        <v>#N/A</v>
      </c>
      <c r="S3461" s="16" t="e">
        <f>IF(W3461="Transit","Non applicable",IF(AND(W3461="été",T3461&gt;Listes!F3460),F3461/T3461,IF(AND(W3461="Hiver",Hierarchisation!U3461&gt;Listes!F3460),F3461/U3461,"non applicable")))</f>
        <v>#N/A</v>
      </c>
      <c r="T3461" s="17" t="e">
        <f>IF(K3461="Centre",VLOOKUP(E3461,effectifs_ete,3,FALSE),IF(Hierarchisation!K3461="Grand Nord",VLOOKUP(Hierarchisation!E3461,effectifs_ete,4,FALSE),IF(Hierarchisation!K3461="Nord Est",VLOOKUP(Hierarchisation!E3461,effectifs_ete,5,FALSE),IF(Hierarchisation!K3461="Nord Ouest",VLOOKUP(Hierarchisation!E3461,effectifs_ete,6,FALSE),IF(Hierarchisation!K3461="Sud Est",VLOOKUP(Hierarchisation!E3461,effectifs_ete,7,FALSE),IF(Hierarchisation!K3461="Sud Ouest",VLOOKUP(Hierarchisation!E3461,effectifs_ete,8,FALSE),"Erreur Région"))))))</f>
        <v>#N/A</v>
      </c>
      <c r="U3461" s="17" t="e">
        <f>IF(K3461="Centre",VLOOKUP(E3461,effectifs_hiver,3,FALSE),IF(Hierarchisation!K3461="Grand Nord",VLOOKUP(Hierarchisation!E3461,effectifs_hiver,4,FALSE),IF(Hierarchisation!K3461="Nord Est",VLOOKUP(Hierarchisation!E3461,effectifs_hiver,5,FALSE),IF(Hierarchisation!K3461="Nord Ouest",VLOOKUP(Hierarchisation!E3461,effectifs_hiver,6,FALSE),IF(Hierarchisation!K3461="Sud Est",VLOOKUP(Hierarchisation!E3461,effectifs_hiver,7,FALSE),IF(Hierarchisation!K3461="Sud Ouest",VLOOKUP(Hierarchisation!E3461,effectifs_hiver,8,FALSE),"Erreur Région"))))))</f>
        <v>#N/A</v>
      </c>
      <c r="V3461" s="17" t="e">
        <f>IF(W3461="Transit","Transit",IF(W3461="hiver",VLOOKUP(E3461,'EFFECTIFS Hiver'!$A:$I,9,FALSE),IF(W3461="été",VLOOKUP(E3461,'EFFECTIFS Eté'!$A:$I,9,FALSE),"Erreur saison")))</f>
        <v>#N/A</v>
      </c>
      <c r="W3461" s="18" t="e">
        <f>VLOOKUP(D3461,Listes!B:C,2,FALSE)</f>
        <v>#N/A</v>
      </c>
    </row>
    <row r="3462" spans="1:23" ht="15.75" customHeight="1">
      <c r="A3462" s="11"/>
      <c r="B3462" s="11"/>
      <c r="C3462" s="11"/>
      <c r="D3462" s="11"/>
      <c r="E3462" s="11"/>
      <c r="F3462" s="11"/>
      <c r="G3462" s="11" t="e">
        <f>VLOOKUP(E3462,TAXONS!B:C,2,FALSE)</f>
        <v>#N/A</v>
      </c>
      <c r="H3462" s="13">
        <f t="shared" si="273"/>
        <v>0</v>
      </c>
      <c r="I3462" s="12" t="e">
        <f t="shared" si="274"/>
        <v>#N/A</v>
      </c>
      <c r="J3462" s="14" t="e">
        <f t="shared" si="275"/>
        <v>#N/A</v>
      </c>
      <c r="K3462" s="15" t="e">
        <f>VLOOKUP(B3462,REGIONS!A:D,4,FALSE)</f>
        <v>#N/A</v>
      </c>
      <c r="L3462" s="19" t="e">
        <f>VLOOKUP(G3462,Sensibilité!$A:$L,12,FALSE)</f>
        <v>#N/A</v>
      </c>
      <c r="M3462" s="19" t="e">
        <f t="shared" si="276"/>
        <v>#N/A</v>
      </c>
      <c r="N3462" s="19" t="e">
        <f t="shared" si="277"/>
        <v>#N/A</v>
      </c>
      <c r="O3462" s="15" t="str">
        <f>IF(D3462=Listes!$B$6,"SWARMING",IF(OR(D3462=Listes!$B$1,D3462=Listes!$B$2,D3462=Listes!$B$5),2,IF(OR(D3462=Listes!$B$3,D3462=Listes!$B$4),1,"erreur colonne D")))</f>
        <v>SWARMING</v>
      </c>
      <c r="P3462" s="15" t="e">
        <f>IF(OR(W3462="Hiver",W3462="Transit"),VLOOKUP(E3462,IC!A:E,4,FALSE),IF(W3462="été",VLOOKUP(E3462,IC!A:E,3,FALSE),"erreur"))</f>
        <v>#N/A</v>
      </c>
      <c r="Q3462" s="15" t="e">
        <f>IF(P3462="NR",0,IF(F3462&lt;5,0,IF(P3462=1,VLOOKUP(F3462,IC!$G$1:$I$8,3,TRUE),
IF(P3462=2,VLOOKUP(F3462,IC!$K$1:$M$8,3,TRUE),
IF(P3462=3,VLOOKUP(F3462,IC!$O$1:$Q$8,3,TRUE),IF(P3462=4,VLOOKUP(F3462,IC!$S$2:$U$9,3,TRUE),
"erreur"))))))</f>
        <v>#N/A</v>
      </c>
      <c r="R3462" s="16" t="e">
        <f>IF(OR(V3462="NA",V3462="Transit",V3462&lt;Listes!$F$1),"non applicable",F3462/V3462)</f>
        <v>#N/A</v>
      </c>
      <c r="S3462" s="16" t="e">
        <f>IF(W3462="Transit","Non applicable",IF(AND(W3462="été",T3462&gt;Listes!F3461),F3462/T3462,IF(AND(W3462="Hiver",Hierarchisation!U3462&gt;Listes!F3461),F3462/U3462,"non applicable")))</f>
        <v>#N/A</v>
      </c>
      <c r="T3462" s="17" t="e">
        <f>IF(K3462="Centre",VLOOKUP(E3462,effectifs_ete,3,FALSE),IF(Hierarchisation!K3462="Grand Nord",VLOOKUP(Hierarchisation!E3462,effectifs_ete,4,FALSE),IF(Hierarchisation!K3462="Nord Est",VLOOKUP(Hierarchisation!E3462,effectifs_ete,5,FALSE),IF(Hierarchisation!K3462="Nord Ouest",VLOOKUP(Hierarchisation!E3462,effectifs_ete,6,FALSE),IF(Hierarchisation!K3462="Sud Est",VLOOKUP(Hierarchisation!E3462,effectifs_ete,7,FALSE),IF(Hierarchisation!K3462="Sud Ouest",VLOOKUP(Hierarchisation!E3462,effectifs_ete,8,FALSE),"Erreur Région"))))))</f>
        <v>#N/A</v>
      </c>
      <c r="U3462" s="17" t="e">
        <f>IF(K3462="Centre",VLOOKUP(E3462,effectifs_hiver,3,FALSE),IF(Hierarchisation!K3462="Grand Nord",VLOOKUP(Hierarchisation!E3462,effectifs_hiver,4,FALSE),IF(Hierarchisation!K3462="Nord Est",VLOOKUP(Hierarchisation!E3462,effectifs_hiver,5,FALSE),IF(Hierarchisation!K3462="Nord Ouest",VLOOKUP(Hierarchisation!E3462,effectifs_hiver,6,FALSE),IF(Hierarchisation!K3462="Sud Est",VLOOKUP(Hierarchisation!E3462,effectifs_hiver,7,FALSE),IF(Hierarchisation!K3462="Sud Ouest",VLOOKUP(Hierarchisation!E3462,effectifs_hiver,8,FALSE),"Erreur Région"))))))</f>
        <v>#N/A</v>
      </c>
      <c r="V3462" s="17" t="e">
        <f>IF(W3462="Transit","Transit",IF(W3462="hiver",VLOOKUP(E3462,'EFFECTIFS Hiver'!$A:$I,9,FALSE),IF(W3462="été",VLOOKUP(E3462,'EFFECTIFS Eté'!$A:$I,9,FALSE),"Erreur saison")))</f>
        <v>#N/A</v>
      </c>
      <c r="W3462" s="18" t="e">
        <f>VLOOKUP(D3462,Listes!B:C,2,FALSE)</f>
        <v>#N/A</v>
      </c>
    </row>
    <row r="3463" spans="1:23" ht="15.75" customHeight="1">
      <c r="A3463" s="11"/>
      <c r="B3463" s="11"/>
      <c r="C3463" s="11"/>
      <c r="D3463" s="11"/>
      <c r="E3463" s="11"/>
      <c r="F3463" s="11"/>
      <c r="G3463" s="11" t="e">
        <f>VLOOKUP(E3463,TAXONS!B:C,2,FALSE)</f>
        <v>#N/A</v>
      </c>
      <c r="H3463" s="13">
        <f t="shared" si="273"/>
        <v>0</v>
      </c>
      <c r="I3463" s="12" t="e">
        <f t="shared" si="274"/>
        <v>#N/A</v>
      </c>
      <c r="J3463" s="14" t="e">
        <f t="shared" si="275"/>
        <v>#N/A</v>
      </c>
      <c r="K3463" s="15" t="e">
        <f>VLOOKUP(B3463,REGIONS!A:D,4,FALSE)</f>
        <v>#N/A</v>
      </c>
      <c r="L3463" s="19" t="e">
        <f>VLOOKUP(G3463,Sensibilité!$A:$L,12,FALSE)</f>
        <v>#N/A</v>
      </c>
      <c r="M3463" s="19" t="e">
        <f t="shared" si="276"/>
        <v>#N/A</v>
      </c>
      <c r="N3463" s="19" t="e">
        <f t="shared" si="277"/>
        <v>#N/A</v>
      </c>
      <c r="O3463" s="15" t="str">
        <f>IF(D3463=Listes!$B$6,"SWARMING",IF(OR(D3463=Listes!$B$1,D3463=Listes!$B$2,D3463=Listes!$B$5),2,IF(OR(D3463=Listes!$B$3,D3463=Listes!$B$4),1,"erreur colonne D")))</f>
        <v>SWARMING</v>
      </c>
      <c r="P3463" s="15" t="e">
        <f>IF(OR(W3463="Hiver",W3463="Transit"),VLOOKUP(E3463,IC!A:E,4,FALSE),IF(W3463="été",VLOOKUP(E3463,IC!A:E,3,FALSE),"erreur"))</f>
        <v>#N/A</v>
      </c>
      <c r="Q3463" s="15" t="e">
        <f>IF(P3463="NR",0,IF(F3463&lt;5,0,IF(P3463=1,VLOOKUP(F3463,IC!$G$1:$I$8,3,TRUE),
IF(P3463=2,VLOOKUP(F3463,IC!$K$1:$M$8,3,TRUE),
IF(P3463=3,VLOOKUP(F3463,IC!$O$1:$Q$8,3,TRUE),IF(P3463=4,VLOOKUP(F3463,IC!$S$2:$U$9,3,TRUE),
"erreur"))))))</f>
        <v>#N/A</v>
      </c>
      <c r="R3463" s="16" t="e">
        <f>IF(OR(V3463="NA",V3463="Transit",V3463&lt;Listes!$F$1),"non applicable",F3463/V3463)</f>
        <v>#N/A</v>
      </c>
      <c r="S3463" s="16" t="e">
        <f>IF(W3463="Transit","Non applicable",IF(AND(W3463="été",T3463&gt;Listes!F3462),F3463/T3463,IF(AND(W3463="Hiver",Hierarchisation!U3463&gt;Listes!F3462),F3463/U3463,"non applicable")))</f>
        <v>#N/A</v>
      </c>
      <c r="T3463" s="17" t="e">
        <f>IF(K3463="Centre",VLOOKUP(E3463,effectifs_ete,3,FALSE),IF(Hierarchisation!K3463="Grand Nord",VLOOKUP(Hierarchisation!E3463,effectifs_ete,4,FALSE),IF(Hierarchisation!K3463="Nord Est",VLOOKUP(Hierarchisation!E3463,effectifs_ete,5,FALSE),IF(Hierarchisation!K3463="Nord Ouest",VLOOKUP(Hierarchisation!E3463,effectifs_ete,6,FALSE),IF(Hierarchisation!K3463="Sud Est",VLOOKUP(Hierarchisation!E3463,effectifs_ete,7,FALSE),IF(Hierarchisation!K3463="Sud Ouest",VLOOKUP(Hierarchisation!E3463,effectifs_ete,8,FALSE),"Erreur Région"))))))</f>
        <v>#N/A</v>
      </c>
      <c r="U3463" s="17" t="e">
        <f>IF(K3463="Centre",VLOOKUP(E3463,effectifs_hiver,3,FALSE),IF(Hierarchisation!K3463="Grand Nord",VLOOKUP(Hierarchisation!E3463,effectifs_hiver,4,FALSE),IF(Hierarchisation!K3463="Nord Est",VLOOKUP(Hierarchisation!E3463,effectifs_hiver,5,FALSE),IF(Hierarchisation!K3463="Nord Ouest",VLOOKUP(Hierarchisation!E3463,effectifs_hiver,6,FALSE),IF(Hierarchisation!K3463="Sud Est",VLOOKUP(Hierarchisation!E3463,effectifs_hiver,7,FALSE),IF(Hierarchisation!K3463="Sud Ouest",VLOOKUP(Hierarchisation!E3463,effectifs_hiver,8,FALSE),"Erreur Région"))))))</f>
        <v>#N/A</v>
      </c>
      <c r="V3463" s="17" t="e">
        <f>IF(W3463="Transit","Transit",IF(W3463="hiver",VLOOKUP(E3463,'EFFECTIFS Hiver'!$A:$I,9,FALSE),IF(W3463="été",VLOOKUP(E3463,'EFFECTIFS Eté'!$A:$I,9,FALSE),"Erreur saison")))</f>
        <v>#N/A</v>
      </c>
      <c r="W3463" s="18" t="e">
        <f>VLOOKUP(D3463,Listes!B:C,2,FALSE)</f>
        <v>#N/A</v>
      </c>
    </row>
  </sheetData>
  <autoFilter ref="A1:W3463" xr:uid="{00000000-0009-0000-0000-000001000000}"/>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TAXONS!$C:$C</xm:f>
          </x14:formula1>
          <xm:sqref>G2:G3463</xm:sqref>
        </x14:dataValidation>
        <x14:dataValidation type="list" allowBlank="1" showErrorMessage="1" xr:uid="{00000000-0002-0000-0100-000001000000}">
          <x14:formula1>
            <xm:f>Listes!$B$1:$B$5</xm:f>
          </x14:formula1>
          <xm:sqref>D2:D3463</xm:sqref>
        </x14:dataValidation>
        <x14:dataValidation type="list" allowBlank="1" showErrorMessage="1" xr:uid="{00000000-0002-0000-0100-000002000000}">
          <x14:formula1>
            <xm:f>Listes!$A$1:$A$2</xm:f>
          </x14:formula1>
          <xm:sqref>C2:C3463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E83"/>
  </sheetPr>
  <dimension ref="A1:Z1000"/>
  <sheetViews>
    <sheetView workbookViewId="0"/>
  </sheetViews>
  <sheetFormatPr baseColWidth="10" defaultColWidth="11.19921875" defaultRowHeight="15" customHeight="1"/>
  <cols>
    <col min="1" max="1" width="10.5" customWidth="1"/>
    <col min="2" max="2" width="20.69921875" customWidth="1"/>
    <col min="3" max="3" width="42.69921875" customWidth="1"/>
    <col min="4" max="4" width="9.796875" customWidth="1"/>
    <col min="5" max="5" width="20.69921875" customWidth="1"/>
    <col min="6" max="6" width="42.69921875" customWidth="1"/>
    <col min="7" max="7" width="10.5" customWidth="1"/>
    <col min="8" max="8" width="20.19921875" customWidth="1"/>
    <col min="9" max="26" width="10.5" customWidth="1"/>
  </cols>
  <sheetData>
    <row r="1" spans="1:26" ht="15.75" customHeight="1"/>
    <row r="2" spans="1:26" ht="48.75" customHeight="1">
      <c r="A2" s="20"/>
      <c r="B2" s="93" t="s">
        <v>36</v>
      </c>
      <c r="C2" s="94"/>
      <c r="E2" s="93" t="s">
        <v>37</v>
      </c>
      <c r="F2" s="94"/>
      <c r="G2" s="20"/>
      <c r="H2" s="21" t="s">
        <v>38</v>
      </c>
      <c r="I2" s="20"/>
      <c r="J2" s="20"/>
      <c r="K2" s="20"/>
      <c r="L2" s="20"/>
      <c r="M2" s="20"/>
      <c r="N2" s="20"/>
      <c r="O2" s="20"/>
      <c r="P2" s="20"/>
      <c r="Q2" s="20"/>
      <c r="R2" s="20"/>
      <c r="S2" s="20"/>
      <c r="T2" s="20"/>
      <c r="U2" s="20"/>
      <c r="V2" s="20"/>
      <c r="W2" s="20"/>
      <c r="X2" s="20"/>
      <c r="Y2" s="20"/>
      <c r="Z2" s="20"/>
    </row>
    <row r="3" spans="1:26" ht="15.75" customHeight="1"/>
    <row r="4" spans="1:26" ht="15.75" customHeight="1">
      <c r="B4" s="95"/>
      <c r="C4" s="96"/>
      <c r="E4" s="11"/>
      <c r="H4" s="21" t="s">
        <v>38</v>
      </c>
    </row>
    <row r="5" spans="1:26" ht="15.75" customHeight="1"/>
    <row r="6" spans="1:26" ht="15.75" customHeight="1">
      <c r="B6" s="64" t="s">
        <v>4</v>
      </c>
      <c r="E6" s="64" t="s">
        <v>4</v>
      </c>
      <c r="H6" s="63" t="s">
        <v>12</v>
      </c>
      <c r="I6" s="63" t="s">
        <v>7</v>
      </c>
      <c r="J6" s="63" t="s">
        <v>10</v>
      </c>
      <c r="K6" s="64" t="s">
        <v>4</v>
      </c>
    </row>
    <row r="7" spans="1:26" ht="15.75" customHeight="1">
      <c r="B7" s="75" t="s">
        <v>351</v>
      </c>
      <c r="E7" s="75" t="s">
        <v>351</v>
      </c>
      <c r="H7" s="65" t="s">
        <v>350</v>
      </c>
      <c r="I7" s="65" t="s">
        <v>351</v>
      </c>
      <c r="J7" s="65" t="s">
        <v>350</v>
      </c>
      <c r="K7" s="66" t="s">
        <v>351</v>
      </c>
    </row>
    <row r="8" spans="1:26" ht="15.75" customHeight="1">
      <c r="H8" s="67"/>
      <c r="I8" s="67"/>
      <c r="J8" s="65" t="s">
        <v>352</v>
      </c>
      <c r="K8" s="68"/>
    </row>
    <row r="9" spans="1:26" ht="15.75" customHeight="1">
      <c r="H9" s="67"/>
      <c r="I9" s="65" t="s">
        <v>353</v>
      </c>
      <c r="J9" s="69"/>
      <c r="K9" s="68"/>
    </row>
    <row r="10" spans="1:26" ht="15.75" customHeight="1">
      <c r="H10" s="65" t="s">
        <v>352</v>
      </c>
      <c r="I10" s="69"/>
      <c r="J10" s="69"/>
      <c r="K10" s="68"/>
    </row>
    <row r="11" spans="1:26" ht="15.75" customHeight="1">
      <c r="H11" s="70" t="s">
        <v>46</v>
      </c>
      <c r="I11" s="71"/>
      <c r="J11" s="71"/>
      <c r="K11" s="72"/>
    </row>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2"/>
    <mergeCell ref="E2:F2"/>
    <mergeCell ref="B4:C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592C5"/>
  </sheetPr>
  <dimension ref="A1:C1000"/>
  <sheetViews>
    <sheetView workbookViewId="0">
      <selection activeCell="C25" sqref="C25"/>
    </sheetView>
  </sheetViews>
  <sheetFormatPr baseColWidth="10" defaultColWidth="11.19921875" defaultRowHeight="15" customHeight="1"/>
  <cols>
    <col min="1" max="1" width="8.19921875" customWidth="1"/>
    <col min="2" max="2" width="11" customWidth="1"/>
    <col min="3" max="3" width="83.796875" customWidth="1"/>
    <col min="4" max="4" width="16" customWidth="1"/>
    <col min="5" max="5" width="22.796875" customWidth="1"/>
    <col min="6" max="6" width="55.5" customWidth="1"/>
    <col min="7" max="26" width="10.5" customWidth="1"/>
  </cols>
  <sheetData>
    <row r="1" spans="1:3" ht="15.75" customHeight="1">
      <c r="A1" s="11" t="s">
        <v>47</v>
      </c>
      <c r="B1" s="11" t="s">
        <v>48</v>
      </c>
      <c r="C1" s="11" t="s">
        <v>49</v>
      </c>
    </row>
    <row r="2" spans="1:3" ht="15.75" customHeight="1">
      <c r="A2" s="11">
        <v>60345</v>
      </c>
      <c r="B2" s="22" t="s">
        <v>50</v>
      </c>
      <c r="C2" s="11" t="s">
        <v>51</v>
      </c>
    </row>
    <row r="3" spans="1:3" ht="15.75" customHeight="1">
      <c r="A3" s="11">
        <v>79302</v>
      </c>
      <c r="B3" s="22" t="s">
        <v>52</v>
      </c>
      <c r="C3" s="11" t="s">
        <v>53</v>
      </c>
    </row>
    <row r="4" spans="1:3" ht="15.75" customHeight="1">
      <c r="A4" s="11">
        <v>60360</v>
      </c>
      <c r="B4" s="22" t="s">
        <v>54</v>
      </c>
      <c r="C4" s="11" t="s">
        <v>55</v>
      </c>
    </row>
    <row r="5" spans="1:3" ht="15.75" customHeight="1">
      <c r="B5" s="22" t="s">
        <v>56</v>
      </c>
      <c r="C5" s="118" t="s">
        <v>57</v>
      </c>
    </row>
    <row r="6" spans="1:3" ht="15.75" customHeight="1">
      <c r="B6" s="22" t="s">
        <v>58</v>
      </c>
      <c r="C6" s="118" t="s">
        <v>59</v>
      </c>
    </row>
    <row r="7" spans="1:3" ht="15.75" customHeight="1">
      <c r="B7" s="22" t="s">
        <v>32</v>
      </c>
      <c r="C7" s="118" t="s">
        <v>42</v>
      </c>
    </row>
    <row r="8" spans="1:3" ht="15.75" customHeight="1">
      <c r="B8" s="22" t="s">
        <v>60</v>
      </c>
      <c r="C8" s="118" t="s">
        <v>61</v>
      </c>
    </row>
    <row r="9" spans="1:3" ht="15.75" customHeight="1">
      <c r="A9" s="11">
        <v>60506</v>
      </c>
      <c r="B9" s="22" t="s">
        <v>62</v>
      </c>
      <c r="C9" s="11" t="s">
        <v>63</v>
      </c>
    </row>
    <row r="10" spans="1:3" ht="15.75" customHeight="1">
      <c r="A10" s="11">
        <v>79305</v>
      </c>
      <c r="B10" s="22" t="s">
        <v>64</v>
      </c>
      <c r="C10" s="11" t="s">
        <v>65</v>
      </c>
    </row>
    <row r="11" spans="1:3" ht="15.75" customHeight="1">
      <c r="A11" s="11">
        <v>79299</v>
      </c>
      <c r="B11" s="22" t="s">
        <v>66</v>
      </c>
      <c r="C11" s="11" t="s">
        <v>67</v>
      </c>
    </row>
    <row r="12" spans="1:3" ht="15.75" customHeight="1">
      <c r="A12" s="11">
        <v>79301</v>
      </c>
      <c r="B12" s="22" t="s">
        <v>68</v>
      </c>
      <c r="C12" s="11" t="s">
        <v>69</v>
      </c>
    </row>
    <row r="13" spans="1:3" ht="15.75" customHeight="1">
      <c r="A13" s="11">
        <v>60427</v>
      </c>
      <c r="B13" s="22" t="s">
        <v>70</v>
      </c>
      <c r="C13" s="11" t="s">
        <v>71</v>
      </c>
    </row>
    <row r="14" spans="1:3" ht="15.75" customHeight="1">
      <c r="A14" s="11">
        <v>79300</v>
      </c>
      <c r="B14" s="22" t="s">
        <v>72</v>
      </c>
      <c r="C14" s="11" t="s">
        <v>73</v>
      </c>
    </row>
    <row r="15" spans="1:3" ht="15.75" customHeight="1">
      <c r="A15" s="11">
        <v>60439</v>
      </c>
      <c r="B15" s="22" t="s">
        <v>74</v>
      </c>
      <c r="C15" s="11" t="s">
        <v>75</v>
      </c>
    </row>
    <row r="16" spans="1:3" ht="15.75" customHeight="1">
      <c r="A16" s="11">
        <v>912954</v>
      </c>
      <c r="B16" s="22" t="s">
        <v>76</v>
      </c>
      <c r="C16" s="11" t="s">
        <v>77</v>
      </c>
    </row>
    <row r="17" spans="1:3" ht="15.75" customHeight="1">
      <c r="A17" s="11">
        <v>60447</v>
      </c>
      <c r="B17" s="22" t="s">
        <v>78</v>
      </c>
      <c r="C17" s="11" t="s">
        <v>79</v>
      </c>
    </row>
    <row r="18" spans="1:3" ht="15.75" customHeight="1">
      <c r="A18" s="11">
        <v>200118</v>
      </c>
      <c r="B18" s="22" t="s">
        <v>33</v>
      </c>
      <c r="C18" s="11" t="s">
        <v>40</v>
      </c>
    </row>
    <row r="19" spans="1:3" ht="15.75" customHeight="1">
      <c r="A19" s="11">
        <v>60400</v>
      </c>
      <c r="B19" s="22" t="s">
        <v>31</v>
      </c>
      <c r="C19" s="11" t="s">
        <v>45</v>
      </c>
    </row>
    <row r="20" spans="1:3" ht="15.75" customHeight="1">
      <c r="A20" s="11">
        <v>60411</v>
      </c>
      <c r="B20" s="22" t="s">
        <v>80</v>
      </c>
      <c r="C20" s="11" t="s">
        <v>81</v>
      </c>
    </row>
    <row r="21" spans="1:3" ht="15.75" customHeight="1">
      <c r="A21" s="11">
        <v>60418</v>
      </c>
      <c r="B21" s="22" t="s">
        <v>30</v>
      </c>
      <c r="C21" s="11" t="s">
        <v>39</v>
      </c>
    </row>
    <row r="22" spans="1:3" ht="15.75" customHeight="1">
      <c r="A22" s="11">
        <v>60383</v>
      </c>
      <c r="B22" s="22" t="s">
        <v>82</v>
      </c>
      <c r="C22" s="11" t="s">
        <v>83</v>
      </c>
    </row>
    <row r="23" spans="1:3" ht="15.75" customHeight="1">
      <c r="A23" s="11">
        <v>60408</v>
      </c>
      <c r="B23" s="22" t="s">
        <v>34</v>
      </c>
      <c r="C23" s="11" t="s">
        <v>41</v>
      </c>
    </row>
    <row r="24" spans="1:3" ht="15.75" customHeight="1">
      <c r="A24" s="11">
        <v>79298</v>
      </c>
      <c r="B24" s="22" t="s">
        <v>84</v>
      </c>
      <c r="C24" s="11" t="s">
        <v>85</v>
      </c>
    </row>
    <row r="25" spans="1:3" ht="15.75" customHeight="1">
      <c r="B25" s="22" t="s">
        <v>86</v>
      </c>
      <c r="C25" s="118" t="s">
        <v>87</v>
      </c>
    </row>
    <row r="26" spans="1:3" ht="15.75" customHeight="1">
      <c r="A26" s="11">
        <v>60457</v>
      </c>
      <c r="B26" s="22" t="s">
        <v>88</v>
      </c>
      <c r="C26" s="11" t="s">
        <v>89</v>
      </c>
    </row>
    <row r="27" spans="1:3" ht="15.75" customHeight="1">
      <c r="A27" s="11">
        <v>60461</v>
      </c>
      <c r="B27" s="22" t="s">
        <v>90</v>
      </c>
      <c r="C27" s="11" t="s">
        <v>91</v>
      </c>
    </row>
    <row r="28" spans="1:3" ht="15.75" customHeight="1">
      <c r="A28" s="11">
        <v>60468</v>
      </c>
      <c r="B28" s="22" t="s">
        <v>92</v>
      </c>
      <c r="C28" s="11" t="s">
        <v>93</v>
      </c>
    </row>
    <row r="29" spans="1:3" ht="15.75" customHeight="1">
      <c r="A29" s="11">
        <v>60518</v>
      </c>
      <c r="B29" s="22" t="s">
        <v>94</v>
      </c>
      <c r="C29" s="11" t="s">
        <v>95</v>
      </c>
    </row>
    <row r="30" spans="1:3" ht="15.75" customHeight="1">
      <c r="A30" s="11">
        <v>60527</v>
      </c>
      <c r="B30" s="22" t="s">
        <v>96</v>
      </c>
      <c r="C30" s="11" t="s">
        <v>97</v>
      </c>
    </row>
    <row r="31" spans="1:3" ht="15.75" customHeight="1">
      <c r="A31" s="11">
        <v>163463</v>
      </c>
      <c r="B31" s="22" t="s">
        <v>98</v>
      </c>
      <c r="C31" s="11" t="s">
        <v>99</v>
      </c>
    </row>
    <row r="32" spans="1:3" ht="15.75" customHeight="1">
      <c r="A32" s="11">
        <v>60330</v>
      </c>
      <c r="B32" s="22" t="s">
        <v>100</v>
      </c>
      <c r="C32" s="11" t="s">
        <v>101</v>
      </c>
    </row>
    <row r="33" spans="1:3" ht="15.75" customHeight="1">
      <c r="A33" s="11">
        <v>60295</v>
      </c>
      <c r="B33" s="22" t="s">
        <v>35</v>
      </c>
      <c r="C33" s="11" t="s">
        <v>44</v>
      </c>
    </row>
    <row r="34" spans="1:3" ht="15.75" customHeight="1">
      <c r="A34" s="11">
        <v>60313</v>
      </c>
      <c r="B34" s="22" t="s">
        <v>29</v>
      </c>
      <c r="C34" s="11" t="s">
        <v>43</v>
      </c>
    </row>
    <row r="35" spans="1:3" ht="15.75" customHeight="1">
      <c r="A35" s="11">
        <v>60557</v>
      </c>
      <c r="B35" s="22" t="s">
        <v>102</v>
      </c>
      <c r="C35" s="11" t="s">
        <v>103</v>
      </c>
    </row>
    <row r="36" spans="1:3" ht="15.75" customHeight="1">
      <c r="A36" s="11">
        <v>60537</v>
      </c>
      <c r="B36" s="22" t="s">
        <v>104</v>
      </c>
      <c r="C36" s="11" t="s">
        <v>105</v>
      </c>
    </row>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G1"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592C5"/>
  </sheetPr>
  <dimension ref="A1:Z1000"/>
  <sheetViews>
    <sheetView showGridLines="0" zoomScale="140" zoomScaleNormal="140" workbookViewId="0">
      <selection activeCell="A45" sqref="A45"/>
    </sheetView>
  </sheetViews>
  <sheetFormatPr baseColWidth="10" defaultColWidth="11.19921875" defaultRowHeight="15" customHeight="1"/>
  <cols>
    <col min="1" max="1" width="42.69921875" customWidth="1"/>
    <col min="2" max="2" width="35" bestFit="1" customWidth="1"/>
    <col min="3" max="3" width="6.8984375" style="78" customWidth="1"/>
    <col min="4" max="4" width="27.296875" customWidth="1"/>
    <col min="5" max="5" width="7.69921875" style="78" customWidth="1"/>
    <col min="6" max="6" width="26.296875" customWidth="1"/>
    <col min="7" max="7" width="8.296875" style="78" customWidth="1"/>
    <col min="8" max="8" width="26.19921875" customWidth="1"/>
    <col min="9" max="9" width="6.5" style="78" customWidth="1"/>
    <col min="10" max="10" width="19" customWidth="1"/>
    <col min="11" max="11" width="6.296875" style="78" customWidth="1"/>
    <col min="12" max="12" width="15.69921875" customWidth="1"/>
    <col min="13" max="26" width="10.5" customWidth="1"/>
  </cols>
  <sheetData>
    <row r="1" spans="1:26" ht="39" customHeight="1">
      <c r="A1" s="85" t="s">
        <v>106</v>
      </c>
      <c r="B1" s="85" t="s">
        <v>361</v>
      </c>
      <c r="C1" s="85" t="s">
        <v>107</v>
      </c>
      <c r="D1" s="85" t="s">
        <v>108</v>
      </c>
      <c r="E1" s="85" t="s">
        <v>109</v>
      </c>
      <c r="F1" s="85" t="s">
        <v>110</v>
      </c>
      <c r="G1" s="85" t="s">
        <v>111</v>
      </c>
      <c r="H1" s="85" t="s">
        <v>362</v>
      </c>
      <c r="I1" s="85" t="s">
        <v>112</v>
      </c>
      <c r="J1" s="85" t="s">
        <v>113</v>
      </c>
      <c r="K1" s="85" t="s">
        <v>114</v>
      </c>
      <c r="L1" s="85" t="s">
        <v>115</v>
      </c>
      <c r="M1" s="23"/>
      <c r="N1" s="23"/>
      <c r="O1" s="23"/>
      <c r="P1" s="23"/>
      <c r="Q1" s="23"/>
      <c r="R1" s="23"/>
      <c r="S1" s="23"/>
      <c r="T1" s="23"/>
      <c r="U1" s="23"/>
      <c r="V1" s="23"/>
      <c r="W1" s="23"/>
      <c r="X1" s="23"/>
      <c r="Y1" s="23"/>
      <c r="Z1" s="23"/>
    </row>
    <row r="2" spans="1:26" ht="15.75" customHeight="1">
      <c r="A2" s="79" t="s">
        <v>51</v>
      </c>
      <c r="B2" s="79" t="s">
        <v>116</v>
      </c>
      <c r="C2" s="80">
        <v>2</v>
      </c>
      <c r="D2" s="79" t="s">
        <v>117</v>
      </c>
      <c r="E2" s="80">
        <v>2</v>
      </c>
      <c r="F2" s="79" t="s">
        <v>117</v>
      </c>
      <c r="G2" s="80">
        <v>2</v>
      </c>
      <c r="H2" s="79" t="s">
        <v>118</v>
      </c>
      <c r="I2" s="80">
        <v>2</v>
      </c>
      <c r="J2" s="79" t="s">
        <v>119</v>
      </c>
      <c r="K2" s="80">
        <v>0</v>
      </c>
      <c r="L2" s="76">
        <v>1</v>
      </c>
    </row>
    <row r="3" spans="1:26" ht="15.75" customHeight="1">
      <c r="A3" s="79" t="s">
        <v>357</v>
      </c>
      <c r="B3" s="79" t="s">
        <v>120</v>
      </c>
      <c r="C3" s="80">
        <v>2</v>
      </c>
      <c r="D3" s="79" t="s">
        <v>117</v>
      </c>
      <c r="E3" s="80">
        <v>2</v>
      </c>
      <c r="F3" s="79" t="s">
        <v>121</v>
      </c>
      <c r="G3" s="80">
        <v>2</v>
      </c>
      <c r="H3" s="79" t="s">
        <v>122</v>
      </c>
      <c r="I3" s="80">
        <v>2</v>
      </c>
      <c r="J3" s="79" t="s">
        <v>123</v>
      </c>
      <c r="K3" s="80">
        <v>1</v>
      </c>
      <c r="L3" s="76">
        <v>2</v>
      </c>
    </row>
    <row r="4" spans="1:26" ht="15.75" customHeight="1">
      <c r="A4" s="79" t="s">
        <v>44</v>
      </c>
      <c r="B4" s="79" t="s">
        <v>124</v>
      </c>
      <c r="C4" s="80">
        <v>1</v>
      </c>
      <c r="D4" s="79" t="s">
        <v>117</v>
      </c>
      <c r="E4" s="80">
        <v>2</v>
      </c>
      <c r="F4" s="79" t="s">
        <v>117</v>
      </c>
      <c r="G4" s="80">
        <v>2</v>
      </c>
      <c r="H4" s="79" t="s">
        <v>118</v>
      </c>
      <c r="I4" s="80">
        <v>2</v>
      </c>
      <c r="J4" s="79" t="s">
        <v>119</v>
      </c>
      <c r="K4" s="80">
        <v>0</v>
      </c>
      <c r="L4" s="76">
        <v>1</v>
      </c>
    </row>
    <row r="5" spans="1:26" ht="15.75" customHeight="1">
      <c r="A5" s="79" t="s">
        <v>356</v>
      </c>
      <c r="B5" s="79" t="s">
        <v>125</v>
      </c>
      <c r="C5" s="80">
        <v>2</v>
      </c>
      <c r="D5" s="79" t="s">
        <v>126</v>
      </c>
      <c r="E5" s="80">
        <v>4</v>
      </c>
      <c r="F5" s="79" t="s">
        <v>127</v>
      </c>
      <c r="G5" s="80">
        <v>0</v>
      </c>
      <c r="H5" s="79" t="s">
        <v>128</v>
      </c>
      <c r="I5" s="80">
        <v>3</v>
      </c>
      <c r="J5" s="79" t="s">
        <v>123</v>
      </c>
      <c r="K5" s="80">
        <v>1</v>
      </c>
      <c r="L5" s="76">
        <v>2</v>
      </c>
    </row>
    <row r="6" spans="1:26" ht="15.75" customHeight="1">
      <c r="A6" s="79" t="s">
        <v>65</v>
      </c>
      <c r="B6" s="79" t="s">
        <v>124</v>
      </c>
      <c r="C6" s="80">
        <v>1</v>
      </c>
      <c r="D6" s="79" t="s">
        <v>126</v>
      </c>
      <c r="E6" s="80">
        <v>4</v>
      </c>
      <c r="F6" s="79" t="s">
        <v>127</v>
      </c>
      <c r="G6" s="80">
        <v>0</v>
      </c>
      <c r="H6" s="79" t="s">
        <v>118</v>
      </c>
      <c r="I6" s="80">
        <v>2</v>
      </c>
      <c r="J6" s="79" t="s">
        <v>129</v>
      </c>
      <c r="K6" s="80">
        <v>3</v>
      </c>
      <c r="L6" s="76">
        <v>2</v>
      </c>
    </row>
    <row r="7" spans="1:26" ht="15.75" customHeight="1">
      <c r="A7" s="79" t="s">
        <v>103</v>
      </c>
      <c r="B7" s="79" t="s">
        <v>130</v>
      </c>
      <c r="C7" s="80">
        <v>3</v>
      </c>
      <c r="D7" s="79" t="s">
        <v>117</v>
      </c>
      <c r="E7" s="80">
        <v>2</v>
      </c>
      <c r="F7" s="79" t="s">
        <v>127</v>
      </c>
      <c r="G7" s="80">
        <v>0</v>
      </c>
      <c r="H7" s="79" t="s">
        <v>122</v>
      </c>
      <c r="I7" s="80">
        <v>2</v>
      </c>
      <c r="J7" s="79" t="s">
        <v>119</v>
      </c>
      <c r="K7" s="80">
        <v>0</v>
      </c>
      <c r="L7" s="76">
        <v>1</v>
      </c>
    </row>
    <row r="8" spans="1:26" ht="15.75" customHeight="1">
      <c r="A8" s="79" t="s">
        <v>83</v>
      </c>
      <c r="B8" s="79" t="s">
        <v>116</v>
      </c>
      <c r="C8" s="80">
        <v>2</v>
      </c>
      <c r="D8" s="79" t="s">
        <v>127</v>
      </c>
      <c r="E8" s="80">
        <v>0</v>
      </c>
      <c r="F8" s="79" t="s">
        <v>121</v>
      </c>
      <c r="G8" s="80">
        <v>2</v>
      </c>
      <c r="H8" s="79" t="s">
        <v>118</v>
      </c>
      <c r="I8" s="80">
        <v>2</v>
      </c>
      <c r="J8" s="79" t="s">
        <v>131</v>
      </c>
      <c r="K8" s="80">
        <v>2</v>
      </c>
      <c r="L8" s="76">
        <v>2</v>
      </c>
    </row>
    <row r="9" spans="1:26" ht="15.75" customHeight="1">
      <c r="A9" s="79" t="s">
        <v>358</v>
      </c>
      <c r="B9" s="79" t="s">
        <v>124</v>
      </c>
      <c r="C9" s="80">
        <v>1</v>
      </c>
      <c r="D9" s="79" t="s">
        <v>121</v>
      </c>
      <c r="E9" s="80">
        <v>2</v>
      </c>
      <c r="F9" s="79" t="s">
        <v>117</v>
      </c>
      <c r="G9" s="80">
        <v>2</v>
      </c>
      <c r="H9" s="79" t="s">
        <v>122</v>
      </c>
      <c r="I9" s="80">
        <v>2</v>
      </c>
      <c r="J9" s="79" t="s">
        <v>119</v>
      </c>
      <c r="K9" s="80">
        <v>0</v>
      </c>
      <c r="L9" s="76">
        <v>1</v>
      </c>
    </row>
    <row r="10" spans="1:26" ht="15.75" customHeight="1">
      <c r="A10" s="79" t="s">
        <v>77</v>
      </c>
      <c r="B10" s="79" t="s">
        <v>120</v>
      </c>
      <c r="C10" s="80">
        <v>3</v>
      </c>
      <c r="D10" s="79" t="s">
        <v>127</v>
      </c>
      <c r="E10" s="80">
        <v>0</v>
      </c>
      <c r="F10" s="79" t="s">
        <v>121</v>
      </c>
      <c r="G10" s="80">
        <v>2</v>
      </c>
      <c r="H10" s="79" t="s">
        <v>122</v>
      </c>
      <c r="I10" s="80">
        <v>2</v>
      </c>
      <c r="J10" s="79" t="s">
        <v>119</v>
      </c>
      <c r="K10" s="80">
        <v>0</v>
      </c>
      <c r="L10" s="76">
        <v>1</v>
      </c>
    </row>
    <row r="11" spans="1:26" ht="15.75" customHeight="1">
      <c r="A11" s="79" t="s">
        <v>67</v>
      </c>
      <c r="B11" s="79" t="s">
        <v>116</v>
      </c>
      <c r="C11" s="80">
        <v>2</v>
      </c>
      <c r="D11" s="79" t="s">
        <v>117</v>
      </c>
      <c r="E11" s="80">
        <v>2</v>
      </c>
      <c r="F11" s="79" t="s">
        <v>126</v>
      </c>
      <c r="G11" s="80">
        <v>4</v>
      </c>
      <c r="H11" s="79" t="s">
        <v>122</v>
      </c>
      <c r="I11" s="80">
        <v>2</v>
      </c>
      <c r="J11" s="79" t="s">
        <v>129</v>
      </c>
      <c r="K11" s="80">
        <v>3</v>
      </c>
      <c r="L11" s="76">
        <v>3</v>
      </c>
    </row>
    <row r="12" spans="1:26" ht="15.75" customHeight="1">
      <c r="A12" s="79" t="s">
        <v>81</v>
      </c>
      <c r="B12" s="79" t="s">
        <v>120</v>
      </c>
      <c r="C12" s="80">
        <v>3</v>
      </c>
      <c r="D12" s="79" t="s">
        <v>126</v>
      </c>
      <c r="E12" s="80">
        <v>4</v>
      </c>
      <c r="F12" s="79" t="s">
        <v>121</v>
      </c>
      <c r="G12" s="80">
        <v>2</v>
      </c>
      <c r="H12" s="79" t="s">
        <v>132</v>
      </c>
      <c r="I12" s="80">
        <v>4</v>
      </c>
      <c r="J12" s="79" t="s">
        <v>131</v>
      </c>
      <c r="K12" s="80">
        <v>2</v>
      </c>
      <c r="L12" s="76">
        <v>3</v>
      </c>
    </row>
    <row r="13" spans="1:26" ht="15.75" customHeight="1">
      <c r="A13" s="79" t="s">
        <v>69</v>
      </c>
      <c r="B13" s="79" t="s">
        <v>116</v>
      </c>
      <c r="C13" s="80">
        <v>2</v>
      </c>
      <c r="D13" s="79" t="s">
        <v>117</v>
      </c>
      <c r="E13" s="80">
        <v>2</v>
      </c>
      <c r="F13" s="79" t="s">
        <v>126</v>
      </c>
      <c r="G13" s="80">
        <v>4</v>
      </c>
      <c r="H13" s="79" t="s">
        <v>122</v>
      </c>
      <c r="I13" s="80">
        <v>2</v>
      </c>
      <c r="J13" s="79" t="s">
        <v>133</v>
      </c>
      <c r="K13" s="80">
        <v>2</v>
      </c>
      <c r="L13" s="76">
        <v>2</v>
      </c>
    </row>
    <row r="14" spans="1:26" ht="15.75" customHeight="1">
      <c r="A14" s="79" t="s">
        <v>73</v>
      </c>
      <c r="B14" s="79" t="s">
        <v>125</v>
      </c>
      <c r="C14" s="80">
        <v>2</v>
      </c>
      <c r="D14" s="79" t="s">
        <v>121</v>
      </c>
      <c r="E14" s="80">
        <v>2</v>
      </c>
      <c r="F14" s="79" t="s">
        <v>117</v>
      </c>
      <c r="G14" s="80">
        <v>2</v>
      </c>
      <c r="H14" s="79" t="s">
        <v>128</v>
      </c>
      <c r="I14" s="80">
        <v>3</v>
      </c>
      <c r="J14" s="79" t="s">
        <v>131</v>
      </c>
      <c r="K14" s="80">
        <v>2</v>
      </c>
      <c r="L14" s="76">
        <v>2</v>
      </c>
    </row>
    <row r="15" spans="1:26" ht="15.75" customHeight="1">
      <c r="A15" s="79" t="s">
        <v>75</v>
      </c>
      <c r="B15" s="79" t="s">
        <v>130</v>
      </c>
      <c r="C15" s="80">
        <v>3</v>
      </c>
      <c r="D15" s="79" t="s">
        <v>134</v>
      </c>
      <c r="E15" s="80">
        <v>4</v>
      </c>
      <c r="F15" s="79" t="s">
        <v>121</v>
      </c>
      <c r="G15" s="80">
        <v>2</v>
      </c>
      <c r="H15" s="79" t="s">
        <v>135</v>
      </c>
      <c r="I15" s="80">
        <v>3</v>
      </c>
      <c r="J15" s="79" t="s">
        <v>133</v>
      </c>
      <c r="K15" s="80">
        <v>2</v>
      </c>
      <c r="L15" s="76">
        <v>3</v>
      </c>
    </row>
    <row r="16" spans="1:26" ht="15.75" customHeight="1">
      <c r="A16" s="79" t="s">
        <v>40</v>
      </c>
      <c r="B16" s="79" t="s">
        <v>125</v>
      </c>
      <c r="C16" s="80">
        <v>2</v>
      </c>
      <c r="D16" s="79" t="s">
        <v>136</v>
      </c>
      <c r="E16" s="80">
        <v>0</v>
      </c>
      <c r="F16" s="79" t="s">
        <v>117</v>
      </c>
      <c r="G16" s="80">
        <v>2</v>
      </c>
      <c r="H16" s="79" t="s">
        <v>137</v>
      </c>
      <c r="I16" s="80">
        <v>1</v>
      </c>
      <c r="J16" s="79" t="s">
        <v>129</v>
      </c>
      <c r="K16" s="80">
        <v>3</v>
      </c>
      <c r="L16" s="76">
        <v>2</v>
      </c>
    </row>
    <row r="17" spans="1:12" ht="15.75" customHeight="1">
      <c r="A17" s="79" t="s">
        <v>41</v>
      </c>
      <c r="B17" s="79" t="s">
        <v>125</v>
      </c>
      <c r="C17" s="80">
        <v>2</v>
      </c>
      <c r="D17" s="79" t="s">
        <v>127</v>
      </c>
      <c r="E17" s="80">
        <v>0</v>
      </c>
      <c r="F17" s="79" t="s">
        <v>117</v>
      </c>
      <c r="G17" s="80">
        <v>2</v>
      </c>
      <c r="H17" s="79" t="s">
        <v>122</v>
      </c>
      <c r="I17" s="80">
        <v>2</v>
      </c>
      <c r="J17" s="79" t="s">
        <v>119</v>
      </c>
      <c r="K17" s="80">
        <v>0</v>
      </c>
      <c r="L17" s="76">
        <v>1</v>
      </c>
    </row>
    <row r="18" spans="1:12" ht="15.75" customHeight="1">
      <c r="A18" s="79" t="s">
        <v>79</v>
      </c>
      <c r="B18" s="79" t="s">
        <v>124</v>
      </c>
      <c r="C18" s="80">
        <v>1</v>
      </c>
      <c r="D18" s="79" t="s">
        <v>117</v>
      </c>
      <c r="E18" s="80">
        <v>2</v>
      </c>
      <c r="F18" s="79" t="s">
        <v>121</v>
      </c>
      <c r="G18" s="80">
        <v>2</v>
      </c>
      <c r="H18" s="79" t="s">
        <v>138</v>
      </c>
      <c r="I18" s="80">
        <v>4</v>
      </c>
      <c r="J18" s="79" t="s">
        <v>133</v>
      </c>
      <c r="K18" s="80">
        <v>2</v>
      </c>
      <c r="L18" s="76">
        <v>2</v>
      </c>
    </row>
    <row r="19" spans="1:12" ht="15.75" customHeight="1">
      <c r="A19" s="79" t="s">
        <v>85</v>
      </c>
      <c r="B19" s="79" t="s">
        <v>120</v>
      </c>
      <c r="C19" s="80">
        <v>3</v>
      </c>
      <c r="D19" s="79" t="s">
        <v>117</v>
      </c>
      <c r="E19" s="80">
        <v>2</v>
      </c>
      <c r="F19" s="79" t="s">
        <v>121</v>
      </c>
      <c r="G19" s="80">
        <v>2</v>
      </c>
      <c r="H19" s="79" t="s">
        <v>135</v>
      </c>
      <c r="I19" s="80">
        <v>3</v>
      </c>
      <c r="J19" s="79" t="s">
        <v>133</v>
      </c>
      <c r="K19" s="80">
        <v>2</v>
      </c>
      <c r="L19" s="76">
        <v>2</v>
      </c>
    </row>
    <row r="20" spans="1:12" ht="15.75" customHeight="1">
      <c r="A20" s="79" t="s">
        <v>139</v>
      </c>
      <c r="B20" s="79" t="s">
        <v>140</v>
      </c>
      <c r="C20" s="80">
        <v>4</v>
      </c>
      <c r="D20" s="79" t="s">
        <v>117</v>
      </c>
      <c r="E20" s="80">
        <v>2</v>
      </c>
      <c r="F20" s="79" t="s">
        <v>121</v>
      </c>
      <c r="G20" s="80">
        <v>2</v>
      </c>
      <c r="H20" s="79" t="s">
        <v>138</v>
      </c>
      <c r="I20" s="80">
        <v>4</v>
      </c>
      <c r="J20" s="79" t="s">
        <v>123</v>
      </c>
      <c r="K20" s="80">
        <v>1</v>
      </c>
      <c r="L20" s="76">
        <v>2</v>
      </c>
    </row>
    <row r="21" spans="1:12" ht="15.75" customHeight="1">
      <c r="A21" s="117" t="s">
        <v>42</v>
      </c>
      <c r="B21" s="79"/>
      <c r="C21" s="80">
        <v>2</v>
      </c>
      <c r="D21" s="79" t="s">
        <v>127</v>
      </c>
      <c r="E21" s="80">
        <v>0</v>
      </c>
      <c r="F21" s="79" t="s">
        <v>121</v>
      </c>
      <c r="G21" s="80">
        <v>2</v>
      </c>
      <c r="H21" s="79" t="s">
        <v>122</v>
      </c>
      <c r="I21" s="80">
        <v>2</v>
      </c>
      <c r="J21" s="79" t="s">
        <v>123</v>
      </c>
      <c r="K21" s="80">
        <v>1</v>
      </c>
      <c r="L21" s="76">
        <v>1</v>
      </c>
    </row>
    <row r="22" spans="1:12" ht="15.75" customHeight="1">
      <c r="A22" s="117" t="s">
        <v>59</v>
      </c>
      <c r="B22" s="79"/>
      <c r="C22" s="80">
        <v>2</v>
      </c>
      <c r="D22" s="79" t="s">
        <v>127</v>
      </c>
      <c r="E22" s="80">
        <v>0</v>
      </c>
      <c r="F22" s="79" t="s">
        <v>121</v>
      </c>
      <c r="G22" s="80">
        <v>2</v>
      </c>
      <c r="H22" s="79" t="s">
        <v>122</v>
      </c>
      <c r="I22" s="80">
        <v>2</v>
      </c>
      <c r="J22" s="79" t="s">
        <v>119</v>
      </c>
      <c r="K22" s="80">
        <v>0</v>
      </c>
      <c r="L22" s="76">
        <v>1</v>
      </c>
    </row>
    <row r="23" spans="1:12" ht="15.75" customHeight="1">
      <c r="A23" s="117" t="s">
        <v>57</v>
      </c>
      <c r="B23" s="79"/>
      <c r="C23" s="80">
        <v>1</v>
      </c>
      <c r="D23" s="79" t="s">
        <v>121</v>
      </c>
      <c r="E23" s="80">
        <v>2</v>
      </c>
      <c r="F23" s="79" t="s">
        <v>121</v>
      </c>
      <c r="G23" s="80">
        <v>2</v>
      </c>
      <c r="H23" s="79" t="s">
        <v>122</v>
      </c>
      <c r="I23" s="80">
        <v>2</v>
      </c>
      <c r="J23" s="79" t="s">
        <v>123</v>
      </c>
      <c r="K23" s="80">
        <v>1</v>
      </c>
      <c r="L23" s="76">
        <v>1</v>
      </c>
    </row>
    <row r="24" spans="1:12" ht="15.75" customHeight="1">
      <c r="A24" s="117" t="s">
        <v>87</v>
      </c>
      <c r="B24" s="79"/>
      <c r="C24" s="80">
        <v>2</v>
      </c>
      <c r="D24" s="79" t="s">
        <v>127</v>
      </c>
      <c r="E24" s="80">
        <v>0</v>
      </c>
      <c r="F24" s="79" t="s">
        <v>121</v>
      </c>
      <c r="G24" s="80">
        <v>2</v>
      </c>
      <c r="H24" s="79" t="s">
        <v>122</v>
      </c>
      <c r="I24" s="80">
        <v>2</v>
      </c>
      <c r="J24" s="79" t="s">
        <v>119</v>
      </c>
      <c r="K24" s="80">
        <v>0</v>
      </c>
      <c r="L24" s="76">
        <v>1</v>
      </c>
    </row>
    <row r="25" spans="1:12" ht="15.75" customHeight="1">
      <c r="A25" s="79" t="s">
        <v>93</v>
      </c>
      <c r="B25" s="79" t="s">
        <v>125</v>
      </c>
      <c r="C25" s="80">
        <v>2</v>
      </c>
      <c r="D25" s="79" t="s">
        <v>127</v>
      </c>
      <c r="E25" s="80">
        <v>0</v>
      </c>
      <c r="F25" s="79" t="s">
        <v>127</v>
      </c>
      <c r="G25" s="80">
        <v>0</v>
      </c>
      <c r="H25" s="79" t="s">
        <v>118</v>
      </c>
      <c r="I25" s="80">
        <v>2</v>
      </c>
      <c r="J25" s="79" t="s">
        <v>129</v>
      </c>
      <c r="K25" s="80">
        <v>3</v>
      </c>
      <c r="L25" s="76">
        <v>2</v>
      </c>
    </row>
    <row r="26" spans="1:12" ht="15.75" customHeight="1">
      <c r="A26" s="79" t="s">
        <v>91</v>
      </c>
      <c r="B26" s="79" t="s">
        <v>125</v>
      </c>
      <c r="C26" s="80">
        <v>2</v>
      </c>
      <c r="D26" s="79" t="s">
        <v>127</v>
      </c>
      <c r="E26" s="80">
        <v>0</v>
      </c>
      <c r="F26" s="79" t="s">
        <v>127</v>
      </c>
      <c r="G26" s="80">
        <v>0</v>
      </c>
      <c r="H26" s="79" t="s">
        <v>122</v>
      </c>
      <c r="I26" s="80">
        <v>2</v>
      </c>
      <c r="J26" s="79" t="s">
        <v>119</v>
      </c>
      <c r="K26" s="80">
        <v>0</v>
      </c>
      <c r="L26" s="76">
        <v>1</v>
      </c>
    </row>
    <row r="27" spans="1:12" ht="15.75" customHeight="1">
      <c r="A27" s="79" t="s">
        <v>97</v>
      </c>
      <c r="B27" s="79" t="s">
        <v>120</v>
      </c>
      <c r="C27" s="80">
        <v>2</v>
      </c>
      <c r="D27" s="79" t="s">
        <v>136</v>
      </c>
      <c r="E27" s="80">
        <v>0</v>
      </c>
      <c r="F27" s="79" t="s">
        <v>117</v>
      </c>
      <c r="G27" s="80">
        <v>2</v>
      </c>
      <c r="H27" s="79" t="s">
        <v>137</v>
      </c>
      <c r="I27" s="80">
        <v>1</v>
      </c>
      <c r="J27" s="79" t="s">
        <v>119</v>
      </c>
      <c r="K27" s="80">
        <v>0</v>
      </c>
      <c r="L27" s="76">
        <v>1</v>
      </c>
    </row>
    <row r="28" spans="1:12" ht="15.75" customHeight="1">
      <c r="A28" s="79" t="s">
        <v>99</v>
      </c>
      <c r="B28" s="79" t="s">
        <v>116</v>
      </c>
      <c r="C28" s="80">
        <v>2</v>
      </c>
      <c r="D28" s="79" t="s">
        <v>121</v>
      </c>
      <c r="E28" s="80">
        <v>2</v>
      </c>
      <c r="F28" s="79" t="s">
        <v>117</v>
      </c>
      <c r="G28" s="80">
        <v>2</v>
      </c>
      <c r="H28" s="79" t="s">
        <v>135</v>
      </c>
      <c r="I28" s="80">
        <v>3</v>
      </c>
      <c r="J28" s="79" t="s">
        <v>133</v>
      </c>
      <c r="K28" s="80">
        <v>2</v>
      </c>
      <c r="L28" s="76">
        <v>2</v>
      </c>
    </row>
    <row r="29" spans="1:12" ht="15.75" customHeight="1">
      <c r="A29" s="79" t="s">
        <v>95</v>
      </c>
      <c r="B29" s="79" t="s">
        <v>116</v>
      </c>
      <c r="C29" s="80">
        <v>2</v>
      </c>
      <c r="D29" s="79" t="s">
        <v>117</v>
      </c>
      <c r="E29" s="80">
        <v>2</v>
      </c>
      <c r="F29" s="79" t="s">
        <v>117</v>
      </c>
      <c r="G29" s="80">
        <v>2</v>
      </c>
      <c r="H29" s="79" t="s">
        <v>122</v>
      </c>
      <c r="I29" s="80">
        <v>2</v>
      </c>
      <c r="J29" s="79" t="s">
        <v>131</v>
      </c>
      <c r="K29" s="80">
        <v>2</v>
      </c>
      <c r="L29" s="76">
        <v>2</v>
      </c>
    </row>
    <row r="30" spans="1:12" ht="15.75" customHeight="1">
      <c r="A30" s="79" t="s">
        <v>355</v>
      </c>
      <c r="B30" s="79" t="s">
        <v>124</v>
      </c>
      <c r="C30" s="80">
        <v>1</v>
      </c>
      <c r="D30" s="79" t="s">
        <v>121</v>
      </c>
      <c r="E30" s="80">
        <v>2</v>
      </c>
      <c r="F30" s="79" t="s">
        <v>134</v>
      </c>
      <c r="G30" s="80">
        <v>4</v>
      </c>
      <c r="H30" s="79" t="s">
        <v>135</v>
      </c>
      <c r="I30" s="80">
        <v>3</v>
      </c>
      <c r="J30" s="79" t="s">
        <v>133</v>
      </c>
      <c r="K30" s="80">
        <v>2</v>
      </c>
      <c r="L30" s="76">
        <v>2</v>
      </c>
    </row>
    <row r="31" spans="1:12" ht="15.75" customHeight="1">
      <c r="A31" s="79" t="s">
        <v>43</v>
      </c>
      <c r="B31" s="79" t="s">
        <v>124</v>
      </c>
      <c r="C31" s="80">
        <v>1</v>
      </c>
      <c r="D31" s="79" t="s">
        <v>121</v>
      </c>
      <c r="E31" s="80">
        <v>2</v>
      </c>
      <c r="F31" s="79" t="s">
        <v>121</v>
      </c>
      <c r="G31" s="80">
        <v>2</v>
      </c>
      <c r="H31" s="79" t="s">
        <v>122</v>
      </c>
      <c r="I31" s="80">
        <v>2</v>
      </c>
      <c r="J31" s="79" t="s">
        <v>123</v>
      </c>
      <c r="K31" s="80">
        <v>1</v>
      </c>
      <c r="L31" s="76">
        <v>1</v>
      </c>
    </row>
    <row r="32" spans="1:12" ht="15.75" customHeight="1">
      <c r="A32" s="79" t="s">
        <v>141</v>
      </c>
      <c r="B32" s="79" t="s">
        <v>124</v>
      </c>
      <c r="C32" s="80">
        <v>1</v>
      </c>
      <c r="D32" s="79" t="s">
        <v>136</v>
      </c>
      <c r="E32" s="80">
        <v>0</v>
      </c>
      <c r="F32" s="79" t="s">
        <v>136</v>
      </c>
      <c r="G32" s="80">
        <v>0</v>
      </c>
      <c r="H32" s="79" t="s">
        <v>142</v>
      </c>
      <c r="I32" s="80">
        <v>0</v>
      </c>
      <c r="J32" s="79" t="s">
        <v>131</v>
      </c>
      <c r="K32" s="80">
        <v>2</v>
      </c>
      <c r="L32" s="76">
        <v>1</v>
      </c>
    </row>
    <row r="33" spans="1:12" ht="15.75" customHeight="1">
      <c r="A33" s="79" t="s">
        <v>143</v>
      </c>
      <c r="B33" s="79" t="s">
        <v>124</v>
      </c>
      <c r="C33" s="80">
        <v>1</v>
      </c>
      <c r="D33" s="79" t="s">
        <v>136</v>
      </c>
      <c r="E33" s="80">
        <v>0</v>
      </c>
      <c r="F33" s="79" t="s">
        <v>136</v>
      </c>
      <c r="G33" s="80">
        <v>0</v>
      </c>
      <c r="H33" s="79" t="s">
        <v>144</v>
      </c>
      <c r="I33" s="80">
        <v>0</v>
      </c>
      <c r="J33" s="79" t="s">
        <v>145</v>
      </c>
      <c r="K33" s="80">
        <v>1</v>
      </c>
      <c r="L33" s="76">
        <v>1</v>
      </c>
    </row>
    <row r="34" spans="1:12" ht="15.75" customHeight="1">
      <c r="A34" s="79" t="s">
        <v>146</v>
      </c>
      <c r="B34" s="79" t="s">
        <v>125</v>
      </c>
      <c r="C34" s="80">
        <v>2</v>
      </c>
      <c r="D34" s="79" t="s">
        <v>121</v>
      </c>
      <c r="E34" s="80">
        <v>2</v>
      </c>
      <c r="F34" s="79" t="s">
        <v>136</v>
      </c>
      <c r="G34" s="80">
        <v>0</v>
      </c>
      <c r="H34" s="79" t="s">
        <v>122</v>
      </c>
      <c r="I34" s="80">
        <v>2</v>
      </c>
      <c r="J34" s="79" t="s">
        <v>131</v>
      </c>
      <c r="K34" s="80">
        <v>2</v>
      </c>
      <c r="L34" s="76">
        <v>2</v>
      </c>
    </row>
    <row r="35" spans="1:12" ht="15.75" customHeight="1">
      <c r="A35" s="79" t="s">
        <v>147</v>
      </c>
      <c r="B35" s="79" t="s">
        <v>116</v>
      </c>
      <c r="C35" s="80">
        <v>2</v>
      </c>
      <c r="D35" s="79" t="s">
        <v>127</v>
      </c>
      <c r="E35" s="80">
        <v>0</v>
      </c>
      <c r="F35" s="79" t="s">
        <v>136</v>
      </c>
      <c r="G35" s="80">
        <v>0</v>
      </c>
      <c r="H35" s="79" t="s">
        <v>118</v>
      </c>
      <c r="I35" s="80">
        <v>2</v>
      </c>
      <c r="J35" s="79" t="s">
        <v>123</v>
      </c>
      <c r="K35" s="80">
        <v>1</v>
      </c>
      <c r="L35" s="76">
        <v>1</v>
      </c>
    </row>
    <row r="36" spans="1:12" ht="15.75" customHeight="1">
      <c r="A36" s="117" t="s">
        <v>148</v>
      </c>
      <c r="B36" s="79"/>
      <c r="C36" s="80">
        <v>2</v>
      </c>
      <c r="D36" s="79" t="s">
        <v>127</v>
      </c>
      <c r="E36" s="80">
        <v>0</v>
      </c>
      <c r="F36" s="79" t="s">
        <v>121</v>
      </c>
      <c r="G36" s="80">
        <v>2</v>
      </c>
      <c r="H36" s="79" t="s">
        <v>137</v>
      </c>
      <c r="I36" s="80">
        <v>1</v>
      </c>
      <c r="J36" s="79" t="s">
        <v>119</v>
      </c>
      <c r="K36" s="80">
        <v>0</v>
      </c>
      <c r="L36" s="76">
        <v>1</v>
      </c>
    </row>
    <row r="37" spans="1:12" ht="15.75" customHeight="1">
      <c r="A37" s="117" t="s">
        <v>61</v>
      </c>
      <c r="B37" s="79"/>
      <c r="C37" s="80">
        <v>2</v>
      </c>
      <c r="D37" s="79" t="s">
        <v>127</v>
      </c>
      <c r="E37" s="80">
        <v>0</v>
      </c>
      <c r="F37" s="79" t="s">
        <v>121</v>
      </c>
      <c r="G37" s="80">
        <v>2</v>
      </c>
      <c r="H37" s="79" t="s">
        <v>137</v>
      </c>
      <c r="I37" s="80">
        <v>1</v>
      </c>
      <c r="J37" s="79" t="s">
        <v>119</v>
      </c>
      <c r="K37" s="80">
        <v>0</v>
      </c>
      <c r="L37" s="76">
        <v>1</v>
      </c>
    </row>
    <row r="38" spans="1:12" ht="15.75" customHeight="1">
      <c r="A38" s="79" t="s">
        <v>149</v>
      </c>
      <c r="B38" s="79" t="s">
        <v>130</v>
      </c>
      <c r="C38" s="80">
        <v>3</v>
      </c>
      <c r="D38" s="79" t="s">
        <v>126</v>
      </c>
      <c r="E38" s="80">
        <v>4</v>
      </c>
      <c r="F38" s="79" t="s">
        <v>121</v>
      </c>
      <c r="G38" s="80">
        <v>2</v>
      </c>
      <c r="H38" s="79" t="s">
        <v>132</v>
      </c>
      <c r="I38" s="80">
        <v>4</v>
      </c>
      <c r="J38" s="79" t="s">
        <v>150</v>
      </c>
      <c r="K38" s="80">
        <v>4</v>
      </c>
      <c r="L38" s="76">
        <v>4</v>
      </c>
    </row>
    <row r="39" spans="1:12" ht="15.75" customHeight="1">
      <c r="A39" s="79" t="s">
        <v>101</v>
      </c>
      <c r="B39" s="79" t="s">
        <v>120</v>
      </c>
      <c r="C39" s="80">
        <v>3</v>
      </c>
      <c r="D39" s="79" t="s">
        <v>126</v>
      </c>
      <c r="E39" s="80">
        <v>4</v>
      </c>
      <c r="F39" s="79" t="s">
        <v>121</v>
      </c>
      <c r="G39" s="80">
        <v>2</v>
      </c>
      <c r="H39" s="79" t="s">
        <v>135</v>
      </c>
      <c r="I39" s="80">
        <v>3</v>
      </c>
      <c r="J39" s="79" t="s">
        <v>119</v>
      </c>
      <c r="K39" s="80">
        <v>0</v>
      </c>
      <c r="L39" s="76">
        <v>2</v>
      </c>
    </row>
    <row r="40" spans="1:12" ht="15.75" customHeight="1">
      <c r="A40" s="79" t="s">
        <v>55</v>
      </c>
      <c r="B40" s="79" t="s">
        <v>124</v>
      </c>
      <c r="C40" s="80">
        <v>1</v>
      </c>
      <c r="D40" s="79" t="s">
        <v>136</v>
      </c>
      <c r="E40" s="80">
        <v>0</v>
      </c>
      <c r="F40" s="79" t="s">
        <v>127</v>
      </c>
      <c r="G40" s="80">
        <v>0</v>
      </c>
      <c r="H40" s="79" t="s">
        <v>137</v>
      </c>
      <c r="I40" s="80">
        <v>1</v>
      </c>
      <c r="J40" s="79" t="s">
        <v>145</v>
      </c>
      <c r="K40" s="80">
        <v>1</v>
      </c>
      <c r="L40" s="76">
        <v>1</v>
      </c>
    </row>
    <row r="41" spans="1:12" ht="15.75" customHeight="1">
      <c r="A41" s="79" t="s">
        <v>53</v>
      </c>
      <c r="B41" s="79" t="s">
        <v>124</v>
      </c>
      <c r="C41" s="80">
        <v>1</v>
      </c>
      <c r="D41" s="79" t="s">
        <v>117</v>
      </c>
      <c r="E41" s="80">
        <v>2</v>
      </c>
      <c r="F41" s="79" t="s">
        <v>127</v>
      </c>
      <c r="G41" s="80">
        <v>0</v>
      </c>
      <c r="H41" s="79" t="s">
        <v>135</v>
      </c>
      <c r="I41" s="80">
        <v>3</v>
      </c>
      <c r="J41" s="79" t="s">
        <v>123</v>
      </c>
      <c r="K41" s="80">
        <v>1</v>
      </c>
      <c r="L41" s="76">
        <v>1</v>
      </c>
    </row>
    <row r="42" spans="1:12" ht="15.75" customHeight="1">
      <c r="A42" s="79" t="s">
        <v>63</v>
      </c>
      <c r="B42" s="79" t="s">
        <v>116</v>
      </c>
      <c r="C42" s="80">
        <v>2</v>
      </c>
      <c r="D42" s="79" t="s">
        <v>117</v>
      </c>
      <c r="E42" s="80">
        <v>2</v>
      </c>
      <c r="F42" s="79" t="s">
        <v>127</v>
      </c>
      <c r="G42" s="80">
        <v>0</v>
      </c>
      <c r="H42" s="79" t="s">
        <v>118</v>
      </c>
      <c r="I42" s="80">
        <v>2</v>
      </c>
      <c r="J42" s="79" t="s">
        <v>145</v>
      </c>
      <c r="K42" s="80">
        <v>1</v>
      </c>
      <c r="L42" s="76">
        <v>1</v>
      </c>
    </row>
    <row r="43" spans="1:12" ht="15.75" customHeight="1">
      <c r="A43" s="79" t="s">
        <v>105</v>
      </c>
      <c r="B43" s="79" t="s">
        <v>124</v>
      </c>
      <c r="C43" s="80">
        <v>1</v>
      </c>
      <c r="D43" s="79" t="s">
        <v>117</v>
      </c>
      <c r="E43" s="80">
        <v>2</v>
      </c>
      <c r="F43" s="79" t="s">
        <v>127</v>
      </c>
      <c r="G43" s="80">
        <v>0</v>
      </c>
      <c r="H43" s="79" t="s">
        <v>135</v>
      </c>
      <c r="I43" s="80">
        <v>3</v>
      </c>
      <c r="J43" s="79" t="s">
        <v>123</v>
      </c>
      <c r="K43" s="80">
        <v>1</v>
      </c>
      <c r="L43" s="76">
        <v>1</v>
      </c>
    </row>
    <row r="44" spans="1:12" ht="15.75" customHeight="1">
      <c r="C44" s="12"/>
      <c r="E44" s="12"/>
      <c r="G44" s="12"/>
      <c r="I44" s="12"/>
      <c r="K44" s="12"/>
      <c r="L44" s="11"/>
    </row>
    <row r="45" spans="1:12" ht="15.75" customHeight="1">
      <c r="C45" s="12"/>
      <c r="E45" s="12"/>
      <c r="G45" s="12"/>
      <c r="I45" s="12"/>
      <c r="K45" s="12"/>
      <c r="L45" s="11"/>
    </row>
    <row r="46" spans="1:12" ht="15.75" customHeight="1">
      <c r="C46" s="12"/>
      <c r="E46" s="12"/>
      <c r="G46" s="12"/>
      <c r="I46" s="12"/>
      <c r="K46" s="12"/>
      <c r="L46" s="11"/>
    </row>
    <row r="47" spans="1:12" ht="15.75" customHeight="1">
      <c r="C47" s="12"/>
      <c r="E47" s="12"/>
      <c r="G47" s="12"/>
      <c r="I47" s="12"/>
      <c r="K47" s="12"/>
      <c r="L47" s="11"/>
    </row>
    <row r="48" spans="1:12" ht="15.75" customHeight="1">
      <c r="C48" s="12"/>
      <c r="E48" s="12"/>
      <c r="G48" s="12"/>
      <c r="I48" s="12"/>
      <c r="K48" s="12"/>
      <c r="L48" s="11"/>
    </row>
    <row r="49" spans="3:12" ht="15.75" customHeight="1">
      <c r="C49" s="12"/>
      <c r="E49" s="12"/>
      <c r="G49" s="12"/>
      <c r="I49" s="12"/>
      <c r="K49" s="12"/>
      <c r="L49" s="11"/>
    </row>
    <row r="50" spans="3:12" ht="15.75" customHeight="1">
      <c r="C50" s="12"/>
      <c r="E50" s="12"/>
      <c r="G50" s="12"/>
      <c r="I50" s="12"/>
      <c r="K50" s="12"/>
      <c r="L50" s="11"/>
    </row>
    <row r="51" spans="3:12" ht="15.75" customHeight="1">
      <c r="C51" s="12"/>
      <c r="E51" s="12"/>
      <c r="G51" s="12"/>
      <c r="I51" s="12"/>
      <c r="K51" s="12"/>
      <c r="L51" s="11"/>
    </row>
    <row r="52" spans="3:12" ht="15.75" customHeight="1">
      <c r="C52" s="12"/>
      <c r="E52" s="12"/>
      <c r="G52" s="12"/>
      <c r="I52" s="12"/>
      <c r="K52" s="12"/>
      <c r="L52" s="11"/>
    </row>
    <row r="53" spans="3:12" ht="15.75" customHeight="1">
      <c r="C53" s="12"/>
      <c r="E53" s="12"/>
      <c r="G53" s="12"/>
      <c r="I53" s="12"/>
      <c r="K53" s="12"/>
      <c r="L53" s="11"/>
    </row>
    <row r="54" spans="3:12" ht="15.75" customHeight="1">
      <c r="C54" s="12"/>
      <c r="E54" s="12"/>
      <c r="G54" s="12"/>
      <c r="I54" s="12"/>
      <c r="K54" s="12"/>
      <c r="L54" s="11"/>
    </row>
    <row r="55" spans="3:12" ht="15.75" customHeight="1">
      <c r="C55" s="12"/>
      <c r="E55" s="12"/>
      <c r="G55" s="12"/>
      <c r="I55" s="12"/>
      <c r="K55" s="12"/>
      <c r="L55" s="11"/>
    </row>
    <row r="56" spans="3:12" ht="15.75" customHeight="1">
      <c r="C56" s="12"/>
      <c r="E56" s="12"/>
      <c r="G56" s="12"/>
      <c r="I56" s="12"/>
      <c r="K56" s="12"/>
      <c r="L56" s="11"/>
    </row>
    <row r="57" spans="3:12" ht="15.75" customHeight="1">
      <c r="C57" s="12"/>
      <c r="E57" s="12"/>
      <c r="G57" s="12"/>
      <c r="I57" s="12"/>
      <c r="K57" s="12"/>
      <c r="L57" s="11"/>
    </row>
    <row r="58" spans="3:12" ht="15.75" customHeight="1">
      <c r="C58" s="12"/>
      <c r="E58" s="12"/>
      <c r="G58" s="12"/>
      <c r="I58" s="12"/>
      <c r="K58" s="12"/>
      <c r="L58" s="11"/>
    </row>
    <row r="59" spans="3:12" ht="15.75" customHeight="1">
      <c r="C59" s="12"/>
      <c r="E59" s="12"/>
      <c r="G59" s="12"/>
      <c r="I59" s="12"/>
      <c r="K59" s="12"/>
      <c r="L59" s="11"/>
    </row>
    <row r="60" spans="3:12" ht="15.75" customHeight="1">
      <c r="C60" s="12"/>
      <c r="E60" s="12"/>
      <c r="G60" s="12"/>
      <c r="I60" s="12"/>
      <c r="K60" s="12"/>
      <c r="L60" s="11"/>
    </row>
    <row r="61" spans="3:12" ht="15.75" customHeight="1">
      <c r="C61" s="12"/>
      <c r="E61" s="12"/>
      <c r="G61" s="12"/>
      <c r="I61" s="12"/>
      <c r="K61" s="12"/>
      <c r="L61" s="11"/>
    </row>
    <row r="62" spans="3:12" ht="15.75" customHeight="1">
      <c r="C62" s="12"/>
      <c r="E62" s="12"/>
      <c r="G62" s="12"/>
      <c r="I62" s="12"/>
      <c r="K62" s="12"/>
      <c r="L62" s="11"/>
    </row>
    <row r="63" spans="3:12" ht="15.75" customHeight="1">
      <c r="C63" s="12"/>
      <c r="E63" s="12"/>
      <c r="G63" s="12"/>
      <c r="I63" s="12"/>
      <c r="K63" s="12"/>
      <c r="L63" s="11"/>
    </row>
    <row r="64" spans="3:12" ht="15.75" customHeight="1">
      <c r="C64" s="12"/>
      <c r="E64" s="12"/>
      <c r="G64" s="12"/>
      <c r="I64" s="12"/>
      <c r="K64" s="12"/>
      <c r="L64" s="11"/>
    </row>
    <row r="65" spans="3:12" ht="15.75" customHeight="1">
      <c r="C65" s="12"/>
      <c r="E65" s="12"/>
      <c r="G65" s="12"/>
      <c r="I65" s="12"/>
      <c r="K65" s="12"/>
      <c r="L65" s="11"/>
    </row>
    <row r="66" spans="3:12" ht="15.75" customHeight="1">
      <c r="C66" s="12"/>
      <c r="E66" s="12"/>
      <c r="G66" s="12"/>
      <c r="I66" s="12"/>
      <c r="K66" s="12"/>
      <c r="L66" s="11"/>
    </row>
    <row r="67" spans="3:12" ht="15.75" customHeight="1">
      <c r="C67" s="12"/>
      <c r="E67" s="12"/>
      <c r="G67" s="12"/>
      <c r="I67" s="12"/>
      <c r="K67" s="12"/>
      <c r="L67" s="11"/>
    </row>
    <row r="68" spans="3:12" ht="15.75" customHeight="1">
      <c r="C68" s="12"/>
      <c r="E68" s="12"/>
      <c r="G68" s="12"/>
      <c r="I68" s="12"/>
      <c r="K68" s="12"/>
      <c r="L68" s="11"/>
    </row>
    <row r="69" spans="3:12" ht="15.75" customHeight="1">
      <c r="C69" s="12"/>
      <c r="E69" s="12"/>
      <c r="G69" s="12"/>
      <c r="I69" s="12"/>
      <c r="K69" s="12"/>
      <c r="L69" s="11"/>
    </row>
    <row r="70" spans="3:12" ht="15.75" customHeight="1">
      <c r="C70" s="12"/>
      <c r="E70" s="12"/>
      <c r="G70" s="12"/>
      <c r="I70" s="12"/>
      <c r="K70" s="12"/>
      <c r="L70" s="11"/>
    </row>
    <row r="71" spans="3:12" ht="15.75" customHeight="1">
      <c r="C71" s="12"/>
      <c r="E71" s="12"/>
      <c r="G71" s="12"/>
      <c r="I71" s="12"/>
      <c r="K71" s="12"/>
      <c r="L71" s="11"/>
    </row>
    <row r="72" spans="3:12" ht="15.75" customHeight="1">
      <c r="C72" s="12"/>
      <c r="E72" s="12"/>
      <c r="G72" s="12"/>
      <c r="I72" s="12"/>
      <c r="K72" s="12"/>
      <c r="L72" s="11"/>
    </row>
    <row r="73" spans="3:12" ht="15.75" customHeight="1">
      <c r="C73" s="12"/>
      <c r="E73" s="12"/>
      <c r="G73" s="12"/>
      <c r="I73" s="12"/>
      <c r="K73" s="12"/>
      <c r="L73" s="11"/>
    </row>
    <row r="74" spans="3:12" ht="15.75" customHeight="1">
      <c r="C74" s="12"/>
      <c r="E74" s="12"/>
      <c r="G74" s="12"/>
      <c r="I74" s="12"/>
      <c r="K74" s="12"/>
      <c r="L74" s="11"/>
    </row>
    <row r="75" spans="3:12" ht="15.75" customHeight="1">
      <c r="C75" s="12"/>
      <c r="E75" s="12"/>
      <c r="G75" s="12"/>
      <c r="I75" s="12"/>
      <c r="K75" s="12"/>
      <c r="L75" s="11"/>
    </row>
    <row r="76" spans="3:12" ht="15.75" customHeight="1">
      <c r="C76" s="12"/>
      <c r="E76" s="12"/>
      <c r="G76" s="12"/>
      <c r="I76" s="12"/>
      <c r="K76" s="12"/>
      <c r="L76" s="11"/>
    </row>
    <row r="77" spans="3:12" ht="15.75" customHeight="1">
      <c r="C77" s="12"/>
      <c r="E77" s="12"/>
      <c r="G77" s="12"/>
      <c r="I77" s="12"/>
      <c r="K77" s="12"/>
      <c r="L77" s="11"/>
    </row>
    <row r="78" spans="3:12" ht="15.75" customHeight="1">
      <c r="C78" s="12"/>
      <c r="E78" s="12"/>
      <c r="G78" s="12"/>
      <c r="I78" s="12"/>
      <c r="K78" s="12"/>
      <c r="L78" s="11"/>
    </row>
    <row r="79" spans="3:12" ht="15.75" customHeight="1">
      <c r="C79" s="12"/>
      <c r="E79" s="12"/>
      <c r="G79" s="12"/>
      <c r="I79" s="12"/>
      <c r="K79" s="12"/>
      <c r="L79" s="11"/>
    </row>
    <row r="80" spans="3:12" ht="15.75" customHeight="1">
      <c r="C80" s="12"/>
      <c r="E80" s="12"/>
      <c r="G80" s="12"/>
      <c r="I80" s="12"/>
      <c r="K80" s="12"/>
      <c r="L80" s="11"/>
    </row>
    <row r="81" spans="3:12" ht="15.75" customHeight="1">
      <c r="C81" s="12"/>
      <c r="E81" s="12"/>
      <c r="G81" s="12"/>
      <c r="I81" s="12"/>
      <c r="K81" s="12"/>
      <c r="L81" s="11"/>
    </row>
    <row r="82" spans="3:12" ht="15.75" customHeight="1">
      <c r="C82" s="12"/>
      <c r="E82" s="12"/>
      <c r="G82" s="12"/>
      <c r="I82" s="12"/>
      <c r="K82" s="12"/>
      <c r="L82" s="11"/>
    </row>
    <row r="83" spans="3:12" ht="15.75" customHeight="1">
      <c r="C83" s="12"/>
      <c r="E83" s="12"/>
      <c r="G83" s="12"/>
      <c r="I83" s="12"/>
      <c r="K83" s="12"/>
      <c r="L83" s="11"/>
    </row>
    <row r="84" spans="3:12" ht="15.75" customHeight="1">
      <c r="C84" s="12"/>
      <c r="E84" s="12"/>
      <c r="G84" s="12"/>
      <c r="I84" s="12"/>
      <c r="K84" s="12"/>
      <c r="L84" s="11"/>
    </row>
    <row r="85" spans="3:12" ht="15.75" customHeight="1">
      <c r="C85" s="12"/>
      <c r="E85" s="12"/>
      <c r="G85" s="12"/>
      <c r="I85" s="12"/>
      <c r="K85" s="12"/>
      <c r="L85" s="11"/>
    </row>
    <row r="86" spans="3:12" ht="15.75" customHeight="1">
      <c r="C86" s="12"/>
      <c r="E86" s="12"/>
      <c r="G86" s="12"/>
      <c r="I86" s="12"/>
      <c r="K86" s="12"/>
      <c r="L86" s="11"/>
    </row>
    <row r="87" spans="3:12" ht="15.75" customHeight="1">
      <c r="C87" s="12"/>
      <c r="E87" s="12"/>
      <c r="G87" s="12"/>
      <c r="I87" s="12"/>
      <c r="K87" s="12"/>
      <c r="L87" s="11"/>
    </row>
    <row r="88" spans="3:12" ht="15.75" customHeight="1">
      <c r="C88" s="12"/>
      <c r="E88" s="12"/>
      <c r="G88" s="12"/>
      <c r="I88" s="12"/>
      <c r="K88" s="12"/>
      <c r="L88" s="11"/>
    </row>
    <row r="89" spans="3:12" ht="15.75" customHeight="1">
      <c r="C89" s="12"/>
      <c r="E89" s="12"/>
      <c r="G89" s="12"/>
      <c r="I89" s="12"/>
      <c r="K89" s="12"/>
      <c r="L89" s="11"/>
    </row>
    <row r="90" spans="3:12" ht="15.75" customHeight="1">
      <c r="C90" s="12"/>
      <c r="E90" s="12"/>
      <c r="G90" s="12"/>
      <c r="I90" s="12"/>
      <c r="K90" s="12"/>
      <c r="L90" s="11"/>
    </row>
    <row r="91" spans="3:12" ht="15.75" customHeight="1">
      <c r="C91" s="12"/>
      <c r="E91" s="12"/>
      <c r="G91" s="12"/>
      <c r="I91" s="12"/>
      <c r="K91" s="12"/>
      <c r="L91" s="11"/>
    </row>
    <row r="92" spans="3:12" ht="15.75" customHeight="1">
      <c r="C92" s="12"/>
      <c r="E92" s="12"/>
      <c r="G92" s="12"/>
      <c r="I92" s="12"/>
      <c r="K92" s="12"/>
      <c r="L92" s="11"/>
    </row>
    <row r="93" spans="3:12" ht="15.75" customHeight="1">
      <c r="C93" s="12"/>
      <c r="E93" s="12"/>
      <c r="G93" s="12"/>
      <c r="I93" s="12"/>
      <c r="K93" s="12"/>
      <c r="L93" s="11"/>
    </row>
    <row r="94" spans="3:12" ht="15.75" customHeight="1">
      <c r="C94" s="12"/>
      <c r="E94" s="12"/>
      <c r="G94" s="12"/>
      <c r="I94" s="12"/>
      <c r="K94" s="12"/>
      <c r="L94" s="11"/>
    </row>
    <row r="95" spans="3:12" ht="15.75" customHeight="1">
      <c r="C95" s="12"/>
      <c r="E95" s="12"/>
      <c r="G95" s="12"/>
      <c r="I95" s="12"/>
      <c r="K95" s="12"/>
      <c r="L95" s="11"/>
    </row>
    <row r="96" spans="3:12" ht="15.75" customHeight="1">
      <c r="C96" s="12"/>
      <c r="E96" s="12"/>
      <c r="G96" s="12"/>
      <c r="I96" s="12"/>
      <c r="K96" s="12"/>
      <c r="L96" s="11"/>
    </row>
    <row r="97" spans="3:12" ht="15.75" customHeight="1">
      <c r="C97" s="12"/>
      <c r="E97" s="12"/>
      <c r="G97" s="12"/>
      <c r="I97" s="12"/>
      <c r="K97" s="12"/>
      <c r="L97" s="11"/>
    </row>
    <row r="98" spans="3:12" ht="15.75" customHeight="1">
      <c r="C98" s="12"/>
      <c r="E98" s="12"/>
      <c r="G98" s="12"/>
      <c r="I98" s="12"/>
      <c r="K98" s="12"/>
      <c r="L98" s="11"/>
    </row>
    <row r="99" spans="3:12" ht="15.75" customHeight="1">
      <c r="C99" s="12"/>
      <c r="E99" s="12"/>
      <c r="G99" s="12"/>
      <c r="I99" s="12"/>
      <c r="K99" s="12"/>
      <c r="L99" s="11"/>
    </row>
    <row r="100" spans="3:12" ht="15.75" customHeight="1">
      <c r="C100" s="12"/>
      <c r="E100" s="12"/>
      <c r="G100" s="12"/>
      <c r="I100" s="12"/>
      <c r="K100" s="12"/>
      <c r="L100" s="11"/>
    </row>
    <row r="101" spans="3:12" ht="15.75" customHeight="1">
      <c r="C101" s="12"/>
      <c r="E101" s="12"/>
      <c r="G101" s="12"/>
      <c r="I101" s="12"/>
      <c r="K101" s="12"/>
      <c r="L101" s="11"/>
    </row>
    <row r="102" spans="3:12" ht="15.75" customHeight="1">
      <c r="C102" s="12"/>
      <c r="E102" s="12"/>
      <c r="G102" s="12"/>
      <c r="I102" s="12"/>
      <c r="K102" s="12"/>
      <c r="L102" s="11"/>
    </row>
    <row r="103" spans="3:12" ht="15.75" customHeight="1">
      <c r="C103" s="12"/>
      <c r="E103" s="12"/>
      <c r="G103" s="12"/>
      <c r="I103" s="12"/>
      <c r="K103" s="12"/>
      <c r="L103" s="11"/>
    </row>
    <row r="104" spans="3:12" ht="15.75" customHeight="1">
      <c r="C104" s="12"/>
      <c r="E104" s="12"/>
      <c r="G104" s="12"/>
      <c r="I104" s="12"/>
      <c r="K104" s="12"/>
      <c r="L104" s="11"/>
    </row>
    <row r="105" spans="3:12" ht="15.75" customHeight="1">
      <c r="C105" s="12"/>
      <c r="E105" s="12"/>
      <c r="G105" s="12"/>
      <c r="I105" s="12"/>
      <c r="K105" s="12"/>
      <c r="L105" s="11"/>
    </row>
    <row r="106" spans="3:12" ht="15.75" customHeight="1">
      <c r="C106" s="12"/>
      <c r="E106" s="12"/>
      <c r="G106" s="12"/>
      <c r="I106" s="12"/>
      <c r="K106" s="12"/>
      <c r="L106" s="11"/>
    </row>
    <row r="107" spans="3:12" ht="15.75" customHeight="1">
      <c r="C107" s="12"/>
      <c r="E107" s="12"/>
      <c r="G107" s="12"/>
      <c r="I107" s="12"/>
      <c r="K107" s="12"/>
      <c r="L107" s="11"/>
    </row>
    <row r="108" spans="3:12" ht="15.75" customHeight="1">
      <c r="C108" s="12"/>
      <c r="E108" s="12"/>
      <c r="G108" s="12"/>
      <c r="I108" s="12"/>
      <c r="K108" s="12"/>
      <c r="L108" s="11"/>
    </row>
    <row r="109" spans="3:12" ht="15.75" customHeight="1">
      <c r="C109" s="12"/>
      <c r="E109" s="12"/>
      <c r="G109" s="12"/>
      <c r="I109" s="12"/>
      <c r="K109" s="12"/>
      <c r="L109" s="11"/>
    </row>
    <row r="110" spans="3:12" ht="15.75" customHeight="1">
      <c r="C110" s="12"/>
      <c r="E110" s="12"/>
      <c r="G110" s="12"/>
      <c r="I110" s="12"/>
      <c r="K110" s="12"/>
      <c r="L110" s="11"/>
    </row>
    <row r="111" spans="3:12" ht="15.75" customHeight="1">
      <c r="C111" s="12"/>
      <c r="E111" s="12"/>
      <c r="G111" s="12"/>
      <c r="I111" s="12"/>
      <c r="K111" s="12"/>
      <c r="L111" s="11"/>
    </row>
    <row r="112" spans="3:12" ht="15.75" customHeight="1">
      <c r="C112" s="12"/>
      <c r="E112" s="12"/>
      <c r="G112" s="12"/>
      <c r="I112" s="12"/>
      <c r="K112" s="12"/>
      <c r="L112" s="11"/>
    </row>
    <row r="113" spans="3:12" ht="15.75" customHeight="1">
      <c r="C113" s="12"/>
      <c r="E113" s="12"/>
      <c r="G113" s="12"/>
      <c r="I113" s="12"/>
      <c r="K113" s="12"/>
      <c r="L113" s="11"/>
    </row>
    <row r="114" spans="3:12" ht="15.75" customHeight="1">
      <c r="C114" s="12"/>
      <c r="E114" s="12"/>
      <c r="G114" s="12"/>
      <c r="I114" s="12"/>
      <c r="K114" s="12"/>
      <c r="L114" s="11"/>
    </row>
    <row r="115" spans="3:12" ht="15.75" customHeight="1">
      <c r="C115" s="12"/>
      <c r="E115" s="12"/>
      <c r="G115" s="12"/>
      <c r="I115" s="12"/>
      <c r="K115" s="12"/>
      <c r="L115" s="11"/>
    </row>
    <row r="116" spans="3:12" ht="15.75" customHeight="1">
      <c r="C116" s="12"/>
      <c r="E116" s="12"/>
      <c r="G116" s="12"/>
      <c r="I116" s="12"/>
      <c r="K116" s="12"/>
      <c r="L116" s="11"/>
    </row>
    <row r="117" spans="3:12" ht="15.75" customHeight="1">
      <c r="C117" s="12"/>
      <c r="E117" s="12"/>
      <c r="G117" s="12"/>
      <c r="I117" s="12"/>
      <c r="K117" s="12"/>
      <c r="L117" s="11"/>
    </row>
    <row r="118" spans="3:12" ht="15.75" customHeight="1">
      <c r="C118" s="12"/>
      <c r="E118" s="12"/>
      <c r="G118" s="12"/>
      <c r="I118" s="12"/>
      <c r="K118" s="12"/>
      <c r="L118" s="11"/>
    </row>
    <row r="119" spans="3:12" ht="15.75" customHeight="1">
      <c r="C119" s="12"/>
      <c r="E119" s="12"/>
      <c r="G119" s="12"/>
      <c r="I119" s="12"/>
      <c r="K119" s="12"/>
      <c r="L119" s="11"/>
    </row>
    <row r="120" spans="3:12" ht="15.75" customHeight="1">
      <c r="C120" s="12"/>
      <c r="E120" s="12"/>
      <c r="G120" s="12"/>
      <c r="I120" s="12"/>
      <c r="K120" s="12"/>
      <c r="L120" s="11"/>
    </row>
    <row r="121" spans="3:12" ht="15.75" customHeight="1">
      <c r="C121" s="12"/>
      <c r="E121" s="12"/>
      <c r="G121" s="12"/>
      <c r="I121" s="12"/>
      <c r="K121" s="12"/>
      <c r="L121" s="11"/>
    </row>
    <row r="122" spans="3:12" ht="15.75" customHeight="1">
      <c r="C122" s="12"/>
      <c r="E122" s="12"/>
      <c r="G122" s="12"/>
      <c r="I122" s="12"/>
      <c r="K122" s="12"/>
      <c r="L122" s="11"/>
    </row>
    <row r="123" spans="3:12" ht="15.75" customHeight="1">
      <c r="C123" s="12"/>
      <c r="E123" s="12"/>
      <c r="G123" s="12"/>
      <c r="I123" s="12"/>
      <c r="K123" s="12"/>
      <c r="L123" s="11"/>
    </row>
    <row r="124" spans="3:12" ht="15.75" customHeight="1">
      <c r="C124" s="12"/>
      <c r="E124" s="12"/>
      <c r="G124" s="12"/>
      <c r="I124" s="12"/>
      <c r="K124" s="12"/>
      <c r="L124" s="11"/>
    </row>
    <row r="125" spans="3:12" ht="15.75" customHeight="1">
      <c r="C125" s="12"/>
      <c r="E125" s="12"/>
      <c r="G125" s="12"/>
      <c r="I125" s="12"/>
      <c r="K125" s="12"/>
      <c r="L125" s="11"/>
    </row>
    <row r="126" spans="3:12" ht="15.75" customHeight="1">
      <c r="C126" s="12"/>
      <c r="E126" s="12"/>
      <c r="G126" s="12"/>
      <c r="I126" s="12"/>
      <c r="K126" s="12"/>
      <c r="L126" s="11"/>
    </row>
    <row r="127" spans="3:12" ht="15.75" customHeight="1">
      <c r="C127" s="12"/>
      <c r="E127" s="12"/>
      <c r="G127" s="12"/>
      <c r="I127" s="12"/>
      <c r="K127" s="12"/>
      <c r="L127" s="11"/>
    </row>
    <row r="128" spans="3:12" ht="15.75" customHeight="1">
      <c r="C128" s="12"/>
      <c r="E128" s="12"/>
      <c r="G128" s="12"/>
      <c r="I128" s="12"/>
      <c r="K128" s="12"/>
      <c r="L128" s="11"/>
    </row>
    <row r="129" spans="3:12" ht="15.75" customHeight="1">
      <c r="C129" s="12"/>
      <c r="E129" s="12"/>
      <c r="G129" s="12"/>
      <c r="I129" s="12"/>
      <c r="K129" s="12"/>
      <c r="L129" s="11"/>
    </row>
    <row r="130" spans="3:12" ht="15.75" customHeight="1">
      <c r="C130" s="12"/>
      <c r="E130" s="12"/>
      <c r="G130" s="12"/>
      <c r="I130" s="12"/>
      <c r="K130" s="12"/>
      <c r="L130" s="11"/>
    </row>
    <row r="131" spans="3:12" ht="15.75" customHeight="1">
      <c r="C131" s="12"/>
      <c r="E131" s="12"/>
      <c r="G131" s="12"/>
      <c r="I131" s="12"/>
      <c r="K131" s="12"/>
      <c r="L131" s="11"/>
    </row>
    <row r="132" spans="3:12" ht="15.75" customHeight="1">
      <c r="C132" s="12"/>
      <c r="E132" s="12"/>
      <c r="G132" s="12"/>
      <c r="I132" s="12"/>
      <c r="K132" s="12"/>
      <c r="L132" s="11"/>
    </row>
    <row r="133" spans="3:12" ht="15.75" customHeight="1">
      <c r="C133" s="12"/>
      <c r="E133" s="12"/>
      <c r="G133" s="12"/>
      <c r="I133" s="12"/>
      <c r="K133" s="12"/>
      <c r="L133" s="11"/>
    </row>
    <row r="134" spans="3:12" ht="15.75" customHeight="1">
      <c r="C134" s="12"/>
      <c r="E134" s="12"/>
      <c r="G134" s="12"/>
      <c r="I134" s="12"/>
      <c r="K134" s="12"/>
      <c r="L134" s="11"/>
    </row>
    <row r="135" spans="3:12" ht="15.75" customHeight="1">
      <c r="C135" s="12"/>
      <c r="E135" s="12"/>
      <c r="G135" s="12"/>
      <c r="I135" s="12"/>
      <c r="K135" s="12"/>
      <c r="L135" s="11"/>
    </row>
    <row r="136" spans="3:12" ht="15.75" customHeight="1">
      <c r="C136" s="12"/>
      <c r="E136" s="12"/>
      <c r="G136" s="12"/>
      <c r="I136" s="12"/>
      <c r="K136" s="12"/>
      <c r="L136" s="11"/>
    </row>
    <row r="137" spans="3:12" ht="15.75" customHeight="1">
      <c r="C137" s="12"/>
      <c r="E137" s="12"/>
      <c r="G137" s="12"/>
      <c r="I137" s="12"/>
      <c r="K137" s="12"/>
      <c r="L137" s="11"/>
    </row>
    <row r="138" spans="3:12" ht="15.75" customHeight="1">
      <c r="C138" s="12"/>
      <c r="E138" s="12"/>
      <c r="G138" s="12"/>
      <c r="I138" s="12"/>
      <c r="K138" s="12"/>
      <c r="L138" s="11"/>
    </row>
    <row r="139" spans="3:12" ht="15.75" customHeight="1">
      <c r="C139" s="12"/>
      <c r="E139" s="12"/>
      <c r="G139" s="12"/>
      <c r="I139" s="12"/>
      <c r="K139" s="12"/>
      <c r="L139" s="11"/>
    </row>
    <row r="140" spans="3:12" ht="15.75" customHeight="1">
      <c r="C140" s="12"/>
      <c r="E140" s="12"/>
      <c r="G140" s="12"/>
      <c r="I140" s="12"/>
      <c r="K140" s="12"/>
      <c r="L140" s="11"/>
    </row>
    <row r="141" spans="3:12" ht="15.75" customHeight="1">
      <c r="C141" s="12"/>
      <c r="E141" s="12"/>
      <c r="G141" s="12"/>
      <c r="I141" s="12"/>
      <c r="K141" s="12"/>
      <c r="L141" s="11"/>
    </row>
    <row r="142" spans="3:12" ht="15.75" customHeight="1">
      <c r="C142" s="12"/>
      <c r="E142" s="12"/>
      <c r="G142" s="12"/>
      <c r="I142" s="12"/>
      <c r="K142" s="12"/>
      <c r="L142" s="11"/>
    </row>
    <row r="143" spans="3:12" ht="15.75" customHeight="1">
      <c r="C143" s="12"/>
      <c r="E143" s="12"/>
      <c r="G143" s="12"/>
      <c r="I143" s="12"/>
      <c r="K143" s="12"/>
      <c r="L143" s="11"/>
    </row>
    <row r="144" spans="3:12" ht="15.75" customHeight="1">
      <c r="C144" s="12"/>
      <c r="E144" s="12"/>
      <c r="G144" s="12"/>
      <c r="I144" s="12"/>
      <c r="K144" s="12"/>
      <c r="L144" s="11"/>
    </row>
    <row r="145" spans="3:12" ht="15.75" customHeight="1">
      <c r="C145" s="12"/>
      <c r="E145" s="12"/>
      <c r="G145" s="12"/>
      <c r="I145" s="12"/>
      <c r="K145" s="12"/>
      <c r="L145" s="11"/>
    </row>
    <row r="146" spans="3:12" ht="15.75" customHeight="1">
      <c r="C146" s="12"/>
      <c r="E146" s="12"/>
      <c r="G146" s="12"/>
      <c r="I146" s="12"/>
      <c r="K146" s="12"/>
      <c r="L146" s="11"/>
    </row>
    <row r="147" spans="3:12" ht="15.75" customHeight="1">
      <c r="C147" s="12"/>
      <c r="E147" s="12"/>
      <c r="G147" s="12"/>
      <c r="I147" s="12"/>
      <c r="K147" s="12"/>
      <c r="L147" s="11"/>
    </row>
    <row r="148" spans="3:12" ht="15.75" customHeight="1">
      <c r="C148" s="12"/>
      <c r="E148" s="12"/>
      <c r="G148" s="12"/>
      <c r="I148" s="12"/>
      <c r="K148" s="12"/>
      <c r="L148" s="11"/>
    </row>
    <row r="149" spans="3:12" ht="15.75" customHeight="1">
      <c r="C149" s="12"/>
      <c r="E149" s="12"/>
      <c r="G149" s="12"/>
      <c r="I149" s="12"/>
      <c r="K149" s="12"/>
      <c r="L149" s="11"/>
    </row>
    <row r="150" spans="3:12" ht="15.75" customHeight="1">
      <c r="C150" s="12"/>
      <c r="E150" s="12"/>
      <c r="G150" s="12"/>
      <c r="I150" s="12"/>
      <c r="K150" s="12"/>
      <c r="L150" s="11"/>
    </row>
    <row r="151" spans="3:12" ht="15.75" customHeight="1">
      <c r="C151" s="12"/>
      <c r="E151" s="12"/>
      <c r="G151" s="12"/>
      <c r="I151" s="12"/>
      <c r="K151" s="12"/>
      <c r="L151" s="11"/>
    </row>
    <row r="152" spans="3:12" ht="15.75" customHeight="1">
      <c r="C152" s="12"/>
      <c r="E152" s="12"/>
      <c r="G152" s="12"/>
      <c r="I152" s="12"/>
      <c r="K152" s="12"/>
      <c r="L152" s="11"/>
    </row>
    <row r="153" spans="3:12" ht="15.75" customHeight="1">
      <c r="C153" s="12"/>
      <c r="E153" s="12"/>
      <c r="G153" s="12"/>
      <c r="I153" s="12"/>
      <c r="K153" s="12"/>
      <c r="L153" s="11"/>
    </row>
    <row r="154" spans="3:12" ht="15.75" customHeight="1">
      <c r="C154" s="12"/>
      <c r="E154" s="12"/>
      <c r="G154" s="12"/>
      <c r="I154" s="12"/>
      <c r="K154" s="12"/>
      <c r="L154" s="11"/>
    </row>
    <row r="155" spans="3:12" ht="15.75" customHeight="1">
      <c r="C155" s="12"/>
      <c r="E155" s="12"/>
      <c r="G155" s="12"/>
      <c r="I155" s="12"/>
      <c r="K155" s="12"/>
      <c r="L155" s="11"/>
    </row>
    <row r="156" spans="3:12" ht="15.75" customHeight="1">
      <c r="C156" s="12"/>
      <c r="E156" s="12"/>
      <c r="G156" s="12"/>
      <c r="I156" s="12"/>
      <c r="K156" s="12"/>
      <c r="L156" s="11"/>
    </row>
    <row r="157" spans="3:12" ht="15.75" customHeight="1">
      <c r="C157" s="12"/>
      <c r="E157" s="12"/>
      <c r="G157" s="12"/>
      <c r="I157" s="12"/>
      <c r="K157" s="12"/>
      <c r="L157" s="11"/>
    </row>
    <row r="158" spans="3:12" ht="15.75" customHeight="1">
      <c r="C158" s="12"/>
      <c r="E158" s="12"/>
      <c r="G158" s="12"/>
      <c r="I158" s="12"/>
      <c r="K158" s="12"/>
      <c r="L158" s="11"/>
    </row>
    <row r="159" spans="3:12" ht="15.75" customHeight="1">
      <c r="C159" s="12"/>
      <c r="E159" s="12"/>
      <c r="G159" s="12"/>
      <c r="I159" s="12"/>
      <c r="K159" s="12"/>
      <c r="L159" s="11"/>
    </row>
    <row r="160" spans="3:12" ht="15.75" customHeight="1">
      <c r="C160" s="12"/>
      <c r="E160" s="12"/>
      <c r="G160" s="12"/>
      <c r="I160" s="12"/>
      <c r="K160" s="12"/>
      <c r="L160" s="11"/>
    </row>
    <row r="161" spans="3:12" ht="15.75" customHeight="1">
      <c r="C161" s="12"/>
      <c r="E161" s="12"/>
      <c r="G161" s="12"/>
      <c r="I161" s="12"/>
      <c r="K161" s="12"/>
      <c r="L161" s="11"/>
    </row>
    <row r="162" spans="3:12" ht="15.75" customHeight="1">
      <c r="C162" s="12"/>
      <c r="E162" s="12"/>
      <c r="G162" s="12"/>
      <c r="I162" s="12"/>
      <c r="K162" s="12"/>
      <c r="L162" s="11"/>
    </row>
    <row r="163" spans="3:12" ht="15.75" customHeight="1">
      <c r="C163" s="12"/>
      <c r="E163" s="12"/>
      <c r="G163" s="12"/>
      <c r="I163" s="12"/>
      <c r="K163" s="12"/>
      <c r="L163" s="11"/>
    </row>
    <row r="164" spans="3:12" ht="15.75" customHeight="1">
      <c r="C164" s="12"/>
      <c r="E164" s="12"/>
      <c r="G164" s="12"/>
      <c r="I164" s="12"/>
      <c r="K164" s="12"/>
      <c r="L164" s="11"/>
    </row>
    <row r="165" spans="3:12" ht="15.75" customHeight="1">
      <c r="C165" s="12"/>
      <c r="E165" s="12"/>
      <c r="G165" s="12"/>
      <c r="I165" s="12"/>
      <c r="K165" s="12"/>
      <c r="L165" s="11"/>
    </row>
    <row r="166" spans="3:12" ht="15.75" customHeight="1">
      <c r="C166" s="12"/>
      <c r="E166" s="12"/>
      <c r="G166" s="12"/>
      <c r="I166" s="12"/>
      <c r="K166" s="12"/>
      <c r="L166" s="11"/>
    </row>
    <row r="167" spans="3:12" ht="15.75" customHeight="1">
      <c r="C167" s="12"/>
      <c r="E167" s="12"/>
      <c r="G167" s="12"/>
      <c r="I167" s="12"/>
      <c r="K167" s="12"/>
      <c r="L167" s="11"/>
    </row>
    <row r="168" spans="3:12" ht="15.75" customHeight="1">
      <c r="C168" s="12"/>
      <c r="E168" s="12"/>
      <c r="G168" s="12"/>
      <c r="I168" s="12"/>
      <c r="K168" s="12"/>
      <c r="L168" s="11"/>
    </row>
    <row r="169" spans="3:12" ht="15.75" customHeight="1">
      <c r="C169" s="12"/>
      <c r="E169" s="12"/>
      <c r="G169" s="12"/>
      <c r="I169" s="12"/>
      <c r="K169" s="12"/>
      <c r="L169" s="11"/>
    </row>
    <row r="170" spans="3:12" ht="15.75" customHeight="1">
      <c r="C170" s="12"/>
      <c r="E170" s="12"/>
      <c r="G170" s="12"/>
      <c r="I170" s="12"/>
      <c r="K170" s="12"/>
      <c r="L170" s="11"/>
    </row>
    <row r="171" spans="3:12" ht="15.75" customHeight="1">
      <c r="C171" s="12"/>
      <c r="E171" s="12"/>
      <c r="G171" s="12"/>
      <c r="I171" s="12"/>
      <c r="K171" s="12"/>
      <c r="L171" s="11"/>
    </row>
    <row r="172" spans="3:12" ht="15.75" customHeight="1">
      <c r="C172" s="12"/>
      <c r="E172" s="12"/>
      <c r="G172" s="12"/>
      <c r="I172" s="12"/>
      <c r="K172" s="12"/>
      <c r="L172" s="11"/>
    </row>
    <row r="173" spans="3:12" ht="15.75" customHeight="1">
      <c r="C173" s="12"/>
      <c r="E173" s="12"/>
      <c r="G173" s="12"/>
      <c r="I173" s="12"/>
      <c r="K173" s="12"/>
      <c r="L173" s="11"/>
    </row>
    <row r="174" spans="3:12" ht="15.75" customHeight="1">
      <c r="C174" s="12"/>
      <c r="E174" s="12"/>
      <c r="G174" s="12"/>
      <c r="I174" s="12"/>
      <c r="K174" s="12"/>
      <c r="L174" s="11"/>
    </row>
    <row r="175" spans="3:12" ht="15.75" customHeight="1">
      <c r="C175" s="12"/>
      <c r="E175" s="12"/>
      <c r="G175" s="12"/>
      <c r="I175" s="12"/>
      <c r="K175" s="12"/>
      <c r="L175" s="11"/>
    </row>
    <row r="176" spans="3:12" ht="15.75" customHeight="1">
      <c r="C176" s="12"/>
      <c r="E176" s="12"/>
      <c r="G176" s="12"/>
      <c r="I176" s="12"/>
      <c r="K176" s="12"/>
      <c r="L176" s="11"/>
    </row>
    <row r="177" spans="3:12" ht="15.75" customHeight="1">
      <c r="C177" s="12"/>
      <c r="E177" s="12"/>
      <c r="G177" s="12"/>
      <c r="I177" s="12"/>
      <c r="K177" s="12"/>
      <c r="L177" s="11"/>
    </row>
    <row r="178" spans="3:12" ht="15.75" customHeight="1">
      <c r="C178" s="12"/>
      <c r="E178" s="12"/>
      <c r="G178" s="12"/>
      <c r="I178" s="12"/>
      <c r="K178" s="12"/>
      <c r="L178" s="11"/>
    </row>
    <row r="179" spans="3:12" ht="15.75" customHeight="1">
      <c r="C179" s="12"/>
      <c r="E179" s="12"/>
      <c r="G179" s="12"/>
      <c r="I179" s="12"/>
      <c r="K179" s="12"/>
      <c r="L179" s="11"/>
    </row>
    <row r="180" spans="3:12" ht="15.75" customHeight="1">
      <c r="C180" s="12"/>
      <c r="E180" s="12"/>
      <c r="G180" s="12"/>
      <c r="I180" s="12"/>
      <c r="K180" s="12"/>
      <c r="L180" s="11"/>
    </row>
    <row r="181" spans="3:12" ht="15.75" customHeight="1">
      <c r="C181" s="12"/>
      <c r="E181" s="12"/>
      <c r="G181" s="12"/>
      <c r="I181" s="12"/>
      <c r="K181" s="12"/>
      <c r="L181" s="11"/>
    </row>
    <row r="182" spans="3:12" ht="15.75" customHeight="1">
      <c r="C182" s="12"/>
      <c r="E182" s="12"/>
      <c r="G182" s="12"/>
      <c r="I182" s="12"/>
      <c r="K182" s="12"/>
      <c r="L182" s="11"/>
    </row>
    <row r="183" spans="3:12" ht="15.75" customHeight="1">
      <c r="C183" s="12"/>
      <c r="E183" s="12"/>
      <c r="G183" s="12"/>
      <c r="I183" s="12"/>
      <c r="K183" s="12"/>
      <c r="L183" s="11"/>
    </row>
    <row r="184" spans="3:12" ht="15.75" customHeight="1">
      <c r="C184" s="12"/>
      <c r="E184" s="12"/>
      <c r="G184" s="12"/>
      <c r="I184" s="12"/>
      <c r="K184" s="12"/>
      <c r="L184" s="11"/>
    </row>
    <row r="185" spans="3:12" ht="15.75" customHeight="1">
      <c r="C185" s="12"/>
      <c r="E185" s="12"/>
      <c r="G185" s="12"/>
      <c r="I185" s="12"/>
      <c r="K185" s="12"/>
      <c r="L185" s="11"/>
    </row>
    <row r="186" spans="3:12" ht="15.75" customHeight="1">
      <c r="C186" s="12"/>
      <c r="E186" s="12"/>
      <c r="G186" s="12"/>
      <c r="I186" s="12"/>
      <c r="K186" s="12"/>
      <c r="L186" s="11"/>
    </row>
    <row r="187" spans="3:12" ht="15.75" customHeight="1">
      <c r="C187" s="12"/>
      <c r="E187" s="12"/>
      <c r="G187" s="12"/>
      <c r="I187" s="12"/>
      <c r="K187" s="12"/>
      <c r="L187" s="11"/>
    </row>
    <row r="188" spans="3:12" ht="15.75" customHeight="1">
      <c r="C188" s="12"/>
      <c r="E188" s="12"/>
      <c r="G188" s="12"/>
      <c r="I188" s="12"/>
      <c r="K188" s="12"/>
      <c r="L188" s="11"/>
    </row>
    <row r="189" spans="3:12" ht="15.75" customHeight="1">
      <c r="C189" s="12"/>
      <c r="E189" s="12"/>
      <c r="G189" s="12"/>
      <c r="I189" s="12"/>
      <c r="K189" s="12"/>
      <c r="L189" s="11"/>
    </row>
    <row r="190" spans="3:12" ht="15.75" customHeight="1">
      <c r="C190" s="12"/>
      <c r="E190" s="12"/>
      <c r="G190" s="12"/>
      <c r="I190" s="12"/>
      <c r="K190" s="12"/>
      <c r="L190" s="11"/>
    </row>
    <row r="191" spans="3:12" ht="15.75" customHeight="1">
      <c r="C191" s="12"/>
      <c r="E191" s="12"/>
      <c r="G191" s="12"/>
      <c r="I191" s="12"/>
      <c r="K191" s="12"/>
      <c r="L191" s="11"/>
    </row>
    <row r="192" spans="3:12" ht="15.75" customHeight="1">
      <c r="C192" s="12"/>
      <c r="E192" s="12"/>
      <c r="G192" s="12"/>
      <c r="I192" s="12"/>
      <c r="K192" s="12"/>
      <c r="L192" s="11"/>
    </row>
    <row r="193" spans="3:12" ht="15.75" customHeight="1">
      <c r="C193" s="12"/>
      <c r="E193" s="12"/>
      <c r="G193" s="12"/>
      <c r="I193" s="12"/>
      <c r="K193" s="12"/>
      <c r="L193" s="11"/>
    </row>
    <row r="194" spans="3:12" ht="15.75" customHeight="1">
      <c r="C194" s="12"/>
      <c r="E194" s="12"/>
      <c r="G194" s="12"/>
      <c r="I194" s="12"/>
      <c r="K194" s="12"/>
      <c r="L194" s="11"/>
    </row>
    <row r="195" spans="3:12" ht="15.75" customHeight="1">
      <c r="C195" s="12"/>
      <c r="E195" s="12"/>
      <c r="G195" s="12"/>
      <c r="I195" s="12"/>
      <c r="K195" s="12"/>
      <c r="L195" s="11"/>
    </row>
    <row r="196" spans="3:12" ht="15.75" customHeight="1">
      <c r="C196" s="12"/>
      <c r="E196" s="12"/>
      <c r="G196" s="12"/>
      <c r="I196" s="12"/>
      <c r="K196" s="12"/>
      <c r="L196" s="11"/>
    </row>
    <row r="197" spans="3:12" ht="15.75" customHeight="1">
      <c r="C197" s="12"/>
      <c r="E197" s="12"/>
      <c r="G197" s="12"/>
      <c r="I197" s="12"/>
      <c r="K197" s="12"/>
      <c r="L197" s="11"/>
    </row>
    <row r="198" spans="3:12" ht="15.75" customHeight="1">
      <c r="C198" s="12"/>
      <c r="E198" s="12"/>
      <c r="G198" s="12"/>
      <c r="I198" s="12"/>
      <c r="K198" s="12"/>
      <c r="L198" s="11"/>
    </row>
    <row r="199" spans="3:12" ht="15.75" customHeight="1">
      <c r="C199" s="12"/>
      <c r="E199" s="12"/>
      <c r="G199" s="12"/>
      <c r="I199" s="12"/>
      <c r="K199" s="12"/>
      <c r="L199" s="11"/>
    </row>
    <row r="200" spans="3:12" ht="15.75" customHeight="1">
      <c r="C200" s="12"/>
      <c r="E200" s="12"/>
      <c r="G200" s="12"/>
      <c r="I200" s="12"/>
      <c r="K200" s="12"/>
      <c r="L200" s="11"/>
    </row>
    <row r="201" spans="3:12" ht="15.75" customHeight="1">
      <c r="C201" s="12"/>
      <c r="E201" s="12"/>
      <c r="G201" s="12"/>
      <c r="I201" s="12"/>
      <c r="K201" s="12"/>
      <c r="L201" s="11"/>
    </row>
    <row r="202" spans="3:12" ht="15.75" customHeight="1">
      <c r="C202" s="12"/>
      <c r="E202" s="12"/>
      <c r="G202" s="12"/>
      <c r="I202" s="12"/>
      <c r="K202" s="12"/>
      <c r="L202" s="11"/>
    </row>
    <row r="203" spans="3:12" ht="15.75" customHeight="1">
      <c r="C203" s="12"/>
      <c r="E203" s="12"/>
      <c r="G203" s="12"/>
      <c r="I203" s="12"/>
      <c r="K203" s="12"/>
      <c r="L203" s="11"/>
    </row>
    <row r="204" spans="3:12" ht="15.75" customHeight="1">
      <c r="C204" s="12"/>
      <c r="E204" s="12"/>
      <c r="G204" s="12"/>
      <c r="I204" s="12"/>
      <c r="K204" s="12"/>
      <c r="L204" s="11"/>
    </row>
    <row r="205" spans="3:12" ht="15.75" customHeight="1">
      <c r="C205" s="12"/>
      <c r="E205" s="12"/>
      <c r="G205" s="12"/>
      <c r="I205" s="12"/>
      <c r="K205" s="12"/>
      <c r="L205" s="11"/>
    </row>
    <row r="206" spans="3:12" ht="15.75" customHeight="1">
      <c r="C206" s="12"/>
      <c r="E206" s="12"/>
      <c r="G206" s="12"/>
      <c r="I206" s="12"/>
      <c r="K206" s="12"/>
      <c r="L206" s="11"/>
    </row>
    <row r="207" spans="3:12" ht="15.75" customHeight="1">
      <c r="C207" s="12"/>
      <c r="E207" s="12"/>
      <c r="G207" s="12"/>
      <c r="I207" s="12"/>
      <c r="K207" s="12"/>
      <c r="L207" s="11"/>
    </row>
    <row r="208" spans="3:12" ht="15.75" customHeight="1">
      <c r="C208" s="12"/>
      <c r="E208" s="12"/>
      <c r="G208" s="12"/>
      <c r="I208" s="12"/>
      <c r="K208" s="12"/>
      <c r="L208" s="11"/>
    </row>
    <row r="209" spans="3:12" ht="15.75" customHeight="1">
      <c r="C209" s="12"/>
      <c r="E209" s="12"/>
      <c r="G209" s="12"/>
      <c r="I209" s="12"/>
      <c r="K209" s="12"/>
      <c r="L209" s="11"/>
    </row>
    <row r="210" spans="3:12" ht="15.75" customHeight="1">
      <c r="C210" s="12"/>
      <c r="E210" s="12"/>
      <c r="G210" s="12"/>
      <c r="I210" s="12"/>
      <c r="K210" s="12"/>
      <c r="L210" s="11"/>
    </row>
    <row r="211" spans="3:12" ht="15.75" customHeight="1">
      <c r="C211" s="12"/>
      <c r="E211" s="12"/>
      <c r="G211" s="12"/>
      <c r="I211" s="12"/>
      <c r="K211" s="12"/>
      <c r="L211" s="11"/>
    </row>
    <row r="212" spans="3:12" ht="15.75" customHeight="1">
      <c r="C212" s="12"/>
      <c r="E212" s="12"/>
      <c r="G212" s="12"/>
      <c r="I212" s="12"/>
      <c r="K212" s="12"/>
      <c r="L212" s="11"/>
    </row>
    <row r="213" spans="3:12" ht="15.75" customHeight="1">
      <c r="C213" s="12"/>
      <c r="E213" s="12"/>
      <c r="G213" s="12"/>
      <c r="I213" s="12"/>
      <c r="K213" s="12"/>
      <c r="L213" s="11"/>
    </row>
    <row r="214" spans="3:12" ht="15.75" customHeight="1">
      <c r="C214" s="12"/>
      <c r="E214" s="12"/>
      <c r="G214" s="12"/>
      <c r="I214" s="12"/>
      <c r="K214" s="12"/>
      <c r="L214" s="11"/>
    </row>
    <row r="215" spans="3:12" ht="15.75" customHeight="1">
      <c r="C215" s="12"/>
      <c r="E215" s="12"/>
      <c r="G215" s="12"/>
      <c r="I215" s="12"/>
      <c r="K215" s="12"/>
      <c r="L215" s="11"/>
    </row>
    <row r="216" spans="3:12" ht="15.75" customHeight="1">
      <c r="C216" s="12"/>
      <c r="E216" s="12"/>
      <c r="G216" s="12"/>
      <c r="I216" s="12"/>
      <c r="K216" s="12"/>
      <c r="L216" s="11"/>
    </row>
    <row r="217" spans="3:12" ht="15.75" customHeight="1">
      <c r="C217" s="12"/>
      <c r="E217" s="12"/>
      <c r="G217" s="12"/>
      <c r="I217" s="12"/>
      <c r="K217" s="12"/>
      <c r="L217" s="11"/>
    </row>
    <row r="218" spans="3:12" ht="15.75" customHeight="1">
      <c r="C218" s="12"/>
      <c r="E218" s="12"/>
      <c r="G218" s="12"/>
      <c r="I218" s="12"/>
      <c r="K218" s="12"/>
      <c r="L218" s="11"/>
    </row>
    <row r="219" spans="3:12" ht="15.75" customHeight="1">
      <c r="C219" s="12"/>
      <c r="E219" s="12"/>
      <c r="G219" s="12"/>
      <c r="I219" s="12"/>
      <c r="K219" s="12"/>
      <c r="L219" s="11"/>
    </row>
    <row r="220" spans="3:12" ht="15.75" customHeight="1">
      <c r="C220" s="12"/>
      <c r="E220" s="12"/>
      <c r="G220" s="12"/>
      <c r="I220" s="12"/>
      <c r="K220" s="12"/>
      <c r="L220" s="11"/>
    </row>
    <row r="221" spans="3:12" ht="15.75" customHeight="1">
      <c r="C221" s="12"/>
      <c r="E221" s="12"/>
      <c r="G221" s="12"/>
      <c r="I221" s="12"/>
      <c r="K221" s="12"/>
      <c r="L221" s="11"/>
    </row>
    <row r="222" spans="3:12" ht="15.75" customHeight="1">
      <c r="C222" s="12"/>
      <c r="E222" s="12"/>
      <c r="G222" s="12"/>
      <c r="I222" s="12"/>
      <c r="K222" s="12"/>
      <c r="L222" s="11"/>
    </row>
    <row r="223" spans="3:12" ht="15.75" customHeight="1">
      <c r="C223" s="12"/>
      <c r="E223" s="12"/>
      <c r="G223" s="12"/>
      <c r="I223" s="12"/>
      <c r="K223" s="12"/>
      <c r="L223" s="11"/>
    </row>
    <row r="224" spans="3:12" ht="15.75" customHeight="1">
      <c r="C224" s="12"/>
      <c r="E224" s="12"/>
      <c r="G224" s="12"/>
      <c r="I224" s="12"/>
      <c r="K224" s="12"/>
      <c r="L224" s="11"/>
    </row>
    <row r="225" spans="3:12" ht="15.75" customHeight="1">
      <c r="C225" s="12"/>
      <c r="E225" s="12"/>
      <c r="G225" s="12"/>
      <c r="I225" s="12"/>
      <c r="K225" s="12"/>
      <c r="L225" s="11"/>
    </row>
    <row r="226" spans="3:12" ht="15.75" customHeight="1">
      <c r="C226" s="12"/>
      <c r="E226" s="12"/>
      <c r="G226" s="12"/>
      <c r="I226" s="12"/>
      <c r="K226" s="12"/>
      <c r="L226" s="11"/>
    </row>
    <row r="227" spans="3:12" ht="15.75" customHeight="1">
      <c r="C227" s="12"/>
      <c r="E227" s="12"/>
      <c r="G227" s="12"/>
      <c r="I227" s="12"/>
      <c r="K227" s="12"/>
      <c r="L227" s="11"/>
    </row>
    <row r="228" spans="3:12" ht="15.75" customHeight="1">
      <c r="C228" s="12"/>
      <c r="E228" s="12"/>
      <c r="G228" s="12"/>
      <c r="I228" s="12"/>
      <c r="K228" s="12"/>
      <c r="L228" s="11"/>
    </row>
    <row r="229" spans="3:12" ht="15.75" customHeight="1">
      <c r="C229" s="12"/>
      <c r="E229" s="12"/>
      <c r="G229" s="12"/>
      <c r="I229" s="12"/>
      <c r="K229" s="12"/>
      <c r="L229" s="11"/>
    </row>
    <row r="230" spans="3:12" ht="15.75" customHeight="1">
      <c r="C230" s="12"/>
      <c r="E230" s="12"/>
      <c r="G230" s="12"/>
      <c r="I230" s="12"/>
      <c r="K230" s="12"/>
      <c r="L230" s="11"/>
    </row>
    <row r="231" spans="3:12" ht="15.75" customHeight="1">
      <c r="C231" s="12"/>
      <c r="E231" s="12"/>
      <c r="G231" s="12"/>
      <c r="I231" s="12"/>
      <c r="K231" s="12"/>
      <c r="L231" s="11"/>
    </row>
    <row r="232" spans="3:12" ht="15.75" customHeight="1">
      <c r="C232" s="12"/>
      <c r="E232" s="12"/>
      <c r="G232" s="12"/>
      <c r="I232" s="12"/>
      <c r="K232" s="12"/>
      <c r="L232" s="11"/>
    </row>
    <row r="233" spans="3:12" ht="15.75" customHeight="1">
      <c r="C233" s="12"/>
      <c r="E233" s="12"/>
      <c r="G233" s="12"/>
      <c r="I233" s="12"/>
      <c r="K233" s="12"/>
      <c r="L233" s="11"/>
    </row>
    <row r="234" spans="3:12" ht="15.75" customHeight="1">
      <c r="C234" s="12"/>
      <c r="E234" s="12"/>
      <c r="G234" s="12"/>
      <c r="I234" s="12"/>
      <c r="K234" s="12"/>
      <c r="L234" s="11"/>
    </row>
    <row r="235" spans="3:12" ht="15.75" customHeight="1">
      <c r="C235" s="12"/>
      <c r="E235" s="12"/>
      <c r="G235" s="12"/>
      <c r="I235" s="12"/>
      <c r="K235" s="12"/>
      <c r="L235" s="11"/>
    </row>
    <row r="236" spans="3:12" ht="15.75" customHeight="1">
      <c r="C236" s="12"/>
      <c r="E236" s="12"/>
      <c r="G236" s="12"/>
      <c r="I236" s="12"/>
      <c r="K236" s="12"/>
      <c r="L236" s="11"/>
    </row>
    <row r="237" spans="3:12" ht="15.75" customHeight="1">
      <c r="C237" s="12"/>
      <c r="E237" s="12"/>
      <c r="G237" s="12"/>
      <c r="I237" s="12"/>
      <c r="K237" s="12"/>
      <c r="L237" s="11"/>
    </row>
    <row r="238" spans="3:12" ht="15.75" customHeight="1">
      <c r="C238" s="12"/>
      <c r="E238" s="12"/>
      <c r="G238" s="12"/>
      <c r="I238" s="12"/>
      <c r="K238" s="12"/>
      <c r="L238" s="11"/>
    </row>
    <row r="239" spans="3:12" ht="15.75" customHeight="1">
      <c r="C239" s="12"/>
      <c r="E239" s="12"/>
      <c r="G239" s="12"/>
      <c r="I239" s="12"/>
      <c r="K239" s="12"/>
      <c r="L239" s="11"/>
    </row>
    <row r="240" spans="3:12" ht="15.75" customHeight="1">
      <c r="C240" s="12"/>
      <c r="E240" s="12"/>
      <c r="G240" s="12"/>
      <c r="I240" s="12"/>
      <c r="K240" s="12"/>
      <c r="L240" s="11"/>
    </row>
    <row r="241" spans="3:12" ht="15.75" customHeight="1">
      <c r="C241" s="12"/>
      <c r="E241" s="12"/>
      <c r="G241" s="12"/>
      <c r="I241" s="12"/>
      <c r="K241" s="12"/>
      <c r="L241" s="11"/>
    </row>
    <row r="242" spans="3:12" ht="15.75" customHeight="1">
      <c r="C242" s="12"/>
      <c r="E242" s="12"/>
      <c r="G242" s="12"/>
      <c r="I242" s="12"/>
      <c r="K242" s="12"/>
      <c r="L242" s="11"/>
    </row>
    <row r="243" spans="3:12" ht="15.75" customHeight="1">
      <c r="C243" s="12"/>
      <c r="E243" s="12"/>
      <c r="G243" s="12"/>
      <c r="I243" s="12"/>
      <c r="K243" s="12"/>
      <c r="L243" s="11"/>
    </row>
    <row r="244" spans="3:12" ht="15.75" customHeight="1">
      <c r="C244" s="12"/>
      <c r="E244" s="12"/>
      <c r="G244" s="12"/>
      <c r="I244" s="12"/>
      <c r="K244" s="12"/>
      <c r="L244" s="11"/>
    </row>
    <row r="245" spans="3:12" ht="15.75" customHeight="1">
      <c r="C245" s="12"/>
      <c r="E245" s="12"/>
      <c r="G245" s="12"/>
      <c r="I245" s="12"/>
      <c r="K245" s="12"/>
      <c r="L245" s="11"/>
    </row>
    <row r="246" spans="3:12" ht="15.75" customHeight="1">
      <c r="C246" s="12"/>
      <c r="E246" s="12"/>
      <c r="G246" s="12"/>
      <c r="I246" s="12"/>
      <c r="K246" s="12"/>
      <c r="L246" s="11"/>
    </row>
    <row r="247" spans="3:12" ht="15.75" customHeight="1">
      <c r="C247" s="12"/>
      <c r="E247" s="12"/>
      <c r="G247" s="12"/>
      <c r="I247" s="12"/>
      <c r="K247" s="12"/>
      <c r="L247" s="11"/>
    </row>
    <row r="248" spans="3:12" ht="15.75" customHeight="1">
      <c r="C248" s="12"/>
      <c r="E248" s="12"/>
      <c r="G248" s="12"/>
      <c r="I248" s="12"/>
      <c r="K248" s="12"/>
      <c r="L248" s="11"/>
    </row>
    <row r="249" spans="3:12" ht="15.75" customHeight="1">
      <c r="C249" s="12"/>
      <c r="E249" s="12"/>
      <c r="G249" s="12"/>
      <c r="I249" s="12"/>
      <c r="K249" s="12"/>
      <c r="L249" s="11"/>
    </row>
    <row r="250" spans="3:12" ht="15.75" customHeight="1">
      <c r="C250" s="12"/>
      <c r="E250" s="12"/>
      <c r="G250" s="12"/>
      <c r="I250" s="12"/>
      <c r="K250" s="12"/>
      <c r="L250" s="11"/>
    </row>
    <row r="251" spans="3:12" ht="15.75" customHeight="1">
      <c r="C251" s="12"/>
      <c r="E251" s="12"/>
      <c r="G251" s="12"/>
      <c r="I251" s="12"/>
      <c r="K251" s="12"/>
      <c r="L251" s="11"/>
    </row>
    <row r="252" spans="3:12" ht="15.75" customHeight="1">
      <c r="C252" s="12"/>
      <c r="E252" s="12"/>
      <c r="G252" s="12"/>
      <c r="I252" s="12"/>
      <c r="K252" s="12"/>
      <c r="L252" s="11"/>
    </row>
    <row r="253" spans="3:12" ht="15.75" customHeight="1">
      <c r="C253" s="12"/>
      <c r="E253" s="12"/>
      <c r="G253" s="12"/>
      <c r="I253" s="12"/>
      <c r="K253" s="12"/>
      <c r="L253" s="11"/>
    </row>
    <row r="254" spans="3:12" ht="15.75" customHeight="1">
      <c r="C254" s="12"/>
      <c r="E254" s="12"/>
      <c r="G254" s="12"/>
      <c r="I254" s="12"/>
      <c r="K254" s="12"/>
      <c r="L254" s="11"/>
    </row>
    <row r="255" spans="3:12" ht="15.75" customHeight="1">
      <c r="C255" s="12"/>
      <c r="E255" s="12"/>
      <c r="G255" s="12"/>
      <c r="I255" s="12"/>
      <c r="K255" s="12"/>
      <c r="L255" s="11"/>
    </row>
    <row r="256" spans="3:12" ht="15.75" customHeight="1">
      <c r="C256" s="12"/>
      <c r="E256" s="12"/>
      <c r="G256" s="12"/>
      <c r="I256" s="12"/>
      <c r="K256" s="12"/>
      <c r="L256" s="11"/>
    </row>
    <row r="257" spans="3:12" ht="15.75" customHeight="1">
      <c r="C257" s="12"/>
      <c r="E257" s="12"/>
      <c r="G257" s="12"/>
      <c r="I257" s="12"/>
      <c r="K257" s="12"/>
      <c r="L257" s="11"/>
    </row>
    <row r="258" spans="3:12" ht="15.75" customHeight="1">
      <c r="C258" s="12"/>
      <c r="E258" s="12"/>
      <c r="G258" s="12"/>
      <c r="I258" s="12"/>
      <c r="K258" s="12"/>
      <c r="L258" s="11"/>
    </row>
    <row r="259" spans="3:12" ht="15.75" customHeight="1">
      <c r="C259" s="12"/>
      <c r="E259" s="12"/>
      <c r="G259" s="12"/>
      <c r="I259" s="12"/>
      <c r="K259" s="12"/>
      <c r="L259" s="11"/>
    </row>
    <row r="260" spans="3:12" ht="15.75" customHeight="1">
      <c r="C260" s="12"/>
      <c r="E260" s="12"/>
      <c r="G260" s="12"/>
      <c r="I260" s="12"/>
      <c r="K260" s="12"/>
      <c r="L260" s="11"/>
    </row>
    <row r="261" spans="3:12" ht="15.75" customHeight="1">
      <c r="C261" s="12"/>
      <c r="E261" s="12"/>
      <c r="G261" s="12"/>
      <c r="I261" s="12"/>
      <c r="K261" s="12"/>
      <c r="L261" s="11"/>
    </row>
    <row r="262" spans="3:12" ht="15.75" customHeight="1">
      <c r="C262" s="12"/>
      <c r="E262" s="12"/>
      <c r="G262" s="12"/>
      <c r="I262" s="12"/>
      <c r="K262" s="12"/>
      <c r="L262" s="11"/>
    </row>
    <row r="263" spans="3:12" ht="15.75" customHeight="1">
      <c r="C263" s="12"/>
      <c r="E263" s="12"/>
      <c r="G263" s="12"/>
      <c r="I263" s="12"/>
      <c r="K263" s="12"/>
      <c r="L263" s="11"/>
    </row>
    <row r="264" spans="3:12" ht="15.75" customHeight="1">
      <c r="C264" s="12"/>
      <c r="E264" s="12"/>
      <c r="G264" s="12"/>
      <c r="I264" s="12"/>
      <c r="K264" s="12"/>
      <c r="L264" s="11"/>
    </row>
    <row r="265" spans="3:12" ht="15.75" customHeight="1">
      <c r="C265" s="12"/>
      <c r="E265" s="12"/>
      <c r="G265" s="12"/>
      <c r="I265" s="12"/>
      <c r="K265" s="12"/>
      <c r="L265" s="11"/>
    </row>
    <row r="266" spans="3:12" ht="15.75" customHeight="1">
      <c r="C266" s="12"/>
      <c r="E266" s="12"/>
      <c r="G266" s="12"/>
      <c r="I266" s="12"/>
      <c r="K266" s="12"/>
      <c r="L266" s="11"/>
    </row>
    <row r="267" spans="3:12" ht="15.75" customHeight="1">
      <c r="C267" s="12"/>
      <c r="E267" s="12"/>
      <c r="G267" s="12"/>
      <c r="I267" s="12"/>
      <c r="K267" s="12"/>
      <c r="L267" s="11"/>
    </row>
    <row r="268" spans="3:12" ht="15.75" customHeight="1">
      <c r="C268" s="12"/>
      <c r="E268" s="12"/>
      <c r="G268" s="12"/>
      <c r="I268" s="12"/>
      <c r="K268" s="12"/>
      <c r="L268" s="11"/>
    </row>
    <row r="269" spans="3:12" ht="15.75" customHeight="1">
      <c r="C269" s="12"/>
      <c r="E269" s="12"/>
      <c r="G269" s="12"/>
      <c r="I269" s="12"/>
      <c r="K269" s="12"/>
      <c r="L269" s="11"/>
    </row>
    <row r="270" spans="3:12" ht="15.75" customHeight="1">
      <c r="C270" s="12"/>
      <c r="E270" s="12"/>
      <c r="G270" s="12"/>
      <c r="I270" s="12"/>
      <c r="K270" s="12"/>
      <c r="L270" s="11"/>
    </row>
    <row r="271" spans="3:12" ht="15.75" customHeight="1">
      <c r="C271" s="12"/>
      <c r="E271" s="12"/>
      <c r="G271" s="12"/>
      <c r="I271" s="12"/>
      <c r="K271" s="12"/>
      <c r="L271" s="11"/>
    </row>
    <row r="272" spans="3:12" ht="15.75" customHeight="1">
      <c r="C272" s="12"/>
      <c r="E272" s="12"/>
      <c r="G272" s="12"/>
      <c r="I272" s="12"/>
      <c r="K272" s="12"/>
      <c r="L272" s="11"/>
    </row>
    <row r="273" spans="3:12" ht="15.75" customHeight="1">
      <c r="C273" s="12"/>
      <c r="E273" s="12"/>
      <c r="G273" s="12"/>
      <c r="I273" s="12"/>
      <c r="K273" s="12"/>
      <c r="L273" s="11"/>
    </row>
    <row r="274" spans="3:12" ht="15.75" customHeight="1">
      <c r="C274" s="12"/>
      <c r="E274" s="12"/>
      <c r="G274" s="12"/>
      <c r="I274" s="12"/>
      <c r="K274" s="12"/>
      <c r="L274" s="11"/>
    </row>
    <row r="275" spans="3:12" ht="15.75" customHeight="1">
      <c r="C275" s="12"/>
      <c r="E275" s="12"/>
      <c r="G275" s="12"/>
      <c r="I275" s="12"/>
      <c r="K275" s="12"/>
      <c r="L275" s="11"/>
    </row>
    <row r="276" spans="3:12" ht="15.75" customHeight="1">
      <c r="C276" s="12"/>
      <c r="E276" s="12"/>
      <c r="G276" s="12"/>
      <c r="I276" s="12"/>
      <c r="K276" s="12"/>
      <c r="L276" s="11"/>
    </row>
    <row r="277" spans="3:12" ht="15.75" customHeight="1">
      <c r="C277" s="12"/>
      <c r="E277" s="12"/>
      <c r="G277" s="12"/>
      <c r="I277" s="12"/>
      <c r="K277" s="12"/>
      <c r="L277" s="11"/>
    </row>
    <row r="278" spans="3:12" ht="15.75" customHeight="1">
      <c r="C278" s="12"/>
      <c r="E278" s="12"/>
      <c r="G278" s="12"/>
      <c r="I278" s="12"/>
      <c r="K278" s="12"/>
      <c r="L278" s="11"/>
    </row>
    <row r="279" spans="3:12" ht="15.75" customHeight="1">
      <c r="C279" s="12"/>
      <c r="E279" s="12"/>
      <c r="G279" s="12"/>
      <c r="I279" s="12"/>
      <c r="K279" s="12"/>
      <c r="L279" s="11"/>
    </row>
    <row r="280" spans="3:12" ht="15.75" customHeight="1">
      <c r="C280" s="12"/>
      <c r="E280" s="12"/>
      <c r="G280" s="12"/>
      <c r="I280" s="12"/>
      <c r="K280" s="12"/>
      <c r="L280" s="11"/>
    </row>
    <row r="281" spans="3:12" ht="15.75" customHeight="1">
      <c r="C281" s="12"/>
      <c r="E281" s="12"/>
      <c r="G281" s="12"/>
      <c r="I281" s="12"/>
      <c r="K281" s="12"/>
      <c r="L281" s="11"/>
    </row>
    <row r="282" spans="3:12" ht="15.75" customHeight="1">
      <c r="C282" s="12"/>
      <c r="E282" s="12"/>
      <c r="G282" s="12"/>
      <c r="I282" s="12"/>
      <c r="K282" s="12"/>
      <c r="L282" s="11"/>
    </row>
    <row r="283" spans="3:12" ht="15.75" customHeight="1">
      <c r="C283" s="12"/>
      <c r="E283" s="12"/>
      <c r="G283" s="12"/>
      <c r="I283" s="12"/>
      <c r="K283" s="12"/>
      <c r="L283" s="11"/>
    </row>
    <row r="284" spans="3:12" ht="15.75" customHeight="1">
      <c r="C284" s="12"/>
      <c r="E284" s="12"/>
      <c r="G284" s="12"/>
      <c r="I284" s="12"/>
      <c r="K284" s="12"/>
      <c r="L284" s="11"/>
    </row>
    <row r="285" spans="3:12" ht="15.75" customHeight="1">
      <c r="C285" s="12"/>
      <c r="E285" s="12"/>
      <c r="G285" s="12"/>
      <c r="I285" s="12"/>
      <c r="K285" s="12"/>
      <c r="L285" s="11"/>
    </row>
    <row r="286" spans="3:12" ht="15.75" customHeight="1">
      <c r="C286" s="12"/>
      <c r="E286" s="12"/>
      <c r="G286" s="12"/>
      <c r="I286" s="12"/>
      <c r="K286" s="12"/>
      <c r="L286" s="11"/>
    </row>
    <row r="287" spans="3:12" ht="15.75" customHeight="1">
      <c r="C287" s="12"/>
      <c r="E287" s="12"/>
      <c r="G287" s="12"/>
      <c r="I287" s="12"/>
      <c r="K287" s="12"/>
      <c r="L287" s="11"/>
    </row>
    <row r="288" spans="3:12" ht="15.75" customHeight="1">
      <c r="C288" s="12"/>
      <c r="E288" s="12"/>
      <c r="G288" s="12"/>
      <c r="I288" s="12"/>
      <c r="K288" s="12"/>
      <c r="L288" s="11"/>
    </row>
    <row r="289" spans="3:12" ht="15.75" customHeight="1">
      <c r="C289" s="12"/>
      <c r="E289" s="12"/>
      <c r="G289" s="12"/>
      <c r="I289" s="12"/>
      <c r="K289" s="12"/>
      <c r="L289" s="11"/>
    </row>
    <row r="290" spans="3:12" ht="15.75" customHeight="1">
      <c r="C290" s="12"/>
      <c r="E290" s="12"/>
      <c r="G290" s="12"/>
      <c r="I290" s="12"/>
      <c r="K290" s="12"/>
      <c r="L290" s="11"/>
    </row>
    <row r="291" spans="3:12" ht="15.75" customHeight="1">
      <c r="C291" s="12"/>
      <c r="E291" s="12"/>
      <c r="G291" s="12"/>
      <c r="I291" s="12"/>
      <c r="K291" s="12"/>
      <c r="L291" s="11"/>
    </row>
    <row r="292" spans="3:12" ht="15.75" customHeight="1">
      <c r="C292" s="12"/>
      <c r="E292" s="12"/>
      <c r="G292" s="12"/>
      <c r="I292" s="12"/>
      <c r="K292" s="12"/>
      <c r="L292" s="11"/>
    </row>
    <row r="293" spans="3:12" ht="15.75" customHeight="1">
      <c r="C293" s="12"/>
      <c r="E293" s="12"/>
      <c r="G293" s="12"/>
      <c r="I293" s="12"/>
      <c r="K293" s="12"/>
      <c r="L293" s="11"/>
    </row>
    <row r="294" spans="3:12" ht="15.75" customHeight="1">
      <c r="C294" s="12"/>
      <c r="E294" s="12"/>
      <c r="G294" s="12"/>
      <c r="I294" s="12"/>
      <c r="K294" s="12"/>
      <c r="L294" s="11"/>
    </row>
    <row r="295" spans="3:12" ht="15.75" customHeight="1">
      <c r="C295" s="12"/>
      <c r="E295" s="12"/>
      <c r="G295" s="12"/>
      <c r="I295" s="12"/>
      <c r="K295" s="12"/>
      <c r="L295" s="11"/>
    </row>
    <row r="296" spans="3:12" ht="15.75" customHeight="1">
      <c r="C296" s="12"/>
      <c r="E296" s="12"/>
      <c r="G296" s="12"/>
      <c r="I296" s="12"/>
      <c r="K296" s="12"/>
      <c r="L296" s="11"/>
    </row>
    <row r="297" spans="3:12" ht="15.75" customHeight="1">
      <c r="C297" s="12"/>
      <c r="E297" s="12"/>
      <c r="G297" s="12"/>
      <c r="I297" s="12"/>
      <c r="K297" s="12"/>
      <c r="L297" s="11"/>
    </row>
    <row r="298" spans="3:12" ht="15.75" customHeight="1">
      <c r="C298" s="12"/>
      <c r="E298" s="12"/>
      <c r="G298" s="12"/>
      <c r="I298" s="12"/>
      <c r="K298" s="12"/>
      <c r="L298" s="11"/>
    </row>
    <row r="299" spans="3:12" ht="15.75" customHeight="1">
      <c r="C299" s="12"/>
      <c r="E299" s="12"/>
      <c r="G299" s="12"/>
      <c r="I299" s="12"/>
      <c r="K299" s="12"/>
      <c r="L299" s="11"/>
    </row>
    <row r="300" spans="3:12" ht="15.75" customHeight="1">
      <c r="C300" s="12"/>
      <c r="E300" s="12"/>
      <c r="G300" s="12"/>
      <c r="I300" s="12"/>
      <c r="K300" s="12"/>
      <c r="L300" s="11"/>
    </row>
    <row r="301" spans="3:12" ht="15.75" customHeight="1">
      <c r="C301" s="12"/>
      <c r="E301" s="12"/>
      <c r="G301" s="12"/>
      <c r="I301" s="12"/>
      <c r="K301" s="12"/>
      <c r="L301" s="11"/>
    </row>
    <row r="302" spans="3:12" ht="15.75" customHeight="1">
      <c r="C302" s="12"/>
      <c r="E302" s="12"/>
      <c r="G302" s="12"/>
      <c r="I302" s="12"/>
      <c r="K302" s="12"/>
      <c r="L302" s="11"/>
    </row>
    <row r="303" spans="3:12" ht="15.75" customHeight="1">
      <c r="C303" s="12"/>
      <c r="E303" s="12"/>
      <c r="G303" s="12"/>
      <c r="I303" s="12"/>
      <c r="K303" s="12"/>
      <c r="L303" s="11"/>
    </row>
    <row r="304" spans="3:12" ht="15.75" customHeight="1">
      <c r="C304" s="12"/>
      <c r="E304" s="12"/>
      <c r="G304" s="12"/>
      <c r="I304" s="12"/>
      <c r="K304" s="12"/>
      <c r="L304" s="11"/>
    </row>
    <row r="305" spans="3:12" ht="15.75" customHeight="1">
      <c r="C305" s="12"/>
      <c r="E305" s="12"/>
      <c r="G305" s="12"/>
      <c r="I305" s="12"/>
      <c r="K305" s="12"/>
      <c r="L305" s="11"/>
    </row>
    <row r="306" spans="3:12" ht="15.75" customHeight="1">
      <c r="C306" s="12"/>
      <c r="E306" s="12"/>
      <c r="G306" s="12"/>
      <c r="I306" s="12"/>
      <c r="K306" s="12"/>
      <c r="L306" s="11"/>
    </row>
    <row r="307" spans="3:12" ht="15.75" customHeight="1">
      <c r="C307" s="12"/>
      <c r="E307" s="12"/>
      <c r="G307" s="12"/>
      <c r="I307" s="12"/>
      <c r="K307" s="12"/>
      <c r="L307" s="11"/>
    </row>
    <row r="308" spans="3:12" ht="15.75" customHeight="1">
      <c r="C308" s="12"/>
      <c r="E308" s="12"/>
      <c r="G308" s="12"/>
      <c r="I308" s="12"/>
      <c r="K308" s="12"/>
      <c r="L308" s="11"/>
    </row>
    <row r="309" spans="3:12" ht="15.75" customHeight="1">
      <c r="C309" s="12"/>
      <c r="E309" s="12"/>
      <c r="G309" s="12"/>
      <c r="I309" s="12"/>
      <c r="K309" s="12"/>
      <c r="L309" s="11"/>
    </row>
    <row r="310" spans="3:12" ht="15.75" customHeight="1">
      <c r="C310" s="12"/>
      <c r="E310" s="12"/>
      <c r="G310" s="12"/>
      <c r="I310" s="12"/>
      <c r="K310" s="12"/>
      <c r="L310" s="11"/>
    </row>
    <row r="311" spans="3:12" ht="15.75" customHeight="1">
      <c r="C311" s="12"/>
      <c r="E311" s="12"/>
      <c r="G311" s="12"/>
      <c r="I311" s="12"/>
      <c r="K311" s="12"/>
      <c r="L311" s="11"/>
    </row>
    <row r="312" spans="3:12" ht="15.75" customHeight="1">
      <c r="C312" s="12"/>
      <c r="E312" s="12"/>
      <c r="G312" s="12"/>
      <c r="I312" s="12"/>
      <c r="K312" s="12"/>
      <c r="L312" s="11"/>
    </row>
    <row r="313" spans="3:12" ht="15.75" customHeight="1">
      <c r="C313" s="12"/>
      <c r="E313" s="12"/>
      <c r="G313" s="12"/>
      <c r="I313" s="12"/>
      <c r="K313" s="12"/>
      <c r="L313" s="11"/>
    </row>
    <row r="314" spans="3:12" ht="15.75" customHeight="1">
      <c r="C314" s="12"/>
      <c r="E314" s="12"/>
      <c r="G314" s="12"/>
      <c r="I314" s="12"/>
      <c r="K314" s="12"/>
      <c r="L314" s="11"/>
    </row>
    <row r="315" spans="3:12" ht="15.75" customHeight="1">
      <c r="C315" s="12"/>
      <c r="E315" s="12"/>
      <c r="G315" s="12"/>
      <c r="I315" s="12"/>
      <c r="K315" s="12"/>
      <c r="L315" s="11"/>
    </row>
    <row r="316" spans="3:12" ht="15.75" customHeight="1">
      <c r="C316" s="12"/>
      <c r="E316" s="12"/>
      <c r="G316" s="12"/>
      <c r="I316" s="12"/>
      <c r="K316" s="12"/>
      <c r="L316" s="11"/>
    </row>
    <row r="317" spans="3:12" ht="15.75" customHeight="1">
      <c r="C317" s="12"/>
      <c r="E317" s="12"/>
      <c r="G317" s="12"/>
      <c r="I317" s="12"/>
      <c r="K317" s="12"/>
      <c r="L317" s="11"/>
    </row>
    <row r="318" spans="3:12" ht="15.75" customHeight="1">
      <c r="C318" s="12"/>
      <c r="E318" s="12"/>
      <c r="G318" s="12"/>
      <c r="I318" s="12"/>
      <c r="K318" s="12"/>
      <c r="L318" s="11"/>
    </row>
    <row r="319" spans="3:12" ht="15.75" customHeight="1">
      <c r="C319" s="12"/>
      <c r="E319" s="12"/>
      <c r="G319" s="12"/>
      <c r="I319" s="12"/>
      <c r="K319" s="12"/>
      <c r="L319" s="11"/>
    </row>
    <row r="320" spans="3:12" ht="15.75" customHeight="1">
      <c r="C320" s="12"/>
      <c r="E320" s="12"/>
      <c r="G320" s="12"/>
      <c r="I320" s="12"/>
      <c r="K320" s="12"/>
      <c r="L320" s="11"/>
    </row>
    <row r="321" spans="3:12" ht="15.75" customHeight="1">
      <c r="C321" s="12"/>
      <c r="E321" s="12"/>
      <c r="G321" s="12"/>
      <c r="I321" s="12"/>
      <c r="K321" s="12"/>
      <c r="L321" s="11"/>
    </row>
    <row r="322" spans="3:12" ht="15.75" customHeight="1">
      <c r="C322" s="12"/>
      <c r="E322" s="12"/>
      <c r="G322" s="12"/>
      <c r="I322" s="12"/>
      <c r="K322" s="12"/>
      <c r="L322" s="11"/>
    </row>
    <row r="323" spans="3:12" ht="15.75" customHeight="1">
      <c r="C323" s="12"/>
      <c r="E323" s="12"/>
      <c r="G323" s="12"/>
      <c r="I323" s="12"/>
      <c r="K323" s="12"/>
      <c r="L323" s="11"/>
    </row>
    <row r="324" spans="3:12" ht="15.75" customHeight="1">
      <c r="C324" s="12"/>
      <c r="E324" s="12"/>
      <c r="G324" s="12"/>
      <c r="I324" s="12"/>
      <c r="K324" s="12"/>
      <c r="L324" s="11"/>
    </row>
    <row r="325" spans="3:12" ht="15.75" customHeight="1">
      <c r="C325" s="12"/>
      <c r="E325" s="12"/>
      <c r="G325" s="12"/>
      <c r="I325" s="12"/>
      <c r="K325" s="12"/>
      <c r="L325" s="11"/>
    </row>
    <row r="326" spans="3:12" ht="15.75" customHeight="1">
      <c r="C326" s="12"/>
      <c r="E326" s="12"/>
      <c r="G326" s="12"/>
      <c r="I326" s="12"/>
      <c r="K326" s="12"/>
      <c r="L326" s="11"/>
    </row>
    <row r="327" spans="3:12" ht="15.75" customHeight="1">
      <c r="C327" s="12"/>
      <c r="E327" s="12"/>
      <c r="G327" s="12"/>
      <c r="I327" s="12"/>
      <c r="K327" s="12"/>
      <c r="L327" s="11"/>
    </row>
    <row r="328" spans="3:12" ht="15.75" customHeight="1">
      <c r="C328" s="12"/>
      <c r="E328" s="12"/>
      <c r="G328" s="12"/>
      <c r="I328" s="12"/>
      <c r="K328" s="12"/>
      <c r="L328" s="11"/>
    </row>
    <row r="329" spans="3:12" ht="15.75" customHeight="1">
      <c r="C329" s="12"/>
      <c r="E329" s="12"/>
      <c r="G329" s="12"/>
      <c r="I329" s="12"/>
      <c r="K329" s="12"/>
      <c r="L329" s="11"/>
    </row>
    <row r="330" spans="3:12" ht="15.75" customHeight="1">
      <c r="C330" s="12"/>
      <c r="E330" s="12"/>
      <c r="G330" s="12"/>
      <c r="I330" s="12"/>
      <c r="K330" s="12"/>
      <c r="L330" s="11"/>
    </row>
    <row r="331" spans="3:12" ht="15.75" customHeight="1">
      <c r="C331" s="12"/>
      <c r="E331" s="12"/>
      <c r="G331" s="12"/>
      <c r="I331" s="12"/>
      <c r="K331" s="12"/>
      <c r="L331" s="11"/>
    </row>
    <row r="332" spans="3:12" ht="15.75" customHeight="1">
      <c r="C332" s="12"/>
      <c r="E332" s="12"/>
      <c r="G332" s="12"/>
      <c r="I332" s="12"/>
      <c r="K332" s="12"/>
      <c r="L332" s="11"/>
    </row>
    <row r="333" spans="3:12" ht="15.75" customHeight="1">
      <c r="C333" s="12"/>
      <c r="E333" s="12"/>
      <c r="G333" s="12"/>
      <c r="I333" s="12"/>
      <c r="K333" s="12"/>
      <c r="L333" s="11"/>
    </row>
    <row r="334" spans="3:12" ht="15.75" customHeight="1">
      <c r="C334" s="12"/>
      <c r="E334" s="12"/>
      <c r="G334" s="12"/>
      <c r="I334" s="12"/>
      <c r="K334" s="12"/>
      <c r="L334" s="11"/>
    </row>
    <row r="335" spans="3:12" ht="15.75" customHeight="1">
      <c r="C335" s="12"/>
      <c r="E335" s="12"/>
      <c r="G335" s="12"/>
      <c r="I335" s="12"/>
      <c r="K335" s="12"/>
      <c r="L335" s="11"/>
    </row>
    <row r="336" spans="3:12" ht="15.75" customHeight="1">
      <c r="C336" s="12"/>
      <c r="E336" s="12"/>
      <c r="G336" s="12"/>
      <c r="I336" s="12"/>
      <c r="K336" s="12"/>
      <c r="L336" s="11"/>
    </row>
    <row r="337" spans="3:12" ht="15.75" customHeight="1">
      <c r="C337" s="12"/>
      <c r="E337" s="12"/>
      <c r="G337" s="12"/>
      <c r="I337" s="12"/>
      <c r="K337" s="12"/>
      <c r="L337" s="11"/>
    </row>
    <row r="338" spans="3:12" ht="15.75" customHeight="1">
      <c r="C338" s="12"/>
      <c r="E338" s="12"/>
      <c r="G338" s="12"/>
      <c r="I338" s="12"/>
      <c r="K338" s="12"/>
      <c r="L338" s="11"/>
    </row>
    <row r="339" spans="3:12" ht="15.75" customHeight="1">
      <c r="C339" s="12"/>
      <c r="E339" s="12"/>
      <c r="G339" s="12"/>
      <c r="I339" s="12"/>
      <c r="K339" s="12"/>
      <c r="L339" s="11"/>
    </row>
    <row r="340" spans="3:12" ht="15.75" customHeight="1">
      <c r="C340" s="12"/>
      <c r="E340" s="12"/>
      <c r="G340" s="12"/>
      <c r="I340" s="12"/>
      <c r="K340" s="12"/>
      <c r="L340" s="11"/>
    </row>
    <row r="341" spans="3:12" ht="15.75" customHeight="1">
      <c r="C341" s="12"/>
      <c r="E341" s="12"/>
      <c r="G341" s="12"/>
      <c r="I341" s="12"/>
      <c r="K341" s="12"/>
      <c r="L341" s="11"/>
    </row>
    <row r="342" spans="3:12" ht="15.75" customHeight="1">
      <c r="C342" s="12"/>
      <c r="E342" s="12"/>
      <c r="G342" s="12"/>
      <c r="I342" s="12"/>
      <c r="K342" s="12"/>
      <c r="L342" s="11"/>
    </row>
    <row r="343" spans="3:12" ht="15.75" customHeight="1">
      <c r="C343" s="12"/>
      <c r="E343" s="12"/>
      <c r="G343" s="12"/>
      <c r="I343" s="12"/>
      <c r="K343" s="12"/>
      <c r="L343" s="11"/>
    </row>
    <row r="344" spans="3:12" ht="15.75" customHeight="1">
      <c r="C344" s="12"/>
      <c r="E344" s="12"/>
      <c r="G344" s="12"/>
      <c r="I344" s="12"/>
      <c r="K344" s="12"/>
      <c r="L344" s="11"/>
    </row>
    <row r="345" spans="3:12" ht="15.75" customHeight="1">
      <c r="C345" s="12"/>
      <c r="E345" s="12"/>
      <c r="G345" s="12"/>
      <c r="I345" s="12"/>
      <c r="K345" s="12"/>
      <c r="L345" s="11"/>
    </row>
    <row r="346" spans="3:12" ht="15.75" customHeight="1">
      <c r="C346" s="12"/>
      <c r="E346" s="12"/>
      <c r="G346" s="12"/>
      <c r="I346" s="12"/>
      <c r="K346" s="12"/>
      <c r="L346" s="11"/>
    </row>
    <row r="347" spans="3:12" ht="15.75" customHeight="1">
      <c r="C347" s="12"/>
      <c r="E347" s="12"/>
      <c r="G347" s="12"/>
      <c r="I347" s="12"/>
      <c r="K347" s="12"/>
      <c r="L347" s="11"/>
    </row>
    <row r="348" spans="3:12" ht="15.75" customHeight="1">
      <c r="C348" s="12"/>
      <c r="E348" s="12"/>
      <c r="G348" s="12"/>
      <c r="I348" s="12"/>
      <c r="K348" s="12"/>
      <c r="L348" s="11"/>
    </row>
    <row r="349" spans="3:12" ht="15.75" customHeight="1">
      <c r="C349" s="12"/>
      <c r="E349" s="12"/>
      <c r="G349" s="12"/>
      <c r="I349" s="12"/>
      <c r="K349" s="12"/>
      <c r="L349" s="11"/>
    </row>
    <row r="350" spans="3:12" ht="15.75" customHeight="1">
      <c r="C350" s="12"/>
      <c r="E350" s="12"/>
      <c r="G350" s="12"/>
      <c r="I350" s="12"/>
      <c r="K350" s="12"/>
      <c r="L350" s="11"/>
    </row>
    <row r="351" spans="3:12" ht="15.75" customHeight="1">
      <c r="C351" s="12"/>
      <c r="E351" s="12"/>
      <c r="G351" s="12"/>
      <c r="I351" s="12"/>
      <c r="K351" s="12"/>
      <c r="L351" s="11"/>
    </row>
    <row r="352" spans="3:12" ht="15.75" customHeight="1">
      <c r="C352" s="12"/>
      <c r="E352" s="12"/>
      <c r="G352" s="12"/>
      <c r="I352" s="12"/>
      <c r="K352" s="12"/>
      <c r="L352" s="11"/>
    </row>
    <row r="353" spans="3:12" ht="15.75" customHeight="1">
      <c r="C353" s="12"/>
      <c r="E353" s="12"/>
      <c r="G353" s="12"/>
      <c r="I353" s="12"/>
      <c r="K353" s="12"/>
      <c r="L353" s="11"/>
    </row>
    <row r="354" spans="3:12" ht="15.75" customHeight="1">
      <c r="C354" s="12"/>
      <c r="E354" s="12"/>
      <c r="G354" s="12"/>
      <c r="I354" s="12"/>
      <c r="K354" s="12"/>
      <c r="L354" s="11"/>
    </row>
    <row r="355" spans="3:12" ht="15.75" customHeight="1">
      <c r="C355" s="12"/>
      <c r="E355" s="12"/>
      <c r="G355" s="12"/>
      <c r="I355" s="12"/>
      <c r="K355" s="12"/>
      <c r="L355" s="11"/>
    </row>
    <row r="356" spans="3:12" ht="15.75" customHeight="1">
      <c r="C356" s="12"/>
      <c r="E356" s="12"/>
      <c r="G356" s="12"/>
      <c r="I356" s="12"/>
      <c r="K356" s="12"/>
      <c r="L356" s="11"/>
    </row>
    <row r="357" spans="3:12" ht="15.75" customHeight="1">
      <c r="C357" s="12"/>
      <c r="E357" s="12"/>
      <c r="G357" s="12"/>
      <c r="I357" s="12"/>
      <c r="K357" s="12"/>
      <c r="L357" s="11"/>
    </row>
    <row r="358" spans="3:12" ht="15.75" customHeight="1">
      <c r="C358" s="12"/>
      <c r="E358" s="12"/>
      <c r="G358" s="12"/>
      <c r="I358" s="12"/>
      <c r="K358" s="12"/>
      <c r="L358" s="11"/>
    </row>
    <row r="359" spans="3:12" ht="15.75" customHeight="1">
      <c r="C359" s="12"/>
      <c r="E359" s="12"/>
      <c r="G359" s="12"/>
      <c r="I359" s="12"/>
      <c r="K359" s="12"/>
      <c r="L359" s="11"/>
    </row>
    <row r="360" spans="3:12" ht="15.75" customHeight="1">
      <c r="C360" s="12"/>
      <c r="E360" s="12"/>
      <c r="G360" s="12"/>
      <c r="I360" s="12"/>
      <c r="K360" s="12"/>
      <c r="L360" s="11"/>
    </row>
    <row r="361" spans="3:12" ht="15.75" customHeight="1">
      <c r="C361" s="12"/>
      <c r="E361" s="12"/>
      <c r="G361" s="12"/>
      <c r="I361" s="12"/>
      <c r="K361" s="12"/>
      <c r="L361" s="11"/>
    </row>
    <row r="362" spans="3:12" ht="15.75" customHeight="1">
      <c r="C362" s="12"/>
      <c r="E362" s="12"/>
      <c r="G362" s="12"/>
      <c r="I362" s="12"/>
      <c r="K362" s="12"/>
      <c r="L362" s="11"/>
    </row>
    <row r="363" spans="3:12" ht="15.75" customHeight="1">
      <c r="C363" s="12"/>
      <c r="E363" s="12"/>
      <c r="G363" s="12"/>
      <c r="I363" s="12"/>
      <c r="K363" s="12"/>
      <c r="L363" s="11"/>
    </row>
    <row r="364" spans="3:12" ht="15.75" customHeight="1">
      <c r="C364" s="12"/>
      <c r="E364" s="12"/>
      <c r="G364" s="12"/>
      <c r="I364" s="12"/>
      <c r="K364" s="12"/>
      <c r="L364" s="11"/>
    </row>
    <row r="365" spans="3:12" ht="15.75" customHeight="1">
      <c r="C365" s="12"/>
      <c r="E365" s="12"/>
      <c r="G365" s="12"/>
      <c r="I365" s="12"/>
      <c r="K365" s="12"/>
      <c r="L365" s="11"/>
    </row>
    <row r="366" spans="3:12" ht="15.75" customHeight="1">
      <c r="C366" s="12"/>
      <c r="E366" s="12"/>
      <c r="G366" s="12"/>
      <c r="I366" s="12"/>
      <c r="K366" s="12"/>
      <c r="L366" s="11"/>
    </row>
    <row r="367" spans="3:12" ht="15.75" customHeight="1">
      <c r="C367" s="12"/>
      <c r="E367" s="12"/>
      <c r="G367" s="12"/>
      <c r="I367" s="12"/>
      <c r="K367" s="12"/>
      <c r="L367" s="11"/>
    </row>
    <row r="368" spans="3:12" ht="15.75" customHeight="1">
      <c r="C368" s="12"/>
      <c r="E368" s="12"/>
      <c r="G368" s="12"/>
      <c r="I368" s="12"/>
      <c r="K368" s="12"/>
      <c r="L368" s="11"/>
    </row>
    <row r="369" spans="3:12" ht="15.75" customHeight="1">
      <c r="C369" s="12"/>
      <c r="E369" s="12"/>
      <c r="G369" s="12"/>
      <c r="I369" s="12"/>
      <c r="K369" s="12"/>
      <c r="L369" s="11"/>
    </row>
    <row r="370" spans="3:12" ht="15.75" customHeight="1">
      <c r="C370" s="12"/>
      <c r="E370" s="12"/>
      <c r="G370" s="12"/>
      <c r="I370" s="12"/>
      <c r="K370" s="12"/>
      <c r="L370" s="11"/>
    </row>
    <row r="371" spans="3:12" ht="15.75" customHeight="1">
      <c r="C371" s="12"/>
      <c r="E371" s="12"/>
      <c r="G371" s="12"/>
      <c r="I371" s="12"/>
      <c r="K371" s="12"/>
      <c r="L371" s="11"/>
    </row>
    <row r="372" spans="3:12" ht="15.75" customHeight="1">
      <c r="C372" s="12"/>
      <c r="E372" s="12"/>
      <c r="G372" s="12"/>
      <c r="I372" s="12"/>
      <c r="K372" s="12"/>
      <c r="L372" s="11"/>
    </row>
    <row r="373" spans="3:12" ht="15.75" customHeight="1">
      <c r="C373" s="12"/>
      <c r="E373" s="12"/>
      <c r="G373" s="12"/>
      <c r="I373" s="12"/>
      <c r="K373" s="12"/>
      <c r="L373" s="11"/>
    </row>
    <row r="374" spans="3:12" ht="15.75" customHeight="1">
      <c r="C374" s="12"/>
      <c r="E374" s="12"/>
      <c r="G374" s="12"/>
      <c r="I374" s="12"/>
      <c r="K374" s="12"/>
      <c r="L374" s="11"/>
    </row>
    <row r="375" spans="3:12" ht="15.75" customHeight="1">
      <c r="C375" s="12"/>
      <c r="E375" s="12"/>
      <c r="G375" s="12"/>
      <c r="I375" s="12"/>
      <c r="K375" s="12"/>
      <c r="L375" s="11"/>
    </row>
    <row r="376" spans="3:12" ht="15.75" customHeight="1">
      <c r="C376" s="12"/>
      <c r="E376" s="12"/>
      <c r="G376" s="12"/>
      <c r="I376" s="12"/>
      <c r="K376" s="12"/>
      <c r="L376" s="11"/>
    </row>
    <row r="377" spans="3:12" ht="15.75" customHeight="1">
      <c r="C377" s="12"/>
      <c r="E377" s="12"/>
      <c r="G377" s="12"/>
      <c r="I377" s="12"/>
      <c r="K377" s="12"/>
      <c r="L377" s="11"/>
    </row>
    <row r="378" spans="3:12" ht="15.75" customHeight="1">
      <c r="C378" s="12"/>
      <c r="E378" s="12"/>
      <c r="G378" s="12"/>
      <c r="I378" s="12"/>
      <c r="K378" s="12"/>
      <c r="L378" s="11"/>
    </row>
    <row r="379" spans="3:12" ht="15.75" customHeight="1">
      <c r="C379" s="12"/>
      <c r="E379" s="12"/>
      <c r="G379" s="12"/>
      <c r="I379" s="12"/>
      <c r="K379" s="12"/>
      <c r="L379" s="11"/>
    </row>
    <row r="380" spans="3:12" ht="15.75" customHeight="1">
      <c r="C380" s="12"/>
      <c r="E380" s="12"/>
      <c r="G380" s="12"/>
      <c r="I380" s="12"/>
      <c r="K380" s="12"/>
      <c r="L380" s="11"/>
    </row>
    <row r="381" spans="3:12" ht="15.75" customHeight="1">
      <c r="C381" s="12"/>
      <c r="E381" s="12"/>
      <c r="G381" s="12"/>
      <c r="I381" s="12"/>
      <c r="K381" s="12"/>
      <c r="L381" s="11"/>
    </row>
    <row r="382" spans="3:12" ht="15.75" customHeight="1">
      <c r="C382" s="12"/>
      <c r="E382" s="12"/>
      <c r="G382" s="12"/>
      <c r="I382" s="12"/>
      <c r="K382" s="12"/>
      <c r="L382" s="11"/>
    </row>
    <row r="383" spans="3:12" ht="15.75" customHeight="1">
      <c r="C383" s="12"/>
      <c r="E383" s="12"/>
      <c r="G383" s="12"/>
      <c r="I383" s="12"/>
      <c r="K383" s="12"/>
      <c r="L383" s="11"/>
    </row>
    <row r="384" spans="3:12" ht="15.75" customHeight="1">
      <c r="C384" s="12"/>
      <c r="E384" s="12"/>
      <c r="G384" s="12"/>
      <c r="I384" s="12"/>
      <c r="K384" s="12"/>
      <c r="L384" s="11"/>
    </row>
    <row r="385" spans="3:12" ht="15.75" customHeight="1">
      <c r="C385" s="12"/>
      <c r="E385" s="12"/>
      <c r="G385" s="12"/>
      <c r="I385" s="12"/>
      <c r="K385" s="12"/>
      <c r="L385" s="11"/>
    </row>
    <row r="386" spans="3:12" ht="15.75" customHeight="1">
      <c r="C386" s="12"/>
      <c r="E386" s="12"/>
      <c r="G386" s="12"/>
      <c r="I386" s="12"/>
      <c r="K386" s="12"/>
      <c r="L386" s="11"/>
    </row>
    <row r="387" spans="3:12" ht="15.75" customHeight="1">
      <c r="C387" s="12"/>
      <c r="E387" s="12"/>
      <c r="G387" s="12"/>
      <c r="I387" s="12"/>
      <c r="K387" s="12"/>
      <c r="L387" s="11"/>
    </row>
    <row r="388" spans="3:12" ht="15.75" customHeight="1">
      <c r="C388" s="12"/>
      <c r="E388" s="12"/>
      <c r="G388" s="12"/>
      <c r="I388" s="12"/>
      <c r="K388" s="12"/>
      <c r="L388" s="11"/>
    </row>
    <row r="389" spans="3:12" ht="15.75" customHeight="1">
      <c r="C389" s="12"/>
      <c r="E389" s="12"/>
      <c r="G389" s="12"/>
      <c r="I389" s="12"/>
      <c r="K389" s="12"/>
      <c r="L389" s="11"/>
    </row>
    <row r="390" spans="3:12" ht="15.75" customHeight="1">
      <c r="C390" s="12"/>
      <c r="E390" s="12"/>
      <c r="G390" s="12"/>
      <c r="I390" s="12"/>
      <c r="K390" s="12"/>
      <c r="L390" s="11"/>
    </row>
    <row r="391" spans="3:12" ht="15.75" customHeight="1">
      <c r="C391" s="12"/>
      <c r="E391" s="12"/>
      <c r="G391" s="12"/>
      <c r="I391" s="12"/>
      <c r="K391" s="12"/>
      <c r="L391" s="11"/>
    </row>
    <row r="392" spans="3:12" ht="15.75" customHeight="1">
      <c r="C392" s="12"/>
      <c r="E392" s="12"/>
      <c r="G392" s="12"/>
      <c r="I392" s="12"/>
      <c r="K392" s="12"/>
      <c r="L392" s="11"/>
    </row>
    <row r="393" spans="3:12" ht="15.75" customHeight="1">
      <c r="C393" s="12"/>
      <c r="E393" s="12"/>
      <c r="G393" s="12"/>
      <c r="I393" s="12"/>
      <c r="K393" s="12"/>
      <c r="L393" s="11"/>
    </row>
    <row r="394" spans="3:12" ht="15.75" customHeight="1">
      <c r="C394" s="12"/>
      <c r="E394" s="12"/>
      <c r="G394" s="12"/>
      <c r="I394" s="12"/>
      <c r="K394" s="12"/>
      <c r="L394" s="11"/>
    </row>
    <row r="395" spans="3:12" ht="15.75" customHeight="1">
      <c r="C395" s="12"/>
      <c r="E395" s="12"/>
      <c r="G395" s="12"/>
      <c r="I395" s="12"/>
      <c r="K395" s="12"/>
      <c r="L395" s="11"/>
    </row>
    <row r="396" spans="3:12" ht="15.75" customHeight="1">
      <c r="C396" s="12"/>
      <c r="E396" s="12"/>
      <c r="G396" s="12"/>
      <c r="I396" s="12"/>
      <c r="K396" s="12"/>
      <c r="L396" s="11"/>
    </row>
    <row r="397" spans="3:12" ht="15.75" customHeight="1">
      <c r="C397" s="12"/>
      <c r="E397" s="12"/>
      <c r="G397" s="12"/>
      <c r="I397" s="12"/>
      <c r="K397" s="12"/>
      <c r="L397" s="11"/>
    </row>
    <row r="398" spans="3:12" ht="15.75" customHeight="1">
      <c r="C398" s="12"/>
      <c r="E398" s="12"/>
      <c r="G398" s="12"/>
      <c r="I398" s="12"/>
      <c r="K398" s="12"/>
      <c r="L398" s="11"/>
    </row>
    <row r="399" spans="3:12" ht="15.75" customHeight="1">
      <c r="C399" s="12"/>
      <c r="E399" s="12"/>
      <c r="G399" s="12"/>
      <c r="I399" s="12"/>
      <c r="K399" s="12"/>
      <c r="L399" s="11"/>
    </row>
    <row r="400" spans="3:12" ht="15.75" customHeight="1">
      <c r="C400" s="12"/>
      <c r="E400" s="12"/>
      <c r="G400" s="12"/>
      <c r="I400" s="12"/>
      <c r="K400" s="12"/>
      <c r="L400" s="11"/>
    </row>
    <row r="401" spans="3:12" ht="15.75" customHeight="1">
      <c r="C401" s="12"/>
      <c r="E401" s="12"/>
      <c r="G401" s="12"/>
      <c r="I401" s="12"/>
      <c r="K401" s="12"/>
      <c r="L401" s="11"/>
    </row>
    <row r="402" spans="3:12" ht="15.75" customHeight="1">
      <c r="C402" s="12"/>
      <c r="E402" s="12"/>
      <c r="G402" s="12"/>
      <c r="I402" s="12"/>
      <c r="K402" s="12"/>
      <c r="L402" s="11"/>
    </row>
    <row r="403" spans="3:12" ht="15.75" customHeight="1">
      <c r="C403" s="12"/>
      <c r="E403" s="12"/>
      <c r="G403" s="12"/>
      <c r="I403" s="12"/>
      <c r="K403" s="12"/>
      <c r="L403" s="11"/>
    </row>
    <row r="404" spans="3:12" ht="15.75" customHeight="1">
      <c r="C404" s="12"/>
      <c r="E404" s="12"/>
      <c r="G404" s="12"/>
      <c r="I404" s="12"/>
      <c r="K404" s="12"/>
      <c r="L404" s="11"/>
    </row>
    <row r="405" spans="3:12" ht="15.75" customHeight="1">
      <c r="C405" s="12"/>
      <c r="E405" s="12"/>
      <c r="G405" s="12"/>
      <c r="I405" s="12"/>
      <c r="K405" s="12"/>
      <c r="L405" s="11"/>
    </row>
    <row r="406" spans="3:12" ht="15.75" customHeight="1">
      <c r="C406" s="12"/>
      <c r="E406" s="12"/>
      <c r="G406" s="12"/>
      <c r="I406" s="12"/>
      <c r="K406" s="12"/>
      <c r="L406" s="11"/>
    </row>
    <row r="407" spans="3:12" ht="15.75" customHeight="1">
      <c r="C407" s="12"/>
      <c r="E407" s="12"/>
      <c r="G407" s="12"/>
      <c r="I407" s="12"/>
      <c r="K407" s="12"/>
      <c r="L407" s="11"/>
    </row>
    <row r="408" spans="3:12" ht="15.75" customHeight="1">
      <c r="C408" s="12"/>
      <c r="E408" s="12"/>
      <c r="G408" s="12"/>
      <c r="I408" s="12"/>
      <c r="K408" s="12"/>
      <c r="L408" s="11"/>
    </row>
    <row r="409" spans="3:12" ht="15.75" customHeight="1">
      <c r="C409" s="12"/>
      <c r="E409" s="12"/>
      <c r="G409" s="12"/>
      <c r="I409" s="12"/>
      <c r="K409" s="12"/>
      <c r="L409" s="11"/>
    </row>
    <row r="410" spans="3:12" ht="15.75" customHeight="1">
      <c r="C410" s="12"/>
      <c r="E410" s="12"/>
      <c r="G410" s="12"/>
      <c r="I410" s="12"/>
      <c r="K410" s="12"/>
      <c r="L410" s="11"/>
    </row>
    <row r="411" spans="3:12" ht="15.75" customHeight="1">
      <c r="C411" s="12"/>
      <c r="E411" s="12"/>
      <c r="G411" s="12"/>
      <c r="I411" s="12"/>
      <c r="K411" s="12"/>
      <c r="L411" s="11"/>
    </row>
    <row r="412" spans="3:12" ht="15.75" customHeight="1">
      <c r="C412" s="12"/>
      <c r="E412" s="12"/>
      <c r="G412" s="12"/>
      <c r="I412" s="12"/>
      <c r="K412" s="12"/>
      <c r="L412" s="11"/>
    </row>
    <row r="413" spans="3:12" ht="15.75" customHeight="1">
      <c r="C413" s="12"/>
      <c r="E413" s="12"/>
      <c r="G413" s="12"/>
      <c r="I413" s="12"/>
      <c r="K413" s="12"/>
      <c r="L413" s="11"/>
    </row>
    <row r="414" spans="3:12" ht="15.75" customHeight="1">
      <c r="C414" s="12"/>
      <c r="E414" s="12"/>
      <c r="G414" s="12"/>
      <c r="I414" s="12"/>
      <c r="K414" s="12"/>
      <c r="L414" s="11"/>
    </row>
    <row r="415" spans="3:12" ht="15.75" customHeight="1">
      <c r="C415" s="12"/>
      <c r="E415" s="12"/>
      <c r="G415" s="12"/>
      <c r="I415" s="12"/>
      <c r="K415" s="12"/>
      <c r="L415" s="11"/>
    </row>
    <row r="416" spans="3:12" ht="15.75" customHeight="1">
      <c r="C416" s="12"/>
      <c r="E416" s="12"/>
      <c r="G416" s="12"/>
      <c r="I416" s="12"/>
      <c r="K416" s="12"/>
      <c r="L416" s="11"/>
    </row>
    <row r="417" spans="3:12" ht="15.75" customHeight="1">
      <c r="C417" s="12"/>
      <c r="E417" s="12"/>
      <c r="G417" s="12"/>
      <c r="I417" s="12"/>
      <c r="K417" s="12"/>
      <c r="L417" s="11"/>
    </row>
    <row r="418" spans="3:12" ht="15.75" customHeight="1">
      <c r="C418" s="12"/>
      <c r="E418" s="12"/>
      <c r="G418" s="12"/>
      <c r="I418" s="12"/>
      <c r="K418" s="12"/>
      <c r="L418" s="11"/>
    </row>
    <row r="419" spans="3:12" ht="15.75" customHeight="1">
      <c r="C419" s="12"/>
      <c r="E419" s="12"/>
      <c r="G419" s="12"/>
      <c r="I419" s="12"/>
      <c r="K419" s="12"/>
      <c r="L419" s="11"/>
    </row>
    <row r="420" spans="3:12" ht="15.75" customHeight="1">
      <c r="C420" s="12"/>
      <c r="E420" s="12"/>
      <c r="G420" s="12"/>
      <c r="I420" s="12"/>
      <c r="K420" s="12"/>
      <c r="L420" s="11"/>
    </row>
    <row r="421" spans="3:12" ht="15.75" customHeight="1">
      <c r="C421" s="12"/>
      <c r="E421" s="12"/>
      <c r="G421" s="12"/>
      <c r="I421" s="12"/>
      <c r="K421" s="12"/>
      <c r="L421" s="11"/>
    </row>
    <row r="422" spans="3:12" ht="15.75" customHeight="1">
      <c r="C422" s="12"/>
      <c r="E422" s="12"/>
      <c r="G422" s="12"/>
      <c r="I422" s="12"/>
      <c r="K422" s="12"/>
      <c r="L422" s="11"/>
    </row>
    <row r="423" spans="3:12" ht="15.75" customHeight="1">
      <c r="C423" s="12"/>
      <c r="E423" s="12"/>
      <c r="G423" s="12"/>
      <c r="I423" s="12"/>
      <c r="K423" s="12"/>
      <c r="L423" s="11"/>
    </row>
    <row r="424" spans="3:12" ht="15.75" customHeight="1">
      <c r="C424" s="12"/>
      <c r="E424" s="12"/>
      <c r="G424" s="12"/>
      <c r="I424" s="12"/>
      <c r="K424" s="12"/>
      <c r="L424" s="11"/>
    </row>
    <row r="425" spans="3:12" ht="15.75" customHeight="1">
      <c r="C425" s="12"/>
      <c r="E425" s="12"/>
      <c r="G425" s="12"/>
      <c r="I425" s="12"/>
      <c r="K425" s="12"/>
      <c r="L425" s="11"/>
    </row>
    <row r="426" spans="3:12" ht="15.75" customHeight="1">
      <c r="C426" s="12"/>
      <c r="E426" s="12"/>
      <c r="G426" s="12"/>
      <c r="I426" s="12"/>
      <c r="K426" s="12"/>
      <c r="L426" s="11"/>
    </row>
    <row r="427" spans="3:12" ht="15.75" customHeight="1">
      <c r="C427" s="12"/>
      <c r="E427" s="12"/>
      <c r="G427" s="12"/>
      <c r="I427" s="12"/>
      <c r="K427" s="12"/>
      <c r="L427" s="11"/>
    </row>
    <row r="428" spans="3:12" ht="15.75" customHeight="1">
      <c r="C428" s="12"/>
      <c r="E428" s="12"/>
      <c r="G428" s="12"/>
      <c r="I428" s="12"/>
      <c r="K428" s="12"/>
      <c r="L428" s="11"/>
    </row>
    <row r="429" spans="3:12" ht="15.75" customHeight="1">
      <c r="C429" s="12"/>
      <c r="E429" s="12"/>
      <c r="G429" s="12"/>
      <c r="I429" s="12"/>
      <c r="K429" s="12"/>
      <c r="L429" s="11"/>
    </row>
    <row r="430" spans="3:12" ht="15.75" customHeight="1">
      <c r="C430" s="12"/>
      <c r="E430" s="12"/>
      <c r="G430" s="12"/>
      <c r="I430" s="12"/>
      <c r="K430" s="12"/>
      <c r="L430" s="11"/>
    </row>
    <row r="431" spans="3:12" ht="15.75" customHeight="1">
      <c r="C431" s="12"/>
      <c r="E431" s="12"/>
      <c r="G431" s="12"/>
      <c r="I431" s="12"/>
      <c r="K431" s="12"/>
      <c r="L431" s="11"/>
    </row>
    <row r="432" spans="3:12" ht="15.75" customHeight="1">
      <c r="C432" s="12"/>
      <c r="E432" s="12"/>
      <c r="G432" s="12"/>
      <c r="I432" s="12"/>
      <c r="K432" s="12"/>
      <c r="L432" s="11"/>
    </row>
    <row r="433" spans="3:12" ht="15.75" customHeight="1">
      <c r="C433" s="12"/>
      <c r="E433" s="12"/>
      <c r="G433" s="12"/>
      <c r="I433" s="12"/>
      <c r="K433" s="12"/>
      <c r="L433" s="11"/>
    </row>
    <row r="434" spans="3:12" ht="15.75" customHeight="1">
      <c r="C434" s="12"/>
      <c r="E434" s="12"/>
      <c r="G434" s="12"/>
      <c r="I434" s="12"/>
      <c r="K434" s="12"/>
      <c r="L434" s="11"/>
    </row>
    <row r="435" spans="3:12" ht="15.75" customHeight="1">
      <c r="C435" s="12"/>
      <c r="E435" s="12"/>
      <c r="G435" s="12"/>
      <c r="I435" s="12"/>
      <c r="K435" s="12"/>
      <c r="L435" s="11"/>
    </row>
    <row r="436" spans="3:12" ht="15.75" customHeight="1">
      <c r="C436" s="12"/>
      <c r="E436" s="12"/>
      <c r="G436" s="12"/>
      <c r="I436" s="12"/>
      <c r="K436" s="12"/>
      <c r="L436" s="11"/>
    </row>
    <row r="437" spans="3:12" ht="15.75" customHeight="1">
      <c r="C437" s="12"/>
      <c r="E437" s="12"/>
      <c r="G437" s="12"/>
      <c r="I437" s="12"/>
      <c r="K437" s="12"/>
      <c r="L437" s="11"/>
    </row>
    <row r="438" spans="3:12" ht="15.75" customHeight="1">
      <c r="C438" s="12"/>
      <c r="E438" s="12"/>
      <c r="G438" s="12"/>
      <c r="I438" s="12"/>
      <c r="K438" s="12"/>
      <c r="L438" s="11"/>
    </row>
    <row r="439" spans="3:12" ht="15.75" customHeight="1">
      <c r="C439" s="12"/>
      <c r="E439" s="12"/>
      <c r="G439" s="12"/>
      <c r="I439" s="12"/>
      <c r="K439" s="12"/>
      <c r="L439" s="11"/>
    </row>
    <row r="440" spans="3:12" ht="15.75" customHeight="1">
      <c r="C440" s="12"/>
      <c r="E440" s="12"/>
      <c r="G440" s="12"/>
      <c r="I440" s="12"/>
      <c r="K440" s="12"/>
      <c r="L440" s="11"/>
    </row>
    <row r="441" spans="3:12" ht="15.75" customHeight="1">
      <c r="C441" s="12"/>
      <c r="E441" s="12"/>
      <c r="G441" s="12"/>
      <c r="I441" s="12"/>
      <c r="K441" s="12"/>
      <c r="L441" s="11"/>
    </row>
    <row r="442" spans="3:12" ht="15.75" customHeight="1">
      <c r="C442" s="12"/>
      <c r="E442" s="12"/>
      <c r="G442" s="12"/>
      <c r="I442" s="12"/>
      <c r="K442" s="12"/>
      <c r="L442" s="11"/>
    </row>
    <row r="443" spans="3:12" ht="15.75" customHeight="1">
      <c r="C443" s="12"/>
      <c r="E443" s="12"/>
      <c r="G443" s="12"/>
      <c r="I443" s="12"/>
      <c r="K443" s="12"/>
      <c r="L443" s="11"/>
    </row>
    <row r="444" spans="3:12" ht="15.75" customHeight="1">
      <c r="C444" s="12"/>
      <c r="E444" s="12"/>
      <c r="G444" s="12"/>
      <c r="I444" s="12"/>
      <c r="K444" s="12"/>
      <c r="L444" s="11"/>
    </row>
    <row r="445" spans="3:12" ht="15.75" customHeight="1">
      <c r="C445" s="12"/>
      <c r="E445" s="12"/>
      <c r="G445" s="12"/>
      <c r="I445" s="12"/>
      <c r="K445" s="12"/>
      <c r="L445" s="11"/>
    </row>
    <row r="446" spans="3:12" ht="15.75" customHeight="1">
      <c r="C446" s="12"/>
      <c r="E446" s="12"/>
      <c r="G446" s="12"/>
      <c r="I446" s="12"/>
      <c r="K446" s="12"/>
      <c r="L446" s="11"/>
    </row>
    <row r="447" spans="3:12" ht="15.75" customHeight="1">
      <c r="C447" s="12"/>
      <c r="E447" s="12"/>
      <c r="G447" s="12"/>
      <c r="I447" s="12"/>
      <c r="K447" s="12"/>
      <c r="L447" s="11"/>
    </row>
    <row r="448" spans="3:12" ht="15.75" customHeight="1">
      <c r="C448" s="12"/>
      <c r="E448" s="12"/>
      <c r="G448" s="12"/>
      <c r="I448" s="12"/>
      <c r="K448" s="12"/>
      <c r="L448" s="11"/>
    </row>
    <row r="449" spans="3:12" ht="15.75" customHeight="1">
      <c r="C449" s="12"/>
      <c r="E449" s="12"/>
      <c r="G449" s="12"/>
      <c r="I449" s="12"/>
      <c r="K449" s="12"/>
      <c r="L449" s="11"/>
    </row>
    <row r="450" spans="3:12" ht="15.75" customHeight="1">
      <c r="C450" s="12"/>
      <c r="E450" s="12"/>
      <c r="G450" s="12"/>
      <c r="I450" s="12"/>
      <c r="K450" s="12"/>
      <c r="L450" s="11"/>
    </row>
    <row r="451" spans="3:12" ht="15.75" customHeight="1">
      <c r="C451" s="12"/>
      <c r="E451" s="12"/>
      <c r="G451" s="12"/>
      <c r="I451" s="12"/>
      <c r="K451" s="12"/>
      <c r="L451" s="11"/>
    </row>
    <row r="452" spans="3:12" ht="15.75" customHeight="1">
      <c r="C452" s="12"/>
      <c r="E452" s="12"/>
      <c r="G452" s="12"/>
      <c r="I452" s="12"/>
      <c r="K452" s="12"/>
      <c r="L452" s="11"/>
    </row>
    <row r="453" spans="3:12" ht="15.75" customHeight="1">
      <c r="C453" s="12"/>
      <c r="E453" s="12"/>
      <c r="G453" s="12"/>
      <c r="I453" s="12"/>
      <c r="K453" s="12"/>
      <c r="L453" s="11"/>
    </row>
    <row r="454" spans="3:12" ht="15.75" customHeight="1">
      <c r="C454" s="12"/>
      <c r="E454" s="12"/>
      <c r="G454" s="12"/>
      <c r="I454" s="12"/>
      <c r="K454" s="12"/>
      <c r="L454" s="11"/>
    </row>
    <row r="455" spans="3:12" ht="15.75" customHeight="1">
      <c r="C455" s="12"/>
      <c r="E455" s="12"/>
      <c r="G455" s="12"/>
      <c r="I455" s="12"/>
      <c r="K455" s="12"/>
      <c r="L455" s="11"/>
    </row>
    <row r="456" spans="3:12" ht="15.75" customHeight="1">
      <c r="C456" s="12"/>
      <c r="E456" s="12"/>
      <c r="G456" s="12"/>
      <c r="I456" s="12"/>
      <c r="K456" s="12"/>
      <c r="L456" s="11"/>
    </row>
    <row r="457" spans="3:12" ht="15.75" customHeight="1">
      <c r="C457" s="12"/>
      <c r="E457" s="12"/>
      <c r="G457" s="12"/>
      <c r="I457" s="12"/>
      <c r="K457" s="12"/>
      <c r="L457" s="11"/>
    </row>
    <row r="458" spans="3:12" ht="15.75" customHeight="1">
      <c r="C458" s="12"/>
      <c r="E458" s="12"/>
      <c r="G458" s="12"/>
      <c r="I458" s="12"/>
      <c r="K458" s="12"/>
      <c r="L458" s="11"/>
    </row>
    <row r="459" spans="3:12" ht="15.75" customHeight="1">
      <c r="C459" s="12"/>
      <c r="E459" s="12"/>
      <c r="G459" s="12"/>
      <c r="I459" s="12"/>
      <c r="K459" s="12"/>
      <c r="L459" s="11"/>
    </row>
    <row r="460" spans="3:12" ht="15.75" customHeight="1">
      <c r="C460" s="12"/>
      <c r="E460" s="12"/>
      <c r="G460" s="12"/>
      <c r="I460" s="12"/>
      <c r="K460" s="12"/>
      <c r="L460" s="11"/>
    </row>
    <row r="461" spans="3:12" ht="15.75" customHeight="1">
      <c r="C461" s="12"/>
      <c r="E461" s="12"/>
      <c r="G461" s="12"/>
      <c r="I461" s="12"/>
      <c r="K461" s="12"/>
      <c r="L461" s="11"/>
    </row>
    <row r="462" spans="3:12" ht="15.75" customHeight="1">
      <c r="C462" s="12"/>
      <c r="E462" s="12"/>
      <c r="G462" s="12"/>
      <c r="I462" s="12"/>
      <c r="K462" s="12"/>
      <c r="L462" s="11"/>
    </row>
    <row r="463" spans="3:12" ht="15.75" customHeight="1">
      <c r="C463" s="12"/>
      <c r="E463" s="12"/>
      <c r="G463" s="12"/>
      <c r="I463" s="12"/>
      <c r="K463" s="12"/>
      <c r="L463" s="11"/>
    </row>
    <row r="464" spans="3:12" ht="15.75" customHeight="1">
      <c r="C464" s="12"/>
      <c r="E464" s="12"/>
      <c r="G464" s="12"/>
      <c r="I464" s="12"/>
      <c r="K464" s="12"/>
      <c r="L464" s="11"/>
    </row>
    <row r="465" spans="3:12" ht="15.75" customHeight="1">
      <c r="C465" s="12"/>
      <c r="E465" s="12"/>
      <c r="G465" s="12"/>
      <c r="I465" s="12"/>
      <c r="K465" s="12"/>
      <c r="L465" s="11"/>
    </row>
    <row r="466" spans="3:12" ht="15.75" customHeight="1">
      <c r="C466" s="12"/>
      <c r="E466" s="12"/>
      <c r="G466" s="12"/>
      <c r="I466" s="12"/>
      <c r="K466" s="12"/>
      <c r="L466" s="11"/>
    </row>
    <row r="467" spans="3:12" ht="15.75" customHeight="1">
      <c r="C467" s="12"/>
      <c r="E467" s="12"/>
      <c r="G467" s="12"/>
      <c r="I467" s="12"/>
      <c r="K467" s="12"/>
      <c r="L467" s="11"/>
    </row>
    <row r="468" spans="3:12" ht="15.75" customHeight="1">
      <c r="C468" s="12"/>
      <c r="E468" s="12"/>
      <c r="G468" s="12"/>
      <c r="I468" s="12"/>
      <c r="K468" s="12"/>
      <c r="L468" s="11"/>
    </row>
    <row r="469" spans="3:12" ht="15.75" customHeight="1">
      <c r="C469" s="12"/>
      <c r="E469" s="12"/>
      <c r="G469" s="12"/>
      <c r="I469" s="12"/>
      <c r="K469" s="12"/>
      <c r="L469" s="11"/>
    </row>
    <row r="470" spans="3:12" ht="15.75" customHeight="1">
      <c r="C470" s="12"/>
      <c r="E470" s="12"/>
      <c r="G470" s="12"/>
      <c r="I470" s="12"/>
      <c r="K470" s="12"/>
      <c r="L470" s="11"/>
    </row>
    <row r="471" spans="3:12" ht="15.75" customHeight="1">
      <c r="C471" s="12"/>
      <c r="E471" s="12"/>
      <c r="G471" s="12"/>
      <c r="I471" s="12"/>
      <c r="K471" s="12"/>
      <c r="L471" s="11"/>
    </row>
    <row r="472" spans="3:12" ht="15.75" customHeight="1">
      <c r="C472" s="12"/>
      <c r="E472" s="12"/>
      <c r="G472" s="12"/>
      <c r="I472" s="12"/>
      <c r="K472" s="12"/>
      <c r="L472" s="11"/>
    </row>
    <row r="473" spans="3:12" ht="15.75" customHeight="1">
      <c r="C473" s="12"/>
      <c r="E473" s="12"/>
      <c r="G473" s="12"/>
      <c r="I473" s="12"/>
      <c r="K473" s="12"/>
      <c r="L473" s="11"/>
    </row>
    <row r="474" spans="3:12" ht="15.75" customHeight="1">
      <c r="C474" s="12"/>
      <c r="E474" s="12"/>
      <c r="G474" s="12"/>
      <c r="I474" s="12"/>
      <c r="K474" s="12"/>
      <c r="L474" s="11"/>
    </row>
    <row r="475" spans="3:12" ht="15.75" customHeight="1">
      <c r="C475" s="12"/>
      <c r="E475" s="12"/>
      <c r="G475" s="12"/>
      <c r="I475" s="12"/>
      <c r="K475" s="12"/>
      <c r="L475" s="11"/>
    </row>
    <row r="476" spans="3:12" ht="15.75" customHeight="1">
      <c r="C476" s="12"/>
      <c r="E476" s="12"/>
      <c r="G476" s="12"/>
      <c r="I476" s="12"/>
      <c r="K476" s="12"/>
      <c r="L476" s="11"/>
    </row>
    <row r="477" spans="3:12" ht="15.75" customHeight="1">
      <c r="C477" s="12"/>
      <c r="E477" s="12"/>
      <c r="G477" s="12"/>
      <c r="I477" s="12"/>
      <c r="K477" s="12"/>
      <c r="L477" s="11"/>
    </row>
    <row r="478" spans="3:12" ht="15.75" customHeight="1">
      <c r="C478" s="12"/>
      <c r="E478" s="12"/>
      <c r="G478" s="12"/>
      <c r="I478" s="12"/>
      <c r="K478" s="12"/>
      <c r="L478" s="11"/>
    </row>
    <row r="479" spans="3:12" ht="15.75" customHeight="1">
      <c r="C479" s="12"/>
      <c r="E479" s="12"/>
      <c r="G479" s="12"/>
      <c r="I479" s="12"/>
      <c r="K479" s="12"/>
      <c r="L479" s="11"/>
    </row>
    <row r="480" spans="3:12" ht="15.75" customHeight="1">
      <c r="C480" s="12"/>
      <c r="E480" s="12"/>
      <c r="G480" s="12"/>
      <c r="I480" s="12"/>
      <c r="K480" s="12"/>
      <c r="L480" s="11"/>
    </row>
    <row r="481" spans="3:12" ht="15.75" customHeight="1">
      <c r="C481" s="12"/>
      <c r="E481" s="12"/>
      <c r="G481" s="12"/>
      <c r="I481" s="12"/>
      <c r="K481" s="12"/>
      <c r="L481" s="11"/>
    </row>
    <row r="482" spans="3:12" ht="15.75" customHeight="1">
      <c r="C482" s="12"/>
      <c r="E482" s="12"/>
      <c r="G482" s="12"/>
      <c r="I482" s="12"/>
      <c r="K482" s="12"/>
      <c r="L482" s="11"/>
    </row>
    <row r="483" spans="3:12" ht="15.75" customHeight="1">
      <c r="C483" s="12"/>
      <c r="E483" s="12"/>
      <c r="G483" s="12"/>
      <c r="I483" s="12"/>
      <c r="K483" s="12"/>
      <c r="L483" s="11"/>
    </row>
    <row r="484" spans="3:12" ht="15.75" customHeight="1">
      <c r="C484" s="12"/>
      <c r="E484" s="12"/>
      <c r="G484" s="12"/>
      <c r="I484" s="12"/>
      <c r="K484" s="12"/>
      <c r="L484" s="11"/>
    </row>
    <row r="485" spans="3:12" ht="15.75" customHeight="1">
      <c r="C485" s="12"/>
      <c r="E485" s="12"/>
      <c r="G485" s="12"/>
      <c r="I485" s="12"/>
      <c r="K485" s="12"/>
      <c r="L485" s="11"/>
    </row>
    <row r="486" spans="3:12" ht="15.75" customHeight="1">
      <c r="C486" s="12"/>
      <c r="E486" s="12"/>
      <c r="G486" s="12"/>
      <c r="I486" s="12"/>
      <c r="K486" s="12"/>
      <c r="L486" s="11"/>
    </row>
    <row r="487" spans="3:12" ht="15.75" customHeight="1">
      <c r="C487" s="12"/>
      <c r="E487" s="12"/>
      <c r="G487" s="12"/>
      <c r="I487" s="12"/>
      <c r="K487" s="12"/>
      <c r="L487" s="11"/>
    </row>
    <row r="488" spans="3:12" ht="15.75" customHeight="1">
      <c r="C488" s="12"/>
      <c r="E488" s="12"/>
      <c r="G488" s="12"/>
      <c r="I488" s="12"/>
      <c r="K488" s="12"/>
      <c r="L488" s="11"/>
    </row>
    <row r="489" spans="3:12" ht="15.75" customHeight="1">
      <c r="C489" s="12"/>
      <c r="E489" s="12"/>
      <c r="G489" s="12"/>
      <c r="I489" s="12"/>
      <c r="K489" s="12"/>
      <c r="L489" s="11"/>
    </row>
    <row r="490" spans="3:12" ht="15.75" customHeight="1">
      <c r="C490" s="12"/>
      <c r="E490" s="12"/>
      <c r="G490" s="12"/>
      <c r="I490" s="12"/>
      <c r="K490" s="12"/>
      <c r="L490" s="11"/>
    </row>
    <row r="491" spans="3:12" ht="15.75" customHeight="1">
      <c r="C491" s="12"/>
      <c r="E491" s="12"/>
      <c r="G491" s="12"/>
      <c r="I491" s="12"/>
      <c r="K491" s="12"/>
      <c r="L491" s="11"/>
    </row>
    <row r="492" spans="3:12" ht="15.75" customHeight="1">
      <c r="C492" s="12"/>
      <c r="E492" s="12"/>
      <c r="G492" s="12"/>
      <c r="I492" s="12"/>
      <c r="K492" s="12"/>
      <c r="L492" s="11"/>
    </row>
    <row r="493" spans="3:12" ht="15.75" customHeight="1">
      <c r="C493" s="12"/>
      <c r="E493" s="12"/>
      <c r="G493" s="12"/>
      <c r="I493" s="12"/>
      <c r="K493" s="12"/>
      <c r="L493" s="11"/>
    </row>
    <row r="494" spans="3:12" ht="15.75" customHeight="1">
      <c r="C494" s="12"/>
      <c r="E494" s="12"/>
      <c r="G494" s="12"/>
      <c r="I494" s="12"/>
      <c r="K494" s="12"/>
      <c r="L494" s="11"/>
    </row>
    <row r="495" spans="3:12" ht="15.75" customHeight="1">
      <c r="C495" s="12"/>
      <c r="E495" s="12"/>
      <c r="G495" s="12"/>
      <c r="I495" s="12"/>
      <c r="K495" s="12"/>
      <c r="L495" s="11"/>
    </row>
    <row r="496" spans="3:12" ht="15.75" customHeight="1">
      <c r="C496" s="12"/>
      <c r="E496" s="12"/>
      <c r="G496" s="12"/>
      <c r="I496" s="12"/>
      <c r="K496" s="12"/>
      <c r="L496" s="11"/>
    </row>
    <row r="497" spans="3:12" ht="15.75" customHeight="1">
      <c r="C497" s="12"/>
      <c r="E497" s="12"/>
      <c r="G497" s="12"/>
      <c r="I497" s="12"/>
      <c r="K497" s="12"/>
      <c r="L497" s="11"/>
    </row>
    <row r="498" spans="3:12" ht="15.75" customHeight="1">
      <c r="C498" s="12"/>
      <c r="E498" s="12"/>
      <c r="G498" s="12"/>
      <c r="I498" s="12"/>
      <c r="K498" s="12"/>
      <c r="L498" s="11"/>
    </row>
    <row r="499" spans="3:12" ht="15.75" customHeight="1">
      <c r="C499" s="12"/>
      <c r="E499" s="12"/>
      <c r="G499" s="12"/>
      <c r="I499" s="12"/>
      <c r="K499" s="12"/>
      <c r="L499" s="11"/>
    </row>
    <row r="500" spans="3:12" ht="15.75" customHeight="1">
      <c r="C500" s="12"/>
      <c r="E500" s="12"/>
      <c r="G500" s="12"/>
      <c r="I500" s="12"/>
      <c r="K500" s="12"/>
      <c r="L500" s="11"/>
    </row>
    <row r="501" spans="3:12" ht="15.75" customHeight="1">
      <c r="C501" s="12"/>
      <c r="E501" s="12"/>
      <c r="G501" s="12"/>
      <c r="I501" s="12"/>
      <c r="K501" s="12"/>
      <c r="L501" s="11"/>
    </row>
    <row r="502" spans="3:12" ht="15.75" customHeight="1">
      <c r="C502" s="12"/>
      <c r="E502" s="12"/>
      <c r="G502" s="12"/>
      <c r="I502" s="12"/>
      <c r="K502" s="12"/>
      <c r="L502" s="11"/>
    </row>
    <row r="503" spans="3:12" ht="15.75" customHeight="1">
      <c r="C503" s="12"/>
      <c r="E503" s="12"/>
      <c r="G503" s="12"/>
      <c r="I503" s="12"/>
      <c r="K503" s="12"/>
      <c r="L503" s="11"/>
    </row>
    <row r="504" spans="3:12" ht="15.75" customHeight="1">
      <c r="C504" s="12"/>
      <c r="E504" s="12"/>
      <c r="G504" s="12"/>
      <c r="I504" s="12"/>
      <c r="K504" s="12"/>
      <c r="L504" s="11"/>
    </row>
    <row r="505" spans="3:12" ht="15.75" customHeight="1">
      <c r="C505" s="12"/>
      <c r="E505" s="12"/>
      <c r="G505" s="12"/>
      <c r="I505" s="12"/>
      <c r="K505" s="12"/>
      <c r="L505" s="11"/>
    </row>
    <row r="506" spans="3:12" ht="15.75" customHeight="1">
      <c r="C506" s="12"/>
      <c r="E506" s="12"/>
      <c r="G506" s="12"/>
      <c r="I506" s="12"/>
      <c r="K506" s="12"/>
      <c r="L506" s="11"/>
    </row>
    <row r="507" spans="3:12" ht="15.75" customHeight="1">
      <c r="C507" s="12"/>
      <c r="E507" s="12"/>
      <c r="G507" s="12"/>
      <c r="I507" s="12"/>
      <c r="K507" s="12"/>
      <c r="L507" s="11"/>
    </row>
    <row r="508" spans="3:12" ht="15.75" customHeight="1">
      <c r="C508" s="12"/>
      <c r="E508" s="12"/>
      <c r="G508" s="12"/>
      <c r="I508" s="12"/>
      <c r="K508" s="12"/>
      <c r="L508" s="11"/>
    </row>
    <row r="509" spans="3:12" ht="15.75" customHeight="1">
      <c r="C509" s="12"/>
      <c r="E509" s="12"/>
      <c r="G509" s="12"/>
      <c r="I509" s="12"/>
      <c r="K509" s="12"/>
      <c r="L509" s="11"/>
    </row>
    <row r="510" spans="3:12" ht="15.75" customHeight="1">
      <c r="C510" s="12"/>
      <c r="E510" s="12"/>
      <c r="G510" s="12"/>
      <c r="I510" s="12"/>
      <c r="K510" s="12"/>
      <c r="L510" s="11"/>
    </row>
    <row r="511" spans="3:12" ht="15.75" customHeight="1">
      <c r="C511" s="12"/>
      <c r="E511" s="12"/>
      <c r="G511" s="12"/>
      <c r="I511" s="12"/>
      <c r="K511" s="12"/>
      <c r="L511" s="11"/>
    </row>
    <row r="512" spans="3:12" ht="15.75" customHeight="1">
      <c r="C512" s="12"/>
      <c r="E512" s="12"/>
      <c r="G512" s="12"/>
      <c r="I512" s="12"/>
      <c r="K512" s="12"/>
      <c r="L512" s="11"/>
    </row>
    <row r="513" spans="3:12" ht="15.75" customHeight="1">
      <c r="C513" s="12"/>
      <c r="E513" s="12"/>
      <c r="G513" s="12"/>
      <c r="I513" s="12"/>
      <c r="K513" s="12"/>
      <c r="L513" s="11"/>
    </row>
    <row r="514" spans="3:12" ht="15.75" customHeight="1">
      <c r="C514" s="12"/>
      <c r="E514" s="12"/>
      <c r="G514" s="12"/>
      <c r="I514" s="12"/>
      <c r="K514" s="12"/>
      <c r="L514" s="11"/>
    </row>
    <row r="515" spans="3:12" ht="15.75" customHeight="1">
      <c r="C515" s="12"/>
      <c r="E515" s="12"/>
      <c r="G515" s="12"/>
      <c r="I515" s="12"/>
      <c r="K515" s="12"/>
      <c r="L515" s="11"/>
    </row>
    <row r="516" spans="3:12" ht="15.75" customHeight="1">
      <c r="C516" s="12"/>
      <c r="E516" s="12"/>
      <c r="G516" s="12"/>
      <c r="I516" s="12"/>
      <c r="K516" s="12"/>
      <c r="L516" s="11"/>
    </row>
    <row r="517" spans="3:12" ht="15.75" customHeight="1">
      <c r="C517" s="12"/>
      <c r="E517" s="12"/>
      <c r="G517" s="12"/>
      <c r="I517" s="12"/>
      <c r="K517" s="12"/>
      <c r="L517" s="11"/>
    </row>
    <row r="518" spans="3:12" ht="15.75" customHeight="1">
      <c r="C518" s="12"/>
      <c r="E518" s="12"/>
      <c r="G518" s="12"/>
      <c r="I518" s="12"/>
      <c r="K518" s="12"/>
      <c r="L518" s="11"/>
    </row>
    <row r="519" spans="3:12" ht="15.75" customHeight="1">
      <c r="C519" s="12"/>
      <c r="E519" s="12"/>
      <c r="G519" s="12"/>
      <c r="I519" s="12"/>
      <c r="K519" s="12"/>
      <c r="L519" s="11"/>
    </row>
    <row r="520" spans="3:12" ht="15.75" customHeight="1">
      <c r="C520" s="12"/>
      <c r="E520" s="12"/>
      <c r="G520" s="12"/>
      <c r="I520" s="12"/>
      <c r="K520" s="12"/>
      <c r="L520" s="11"/>
    </row>
    <row r="521" spans="3:12" ht="15.75" customHeight="1">
      <c r="C521" s="12"/>
      <c r="E521" s="12"/>
      <c r="G521" s="12"/>
      <c r="I521" s="12"/>
      <c r="K521" s="12"/>
      <c r="L521" s="11"/>
    </row>
    <row r="522" spans="3:12" ht="15.75" customHeight="1">
      <c r="C522" s="12"/>
      <c r="E522" s="12"/>
      <c r="G522" s="12"/>
      <c r="I522" s="12"/>
      <c r="K522" s="12"/>
      <c r="L522" s="11"/>
    </row>
    <row r="523" spans="3:12" ht="15.75" customHeight="1">
      <c r="C523" s="12"/>
      <c r="E523" s="12"/>
      <c r="G523" s="12"/>
      <c r="I523" s="12"/>
      <c r="K523" s="12"/>
      <c r="L523" s="11"/>
    </row>
    <row r="524" spans="3:12" ht="15.75" customHeight="1">
      <c r="C524" s="12"/>
      <c r="E524" s="12"/>
      <c r="G524" s="12"/>
      <c r="I524" s="12"/>
      <c r="K524" s="12"/>
      <c r="L524" s="11"/>
    </row>
    <row r="525" spans="3:12" ht="15.75" customHeight="1">
      <c r="C525" s="12"/>
      <c r="E525" s="12"/>
      <c r="G525" s="12"/>
      <c r="I525" s="12"/>
      <c r="K525" s="12"/>
      <c r="L525" s="11"/>
    </row>
    <row r="526" spans="3:12" ht="15.75" customHeight="1">
      <c r="C526" s="12"/>
      <c r="E526" s="12"/>
      <c r="G526" s="12"/>
      <c r="I526" s="12"/>
      <c r="K526" s="12"/>
      <c r="L526" s="11"/>
    </row>
    <row r="527" spans="3:12" ht="15.75" customHeight="1">
      <c r="C527" s="12"/>
      <c r="E527" s="12"/>
      <c r="G527" s="12"/>
      <c r="I527" s="12"/>
      <c r="K527" s="12"/>
      <c r="L527" s="11"/>
    </row>
    <row r="528" spans="3:12" ht="15.75" customHeight="1">
      <c r="C528" s="12"/>
      <c r="E528" s="12"/>
      <c r="G528" s="12"/>
      <c r="I528" s="12"/>
      <c r="K528" s="12"/>
      <c r="L528" s="11"/>
    </row>
    <row r="529" spans="3:12" ht="15.75" customHeight="1">
      <c r="C529" s="12"/>
      <c r="E529" s="12"/>
      <c r="G529" s="12"/>
      <c r="I529" s="12"/>
      <c r="K529" s="12"/>
      <c r="L529" s="11"/>
    </row>
    <row r="530" spans="3:12" ht="15.75" customHeight="1">
      <c r="C530" s="12"/>
      <c r="E530" s="12"/>
      <c r="G530" s="12"/>
      <c r="I530" s="12"/>
      <c r="K530" s="12"/>
      <c r="L530" s="11"/>
    </row>
    <row r="531" spans="3:12" ht="15.75" customHeight="1">
      <c r="C531" s="12"/>
      <c r="E531" s="12"/>
      <c r="G531" s="12"/>
      <c r="I531" s="12"/>
      <c r="K531" s="12"/>
      <c r="L531" s="11"/>
    </row>
    <row r="532" spans="3:12" ht="15.75" customHeight="1">
      <c r="C532" s="12"/>
      <c r="E532" s="12"/>
      <c r="G532" s="12"/>
      <c r="I532" s="12"/>
      <c r="K532" s="12"/>
      <c r="L532" s="11"/>
    </row>
    <row r="533" spans="3:12" ht="15.75" customHeight="1">
      <c r="C533" s="12"/>
      <c r="E533" s="12"/>
      <c r="G533" s="12"/>
      <c r="I533" s="12"/>
      <c r="K533" s="12"/>
      <c r="L533" s="11"/>
    </row>
    <row r="534" spans="3:12" ht="15.75" customHeight="1">
      <c r="C534" s="12"/>
      <c r="E534" s="12"/>
      <c r="G534" s="12"/>
      <c r="I534" s="12"/>
      <c r="K534" s="12"/>
      <c r="L534" s="11"/>
    </row>
    <row r="535" spans="3:12" ht="15.75" customHeight="1">
      <c r="C535" s="12"/>
      <c r="E535" s="12"/>
      <c r="G535" s="12"/>
      <c r="I535" s="12"/>
      <c r="K535" s="12"/>
      <c r="L535" s="11"/>
    </row>
    <row r="536" spans="3:12" ht="15.75" customHeight="1">
      <c r="C536" s="12"/>
      <c r="E536" s="12"/>
      <c r="G536" s="12"/>
      <c r="I536" s="12"/>
      <c r="K536" s="12"/>
      <c r="L536" s="11"/>
    </row>
    <row r="537" spans="3:12" ht="15.75" customHeight="1">
      <c r="C537" s="12"/>
      <c r="E537" s="12"/>
      <c r="G537" s="12"/>
      <c r="I537" s="12"/>
      <c r="K537" s="12"/>
      <c r="L537" s="11"/>
    </row>
    <row r="538" spans="3:12" ht="15.75" customHeight="1">
      <c r="C538" s="12"/>
      <c r="E538" s="12"/>
      <c r="G538" s="12"/>
      <c r="I538" s="12"/>
      <c r="K538" s="12"/>
      <c r="L538" s="11"/>
    </row>
    <row r="539" spans="3:12" ht="15.75" customHeight="1">
      <c r="C539" s="12"/>
      <c r="E539" s="12"/>
      <c r="G539" s="12"/>
      <c r="I539" s="12"/>
      <c r="K539" s="12"/>
      <c r="L539" s="11"/>
    </row>
    <row r="540" spans="3:12" ht="15.75" customHeight="1">
      <c r="C540" s="12"/>
      <c r="E540" s="12"/>
      <c r="G540" s="12"/>
      <c r="I540" s="12"/>
      <c r="K540" s="12"/>
      <c r="L540" s="11"/>
    </row>
    <row r="541" spans="3:12" ht="15.75" customHeight="1">
      <c r="C541" s="12"/>
      <c r="E541" s="12"/>
      <c r="G541" s="12"/>
      <c r="I541" s="12"/>
      <c r="K541" s="12"/>
      <c r="L541" s="11"/>
    </row>
    <row r="542" spans="3:12" ht="15.75" customHeight="1">
      <c r="C542" s="12"/>
      <c r="E542" s="12"/>
      <c r="G542" s="12"/>
      <c r="I542" s="12"/>
      <c r="K542" s="12"/>
      <c r="L542" s="11"/>
    </row>
    <row r="543" spans="3:12" ht="15.75" customHeight="1">
      <c r="C543" s="12"/>
      <c r="E543" s="12"/>
      <c r="G543" s="12"/>
      <c r="I543" s="12"/>
      <c r="K543" s="12"/>
      <c r="L543" s="11"/>
    </row>
    <row r="544" spans="3:12" ht="15.75" customHeight="1">
      <c r="C544" s="12"/>
      <c r="E544" s="12"/>
      <c r="G544" s="12"/>
      <c r="I544" s="12"/>
      <c r="K544" s="12"/>
      <c r="L544" s="11"/>
    </row>
    <row r="545" spans="3:12" ht="15.75" customHeight="1">
      <c r="C545" s="12"/>
      <c r="E545" s="12"/>
      <c r="G545" s="12"/>
      <c r="I545" s="12"/>
      <c r="K545" s="12"/>
      <c r="L545" s="11"/>
    </row>
    <row r="546" spans="3:12" ht="15.75" customHeight="1">
      <c r="C546" s="12"/>
      <c r="E546" s="12"/>
      <c r="G546" s="12"/>
      <c r="I546" s="12"/>
      <c r="K546" s="12"/>
      <c r="L546" s="11"/>
    </row>
    <row r="547" spans="3:12" ht="15.75" customHeight="1">
      <c r="C547" s="12"/>
      <c r="E547" s="12"/>
      <c r="G547" s="12"/>
      <c r="I547" s="12"/>
      <c r="K547" s="12"/>
      <c r="L547" s="11"/>
    </row>
    <row r="548" spans="3:12" ht="15.75" customHeight="1">
      <c r="C548" s="12"/>
      <c r="E548" s="12"/>
      <c r="G548" s="12"/>
      <c r="I548" s="12"/>
      <c r="K548" s="12"/>
      <c r="L548" s="11"/>
    </row>
    <row r="549" spans="3:12" ht="15.75" customHeight="1">
      <c r="C549" s="12"/>
      <c r="E549" s="12"/>
      <c r="G549" s="12"/>
      <c r="I549" s="12"/>
      <c r="K549" s="12"/>
      <c r="L549" s="11"/>
    </row>
    <row r="550" spans="3:12" ht="15.75" customHeight="1">
      <c r="C550" s="12"/>
      <c r="E550" s="12"/>
      <c r="G550" s="12"/>
      <c r="I550" s="12"/>
      <c r="K550" s="12"/>
      <c r="L550" s="11"/>
    </row>
    <row r="551" spans="3:12" ht="15.75" customHeight="1">
      <c r="C551" s="12"/>
      <c r="E551" s="12"/>
      <c r="G551" s="12"/>
      <c r="I551" s="12"/>
      <c r="K551" s="12"/>
      <c r="L551" s="11"/>
    </row>
    <row r="552" spans="3:12" ht="15.75" customHeight="1">
      <c r="C552" s="12"/>
      <c r="E552" s="12"/>
      <c r="G552" s="12"/>
      <c r="I552" s="12"/>
      <c r="K552" s="12"/>
      <c r="L552" s="11"/>
    </row>
    <row r="553" spans="3:12" ht="15.75" customHeight="1">
      <c r="C553" s="12"/>
      <c r="E553" s="12"/>
      <c r="G553" s="12"/>
      <c r="I553" s="12"/>
      <c r="K553" s="12"/>
      <c r="L553" s="11"/>
    </row>
    <row r="554" spans="3:12" ht="15.75" customHeight="1">
      <c r="C554" s="12"/>
      <c r="E554" s="12"/>
      <c r="G554" s="12"/>
      <c r="I554" s="12"/>
      <c r="K554" s="12"/>
      <c r="L554" s="11"/>
    </row>
    <row r="555" spans="3:12" ht="15.75" customHeight="1">
      <c r="C555" s="12"/>
      <c r="E555" s="12"/>
      <c r="G555" s="12"/>
      <c r="I555" s="12"/>
      <c r="K555" s="12"/>
      <c r="L555" s="11"/>
    </row>
    <row r="556" spans="3:12" ht="15.75" customHeight="1">
      <c r="C556" s="12"/>
      <c r="E556" s="12"/>
      <c r="G556" s="12"/>
      <c r="I556" s="12"/>
      <c r="K556" s="12"/>
      <c r="L556" s="11"/>
    </row>
    <row r="557" spans="3:12" ht="15.75" customHeight="1">
      <c r="C557" s="12"/>
      <c r="E557" s="12"/>
      <c r="G557" s="12"/>
      <c r="I557" s="12"/>
      <c r="K557" s="12"/>
      <c r="L557" s="11"/>
    </row>
    <row r="558" spans="3:12" ht="15.75" customHeight="1">
      <c r="C558" s="12"/>
      <c r="E558" s="12"/>
      <c r="G558" s="12"/>
      <c r="I558" s="12"/>
      <c r="K558" s="12"/>
      <c r="L558" s="11"/>
    </row>
    <row r="559" spans="3:12" ht="15.75" customHeight="1">
      <c r="C559" s="12"/>
      <c r="E559" s="12"/>
      <c r="G559" s="12"/>
      <c r="I559" s="12"/>
      <c r="K559" s="12"/>
      <c r="L559" s="11"/>
    </row>
    <row r="560" spans="3:12" ht="15.75" customHeight="1">
      <c r="C560" s="12"/>
      <c r="E560" s="12"/>
      <c r="G560" s="12"/>
      <c r="I560" s="12"/>
      <c r="K560" s="12"/>
      <c r="L560" s="11"/>
    </row>
    <row r="561" spans="3:12" ht="15.75" customHeight="1">
      <c r="C561" s="12"/>
      <c r="E561" s="12"/>
      <c r="G561" s="12"/>
      <c r="I561" s="12"/>
      <c r="K561" s="12"/>
      <c r="L561" s="11"/>
    </row>
    <row r="562" spans="3:12" ht="15.75" customHeight="1">
      <c r="C562" s="12"/>
      <c r="E562" s="12"/>
      <c r="G562" s="12"/>
      <c r="I562" s="12"/>
      <c r="K562" s="12"/>
      <c r="L562" s="11"/>
    </row>
    <row r="563" spans="3:12" ht="15.75" customHeight="1">
      <c r="C563" s="12"/>
      <c r="E563" s="12"/>
      <c r="G563" s="12"/>
      <c r="I563" s="12"/>
      <c r="K563" s="12"/>
      <c r="L563" s="11"/>
    </row>
    <row r="564" spans="3:12" ht="15.75" customHeight="1">
      <c r="C564" s="12"/>
      <c r="E564" s="12"/>
      <c r="G564" s="12"/>
      <c r="I564" s="12"/>
      <c r="K564" s="12"/>
      <c r="L564" s="11"/>
    </row>
    <row r="565" spans="3:12" ht="15.75" customHeight="1">
      <c r="C565" s="12"/>
      <c r="E565" s="12"/>
      <c r="G565" s="12"/>
      <c r="I565" s="12"/>
      <c r="K565" s="12"/>
      <c r="L565" s="11"/>
    </row>
    <row r="566" spans="3:12" ht="15.75" customHeight="1">
      <c r="C566" s="12"/>
      <c r="E566" s="12"/>
      <c r="G566" s="12"/>
      <c r="I566" s="12"/>
      <c r="K566" s="12"/>
      <c r="L566" s="11"/>
    </row>
    <row r="567" spans="3:12" ht="15.75" customHeight="1">
      <c r="C567" s="12"/>
      <c r="E567" s="12"/>
      <c r="G567" s="12"/>
      <c r="I567" s="12"/>
      <c r="K567" s="12"/>
      <c r="L567" s="11"/>
    </row>
    <row r="568" spans="3:12" ht="15.75" customHeight="1">
      <c r="C568" s="12"/>
      <c r="E568" s="12"/>
      <c r="G568" s="12"/>
      <c r="I568" s="12"/>
      <c r="K568" s="12"/>
      <c r="L568" s="11"/>
    </row>
    <row r="569" spans="3:12" ht="15.75" customHeight="1">
      <c r="C569" s="12"/>
      <c r="E569" s="12"/>
      <c r="G569" s="12"/>
      <c r="I569" s="12"/>
      <c r="K569" s="12"/>
      <c r="L569" s="11"/>
    </row>
    <row r="570" spans="3:12" ht="15.75" customHeight="1">
      <c r="C570" s="12"/>
      <c r="E570" s="12"/>
      <c r="G570" s="12"/>
      <c r="I570" s="12"/>
      <c r="K570" s="12"/>
      <c r="L570" s="11"/>
    </row>
    <row r="571" spans="3:12" ht="15.75" customHeight="1">
      <c r="C571" s="12"/>
      <c r="E571" s="12"/>
      <c r="G571" s="12"/>
      <c r="I571" s="12"/>
      <c r="K571" s="12"/>
      <c r="L571" s="11"/>
    </row>
    <row r="572" spans="3:12" ht="15.75" customHeight="1">
      <c r="C572" s="12"/>
      <c r="E572" s="12"/>
      <c r="G572" s="12"/>
      <c r="I572" s="12"/>
      <c r="K572" s="12"/>
      <c r="L572" s="11"/>
    </row>
    <row r="573" spans="3:12" ht="15.75" customHeight="1">
      <c r="C573" s="12"/>
      <c r="E573" s="12"/>
      <c r="G573" s="12"/>
      <c r="I573" s="12"/>
      <c r="K573" s="12"/>
      <c r="L573" s="11"/>
    </row>
    <row r="574" spans="3:12" ht="15.75" customHeight="1">
      <c r="C574" s="12"/>
      <c r="E574" s="12"/>
      <c r="G574" s="12"/>
      <c r="I574" s="12"/>
      <c r="K574" s="12"/>
      <c r="L574" s="11"/>
    </row>
    <row r="575" spans="3:12" ht="15.75" customHeight="1">
      <c r="C575" s="12"/>
      <c r="E575" s="12"/>
      <c r="G575" s="12"/>
      <c r="I575" s="12"/>
      <c r="K575" s="12"/>
      <c r="L575" s="11"/>
    </row>
    <row r="576" spans="3:12" ht="15.75" customHeight="1">
      <c r="C576" s="12"/>
      <c r="E576" s="12"/>
      <c r="G576" s="12"/>
      <c r="I576" s="12"/>
      <c r="K576" s="12"/>
      <c r="L576" s="11"/>
    </row>
    <row r="577" spans="3:12" ht="15.75" customHeight="1">
      <c r="C577" s="12"/>
      <c r="E577" s="12"/>
      <c r="G577" s="12"/>
      <c r="I577" s="12"/>
      <c r="K577" s="12"/>
      <c r="L577" s="11"/>
    </row>
    <row r="578" spans="3:12" ht="15.75" customHeight="1">
      <c r="C578" s="12"/>
      <c r="E578" s="12"/>
      <c r="G578" s="12"/>
      <c r="I578" s="12"/>
      <c r="K578" s="12"/>
      <c r="L578" s="11"/>
    </row>
    <row r="579" spans="3:12" ht="15.75" customHeight="1">
      <c r="C579" s="12"/>
      <c r="E579" s="12"/>
      <c r="G579" s="12"/>
      <c r="I579" s="12"/>
      <c r="K579" s="12"/>
      <c r="L579" s="11"/>
    </row>
    <row r="580" spans="3:12" ht="15.75" customHeight="1">
      <c r="C580" s="12"/>
      <c r="E580" s="12"/>
      <c r="G580" s="12"/>
      <c r="I580" s="12"/>
      <c r="K580" s="12"/>
      <c r="L580" s="11"/>
    </row>
    <row r="581" spans="3:12" ht="15.75" customHeight="1">
      <c r="C581" s="12"/>
      <c r="E581" s="12"/>
      <c r="G581" s="12"/>
      <c r="I581" s="12"/>
      <c r="K581" s="12"/>
      <c r="L581" s="11"/>
    </row>
    <row r="582" spans="3:12" ht="15.75" customHeight="1">
      <c r="C582" s="12"/>
      <c r="E582" s="12"/>
      <c r="G582" s="12"/>
      <c r="I582" s="12"/>
      <c r="K582" s="12"/>
      <c r="L582" s="11"/>
    </row>
    <row r="583" spans="3:12" ht="15.75" customHeight="1">
      <c r="C583" s="12"/>
      <c r="E583" s="12"/>
      <c r="G583" s="12"/>
      <c r="I583" s="12"/>
      <c r="K583" s="12"/>
      <c r="L583" s="11"/>
    </row>
    <row r="584" spans="3:12" ht="15.75" customHeight="1">
      <c r="C584" s="12"/>
      <c r="E584" s="12"/>
      <c r="G584" s="12"/>
      <c r="I584" s="12"/>
      <c r="K584" s="12"/>
      <c r="L584" s="11"/>
    </row>
    <row r="585" spans="3:12" ht="15.75" customHeight="1">
      <c r="C585" s="12"/>
      <c r="E585" s="12"/>
      <c r="G585" s="12"/>
      <c r="I585" s="12"/>
      <c r="K585" s="12"/>
      <c r="L585" s="11"/>
    </row>
    <row r="586" spans="3:12" ht="15.75" customHeight="1">
      <c r="C586" s="12"/>
      <c r="E586" s="12"/>
      <c r="G586" s="12"/>
      <c r="I586" s="12"/>
      <c r="K586" s="12"/>
      <c r="L586" s="11"/>
    </row>
    <row r="587" spans="3:12" ht="15.75" customHeight="1">
      <c r="C587" s="12"/>
      <c r="E587" s="12"/>
      <c r="G587" s="12"/>
      <c r="I587" s="12"/>
      <c r="K587" s="12"/>
      <c r="L587" s="11"/>
    </row>
    <row r="588" spans="3:12" ht="15.75" customHeight="1">
      <c r="C588" s="12"/>
      <c r="E588" s="12"/>
      <c r="G588" s="12"/>
      <c r="I588" s="12"/>
      <c r="K588" s="12"/>
      <c r="L588" s="11"/>
    </row>
    <row r="589" spans="3:12" ht="15.75" customHeight="1">
      <c r="C589" s="12"/>
      <c r="E589" s="12"/>
      <c r="G589" s="12"/>
      <c r="I589" s="12"/>
      <c r="K589" s="12"/>
      <c r="L589" s="11"/>
    </row>
    <row r="590" spans="3:12" ht="15.75" customHeight="1">
      <c r="C590" s="12"/>
      <c r="E590" s="12"/>
      <c r="G590" s="12"/>
      <c r="I590" s="12"/>
      <c r="K590" s="12"/>
      <c r="L590" s="11"/>
    </row>
    <row r="591" spans="3:12" ht="15.75" customHeight="1">
      <c r="C591" s="12"/>
      <c r="E591" s="12"/>
      <c r="G591" s="12"/>
      <c r="I591" s="12"/>
      <c r="K591" s="12"/>
      <c r="L591" s="11"/>
    </row>
    <row r="592" spans="3:12" ht="15.75" customHeight="1">
      <c r="C592" s="12"/>
      <c r="E592" s="12"/>
      <c r="G592" s="12"/>
      <c r="I592" s="12"/>
      <c r="K592" s="12"/>
      <c r="L592" s="11"/>
    </row>
    <row r="593" spans="3:12" ht="15.75" customHeight="1">
      <c r="C593" s="12"/>
      <c r="E593" s="12"/>
      <c r="G593" s="12"/>
      <c r="I593" s="12"/>
      <c r="K593" s="12"/>
      <c r="L593" s="11"/>
    </row>
    <row r="594" spans="3:12" ht="15.75" customHeight="1">
      <c r="C594" s="12"/>
      <c r="E594" s="12"/>
      <c r="G594" s="12"/>
      <c r="I594" s="12"/>
      <c r="K594" s="12"/>
      <c r="L594" s="11"/>
    </row>
    <row r="595" spans="3:12" ht="15.75" customHeight="1">
      <c r="C595" s="12"/>
      <c r="E595" s="12"/>
      <c r="G595" s="12"/>
      <c r="I595" s="12"/>
      <c r="K595" s="12"/>
      <c r="L595" s="11"/>
    </row>
    <row r="596" spans="3:12" ht="15.75" customHeight="1">
      <c r="C596" s="12"/>
      <c r="E596" s="12"/>
      <c r="G596" s="12"/>
      <c r="I596" s="12"/>
      <c r="K596" s="12"/>
      <c r="L596" s="11"/>
    </row>
    <row r="597" spans="3:12" ht="15.75" customHeight="1">
      <c r="C597" s="12"/>
      <c r="E597" s="12"/>
      <c r="G597" s="12"/>
      <c r="I597" s="12"/>
      <c r="K597" s="12"/>
      <c r="L597" s="11"/>
    </row>
    <row r="598" spans="3:12" ht="15.75" customHeight="1">
      <c r="C598" s="12"/>
      <c r="E598" s="12"/>
      <c r="G598" s="12"/>
      <c r="I598" s="12"/>
      <c r="K598" s="12"/>
      <c r="L598" s="11"/>
    </row>
    <row r="599" spans="3:12" ht="15.75" customHeight="1">
      <c r="C599" s="12"/>
      <c r="E599" s="12"/>
      <c r="G599" s="12"/>
      <c r="I599" s="12"/>
      <c r="K599" s="12"/>
      <c r="L599" s="11"/>
    </row>
    <row r="600" spans="3:12" ht="15.75" customHeight="1">
      <c r="C600" s="12"/>
      <c r="E600" s="12"/>
      <c r="G600" s="12"/>
      <c r="I600" s="12"/>
      <c r="K600" s="12"/>
      <c r="L600" s="11"/>
    </row>
    <row r="601" spans="3:12" ht="15.75" customHeight="1">
      <c r="C601" s="12"/>
      <c r="E601" s="12"/>
      <c r="G601" s="12"/>
      <c r="I601" s="12"/>
      <c r="K601" s="12"/>
      <c r="L601" s="11"/>
    </row>
    <row r="602" spans="3:12" ht="15.75" customHeight="1">
      <c r="C602" s="12"/>
      <c r="E602" s="12"/>
      <c r="G602" s="12"/>
      <c r="I602" s="12"/>
      <c r="K602" s="12"/>
      <c r="L602" s="11"/>
    </row>
    <row r="603" spans="3:12" ht="15.75" customHeight="1">
      <c r="C603" s="12"/>
      <c r="E603" s="12"/>
      <c r="G603" s="12"/>
      <c r="I603" s="12"/>
      <c r="K603" s="12"/>
      <c r="L603" s="11"/>
    </row>
    <row r="604" spans="3:12" ht="15.75" customHeight="1">
      <c r="C604" s="12"/>
      <c r="E604" s="12"/>
      <c r="G604" s="12"/>
      <c r="I604" s="12"/>
      <c r="K604" s="12"/>
      <c r="L604" s="11"/>
    </row>
    <row r="605" spans="3:12" ht="15.75" customHeight="1">
      <c r="C605" s="12"/>
      <c r="E605" s="12"/>
      <c r="G605" s="12"/>
      <c r="I605" s="12"/>
      <c r="K605" s="12"/>
      <c r="L605" s="11"/>
    </row>
    <row r="606" spans="3:12" ht="15.75" customHeight="1">
      <c r="C606" s="12"/>
      <c r="E606" s="12"/>
      <c r="G606" s="12"/>
      <c r="I606" s="12"/>
      <c r="K606" s="12"/>
      <c r="L606" s="11"/>
    </row>
    <row r="607" spans="3:12" ht="15.75" customHeight="1">
      <c r="C607" s="12"/>
      <c r="E607" s="12"/>
      <c r="G607" s="12"/>
      <c r="I607" s="12"/>
      <c r="K607" s="12"/>
      <c r="L607" s="11"/>
    </row>
    <row r="608" spans="3:12" ht="15.75" customHeight="1">
      <c r="C608" s="12"/>
      <c r="E608" s="12"/>
      <c r="G608" s="12"/>
      <c r="I608" s="12"/>
      <c r="K608" s="12"/>
      <c r="L608" s="11"/>
    </row>
    <row r="609" spans="3:12" ht="15.75" customHeight="1">
      <c r="C609" s="12"/>
      <c r="E609" s="12"/>
      <c r="G609" s="12"/>
      <c r="I609" s="12"/>
      <c r="K609" s="12"/>
      <c r="L609" s="11"/>
    </row>
    <row r="610" spans="3:12" ht="15.75" customHeight="1">
      <c r="C610" s="12"/>
      <c r="E610" s="12"/>
      <c r="G610" s="12"/>
      <c r="I610" s="12"/>
      <c r="K610" s="12"/>
      <c r="L610" s="11"/>
    </row>
    <row r="611" spans="3:12" ht="15.75" customHeight="1">
      <c r="C611" s="12"/>
      <c r="E611" s="12"/>
      <c r="G611" s="12"/>
      <c r="I611" s="12"/>
      <c r="K611" s="12"/>
      <c r="L611" s="11"/>
    </row>
    <row r="612" spans="3:12" ht="15.75" customHeight="1">
      <c r="C612" s="12"/>
      <c r="E612" s="12"/>
      <c r="G612" s="12"/>
      <c r="I612" s="12"/>
      <c r="K612" s="12"/>
      <c r="L612" s="11"/>
    </row>
    <row r="613" spans="3:12" ht="15.75" customHeight="1">
      <c r="C613" s="12"/>
      <c r="E613" s="12"/>
      <c r="G613" s="12"/>
      <c r="I613" s="12"/>
      <c r="K613" s="12"/>
      <c r="L613" s="11"/>
    </row>
    <row r="614" spans="3:12" ht="15.75" customHeight="1">
      <c r="C614" s="12"/>
      <c r="E614" s="12"/>
      <c r="G614" s="12"/>
      <c r="I614" s="12"/>
      <c r="K614" s="12"/>
      <c r="L614" s="11"/>
    </row>
    <row r="615" spans="3:12" ht="15.75" customHeight="1">
      <c r="C615" s="12"/>
      <c r="E615" s="12"/>
      <c r="G615" s="12"/>
      <c r="I615" s="12"/>
      <c r="K615" s="12"/>
      <c r="L615" s="11"/>
    </row>
    <row r="616" spans="3:12" ht="15.75" customHeight="1">
      <c r="C616" s="12"/>
      <c r="E616" s="12"/>
      <c r="G616" s="12"/>
      <c r="I616" s="12"/>
      <c r="K616" s="12"/>
      <c r="L616" s="11"/>
    </row>
    <row r="617" spans="3:12" ht="15.75" customHeight="1">
      <c r="C617" s="12"/>
      <c r="E617" s="12"/>
      <c r="G617" s="12"/>
      <c r="I617" s="12"/>
      <c r="K617" s="12"/>
      <c r="L617" s="11"/>
    </row>
    <row r="618" spans="3:12" ht="15.75" customHeight="1">
      <c r="C618" s="12"/>
      <c r="E618" s="12"/>
      <c r="G618" s="12"/>
      <c r="I618" s="12"/>
      <c r="K618" s="12"/>
      <c r="L618" s="11"/>
    </row>
    <row r="619" spans="3:12" ht="15.75" customHeight="1">
      <c r="C619" s="12"/>
      <c r="E619" s="12"/>
      <c r="G619" s="12"/>
      <c r="I619" s="12"/>
      <c r="K619" s="12"/>
      <c r="L619" s="11"/>
    </row>
    <row r="620" spans="3:12" ht="15.75" customHeight="1">
      <c r="C620" s="12"/>
      <c r="E620" s="12"/>
      <c r="G620" s="12"/>
      <c r="I620" s="12"/>
      <c r="K620" s="12"/>
      <c r="L620" s="11"/>
    </row>
    <row r="621" spans="3:12" ht="15.75" customHeight="1">
      <c r="C621" s="12"/>
      <c r="E621" s="12"/>
      <c r="G621" s="12"/>
      <c r="I621" s="12"/>
      <c r="K621" s="12"/>
      <c r="L621" s="11"/>
    </row>
    <row r="622" spans="3:12" ht="15.75" customHeight="1">
      <c r="C622" s="12"/>
      <c r="E622" s="12"/>
      <c r="G622" s="12"/>
      <c r="I622" s="12"/>
      <c r="K622" s="12"/>
      <c r="L622" s="11"/>
    </row>
    <row r="623" spans="3:12" ht="15.75" customHeight="1">
      <c r="C623" s="12"/>
      <c r="E623" s="12"/>
      <c r="G623" s="12"/>
      <c r="I623" s="12"/>
      <c r="K623" s="12"/>
      <c r="L623" s="11"/>
    </row>
    <row r="624" spans="3:12" ht="15.75" customHeight="1">
      <c r="C624" s="12"/>
      <c r="E624" s="12"/>
      <c r="G624" s="12"/>
      <c r="I624" s="12"/>
      <c r="K624" s="12"/>
      <c r="L624" s="11"/>
    </row>
    <row r="625" spans="3:12" ht="15.75" customHeight="1">
      <c r="C625" s="12"/>
      <c r="E625" s="12"/>
      <c r="G625" s="12"/>
      <c r="I625" s="12"/>
      <c r="K625" s="12"/>
      <c r="L625" s="11"/>
    </row>
    <row r="626" spans="3:12" ht="15.75" customHeight="1">
      <c r="C626" s="12"/>
      <c r="E626" s="12"/>
      <c r="G626" s="12"/>
      <c r="I626" s="12"/>
      <c r="K626" s="12"/>
      <c r="L626" s="11"/>
    </row>
    <row r="627" spans="3:12" ht="15.75" customHeight="1">
      <c r="C627" s="12"/>
      <c r="E627" s="12"/>
      <c r="G627" s="12"/>
      <c r="I627" s="12"/>
      <c r="K627" s="12"/>
      <c r="L627" s="11"/>
    </row>
    <row r="628" spans="3:12" ht="15.75" customHeight="1">
      <c r="C628" s="12"/>
      <c r="E628" s="12"/>
      <c r="G628" s="12"/>
      <c r="I628" s="12"/>
      <c r="K628" s="12"/>
      <c r="L628" s="11"/>
    </row>
    <row r="629" spans="3:12" ht="15.75" customHeight="1">
      <c r="C629" s="12"/>
      <c r="E629" s="12"/>
      <c r="G629" s="12"/>
      <c r="I629" s="12"/>
      <c r="K629" s="12"/>
      <c r="L629" s="11"/>
    </row>
    <row r="630" spans="3:12" ht="15.75" customHeight="1">
      <c r="C630" s="12"/>
      <c r="E630" s="12"/>
      <c r="G630" s="12"/>
      <c r="I630" s="12"/>
      <c r="K630" s="12"/>
      <c r="L630" s="11"/>
    </row>
    <row r="631" spans="3:12" ht="15.75" customHeight="1">
      <c r="C631" s="12"/>
      <c r="E631" s="12"/>
      <c r="G631" s="12"/>
      <c r="I631" s="12"/>
      <c r="K631" s="12"/>
      <c r="L631" s="11"/>
    </row>
    <row r="632" spans="3:12" ht="15.75" customHeight="1">
      <c r="C632" s="12"/>
      <c r="E632" s="12"/>
      <c r="G632" s="12"/>
      <c r="I632" s="12"/>
      <c r="K632" s="12"/>
      <c r="L632" s="11"/>
    </row>
    <row r="633" spans="3:12" ht="15.75" customHeight="1">
      <c r="C633" s="12"/>
      <c r="E633" s="12"/>
      <c r="G633" s="12"/>
      <c r="I633" s="12"/>
      <c r="K633" s="12"/>
      <c r="L633" s="11"/>
    </row>
    <row r="634" spans="3:12" ht="15.75" customHeight="1">
      <c r="C634" s="12"/>
      <c r="E634" s="12"/>
      <c r="G634" s="12"/>
      <c r="I634" s="12"/>
      <c r="K634" s="12"/>
      <c r="L634" s="11"/>
    </row>
    <row r="635" spans="3:12" ht="15.75" customHeight="1">
      <c r="C635" s="12"/>
      <c r="E635" s="12"/>
      <c r="G635" s="12"/>
      <c r="I635" s="12"/>
      <c r="K635" s="12"/>
      <c r="L635" s="11"/>
    </row>
    <row r="636" spans="3:12" ht="15.75" customHeight="1">
      <c r="C636" s="12"/>
      <c r="E636" s="12"/>
      <c r="G636" s="12"/>
      <c r="I636" s="12"/>
      <c r="K636" s="12"/>
      <c r="L636" s="11"/>
    </row>
    <row r="637" spans="3:12" ht="15.75" customHeight="1">
      <c r="C637" s="12"/>
      <c r="E637" s="12"/>
      <c r="G637" s="12"/>
      <c r="I637" s="12"/>
      <c r="K637" s="12"/>
      <c r="L637" s="11"/>
    </row>
    <row r="638" spans="3:12" ht="15.75" customHeight="1">
      <c r="C638" s="12"/>
      <c r="E638" s="12"/>
      <c r="G638" s="12"/>
      <c r="I638" s="12"/>
      <c r="K638" s="12"/>
      <c r="L638" s="11"/>
    </row>
    <row r="639" spans="3:12" ht="15.75" customHeight="1">
      <c r="C639" s="12"/>
      <c r="E639" s="12"/>
      <c r="G639" s="12"/>
      <c r="I639" s="12"/>
      <c r="K639" s="12"/>
      <c r="L639" s="11"/>
    </row>
    <row r="640" spans="3:12" ht="15.75" customHeight="1">
      <c r="C640" s="12"/>
      <c r="E640" s="12"/>
      <c r="G640" s="12"/>
      <c r="I640" s="12"/>
      <c r="K640" s="12"/>
      <c r="L640" s="11"/>
    </row>
    <row r="641" spans="3:12" ht="15.75" customHeight="1">
      <c r="C641" s="12"/>
      <c r="E641" s="12"/>
      <c r="G641" s="12"/>
      <c r="I641" s="12"/>
      <c r="K641" s="12"/>
      <c r="L641" s="11"/>
    </row>
    <row r="642" spans="3:12" ht="15.75" customHeight="1">
      <c r="C642" s="12"/>
      <c r="E642" s="12"/>
      <c r="G642" s="12"/>
      <c r="I642" s="12"/>
      <c r="K642" s="12"/>
      <c r="L642" s="11"/>
    </row>
    <row r="643" spans="3:12" ht="15.75" customHeight="1">
      <c r="C643" s="12"/>
      <c r="E643" s="12"/>
      <c r="G643" s="12"/>
      <c r="I643" s="12"/>
      <c r="K643" s="12"/>
      <c r="L643" s="11"/>
    </row>
    <row r="644" spans="3:12" ht="15.75" customHeight="1">
      <c r="C644" s="12"/>
      <c r="E644" s="12"/>
      <c r="G644" s="12"/>
      <c r="I644" s="12"/>
      <c r="K644" s="12"/>
      <c r="L644" s="11"/>
    </row>
    <row r="645" spans="3:12" ht="15.75" customHeight="1">
      <c r="C645" s="12"/>
      <c r="E645" s="12"/>
      <c r="G645" s="12"/>
      <c r="I645" s="12"/>
      <c r="K645" s="12"/>
      <c r="L645" s="11"/>
    </row>
    <row r="646" spans="3:12" ht="15.75" customHeight="1">
      <c r="C646" s="12"/>
      <c r="E646" s="12"/>
      <c r="G646" s="12"/>
      <c r="I646" s="12"/>
      <c r="K646" s="12"/>
      <c r="L646" s="11"/>
    </row>
    <row r="647" spans="3:12" ht="15.75" customHeight="1">
      <c r="C647" s="12"/>
      <c r="E647" s="12"/>
      <c r="G647" s="12"/>
      <c r="I647" s="12"/>
      <c r="K647" s="12"/>
      <c r="L647" s="11"/>
    </row>
    <row r="648" spans="3:12" ht="15.75" customHeight="1">
      <c r="C648" s="12"/>
      <c r="E648" s="12"/>
      <c r="G648" s="12"/>
      <c r="I648" s="12"/>
      <c r="K648" s="12"/>
      <c r="L648" s="11"/>
    </row>
    <row r="649" spans="3:12" ht="15.75" customHeight="1">
      <c r="C649" s="12"/>
      <c r="E649" s="12"/>
      <c r="G649" s="12"/>
      <c r="I649" s="12"/>
      <c r="K649" s="12"/>
      <c r="L649" s="11"/>
    </row>
    <row r="650" spans="3:12" ht="15.75" customHeight="1">
      <c r="C650" s="12"/>
      <c r="E650" s="12"/>
      <c r="G650" s="12"/>
      <c r="I650" s="12"/>
      <c r="K650" s="12"/>
      <c r="L650" s="11"/>
    </row>
    <row r="651" spans="3:12" ht="15.75" customHeight="1">
      <c r="C651" s="12"/>
      <c r="E651" s="12"/>
      <c r="G651" s="12"/>
      <c r="I651" s="12"/>
      <c r="K651" s="12"/>
      <c r="L651" s="11"/>
    </row>
    <row r="652" spans="3:12" ht="15.75" customHeight="1">
      <c r="C652" s="12"/>
      <c r="E652" s="12"/>
      <c r="G652" s="12"/>
      <c r="I652" s="12"/>
      <c r="K652" s="12"/>
      <c r="L652" s="11"/>
    </row>
    <row r="653" spans="3:12" ht="15.75" customHeight="1">
      <c r="C653" s="12"/>
      <c r="E653" s="12"/>
      <c r="G653" s="12"/>
      <c r="I653" s="12"/>
      <c r="K653" s="12"/>
      <c r="L653" s="11"/>
    </row>
    <row r="654" spans="3:12" ht="15.75" customHeight="1">
      <c r="C654" s="12"/>
      <c r="E654" s="12"/>
      <c r="G654" s="12"/>
      <c r="I654" s="12"/>
      <c r="K654" s="12"/>
      <c r="L654" s="11"/>
    </row>
    <row r="655" spans="3:12" ht="15.75" customHeight="1">
      <c r="C655" s="12"/>
      <c r="E655" s="12"/>
      <c r="G655" s="12"/>
      <c r="I655" s="12"/>
      <c r="K655" s="12"/>
      <c r="L655" s="11"/>
    </row>
    <row r="656" spans="3:12" ht="15.75" customHeight="1">
      <c r="C656" s="12"/>
      <c r="E656" s="12"/>
      <c r="G656" s="12"/>
      <c r="I656" s="12"/>
      <c r="K656" s="12"/>
      <c r="L656" s="11"/>
    </row>
    <row r="657" spans="3:12" ht="15.75" customHeight="1">
      <c r="C657" s="12"/>
      <c r="E657" s="12"/>
      <c r="G657" s="12"/>
      <c r="I657" s="12"/>
      <c r="K657" s="12"/>
      <c r="L657" s="11"/>
    </row>
    <row r="658" spans="3:12" ht="15.75" customHeight="1">
      <c r="C658" s="12"/>
      <c r="E658" s="12"/>
      <c r="G658" s="12"/>
      <c r="I658" s="12"/>
      <c r="K658" s="12"/>
      <c r="L658" s="11"/>
    </row>
    <row r="659" spans="3:12" ht="15.75" customHeight="1">
      <c r="C659" s="12"/>
      <c r="E659" s="12"/>
      <c r="G659" s="12"/>
      <c r="I659" s="12"/>
      <c r="K659" s="12"/>
      <c r="L659" s="11"/>
    </row>
    <row r="660" spans="3:12" ht="15.75" customHeight="1">
      <c r="C660" s="12"/>
      <c r="E660" s="12"/>
      <c r="G660" s="12"/>
      <c r="I660" s="12"/>
      <c r="K660" s="12"/>
      <c r="L660" s="11"/>
    </row>
    <row r="661" spans="3:12" ht="15.75" customHeight="1">
      <c r="C661" s="12"/>
      <c r="E661" s="12"/>
      <c r="G661" s="12"/>
      <c r="I661" s="12"/>
      <c r="K661" s="12"/>
      <c r="L661" s="11"/>
    </row>
    <row r="662" spans="3:12" ht="15.75" customHeight="1">
      <c r="C662" s="12"/>
      <c r="E662" s="12"/>
      <c r="G662" s="12"/>
      <c r="I662" s="12"/>
      <c r="K662" s="12"/>
      <c r="L662" s="11"/>
    </row>
    <row r="663" spans="3:12" ht="15.75" customHeight="1">
      <c r="C663" s="12"/>
      <c r="E663" s="12"/>
      <c r="G663" s="12"/>
      <c r="I663" s="12"/>
      <c r="K663" s="12"/>
      <c r="L663" s="11"/>
    </row>
    <row r="664" spans="3:12" ht="15.75" customHeight="1">
      <c r="C664" s="12"/>
      <c r="E664" s="12"/>
      <c r="G664" s="12"/>
      <c r="I664" s="12"/>
      <c r="K664" s="12"/>
      <c r="L664" s="11"/>
    </row>
    <row r="665" spans="3:12" ht="15.75" customHeight="1">
      <c r="C665" s="12"/>
      <c r="E665" s="12"/>
      <c r="G665" s="12"/>
      <c r="I665" s="12"/>
      <c r="K665" s="12"/>
      <c r="L665" s="11"/>
    </row>
    <row r="666" spans="3:12" ht="15.75" customHeight="1">
      <c r="C666" s="12"/>
      <c r="E666" s="12"/>
      <c r="G666" s="12"/>
      <c r="I666" s="12"/>
      <c r="K666" s="12"/>
      <c r="L666" s="11"/>
    </row>
    <row r="667" spans="3:12" ht="15.75" customHeight="1">
      <c r="C667" s="12"/>
      <c r="E667" s="12"/>
      <c r="G667" s="12"/>
      <c r="I667" s="12"/>
      <c r="K667" s="12"/>
      <c r="L667" s="11"/>
    </row>
    <row r="668" spans="3:12" ht="15.75" customHeight="1">
      <c r="C668" s="12"/>
      <c r="E668" s="12"/>
      <c r="G668" s="12"/>
      <c r="I668" s="12"/>
      <c r="K668" s="12"/>
      <c r="L668" s="11"/>
    </row>
    <row r="669" spans="3:12" ht="15.75" customHeight="1">
      <c r="C669" s="12"/>
      <c r="E669" s="12"/>
      <c r="G669" s="12"/>
      <c r="I669" s="12"/>
      <c r="K669" s="12"/>
      <c r="L669" s="11"/>
    </row>
    <row r="670" spans="3:12" ht="15.75" customHeight="1">
      <c r="C670" s="12"/>
      <c r="E670" s="12"/>
      <c r="G670" s="12"/>
      <c r="I670" s="12"/>
      <c r="K670" s="12"/>
      <c r="L670" s="11"/>
    </row>
    <row r="671" spans="3:12" ht="15.75" customHeight="1">
      <c r="C671" s="12"/>
      <c r="E671" s="12"/>
      <c r="G671" s="12"/>
      <c r="I671" s="12"/>
      <c r="K671" s="12"/>
      <c r="L671" s="11"/>
    </row>
    <row r="672" spans="3:12" ht="15.75" customHeight="1">
      <c r="C672" s="12"/>
      <c r="E672" s="12"/>
      <c r="G672" s="12"/>
      <c r="I672" s="12"/>
      <c r="K672" s="12"/>
      <c r="L672" s="11"/>
    </row>
    <row r="673" spans="3:12" ht="15.75" customHeight="1">
      <c r="C673" s="12"/>
      <c r="E673" s="12"/>
      <c r="G673" s="12"/>
      <c r="I673" s="12"/>
      <c r="K673" s="12"/>
      <c r="L673" s="11"/>
    </row>
    <row r="674" spans="3:12" ht="15.75" customHeight="1">
      <c r="C674" s="12"/>
      <c r="E674" s="12"/>
      <c r="G674" s="12"/>
      <c r="I674" s="12"/>
      <c r="K674" s="12"/>
      <c r="L674" s="11"/>
    </row>
    <row r="675" spans="3:12" ht="15.75" customHeight="1">
      <c r="C675" s="12"/>
      <c r="E675" s="12"/>
      <c r="G675" s="12"/>
      <c r="I675" s="12"/>
      <c r="K675" s="12"/>
      <c r="L675" s="11"/>
    </row>
    <row r="676" spans="3:12" ht="15.75" customHeight="1">
      <c r="C676" s="12"/>
      <c r="E676" s="12"/>
      <c r="G676" s="12"/>
      <c r="I676" s="12"/>
      <c r="K676" s="12"/>
      <c r="L676" s="11"/>
    </row>
    <row r="677" spans="3:12" ht="15.75" customHeight="1">
      <c r="C677" s="12"/>
      <c r="E677" s="12"/>
      <c r="G677" s="12"/>
      <c r="I677" s="12"/>
      <c r="K677" s="12"/>
      <c r="L677" s="11"/>
    </row>
    <row r="678" spans="3:12" ht="15.75" customHeight="1">
      <c r="C678" s="12"/>
      <c r="E678" s="12"/>
      <c r="G678" s="12"/>
      <c r="I678" s="12"/>
      <c r="K678" s="12"/>
      <c r="L678" s="11"/>
    </row>
    <row r="679" spans="3:12" ht="15.75" customHeight="1">
      <c r="C679" s="12"/>
      <c r="E679" s="12"/>
      <c r="G679" s="12"/>
      <c r="I679" s="12"/>
      <c r="K679" s="12"/>
      <c r="L679" s="11"/>
    </row>
    <row r="680" spans="3:12" ht="15.75" customHeight="1">
      <c r="C680" s="12"/>
      <c r="E680" s="12"/>
      <c r="G680" s="12"/>
      <c r="I680" s="12"/>
      <c r="K680" s="12"/>
      <c r="L680" s="11"/>
    </row>
    <row r="681" spans="3:12" ht="15.75" customHeight="1">
      <c r="C681" s="12"/>
      <c r="E681" s="12"/>
      <c r="G681" s="12"/>
      <c r="I681" s="12"/>
      <c r="K681" s="12"/>
      <c r="L681" s="11"/>
    </row>
    <row r="682" spans="3:12" ht="15.75" customHeight="1">
      <c r="C682" s="12"/>
      <c r="E682" s="12"/>
      <c r="G682" s="12"/>
      <c r="I682" s="12"/>
      <c r="K682" s="12"/>
      <c r="L682" s="11"/>
    </row>
    <row r="683" spans="3:12" ht="15.75" customHeight="1">
      <c r="C683" s="12"/>
      <c r="E683" s="12"/>
      <c r="G683" s="12"/>
      <c r="I683" s="12"/>
      <c r="K683" s="12"/>
      <c r="L683" s="11"/>
    </row>
    <row r="684" spans="3:12" ht="15.75" customHeight="1">
      <c r="C684" s="12"/>
      <c r="E684" s="12"/>
      <c r="G684" s="12"/>
      <c r="I684" s="12"/>
      <c r="K684" s="12"/>
      <c r="L684" s="11"/>
    </row>
    <row r="685" spans="3:12" ht="15.75" customHeight="1">
      <c r="C685" s="12"/>
      <c r="E685" s="12"/>
      <c r="G685" s="12"/>
      <c r="I685" s="12"/>
      <c r="K685" s="12"/>
      <c r="L685" s="11"/>
    </row>
    <row r="686" spans="3:12" ht="15.75" customHeight="1">
      <c r="C686" s="12"/>
      <c r="E686" s="12"/>
      <c r="G686" s="12"/>
      <c r="I686" s="12"/>
      <c r="K686" s="12"/>
      <c r="L686" s="11"/>
    </row>
    <row r="687" spans="3:12" ht="15.75" customHeight="1">
      <c r="C687" s="12"/>
      <c r="E687" s="12"/>
      <c r="G687" s="12"/>
      <c r="I687" s="12"/>
      <c r="K687" s="12"/>
      <c r="L687" s="11"/>
    </row>
    <row r="688" spans="3:12" ht="15.75" customHeight="1">
      <c r="C688" s="12"/>
      <c r="E688" s="12"/>
      <c r="G688" s="12"/>
      <c r="I688" s="12"/>
      <c r="K688" s="12"/>
      <c r="L688" s="11"/>
    </row>
    <row r="689" spans="3:12" ht="15.75" customHeight="1">
      <c r="C689" s="12"/>
      <c r="E689" s="12"/>
      <c r="G689" s="12"/>
      <c r="I689" s="12"/>
      <c r="K689" s="12"/>
      <c r="L689" s="11"/>
    </row>
    <row r="690" spans="3:12" ht="15.75" customHeight="1">
      <c r="C690" s="12"/>
      <c r="E690" s="12"/>
      <c r="G690" s="12"/>
      <c r="I690" s="12"/>
      <c r="K690" s="12"/>
      <c r="L690" s="11"/>
    </row>
    <row r="691" spans="3:12" ht="15.75" customHeight="1">
      <c r="C691" s="12"/>
      <c r="E691" s="12"/>
      <c r="G691" s="12"/>
      <c r="I691" s="12"/>
      <c r="K691" s="12"/>
      <c r="L691" s="11"/>
    </row>
    <row r="692" spans="3:12" ht="15.75" customHeight="1">
      <c r="C692" s="12"/>
      <c r="E692" s="12"/>
      <c r="G692" s="12"/>
      <c r="I692" s="12"/>
      <c r="K692" s="12"/>
      <c r="L692" s="11"/>
    </row>
    <row r="693" spans="3:12" ht="15.75" customHeight="1">
      <c r="C693" s="12"/>
      <c r="E693" s="12"/>
      <c r="G693" s="12"/>
      <c r="I693" s="12"/>
      <c r="K693" s="12"/>
      <c r="L693" s="11"/>
    </row>
    <row r="694" spans="3:12" ht="15.75" customHeight="1">
      <c r="C694" s="12"/>
      <c r="E694" s="12"/>
      <c r="G694" s="12"/>
      <c r="I694" s="12"/>
      <c r="K694" s="12"/>
      <c r="L694" s="11"/>
    </row>
    <row r="695" spans="3:12" ht="15.75" customHeight="1">
      <c r="C695" s="12"/>
      <c r="E695" s="12"/>
      <c r="G695" s="12"/>
      <c r="I695" s="12"/>
      <c r="K695" s="12"/>
      <c r="L695" s="11"/>
    </row>
    <row r="696" spans="3:12" ht="15.75" customHeight="1">
      <c r="C696" s="12"/>
      <c r="E696" s="12"/>
      <c r="G696" s="12"/>
      <c r="I696" s="12"/>
      <c r="K696" s="12"/>
      <c r="L696" s="11"/>
    </row>
    <row r="697" spans="3:12" ht="15.75" customHeight="1">
      <c r="C697" s="12"/>
      <c r="E697" s="12"/>
      <c r="G697" s="12"/>
      <c r="I697" s="12"/>
      <c r="K697" s="12"/>
      <c r="L697" s="11"/>
    </row>
    <row r="698" spans="3:12" ht="15.75" customHeight="1">
      <c r="C698" s="12"/>
      <c r="E698" s="12"/>
      <c r="G698" s="12"/>
      <c r="I698" s="12"/>
      <c r="K698" s="12"/>
      <c r="L698" s="11"/>
    </row>
    <row r="699" spans="3:12" ht="15.75" customHeight="1">
      <c r="C699" s="12"/>
      <c r="E699" s="12"/>
      <c r="G699" s="12"/>
      <c r="I699" s="12"/>
      <c r="K699" s="12"/>
      <c r="L699" s="11"/>
    </row>
    <row r="700" spans="3:12" ht="15.75" customHeight="1">
      <c r="C700" s="12"/>
      <c r="E700" s="12"/>
      <c r="G700" s="12"/>
      <c r="I700" s="12"/>
      <c r="K700" s="12"/>
      <c r="L700" s="11"/>
    </row>
    <row r="701" spans="3:12" ht="15.75" customHeight="1">
      <c r="C701" s="12"/>
      <c r="E701" s="12"/>
      <c r="G701" s="12"/>
      <c r="I701" s="12"/>
      <c r="K701" s="12"/>
      <c r="L701" s="11"/>
    </row>
    <row r="702" spans="3:12" ht="15.75" customHeight="1">
      <c r="C702" s="12"/>
      <c r="E702" s="12"/>
      <c r="G702" s="12"/>
      <c r="I702" s="12"/>
      <c r="K702" s="12"/>
      <c r="L702" s="11"/>
    </row>
    <row r="703" spans="3:12" ht="15.75" customHeight="1">
      <c r="C703" s="12"/>
      <c r="E703" s="12"/>
      <c r="G703" s="12"/>
      <c r="I703" s="12"/>
      <c r="K703" s="12"/>
      <c r="L703" s="11"/>
    </row>
    <row r="704" spans="3:12" ht="15.75" customHeight="1">
      <c r="C704" s="12"/>
      <c r="E704" s="12"/>
      <c r="G704" s="12"/>
      <c r="I704" s="12"/>
      <c r="K704" s="12"/>
      <c r="L704" s="11"/>
    </row>
    <row r="705" spans="3:12" ht="15.75" customHeight="1">
      <c r="C705" s="12"/>
      <c r="E705" s="12"/>
      <c r="G705" s="12"/>
      <c r="I705" s="12"/>
      <c r="K705" s="12"/>
      <c r="L705" s="11"/>
    </row>
    <row r="706" spans="3:12" ht="15.75" customHeight="1">
      <c r="C706" s="12"/>
      <c r="E706" s="12"/>
      <c r="G706" s="12"/>
      <c r="I706" s="12"/>
      <c r="K706" s="12"/>
      <c r="L706" s="11"/>
    </row>
    <row r="707" spans="3:12" ht="15.75" customHeight="1">
      <c r="C707" s="12"/>
      <c r="E707" s="12"/>
      <c r="G707" s="12"/>
      <c r="I707" s="12"/>
      <c r="K707" s="12"/>
      <c r="L707" s="11"/>
    </row>
    <row r="708" spans="3:12" ht="15.75" customHeight="1">
      <c r="C708" s="12"/>
      <c r="E708" s="12"/>
      <c r="G708" s="12"/>
      <c r="I708" s="12"/>
      <c r="K708" s="12"/>
      <c r="L708" s="11"/>
    </row>
    <row r="709" spans="3:12" ht="15.75" customHeight="1">
      <c r="C709" s="12"/>
      <c r="E709" s="12"/>
      <c r="G709" s="12"/>
      <c r="I709" s="12"/>
      <c r="K709" s="12"/>
      <c r="L709" s="11"/>
    </row>
    <row r="710" spans="3:12" ht="15.75" customHeight="1">
      <c r="C710" s="12"/>
      <c r="E710" s="12"/>
      <c r="G710" s="12"/>
      <c r="I710" s="12"/>
      <c r="K710" s="12"/>
      <c r="L710" s="11"/>
    </row>
    <row r="711" spans="3:12" ht="15.75" customHeight="1">
      <c r="C711" s="12"/>
      <c r="E711" s="12"/>
      <c r="G711" s="12"/>
      <c r="I711" s="12"/>
      <c r="K711" s="12"/>
      <c r="L711" s="11"/>
    </row>
    <row r="712" spans="3:12" ht="15.75" customHeight="1">
      <c r="C712" s="12"/>
      <c r="E712" s="12"/>
      <c r="G712" s="12"/>
      <c r="I712" s="12"/>
      <c r="K712" s="12"/>
      <c r="L712" s="11"/>
    </row>
    <row r="713" spans="3:12" ht="15.75" customHeight="1">
      <c r="C713" s="12"/>
      <c r="E713" s="12"/>
      <c r="G713" s="12"/>
      <c r="I713" s="12"/>
      <c r="K713" s="12"/>
      <c r="L713" s="11"/>
    </row>
    <row r="714" spans="3:12" ht="15.75" customHeight="1">
      <c r="C714" s="12"/>
      <c r="E714" s="12"/>
      <c r="G714" s="12"/>
      <c r="I714" s="12"/>
      <c r="K714" s="12"/>
      <c r="L714" s="11"/>
    </row>
    <row r="715" spans="3:12" ht="15.75" customHeight="1">
      <c r="C715" s="12"/>
      <c r="E715" s="12"/>
      <c r="G715" s="12"/>
      <c r="I715" s="12"/>
      <c r="K715" s="12"/>
      <c r="L715" s="11"/>
    </row>
    <row r="716" spans="3:12" ht="15.75" customHeight="1">
      <c r="C716" s="12"/>
      <c r="E716" s="12"/>
      <c r="G716" s="12"/>
      <c r="I716" s="12"/>
      <c r="K716" s="12"/>
      <c r="L716" s="11"/>
    </row>
    <row r="717" spans="3:12" ht="15.75" customHeight="1">
      <c r="C717" s="12"/>
      <c r="E717" s="12"/>
      <c r="G717" s="12"/>
      <c r="I717" s="12"/>
      <c r="K717" s="12"/>
      <c r="L717" s="11"/>
    </row>
    <row r="718" spans="3:12" ht="15.75" customHeight="1">
      <c r="C718" s="12"/>
      <c r="E718" s="12"/>
      <c r="G718" s="12"/>
      <c r="I718" s="12"/>
      <c r="K718" s="12"/>
      <c r="L718" s="11"/>
    </row>
    <row r="719" spans="3:12" ht="15.75" customHeight="1">
      <c r="C719" s="12"/>
      <c r="E719" s="12"/>
      <c r="G719" s="12"/>
      <c r="I719" s="12"/>
      <c r="K719" s="12"/>
      <c r="L719" s="11"/>
    </row>
    <row r="720" spans="3:12" ht="15.75" customHeight="1">
      <c r="C720" s="12"/>
      <c r="E720" s="12"/>
      <c r="G720" s="12"/>
      <c r="I720" s="12"/>
      <c r="K720" s="12"/>
      <c r="L720" s="11"/>
    </row>
    <row r="721" spans="3:12" ht="15.75" customHeight="1">
      <c r="C721" s="12"/>
      <c r="E721" s="12"/>
      <c r="G721" s="12"/>
      <c r="I721" s="12"/>
      <c r="K721" s="12"/>
      <c r="L721" s="11"/>
    </row>
    <row r="722" spans="3:12" ht="15.75" customHeight="1">
      <c r="C722" s="12"/>
      <c r="E722" s="12"/>
      <c r="G722" s="12"/>
      <c r="I722" s="12"/>
      <c r="K722" s="12"/>
      <c r="L722" s="11"/>
    </row>
    <row r="723" spans="3:12" ht="15.75" customHeight="1">
      <c r="C723" s="12"/>
      <c r="E723" s="12"/>
      <c r="G723" s="12"/>
      <c r="I723" s="12"/>
      <c r="K723" s="12"/>
      <c r="L723" s="11"/>
    </row>
    <row r="724" spans="3:12" ht="15.75" customHeight="1">
      <c r="C724" s="12"/>
      <c r="E724" s="12"/>
      <c r="G724" s="12"/>
      <c r="I724" s="12"/>
      <c r="K724" s="12"/>
      <c r="L724" s="11"/>
    </row>
    <row r="725" spans="3:12" ht="15.75" customHeight="1">
      <c r="C725" s="12"/>
      <c r="E725" s="12"/>
      <c r="G725" s="12"/>
      <c r="I725" s="12"/>
      <c r="K725" s="12"/>
      <c r="L725" s="11"/>
    </row>
    <row r="726" spans="3:12" ht="15.75" customHeight="1">
      <c r="C726" s="12"/>
      <c r="E726" s="12"/>
      <c r="G726" s="12"/>
      <c r="I726" s="12"/>
      <c r="K726" s="12"/>
      <c r="L726" s="11"/>
    </row>
    <row r="727" spans="3:12" ht="15.75" customHeight="1">
      <c r="C727" s="12"/>
      <c r="E727" s="12"/>
      <c r="G727" s="12"/>
      <c r="I727" s="12"/>
      <c r="K727" s="12"/>
      <c r="L727" s="11"/>
    </row>
    <row r="728" spans="3:12" ht="15.75" customHeight="1">
      <c r="C728" s="12"/>
      <c r="E728" s="12"/>
      <c r="G728" s="12"/>
      <c r="I728" s="12"/>
      <c r="K728" s="12"/>
      <c r="L728" s="11"/>
    </row>
    <row r="729" spans="3:12" ht="15.75" customHeight="1">
      <c r="C729" s="12"/>
      <c r="E729" s="12"/>
      <c r="G729" s="12"/>
      <c r="I729" s="12"/>
      <c r="K729" s="12"/>
      <c r="L729" s="11"/>
    </row>
    <row r="730" spans="3:12" ht="15.75" customHeight="1">
      <c r="C730" s="12"/>
      <c r="E730" s="12"/>
      <c r="G730" s="12"/>
      <c r="I730" s="12"/>
      <c r="K730" s="12"/>
      <c r="L730" s="11"/>
    </row>
    <row r="731" spans="3:12" ht="15.75" customHeight="1">
      <c r="C731" s="12"/>
      <c r="E731" s="12"/>
      <c r="G731" s="12"/>
      <c r="I731" s="12"/>
      <c r="K731" s="12"/>
      <c r="L731" s="11"/>
    </row>
    <row r="732" spans="3:12" ht="15.75" customHeight="1">
      <c r="C732" s="12"/>
      <c r="E732" s="12"/>
      <c r="G732" s="12"/>
      <c r="I732" s="12"/>
      <c r="K732" s="12"/>
      <c r="L732" s="11"/>
    </row>
    <row r="733" spans="3:12" ht="15.75" customHeight="1">
      <c r="C733" s="12"/>
      <c r="E733" s="12"/>
      <c r="G733" s="12"/>
      <c r="I733" s="12"/>
      <c r="K733" s="12"/>
      <c r="L733" s="11"/>
    </row>
    <row r="734" spans="3:12" ht="15.75" customHeight="1">
      <c r="C734" s="12"/>
      <c r="E734" s="12"/>
      <c r="G734" s="12"/>
      <c r="I734" s="12"/>
      <c r="K734" s="12"/>
      <c r="L734" s="11"/>
    </row>
    <row r="735" spans="3:12" ht="15.75" customHeight="1">
      <c r="C735" s="12"/>
      <c r="E735" s="12"/>
      <c r="G735" s="12"/>
      <c r="I735" s="12"/>
      <c r="K735" s="12"/>
      <c r="L735" s="11"/>
    </row>
    <row r="736" spans="3:12" ht="15.75" customHeight="1">
      <c r="C736" s="12"/>
      <c r="E736" s="12"/>
      <c r="G736" s="12"/>
      <c r="I736" s="12"/>
      <c r="K736" s="12"/>
      <c r="L736" s="11"/>
    </row>
    <row r="737" spans="3:12" ht="15.75" customHeight="1">
      <c r="C737" s="12"/>
      <c r="E737" s="12"/>
      <c r="G737" s="12"/>
      <c r="I737" s="12"/>
      <c r="K737" s="12"/>
      <c r="L737" s="11"/>
    </row>
    <row r="738" spans="3:12" ht="15.75" customHeight="1">
      <c r="C738" s="12"/>
      <c r="E738" s="12"/>
      <c r="G738" s="12"/>
      <c r="I738" s="12"/>
      <c r="K738" s="12"/>
      <c r="L738" s="11"/>
    </row>
    <row r="739" spans="3:12" ht="15.75" customHeight="1">
      <c r="C739" s="12"/>
      <c r="E739" s="12"/>
      <c r="G739" s="12"/>
      <c r="I739" s="12"/>
      <c r="K739" s="12"/>
      <c r="L739" s="11"/>
    </row>
    <row r="740" spans="3:12" ht="15.75" customHeight="1">
      <c r="C740" s="12"/>
      <c r="E740" s="12"/>
      <c r="G740" s="12"/>
      <c r="I740" s="12"/>
      <c r="K740" s="12"/>
      <c r="L740" s="11"/>
    </row>
    <row r="741" spans="3:12" ht="15.75" customHeight="1">
      <c r="C741" s="12"/>
      <c r="E741" s="12"/>
      <c r="G741" s="12"/>
      <c r="I741" s="12"/>
      <c r="K741" s="12"/>
      <c r="L741" s="11"/>
    </row>
    <row r="742" spans="3:12" ht="15.75" customHeight="1">
      <c r="C742" s="12"/>
      <c r="E742" s="12"/>
      <c r="G742" s="12"/>
      <c r="I742" s="12"/>
      <c r="K742" s="12"/>
      <c r="L742" s="11"/>
    </row>
    <row r="743" spans="3:12" ht="15.75" customHeight="1">
      <c r="C743" s="12"/>
      <c r="E743" s="12"/>
      <c r="G743" s="12"/>
      <c r="I743" s="12"/>
      <c r="K743" s="12"/>
      <c r="L743" s="11"/>
    </row>
    <row r="744" spans="3:12" ht="15.75" customHeight="1">
      <c r="C744" s="12"/>
      <c r="E744" s="12"/>
      <c r="G744" s="12"/>
      <c r="I744" s="12"/>
      <c r="K744" s="12"/>
      <c r="L744" s="11"/>
    </row>
    <row r="745" spans="3:12" ht="15.75" customHeight="1">
      <c r="C745" s="12"/>
      <c r="E745" s="12"/>
      <c r="G745" s="12"/>
      <c r="I745" s="12"/>
      <c r="K745" s="12"/>
      <c r="L745" s="11"/>
    </row>
    <row r="746" spans="3:12" ht="15.75" customHeight="1">
      <c r="C746" s="12"/>
      <c r="E746" s="12"/>
      <c r="G746" s="12"/>
      <c r="I746" s="12"/>
      <c r="K746" s="12"/>
      <c r="L746" s="11"/>
    </row>
    <row r="747" spans="3:12" ht="15.75" customHeight="1">
      <c r="C747" s="12"/>
      <c r="E747" s="12"/>
      <c r="G747" s="12"/>
      <c r="I747" s="12"/>
      <c r="K747" s="12"/>
      <c r="L747" s="11"/>
    </row>
    <row r="748" spans="3:12" ht="15.75" customHeight="1">
      <c r="C748" s="12"/>
      <c r="E748" s="12"/>
      <c r="G748" s="12"/>
      <c r="I748" s="12"/>
      <c r="K748" s="12"/>
      <c r="L748" s="11"/>
    </row>
    <row r="749" spans="3:12" ht="15.75" customHeight="1">
      <c r="C749" s="12"/>
      <c r="E749" s="12"/>
      <c r="G749" s="12"/>
      <c r="I749" s="12"/>
      <c r="K749" s="12"/>
      <c r="L749" s="11"/>
    </row>
    <row r="750" spans="3:12" ht="15.75" customHeight="1">
      <c r="C750" s="12"/>
      <c r="E750" s="12"/>
      <c r="G750" s="12"/>
      <c r="I750" s="12"/>
      <c r="K750" s="12"/>
      <c r="L750" s="11"/>
    </row>
    <row r="751" spans="3:12" ht="15.75" customHeight="1">
      <c r="C751" s="12"/>
      <c r="E751" s="12"/>
      <c r="G751" s="12"/>
      <c r="I751" s="12"/>
      <c r="K751" s="12"/>
      <c r="L751" s="11"/>
    </row>
    <row r="752" spans="3:12" ht="15.75" customHeight="1">
      <c r="C752" s="12"/>
      <c r="E752" s="12"/>
      <c r="G752" s="12"/>
      <c r="I752" s="12"/>
      <c r="K752" s="12"/>
      <c r="L752" s="11"/>
    </row>
    <row r="753" spans="3:12" ht="15.75" customHeight="1">
      <c r="C753" s="12"/>
      <c r="E753" s="12"/>
      <c r="G753" s="12"/>
      <c r="I753" s="12"/>
      <c r="K753" s="12"/>
      <c r="L753" s="11"/>
    </row>
    <row r="754" spans="3:12" ht="15.75" customHeight="1">
      <c r="C754" s="12"/>
      <c r="E754" s="12"/>
      <c r="G754" s="12"/>
      <c r="I754" s="12"/>
      <c r="K754" s="12"/>
      <c r="L754" s="11"/>
    </row>
    <row r="755" spans="3:12" ht="15.75" customHeight="1">
      <c r="C755" s="12"/>
      <c r="E755" s="12"/>
      <c r="G755" s="12"/>
      <c r="I755" s="12"/>
      <c r="K755" s="12"/>
      <c r="L755" s="11"/>
    </row>
    <row r="756" spans="3:12" ht="15.75" customHeight="1">
      <c r="C756" s="12"/>
      <c r="E756" s="12"/>
      <c r="G756" s="12"/>
      <c r="I756" s="12"/>
      <c r="K756" s="12"/>
      <c r="L756" s="11"/>
    </row>
    <row r="757" spans="3:12" ht="15.75" customHeight="1">
      <c r="C757" s="12"/>
      <c r="E757" s="12"/>
      <c r="G757" s="12"/>
      <c r="I757" s="12"/>
      <c r="K757" s="12"/>
      <c r="L757" s="11"/>
    </row>
    <row r="758" spans="3:12" ht="15.75" customHeight="1">
      <c r="C758" s="12"/>
      <c r="E758" s="12"/>
      <c r="G758" s="12"/>
      <c r="I758" s="12"/>
      <c r="K758" s="12"/>
      <c r="L758" s="11"/>
    </row>
    <row r="759" spans="3:12" ht="15.75" customHeight="1">
      <c r="C759" s="12"/>
      <c r="E759" s="12"/>
      <c r="G759" s="12"/>
      <c r="I759" s="12"/>
      <c r="K759" s="12"/>
      <c r="L759" s="11"/>
    </row>
    <row r="760" spans="3:12" ht="15.75" customHeight="1">
      <c r="C760" s="12"/>
      <c r="E760" s="12"/>
      <c r="G760" s="12"/>
      <c r="I760" s="12"/>
      <c r="K760" s="12"/>
      <c r="L760" s="11"/>
    </row>
    <row r="761" spans="3:12" ht="15.75" customHeight="1">
      <c r="C761" s="12"/>
      <c r="E761" s="12"/>
      <c r="G761" s="12"/>
      <c r="I761" s="12"/>
      <c r="K761" s="12"/>
      <c r="L761" s="11"/>
    </row>
    <row r="762" spans="3:12" ht="15.75" customHeight="1">
      <c r="C762" s="12"/>
      <c r="E762" s="12"/>
      <c r="G762" s="12"/>
      <c r="I762" s="12"/>
      <c r="K762" s="12"/>
      <c r="L762" s="11"/>
    </row>
    <row r="763" spans="3:12" ht="15.75" customHeight="1">
      <c r="C763" s="12"/>
      <c r="E763" s="12"/>
      <c r="G763" s="12"/>
      <c r="I763" s="12"/>
      <c r="K763" s="12"/>
      <c r="L763" s="11"/>
    </row>
    <row r="764" spans="3:12" ht="15.75" customHeight="1">
      <c r="C764" s="12"/>
      <c r="E764" s="12"/>
      <c r="G764" s="12"/>
      <c r="I764" s="12"/>
      <c r="K764" s="12"/>
      <c r="L764" s="11"/>
    </row>
    <row r="765" spans="3:12" ht="15.75" customHeight="1">
      <c r="C765" s="12"/>
      <c r="E765" s="12"/>
      <c r="G765" s="12"/>
      <c r="I765" s="12"/>
      <c r="K765" s="12"/>
      <c r="L765" s="11"/>
    </row>
    <row r="766" spans="3:12" ht="15.75" customHeight="1">
      <c r="C766" s="12"/>
      <c r="E766" s="12"/>
      <c r="G766" s="12"/>
      <c r="I766" s="12"/>
      <c r="K766" s="12"/>
      <c r="L766" s="11"/>
    </row>
    <row r="767" spans="3:12" ht="15.75" customHeight="1">
      <c r="C767" s="12"/>
      <c r="E767" s="12"/>
      <c r="G767" s="12"/>
      <c r="I767" s="12"/>
      <c r="K767" s="12"/>
      <c r="L767" s="11"/>
    </row>
    <row r="768" spans="3:12" ht="15.75" customHeight="1">
      <c r="C768" s="12"/>
      <c r="E768" s="12"/>
      <c r="G768" s="12"/>
      <c r="I768" s="12"/>
      <c r="K768" s="12"/>
      <c r="L768" s="11"/>
    </row>
    <row r="769" spans="3:12" ht="15.75" customHeight="1">
      <c r="C769" s="12"/>
      <c r="E769" s="12"/>
      <c r="G769" s="12"/>
      <c r="I769" s="12"/>
      <c r="K769" s="12"/>
      <c r="L769" s="11"/>
    </row>
    <row r="770" spans="3:12" ht="15.75" customHeight="1">
      <c r="C770" s="12"/>
      <c r="E770" s="12"/>
      <c r="G770" s="12"/>
      <c r="I770" s="12"/>
      <c r="K770" s="12"/>
      <c r="L770" s="11"/>
    </row>
    <row r="771" spans="3:12" ht="15.75" customHeight="1">
      <c r="C771" s="12"/>
      <c r="E771" s="12"/>
      <c r="G771" s="12"/>
      <c r="I771" s="12"/>
      <c r="K771" s="12"/>
      <c r="L771" s="11"/>
    </row>
    <row r="772" spans="3:12" ht="15.75" customHeight="1">
      <c r="C772" s="12"/>
      <c r="E772" s="12"/>
      <c r="G772" s="12"/>
      <c r="I772" s="12"/>
      <c r="K772" s="12"/>
      <c r="L772" s="11"/>
    </row>
    <row r="773" spans="3:12" ht="15.75" customHeight="1">
      <c r="C773" s="12"/>
      <c r="E773" s="12"/>
      <c r="G773" s="12"/>
      <c r="I773" s="12"/>
      <c r="K773" s="12"/>
      <c r="L773" s="11"/>
    </row>
    <row r="774" spans="3:12" ht="15.75" customHeight="1">
      <c r="C774" s="12"/>
      <c r="E774" s="12"/>
      <c r="G774" s="12"/>
      <c r="I774" s="12"/>
      <c r="K774" s="12"/>
      <c r="L774" s="11"/>
    </row>
    <row r="775" spans="3:12" ht="15.75" customHeight="1">
      <c r="C775" s="12"/>
      <c r="E775" s="12"/>
      <c r="G775" s="12"/>
      <c r="I775" s="12"/>
      <c r="K775" s="12"/>
      <c r="L775" s="11"/>
    </row>
    <row r="776" spans="3:12" ht="15.75" customHeight="1">
      <c r="C776" s="12"/>
      <c r="E776" s="12"/>
      <c r="G776" s="12"/>
      <c r="I776" s="12"/>
      <c r="K776" s="12"/>
      <c r="L776" s="11"/>
    </row>
    <row r="777" spans="3:12" ht="15.75" customHeight="1">
      <c r="C777" s="12"/>
      <c r="E777" s="12"/>
      <c r="G777" s="12"/>
      <c r="I777" s="12"/>
      <c r="K777" s="12"/>
      <c r="L777" s="11"/>
    </row>
    <row r="778" spans="3:12" ht="15.75" customHeight="1">
      <c r="C778" s="12"/>
      <c r="E778" s="12"/>
      <c r="G778" s="12"/>
      <c r="I778" s="12"/>
      <c r="K778" s="12"/>
      <c r="L778" s="11"/>
    </row>
    <row r="779" spans="3:12" ht="15.75" customHeight="1">
      <c r="C779" s="12"/>
      <c r="E779" s="12"/>
      <c r="G779" s="12"/>
      <c r="I779" s="12"/>
      <c r="K779" s="12"/>
      <c r="L779" s="11"/>
    </row>
    <row r="780" spans="3:12" ht="15.75" customHeight="1">
      <c r="C780" s="12"/>
      <c r="E780" s="12"/>
      <c r="G780" s="12"/>
      <c r="I780" s="12"/>
      <c r="K780" s="12"/>
      <c r="L780" s="11"/>
    </row>
    <row r="781" spans="3:12" ht="15.75" customHeight="1">
      <c r="C781" s="12"/>
      <c r="E781" s="12"/>
      <c r="G781" s="12"/>
      <c r="I781" s="12"/>
      <c r="K781" s="12"/>
      <c r="L781" s="11"/>
    </row>
    <row r="782" spans="3:12" ht="15.75" customHeight="1">
      <c r="C782" s="12"/>
      <c r="E782" s="12"/>
      <c r="G782" s="12"/>
      <c r="I782" s="12"/>
      <c r="K782" s="12"/>
      <c r="L782" s="11"/>
    </row>
    <row r="783" spans="3:12" ht="15.75" customHeight="1">
      <c r="C783" s="12"/>
      <c r="E783" s="12"/>
      <c r="G783" s="12"/>
      <c r="I783" s="12"/>
      <c r="K783" s="12"/>
      <c r="L783" s="11"/>
    </row>
    <row r="784" spans="3:12" ht="15.75" customHeight="1">
      <c r="C784" s="12"/>
      <c r="E784" s="12"/>
      <c r="G784" s="12"/>
      <c r="I784" s="12"/>
      <c r="K784" s="12"/>
      <c r="L784" s="11"/>
    </row>
    <row r="785" spans="3:12" ht="15.75" customHeight="1">
      <c r="C785" s="12"/>
      <c r="E785" s="12"/>
      <c r="G785" s="12"/>
      <c r="I785" s="12"/>
      <c r="K785" s="12"/>
      <c r="L785" s="11"/>
    </row>
    <row r="786" spans="3:12" ht="15.75" customHeight="1">
      <c r="C786" s="12"/>
      <c r="E786" s="12"/>
      <c r="G786" s="12"/>
      <c r="I786" s="12"/>
      <c r="K786" s="12"/>
      <c r="L786" s="11"/>
    </row>
    <row r="787" spans="3:12" ht="15.75" customHeight="1">
      <c r="C787" s="12"/>
      <c r="E787" s="12"/>
      <c r="G787" s="12"/>
      <c r="I787" s="12"/>
      <c r="K787" s="12"/>
      <c r="L787" s="11"/>
    </row>
    <row r="788" spans="3:12" ht="15.75" customHeight="1">
      <c r="C788" s="12"/>
      <c r="E788" s="12"/>
      <c r="G788" s="12"/>
      <c r="I788" s="12"/>
      <c r="K788" s="12"/>
      <c r="L788" s="11"/>
    </row>
    <row r="789" spans="3:12" ht="15.75" customHeight="1">
      <c r="C789" s="12"/>
      <c r="E789" s="12"/>
      <c r="G789" s="12"/>
      <c r="I789" s="12"/>
      <c r="K789" s="12"/>
      <c r="L789" s="11"/>
    </row>
    <row r="790" spans="3:12" ht="15.75" customHeight="1">
      <c r="C790" s="12"/>
      <c r="E790" s="12"/>
      <c r="G790" s="12"/>
      <c r="I790" s="12"/>
      <c r="K790" s="12"/>
      <c r="L790" s="11"/>
    </row>
    <row r="791" spans="3:12" ht="15.75" customHeight="1">
      <c r="C791" s="12"/>
      <c r="E791" s="12"/>
      <c r="G791" s="12"/>
      <c r="I791" s="12"/>
      <c r="K791" s="12"/>
      <c r="L791" s="11"/>
    </row>
    <row r="792" spans="3:12" ht="15.75" customHeight="1">
      <c r="C792" s="12"/>
      <c r="E792" s="12"/>
      <c r="G792" s="12"/>
      <c r="I792" s="12"/>
      <c r="K792" s="12"/>
      <c r="L792" s="11"/>
    </row>
    <row r="793" spans="3:12" ht="15.75" customHeight="1">
      <c r="C793" s="12"/>
      <c r="E793" s="12"/>
      <c r="G793" s="12"/>
      <c r="I793" s="12"/>
      <c r="K793" s="12"/>
      <c r="L793" s="11"/>
    </row>
    <row r="794" spans="3:12" ht="15.75" customHeight="1">
      <c r="C794" s="12"/>
      <c r="E794" s="12"/>
      <c r="G794" s="12"/>
      <c r="I794" s="12"/>
      <c r="K794" s="12"/>
      <c r="L794" s="11"/>
    </row>
    <row r="795" spans="3:12" ht="15.75" customHeight="1">
      <c r="C795" s="12"/>
      <c r="E795" s="12"/>
      <c r="G795" s="12"/>
      <c r="I795" s="12"/>
      <c r="K795" s="12"/>
      <c r="L795" s="11"/>
    </row>
    <row r="796" spans="3:12" ht="15.75" customHeight="1">
      <c r="C796" s="12"/>
      <c r="E796" s="12"/>
      <c r="G796" s="12"/>
      <c r="I796" s="12"/>
      <c r="K796" s="12"/>
      <c r="L796" s="11"/>
    </row>
    <row r="797" spans="3:12" ht="15.75" customHeight="1">
      <c r="C797" s="12"/>
      <c r="E797" s="12"/>
      <c r="G797" s="12"/>
      <c r="I797" s="12"/>
      <c r="K797" s="12"/>
      <c r="L797" s="11"/>
    </row>
    <row r="798" spans="3:12" ht="15.75" customHeight="1">
      <c r="C798" s="12"/>
      <c r="E798" s="12"/>
      <c r="G798" s="12"/>
      <c r="I798" s="12"/>
      <c r="K798" s="12"/>
      <c r="L798" s="11"/>
    </row>
    <row r="799" spans="3:12" ht="15.75" customHeight="1">
      <c r="C799" s="12"/>
      <c r="E799" s="12"/>
      <c r="G799" s="12"/>
      <c r="I799" s="12"/>
      <c r="K799" s="12"/>
      <c r="L799" s="11"/>
    </row>
    <row r="800" spans="3:12" ht="15.75" customHeight="1">
      <c r="C800" s="12"/>
      <c r="E800" s="12"/>
      <c r="G800" s="12"/>
      <c r="I800" s="12"/>
      <c r="K800" s="12"/>
      <c r="L800" s="11"/>
    </row>
    <row r="801" spans="3:12" ht="15.75" customHeight="1">
      <c r="C801" s="12"/>
      <c r="E801" s="12"/>
      <c r="G801" s="12"/>
      <c r="I801" s="12"/>
      <c r="K801" s="12"/>
      <c r="L801" s="11"/>
    </row>
    <row r="802" spans="3:12" ht="15.75" customHeight="1">
      <c r="C802" s="12"/>
      <c r="E802" s="12"/>
      <c r="G802" s="12"/>
      <c r="I802" s="12"/>
      <c r="K802" s="12"/>
      <c r="L802" s="11"/>
    </row>
    <row r="803" spans="3:12" ht="15.75" customHeight="1">
      <c r="C803" s="12"/>
      <c r="E803" s="12"/>
      <c r="G803" s="12"/>
      <c r="I803" s="12"/>
      <c r="K803" s="12"/>
      <c r="L803" s="11"/>
    </row>
    <row r="804" spans="3:12" ht="15.75" customHeight="1">
      <c r="C804" s="12"/>
      <c r="E804" s="12"/>
      <c r="G804" s="12"/>
      <c r="I804" s="12"/>
      <c r="K804" s="12"/>
      <c r="L804" s="11"/>
    </row>
    <row r="805" spans="3:12" ht="15.75" customHeight="1">
      <c r="C805" s="12"/>
      <c r="E805" s="12"/>
      <c r="G805" s="12"/>
      <c r="I805" s="12"/>
      <c r="K805" s="12"/>
      <c r="L805" s="11"/>
    </row>
    <row r="806" spans="3:12" ht="15.75" customHeight="1">
      <c r="C806" s="12"/>
      <c r="E806" s="12"/>
      <c r="G806" s="12"/>
      <c r="I806" s="12"/>
      <c r="K806" s="12"/>
      <c r="L806" s="11"/>
    </row>
    <row r="807" spans="3:12" ht="15.75" customHeight="1">
      <c r="C807" s="12"/>
      <c r="E807" s="12"/>
      <c r="G807" s="12"/>
      <c r="I807" s="12"/>
      <c r="K807" s="12"/>
      <c r="L807" s="11"/>
    </row>
    <row r="808" spans="3:12" ht="15.75" customHeight="1">
      <c r="C808" s="12"/>
      <c r="E808" s="12"/>
      <c r="G808" s="12"/>
      <c r="I808" s="12"/>
      <c r="K808" s="12"/>
      <c r="L808" s="11"/>
    </row>
    <row r="809" spans="3:12" ht="15.75" customHeight="1">
      <c r="C809" s="12"/>
      <c r="E809" s="12"/>
      <c r="G809" s="12"/>
      <c r="I809" s="12"/>
      <c r="K809" s="12"/>
      <c r="L809" s="11"/>
    </row>
    <row r="810" spans="3:12" ht="15.75" customHeight="1">
      <c r="C810" s="12"/>
      <c r="E810" s="12"/>
      <c r="G810" s="12"/>
      <c r="I810" s="12"/>
      <c r="K810" s="12"/>
      <c r="L810" s="11"/>
    </row>
    <row r="811" spans="3:12" ht="15.75" customHeight="1">
      <c r="C811" s="12"/>
      <c r="E811" s="12"/>
      <c r="G811" s="12"/>
      <c r="I811" s="12"/>
      <c r="K811" s="12"/>
      <c r="L811" s="11"/>
    </row>
    <row r="812" spans="3:12" ht="15.75" customHeight="1">
      <c r="C812" s="12"/>
      <c r="E812" s="12"/>
      <c r="G812" s="12"/>
      <c r="I812" s="12"/>
      <c r="K812" s="12"/>
      <c r="L812" s="11"/>
    </row>
    <row r="813" spans="3:12" ht="15.75" customHeight="1">
      <c r="C813" s="12"/>
      <c r="E813" s="12"/>
      <c r="G813" s="12"/>
      <c r="I813" s="12"/>
      <c r="K813" s="12"/>
      <c r="L813" s="11"/>
    </row>
    <row r="814" spans="3:12" ht="15.75" customHeight="1">
      <c r="C814" s="12"/>
      <c r="E814" s="12"/>
      <c r="G814" s="12"/>
      <c r="I814" s="12"/>
      <c r="K814" s="12"/>
      <c r="L814" s="11"/>
    </row>
    <row r="815" spans="3:12" ht="15.75" customHeight="1">
      <c r="C815" s="12"/>
      <c r="E815" s="12"/>
      <c r="G815" s="12"/>
      <c r="I815" s="12"/>
      <c r="K815" s="12"/>
      <c r="L815" s="11"/>
    </row>
    <row r="816" spans="3:12" ht="15.75" customHeight="1">
      <c r="C816" s="12"/>
      <c r="E816" s="12"/>
      <c r="G816" s="12"/>
      <c r="I816" s="12"/>
      <c r="K816" s="12"/>
      <c r="L816" s="11"/>
    </row>
    <row r="817" spans="3:12" ht="15.75" customHeight="1">
      <c r="C817" s="12"/>
      <c r="E817" s="12"/>
      <c r="G817" s="12"/>
      <c r="I817" s="12"/>
      <c r="K817" s="12"/>
      <c r="L817" s="11"/>
    </row>
    <row r="818" spans="3:12" ht="15.75" customHeight="1">
      <c r="C818" s="12"/>
      <c r="E818" s="12"/>
      <c r="G818" s="12"/>
      <c r="I818" s="12"/>
      <c r="K818" s="12"/>
      <c r="L818" s="11"/>
    </row>
    <row r="819" spans="3:12" ht="15.75" customHeight="1">
      <c r="C819" s="12"/>
      <c r="E819" s="12"/>
      <c r="G819" s="12"/>
      <c r="I819" s="12"/>
      <c r="K819" s="12"/>
      <c r="L819" s="11"/>
    </row>
    <row r="820" spans="3:12" ht="15.75" customHeight="1">
      <c r="C820" s="12"/>
      <c r="E820" s="12"/>
      <c r="G820" s="12"/>
      <c r="I820" s="12"/>
      <c r="K820" s="12"/>
      <c r="L820" s="11"/>
    </row>
    <row r="821" spans="3:12" ht="15.75" customHeight="1">
      <c r="C821" s="12"/>
      <c r="E821" s="12"/>
      <c r="G821" s="12"/>
      <c r="I821" s="12"/>
      <c r="K821" s="12"/>
      <c r="L821" s="11"/>
    </row>
    <row r="822" spans="3:12" ht="15.75" customHeight="1">
      <c r="C822" s="12"/>
      <c r="E822" s="12"/>
      <c r="G822" s="12"/>
      <c r="I822" s="12"/>
      <c r="K822" s="12"/>
      <c r="L822" s="11"/>
    </row>
    <row r="823" spans="3:12" ht="15.75" customHeight="1">
      <c r="C823" s="12"/>
      <c r="E823" s="12"/>
      <c r="G823" s="12"/>
      <c r="I823" s="12"/>
      <c r="K823" s="12"/>
      <c r="L823" s="11"/>
    </row>
    <row r="824" spans="3:12" ht="15.75" customHeight="1">
      <c r="C824" s="12"/>
      <c r="E824" s="12"/>
      <c r="G824" s="12"/>
      <c r="I824" s="12"/>
      <c r="K824" s="12"/>
      <c r="L824" s="11"/>
    </row>
    <row r="825" spans="3:12" ht="15.75" customHeight="1">
      <c r="C825" s="12"/>
      <c r="E825" s="12"/>
      <c r="G825" s="12"/>
      <c r="I825" s="12"/>
      <c r="K825" s="12"/>
      <c r="L825" s="11"/>
    </row>
    <row r="826" spans="3:12" ht="15.75" customHeight="1">
      <c r="C826" s="12"/>
      <c r="E826" s="12"/>
      <c r="G826" s="12"/>
      <c r="I826" s="12"/>
      <c r="K826" s="12"/>
      <c r="L826" s="11"/>
    </row>
    <row r="827" spans="3:12" ht="15.75" customHeight="1">
      <c r="C827" s="12"/>
      <c r="E827" s="12"/>
      <c r="G827" s="12"/>
      <c r="I827" s="12"/>
      <c r="K827" s="12"/>
      <c r="L827" s="11"/>
    </row>
    <row r="828" spans="3:12" ht="15.75" customHeight="1">
      <c r="C828" s="12"/>
      <c r="E828" s="12"/>
      <c r="G828" s="12"/>
      <c r="I828" s="12"/>
      <c r="K828" s="12"/>
      <c r="L828" s="11"/>
    </row>
    <row r="829" spans="3:12" ht="15.75" customHeight="1">
      <c r="C829" s="12"/>
      <c r="E829" s="12"/>
      <c r="G829" s="12"/>
      <c r="I829" s="12"/>
      <c r="K829" s="12"/>
      <c r="L829" s="11"/>
    </row>
    <row r="830" spans="3:12" ht="15.75" customHeight="1">
      <c r="C830" s="12"/>
      <c r="E830" s="12"/>
      <c r="G830" s="12"/>
      <c r="I830" s="12"/>
      <c r="K830" s="12"/>
      <c r="L830" s="11"/>
    </row>
    <row r="831" spans="3:12" ht="15.75" customHeight="1">
      <c r="C831" s="12"/>
      <c r="E831" s="12"/>
      <c r="G831" s="12"/>
      <c r="I831" s="12"/>
      <c r="K831" s="12"/>
      <c r="L831" s="11"/>
    </row>
    <row r="832" spans="3:12" ht="15.75" customHeight="1">
      <c r="C832" s="12"/>
      <c r="E832" s="12"/>
      <c r="G832" s="12"/>
      <c r="I832" s="12"/>
      <c r="K832" s="12"/>
      <c r="L832" s="11"/>
    </row>
    <row r="833" spans="3:12" ht="15.75" customHeight="1">
      <c r="C833" s="12"/>
      <c r="E833" s="12"/>
      <c r="G833" s="12"/>
      <c r="I833" s="12"/>
      <c r="K833" s="12"/>
      <c r="L833" s="11"/>
    </row>
    <row r="834" spans="3:12" ht="15.75" customHeight="1">
      <c r="C834" s="12"/>
      <c r="E834" s="12"/>
      <c r="G834" s="12"/>
      <c r="I834" s="12"/>
      <c r="K834" s="12"/>
      <c r="L834" s="11"/>
    </row>
    <row r="835" spans="3:12" ht="15.75" customHeight="1">
      <c r="C835" s="12"/>
      <c r="E835" s="12"/>
      <c r="G835" s="12"/>
      <c r="I835" s="12"/>
      <c r="K835" s="12"/>
      <c r="L835" s="11"/>
    </row>
    <row r="836" spans="3:12" ht="15.75" customHeight="1">
      <c r="C836" s="12"/>
      <c r="E836" s="12"/>
      <c r="G836" s="12"/>
      <c r="I836" s="12"/>
      <c r="K836" s="12"/>
      <c r="L836" s="11"/>
    </row>
    <row r="837" spans="3:12" ht="15.75" customHeight="1">
      <c r="C837" s="12"/>
      <c r="E837" s="12"/>
      <c r="G837" s="12"/>
      <c r="I837" s="12"/>
      <c r="K837" s="12"/>
      <c r="L837" s="11"/>
    </row>
    <row r="838" spans="3:12" ht="15.75" customHeight="1">
      <c r="C838" s="12"/>
      <c r="E838" s="12"/>
      <c r="G838" s="12"/>
      <c r="I838" s="12"/>
      <c r="K838" s="12"/>
      <c r="L838" s="11"/>
    </row>
    <row r="839" spans="3:12" ht="15.75" customHeight="1">
      <c r="C839" s="12"/>
      <c r="E839" s="12"/>
      <c r="G839" s="12"/>
      <c r="I839" s="12"/>
      <c r="K839" s="12"/>
      <c r="L839" s="11"/>
    </row>
    <row r="840" spans="3:12" ht="15.75" customHeight="1">
      <c r="C840" s="12"/>
      <c r="E840" s="12"/>
      <c r="G840" s="12"/>
      <c r="I840" s="12"/>
      <c r="K840" s="12"/>
      <c r="L840" s="11"/>
    </row>
    <row r="841" spans="3:12" ht="15.75" customHeight="1">
      <c r="C841" s="12"/>
      <c r="E841" s="12"/>
      <c r="G841" s="12"/>
      <c r="I841" s="12"/>
      <c r="K841" s="12"/>
      <c r="L841" s="11"/>
    </row>
    <row r="842" spans="3:12" ht="15.75" customHeight="1">
      <c r="C842" s="12"/>
      <c r="E842" s="12"/>
      <c r="G842" s="12"/>
      <c r="I842" s="12"/>
      <c r="K842" s="12"/>
      <c r="L842" s="11"/>
    </row>
    <row r="843" spans="3:12" ht="15.75" customHeight="1">
      <c r="C843" s="12"/>
      <c r="E843" s="12"/>
      <c r="G843" s="12"/>
      <c r="I843" s="12"/>
      <c r="K843" s="12"/>
      <c r="L843" s="11"/>
    </row>
    <row r="844" spans="3:12" ht="15.75" customHeight="1">
      <c r="C844" s="12"/>
      <c r="E844" s="12"/>
      <c r="G844" s="12"/>
      <c r="I844" s="12"/>
      <c r="K844" s="12"/>
      <c r="L844" s="11"/>
    </row>
    <row r="845" spans="3:12" ht="15.75" customHeight="1">
      <c r="C845" s="12"/>
      <c r="E845" s="12"/>
      <c r="G845" s="12"/>
      <c r="I845" s="12"/>
      <c r="K845" s="12"/>
      <c r="L845" s="11"/>
    </row>
    <row r="846" spans="3:12" ht="15.75" customHeight="1">
      <c r="C846" s="12"/>
      <c r="E846" s="12"/>
      <c r="G846" s="12"/>
      <c r="I846" s="12"/>
      <c r="K846" s="12"/>
      <c r="L846" s="11"/>
    </row>
    <row r="847" spans="3:12" ht="15.75" customHeight="1">
      <c r="C847" s="12"/>
      <c r="E847" s="12"/>
      <c r="G847" s="12"/>
      <c r="I847" s="12"/>
      <c r="K847" s="12"/>
      <c r="L847" s="11"/>
    </row>
    <row r="848" spans="3:12" ht="15.75" customHeight="1">
      <c r="C848" s="12"/>
      <c r="E848" s="12"/>
      <c r="G848" s="12"/>
      <c r="I848" s="12"/>
      <c r="K848" s="12"/>
      <c r="L848" s="11"/>
    </row>
    <row r="849" spans="3:12" ht="15.75" customHeight="1">
      <c r="C849" s="12"/>
      <c r="E849" s="12"/>
      <c r="G849" s="12"/>
      <c r="I849" s="12"/>
      <c r="K849" s="12"/>
      <c r="L849" s="11"/>
    </row>
    <row r="850" spans="3:12" ht="15.75" customHeight="1">
      <c r="C850" s="12"/>
      <c r="E850" s="12"/>
      <c r="G850" s="12"/>
      <c r="I850" s="12"/>
      <c r="K850" s="12"/>
      <c r="L850" s="11"/>
    </row>
    <row r="851" spans="3:12" ht="15.75" customHeight="1">
      <c r="C851" s="12"/>
      <c r="E851" s="12"/>
      <c r="G851" s="12"/>
      <c r="I851" s="12"/>
      <c r="K851" s="12"/>
      <c r="L851" s="11"/>
    </row>
    <row r="852" spans="3:12" ht="15.75" customHeight="1">
      <c r="C852" s="12"/>
      <c r="E852" s="12"/>
      <c r="G852" s="12"/>
      <c r="I852" s="12"/>
      <c r="K852" s="12"/>
      <c r="L852" s="11"/>
    </row>
    <row r="853" spans="3:12" ht="15.75" customHeight="1">
      <c r="C853" s="12"/>
      <c r="E853" s="12"/>
      <c r="G853" s="12"/>
      <c r="I853" s="12"/>
      <c r="K853" s="12"/>
      <c r="L853" s="11"/>
    </row>
    <row r="854" spans="3:12" ht="15.75" customHeight="1">
      <c r="C854" s="12"/>
      <c r="E854" s="12"/>
      <c r="G854" s="12"/>
      <c r="I854" s="12"/>
      <c r="K854" s="12"/>
      <c r="L854" s="11"/>
    </row>
    <row r="855" spans="3:12" ht="15.75" customHeight="1">
      <c r="C855" s="12"/>
      <c r="E855" s="12"/>
      <c r="G855" s="12"/>
      <c r="I855" s="12"/>
      <c r="K855" s="12"/>
      <c r="L855" s="11"/>
    </row>
    <row r="856" spans="3:12" ht="15.75" customHeight="1">
      <c r="C856" s="12"/>
      <c r="E856" s="12"/>
      <c r="G856" s="12"/>
      <c r="I856" s="12"/>
      <c r="K856" s="12"/>
      <c r="L856" s="11"/>
    </row>
    <row r="857" spans="3:12" ht="15.75" customHeight="1">
      <c r="C857" s="12"/>
      <c r="E857" s="12"/>
      <c r="G857" s="12"/>
      <c r="I857" s="12"/>
      <c r="K857" s="12"/>
      <c r="L857" s="11"/>
    </row>
    <row r="858" spans="3:12" ht="15.75" customHeight="1">
      <c r="C858" s="12"/>
      <c r="E858" s="12"/>
      <c r="G858" s="12"/>
      <c r="I858" s="12"/>
      <c r="K858" s="12"/>
      <c r="L858" s="11"/>
    </row>
    <row r="859" spans="3:12" ht="15.75" customHeight="1">
      <c r="C859" s="12"/>
      <c r="E859" s="12"/>
      <c r="G859" s="12"/>
      <c r="I859" s="12"/>
      <c r="K859" s="12"/>
      <c r="L859" s="11"/>
    </row>
    <row r="860" spans="3:12" ht="15.75" customHeight="1">
      <c r="C860" s="12"/>
      <c r="E860" s="12"/>
      <c r="G860" s="12"/>
      <c r="I860" s="12"/>
      <c r="K860" s="12"/>
      <c r="L860" s="11"/>
    </row>
    <row r="861" spans="3:12" ht="15.75" customHeight="1">
      <c r="C861" s="12"/>
      <c r="E861" s="12"/>
      <c r="G861" s="12"/>
      <c r="I861" s="12"/>
      <c r="K861" s="12"/>
      <c r="L861" s="11"/>
    </row>
    <row r="862" spans="3:12" ht="15.75" customHeight="1">
      <c r="C862" s="12"/>
      <c r="E862" s="12"/>
      <c r="G862" s="12"/>
      <c r="I862" s="12"/>
      <c r="K862" s="12"/>
      <c r="L862" s="11"/>
    </row>
    <row r="863" spans="3:12" ht="15.75" customHeight="1">
      <c r="C863" s="12"/>
      <c r="E863" s="12"/>
      <c r="G863" s="12"/>
      <c r="I863" s="12"/>
      <c r="K863" s="12"/>
      <c r="L863" s="11"/>
    </row>
    <row r="864" spans="3:12" ht="15.75" customHeight="1">
      <c r="C864" s="12"/>
      <c r="E864" s="12"/>
      <c r="G864" s="12"/>
      <c r="I864" s="12"/>
      <c r="K864" s="12"/>
      <c r="L864" s="11"/>
    </row>
    <row r="865" spans="3:12" ht="15.75" customHeight="1">
      <c r="C865" s="12"/>
      <c r="E865" s="12"/>
      <c r="G865" s="12"/>
      <c r="I865" s="12"/>
      <c r="K865" s="12"/>
      <c r="L865" s="11"/>
    </row>
    <row r="866" spans="3:12" ht="15.75" customHeight="1">
      <c r="C866" s="12"/>
      <c r="E866" s="12"/>
      <c r="G866" s="12"/>
      <c r="I866" s="12"/>
      <c r="K866" s="12"/>
      <c r="L866" s="11"/>
    </row>
    <row r="867" spans="3:12" ht="15.75" customHeight="1">
      <c r="C867" s="12"/>
      <c r="E867" s="12"/>
      <c r="G867" s="12"/>
      <c r="I867" s="12"/>
      <c r="K867" s="12"/>
      <c r="L867" s="11"/>
    </row>
    <row r="868" spans="3:12" ht="15.75" customHeight="1">
      <c r="C868" s="12"/>
      <c r="E868" s="12"/>
      <c r="G868" s="12"/>
      <c r="I868" s="12"/>
      <c r="K868" s="12"/>
      <c r="L868" s="11"/>
    </row>
    <row r="869" spans="3:12" ht="15.75" customHeight="1">
      <c r="C869" s="12"/>
      <c r="E869" s="12"/>
      <c r="G869" s="12"/>
      <c r="I869" s="12"/>
      <c r="K869" s="12"/>
      <c r="L869" s="11"/>
    </row>
    <row r="870" spans="3:12" ht="15.75" customHeight="1">
      <c r="C870" s="12"/>
      <c r="E870" s="12"/>
      <c r="G870" s="12"/>
      <c r="I870" s="12"/>
      <c r="K870" s="12"/>
      <c r="L870" s="11"/>
    </row>
    <row r="871" spans="3:12" ht="15.75" customHeight="1">
      <c r="C871" s="12"/>
      <c r="E871" s="12"/>
      <c r="G871" s="12"/>
      <c r="I871" s="12"/>
      <c r="K871" s="12"/>
      <c r="L871" s="11"/>
    </row>
    <row r="872" spans="3:12" ht="15.75" customHeight="1">
      <c r="C872" s="12"/>
      <c r="E872" s="12"/>
      <c r="G872" s="12"/>
      <c r="I872" s="12"/>
      <c r="K872" s="12"/>
      <c r="L872" s="11"/>
    </row>
    <row r="873" spans="3:12" ht="15.75" customHeight="1">
      <c r="C873" s="12"/>
      <c r="E873" s="12"/>
      <c r="G873" s="12"/>
      <c r="I873" s="12"/>
      <c r="K873" s="12"/>
      <c r="L873" s="11"/>
    </row>
    <row r="874" spans="3:12" ht="15.75" customHeight="1">
      <c r="C874" s="12"/>
      <c r="E874" s="12"/>
      <c r="G874" s="12"/>
      <c r="I874" s="12"/>
      <c r="K874" s="12"/>
      <c r="L874" s="11"/>
    </row>
    <row r="875" spans="3:12" ht="15.75" customHeight="1">
      <c r="C875" s="12"/>
      <c r="E875" s="12"/>
      <c r="G875" s="12"/>
      <c r="I875" s="12"/>
      <c r="K875" s="12"/>
      <c r="L875" s="11"/>
    </row>
    <row r="876" spans="3:12" ht="15.75" customHeight="1">
      <c r="C876" s="12"/>
      <c r="E876" s="12"/>
      <c r="G876" s="12"/>
      <c r="I876" s="12"/>
      <c r="K876" s="12"/>
      <c r="L876" s="11"/>
    </row>
    <row r="877" spans="3:12" ht="15.75" customHeight="1">
      <c r="C877" s="12"/>
      <c r="E877" s="12"/>
      <c r="G877" s="12"/>
      <c r="I877" s="12"/>
      <c r="K877" s="12"/>
      <c r="L877" s="11"/>
    </row>
    <row r="878" spans="3:12" ht="15.75" customHeight="1">
      <c r="C878" s="12"/>
      <c r="E878" s="12"/>
      <c r="G878" s="12"/>
      <c r="I878" s="12"/>
      <c r="K878" s="12"/>
      <c r="L878" s="11"/>
    </row>
    <row r="879" spans="3:12" ht="15.75" customHeight="1">
      <c r="C879" s="12"/>
      <c r="E879" s="12"/>
      <c r="G879" s="12"/>
      <c r="I879" s="12"/>
      <c r="K879" s="12"/>
      <c r="L879" s="11"/>
    </row>
    <row r="880" spans="3:12" ht="15.75" customHeight="1">
      <c r="C880" s="12"/>
      <c r="E880" s="12"/>
      <c r="G880" s="12"/>
      <c r="I880" s="12"/>
      <c r="K880" s="12"/>
      <c r="L880" s="11"/>
    </row>
    <row r="881" spans="3:12" ht="15.75" customHeight="1">
      <c r="C881" s="12"/>
      <c r="E881" s="12"/>
      <c r="G881" s="12"/>
      <c r="I881" s="12"/>
      <c r="K881" s="12"/>
      <c r="L881" s="11"/>
    </row>
    <row r="882" spans="3:12" ht="15.75" customHeight="1">
      <c r="C882" s="12"/>
      <c r="E882" s="12"/>
      <c r="G882" s="12"/>
      <c r="I882" s="12"/>
      <c r="K882" s="12"/>
      <c r="L882" s="11"/>
    </row>
    <row r="883" spans="3:12" ht="15.75" customHeight="1">
      <c r="C883" s="12"/>
      <c r="E883" s="12"/>
      <c r="G883" s="12"/>
      <c r="I883" s="12"/>
      <c r="K883" s="12"/>
      <c r="L883" s="11"/>
    </row>
    <row r="884" spans="3:12" ht="15.75" customHeight="1">
      <c r="C884" s="12"/>
      <c r="E884" s="12"/>
      <c r="G884" s="12"/>
      <c r="I884" s="12"/>
      <c r="K884" s="12"/>
      <c r="L884" s="11"/>
    </row>
    <row r="885" spans="3:12" ht="15.75" customHeight="1">
      <c r="C885" s="12"/>
      <c r="E885" s="12"/>
      <c r="G885" s="12"/>
      <c r="I885" s="12"/>
      <c r="K885" s="12"/>
      <c r="L885" s="11"/>
    </row>
    <row r="886" spans="3:12" ht="15.75" customHeight="1">
      <c r="C886" s="12"/>
      <c r="E886" s="12"/>
      <c r="G886" s="12"/>
      <c r="I886" s="12"/>
      <c r="K886" s="12"/>
      <c r="L886" s="11"/>
    </row>
    <row r="887" spans="3:12" ht="15.75" customHeight="1">
      <c r="C887" s="12"/>
      <c r="E887" s="12"/>
      <c r="G887" s="12"/>
      <c r="I887" s="12"/>
      <c r="K887" s="12"/>
      <c r="L887" s="11"/>
    </row>
    <row r="888" spans="3:12" ht="15.75" customHeight="1">
      <c r="C888" s="12"/>
      <c r="E888" s="12"/>
      <c r="G888" s="12"/>
      <c r="I888" s="12"/>
      <c r="K888" s="12"/>
      <c r="L888" s="11"/>
    </row>
    <row r="889" spans="3:12" ht="15.75" customHeight="1">
      <c r="C889" s="12"/>
      <c r="E889" s="12"/>
      <c r="G889" s="12"/>
      <c r="I889" s="12"/>
      <c r="K889" s="12"/>
      <c r="L889" s="11"/>
    </row>
    <row r="890" spans="3:12" ht="15.75" customHeight="1">
      <c r="C890" s="12"/>
      <c r="E890" s="12"/>
      <c r="G890" s="12"/>
      <c r="I890" s="12"/>
      <c r="K890" s="12"/>
      <c r="L890" s="11"/>
    </row>
    <row r="891" spans="3:12" ht="15.75" customHeight="1">
      <c r="C891" s="12"/>
      <c r="E891" s="12"/>
      <c r="G891" s="12"/>
      <c r="I891" s="12"/>
      <c r="K891" s="12"/>
      <c r="L891" s="11"/>
    </row>
    <row r="892" spans="3:12" ht="15.75" customHeight="1">
      <c r="C892" s="12"/>
      <c r="E892" s="12"/>
      <c r="G892" s="12"/>
      <c r="I892" s="12"/>
      <c r="K892" s="12"/>
      <c r="L892" s="11"/>
    </row>
    <row r="893" spans="3:12" ht="15.75" customHeight="1">
      <c r="C893" s="12"/>
      <c r="E893" s="12"/>
      <c r="G893" s="12"/>
      <c r="I893" s="12"/>
      <c r="K893" s="12"/>
      <c r="L893" s="11"/>
    </row>
    <row r="894" spans="3:12" ht="15.75" customHeight="1">
      <c r="C894" s="12"/>
      <c r="E894" s="12"/>
      <c r="G894" s="12"/>
      <c r="I894" s="12"/>
      <c r="K894" s="12"/>
      <c r="L894" s="11"/>
    </row>
    <row r="895" spans="3:12" ht="15.75" customHeight="1">
      <c r="C895" s="12"/>
      <c r="E895" s="12"/>
      <c r="G895" s="12"/>
      <c r="I895" s="12"/>
      <c r="K895" s="12"/>
      <c r="L895" s="11"/>
    </row>
    <row r="896" spans="3:12" ht="15.75" customHeight="1">
      <c r="C896" s="12"/>
      <c r="E896" s="12"/>
      <c r="G896" s="12"/>
      <c r="I896" s="12"/>
      <c r="K896" s="12"/>
      <c r="L896" s="11"/>
    </row>
    <row r="897" spans="3:12" ht="15.75" customHeight="1">
      <c r="C897" s="12"/>
      <c r="E897" s="12"/>
      <c r="G897" s="12"/>
      <c r="I897" s="12"/>
      <c r="K897" s="12"/>
      <c r="L897" s="11"/>
    </row>
    <row r="898" spans="3:12" ht="15.75" customHeight="1">
      <c r="C898" s="12"/>
      <c r="E898" s="12"/>
      <c r="G898" s="12"/>
      <c r="I898" s="12"/>
      <c r="K898" s="12"/>
      <c r="L898" s="11"/>
    </row>
    <row r="899" spans="3:12" ht="15.75" customHeight="1">
      <c r="C899" s="12"/>
      <c r="E899" s="12"/>
      <c r="G899" s="12"/>
      <c r="I899" s="12"/>
      <c r="K899" s="12"/>
      <c r="L899" s="11"/>
    </row>
    <row r="900" spans="3:12" ht="15.75" customHeight="1">
      <c r="C900" s="12"/>
      <c r="E900" s="12"/>
      <c r="G900" s="12"/>
      <c r="I900" s="12"/>
      <c r="K900" s="12"/>
      <c r="L900" s="11"/>
    </row>
    <row r="901" spans="3:12" ht="15.75" customHeight="1">
      <c r="C901" s="12"/>
      <c r="E901" s="12"/>
      <c r="G901" s="12"/>
      <c r="I901" s="12"/>
      <c r="K901" s="12"/>
      <c r="L901" s="11"/>
    </row>
    <row r="902" spans="3:12" ht="15.75" customHeight="1">
      <c r="C902" s="12"/>
      <c r="E902" s="12"/>
      <c r="G902" s="12"/>
      <c r="I902" s="12"/>
      <c r="K902" s="12"/>
      <c r="L902" s="11"/>
    </row>
    <row r="903" spans="3:12" ht="15.75" customHeight="1">
      <c r="C903" s="12"/>
      <c r="E903" s="12"/>
      <c r="G903" s="12"/>
      <c r="I903" s="12"/>
      <c r="K903" s="12"/>
      <c r="L903" s="11"/>
    </row>
    <row r="904" spans="3:12" ht="15.75" customHeight="1">
      <c r="C904" s="12"/>
      <c r="E904" s="12"/>
      <c r="G904" s="12"/>
      <c r="I904" s="12"/>
      <c r="K904" s="12"/>
      <c r="L904" s="11"/>
    </row>
    <row r="905" spans="3:12" ht="15.75" customHeight="1">
      <c r="C905" s="12"/>
      <c r="E905" s="12"/>
      <c r="G905" s="12"/>
      <c r="I905" s="12"/>
      <c r="K905" s="12"/>
      <c r="L905" s="11"/>
    </row>
    <row r="906" spans="3:12" ht="15.75" customHeight="1">
      <c r="C906" s="12"/>
      <c r="E906" s="12"/>
      <c r="G906" s="12"/>
      <c r="I906" s="12"/>
      <c r="K906" s="12"/>
      <c r="L906" s="11"/>
    </row>
    <row r="907" spans="3:12" ht="15.75" customHeight="1">
      <c r="C907" s="12"/>
      <c r="E907" s="12"/>
      <c r="G907" s="12"/>
      <c r="I907" s="12"/>
      <c r="K907" s="12"/>
      <c r="L907" s="11"/>
    </row>
    <row r="908" spans="3:12" ht="15.75" customHeight="1">
      <c r="C908" s="12"/>
      <c r="E908" s="12"/>
      <c r="G908" s="12"/>
      <c r="I908" s="12"/>
      <c r="K908" s="12"/>
      <c r="L908" s="11"/>
    </row>
    <row r="909" spans="3:12" ht="15.75" customHeight="1">
      <c r="C909" s="12"/>
      <c r="E909" s="12"/>
      <c r="G909" s="12"/>
      <c r="I909" s="12"/>
      <c r="K909" s="12"/>
      <c r="L909" s="11"/>
    </row>
    <row r="910" spans="3:12" ht="15.75" customHeight="1">
      <c r="C910" s="12"/>
      <c r="E910" s="12"/>
      <c r="G910" s="12"/>
      <c r="I910" s="12"/>
      <c r="K910" s="12"/>
      <c r="L910" s="11"/>
    </row>
    <row r="911" spans="3:12" ht="15.75" customHeight="1">
      <c r="C911" s="12"/>
      <c r="E911" s="12"/>
      <c r="G911" s="12"/>
      <c r="I911" s="12"/>
      <c r="K911" s="12"/>
      <c r="L911" s="11"/>
    </row>
    <row r="912" spans="3:12" ht="15.75" customHeight="1">
      <c r="C912" s="12"/>
      <c r="E912" s="12"/>
      <c r="G912" s="12"/>
      <c r="I912" s="12"/>
      <c r="K912" s="12"/>
      <c r="L912" s="11"/>
    </row>
    <row r="913" spans="3:12" ht="15.75" customHeight="1">
      <c r="C913" s="12"/>
      <c r="E913" s="12"/>
      <c r="G913" s="12"/>
      <c r="I913" s="12"/>
      <c r="K913" s="12"/>
      <c r="L913" s="11"/>
    </row>
    <row r="914" spans="3:12" ht="15.75" customHeight="1">
      <c r="C914" s="12"/>
      <c r="E914" s="12"/>
      <c r="G914" s="12"/>
      <c r="I914" s="12"/>
      <c r="K914" s="12"/>
      <c r="L914" s="11"/>
    </row>
    <row r="915" spans="3:12" ht="15.75" customHeight="1">
      <c r="C915" s="12"/>
      <c r="E915" s="12"/>
      <c r="G915" s="12"/>
      <c r="I915" s="12"/>
      <c r="K915" s="12"/>
      <c r="L915" s="11"/>
    </row>
    <row r="916" spans="3:12" ht="15.75" customHeight="1">
      <c r="C916" s="12"/>
      <c r="E916" s="12"/>
      <c r="G916" s="12"/>
      <c r="I916" s="12"/>
      <c r="K916" s="12"/>
      <c r="L916" s="11"/>
    </row>
    <row r="917" spans="3:12" ht="15.75" customHeight="1">
      <c r="C917" s="12"/>
      <c r="E917" s="12"/>
      <c r="G917" s="12"/>
      <c r="I917" s="12"/>
      <c r="K917" s="12"/>
      <c r="L917" s="11"/>
    </row>
    <row r="918" spans="3:12" ht="15.75" customHeight="1">
      <c r="C918" s="12"/>
      <c r="E918" s="12"/>
      <c r="G918" s="12"/>
      <c r="I918" s="12"/>
      <c r="K918" s="12"/>
      <c r="L918" s="11"/>
    </row>
    <row r="919" spans="3:12" ht="15.75" customHeight="1">
      <c r="C919" s="12"/>
      <c r="E919" s="12"/>
      <c r="G919" s="12"/>
      <c r="I919" s="12"/>
      <c r="K919" s="12"/>
      <c r="L919" s="11"/>
    </row>
    <row r="920" spans="3:12" ht="15.75" customHeight="1">
      <c r="C920" s="12"/>
      <c r="E920" s="12"/>
      <c r="G920" s="12"/>
      <c r="I920" s="12"/>
      <c r="K920" s="12"/>
      <c r="L920" s="11"/>
    </row>
    <row r="921" spans="3:12" ht="15.75" customHeight="1">
      <c r="C921" s="12"/>
      <c r="E921" s="12"/>
      <c r="G921" s="12"/>
      <c r="I921" s="12"/>
      <c r="K921" s="12"/>
      <c r="L921" s="11"/>
    </row>
    <row r="922" spans="3:12" ht="15.75" customHeight="1">
      <c r="C922" s="12"/>
      <c r="E922" s="12"/>
      <c r="G922" s="12"/>
      <c r="I922" s="12"/>
      <c r="K922" s="12"/>
      <c r="L922" s="11"/>
    </row>
    <row r="923" spans="3:12" ht="15.75" customHeight="1">
      <c r="C923" s="12"/>
      <c r="E923" s="12"/>
      <c r="G923" s="12"/>
      <c r="I923" s="12"/>
      <c r="K923" s="12"/>
      <c r="L923" s="11"/>
    </row>
    <row r="924" spans="3:12" ht="15.75" customHeight="1">
      <c r="C924" s="12"/>
      <c r="E924" s="12"/>
      <c r="G924" s="12"/>
      <c r="I924" s="12"/>
      <c r="K924" s="12"/>
      <c r="L924" s="11"/>
    </row>
    <row r="925" spans="3:12" ht="15.75" customHeight="1">
      <c r="C925" s="12"/>
      <c r="E925" s="12"/>
      <c r="G925" s="12"/>
      <c r="I925" s="12"/>
      <c r="K925" s="12"/>
      <c r="L925" s="11"/>
    </row>
    <row r="926" spans="3:12" ht="15.75" customHeight="1">
      <c r="C926" s="12"/>
      <c r="E926" s="12"/>
      <c r="G926" s="12"/>
      <c r="I926" s="12"/>
      <c r="K926" s="12"/>
      <c r="L926" s="11"/>
    </row>
    <row r="927" spans="3:12" ht="15.75" customHeight="1">
      <c r="C927" s="12"/>
      <c r="E927" s="12"/>
      <c r="G927" s="12"/>
      <c r="I927" s="12"/>
      <c r="K927" s="12"/>
      <c r="L927" s="11"/>
    </row>
    <row r="928" spans="3:12" ht="15.75" customHeight="1">
      <c r="C928" s="12"/>
      <c r="E928" s="12"/>
      <c r="G928" s="12"/>
      <c r="I928" s="12"/>
      <c r="K928" s="12"/>
      <c r="L928" s="11"/>
    </row>
    <row r="929" spans="3:12" ht="15.75" customHeight="1">
      <c r="C929" s="12"/>
      <c r="E929" s="12"/>
      <c r="G929" s="12"/>
      <c r="I929" s="12"/>
      <c r="K929" s="12"/>
      <c r="L929" s="11"/>
    </row>
    <row r="930" spans="3:12" ht="15.75" customHeight="1">
      <c r="C930" s="12"/>
      <c r="E930" s="12"/>
      <c r="G930" s="12"/>
      <c r="I930" s="12"/>
      <c r="K930" s="12"/>
      <c r="L930" s="11"/>
    </row>
    <row r="931" spans="3:12" ht="15.75" customHeight="1">
      <c r="C931" s="12"/>
      <c r="E931" s="12"/>
      <c r="G931" s="12"/>
      <c r="I931" s="12"/>
      <c r="K931" s="12"/>
      <c r="L931" s="11"/>
    </row>
    <row r="932" spans="3:12" ht="15.75" customHeight="1">
      <c r="C932" s="12"/>
      <c r="E932" s="12"/>
      <c r="G932" s="12"/>
      <c r="I932" s="12"/>
      <c r="K932" s="12"/>
      <c r="L932" s="11"/>
    </row>
    <row r="933" spans="3:12" ht="15.75" customHeight="1">
      <c r="C933" s="12"/>
      <c r="E933" s="12"/>
      <c r="G933" s="12"/>
      <c r="I933" s="12"/>
      <c r="K933" s="12"/>
      <c r="L933" s="11"/>
    </row>
    <row r="934" spans="3:12" ht="15.75" customHeight="1">
      <c r="C934" s="12"/>
      <c r="E934" s="12"/>
      <c r="G934" s="12"/>
      <c r="I934" s="12"/>
      <c r="K934" s="12"/>
      <c r="L934" s="11"/>
    </row>
    <row r="935" spans="3:12" ht="15.75" customHeight="1">
      <c r="C935" s="12"/>
      <c r="E935" s="12"/>
      <c r="G935" s="12"/>
      <c r="I935" s="12"/>
      <c r="K935" s="12"/>
      <c r="L935" s="11"/>
    </row>
    <row r="936" spans="3:12" ht="15.75" customHeight="1">
      <c r="C936" s="12"/>
      <c r="E936" s="12"/>
      <c r="G936" s="12"/>
      <c r="I936" s="12"/>
      <c r="K936" s="12"/>
      <c r="L936" s="11"/>
    </row>
    <row r="937" spans="3:12" ht="15.75" customHeight="1">
      <c r="C937" s="12"/>
      <c r="E937" s="12"/>
      <c r="G937" s="12"/>
      <c r="I937" s="12"/>
      <c r="K937" s="12"/>
      <c r="L937" s="11"/>
    </row>
    <row r="938" spans="3:12" ht="15.75" customHeight="1">
      <c r="C938" s="12"/>
      <c r="E938" s="12"/>
      <c r="G938" s="12"/>
      <c r="I938" s="12"/>
      <c r="K938" s="12"/>
      <c r="L938" s="11"/>
    </row>
    <row r="939" spans="3:12" ht="15.75" customHeight="1">
      <c r="C939" s="12"/>
      <c r="E939" s="12"/>
      <c r="G939" s="12"/>
      <c r="I939" s="12"/>
      <c r="K939" s="12"/>
      <c r="L939" s="11"/>
    </row>
    <row r="940" spans="3:12" ht="15.75" customHeight="1">
      <c r="C940" s="12"/>
      <c r="E940" s="12"/>
      <c r="G940" s="12"/>
      <c r="I940" s="12"/>
      <c r="K940" s="12"/>
      <c r="L940" s="11"/>
    </row>
    <row r="941" spans="3:12" ht="15.75" customHeight="1">
      <c r="C941" s="12"/>
      <c r="E941" s="12"/>
      <c r="G941" s="12"/>
      <c r="I941" s="12"/>
      <c r="K941" s="12"/>
      <c r="L941" s="11"/>
    </row>
    <row r="942" spans="3:12" ht="15.75" customHeight="1">
      <c r="C942" s="12"/>
      <c r="E942" s="12"/>
      <c r="G942" s="12"/>
      <c r="I942" s="12"/>
      <c r="K942" s="12"/>
      <c r="L942" s="11"/>
    </row>
    <row r="943" spans="3:12" ht="15.75" customHeight="1">
      <c r="C943" s="12"/>
      <c r="E943" s="12"/>
      <c r="G943" s="12"/>
      <c r="I943" s="12"/>
      <c r="K943" s="12"/>
      <c r="L943" s="11"/>
    </row>
    <row r="944" spans="3:12" ht="15.75" customHeight="1">
      <c r="C944" s="12"/>
      <c r="E944" s="12"/>
      <c r="G944" s="12"/>
      <c r="I944" s="12"/>
      <c r="K944" s="12"/>
      <c r="L944" s="11"/>
    </row>
    <row r="945" spans="3:12" ht="15.75" customHeight="1">
      <c r="C945" s="12"/>
      <c r="E945" s="12"/>
      <c r="G945" s="12"/>
      <c r="I945" s="12"/>
      <c r="K945" s="12"/>
      <c r="L945" s="11"/>
    </row>
    <row r="946" spans="3:12" ht="15.75" customHeight="1">
      <c r="C946" s="12"/>
      <c r="E946" s="12"/>
      <c r="G946" s="12"/>
      <c r="I946" s="12"/>
      <c r="K946" s="12"/>
      <c r="L946" s="11"/>
    </row>
    <row r="947" spans="3:12" ht="15.75" customHeight="1">
      <c r="C947" s="12"/>
      <c r="E947" s="12"/>
      <c r="G947" s="12"/>
      <c r="I947" s="12"/>
      <c r="K947" s="12"/>
      <c r="L947" s="11"/>
    </row>
    <row r="948" spans="3:12" ht="15.75" customHeight="1">
      <c r="C948" s="12"/>
      <c r="E948" s="12"/>
      <c r="G948" s="12"/>
      <c r="I948" s="12"/>
      <c r="K948" s="12"/>
      <c r="L948" s="11"/>
    </row>
    <row r="949" spans="3:12" ht="15.75" customHeight="1">
      <c r="C949" s="12"/>
      <c r="E949" s="12"/>
      <c r="G949" s="12"/>
      <c r="I949" s="12"/>
      <c r="K949" s="12"/>
      <c r="L949" s="11"/>
    </row>
    <row r="950" spans="3:12" ht="15.75" customHeight="1">
      <c r="C950" s="12"/>
      <c r="E950" s="12"/>
      <c r="G950" s="12"/>
      <c r="I950" s="12"/>
      <c r="K950" s="12"/>
      <c r="L950" s="11"/>
    </row>
    <row r="951" spans="3:12" ht="15.75" customHeight="1">
      <c r="C951" s="12"/>
      <c r="E951" s="12"/>
      <c r="G951" s="12"/>
      <c r="I951" s="12"/>
      <c r="K951" s="12"/>
      <c r="L951" s="11"/>
    </row>
    <row r="952" spans="3:12" ht="15.75" customHeight="1">
      <c r="C952" s="12"/>
      <c r="E952" s="12"/>
      <c r="G952" s="12"/>
      <c r="I952" s="12"/>
      <c r="K952" s="12"/>
      <c r="L952" s="11"/>
    </row>
    <row r="953" spans="3:12" ht="15.75" customHeight="1">
      <c r="C953" s="12"/>
      <c r="E953" s="12"/>
      <c r="G953" s="12"/>
      <c r="I953" s="12"/>
      <c r="K953" s="12"/>
      <c r="L953" s="11"/>
    </row>
    <row r="954" spans="3:12" ht="15.75" customHeight="1">
      <c r="C954" s="12"/>
      <c r="E954" s="12"/>
      <c r="G954" s="12"/>
      <c r="I954" s="12"/>
      <c r="K954" s="12"/>
      <c r="L954" s="11"/>
    </row>
    <row r="955" spans="3:12" ht="15.75" customHeight="1">
      <c r="C955" s="12"/>
      <c r="E955" s="12"/>
      <c r="G955" s="12"/>
      <c r="I955" s="12"/>
      <c r="K955" s="12"/>
      <c r="L955" s="11"/>
    </row>
    <row r="956" spans="3:12" ht="15.75" customHeight="1">
      <c r="C956" s="12"/>
      <c r="E956" s="12"/>
      <c r="G956" s="12"/>
      <c r="I956" s="12"/>
      <c r="K956" s="12"/>
      <c r="L956" s="11"/>
    </row>
    <row r="957" spans="3:12" ht="15.75" customHeight="1">
      <c r="C957" s="12"/>
      <c r="E957" s="12"/>
      <c r="G957" s="12"/>
      <c r="I957" s="12"/>
      <c r="K957" s="12"/>
      <c r="L957" s="11"/>
    </row>
    <row r="958" spans="3:12" ht="15.75" customHeight="1">
      <c r="C958" s="12"/>
      <c r="E958" s="12"/>
      <c r="G958" s="12"/>
      <c r="I958" s="12"/>
      <c r="K958" s="12"/>
      <c r="L958" s="11"/>
    </row>
    <row r="959" spans="3:12" ht="15.75" customHeight="1">
      <c r="C959" s="12"/>
      <c r="E959" s="12"/>
      <c r="G959" s="12"/>
      <c r="I959" s="12"/>
      <c r="K959" s="12"/>
      <c r="L959" s="11"/>
    </row>
    <row r="960" spans="3:12" ht="15.75" customHeight="1">
      <c r="C960" s="12"/>
      <c r="E960" s="12"/>
      <c r="G960" s="12"/>
      <c r="I960" s="12"/>
      <c r="K960" s="12"/>
      <c r="L960" s="11"/>
    </row>
    <row r="961" spans="3:12" ht="15.75" customHeight="1">
      <c r="C961" s="12"/>
      <c r="E961" s="12"/>
      <c r="G961" s="12"/>
      <c r="I961" s="12"/>
      <c r="K961" s="12"/>
      <c r="L961" s="11"/>
    </row>
    <row r="962" spans="3:12" ht="15.75" customHeight="1">
      <c r="C962" s="12"/>
      <c r="E962" s="12"/>
      <c r="G962" s="12"/>
      <c r="I962" s="12"/>
      <c r="K962" s="12"/>
      <c r="L962" s="11"/>
    </row>
    <row r="963" spans="3:12" ht="15.75" customHeight="1">
      <c r="C963" s="12"/>
      <c r="E963" s="12"/>
      <c r="G963" s="12"/>
      <c r="I963" s="12"/>
      <c r="K963" s="12"/>
      <c r="L963" s="11"/>
    </row>
    <row r="964" spans="3:12" ht="15.75" customHeight="1">
      <c r="C964" s="12"/>
      <c r="E964" s="12"/>
      <c r="G964" s="12"/>
      <c r="I964" s="12"/>
      <c r="K964" s="12"/>
      <c r="L964" s="11"/>
    </row>
    <row r="965" spans="3:12" ht="15.75" customHeight="1">
      <c r="C965" s="12"/>
      <c r="E965" s="12"/>
      <c r="G965" s="12"/>
      <c r="I965" s="12"/>
      <c r="K965" s="12"/>
      <c r="L965" s="11"/>
    </row>
    <row r="966" spans="3:12" ht="15.75" customHeight="1">
      <c r="C966" s="12"/>
      <c r="E966" s="12"/>
      <c r="G966" s="12"/>
      <c r="I966" s="12"/>
      <c r="K966" s="12"/>
      <c r="L966" s="11"/>
    </row>
    <row r="967" spans="3:12" ht="15.75" customHeight="1">
      <c r="C967" s="12"/>
      <c r="E967" s="12"/>
      <c r="G967" s="12"/>
      <c r="I967" s="12"/>
      <c r="K967" s="12"/>
      <c r="L967" s="11"/>
    </row>
    <row r="968" spans="3:12" ht="15.75" customHeight="1">
      <c r="C968" s="12"/>
      <c r="E968" s="12"/>
      <c r="G968" s="12"/>
      <c r="I968" s="12"/>
      <c r="K968" s="12"/>
      <c r="L968" s="11"/>
    </row>
    <row r="969" spans="3:12" ht="15.75" customHeight="1">
      <c r="C969" s="12"/>
      <c r="E969" s="12"/>
      <c r="G969" s="12"/>
      <c r="I969" s="12"/>
      <c r="K969" s="12"/>
      <c r="L969" s="11"/>
    </row>
    <row r="970" spans="3:12" ht="15.75" customHeight="1">
      <c r="C970" s="12"/>
      <c r="E970" s="12"/>
      <c r="G970" s="12"/>
      <c r="I970" s="12"/>
      <c r="K970" s="12"/>
      <c r="L970" s="11"/>
    </row>
    <row r="971" spans="3:12" ht="15.75" customHeight="1">
      <c r="C971" s="12"/>
      <c r="E971" s="12"/>
      <c r="G971" s="12"/>
      <c r="I971" s="12"/>
      <c r="K971" s="12"/>
      <c r="L971" s="11"/>
    </row>
    <row r="972" spans="3:12" ht="15.75" customHeight="1">
      <c r="C972" s="12"/>
      <c r="E972" s="12"/>
      <c r="G972" s="12"/>
      <c r="I972" s="12"/>
      <c r="K972" s="12"/>
      <c r="L972" s="11"/>
    </row>
    <row r="973" spans="3:12" ht="15.75" customHeight="1">
      <c r="C973" s="12"/>
      <c r="E973" s="12"/>
      <c r="G973" s="12"/>
      <c r="I973" s="12"/>
      <c r="K973" s="12"/>
      <c r="L973" s="11"/>
    </row>
    <row r="974" spans="3:12" ht="15.75" customHeight="1">
      <c r="C974" s="12"/>
      <c r="E974" s="12"/>
      <c r="G974" s="12"/>
      <c r="I974" s="12"/>
      <c r="K974" s="12"/>
      <c r="L974" s="11"/>
    </row>
    <row r="975" spans="3:12" ht="15.75" customHeight="1">
      <c r="C975" s="12"/>
      <c r="E975" s="12"/>
      <c r="G975" s="12"/>
      <c r="I975" s="12"/>
      <c r="K975" s="12"/>
      <c r="L975" s="11"/>
    </row>
    <row r="976" spans="3:12" ht="15.75" customHeight="1">
      <c r="C976" s="12"/>
      <c r="E976" s="12"/>
      <c r="G976" s="12"/>
      <c r="I976" s="12"/>
      <c r="K976" s="12"/>
      <c r="L976" s="11"/>
    </row>
    <row r="977" spans="3:12" ht="15.75" customHeight="1">
      <c r="C977" s="12"/>
      <c r="E977" s="12"/>
      <c r="G977" s="12"/>
      <c r="I977" s="12"/>
      <c r="K977" s="12"/>
      <c r="L977" s="11"/>
    </row>
    <row r="978" spans="3:12" ht="15.75" customHeight="1">
      <c r="C978" s="12"/>
      <c r="E978" s="12"/>
      <c r="G978" s="12"/>
      <c r="I978" s="12"/>
      <c r="K978" s="12"/>
      <c r="L978" s="11"/>
    </row>
    <row r="979" spans="3:12" ht="15.75" customHeight="1">
      <c r="C979" s="12"/>
      <c r="E979" s="12"/>
      <c r="G979" s="12"/>
      <c r="I979" s="12"/>
      <c r="K979" s="12"/>
      <c r="L979" s="11"/>
    </row>
    <row r="980" spans="3:12" ht="15.75" customHeight="1">
      <c r="C980" s="12"/>
      <c r="E980" s="12"/>
      <c r="G980" s="12"/>
      <c r="I980" s="12"/>
      <c r="K980" s="12"/>
      <c r="L980" s="11"/>
    </row>
    <row r="981" spans="3:12" ht="15.75" customHeight="1">
      <c r="C981" s="12"/>
      <c r="E981" s="12"/>
      <c r="G981" s="12"/>
      <c r="I981" s="12"/>
      <c r="K981" s="12"/>
      <c r="L981" s="11"/>
    </row>
    <row r="982" spans="3:12" ht="15.75" customHeight="1">
      <c r="C982" s="12"/>
      <c r="E982" s="12"/>
      <c r="G982" s="12"/>
      <c r="I982" s="12"/>
      <c r="K982" s="12"/>
      <c r="L982" s="11"/>
    </row>
    <row r="983" spans="3:12" ht="15.75" customHeight="1">
      <c r="C983" s="12"/>
      <c r="E983" s="12"/>
      <c r="G983" s="12"/>
      <c r="I983" s="12"/>
      <c r="K983" s="12"/>
      <c r="L983" s="11"/>
    </row>
    <row r="984" spans="3:12" ht="15.75" customHeight="1">
      <c r="C984" s="12"/>
      <c r="E984" s="12"/>
      <c r="G984" s="12"/>
      <c r="I984" s="12"/>
      <c r="K984" s="12"/>
      <c r="L984" s="11"/>
    </row>
    <row r="985" spans="3:12" ht="15.75" customHeight="1">
      <c r="C985" s="12"/>
      <c r="E985" s="12"/>
      <c r="G985" s="12"/>
      <c r="I985" s="12"/>
      <c r="K985" s="12"/>
      <c r="L985" s="11"/>
    </row>
    <row r="986" spans="3:12" ht="15.75" customHeight="1">
      <c r="C986" s="12"/>
      <c r="E986" s="12"/>
      <c r="G986" s="12"/>
      <c r="I986" s="12"/>
      <c r="K986" s="12"/>
      <c r="L986" s="11"/>
    </row>
    <row r="987" spans="3:12" ht="15.75" customHeight="1">
      <c r="C987" s="12"/>
      <c r="E987" s="12"/>
      <c r="G987" s="12"/>
      <c r="I987" s="12"/>
      <c r="K987" s="12"/>
      <c r="L987" s="11"/>
    </row>
    <row r="988" spans="3:12" ht="15.75" customHeight="1">
      <c r="C988" s="12"/>
      <c r="E988" s="12"/>
      <c r="G988" s="12"/>
      <c r="I988" s="12"/>
      <c r="K988" s="12"/>
      <c r="L988" s="11"/>
    </row>
    <row r="989" spans="3:12" ht="15.75" customHeight="1">
      <c r="C989" s="12"/>
      <c r="E989" s="12"/>
      <c r="G989" s="12"/>
      <c r="I989" s="12"/>
      <c r="K989" s="12"/>
      <c r="L989" s="11"/>
    </row>
    <row r="990" spans="3:12" ht="15.75" customHeight="1">
      <c r="C990" s="12"/>
      <c r="E990" s="12"/>
      <c r="G990" s="12"/>
      <c r="I990" s="12"/>
      <c r="K990" s="12"/>
      <c r="L990" s="11"/>
    </row>
    <row r="991" spans="3:12" ht="15.75" customHeight="1">
      <c r="C991" s="12"/>
      <c r="E991" s="12"/>
      <c r="G991" s="12"/>
      <c r="I991" s="12"/>
      <c r="K991" s="12"/>
      <c r="L991" s="11"/>
    </row>
    <row r="992" spans="3:12" ht="15.75" customHeight="1">
      <c r="C992" s="12"/>
      <c r="E992" s="12"/>
      <c r="G992" s="12"/>
      <c r="I992" s="12"/>
      <c r="K992" s="12"/>
      <c r="L992" s="11"/>
    </row>
    <row r="993" spans="3:12" ht="15.75" customHeight="1">
      <c r="C993" s="12"/>
      <c r="E993" s="12"/>
      <c r="G993" s="12"/>
      <c r="I993" s="12"/>
      <c r="K993" s="12"/>
      <c r="L993" s="11"/>
    </row>
    <row r="994" spans="3:12" ht="15.75" customHeight="1">
      <c r="C994" s="12"/>
      <c r="E994" s="12"/>
      <c r="G994" s="12"/>
      <c r="I994" s="12"/>
      <c r="K994" s="12"/>
      <c r="L994" s="11"/>
    </row>
    <row r="995" spans="3:12" ht="15.75" customHeight="1">
      <c r="C995" s="12"/>
      <c r="E995" s="12"/>
      <c r="G995" s="12"/>
      <c r="I995" s="12"/>
      <c r="K995" s="12"/>
      <c r="L995" s="11"/>
    </row>
    <row r="996" spans="3:12" ht="15.75" customHeight="1">
      <c r="C996" s="12"/>
      <c r="E996" s="12"/>
      <c r="G996" s="12"/>
      <c r="I996" s="12"/>
      <c r="K996" s="12"/>
      <c r="L996" s="11"/>
    </row>
    <row r="997" spans="3:12" ht="15.75" customHeight="1">
      <c r="C997" s="12"/>
      <c r="E997" s="12"/>
      <c r="G997" s="12"/>
      <c r="I997" s="12"/>
      <c r="K997" s="12"/>
      <c r="L997" s="11"/>
    </row>
    <row r="998" spans="3:12" ht="15.75" customHeight="1">
      <c r="C998" s="12"/>
      <c r="E998" s="12"/>
      <c r="G998" s="12"/>
      <c r="I998" s="12"/>
      <c r="K998" s="12"/>
      <c r="L998" s="11"/>
    </row>
    <row r="999" spans="3:12" ht="15.75" customHeight="1">
      <c r="C999" s="12"/>
      <c r="E999" s="12"/>
      <c r="G999" s="12"/>
      <c r="I999" s="12"/>
      <c r="K999" s="12"/>
      <c r="L999" s="11"/>
    </row>
    <row r="1000" spans="3:12" ht="15.75" customHeight="1">
      <c r="C1000" s="12"/>
      <c r="E1000" s="12"/>
      <c r="G1000" s="12"/>
      <c r="I1000" s="12"/>
      <c r="K1000" s="12"/>
      <c r="L1000" s="11"/>
    </row>
  </sheetData>
  <autoFilter ref="A1:Z43" xr:uid="{00000000-0001-0000-0400-000000000000}"/>
  <conditionalFormatting sqref="C2:C43 E2:E43 G2:G43 I2:I43 K2:L43">
    <cfRule type="colorScale" priority="3">
      <colorScale>
        <cfvo type="min"/>
        <cfvo type="max"/>
        <color rgb="FFC5E0B3"/>
        <color rgb="FFB4C6E7"/>
      </colorScale>
    </cfRule>
  </conditionalFormatting>
  <conditionalFormatting sqref="L2:L43">
    <cfRule type="colorScale" priority="1">
      <colorScale>
        <cfvo type="min"/>
        <cfvo type="percentile" val="50"/>
        <cfvo type="max"/>
        <color rgb="FF63BE7B"/>
        <color rgb="FFFFEB84"/>
        <color rgb="FFF8696B"/>
      </colorScale>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592C5"/>
  </sheetPr>
  <dimension ref="A1:Z1000"/>
  <sheetViews>
    <sheetView showGridLines="0" topLeftCell="A24" zoomScale="140" zoomScaleNormal="140" workbookViewId="0">
      <selection activeCell="A46" sqref="A46"/>
    </sheetView>
  </sheetViews>
  <sheetFormatPr baseColWidth="10" defaultColWidth="11.19921875" defaultRowHeight="15" customHeight="1"/>
  <cols>
    <col min="1" max="1" width="47.296875" customWidth="1"/>
    <col min="2" max="7" width="13.796875" customWidth="1"/>
    <col min="8" max="26" width="10.5" customWidth="1"/>
  </cols>
  <sheetData>
    <row r="1" spans="1:26" ht="15.75" customHeight="1">
      <c r="A1" s="25"/>
      <c r="B1" s="97" t="s">
        <v>151</v>
      </c>
      <c r="C1" s="98"/>
      <c r="D1" s="98"/>
      <c r="E1" s="98"/>
      <c r="F1" s="98"/>
      <c r="G1" s="99"/>
      <c r="H1" s="25"/>
      <c r="I1" s="25"/>
      <c r="J1" s="25"/>
      <c r="K1" s="25"/>
      <c r="L1" s="25"/>
      <c r="M1" s="25"/>
      <c r="N1" s="25"/>
      <c r="O1" s="25"/>
      <c r="P1" s="25"/>
      <c r="Q1" s="25"/>
      <c r="R1" s="25"/>
      <c r="S1" s="25"/>
      <c r="T1" s="25"/>
      <c r="U1" s="25"/>
      <c r="V1" s="25"/>
      <c r="W1" s="25"/>
      <c r="X1" s="25"/>
      <c r="Y1" s="25"/>
      <c r="Z1" s="25"/>
    </row>
    <row r="2" spans="1:26" ht="15.75" customHeight="1">
      <c r="A2" s="100" t="s">
        <v>106</v>
      </c>
      <c r="B2" s="86" t="s">
        <v>152</v>
      </c>
      <c r="C2" s="86" t="s">
        <v>153</v>
      </c>
      <c r="D2" s="86" t="s">
        <v>154</v>
      </c>
      <c r="E2" s="86" t="s">
        <v>155</v>
      </c>
      <c r="F2" s="86" t="s">
        <v>156</v>
      </c>
      <c r="G2" s="86" t="s">
        <v>157</v>
      </c>
      <c r="H2" s="25"/>
      <c r="I2" s="25"/>
      <c r="J2" s="25"/>
      <c r="K2" s="25"/>
      <c r="L2" s="25"/>
      <c r="M2" s="25"/>
      <c r="N2" s="25"/>
      <c r="O2" s="25"/>
      <c r="P2" s="25"/>
      <c r="Q2" s="25"/>
      <c r="R2" s="25"/>
      <c r="S2" s="25"/>
      <c r="T2" s="25"/>
      <c r="U2" s="25"/>
      <c r="V2" s="25"/>
      <c r="W2" s="25"/>
      <c r="X2" s="25"/>
      <c r="Y2" s="25"/>
      <c r="Z2" s="25"/>
    </row>
    <row r="3" spans="1:26" ht="49.5" customHeight="1">
      <c r="A3" s="101"/>
      <c r="B3" s="87" t="s">
        <v>158</v>
      </c>
      <c r="C3" s="87" t="s">
        <v>159</v>
      </c>
      <c r="D3" s="87" t="s">
        <v>360</v>
      </c>
      <c r="E3" s="87" t="s">
        <v>160</v>
      </c>
      <c r="F3" s="87" t="s">
        <v>161</v>
      </c>
      <c r="G3" s="87" t="s">
        <v>162</v>
      </c>
      <c r="H3" s="25"/>
      <c r="I3" s="25"/>
      <c r="J3" s="25"/>
      <c r="K3" s="25"/>
      <c r="L3" s="25"/>
      <c r="M3" s="25"/>
      <c r="N3" s="25"/>
      <c r="O3" s="25"/>
      <c r="P3" s="25"/>
      <c r="Q3" s="25"/>
      <c r="R3" s="25"/>
      <c r="S3" s="25"/>
      <c r="T3" s="25"/>
      <c r="U3" s="25"/>
      <c r="V3" s="25"/>
      <c r="W3" s="25"/>
      <c r="X3" s="25"/>
      <c r="Y3" s="25"/>
      <c r="Z3" s="25"/>
    </row>
    <row r="4" spans="1:26" ht="15.75" customHeight="1">
      <c r="A4" s="26" t="s">
        <v>51</v>
      </c>
      <c r="B4" s="27">
        <v>1</v>
      </c>
      <c r="C4" s="27">
        <v>3</v>
      </c>
      <c r="D4" s="27">
        <v>3</v>
      </c>
      <c r="E4" s="27">
        <v>3</v>
      </c>
      <c r="F4" s="27">
        <v>1</v>
      </c>
      <c r="G4" s="27">
        <v>2</v>
      </c>
      <c r="H4" s="25"/>
      <c r="I4" s="25"/>
      <c r="J4" s="25"/>
      <c r="K4" s="25"/>
      <c r="L4" s="25"/>
      <c r="M4" s="25"/>
      <c r="N4" s="25"/>
      <c r="O4" s="25"/>
      <c r="P4" s="25"/>
      <c r="Q4" s="25"/>
      <c r="R4" s="25"/>
      <c r="S4" s="25"/>
      <c r="T4" s="25"/>
      <c r="U4" s="25"/>
      <c r="V4" s="25"/>
      <c r="W4" s="25"/>
      <c r="X4" s="25"/>
      <c r="Y4" s="25"/>
      <c r="Z4" s="25"/>
    </row>
    <row r="5" spans="1:26" ht="15.75" customHeight="1">
      <c r="A5" s="26" t="s">
        <v>53</v>
      </c>
      <c r="B5" s="27">
        <v>0</v>
      </c>
      <c r="C5" s="27">
        <v>0</v>
      </c>
      <c r="D5" s="27">
        <v>4</v>
      </c>
      <c r="E5" s="27">
        <v>2</v>
      </c>
      <c r="F5" s="27">
        <v>0</v>
      </c>
      <c r="G5" s="27">
        <v>2</v>
      </c>
      <c r="H5" s="25"/>
      <c r="I5" s="25"/>
      <c r="J5" s="25"/>
      <c r="K5" s="25"/>
      <c r="L5" s="25"/>
      <c r="M5" s="25"/>
      <c r="N5" s="25"/>
      <c r="O5" s="25"/>
      <c r="P5" s="25"/>
      <c r="Q5" s="25"/>
      <c r="R5" s="25"/>
      <c r="S5" s="25"/>
      <c r="T5" s="25"/>
      <c r="U5" s="25"/>
      <c r="V5" s="25"/>
      <c r="W5" s="25"/>
      <c r="X5" s="25"/>
      <c r="Y5" s="25"/>
      <c r="Z5" s="25"/>
    </row>
    <row r="6" spans="1:26" ht="15.75" customHeight="1">
      <c r="A6" s="26" t="s">
        <v>55</v>
      </c>
      <c r="B6" s="27">
        <v>1</v>
      </c>
      <c r="C6" s="27">
        <v>2</v>
      </c>
      <c r="D6" s="27">
        <v>2</v>
      </c>
      <c r="E6" s="27">
        <v>2</v>
      </c>
      <c r="F6" s="27">
        <v>2</v>
      </c>
      <c r="G6" s="27">
        <v>1</v>
      </c>
      <c r="H6" s="25"/>
      <c r="I6" s="25"/>
      <c r="J6" s="25"/>
      <c r="K6" s="25"/>
      <c r="L6" s="25"/>
      <c r="M6" s="25"/>
      <c r="N6" s="25"/>
      <c r="O6" s="25"/>
      <c r="P6" s="25"/>
      <c r="Q6" s="25"/>
      <c r="R6" s="25"/>
      <c r="S6" s="25"/>
      <c r="T6" s="25"/>
      <c r="U6" s="25"/>
      <c r="V6" s="25"/>
      <c r="W6" s="25"/>
      <c r="X6" s="25"/>
      <c r="Y6" s="25"/>
      <c r="Z6" s="25"/>
    </row>
    <row r="7" spans="1:26" ht="15.75" customHeight="1">
      <c r="A7" s="116" t="s">
        <v>57</v>
      </c>
      <c r="B7" s="27">
        <v>1</v>
      </c>
      <c r="C7" s="27">
        <v>1</v>
      </c>
      <c r="D7" s="27">
        <v>1</v>
      </c>
      <c r="E7" s="27">
        <v>1</v>
      </c>
      <c r="F7" s="27">
        <v>1</v>
      </c>
      <c r="G7" s="27">
        <v>1</v>
      </c>
      <c r="H7" s="25"/>
      <c r="I7" s="25"/>
      <c r="J7" s="25"/>
      <c r="K7" s="25"/>
      <c r="L7" s="25"/>
      <c r="M7" s="25"/>
      <c r="N7" s="25"/>
      <c r="O7" s="25"/>
      <c r="P7" s="25"/>
      <c r="Q7" s="25"/>
      <c r="R7" s="25"/>
      <c r="S7" s="25"/>
      <c r="T7" s="25"/>
      <c r="U7" s="25"/>
      <c r="V7" s="25"/>
      <c r="W7" s="25"/>
      <c r="X7" s="25"/>
      <c r="Y7" s="25"/>
      <c r="Z7" s="25"/>
    </row>
    <row r="8" spans="1:26" ht="15.75" customHeight="1">
      <c r="A8" s="116" t="s">
        <v>59</v>
      </c>
      <c r="B8" s="27">
        <v>1</v>
      </c>
      <c r="C8" s="27">
        <v>1</v>
      </c>
      <c r="D8" s="27">
        <v>1</v>
      </c>
      <c r="E8" s="27">
        <v>1</v>
      </c>
      <c r="F8" s="27">
        <v>1</v>
      </c>
      <c r="G8" s="27">
        <v>1</v>
      </c>
      <c r="H8" s="25"/>
      <c r="I8" s="25"/>
      <c r="J8" s="25"/>
      <c r="K8" s="25"/>
      <c r="L8" s="25"/>
      <c r="M8" s="25"/>
      <c r="N8" s="25"/>
      <c r="O8" s="25"/>
      <c r="P8" s="25"/>
      <c r="Q8" s="25"/>
      <c r="R8" s="25"/>
      <c r="S8" s="25"/>
      <c r="T8" s="25"/>
      <c r="U8" s="25"/>
      <c r="V8" s="25"/>
      <c r="W8" s="25"/>
      <c r="X8" s="25"/>
      <c r="Y8" s="25"/>
      <c r="Z8" s="25"/>
    </row>
    <row r="9" spans="1:26" ht="15.75" customHeight="1">
      <c r="A9" s="116" t="s">
        <v>42</v>
      </c>
      <c r="B9" s="27">
        <v>1</v>
      </c>
      <c r="C9" s="27">
        <v>1</v>
      </c>
      <c r="D9" s="27">
        <v>1</v>
      </c>
      <c r="E9" s="27">
        <v>1</v>
      </c>
      <c r="F9" s="27">
        <v>1</v>
      </c>
      <c r="G9" s="27">
        <v>1</v>
      </c>
      <c r="H9" s="25"/>
      <c r="I9" s="25"/>
      <c r="J9" s="25"/>
      <c r="K9" s="25"/>
      <c r="L9" s="25"/>
      <c r="M9" s="25"/>
      <c r="N9" s="25"/>
      <c r="O9" s="25"/>
      <c r="P9" s="25"/>
      <c r="Q9" s="25"/>
      <c r="R9" s="25"/>
      <c r="S9" s="25"/>
      <c r="T9" s="25"/>
      <c r="U9" s="25"/>
      <c r="V9" s="25"/>
      <c r="W9" s="25"/>
      <c r="X9" s="25"/>
      <c r="Y9" s="25"/>
      <c r="Z9" s="25"/>
    </row>
    <row r="10" spans="1:26" ht="15.75" customHeight="1">
      <c r="A10" s="116" t="s">
        <v>148</v>
      </c>
      <c r="B10" s="27">
        <v>1</v>
      </c>
      <c r="C10" s="27">
        <v>1</v>
      </c>
      <c r="D10" s="27">
        <v>1</v>
      </c>
      <c r="E10" s="27">
        <v>1</v>
      </c>
      <c r="F10" s="27">
        <v>1</v>
      </c>
      <c r="G10" s="27">
        <v>1</v>
      </c>
      <c r="H10" s="25"/>
      <c r="I10" s="25"/>
      <c r="J10" s="25"/>
      <c r="K10" s="25"/>
      <c r="L10" s="25"/>
      <c r="M10" s="25"/>
      <c r="N10" s="25"/>
      <c r="O10" s="25"/>
      <c r="P10" s="25"/>
      <c r="Q10" s="25"/>
      <c r="R10" s="25"/>
      <c r="S10" s="25"/>
      <c r="T10" s="25"/>
      <c r="U10" s="25"/>
      <c r="V10" s="25"/>
      <c r="W10" s="25"/>
      <c r="X10" s="25"/>
      <c r="Y10" s="25"/>
      <c r="Z10" s="25"/>
    </row>
    <row r="11" spans="1:26" ht="15.75" customHeight="1">
      <c r="A11" s="26" t="s">
        <v>63</v>
      </c>
      <c r="B11" s="27">
        <v>0</v>
      </c>
      <c r="C11" s="27">
        <v>0</v>
      </c>
      <c r="D11" s="27">
        <v>1</v>
      </c>
      <c r="E11" s="27">
        <v>2</v>
      </c>
      <c r="F11" s="27">
        <v>1</v>
      </c>
      <c r="G11" s="27">
        <v>3</v>
      </c>
      <c r="H11" s="25"/>
      <c r="I11" s="25"/>
      <c r="J11" s="25"/>
      <c r="K11" s="25"/>
      <c r="L11" s="25"/>
      <c r="M11" s="25"/>
      <c r="N11" s="25"/>
      <c r="O11" s="25"/>
      <c r="P11" s="25"/>
      <c r="Q11" s="25"/>
      <c r="R11" s="25"/>
      <c r="S11" s="25"/>
      <c r="T11" s="25"/>
      <c r="U11" s="25"/>
      <c r="V11" s="25"/>
      <c r="W11" s="25"/>
      <c r="X11" s="25"/>
      <c r="Y11" s="25"/>
      <c r="Z11" s="25"/>
    </row>
    <row r="12" spans="1:26" ht="15.75" customHeight="1">
      <c r="A12" s="26" t="s">
        <v>65</v>
      </c>
      <c r="B12" s="27">
        <v>0</v>
      </c>
      <c r="C12" s="27">
        <v>2</v>
      </c>
      <c r="D12" s="27">
        <v>2</v>
      </c>
      <c r="E12" s="27">
        <v>1</v>
      </c>
      <c r="F12" s="27">
        <v>3</v>
      </c>
      <c r="G12" s="27">
        <v>4</v>
      </c>
      <c r="H12" s="25"/>
      <c r="I12" s="25"/>
      <c r="J12" s="25"/>
      <c r="K12" s="25"/>
      <c r="L12" s="25"/>
      <c r="M12" s="25"/>
      <c r="N12" s="25"/>
      <c r="O12" s="25"/>
      <c r="P12" s="25"/>
      <c r="Q12" s="25"/>
      <c r="R12" s="25"/>
      <c r="S12" s="25"/>
      <c r="T12" s="25"/>
      <c r="U12" s="25"/>
      <c r="V12" s="25"/>
      <c r="W12" s="25"/>
      <c r="X12" s="25"/>
      <c r="Y12" s="25"/>
      <c r="Z12" s="25"/>
    </row>
    <row r="13" spans="1:26" ht="15.75" customHeight="1">
      <c r="A13" s="26" t="s">
        <v>67</v>
      </c>
      <c r="B13" s="27">
        <v>1</v>
      </c>
      <c r="C13" s="27">
        <v>4</v>
      </c>
      <c r="D13" s="27">
        <v>0</v>
      </c>
      <c r="E13" s="27">
        <v>4</v>
      </c>
      <c r="F13" s="27">
        <v>0</v>
      </c>
      <c r="G13" s="27">
        <v>0</v>
      </c>
      <c r="H13" s="25"/>
      <c r="I13" s="25"/>
      <c r="J13" s="25"/>
      <c r="K13" s="25"/>
      <c r="L13" s="25"/>
      <c r="M13" s="25"/>
      <c r="N13" s="25"/>
      <c r="O13" s="25"/>
      <c r="P13" s="25"/>
      <c r="Q13" s="25"/>
      <c r="R13" s="25"/>
      <c r="S13" s="25"/>
      <c r="T13" s="25"/>
      <c r="U13" s="25"/>
      <c r="V13" s="25"/>
      <c r="W13" s="25"/>
      <c r="X13" s="25"/>
      <c r="Y13" s="25"/>
      <c r="Z13" s="25"/>
    </row>
    <row r="14" spans="1:26" ht="15.75" customHeight="1">
      <c r="A14" s="26" t="s">
        <v>69</v>
      </c>
      <c r="B14" s="27">
        <v>2</v>
      </c>
      <c r="C14" s="27">
        <v>3</v>
      </c>
      <c r="D14" s="27">
        <v>1</v>
      </c>
      <c r="E14" s="27">
        <v>3</v>
      </c>
      <c r="F14" s="27">
        <v>1</v>
      </c>
      <c r="G14" s="27">
        <v>4</v>
      </c>
      <c r="H14" s="25"/>
      <c r="I14" s="25"/>
      <c r="J14" s="25"/>
      <c r="K14" s="25"/>
      <c r="L14" s="25"/>
      <c r="M14" s="25"/>
      <c r="N14" s="25"/>
      <c r="O14" s="25"/>
      <c r="P14" s="25"/>
      <c r="Q14" s="25"/>
      <c r="R14" s="25"/>
      <c r="S14" s="25"/>
      <c r="T14" s="25"/>
      <c r="U14" s="25"/>
      <c r="V14" s="25"/>
      <c r="W14" s="25"/>
      <c r="X14" s="25"/>
      <c r="Y14" s="25"/>
      <c r="Z14" s="25"/>
    </row>
    <row r="15" spans="1:26" ht="15.75" customHeight="1">
      <c r="A15" s="26" t="s">
        <v>71</v>
      </c>
      <c r="B15" s="27">
        <v>0</v>
      </c>
      <c r="C15" s="27">
        <v>0</v>
      </c>
      <c r="D15" s="27">
        <v>1</v>
      </c>
      <c r="E15" s="27">
        <v>0</v>
      </c>
      <c r="F15" s="27">
        <v>2</v>
      </c>
      <c r="G15" s="27">
        <v>4</v>
      </c>
      <c r="H15" s="25"/>
      <c r="I15" s="25"/>
      <c r="J15" s="25"/>
      <c r="K15" s="25"/>
      <c r="L15" s="25"/>
      <c r="M15" s="25"/>
      <c r="N15" s="25"/>
      <c r="O15" s="25"/>
      <c r="P15" s="25"/>
      <c r="Q15" s="25"/>
      <c r="R15" s="25"/>
      <c r="S15" s="25"/>
      <c r="T15" s="25"/>
      <c r="U15" s="25"/>
      <c r="V15" s="25"/>
      <c r="W15" s="25"/>
      <c r="X15" s="25"/>
      <c r="Y15" s="25"/>
      <c r="Z15" s="25"/>
    </row>
    <row r="16" spans="1:26" ht="15.75" customHeight="1">
      <c r="A16" s="26" t="s">
        <v>73</v>
      </c>
      <c r="B16" s="27">
        <v>4</v>
      </c>
      <c r="C16" s="27">
        <v>0</v>
      </c>
      <c r="D16" s="27">
        <v>1</v>
      </c>
      <c r="E16" s="27">
        <v>1</v>
      </c>
      <c r="F16" s="27">
        <v>0</v>
      </c>
      <c r="G16" s="27">
        <v>3</v>
      </c>
      <c r="H16" s="25"/>
      <c r="I16" s="25"/>
      <c r="J16" s="25"/>
      <c r="K16" s="25"/>
      <c r="L16" s="25"/>
      <c r="M16" s="25"/>
      <c r="N16" s="25"/>
      <c r="O16" s="25"/>
      <c r="P16" s="25"/>
      <c r="Q16" s="25"/>
      <c r="R16" s="25"/>
      <c r="S16" s="25"/>
      <c r="T16" s="25"/>
      <c r="U16" s="25"/>
      <c r="V16" s="25"/>
      <c r="W16" s="25"/>
      <c r="X16" s="25"/>
      <c r="Y16" s="25"/>
      <c r="Z16" s="25"/>
    </row>
    <row r="17" spans="1:26" ht="15.75" customHeight="1">
      <c r="A17" s="26" t="s">
        <v>75</v>
      </c>
      <c r="B17" s="27">
        <v>0</v>
      </c>
      <c r="C17" s="27">
        <v>0</v>
      </c>
      <c r="D17" s="27">
        <v>0</v>
      </c>
      <c r="E17" s="27">
        <v>0</v>
      </c>
      <c r="F17" s="27">
        <v>0</v>
      </c>
      <c r="G17" s="27">
        <v>4</v>
      </c>
      <c r="H17" s="25"/>
      <c r="I17" s="25"/>
      <c r="J17" s="25"/>
      <c r="K17" s="25"/>
      <c r="L17" s="25"/>
      <c r="M17" s="25"/>
      <c r="N17" s="25"/>
      <c r="O17" s="25"/>
      <c r="P17" s="25"/>
      <c r="Q17" s="25"/>
      <c r="R17" s="25"/>
      <c r="S17" s="25"/>
      <c r="T17" s="25"/>
      <c r="U17" s="25"/>
      <c r="V17" s="25"/>
      <c r="W17" s="25"/>
      <c r="X17" s="25"/>
      <c r="Y17" s="25"/>
      <c r="Z17" s="25"/>
    </row>
    <row r="18" spans="1:26" ht="15.75" customHeight="1">
      <c r="A18" s="28" t="s">
        <v>163</v>
      </c>
      <c r="B18" s="27">
        <v>0</v>
      </c>
      <c r="C18" s="27">
        <v>0</v>
      </c>
      <c r="D18" s="27">
        <v>0</v>
      </c>
      <c r="E18" s="27">
        <v>0</v>
      </c>
      <c r="F18" s="27">
        <v>0</v>
      </c>
      <c r="G18" s="27">
        <v>4</v>
      </c>
      <c r="H18" s="25"/>
      <c r="I18" s="25"/>
      <c r="J18" s="25"/>
      <c r="K18" s="25"/>
      <c r="L18" s="25"/>
      <c r="M18" s="25"/>
      <c r="N18" s="25"/>
      <c r="O18" s="25"/>
      <c r="P18" s="25"/>
      <c r="Q18" s="25"/>
      <c r="R18" s="25"/>
      <c r="S18" s="25"/>
      <c r="T18" s="25"/>
      <c r="U18" s="25"/>
      <c r="V18" s="25"/>
      <c r="W18" s="25"/>
      <c r="X18" s="25"/>
      <c r="Y18" s="25"/>
      <c r="Z18" s="25"/>
    </row>
    <row r="19" spans="1:26" ht="15.75" customHeight="1">
      <c r="A19" s="26" t="s">
        <v>79</v>
      </c>
      <c r="B19" s="27">
        <v>4</v>
      </c>
      <c r="C19" s="27">
        <v>0</v>
      </c>
      <c r="D19" s="27">
        <v>0</v>
      </c>
      <c r="E19" s="27">
        <v>0</v>
      </c>
      <c r="F19" s="27">
        <v>0</v>
      </c>
      <c r="G19" s="27">
        <v>0</v>
      </c>
      <c r="H19" s="25"/>
      <c r="I19" s="25"/>
      <c r="J19" s="25"/>
      <c r="K19" s="25"/>
      <c r="L19" s="25"/>
      <c r="M19" s="25"/>
      <c r="N19" s="25"/>
      <c r="O19" s="25"/>
      <c r="P19" s="25"/>
      <c r="Q19" s="25"/>
      <c r="R19" s="25"/>
      <c r="S19" s="25"/>
      <c r="T19" s="25"/>
      <c r="U19" s="25"/>
      <c r="V19" s="25"/>
      <c r="W19" s="25"/>
      <c r="X19" s="25"/>
      <c r="Y19" s="25"/>
      <c r="Z19" s="25"/>
    </row>
    <row r="20" spans="1:26" ht="15.75" customHeight="1">
      <c r="A20" s="26" t="s">
        <v>40</v>
      </c>
      <c r="B20" s="27">
        <v>3</v>
      </c>
      <c r="C20" s="27">
        <v>2</v>
      </c>
      <c r="D20" s="27">
        <v>1</v>
      </c>
      <c r="E20" s="27">
        <v>3</v>
      </c>
      <c r="F20" s="27">
        <v>1</v>
      </c>
      <c r="G20" s="27">
        <v>2</v>
      </c>
      <c r="H20" s="25"/>
      <c r="I20" s="25"/>
      <c r="J20" s="25"/>
      <c r="K20" s="25"/>
      <c r="L20" s="25"/>
      <c r="M20" s="25"/>
      <c r="N20" s="25"/>
      <c r="O20" s="25"/>
      <c r="P20" s="25"/>
      <c r="Q20" s="25"/>
      <c r="R20" s="25"/>
      <c r="S20" s="25"/>
      <c r="T20" s="25"/>
      <c r="U20" s="25"/>
      <c r="V20" s="25"/>
      <c r="W20" s="25"/>
      <c r="X20" s="25"/>
      <c r="Y20" s="25"/>
      <c r="Z20" s="25"/>
    </row>
    <row r="21" spans="1:26" ht="15.75" customHeight="1">
      <c r="A21" s="26" t="s">
        <v>358</v>
      </c>
      <c r="B21" s="27">
        <v>2</v>
      </c>
      <c r="C21" s="27">
        <v>3</v>
      </c>
      <c r="D21" s="27">
        <v>1</v>
      </c>
      <c r="E21" s="27">
        <v>3</v>
      </c>
      <c r="F21" s="27">
        <v>1</v>
      </c>
      <c r="G21" s="27">
        <v>3</v>
      </c>
      <c r="H21" s="25"/>
      <c r="I21" s="25"/>
      <c r="J21" s="25"/>
      <c r="K21" s="25"/>
      <c r="L21" s="25"/>
      <c r="M21" s="25"/>
      <c r="N21" s="25"/>
      <c r="O21" s="25"/>
      <c r="P21" s="25"/>
      <c r="Q21" s="25"/>
      <c r="R21" s="25"/>
      <c r="S21" s="25"/>
      <c r="T21" s="25"/>
      <c r="U21" s="25"/>
      <c r="V21" s="25"/>
      <c r="W21" s="25"/>
      <c r="X21" s="25"/>
      <c r="Y21" s="25"/>
      <c r="Z21" s="25"/>
    </row>
    <row r="22" spans="1:26" ht="15.75" customHeight="1">
      <c r="A22" s="26" t="s">
        <v>81</v>
      </c>
      <c r="B22" s="27">
        <v>0</v>
      </c>
      <c r="C22" s="27">
        <v>0</v>
      </c>
      <c r="D22" s="27">
        <v>0</v>
      </c>
      <c r="E22" s="27">
        <v>0</v>
      </c>
      <c r="F22" s="27">
        <v>0</v>
      </c>
      <c r="G22" s="27">
        <v>4</v>
      </c>
      <c r="H22" s="25"/>
      <c r="I22" s="25"/>
      <c r="J22" s="25"/>
      <c r="K22" s="25"/>
      <c r="L22" s="25"/>
      <c r="M22" s="25"/>
      <c r="N22" s="25"/>
      <c r="O22" s="25"/>
      <c r="P22" s="25"/>
      <c r="Q22" s="25"/>
      <c r="R22" s="25"/>
      <c r="S22" s="25"/>
      <c r="T22" s="25"/>
      <c r="U22" s="25"/>
      <c r="V22" s="25"/>
      <c r="W22" s="25"/>
      <c r="X22" s="25"/>
      <c r="Y22" s="25"/>
      <c r="Z22" s="25"/>
    </row>
    <row r="23" spans="1:26" ht="15.75" customHeight="1">
      <c r="A23" s="26" t="s">
        <v>357</v>
      </c>
      <c r="B23" s="27">
        <v>1</v>
      </c>
      <c r="C23" s="27">
        <v>2</v>
      </c>
      <c r="D23" s="27">
        <v>3</v>
      </c>
      <c r="E23" s="27">
        <v>3</v>
      </c>
      <c r="F23" s="27">
        <v>1</v>
      </c>
      <c r="G23" s="27">
        <v>1</v>
      </c>
      <c r="H23" s="25"/>
      <c r="I23" s="25"/>
      <c r="J23" s="25"/>
      <c r="K23" s="25"/>
      <c r="L23" s="25"/>
      <c r="M23" s="25"/>
      <c r="N23" s="25"/>
      <c r="O23" s="25"/>
      <c r="P23" s="25"/>
      <c r="Q23" s="25"/>
      <c r="R23" s="25"/>
      <c r="S23" s="25"/>
      <c r="T23" s="25"/>
      <c r="U23" s="25"/>
      <c r="V23" s="25"/>
      <c r="W23" s="25"/>
      <c r="X23" s="25"/>
      <c r="Y23" s="25"/>
      <c r="Z23" s="25"/>
    </row>
    <row r="24" spans="1:26" ht="15.75" customHeight="1">
      <c r="A24" s="26" t="s">
        <v>83</v>
      </c>
      <c r="B24" s="27">
        <v>4</v>
      </c>
      <c r="C24" s="27">
        <v>2</v>
      </c>
      <c r="D24" s="27">
        <v>1</v>
      </c>
      <c r="E24" s="27">
        <v>3</v>
      </c>
      <c r="F24" s="27">
        <v>1</v>
      </c>
      <c r="G24" s="27">
        <v>3</v>
      </c>
      <c r="H24" s="25"/>
      <c r="I24" s="25"/>
      <c r="J24" s="25"/>
      <c r="K24" s="25"/>
      <c r="L24" s="25"/>
      <c r="M24" s="25"/>
      <c r="N24" s="25"/>
      <c r="O24" s="25"/>
      <c r="P24" s="25"/>
      <c r="Q24" s="25"/>
      <c r="R24" s="25"/>
      <c r="S24" s="25"/>
      <c r="T24" s="25"/>
      <c r="U24" s="25"/>
      <c r="V24" s="25"/>
      <c r="W24" s="25"/>
      <c r="X24" s="25"/>
      <c r="Y24" s="25"/>
      <c r="Z24" s="25"/>
    </row>
    <row r="25" spans="1:26" ht="15.75" customHeight="1">
      <c r="A25" s="26" t="s">
        <v>41</v>
      </c>
      <c r="B25" s="27">
        <v>4</v>
      </c>
      <c r="C25" s="27">
        <v>2</v>
      </c>
      <c r="D25" s="27">
        <v>1</v>
      </c>
      <c r="E25" s="27">
        <v>2</v>
      </c>
      <c r="F25" s="27">
        <v>1</v>
      </c>
      <c r="G25" s="27">
        <v>3</v>
      </c>
      <c r="H25" s="25"/>
      <c r="I25" s="25"/>
      <c r="J25" s="25"/>
      <c r="K25" s="25"/>
      <c r="L25" s="25"/>
      <c r="M25" s="25"/>
      <c r="N25" s="25"/>
      <c r="O25" s="25"/>
      <c r="P25" s="25"/>
      <c r="Q25" s="25"/>
      <c r="R25" s="25"/>
      <c r="S25" s="25"/>
      <c r="T25" s="25"/>
      <c r="U25" s="25"/>
      <c r="V25" s="25"/>
      <c r="W25" s="25"/>
      <c r="X25" s="25"/>
      <c r="Y25" s="25"/>
      <c r="Z25" s="25"/>
    </row>
    <row r="26" spans="1:26" ht="15.75" customHeight="1">
      <c r="A26" s="26" t="s">
        <v>85</v>
      </c>
      <c r="B26" s="27">
        <v>0</v>
      </c>
      <c r="C26" s="27">
        <v>0</v>
      </c>
      <c r="D26" s="27">
        <v>0</v>
      </c>
      <c r="E26" s="27">
        <v>0</v>
      </c>
      <c r="F26" s="27">
        <v>0</v>
      </c>
      <c r="G26" s="27">
        <v>4</v>
      </c>
      <c r="H26" s="25"/>
      <c r="I26" s="25"/>
      <c r="J26" s="25"/>
      <c r="K26" s="25"/>
      <c r="L26" s="25"/>
      <c r="M26" s="25"/>
      <c r="N26" s="25"/>
      <c r="O26" s="25"/>
      <c r="P26" s="25"/>
      <c r="Q26" s="25"/>
      <c r="R26" s="25"/>
      <c r="S26" s="25"/>
      <c r="T26" s="25"/>
      <c r="U26" s="25"/>
      <c r="V26" s="25"/>
      <c r="W26" s="25"/>
      <c r="X26" s="25"/>
      <c r="Y26" s="25"/>
      <c r="Z26" s="25"/>
    </row>
    <row r="27" spans="1:26" ht="15.75" customHeight="1">
      <c r="A27" s="116" t="s">
        <v>87</v>
      </c>
      <c r="B27" s="27">
        <v>1</v>
      </c>
      <c r="C27" s="27">
        <v>1</v>
      </c>
      <c r="D27" s="27">
        <v>1</v>
      </c>
      <c r="E27" s="27">
        <v>1</v>
      </c>
      <c r="F27" s="27">
        <v>1</v>
      </c>
      <c r="G27" s="27">
        <v>1</v>
      </c>
      <c r="H27" s="25"/>
      <c r="I27" s="25"/>
      <c r="J27" s="25"/>
      <c r="K27" s="25"/>
      <c r="L27" s="25"/>
      <c r="M27" s="25"/>
      <c r="N27" s="25"/>
      <c r="O27" s="25"/>
      <c r="P27" s="25"/>
      <c r="Q27" s="25"/>
      <c r="R27" s="25"/>
      <c r="S27" s="25"/>
      <c r="T27" s="25"/>
      <c r="U27" s="25"/>
      <c r="V27" s="25"/>
      <c r="W27" s="25"/>
      <c r="X27" s="25"/>
      <c r="Y27" s="25"/>
      <c r="Z27" s="25"/>
    </row>
    <row r="28" spans="1:26" ht="15.75" customHeight="1">
      <c r="A28" s="26" t="s">
        <v>356</v>
      </c>
      <c r="B28" s="27">
        <v>0</v>
      </c>
      <c r="C28" s="27">
        <v>0</v>
      </c>
      <c r="D28" s="27">
        <v>0</v>
      </c>
      <c r="E28" s="27">
        <v>0</v>
      </c>
      <c r="F28" s="27">
        <v>3</v>
      </c>
      <c r="G28" s="27">
        <v>3</v>
      </c>
      <c r="H28" s="25"/>
      <c r="I28" s="25"/>
      <c r="J28" s="25"/>
      <c r="K28" s="25"/>
      <c r="L28" s="25"/>
      <c r="M28" s="25"/>
      <c r="N28" s="25"/>
      <c r="O28" s="25"/>
      <c r="P28" s="25"/>
      <c r="Q28" s="25"/>
      <c r="R28" s="25"/>
      <c r="S28" s="25"/>
      <c r="T28" s="25"/>
      <c r="U28" s="25"/>
      <c r="V28" s="25"/>
      <c r="W28" s="25"/>
      <c r="X28" s="25"/>
      <c r="Y28" s="25"/>
      <c r="Z28" s="25"/>
    </row>
    <row r="29" spans="1:26" ht="15.75" customHeight="1">
      <c r="A29" s="26" t="s">
        <v>91</v>
      </c>
      <c r="B29" s="27">
        <v>1</v>
      </c>
      <c r="C29" s="27">
        <v>1</v>
      </c>
      <c r="D29" s="27">
        <v>3</v>
      </c>
      <c r="E29" s="27">
        <v>3</v>
      </c>
      <c r="F29" s="27">
        <v>1</v>
      </c>
      <c r="G29" s="27">
        <v>3</v>
      </c>
      <c r="H29" s="25"/>
      <c r="I29" s="25"/>
      <c r="J29" s="25"/>
      <c r="K29" s="25"/>
      <c r="L29" s="25"/>
      <c r="M29" s="25"/>
      <c r="N29" s="25"/>
      <c r="O29" s="25"/>
      <c r="P29" s="25"/>
      <c r="Q29" s="25"/>
      <c r="R29" s="25"/>
      <c r="S29" s="25"/>
      <c r="T29" s="25"/>
      <c r="U29" s="25"/>
      <c r="V29" s="25"/>
      <c r="W29" s="25"/>
      <c r="X29" s="25"/>
      <c r="Y29" s="25"/>
      <c r="Z29" s="25"/>
    </row>
    <row r="30" spans="1:26" ht="15.75" customHeight="1">
      <c r="A30" s="26" t="s">
        <v>93</v>
      </c>
      <c r="B30" s="27">
        <v>1</v>
      </c>
      <c r="C30" s="27">
        <v>3</v>
      </c>
      <c r="D30" s="27">
        <v>1</v>
      </c>
      <c r="E30" s="27">
        <v>4</v>
      </c>
      <c r="F30" s="27">
        <v>1</v>
      </c>
      <c r="G30" s="27">
        <v>1</v>
      </c>
      <c r="H30" s="25"/>
      <c r="I30" s="25"/>
      <c r="J30" s="25"/>
      <c r="K30" s="25"/>
      <c r="L30" s="25"/>
      <c r="M30" s="25"/>
      <c r="N30" s="25"/>
      <c r="O30" s="25"/>
      <c r="P30" s="25"/>
      <c r="Q30" s="25"/>
      <c r="R30" s="25"/>
      <c r="S30" s="25"/>
      <c r="T30" s="25"/>
      <c r="U30" s="25"/>
      <c r="V30" s="25"/>
      <c r="W30" s="25"/>
      <c r="X30" s="25"/>
      <c r="Y30" s="25"/>
      <c r="Z30" s="25"/>
    </row>
    <row r="31" spans="1:26" ht="15.75" customHeight="1">
      <c r="A31" s="26" t="s">
        <v>95</v>
      </c>
      <c r="B31" s="27">
        <v>4</v>
      </c>
      <c r="C31" s="27">
        <v>2</v>
      </c>
      <c r="D31" s="27">
        <v>1</v>
      </c>
      <c r="E31" s="27">
        <v>2</v>
      </c>
      <c r="F31" s="27">
        <v>1</v>
      </c>
      <c r="G31" s="27">
        <v>4</v>
      </c>
      <c r="H31" s="25"/>
      <c r="I31" s="25"/>
      <c r="J31" s="25"/>
      <c r="K31" s="25"/>
      <c r="L31" s="25"/>
      <c r="M31" s="25"/>
      <c r="N31" s="25"/>
      <c r="O31" s="25"/>
      <c r="P31" s="25"/>
      <c r="Q31" s="25"/>
      <c r="R31" s="25"/>
      <c r="S31" s="25"/>
      <c r="T31" s="25"/>
      <c r="U31" s="25"/>
      <c r="V31" s="25"/>
      <c r="W31" s="25"/>
      <c r="X31" s="25"/>
      <c r="Y31" s="25"/>
      <c r="Z31" s="25"/>
    </row>
    <row r="32" spans="1:26" ht="15.75" customHeight="1">
      <c r="A32" s="26" t="s">
        <v>97</v>
      </c>
      <c r="B32" s="27">
        <v>4</v>
      </c>
      <c r="C32" s="27">
        <v>3</v>
      </c>
      <c r="D32" s="27">
        <v>1</v>
      </c>
      <c r="E32" s="27">
        <v>3</v>
      </c>
      <c r="F32" s="27">
        <v>1</v>
      </c>
      <c r="G32" s="27">
        <v>1</v>
      </c>
      <c r="H32" s="25"/>
      <c r="I32" s="25"/>
      <c r="J32" s="25"/>
      <c r="K32" s="25"/>
      <c r="L32" s="25"/>
      <c r="M32" s="25"/>
      <c r="N32" s="25"/>
      <c r="O32" s="25"/>
      <c r="P32" s="25"/>
      <c r="Q32" s="25"/>
      <c r="R32" s="25"/>
      <c r="S32" s="25"/>
      <c r="T32" s="25"/>
      <c r="U32" s="25"/>
      <c r="V32" s="25"/>
      <c r="W32" s="25"/>
      <c r="X32" s="25"/>
      <c r="Y32" s="25"/>
      <c r="Z32" s="25"/>
    </row>
    <row r="33" spans="1:26" ht="15.75" customHeight="1">
      <c r="A33" s="26" t="s">
        <v>99</v>
      </c>
      <c r="B33" s="27">
        <v>0</v>
      </c>
      <c r="C33" s="27">
        <v>0</v>
      </c>
      <c r="D33" s="27">
        <v>0</v>
      </c>
      <c r="E33" s="27">
        <v>0</v>
      </c>
      <c r="F33" s="27">
        <v>1</v>
      </c>
      <c r="G33" s="27">
        <v>4</v>
      </c>
      <c r="H33" s="25"/>
      <c r="I33" s="25"/>
      <c r="J33" s="25"/>
      <c r="K33" s="25"/>
      <c r="L33" s="25"/>
      <c r="M33" s="25"/>
      <c r="N33" s="25"/>
      <c r="O33" s="25"/>
      <c r="P33" s="25"/>
      <c r="Q33" s="25"/>
      <c r="R33" s="25"/>
      <c r="S33" s="25"/>
      <c r="T33" s="25"/>
      <c r="U33" s="25"/>
      <c r="V33" s="25"/>
      <c r="W33" s="25"/>
      <c r="X33" s="25"/>
      <c r="Y33" s="25"/>
      <c r="Z33" s="25"/>
    </row>
    <row r="34" spans="1:26" ht="15.75" customHeight="1">
      <c r="A34" s="26" t="s">
        <v>101</v>
      </c>
      <c r="B34" s="27">
        <v>0</v>
      </c>
      <c r="C34" s="27">
        <v>1</v>
      </c>
      <c r="D34" s="27">
        <v>1</v>
      </c>
      <c r="E34" s="27">
        <v>1</v>
      </c>
      <c r="F34" s="27">
        <v>4</v>
      </c>
      <c r="G34" s="27">
        <v>2</v>
      </c>
      <c r="H34" s="25"/>
      <c r="I34" s="25"/>
      <c r="J34" s="25"/>
      <c r="K34" s="25"/>
      <c r="L34" s="25"/>
      <c r="M34" s="25"/>
      <c r="N34" s="25"/>
      <c r="O34" s="25"/>
      <c r="P34" s="25"/>
      <c r="Q34" s="25"/>
      <c r="R34" s="25"/>
      <c r="S34" s="25"/>
      <c r="T34" s="25"/>
      <c r="U34" s="25"/>
      <c r="V34" s="25"/>
      <c r="W34" s="25"/>
      <c r="X34" s="25"/>
      <c r="Y34" s="25"/>
      <c r="Z34" s="25"/>
    </row>
    <row r="35" spans="1:26" ht="15.75" customHeight="1">
      <c r="A35" s="26" t="s">
        <v>44</v>
      </c>
      <c r="B35" s="27">
        <v>1</v>
      </c>
      <c r="C35" s="27">
        <v>3</v>
      </c>
      <c r="D35" s="27">
        <v>1</v>
      </c>
      <c r="E35" s="27">
        <v>1</v>
      </c>
      <c r="F35" s="27">
        <v>2</v>
      </c>
      <c r="G35" s="27">
        <v>2</v>
      </c>
      <c r="H35" s="25"/>
      <c r="I35" s="25"/>
      <c r="J35" s="25"/>
      <c r="K35" s="25"/>
      <c r="L35" s="25"/>
      <c r="M35" s="25"/>
      <c r="N35" s="25"/>
      <c r="O35" s="25"/>
      <c r="P35" s="25"/>
      <c r="Q35" s="25"/>
      <c r="R35" s="25"/>
      <c r="S35" s="25"/>
      <c r="T35" s="25"/>
      <c r="U35" s="25"/>
      <c r="V35" s="25"/>
      <c r="W35" s="25"/>
      <c r="X35" s="25"/>
      <c r="Y35" s="25"/>
      <c r="Z35" s="25"/>
    </row>
    <row r="36" spans="1:26" ht="15.75" customHeight="1">
      <c r="A36" s="26" t="s">
        <v>43</v>
      </c>
      <c r="B36" s="27">
        <v>3</v>
      </c>
      <c r="C36" s="27">
        <v>1</v>
      </c>
      <c r="D36" s="27">
        <v>2</v>
      </c>
      <c r="E36" s="27">
        <v>2</v>
      </c>
      <c r="F36" s="27">
        <v>1</v>
      </c>
      <c r="G36" s="27">
        <v>3</v>
      </c>
      <c r="H36" s="25"/>
      <c r="I36" s="25"/>
      <c r="J36" s="25"/>
      <c r="K36" s="25"/>
      <c r="L36" s="25"/>
      <c r="M36" s="25"/>
      <c r="N36" s="25"/>
      <c r="O36" s="25"/>
      <c r="P36" s="25"/>
      <c r="Q36" s="25"/>
      <c r="R36" s="25"/>
      <c r="S36" s="25"/>
      <c r="T36" s="25"/>
      <c r="U36" s="25"/>
      <c r="V36" s="25"/>
      <c r="W36" s="25"/>
      <c r="X36" s="25"/>
      <c r="Y36" s="25"/>
      <c r="Z36" s="25"/>
    </row>
    <row r="37" spans="1:26" ht="15.75" customHeight="1">
      <c r="A37" s="26" t="s">
        <v>103</v>
      </c>
      <c r="B37" s="27">
        <v>0</v>
      </c>
      <c r="C37" s="27">
        <v>0</v>
      </c>
      <c r="D37" s="27">
        <v>1</v>
      </c>
      <c r="E37" s="27">
        <v>1</v>
      </c>
      <c r="F37" s="27">
        <v>0</v>
      </c>
      <c r="G37" s="27">
        <v>4</v>
      </c>
      <c r="H37" s="25"/>
      <c r="I37" s="25"/>
      <c r="J37" s="25"/>
      <c r="K37" s="25"/>
      <c r="L37" s="25"/>
      <c r="M37" s="25"/>
      <c r="N37" s="25"/>
      <c r="O37" s="25"/>
      <c r="P37" s="25"/>
      <c r="Q37" s="25"/>
      <c r="R37" s="25"/>
      <c r="S37" s="25"/>
      <c r="T37" s="25"/>
      <c r="U37" s="25"/>
      <c r="V37" s="25"/>
      <c r="W37" s="25"/>
      <c r="X37" s="25"/>
      <c r="Y37" s="25"/>
      <c r="Z37" s="25"/>
    </row>
    <row r="38" spans="1:26" ht="15.75" customHeight="1">
      <c r="A38" s="26" t="s">
        <v>105</v>
      </c>
      <c r="B38" s="27">
        <v>0</v>
      </c>
      <c r="C38" s="27">
        <v>0</v>
      </c>
      <c r="D38" s="27">
        <v>4</v>
      </c>
      <c r="E38" s="27">
        <v>2</v>
      </c>
      <c r="F38" s="27">
        <v>0</v>
      </c>
      <c r="G38" s="27">
        <v>2</v>
      </c>
      <c r="H38" s="25"/>
      <c r="I38" s="25"/>
      <c r="J38" s="25"/>
      <c r="K38" s="25"/>
      <c r="L38" s="25"/>
      <c r="M38" s="25"/>
      <c r="N38" s="25"/>
      <c r="O38" s="25"/>
      <c r="P38" s="25"/>
      <c r="Q38" s="25"/>
      <c r="R38" s="25"/>
      <c r="S38" s="25"/>
      <c r="T38" s="25"/>
      <c r="U38" s="25"/>
      <c r="V38" s="25"/>
      <c r="W38" s="25"/>
      <c r="X38" s="25"/>
      <c r="Y38" s="25"/>
      <c r="Z38" s="25"/>
    </row>
    <row r="39" spans="1:26" ht="15.75" customHeight="1">
      <c r="A39" s="26" t="s">
        <v>141</v>
      </c>
      <c r="B39" s="27" t="s">
        <v>164</v>
      </c>
      <c r="C39" s="27" t="s">
        <v>164</v>
      </c>
      <c r="D39" s="27" t="s">
        <v>164</v>
      </c>
      <c r="E39" s="27" t="s">
        <v>164</v>
      </c>
      <c r="F39" s="27" t="s">
        <v>164</v>
      </c>
      <c r="G39" s="27" t="s">
        <v>164</v>
      </c>
      <c r="H39" s="25"/>
      <c r="I39" s="25"/>
      <c r="J39" s="25"/>
      <c r="K39" s="25"/>
      <c r="L39" s="25"/>
      <c r="M39" s="25"/>
      <c r="N39" s="25"/>
      <c r="O39" s="25"/>
      <c r="P39" s="25"/>
      <c r="Q39" s="25"/>
      <c r="R39" s="25"/>
      <c r="S39" s="25"/>
      <c r="T39" s="25"/>
      <c r="U39" s="25"/>
      <c r="V39" s="25"/>
      <c r="W39" s="25"/>
      <c r="X39" s="25"/>
      <c r="Y39" s="25"/>
      <c r="Z39" s="25"/>
    </row>
    <row r="40" spans="1:26" ht="15.75" customHeight="1">
      <c r="A40" s="26" t="s">
        <v>143</v>
      </c>
      <c r="B40" s="27" t="s">
        <v>164</v>
      </c>
      <c r="C40" s="27" t="s">
        <v>164</v>
      </c>
      <c r="D40" s="27" t="s">
        <v>164</v>
      </c>
      <c r="E40" s="27" t="s">
        <v>164</v>
      </c>
      <c r="F40" s="27" t="s">
        <v>164</v>
      </c>
      <c r="G40" s="27" t="s">
        <v>164</v>
      </c>
      <c r="H40" s="25"/>
      <c r="I40" s="25"/>
      <c r="J40" s="25"/>
      <c r="K40" s="25"/>
      <c r="L40" s="25"/>
      <c r="M40" s="25"/>
      <c r="N40" s="25"/>
      <c r="O40" s="25"/>
      <c r="P40" s="25"/>
      <c r="Q40" s="25"/>
      <c r="R40" s="25"/>
      <c r="S40" s="25"/>
      <c r="T40" s="25"/>
      <c r="U40" s="25"/>
      <c r="V40" s="25"/>
      <c r="W40" s="25"/>
      <c r="X40" s="25"/>
      <c r="Y40" s="25"/>
      <c r="Z40" s="25"/>
    </row>
    <row r="41" spans="1:26" ht="15.75" customHeight="1">
      <c r="A41" s="26" t="s">
        <v>146</v>
      </c>
      <c r="B41" s="27" t="s">
        <v>164</v>
      </c>
      <c r="C41" s="27" t="s">
        <v>164</v>
      </c>
      <c r="D41" s="27" t="s">
        <v>164</v>
      </c>
      <c r="E41" s="27" t="s">
        <v>164</v>
      </c>
      <c r="F41" s="27" t="s">
        <v>164</v>
      </c>
      <c r="G41" s="27" t="s">
        <v>164</v>
      </c>
      <c r="H41" s="25"/>
      <c r="I41" s="25"/>
      <c r="J41" s="25"/>
      <c r="K41" s="25"/>
      <c r="L41" s="25"/>
      <c r="M41" s="25"/>
      <c r="N41" s="25"/>
      <c r="O41" s="25"/>
      <c r="P41" s="25"/>
      <c r="Q41" s="25"/>
      <c r="R41" s="25"/>
      <c r="S41" s="25"/>
      <c r="T41" s="25"/>
      <c r="U41" s="25"/>
      <c r="V41" s="25"/>
      <c r="W41" s="25"/>
      <c r="X41" s="25"/>
      <c r="Y41" s="25"/>
      <c r="Z41" s="25"/>
    </row>
    <row r="42" spans="1:26" ht="15.75" customHeight="1">
      <c r="A42" s="26" t="s">
        <v>147</v>
      </c>
      <c r="B42" s="27" t="s">
        <v>164</v>
      </c>
      <c r="C42" s="27" t="s">
        <v>164</v>
      </c>
      <c r="D42" s="27" t="s">
        <v>164</v>
      </c>
      <c r="E42" s="27" t="s">
        <v>164</v>
      </c>
      <c r="F42" s="27" t="s">
        <v>164</v>
      </c>
      <c r="G42" s="27" t="s">
        <v>164</v>
      </c>
      <c r="H42" s="25"/>
      <c r="I42" s="25"/>
      <c r="J42" s="25"/>
      <c r="K42" s="25"/>
      <c r="L42" s="25"/>
      <c r="M42" s="25"/>
      <c r="N42" s="25"/>
      <c r="O42" s="25"/>
      <c r="P42" s="25"/>
      <c r="Q42" s="25"/>
      <c r="R42" s="25"/>
      <c r="S42" s="25"/>
      <c r="T42" s="25"/>
      <c r="U42" s="25"/>
      <c r="V42" s="25"/>
      <c r="W42" s="25"/>
      <c r="X42" s="25"/>
      <c r="Y42" s="25"/>
      <c r="Z42" s="25"/>
    </row>
    <row r="43" spans="1:26" ht="15.75" customHeight="1">
      <c r="A43" s="26" t="s">
        <v>149</v>
      </c>
      <c r="B43" s="27" t="s">
        <v>164</v>
      </c>
      <c r="C43" s="27" t="s">
        <v>164</v>
      </c>
      <c r="D43" s="27" t="s">
        <v>164</v>
      </c>
      <c r="E43" s="27" t="s">
        <v>164</v>
      </c>
      <c r="F43" s="27" t="s">
        <v>164</v>
      </c>
      <c r="G43" s="27" t="s">
        <v>164</v>
      </c>
      <c r="H43" s="25"/>
      <c r="I43" s="25"/>
      <c r="J43" s="25"/>
      <c r="K43" s="25"/>
      <c r="L43" s="25"/>
      <c r="M43" s="25"/>
      <c r="N43" s="25"/>
      <c r="O43" s="25"/>
      <c r="P43" s="25"/>
      <c r="Q43" s="25"/>
      <c r="R43" s="25"/>
      <c r="S43" s="25"/>
      <c r="T43" s="25"/>
      <c r="U43" s="25"/>
      <c r="V43" s="25"/>
      <c r="W43" s="25"/>
      <c r="X43" s="25"/>
      <c r="Y43" s="25"/>
      <c r="Z43" s="25"/>
    </row>
    <row r="44" spans="1:26" ht="15.75" customHeight="1">
      <c r="A44" s="116" t="s">
        <v>61</v>
      </c>
      <c r="B44" s="27">
        <v>1</v>
      </c>
      <c r="C44" s="27">
        <v>1</v>
      </c>
      <c r="D44" s="27">
        <v>1</v>
      </c>
      <c r="E44" s="27">
        <v>1</v>
      </c>
      <c r="F44" s="27">
        <v>1</v>
      </c>
      <c r="G44" s="27">
        <v>1</v>
      </c>
      <c r="H44" s="25"/>
      <c r="I44" s="25"/>
      <c r="J44" s="25"/>
      <c r="K44" s="25"/>
      <c r="L44" s="25"/>
      <c r="M44" s="25"/>
      <c r="N44" s="25"/>
      <c r="O44" s="25"/>
      <c r="P44" s="25"/>
      <c r="Q44" s="25"/>
      <c r="R44" s="25"/>
      <c r="S44" s="25"/>
      <c r="T44" s="25"/>
      <c r="U44" s="25"/>
      <c r="V44" s="25"/>
      <c r="W44" s="25"/>
      <c r="X44" s="25"/>
      <c r="Y44" s="25"/>
      <c r="Z44" s="25"/>
    </row>
    <row r="45" spans="1:26" ht="15.75" customHeight="1">
      <c r="A45" s="25"/>
      <c r="B45" s="29"/>
      <c r="C45" s="29"/>
      <c r="D45" s="29"/>
      <c r="E45" s="29"/>
      <c r="F45" s="29"/>
      <c r="G45" s="29"/>
      <c r="H45" s="25"/>
      <c r="I45" s="25"/>
      <c r="J45" s="25"/>
      <c r="K45" s="25"/>
      <c r="L45" s="25"/>
      <c r="M45" s="25"/>
      <c r="N45" s="25"/>
      <c r="O45" s="25"/>
      <c r="P45" s="25"/>
      <c r="Q45" s="25"/>
      <c r="R45" s="25"/>
      <c r="S45" s="25"/>
      <c r="T45" s="25"/>
      <c r="U45" s="25"/>
      <c r="V45" s="25"/>
      <c r="W45" s="25"/>
      <c r="X45" s="25"/>
      <c r="Y45" s="25"/>
      <c r="Z45" s="25"/>
    </row>
    <row r="46" spans="1:26" ht="15.75" customHeight="1">
      <c r="A46" s="25"/>
      <c r="B46" s="29"/>
      <c r="C46" s="29"/>
      <c r="D46" s="29"/>
      <c r="E46" s="29"/>
      <c r="F46" s="29"/>
      <c r="G46" s="29"/>
      <c r="H46" s="25"/>
      <c r="I46" s="25"/>
      <c r="J46" s="25"/>
      <c r="K46" s="25"/>
      <c r="L46" s="25"/>
      <c r="M46" s="25"/>
      <c r="N46" s="25"/>
      <c r="O46" s="25"/>
      <c r="P46" s="25"/>
      <c r="Q46" s="25"/>
      <c r="R46" s="25"/>
      <c r="S46" s="25"/>
      <c r="T46" s="25"/>
      <c r="U46" s="25"/>
      <c r="V46" s="25"/>
      <c r="W46" s="25"/>
      <c r="X46" s="25"/>
      <c r="Y46" s="25"/>
      <c r="Z46" s="25"/>
    </row>
    <row r="47" spans="1:26" ht="15.75" customHeight="1">
      <c r="A47" s="25"/>
      <c r="B47" s="29"/>
      <c r="C47" s="29"/>
      <c r="D47" s="29"/>
      <c r="E47" s="29"/>
      <c r="F47" s="29"/>
      <c r="G47" s="29"/>
      <c r="H47" s="25"/>
      <c r="I47" s="25"/>
      <c r="J47" s="25"/>
      <c r="K47" s="25"/>
      <c r="L47" s="25"/>
      <c r="M47" s="25"/>
      <c r="N47" s="25"/>
      <c r="O47" s="25"/>
      <c r="P47" s="25"/>
      <c r="Q47" s="25"/>
      <c r="R47" s="25"/>
      <c r="S47" s="25"/>
      <c r="T47" s="25"/>
      <c r="U47" s="25"/>
      <c r="V47" s="25"/>
      <c r="W47" s="25"/>
      <c r="X47" s="25"/>
      <c r="Y47" s="25"/>
      <c r="Z47" s="25"/>
    </row>
    <row r="48" spans="1:26" ht="15.75" customHeight="1">
      <c r="A48" s="25"/>
      <c r="B48" s="29"/>
      <c r="C48" s="29"/>
      <c r="D48" s="29"/>
      <c r="E48" s="29"/>
      <c r="F48" s="29"/>
      <c r="G48" s="29"/>
      <c r="H48" s="25"/>
      <c r="I48" s="25"/>
      <c r="J48" s="25"/>
      <c r="K48" s="25"/>
      <c r="L48" s="25"/>
      <c r="M48" s="25"/>
      <c r="N48" s="25"/>
      <c r="O48" s="25"/>
      <c r="P48" s="25"/>
      <c r="Q48" s="25"/>
      <c r="R48" s="25"/>
      <c r="S48" s="25"/>
      <c r="T48" s="25"/>
      <c r="U48" s="25"/>
      <c r="V48" s="25"/>
      <c r="W48" s="25"/>
      <c r="X48" s="25"/>
      <c r="Y48" s="25"/>
      <c r="Z48" s="25"/>
    </row>
    <row r="49" spans="1:26" ht="15.75" customHeight="1">
      <c r="A49" s="25"/>
      <c r="B49" s="29"/>
      <c r="C49" s="29"/>
      <c r="D49" s="29"/>
      <c r="E49" s="29"/>
      <c r="F49" s="29"/>
      <c r="G49" s="29"/>
      <c r="H49" s="25"/>
      <c r="I49" s="25"/>
      <c r="J49" s="25"/>
      <c r="K49" s="25"/>
      <c r="L49" s="25"/>
      <c r="M49" s="25"/>
      <c r="N49" s="25"/>
      <c r="O49" s="25"/>
      <c r="P49" s="25"/>
      <c r="Q49" s="25"/>
      <c r="R49" s="25"/>
      <c r="S49" s="25"/>
      <c r="T49" s="25"/>
      <c r="U49" s="25"/>
      <c r="V49" s="25"/>
      <c r="W49" s="25"/>
      <c r="X49" s="25"/>
      <c r="Y49" s="25"/>
      <c r="Z49" s="25"/>
    </row>
    <row r="50" spans="1:26" ht="15.75" customHeight="1">
      <c r="A50" s="25"/>
      <c r="B50" s="29"/>
      <c r="C50" s="29"/>
      <c r="D50" s="29"/>
      <c r="E50" s="29"/>
      <c r="F50" s="29"/>
      <c r="G50" s="29"/>
      <c r="H50" s="25"/>
      <c r="I50" s="25"/>
      <c r="J50" s="25"/>
      <c r="K50" s="25"/>
      <c r="L50" s="25"/>
      <c r="M50" s="25"/>
      <c r="N50" s="25"/>
      <c r="O50" s="25"/>
      <c r="P50" s="25"/>
      <c r="Q50" s="25"/>
      <c r="R50" s="25"/>
      <c r="S50" s="25"/>
      <c r="T50" s="25"/>
      <c r="U50" s="25"/>
      <c r="V50" s="25"/>
      <c r="W50" s="25"/>
      <c r="X50" s="25"/>
      <c r="Y50" s="25"/>
      <c r="Z50" s="25"/>
    </row>
    <row r="51" spans="1:26" ht="15.75" customHeight="1">
      <c r="A51" s="25"/>
      <c r="B51" s="29"/>
      <c r="C51" s="29"/>
      <c r="D51" s="29"/>
      <c r="E51" s="29"/>
      <c r="F51" s="29"/>
      <c r="G51" s="29"/>
      <c r="H51" s="25"/>
      <c r="I51" s="25"/>
      <c r="J51" s="25"/>
      <c r="K51" s="25"/>
      <c r="L51" s="25"/>
      <c r="M51" s="25"/>
      <c r="N51" s="25"/>
      <c r="O51" s="25"/>
      <c r="P51" s="25"/>
      <c r="Q51" s="25"/>
      <c r="R51" s="25"/>
      <c r="S51" s="25"/>
      <c r="T51" s="25"/>
      <c r="U51" s="25"/>
      <c r="V51" s="25"/>
      <c r="W51" s="25"/>
      <c r="X51" s="25"/>
      <c r="Y51" s="25"/>
      <c r="Z51" s="25"/>
    </row>
    <row r="52" spans="1:26" ht="15.75" customHeight="1">
      <c r="A52" s="25"/>
      <c r="B52" s="29"/>
      <c r="C52" s="29"/>
      <c r="D52" s="29"/>
      <c r="E52" s="29"/>
      <c r="F52" s="29"/>
      <c r="G52" s="29"/>
      <c r="H52" s="25"/>
      <c r="I52" s="25"/>
      <c r="J52" s="25"/>
      <c r="K52" s="25"/>
      <c r="L52" s="25"/>
      <c r="M52" s="25"/>
      <c r="N52" s="25"/>
      <c r="O52" s="25"/>
      <c r="P52" s="25"/>
      <c r="Q52" s="25"/>
      <c r="R52" s="25"/>
      <c r="S52" s="25"/>
      <c r="T52" s="25"/>
      <c r="U52" s="25"/>
      <c r="V52" s="25"/>
      <c r="W52" s="25"/>
      <c r="X52" s="25"/>
      <c r="Y52" s="25"/>
      <c r="Z52" s="25"/>
    </row>
    <row r="53" spans="1:26" ht="15.75" customHeight="1">
      <c r="A53" s="25"/>
      <c r="B53" s="29"/>
      <c r="C53" s="29"/>
      <c r="D53" s="29"/>
      <c r="E53" s="29"/>
      <c r="F53" s="29"/>
      <c r="G53" s="29"/>
      <c r="H53" s="25"/>
      <c r="I53" s="25"/>
      <c r="J53" s="25"/>
      <c r="K53" s="25"/>
      <c r="L53" s="25"/>
      <c r="M53" s="25"/>
      <c r="N53" s="25"/>
      <c r="O53" s="25"/>
      <c r="P53" s="25"/>
      <c r="Q53" s="25"/>
      <c r="R53" s="25"/>
      <c r="S53" s="25"/>
      <c r="T53" s="25"/>
      <c r="U53" s="25"/>
      <c r="V53" s="25"/>
      <c r="W53" s="25"/>
      <c r="X53" s="25"/>
      <c r="Y53" s="25"/>
      <c r="Z53" s="25"/>
    </row>
    <row r="54" spans="1:26" ht="15.75" customHeight="1">
      <c r="A54" s="25"/>
      <c r="B54" s="29"/>
      <c r="C54" s="29"/>
      <c r="D54" s="29"/>
      <c r="E54" s="29"/>
      <c r="F54" s="29"/>
      <c r="G54" s="29"/>
      <c r="H54" s="25"/>
      <c r="I54" s="25"/>
      <c r="J54" s="25"/>
      <c r="K54" s="25"/>
      <c r="L54" s="25"/>
      <c r="M54" s="25"/>
      <c r="N54" s="25"/>
      <c r="O54" s="25"/>
      <c r="P54" s="25"/>
      <c r="Q54" s="25"/>
      <c r="R54" s="25"/>
      <c r="S54" s="25"/>
      <c r="T54" s="25"/>
      <c r="U54" s="25"/>
      <c r="V54" s="25"/>
      <c r="W54" s="25"/>
      <c r="X54" s="25"/>
      <c r="Y54" s="25"/>
      <c r="Z54" s="25"/>
    </row>
    <row r="55" spans="1:26" ht="15.75" customHeight="1">
      <c r="A55" s="25"/>
      <c r="B55" s="29"/>
      <c r="C55" s="29"/>
      <c r="D55" s="29"/>
      <c r="E55" s="29"/>
      <c r="F55" s="29"/>
      <c r="G55" s="29"/>
      <c r="H55" s="25"/>
      <c r="I55" s="25"/>
      <c r="J55" s="25"/>
      <c r="K55" s="25"/>
      <c r="L55" s="25"/>
      <c r="M55" s="25"/>
      <c r="N55" s="25"/>
      <c r="O55" s="25"/>
      <c r="P55" s="25"/>
      <c r="Q55" s="25"/>
      <c r="R55" s="25"/>
      <c r="S55" s="25"/>
      <c r="T55" s="25"/>
      <c r="U55" s="25"/>
      <c r="V55" s="25"/>
      <c r="W55" s="25"/>
      <c r="X55" s="25"/>
      <c r="Y55" s="25"/>
      <c r="Z55" s="25"/>
    </row>
    <row r="56" spans="1:26" ht="15.75" customHeight="1">
      <c r="A56" s="25"/>
      <c r="B56" s="29"/>
      <c r="C56" s="29"/>
      <c r="D56" s="29"/>
      <c r="E56" s="29"/>
      <c r="F56" s="29"/>
      <c r="G56" s="29"/>
      <c r="H56" s="25"/>
      <c r="I56" s="25"/>
      <c r="J56" s="25"/>
      <c r="K56" s="25"/>
      <c r="L56" s="25"/>
      <c r="M56" s="25"/>
      <c r="N56" s="25"/>
      <c r="O56" s="25"/>
      <c r="P56" s="25"/>
      <c r="Q56" s="25"/>
      <c r="R56" s="25"/>
      <c r="S56" s="25"/>
      <c r="T56" s="25"/>
      <c r="U56" s="25"/>
      <c r="V56" s="25"/>
      <c r="W56" s="25"/>
      <c r="X56" s="25"/>
      <c r="Y56" s="25"/>
      <c r="Z56" s="25"/>
    </row>
    <row r="57" spans="1:26" ht="15.75" customHeight="1">
      <c r="A57" s="25"/>
      <c r="B57" s="29"/>
      <c r="C57" s="29"/>
      <c r="D57" s="29"/>
      <c r="E57" s="29"/>
      <c r="F57" s="29"/>
      <c r="G57" s="29"/>
      <c r="H57" s="25"/>
      <c r="I57" s="25"/>
      <c r="J57" s="25"/>
      <c r="K57" s="25"/>
      <c r="L57" s="25"/>
      <c r="M57" s="25"/>
      <c r="N57" s="25"/>
      <c r="O57" s="25"/>
      <c r="P57" s="25"/>
      <c r="Q57" s="25"/>
      <c r="R57" s="25"/>
      <c r="S57" s="25"/>
      <c r="T57" s="25"/>
      <c r="U57" s="25"/>
      <c r="V57" s="25"/>
      <c r="W57" s="25"/>
      <c r="X57" s="25"/>
      <c r="Y57" s="25"/>
      <c r="Z57" s="25"/>
    </row>
    <row r="58" spans="1:26" ht="15.75" customHeight="1">
      <c r="A58" s="25"/>
      <c r="B58" s="29"/>
      <c r="C58" s="29"/>
      <c r="D58" s="29"/>
      <c r="E58" s="29"/>
      <c r="F58" s="29"/>
      <c r="G58" s="29"/>
      <c r="H58" s="25"/>
      <c r="I58" s="25"/>
      <c r="J58" s="25"/>
      <c r="K58" s="25"/>
      <c r="L58" s="25"/>
      <c r="M58" s="25"/>
      <c r="N58" s="25"/>
      <c r="O58" s="25"/>
      <c r="P58" s="25"/>
      <c r="Q58" s="25"/>
      <c r="R58" s="25"/>
      <c r="S58" s="25"/>
      <c r="T58" s="25"/>
      <c r="U58" s="25"/>
      <c r="V58" s="25"/>
      <c r="W58" s="25"/>
      <c r="X58" s="25"/>
      <c r="Y58" s="25"/>
      <c r="Z58" s="25"/>
    </row>
    <row r="59" spans="1:26" ht="15.75" customHeight="1">
      <c r="A59" s="25"/>
      <c r="B59" s="29"/>
      <c r="C59" s="29"/>
      <c r="D59" s="29"/>
      <c r="E59" s="29"/>
      <c r="F59" s="29"/>
      <c r="G59" s="29"/>
      <c r="H59" s="25"/>
      <c r="I59" s="25"/>
      <c r="J59" s="25"/>
      <c r="K59" s="25"/>
      <c r="L59" s="25"/>
      <c r="M59" s="25"/>
      <c r="N59" s="25"/>
      <c r="O59" s="25"/>
      <c r="P59" s="25"/>
      <c r="Q59" s="25"/>
      <c r="R59" s="25"/>
      <c r="S59" s="25"/>
      <c r="T59" s="25"/>
      <c r="U59" s="25"/>
      <c r="V59" s="25"/>
      <c r="W59" s="25"/>
      <c r="X59" s="25"/>
      <c r="Y59" s="25"/>
      <c r="Z59" s="25"/>
    </row>
    <row r="60" spans="1:26" ht="15.75" customHeight="1">
      <c r="A60" s="25"/>
      <c r="B60" s="29"/>
      <c r="C60" s="29"/>
      <c r="D60" s="29"/>
      <c r="E60" s="29"/>
      <c r="F60" s="29"/>
      <c r="G60" s="29"/>
      <c r="H60" s="25"/>
      <c r="I60" s="25"/>
      <c r="J60" s="25"/>
      <c r="K60" s="25"/>
      <c r="L60" s="25"/>
      <c r="M60" s="25"/>
      <c r="N60" s="25"/>
      <c r="O60" s="25"/>
      <c r="P60" s="25"/>
      <c r="Q60" s="25"/>
      <c r="R60" s="25"/>
      <c r="S60" s="25"/>
      <c r="T60" s="25"/>
      <c r="U60" s="25"/>
      <c r="V60" s="25"/>
      <c r="W60" s="25"/>
      <c r="X60" s="25"/>
      <c r="Y60" s="25"/>
      <c r="Z60" s="25"/>
    </row>
    <row r="61" spans="1:26" ht="15.75" customHeight="1">
      <c r="A61" s="25"/>
      <c r="B61" s="29"/>
      <c r="C61" s="29"/>
      <c r="D61" s="29"/>
      <c r="E61" s="29"/>
      <c r="F61" s="29"/>
      <c r="G61" s="29"/>
      <c r="H61" s="25"/>
      <c r="I61" s="25"/>
      <c r="J61" s="25"/>
      <c r="K61" s="25"/>
      <c r="L61" s="25"/>
      <c r="M61" s="25"/>
      <c r="N61" s="25"/>
      <c r="O61" s="25"/>
      <c r="P61" s="25"/>
      <c r="Q61" s="25"/>
      <c r="R61" s="25"/>
      <c r="S61" s="25"/>
      <c r="T61" s="25"/>
      <c r="U61" s="25"/>
      <c r="V61" s="25"/>
      <c r="W61" s="25"/>
      <c r="X61" s="25"/>
      <c r="Y61" s="25"/>
      <c r="Z61" s="25"/>
    </row>
    <row r="62" spans="1:26" ht="15.75" customHeight="1">
      <c r="A62" s="25"/>
      <c r="B62" s="29"/>
      <c r="C62" s="29"/>
      <c r="D62" s="29"/>
      <c r="E62" s="29"/>
      <c r="F62" s="29"/>
      <c r="G62" s="29"/>
      <c r="H62" s="25"/>
      <c r="I62" s="25"/>
      <c r="J62" s="25"/>
      <c r="K62" s="25"/>
      <c r="L62" s="25"/>
      <c r="M62" s="25"/>
      <c r="N62" s="25"/>
      <c r="O62" s="25"/>
      <c r="P62" s="25"/>
      <c r="Q62" s="25"/>
      <c r="R62" s="25"/>
      <c r="S62" s="25"/>
      <c r="T62" s="25"/>
      <c r="U62" s="25"/>
      <c r="V62" s="25"/>
      <c r="W62" s="25"/>
      <c r="X62" s="25"/>
      <c r="Y62" s="25"/>
      <c r="Z62" s="25"/>
    </row>
    <row r="63" spans="1:26" ht="15.75" customHeight="1">
      <c r="A63" s="25"/>
      <c r="B63" s="29"/>
      <c r="C63" s="29"/>
      <c r="D63" s="29"/>
      <c r="E63" s="29"/>
      <c r="F63" s="29"/>
      <c r="G63" s="29"/>
      <c r="H63" s="25"/>
      <c r="I63" s="25"/>
      <c r="J63" s="25"/>
      <c r="K63" s="25"/>
      <c r="L63" s="25"/>
      <c r="M63" s="25"/>
      <c r="N63" s="25"/>
      <c r="O63" s="25"/>
      <c r="P63" s="25"/>
      <c r="Q63" s="25"/>
      <c r="R63" s="25"/>
      <c r="S63" s="25"/>
      <c r="T63" s="25"/>
      <c r="U63" s="25"/>
      <c r="V63" s="25"/>
      <c r="W63" s="25"/>
      <c r="X63" s="25"/>
      <c r="Y63" s="25"/>
      <c r="Z63" s="25"/>
    </row>
    <row r="64" spans="1:26" ht="15.75" customHeight="1">
      <c r="A64" s="25"/>
      <c r="B64" s="29"/>
      <c r="C64" s="29"/>
      <c r="D64" s="29"/>
      <c r="E64" s="29"/>
      <c r="F64" s="29"/>
      <c r="G64" s="29"/>
      <c r="H64" s="25"/>
      <c r="I64" s="25"/>
      <c r="J64" s="25"/>
      <c r="K64" s="25"/>
      <c r="L64" s="25"/>
      <c r="M64" s="25"/>
      <c r="N64" s="25"/>
      <c r="O64" s="25"/>
      <c r="P64" s="25"/>
      <c r="Q64" s="25"/>
      <c r="R64" s="25"/>
      <c r="S64" s="25"/>
      <c r="T64" s="25"/>
      <c r="U64" s="25"/>
      <c r="V64" s="25"/>
      <c r="W64" s="25"/>
      <c r="X64" s="25"/>
      <c r="Y64" s="25"/>
      <c r="Z64" s="25"/>
    </row>
    <row r="65" spans="1:26" ht="15.75" customHeight="1">
      <c r="A65" s="25"/>
      <c r="B65" s="29"/>
      <c r="C65" s="29"/>
      <c r="D65" s="29"/>
      <c r="E65" s="29"/>
      <c r="F65" s="29"/>
      <c r="G65" s="29"/>
      <c r="H65" s="25"/>
      <c r="I65" s="25"/>
      <c r="J65" s="25"/>
      <c r="K65" s="25"/>
      <c r="L65" s="25"/>
      <c r="M65" s="25"/>
      <c r="N65" s="25"/>
      <c r="O65" s="25"/>
      <c r="P65" s="25"/>
      <c r="Q65" s="25"/>
      <c r="R65" s="25"/>
      <c r="S65" s="25"/>
      <c r="T65" s="25"/>
      <c r="U65" s="25"/>
      <c r="V65" s="25"/>
      <c r="W65" s="25"/>
      <c r="X65" s="25"/>
      <c r="Y65" s="25"/>
      <c r="Z65" s="25"/>
    </row>
    <row r="66" spans="1:26" ht="15.75" customHeight="1">
      <c r="A66" s="25"/>
      <c r="B66" s="29"/>
      <c r="C66" s="29"/>
      <c r="D66" s="29"/>
      <c r="E66" s="29"/>
      <c r="F66" s="29"/>
      <c r="G66" s="29"/>
      <c r="H66" s="25"/>
      <c r="I66" s="25"/>
      <c r="J66" s="25"/>
      <c r="K66" s="25"/>
      <c r="L66" s="25"/>
      <c r="M66" s="25"/>
      <c r="N66" s="25"/>
      <c r="O66" s="25"/>
      <c r="P66" s="25"/>
      <c r="Q66" s="25"/>
      <c r="R66" s="25"/>
      <c r="S66" s="25"/>
      <c r="T66" s="25"/>
      <c r="U66" s="25"/>
      <c r="V66" s="25"/>
      <c r="W66" s="25"/>
      <c r="X66" s="25"/>
      <c r="Y66" s="25"/>
      <c r="Z66" s="25"/>
    </row>
    <row r="67" spans="1:26" ht="15.75" customHeight="1">
      <c r="A67" s="25"/>
      <c r="B67" s="29"/>
      <c r="C67" s="29"/>
      <c r="D67" s="29"/>
      <c r="E67" s="29"/>
      <c r="F67" s="29"/>
      <c r="G67" s="29"/>
      <c r="H67" s="25"/>
      <c r="I67" s="25"/>
      <c r="J67" s="25"/>
      <c r="K67" s="25"/>
      <c r="L67" s="25"/>
      <c r="M67" s="25"/>
      <c r="N67" s="25"/>
      <c r="O67" s="25"/>
      <c r="P67" s="25"/>
      <c r="Q67" s="25"/>
      <c r="R67" s="25"/>
      <c r="S67" s="25"/>
      <c r="T67" s="25"/>
      <c r="U67" s="25"/>
      <c r="V67" s="25"/>
      <c r="W67" s="25"/>
      <c r="X67" s="25"/>
      <c r="Y67" s="25"/>
      <c r="Z67" s="25"/>
    </row>
    <row r="68" spans="1:26" ht="15.75" customHeight="1">
      <c r="A68" s="25"/>
      <c r="B68" s="29"/>
      <c r="C68" s="29"/>
      <c r="D68" s="29"/>
      <c r="E68" s="29"/>
      <c r="F68" s="29"/>
      <c r="G68" s="29"/>
      <c r="H68" s="25"/>
      <c r="I68" s="25"/>
      <c r="J68" s="25"/>
      <c r="K68" s="25"/>
      <c r="L68" s="25"/>
      <c r="M68" s="25"/>
      <c r="N68" s="25"/>
      <c r="O68" s="25"/>
      <c r="P68" s="25"/>
      <c r="Q68" s="25"/>
      <c r="R68" s="25"/>
      <c r="S68" s="25"/>
      <c r="T68" s="25"/>
      <c r="U68" s="25"/>
      <c r="V68" s="25"/>
      <c r="W68" s="25"/>
      <c r="X68" s="25"/>
      <c r="Y68" s="25"/>
      <c r="Z68" s="25"/>
    </row>
    <row r="69" spans="1:26" ht="15.75" customHeight="1">
      <c r="A69" s="25"/>
      <c r="B69" s="29"/>
      <c r="C69" s="29"/>
      <c r="D69" s="29"/>
      <c r="E69" s="29"/>
      <c r="F69" s="29"/>
      <c r="G69" s="29"/>
      <c r="H69" s="25"/>
      <c r="I69" s="25"/>
      <c r="J69" s="25"/>
      <c r="K69" s="25"/>
      <c r="L69" s="25"/>
      <c r="M69" s="25"/>
      <c r="N69" s="25"/>
      <c r="O69" s="25"/>
      <c r="P69" s="25"/>
      <c r="Q69" s="25"/>
      <c r="R69" s="25"/>
      <c r="S69" s="25"/>
      <c r="T69" s="25"/>
      <c r="U69" s="25"/>
      <c r="V69" s="25"/>
      <c r="W69" s="25"/>
      <c r="X69" s="25"/>
      <c r="Y69" s="25"/>
      <c r="Z69" s="25"/>
    </row>
    <row r="70" spans="1:26" ht="15.75" customHeight="1">
      <c r="A70" s="25"/>
      <c r="B70" s="29"/>
      <c r="C70" s="29"/>
      <c r="D70" s="29"/>
      <c r="E70" s="29"/>
      <c r="F70" s="29"/>
      <c r="G70" s="29"/>
      <c r="H70" s="25"/>
      <c r="I70" s="25"/>
      <c r="J70" s="25"/>
      <c r="K70" s="25"/>
      <c r="L70" s="25"/>
      <c r="M70" s="25"/>
      <c r="N70" s="25"/>
      <c r="O70" s="25"/>
      <c r="P70" s="25"/>
      <c r="Q70" s="25"/>
      <c r="R70" s="25"/>
      <c r="S70" s="25"/>
      <c r="T70" s="25"/>
      <c r="U70" s="25"/>
      <c r="V70" s="25"/>
      <c r="W70" s="25"/>
      <c r="X70" s="25"/>
      <c r="Y70" s="25"/>
      <c r="Z70" s="25"/>
    </row>
    <row r="71" spans="1:26" ht="15.75" customHeight="1">
      <c r="A71" s="25"/>
      <c r="B71" s="29"/>
      <c r="C71" s="29"/>
      <c r="D71" s="29"/>
      <c r="E71" s="29"/>
      <c r="F71" s="29"/>
      <c r="G71" s="29"/>
      <c r="H71" s="25"/>
      <c r="I71" s="25"/>
      <c r="J71" s="25"/>
      <c r="K71" s="25"/>
      <c r="L71" s="25"/>
      <c r="M71" s="25"/>
      <c r="N71" s="25"/>
      <c r="O71" s="25"/>
      <c r="P71" s="25"/>
      <c r="Q71" s="25"/>
      <c r="R71" s="25"/>
      <c r="S71" s="25"/>
      <c r="T71" s="25"/>
      <c r="U71" s="25"/>
      <c r="V71" s="25"/>
      <c r="W71" s="25"/>
      <c r="X71" s="25"/>
      <c r="Y71" s="25"/>
      <c r="Z71" s="25"/>
    </row>
    <row r="72" spans="1:26" ht="15.75" customHeight="1">
      <c r="A72" s="25"/>
      <c r="B72" s="29"/>
      <c r="C72" s="29"/>
      <c r="D72" s="29"/>
      <c r="E72" s="29"/>
      <c r="F72" s="29"/>
      <c r="G72" s="29"/>
      <c r="H72" s="25"/>
      <c r="I72" s="25"/>
      <c r="J72" s="25"/>
      <c r="K72" s="25"/>
      <c r="L72" s="25"/>
      <c r="M72" s="25"/>
      <c r="N72" s="25"/>
      <c r="O72" s="25"/>
      <c r="P72" s="25"/>
      <c r="Q72" s="25"/>
      <c r="R72" s="25"/>
      <c r="S72" s="25"/>
      <c r="T72" s="25"/>
      <c r="U72" s="25"/>
      <c r="V72" s="25"/>
      <c r="W72" s="25"/>
      <c r="X72" s="25"/>
      <c r="Y72" s="25"/>
      <c r="Z72" s="25"/>
    </row>
    <row r="73" spans="1:26" ht="15.75" customHeight="1">
      <c r="A73" s="25"/>
      <c r="B73" s="29"/>
      <c r="C73" s="29"/>
      <c r="D73" s="29"/>
      <c r="E73" s="29"/>
      <c r="F73" s="29"/>
      <c r="G73" s="29"/>
      <c r="H73" s="25"/>
      <c r="I73" s="25"/>
      <c r="J73" s="25"/>
      <c r="K73" s="25"/>
      <c r="L73" s="25"/>
      <c r="M73" s="25"/>
      <c r="N73" s="25"/>
      <c r="O73" s="25"/>
      <c r="P73" s="25"/>
      <c r="Q73" s="25"/>
      <c r="R73" s="25"/>
      <c r="S73" s="25"/>
      <c r="T73" s="25"/>
      <c r="U73" s="25"/>
      <c r="V73" s="25"/>
      <c r="W73" s="25"/>
      <c r="X73" s="25"/>
      <c r="Y73" s="25"/>
      <c r="Z73" s="25"/>
    </row>
    <row r="74" spans="1:26" ht="15.75" customHeight="1">
      <c r="A74" s="25"/>
      <c r="B74" s="29"/>
      <c r="C74" s="29"/>
      <c r="D74" s="29"/>
      <c r="E74" s="29"/>
      <c r="F74" s="29"/>
      <c r="G74" s="29"/>
      <c r="H74" s="25"/>
      <c r="I74" s="25"/>
      <c r="J74" s="25"/>
      <c r="K74" s="25"/>
      <c r="L74" s="25"/>
      <c r="M74" s="25"/>
      <c r="N74" s="25"/>
      <c r="O74" s="25"/>
      <c r="P74" s="25"/>
      <c r="Q74" s="25"/>
      <c r="R74" s="25"/>
      <c r="S74" s="25"/>
      <c r="T74" s="25"/>
      <c r="U74" s="25"/>
      <c r="V74" s="25"/>
      <c r="W74" s="25"/>
      <c r="X74" s="25"/>
      <c r="Y74" s="25"/>
      <c r="Z74" s="25"/>
    </row>
    <row r="75" spans="1:26" ht="15.75" customHeight="1">
      <c r="A75" s="25"/>
      <c r="B75" s="29"/>
      <c r="C75" s="29"/>
      <c r="D75" s="29"/>
      <c r="E75" s="29"/>
      <c r="F75" s="29"/>
      <c r="G75" s="29"/>
      <c r="H75" s="25"/>
      <c r="I75" s="25"/>
      <c r="J75" s="25"/>
      <c r="K75" s="25"/>
      <c r="L75" s="25"/>
      <c r="M75" s="25"/>
      <c r="N75" s="25"/>
      <c r="O75" s="25"/>
      <c r="P75" s="25"/>
      <c r="Q75" s="25"/>
      <c r="R75" s="25"/>
      <c r="S75" s="25"/>
      <c r="T75" s="25"/>
      <c r="U75" s="25"/>
      <c r="V75" s="25"/>
      <c r="W75" s="25"/>
      <c r="X75" s="25"/>
      <c r="Y75" s="25"/>
      <c r="Z75" s="25"/>
    </row>
    <row r="76" spans="1:26" ht="15.75" customHeight="1">
      <c r="A76" s="25"/>
      <c r="B76" s="29"/>
      <c r="C76" s="29"/>
      <c r="D76" s="29"/>
      <c r="E76" s="29"/>
      <c r="F76" s="29"/>
      <c r="G76" s="29"/>
      <c r="H76" s="25"/>
      <c r="I76" s="25"/>
      <c r="J76" s="25"/>
      <c r="K76" s="25"/>
      <c r="L76" s="25"/>
      <c r="M76" s="25"/>
      <c r="N76" s="25"/>
      <c r="O76" s="25"/>
      <c r="P76" s="25"/>
      <c r="Q76" s="25"/>
      <c r="R76" s="25"/>
      <c r="S76" s="25"/>
      <c r="T76" s="25"/>
      <c r="U76" s="25"/>
      <c r="V76" s="25"/>
      <c r="W76" s="25"/>
      <c r="X76" s="25"/>
      <c r="Y76" s="25"/>
      <c r="Z76" s="25"/>
    </row>
    <row r="77" spans="1:26" ht="15.75" customHeight="1">
      <c r="A77" s="25"/>
      <c r="B77" s="29"/>
      <c r="C77" s="29"/>
      <c r="D77" s="29"/>
      <c r="E77" s="29"/>
      <c r="F77" s="29"/>
      <c r="G77" s="29"/>
      <c r="H77" s="25"/>
      <c r="I77" s="25"/>
      <c r="J77" s="25"/>
      <c r="K77" s="25"/>
      <c r="L77" s="25"/>
      <c r="M77" s="25"/>
      <c r="N77" s="25"/>
      <c r="O77" s="25"/>
      <c r="P77" s="25"/>
      <c r="Q77" s="25"/>
      <c r="R77" s="25"/>
      <c r="S77" s="25"/>
      <c r="T77" s="25"/>
      <c r="U77" s="25"/>
      <c r="V77" s="25"/>
      <c r="W77" s="25"/>
      <c r="X77" s="25"/>
      <c r="Y77" s="25"/>
      <c r="Z77" s="25"/>
    </row>
    <row r="78" spans="1:26" ht="15.75" customHeight="1">
      <c r="A78" s="25"/>
      <c r="B78" s="29"/>
      <c r="C78" s="29"/>
      <c r="D78" s="29"/>
      <c r="E78" s="29"/>
      <c r="F78" s="29"/>
      <c r="G78" s="29"/>
      <c r="H78" s="25"/>
      <c r="I78" s="25"/>
      <c r="J78" s="25"/>
      <c r="K78" s="25"/>
      <c r="L78" s="25"/>
      <c r="M78" s="25"/>
      <c r="N78" s="25"/>
      <c r="O78" s="25"/>
      <c r="P78" s="25"/>
      <c r="Q78" s="25"/>
      <c r="R78" s="25"/>
      <c r="S78" s="25"/>
      <c r="T78" s="25"/>
      <c r="U78" s="25"/>
      <c r="V78" s="25"/>
      <c r="W78" s="25"/>
      <c r="X78" s="25"/>
      <c r="Y78" s="25"/>
      <c r="Z78" s="25"/>
    </row>
    <row r="79" spans="1:26" ht="15.75" customHeight="1">
      <c r="A79" s="25"/>
      <c r="B79" s="29"/>
      <c r="C79" s="29"/>
      <c r="D79" s="29"/>
      <c r="E79" s="29"/>
      <c r="F79" s="29"/>
      <c r="G79" s="29"/>
      <c r="H79" s="25"/>
      <c r="I79" s="25"/>
      <c r="J79" s="25"/>
      <c r="K79" s="25"/>
      <c r="L79" s="25"/>
      <c r="M79" s="25"/>
      <c r="N79" s="25"/>
      <c r="O79" s="25"/>
      <c r="P79" s="25"/>
      <c r="Q79" s="25"/>
      <c r="R79" s="25"/>
      <c r="S79" s="25"/>
      <c r="T79" s="25"/>
      <c r="U79" s="25"/>
      <c r="V79" s="25"/>
      <c r="W79" s="25"/>
      <c r="X79" s="25"/>
      <c r="Y79" s="25"/>
      <c r="Z79" s="25"/>
    </row>
    <row r="80" spans="1:26" ht="15.75" customHeight="1">
      <c r="A80" s="25"/>
      <c r="B80" s="29"/>
      <c r="C80" s="29"/>
      <c r="D80" s="29"/>
      <c r="E80" s="29"/>
      <c r="F80" s="29"/>
      <c r="G80" s="29"/>
      <c r="H80" s="25"/>
      <c r="I80" s="25"/>
      <c r="J80" s="25"/>
      <c r="K80" s="25"/>
      <c r="L80" s="25"/>
      <c r="M80" s="25"/>
      <c r="N80" s="25"/>
      <c r="O80" s="25"/>
      <c r="P80" s="25"/>
      <c r="Q80" s="25"/>
      <c r="R80" s="25"/>
      <c r="S80" s="25"/>
      <c r="T80" s="25"/>
      <c r="U80" s="25"/>
      <c r="V80" s="25"/>
      <c r="W80" s="25"/>
      <c r="X80" s="25"/>
      <c r="Y80" s="25"/>
      <c r="Z80" s="25"/>
    </row>
    <row r="81" spans="1:26" ht="15.75" customHeight="1">
      <c r="A81" s="25"/>
      <c r="B81" s="29"/>
      <c r="C81" s="29"/>
      <c r="D81" s="29"/>
      <c r="E81" s="29"/>
      <c r="F81" s="29"/>
      <c r="G81" s="29"/>
      <c r="H81" s="25"/>
      <c r="I81" s="25"/>
      <c r="J81" s="25"/>
      <c r="K81" s="25"/>
      <c r="L81" s="25"/>
      <c r="M81" s="25"/>
      <c r="N81" s="25"/>
      <c r="O81" s="25"/>
      <c r="P81" s="25"/>
      <c r="Q81" s="25"/>
      <c r="R81" s="25"/>
      <c r="S81" s="25"/>
      <c r="T81" s="25"/>
      <c r="U81" s="25"/>
      <c r="V81" s="25"/>
      <c r="W81" s="25"/>
      <c r="X81" s="25"/>
      <c r="Y81" s="25"/>
      <c r="Z81" s="25"/>
    </row>
    <row r="82" spans="1:26" ht="15.75" customHeight="1">
      <c r="A82" s="25"/>
      <c r="B82" s="29"/>
      <c r="C82" s="29"/>
      <c r="D82" s="29"/>
      <c r="E82" s="29"/>
      <c r="F82" s="29"/>
      <c r="G82" s="29"/>
      <c r="H82" s="25"/>
      <c r="I82" s="25"/>
      <c r="J82" s="25"/>
      <c r="K82" s="25"/>
      <c r="L82" s="25"/>
      <c r="M82" s="25"/>
      <c r="N82" s="25"/>
      <c r="O82" s="25"/>
      <c r="P82" s="25"/>
      <c r="Q82" s="25"/>
      <c r="R82" s="25"/>
      <c r="S82" s="25"/>
      <c r="T82" s="25"/>
      <c r="U82" s="25"/>
      <c r="V82" s="25"/>
      <c r="W82" s="25"/>
      <c r="X82" s="25"/>
      <c r="Y82" s="25"/>
      <c r="Z82" s="25"/>
    </row>
    <row r="83" spans="1:26" ht="15.75" customHeight="1">
      <c r="A83" s="25"/>
      <c r="B83" s="29"/>
      <c r="C83" s="29"/>
      <c r="D83" s="29"/>
      <c r="E83" s="29"/>
      <c r="F83" s="29"/>
      <c r="G83" s="29"/>
      <c r="H83" s="25"/>
      <c r="I83" s="25"/>
      <c r="J83" s="25"/>
      <c r="K83" s="25"/>
      <c r="L83" s="25"/>
      <c r="M83" s="25"/>
      <c r="N83" s="25"/>
      <c r="O83" s="25"/>
      <c r="P83" s="25"/>
      <c r="Q83" s="25"/>
      <c r="R83" s="25"/>
      <c r="S83" s="25"/>
      <c r="T83" s="25"/>
      <c r="U83" s="25"/>
      <c r="V83" s="25"/>
      <c r="W83" s="25"/>
      <c r="X83" s="25"/>
      <c r="Y83" s="25"/>
      <c r="Z83" s="25"/>
    </row>
    <row r="84" spans="1:26" ht="15.75" customHeight="1">
      <c r="A84" s="25"/>
      <c r="B84" s="29"/>
      <c r="C84" s="29"/>
      <c r="D84" s="29"/>
      <c r="E84" s="29"/>
      <c r="F84" s="29"/>
      <c r="G84" s="29"/>
      <c r="H84" s="25"/>
      <c r="I84" s="25"/>
      <c r="J84" s="25"/>
      <c r="K84" s="25"/>
      <c r="L84" s="25"/>
      <c r="M84" s="25"/>
      <c r="N84" s="25"/>
      <c r="O84" s="25"/>
      <c r="P84" s="25"/>
      <c r="Q84" s="25"/>
      <c r="R84" s="25"/>
      <c r="S84" s="25"/>
      <c r="T84" s="25"/>
      <c r="U84" s="25"/>
      <c r="V84" s="25"/>
      <c r="W84" s="25"/>
      <c r="X84" s="25"/>
      <c r="Y84" s="25"/>
      <c r="Z84" s="25"/>
    </row>
    <row r="85" spans="1:26" ht="15.75" customHeight="1">
      <c r="A85" s="25"/>
      <c r="B85" s="29"/>
      <c r="C85" s="29"/>
      <c r="D85" s="29"/>
      <c r="E85" s="29"/>
      <c r="F85" s="29"/>
      <c r="G85" s="29"/>
      <c r="H85" s="25"/>
      <c r="I85" s="25"/>
      <c r="J85" s="25"/>
      <c r="K85" s="25"/>
      <c r="L85" s="25"/>
      <c r="M85" s="25"/>
      <c r="N85" s="25"/>
      <c r="O85" s="25"/>
      <c r="P85" s="25"/>
      <c r="Q85" s="25"/>
      <c r="R85" s="25"/>
      <c r="S85" s="25"/>
      <c r="T85" s="25"/>
      <c r="U85" s="25"/>
      <c r="V85" s="25"/>
      <c r="W85" s="25"/>
      <c r="X85" s="25"/>
      <c r="Y85" s="25"/>
      <c r="Z85" s="25"/>
    </row>
    <row r="86" spans="1:26" ht="15.75" customHeight="1">
      <c r="A86" s="25"/>
      <c r="B86" s="29"/>
      <c r="C86" s="29"/>
      <c r="D86" s="29"/>
      <c r="E86" s="29"/>
      <c r="F86" s="29"/>
      <c r="G86" s="29"/>
      <c r="H86" s="25"/>
      <c r="I86" s="25"/>
      <c r="J86" s="25"/>
      <c r="K86" s="25"/>
      <c r="L86" s="25"/>
      <c r="M86" s="25"/>
      <c r="N86" s="25"/>
      <c r="O86" s="25"/>
      <c r="P86" s="25"/>
      <c r="Q86" s="25"/>
      <c r="R86" s="25"/>
      <c r="S86" s="25"/>
      <c r="T86" s="25"/>
      <c r="U86" s="25"/>
      <c r="V86" s="25"/>
      <c r="W86" s="25"/>
      <c r="X86" s="25"/>
      <c r="Y86" s="25"/>
      <c r="Z86" s="25"/>
    </row>
    <row r="87" spans="1:26" ht="15.75" customHeight="1">
      <c r="A87" s="25"/>
      <c r="B87" s="29"/>
      <c r="C87" s="29"/>
      <c r="D87" s="29"/>
      <c r="E87" s="29"/>
      <c r="F87" s="29"/>
      <c r="G87" s="29"/>
      <c r="H87" s="25"/>
      <c r="I87" s="25"/>
      <c r="J87" s="25"/>
      <c r="K87" s="25"/>
      <c r="L87" s="25"/>
      <c r="M87" s="25"/>
      <c r="N87" s="25"/>
      <c r="O87" s="25"/>
      <c r="P87" s="25"/>
      <c r="Q87" s="25"/>
      <c r="R87" s="25"/>
      <c r="S87" s="25"/>
      <c r="T87" s="25"/>
      <c r="U87" s="25"/>
      <c r="V87" s="25"/>
      <c r="W87" s="25"/>
      <c r="X87" s="25"/>
      <c r="Y87" s="25"/>
      <c r="Z87" s="25"/>
    </row>
    <row r="88" spans="1:26" ht="15.75" customHeight="1">
      <c r="A88" s="25"/>
      <c r="B88" s="29"/>
      <c r="C88" s="29"/>
      <c r="D88" s="29"/>
      <c r="E88" s="29"/>
      <c r="F88" s="29"/>
      <c r="G88" s="29"/>
      <c r="H88" s="25"/>
      <c r="I88" s="25"/>
      <c r="J88" s="25"/>
      <c r="K88" s="25"/>
      <c r="L88" s="25"/>
      <c r="M88" s="25"/>
      <c r="N88" s="25"/>
      <c r="O88" s="25"/>
      <c r="P88" s="25"/>
      <c r="Q88" s="25"/>
      <c r="R88" s="25"/>
      <c r="S88" s="25"/>
      <c r="T88" s="25"/>
      <c r="U88" s="25"/>
      <c r="V88" s="25"/>
      <c r="W88" s="25"/>
      <c r="X88" s="25"/>
      <c r="Y88" s="25"/>
      <c r="Z88" s="25"/>
    </row>
    <row r="89" spans="1:26" ht="15.75" customHeight="1">
      <c r="A89" s="25"/>
      <c r="B89" s="29"/>
      <c r="C89" s="29"/>
      <c r="D89" s="29"/>
      <c r="E89" s="29"/>
      <c r="F89" s="29"/>
      <c r="G89" s="29"/>
      <c r="H89" s="25"/>
      <c r="I89" s="25"/>
      <c r="J89" s="25"/>
      <c r="K89" s="25"/>
      <c r="L89" s="25"/>
      <c r="M89" s="25"/>
      <c r="N89" s="25"/>
      <c r="O89" s="25"/>
      <c r="P89" s="25"/>
      <c r="Q89" s="25"/>
      <c r="R89" s="25"/>
      <c r="S89" s="25"/>
      <c r="T89" s="25"/>
      <c r="U89" s="25"/>
      <c r="V89" s="25"/>
      <c r="W89" s="25"/>
      <c r="X89" s="25"/>
      <c r="Y89" s="25"/>
      <c r="Z89" s="25"/>
    </row>
    <row r="90" spans="1:26" ht="15.75" customHeight="1">
      <c r="A90" s="25"/>
      <c r="B90" s="29"/>
      <c r="C90" s="29"/>
      <c r="D90" s="29"/>
      <c r="E90" s="29"/>
      <c r="F90" s="29"/>
      <c r="G90" s="29"/>
      <c r="H90" s="25"/>
      <c r="I90" s="25"/>
      <c r="J90" s="25"/>
      <c r="K90" s="25"/>
      <c r="L90" s="25"/>
      <c r="M90" s="25"/>
      <c r="N90" s="25"/>
      <c r="O90" s="25"/>
      <c r="P90" s="25"/>
      <c r="Q90" s="25"/>
      <c r="R90" s="25"/>
      <c r="S90" s="25"/>
      <c r="T90" s="25"/>
      <c r="U90" s="25"/>
      <c r="V90" s="25"/>
      <c r="W90" s="25"/>
      <c r="X90" s="25"/>
      <c r="Y90" s="25"/>
      <c r="Z90" s="25"/>
    </row>
    <row r="91" spans="1:26" ht="15.75" customHeight="1">
      <c r="A91" s="25"/>
      <c r="B91" s="29"/>
      <c r="C91" s="29"/>
      <c r="D91" s="29"/>
      <c r="E91" s="29"/>
      <c r="F91" s="29"/>
      <c r="G91" s="29"/>
      <c r="H91" s="25"/>
      <c r="I91" s="25"/>
      <c r="J91" s="25"/>
      <c r="K91" s="25"/>
      <c r="L91" s="25"/>
      <c r="M91" s="25"/>
      <c r="N91" s="25"/>
      <c r="O91" s="25"/>
      <c r="P91" s="25"/>
      <c r="Q91" s="25"/>
      <c r="R91" s="25"/>
      <c r="S91" s="25"/>
      <c r="T91" s="25"/>
      <c r="U91" s="25"/>
      <c r="V91" s="25"/>
      <c r="W91" s="25"/>
      <c r="X91" s="25"/>
      <c r="Y91" s="25"/>
      <c r="Z91" s="25"/>
    </row>
    <row r="92" spans="1:26" ht="15.75" customHeight="1">
      <c r="A92" s="25"/>
      <c r="B92" s="29"/>
      <c r="C92" s="29"/>
      <c r="D92" s="29"/>
      <c r="E92" s="29"/>
      <c r="F92" s="29"/>
      <c r="G92" s="29"/>
      <c r="H92" s="25"/>
      <c r="I92" s="25"/>
      <c r="J92" s="25"/>
      <c r="K92" s="25"/>
      <c r="L92" s="25"/>
      <c r="M92" s="25"/>
      <c r="N92" s="25"/>
      <c r="O92" s="25"/>
      <c r="P92" s="25"/>
      <c r="Q92" s="25"/>
      <c r="R92" s="25"/>
      <c r="S92" s="25"/>
      <c r="T92" s="25"/>
      <c r="U92" s="25"/>
      <c r="V92" s="25"/>
      <c r="W92" s="25"/>
      <c r="X92" s="25"/>
      <c r="Y92" s="25"/>
      <c r="Z92" s="25"/>
    </row>
    <row r="93" spans="1:26" ht="15.75" customHeight="1">
      <c r="A93" s="25"/>
      <c r="B93" s="29"/>
      <c r="C93" s="29"/>
      <c r="D93" s="29"/>
      <c r="E93" s="29"/>
      <c r="F93" s="29"/>
      <c r="G93" s="29"/>
      <c r="H93" s="25"/>
      <c r="I93" s="25"/>
      <c r="J93" s="25"/>
      <c r="K93" s="25"/>
      <c r="L93" s="25"/>
      <c r="M93" s="25"/>
      <c r="N93" s="25"/>
      <c r="O93" s="25"/>
      <c r="P93" s="25"/>
      <c r="Q93" s="25"/>
      <c r="R93" s="25"/>
      <c r="S93" s="25"/>
      <c r="T93" s="25"/>
      <c r="U93" s="25"/>
      <c r="V93" s="25"/>
      <c r="W93" s="25"/>
      <c r="X93" s="25"/>
      <c r="Y93" s="25"/>
      <c r="Z93" s="25"/>
    </row>
    <row r="94" spans="1:26" ht="15.75" customHeight="1">
      <c r="A94" s="25"/>
      <c r="B94" s="29"/>
      <c r="C94" s="29"/>
      <c r="D94" s="29"/>
      <c r="E94" s="29"/>
      <c r="F94" s="29"/>
      <c r="G94" s="29"/>
      <c r="H94" s="25"/>
      <c r="I94" s="25"/>
      <c r="J94" s="25"/>
      <c r="K94" s="25"/>
      <c r="L94" s="25"/>
      <c r="M94" s="25"/>
      <c r="N94" s="25"/>
      <c r="O94" s="25"/>
      <c r="P94" s="25"/>
      <c r="Q94" s="25"/>
      <c r="R94" s="25"/>
      <c r="S94" s="25"/>
      <c r="T94" s="25"/>
      <c r="U94" s="25"/>
      <c r="V94" s="25"/>
      <c r="W94" s="25"/>
      <c r="X94" s="25"/>
      <c r="Y94" s="25"/>
      <c r="Z94" s="25"/>
    </row>
    <row r="95" spans="1:26" ht="15.75" customHeight="1">
      <c r="A95" s="25"/>
      <c r="B95" s="29"/>
      <c r="C95" s="29"/>
      <c r="D95" s="29"/>
      <c r="E95" s="29"/>
      <c r="F95" s="29"/>
      <c r="G95" s="29"/>
      <c r="H95" s="25"/>
      <c r="I95" s="25"/>
      <c r="J95" s="25"/>
      <c r="K95" s="25"/>
      <c r="L95" s="25"/>
      <c r="M95" s="25"/>
      <c r="N95" s="25"/>
      <c r="O95" s="25"/>
      <c r="P95" s="25"/>
      <c r="Q95" s="25"/>
      <c r="R95" s="25"/>
      <c r="S95" s="25"/>
      <c r="T95" s="25"/>
      <c r="U95" s="25"/>
      <c r="V95" s="25"/>
      <c r="W95" s="25"/>
      <c r="X95" s="25"/>
      <c r="Y95" s="25"/>
      <c r="Z95" s="25"/>
    </row>
    <row r="96" spans="1:26" ht="15.75" customHeight="1">
      <c r="A96" s="25"/>
      <c r="B96" s="29"/>
      <c r="C96" s="29"/>
      <c r="D96" s="29"/>
      <c r="E96" s="29"/>
      <c r="F96" s="29"/>
      <c r="G96" s="29"/>
      <c r="H96" s="25"/>
      <c r="I96" s="25"/>
      <c r="J96" s="25"/>
      <c r="K96" s="25"/>
      <c r="L96" s="25"/>
      <c r="M96" s="25"/>
      <c r="N96" s="25"/>
      <c r="O96" s="25"/>
      <c r="P96" s="25"/>
      <c r="Q96" s="25"/>
      <c r="R96" s="25"/>
      <c r="S96" s="25"/>
      <c r="T96" s="25"/>
      <c r="U96" s="25"/>
      <c r="V96" s="25"/>
      <c r="W96" s="25"/>
      <c r="X96" s="25"/>
      <c r="Y96" s="25"/>
      <c r="Z96" s="25"/>
    </row>
    <row r="97" spans="1:26" ht="15.75" customHeight="1">
      <c r="A97" s="25"/>
      <c r="B97" s="29"/>
      <c r="C97" s="29"/>
      <c r="D97" s="29"/>
      <c r="E97" s="29"/>
      <c r="F97" s="29"/>
      <c r="G97" s="29"/>
      <c r="H97" s="25"/>
      <c r="I97" s="25"/>
      <c r="J97" s="25"/>
      <c r="K97" s="25"/>
      <c r="L97" s="25"/>
      <c r="M97" s="25"/>
      <c r="N97" s="25"/>
      <c r="O97" s="25"/>
      <c r="P97" s="25"/>
      <c r="Q97" s="25"/>
      <c r="R97" s="25"/>
      <c r="S97" s="25"/>
      <c r="T97" s="25"/>
      <c r="U97" s="25"/>
      <c r="V97" s="25"/>
      <c r="W97" s="25"/>
      <c r="X97" s="25"/>
      <c r="Y97" s="25"/>
      <c r="Z97" s="25"/>
    </row>
    <row r="98" spans="1:26" ht="15.75" customHeight="1">
      <c r="A98" s="25"/>
      <c r="B98" s="29"/>
      <c r="C98" s="29"/>
      <c r="D98" s="29"/>
      <c r="E98" s="29"/>
      <c r="F98" s="29"/>
      <c r="G98" s="29"/>
      <c r="H98" s="25"/>
      <c r="I98" s="25"/>
      <c r="J98" s="25"/>
      <c r="K98" s="25"/>
      <c r="L98" s="25"/>
      <c r="M98" s="25"/>
      <c r="N98" s="25"/>
      <c r="O98" s="25"/>
      <c r="P98" s="25"/>
      <c r="Q98" s="25"/>
      <c r="R98" s="25"/>
      <c r="S98" s="25"/>
      <c r="T98" s="25"/>
      <c r="U98" s="25"/>
      <c r="V98" s="25"/>
      <c r="W98" s="25"/>
      <c r="X98" s="25"/>
      <c r="Y98" s="25"/>
      <c r="Z98" s="25"/>
    </row>
    <row r="99" spans="1:26" ht="15.75" customHeight="1">
      <c r="A99" s="25"/>
      <c r="B99" s="29"/>
      <c r="C99" s="29"/>
      <c r="D99" s="29"/>
      <c r="E99" s="29"/>
      <c r="F99" s="29"/>
      <c r="G99" s="29"/>
      <c r="H99" s="25"/>
      <c r="I99" s="25"/>
      <c r="J99" s="25"/>
      <c r="K99" s="25"/>
      <c r="L99" s="25"/>
      <c r="M99" s="25"/>
      <c r="N99" s="25"/>
      <c r="O99" s="25"/>
      <c r="P99" s="25"/>
      <c r="Q99" s="25"/>
      <c r="R99" s="25"/>
      <c r="S99" s="25"/>
      <c r="T99" s="25"/>
      <c r="U99" s="25"/>
      <c r="V99" s="25"/>
      <c r="W99" s="25"/>
      <c r="X99" s="25"/>
      <c r="Y99" s="25"/>
      <c r="Z99" s="25"/>
    </row>
    <row r="100" spans="1:26" ht="15.75" customHeight="1">
      <c r="A100" s="25"/>
      <c r="B100" s="29"/>
      <c r="C100" s="29"/>
      <c r="D100" s="29"/>
      <c r="E100" s="29"/>
      <c r="F100" s="29"/>
      <c r="G100" s="29"/>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9"/>
      <c r="C101" s="29"/>
      <c r="D101" s="29"/>
      <c r="E101" s="29"/>
      <c r="F101" s="29"/>
      <c r="G101" s="29"/>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9"/>
      <c r="C102" s="29"/>
      <c r="D102" s="29"/>
      <c r="E102" s="29"/>
      <c r="F102" s="29"/>
      <c r="G102" s="29"/>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9"/>
      <c r="C103" s="29"/>
      <c r="D103" s="29"/>
      <c r="E103" s="29"/>
      <c r="F103" s="29"/>
      <c r="G103" s="29"/>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9"/>
      <c r="C104" s="29"/>
      <c r="D104" s="29"/>
      <c r="E104" s="29"/>
      <c r="F104" s="29"/>
      <c r="G104" s="29"/>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9"/>
      <c r="C105" s="29"/>
      <c r="D105" s="29"/>
      <c r="E105" s="29"/>
      <c r="F105" s="29"/>
      <c r="G105" s="29"/>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9"/>
      <c r="C106" s="29"/>
      <c r="D106" s="29"/>
      <c r="E106" s="29"/>
      <c r="F106" s="29"/>
      <c r="G106" s="29"/>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9"/>
      <c r="C107" s="29"/>
      <c r="D107" s="29"/>
      <c r="E107" s="29"/>
      <c r="F107" s="29"/>
      <c r="G107" s="29"/>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9"/>
      <c r="C108" s="29"/>
      <c r="D108" s="29"/>
      <c r="E108" s="29"/>
      <c r="F108" s="29"/>
      <c r="G108" s="29"/>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9"/>
      <c r="C109" s="29"/>
      <c r="D109" s="29"/>
      <c r="E109" s="29"/>
      <c r="F109" s="29"/>
      <c r="G109" s="29"/>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9"/>
      <c r="C110" s="29"/>
      <c r="D110" s="29"/>
      <c r="E110" s="29"/>
      <c r="F110" s="29"/>
      <c r="G110" s="29"/>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9"/>
      <c r="C111" s="29"/>
      <c r="D111" s="29"/>
      <c r="E111" s="29"/>
      <c r="F111" s="29"/>
      <c r="G111" s="29"/>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9"/>
      <c r="C112" s="29"/>
      <c r="D112" s="29"/>
      <c r="E112" s="29"/>
      <c r="F112" s="29"/>
      <c r="G112" s="29"/>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9"/>
      <c r="C113" s="29"/>
      <c r="D113" s="29"/>
      <c r="E113" s="29"/>
      <c r="F113" s="29"/>
      <c r="G113" s="29"/>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9"/>
      <c r="C114" s="29"/>
      <c r="D114" s="29"/>
      <c r="E114" s="29"/>
      <c r="F114" s="29"/>
      <c r="G114" s="29"/>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9"/>
      <c r="C115" s="29"/>
      <c r="D115" s="29"/>
      <c r="E115" s="29"/>
      <c r="F115" s="29"/>
      <c r="G115" s="29"/>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9"/>
      <c r="C116" s="29"/>
      <c r="D116" s="29"/>
      <c r="E116" s="29"/>
      <c r="F116" s="29"/>
      <c r="G116" s="29"/>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9"/>
      <c r="C117" s="29"/>
      <c r="D117" s="29"/>
      <c r="E117" s="29"/>
      <c r="F117" s="29"/>
      <c r="G117" s="29"/>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9"/>
      <c r="C118" s="29"/>
      <c r="D118" s="29"/>
      <c r="E118" s="29"/>
      <c r="F118" s="29"/>
      <c r="G118" s="29"/>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9"/>
      <c r="C119" s="29"/>
      <c r="D119" s="29"/>
      <c r="E119" s="29"/>
      <c r="F119" s="29"/>
      <c r="G119" s="29"/>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9"/>
      <c r="C120" s="29"/>
      <c r="D120" s="29"/>
      <c r="E120" s="29"/>
      <c r="F120" s="29"/>
      <c r="G120" s="29"/>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9"/>
      <c r="C121" s="29"/>
      <c r="D121" s="29"/>
      <c r="E121" s="29"/>
      <c r="F121" s="29"/>
      <c r="G121" s="29"/>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9"/>
      <c r="C122" s="29"/>
      <c r="D122" s="29"/>
      <c r="E122" s="29"/>
      <c r="F122" s="29"/>
      <c r="G122" s="29"/>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9"/>
      <c r="C123" s="29"/>
      <c r="D123" s="29"/>
      <c r="E123" s="29"/>
      <c r="F123" s="29"/>
      <c r="G123" s="29"/>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9"/>
      <c r="C124" s="29"/>
      <c r="D124" s="29"/>
      <c r="E124" s="29"/>
      <c r="F124" s="29"/>
      <c r="G124" s="29"/>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9"/>
      <c r="C125" s="29"/>
      <c r="D125" s="29"/>
      <c r="E125" s="29"/>
      <c r="F125" s="29"/>
      <c r="G125" s="29"/>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9"/>
      <c r="C126" s="29"/>
      <c r="D126" s="29"/>
      <c r="E126" s="29"/>
      <c r="F126" s="29"/>
      <c r="G126" s="29"/>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9"/>
      <c r="C127" s="29"/>
      <c r="D127" s="29"/>
      <c r="E127" s="29"/>
      <c r="F127" s="29"/>
      <c r="G127" s="29"/>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9"/>
      <c r="C128" s="29"/>
      <c r="D128" s="29"/>
      <c r="E128" s="29"/>
      <c r="F128" s="29"/>
      <c r="G128" s="29"/>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9"/>
      <c r="C129" s="29"/>
      <c r="D129" s="29"/>
      <c r="E129" s="29"/>
      <c r="F129" s="29"/>
      <c r="G129" s="29"/>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9"/>
      <c r="C130" s="29"/>
      <c r="D130" s="29"/>
      <c r="E130" s="29"/>
      <c r="F130" s="29"/>
      <c r="G130" s="29"/>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9"/>
      <c r="C131" s="29"/>
      <c r="D131" s="29"/>
      <c r="E131" s="29"/>
      <c r="F131" s="29"/>
      <c r="G131" s="29"/>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9"/>
      <c r="C132" s="29"/>
      <c r="D132" s="29"/>
      <c r="E132" s="29"/>
      <c r="F132" s="29"/>
      <c r="G132" s="29"/>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9"/>
      <c r="C133" s="29"/>
      <c r="D133" s="29"/>
      <c r="E133" s="29"/>
      <c r="F133" s="29"/>
      <c r="G133" s="29"/>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9"/>
      <c r="C134" s="29"/>
      <c r="D134" s="29"/>
      <c r="E134" s="29"/>
      <c r="F134" s="29"/>
      <c r="G134" s="29"/>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9"/>
      <c r="C135" s="29"/>
      <c r="D135" s="29"/>
      <c r="E135" s="29"/>
      <c r="F135" s="29"/>
      <c r="G135" s="29"/>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9"/>
      <c r="C136" s="29"/>
      <c r="D136" s="29"/>
      <c r="E136" s="29"/>
      <c r="F136" s="29"/>
      <c r="G136" s="29"/>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9"/>
      <c r="C137" s="29"/>
      <c r="D137" s="29"/>
      <c r="E137" s="29"/>
      <c r="F137" s="29"/>
      <c r="G137" s="29"/>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9"/>
      <c r="C138" s="29"/>
      <c r="D138" s="29"/>
      <c r="E138" s="29"/>
      <c r="F138" s="29"/>
      <c r="G138" s="29"/>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9"/>
      <c r="C139" s="29"/>
      <c r="D139" s="29"/>
      <c r="E139" s="29"/>
      <c r="F139" s="29"/>
      <c r="G139" s="29"/>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9"/>
      <c r="C140" s="29"/>
      <c r="D140" s="29"/>
      <c r="E140" s="29"/>
      <c r="F140" s="29"/>
      <c r="G140" s="29"/>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9"/>
      <c r="C141" s="29"/>
      <c r="D141" s="29"/>
      <c r="E141" s="29"/>
      <c r="F141" s="29"/>
      <c r="G141" s="29"/>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9"/>
      <c r="C142" s="29"/>
      <c r="D142" s="29"/>
      <c r="E142" s="29"/>
      <c r="F142" s="29"/>
      <c r="G142" s="29"/>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9"/>
      <c r="C143" s="29"/>
      <c r="D143" s="29"/>
      <c r="E143" s="29"/>
      <c r="F143" s="29"/>
      <c r="G143" s="29"/>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9"/>
      <c r="C144" s="29"/>
      <c r="D144" s="29"/>
      <c r="E144" s="29"/>
      <c r="F144" s="29"/>
      <c r="G144" s="29"/>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9"/>
      <c r="C145" s="29"/>
      <c r="D145" s="29"/>
      <c r="E145" s="29"/>
      <c r="F145" s="29"/>
      <c r="G145" s="29"/>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9"/>
      <c r="C146" s="29"/>
      <c r="D146" s="29"/>
      <c r="E146" s="29"/>
      <c r="F146" s="29"/>
      <c r="G146" s="29"/>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9"/>
      <c r="C147" s="29"/>
      <c r="D147" s="29"/>
      <c r="E147" s="29"/>
      <c r="F147" s="29"/>
      <c r="G147" s="29"/>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9"/>
      <c r="C148" s="29"/>
      <c r="D148" s="29"/>
      <c r="E148" s="29"/>
      <c r="F148" s="29"/>
      <c r="G148" s="29"/>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9"/>
      <c r="C149" s="29"/>
      <c r="D149" s="29"/>
      <c r="E149" s="29"/>
      <c r="F149" s="29"/>
      <c r="G149" s="29"/>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9"/>
      <c r="C150" s="29"/>
      <c r="D150" s="29"/>
      <c r="E150" s="29"/>
      <c r="F150" s="29"/>
      <c r="G150" s="29"/>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9"/>
      <c r="C151" s="29"/>
      <c r="D151" s="29"/>
      <c r="E151" s="29"/>
      <c r="F151" s="29"/>
      <c r="G151" s="29"/>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9"/>
      <c r="C152" s="29"/>
      <c r="D152" s="29"/>
      <c r="E152" s="29"/>
      <c r="F152" s="29"/>
      <c r="G152" s="29"/>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9"/>
      <c r="C153" s="29"/>
      <c r="D153" s="29"/>
      <c r="E153" s="29"/>
      <c r="F153" s="29"/>
      <c r="G153" s="29"/>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9"/>
      <c r="C154" s="29"/>
      <c r="D154" s="29"/>
      <c r="E154" s="29"/>
      <c r="F154" s="29"/>
      <c r="G154" s="29"/>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9"/>
      <c r="C155" s="29"/>
      <c r="D155" s="29"/>
      <c r="E155" s="29"/>
      <c r="F155" s="29"/>
      <c r="G155" s="29"/>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9"/>
      <c r="C156" s="29"/>
      <c r="D156" s="29"/>
      <c r="E156" s="29"/>
      <c r="F156" s="29"/>
      <c r="G156" s="29"/>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9"/>
      <c r="C157" s="29"/>
      <c r="D157" s="29"/>
      <c r="E157" s="29"/>
      <c r="F157" s="29"/>
      <c r="G157" s="29"/>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9"/>
      <c r="C158" s="29"/>
      <c r="D158" s="29"/>
      <c r="E158" s="29"/>
      <c r="F158" s="29"/>
      <c r="G158" s="29"/>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9"/>
      <c r="C159" s="29"/>
      <c r="D159" s="29"/>
      <c r="E159" s="29"/>
      <c r="F159" s="29"/>
      <c r="G159" s="29"/>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9"/>
      <c r="C160" s="29"/>
      <c r="D160" s="29"/>
      <c r="E160" s="29"/>
      <c r="F160" s="29"/>
      <c r="G160" s="29"/>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9"/>
      <c r="C161" s="29"/>
      <c r="D161" s="29"/>
      <c r="E161" s="29"/>
      <c r="F161" s="29"/>
      <c r="G161" s="29"/>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9"/>
      <c r="C162" s="29"/>
      <c r="D162" s="29"/>
      <c r="E162" s="29"/>
      <c r="F162" s="29"/>
      <c r="G162" s="29"/>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9"/>
      <c r="C163" s="29"/>
      <c r="D163" s="29"/>
      <c r="E163" s="29"/>
      <c r="F163" s="29"/>
      <c r="G163" s="29"/>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9"/>
      <c r="C164" s="29"/>
      <c r="D164" s="29"/>
      <c r="E164" s="29"/>
      <c r="F164" s="29"/>
      <c r="G164" s="29"/>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9"/>
      <c r="C165" s="29"/>
      <c r="D165" s="29"/>
      <c r="E165" s="29"/>
      <c r="F165" s="29"/>
      <c r="G165" s="29"/>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9"/>
      <c r="C166" s="29"/>
      <c r="D166" s="29"/>
      <c r="E166" s="29"/>
      <c r="F166" s="29"/>
      <c r="G166" s="29"/>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9"/>
      <c r="C167" s="29"/>
      <c r="D167" s="29"/>
      <c r="E167" s="29"/>
      <c r="F167" s="29"/>
      <c r="G167" s="29"/>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9"/>
      <c r="C168" s="29"/>
      <c r="D168" s="29"/>
      <c r="E168" s="29"/>
      <c r="F168" s="29"/>
      <c r="G168" s="29"/>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9"/>
      <c r="C169" s="29"/>
      <c r="D169" s="29"/>
      <c r="E169" s="29"/>
      <c r="F169" s="29"/>
      <c r="G169" s="29"/>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9"/>
      <c r="C170" s="29"/>
      <c r="D170" s="29"/>
      <c r="E170" s="29"/>
      <c r="F170" s="29"/>
      <c r="G170" s="29"/>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9"/>
      <c r="C171" s="29"/>
      <c r="D171" s="29"/>
      <c r="E171" s="29"/>
      <c r="F171" s="29"/>
      <c r="G171" s="29"/>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9"/>
      <c r="C172" s="29"/>
      <c r="D172" s="29"/>
      <c r="E172" s="29"/>
      <c r="F172" s="29"/>
      <c r="G172" s="29"/>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9"/>
      <c r="C173" s="29"/>
      <c r="D173" s="29"/>
      <c r="E173" s="29"/>
      <c r="F173" s="29"/>
      <c r="G173" s="29"/>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9"/>
      <c r="C174" s="29"/>
      <c r="D174" s="29"/>
      <c r="E174" s="29"/>
      <c r="F174" s="29"/>
      <c r="G174" s="29"/>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9"/>
      <c r="C175" s="29"/>
      <c r="D175" s="29"/>
      <c r="E175" s="29"/>
      <c r="F175" s="29"/>
      <c r="G175" s="29"/>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9"/>
      <c r="C176" s="29"/>
      <c r="D176" s="29"/>
      <c r="E176" s="29"/>
      <c r="F176" s="29"/>
      <c r="G176" s="29"/>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9"/>
      <c r="C177" s="29"/>
      <c r="D177" s="29"/>
      <c r="E177" s="29"/>
      <c r="F177" s="29"/>
      <c r="G177" s="29"/>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9"/>
      <c r="C178" s="29"/>
      <c r="D178" s="29"/>
      <c r="E178" s="29"/>
      <c r="F178" s="29"/>
      <c r="G178" s="29"/>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9"/>
      <c r="C179" s="29"/>
      <c r="D179" s="29"/>
      <c r="E179" s="29"/>
      <c r="F179" s="29"/>
      <c r="G179" s="29"/>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9"/>
      <c r="C180" s="29"/>
      <c r="D180" s="29"/>
      <c r="E180" s="29"/>
      <c r="F180" s="29"/>
      <c r="G180" s="29"/>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9"/>
      <c r="C181" s="29"/>
      <c r="D181" s="29"/>
      <c r="E181" s="29"/>
      <c r="F181" s="29"/>
      <c r="G181" s="29"/>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9"/>
      <c r="C182" s="29"/>
      <c r="D182" s="29"/>
      <c r="E182" s="29"/>
      <c r="F182" s="29"/>
      <c r="G182" s="29"/>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9"/>
      <c r="C183" s="29"/>
      <c r="D183" s="29"/>
      <c r="E183" s="29"/>
      <c r="F183" s="29"/>
      <c r="G183" s="29"/>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9"/>
      <c r="C184" s="29"/>
      <c r="D184" s="29"/>
      <c r="E184" s="29"/>
      <c r="F184" s="29"/>
      <c r="G184" s="29"/>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9"/>
      <c r="C185" s="29"/>
      <c r="D185" s="29"/>
      <c r="E185" s="29"/>
      <c r="F185" s="29"/>
      <c r="G185" s="29"/>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9"/>
      <c r="C186" s="29"/>
      <c r="D186" s="29"/>
      <c r="E186" s="29"/>
      <c r="F186" s="29"/>
      <c r="G186" s="29"/>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9"/>
      <c r="C187" s="29"/>
      <c r="D187" s="29"/>
      <c r="E187" s="29"/>
      <c r="F187" s="29"/>
      <c r="G187" s="29"/>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9"/>
      <c r="C188" s="29"/>
      <c r="D188" s="29"/>
      <c r="E188" s="29"/>
      <c r="F188" s="29"/>
      <c r="G188" s="29"/>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9"/>
      <c r="C189" s="29"/>
      <c r="D189" s="29"/>
      <c r="E189" s="29"/>
      <c r="F189" s="29"/>
      <c r="G189" s="29"/>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9"/>
      <c r="C190" s="29"/>
      <c r="D190" s="29"/>
      <c r="E190" s="29"/>
      <c r="F190" s="29"/>
      <c r="G190" s="29"/>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9"/>
      <c r="C191" s="29"/>
      <c r="D191" s="29"/>
      <c r="E191" s="29"/>
      <c r="F191" s="29"/>
      <c r="G191" s="29"/>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9"/>
      <c r="C192" s="29"/>
      <c r="D192" s="29"/>
      <c r="E192" s="29"/>
      <c r="F192" s="29"/>
      <c r="G192" s="29"/>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9"/>
      <c r="C193" s="29"/>
      <c r="D193" s="29"/>
      <c r="E193" s="29"/>
      <c r="F193" s="29"/>
      <c r="G193" s="29"/>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9"/>
      <c r="C194" s="29"/>
      <c r="D194" s="29"/>
      <c r="E194" s="29"/>
      <c r="F194" s="29"/>
      <c r="G194" s="29"/>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9"/>
      <c r="C195" s="29"/>
      <c r="D195" s="29"/>
      <c r="E195" s="29"/>
      <c r="F195" s="29"/>
      <c r="G195" s="29"/>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9"/>
      <c r="C196" s="29"/>
      <c r="D196" s="29"/>
      <c r="E196" s="29"/>
      <c r="F196" s="29"/>
      <c r="G196" s="29"/>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9"/>
      <c r="C197" s="29"/>
      <c r="D197" s="29"/>
      <c r="E197" s="29"/>
      <c r="F197" s="29"/>
      <c r="G197" s="29"/>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9"/>
      <c r="C198" s="29"/>
      <c r="D198" s="29"/>
      <c r="E198" s="29"/>
      <c r="F198" s="29"/>
      <c r="G198" s="29"/>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9"/>
      <c r="C199" s="29"/>
      <c r="D199" s="29"/>
      <c r="E199" s="29"/>
      <c r="F199" s="29"/>
      <c r="G199" s="29"/>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9"/>
      <c r="C200" s="29"/>
      <c r="D200" s="29"/>
      <c r="E200" s="29"/>
      <c r="F200" s="29"/>
      <c r="G200" s="29"/>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9"/>
      <c r="C201" s="29"/>
      <c r="D201" s="29"/>
      <c r="E201" s="29"/>
      <c r="F201" s="29"/>
      <c r="G201" s="29"/>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9"/>
      <c r="C202" s="29"/>
      <c r="D202" s="29"/>
      <c r="E202" s="29"/>
      <c r="F202" s="29"/>
      <c r="G202" s="29"/>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9"/>
      <c r="C203" s="29"/>
      <c r="D203" s="29"/>
      <c r="E203" s="29"/>
      <c r="F203" s="29"/>
      <c r="G203" s="29"/>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9"/>
      <c r="C204" s="29"/>
      <c r="D204" s="29"/>
      <c r="E204" s="29"/>
      <c r="F204" s="29"/>
      <c r="G204" s="29"/>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9"/>
      <c r="C205" s="29"/>
      <c r="D205" s="29"/>
      <c r="E205" s="29"/>
      <c r="F205" s="29"/>
      <c r="G205" s="29"/>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9"/>
      <c r="C206" s="29"/>
      <c r="D206" s="29"/>
      <c r="E206" s="29"/>
      <c r="F206" s="29"/>
      <c r="G206" s="29"/>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9"/>
      <c r="C207" s="29"/>
      <c r="D207" s="29"/>
      <c r="E207" s="29"/>
      <c r="F207" s="29"/>
      <c r="G207" s="29"/>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9"/>
      <c r="C208" s="29"/>
      <c r="D208" s="29"/>
      <c r="E208" s="29"/>
      <c r="F208" s="29"/>
      <c r="G208" s="29"/>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9"/>
      <c r="C209" s="29"/>
      <c r="D209" s="29"/>
      <c r="E209" s="29"/>
      <c r="F209" s="29"/>
      <c r="G209" s="29"/>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9"/>
      <c r="C210" s="29"/>
      <c r="D210" s="29"/>
      <c r="E210" s="29"/>
      <c r="F210" s="29"/>
      <c r="G210" s="29"/>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9"/>
      <c r="C211" s="29"/>
      <c r="D211" s="29"/>
      <c r="E211" s="29"/>
      <c r="F211" s="29"/>
      <c r="G211" s="29"/>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9"/>
      <c r="C212" s="29"/>
      <c r="D212" s="29"/>
      <c r="E212" s="29"/>
      <c r="F212" s="29"/>
      <c r="G212" s="29"/>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9"/>
      <c r="C213" s="29"/>
      <c r="D213" s="29"/>
      <c r="E213" s="29"/>
      <c r="F213" s="29"/>
      <c r="G213" s="29"/>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9"/>
      <c r="C214" s="29"/>
      <c r="D214" s="29"/>
      <c r="E214" s="29"/>
      <c r="F214" s="29"/>
      <c r="G214" s="29"/>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9"/>
      <c r="C215" s="29"/>
      <c r="D215" s="29"/>
      <c r="E215" s="29"/>
      <c r="F215" s="29"/>
      <c r="G215" s="29"/>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9"/>
      <c r="C216" s="29"/>
      <c r="D216" s="29"/>
      <c r="E216" s="29"/>
      <c r="F216" s="29"/>
      <c r="G216" s="29"/>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9"/>
      <c r="C217" s="29"/>
      <c r="D217" s="29"/>
      <c r="E217" s="29"/>
      <c r="F217" s="29"/>
      <c r="G217" s="29"/>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9"/>
      <c r="C218" s="29"/>
      <c r="D218" s="29"/>
      <c r="E218" s="29"/>
      <c r="F218" s="29"/>
      <c r="G218" s="29"/>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9"/>
      <c r="C219" s="29"/>
      <c r="D219" s="29"/>
      <c r="E219" s="29"/>
      <c r="F219" s="29"/>
      <c r="G219" s="29"/>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9"/>
      <c r="C220" s="29"/>
      <c r="D220" s="29"/>
      <c r="E220" s="29"/>
      <c r="F220" s="29"/>
      <c r="G220" s="29"/>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9"/>
      <c r="C221" s="29"/>
      <c r="D221" s="29"/>
      <c r="E221" s="29"/>
      <c r="F221" s="29"/>
      <c r="G221" s="29"/>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9"/>
      <c r="C222" s="29"/>
      <c r="D222" s="29"/>
      <c r="E222" s="29"/>
      <c r="F222" s="29"/>
      <c r="G222" s="29"/>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9"/>
      <c r="C223" s="29"/>
      <c r="D223" s="29"/>
      <c r="E223" s="29"/>
      <c r="F223" s="29"/>
      <c r="G223" s="29"/>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9"/>
      <c r="C224" s="29"/>
      <c r="D224" s="29"/>
      <c r="E224" s="29"/>
      <c r="F224" s="29"/>
      <c r="G224" s="29"/>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9"/>
      <c r="C225" s="29"/>
      <c r="D225" s="29"/>
      <c r="E225" s="29"/>
      <c r="F225" s="29"/>
      <c r="G225" s="29"/>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9"/>
      <c r="C226" s="29"/>
      <c r="D226" s="29"/>
      <c r="E226" s="29"/>
      <c r="F226" s="29"/>
      <c r="G226" s="29"/>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9"/>
      <c r="C227" s="29"/>
      <c r="D227" s="29"/>
      <c r="E227" s="29"/>
      <c r="F227" s="29"/>
      <c r="G227" s="29"/>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9"/>
      <c r="C228" s="29"/>
      <c r="D228" s="29"/>
      <c r="E228" s="29"/>
      <c r="F228" s="29"/>
      <c r="G228" s="29"/>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9"/>
      <c r="C229" s="29"/>
      <c r="D229" s="29"/>
      <c r="E229" s="29"/>
      <c r="F229" s="29"/>
      <c r="G229" s="29"/>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9"/>
      <c r="C230" s="29"/>
      <c r="D230" s="29"/>
      <c r="E230" s="29"/>
      <c r="F230" s="29"/>
      <c r="G230" s="29"/>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9"/>
      <c r="C231" s="29"/>
      <c r="D231" s="29"/>
      <c r="E231" s="29"/>
      <c r="F231" s="29"/>
      <c r="G231" s="29"/>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9"/>
      <c r="C232" s="29"/>
      <c r="D232" s="29"/>
      <c r="E232" s="29"/>
      <c r="F232" s="29"/>
      <c r="G232" s="29"/>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9"/>
      <c r="C233" s="29"/>
      <c r="D233" s="29"/>
      <c r="E233" s="29"/>
      <c r="F233" s="29"/>
      <c r="G233" s="29"/>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9"/>
      <c r="C234" s="29"/>
      <c r="D234" s="29"/>
      <c r="E234" s="29"/>
      <c r="F234" s="29"/>
      <c r="G234" s="29"/>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9"/>
      <c r="C235" s="29"/>
      <c r="D235" s="29"/>
      <c r="E235" s="29"/>
      <c r="F235" s="29"/>
      <c r="G235" s="29"/>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9"/>
      <c r="C236" s="29"/>
      <c r="D236" s="29"/>
      <c r="E236" s="29"/>
      <c r="F236" s="29"/>
      <c r="G236" s="29"/>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9"/>
      <c r="C237" s="29"/>
      <c r="D237" s="29"/>
      <c r="E237" s="29"/>
      <c r="F237" s="29"/>
      <c r="G237" s="29"/>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9"/>
      <c r="C238" s="29"/>
      <c r="D238" s="29"/>
      <c r="E238" s="29"/>
      <c r="F238" s="29"/>
      <c r="G238" s="29"/>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9"/>
      <c r="C239" s="29"/>
      <c r="D239" s="29"/>
      <c r="E239" s="29"/>
      <c r="F239" s="29"/>
      <c r="G239" s="29"/>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9"/>
      <c r="C240" s="29"/>
      <c r="D240" s="29"/>
      <c r="E240" s="29"/>
      <c r="F240" s="29"/>
      <c r="G240" s="29"/>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9"/>
      <c r="C241" s="29"/>
      <c r="D241" s="29"/>
      <c r="E241" s="29"/>
      <c r="F241" s="29"/>
      <c r="G241" s="29"/>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9"/>
      <c r="C242" s="29"/>
      <c r="D242" s="29"/>
      <c r="E242" s="29"/>
      <c r="F242" s="29"/>
      <c r="G242" s="29"/>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9"/>
      <c r="C243" s="29"/>
      <c r="D243" s="29"/>
      <c r="E243" s="29"/>
      <c r="F243" s="29"/>
      <c r="G243" s="29"/>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9"/>
      <c r="C244" s="29"/>
      <c r="D244" s="29"/>
      <c r="E244" s="29"/>
      <c r="F244" s="29"/>
      <c r="G244" s="29"/>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9"/>
      <c r="C245" s="29"/>
      <c r="D245" s="29"/>
      <c r="E245" s="29"/>
      <c r="F245" s="29"/>
      <c r="G245" s="29"/>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9"/>
      <c r="C246" s="29"/>
      <c r="D246" s="29"/>
      <c r="E246" s="29"/>
      <c r="F246" s="29"/>
      <c r="G246" s="29"/>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9"/>
      <c r="C247" s="29"/>
      <c r="D247" s="29"/>
      <c r="E247" s="29"/>
      <c r="F247" s="29"/>
      <c r="G247" s="29"/>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9"/>
      <c r="C248" s="29"/>
      <c r="D248" s="29"/>
      <c r="E248" s="29"/>
      <c r="F248" s="29"/>
      <c r="G248" s="29"/>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9"/>
      <c r="C249" s="29"/>
      <c r="D249" s="29"/>
      <c r="E249" s="29"/>
      <c r="F249" s="29"/>
      <c r="G249" s="29"/>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9"/>
      <c r="C250" s="29"/>
      <c r="D250" s="29"/>
      <c r="E250" s="29"/>
      <c r="F250" s="29"/>
      <c r="G250" s="29"/>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9"/>
      <c r="C251" s="29"/>
      <c r="D251" s="29"/>
      <c r="E251" s="29"/>
      <c r="F251" s="29"/>
      <c r="G251" s="29"/>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9"/>
      <c r="C252" s="29"/>
      <c r="D252" s="29"/>
      <c r="E252" s="29"/>
      <c r="F252" s="29"/>
      <c r="G252" s="29"/>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9"/>
      <c r="C253" s="29"/>
      <c r="D253" s="29"/>
      <c r="E253" s="29"/>
      <c r="F253" s="29"/>
      <c r="G253" s="29"/>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9"/>
      <c r="C254" s="29"/>
      <c r="D254" s="29"/>
      <c r="E254" s="29"/>
      <c r="F254" s="29"/>
      <c r="G254" s="29"/>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9"/>
      <c r="C255" s="29"/>
      <c r="D255" s="29"/>
      <c r="E255" s="29"/>
      <c r="F255" s="29"/>
      <c r="G255" s="29"/>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9"/>
      <c r="C256" s="29"/>
      <c r="D256" s="29"/>
      <c r="E256" s="29"/>
      <c r="F256" s="29"/>
      <c r="G256" s="29"/>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9"/>
      <c r="C257" s="29"/>
      <c r="D257" s="29"/>
      <c r="E257" s="29"/>
      <c r="F257" s="29"/>
      <c r="G257" s="29"/>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9"/>
      <c r="C258" s="29"/>
      <c r="D258" s="29"/>
      <c r="E258" s="29"/>
      <c r="F258" s="29"/>
      <c r="G258" s="29"/>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9"/>
      <c r="C259" s="29"/>
      <c r="D259" s="29"/>
      <c r="E259" s="29"/>
      <c r="F259" s="29"/>
      <c r="G259" s="29"/>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9"/>
      <c r="C260" s="29"/>
      <c r="D260" s="29"/>
      <c r="E260" s="29"/>
      <c r="F260" s="29"/>
      <c r="G260" s="29"/>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9"/>
      <c r="C261" s="29"/>
      <c r="D261" s="29"/>
      <c r="E261" s="29"/>
      <c r="F261" s="29"/>
      <c r="G261" s="29"/>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9"/>
      <c r="C262" s="29"/>
      <c r="D262" s="29"/>
      <c r="E262" s="29"/>
      <c r="F262" s="29"/>
      <c r="G262" s="29"/>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9"/>
      <c r="C263" s="29"/>
      <c r="D263" s="29"/>
      <c r="E263" s="29"/>
      <c r="F263" s="29"/>
      <c r="G263" s="29"/>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9"/>
      <c r="C264" s="29"/>
      <c r="D264" s="29"/>
      <c r="E264" s="29"/>
      <c r="F264" s="29"/>
      <c r="G264" s="29"/>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9"/>
      <c r="C265" s="29"/>
      <c r="D265" s="29"/>
      <c r="E265" s="29"/>
      <c r="F265" s="29"/>
      <c r="G265" s="29"/>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9"/>
      <c r="C266" s="29"/>
      <c r="D266" s="29"/>
      <c r="E266" s="29"/>
      <c r="F266" s="29"/>
      <c r="G266" s="29"/>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9"/>
      <c r="C267" s="29"/>
      <c r="D267" s="29"/>
      <c r="E267" s="29"/>
      <c r="F267" s="29"/>
      <c r="G267" s="29"/>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9"/>
      <c r="C268" s="29"/>
      <c r="D268" s="29"/>
      <c r="E268" s="29"/>
      <c r="F268" s="29"/>
      <c r="G268" s="29"/>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9"/>
      <c r="C269" s="29"/>
      <c r="D269" s="29"/>
      <c r="E269" s="29"/>
      <c r="F269" s="29"/>
      <c r="G269" s="29"/>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9"/>
      <c r="C270" s="29"/>
      <c r="D270" s="29"/>
      <c r="E270" s="29"/>
      <c r="F270" s="29"/>
      <c r="G270" s="29"/>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9"/>
      <c r="C271" s="29"/>
      <c r="D271" s="29"/>
      <c r="E271" s="29"/>
      <c r="F271" s="29"/>
      <c r="G271" s="29"/>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9"/>
      <c r="C272" s="29"/>
      <c r="D272" s="29"/>
      <c r="E272" s="29"/>
      <c r="F272" s="29"/>
      <c r="G272" s="29"/>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9"/>
      <c r="C273" s="29"/>
      <c r="D273" s="29"/>
      <c r="E273" s="29"/>
      <c r="F273" s="29"/>
      <c r="G273" s="29"/>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9"/>
      <c r="C274" s="29"/>
      <c r="D274" s="29"/>
      <c r="E274" s="29"/>
      <c r="F274" s="29"/>
      <c r="G274" s="29"/>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9"/>
      <c r="C275" s="29"/>
      <c r="D275" s="29"/>
      <c r="E275" s="29"/>
      <c r="F275" s="29"/>
      <c r="G275" s="29"/>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9"/>
      <c r="C276" s="29"/>
      <c r="D276" s="29"/>
      <c r="E276" s="29"/>
      <c r="F276" s="29"/>
      <c r="G276" s="29"/>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9"/>
      <c r="C277" s="29"/>
      <c r="D277" s="29"/>
      <c r="E277" s="29"/>
      <c r="F277" s="29"/>
      <c r="G277" s="29"/>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9"/>
      <c r="C278" s="29"/>
      <c r="D278" s="29"/>
      <c r="E278" s="29"/>
      <c r="F278" s="29"/>
      <c r="G278" s="29"/>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9"/>
      <c r="C279" s="29"/>
      <c r="D279" s="29"/>
      <c r="E279" s="29"/>
      <c r="F279" s="29"/>
      <c r="G279" s="29"/>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9"/>
      <c r="C280" s="29"/>
      <c r="D280" s="29"/>
      <c r="E280" s="29"/>
      <c r="F280" s="29"/>
      <c r="G280" s="29"/>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9"/>
      <c r="C281" s="29"/>
      <c r="D281" s="29"/>
      <c r="E281" s="29"/>
      <c r="F281" s="29"/>
      <c r="G281" s="29"/>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9"/>
      <c r="C282" s="29"/>
      <c r="D282" s="29"/>
      <c r="E282" s="29"/>
      <c r="F282" s="29"/>
      <c r="G282" s="29"/>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9"/>
      <c r="C283" s="29"/>
      <c r="D283" s="29"/>
      <c r="E283" s="29"/>
      <c r="F283" s="29"/>
      <c r="G283" s="29"/>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9"/>
      <c r="C284" s="29"/>
      <c r="D284" s="29"/>
      <c r="E284" s="29"/>
      <c r="F284" s="29"/>
      <c r="G284" s="29"/>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9"/>
      <c r="C285" s="29"/>
      <c r="D285" s="29"/>
      <c r="E285" s="29"/>
      <c r="F285" s="29"/>
      <c r="G285" s="29"/>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9"/>
      <c r="C286" s="29"/>
      <c r="D286" s="29"/>
      <c r="E286" s="29"/>
      <c r="F286" s="29"/>
      <c r="G286" s="29"/>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9"/>
      <c r="C287" s="29"/>
      <c r="D287" s="29"/>
      <c r="E287" s="29"/>
      <c r="F287" s="29"/>
      <c r="G287" s="29"/>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9"/>
      <c r="C288" s="29"/>
      <c r="D288" s="29"/>
      <c r="E288" s="29"/>
      <c r="F288" s="29"/>
      <c r="G288" s="29"/>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9"/>
      <c r="C289" s="29"/>
      <c r="D289" s="29"/>
      <c r="E289" s="29"/>
      <c r="F289" s="29"/>
      <c r="G289" s="29"/>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9"/>
      <c r="C290" s="29"/>
      <c r="D290" s="29"/>
      <c r="E290" s="29"/>
      <c r="F290" s="29"/>
      <c r="G290" s="29"/>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9"/>
      <c r="C291" s="29"/>
      <c r="D291" s="29"/>
      <c r="E291" s="29"/>
      <c r="F291" s="29"/>
      <c r="G291" s="29"/>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9"/>
      <c r="C292" s="29"/>
      <c r="D292" s="29"/>
      <c r="E292" s="29"/>
      <c r="F292" s="29"/>
      <c r="G292" s="29"/>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9"/>
      <c r="C293" s="29"/>
      <c r="D293" s="29"/>
      <c r="E293" s="29"/>
      <c r="F293" s="29"/>
      <c r="G293" s="29"/>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9"/>
      <c r="C294" s="29"/>
      <c r="D294" s="29"/>
      <c r="E294" s="29"/>
      <c r="F294" s="29"/>
      <c r="G294" s="29"/>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9"/>
      <c r="C295" s="29"/>
      <c r="D295" s="29"/>
      <c r="E295" s="29"/>
      <c r="F295" s="29"/>
      <c r="G295" s="29"/>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9"/>
      <c r="C296" s="29"/>
      <c r="D296" s="29"/>
      <c r="E296" s="29"/>
      <c r="F296" s="29"/>
      <c r="G296" s="29"/>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9"/>
      <c r="C297" s="29"/>
      <c r="D297" s="29"/>
      <c r="E297" s="29"/>
      <c r="F297" s="29"/>
      <c r="G297" s="29"/>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9"/>
      <c r="C298" s="29"/>
      <c r="D298" s="29"/>
      <c r="E298" s="29"/>
      <c r="F298" s="29"/>
      <c r="G298" s="29"/>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9"/>
      <c r="C299" s="29"/>
      <c r="D299" s="29"/>
      <c r="E299" s="29"/>
      <c r="F299" s="29"/>
      <c r="G299" s="29"/>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9"/>
      <c r="C300" s="29"/>
      <c r="D300" s="29"/>
      <c r="E300" s="29"/>
      <c r="F300" s="29"/>
      <c r="G300" s="29"/>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9"/>
      <c r="C301" s="29"/>
      <c r="D301" s="29"/>
      <c r="E301" s="29"/>
      <c r="F301" s="29"/>
      <c r="G301" s="29"/>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9"/>
      <c r="C302" s="29"/>
      <c r="D302" s="29"/>
      <c r="E302" s="29"/>
      <c r="F302" s="29"/>
      <c r="G302" s="29"/>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9"/>
      <c r="C303" s="29"/>
      <c r="D303" s="29"/>
      <c r="E303" s="29"/>
      <c r="F303" s="29"/>
      <c r="G303" s="29"/>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9"/>
      <c r="C304" s="29"/>
      <c r="D304" s="29"/>
      <c r="E304" s="29"/>
      <c r="F304" s="29"/>
      <c r="G304" s="29"/>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9"/>
      <c r="C305" s="29"/>
      <c r="D305" s="29"/>
      <c r="E305" s="29"/>
      <c r="F305" s="29"/>
      <c r="G305" s="29"/>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9"/>
      <c r="C306" s="29"/>
      <c r="D306" s="29"/>
      <c r="E306" s="29"/>
      <c r="F306" s="29"/>
      <c r="G306" s="29"/>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9"/>
      <c r="C307" s="29"/>
      <c r="D307" s="29"/>
      <c r="E307" s="29"/>
      <c r="F307" s="29"/>
      <c r="G307" s="29"/>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9"/>
      <c r="C308" s="29"/>
      <c r="D308" s="29"/>
      <c r="E308" s="29"/>
      <c r="F308" s="29"/>
      <c r="G308" s="29"/>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9"/>
      <c r="C309" s="29"/>
      <c r="D309" s="29"/>
      <c r="E309" s="29"/>
      <c r="F309" s="29"/>
      <c r="G309" s="29"/>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9"/>
      <c r="C310" s="29"/>
      <c r="D310" s="29"/>
      <c r="E310" s="29"/>
      <c r="F310" s="29"/>
      <c r="G310" s="29"/>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9"/>
      <c r="C311" s="29"/>
      <c r="D311" s="29"/>
      <c r="E311" s="29"/>
      <c r="F311" s="29"/>
      <c r="G311" s="29"/>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9"/>
      <c r="C312" s="29"/>
      <c r="D312" s="29"/>
      <c r="E312" s="29"/>
      <c r="F312" s="29"/>
      <c r="G312" s="29"/>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9"/>
      <c r="C313" s="29"/>
      <c r="D313" s="29"/>
      <c r="E313" s="29"/>
      <c r="F313" s="29"/>
      <c r="G313" s="29"/>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9"/>
      <c r="C314" s="29"/>
      <c r="D314" s="29"/>
      <c r="E314" s="29"/>
      <c r="F314" s="29"/>
      <c r="G314" s="29"/>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9"/>
      <c r="C315" s="29"/>
      <c r="D315" s="29"/>
      <c r="E315" s="29"/>
      <c r="F315" s="29"/>
      <c r="G315" s="29"/>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9"/>
      <c r="C316" s="29"/>
      <c r="D316" s="29"/>
      <c r="E316" s="29"/>
      <c r="F316" s="29"/>
      <c r="G316" s="29"/>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9"/>
      <c r="C317" s="29"/>
      <c r="D317" s="29"/>
      <c r="E317" s="29"/>
      <c r="F317" s="29"/>
      <c r="G317" s="29"/>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9"/>
      <c r="C318" s="29"/>
      <c r="D318" s="29"/>
      <c r="E318" s="29"/>
      <c r="F318" s="29"/>
      <c r="G318" s="29"/>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9"/>
      <c r="C319" s="29"/>
      <c r="D319" s="29"/>
      <c r="E319" s="29"/>
      <c r="F319" s="29"/>
      <c r="G319" s="29"/>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9"/>
      <c r="C320" s="29"/>
      <c r="D320" s="29"/>
      <c r="E320" s="29"/>
      <c r="F320" s="29"/>
      <c r="G320" s="29"/>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9"/>
      <c r="C321" s="29"/>
      <c r="D321" s="29"/>
      <c r="E321" s="29"/>
      <c r="F321" s="29"/>
      <c r="G321" s="29"/>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9"/>
      <c r="C322" s="29"/>
      <c r="D322" s="29"/>
      <c r="E322" s="29"/>
      <c r="F322" s="29"/>
      <c r="G322" s="29"/>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9"/>
      <c r="C323" s="29"/>
      <c r="D323" s="29"/>
      <c r="E323" s="29"/>
      <c r="F323" s="29"/>
      <c r="G323" s="29"/>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9"/>
      <c r="C324" s="29"/>
      <c r="D324" s="29"/>
      <c r="E324" s="29"/>
      <c r="F324" s="29"/>
      <c r="G324" s="29"/>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9"/>
      <c r="C325" s="29"/>
      <c r="D325" s="29"/>
      <c r="E325" s="29"/>
      <c r="F325" s="29"/>
      <c r="G325" s="29"/>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9"/>
      <c r="C326" s="29"/>
      <c r="D326" s="29"/>
      <c r="E326" s="29"/>
      <c r="F326" s="29"/>
      <c r="G326" s="29"/>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9"/>
      <c r="C327" s="29"/>
      <c r="D327" s="29"/>
      <c r="E327" s="29"/>
      <c r="F327" s="29"/>
      <c r="G327" s="29"/>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9"/>
      <c r="C328" s="29"/>
      <c r="D328" s="29"/>
      <c r="E328" s="29"/>
      <c r="F328" s="29"/>
      <c r="G328" s="29"/>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9"/>
      <c r="C329" s="29"/>
      <c r="D329" s="29"/>
      <c r="E329" s="29"/>
      <c r="F329" s="29"/>
      <c r="G329" s="29"/>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9"/>
      <c r="C330" s="29"/>
      <c r="D330" s="29"/>
      <c r="E330" s="29"/>
      <c r="F330" s="29"/>
      <c r="G330" s="29"/>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9"/>
      <c r="C331" s="29"/>
      <c r="D331" s="29"/>
      <c r="E331" s="29"/>
      <c r="F331" s="29"/>
      <c r="G331" s="29"/>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9"/>
      <c r="C332" s="29"/>
      <c r="D332" s="29"/>
      <c r="E332" s="29"/>
      <c r="F332" s="29"/>
      <c r="G332" s="29"/>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9"/>
      <c r="C333" s="29"/>
      <c r="D333" s="29"/>
      <c r="E333" s="29"/>
      <c r="F333" s="29"/>
      <c r="G333" s="29"/>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9"/>
      <c r="C334" s="29"/>
      <c r="D334" s="29"/>
      <c r="E334" s="29"/>
      <c r="F334" s="29"/>
      <c r="G334" s="29"/>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9"/>
      <c r="C335" s="29"/>
      <c r="D335" s="29"/>
      <c r="E335" s="29"/>
      <c r="F335" s="29"/>
      <c r="G335" s="29"/>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9"/>
      <c r="C336" s="29"/>
      <c r="D336" s="29"/>
      <c r="E336" s="29"/>
      <c r="F336" s="29"/>
      <c r="G336" s="29"/>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9"/>
      <c r="C337" s="29"/>
      <c r="D337" s="29"/>
      <c r="E337" s="29"/>
      <c r="F337" s="29"/>
      <c r="G337" s="29"/>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9"/>
      <c r="C338" s="29"/>
      <c r="D338" s="29"/>
      <c r="E338" s="29"/>
      <c r="F338" s="29"/>
      <c r="G338" s="29"/>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9"/>
      <c r="C339" s="29"/>
      <c r="D339" s="29"/>
      <c r="E339" s="29"/>
      <c r="F339" s="29"/>
      <c r="G339" s="29"/>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9"/>
      <c r="C340" s="29"/>
      <c r="D340" s="29"/>
      <c r="E340" s="29"/>
      <c r="F340" s="29"/>
      <c r="G340" s="29"/>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9"/>
      <c r="C341" s="29"/>
      <c r="D341" s="29"/>
      <c r="E341" s="29"/>
      <c r="F341" s="29"/>
      <c r="G341" s="29"/>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9"/>
      <c r="C342" s="29"/>
      <c r="D342" s="29"/>
      <c r="E342" s="29"/>
      <c r="F342" s="29"/>
      <c r="G342" s="29"/>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9"/>
      <c r="C343" s="29"/>
      <c r="D343" s="29"/>
      <c r="E343" s="29"/>
      <c r="F343" s="29"/>
      <c r="G343" s="29"/>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9"/>
      <c r="C344" s="29"/>
      <c r="D344" s="29"/>
      <c r="E344" s="29"/>
      <c r="F344" s="29"/>
      <c r="G344" s="29"/>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9"/>
      <c r="C345" s="29"/>
      <c r="D345" s="29"/>
      <c r="E345" s="29"/>
      <c r="F345" s="29"/>
      <c r="G345" s="29"/>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9"/>
      <c r="C346" s="29"/>
      <c r="D346" s="29"/>
      <c r="E346" s="29"/>
      <c r="F346" s="29"/>
      <c r="G346" s="29"/>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9"/>
      <c r="C347" s="29"/>
      <c r="D347" s="29"/>
      <c r="E347" s="29"/>
      <c r="F347" s="29"/>
      <c r="G347" s="29"/>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9"/>
      <c r="C348" s="29"/>
      <c r="D348" s="29"/>
      <c r="E348" s="29"/>
      <c r="F348" s="29"/>
      <c r="G348" s="29"/>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9"/>
      <c r="C349" s="29"/>
      <c r="D349" s="29"/>
      <c r="E349" s="29"/>
      <c r="F349" s="29"/>
      <c r="G349" s="29"/>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9"/>
      <c r="C350" s="29"/>
      <c r="D350" s="29"/>
      <c r="E350" s="29"/>
      <c r="F350" s="29"/>
      <c r="G350" s="29"/>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9"/>
      <c r="C351" s="29"/>
      <c r="D351" s="29"/>
      <c r="E351" s="29"/>
      <c r="F351" s="29"/>
      <c r="G351" s="29"/>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9"/>
      <c r="C352" s="29"/>
      <c r="D352" s="29"/>
      <c r="E352" s="29"/>
      <c r="F352" s="29"/>
      <c r="G352" s="29"/>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9"/>
      <c r="C353" s="29"/>
      <c r="D353" s="29"/>
      <c r="E353" s="29"/>
      <c r="F353" s="29"/>
      <c r="G353" s="29"/>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9"/>
      <c r="C354" s="29"/>
      <c r="D354" s="29"/>
      <c r="E354" s="29"/>
      <c r="F354" s="29"/>
      <c r="G354" s="29"/>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9"/>
      <c r="C355" s="29"/>
      <c r="D355" s="29"/>
      <c r="E355" s="29"/>
      <c r="F355" s="29"/>
      <c r="G355" s="29"/>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9"/>
      <c r="C356" s="29"/>
      <c r="D356" s="29"/>
      <c r="E356" s="29"/>
      <c r="F356" s="29"/>
      <c r="G356" s="29"/>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9"/>
      <c r="C357" s="29"/>
      <c r="D357" s="29"/>
      <c r="E357" s="29"/>
      <c r="F357" s="29"/>
      <c r="G357" s="29"/>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9"/>
      <c r="C358" s="29"/>
      <c r="D358" s="29"/>
      <c r="E358" s="29"/>
      <c r="F358" s="29"/>
      <c r="G358" s="29"/>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9"/>
      <c r="C359" s="29"/>
      <c r="D359" s="29"/>
      <c r="E359" s="29"/>
      <c r="F359" s="29"/>
      <c r="G359" s="29"/>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9"/>
      <c r="C360" s="29"/>
      <c r="D360" s="29"/>
      <c r="E360" s="29"/>
      <c r="F360" s="29"/>
      <c r="G360" s="29"/>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9"/>
      <c r="C361" s="29"/>
      <c r="D361" s="29"/>
      <c r="E361" s="29"/>
      <c r="F361" s="29"/>
      <c r="G361" s="29"/>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9"/>
      <c r="C362" s="29"/>
      <c r="D362" s="29"/>
      <c r="E362" s="29"/>
      <c r="F362" s="29"/>
      <c r="G362" s="29"/>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9"/>
      <c r="C363" s="29"/>
      <c r="D363" s="29"/>
      <c r="E363" s="29"/>
      <c r="F363" s="29"/>
      <c r="G363" s="29"/>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9"/>
      <c r="C364" s="29"/>
      <c r="D364" s="29"/>
      <c r="E364" s="29"/>
      <c r="F364" s="29"/>
      <c r="G364" s="29"/>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9"/>
      <c r="C365" s="29"/>
      <c r="D365" s="29"/>
      <c r="E365" s="29"/>
      <c r="F365" s="29"/>
      <c r="G365" s="29"/>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9"/>
      <c r="C366" s="29"/>
      <c r="D366" s="29"/>
      <c r="E366" s="29"/>
      <c r="F366" s="29"/>
      <c r="G366" s="29"/>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9"/>
      <c r="C367" s="29"/>
      <c r="D367" s="29"/>
      <c r="E367" s="29"/>
      <c r="F367" s="29"/>
      <c r="G367" s="29"/>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9"/>
      <c r="C368" s="29"/>
      <c r="D368" s="29"/>
      <c r="E368" s="29"/>
      <c r="F368" s="29"/>
      <c r="G368" s="29"/>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9"/>
      <c r="C369" s="29"/>
      <c r="D369" s="29"/>
      <c r="E369" s="29"/>
      <c r="F369" s="29"/>
      <c r="G369" s="29"/>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9"/>
      <c r="C370" s="29"/>
      <c r="D370" s="29"/>
      <c r="E370" s="29"/>
      <c r="F370" s="29"/>
      <c r="G370" s="29"/>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9"/>
      <c r="C371" s="29"/>
      <c r="D371" s="29"/>
      <c r="E371" s="29"/>
      <c r="F371" s="29"/>
      <c r="G371" s="29"/>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9"/>
      <c r="C372" s="29"/>
      <c r="D372" s="29"/>
      <c r="E372" s="29"/>
      <c r="F372" s="29"/>
      <c r="G372" s="29"/>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9"/>
      <c r="C373" s="29"/>
      <c r="D373" s="29"/>
      <c r="E373" s="29"/>
      <c r="F373" s="29"/>
      <c r="G373" s="29"/>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9"/>
      <c r="C374" s="29"/>
      <c r="D374" s="29"/>
      <c r="E374" s="29"/>
      <c r="F374" s="29"/>
      <c r="G374" s="29"/>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9"/>
      <c r="C375" s="29"/>
      <c r="D375" s="29"/>
      <c r="E375" s="29"/>
      <c r="F375" s="29"/>
      <c r="G375" s="29"/>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9"/>
      <c r="C376" s="29"/>
      <c r="D376" s="29"/>
      <c r="E376" s="29"/>
      <c r="F376" s="29"/>
      <c r="G376" s="29"/>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9"/>
      <c r="C377" s="29"/>
      <c r="D377" s="29"/>
      <c r="E377" s="29"/>
      <c r="F377" s="29"/>
      <c r="G377" s="29"/>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9"/>
      <c r="C378" s="29"/>
      <c r="D378" s="29"/>
      <c r="E378" s="29"/>
      <c r="F378" s="29"/>
      <c r="G378" s="29"/>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9"/>
      <c r="C379" s="29"/>
      <c r="D379" s="29"/>
      <c r="E379" s="29"/>
      <c r="F379" s="29"/>
      <c r="G379" s="29"/>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9"/>
      <c r="C380" s="29"/>
      <c r="D380" s="29"/>
      <c r="E380" s="29"/>
      <c r="F380" s="29"/>
      <c r="G380" s="29"/>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9"/>
      <c r="C381" s="29"/>
      <c r="D381" s="29"/>
      <c r="E381" s="29"/>
      <c r="F381" s="29"/>
      <c r="G381" s="29"/>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9"/>
      <c r="C382" s="29"/>
      <c r="D382" s="29"/>
      <c r="E382" s="29"/>
      <c r="F382" s="29"/>
      <c r="G382" s="29"/>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9"/>
      <c r="C383" s="29"/>
      <c r="D383" s="29"/>
      <c r="E383" s="29"/>
      <c r="F383" s="29"/>
      <c r="G383" s="29"/>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9"/>
      <c r="C384" s="29"/>
      <c r="D384" s="29"/>
      <c r="E384" s="29"/>
      <c r="F384" s="29"/>
      <c r="G384" s="29"/>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9"/>
      <c r="C385" s="29"/>
      <c r="D385" s="29"/>
      <c r="E385" s="29"/>
      <c r="F385" s="29"/>
      <c r="G385" s="29"/>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9"/>
      <c r="C386" s="29"/>
      <c r="D386" s="29"/>
      <c r="E386" s="29"/>
      <c r="F386" s="29"/>
      <c r="G386" s="29"/>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9"/>
      <c r="C387" s="29"/>
      <c r="D387" s="29"/>
      <c r="E387" s="29"/>
      <c r="F387" s="29"/>
      <c r="G387" s="29"/>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9"/>
      <c r="C388" s="29"/>
      <c r="D388" s="29"/>
      <c r="E388" s="29"/>
      <c r="F388" s="29"/>
      <c r="G388" s="29"/>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9"/>
      <c r="C389" s="29"/>
      <c r="D389" s="29"/>
      <c r="E389" s="29"/>
      <c r="F389" s="29"/>
      <c r="G389" s="29"/>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9"/>
      <c r="C390" s="29"/>
      <c r="D390" s="29"/>
      <c r="E390" s="29"/>
      <c r="F390" s="29"/>
      <c r="G390" s="29"/>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9"/>
      <c r="C391" s="29"/>
      <c r="D391" s="29"/>
      <c r="E391" s="29"/>
      <c r="F391" s="29"/>
      <c r="G391" s="29"/>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9"/>
      <c r="C392" s="29"/>
      <c r="D392" s="29"/>
      <c r="E392" s="29"/>
      <c r="F392" s="29"/>
      <c r="G392" s="29"/>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9"/>
      <c r="C393" s="29"/>
      <c r="D393" s="29"/>
      <c r="E393" s="29"/>
      <c r="F393" s="29"/>
      <c r="G393" s="29"/>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9"/>
      <c r="C394" s="29"/>
      <c r="D394" s="29"/>
      <c r="E394" s="29"/>
      <c r="F394" s="29"/>
      <c r="G394" s="29"/>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9"/>
      <c r="C395" s="29"/>
      <c r="D395" s="29"/>
      <c r="E395" s="29"/>
      <c r="F395" s="29"/>
      <c r="G395" s="29"/>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9"/>
      <c r="C396" s="29"/>
      <c r="D396" s="29"/>
      <c r="E396" s="29"/>
      <c r="F396" s="29"/>
      <c r="G396" s="29"/>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9"/>
      <c r="C397" s="29"/>
      <c r="D397" s="29"/>
      <c r="E397" s="29"/>
      <c r="F397" s="29"/>
      <c r="G397" s="29"/>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9"/>
      <c r="C398" s="29"/>
      <c r="D398" s="29"/>
      <c r="E398" s="29"/>
      <c r="F398" s="29"/>
      <c r="G398" s="29"/>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9"/>
      <c r="C399" s="29"/>
      <c r="D399" s="29"/>
      <c r="E399" s="29"/>
      <c r="F399" s="29"/>
      <c r="G399" s="29"/>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9"/>
      <c r="C400" s="29"/>
      <c r="D400" s="29"/>
      <c r="E400" s="29"/>
      <c r="F400" s="29"/>
      <c r="G400" s="29"/>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9"/>
      <c r="C401" s="29"/>
      <c r="D401" s="29"/>
      <c r="E401" s="29"/>
      <c r="F401" s="29"/>
      <c r="G401" s="29"/>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9"/>
      <c r="C402" s="29"/>
      <c r="D402" s="29"/>
      <c r="E402" s="29"/>
      <c r="F402" s="29"/>
      <c r="G402" s="29"/>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9"/>
      <c r="C403" s="29"/>
      <c r="D403" s="29"/>
      <c r="E403" s="29"/>
      <c r="F403" s="29"/>
      <c r="G403" s="29"/>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9"/>
      <c r="C404" s="29"/>
      <c r="D404" s="29"/>
      <c r="E404" s="29"/>
      <c r="F404" s="29"/>
      <c r="G404" s="29"/>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9"/>
      <c r="C405" s="29"/>
      <c r="D405" s="29"/>
      <c r="E405" s="29"/>
      <c r="F405" s="29"/>
      <c r="G405" s="29"/>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9"/>
      <c r="C406" s="29"/>
      <c r="D406" s="29"/>
      <c r="E406" s="29"/>
      <c r="F406" s="29"/>
      <c r="G406" s="29"/>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9"/>
      <c r="C407" s="29"/>
      <c r="D407" s="29"/>
      <c r="E407" s="29"/>
      <c r="F407" s="29"/>
      <c r="G407" s="29"/>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9"/>
      <c r="C408" s="29"/>
      <c r="D408" s="29"/>
      <c r="E408" s="29"/>
      <c r="F408" s="29"/>
      <c r="G408" s="29"/>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9"/>
      <c r="C409" s="29"/>
      <c r="D409" s="29"/>
      <c r="E409" s="29"/>
      <c r="F409" s="29"/>
      <c r="G409" s="29"/>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9"/>
      <c r="C410" s="29"/>
      <c r="D410" s="29"/>
      <c r="E410" s="29"/>
      <c r="F410" s="29"/>
      <c r="G410" s="29"/>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9"/>
      <c r="C411" s="29"/>
      <c r="D411" s="29"/>
      <c r="E411" s="29"/>
      <c r="F411" s="29"/>
      <c r="G411" s="29"/>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9"/>
      <c r="C412" s="29"/>
      <c r="D412" s="29"/>
      <c r="E412" s="29"/>
      <c r="F412" s="29"/>
      <c r="G412" s="29"/>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9"/>
      <c r="C413" s="29"/>
      <c r="D413" s="29"/>
      <c r="E413" s="29"/>
      <c r="F413" s="29"/>
      <c r="G413" s="29"/>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9"/>
      <c r="C414" s="29"/>
      <c r="D414" s="29"/>
      <c r="E414" s="29"/>
      <c r="F414" s="29"/>
      <c r="G414" s="29"/>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9"/>
      <c r="C415" s="29"/>
      <c r="D415" s="29"/>
      <c r="E415" s="29"/>
      <c r="F415" s="29"/>
      <c r="G415" s="29"/>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9"/>
      <c r="C416" s="29"/>
      <c r="D416" s="29"/>
      <c r="E416" s="29"/>
      <c r="F416" s="29"/>
      <c r="G416" s="29"/>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9"/>
      <c r="C417" s="29"/>
      <c r="D417" s="29"/>
      <c r="E417" s="29"/>
      <c r="F417" s="29"/>
      <c r="G417" s="29"/>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9"/>
      <c r="C418" s="29"/>
      <c r="D418" s="29"/>
      <c r="E418" s="29"/>
      <c r="F418" s="29"/>
      <c r="G418" s="29"/>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9"/>
      <c r="C419" s="29"/>
      <c r="D419" s="29"/>
      <c r="E419" s="29"/>
      <c r="F419" s="29"/>
      <c r="G419" s="29"/>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9"/>
      <c r="C420" s="29"/>
      <c r="D420" s="29"/>
      <c r="E420" s="29"/>
      <c r="F420" s="29"/>
      <c r="G420" s="29"/>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9"/>
      <c r="C421" s="29"/>
      <c r="D421" s="29"/>
      <c r="E421" s="29"/>
      <c r="F421" s="29"/>
      <c r="G421" s="29"/>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9"/>
      <c r="C422" s="29"/>
      <c r="D422" s="29"/>
      <c r="E422" s="29"/>
      <c r="F422" s="29"/>
      <c r="G422" s="29"/>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9"/>
      <c r="C423" s="29"/>
      <c r="D423" s="29"/>
      <c r="E423" s="29"/>
      <c r="F423" s="29"/>
      <c r="G423" s="29"/>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9"/>
      <c r="C424" s="29"/>
      <c r="D424" s="29"/>
      <c r="E424" s="29"/>
      <c r="F424" s="29"/>
      <c r="G424" s="29"/>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9"/>
      <c r="C425" s="29"/>
      <c r="D425" s="29"/>
      <c r="E425" s="29"/>
      <c r="F425" s="29"/>
      <c r="G425" s="29"/>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9"/>
      <c r="C426" s="29"/>
      <c r="D426" s="29"/>
      <c r="E426" s="29"/>
      <c r="F426" s="29"/>
      <c r="G426" s="29"/>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9"/>
      <c r="C427" s="29"/>
      <c r="D427" s="29"/>
      <c r="E427" s="29"/>
      <c r="F427" s="29"/>
      <c r="G427" s="29"/>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9"/>
      <c r="C428" s="29"/>
      <c r="D428" s="29"/>
      <c r="E428" s="29"/>
      <c r="F428" s="29"/>
      <c r="G428" s="29"/>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9"/>
      <c r="C429" s="29"/>
      <c r="D429" s="29"/>
      <c r="E429" s="29"/>
      <c r="F429" s="29"/>
      <c r="G429" s="29"/>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9"/>
      <c r="C430" s="29"/>
      <c r="D430" s="29"/>
      <c r="E430" s="29"/>
      <c r="F430" s="29"/>
      <c r="G430" s="29"/>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9"/>
      <c r="C431" s="29"/>
      <c r="D431" s="29"/>
      <c r="E431" s="29"/>
      <c r="F431" s="29"/>
      <c r="G431" s="29"/>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9"/>
      <c r="C432" s="29"/>
      <c r="D432" s="29"/>
      <c r="E432" s="29"/>
      <c r="F432" s="29"/>
      <c r="G432" s="29"/>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9"/>
      <c r="C433" s="29"/>
      <c r="D433" s="29"/>
      <c r="E433" s="29"/>
      <c r="F433" s="29"/>
      <c r="G433" s="29"/>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9"/>
      <c r="C434" s="29"/>
      <c r="D434" s="29"/>
      <c r="E434" s="29"/>
      <c r="F434" s="29"/>
      <c r="G434" s="29"/>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9"/>
      <c r="C435" s="29"/>
      <c r="D435" s="29"/>
      <c r="E435" s="29"/>
      <c r="F435" s="29"/>
      <c r="G435" s="29"/>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9"/>
      <c r="C436" s="29"/>
      <c r="D436" s="29"/>
      <c r="E436" s="29"/>
      <c r="F436" s="29"/>
      <c r="G436" s="29"/>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9"/>
      <c r="C437" s="29"/>
      <c r="D437" s="29"/>
      <c r="E437" s="29"/>
      <c r="F437" s="29"/>
      <c r="G437" s="29"/>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9"/>
      <c r="C438" s="29"/>
      <c r="D438" s="29"/>
      <c r="E438" s="29"/>
      <c r="F438" s="29"/>
      <c r="G438" s="29"/>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9"/>
      <c r="C439" s="29"/>
      <c r="D439" s="29"/>
      <c r="E439" s="29"/>
      <c r="F439" s="29"/>
      <c r="G439" s="29"/>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9"/>
      <c r="C440" s="29"/>
      <c r="D440" s="29"/>
      <c r="E440" s="29"/>
      <c r="F440" s="29"/>
      <c r="G440" s="29"/>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9"/>
      <c r="C441" s="29"/>
      <c r="D441" s="29"/>
      <c r="E441" s="29"/>
      <c r="F441" s="29"/>
      <c r="G441" s="29"/>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9"/>
      <c r="C442" s="29"/>
      <c r="D442" s="29"/>
      <c r="E442" s="29"/>
      <c r="F442" s="29"/>
      <c r="G442" s="29"/>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9"/>
      <c r="C443" s="29"/>
      <c r="D443" s="29"/>
      <c r="E443" s="29"/>
      <c r="F443" s="29"/>
      <c r="G443" s="29"/>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9"/>
      <c r="C444" s="29"/>
      <c r="D444" s="29"/>
      <c r="E444" s="29"/>
      <c r="F444" s="29"/>
      <c r="G444" s="29"/>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9"/>
      <c r="C445" s="29"/>
      <c r="D445" s="29"/>
      <c r="E445" s="29"/>
      <c r="F445" s="29"/>
      <c r="G445" s="29"/>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9"/>
      <c r="C446" s="29"/>
      <c r="D446" s="29"/>
      <c r="E446" s="29"/>
      <c r="F446" s="29"/>
      <c r="G446" s="29"/>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9"/>
      <c r="C447" s="29"/>
      <c r="D447" s="29"/>
      <c r="E447" s="29"/>
      <c r="F447" s="29"/>
      <c r="G447" s="29"/>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9"/>
      <c r="C448" s="29"/>
      <c r="D448" s="29"/>
      <c r="E448" s="29"/>
      <c r="F448" s="29"/>
      <c r="G448" s="29"/>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9"/>
      <c r="C449" s="29"/>
      <c r="D449" s="29"/>
      <c r="E449" s="29"/>
      <c r="F449" s="29"/>
      <c r="G449" s="29"/>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9"/>
      <c r="C450" s="29"/>
      <c r="D450" s="29"/>
      <c r="E450" s="29"/>
      <c r="F450" s="29"/>
      <c r="G450" s="29"/>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9"/>
      <c r="C451" s="29"/>
      <c r="D451" s="29"/>
      <c r="E451" s="29"/>
      <c r="F451" s="29"/>
      <c r="G451" s="29"/>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9"/>
      <c r="C452" s="29"/>
      <c r="D452" s="29"/>
      <c r="E452" s="29"/>
      <c r="F452" s="29"/>
      <c r="G452" s="29"/>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9"/>
      <c r="C453" s="29"/>
      <c r="D453" s="29"/>
      <c r="E453" s="29"/>
      <c r="F453" s="29"/>
      <c r="G453" s="29"/>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9"/>
      <c r="C454" s="29"/>
      <c r="D454" s="29"/>
      <c r="E454" s="29"/>
      <c r="F454" s="29"/>
      <c r="G454" s="29"/>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9"/>
      <c r="C455" s="29"/>
      <c r="D455" s="29"/>
      <c r="E455" s="29"/>
      <c r="F455" s="29"/>
      <c r="G455" s="29"/>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9"/>
      <c r="C456" s="29"/>
      <c r="D456" s="29"/>
      <c r="E456" s="29"/>
      <c r="F456" s="29"/>
      <c r="G456" s="29"/>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9"/>
      <c r="C457" s="29"/>
      <c r="D457" s="29"/>
      <c r="E457" s="29"/>
      <c r="F457" s="29"/>
      <c r="G457" s="29"/>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9"/>
      <c r="C458" s="29"/>
      <c r="D458" s="29"/>
      <c r="E458" s="29"/>
      <c r="F458" s="29"/>
      <c r="G458" s="29"/>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9"/>
      <c r="C459" s="29"/>
      <c r="D459" s="29"/>
      <c r="E459" s="29"/>
      <c r="F459" s="29"/>
      <c r="G459" s="29"/>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9"/>
      <c r="C460" s="29"/>
      <c r="D460" s="29"/>
      <c r="E460" s="29"/>
      <c r="F460" s="29"/>
      <c r="G460" s="29"/>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9"/>
      <c r="C461" s="29"/>
      <c r="D461" s="29"/>
      <c r="E461" s="29"/>
      <c r="F461" s="29"/>
      <c r="G461" s="29"/>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9"/>
      <c r="C462" s="29"/>
      <c r="D462" s="29"/>
      <c r="E462" s="29"/>
      <c r="F462" s="29"/>
      <c r="G462" s="29"/>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9"/>
      <c r="C463" s="29"/>
      <c r="D463" s="29"/>
      <c r="E463" s="29"/>
      <c r="F463" s="29"/>
      <c r="G463" s="29"/>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9"/>
      <c r="C464" s="29"/>
      <c r="D464" s="29"/>
      <c r="E464" s="29"/>
      <c r="F464" s="29"/>
      <c r="G464" s="29"/>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9"/>
      <c r="C465" s="29"/>
      <c r="D465" s="29"/>
      <c r="E465" s="29"/>
      <c r="F465" s="29"/>
      <c r="G465" s="29"/>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9"/>
      <c r="C466" s="29"/>
      <c r="D466" s="29"/>
      <c r="E466" s="29"/>
      <c r="F466" s="29"/>
      <c r="G466" s="29"/>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9"/>
      <c r="C467" s="29"/>
      <c r="D467" s="29"/>
      <c r="E467" s="29"/>
      <c r="F467" s="29"/>
      <c r="G467" s="29"/>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9"/>
      <c r="C468" s="29"/>
      <c r="D468" s="29"/>
      <c r="E468" s="29"/>
      <c r="F468" s="29"/>
      <c r="G468" s="29"/>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9"/>
      <c r="C469" s="29"/>
      <c r="D469" s="29"/>
      <c r="E469" s="29"/>
      <c r="F469" s="29"/>
      <c r="G469" s="29"/>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9"/>
      <c r="C470" s="29"/>
      <c r="D470" s="29"/>
      <c r="E470" s="29"/>
      <c r="F470" s="29"/>
      <c r="G470" s="29"/>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9"/>
      <c r="C471" s="29"/>
      <c r="D471" s="29"/>
      <c r="E471" s="29"/>
      <c r="F471" s="29"/>
      <c r="G471" s="29"/>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9"/>
      <c r="C472" s="29"/>
      <c r="D472" s="29"/>
      <c r="E472" s="29"/>
      <c r="F472" s="29"/>
      <c r="G472" s="29"/>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9"/>
      <c r="C473" s="29"/>
      <c r="D473" s="29"/>
      <c r="E473" s="29"/>
      <c r="F473" s="29"/>
      <c r="G473" s="29"/>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9"/>
      <c r="C474" s="29"/>
      <c r="D474" s="29"/>
      <c r="E474" s="29"/>
      <c r="F474" s="29"/>
      <c r="G474" s="29"/>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9"/>
      <c r="C475" s="29"/>
      <c r="D475" s="29"/>
      <c r="E475" s="29"/>
      <c r="F475" s="29"/>
      <c r="G475" s="29"/>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9"/>
      <c r="C476" s="29"/>
      <c r="D476" s="29"/>
      <c r="E476" s="29"/>
      <c r="F476" s="29"/>
      <c r="G476" s="29"/>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9"/>
      <c r="C477" s="29"/>
      <c r="D477" s="29"/>
      <c r="E477" s="29"/>
      <c r="F477" s="29"/>
      <c r="G477" s="29"/>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9"/>
      <c r="C478" s="29"/>
      <c r="D478" s="29"/>
      <c r="E478" s="29"/>
      <c r="F478" s="29"/>
      <c r="G478" s="29"/>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9"/>
      <c r="C479" s="29"/>
      <c r="D479" s="29"/>
      <c r="E479" s="29"/>
      <c r="F479" s="29"/>
      <c r="G479" s="29"/>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9"/>
      <c r="C480" s="29"/>
      <c r="D480" s="29"/>
      <c r="E480" s="29"/>
      <c r="F480" s="29"/>
      <c r="G480" s="29"/>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9"/>
      <c r="C481" s="29"/>
      <c r="D481" s="29"/>
      <c r="E481" s="29"/>
      <c r="F481" s="29"/>
      <c r="G481" s="29"/>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9"/>
      <c r="C482" s="29"/>
      <c r="D482" s="29"/>
      <c r="E482" s="29"/>
      <c r="F482" s="29"/>
      <c r="G482" s="29"/>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9"/>
      <c r="C483" s="29"/>
      <c r="D483" s="29"/>
      <c r="E483" s="29"/>
      <c r="F483" s="29"/>
      <c r="G483" s="29"/>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9"/>
      <c r="C484" s="29"/>
      <c r="D484" s="29"/>
      <c r="E484" s="29"/>
      <c r="F484" s="29"/>
      <c r="G484" s="29"/>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9"/>
      <c r="C485" s="29"/>
      <c r="D485" s="29"/>
      <c r="E485" s="29"/>
      <c r="F485" s="29"/>
      <c r="G485" s="29"/>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9"/>
      <c r="C486" s="29"/>
      <c r="D486" s="29"/>
      <c r="E486" s="29"/>
      <c r="F486" s="29"/>
      <c r="G486" s="29"/>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9"/>
      <c r="C487" s="29"/>
      <c r="D487" s="29"/>
      <c r="E487" s="29"/>
      <c r="F487" s="29"/>
      <c r="G487" s="29"/>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9"/>
      <c r="C488" s="29"/>
      <c r="D488" s="29"/>
      <c r="E488" s="29"/>
      <c r="F488" s="29"/>
      <c r="G488" s="29"/>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9"/>
      <c r="C489" s="29"/>
      <c r="D489" s="29"/>
      <c r="E489" s="29"/>
      <c r="F489" s="29"/>
      <c r="G489" s="29"/>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9"/>
      <c r="C490" s="29"/>
      <c r="D490" s="29"/>
      <c r="E490" s="29"/>
      <c r="F490" s="29"/>
      <c r="G490" s="29"/>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9"/>
      <c r="C491" s="29"/>
      <c r="D491" s="29"/>
      <c r="E491" s="29"/>
      <c r="F491" s="29"/>
      <c r="G491" s="29"/>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9"/>
      <c r="C492" s="29"/>
      <c r="D492" s="29"/>
      <c r="E492" s="29"/>
      <c r="F492" s="29"/>
      <c r="G492" s="29"/>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9"/>
      <c r="C493" s="29"/>
      <c r="D493" s="29"/>
      <c r="E493" s="29"/>
      <c r="F493" s="29"/>
      <c r="G493" s="29"/>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9"/>
      <c r="C494" s="29"/>
      <c r="D494" s="29"/>
      <c r="E494" s="29"/>
      <c r="F494" s="29"/>
      <c r="G494" s="29"/>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9"/>
      <c r="C495" s="29"/>
      <c r="D495" s="29"/>
      <c r="E495" s="29"/>
      <c r="F495" s="29"/>
      <c r="G495" s="29"/>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9"/>
      <c r="C496" s="29"/>
      <c r="D496" s="29"/>
      <c r="E496" s="29"/>
      <c r="F496" s="29"/>
      <c r="G496" s="29"/>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9"/>
      <c r="C497" s="29"/>
      <c r="D497" s="29"/>
      <c r="E497" s="29"/>
      <c r="F497" s="29"/>
      <c r="G497" s="29"/>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9"/>
      <c r="C498" s="29"/>
      <c r="D498" s="29"/>
      <c r="E498" s="29"/>
      <c r="F498" s="29"/>
      <c r="G498" s="29"/>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9"/>
      <c r="C499" s="29"/>
      <c r="D499" s="29"/>
      <c r="E499" s="29"/>
      <c r="F499" s="29"/>
      <c r="G499" s="29"/>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9"/>
      <c r="C500" s="29"/>
      <c r="D500" s="29"/>
      <c r="E500" s="29"/>
      <c r="F500" s="29"/>
      <c r="G500" s="29"/>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9"/>
      <c r="C501" s="29"/>
      <c r="D501" s="29"/>
      <c r="E501" s="29"/>
      <c r="F501" s="29"/>
      <c r="G501" s="29"/>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9"/>
      <c r="C502" s="29"/>
      <c r="D502" s="29"/>
      <c r="E502" s="29"/>
      <c r="F502" s="29"/>
      <c r="G502" s="29"/>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9"/>
      <c r="C503" s="29"/>
      <c r="D503" s="29"/>
      <c r="E503" s="29"/>
      <c r="F503" s="29"/>
      <c r="G503" s="29"/>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9"/>
      <c r="C504" s="29"/>
      <c r="D504" s="29"/>
      <c r="E504" s="29"/>
      <c r="F504" s="29"/>
      <c r="G504" s="29"/>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9"/>
      <c r="C505" s="29"/>
      <c r="D505" s="29"/>
      <c r="E505" s="29"/>
      <c r="F505" s="29"/>
      <c r="G505" s="29"/>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9"/>
      <c r="C506" s="29"/>
      <c r="D506" s="29"/>
      <c r="E506" s="29"/>
      <c r="F506" s="29"/>
      <c r="G506" s="29"/>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9"/>
      <c r="C507" s="29"/>
      <c r="D507" s="29"/>
      <c r="E507" s="29"/>
      <c r="F507" s="29"/>
      <c r="G507" s="29"/>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9"/>
      <c r="C508" s="29"/>
      <c r="D508" s="29"/>
      <c r="E508" s="29"/>
      <c r="F508" s="29"/>
      <c r="G508" s="29"/>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9"/>
      <c r="C509" s="29"/>
      <c r="D509" s="29"/>
      <c r="E509" s="29"/>
      <c r="F509" s="29"/>
      <c r="G509" s="29"/>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9"/>
      <c r="C510" s="29"/>
      <c r="D510" s="29"/>
      <c r="E510" s="29"/>
      <c r="F510" s="29"/>
      <c r="G510" s="29"/>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9"/>
      <c r="C511" s="29"/>
      <c r="D511" s="29"/>
      <c r="E511" s="29"/>
      <c r="F511" s="29"/>
      <c r="G511" s="29"/>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9"/>
      <c r="C512" s="29"/>
      <c r="D512" s="29"/>
      <c r="E512" s="29"/>
      <c r="F512" s="29"/>
      <c r="G512" s="29"/>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9"/>
      <c r="C513" s="29"/>
      <c r="D513" s="29"/>
      <c r="E513" s="29"/>
      <c r="F513" s="29"/>
      <c r="G513" s="29"/>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9"/>
      <c r="C514" s="29"/>
      <c r="D514" s="29"/>
      <c r="E514" s="29"/>
      <c r="F514" s="29"/>
      <c r="G514" s="29"/>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9"/>
      <c r="C515" s="29"/>
      <c r="D515" s="29"/>
      <c r="E515" s="29"/>
      <c r="F515" s="29"/>
      <c r="G515" s="29"/>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9"/>
      <c r="C516" s="29"/>
      <c r="D516" s="29"/>
      <c r="E516" s="29"/>
      <c r="F516" s="29"/>
      <c r="G516" s="29"/>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9"/>
      <c r="C517" s="29"/>
      <c r="D517" s="29"/>
      <c r="E517" s="29"/>
      <c r="F517" s="29"/>
      <c r="G517" s="29"/>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9"/>
      <c r="C518" s="29"/>
      <c r="D518" s="29"/>
      <c r="E518" s="29"/>
      <c r="F518" s="29"/>
      <c r="G518" s="29"/>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9"/>
      <c r="C519" s="29"/>
      <c r="D519" s="29"/>
      <c r="E519" s="29"/>
      <c r="F519" s="29"/>
      <c r="G519" s="29"/>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9"/>
      <c r="C520" s="29"/>
      <c r="D520" s="29"/>
      <c r="E520" s="29"/>
      <c r="F520" s="29"/>
      <c r="G520" s="29"/>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9"/>
      <c r="C521" s="29"/>
      <c r="D521" s="29"/>
      <c r="E521" s="29"/>
      <c r="F521" s="29"/>
      <c r="G521" s="29"/>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9"/>
      <c r="C522" s="29"/>
      <c r="D522" s="29"/>
      <c r="E522" s="29"/>
      <c r="F522" s="29"/>
      <c r="G522" s="29"/>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9"/>
      <c r="C523" s="29"/>
      <c r="D523" s="29"/>
      <c r="E523" s="29"/>
      <c r="F523" s="29"/>
      <c r="G523" s="29"/>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9"/>
      <c r="C524" s="29"/>
      <c r="D524" s="29"/>
      <c r="E524" s="29"/>
      <c r="F524" s="29"/>
      <c r="G524" s="29"/>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9"/>
      <c r="C525" s="29"/>
      <c r="D525" s="29"/>
      <c r="E525" s="29"/>
      <c r="F525" s="29"/>
      <c r="G525" s="29"/>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9"/>
      <c r="C526" s="29"/>
      <c r="D526" s="29"/>
      <c r="E526" s="29"/>
      <c r="F526" s="29"/>
      <c r="G526" s="29"/>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9"/>
      <c r="C527" s="29"/>
      <c r="D527" s="29"/>
      <c r="E527" s="29"/>
      <c r="F527" s="29"/>
      <c r="G527" s="29"/>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9"/>
      <c r="C528" s="29"/>
      <c r="D528" s="29"/>
      <c r="E528" s="29"/>
      <c r="F528" s="29"/>
      <c r="G528" s="29"/>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9"/>
      <c r="C529" s="29"/>
      <c r="D529" s="29"/>
      <c r="E529" s="29"/>
      <c r="F529" s="29"/>
      <c r="G529" s="29"/>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9"/>
      <c r="C530" s="29"/>
      <c r="D530" s="29"/>
      <c r="E530" s="29"/>
      <c r="F530" s="29"/>
      <c r="G530" s="29"/>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9"/>
      <c r="C531" s="29"/>
      <c r="D531" s="29"/>
      <c r="E531" s="29"/>
      <c r="F531" s="29"/>
      <c r="G531" s="29"/>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9"/>
      <c r="C532" s="29"/>
      <c r="D532" s="29"/>
      <c r="E532" s="29"/>
      <c r="F532" s="29"/>
      <c r="G532" s="29"/>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9"/>
      <c r="C533" s="29"/>
      <c r="D533" s="29"/>
      <c r="E533" s="29"/>
      <c r="F533" s="29"/>
      <c r="G533" s="29"/>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9"/>
      <c r="C534" s="29"/>
      <c r="D534" s="29"/>
      <c r="E534" s="29"/>
      <c r="F534" s="29"/>
      <c r="G534" s="29"/>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9"/>
      <c r="C535" s="29"/>
      <c r="D535" s="29"/>
      <c r="E535" s="29"/>
      <c r="F535" s="29"/>
      <c r="G535" s="29"/>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9"/>
      <c r="C536" s="29"/>
      <c r="D536" s="29"/>
      <c r="E536" s="29"/>
      <c r="F536" s="29"/>
      <c r="G536" s="29"/>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9"/>
      <c r="C537" s="29"/>
      <c r="D537" s="29"/>
      <c r="E537" s="29"/>
      <c r="F537" s="29"/>
      <c r="G537" s="29"/>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9"/>
      <c r="C538" s="29"/>
      <c r="D538" s="29"/>
      <c r="E538" s="29"/>
      <c r="F538" s="29"/>
      <c r="G538" s="29"/>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9"/>
      <c r="C539" s="29"/>
      <c r="D539" s="29"/>
      <c r="E539" s="29"/>
      <c r="F539" s="29"/>
      <c r="G539" s="29"/>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9"/>
      <c r="C540" s="29"/>
      <c r="D540" s="29"/>
      <c r="E540" s="29"/>
      <c r="F540" s="29"/>
      <c r="G540" s="29"/>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9"/>
      <c r="C541" s="29"/>
      <c r="D541" s="29"/>
      <c r="E541" s="29"/>
      <c r="F541" s="29"/>
      <c r="G541" s="29"/>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9"/>
      <c r="C542" s="29"/>
      <c r="D542" s="29"/>
      <c r="E542" s="29"/>
      <c r="F542" s="29"/>
      <c r="G542" s="29"/>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9"/>
      <c r="C543" s="29"/>
      <c r="D543" s="29"/>
      <c r="E543" s="29"/>
      <c r="F543" s="29"/>
      <c r="G543" s="29"/>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9"/>
      <c r="C544" s="29"/>
      <c r="D544" s="29"/>
      <c r="E544" s="29"/>
      <c r="F544" s="29"/>
      <c r="G544" s="29"/>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9"/>
      <c r="C545" s="29"/>
      <c r="D545" s="29"/>
      <c r="E545" s="29"/>
      <c r="F545" s="29"/>
      <c r="G545" s="29"/>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9"/>
      <c r="C546" s="29"/>
      <c r="D546" s="29"/>
      <c r="E546" s="29"/>
      <c r="F546" s="29"/>
      <c r="G546" s="29"/>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9"/>
      <c r="C547" s="29"/>
      <c r="D547" s="29"/>
      <c r="E547" s="29"/>
      <c r="F547" s="29"/>
      <c r="G547" s="29"/>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9"/>
      <c r="C548" s="29"/>
      <c r="D548" s="29"/>
      <c r="E548" s="29"/>
      <c r="F548" s="29"/>
      <c r="G548" s="29"/>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9"/>
      <c r="C549" s="29"/>
      <c r="D549" s="29"/>
      <c r="E549" s="29"/>
      <c r="F549" s="29"/>
      <c r="G549" s="29"/>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9"/>
      <c r="C550" s="29"/>
      <c r="D550" s="29"/>
      <c r="E550" s="29"/>
      <c r="F550" s="29"/>
      <c r="G550" s="29"/>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9"/>
      <c r="C551" s="29"/>
      <c r="D551" s="29"/>
      <c r="E551" s="29"/>
      <c r="F551" s="29"/>
      <c r="G551" s="29"/>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9"/>
      <c r="C552" s="29"/>
      <c r="D552" s="29"/>
      <c r="E552" s="29"/>
      <c r="F552" s="29"/>
      <c r="G552" s="29"/>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9"/>
      <c r="C553" s="29"/>
      <c r="D553" s="29"/>
      <c r="E553" s="29"/>
      <c r="F553" s="29"/>
      <c r="G553" s="29"/>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9"/>
      <c r="C554" s="29"/>
      <c r="D554" s="29"/>
      <c r="E554" s="29"/>
      <c r="F554" s="29"/>
      <c r="G554" s="29"/>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9"/>
      <c r="C555" s="29"/>
      <c r="D555" s="29"/>
      <c r="E555" s="29"/>
      <c r="F555" s="29"/>
      <c r="G555" s="29"/>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9"/>
      <c r="C556" s="29"/>
      <c r="D556" s="29"/>
      <c r="E556" s="29"/>
      <c r="F556" s="29"/>
      <c r="G556" s="29"/>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9"/>
      <c r="C557" s="29"/>
      <c r="D557" s="29"/>
      <c r="E557" s="29"/>
      <c r="F557" s="29"/>
      <c r="G557" s="29"/>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9"/>
      <c r="C558" s="29"/>
      <c r="D558" s="29"/>
      <c r="E558" s="29"/>
      <c r="F558" s="29"/>
      <c r="G558" s="29"/>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9"/>
      <c r="C559" s="29"/>
      <c r="D559" s="29"/>
      <c r="E559" s="29"/>
      <c r="F559" s="29"/>
      <c r="G559" s="29"/>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9"/>
      <c r="C560" s="29"/>
      <c r="D560" s="29"/>
      <c r="E560" s="29"/>
      <c r="F560" s="29"/>
      <c r="G560" s="29"/>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9"/>
      <c r="C561" s="29"/>
      <c r="D561" s="29"/>
      <c r="E561" s="29"/>
      <c r="F561" s="29"/>
      <c r="G561" s="29"/>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9"/>
      <c r="C562" s="29"/>
      <c r="D562" s="29"/>
      <c r="E562" s="29"/>
      <c r="F562" s="29"/>
      <c r="G562" s="29"/>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9"/>
      <c r="C563" s="29"/>
      <c r="D563" s="29"/>
      <c r="E563" s="29"/>
      <c r="F563" s="29"/>
      <c r="G563" s="29"/>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9"/>
      <c r="C564" s="29"/>
      <c r="D564" s="29"/>
      <c r="E564" s="29"/>
      <c r="F564" s="29"/>
      <c r="G564" s="29"/>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9"/>
      <c r="C565" s="29"/>
      <c r="D565" s="29"/>
      <c r="E565" s="29"/>
      <c r="F565" s="29"/>
      <c r="G565" s="29"/>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9"/>
      <c r="C566" s="29"/>
      <c r="D566" s="29"/>
      <c r="E566" s="29"/>
      <c r="F566" s="29"/>
      <c r="G566" s="29"/>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9"/>
      <c r="C567" s="29"/>
      <c r="D567" s="29"/>
      <c r="E567" s="29"/>
      <c r="F567" s="29"/>
      <c r="G567" s="29"/>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9"/>
      <c r="C568" s="29"/>
      <c r="D568" s="29"/>
      <c r="E568" s="29"/>
      <c r="F568" s="29"/>
      <c r="G568" s="29"/>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9"/>
      <c r="C569" s="29"/>
      <c r="D569" s="29"/>
      <c r="E569" s="29"/>
      <c r="F569" s="29"/>
      <c r="G569" s="29"/>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9"/>
      <c r="C570" s="29"/>
      <c r="D570" s="29"/>
      <c r="E570" s="29"/>
      <c r="F570" s="29"/>
      <c r="G570" s="29"/>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9"/>
      <c r="C571" s="29"/>
      <c r="D571" s="29"/>
      <c r="E571" s="29"/>
      <c r="F571" s="29"/>
      <c r="G571" s="29"/>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9"/>
      <c r="C572" s="29"/>
      <c r="D572" s="29"/>
      <c r="E572" s="29"/>
      <c r="F572" s="29"/>
      <c r="G572" s="29"/>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9"/>
      <c r="C573" s="29"/>
      <c r="D573" s="29"/>
      <c r="E573" s="29"/>
      <c r="F573" s="29"/>
      <c r="G573" s="29"/>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9"/>
      <c r="C574" s="29"/>
      <c r="D574" s="29"/>
      <c r="E574" s="29"/>
      <c r="F574" s="29"/>
      <c r="G574" s="29"/>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9"/>
      <c r="C575" s="29"/>
      <c r="D575" s="29"/>
      <c r="E575" s="29"/>
      <c r="F575" s="29"/>
      <c r="G575" s="29"/>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9"/>
      <c r="C576" s="29"/>
      <c r="D576" s="29"/>
      <c r="E576" s="29"/>
      <c r="F576" s="29"/>
      <c r="G576" s="29"/>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9"/>
      <c r="C577" s="29"/>
      <c r="D577" s="29"/>
      <c r="E577" s="29"/>
      <c r="F577" s="29"/>
      <c r="G577" s="29"/>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9"/>
      <c r="C578" s="29"/>
      <c r="D578" s="29"/>
      <c r="E578" s="29"/>
      <c r="F578" s="29"/>
      <c r="G578" s="29"/>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9"/>
      <c r="C579" s="29"/>
      <c r="D579" s="29"/>
      <c r="E579" s="29"/>
      <c r="F579" s="29"/>
      <c r="G579" s="29"/>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9"/>
      <c r="C580" s="29"/>
      <c r="D580" s="29"/>
      <c r="E580" s="29"/>
      <c r="F580" s="29"/>
      <c r="G580" s="29"/>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9"/>
      <c r="C581" s="29"/>
      <c r="D581" s="29"/>
      <c r="E581" s="29"/>
      <c r="F581" s="29"/>
      <c r="G581" s="29"/>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9"/>
      <c r="C582" s="29"/>
      <c r="D582" s="29"/>
      <c r="E582" s="29"/>
      <c r="F582" s="29"/>
      <c r="G582" s="29"/>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9"/>
      <c r="C583" s="29"/>
      <c r="D583" s="29"/>
      <c r="E583" s="29"/>
      <c r="F583" s="29"/>
      <c r="G583" s="29"/>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9"/>
      <c r="C584" s="29"/>
      <c r="D584" s="29"/>
      <c r="E584" s="29"/>
      <c r="F584" s="29"/>
      <c r="G584" s="29"/>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9"/>
      <c r="C585" s="29"/>
      <c r="D585" s="29"/>
      <c r="E585" s="29"/>
      <c r="F585" s="29"/>
      <c r="G585" s="29"/>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9"/>
      <c r="C586" s="29"/>
      <c r="D586" s="29"/>
      <c r="E586" s="29"/>
      <c r="F586" s="29"/>
      <c r="G586" s="29"/>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9"/>
      <c r="C587" s="29"/>
      <c r="D587" s="29"/>
      <c r="E587" s="29"/>
      <c r="F587" s="29"/>
      <c r="G587" s="29"/>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9"/>
      <c r="C588" s="29"/>
      <c r="D588" s="29"/>
      <c r="E588" s="29"/>
      <c r="F588" s="29"/>
      <c r="G588" s="29"/>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9"/>
      <c r="C589" s="29"/>
      <c r="D589" s="29"/>
      <c r="E589" s="29"/>
      <c r="F589" s="29"/>
      <c r="G589" s="29"/>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9"/>
      <c r="C590" s="29"/>
      <c r="D590" s="29"/>
      <c r="E590" s="29"/>
      <c r="F590" s="29"/>
      <c r="G590" s="29"/>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9"/>
      <c r="C591" s="29"/>
      <c r="D591" s="29"/>
      <c r="E591" s="29"/>
      <c r="F591" s="29"/>
      <c r="G591" s="29"/>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9"/>
      <c r="C592" s="29"/>
      <c r="D592" s="29"/>
      <c r="E592" s="29"/>
      <c r="F592" s="29"/>
      <c r="G592" s="29"/>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9"/>
      <c r="C593" s="29"/>
      <c r="D593" s="29"/>
      <c r="E593" s="29"/>
      <c r="F593" s="29"/>
      <c r="G593" s="29"/>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9"/>
      <c r="C594" s="29"/>
      <c r="D594" s="29"/>
      <c r="E594" s="29"/>
      <c r="F594" s="29"/>
      <c r="G594" s="29"/>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9"/>
      <c r="C595" s="29"/>
      <c r="D595" s="29"/>
      <c r="E595" s="29"/>
      <c r="F595" s="29"/>
      <c r="G595" s="29"/>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9"/>
      <c r="C596" s="29"/>
      <c r="D596" s="29"/>
      <c r="E596" s="29"/>
      <c r="F596" s="29"/>
      <c r="G596" s="29"/>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9"/>
      <c r="C597" s="29"/>
      <c r="D597" s="29"/>
      <c r="E597" s="29"/>
      <c r="F597" s="29"/>
      <c r="G597" s="29"/>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9"/>
      <c r="C598" s="29"/>
      <c r="D598" s="29"/>
      <c r="E598" s="29"/>
      <c r="F598" s="29"/>
      <c r="G598" s="29"/>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9"/>
      <c r="C599" s="29"/>
      <c r="D599" s="29"/>
      <c r="E599" s="29"/>
      <c r="F599" s="29"/>
      <c r="G599" s="29"/>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9"/>
      <c r="C600" s="29"/>
      <c r="D600" s="29"/>
      <c r="E600" s="29"/>
      <c r="F600" s="29"/>
      <c r="G600" s="29"/>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9"/>
      <c r="C601" s="29"/>
      <c r="D601" s="29"/>
      <c r="E601" s="29"/>
      <c r="F601" s="29"/>
      <c r="G601" s="29"/>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9"/>
      <c r="C602" s="29"/>
      <c r="D602" s="29"/>
      <c r="E602" s="29"/>
      <c r="F602" s="29"/>
      <c r="G602" s="29"/>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9"/>
      <c r="C603" s="29"/>
      <c r="D603" s="29"/>
      <c r="E603" s="29"/>
      <c r="F603" s="29"/>
      <c r="G603" s="29"/>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9"/>
      <c r="C604" s="29"/>
      <c r="D604" s="29"/>
      <c r="E604" s="29"/>
      <c r="F604" s="29"/>
      <c r="G604" s="29"/>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9"/>
      <c r="C605" s="29"/>
      <c r="D605" s="29"/>
      <c r="E605" s="29"/>
      <c r="F605" s="29"/>
      <c r="G605" s="29"/>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9"/>
      <c r="C606" s="29"/>
      <c r="D606" s="29"/>
      <c r="E606" s="29"/>
      <c r="F606" s="29"/>
      <c r="G606" s="29"/>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9"/>
      <c r="C607" s="29"/>
      <c r="D607" s="29"/>
      <c r="E607" s="29"/>
      <c r="F607" s="29"/>
      <c r="G607" s="29"/>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9"/>
      <c r="C608" s="29"/>
      <c r="D608" s="29"/>
      <c r="E608" s="29"/>
      <c r="F608" s="29"/>
      <c r="G608" s="29"/>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9"/>
      <c r="C609" s="29"/>
      <c r="D609" s="29"/>
      <c r="E609" s="29"/>
      <c r="F609" s="29"/>
      <c r="G609" s="29"/>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9"/>
      <c r="C610" s="29"/>
      <c r="D610" s="29"/>
      <c r="E610" s="29"/>
      <c r="F610" s="29"/>
      <c r="G610" s="29"/>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9"/>
      <c r="C611" s="29"/>
      <c r="D611" s="29"/>
      <c r="E611" s="29"/>
      <c r="F611" s="29"/>
      <c r="G611" s="29"/>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9"/>
      <c r="C612" s="29"/>
      <c r="D612" s="29"/>
      <c r="E612" s="29"/>
      <c r="F612" s="29"/>
      <c r="G612" s="29"/>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9"/>
      <c r="C613" s="29"/>
      <c r="D613" s="29"/>
      <c r="E613" s="29"/>
      <c r="F613" s="29"/>
      <c r="G613" s="29"/>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9"/>
      <c r="C614" s="29"/>
      <c r="D614" s="29"/>
      <c r="E614" s="29"/>
      <c r="F614" s="29"/>
      <c r="G614" s="29"/>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9"/>
      <c r="C615" s="29"/>
      <c r="D615" s="29"/>
      <c r="E615" s="29"/>
      <c r="F615" s="29"/>
      <c r="G615" s="29"/>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9"/>
      <c r="C616" s="29"/>
      <c r="D616" s="29"/>
      <c r="E616" s="29"/>
      <c r="F616" s="29"/>
      <c r="G616" s="29"/>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9"/>
      <c r="C617" s="29"/>
      <c r="D617" s="29"/>
      <c r="E617" s="29"/>
      <c r="F617" s="29"/>
      <c r="G617" s="29"/>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9"/>
      <c r="C618" s="29"/>
      <c r="D618" s="29"/>
      <c r="E618" s="29"/>
      <c r="F618" s="29"/>
      <c r="G618" s="29"/>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9"/>
      <c r="C619" s="29"/>
      <c r="D619" s="29"/>
      <c r="E619" s="29"/>
      <c r="F619" s="29"/>
      <c r="G619" s="29"/>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9"/>
      <c r="C620" s="29"/>
      <c r="D620" s="29"/>
      <c r="E620" s="29"/>
      <c r="F620" s="29"/>
      <c r="G620" s="29"/>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9"/>
      <c r="C621" s="29"/>
      <c r="D621" s="29"/>
      <c r="E621" s="29"/>
      <c r="F621" s="29"/>
      <c r="G621" s="29"/>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9"/>
      <c r="C622" s="29"/>
      <c r="D622" s="29"/>
      <c r="E622" s="29"/>
      <c r="F622" s="29"/>
      <c r="G622" s="29"/>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9"/>
      <c r="C623" s="29"/>
      <c r="D623" s="29"/>
      <c r="E623" s="29"/>
      <c r="F623" s="29"/>
      <c r="G623" s="29"/>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9"/>
      <c r="C624" s="29"/>
      <c r="D624" s="29"/>
      <c r="E624" s="29"/>
      <c r="F624" s="29"/>
      <c r="G624" s="29"/>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9"/>
      <c r="C625" s="29"/>
      <c r="D625" s="29"/>
      <c r="E625" s="29"/>
      <c r="F625" s="29"/>
      <c r="G625" s="29"/>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9"/>
      <c r="C626" s="29"/>
      <c r="D626" s="29"/>
      <c r="E626" s="29"/>
      <c r="F626" s="29"/>
      <c r="G626" s="29"/>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9"/>
      <c r="C627" s="29"/>
      <c r="D627" s="29"/>
      <c r="E627" s="29"/>
      <c r="F627" s="29"/>
      <c r="G627" s="29"/>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9"/>
      <c r="C628" s="29"/>
      <c r="D628" s="29"/>
      <c r="E628" s="29"/>
      <c r="F628" s="29"/>
      <c r="G628" s="29"/>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9"/>
      <c r="C629" s="29"/>
      <c r="D629" s="29"/>
      <c r="E629" s="29"/>
      <c r="F629" s="29"/>
      <c r="G629" s="29"/>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9"/>
      <c r="C630" s="29"/>
      <c r="D630" s="29"/>
      <c r="E630" s="29"/>
      <c r="F630" s="29"/>
      <c r="G630" s="29"/>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9"/>
      <c r="C631" s="29"/>
      <c r="D631" s="29"/>
      <c r="E631" s="29"/>
      <c r="F631" s="29"/>
      <c r="G631" s="29"/>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9"/>
      <c r="C632" s="29"/>
      <c r="D632" s="29"/>
      <c r="E632" s="29"/>
      <c r="F632" s="29"/>
      <c r="G632" s="29"/>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9"/>
      <c r="C633" s="29"/>
      <c r="D633" s="29"/>
      <c r="E633" s="29"/>
      <c r="F633" s="29"/>
      <c r="G633" s="29"/>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9"/>
      <c r="C634" s="29"/>
      <c r="D634" s="29"/>
      <c r="E634" s="29"/>
      <c r="F634" s="29"/>
      <c r="G634" s="29"/>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9"/>
      <c r="C635" s="29"/>
      <c r="D635" s="29"/>
      <c r="E635" s="29"/>
      <c r="F635" s="29"/>
      <c r="G635" s="29"/>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9"/>
      <c r="C636" s="29"/>
      <c r="D636" s="29"/>
      <c r="E636" s="29"/>
      <c r="F636" s="29"/>
      <c r="G636" s="29"/>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9"/>
      <c r="C637" s="29"/>
      <c r="D637" s="29"/>
      <c r="E637" s="29"/>
      <c r="F637" s="29"/>
      <c r="G637" s="29"/>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9"/>
      <c r="C638" s="29"/>
      <c r="D638" s="29"/>
      <c r="E638" s="29"/>
      <c r="F638" s="29"/>
      <c r="G638" s="29"/>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9"/>
      <c r="C639" s="29"/>
      <c r="D639" s="29"/>
      <c r="E639" s="29"/>
      <c r="F639" s="29"/>
      <c r="G639" s="29"/>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9"/>
      <c r="C640" s="29"/>
      <c r="D640" s="29"/>
      <c r="E640" s="29"/>
      <c r="F640" s="29"/>
      <c r="G640" s="29"/>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9"/>
      <c r="C641" s="29"/>
      <c r="D641" s="29"/>
      <c r="E641" s="29"/>
      <c r="F641" s="29"/>
      <c r="G641" s="29"/>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9"/>
      <c r="C642" s="29"/>
      <c r="D642" s="29"/>
      <c r="E642" s="29"/>
      <c r="F642" s="29"/>
      <c r="G642" s="29"/>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9"/>
      <c r="C643" s="29"/>
      <c r="D643" s="29"/>
      <c r="E643" s="29"/>
      <c r="F643" s="29"/>
      <c r="G643" s="29"/>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9"/>
      <c r="C644" s="29"/>
      <c r="D644" s="29"/>
      <c r="E644" s="29"/>
      <c r="F644" s="29"/>
      <c r="G644" s="29"/>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9"/>
      <c r="C645" s="29"/>
      <c r="D645" s="29"/>
      <c r="E645" s="29"/>
      <c r="F645" s="29"/>
      <c r="G645" s="29"/>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9"/>
      <c r="C646" s="29"/>
      <c r="D646" s="29"/>
      <c r="E646" s="29"/>
      <c r="F646" s="29"/>
      <c r="G646" s="29"/>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9"/>
      <c r="C647" s="29"/>
      <c r="D647" s="29"/>
      <c r="E647" s="29"/>
      <c r="F647" s="29"/>
      <c r="G647" s="29"/>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9"/>
      <c r="C648" s="29"/>
      <c r="D648" s="29"/>
      <c r="E648" s="29"/>
      <c r="F648" s="29"/>
      <c r="G648" s="29"/>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9"/>
      <c r="C649" s="29"/>
      <c r="D649" s="29"/>
      <c r="E649" s="29"/>
      <c r="F649" s="29"/>
      <c r="G649" s="29"/>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9"/>
      <c r="C650" s="29"/>
      <c r="D650" s="29"/>
      <c r="E650" s="29"/>
      <c r="F650" s="29"/>
      <c r="G650" s="29"/>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9"/>
      <c r="C651" s="29"/>
      <c r="D651" s="29"/>
      <c r="E651" s="29"/>
      <c r="F651" s="29"/>
      <c r="G651" s="29"/>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9"/>
      <c r="C652" s="29"/>
      <c r="D652" s="29"/>
      <c r="E652" s="29"/>
      <c r="F652" s="29"/>
      <c r="G652" s="29"/>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9"/>
      <c r="C653" s="29"/>
      <c r="D653" s="29"/>
      <c r="E653" s="29"/>
      <c r="F653" s="29"/>
      <c r="G653" s="29"/>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9"/>
      <c r="C654" s="29"/>
      <c r="D654" s="29"/>
      <c r="E654" s="29"/>
      <c r="F654" s="29"/>
      <c r="G654" s="29"/>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9"/>
      <c r="C655" s="29"/>
      <c r="D655" s="29"/>
      <c r="E655" s="29"/>
      <c r="F655" s="29"/>
      <c r="G655" s="29"/>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9"/>
      <c r="C656" s="29"/>
      <c r="D656" s="29"/>
      <c r="E656" s="29"/>
      <c r="F656" s="29"/>
      <c r="G656" s="29"/>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9"/>
      <c r="C657" s="29"/>
      <c r="D657" s="29"/>
      <c r="E657" s="29"/>
      <c r="F657" s="29"/>
      <c r="G657" s="29"/>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9"/>
      <c r="C658" s="29"/>
      <c r="D658" s="29"/>
      <c r="E658" s="29"/>
      <c r="F658" s="29"/>
      <c r="G658" s="29"/>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9"/>
      <c r="C659" s="29"/>
      <c r="D659" s="29"/>
      <c r="E659" s="29"/>
      <c r="F659" s="29"/>
      <c r="G659" s="29"/>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9"/>
      <c r="C660" s="29"/>
      <c r="D660" s="29"/>
      <c r="E660" s="29"/>
      <c r="F660" s="29"/>
      <c r="G660" s="29"/>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9"/>
      <c r="C661" s="29"/>
      <c r="D661" s="29"/>
      <c r="E661" s="29"/>
      <c r="F661" s="29"/>
      <c r="G661" s="29"/>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9"/>
      <c r="C662" s="29"/>
      <c r="D662" s="29"/>
      <c r="E662" s="29"/>
      <c r="F662" s="29"/>
      <c r="G662" s="29"/>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9"/>
      <c r="C663" s="29"/>
      <c r="D663" s="29"/>
      <c r="E663" s="29"/>
      <c r="F663" s="29"/>
      <c r="G663" s="29"/>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9"/>
      <c r="C664" s="29"/>
      <c r="D664" s="29"/>
      <c r="E664" s="29"/>
      <c r="F664" s="29"/>
      <c r="G664" s="29"/>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9"/>
      <c r="C665" s="29"/>
      <c r="D665" s="29"/>
      <c r="E665" s="29"/>
      <c r="F665" s="29"/>
      <c r="G665" s="29"/>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9"/>
      <c r="C666" s="29"/>
      <c r="D666" s="29"/>
      <c r="E666" s="29"/>
      <c r="F666" s="29"/>
      <c r="G666" s="29"/>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9"/>
      <c r="C667" s="29"/>
      <c r="D667" s="29"/>
      <c r="E667" s="29"/>
      <c r="F667" s="29"/>
      <c r="G667" s="29"/>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9"/>
      <c r="C668" s="29"/>
      <c r="D668" s="29"/>
      <c r="E668" s="29"/>
      <c r="F668" s="29"/>
      <c r="G668" s="29"/>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9"/>
      <c r="C669" s="29"/>
      <c r="D669" s="29"/>
      <c r="E669" s="29"/>
      <c r="F669" s="29"/>
      <c r="G669" s="29"/>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9"/>
      <c r="C670" s="29"/>
      <c r="D670" s="29"/>
      <c r="E670" s="29"/>
      <c r="F670" s="29"/>
      <c r="G670" s="29"/>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9"/>
      <c r="C671" s="29"/>
      <c r="D671" s="29"/>
      <c r="E671" s="29"/>
      <c r="F671" s="29"/>
      <c r="G671" s="29"/>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9"/>
      <c r="C672" s="29"/>
      <c r="D672" s="29"/>
      <c r="E672" s="29"/>
      <c r="F672" s="29"/>
      <c r="G672" s="29"/>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9"/>
      <c r="C673" s="29"/>
      <c r="D673" s="29"/>
      <c r="E673" s="29"/>
      <c r="F673" s="29"/>
      <c r="G673" s="29"/>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9"/>
      <c r="C674" s="29"/>
      <c r="D674" s="29"/>
      <c r="E674" s="29"/>
      <c r="F674" s="29"/>
      <c r="G674" s="29"/>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9"/>
      <c r="C675" s="29"/>
      <c r="D675" s="29"/>
      <c r="E675" s="29"/>
      <c r="F675" s="29"/>
      <c r="G675" s="29"/>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9"/>
      <c r="C676" s="29"/>
      <c r="D676" s="29"/>
      <c r="E676" s="29"/>
      <c r="F676" s="29"/>
      <c r="G676" s="29"/>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9"/>
      <c r="C677" s="29"/>
      <c r="D677" s="29"/>
      <c r="E677" s="29"/>
      <c r="F677" s="29"/>
      <c r="G677" s="29"/>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9"/>
      <c r="C678" s="29"/>
      <c r="D678" s="29"/>
      <c r="E678" s="29"/>
      <c r="F678" s="29"/>
      <c r="G678" s="29"/>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9"/>
      <c r="C679" s="29"/>
      <c r="D679" s="29"/>
      <c r="E679" s="29"/>
      <c r="F679" s="29"/>
      <c r="G679" s="29"/>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9"/>
      <c r="C680" s="29"/>
      <c r="D680" s="29"/>
      <c r="E680" s="29"/>
      <c r="F680" s="29"/>
      <c r="G680" s="29"/>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9"/>
      <c r="C681" s="29"/>
      <c r="D681" s="29"/>
      <c r="E681" s="29"/>
      <c r="F681" s="29"/>
      <c r="G681" s="29"/>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9"/>
      <c r="C682" s="29"/>
      <c r="D682" s="29"/>
      <c r="E682" s="29"/>
      <c r="F682" s="29"/>
      <c r="G682" s="29"/>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9"/>
      <c r="C683" s="29"/>
      <c r="D683" s="29"/>
      <c r="E683" s="29"/>
      <c r="F683" s="29"/>
      <c r="G683" s="29"/>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9"/>
      <c r="C684" s="29"/>
      <c r="D684" s="29"/>
      <c r="E684" s="29"/>
      <c r="F684" s="29"/>
      <c r="G684" s="29"/>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9"/>
      <c r="C685" s="29"/>
      <c r="D685" s="29"/>
      <c r="E685" s="29"/>
      <c r="F685" s="29"/>
      <c r="G685" s="29"/>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9"/>
      <c r="C686" s="29"/>
      <c r="D686" s="29"/>
      <c r="E686" s="29"/>
      <c r="F686" s="29"/>
      <c r="G686" s="29"/>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9"/>
      <c r="C687" s="29"/>
      <c r="D687" s="29"/>
      <c r="E687" s="29"/>
      <c r="F687" s="29"/>
      <c r="G687" s="29"/>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9"/>
      <c r="C688" s="29"/>
      <c r="D688" s="29"/>
      <c r="E688" s="29"/>
      <c r="F688" s="29"/>
      <c r="G688" s="29"/>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9"/>
      <c r="C689" s="29"/>
      <c r="D689" s="29"/>
      <c r="E689" s="29"/>
      <c r="F689" s="29"/>
      <c r="G689" s="29"/>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9"/>
      <c r="C690" s="29"/>
      <c r="D690" s="29"/>
      <c r="E690" s="29"/>
      <c r="F690" s="29"/>
      <c r="G690" s="29"/>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9"/>
      <c r="C691" s="29"/>
      <c r="D691" s="29"/>
      <c r="E691" s="29"/>
      <c r="F691" s="29"/>
      <c r="G691" s="29"/>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9"/>
      <c r="C692" s="29"/>
      <c r="D692" s="29"/>
      <c r="E692" s="29"/>
      <c r="F692" s="29"/>
      <c r="G692" s="29"/>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9"/>
      <c r="C693" s="29"/>
      <c r="D693" s="29"/>
      <c r="E693" s="29"/>
      <c r="F693" s="29"/>
      <c r="G693" s="29"/>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9"/>
      <c r="C694" s="29"/>
      <c r="D694" s="29"/>
      <c r="E694" s="29"/>
      <c r="F694" s="29"/>
      <c r="G694" s="29"/>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9"/>
      <c r="C695" s="29"/>
      <c r="D695" s="29"/>
      <c r="E695" s="29"/>
      <c r="F695" s="29"/>
      <c r="G695" s="29"/>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9"/>
      <c r="C696" s="29"/>
      <c r="D696" s="29"/>
      <c r="E696" s="29"/>
      <c r="F696" s="29"/>
      <c r="G696" s="29"/>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9"/>
      <c r="C697" s="29"/>
      <c r="D697" s="29"/>
      <c r="E697" s="29"/>
      <c r="F697" s="29"/>
      <c r="G697" s="29"/>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9"/>
      <c r="C698" s="29"/>
      <c r="D698" s="29"/>
      <c r="E698" s="29"/>
      <c r="F698" s="29"/>
      <c r="G698" s="29"/>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9"/>
      <c r="C699" s="29"/>
      <c r="D699" s="29"/>
      <c r="E699" s="29"/>
      <c r="F699" s="29"/>
      <c r="G699" s="29"/>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9"/>
      <c r="C700" s="29"/>
      <c r="D700" s="29"/>
      <c r="E700" s="29"/>
      <c r="F700" s="29"/>
      <c r="G700" s="29"/>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9"/>
      <c r="C701" s="29"/>
      <c r="D701" s="29"/>
      <c r="E701" s="29"/>
      <c r="F701" s="29"/>
      <c r="G701" s="29"/>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9"/>
      <c r="C702" s="29"/>
      <c r="D702" s="29"/>
      <c r="E702" s="29"/>
      <c r="F702" s="29"/>
      <c r="G702" s="29"/>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9"/>
      <c r="C703" s="29"/>
      <c r="D703" s="29"/>
      <c r="E703" s="29"/>
      <c r="F703" s="29"/>
      <c r="G703" s="29"/>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9"/>
      <c r="C704" s="29"/>
      <c r="D704" s="29"/>
      <c r="E704" s="29"/>
      <c r="F704" s="29"/>
      <c r="G704" s="29"/>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9"/>
      <c r="C705" s="29"/>
      <c r="D705" s="29"/>
      <c r="E705" s="29"/>
      <c r="F705" s="29"/>
      <c r="G705" s="29"/>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9"/>
      <c r="C706" s="29"/>
      <c r="D706" s="29"/>
      <c r="E706" s="29"/>
      <c r="F706" s="29"/>
      <c r="G706" s="29"/>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9"/>
      <c r="C707" s="29"/>
      <c r="D707" s="29"/>
      <c r="E707" s="29"/>
      <c r="F707" s="29"/>
      <c r="G707" s="29"/>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9"/>
      <c r="C708" s="29"/>
      <c r="D708" s="29"/>
      <c r="E708" s="29"/>
      <c r="F708" s="29"/>
      <c r="G708" s="29"/>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9"/>
      <c r="C709" s="29"/>
      <c r="D709" s="29"/>
      <c r="E709" s="29"/>
      <c r="F709" s="29"/>
      <c r="G709" s="29"/>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9"/>
      <c r="C710" s="29"/>
      <c r="D710" s="29"/>
      <c r="E710" s="29"/>
      <c r="F710" s="29"/>
      <c r="G710" s="29"/>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9"/>
      <c r="C711" s="29"/>
      <c r="D711" s="29"/>
      <c r="E711" s="29"/>
      <c r="F711" s="29"/>
      <c r="G711" s="29"/>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9"/>
      <c r="C712" s="29"/>
      <c r="D712" s="29"/>
      <c r="E712" s="29"/>
      <c r="F712" s="29"/>
      <c r="G712" s="29"/>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9"/>
      <c r="C713" s="29"/>
      <c r="D713" s="29"/>
      <c r="E713" s="29"/>
      <c r="F713" s="29"/>
      <c r="G713" s="29"/>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9"/>
      <c r="C714" s="29"/>
      <c r="D714" s="29"/>
      <c r="E714" s="29"/>
      <c r="F714" s="29"/>
      <c r="G714" s="29"/>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9"/>
      <c r="C715" s="29"/>
      <c r="D715" s="29"/>
      <c r="E715" s="29"/>
      <c r="F715" s="29"/>
      <c r="G715" s="29"/>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9"/>
      <c r="C716" s="29"/>
      <c r="D716" s="29"/>
      <c r="E716" s="29"/>
      <c r="F716" s="29"/>
      <c r="G716" s="29"/>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9"/>
      <c r="C717" s="29"/>
      <c r="D717" s="29"/>
      <c r="E717" s="29"/>
      <c r="F717" s="29"/>
      <c r="G717" s="29"/>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9"/>
      <c r="C718" s="29"/>
      <c r="D718" s="29"/>
      <c r="E718" s="29"/>
      <c r="F718" s="29"/>
      <c r="G718" s="29"/>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9"/>
      <c r="C719" s="29"/>
      <c r="D719" s="29"/>
      <c r="E719" s="29"/>
      <c r="F719" s="29"/>
      <c r="G719" s="29"/>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9"/>
      <c r="C720" s="29"/>
      <c r="D720" s="29"/>
      <c r="E720" s="29"/>
      <c r="F720" s="29"/>
      <c r="G720" s="29"/>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9"/>
      <c r="C721" s="29"/>
      <c r="D721" s="29"/>
      <c r="E721" s="29"/>
      <c r="F721" s="29"/>
      <c r="G721" s="29"/>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9"/>
      <c r="C722" s="29"/>
      <c r="D722" s="29"/>
      <c r="E722" s="29"/>
      <c r="F722" s="29"/>
      <c r="G722" s="29"/>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9"/>
      <c r="C723" s="29"/>
      <c r="D723" s="29"/>
      <c r="E723" s="29"/>
      <c r="F723" s="29"/>
      <c r="G723" s="29"/>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9"/>
      <c r="C724" s="29"/>
      <c r="D724" s="29"/>
      <c r="E724" s="29"/>
      <c r="F724" s="29"/>
      <c r="G724" s="29"/>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9"/>
      <c r="C725" s="29"/>
      <c r="D725" s="29"/>
      <c r="E725" s="29"/>
      <c r="F725" s="29"/>
      <c r="G725" s="29"/>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9"/>
      <c r="C726" s="29"/>
      <c r="D726" s="29"/>
      <c r="E726" s="29"/>
      <c r="F726" s="29"/>
      <c r="G726" s="29"/>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9"/>
      <c r="C727" s="29"/>
      <c r="D727" s="29"/>
      <c r="E727" s="29"/>
      <c r="F727" s="29"/>
      <c r="G727" s="29"/>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9"/>
      <c r="C728" s="29"/>
      <c r="D728" s="29"/>
      <c r="E728" s="29"/>
      <c r="F728" s="29"/>
      <c r="G728" s="29"/>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9"/>
      <c r="C729" s="29"/>
      <c r="D729" s="29"/>
      <c r="E729" s="29"/>
      <c r="F729" s="29"/>
      <c r="G729" s="29"/>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9"/>
      <c r="C730" s="29"/>
      <c r="D730" s="29"/>
      <c r="E730" s="29"/>
      <c r="F730" s="29"/>
      <c r="G730" s="29"/>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9"/>
      <c r="C731" s="29"/>
      <c r="D731" s="29"/>
      <c r="E731" s="29"/>
      <c r="F731" s="29"/>
      <c r="G731" s="29"/>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9"/>
      <c r="C732" s="29"/>
      <c r="D732" s="29"/>
      <c r="E732" s="29"/>
      <c r="F732" s="29"/>
      <c r="G732" s="29"/>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9"/>
      <c r="C733" s="29"/>
      <c r="D733" s="29"/>
      <c r="E733" s="29"/>
      <c r="F733" s="29"/>
      <c r="G733" s="29"/>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9"/>
      <c r="C734" s="29"/>
      <c r="D734" s="29"/>
      <c r="E734" s="29"/>
      <c r="F734" s="29"/>
      <c r="G734" s="29"/>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9"/>
      <c r="C735" s="29"/>
      <c r="D735" s="29"/>
      <c r="E735" s="29"/>
      <c r="F735" s="29"/>
      <c r="G735" s="29"/>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9"/>
      <c r="C736" s="29"/>
      <c r="D736" s="29"/>
      <c r="E736" s="29"/>
      <c r="F736" s="29"/>
      <c r="G736" s="29"/>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9"/>
      <c r="C737" s="29"/>
      <c r="D737" s="29"/>
      <c r="E737" s="29"/>
      <c r="F737" s="29"/>
      <c r="G737" s="29"/>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9"/>
      <c r="C738" s="29"/>
      <c r="D738" s="29"/>
      <c r="E738" s="29"/>
      <c r="F738" s="29"/>
      <c r="G738" s="29"/>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9"/>
      <c r="C739" s="29"/>
      <c r="D739" s="29"/>
      <c r="E739" s="29"/>
      <c r="F739" s="29"/>
      <c r="G739" s="29"/>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9"/>
      <c r="C740" s="29"/>
      <c r="D740" s="29"/>
      <c r="E740" s="29"/>
      <c r="F740" s="29"/>
      <c r="G740" s="29"/>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9"/>
      <c r="C741" s="29"/>
      <c r="D741" s="29"/>
      <c r="E741" s="29"/>
      <c r="F741" s="29"/>
      <c r="G741" s="29"/>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9"/>
      <c r="C742" s="29"/>
      <c r="D742" s="29"/>
      <c r="E742" s="29"/>
      <c r="F742" s="29"/>
      <c r="G742" s="29"/>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9"/>
      <c r="C743" s="29"/>
      <c r="D743" s="29"/>
      <c r="E743" s="29"/>
      <c r="F743" s="29"/>
      <c r="G743" s="29"/>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9"/>
      <c r="C744" s="29"/>
      <c r="D744" s="29"/>
      <c r="E744" s="29"/>
      <c r="F744" s="29"/>
      <c r="G744" s="29"/>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9"/>
      <c r="C745" s="29"/>
      <c r="D745" s="29"/>
      <c r="E745" s="29"/>
      <c r="F745" s="29"/>
      <c r="G745" s="29"/>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9"/>
      <c r="C746" s="29"/>
      <c r="D746" s="29"/>
      <c r="E746" s="29"/>
      <c r="F746" s="29"/>
      <c r="G746" s="29"/>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9"/>
      <c r="C747" s="29"/>
      <c r="D747" s="29"/>
      <c r="E747" s="29"/>
      <c r="F747" s="29"/>
      <c r="G747" s="29"/>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9"/>
      <c r="C748" s="29"/>
      <c r="D748" s="29"/>
      <c r="E748" s="29"/>
      <c r="F748" s="29"/>
      <c r="G748" s="29"/>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9"/>
      <c r="C749" s="29"/>
      <c r="D749" s="29"/>
      <c r="E749" s="29"/>
      <c r="F749" s="29"/>
      <c r="G749" s="29"/>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9"/>
      <c r="C750" s="29"/>
      <c r="D750" s="29"/>
      <c r="E750" s="29"/>
      <c r="F750" s="29"/>
      <c r="G750" s="29"/>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9"/>
      <c r="C751" s="29"/>
      <c r="D751" s="29"/>
      <c r="E751" s="29"/>
      <c r="F751" s="29"/>
      <c r="G751" s="29"/>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9"/>
      <c r="C752" s="29"/>
      <c r="D752" s="29"/>
      <c r="E752" s="29"/>
      <c r="F752" s="29"/>
      <c r="G752" s="29"/>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9"/>
      <c r="C753" s="29"/>
      <c r="D753" s="29"/>
      <c r="E753" s="29"/>
      <c r="F753" s="29"/>
      <c r="G753" s="29"/>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9"/>
      <c r="C754" s="29"/>
      <c r="D754" s="29"/>
      <c r="E754" s="29"/>
      <c r="F754" s="29"/>
      <c r="G754" s="29"/>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9"/>
      <c r="C755" s="29"/>
      <c r="D755" s="29"/>
      <c r="E755" s="29"/>
      <c r="F755" s="29"/>
      <c r="G755" s="29"/>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9"/>
      <c r="C756" s="29"/>
      <c r="D756" s="29"/>
      <c r="E756" s="29"/>
      <c r="F756" s="29"/>
      <c r="G756" s="29"/>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9"/>
      <c r="C757" s="29"/>
      <c r="D757" s="29"/>
      <c r="E757" s="29"/>
      <c r="F757" s="29"/>
      <c r="G757" s="29"/>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9"/>
      <c r="C758" s="29"/>
      <c r="D758" s="29"/>
      <c r="E758" s="29"/>
      <c r="F758" s="29"/>
      <c r="G758" s="29"/>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9"/>
      <c r="C759" s="29"/>
      <c r="D759" s="29"/>
      <c r="E759" s="29"/>
      <c r="F759" s="29"/>
      <c r="G759" s="29"/>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9"/>
      <c r="C760" s="29"/>
      <c r="D760" s="29"/>
      <c r="E760" s="29"/>
      <c r="F760" s="29"/>
      <c r="G760" s="29"/>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9"/>
      <c r="C761" s="29"/>
      <c r="D761" s="29"/>
      <c r="E761" s="29"/>
      <c r="F761" s="29"/>
      <c r="G761" s="29"/>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9"/>
      <c r="C762" s="29"/>
      <c r="D762" s="29"/>
      <c r="E762" s="29"/>
      <c r="F762" s="29"/>
      <c r="G762" s="29"/>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9"/>
      <c r="C763" s="29"/>
      <c r="D763" s="29"/>
      <c r="E763" s="29"/>
      <c r="F763" s="29"/>
      <c r="G763" s="29"/>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9"/>
      <c r="C764" s="29"/>
      <c r="D764" s="29"/>
      <c r="E764" s="29"/>
      <c r="F764" s="29"/>
      <c r="G764" s="29"/>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9"/>
      <c r="C765" s="29"/>
      <c r="D765" s="29"/>
      <c r="E765" s="29"/>
      <c r="F765" s="29"/>
      <c r="G765" s="29"/>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9"/>
      <c r="C766" s="29"/>
      <c r="D766" s="29"/>
      <c r="E766" s="29"/>
      <c r="F766" s="29"/>
      <c r="G766" s="29"/>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9"/>
      <c r="C767" s="29"/>
      <c r="D767" s="29"/>
      <c r="E767" s="29"/>
      <c r="F767" s="29"/>
      <c r="G767" s="29"/>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9"/>
      <c r="C768" s="29"/>
      <c r="D768" s="29"/>
      <c r="E768" s="29"/>
      <c r="F768" s="29"/>
      <c r="G768" s="29"/>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9"/>
      <c r="C769" s="29"/>
      <c r="D769" s="29"/>
      <c r="E769" s="29"/>
      <c r="F769" s="29"/>
      <c r="G769" s="29"/>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9"/>
      <c r="C770" s="29"/>
      <c r="D770" s="29"/>
      <c r="E770" s="29"/>
      <c r="F770" s="29"/>
      <c r="G770" s="29"/>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9"/>
      <c r="C771" s="29"/>
      <c r="D771" s="29"/>
      <c r="E771" s="29"/>
      <c r="F771" s="29"/>
      <c r="G771" s="29"/>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9"/>
      <c r="C772" s="29"/>
      <c r="D772" s="29"/>
      <c r="E772" s="29"/>
      <c r="F772" s="29"/>
      <c r="G772" s="29"/>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9"/>
      <c r="C773" s="29"/>
      <c r="D773" s="29"/>
      <c r="E773" s="29"/>
      <c r="F773" s="29"/>
      <c r="G773" s="29"/>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9"/>
      <c r="C774" s="29"/>
      <c r="D774" s="29"/>
      <c r="E774" s="29"/>
      <c r="F774" s="29"/>
      <c r="G774" s="29"/>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9"/>
      <c r="C775" s="29"/>
      <c r="D775" s="29"/>
      <c r="E775" s="29"/>
      <c r="F775" s="29"/>
      <c r="G775" s="29"/>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9"/>
      <c r="C776" s="29"/>
      <c r="D776" s="29"/>
      <c r="E776" s="29"/>
      <c r="F776" s="29"/>
      <c r="G776" s="29"/>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9"/>
      <c r="C777" s="29"/>
      <c r="D777" s="29"/>
      <c r="E777" s="29"/>
      <c r="F777" s="29"/>
      <c r="G777" s="29"/>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9"/>
      <c r="C778" s="29"/>
      <c r="D778" s="29"/>
      <c r="E778" s="29"/>
      <c r="F778" s="29"/>
      <c r="G778" s="29"/>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9"/>
      <c r="C779" s="29"/>
      <c r="D779" s="29"/>
      <c r="E779" s="29"/>
      <c r="F779" s="29"/>
      <c r="G779" s="29"/>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9"/>
      <c r="C780" s="29"/>
      <c r="D780" s="29"/>
      <c r="E780" s="29"/>
      <c r="F780" s="29"/>
      <c r="G780" s="29"/>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9"/>
      <c r="C781" s="29"/>
      <c r="D781" s="29"/>
      <c r="E781" s="29"/>
      <c r="F781" s="29"/>
      <c r="G781" s="29"/>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9"/>
      <c r="C782" s="29"/>
      <c r="D782" s="29"/>
      <c r="E782" s="29"/>
      <c r="F782" s="29"/>
      <c r="G782" s="29"/>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9"/>
      <c r="C783" s="29"/>
      <c r="D783" s="29"/>
      <c r="E783" s="29"/>
      <c r="F783" s="29"/>
      <c r="G783" s="29"/>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9"/>
      <c r="C784" s="29"/>
      <c r="D784" s="29"/>
      <c r="E784" s="29"/>
      <c r="F784" s="29"/>
      <c r="G784" s="29"/>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9"/>
      <c r="C785" s="29"/>
      <c r="D785" s="29"/>
      <c r="E785" s="29"/>
      <c r="F785" s="29"/>
      <c r="G785" s="29"/>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9"/>
      <c r="C786" s="29"/>
      <c r="D786" s="29"/>
      <c r="E786" s="29"/>
      <c r="F786" s="29"/>
      <c r="G786" s="29"/>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9"/>
      <c r="C787" s="29"/>
      <c r="D787" s="29"/>
      <c r="E787" s="29"/>
      <c r="F787" s="29"/>
      <c r="G787" s="29"/>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9"/>
      <c r="C788" s="29"/>
      <c r="D788" s="29"/>
      <c r="E788" s="29"/>
      <c r="F788" s="29"/>
      <c r="G788" s="29"/>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9"/>
      <c r="C789" s="29"/>
      <c r="D789" s="29"/>
      <c r="E789" s="29"/>
      <c r="F789" s="29"/>
      <c r="G789" s="29"/>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9"/>
      <c r="C790" s="29"/>
      <c r="D790" s="29"/>
      <c r="E790" s="29"/>
      <c r="F790" s="29"/>
      <c r="G790" s="29"/>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9"/>
      <c r="C791" s="29"/>
      <c r="D791" s="29"/>
      <c r="E791" s="29"/>
      <c r="F791" s="29"/>
      <c r="G791" s="29"/>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9"/>
      <c r="C792" s="29"/>
      <c r="D792" s="29"/>
      <c r="E792" s="29"/>
      <c r="F792" s="29"/>
      <c r="G792" s="29"/>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9"/>
      <c r="C793" s="29"/>
      <c r="D793" s="29"/>
      <c r="E793" s="29"/>
      <c r="F793" s="29"/>
      <c r="G793" s="29"/>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9"/>
      <c r="C794" s="29"/>
      <c r="D794" s="29"/>
      <c r="E794" s="29"/>
      <c r="F794" s="29"/>
      <c r="G794" s="29"/>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9"/>
      <c r="C795" s="29"/>
      <c r="D795" s="29"/>
      <c r="E795" s="29"/>
      <c r="F795" s="29"/>
      <c r="G795" s="29"/>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9"/>
      <c r="C796" s="29"/>
      <c r="D796" s="29"/>
      <c r="E796" s="29"/>
      <c r="F796" s="29"/>
      <c r="G796" s="29"/>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9"/>
      <c r="C797" s="29"/>
      <c r="D797" s="29"/>
      <c r="E797" s="29"/>
      <c r="F797" s="29"/>
      <c r="G797" s="29"/>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9"/>
      <c r="C798" s="29"/>
      <c r="D798" s="29"/>
      <c r="E798" s="29"/>
      <c r="F798" s="29"/>
      <c r="G798" s="29"/>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9"/>
      <c r="C799" s="29"/>
      <c r="D799" s="29"/>
      <c r="E799" s="29"/>
      <c r="F799" s="29"/>
      <c r="G799" s="29"/>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9"/>
      <c r="C800" s="29"/>
      <c r="D800" s="29"/>
      <c r="E800" s="29"/>
      <c r="F800" s="29"/>
      <c r="G800" s="29"/>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9"/>
      <c r="C801" s="29"/>
      <c r="D801" s="29"/>
      <c r="E801" s="29"/>
      <c r="F801" s="29"/>
      <c r="G801" s="29"/>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9"/>
      <c r="C802" s="29"/>
      <c r="D802" s="29"/>
      <c r="E802" s="29"/>
      <c r="F802" s="29"/>
      <c r="G802" s="29"/>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9"/>
      <c r="C803" s="29"/>
      <c r="D803" s="29"/>
      <c r="E803" s="29"/>
      <c r="F803" s="29"/>
      <c r="G803" s="29"/>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9"/>
      <c r="C804" s="29"/>
      <c r="D804" s="29"/>
      <c r="E804" s="29"/>
      <c r="F804" s="29"/>
      <c r="G804" s="29"/>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9"/>
      <c r="C805" s="29"/>
      <c r="D805" s="29"/>
      <c r="E805" s="29"/>
      <c r="F805" s="29"/>
      <c r="G805" s="29"/>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9"/>
      <c r="C806" s="29"/>
      <c r="D806" s="29"/>
      <c r="E806" s="29"/>
      <c r="F806" s="29"/>
      <c r="G806" s="29"/>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9"/>
      <c r="C807" s="29"/>
      <c r="D807" s="29"/>
      <c r="E807" s="29"/>
      <c r="F807" s="29"/>
      <c r="G807" s="29"/>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9"/>
      <c r="C808" s="29"/>
      <c r="D808" s="29"/>
      <c r="E808" s="29"/>
      <c r="F808" s="29"/>
      <c r="G808" s="29"/>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9"/>
      <c r="C809" s="29"/>
      <c r="D809" s="29"/>
      <c r="E809" s="29"/>
      <c r="F809" s="29"/>
      <c r="G809" s="29"/>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9"/>
      <c r="C810" s="29"/>
      <c r="D810" s="29"/>
      <c r="E810" s="29"/>
      <c r="F810" s="29"/>
      <c r="G810" s="29"/>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9"/>
      <c r="C811" s="29"/>
      <c r="D811" s="29"/>
      <c r="E811" s="29"/>
      <c r="F811" s="29"/>
      <c r="G811" s="29"/>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9"/>
      <c r="C812" s="29"/>
      <c r="D812" s="29"/>
      <c r="E812" s="29"/>
      <c r="F812" s="29"/>
      <c r="G812" s="29"/>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9"/>
      <c r="C813" s="29"/>
      <c r="D813" s="29"/>
      <c r="E813" s="29"/>
      <c r="F813" s="29"/>
      <c r="G813" s="29"/>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9"/>
      <c r="C814" s="29"/>
      <c r="D814" s="29"/>
      <c r="E814" s="29"/>
      <c r="F814" s="29"/>
      <c r="G814" s="29"/>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9"/>
      <c r="C815" s="29"/>
      <c r="D815" s="29"/>
      <c r="E815" s="29"/>
      <c r="F815" s="29"/>
      <c r="G815" s="29"/>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9"/>
      <c r="C816" s="29"/>
      <c r="D816" s="29"/>
      <c r="E816" s="29"/>
      <c r="F816" s="29"/>
      <c r="G816" s="29"/>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9"/>
      <c r="C817" s="29"/>
      <c r="D817" s="29"/>
      <c r="E817" s="29"/>
      <c r="F817" s="29"/>
      <c r="G817" s="29"/>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9"/>
      <c r="C818" s="29"/>
      <c r="D818" s="29"/>
      <c r="E818" s="29"/>
      <c r="F818" s="29"/>
      <c r="G818" s="29"/>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9"/>
      <c r="C819" s="29"/>
      <c r="D819" s="29"/>
      <c r="E819" s="29"/>
      <c r="F819" s="29"/>
      <c r="G819" s="29"/>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9"/>
      <c r="C820" s="29"/>
      <c r="D820" s="29"/>
      <c r="E820" s="29"/>
      <c r="F820" s="29"/>
      <c r="G820" s="29"/>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9"/>
      <c r="C821" s="29"/>
      <c r="D821" s="29"/>
      <c r="E821" s="29"/>
      <c r="F821" s="29"/>
      <c r="G821" s="29"/>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9"/>
      <c r="C822" s="29"/>
      <c r="D822" s="29"/>
      <c r="E822" s="29"/>
      <c r="F822" s="29"/>
      <c r="G822" s="29"/>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9"/>
      <c r="C823" s="29"/>
      <c r="D823" s="29"/>
      <c r="E823" s="29"/>
      <c r="F823" s="29"/>
      <c r="G823" s="29"/>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9"/>
      <c r="C824" s="29"/>
      <c r="D824" s="29"/>
      <c r="E824" s="29"/>
      <c r="F824" s="29"/>
      <c r="G824" s="29"/>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9"/>
      <c r="C825" s="29"/>
      <c r="D825" s="29"/>
      <c r="E825" s="29"/>
      <c r="F825" s="29"/>
      <c r="G825" s="29"/>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9"/>
      <c r="C826" s="29"/>
      <c r="D826" s="29"/>
      <c r="E826" s="29"/>
      <c r="F826" s="29"/>
      <c r="G826" s="29"/>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9"/>
      <c r="C827" s="29"/>
      <c r="D827" s="29"/>
      <c r="E827" s="29"/>
      <c r="F827" s="29"/>
      <c r="G827" s="29"/>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9"/>
      <c r="C828" s="29"/>
      <c r="D828" s="29"/>
      <c r="E828" s="29"/>
      <c r="F828" s="29"/>
      <c r="G828" s="29"/>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9"/>
      <c r="C829" s="29"/>
      <c r="D829" s="29"/>
      <c r="E829" s="29"/>
      <c r="F829" s="29"/>
      <c r="G829" s="29"/>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9"/>
      <c r="C830" s="29"/>
      <c r="D830" s="29"/>
      <c r="E830" s="29"/>
      <c r="F830" s="29"/>
      <c r="G830" s="29"/>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9"/>
      <c r="C831" s="29"/>
      <c r="D831" s="29"/>
      <c r="E831" s="29"/>
      <c r="F831" s="29"/>
      <c r="G831" s="29"/>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9"/>
      <c r="C832" s="29"/>
      <c r="D832" s="29"/>
      <c r="E832" s="29"/>
      <c r="F832" s="29"/>
      <c r="G832" s="29"/>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9"/>
      <c r="C833" s="29"/>
      <c r="D833" s="29"/>
      <c r="E833" s="29"/>
      <c r="F833" s="29"/>
      <c r="G833" s="29"/>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9"/>
      <c r="C834" s="29"/>
      <c r="D834" s="29"/>
      <c r="E834" s="29"/>
      <c r="F834" s="29"/>
      <c r="G834" s="29"/>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9"/>
      <c r="C835" s="29"/>
      <c r="D835" s="29"/>
      <c r="E835" s="29"/>
      <c r="F835" s="29"/>
      <c r="G835" s="29"/>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9"/>
      <c r="C836" s="29"/>
      <c r="D836" s="29"/>
      <c r="E836" s="29"/>
      <c r="F836" s="29"/>
      <c r="G836" s="29"/>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9"/>
      <c r="C837" s="29"/>
      <c r="D837" s="29"/>
      <c r="E837" s="29"/>
      <c r="F837" s="29"/>
      <c r="G837" s="29"/>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9"/>
      <c r="C838" s="29"/>
      <c r="D838" s="29"/>
      <c r="E838" s="29"/>
      <c r="F838" s="29"/>
      <c r="G838" s="29"/>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9"/>
      <c r="C839" s="29"/>
      <c r="D839" s="29"/>
      <c r="E839" s="29"/>
      <c r="F839" s="29"/>
      <c r="G839" s="29"/>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9"/>
      <c r="C840" s="29"/>
      <c r="D840" s="29"/>
      <c r="E840" s="29"/>
      <c r="F840" s="29"/>
      <c r="G840" s="29"/>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9"/>
      <c r="C841" s="29"/>
      <c r="D841" s="29"/>
      <c r="E841" s="29"/>
      <c r="F841" s="29"/>
      <c r="G841" s="29"/>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9"/>
      <c r="C842" s="29"/>
      <c r="D842" s="29"/>
      <c r="E842" s="29"/>
      <c r="F842" s="29"/>
      <c r="G842" s="29"/>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9"/>
      <c r="C843" s="29"/>
      <c r="D843" s="29"/>
      <c r="E843" s="29"/>
      <c r="F843" s="29"/>
      <c r="G843" s="29"/>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9"/>
      <c r="C844" s="29"/>
      <c r="D844" s="29"/>
      <c r="E844" s="29"/>
      <c r="F844" s="29"/>
      <c r="G844" s="29"/>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9"/>
      <c r="C845" s="29"/>
      <c r="D845" s="29"/>
      <c r="E845" s="29"/>
      <c r="F845" s="29"/>
      <c r="G845" s="29"/>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9"/>
      <c r="C846" s="29"/>
      <c r="D846" s="29"/>
      <c r="E846" s="29"/>
      <c r="F846" s="29"/>
      <c r="G846" s="29"/>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9"/>
      <c r="C847" s="29"/>
      <c r="D847" s="29"/>
      <c r="E847" s="29"/>
      <c r="F847" s="29"/>
      <c r="G847" s="29"/>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9"/>
      <c r="C848" s="29"/>
      <c r="D848" s="29"/>
      <c r="E848" s="29"/>
      <c r="F848" s="29"/>
      <c r="G848" s="29"/>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9"/>
      <c r="C849" s="29"/>
      <c r="D849" s="29"/>
      <c r="E849" s="29"/>
      <c r="F849" s="29"/>
      <c r="G849" s="29"/>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9"/>
      <c r="C850" s="29"/>
      <c r="D850" s="29"/>
      <c r="E850" s="29"/>
      <c r="F850" s="29"/>
      <c r="G850" s="29"/>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9"/>
      <c r="C851" s="29"/>
      <c r="D851" s="29"/>
      <c r="E851" s="29"/>
      <c r="F851" s="29"/>
      <c r="G851" s="29"/>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9"/>
      <c r="C852" s="29"/>
      <c r="D852" s="29"/>
      <c r="E852" s="29"/>
      <c r="F852" s="29"/>
      <c r="G852" s="29"/>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9"/>
      <c r="C853" s="29"/>
      <c r="D853" s="29"/>
      <c r="E853" s="29"/>
      <c r="F853" s="29"/>
      <c r="G853" s="29"/>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9"/>
      <c r="C854" s="29"/>
      <c r="D854" s="29"/>
      <c r="E854" s="29"/>
      <c r="F854" s="29"/>
      <c r="G854" s="29"/>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9"/>
      <c r="C855" s="29"/>
      <c r="D855" s="29"/>
      <c r="E855" s="29"/>
      <c r="F855" s="29"/>
      <c r="G855" s="29"/>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9"/>
      <c r="C856" s="29"/>
      <c r="D856" s="29"/>
      <c r="E856" s="29"/>
      <c r="F856" s="29"/>
      <c r="G856" s="29"/>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9"/>
      <c r="C857" s="29"/>
      <c r="D857" s="29"/>
      <c r="E857" s="29"/>
      <c r="F857" s="29"/>
      <c r="G857" s="29"/>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9"/>
      <c r="C858" s="29"/>
      <c r="D858" s="29"/>
      <c r="E858" s="29"/>
      <c r="F858" s="29"/>
      <c r="G858" s="29"/>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9"/>
      <c r="C859" s="29"/>
      <c r="D859" s="29"/>
      <c r="E859" s="29"/>
      <c r="F859" s="29"/>
      <c r="G859" s="29"/>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9"/>
      <c r="C860" s="29"/>
      <c r="D860" s="29"/>
      <c r="E860" s="29"/>
      <c r="F860" s="29"/>
      <c r="G860" s="29"/>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9"/>
      <c r="C861" s="29"/>
      <c r="D861" s="29"/>
      <c r="E861" s="29"/>
      <c r="F861" s="29"/>
      <c r="G861" s="29"/>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9"/>
      <c r="C862" s="29"/>
      <c r="D862" s="29"/>
      <c r="E862" s="29"/>
      <c r="F862" s="29"/>
      <c r="G862" s="29"/>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9"/>
      <c r="C863" s="29"/>
      <c r="D863" s="29"/>
      <c r="E863" s="29"/>
      <c r="F863" s="29"/>
      <c r="G863" s="29"/>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9"/>
      <c r="C864" s="29"/>
      <c r="D864" s="29"/>
      <c r="E864" s="29"/>
      <c r="F864" s="29"/>
      <c r="G864" s="29"/>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9"/>
      <c r="C865" s="29"/>
      <c r="D865" s="29"/>
      <c r="E865" s="29"/>
      <c r="F865" s="29"/>
      <c r="G865" s="29"/>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9"/>
      <c r="C866" s="29"/>
      <c r="D866" s="29"/>
      <c r="E866" s="29"/>
      <c r="F866" s="29"/>
      <c r="G866" s="29"/>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9"/>
      <c r="C867" s="29"/>
      <c r="D867" s="29"/>
      <c r="E867" s="29"/>
      <c r="F867" s="29"/>
      <c r="G867" s="29"/>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9"/>
      <c r="C868" s="29"/>
      <c r="D868" s="29"/>
      <c r="E868" s="29"/>
      <c r="F868" s="29"/>
      <c r="G868" s="29"/>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9"/>
      <c r="C869" s="29"/>
      <c r="D869" s="29"/>
      <c r="E869" s="29"/>
      <c r="F869" s="29"/>
      <c r="G869" s="29"/>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9"/>
      <c r="C870" s="29"/>
      <c r="D870" s="29"/>
      <c r="E870" s="29"/>
      <c r="F870" s="29"/>
      <c r="G870" s="29"/>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9"/>
      <c r="C871" s="29"/>
      <c r="D871" s="29"/>
      <c r="E871" s="29"/>
      <c r="F871" s="29"/>
      <c r="G871" s="29"/>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9"/>
      <c r="C872" s="29"/>
      <c r="D872" s="29"/>
      <c r="E872" s="29"/>
      <c r="F872" s="29"/>
      <c r="G872" s="29"/>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9"/>
      <c r="C873" s="29"/>
      <c r="D873" s="29"/>
      <c r="E873" s="29"/>
      <c r="F873" s="29"/>
      <c r="G873" s="29"/>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9"/>
      <c r="C874" s="29"/>
      <c r="D874" s="29"/>
      <c r="E874" s="29"/>
      <c r="F874" s="29"/>
      <c r="G874" s="29"/>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9"/>
      <c r="C875" s="29"/>
      <c r="D875" s="29"/>
      <c r="E875" s="29"/>
      <c r="F875" s="29"/>
      <c r="G875" s="29"/>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9"/>
      <c r="C876" s="29"/>
      <c r="D876" s="29"/>
      <c r="E876" s="29"/>
      <c r="F876" s="29"/>
      <c r="G876" s="29"/>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9"/>
      <c r="C877" s="29"/>
      <c r="D877" s="29"/>
      <c r="E877" s="29"/>
      <c r="F877" s="29"/>
      <c r="G877" s="29"/>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9"/>
      <c r="C878" s="29"/>
      <c r="D878" s="29"/>
      <c r="E878" s="29"/>
      <c r="F878" s="29"/>
      <c r="G878" s="29"/>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9"/>
      <c r="C879" s="29"/>
      <c r="D879" s="29"/>
      <c r="E879" s="29"/>
      <c r="F879" s="29"/>
      <c r="G879" s="29"/>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9"/>
      <c r="C880" s="29"/>
      <c r="D880" s="29"/>
      <c r="E880" s="29"/>
      <c r="F880" s="29"/>
      <c r="G880" s="29"/>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9"/>
      <c r="C881" s="29"/>
      <c r="D881" s="29"/>
      <c r="E881" s="29"/>
      <c r="F881" s="29"/>
      <c r="G881" s="29"/>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9"/>
      <c r="C882" s="29"/>
      <c r="D882" s="29"/>
      <c r="E882" s="29"/>
      <c r="F882" s="29"/>
      <c r="G882" s="29"/>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9"/>
      <c r="C883" s="29"/>
      <c r="D883" s="29"/>
      <c r="E883" s="29"/>
      <c r="F883" s="29"/>
      <c r="G883" s="29"/>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9"/>
      <c r="C884" s="29"/>
      <c r="D884" s="29"/>
      <c r="E884" s="29"/>
      <c r="F884" s="29"/>
      <c r="G884" s="29"/>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9"/>
      <c r="C885" s="29"/>
      <c r="D885" s="29"/>
      <c r="E885" s="29"/>
      <c r="F885" s="29"/>
      <c r="G885" s="29"/>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9"/>
      <c r="C886" s="29"/>
      <c r="D886" s="29"/>
      <c r="E886" s="29"/>
      <c r="F886" s="29"/>
      <c r="G886" s="29"/>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9"/>
      <c r="C887" s="29"/>
      <c r="D887" s="29"/>
      <c r="E887" s="29"/>
      <c r="F887" s="29"/>
      <c r="G887" s="29"/>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9"/>
      <c r="C888" s="29"/>
      <c r="D888" s="29"/>
      <c r="E888" s="29"/>
      <c r="F888" s="29"/>
      <c r="G888" s="29"/>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9"/>
      <c r="C889" s="29"/>
      <c r="D889" s="29"/>
      <c r="E889" s="29"/>
      <c r="F889" s="29"/>
      <c r="G889" s="29"/>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9"/>
      <c r="C890" s="29"/>
      <c r="D890" s="29"/>
      <c r="E890" s="29"/>
      <c r="F890" s="29"/>
      <c r="G890" s="29"/>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9"/>
      <c r="C891" s="29"/>
      <c r="D891" s="29"/>
      <c r="E891" s="29"/>
      <c r="F891" s="29"/>
      <c r="G891" s="29"/>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9"/>
      <c r="C892" s="29"/>
      <c r="D892" s="29"/>
      <c r="E892" s="29"/>
      <c r="F892" s="29"/>
      <c r="G892" s="29"/>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9"/>
      <c r="C893" s="29"/>
      <c r="D893" s="29"/>
      <c r="E893" s="29"/>
      <c r="F893" s="29"/>
      <c r="G893" s="29"/>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9"/>
      <c r="C894" s="29"/>
      <c r="D894" s="29"/>
      <c r="E894" s="29"/>
      <c r="F894" s="29"/>
      <c r="G894" s="29"/>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9"/>
      <c r="C895" s="29"/>
      <c r="D895" s="29"/>
      <c r="E895" s="29"/>
      <c r="F895" s="29"/>
      <c r="G895" s="29"/>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9"/>
      <c r="C896" s="29"/>
      <c r="D896" s="29"/>
      <c r="E896" s="29"/>
      <c r="F896" s="29"/>
      <c r="G896" s="29"/>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9"/>
      <c r="C897" s="29"/>
      <c r="D897" s="29"/>
      <c r="E897" s="29"/>
      <c r="F897" s="29"/>
      <c r="G897" s="29"/>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9"/>
      <c r="C898" s="29"/>
      <c r="D898" s="29"/>
      <c r="E898" s="29"/>
      <c r="F898" s="29"/>
      <c r="G898" s="29"/>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9"/>
      <c r="C899" s="29"/>
      <c r="D899" s="29"/>
      <c r="E899" s="29"/>
      <c r="F899" s="29"/>
      <c r="G899" s="29"/>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9"/>
      <c r="C900" s="29"/>
      <c r="D900" s="29"/>
      <c r="E900" s="29"/>
      <c r="F900" s="29"/>
      <c r="G900" s="29"/>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9"/>
      <c r="C901" s="29"/>
      <c r="D901" s="29"/>
      <c r="E901" s="29"/>
      <c r="F901" s="29"/>
      <c r="G901" s="29"/>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9"/>
      <c r="C902" s="29"/>
      <c r="D902" s="29"/>
      <c r="E902" s="29"/>
      <c r="F902" s="29"/>
      <c r="G902" s="29"/>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9"/>
      <c r="C903" s="29"/>
      <c r="D903" s="29"/>
      <c r="E903" s="29"/>
      <c r="F903" s="29"/>
      <c r="G903" s="29"/>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9"/>
      <c r="C904" s="29"/>
      <c r="D904" s="29"/>
      <c r="E904" s="29"/>
      <c r="F904" s="29"/>
      <c r="G904" s="29"/>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9"/>
      <c r="C905" s="29"/>
      <c r="D905" s="29"/>
      <c r="E905" s="29"/>
      <c r="F905" s="29"/>
      <c r="G905" s="29"/>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9"/>
      <c r="C906" s="29"/>
      <c r="D906" s="29"/>
      <c r="E906" s="29"/>
      <c r="F906" s="29"/>
      <c r="G906" s="29"/>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9"/>
      <c r="C907" s="29"/>
      <c r="D907" s="29"/>
      <c r="E907" s="29"/>
      <c r="F907" s="29"/>
      <c r="G907" s="29"/>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9"/>
      <c r="C908" s="29"/>
      <c r="D908" s="29"/>
      <c r="E908" s="29"/>
      <c r="F908" s="29"/>
      <c r="G908" s="29"/>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9"/>
      <c r="C909" s="29"/>
      <c r="D909" s="29"/>
      <c r="E909" s="29"/>
      <c r="F909" s="29"/>
      <c r="G909" s="29"/>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9"/>
      <c r="C910" s="29"/>
      <c r="D910" s="29"/>
      <c r="E910" s="29"/>
      <c r="F910" s="29"/>
      <c r="G910" s="29"/>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9"/>
      <c r="C911" s="29"/>
      <c r="D911" s="29"/>
      <c r="E911" s="29"/>
      <c r="F911" s="29"/>
      <c r="G911" s="29"/>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9"/>
      <c r="C912" s="29"/>
      <c r="D912" s="29"/>
      <c r="E912" s="29"/>
      <c r="F912" s="29"/>
      <c r="G912" s="29"/>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9"/>
      <c r="C913" s="29"/>
      <c r="D913" s="29"/>
      <c r="E913" s="29"/>
      <c r="F913" s="29"/>
      <c r="G913" s="29"/>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9"/>
      <c r="C914" s="29"/>
      <c r="D914" s="29"/>
      <c r="E914" s="29"/>
      <c r="F914" s="29"/>
      <c r="G914" s="29"/>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9"/>
      <c r="C915" s="29"/>
      <c r="D915" s="29"/>
      <c r="E915" s="29"/>
      <c r="F915" s="29"/>
      <c r="G915" s="29"/>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9"/>
      <c r="C916" s="29"/>
      <c r="D916" s="29"/>
      <c r="E916" s="29"/>
      <c r="F916" s="29"/>
      <c r="G916" s="29"/>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9"/>
      <c r="C917" s="29"/>
      <c r="D917" s="29"/>
      <c r="E917" s="29"/>
      <c r="F917" s="29"/>
      <c r="G917" s="29"/>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9"/>
      <c r="C918" s="29"/>
      <c r="D918" s="29"/>
      <c r="E918" s="29"/>
      <c r="F918" s="29"/>
      <c r="G918" s="29"/>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9"/>
      <c r="C919" s="29"/>
      <c r="D919" s="29"/>
      <c r="E919" s="29"/>
      <c r="F919" s="29"/>
      <c r="G919" s="29"/>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9"/>
      <c r="C920" s="29"/>
      <c r="D920" s="29"/>
      <c r="E920" s="29"/>
      <c r="F920" s="29"/>
      <c r="G920" s="29"/>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9"/>
      <c r="C921" s="29"/>
      <c r="D921" s="29"/>
      <c r="E921" s="29"/>
      <c r="F921" s="29"/>
      <c r="G921" s="29"/>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9"/>
      <c r="C922" s="29"/>
      <c r="D922" s="29"/>
      <c r="E922" s="29"/>
      <c r="F922" s="29"/>
      <c r="G922" s="29"/>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9"/>
      <c r="C923" s="29"/>
      <c r="D923" s="29"/>
      <c r="E923" s="29"/>
      <c r="F923" s="29"/>
      <c r="G923" s="29"/>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9"/>
      <c r="C924" s="29"/>
      <c r="D924" s="29"/>
      <c r="E924" s="29"/>
      <c r="F924" s="29"/>
      <c r="G924" s="29"/>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9"/>
      <c r="C925" s="29"/>
      <c r="D925" s="29"/>
      <c r="E925" s="29"/>
      <c r="F925" s="29"/>
      <c r="G925" s="29"/>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9"/>
      <c r="C926" s="29"/>
      <c r="D926" s="29"/>
      <c r="E926" s="29"/>
      <c r="F926" s="29"/>
      <c r="G926" s="29"/>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9"/>
      <c r="C927" s="29"/>
      <c r="D927" s="29"/>
      <c r="E927" s="29"/>
      <c r="F927" s="29"/>
      <c r="G927" s="29"/>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9"/>
      <c r="C928" s="29"/>
      <c r="D928" s="29"/>
      <c r="E928" s="29"/>
      <c r="F928" s="29"/>
      <c r="G928" s="29"/>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9"/>
      <c r="C929" s="29"/>
      <c r="D929" s="29"/>
      <c r="E929" s="29"/>
      <c r="F929" s="29"/>
      <c r="G929" s="29"/>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9"/>
      <c r="C930" s="29"/>
      <c r="D930" s="29"/>
      <c r="E930" s="29"/>
      <c r="F930" s="29"/>
      <c r="G930" s="29"/>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9"/>
      <c r="C931" s="29"/>
      <c r="D931" s="29"/>
      <c r="E931" s="29"/>
      <c r="F931" s="29"/>
      <c r="G931" s="29"/>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9"/>
      <c r="C932" s="29"/>
      <c r="D932" s="29"/>
      <c r="E932" s="29"/>
      <c r="F932" s="29"/>
      <c r="G932" s="29"/>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9"/>
      <c r="C933" s="29"/>
      <c r="D933" s="29"/>
      <c r="E933" s="29"/>
      <c r="F933" s="29"/>
      <c r="G933" s="29"/>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9"/>
      <c r="C934" s="29"/>
      <c r="D934" s="29"/>
      <c r="E934" s="29"/>
      <c r="F934" s="29"/>
      <c r="G934" s="29"/>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9"/>
      <c r="C935" s="29"/>
      <c r="D935" s="29"/>
      <c r="E935" s="29"/>
      <c r="F935" s="29"/>
      <c r="G935" s="29"/>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9"/>
      <c r="C936" s="29"/>
      <c r="D936" s="29"/>
      <c r="E936" s="29"/>
      <c r="F936" s="29"/>
      <c r="G936" s="29"/>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9"/>
      <c r="C937" s="29"/>
      <c r="D937" s="29"/>
      <c r="E937" s="29"/>
      <c r="F937" s="29"/>
      <c r="G937" s="29"/>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9"/>
      <c r="C938" s="29"/>
      <c r="D938" s="29"/>
      <c r="E938" s="29"/>
      <c r="F938" s="29"/>
      <c r="G938" s="29"/>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9"/>
      <c r="C939" s="29"/>
      <c r="D939" s="29"/>
      <c r="E939" s="29"/>
      <c r="F939" s="29"/>
      <c r="G939" s="29"/>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9"/>
      <c r="C940" s="29"/>
      <c r="D940" s="29"/>
      <c r="E940" s="29"/>
      <c r="F940" s="29"/>
      <c r="G940" s="29"/>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9"/>
      <c r="C941" s="29"/>
      <c r="D941" s="29"/>
      <c r="E941" s="29"/>
      <c r="F941" s="29"/>
      <c r="G941" s="29"/>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9"/>
      <c r="C942" s="29"/>
      <c r="D942" s="29"/>
      <c r="E942" s="29"/>
      <c r="F942" s="29"/>
      <c r="G942" s="29"/>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9"/>
      <c r="C943" s="29"/>
      <c r="D943" s="29"/>
      <c r="E943" s="29"/>
      <c r="F943" s="29"/>
      <c r="G943" s="29"/>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9"/>
      <c r="C944" s="29"/>
      <c r="D944" s="29"/>
      <c r="E944" s="29"/>
      <c r="F944" s="29"/>
      <c r="G944" s="29"/>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9"/>
      <c r="C945" s="29"/>
      <c r="D945" s="29"/>
      <c r="E945" s="29"/>
      <c r="F945" s="29"/>
      <c r="G945" s="29"/>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9"/>
      <c r="C946" s="29"/>
      <c r="D946" s="29"/>
      <c r="E946" s="29"/>
      <c r="F946" s="29"/>
      <c r="G946" s="29"/>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9"/>
      <c r="C947" s="29"/>
      <c r="D947" s="29"/>
      <c r="E947" s="29"/>
      <c r="F947" s="29"/>
      <c r="G947" s="29"/>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9"/>
      <c r="C948" s="29"/>
      <c r="D948" s="29"/>
      <c r="E948" s="29"/>
      <c r="F948" s="29"/>
      <c r="G948" s="29"/>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9"/>
      <c r="C949" s="29"/>
      <c r="D949" s="29"/>
      <c r="E949" s="29"/>
      <c r="F949" s="29"/>
      <c r="G949" s="29"/>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9"/>
      <c r="C950" s="29"/>
      <c r="D950" s="29"/>
      <c r="E950" s="29"/>
      <c r="F950" s="29"/>
      <c r="G950" s="29"/>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9"/>
      <c r="C951" s="29"/>
      <c r="D951" s="29"/>
      <c r="E951" s="29"/>
      <c r="F951" s="29"/>
      <c r="G951" s="29"/>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9"/>
      <c r="C952" s="29"/>
      <c r="D952" s="29"/>
      <c r="E952" s="29"/>
      <c r="F952" s="29"/>
      <c r="G952" s="29"/>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9"/>
      <c r="C953" s="29"/>
      <c r="D953" s="29"/>
      <c r="E953" s="29"/>
      <c r="F953" s="29"/>
      <c r="G953" s="29"/>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9"/>
      <c r="C954" s="29"/>
      <c r="D954" s="29"/>
      <c r="E954" s="29"/>
      <c r="F954" s="29"/>
      <c r="G954" s="29"/>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9"/>
      <c r="C955" s="29"/>
      <c r="D955" s="29"/>
      <c r="E955" s="29"/>
      <c r="F955" s="29"/>
      <c r="G955" s="29"/>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9"/>
      <c r="C956" s="29"/>
      <c r="D956" s="29"/>
      <c r="E956" s="29"/>
      <c r="F956" s="29"/>
      <c r="G956" s="29"/>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9"/>
      <c r="C957" s="29"/>
      <c r="D957" s="29"/>
      <c r="E957" s="29"/>
      <c r="F957" s="29"/>
      <c r="G957" s="29"/>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9"/>
      <c r="C958" s="29"/>
      <c r="D958" s="29"/>
      <c r="E958" s="29"/>
      <c r="F958" s="29"/>
      <c r="G958" s="29"/>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9"/>
      <c r="C959" s="29"/>
      <c r="D959" s="29"/>
      <c r="E959" s="29"/>
      <c r="F959" s="29"/>
      <c r="G959" s="29"/>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9"/>
      <c r="C960" s="29"/>
      <c r="D960" s="29"/>
      <c r="E960" s="29"/>
      <c r="F960" s="29"/>
      <c r="G960" s="29"/>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9"/>
      <c r="C961" s="29"/>
      <c r="D961" s="29"/>
      <c r="E961" s="29"/>
      <c r="F961" s="29"/>
      <c r="G961" s="29"/>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9"/>
      <c r="C962" s="29"/>
      <c r="D962" s="29"/>
      <c r="E962" s="29"/>
      <c r="F962" s="29"/>
      <c r="G962" s="29"/>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9"/>
      <c r="C963" s="29"/>
      <c r="D963" s="29"/>
      <c r="E963" s="29"/>
      <c r="F963" s="29"/>
      <c r="G963" s="29"/>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9"/>
      <c r="C964" s="29"/>
      <c r="D964" s="29"/>
      <c r="E964" s="29"/>
      <c r="F964" s="29"/>
      <c r="G964" s="29"/>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9"/>
      <c r="C965" s="29"/>
      <c r="D965" s="29"/>
      <c r="E965" s="29"/>
      <c r="F965" s="29"/>
      <c r="G965" s="29"/>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9"/>
      <c r="C966" s="29"/>
      <c r="D966" s="29"/>
      <c r="E966" s="29"/>
      <c r="F966" s="29"/>
      <c r="G966" s="29"/>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9"/>
      <c r="C967" s="29"/>
      <c r="D967" s="29"/>
      <c r="E967" s="29"/>
      <c r="F967" s="29"/>
      <c r="G967" s="29"/>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9"/>
      <c r="C968" s="29"/>
      <c r="D968" s="29"/>
      <c r="E968" s="29"/>
      <c r="F968" s="29"/>
      <c r="G968" s="29"/>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9"/>
      <c r="C969" s="29"/>
      <c r="D969" s="29"/>
      <c r="E969" s="29"/>
      <c r="F969" s="29"/>
      <c r="G969" s="29"/>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9"/>
      <c r="C970" s="29"/>
      <c r="D970" s="29"/>
      <c r="E970" s="29"/>
      <c r="F970" s="29"/>
      <c r="G970" s="29"/>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9"/>
      <c r="C971" s="29"/>
      <c r="D971" s="29"/>
      <c r="E971" s="29"/>
      <c r="F971" s="29"/>
      <c r="G971" s="29"/>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9"/>
      <c r="C972" s="29"/>
      <c r="D972" s="29"/>
      <c r="E972" s="29"/>
      <c r="F972" s="29"/>
      <c r="G972" s="29"/>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9"/>
      <c r="C973" s="29"/>
      <c r="D973" s="29"/>
      <c r="E973" s="29"/>
      <c r="F973" s="29"/>
      <c r="G973" s="29"/>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9"/>
      <c r="C974" s="29"/>
      <c r="D974" s="29"/>
      <c r="E974" s="29"/>
      <c r="F974" s="29"/>
      <c r="G974" s="29"/>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9"/>
      <c r="C975" s="29"/>
      <c r="D975" s="29"/>
      <c r="E975" s="29"/>
      <c r="F975" s="29"/>
      <c r="G975" s="29"/>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9"/>
      <c r="C976" s="29"/>
      <c r="D976" s="29"/>
      <c r="E976" s="29"/>
      <c r="F976" s="29"/>
      <c r="G976" s="29"/>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9"/>
      <c r="C977" s="29"/>
      <c r="D977" s="29"/>
      <c r="E977" s="29"/>
      <c r="F977" s="29"/>
      <c r="G977" s="29"/>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9"/>
      <c r="C978" s="29"/>
      <c r="D978" s="29"/>
      <c r="E978" s="29"/>
      <c r="F978" s="29"/>
      <c r="G978" s="29"/>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9"/>
      <c r="C979" s="29"/>
      <c r="D979" s="29"/>
      <c r="E979" s="29"/>
      <c r="F979" s="29"/>
      <c r="G979" s="29"/>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9"/>
      <c r="C980" s="29"/>
      <c r="D980" s="29"/>
      <c r="E980" s="29"/>
      <c r="F980" s="29"/>
      <c r="G980" s="29"/>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9"/>
      <c r="C981" s="29"/>
      <c r="D981" s="29"/>
      <c r="E981" s="29"/>
      <c r="F981" s="29"/>
      <c r="G981" s="29"/>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9"/>
      <c r="C982" s="29"/>
      <c r="D982" s="29"/>
      <c r="E982" s="29"/>
      <c r="F982" s="29"/>
      <c r="G982" s="29"/>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9"/>
      <c r="C983" s="29"/>
      <c r="D983" s="29"/>
      <c r="E983" s="29"/>
      <c r="F983" s="29"/>
      <c r="G983" s="29"/>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9"/>
      <c r="C984" s="29"/>
      <c r="D984" s="29"/>
      <c r="E984" s="29"/>
      <c r="F984" s="29"/>
      <c r="G984" s="29"/>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9"/>
      <c r="C985" s="29"/>
      <c r="D985" s="29"/>
      <c r="E985" s="29"/>
      <c r="F985" s="29"/>
      <c r="G985" s="29"/>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9"/>
      <c r="C986" s="29"/>
      <c r="D986" s="29"/>
      <c r="E986" s="29"/>
      <c r="F986" s="29"/>
      <c r="G986" s="29"/>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9"/>
      <c r="C987" s="29"/>
      <c r="D987" s="29"/>
      <c r="E987" s="29"/>
      <c r="F987" s="29"/>
      <c r="G987" s="29"/>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9"/>
      <c r="C988" s="29"/>
      <c r="D988" s="29"/>
      <c r="E988" s="29"/>
      <c r="F988" s="29"/>
      <c r="G988" s="29"/>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9"/>
      <c r="C989" s="29"/>
      <c r="D989" s="29"/>
      <c r="E989" s="29"/>
      <c r="F989" s="29"/>
      <c r="G989" s="29"/>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9"/>
      <c r="C990" s="29"/>
      <c r="D990" s="29"/>
      <c r="E990" s="29"/>
      <c r="F990" s="29"/>
      <c r="G990" s="29"/>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9"/>
      <c r="C991" s="29"/>
      <c r="D991" s="29"/>
      <c r="E991" s="29"/>
      <c r="F991" s="29"/>
      <c r="G991" s="29"/>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9"/>
      <c r="C992" s="29"/>
      <c r="D992" s="29"/>
      <c r="E992" s="29"/>
      <c r="F992" s="29"/>
      <c r="G992" s="29"/>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9"/>
      <c r="C993" s="29"/>
      <c r="D993" s="29"/>
      <c r="E993" s="29"/>
      <c r="F993" s="29"/>
      <c r="G993" s="29"/>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9"/>
      <c r="C994" s="29"/>
      <c r="D994" s="29"/>
      <c r="E994" s="29"/>
      <c r="F994" s="29"/>
      <c r="G994" s="29"/>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9"/>
      <c r="C995" s="29"/>
      <c r="D995" s="29"/>
      <c r="E995" s="29"/>
      <c r="F995" s="29"/>
      <c r="G995" s="29"/>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9"/>
      <c r="C996" s="29"/>
      <c r="D996" s="29"/>
      <c r="E996" s="29"/>
      <c r="F996" s="29"/>
      <c r="G996" s="29"/>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9"/>
      <c r="C997" s="29"/>
      <c r="D997" s="29"/>
      <c r="E997" s="29"/>
      <c r="F997" s="29"/>
      <c r="G997" s="29"/>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9"/>
      <c r="C998" s="29"/>
      <c r="D998" s="29"/>
      <c r="E998" s="29"/>
      <c r="F998" s="29"/>
      <c r="G998" s="29"/>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9"/>
      <c r="C999" s="29"/>
      <c r="D999" s="29"/>
      <c r="E999" s="29"/>
      <c r="F999" s="29"/>
      <c r="G999" s="29"/>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9"/>
      <c r="C1000" s="29"/>
      <c r="D1000" s="29"/>
      <c r="E1000" s="29"/>
      <c r="F1000" s="29"/>
      <c r="G1000" s="29"/>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B1:G1"/>
    <mergeCell ref="A2:A3"/>
  </mergeCells>
  <conditionalFormatting sqref="B4:G44">
    <cfRule type="colorScale" priority="1">
      <colorScale>
        <cfvo type="min"/>
        <cfvo type="max"/>
        <color rgb="FFC5E0B3"/>
        <color rgb="FF8EAADB"/>
      </colorScale>
    </cfRule>
    <cfRule type="colorScale" priority="2">
      <colorScale>
        <cfvo type="min"/>
        <cfvo type="max"/>
        <color rgb="FF63BE7B"/>
        <color rgb="FFFFEF9C"/>
      </colorScale>
    </cfRule>
    <cfRule type="colorScale" priority="3">
      <colorScale>
        <cfvo type="min"/>
        <cfvo type="percentile" val="50"/>
        <cfvo type="max"/>
        <color rgb="FFF8696B"/>
        <color rgb="FFFFEB84"/>
        <color rgb="FF63BE7B"/>
      </colorScale>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592C5"/>
  </sheetPr>
  <dimension ref="A1:A1000"/>
  <sheetViews>
    <sheetView workbookViewId="0"/>
  </sheetViews>
  <sheetFormatPr baseColWidth="10" defaultColWidth="11.19921875" defaultRowHeight="15" customHeight="1"/>
  <cols>
    <col min="1" max="26" width="10.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592C5"/>
  </sheetPr>
  <dimension ref="A1:M1000"/>
  <sheetViews>
    <sheetView topLeftCell="A66" workbookViewId="0"/>
  </sheetViews>
  <sheetFormatPr baseColWidth="10" defaultColWidth="11.19921875" defaultRowHeight="15" customHeight="1"/>
  <cols>
    <col min="1" max="1" width="3.5" customWidth="1"/>
    <col min="2" max="2" width="23.296875" customWidth="1"/>
    <col min="3" max="3" width="25.5" customWidth="1"/>
    <col min="4" max="4" width="24.5" customWidth="1"/>
    <col min="5" max="7" width="10.796875" customWidth="1"/>
    <col min="8" max="8" width="27.296875" customWidth="1"/>
    <col min="9" max="26" width="10.5" customWidth="1"/>
  </cols>
  <sheetData>
    <row r="1" spans="1:13" ht="15.75" customHeight="1">
      <c r="A1" s="30" t="s">
        <v>165</v>
      </c>
      <c r="B1" s="30" t="s">
        <v>166</v>
      </c>
      <c r="C1" s="30" t="s">
        <v>167</v>
      </c>
      <c r="D1" s="30" t="s">
        <v>14</v>
      </c>
      <c r="E1" s="12"/>
      <c r="F1" s="12"/>
      <c r="G1" s="12"/>
      <c r="H1" s="12"/>
      <c r="I1" s="12"/>
      <c r="J1" s="12"/>
      <c r="K1" s="12"/>
      <c r="L1" s="12"/>
      <c r="M1" s="12"/>
    </row>
    <row r="2" spans="1:13" ht="15.75" customHeight="1">
      <c r="A2" s="31">
        <v>1</v>
      </c>
      <c r="B2" s="32" t="s">
        <v>168</v>
      </c>
      <c r="C2" s="32" t="s">
        <v>169</v>
      </c>
      <c r="D2" s="33" t="s">
        <v>157</v>
      </c>
      <c r="E2" s="12"/>
      <c r="F2" s="12"/>
      <c r="G2" s="12"/>
      <c r="H2" s="12"/>
      <c r="I2" s="12"/>
      <c r="J2" s="12"/>
      <c r="K2" s="12"/>
      <c r="L2" s="12"/>
      <c r="M2" s="12"/>
    </row>
    <row r="3" spans="1:13" ht="15.75" customHeight="1">
      <c r="A3" s="31">
        <v>2</v>
      </c>
      <c r="B3" s="32" t="s">
        <v>170</v>
      </c>
      <c r="C3" s="32" t="s">
        <v>171</v>
      </c>
      <c r="D3" s="33" t="s">
        <v>152</v>
      </c>
      <c r="E3" s="12"/>
      <c r="F3" s="12"/>
      <c r="G3" s="12"/>
      <c r="H3" s="34" t="s">
        <v>169</v>
      </c>
      <c r="I3" s="12"/>
      <c r="J3" s="12"/>
      <c r="K3" s="12"/>
      <c r="L3" s="12"/>
      <c r="M3" s="12"/>
    </row>
    <row r="4" spans="1:13" ht="15.75" customHeight="1">
      <c r="A4" s="31">
        <v>3</v>
      </c>
      <c r="B4" s="32" t="s">
        <v>172</v>
      </c>
      <c r="C4" s="32" t="s">
        <v>169</v>
      </c>
      <c r="D4" s="33" t="s">
        <v>155</v>
      </c>
      <c r="E4" s="12"/>
      <c r="F4" s="12"/>
      <c r="G4" s="12"/>
      <c r="H4" s="34" t="s">
        <v>173</v>
      </c>
      <c r="I4" s="12"/>
      <c r="J4" s="12"/>
      <c r="K4" s="12"/>
      <c r="L4" s="12"/>
      <c r="M4" s="12"/>
    </row>
    <row r="5" spans="1:13" ht="15.75" customHeight="1">
      <c r="A5" s="31">
        <v>4</v>
      </c>
      <c r="B5" s="32" t="s">
        <v>174</v>
      </c>
      <c r="C5" s="32" t="s">
        <v>175</v>
      </c>
      <c r="D5" s="33" t="s">
        <v>157</v>
      </c>
      <c r="E5" s="12"/>
      <c r="F5" s="12"/>
      <c r="G5" s="12"/>
      <c r="H5" s="34" t="s">
        <v>176</v>
      </c>
      <c r="I5" s="12"/>
      <c r="J5" s="12"/>
      <c r="K5" s="12"/>
      <c r="L5" s="12"/>
      <c r="M5" s="12"/>
    </row>
    <row r="6" spans="1:13" ht="15.75" customHeight="1">
      <c r="A6" s="31">
        <v>5</v>
      </c>
      <c r="B6" s="32" t="s">
        <v>177</v>
      </c>
      <c r="C6" s="32" t="s">
        <v>175</v>
      </c>
      <c r="D6" s="33" t="s">
        <v>157</v>
      </c>
      <c r="E6" s="12"/>
      <c r="F6" s="12"/>
      <c r="G6" s="12"/>
      <c r="H6" s="34" t="s">
        <v>178</v>
      </c>
      <c r="I6" s="12"/>
      <c r="J6" s="12"/>
      <c r="K6" s="12"/>
      <c r="L6" s="12"/>
      <c r="M6" s="12"/>
    </row>
    <row r="7" spans="1:13" ht="15.75" customHeight="1">
      <c r="A7" s="31">
        <v>6</v>
      </c>
      <c r="B7" s="32" t="s">
        <v>179</v>
      </c>
      <c r="C7" s="32" t="s">
        <v>175</v>
      </c>
      <c r="D7" s="33" t="s">
        <v>157</v>
      </c>
      <c r="E7" s="12"/>
      <c r="F7" s="12"/>
      <c r="G7" s="12"/>
      <c r="H7" s="34" t="s">
        <v>180</v>
      </c>
      <c r="I7" s="12"/>
      <c r="J7" s="12"/>
      <c r="K7" s="12"/>
      <c r="L7" s="12"/>
      <c r="M7" s="12"/>
    </row>
    <row r="8" spans="1:13" ht="15.75" customHeight="1">
      <c r="A8" s="31">
        <v>7</v>
      </c>
      <c r="B8" s="32" t="s">
        <v>181</v>
      </c>
      <c r="C8" s="32" t="s">
        <v>169</v>
      </c>
      <c r="D8" s="33" t="s">
        <v>157</v>
      </c>
      <c r="E8" s="12"/>
      <c r="F8" s="12"/>
      <c r="G8" s="12"/>
      <c r="H8" s="34" t="s">
        <v>182</v>
      </c>
      <c r="I8" s="12"/>
      <c r="J8" s="12"/>
      <c r="K8" s="12"/>
      <c r="L8" s="12"/>
      <c r="M8" s="12"/>
    </row>
    <row r="9" spans="1:13" ht="15.75" customHeight="1">
      <c r="A9" s="31">
        <v>8</v>
      </c>
      <c r="B9" s="32" t="s">
        <v>183</v>
      </c>
      <c r="C9" s="32" t="s">
        <v>182</v>
      </c>
      <c r="D9" s="33" t="s">
        <v>154</v>
      </c>
      <c r="E9" s="12"/>
      <c r="F9" s="12"/>
      <c r="G9" s="12"/>
      <c r="H9" s="34" t="s">
        <v>171</v>
      </c>
      <c r="I9" s="12"/>
      <c r="J9" s="12"/>
      <c r="K9" s="12"/>
      <c r="L9" s="12"/>
      <c r="M9" s="12"/>
    </row>
    <row r="10" spans="1:13" ht="15.75" customHeight="1">
      <c r="A10" s="31">
        <v>9</v>
      </c>
      <c r="B10" s="32" t="s">
        <v>184</v>
      </c>
      <c r="C10" s="32" t="s">
        <v>185</v>
      </c>
      <c r="D10" s="33" t="s">
        <v>156</v>
      </c>
      <c r="E10" s="12"/>
      <c r="F10" s="12"/>
      <c r="G10" s="12"/>
      <c r="H10" s="34" t="s">
        <v>186</v>
      </c>
      <c r="I10" s="12"/>
      <c r="J10" s="12"/>
      <c r="K10" s="12"/>
      <c r="L10" s="12"/>
      <c r="M10" s="12"/>
    </row>
    <row r="11" spans="1:13" ht="15.75" customHeight="1">
      <c r="A11" s="31">
        <v>10</v>
      </c>
      <c r="B11" s="32" t="s">
        <v>187</v>
      </c>
      <c r="C11" s="32" t="s">
        <v>182</v>
      </c>
      <c r="D11" s="33" t="s">
        <v>154</v>
      </c>
      <c r="E11" s="12"/>
      <c r="F11" s="12"/>
      <c r="G11" s="12"/>
      <c r="H11" s="34" t="s">
        <v>188</v>
      </c>
      <c r="I11" s="12"/>
      <c r="J11" s="12"/>
      <c r="K11" s="12"/>
      <c r="L11" s="12"/>
      <c r="M11" s="12"/>
    </row>
    <row r="12" spans="1:13" ht="15.75" customHeight="1">
      <c r="A12" s="31">
        <v>11</v>
      </c>
      <c r="B12" s="32" t="s">
        <v>189</v>
      </c>
      <c r="C12" s="32" t="s">
        <v>185</v>
      </c>
      <c r="D12" s="33" t="s">
        <v>157</v>
      </c>
      <c r="E12" s="12"/>
      <c r="F12" s="12"/>
      <c r="G12" s="12"/>
      <c r="H12" s="34" t="s">
        <v>190</v>
      </c>
      <c r="I12" s="12"/>
      <c r="J12" s="12"/>
      <c r="K12" s="12"/>
      <c r="L12" s="12"/>
      <c r="M12" s="12"/>
    </row>
    <row r="13" spans="1:13" ht="15.75" customHeight="1">
      <c r="A13" s="31">
        <v>12</v>
      </c>
      <c r="B13" s="32" t="s">
        <v>191</v>
      </c>
      <c r="C13" s="32" t="s">
        <v>185</v>
      </c>
      <c r="D13" s="33" t="s">
        <v>156</v>
      </c>
      <c r="E13" s="12"/>
      <c r="F13" s="12"/>
      <c r="G13" s="12"/>
      <c r="H13" s="34" t="s">
        <v>185</v>
      </c>
      <c r="I13" s="12"/>
      <c r="J13" s="12"/>
      <c r="K13" s="12"/>
      <c r="L13" s="12"/>
      <c r="M13" s="12"/>
    </row>
    <row r="14" spans="1:13" ht="15.75" customHeight="1">
      <c r="A14" s="31">
        <v>13</v>
      </c>
      <c r="B14" s="32" t="s">
        <v>192</v>
      </c>
      <c r="C14" s="32" t="s">
        <v>175</v>
      </c>
      <c r="D14" s="33" t="s">
        <v>157</v>
      </c>
      <c r="E14" s="12"/>
      <c r="F14" s="12"/>
      <c r="G14" s="12"/>
      <c r="H14" s="34" t="s">
        <v>193</v>
      </c>
      <c r="I14" s="12"/>
      <c r="J14" s="12"/>
      <c r="K14" s="12"/>
      <c r="L14" s="12"/>
      <c r="M14" s="12"/>
    </row>
    <row r="15" spans="1:13" ht="15.75" customHeight="1">
      <c r="A15" s="31">
        <v>14</v>
      </c>
      <c r="B15" s="32" t="s">
        <v>194</v>
      </c>
      <c r="C15" s="32" t="s">
        <v>188</v>
      </c>
      <c r="D15" s="33" t="s">
        <v>153</v>
      </c>
      <c r="E15" s="12"/>
      <c r="F15" s="12"/>
      <c r="G15" s="12"/>
      <c r="H15" s="34" t="s">
        <v>175</v>
      </c>
      <c r="I15" s="12"/>
      <c r="J15" s="12"/>
      <c r="K15" s="12"/>
      <c r="L15" s="12"/>
      <c r="M15" s="12"/>
    </row>
    <row r="16" spans="1:13" ht="15.75" customHeight="1">
      <c r="A16" s="31">
        <v>15</v>
      </c>
      <c r="B16" s="32" t="s">
        <v>195</v>
      </c>
      <c r="C16" s="32" t="s">
        <v>169</v>
      </c>
      <c r="D16" s="33" t="s">
        <v>155</v>
      </c>
      <c r="E16" s="12"/>
      <c r="F16" s="12"/>
      <c r="G16" s="12"/>
      <c r="H16" s="12"/>
      <c r="I16" s="12"/>
      <c r="J16" s="12"/>
      <c r="K16" s="12"/>
      <c r="L16" s="12"/>
      <c r="M16" s="12"/>
    </row>
    <row r="17" spans="1:13" ht="15.75" customHeight="1">
      <c r="A17" s="31">
        <v>16</v>
      </c>
      <c r="B17" s="32" t="s">
        <v>196</v>
      </c>
      <c r="C17" s="32" t="s">
        <v>190</v>
      </c>
      <c r="D17" s="33" t="s">
        <v>153</v>
      </c>
      <c r="E17" s="12"/>
      <c r="F17" s="12"/>
      <c r="G17" s="12"/>
      <c r="H17" s="12"/>
      <c r="I17" s="12"/>
      <c r="J17" s="12"/>
      <c r="K17" s="12"/>
      <c r="L17" s="12"/>
      <c r="M17" s="12"/>
    </row>
    <row r="18" spans="1:13" ht="15.75" customHeight="1">
      <c r="A18" s="31">
        <v>17</v>
      </c>
      <c r="B18" s="32" t="s">
        <v>197</v>
      </c>
      <c r="C18" s="32" t="s">
        <v>190</v>
      </c>
      <c r="D18" s="33" t="s">
        <v>153</v>
      </c>
      <c r="E18" s="12"/>
      <c r="F18" s="12"/>
      <c r="G18" s="12"/>
      <c r="H18" s="12"/>
      <c r="I18" s="12"/>
      <c r="J18" s="12"/>
      <c r="K18" s="12"/>
      <c r="L18" s="12"/>
      <c r="M18" s="12"/>
    </row>
    <row r="19" spans="1:13" ht="15.75" customHeight="1">
      <c r="A19" s="31">
        <v>18</v>
      </c>
      <c r="B19" s="32" t="s">
        <v>198</v>
      </c>
      <c r="C19" s="32" t="s">
        <v>178</v>
      </c>
      <c r="D19" s="33" t="s">
        <v>155</v>
      </c>
      <c r="E19" s="12"/>
      <c r="F19" s="12"/>
      <c r="G19" s="12"/>
      <c r="H19" s="12"/>
      <c r="I19" s="12"/>
      <c r="J19" s="12"/>
      <c r="K19" s="12"/>
      <c r="L19" s="12"/>
      <c r="M19" s="12"/>
    </row>
    <row r="20" spans="1:13" ht="15.75" customHeight="1">
      <c r="A20" s="31">
        <v>19</v>
      </c>
      <c r="B20" s="32" t="s">
        <v>199</v>
      </c>
      <c r="C20" s="32" t="s">
        <v>190</v>
      </c>
      <c r="D20" s="33" t="s">
        <v>156</v>
      </c>
      <c r="E20" s="12"/>
      <c r="F20" s="12"/>
      <c r="G20" s="12"/>
      <c r="H20" s="12"/>
      <c r="I20" s="12"/>
      <c r="J20" s="12"/>
      <c r="K20" s="12"/>
      <c r="L20" s="12"/>
      <c r="M20" s="12"/>
    </row>
    <row r="21" spans="1:13" ht="15.75" customHeight="1">
      <c r="A21" s="31" t="s">
        <v>200</v>
      </c>
      <c r="B21" s="32" t="s">
        <v>201</v>
      </c>
      <c r="C21" s="32" t="s">
        <v>180</v>
      </c>
      <c r="D21" s="33" t="s">
        <v>157</v>
      </c>
      <c r="E21" s="12"/>
      <c r="F21" s="12"/>
      <c r="G21" s="12"/>
      <c r="H21" s="12"/>
      <c r="I21" s="12"/>
      <c r="J21" s="12"/>
      <c r="K21" s="12"/>
      <c r="L21" s="12"/>
      <c r="M21" s="12"/>
    </row>
    <row r="22" spans="1:13" ht="15.75" customHeight="1">
      <c r="A22" s="31" t="s">
        <v>202</v>
      </c>
      <c r="B22" s="32" t="s">
        <v>203</v>
      </c>
      <c r="C22" s="32" t="s">
        <v>180</v>
      </c>
      <c r="D22" s="33" t="s">
        <v>157</v>
      </c>
      <c r="E22" s="12"/>
      <c r="F22" s="12"/>
      <c r="G22" s="12"/>
      <c r="H22" s="12"/>
      <c r="I22" s="12"/>
      <c r="J22" s="12"/>
      <c r="K22" s="12"/>
      <c r="L22" s="12"/>
      <c r="M22" s="12"/>
    </row>
    <row r="23" spans="1:13" ht="15.75" customHeight="1">
      <c r="A23" s="31">
        <v>21</v>
      </c>
      <c r="B23" s="32" t="s">
        <v>204</v>
      </c>
      <c r="C23" s="32" t="s">
        <v>173</v>
      </c>
      <c r="D23" s="33" t="s">
        <v>155</v>
      </c>
      <c r="E23" s="12"/>
      <c r="F23" s="12"/>
      <c r="G23" s="12"/>
      <c r="H23" s="12"/>
      <c r="I23" s="12"/>
      <c r="J23" s="12"/>
      <c r="K23" s="12"/>
      <c r="L23" s="12"/>
      <c r="M23" s="12"/>
    </row>
    <row r="24" spans="1:13" ht="15.75" customHeight="1">
      <c r="A24" s="31">
        <v>22</v>
      </c>
      <c r="B24" s="32" t="s">
        <v>205</v>
      </c>
      <c r="C24" s="32" t="s">
        <v>176</v>
      </c>
      <c r="D24" s="33" t="s">
        <v>153</v>
      </c>
      <c r="E24" s="12"/>
      <c r="F24" s="12"/>
      <c r="G24" s="12"/>
      <c r="H24" s="12"/>
      <c r="I24" s="12"/>
      <c r="J24" s="12"/>
      <c r="K24" s="12"/>
      <c r="L24" s="12"/>
      <c r="M24" s="12"/>
    </row>
    <row r="25" spans="1:13" ht="15.75" customHeight="1">
      <c r="A25" s="31">
        <v>23</v>
      </c>
      <c r="B25" s="32" t="s">
        <v>206</v>
      </c>
      <c r="C25" s="32" t="s">
        <v>190</v>
      </c>
      <c r="D25" s="33" t="s">
        <v>156</v>
      </c>
      <c r="E25" s="12"/>
      <c r="F25" s="12"/>
      <c r="G25" s="12"/>
      <c r="H25" s="12"/>
      <c r="I25" s="12"/>
      <c r="J25" s="12"/>
      <c r="K25" s="12"/>
      <c r="L25" s="12"/>
      <c r="M25" s="12"/>
    </row>
    <row r="26" spans="1:13" ht="15.75" customHeight="1">
      <c r="A26" s="31">
        <v>24</v>
      </c>
      <c r="B26" s="32" t="s">
        <v>207</v>
      </c>
      <c r="C26" s="32" t="s">
        <v>190</v>
      </c>
      <c r="D26" s="33" t="s">
        <v>156</v>
      </c>
      <c r="E26" s="12"/>
      <c r="F26" s="12"/>
      <c r="G26" s="12"/>
      <c r="H26" s="12"/>
      <c r="I26" s="12"/>
      <c r="J26" s="12"/>
      <c r="K26" s="12"/>
      <c r="L26" s="12"/>
      <c r="M26" s="12"/>
    </row>
    <row r="27" spans="1:13" ht="15.75" customHeight="1">
      <c r="A27" s="31">
        <v>25</v>
      </c>
      <c r="B27" s="32" t="s">
        <v>208</v>
      </c>
      <c r="C27" s="32" t="s">
        <v>173</v>
      </c>
      <c r="D27" s="33" t="s">
        <v>154</v>
      </c>
      <c r="E27" s="12"/>
      <c r="F27" s="12"/>
      <c r="G27" s="12"/>
      <c r="H27" s="12"/>
      <c r="I27" s="12"/>
      <c r="J27" s="12"/>
      <c r="K27" s="12"/>
      <c r="L27" s="12"/>
      <c r="M27" s="12"/>
    </row>
    <row r="28" spans="1:13" ht="15.75" customHeight="1">
      <c r="A28" s="31">
        <v>26</v>
      </c>
      <c r="B28" s="32" t="s">
        <v>209</v>
      </c>
      <c r="C28" s="32" t="s">
        <v>169</v>
      </c>
      <c r="D28" s="33" t="s">
        <v>157</v>
      </c>
      <c r="E28" s="12"/>
      <c r="F28" s="12"/>
      <c r="G28" s="12"/>
      <c r="H28" s="12"/>
      <c r="I28" s="12"/>
      <c r="J28" s="12"/>
      <c r="K28" s="12"/>
      <c r="L28" s="12"/>
      <c r="M28" s="12"/>
    </row>
    <row r="29" spans="1:13" ht="15.75" customHeight="1">
      <c r="A29" s="31">
        <v>27</v>
      </c>
      <c r="B29" s="32" t="s">
        <v>210</v>
      </c>
      <c r="C29" s="32" t="s">
        <v>188</v>
      </c>
      <c r="D29" s="33" t="s">
        <v>152</v>
      </c>
      <c r="E29" s="12"/>
      <c r="F29" s="12"/>
      <c r="G29" s="12"/>
      <c r="H29" s="12"/>
      <c r="I29" s="12"/>
      <c r="J29" s="12"/>
      <c r="K29" s="12"/>
      <c r="L29" s="12"/>
      <c r="M29" s="12"/>
    </row>
    <row r="30" spans="1:13" ht="15.75" customHeight="1">
      <c r="A30" s="31">
        <v>28</v>
      </c>
      <c r="B30" s="32" t="s">
        <v>211</v>
      </c>
      <c r="C30" s="32" t="s">
        <v>178</v>
      </c>
      <c r="D30" s="33" t="s">
        <v>155</v>
      </c>
      <c r="E30" s="12"/>
      <c r="F30" s="12"/>
      <c r="G30" s="12"/>
      <c r="H30" s="12"/>
      <c r="I30" s="12"/>
      <c r="J30" s="12"/>
      <c r="K30" s="12"/>
      <c r="L30" s="12"/>
      <c r="M30" s="12"/>
    </row>
    <row r="31" spans="1:13" ht="15.75" customHeight="1">
      <c r="A31" s="31">
        <v>29</v>
      </c>
      <c r="B31" s="32" t="s">
        <v>212</v>
      </c>
      <c r="C31" s="32" t="s">
        <v>176</v>
      </c>
      <c r="D31" s="33" t="s">
        <v>153</v>
      </c>
      <c r="E31" s="12"/>
      <c r="F31" s="12"/>
      <c r="G31" s="12"/>
      <c r="H31" s="12"/>
      <c r="I31" s="12"/>
      <c r="J31" s="12"/>
      <c r="K31" s="12"/>
      <c r="L31" s="12"/>
      <c r="M31" s="12"/>
    </row>
    <row r="32" spans="1:13" ht="15.75" customHeight="1">
      <c r="A32" s="31">
        <v>30</v>
      </c>
      <c r="B32" s="32" t="s">
        <v>213</v>
      </c>
      <c r="C32" s="32" t="s">
        <v>185</v>
      </c>
      <c r="D32" s="33" t="s">
        <v>157</v>
      </c>
      <c r="E32" s="12"/>
      <c r="F32" s="12"/>
      <c r="G32" s="12"/>
      <c r="H32" s="12"/>
      <c r="I32" s="12"/>
      <c r="J32" s="12"/>
      <c r="K32" s="12"/>
      <c r="L32" s="12"/>
      <c r="M32" s="12"/>
    </row>
    <row r="33" spans="1:13" ht="15.75" customHeight="1">
      <c r="A33" s="31">
        <v>31</v>
      </c>
      <c r="B33" s="32" t="s">
        <v>214</v>
      </c>
      <c r="C33" s="32" t="s">
        <v>185</v>
      </c>
      <c r="D33" s="33" t="s">
        <v>156</v>
      </c>
      <c r="E33" s="12"/>
      <c r="F33" s="12"/>
      <c r="G33" s="12"/>
      <c r="H33" s="12"/>
      <c r="I33" s="12"/>
      <c r="J33" s="12"/>
      <c r="K33" s="12"/>
      <c r="L33" s="12"/>
      <c r="M33" s="12"/>
    </row>
    <row r="34" spans="1:13" ht="15.75" customHeight="1">
      <c r="A34" s="31">
        <v>32</v>
      </c>
      <c r="B34" s="32" t="s">
        <v>215</v>
      </c>
      <c r="C34" s="32" t="s">
        <v>185</v>
      </c>
      <c r="D34" s="33" t="s">
        <v>156</v>
      </c>
      <c r="E34" s="12"/>
      <c r="F34" s="12"/>
      <c r="G34" s="12"/>
      <c r="H34" s="12"/>
      <c r="I34" s="12"/>
      <c r="J34" s="12"/>
      <c r="K34" s="12"/>
      <c r="L34" s="12"/>
      <c r="M34" s="12"/>
    </row>
    <row r="35" spans="1:13" ht="15.75" customHeight="1">
      <c r="A35" s="31">
        <v>33</v>
      </c>
      <c r="B35" s="32" t="s">
        <v>216</v>
      </c>
      <c r="C35" s="32" t="s">
        <v>190</v>
      </c>
      <c r="D35" s="33" t="s">
        <v>156</v>
      </c>
      <c r="E35" s="12"/>
      <c r="F35" s="12"/>
      <c r="G35" s="12"/>
      <c r="H35" s="12"/>
      <c r="I35" s="12"/>
      <c r="J35" s="12"/>
      <c r="K35" s="12"/>
      <c r="L35" s="12"/>
      <c r="M35" s="12"/>
    </row>
    <row r="36" spans="1:13" ht="15.75" customHeight="1">
      <c r="A36" s="31">
        <v>34</v>
      </c>
      <c r="B36" s="32" t="s">
        <v>217</v>
      </c>
      <c r="C36" s="32" t="s">
        <v>185</v>
      </c>
      <c r="D36" s="33" t="s">
        <v>157</v>
      </c>
      <c r="E36" s="12"/>
      <c r="F36" s="12"/>
      <c r="G36" s="12"/>
      <c r="H36" s="12"/>
      <c r="I36" s="12"/>
      <c r="J36" s="12"/>
      <c r="K36" s="12"/>
      <c r="L36" s="12"/>
      <c r="M36" s="12"/>
    </row>
    <row r="37" spans="1:13" ht="15.75" customHeight="1">
      <c r="A37" s="31">
        <v>35</v>
      </c>
      <c r="B37" s="32" t="s">
        <v>218</v>
      </c>
      <c r="C37" s="32" t="s">
        <v>176</v>
      </c>
      <c r="D37" s="33" t="s">
        <v>153</v>
      </c>
      <c r="E37" s="12"/>
      <c r="F37" s="12"/>
      <c r="G37" s="12"/>
      <c r="H37" s="12"/>
      <c r="I37" s="12"/>
      <c r="J37" s="12"/>
      <c r="K37" s="12"/>
      <c r="L37" s="12"/>
      <c r="M37" s="12"/>
    </row>
    <row r="38" spans="1:13" ht="15.75" customHeight="1">
      <c r="A38" s="31">
        <v>36</v>
      </c>
      <c r="B38" s="32" t="s">
        <v>219</v>
      </c>
      <c r="C38" s="32" t="s">
        <v>178</v>
      </c>
      <c r="D38" s="33" t="s">
        <v>155</v>
      </c>
      <c r="E38" s="12"/>
      <c r="F38" s="12"/>
      <c r="G38" s="12"/>
      <c r="H38" s="12"/>
      <c r="I38" s="12"/>
      <c r="J38" s="12"/>
      <c r="K38" s="12"/>
      <c r="L38" s="12"/>
      <c r="M38" s="12"/>
    </row>
    <row r="39" spans="1:13" ht="15.75" customHeight="1">
      <c r="A39" s="31">
        <v>37</v>
      </c>
      <c r="B39" s="32" t="s">
        <v>220</v>
      </c>
      <c r="C39" s="32" t="s">
        <v>178</v>
      </c>
      <c r="D39" s="33" t="s">
        <v>155</v>
      </c>
      <c r="E39" s="12"/>
      <c r="F39" s="12"/>
      <c r="G39" s="12"/>
      <c r="H39" s="12"/>
      <c r="I39" s="12"/>
      <c r="J39" s="12"/>
      <c r="K39" s="12"/>
      <c r="L39" s="12"/>
      <c r="M39" s="12"/>
    </row>
    <row r="40" spans="1:13" ht="15.75" customHeight="1">
      <c r="A40" s="31">
        <v>38</v>
      </c>
      <c r="B40" s="32" t="s">
        <v>221</v>
      </c>
      <c r="C40" s="32" t="s">
        <v>169</v>
      </c>
      <c r="D40" s="33" t="s">
        <v>157</v>
      </c>
      <c r="E40" s="12"/>
      <c r="F40" s="12"/>
      <c r="G40" s="12"/>
      <c r="H40" s="12"/>
      <c r="I40" s="12"/>
      <c r="J40" s="12"/>
      <c r="K40" s="12"/>
      <c r="L40" s="12"/>
      <c r="M40" s="12"/>
    </row>
    <row r="41" spans="1:13" ht="15.75" customHeight="1">
      <c r="A41" s="31">
        <v>39</v>
      </c>
      <c r="B41" s="32" t="s">
        <v>222</v>
      </c>
      <c r="C41" s="32" t="s">
        <v>173</v>
      </c>
      <c r="D41" s="33" t="s">
        <v>154</v>
      </c>
      <c r="E41" s="12"/>
      <c r="F41" s="12"/>
      <c r="G41" s="12"/>
      <c r="H41" s="12"/>
      <c r="I41" s="12"/>
      <c r="J41" s="12"/>
      <c r="K41" s="12"/>
      <c r="L41" s="12"/>
      <c r="M41" s="12"/>
    </row>
    <row r="42" spans="1:13" ht="15.75" customHeight="1">
      <c r="A42" s="31">
        <v>40</v>
      </c>
      <c r="B42" s="32" t="s">
        <v>223</v>
      </c>
      <c r="C42" s="32" t="s">
        <v>190</v>
      </c>
      <c r="D42" s="33" t="s">
        <v>156</v>
      </c>
      <c r="E42" s="12"/>
      <c r="F42" s="12"/>
      <c r="G42" s="12"/>
      <c r="H42" s="12"/>
      <c r="I42" s="12"/>
      <c r="J42" s="12"/>
      <c r="K42" s="12"/>
      <c r="L42" s="12"/>
      <c r="M42" s="12"/>
    </row>
    <row r="43" spans="1:13" ht="15.75" customHeight="1">
      <c r="A43" s="31">
        <v>41</v>
      </c>
      <c r="B43" s="32" t="s">
        <v>224</v>
      </c>
      <c r="C43" s="32" t="s">
        <v>178</v>
      </c>
      <c r="D43" s="33" t="s">
        <v>155</v>
      </c>
      <c r="E43" s="12"/>
      <c r="F43" s="12"/>
      <c r="G43" s="12"/>
      <c r="H43" s="12"/>
      <c r="I43" s="12"/>
      <c r="J43" s="12"/>
      <c r="K43" s="12"/>
      <c r="L43" s="12"/>
      <c r="M43" s="12"/>
    </row>
    <row r="44" spans="1:13" ht="15.75" customHeight="1">
      <c r="A44" s="31">
        <v>42</v>
      </c>
      <c r="B44" s="32" t="s">
        <v>225</v>
      </c>
      <c r="C44" s="32" t="s">
        <v>169</v>
      </c>
      <c r="D44" s="33" t="s">
        <v>157</v>
      </c>
      <c r="E44" s="12"/>
      <c r="F44" s="12"/>
      <c r="G44" s="12"/>
      <c r="H44" s="12"/>
      <c r="I44" s="12"/>
      <c r="J44" s="12"/>
      <c r="K44" s="12"/>
      <c r="L44" s="12"/>
      <c r="M44" s="12"/>
    </row>
    <row r="45" spans="1:13" ht="15.75" customHeight="1">
      <c r="A45" s="31">
        <v>43</v>
      </c>
      <c r="B45" s="32" t="s">
        <v>226</v>
      </c>
      <c r="C45" s="32" t="s">
        <v>169</v>
      </c>
      <c r="D45" s="33" t="s">
        <v>155</v>
      </c>
      <c r="E45" s="12"/>
      <c r="F45" s="12"/>
      <c r="G45" s="12"/>
      <c r="H45" s="12"/>
      <c r="I45" s="12"/>
      <c r="J45" s="12"/>
      <c r="K45" s="12"/>
      <c r="L45" s="12"/>
      <c r="M45" s="12"/>
    </row>
    <row r="46" spans="1:13" ht="15.75" customHeight="1">
      <c r="A46" s="31">
        <v>44</v>
      </c>
      <c r="B46" s="32" t="s">
        <v>227</v>
      </c>
      <c r="C46" s="32" t="s">
        <v>193</v>
      </c>
      <c r="D46" s="33" t="s">
        <v>153</v>
      </c>
      <c r="E46" s="12"/>
      <c r="F46" s="12"/>
      <c r="G46" s="12"/>
      <c r="H46" s="12"/>
      <c r="I46" s="12"/>
      <c r="J46" s="12"/>
      <c r="K46" s="12"/>
      <c r="L46" s="12"/>
      <c r="M46" s="12"/>
    </row>
    <row r="47" spans="1:13" ht="15.75" customHeight="1">
      <c r="A47" s="31">
        <v>45</v>
      </c>
      <c r="B47" s="32" t="s">
        <v>228</v>
      </c>
      <c r="C47" s="32" t="s">
        <v>178</v>
      </c>
      <c r="D47" s="33" t="s">
        <v>155</v>
      </c>
      <c r="E47" s="12"/>
      <c r="F47" s="12"/>
      <c r="G47" s="12"/>
      <c r="H47" s="12"/>
      <c r="I47" s="12"/>
      <c r="J47" s="12"/>
      <c r="K47" s="12"/>
      <c r="L47" s="12"/>
      <c r="M47" s="12"/>
    </row>
    <row r="48" spans="1:13" ht="15.75" customHeight="1">
      <c r="A48" s="31">
        <v>46</v>
      </c>
      <c r="B48" s="32" t="s">
        <v>229</v>
      </c>
      <c r="C48" s="32" t="s">
        <v>185</v>
      </c>
      <c r="D48" s="33" t="s">
        <v>156</v>
      </c>
      <c r="E48" s="12"/>
      <c r="F48" s="12"/>
      <c r="G48" s="12"/>
      <c r="H48" s="12"/>
      <c r="I48" s="12"/>
      <c r="J48" s="12"/>
      <c r="K48" s="12"/>
      <c r="L48" s="12"/>
      <c r="M48" s="12"/>
    </row>
    <row r="49" spans="1:13" ht="15.75" customHeight="1">
      <c r="A49" s="31">
        <v>47</v>
      </c>
      <c r="B49" s="32" t="s">
        <v>230</v>
      </c>
      <c r="C49" s="32" t="s">
        <v>190</v>
      </c>
      <c r="D49" s="33" t="s">
        <v>156</v>
      </c>
      <c r="E49" s="12"/>
      <c r="F49" s="12"/>
      <c r="G49" s="12"/>
      <c r="H49" s="12"/>
      <c r="I49" s="12"/>
      <c r="J49" s="12"/>
      <c r="K49" s="12"/>
      <c r="L49" s="12"/>
      <c r="M49" s="12"/>
    </row>
    <row r="50" spans="1:13" ht="15.75" customHeight="1">
      <c r="A50" s="31">
        <v>48</v>
      </c>
      <c r="B50" s="32" t="s">
        <v>231</v>
      </c>
      <c r="C50" s="32" t="s">
        <v>185</v>
      </c>
      <c r="D50" s="33" t="s">
        <v>157</v>
      </c>
      <c r="E50" s="12"/>
      <c r="F50" s="12"/>
      <c r="G50" s="12"/>
      <c r="H50" s="12"/>
      <c r="I50" s="12"/>
      <c r="J50" s="12"/>
      <c r="K50" s="12"/>
      <c r="L50" s="12"/>
      <c r="M50" s="12"/>
    </row>
    <row r="51" spans="1:13" ht="15.75" customHeight="1">
      <c r="A51" s="31">
        <v>49</v>
      </c>
      <c r="B51" s="32" t="s">
        <v>232</v>
      </c>
      <c r="C51" s="32" t="s">
        <v>193</v>
      </c>
      <c r="D51" s="33" t="s">
        <v>153</v>
      </c>
      <c r="E51" s="12"/>
      <c r="F51" s="12"/>
      <c r="G51" s="12"/>
      <c r="H51" s="12"/>
      <c r="I51" s="12"/>
      <c r="J51" s="12"/>
      <c r="K51" s="12"/>
      <c r="L51" s="12"/>
      <c r="M51" s="12"/>
    </row>
    <row r="52" spans="1:13" ht="15.75" customHeight="1">
      <c r="A52" s="31">
        <v>50</v>
      </c>
      <c r="B52" s="32" t="s">
        <v>233</v>
      </c>
      <c r="C52" s="32" t="s">
        <v>188</v>
      </c>
      <c r="D52" s="33" t="s">
        <v>153</v>
      </c>
      <c r="E52" s="12"/>
      <c r="F52" s="12"/>
      <c r="G52" s="12"/>
      <c r="H52" s="12"/>
      <c r="I52" s="12"/>
      <c r="J52" s="12"/>
      <c r="K52" s="12"/>
      <c r="L52" s="12"/>
      <c r="M52" s="12"/>
    </row>
    <row r="53" spans="1:13" ht="15.75" customHeight="1">
      <c r="A53" s="31">
        <v>51</v>
      </c>
      <c r="B53" s="32" t="s">
        <v>234</v>
      </c>
      <c r="C53" s="32" t="s">
        <v>182</v>
      </c>
      <c r="D53" s="33" t="s">
        <v>154</v>
      </c>
      <c r="E53" s="12"/>
      <c r="F53" s="12"/>
      <c r="G53" s="12"/>
      <c r="H53" s="12"/>
      <c r="I53" s="12"/>
      <c r="J53" s="12"/>
      <c r="K53" s="12"/>
      <c r="L53" s="12"/>
      <c r="M53" s="12"/>
    </row>
    <row r="54" spans="1:13" ht="15.75" customHeight="1">
      <c r="A54" s="31">
        <v>52</v>
      </c>
      <c r="B54" s="32" t="s">
        <v>235</v>
      </c>
      <c r="C54" s="32" t="s">
        <v>182</v>
      </c>
      <c r="D54" s="33" t="s">
        <v>154</v>
      </c>
      <c r="E54" s="12"/>
      <c r="F54" s="12"/>
      <c r="G54" s="12"/>
      <c r="H54" s="12"/>
      <c r="I54" s="12"/>
      <c r="J54" s="12"/>
      <c r="K54" s="12"/>
      <c r="L54" s="12"/>
      <c r="M54" s="12"/>
    </row>
    <row r="55" spans="1:13" ht="15.75" customHeight="1">
      <c r="A55" s="31">
        <v>53</v>
      </c>
      <c r="B55" s="32" t="s">
        <v>236</v>
      </c>
      <c r="C55" s="32" t="s">
        <v>193</v>
      </c>
      <c r="D55" s="33" t="s">
        <v>153</v>
      </c>
      <c r="E55" s="12"/>
      <c r="F55" s="12"/>
      <c r="G55" s="12"/>
      <c r="H55" s="12"/>
      <c r="I55" s="12"/>
      <c r="J55" s="12"/>
      <c r="K55" s="12"/>
      <c r="L55" s="12"/>
      <c r="M55" s="12"/>
    </row>
    <row r="56" spans="1:13" ht="15.75" customHeight="1">
      <c r="A56" s="31">
        <v>54</v>
      </c>
      <c r="B56" s="32" t="s">
        <v>237</v>
      </c>
      <c r="C56" s="32" t="s">
        <v>182</v>
      </c>
      <c r="D56" s="33" t="s">
        <v>154</v>
      </c>
      <c r="E56" s="12"/>
      <c r="F56" s="12"/>
      <c r="G56" s="12"/>
      <c r="H56" s="12"/>
      <c r="I56" s="12"/>
      <c r="J56" s="12"/>
      <c r="K56" s="12"/>
      <c r="L56" s="12"/>
      <c r="M56" s="12"/>
    </row>
    <row r="57" spans="1:13" ht="15.75" customHeight="1">
      <c r="A57" s="31">
        <v>55</v>
      </c>
      <c r="B57" s="32" t="s">
        <v>238</v>
      </c>
      <c r="C57" s="32" t="s">
        <v>182</v>
      </c>
      <c r="D57" s="33" t="s">
        <v>154</v>
      </c>
      <c r="E57" s="12"/>
      <c r="F57" s="12"/>
      <c r="G57" s="12"/>
      <c r="H57" s="12"/>
      <c r="I57" s="12"/>
      <c r="J57" s="12"/>
      <c r="K57" s="12"/>
      <c r="L57" s="12"/>
      <c r="M57" s="12"/>
    </row>
    <row r="58" spans="1:13" ht="15.75" customHeight="1">
      <c r="A58" s="31">
        <v>56</v>
      </c>
      <c r="B58" s="32" t="s">
        <v>239</v>
      </c>
      <c r="C58" s="32" t="s">
        <v>176</v>
      </c>
      <c r="D58" s="33" t="s">
        <v>153</v>
      </c>
      <c r="E58" s="12"/>
      <c r="F58" s="12"/>
      <c r="G58" s="12"/>
      <c r="H58" s="12"/>
      <c r="I58" s="12"/>
      <c r="J58" s="12"/>
      <c r="K58" s="12"/>
      <c r="L58" s="12"/>
      <c r="M58" s="12"/>
    </row>
    <row r="59" spans="1:13" ht="15.75" customHeight="1">
      <c r="A59" s="31">
        <v>57</v>
      </c>
      <c r="B59" s="32" t="s">
        <v>240</v>
      </c>
      <c r="C59" s="32" t="s">
        <v>182</v>
      </c>
      <c r="D59" s="33" t="s">
        <v>154</v>
      </c>
      <c r="E59" s="12"/>
      <c r="F59" s="12"/>
      <c r="G59" s="12"/>
      <c r="H59" s="12"/>
      <c r="I59" s="12"/>
      <c r="J59" s="12"/>
      <c r="K59" s="12"/>
      <c r="L59" s="12"/>
      <c r="M59" s="12"/>
    </row>
    <row r="60" spans="1:13" ht="15.75" customHeight="1">
      <c r="A60" s="31">
        <v>58</v>
      </c>
      <c r="B60" s="32" t="s">
        <v>241</v>
      </c>
      <c r="C60" s="32" t="s">
        <v>173</v>
      </c>
      <c r="D60" s="33" t="s">
        <v>155</v>
      </c>
      <c r="E60" s="12"/>
      <c r="F60" s="12"/>
      <c r="G60" s="12"/>
      <c r="H60" s="12"/>
      <c r="I60" s="12"/>
      <c r="J60" s="12"/>
      <c r="K60" s="12"/>
      <c r="L60" s="12"/>
      <c r="M60" s="12"/>
    </row>
    <row r="61" spans="1:13" ht="15.75" customHeight="1">
      <c r="A61" s="31">
        <v>59</v>
      </c>
      <c r="B61" s="32" t="s">
        <v>242</v>
      </c>
      <c r="C61" s="32" t="s">
        <v>171</v>
      </c>
      <c r="D61" s="33" t="s">
        <v>152</v>
      </c>
      <c r="E61" s="12"/>
      <c r="F61" s="12"/>
      <c r="G61" s="12"/>
      <c r="H61" s="12"/>
      <c r="I61" s="12"/>
      <c r="J61" s="12"/>
      <c r="K61" s="12"/>
      <c r="L61" s="12"/>
      <c r="M61" s="12"/>
    </row>
    <row r="62" spans="1:13" ht="15.75" customHeight="1">
      <c r="A62" s="31">
        <v>60</v>
      </c>
      <c r="B62" s="32" t="s">
        <v>243</v>
      </c>
      <c r="C62" s="32" t="s">
        <v>171</v>
      </c>
      <c r="D62" s="33" t="s">
        <v>152</v>
      </c>
      <c r="E62" s="12"/>
      <c r="F62" s="12"/>
      <c r="G62" s="12"/>
      <c r="H62" s="12"/>
      <c r="I62" s="12"/>
      <c r="J62" s="12"/>
      <c r="K62" s="12"/>
      <c r="L62" s="12"/>
      <c r="M62" s="12"/>
    </row>
    <row r="63" spans="1:13" ht="15.75" customHeight="1">
      <c r="A63" s="31">
        <v>61</v>
      </c>
      <c r="B63" s="32" t="s">
        <v>244</v>
      </c>
      <c r="C63" s="32" t="s">
        <v>188</v>
      </c>
      <c r="D63" s="33" t="s">
        <v>153</v>
      </c>
      <c r="E63" s="12"/>
      <c r="F63" s="12"/>
      <c r="G63" s="12"/>
      <c r="H63" s="12"/>
      <c r="I63" s="12"/>
      <c r="J63" s="12"/>
      <c r="K63" s="12"/>
      <c r="L63" s="12"/>
      <c r="M63" s="12"/>
    </row>
    <row r="64" spans="1:13" ht="15.75" customHeight="1">
      <c r="A64" s="31">
        <v>62</v>
      </c>
      <c r="B64" s="32" t="s">
        <v>245</v>
      </c>
      <c r="C64" s="32" t="s">
        <v>171</v>
      </c>
      <c r="D64" s="33" t="s">
        <v>152</v>
      </c>
      <c r="E64" s="12"/>
      <c r="F64" s="12"/>
      <c r="G64" s="12"/>
      <c r="H64" s="12"/>
      <c r="I64" s="12"/>
      <c r="J64" s="12"/>
      <c r="K64" s="12"/>
      <c r="L64" s="12"/>
      <c r="M64" s="12"/>
    </row>
    <row r="65" spans="1:13" ht="15.75" customHeight="1">
      <c r="A65" s="31">
        <v>63</v>
      </c>
      <c r="B65" s="32" t="s">
        <v>246</v>
      </c>
      <c r="C65" s="32" t="s">
        <v>169</v>
      </c>
      <c r="D65" s="33" t="s">
        <v>155</v>
      </c>
      <c r="E65" s="12"/>
      <c r="F65" s="12"/>
      <c r="G65" s="12"/>
      <c r="H65" s="12"/>
      <c r="I65" s="12"/>
      <c r="J65" s="12"/>
      <c r="K65" s="12"/>
      <c r="L65" s="12"/>
      <c r="M65" s="12"/>
    </row>
    <row r="66" spans="1:13" ht="15.75" customHeight="1">
      <c r="A66" s="31">
        <v>64</v>
      </c>
      <c r="B66" s="32" t="s">
        <v>247</v>
      </c>
      <c r="C66" s="32" t="s">
        <v>190</v>
      </c>
      <c r="D66" s="33" t="s">
        <v>156</v>
      </c>
      <c r="E66" s="12"/>
      <c r="F66" s="12"/>
      <c r="G66" s="12"/>
      <c r="H66" s="12"/>
      <c r="I66" s="12"/>
      <c r="J66" s="12"/>
      <c r="K66" s="12"/>
      <c r="L66" s="12"/>
      <c r="M66" s="12"/>
    </row>
    <row r="67" spans="1:13" ht="15.75" customHeight="1">
      <c r="A67" s="31">
        <v>65</v>
      </c>
      <c r="B67" s="32" t="s">
        <v>248</v>
      </c>
      <c r="C67" s="32" t="s">
        <v>185</v>
      </c>
      <c r="D67" s="33" t="s">
        <v>156</v>
      </c>
      <c r="E67" s="12"/>
      <c r="F67" s="12"/>
      <c r="G67" s="12"/>
      <c r="H67" s="12"/>
      <c r="I67" s="12"/>
      <c r="J67" s="12"/>
      <c r="K67" s="12"/>
      <c r="L67" s="12"/>
      <c r="M67" s="12"/>
    </row>
    <row r="68" spans="1:13" ht="15.75" customHeight="1">
      <c r="A68" s="31">
        <v>66</v>
      </c>
      <c r="B68" s="32" t="s">
        <v>249</v>
      </c>
      <c r="C68" s="32" t="s">
        <v>185</v>
      </c>
      <c r="D68" s="33" t="s">
        <v>157</v>
      </c>
      <c r="E68" s="12"/>
      <c r="F68" s="12"/>
      <c r="G68" s="12"/>
      <c r="H68" s="12"/>
      <c r="I68" s="12"/>
      <c r="J68" s="12"/>
      <c r="K68" s="12"/>
      <c r="L68" s="12"/>
      <c r="M68" s="12"/>
    </row>
    <row r="69" spans="1:13" ht="15.75" customHeight="1">
      <c r="A69" s="31">
        <v>67</v>
      </c>
      <c r="B69" s="32" t="s">
        <v>250</v>
      </c>
      <c r="C69" s="32" t="s">
        <v>182</v>
      </c>
      <c r="D69" s="33" t="s">
        <v>154</v>
      </c>
      <c r="E69" s="12"/>
      <c r="F69" s="12"/>
      <c r="G69" s="12"/>
      <c r="H69" s="12"/>
      <c r="I69" s="12"/>
      <c r="J69" s="12"/>
      <c r="K69" s="12"/>
      <c r="L69" s="12"/>
      <c r="M69" s="12"/>
    </row>
    <row r="70" spans="1:13" ht="15.75" customHeight="1">
      <c r="A70" s="31">
        <v>68</v>
      </c>
      <c r="B70" s="32" t="s">
        <v>251</v>
      </c>
      <c r="C70" s="32" t="s">
        <v>182</v>
      </c>
      <c r="D70" s="33" t="s">
        <v>154</v>
      </c>
      <c r="E70" s="12"/>
      <c r="F70" s="12"/>
      <c r="G70" s="12"/>
      <c r="H70" s="12"/>
      <c r="I70" s="12"/>
      <c r="J70" s="12"/>
      <c r="K70" s="12"/>
      <c r="L70" s="12"/>
      <c r="M70" s="12"/>
    </row>
    <row r="71" spans="1:13" ht="15.75" customHeight="1">
      <c r="A71" s="31">
        <v>69</v>
      </c>
      <c r="B71" s="32" t="s">
        <v>252</v>
      </c>
      <c r="C71" s="32" t="s">
        <v>169</v>
      </c>
      <c r="D71" s="33" t="s">
        <v>157</v>
      </c>
      <c r="E71" s="12"/>
      <c r="F71" s="12"/>
      <c r="G71" s="12"/>
      <c r="H71" s="12"/>
      <c r="I71" s="12"/>
      <c r="J71" s="12"/>
      <c r="K71" s="12"/>
      <c r="L71" s="12"/>
      <c r="M71" s="12"/>
    </row>
    <row r="72" spans="1:13" ht="15.75" customHeight="1">
      <c r="A72" s="31">
        <v>70</v>
      </c>
      <c r="B72" s="32" t="s">
        <v>253</v>
      </c>
      <c r="C72" s="32" t="s">
        <v>173</v>
      </c>
      <c r="D72" s="33" t="s">
        <v>154</v>
      </c>
      <c r="E72" s="12"/>
      <c r="F72" s="12"/>
      <c r="G72" s="12"/>
      <c r="H72" s="12"/>
      <c r="I72" s="12"/>
      <c r="J72" s="12"/>
      <c r="K72" s="12"/>
      <c r="L72" s="12"/>
      <c r="M72" s="12"/>
    </row>
    <row r="73" spans="1:13" ht="15.75" customHeight="1">
      <c r="A73" s="31">
        <v>71</v>
      </c>
      <c r="B73" s="32" t="s">
        <v>254</v>
      </c>
      <c r="C73" s="32" t="s">
        <v>173</v>
      </c>
      <c r="D73" s="33" t="s">
        <v>155</v>
      </c>
      <c r="E73" s="12"/>
      <c r="F73" s="12"/>
      <c r="G73" s="12"/>
      <c r="H73" s="12"/>
      <c r="I73" s="12"/>
      <c r="J73" s="12"/>
      <c r="K73" s="12"/>
      <c r="L73" s="12"/>
      <c r="M73" s="12"/>
    </row>
    <row r="74" spans="1:13" ht="15.75" customHeight="1">
      <c r="A74" s="31">
        <v>72</v>
      </c>
      <c r="B74" s="32" t="s">
        <v>255</v>
      </c>
      <c r="C74" s="32" t="s">
        <v>193</v>
      </c>
      <c r="D74" s="33" t="s">
        <v>153</v>
      </c>
      <c r="E74" s="12"/>
      <c r="F74" s="12"/>
      <c r="G74" s="12"/>
      <c r="H74" s="12"/>
      <c r="I74" s="12"/>
      <c r="J74" s="12"/>
      <c r="K74" s="12"/>
      <c r="L74" s="12"/>
      <c r="M74" s="12"/>
    </row>
    <row r="75" spans="1:13" ht="15.75" customHeight="1">
      <c r="A75" s="31">
        <v>73</v>
      </c>
      <c r="B75" s="32" t="s">
        <v>256</v>
      </c>
      <c r="C75" s="32" t="s">
        <v>169</v>
      </c>
      <c r="D75" s="33" t="s">
        <v>157</v>
      </c>
      <c r="E75" s="12"/>
      <c r="F75" s="12"/>
      <c r="G75" s="12"/>
      <c r="H75" s="12"/>
      <c r="I75" s="12"/>
      <c r="J75" s="12"/>
      <c r="K75" s="12"/>
      <c r="L75" s="12"/>
      <c r="M75" s="12"/>
    </row>
    <row r="76" spans="1:13" ht="15.75" customHeight="1">
      <c r="A76" s="31">
        <v>74</v>
      </c>
      <c r="B76" s="32" t="s">
        <v>257</v>
      </c>
      <c r="C76" s="32" t="s">
        <v>169</v>
      </c>
      <c r="D76" s="33" t="s">
        <v>157</v>
      </c>
      <c r="E76" s="12"/>
      <c r="F76" s="12"/>
      <c r="G76" s="12"/>
      <c r="H76" s="12"/>
      <c r="I76" s="12"/>
      <c r="J76" s="12"/>
      <c r="K76" s="12"/>
      <c r="L76" s="12"/>
      <c r="M76" s="12"/>
    </row>
    <row r="77" spans="1:13" ht="15.75" customHeight="1">
      <c r="A77" s="31">
        <v>75</v>
      </c>
      <c r="B77" s="32" t="s">
        <v>258</v>
      </c>
      <c r="C77" s="32" t="s">
        <v>186</v>
      </c>
      <c r="D77" s="33" t="s">
        <v>152</v>
      </c>
      <c r="E77" s="12"/>
      <c r="F77" s="12"/>
      <c r="G77" s="12"/>
      <c r="H77" s="12"/>
      <c r="I77" s="12"/>
      <c r="J77" s="12"/>
      <c r="K77" s="12"/>
      <c r="L77" s="12"/>
      <c r="M77" s="12"/>
    </row>
    <row r="78" spans="1:13" ht="15.75" customHeight="1">
      <c r="A78" s="31">
        <v>76</v>
      </c>
      <c r="B78" s="32" t="s">
        <v>259</v>
      </c>
      <c r="C78" s="32" t="s">
        <v>188</v>
      </c>
      <c r="D78" s="33" t="s">
        <v>152</v>
      </c>
      <c r="E78" s="12"/>
      <c r="F78" s="12"/>
      <c r="G78" s="12"/>
      <c r="H78" s="12"/>
      <c r="I78" s="12"/>
      <c r="J78" s="12"/>
      <c r="K78" s="12"/>
      <c r="L78" s="12"/>
      <c r="M78" s="12"/>
    </row>
    <row r="79" spans="1:13" ht="15.75" customHeight="1">
      <c r="A79" s="31">
        <v>77</v>
      </c>
      <c r="B79" s="32" t="s">
        <v>260</v>
      </c>
      <c r="C79" s="32" t="s">
        <v>186</v>
      </c>
      <c r="D79" s="33" t="s">
        <v>152</v>
      </c>
      <c r="E79" s="12"/>
      <c r="F79" s="12"/>
      <c r="G79" s="12"/>
      <c r="H79" s="12"/>
      <c r="I79" s="12"/>
      <c r="J79" s="12"/>
      <c r="K79" s="12"/>
      <c r="L79" s="12"/>
      <c r="M79" s="12"/>
    </row>
    <row r="80" spans="1:13" ht="15.75" customHeight="1">
      <c r="A80" s="31">
        <v>78</v>
      </c>
      <c r="B80" s="32" t="s">
        <v>261</v>
      </c>
      <c r="C80" s="32" t="s">
        <v>186</v>
      </c>
      <c r="D80" s="33" t="s">
        <v>152</v>
      </c>
      <c r="E80" s="12"/>
      <c r="F80" s="12"/>
      <c r="G80" s="12"/>
      <c r="H80" s="12"/>
      <c r="I80" s="12"/>
      <c r="J80" s="12"/>
      <c r="K80" s="12"/>
      <c r="L80" s="12"/>
      <c r="M80" s="12"/>
    </row>
    <row r="81" spans="1:13" ht="15.75" customHeight="1">
      <c r="A81" s="31">
        <v>79</v>
      </c>
      <c r="B81" s="32" t="s">
        <v>262</v>
      </c>
      <c r="C81" s="32" t="s">
        <v>190</v>
      </c>
      <c r="D81" s="33" t="s">
        <v>153</v>
      </c>
      <c r="E81" s="12"/>
      <c r="F81" s="12"/>
      <c r="G81" s="12"/>
      <c r="H81" s="12"/>
      <c r="I81" s="12"/>
      <c r="J81" s="12"/>
      <c r="K81" s="12"/>
      <c r="L81" s="12"/>
      <c r="M81" s="12"/>
    </row>
    <row r="82" spans="1:13" ht="15.75" customHeight="1">
      <c r="A82" s="31">
        <v>80</v>
      </c>
      <c r="B82" s="32" t="s">
        <v>263</v>
      </c>
      <c r="C82" s="32" t="s">
        <v>171</v>
      </c>
      <c r="D82" s="33" t="s">
        <v>152</v>
      </c>
      <c r="E82" s="12"/>
      <c r="F82" s="12"/>
      <c r="G82" s="12"/>
      <c r="H82" s="12"/>
      <c r="I82" s="12"/>
      <c r="J82" s="12"/>
      <c r="K82" s="12"/>
      <c r="L82" s="12"/>
      <c r="M82" s="12"/>
    </row>
    <row r="83" spans="1:13" ht="15.75" customHeight="1">
      <c r="A83" s="31">
        <v>81</v>
      </c>
      <c r="B83" s="32" t="s">
        <v>264</v>
      </c>
      <c r="C83" s="32" t="s">
        <v>185</v>
      </c>
      <c r="D83" s="33" t="s">
        <v>156</v>
      </c>
      <c r="E83" s="12"/>
      <c r="F83" s="12"/>
      <c r="G83" s="12"/>
      <c r="H83" s="12"/>
      <c r="I83" s="12"/>
      <c r="J83" s="12"/>
      <c r="K83" s="12"/>
      <c r="L83" s="12"/>
      <c r="M83" s="12"/>
    </row>
    <row r="84" spans="1:13" ht="15.75" customHeight="1">
      <c r="A84" s="31">
        <v>82</v>
      </c>
      <c r="B84" s="32" t="s">
        <v>265</v>
      </c>
      <c r="C84" s="32" t="s">
        <v>185</v>
      </c>
      <c r="D84" s="33" t="s">
        <v>156</v>
      </c>
      <c r="E84" s="12"/>
      <c r="F84" s="12"/>
      <c r="G84" s="12"/>
      <c r="H84" s="12"/>
      <c r="I84" s="12"/>
      <c r="J84" s="12"/>
      <c r="K84" s="12"/>
      <c r="L84" s="12"/>
      <c r="M84" s="12"/>
    </row>
    <row r="85" spans="1:13" ht="15.75" customHeight="1">
      <c r="A85" s="31">
        <v>83</v>
      </c>
      <c r="B85" s="32" t="s">
        <v>266</v>
      </c>
      <c r="C85" s="32" t="s">
        <v>175</v>
      </c>
      <c r="D85" s="33" t="s">
        <v>157</v>
      </c>
      <c r="E85" s="12"/>
      <c r="F85" s="12"/>
      <c r="G85" s="12"/>
      <c r="H85" s="12"/>
      <c r="I85" s="12"/>
      <c r="J85" s="12"/>
      <c r="K85" s="12"/>
      <c r="L85" s="12"/>
      <c r="M85" s="12"/>
    </row>
    <row r="86" spans="1:13" ht="15.75" customHeight="1">
      <c r="A86" s="31">
        <v>84</v>
      </c>
      <c r="B86" s="32" t="s">
        <v>267</v>
      </c>
      <c r="C86" s="32" t="s">
        <v>175</v>
      </c>
      <c r="D86" s="33" t="s">
        <v>157</v>
      </c>
      <c r="E86" s="12"/>
      <c r="F86" s="12"/>
      <c r="G86" s="12"/>
      <c r="H86" s="12"/>
      <c r="I86" s="12"/>
      <c r="J86" s="12"/>
      <c r="K86" s="12"/>
      <c r="L86" s="12"/>
      <c r="M86" s="12"/>
    </row>
    <row r="87" spans="1:13" ht="15.75" customHeight="1">
      <c r="A87" s="31">
        <v>85</v>
      </c>
      <c r="B87" s="32" t="s">
        <v>268</v>
      </c>
      <c r="C87" s="32" t="s">
        <v>193</v>
      </c>
      <c r="D87" s="33" t="s">
        <v>153</v>
      </c>
      <c r="E87" s="12"/>
      <c r="F87" s="12"/>
      <c r="G87" s="12"/>
      <c r="H87" s="12"/>
      <c r="I87" s="12"/>
      <c r="J87" s="12"/>
      <c r="K87" s="12"/>
      <c r="L87" s="12"/>
      <c r="M87" s="12"/>
    </row>
    <row r="88" spans="1:13" ht="15.75" customHeight="1">
      <c r="A88" s="31">
        <v>86</v>
      </c>
      <c r="B88" s="32" t="s">
        <v>269</v>
      </c>
      <c r="C88" s="32" t="s">
        <v>190</v>
      </c>
      <c r="D88" s="33" t="s">
        <v>153</v>
      </c>
      <c r="E88" s="12"/>
      <c r="F88" s="12"/>
      <c r="G88" s="12"/>
      <c r="H88" s="12"/>
      <c r="I88" s="12"/>
      <c r="J88" s="12"/>
      <c r="K88" s="12"/>
      <c r="L88" s="12"/>
      <c r="M88" s="12"/>
    </row>
    <row r="89" spans="1:13" ht="15.75" customHeight="1">
      <c r="A89" s="31">
        <v>87</v>
      </c>
      <c r="B89" s="32" t="s">
        <v>270</v>
      </c>
      <c r="C89" s="32" t="s">
        <v>190</v>
      </c>
      <c r="D89" s="33" t="s">
        <v>156</v>
      </c>
      <c r="E89" s="12"/>
      <c r="F89" s="12"/>
      <c r="G89" s="12"/>
      <c r="H89" s="12"/>
      <c r="I89" s="12"/>
      <c r="J89" s="12"/>
      <c r="K89" s="12"/>
      <c r="L89" s="12"/>
      <c r="M89" s="12"/>
    </row>
    <row r="90" spans="1:13" ht="15.75" customHeight="1">
      <c r="A90" s="31">
        <v>88</v>
      </c>
      <c r="B90" s="32" t="s">
        <v>271</v>
      </c>
      <c r="C90" s="32" t="s">
        <v>182</v>
      </c>
      <c r="D90" s="33" t="s">
        <v>154</v>
      </c>
      <c r="E90" s="12"/>
      <c r="F90" s="12"/>
      <c r="G90" s="12"/>
      <c r="H90" s="12"/>
      <c r="I90" s="12"/>
      <c r="J90" s="12"/>
      <c r="K90" s="12"/>
      <c r="L90" s="12"/>
      <c r="M90" s="12"/>
    </row>
    <row r="91" spans="1:13" ht="15.75" customHeight="1">
      <c r="A91" s="31">
        <v>89</v>
      </c>
      <c r="B91" s="32" t="s">
        <v>272</v>
      </c>
      <c r="C91" s="32" t="s">
        <v>173</v>
      </c>
      <c r="D91" s="33" t="s">
        <v>155</v>
      </c>
      <c r="E91" s="12"/>
      <c r="F91" s="12"/>
      <c r="G91" s="12"/>
      <c r="H91" s="12"/>
      <c r="I91" s="12"/>
      <c r="J91" s="12"/>
      <c r="K91" s="12"/>
      <c r="L91" s="12"/>
      <c r="M91" s="12"/>
    </row>
    <row r="92" spans="1:13" ht="15.75" customHeight="1">
      <c r="A92" s="31">
        <v>90</v>
      </c>
      <c r="B92" s="32" t="s">
        <v>273</v>
      </c>
      <c r="C92" s="32" t="s">
        <v>173</v>
      </c>
      <c r="D92" s="33" t="s">
        <v>154</v>
      </c>
      <c r="E92" s="12"/>
      <c r="F92" s="12"/>
      <c r="G92" s="12"/>
      <c r="H92" s="12"/>
      <c r="I92" s="12"/>
      <c r="J92" s="12"/>
      <c r="K92" s="12"/>
      <c r="L92" s="12"/>
      <c r="M92" s="12"/>
    </row>
    <row r="93" spans="1:13" ht="15.75" customHeight="1">
      <c r="A93" s="31">
        <v>91</v>
      </c>
      <c r="B93" s="32" t="s">
        <v>274</v>
      </c>
      <c r="C93" s="32" t="s">
        <v>186</v>
      </c>
      <c r="D93" s="33" t="s">
        <v>152</v>
      </c>
      <c r="E93" s="12"/>
      <c r="F93" s="12"/>
      <c r="G93" s="12"/>
      <c r="H93" s="12"/>
      <c r="I93" s="12"/>
      <c r="J93" s="12"/>
      <c r="K93" s="12"/>
      <c r="L93" s="12"/>
      <c r="M93" s="12"/>
    </row>
    <row r="94" spans="1:13" ht="15.75" customHeight="1">
      <c r="A94" s="31">
        <v>92</v>
      </c>
      <c r="B94" s="32" t="s">
        <v>275</v>
      </c>
      <c r="C94" s="32" t="s">
        <v>186</v>
      </c>
      <c r="D94" s="33" t="s">
        <v>152</v>
      </c>
      <c r="E94" s="12"/>
      <c r="F94" s="12"/>
      <c r="G94" s="12"/>
      <c r="H94" s="12"/>
      <c r="I94" s="12"/>
      <c r="J94" s="12"/>
      <c r="K94" s="12"/>
      <c r="L94" s="12"/>
      <c r="M94" s="12"/>
    </row>
    <row r="95" spans="1:13" ht="15.75" customHeight="1">
      <c r="A95" s="31">
        <v>93</v>
      </c>
      <c r="B95" s="32" t="s">
        <v>276</v>
      </c>
      <c r="C95" s="32" t="s">
        <v>186</v>
      </c>
      <c r="D95" s="33" t="s">
        <v>152</v>
      </c>
      <c r="E95" s="12"/>
      <c r="F95" s="12"/>
      <c r="G95" s="12"/>
      <c r="H95" s="12"/>
      <c r="I95" s="12"/>
      <c r="J95" s="12"/>
      <c r="K95" s="12"/>
      <c r="L95" s="12"/>
      <c r="M95" s="12"/>
    </row>
    <row r="96" spans="1:13" ht="15.75" customHeight="1">
      <c r="A96" s="31">
        <v>94</v>
      </c>
      <c r="B96" s="32" t="s">
        <v>277</v>
      </c>
      <c r="C96" s="32" t="s">
        <v>186</v>
      </c>
      <c r="D96" s="33" t="s">
        <v>152</v>
      </c>
      <c r="E96" s="12"/>
      <c r="F96" s="12"/>
      <c r="G96" s="12"/>
      <c r="H96" s="12"/>
      <c r="I96" s="12"/>
      <c r="J96" s="12"/>
      <c r="K96" s="12"/>
      <c r="L96" s="12"/>
      <c r="M96" s="12"/>
    </row>
    <row r="97" spans="1:13" ht="15.75" customHeight="1">
      <c r="A97" s="31">
        <v>95</v>
      </c>
      <c r="B97" s="32" t="s">
        <v>278</v>
      </c>
      <c r="C97" s="32" t="s">
        <v>186</v>
      </c>
      <c r="D97" s="33" t="s">
        <v>152</v>
      </c>
      <c r="E97" s="12"/>
      <c r="F97" s="12"/>
      <c r="G97" s="12"/>
      <c r="H97" s="12"/>
      <c r="I97" s="12"/>
      <c r="J97" s="12"/>
      <c r="K97" s="12"/>
      <c r="L97" s="12"/>
      <c r="M97" s="12"/>
    </row>
    <row r="98" spans="1:13" ht="15.75" customHeight="1">
      <c r="A98" s="30"/>
      <c r="B98" s="30"/>
      <c r="C98" s="30"/>
      <c r="D98" s="30"/>
      <c r="E98" s="12"/>
      <c r="F98" s="12"/>
      <c r="G98" s="12"/>
      <c r="H98" s="12"/>
      <c r="I98" s="12"/>
      <c r="J98" s="12"/>
      <c r="K98" s="12"/>
      <c r="L98" s="12"/>
      <c r="M98" s="12"/>
    </row>
    <row r="99" spans="1:13" ht="15.75" customHeight="1">
      <c r="A99" s="30"/>
      <c r="B99" s="30"/>
      <c r="C99" s="30"/>
      <c r="D99" s="30"/>
      <c r="E99" s="12"/>
      <c r="F99" s="12"/>
      <c r="G99" s="12"/>
      <c r="H99" s="12"/>
      <c r="I99" s="12"/>
      <c r="J99" s="12"/>
      <c r="K99" s="12"/>
      <c r="L99" s="12"/>
      <c r="M99" s="12"/>
    </row>
    <row r="100" spans="1:13" ht="15.75" customHeight="1">
      <c r="A100" s="30"/>
      <c r="B100" s="30"/>
      <c r="C100" s="30"/>
      <c r="D100" s="30"/>
      <c r="E100" s="12"/>
      <c r="F100" s="12"/>
      <c r="G100" s="12"/>
      <c r="H100" s="12"/>
      <c r="I100" s="12"/>
      <c r="J100" s="12"/>
      <c r="K100" s="12"/>
      <c r="L100" s="12"/>
      <c r="M100" s="12"/>
    </row>
    <row r="101" spans="1:13" ht="15.75" customHeight="1">
      <c r="A101" s="30"/>
      <c r="B101" s="30"/>
      <c r="C101" s="30"/>
      <c r="D101" s="30"/>
      <c r="E101" s="12"/>
      <c r="F101" s="12"/>
      <c r="G101" s="12"/>
      <c r="H101" s="12"/>
      <c r="I101" s="12"/>
      <c r="J101" s="12"/>
      <c r="K101" s="12"/>
      <c r="L101" s="12"/>
      <c r="M101" s="12"/>
    </row>
    <row r="102" spans="1:13" ht="15.75" customHeight="1">
      <c r="A102" s="30"/>
      <c r="B102" s="30"/>
      <c r="C102" s="30"/>
      <c r="D102" s="30"/>
      <c r="E102" s="12"/>
      <c r="F102" s="12"/>
      <c r="G102" s="12"/>
      <c r="H102" s="12"/>
      <c r="I102" s="12"/>
      <c r="J102" s="12"/>
      <c r="K102" s="12"/>
      <c r="L102" s="12"/>
      <c r="M102" s="12"/>
    </row>
    <row r="103" spans="1:13" ht="15.75" customHeight="1">
      <c r="A103" s="30"/>
      <c r="B103" s="30"/>
      <c r="C103" s="30"/>
      <c r="D103" s="30"/>
      <c r="E103" s="12"/>
      <c r="F103" s="12"/>
      <c r="G103" s="12"/>
      <c r="H103" s="12"/>
      <c r="I103" s="12"/>
      <c r="J103" s="12"/>
      <c r="K103" s="12"/>
      <c r="L103" s="12"/>
      <c r="M103" s="12"/>
    </row>
    <row r="104" spans="1:13" ht="15.75" customHeight="1">
      <c r="A104" s="30"/>
      <c r="B104" s="30"/>
      <c r="C104" s="30"/>
      <c r="D104" s="30"/>
      <c r="E104" s="12"/>
      <c r="F104" s="12"/>
      <c r="G104" s="12"/>
      <c r="H104" s="12"/>
      <c r="I104" s="12"/>
      <c r="J104" s="12"/>
      <c r="K104" s="12"/>
      <c r="L104" s="12"/>
      <c r="M104" s="12"/>
    </row>
    <row r="105" spans="1:13" ht="15.75" customHeight="1">
      <c r="A105" s="30"/>
      <c r="B105" s="30"/>
      <c r="C105" s="30"/>
      <c r="D105" s="30"/>
      <c r="E105" s="12"/>
      <c r="F105" s="12"/>
      <c r="G105" s="12"/>
      <c r="H105" s="12"/>
      <c r="I105" s="12"/>
      <c r="J105" s="12"/>
      <c r="K105" s="12"/>
      <c r="L105" s="12"/>
      <c r="M105" s="12"/>
    </row>
    <row r="106" spans="1:13" ht="15.75" customHeight="1">
      <c r="A106" s="30"/>
      <c r="B106" s="30"/>
      <c r="C106" s="30"/>
      <c r="D106" s="30"/>
      <c r="E106" s="12"/>
      <c r="F106" s="12"/>
      <c r="G106" s="12"/>
      <c r="H106" s="12"/>
      <c r="I106" s="12"/>
      <c r="J106" s="12"/>
      <c r="K106" s="12"/>
      <c r="L106" s="12"/>
      <c r="M106" s="12"/>
    </row>
    <row r="107" spans="1:13" ht="15.75" customHeight="1">
      <c r="A107" s="30"/>
      <c r="B107" s="30"/>
      <c r="C107" s="30"/>
      <c r="D107" s="30"/>
      <c r="E107" s="12"/>
      <c r="F107" s="12"/>
      <c r="G107" s="12"/>
      <c r="H107" s="12"/>
      <c r="I107" s="12"/>
      <c r="J107" s="12"/>
      <c r="K107" s="12"/>
      <c r="L107" s="12"/>
      <c r="M107" s="12"/>
    </row>
    <row r="108" spans="1:13" ht="15.75" customHeight="1">
      <c r="A108" s="30"/>
      <c r="B108" s="30"/>
      <c r="C108" s="30"/>
      <c r="D108" s="30"/>
      <c r="E108" s="12"/>
      <c r="F108" s="12"/>
      <c r="G108" s="12"/>
      <c r="H108" s="12"/>
      <c r="I108" s="12"/>
      <c r="J108" s="12"/>
      <c r="K108" s="12"/>
      <c r="L108" s="12"/>
      <c r="M108" s="12"/>
    </row>
    <row r="109" spans="1:13" ht="15.75" customHeight="1">
      <c r="A109" s="30"/>
      <c r="B109" s="30"/>
      <c r="C109" s="30"/>
      <c r="D109" s="30"/>
      <c r="E109" s="12"/>
      <c r="F109" s="12"/>
      <c r="G109" s="12"/>
      <c r="H109" s="12"/>
      <c r="I109" s="12"/>
      <c r="J109" s="12"/>
      <c r="K109" s="12"/>
      <c r="L109" s="12"/>
      <c r="M109" s="12"/>
    </row>
    <row r="110" spans="1:13" ht="15.75" customHeight="1">
      <c r="A110" s="30"/>
      <c r="B110" s="30"/>
      <c r="C110" s="30"/>
      <c r="D110" s="30"/>
      <c r="E110" s="12"/>
      <c r="F110" s="12"/>
      <c r="G110" s="12"/>
      <c r="H110" s="12"/>
      <c r="I110" s="12"/>
      <c r="J110" s="12"/>
      <c r="K110" s="12"/>
      <c r="L110" s="12"/>
      <c r="M110" s="12"/>
    </row>
    <row r="111" spans="1:13" ht="15.75" customHeight="1">
      <c r="A111" s="30"/>
      <c r="B111" s="30"/>
      <c r="C111" s="30"/>
      <c r="D111" s="30"/>
      <c r="E111" s="12"/>
      <c r="F111" s="12"/>
      <c r="G111" s="12"/>
      <c r="H111" s="12"/>
      <c r="I111" s="12"/>
      <c r="J111" s="12"/>
      <c r="K111" s="12"/>
      <c r="L111" s="12"/>
      <c r="M111" s="12"/>
    </row>
    <row r="112" spans="1:13" ht="15.75" customHeight="1">
      <c r="A112" s="30"/>
      <c r="B112" s="30"/>
      <c r="C112" s="30"/>
      <c r="D112" s="30"/>
      <c r="E112" s="12"/>
      <c r="F112" s="12"/>
      <c r="G112" s="12"/>
      <c r="H112" s="12"/>
      <c r="I112" s="12"/>
      <c r="J112" s="12"/>
      <c r="K112" s="12"/>
      <c r="L112" s="12"/>
      <c r="M112" s="12"/>
    </row>
    <row r="113" spans="1:13" ht="15.75" customHeight="1">
      <c r="A113" s="30"/>
      <c r="B113" s="30"/>
      <c r="C113" s="30"/>
      <c r="D113" s="30"/>
      <c r="E113" s="12"/>
      <c r="F113" s="12"/>
      <c r="G113" s="12"/>
      <c r="H113" s="12"/>
      <c r="I113" s="12"/>
      <c r="J113" s="12"/>
      <c r="K113" s="12"/>
      <c r="L113" s="12"/>
      <c r="M113" s="12"/>
    </row>
    <row r="114" spans="1:13" ht="15.75" customHeight="1">
      <c r="A114" s="30"/>
      <c r="B114" s="30"/>
      <c r="C114" s="30"/>
      <c r="D114" s="30"/>
      <c r="E114" s="12"/>
      <c r="F114" s="12"/>
      <c r="G114" s="12"/>
      <c r="H114" s="12"/>
      <c r="I114" s="12"/>
      <c r="J114" s="12"/>
      <c r="K114" s="12"/>
      <c r="L114" s="12"/>
      <c r="M114" s="12"/>
    </row>
    <row r="115" spans="1:13" ht="15.75" customHeight="1">
      <c r="A115" s="30"/>
      <c r="B115" s="30"/>
      <c r="C115" s="30"/>
      <c r="D115" s="30"/>
      <c r="E115" s="12"/>
      <c r="F115" s="12"/>
      <c r="G115" s="12"/>
      <c r="H115" s="12"/>
      <c r="I115" s="12"/>
      <c r="J115" s="12"/>
      <c r="K115" s="12"/>
      <c r="L115" s="12"/>
      <c r="M115" s="12"/>
    </row>
    <row r="116" spans="1:13" ht="15.75" customHeight="1">
      <c r="A116" s="30"/>
      <c r="B116" s="30"/>
      <c r="C116" s="30"/>
      <c r="D116" s="30"/>
      <c r="E116" s="12"/>
      <c r="F116" s="12"/>
      <c r="G116" s="12"/>
      <c r="H116" s="12"/>
      <c r="I116" s="12"/>
      <c r="J116" s="12"/>
      <c r="K116" s="12"/>
      <c r="L116" s="12"/>
      <c r="M116" s="12"/>
    </row>
    <row r="117" spans="1:13" ht="15.75" customHeight="1">
      <c r="A117" s="30"/>
      <c r="B117" s="30"/>
      <c r="C117" s="30"/>
      <c r="D117" s="30"/>
      <c r="E117" s="12"/>
      <c r="F117" s="12"/>
      <c r="G117" s="12"/>
      <c r="H117" s="12"/>
      <c r="I117" s="12"/>
      <c r="J117" s="12"/>
      <c r="K117" s="12"/>
      <c r="L117" s="12"/>
      <c r="M117" s="12"/>
    </row>
    <row r="118" spans="1:13" ht="15.75" customHeight="1">
      <c r="A118" s="30"/>
      <c r="B118" s="30"/>
      <c r="C118" s="30"/>
      <c r="D118" s="30"/>
      <c r="E118" s="12"/>
      <c r="F118" s="12"/>
      <c r="G118" s="12"/>
      <c r="H118" s="12"/>
      <c r="I118" s="12"/>
      <c r="J118" s="12"/>
      <c r="K118" s="12"/>
      <c r="L118" s="12"/>
      <c r="M118" s="12"/>
    </row>
    <row r="119" spans="1:13" ht="15.75" customHeight="1">
      <c r="A119" s="30"/>
      <c r="B119" s="30"/>
      <c r="C119" s="30"/>
      <c r="D119" s="30"/>
      <c r="E119" s="12"/>
      <c r="F119" s="12"/>
      <c r="G119" s="12"/>
      <c r="H119" s="12"/>
      <c r="I119" s="12"/>
      <c r="J119" s="12"/>
      <c r="K119" s="12"/>
      <c r="L119" s="12"/>
      <c r="M119" s="12"/>
    </row>
    <row r="120" spans="1:13" ht="15.75" customHeight="1">
      <c r="A120" s="30"/>
      <c r="B120" s="30"/>
      <c r="C120" s="30"/>
      <c r="D120" s="30"/>
      <c r="E120" s="12"/>
      <c r="F120" s="12"/>
      <c r="G120" s="12"/>
      <c r="H120" s="12"/>
      <c r="I120" s="12"/>
      <c r="J120" s="12"/>
      <c r="K120" s="12"/>
      <c r="L120" s="12"/>
      <c r="M120" s="12"/>
    </row>
    <row r="121" spans="1:13" ht="15.75" customHeight="1">
      <c r="A121" s="30"/>
      <c r="B121" s="30"/>
      <c r="C121" s="30"/>
      <c r="D121" s="30"/>
      <c r="E121" s="12"/>
      <c r="F121" s="12"/>
      <c r="G121" s="12"/>
      <c r="H121" s="12"/>
      <c r="I121" s="12"/>
      <c r="J121" s="12"/>
      <c r="K121" s="12"/>
      <c r="L121" s="12"/>
      <c r="M121" s="12"/>
    </row>
    <row r="122" spans="1:13" ht="15.75" customHeight="1">
      <c r="A122" s="30"/>
      <c r="B122" s="30"/>
      <c r="C122" s="30"/>
      <c r="D122" s="30"/>
      <c r="E122" s="12"/>
      <c r="F122" s="12"/>
      <c r="G122" s="12"/>
      <c r="H122" s="12"/>
      <c r="I122" s="12"/>
      <c r="J122" s="12"/>
      <c r="K122" s="12"/>
      <c r="L122" s="12"/>
      <c r="M122" s="12"/>
    </row>
    <row r="123" spans="1:13" ht="15.75" customHeight="1">
      <c r="A123" s="30"/>
      <c r="B123" s="30"/>
      <c r="C123" s="30"/>
      <c r="D123" s="30"/>
      <c r="E123" s="12"/>
      <c r="F123" s="12"/>
      <c r="G123" s="12"/>
      <c r="H123" s="12"/>
      <c r="I123" s="12"/>
      <c r="J123" s="12"/>
      <c r="K123" s="12"/>
      <c r="L123" s="12"/>
      <c r="M123" s="12"/>
    </row>
    <row r="124" spans="1:13" ht="15.75" customHeight="1">
      <c r="A124" s="30"/>
      <c r="B124" s="30"/>
      <c r="C124" s="30"/>
      <c r="D124" s="30"/>
      <c r="E124" s="12"/>
      <c r="F124" s="12"/>
      <c r="G124" s="12"/>
      <c r="H124" s="12"/>
      <c r="I124" s="12"/>
      <c r="J124" s="12"/>
      <c r="K124" s="12"/>
      <c r="L124" s="12"/>
      <c r="M124" s="12"/>
    </row>
    <row r="125" spans="1:13" ht="15.75" customHeight="1">
      <c r="A125" s="30"/>
      <c r="B125" s="30"/>
      <c r="C125" s="30"/>
      <c r="D125" s="30"/>
      <c r="E125" s="12"/>
      <c r="F125" s="12"/>
      <c r="G125" s="12"/>
      <c r="H125" s="12"/>
      <c r="I125" s="12"/>
      <c r="J125" s="12"/>
      <c r="K125" s="12"/>
      <c r="L125" s="12"/>
      <c r="M125" s="12"/>
    </row>
    <row r="126" spans="1:13" ht="15.75" customHeight="1">
      <c r="A126" s="30"/>
      <c r="B126" s="30"/>
      <c r="C126" s="30"/>
      <c r="D126" s="30"/>
      <c r="E126" s="12"/>
      <c r="F126" s="12"/>
      <c r="G126" s="12"/>
      <c r="H126" s="12"/>
      <c r="I126" s="12"/>
      <c r="J126" s="12"/>
      <c r="K126" s="12"/>
      <c r="L126" s="12"/>
      <c r="M126" s="12"/>
    </row>
    <row r="127" spans="1:13" ht="15.75" customHeight="1">
      <c r="A127" s="30"/>
      <c r="B127" s="30"/>
      <c r="C127" s="30"/>
      <c r="D127" s="30"/>
      <c r="E127" s="12"/>
      <c r="F127" s="12"/>
      <c r="G127" s="12"/>
      <c r="H127" s="12"/>
      <c r="I127" s="12"/>
      <c r="J127" s="12"/>
      <c r="K127" s="12"/>
      <c r="L127" s="12"/>
      <c r="M127" s="12"/>
    </row>
    <row r="128" spans="1:13" ht="15.75" customHeight="1">
      <c r="A128" s="30"/>
      <c r="B128" s="30"/>
      <c r="C128" s="30"/>
      <c r="D128" s="30"/>
      <c r="E128" s="12"/>
      <c r="F128" s="12"/>
      <c r="G128" s="12"/>
      <c r="H128" s="12"/>
      <c r="I128" s="12"/>
      <c r="J128" s="12"/>
      <c r="K128" s="12"/>
      <c r="L128" s="12"/>
      <c r="M128" s="12"/>
    </row>
    <row r="129" spans="1:13" ht="15.75" customHeight="1">
      <c r="A129" s="30"/>
      <c r="B129" s="30"/>
      <c r="C129" s="30"/>
      <c r="D129" s="30"/>
      <c r="E129" s="12"/>
      <c r="F129" s="12"/>
      <c r="G129" s="12"/>
      <c r="H129" s="12"/>
      <c r="I129" s="12"/>
      <c r="J129" s="12"/>
      <c r="K129" s="12"/>
      <c r="L129" s="12"/>
      <c r="M129" s="12"/>
    </row>
    <row r="130" spans="1:13" ht="15.75" customHeight="1">
      <c r="A130" s="30"/>
      <c r="B130" s="30"/>
      <c r="C130" s="30"/>
      <c r="D130" s="30"/>
      <c r="E130" s="12"/>
      <c r="F130" s="12"/>
      <c r="G130" s="12"/>
      <c r="H130" s="12"/>
      <c r="I130" s="12"/>
      <c r="J130" s="12"/>
      <c r="K130" s="12"/>
      <c r="L130" s="12"/>
      <c r="M130" s="12"/>
    </row>
    <row r="131" spans="1:13" ht="15.75" customHeight="1">
      <c r="A131" s="30"/>
      <c r="B131" s="30"/>
      <c r="C131" s="30"/>
      <c r="D131" s="30"/>
      <c r="E131" s="12"/>
      <c r="F131" s="12"/>
      <c r="G131" s="12"/>
      <c r="H131" s="12"/>
      <c r="I131" s="12"/>
      <c r="J131" s="12"/>
      <c r="K131" s="12"/>
      <c r="L131" s="12"/>
      <c r="M131" s="12"/>
    </row>
    <row r="132" spans="1:13" ht="15.75" customHeight="1">
      <c r="A132" s="30"/>
      <c r="B132" s="30"/>
      <c r="C132" s="30"/>
      <c r="D132" s="30"/>
      <c r="E132" s="12"/>
      <c r="F132" s="12"/>
      <c r="G132" s="12"/>
      <c r="H132" s="12"/>
      <c r="I132" s="12"/>
      <c r="J132" s="12"/>
      <c r="K132" s="12"/>
      <c r="L132" s="12"/>
      <c r="M132" s="12"/>
    </row>
    <row r="133" spans="1:13" ht="15.75" customHeight="1">
      <c r="A133" s="30"/>
      <c r="B133" s="30"/>
      <c r="C133" s="30"/>
      <c r="D133" s="30"/>
      <c r="E133" s="12"/>
      <c r="F133" s="12"/>
      <c r="G133" s="12"/>
      <c r="H133" s="12"/>
      <c r="I133" s="12"/>
      <c r="J133" s="12"/>
      <c r="K133" s="12"/>
      <c r="L133" s="12"/>
      <c r="M133" s="12"/>
    </row>
    <row r="134" spans="1:13" ht="15.75" customHeight="1">
      <c r="A134" s="30"/>
      <c r="B134" s="30"/>
      <c r="C134" s="30"/>
      <c r="D134" s="30"/>
      <c r="E134" s="12"/>
      <c r="F134" s="12"/>
      <c r="G134" s="12"/>
      <c r="H134" s="12"/>
      <c r="I134" s="12"/>
      <c r="J134" s="12"/>
      <c r="K134" s="12"/>
      <c r="L134" s="12"/>
      <c r="M134" s="12"/>
    </row>
    <row r="135" spans="1:13" ht="15.75" customHeight="1">
      <c r="A135" s="30"/>
      <c r="B135" s="30"/>
      <c r="C135" s="30"/>
      <c r="D135" s="30"/>
      <c r="E135" s="12"/>
      <c r="F135" s="12"/>
      <c r="G135" s="12"/>
      <c r="H135" s="12"/>
      <c r="I135" s="12"/>
      <c r="J135" s="12"/>
      <c r="K135" s="12"/>
      <c r="L135" s="12"/>
      <c r="M135" s="12"/>
    </row>
    <row r="136" spans="1:13" ht="15.75" customHeight="1">
      <c r="A136" s="30"/>
      <c r="B136" s="30"/>
      <c r="C136" s="30"/>
      <c r="D136" s="30"/>
      <c r="E136" s="12"/>
      <c r="F136" s="12"/>
      <c r="G136" s="12"/>
      <c r="H136" s="12"/>
      <c r="I136" s="12"/>
      <c r="J136" s="12"/>
      <c r="K136" s="12"/>
      <c r="L136" s="12"/>
      <c r="M136" s="12"/>
    </row>
    <row r="137" spans="1:13" ht="15.75" customHeight="1">
      <c r="A137" s="30"/>
      <c r="B137" s="30"/>
      <c r="C137" s="30"/>
      <c r="D137" s="30"/>
      <c r="E137" s="12"/>
      <c r="F137" s="12"/>
      <c r="G137" s="12"/>
      <c r="H137" s="12"/>
      <c r="I137" s="12"/>
      <c r="J137" s="12"/>
      <c r="K137" s="12"/>
      <c r="L137" s="12"/>
      <c r="M137" s="12"/>
    </row>
    <row r="138" spans="1:13" ht="15.75" customHeight="1">
      <c r="A138" s="30"/>
      <c r="B138" s="30"/>
      <c r="C138" s="30"/>
      <c r="D138" s="30"/>
      <c r="E138" s="12"/>
      <c r="F138" s="12"/>
      <c r="G138" s="12"/>
      <c r="H138" s="12"/>
      <c r="I138" s="12"/>
      <c r="J138" s="12"/>
      <c r="K138" s="12"/>
      <c r="L138" s="12"/>
      <c r="M138" s="12"/>
    </row>
    <row r="139" spans="1:13" ht="15.75" customHeight="1">
      <c r="A139" s="30"/>
      <c r="B139" s="30"/>
      <c r="C139" s="30"/>
      <c r="D139" s="30"/>
      <c r="E139" s="12"/>
      <c r="F139" s="12"/>
      <c r="G139" s="12"/>
      <c r="H139" s="12"/>
      <c r="I139" s="12"/>
      <c r="J139" s="12"/>
      <c r="K139" s="12"/>
      <c r="L139" s="12"/>
      <c r="M139" s="12"/>
    </row>
    <row r="140" spans="1:13" ht="15.75" customHeight="1">
      <c r="A140" s="30"/>
      <c r="B140" s="30"/>
      <c r="C140" s="30"/>
      <c r="D140" s="30"/>
      <c r="E140" s="12"/>
      <c r="F140" s="12"/>
      <c r="G140" s="12"/>
      <c r="H140" s="12"/>
      <c r="I140" s="12"/>
      <c r="J140" s="12"/>
      <c r="K140" s="12"/>
      <c r="L140" s="12"/>
      <c r="M140" s="12"/>
    </row>
    <row r="141" spans="1:13" ht="15.75" customHeight="1">
      <c r="A141" s="30"/>
      <c r="B141" s="30"/>
      <c r="C141" s="30"/>
      <c r="D141" s="30"/>
      <c r="E141" s="12"/>
      <c r="F141" s="12"/>
      <c r="G141" s="12"/>
      <c r="H141" s="12"/>
      <c r="I141" s="12"/>
      <c r="J141" s="12"/>
      <c r="K141" s="12"/>
      <c r="L141" s="12"/>
      <c r="M141" s="12"/>
    </row>
    <row r="142" spans="1:13" ht="15.75" customHeight="1">
      <c r="A142" s="30"/>
      <c r="B142" s="30"/>
      <c r="C142" s="30"/>
      <c r="D142" s="30"/>
      <c r="E142" s="12"/>
      <c r="F142" s="12"/>
      <c r="G142" s="12"/>
      <c r="H142" s="12"/>
      <c r="I142" s="12"/>
      <c r="J142" s="12"/>
      <c r="K142" s="12"/>
      <c r="L142" s="12"/>
      <c r="M142" s="12"/>
    </row>
    <row r="143" spans="1:13" ht="15.75" customHeight="1">
      <c r="A143" s="30"/>
      <c r="B143" s="30"/>
      <c r="C143" s="30"/>
      <c r="D143" s="30"/>
      <c r="E143" s="12"/>
      <c r="F143" s="12"/>
      <c r="G143" s="12"/>
      <c r="H143" s="12"/>
      <c r="I143" s="12"/>
      <c r="J143" s="12"/>
      <c r="K143" s="12"/>
      <c r="L143" s="12"/>
      <c r="M143" s="12"/>
    </row>
    <row r="144" spans="1:13" ht="15.75" customHeight="1">
      <c r="A144" s="30"/>
      <c r="B144" s="30"/>
      <c r="C144" s="30"/>
      <c r="D144" s="30"/>
      <c r="E144" s="12"/>
      <c r="F144" s="12"/>
      <c r="G144" s="12"/>
      <c r="H144" s="12"/>
      <c r="I144" s="12"/>
      <c r="J144" s="12"/>
      <c r="K144" s="12"/>
      <c r="L144" s="12"/>
      <c r="M144" s="12"/>
    </row>
    <row r="145" spans="1:13" ht="15.75" customHeight="1">
      <c r="A145" s="30"/>
      <c r="B145" s="30"/>
      <c r="C145" s="30"/>
      <c r="D145" s="30"/>
      <c r="E145" s="12"/>
      <c r="F145" s="12"/>
      <c r="G145" s="12"/>
      <c r="H145" s="12"/>
      <c r="I145" s="12"/>
      <c r="J145" s="12"/>
      <c r="K145" s="12"/>
      <c r="L145" s="12"/>
      <c r="M145" s="12"/>
    </row>
    <row r="146" spans="1:13" ht="15.75" customHeight="1">
      <c r="A146" s="30"/>
      <c r="B146" s="30"/>
      <c r="C146" s="30"/>
      <c r="D146" s="30"/>
      <c r="E146" s="12"/>
      <c r="F146" s="12"/>
      <c r="G146" s="12"/>
      <c r="H146" s="12"/>
      <c r="I146" s="12"/>
      <c r="J146" s="12"/>
      <c r="K146" s="12"/>
      <c r="L146" s="12"/>
      <c r="M146" s="12"/>
    </row>
    <row r="147" spans="1:13" ht="15.75" customHeight="1">
      <c r="A147" s="30"/>
      <c r="B147" s="30"/>
      <c r="C147" s="30"/>
      <c r="D147" s="30"/>
      <c r="E147" s="12"/>
      <c r="F147" s="12"/>
      <c r="G147" s="12"/>
      <c r="H147" s="12"/>
      <c r="I147" s="12"/>
      <c r="J147" s="12"/>
      <c r="K147" s="12"/>
      <c r="L147" s="12"/>
      <c r="M147" s="12"/>
    </row>
    <row r="148" spans="1:13" ht="15.75" customHeight="1">
      <c r="A148" s="30"/>
      <c r="B148" s="30"/>
      <c r="C148" s="30"/>
      <c r="D148" s="30"/>
      <c r="E148" s="12"/>
      <c r="F148" s="12"/>
      <c r="G148" s="12"/>
      <c r="H148" s="12"/>
      <c r="I148" s="12"/>
      <c r="J148" s="12"/>
      <c r="K148" s="12"/>
      <c r="L148" s="12"/>
      <c r="M148" s="12"/>
    </row>
    <row r="149" spans="1:13" ht="15.75" customHeight="1">
      <c r="A149" s="30"/>
      <c r="B149" s="30"/>
      <c r="C149" s="30"/>
      <c r="D149" s="30"/>
      <c r="E149" s="12"/>
      <c r="F149" s="12"/>
      <c r="G149" s="12"/>
      <c r="H149" s="12"/>
      <c r="I149" s="12"/>
      <c r="J149" s="12"/>
      <c r="K149" s="12"/>
      <c r="L149" s="12"/>
      <c r="M149" s="12"/>
    </row>
    <row r="150" spans="1:13" ht="15.75" customHeight="1">
      <c r="A150" s="30"/>
      <c r="B150" s="30"/>
      <c r="C150" s="30"/>
      <c r="D150" s="30"/>
      <c r="E150" s="12"/>
      <c r="F150" s="12"/>
      <c r="G150" s="12"/>
      <c r="H150" s="12"/>
      <c r="I150" s="12"/>
      <c r="J150" s="12"/>
      <c r="K150" s="12"/>
      <c r="L150" s="12"/>
      <c r="M150" s="12"/>
    </row>
    <row r="151" spans="1:13" ht="15.75" customHeight="1">
      <c r="A151" s="30"/>
      <c r="B151" s="30"/>
      <c r="C151" s="30"/>
      <c r="D151" s="30"/>
      <c r="E151" s="12"/>
      <c r="F151" s="12"/>
      <c r="G151" s="12"/>
      <c r="H151" s="12"/>
      <c r="I151" s="12"/>
      <c r="J151" s="12"/>
      <c r="K151" s="12"/>
      <c r="L151" s="12"/>
      <c r="M151" s="12"/>
    </row>
    <row r="152" spans="1:13" ht="15.75" customHeight="1">
      <c r="A152" s="30"/>
      <c r="B152" s="30"/>
      <c r="C152" s="30"/>
      <c r="D152" s="30"/>
      <c r="E152" s="12"/>
      <c r="F152" s="12"/>
      <c r="G152" s="12"/>
      <c r="H152" s="12"/>
      <c r="I152" s="12"/>
      <c r="J152" s="12"/>
      <c r="K152" s="12"/>
      <c r="L152" s="12"/>
      <c r="M152" s="12"/>
    </row>
    <row r="153" spans="1:13" ht="15.75" customHeight="1">
      <c r="A153" s="30"/>
      <c r="B153" s="30"/>
      <c r="C153" s="30"/>
      <c r="D153" s="30"/>
      <c r="E153" s="12"/>
      <c r="F153" s="12"/>
      <c r="G153" s="12"/>
      <c r="H153" s="12"/>
      <c r="I153" s="12"/>
      <c r="J153" s="12"/>
      <c r="K153" s="12"/>
      <c r="L153" s="12"/>
      <c r="M153" s="12"/>
    </row>
    <row r="154" spans="1:13" ht="15.75" customHeight="1">
      <c r="A154" s="30"/>
      <c r="B154" s="30"/>
      <c r="C154" s="30"/>
      <c r="D154" s="30"/>
      <c r="E154" s="12"/>
      <c r="F154" s="12"/>
      <c r="G154" s="12"/>
      <c r="H154" s="12"/>
      <c r="I154" s="12"/>
      <c r="J154" s="12"/>
      <c r="K154" s="12"/>
      <c r="L154" s="12"/>
      <c r="M154" s="12"/>
    </row>
    <row r="155" spans="1:13" ht="15.75" customHeight="1">
      <c r="A155" s="30"/>
      <c r="B155" s="30"/>
      <c r="C155" s="30"/>
      <c r="D155" s="30"/>
      <c r="E155" s="12"/>
      <c r="F155" s="12"/>
      <c r="G155" s="12"/>
      <c r="H155" s="12"/>
      <c r="I155" s="12"/>
      <c r="J155" s="12"/>
      <c r="K155" s="12"/>
      <c r="L155" s="12"/>
      <c r="M155" s="12"/>
    </row>
    <row r="156" spans="1:13" ht="15.75" customHeight="1">
      <c r="A156" s="30"/>
      <c r="B156" s="30"/>
      <c r="C156" s="30"/>
      <c r="D156" s="30"/>
      <c r="E156" s="12"/>
      <c r="F156" s="12"/>
      <c r="G156" s="12"/>
      <c r="H156" s="12"/>
      <c r="I156" s="12"/>
      <c r="J156" s="12"/>
      <c r="K156" s="12"/>
      <c r="L156" s="12"/>
      <c r="M156" s="12"/>
    </row>
    <row r="157" spans="1:13" ht="15.75" customHeight="1">
      <c r="A157" s="30"/>
      <c r="B157" s="30"/>
      <c r="C157" s="30"/>
      <c r="D157" s="30"/>
      <c r="E157" s="12"/>
      <c r="F157" s="12"/>
      <c r="G157" s="12"/>
      <c r="H157" s="12"/>
      <c r="I157" s="12"/>
      <c r="J157" s="12"/>
      <c r="K157" s="12"/>
      <c r="L157" s="12"/>
      <c r="M157" s="12"/>
    </row>
    <row r="158" spans="1:13" ht="15.75" customHeight="1">
      <c r="A158" s="30"/>
      <c r="B158" s="30"/>
      <c r="C158" s="30"/>
      <c r="D158" s="30"/>
      <c r="E158" s="12"/>
      <c r="F158" s="12"/>
      <c r="G158" s="12"/>
      <c r="H158" s="12"/>
      <c r="I158" s="12"/>
      <c r="J158" s="12"/>
      <c r="K158" s="12"/>
      <c r="L158" s="12"/>
      <c r="M158" s="12"/>
    </row>
    <row r="159" spans="1:13" ht="15.75" customHeight="1">
      <c r="A159" s="30"/>
      <c r="B159" s="30"/>
      <c r="C159" s="30"/>
      <c r="D159" s="30"/>
      <c r="E159" s="12"/>
      <c r="F159" s="12"/>
      <c r="G159" s="12"/>
      <c r="H159" s="12"/>
      <c r="I159" s="12"/>
      <c r="J159" s="12"/>
      <c r="K159" s="12"/>
      <c r="L159" s="12"/>
      <c r="M159" s="12"/>
    </row>
    <row r="160" spans="1:13" ht="15.75" customHeight="1">
      <c r="A160" s="30"/>
      <c r="B160" s="30"/>
      <c r="C160" s="30"/>
      <c r="D160" s="30"/>
      <c r="E160" s="12"/>
      <c r="F160" s="12"/>
      <c r="G160" s="12"/>
      <c r="H160" s="12"/>
      <c r="I160" s="12"/>
      <c r="J160" s="12"/>
      <c r="K160" s="12"/>
      <c r="L160" s="12"/>
      <c r="M160" s="12"/>
    </row>
    <row r="161" spans="1:13" ht="15.75" customHeight="1">
      <c r="A161" s="30"/>
      <c r="B161" s="30"/>
      <c r="C161" s="30"/>
      <c r="D161" s="30"/>
      <c r="E161" s="12"/>
      <c r="F161" s="12"/>
      <c r="G161" s="12"/>
      <c r="H161" s="12"/>
      <c r="I161" s="12"/>
      <c r="J161" s="12"/>
      <c r="K161" s="12"/>
      <c r="L161" s="12"/>
      <c r="M161" s="12"/>
    </row>
    <row r="162" spans="1:13" ht="15.75" customHeight="1">
      <c r="A162" s="30"/>
      <c r="B162" s="30"/>
      <c r="C162" s="30"/>
      <c r="D162" s="30"/>
      <c r="E162" s="12"/>
      <c r="F162" s="12"/>
      <c r="G162" s="12"/>
      <c r="H162" s="12"/>
      <c r="I162" s="12"/>
      <c r="J162" s="12"/>
      <c r="K162" s="12"/>
      <c r="L162" s="12"/>
      <c r="M162" s="12"/>
    </row>
    <row r="163" spans="1:13" ht="15.75" customHeight="1">
      <c r="A163" s="30"/>
      <c r="B163" s="30"/>
      <c r="C163" s="30"/>
      <c r="D163" s="30"/>
      <c r="E163" s="12"/>
      <c r="F163" s="12"/>
      <c r="G163" s="12"/>
      <c r="H163" s="12"/>
      <c r="I163" s="12"/>
      <c r="J163" s="12"/>
      <c r="K163" s="12"/>
      <c r="L163" s="12"/>
      <c r="M163" s="12"/>
    </row>
    <row r="164" spans="1:13" ht="15.75" customHeight="1">
      <c r="A164" s="30"/>
      <c r="B164" s="30"/>
      <c r="C164" s="30"/>
      <c r="D164" s="30"/>
      <c r="E164" s="12"/>
      <c r="F164" s="12"/>
      <c r="G164" s="12"/>
      <c r="H164" s="12"/>
      <c r="I164" s="12"/>
      <c r="J164" s="12"/>
      <c r="K164" s="12"/>
      <c r="L164" s="12"/>
      <c r="M164" s="12"/>
    </row>
    <row r="165" spans="1:13" ht="15.75" customHeight="1">
      <c r="A165" s="30"/>
      <c r="B165" s="30"/>
      <c r="C165" s="30"/>
      <c r="D165" s="30"/>
      <c r="E165" s="12"/>
      <c r="F165" s="12"/>
      <c r="G165" s="12"/>
      <c r="H165" s="12"/>
      <c r="I165" s="12"/>
      <c r="J165" s="12"/>
      <c r="K165" s="12"/>
      <c r="L165" s="12"/>
      <c r="M165" s="12"/>
    </row>
    <row r="166" spans="1:13" ht="15.75" customHeight="1">
      <c r="A166" s="30"/>
      <c r="B166" s="30"/>
      <c r="C166" s="30"/>
      <c r="D166" s="30"/>
      <c r="E166" s="12"/>
      <c r="F166" s="12"/>
      <c r="G166" s="12"/>
      <c r="H166" s="12"/>
      <c r="I166" s="12"/>
      <c r="J166" s="12"/>
      <c r="K166" s="12"/>
      <c r="L166" s="12"/>
      <c r="M166" s="12"/>
    </row>
    <row r="167" spans="1:13" ht="15.75" customHeight="1">
      <c r="A167" s="30"/>
      <c r="B167" s="30"/>
      <c r="C167" s="30"/>
      <c r="D167" s="30"/>
      <c r="E167" s="12"/>
      <c r="F167" s="12"/>
      <c r="G167" s="12"/>
      <c r="H167" s="12"/>
      <c r="I167" s="12"/>
      <c r="J167" s="12"/>
      <c r="K167" s="12"/>
      <c r="L167" s="12"/>
      <c r="M167" s="12"/>
    </row>
    <row r="168" spans="1:13" ht="15.75" customHeight="1">
      <c r="A168" s="30"/>
      <c r="B168" s="30"/>
      <c r="C168" s="30"/>
      <c r="D168" s="30"/>
      <c r="E168" s="12"/>
      <c r="F168" s="12"/>
      <c r="G168" s="12"/>
      <c r="H168" s="12"/>
      <c r="I168" s="12"/>
      <c r="J168" s="12"/>
      <c r="K168" s="12"/>
      <c r="L168" s="12"/>
      <c r="M168" s="12"/>
    </row>
    <row r="169" spans="1:13" ht="15.75" customHeight="1">
      <c r="A169" s="30"/>
      <c r="B169" s="30"/>
      <c r="C169" s="30"/>
      <c r="D169" s="30"/>
      <c r="E169" s="12"/>
      <c r="F169" s="12"/>
      <c r="G169" s="12"/>
      <c r="H169" s="12"/>
      <c r="I169" s="12"/>
      <c r="J169" s="12"/>
      <c r="K169" s="12"/>
      <c r="L169" s="12"/>
      <c r="M169" s="12"/>
    </row>
    <row r="170" spans="1:13" ht="15.75" customHeight="1">
      <c r="A170" s="30"/>
      <c r="B170" s="30"/>
      <c r="C170" s="30"/>
      <c r="D170" s="30"/>
      <c r="E170" s="12"/>
      <c r="F170" s="12"/>
      <c r="G170" s="12"/>
      <c r="H170" s="12"/>
      <c r="I170" s="12"/>
      <c r="J170" s="12"/>
      <c r="K170" s="12"/>
      <c r="L170" s="12"/>
      <c r="M170" s="12"/>
    </row>
    <row r="171" spans="1:13" ht="15.75" customHeight="1">
      <c r="A171" s="30"/>
      <c r="B171" s="30"/>
      <c r="C171" s="30"/>
      <c r="D171" s="30"/>
      <c r="E171" s="12"/>
      <c r="F171" s="12"/>
      <c r="G171" s="12"/>
      <c r="H171" s="12"/>
      <c r="I171" s="12"/>
      <c r="J171" s="12"/>
      <c r="K171" s="12"/>
      <c r="L171" s="12"/>
      <c r="M171" s="12"/>
    </row>
    <row r="172" spans="1:13" ht="15.75" customHeight="1">
      <c r="A172" s="30"/>
      <c r="B172" s="30"/>
      <c r="C172" s="30"/>
      <c r="D172" s="30"/>
      <c r="E172" s="12"/>
      <c r="F172" s="12"/>
      <c r="G172" s="12"/>
      <c r="H172" s="12"/>
      <c r="I172" s="12"/>
      <c r="J172" s="12"/>
      <c r="K172" s="12"/>
      <c r="L172" s="12"/>
      <c r="M172" s="12"/>
    </row>
    <row r="173" spans="1:13" ht="15.75" customHeight="1">
      <c r="A173" s="30"/>
      <c r="B173" s="30"/>
      <c r="C173" s="30"/>
      <c r="D173" s="30"/>
      <c r="E173" s="12"/>
      <c r="F173" s="12"/>
      <c r="G173" s="12"/>
      <c r="H173" s="12"/>
      <c r="I173" s="12"/>
      <c r="J173" s="12"/>
      <c r="K173" s="12"/>
      <c r="L173" s="12"/>
      <c r="M173" s="12"/>
    </row>
    <row r="174" spans="1:13" ht="15.75" customHeight="1">
      <c r="A174" s="30"/>
      <c r="B174" s="30"/>
      <c r="C174" s="30"/>
      <c r="D174" s="30"/>
      <c r="E174" s="12"/>
      <c r="F174" s="12"/>
      <c r="G174" s="12"/>
      <c r="H174" s="12"/>
      <c r="I174" s="12"/>
      <c r="J174" s="12"/>
      <c r="K174" s="12"/>
      <c r="L174" s="12"/>
      <c r="M174" s="12"/>
    </row>
    <row r="175" spans="1:13" ht="15.75" customHeight="1">
      <c r="A175" s="30"/>
      <c r="B175" s="30"/>
      <c r="C175" s="30"/>
      <c r="D175" s="30"/>
      <c r="E175" s="12"/>
      <c r="F175" s="12"/>
      <c r="G175" s="12"/>
      <c r="H175" s="12"/>
      <c r="I175" s="12"/>
      <c r="J175" s="12"/>
      <c r="K175" s="12"/>
      <c r="L175" s="12"/>
      <c r="M175" s="12"/>
    </row>
    <row r="176" spans="1:13" ht="15.75" customHeight="1">
      <c r="A176" s="30"/>
      <c r="B176" s="30"/>
      <c r="C176" s="30"/>
      <c r="D176" s="30"/>
      <c r="E176" s="12"/>
      <c r="F176" s="12"/>
      <c r="G176" s="12"/>
      <c r="H176" s="12"/>
      <c r="I176" s="12"/>
      <c r="J176" s="12"/>
      <c r="K176" s="12"/>
      <c r="L176" s="12"/>
      <c r="M176" s="12"/>
    </row>
    <row r="177" spans="1:13" ht="15.75" customHeight="1">
      <c r="A177" s="30"/>
      <c r="B177" s="30"/>
      <c r="C177" s="30"/>
      <c r="D177" s="30"/>
      <c r="E177" s="12"/>
      <c r="F177" s="12"/>
      <c r="G177" s="12"/>
      <c r="H177" s="12"/>
      <c r="I177" s="12"/>
      <c r="J177" s="12"/>
      <c r="K177" s="12"/>
      <c r="L177" s="12"/>
      <c r="M177" s="12"/>
    </row>
    <row r="178" spans="1:13" ht="15.75" customHeight="1">
      <c r="A178" s="30"/>
      <c r="B178" s="30"/>
      <c r="C178" s="30"/>
      <c r="D178" s="30"/>
      <c r="E178" s="12"/>
      <c r="F178" s="12"/>
      <c r="G178" s="12"/>
      <c r="H178" s="12"/>
      <c r="I178" s="12"/>
      <c r="J178" s="12"/>
      <c r="K178" s="12"/>
      <c r="L178" s="12"/>
      <c r="M178" s="12"/>
    </row>
    <row r="179" spans="1:13" ht="15.75" customHeight="1">
      <c r="A179" s="30"/>
      <c r="B179" s="30"/>
      <c r="C179" s="30"/>
      <c r="D179" s="30"/>
      <c r="E179" s="12"/>
      <c r="F179" s="12"/>
      <c r="G179" s="12"/>
      <c r="H179" s="12"/>
      <c r="I179" s="12"/>
      <c r="J179" s="12"/>
      <c r="K179" s="12"/>
      <c r="L179" s="12"/>
      <c r="M179" s="12"/>
    </row>
    <row r="180" spans="1:13" ht="15.75" customHeight="1">
      <c r="A180" s="30"/>
      <c r="B180" s="30"/>
      <c r="C180" s="30"/>
      <c r="D180" s="30"/>
      <c r="E180" s="12"/>
      <c r="F180" s="12"/>
      <c r="G180" s="12"/>
      <c r="H180" s="12"/>
      <c r="I180" s="12"/>
      <c r="J180" s="12"/>
      <c r="K180" s="12"/>
      <c r="L180" s="12"/>
      <c r="M180" s="12"/>
    </row>
    <row r="181" spans="1:13" ht="15.75" customHeight="1">
      <c r="A181" s="30"/>
      <c r="B181" s="30"/>
      <c r="C181" s="30"/>
      <c r="D181" s="30"/>
      <c r="E181" s="12"/>
      <c r="F181" s="12"/>
      <c r="G181" s="12"/>
      <c r="H181" s="12"/>
      <c r="I181" s="12"/>
      <c r="J181" s="12"/>
      <c r="K181" s="12"/>
      <c r="L181" s="12"/>
      <c r="M181" s="12"/>
    </row>
    <row r="182" spans="1:13" ht="15.75" customHeight="1">
      <c r="A182" s="30"/>
      <c r="B182" s="30"/>
      <c r="C182" s="30"/>
      <c r="D182" s="30"/>
      <c r="E182" s="12"/>
      <c r="F182" s="12"/>
      <c r="G182" s="12"/>
      <c r="H182" s="12"/>
      <c r="I182" s="12"/>
      <c r="J182" s="12"/>
      <c r="K182" s="12"/>
      <c r="L182" s="12"/>
      <c r="M182" s="12"/>
    </row>
    <row r="183" spans="1:13" ht="15.75" customHeight="1">
      <c r="A183" s="30"/>
      <c r="B183" s="30"/>
      <c r="C183" s="30"/>
      <c r="D183" s="30"/>
      <c r="E183" s="12"/>
      <c r="F183" s="12"/>
      <c r="G183" s="12"/>
      <c r="H183" s="12"/>
      <c r="I183" s="12"/>
      <c r="J183" s="12"/>
      <c r="K183" s="12"/>
      <c r="L183" s="12"/>
      <c r="M183" s="12"/>
    </row>
    <row r="184" spans="1:13" ht="15.75" customHeight="1">
      <c r="A184" s="30"/>
      <c r="B184" s="30"/>
      <c r="C184" s="30"/>
      <c r="D184" s="30"/>
      <c r="E184" s="12"/>
      <c r="F184" s="12"/>
      <c r="G184" s="12"/>
      <c r="H184" s="12"/>
      <c r="I184" s="12"/>
      <c r="J184" s="12"/>
      <c r="K184" s="12"/>
      <c r="L184" s="12"/>
      <c r="M184" s="12"/>
    </row>
    <row r="185" spans="1:13" ht="15.75" customHeight="1">
      <c r="A185" s="30"/>
      <c r="B185" s="30"/>
      <c r="C185" s="30"/>
      <c r="D185" s="30"/>
      <c r="E185" s="12"/>
      <c r="F185" s="12"/>
      <c r="G185" s="12"/>
      <c r="H185" s="12"/>
      <c r="I185" s="12"/>
      <c r="J185" s="12"/>
      <c r="K185" s="12"/>
      <c r="L185" s="12"/>
      <c r="M185" s="12"/>
    </row>
    <row r="186" spans="1:13" ht="15.75" customHeight="1">
      <c r="A186" s="30"/>
      <c r="B186" s="30"/>
      <c r="C186" s="30"/>
      <c r="D186" s="30"/>
      <c r="E186" s="12"/>
      <c r="F186" s="12"/>
      <c r="G186" s="12"/>
      <c r="H186" s="12"/>
      <c r="I186" s="12"/>
      <c r="J186" s="12"/>
      <c r="K186" s="12"/>
      <c r="L186" s="12"/>
      <c r="M186" s="12"/>
    </row>
    <row r="187" spans="1:13" ht="15.75" customHeight="1">
      <c r="A187" s="30"/>
      <c r="B187" s="30"/>
      <c r="C187" s="30"/>
      <c r="D187" s="30"/>
      <c r="E187" s="12"/>
      <c r="F187" s="12"/>
      <c r="G187" s="12"/>
      <c r="H187" s="12"/>
      <c r="I187" s="12"/>
      <c r="J187" s="12"/>
      <c r="K187" s="12"/>
      <c r="L187" s="12"/>
      <c r="M187" s="12"/>
    </row>
    <row r="188" spans="1:13" ht="15.75" customHeight="1">
      <c r="A188" s="30"/>
      <c r="B188" s="30"/>
      <c r="C188" s="30"/>
      <c r="D188" s="30"/>
      <c r="E188" s="12"/>
      <c r="F188" s="12"/>
      <c r="G188" s="12"/>
      <c r="H188" s="12"/>
      <c r="I188" s="12"/>
      <c r="J188" s="12"/>
      <c r="K188" s="12"/>
      <c r="L188" s="12"/>
      <c r="M188" s="12"/>
    </row>
    <row r="189" spans="1:13" ht="15.75" customHeight="1">
      <c r="A189" s="30"/>
      <c r="B189" s="30"/>
      <c r="C189" s="30"/>
      <c r="D189" s="30"/>
      <c r="E189" s="12"/>
      <c r="F189" s="12"/>
      <c r="G189" s="12"/>
      <c r="H189" s="12"/>
      <c r="I189" s="12"/>
      <c r="J189" s="12"/>
      <c r="K189" s="12"/>
      <c r="L189" s="12"/>
      <c r="M189" s="12"/>
    </row>
    <row r="190" spans="1:13" ht="15.75" customHeight="1">
      <c r="A190" s="30"/>
      <c r="B190" s="30"/>
      <c r="C190" s="30"/>
      <c r="D190" s="30"/>
      <c r="E190" s="12"/>
      <c r="F190" s="12"/>
      <c r="G190" s="12"/>
      <c r="H190" s="12"/>
      <c r="I190" s="12"/>
      <c r="J190" s="12"/>
      <c r="K190" s="12"/>
      <c r="L190" s="12"/>
      <c r="M190" s="12"/>
    </row>
    <row r="191" spans="1:13" ht="15.75" customHeight="1">
      <c r="A191" s="30"/>
      <c r="B191" s="30"/>
      <c r="C191" s="30"/>
      <c r="D191" s="30"/>
      <c r="E191" s="12"/>
      <c r="F191" s="12"/>
      <c r="G191" s="12"/>
      <c r="H191" s="12"/>
      <c r="I191" s="12"/>
      <c r="J191" s="12"/>
      <c r="K191" s="12"/>
      <c r="L191" s="12"/>
      <c r="M191" s="12"/>
    </row>
    <row r="192" spans="1:13" ht="15.75" customHeight="1">
      <c r="A192" s="30"/>
      <c r="B192" s="30"/>
      <c r="C192" s="30"/>
      <c r="D192" s="30"/>
      <c r="E192" s="12"/>
      <c r="F192" s="12"/>
      <c r="G192" s="12"/>
      <c r="H192" s="12"/>
      <c r="I192" s="12"/>
      <c r="J192" s="12"/>
      <c r="K192" s="12"/>
      <c r="L192" s="12"/>
      <c r="M192" s="12"/>
    </row>
    <row r="193" spans="1:13" ht="15.75" customHeight="1">
      <c r="A193" s="30"/>
      <c r="B193" s="30"/>
      <c r="C193" s="30"/>
      <c r="D193" s="30"/>
      <c r="E193" s="12"/>
      <c r="F193" s="12"/>
      <c r="G193" s="12"/>
      <c r="H193" s="12"/>
      <c r="I193" s="12"/>
      <c r="J193" s="12"/>
      <c r="K193" s="12"/>
      <c r="L193" s="12"/>
      <c r="M193" s="12"/>
    </row>
    <row r="194" spans="1:13" ht="15.75" customHeight="1">
      <c r="A194" s="30"/>
      <c r="B194" s="30"/>
      <c r="C194" s="30"/>
      <c r="D194" s="30"/>
      <c r="E194" s="12"/>
      <c r="F194" s="12"/>
      <c r="G194" s="12"/>
      <c r="H194" s="12"/>
      <c r="I194" s="12"/>
      <c r="J194" s="12"/>
      <c r="K194" s="12"/>
      <c r="L194" s="12"/>
      <c r="M194" s="12"/>
    </row>
    <row r="195" spans="1:13" ht="15.75" customHeight="1">
      <c r="A195" s="30"/>
      <c r="B195" s="30"/>
      <c r="C195" s="30"/>
      <c r="D195" s="30"/>
      <c r="E195" s="12"/>
      <c r="F195" s="12"/>
      <c r="G195" s="12"/>
      <c r="H195" s="12"/>
      <c r="I195" s="12"/>
      <c r="J195" s="12"/>
      <c r="K195" s="12"/>
      <c r="L195" s="12"/>
      <c r="M195" s="12"/>
    </row>
    <row r="196" spans="1:13" ht="15.75" customHeight="1">
      <c r="A196" s="30"/>
      <c r="B196" s="30"/>
      <c r="C196" s="30"/>
      <c r="D196" s="30"/>
      <c r="E196" s="12"/>
      <c r="F196" s="12"/>
      <c r="G196" s="12"/>
      <c r="H196" s="12"/>
      <c r="I196" s="12"/>
      <c r="J196" s="12"/>
      <c r="K196" s="12"/>
      <c r="L196" s="12"/>
      <c r="M196" s="12"/>
    </row>
    <row r="197" spans="1:13" ht="15.75" customHeight="1">
      <c r="A197" s="30"/>
      <c r="B197" s="30"/>
      <c r="C197" s="30"/>
      <c r="D197" s="30"/>
      <c r="E197" s="12"/>
      <c r="F197" s="12"/>
      <c r="G197" s="12"/>
      <c r="H197" s="12"/>
      <c r="I197" s="12"/>
      <c r="J197" s="12"/>
      <c r="K197" s="12"/>
      <c r="L197" s="12"/>
      <c r="M197" s="12"/>
    </row>
    <row r="198" spans="1:13" ht="15.75" customHeight="1">
      <c r="A198" s="30"/>
      <c r="B198" s="30"/>
      <c r="C198" s="30"/>
      <c r="D198" s="30"/>
      <c r="E198" s="12"/>
      <c r="F198" s="12"/>
      <c r="G198" s="12"/>
      <c r="H198" s="12"/>
      <c r="I198" s="12"/>
      <c r="J198" s="12"/>
      <c r="K198" s="12"/>
      <c r="L198" s="12"/>
      <c r="M198" s="12"/>
    </row>
    <row r="199" spans="1:13" ht="15.75" customHeight="1">
      <c r="A199" s="30"/>
      <c r="B199" s="30"/>
      <c r="C199" s="30"/>
      <c r="D199" s="30"/>
      <c r="E199" s="12"/>
      <c r="F199" s="12"/>
      <c r="G199" s="12"/>
      <c r="H199" s="12"/>
      <c r="I199" s="12"/>
      <c r="J199" s="12"/>
      <c r="K199" s="12"/>
      <c r="L199" s="12"/>
      <c r="M199" s="12"/>
    </row>
    <row r="200" spans="1:13" ht="15.75" customHeight="1">
      <c r="A200" s="30"/>
      <c r="B200" s="30"/>
      <c r="C200" s="30"/>
      <c r="D200" s="30"/>
      <c r="E200" s="12"/>
      <c r="F200" s="12"/>
      <c r="G200" s="12"/>
      <c r="H200" s="12"/>
      <c r="I200" s="12"/>
      <c r="J200" s="12"/>
      <c r="K200" s="12"/>
      <c r="L200" s="12"/>
      <c r="M200" s="12"/>
    </row>
    <row r="201" spans="1:13" ht="15.75" customHeight="1">
      <c r="A201" s="30"/>
      <c r="B201" s="30"/>
      <c r="C201" s="30"/>
      <c r="D201" s="30"/>
      <c r="E201" s="12"/>
      <c r="F201" s="12"/>
      <c r="G201" s="12"/>
      <c r="H201" s="12"/>
      <c r="I201" s="12"/>
      <c r="J201" s="12"/>
      <c r="K201" s="12"/>
      <c r="L201" s="12"/>
      <c r="M201" s="12"/>
    </row>
    <row r="202" spans="1:13" ht="15.75" customHeight="1">
      <c r="A202" s="30"/>
      <c r="B202" s="30"/>
      <c r="C202" s="30"/>
      <c r="D202" s="30"/>
      <c r="E202" s="12"/>
      <c r="F202" s="12"/>
      <c r="G202" s="12"/>
      <c r="H202" s="12"/>
      <c r="I202" s="12"/>
      <c r="J202" s="12"/>
      <c r="K202" s="12"/>
      <c r="L202" s="12"/>
      <c r="M202" s="12"/>
    </row>
    <row r="203" spans="1:13" ht="15.75" customHeight="1">
      <c r="A203" s="30"/>
      <c r="B203" s="30"/>
      <c r="C203" s="30"/>
      <c r="D203" s="30"/>
      <c r="E203" s="12"/>
      <c r="F203" s="12"/>
      <c r="G203" s="12"/>
      <c r="H203" s="12"/>
      <c r="I203" s="12"/>
      <c r="J203" s="12"/>
      <c r="K203" s="12"/>
      <c r="L203" s="12"/>
      <c r="M203" s="12"/>
    </row>
    <row r="204" spans="1:13" ht="15.75" customHeight="1">
      <c r="A204" s="30"/>
      <c r="B204" s="30"/>
      <c r="C204" s="30"/>
      <c r="D204" s="30"/>
      <c r="E204" s="12"/>
      <c r="F204" s="12"/>
      <c r="G204" s="12"/>
      <c r="H204" s="12"/>
      <c r="I204" s="12"/>
      <c r="J204" s="12"/>
      <c r="K204" s="12"/>
      <c r="L204" s="12"/>
      <c r="M204" s="12"/>
    </row>
    <row r="205" spans="1:13" ht="15.75" customHeight="1">
      <c r="A205" s="30"/>
      <c r="B205" s="30"/>
      <c r="C205" s="30"/>
      <c r="D205" s="30"/>
      <c r="E205" s="12"/>
      <c r="F205" s="12"/>
      <c r="G205" s="12"/>
      <c r="H205" s="12"/>
      <c r="I205" s="12"/>
      <c r="J205" s="12"/>
      <c r="K205" s="12"/>
      <c r="L205" s="12"/>
      <c r="M205" s="12"/>
    </row>
    <row r="206" spans="1:13" ht="15.75" customHeight="1">
      <c r="A206" s="30"/>
      <c r="B206" s="30"/>
      <c r="C206" s="30"/>
      <c r="D206" s="30"/>
      <c r="E206" s="12"/>
      <c r="F206" s="12"/>
      <c r="G206" s="12"/>
      <c r="H206" s="12"/>
      <c r="I206" s="12"/>
      <c r="J206" s="12"/>
      <c r="K206" s="12"/>
      <c r="L206" s="12"/>
      <c r="M206" s="12"/>
    </row>
    <row r="207" spans="1:13" ht="15.75" customHeight="1">
      <c r="A207" s="30"/>
      <c r="B207" s="30"/>
      <c r="C207" s="30"/>
      <c r="D207" s="30"/>
      <c r="E207" s="12"/>
      <c r="F207" s="12"/>
      <c r="G207" s="12"/>
      <c r="H207" s="12"/>
      <c r="I207" s="12"/>
      <c r="J207" s="12"/>
      <c r="K207" s="12"/>
      <c r="L207" s="12"/>
      <c r="M207" s="12"/>
    </row>
    <row r="208" spans="1:13" ht="15.75" customHeight="1">
      <c r="A208" s="30"/>
      <c r="B208" s="30"/>
      <c r="C208" s="30"/>
      <c r="D208" s="30"/>
      <c r="E208" s="12"/>
      <c r="F208" s="12"/>
      <c r="G208" s="12"/>
      <c r="H208" s="12"/>
      <c r="I208" s="12"/>
      <c r="J208" s="12"/>
      <c r="K208" s="12"/>
      <c r="L208" s="12"/>
      <c r="M208" s="12"/>
    </row>
    <row r="209" spans="1:13" ht="15.75" customHeight="1">
      <c r="A209" s="30"/>
      <c r="B209" s="30"/>
      <c r="C209" s="30"/>
      <c r="D209" s="30"/>
      <c r="E209" s="12"/>
      <c r="F209" s="12"/>
      <c r="G209" s="12"/>
      <c r="H209" s="12"/>
      <c r="I209" s="12"/>
      <c r="J209" s="12"/>
      <c r="K209" s="12"/>
      <c r="L209" s="12"/>
      <c r="M209" s="12"/>
    </row>
    <row r="210" spans="1:13" ht="15.75" customHeight="1">
      <c r="A210" s="30"/>
      <c r="B210" s="30"/>
      <c r="C210" s="30"/>
      <c r="D210" s="30"/>
      <c r="E210" s="12"/>
      <c r="F210" s="12"/>
      <c r="G210" s="12"/>
      <c r="H210" s="12"/>
      <c r="I210" s="12"/>
      <c r="J210" s="12"/>
      <c r="K210" s="12"/>
      <c r="L210" s="12"/>
      <c r="M210" s="12"/>
    </row>
    <row r="211" spans="1:13" ht="15.75" customHeight="1">
      <c r="A211" s="30"/>
      <c r="B211" s="30"/>
      <c r="C211" s="30"/>
      <c r="D211" s="30"/>
      <c r="E211" s="12"/>
      <c r="F211" s="12"/>
      <c r="G211" s="12"/>
      <c r="H211" s="12"/>
      <c r="I211" s="12"/>
      <c r="J211" s="12"/>
      <c r="K211" s="12"/>
      <c r="L211" s="12"/>
      <c r="M211" s="12"/>
    </row>
    <row r="212" spans="1:13" ht="15.75" customHeight="1">
      <c r="A212" s="30"/>
      <c r="B212" s="30"/>
      <c r="C212" s="30"/>
      <c r="D212" s="30"/>
      <c r="E212" s="12"/>
      <c r="F212" s="12"/>
      <c r="G212" s="12"/>
      <c r="H212" s="12"/>
      <c r="I212" s="12"/>
      <c r="J212" s="12"/>
      <c r="K212" s="12"/>
      <c r="L212" s="12"/>
      <c r="M212" s="12"/>
    </row>
    <row r="213" spans="1:13" ht="15.75" customHeight="1">
      <c r="A213" s="30"/>
      <c r="B213" s="30"/>
      <c r="C213" s="30"/>
      <c r="D213" s="30"/>
      <c r="E213" s="12"/>
      <c r="F213" s="12"/>
      <c r="G213" s="12"/>
      <c r="H213" s="12"/>
      <c r="I213" s="12"/>
      <c r="J213" s="12"/>
      <c r="K213" s="12"/>
      <c r="L213" s="12"/>
      <c r="M213" s="12"/>
    </row>
    <row r="214" spans="1:13" ht="15.75" customHeight="1">
      <c r="A214" s="30"/>
      <c r="B214" s="30"/>
      <c r="C214" s="30"/>
      <c r="D214" s="30"/>
      <c r="E214" s="12"/>
      <c r="F214" s="12"/>
      <c r="G214" s="12"/>
      <c r="H214" s="12"/>
      <c r="I214" s="12"/>
      <c r="J214" s="12"/>
      <c r="K214" s="12"/>
      <c r="L214" s="12"/>
      <c r="M214" s="12"/>
    </row>
    <row r="215" spans="1:13" ht="15.75" customHeight="1">
      <c r="A215" s="30"/>
      <c r="B215" s="30"/>
      <c r="C215" s="30"/>
      <c r="D215" s="30"/>
      <c r="E215" s="12"/>
      <c r="F215" s="12"/>
      <c r="G215" s="12"/>
      <c r="H215" s="12"/>
      <c r="I215" s="12"/>
      <c r="J215" s="12"/>
      <c r="K215" s="12"/>
      <c r="L215" s="12"/>
      <c r="M215" s="12"/>
    </row>
    <row r="216" spans="1:13" ht="15.75" customHeight="1">
      <c r="A216" s="30"/>
      <c r="B216" s="30"/>
      <c r="C216" s="30"/>
      <c r="D216" s="30"/>
      <c r="E216" s="12"/>
      <c r="F216" s="12"/>
      <c r="G216" s="12"/>
      <c r="H216" s="12"/>
      <c r="I216" s="12"/>
      <c r="J216" s="12"/>
      <c r="K216" s="12"/>
      <c r="L216" s="12"/>
      <c r="M216" s="12"/>
    </row>
    <row r="217" spans="1:13" ht="15.75" customHeight="1">
      <c r="A217" s="30"/>
      <c r="B217" s="30"/>
      <c r="C217" s="30"/>
      <c r="D217" s="30"/>
      <c r="E217" s="12"/>
      <c r="F217" s="12"/>
      <c r="G217" s="12"/>
      <c r="H217" s="12"/>
      <c r="I217" s="12"/>
      <c r="J217" s="12"/>
      <c r="K217" s="12"/>
      <c r="L217" s="12"/>
      <c r="M217" s="12"/>
    </row>
    <row r="218" spans="1:13" ht="15.75" customHeight="1">
      <c r="A218" s="30"/>
      <c r="B218" s="30"/>
      <c r="C218" s="30"/>
      <c r="D218" s="30"/>
      <c r="E218" s="12"/>
      <c r="F218" s="12"/>
      <c r="G218" s="12"/>
      <c r="H218" s="12"/>
      <c r="I218" s="12"/>
      <c r="J218" s="12"/>
      <c r="K218" s="12"/>
      <c r="L218" s="12"/>
      <c r="M218" s="12"/>
    </row>
    <row r="219" spans="1:13" ht="15.75" customHeight="1">
      <c r="A219" s="30"/>
      <c r="B219" s="30"/>
      <c r="C219" s="30"/>
      <c r="D219" s="30"/>
      <c r="E219" s="12"/>
      <c r="F219" s="12"/>
      <c r="G219" s="12"/>
      <c r="H219" s="12"/>
      <c r="I219" s="12"/>
      <c r="J219" s="12"/>
      <c r="K219" s="12"/>
      <c r="L219" s="12"/>
      <c r="M219" s="12"/>
    </row>
    <row r="220" spans="1:13" ht="15.75" customHeight="1">
      <c r="A220" s="30"/>
      <c r="B220" s="30"/>
      <c r="C220" s="30"/>
      <c r="D220" s="30"/>
      <c r="E220" s="12"/>
      <c r="F220" s="12"/>
      <c r="G220" s="12"/>
      <c r="H220" s="12"/>
      <c r="I220" s="12"/>
      <c r="J220" s="12"/>
      <c r="K220" s="12"/>
      <c r="L220" s="12"/>
      <c r="M220" s="12"/>
    </row>
    <row r="221" spans="1:13" ht="15.75" customHeight="1">
      <c r="A221" s="30"/>
      <c r="B221" s="30"/>
      <c r="C221" s="30"/>
      <c r="D221" s="30"/>
      <c r="E221" s="12"/>
      <c r="F221" s="12"/>
      <c r="G221" s="12"/>
      <c r="H221" s="12"/>
      <c r="I221" s="12"/>
      <c r="J221" s="12"/>
      <c r="K221" s="12"/>
      <c r="L221" s="12"/>
      <c r="M221" s="12"/>
    </row>
    <row r="222" spans="1:13" ht="15.75" customHeight="1">
      <c r="A222" s="30"/>
      <c r="B222" s="30"/>
      <c r="C222" s="30"/>
      <c r="D222" s="30"/>
      <c r="E222" s="12"/>
      <c r="F222" s="12"/>
      <c r="G222" s="12"/>
      <c r="H222" s="12"/>
      <c r="I222" s="12"/>
      <c r="J222" s="12"/>
      <c r="K222" s="12"/>
      <c r="L222" s="12"/>
      <c r="M222" s="12"/>
    </row>
    <row r="223" spans="1:13" ht="15.75" customHeight="1">
      <c r="A223" s="30"/>
      <c r="B223" s="30"/>
      <c r="C223" s="30"/>
      <c r="D223" s="30"/>
      <c r="E223" s="12"/>
      <c r="F223" s="12"/>
      <c r="G223" s="12"/>
      <c r="H223" s="12"/>
      <c r="I223" s="12"/>
      <c r="J223" s="12"/>
      <c r="K223" s="12"/>
      <c r="L223" s="12"/>
      <c r="M223" s="12"/>
    </row>
    <row r="224" spans="1:13" ht="15.75" customHeight="1">
      <c r="A224" s="30"/>
      <c r="B224" s="30"/>
      <c r="C224" s="30"/>
      <c r="D224" s="30"/>
      <c r="E224" s="12"/>
      <c r="F224" s="12"/>
      <c r="G224" s="12"/>
      <c r="H224" s="12"/>
      <c r="I224" s="12"/>
      <c r="J224" s="12"/>
      <c r="K224" s="12"/>
      <c r="L224" s="12"/>
      <c r="M224" s="12"/>
    </row>
    <row r="225" spans="1:13" ht="15.75" customHeight="1">
      <c r="A225" s="30"/>
      <c r="B225" s="30"/>
      <c r="C225" s="30"/>
      <c r="D225" s="30"/>
      <c r="E225" s="12"/>
      <c r="F225" s="12"/>
      <c r="G225" s="12"/>
      <c r="H225" s="12"/>
      <c r="I225" s="12"/>
      <c r="J225" s="12"/>
      <c r="K225" s="12"/>
      <c r="L225" s="12"/>
      <c r="M225" s="12"/>
    </row>
    <row r="226" spans="1:13" ht="15.75" customHeight="1">
      <c r="A226" s="30"/>
      <c r="B226" s="30"/>
      <c r="C226" s="30"/>
      <c r="D226" s="30"/>
      <c r="E226" s="12"/>
      <c r="F226" s="12"/>
      <c r="G226" s="12"/>
      <c r="H226" s="12"/>
      <c r="I226" s="12"/>
      <c r="J226" s="12"/>
      <c r="K226" s="12"/>
      <c r="L226" s="12"/>
      <c r="M226" s="12"/>
    </row>
    <row r="227" spans="1:13" ht="15.75" customHeight="1">
      <c r="A227" s="30"/>
      <c r="B227" s="30"/>
      <c r="C227" s="30"/>
      <c r="D227" s="30"/>
      <c r="E227" s="12"/>
      <c r="F227" s="12"/>
      <c r="G227" s="12"/>
      <c r="H227" s="12"/>
      <c r="I227" s="12"/>
      <c r="J227" s="12"/>
      <c r="K227" s="12"/>
      <c r="L227" s="12"/>
      <c r="M227" s="12"/>
    </row>
    <row r="228" spans="1:13" ht="15.75" customHeight="1">
      <c r="A228" s="30"/>
      <c r="B228" s="30"/>
      <c r="C228" s="30"/>
      <c r="D228" s="30"/>
      <c r="E228" s="12"/>
      <c r="F228" s="12"/>
      <c r="G228" s="12"/>
      <c r="H228" s="12"/>
      <c r="I228" s="12"/>
      <c r="J228" s="12"/>
      <c r="K228" s="12"/>
      <c r="L228" s="12"/>
      <c r="M228" s="12"/>
    </row>
    <row r="229" spans="1:13" ht="15.75" customHeight="1">
      <c r="A229" s="30"/>
      <c r="B229" s="30"/>
      <c r="C229" s="30"/>
      <c r="D229" s="30"/>
      <c r="E229" s="12"/>
      <c r="F229" s="12"/>
      <c r="G229" s="12"/>
      <c r="H229" s="12"/>
      <c r="I229" s="12"/>
      <c r="J229" s="12"/>
      <c r="K229" s="12"/>
      <c r="L229" s="12"/>
      <c r="M229" s="12"/>
    </row>
    <row r="230" spans="1:13" ht="15.75" customHeight="1">
      <c r="A230" s="30"/>
      <c r="B230" s="30"/>
      <c r="C230" s="30"/>
      <c r="D230" s="30"/>
      <c r="E230" s="12"/>
      <c r="F230" s="12"/>
      <c r="G230" s="12"/>
      <c r="H230" s="12"/>
      <c r="I230" s="12"/>
      <c r="J230" s="12"/>
      <c r="K230" s="12"/>
      <c r="L230" s="12"/>
      <c r="M230" s="12"/>
    </row>
    <row r="231" spans="1:13" ht="15.75" customHeight="1">
      <c r="A231" s="30"/>
      <c r="B231" s="30"/>
      <c r="C231" s="30"/>
      <c r="D231" s="30"/>
      <c r="E231" s="12"/>
      <c r="F231" s="12"/>
      <c r="G231" s="12"/>
      <c r="H231" s="12"/>
      <c r="I231" s="12"/>
      <c r="J231" s="12"/>
      <c r="K231" s="12"/>
      <c r="L231" s="12"/>
      <c r="M231" s="12"/>
    </row>
    <row r="232" spans="1:13" ht="15.75" customHeight="1">
      <c r="A232" s="30"/>
      <c r="B232" s="30"/>
      <c r="C232" s="30"/>
      <c r="D232" s="30"/>
      <c r="E232" s="12"/>
      <c r="F232" s="12"/>
      <c r="G232" s="12"/>
      <c r="H232" s="12"/>
      <c r="I232" s="12"/>
      <c r="J232" s="12"/>
      <c r="K232" s="12"/>
      <c r="L232" s="12"/>
      <c r="M232" s="12"/>
    </row>
    <row r="233" spans="1:13" ht="15.75" customHeight="1">
      <c r="A233" s="30"/>
      <c r="B233" s="30"/>
      <c r="C233" s="30"/>
      <c r="D233" s="30"/>
      <c r="E233" s="12"/>
      <c r="F233" s="12"/>
      <c r="G233" s="12"/>
      <c r="H233" s="12"/>
      <c r="I233" s="12"/>
      <c r="J233" s="12"/>
      <c r="K233" s="12"/>
      <c r="L233" s="12"/>
      <c r="M233" s="12"/>
    </row>
    <row r="234" spans="1:13" ht="15.75" customHeight="1">
      <c r="A234" s="30"/>
      <c r="B234" s="30"/>
      <c r="C234" s="30"/>
      <c r="D234" s="30"/>
      <c r="E234" s="12"/>
      <c r="F234" s="12"/>
      <c r="G234" s="12"/>
      <c r="H234" s="12"/>
      <c r="I234" s="12"/>
      <c r="J234" s="12"/>
      <c r="K234" s="12"/>
      <c r="L234" s="12"/>
      <c r="M234" s="12"/>
    </row>
    <row r="235" spans="1:13" ht="15.75" customHeight="1">
      <c r="A235" s="30"/>
      <c r="B235" s="30"/>
      <c r="C235" s="30"/>
      <c r="D235" s="30"/>
      <c r="E235" s="12"/>
      <c r="F235" s="12"/>
      <c r="G235" s="12"/>
      <c r="H235" s="12"/>
      <c r="I235" s="12"/>
      <c r="J235" s="12"/>
      <c r="K235" s="12"/>
      <c r="L235" s="12"/>
      <c r="M235" s="12"/>
    </row>
    <row r="236" spans="1:13" ht="15.75" customHeight="1">
      <c r="A236" s="30"/>
      <c r="B236" s="30"/>
      <c r="C236" s="30"/>
      <c r="D236" s="30"/>
      <c r="E236" s="12"/>
      <c r="F236" s="12"/>
      <c r="G236" s="12"/>
      <c r="H236" s="12"/>
      <c r="I236" s="12"/>
      <c r="J236" s="12"/>
      <c r="K236" s="12"/>
      <c r="L236" s="12"/>
      <c r="M236" s="12"/>
    </row>
    <row r="237" spans="1:13" ht="15.75" customHeight="1">
      <c r="A237" s="30"/>
      <c r="B237" s="30"/>
      <c r="C237" s="30"/>
      <c r="D237" s="30"/>
      <c r="E237" s="12"/>
      <c r="F237" s="12"/>
      <c r="G237" s="12"/>
      <c r="H237" s="12"/>
      <c r="I237" s="12"/>
      <c r="J237" s="12"/>
      <c r="K237" s="12"/>
      <c r="L237" s="12"/>
      <c r="M237" s="12"/>
    </row>
    <row r="238" spans="1:13" ht="15.75" customHeight="1">
      <c r="A238" s="30"/>
      <c r="B238" s="30"/>
      <c r="C238" s="30"/>
      <c r="D238" s="30"/>
      <c r="E238" s="12"/>
      <c r="F238" s="12"/>
      <c r="G238" s="12"/>
      <c r="H238" s="12"/>
      <c r="I238" s="12"/>
      <c r="J238" s="12"/>
      <c r="K238" s="12"/>
      <c r="L238" s="12"/>
      <c r="M238" s="12"/>
    </row>
    <row r="239" spans="1:13" ht="15.75" customHeight="1">
      <c r="A239" s="30"/>
      <c r="B239" s="30"/>
      <c r="C239" s="30"/>
      <c r="D239" s="30"/>
      <c r="E239" s="12"/>
      <c r="F239" s="12"/>
      <c r="G239" s="12"/>
      <c r="H239" s="12"/>
      <c r="I239" s="12"/>
      <c r="J239" s="12"/>
      <c r="K239" s="12"/>
      <c r="L239" s="12"/>
      <c r="M239" s="12"/>
    </row>
    <row r="240" spans="1:13" ht="15.75" customHeight="1">
      <c r="A240" s="30"/>
      <c r="B240" s="30"/>
      <c r="C240" s="30"/>
      <c r="D240" s="30"/>
      <c r="E240" s="12"/>
      <c r="F240" s="12"/>
      <c r="G240" s="12"/>
      <c r="H240" s="12"/>
      <c r="I240" s="12"/>
      <c r="J240" s="12"/>
      <c r="K240" s="12"/>
      <c r="L240" s="12"/>
      <c r="M240" s="12"/>
    </row>
    <row r="241" spans="1:13" ht="15.75" customHeight="1">
      <c r="A241" s="30"/>
      <c r="B241" s="30"/>
      <c r="C241" s="30"/>
      <c r="D241" s="30"/>
      <c r="E241" s="12"/>
      <c r="F241" s="12"/>
      <c r="G241" s="12"/>
      <c r="H241" s="12"/>
      <c r="I241" s="12"/>
      <c r="J241" s="12"/>
      <c r="K241" s="12"/>
      <c r="L241" s="12"/>
      <c r="M241" s="12"/>
    </row>
    <row r="242" spans="1:13" ht="15.75" customHeight="1">
      <c r="A242" s="30"/>
      <c r="B242" s="30"/>
      <c r="C242" s="30"/>
      <c r="D242" s="30"/>
      <c r="E242" s="12"/>
      <c r="F242" s="12"/>
      <c r="G242" s="12"/>
      <c r="H242" s="12"/>
      <c r="I242" s="12"/>
      <c r="J242" s="12"/>
      <c r="K242" s="12"/>
      <c r="L242" s="12"/>
      <c r="M242" s="12"/>
    </row>
    <row r="243" spans="1:13" ht="15.75" customHeight="1">
      <c r="A243" s="30"/>
      <c r="B243" s="30"/>
      <c r="C243" s="30"/>
      <c r="D243" s="30"/>
      <c r="E243" s="12"/>
      <c r="F243" s="12"/>
      <c r="G243" s="12"/>
      <c r="H243" s="12"/>
      <c r="I243" s="12"/>
      <c r="J243" s="12"/>
      <c r="K243" s="12"/>
      <c r="L243" s="12"/>
      <c r="M243" s="12"/>
    </row>
    <row r="244" spans="1:13" ht="15.75" customHeight="1">
      <c r="A244" s="30"/>
      <c r="B244" s="30"/>
      <c r="C244" s="30"/>
      <c r="D244" s="30"/>
      <c r="E244" s="12"/>
      <c r="F244" s="12"/>
      <c r="G244" s="12"/>
      <c r="H244" s="12"/>
      <c r="I244" s="12"/>
      <c r="J244" s="12"/>
      <c r="K244" s="12"/>
      <c r="L244" s="12"/>
      <c r="M244" s="12"/>
    </row>
    <row r="245" spans="1:13" ht="15.75" customHeight="1">
      <c r="A245" s="30"/>
      <c r="B245" s="30"/>
      <c r="C245" s="30"/>
      <c r="D245" s="30"/>
      <c r="E245" s="12"/>
      <c r="F245" s="12"/>
      <c r="G245" s="12"/>
      <c r="H245" s="12"/>
      <c r="I245" s="12"/>
      <c r="J245" s="12"/>
      <c r="K245" s="12"/>
      <c r="L245" s="12"/>
      <c r="M245" s="12"/>
    </row>
    <row r="246" spans="1:13" ht="15.75" customHeight="1">
      <c r="A246" s="30"/>
      <c r="B246" s="30"/>
      <c r="C246" s="30"/>
      <c r="D246" s="30"/>
      <c r="E246" s="12"/>
      <c r="F246" s="12"/>
      <c r="G246" s="12"/>
      <c r="H246" s="12"/>
      <c r="I246" s="12"/>
      <c r="J246" s="12"/>
      <c r="K246" s="12"/>
      <c r="L246" s="12"/>
      <c r="M246" s="12"/>
    </row>
    <row r="247" spans="1:13" ht="15.75" customHeight="1">
      <c r="A247" s="30"/>
      <c r="B247" s="30"/>
      <c r="C247" s="30"/>
      <c r="D247" s="30"/>
      <c r="E247" s="12"/>
      <c r="F247" s="12"/>
      <c r="G247" s="12"/>
      <c r="H247" s="12"/>
      <c r="I247" s="12"/>
      <c r="J247" s="12"/>
      <c r="K247" s="12"/>
      <c r="L247" s="12"/>
      <c r="M247" s="12"/>
    </row>
    <row r="248" spans="1:13" ht="15.75" customHeight="1">
      <c r="A248" s="30"/>
      <c r="B248" s="30"/>
      <c r="C248" s="30"/>
      <c r="D248" s="30"/>
      <c r="E248" s="12"/>
      <c r="F248" s="12"/>
      <c r="G248" s="12"/>
      <c r="H248" s="12"/>
      <c r="I248" s="12"/>
      <c r="J248" s="12"/>
      <c r="K248" s="12"/>
      <c r="L248" s="12"/>
      <c r="M248" s="12"/>
    </row>
    <row r="249" spans="1:13" ht="15.75" customHeight="1">
      <c r="A249" s="30"/>
      <c r="B249" s="30"/>
      <c r="C249" s="30"/>
      <c r="D249" s="30"/>
      <c r="E249" s="12"/>
      <c r="F249" s="12"/>
      <c r="G249" s="12"/>
      <c r="H249" s="12"/>
      <c r="I249" s="12"/>
      <c r="J249" s="12"/>
      <c r="K249" s="12"/>
      <c r="L249" s="12"/>
      <c r="M249" s="12"/>
    </row>
    <row r="250" spans="1:13" ht="15.75" customHeight="1">
      <c r="A250" s="30"/>
      <c r="B250" s="30"/>
      <c r="C250" s="30"/>
      <c r="D250" s="30"/>
      <c r="E250" s="12"/>
      <c r="F250" s="12"/>
      <c r="G250" s="12"/>
      <c r="H250" s="12"/>
      <c r="I250" s="12"/>
      <c r="J250" s="12"/>
      <c r="K250" s="12"/>
      <c r="L250" s="12"/>
      <c r="M250" s="12"/>
    </row>
    <row r="251" spans="1:13" ht="15.75" customHeight="1">
      <c r="A251" s="30"/>
      <c r="B251" s="30"/>
      <c r="C251" s="30"/>
      <c r="D251" s="30"/>
      <c r="E251" s="12"/>
      <c r="F251" s="12"/>
      <c r="G251" s="12"/>
      <c r="H251" s="12"/>
      <c r="I251" s="12"/>
      <c r="J251" s="12"/>
      <c r="K251" s="12"/>
      <c r="L251" s="12"/>
      <c r="M251" s="12"/>
    </row>
    <row r="252" spans="1:13" ht="15.75" customHeight="1">
      <c r="A252" s="30"/>
      <c r="B252" s="30"/>
      <c r="C252" s="30"/>
      <c r="D252" s="30"/>
      <c r="E252" s="12"/>
      <c r="F252" s="12"/>
      <c r="G252" s="12"/>
      <c r="H252" s="12"/>
      <c r="I252" s="12"/>
      <c r="J252" s="12"/>
      <c r="K252" s="12"/>
      <c r="L252" s="12"/>
      <c r="M252" s="12"/>
    </row>
    <row r="253" spans="1:13" ht="15.75" customHeight="1">
      <c r="A253" s="30"/>
      <c r="B253" s="30"/>
      <c r="C253" s="30"/>
      <c r="D253" s="30"/>
      <c r="E253" s="12"/>
      <c r="F253" s="12"/>
      <c r="G253" s="12"/>
      <c r="H253" s="12"/>
      <c r="I253" s="12"/>
      <c r="J253" s="12"/>
      <c r="K253" s="12"/>
      <c r="L253" s="12"/>
      <c r="M253" s="12"/>
    </row>
    <row r="254" spans="1:13" ht="15.75" customHeight="1">
      <c r="A254" s="30"/>
      <c r="B254" s="30"/>
      <c r="C254" s="30"/>
      <c r="D254" s="30"/>
      <c r="E254" s="12"/>
      <c r="F254" s="12"/>
      <c r="G254" s="12"/>
      <c r="H254" s="12"/>
      <c r="I254" s="12"/>
      <c r="J254" s="12"/>
      <c r="K254" s="12"/>
      <c r="L254" s="12"/>
      <c r="M254" s="12"/>
    </row>
    <row r="255" spans="1:13" ht="15.75" customHeight="1">
      <c r="A255" s="30"/>
      <c r="B255" s="30"/>
      <c r="C255" s="30"/>
      <c r="D255" s="30"/>
      <c r="E255" s="12"/>
      <c r="F255" s="12"/>
      <c r="G255" s="12"/>
      <c r="H255" s="12"/>
      <c r="I255" s="12"/>
      <c r="J255" s="12"/>
      <c r="K255" s="12"/>
      <c r="L255" s="12"/>
      <c r="M255" s="12"/>
    </row>
    <row r="256" spans="1:13" ht="15.75" customHeight="1">
      <c r="A256" s="30"/>
      <c r="B256" s="30"/>
      <c r="C256" s="30"/>
      <c r="D256" s="30"/>
      <c r="E256" s="12"/>
      <c r="F256" s="12"/>
      <c r="G256" s="12"/>
      <c r="H256" s="12"/>
      <c r="I256" s="12"/>
      <c r="J256" s="12"/>
      <c r="K256" s="12"/>
      <c r="L256" s="12"/>
      <c r="M256" s="12"/>
    </row>
    <row r="257" spans="1:13" ht="15.75" customHeight="1">
      <c r="A257" s="30"/>
      <c r="B257" s="30"/>
      <c r="C257" s="30"/>
      <c r="D257" s="30"/>
      <c r="E257" s="12"/>
      <c r="F257" s="12"/>
      <c r="G257" s="12"/>
      <c r="H257" s="12"/>
      <c r="I257" s="12"/>
      <c r="J257" s="12"/>
      <c r="K257" s="12"/>
      <c r="L257" s="12"/>
      <c r="M257" s="12"/>
    </row>
    <row r="258" spans="1:13" ht="15.75" customHeight="1">
      <c r="A258" s="30"/>
      <c r="B258" s="30"/>
      <c r="C258" s="30"/>
      <c r="D258" s="30"/>
      <c r="E258" s="12"/>
      <c r="F258" s="12"/>
      <c r="G258" s="12"/>
      <c r="H258" s="12"/>
      <c r="I258" s="12"/>
      <c r="J258" s="12"/>
      <c r="K258" s="12"/>
      <c r="L258" s="12"/>
      <c r="M258" s="12"/>
    </row>
    <row r="259" spans="1:13" ht="15.75" customHeight="1">
      <c r="A259" s="30"/>
      <c r="B259" s="30"/>
      <c r="C259" s="30"/>
      <c r="D259" s="30"/>
      <c r="E259" s="12"/>
      <c r="F259" s="12"/>
      <c r="G259" s="12"/>
      <c r="H259" s="12"/>
      <c r="I259" s="12"/>
      <c r="J259" s="12"/>
      <c r="K259" s="12"/>
      <c r="L259" s="12"/>
      <c r="M259" s="12"/>
    </row>
    <row r="260" spans="1:13" ht="15.75" customHeight="1">
      <c r="A260" s="30"/>
      <c r="B260" s="30"/>
      <c r="C260" s="30"/>
      <c r="D260" s="30"/>
      <c r="E260" s="12"/>
      <c r="F260" s="12"/>
      <c r="G260" s="12"/>
      <c r="H260" s="12"/>
      <c r="I260" s="12"/>
      <c r="J260" s="12"/>
      <c r="K260" s="12"/>
      <c r="L260" s="12"/>
      <c r="M260" s="12"/>
    </row>
    <row r="261" spans="1:13" ht="15.75" customHeight="1">
      <c r="A261" s="30"/>
      <c r="B261" s="30"/>
      <c r="C261" s="30"/>
      <c r="D261" s="30"/>
      <c r="E261" s="12"/>
      <c r="F261" s="12"/>
      <c r="G261" s="12"/>
      <c r="H261" s="12"/>
      <c r="I261" s="12"/>
      <c r="J261" s="12"/>
      <c r="K261" s="12"/>
      <c r="L261" s="12"/>
      <c r="M261" s="12"/>
    </row>
    <row r="262" spans="1:13" ht="15.75" customHeight="1">
      <c r="A262" s="30"/>
      <c r="B262" s="30"/>
      <c r="C262" s="30"/>
      <c r="D262" s="30"/>
      <c r="E262" s="12"/>
      <c r="F262" s="12"/>
      <c r="G262" s="12"/>
      <c r="H262" s="12"/>
      <c r="I262" s="12"/>
      <c r="J262" s="12"/>
      <c r="K262" s="12"/>
      <c r="L262" s="12"/>
      <c r="M262" s="12"/>
    </row>
    <row r="263" spans="1:13" ht="15.75" customHeight="1">
      <c r="A263" s="30"/>
      <c r="B263" s="30"/>
      <c r="C263" s="30"/>
      <c r="D263" s="30"/>
      <c r="E263" s="12"/>
      <c r="F263" s="12"/>
      <c r="G263" s="12"/>
      <c r="H263" s="12"/>
      <c r="I263" s="12"/>
      <c r="J263" s="12"/>
      <c r="K263" s="12"/>
      <c r="L263" s="12"/>
      <c r="M263" s="12"/>
    </row>
    <row r="264" spans="1:13" ht="15.75" customHeight="1">
      <c r="A264" s="30"/>
      <c r="B264" s="30"/>
      <c r="C264" s="30"/>
      <c r="D264" s="30"/>
      <c r="E264" s="12"/>
      <c r="F264" s="12"/>
      <c r="G264" s="12"/>
      <c r="H264" s="12"/>
      <c r="I264" s="12"/>
      <c r="J264" s="12"/>
      <c r="K264" s="12"/>
      <c r="L264" s="12"/>
      <c r="M264" s="12"/>
    </row>
    <row r="265" spans="1:13" ht="15.75" customHeight="1">
      <c r="A265" s="30"/>
      <c r="B265" s="30"/>
      <c r="C265" s="30"/>
      <c r="D265" s="30"/>
      <c r="E265" s="12"/>
      <c r="F265" s="12"/>
      <c r="G265" s="12"/>
      <c r="H265" s="12"/>
      <c r="I265" s="12"/>
      <c r="J265" s="12"/>
      <c r="K265" s="12"/>
      <c r="L265" s="12"/>
      <c r="M265" s="12"/>
    </row>
    <row r="266" spans="1:13" ht="15.75" customHeight="1">
      <c r="A266" s="30"/>
      <c r="B266" s="30"/>
      <c r="C266" s="30"/>
      <c r="D266" s="30"/>
      <c r="E266" s="12"/>
      <c r="F266" s="12"/>
      <c r="G266" s="12"/>
      <c r="H266" s="12"/>
      <c r="I266" s="12"/>
      <c r="J266" s="12"/>
      <c r="K266" s="12"/>
      <c r="L266" s="12"/>
      <c r="M266" s="12"/>
    </row>
    <row r="267" spans="1:13" ht="15.75" customHeight="1">
      <c r="A267" s="30"/>
      <c r="B267" s="30"/>
      <c r="C267" s="30"/>
      <c r="D267" s="30"/>
      <c r="E267" s="12"/>
      <c r="F267" s="12"/>
      <c r="G267" s="12"/>
      <c r="H267" s="12"/>
      <c r="I267" s="12"/>
      <c r="J267" s="12"/>
      <c r="K267" s="12"/>
      <c r="L267" s="12"/>
      <c r="M267" s="12"/>
    </row>
    <row r="268" spans="1:13" ht="15.75" customHeight="1">
      <c r="A268" s="30"/>
      <c r="B268" s="30"/>
      <c r="C268" s="30"/>
      <c r="D268" s="30"/>
      <c r="E268" s="12"/>
      <c r="F268" s="12"/>
      <c r="G268" s="12"/>
      <c r="H268" s="12"/>
      <c r="I268" s="12"/>
      <c r="J268" s="12"/>
      <c r="K268" s="12"/>
      <c r="L268" s="12"/>
      <c r="M268" s="12"/>
    </row>
    <row r="269" spans="1:13" ht="15.75" customHeight="1">
      <c r="A269" s="30"/>
      <c r="B269" s="30"/>
      <c r="C269" s="30"/>
      <c r="D269" s="30"/>
      <c r="E269" s="12"/>
      <c r="F269" s="12"/>
      <c r="G269" s="12"/>
      <c r="H269" s="12"/>
      <c r="I269" s="12"/>
      <c r="J269" s="12"/>
      <c r="K269" s="12"/>
      <c r="L269" s="12"/>
      <c r="M269" s="12"/>
    </row>
    <row r="270" spans="1:13" ht="15.75" customHeight="1">
      <c r="A270" s="30"/>
      <c r="B270" s="30"/>
      <c r="C270" s="30"/>
      <c r="D270" s="30"/>
      <c r="E270" s="12"/>
      <c r="F270" s="12"/>
      <c r="G270" s="12"/>
      <c r="H270" s="12"/>
      <c r="I270" s="12"/>
      <c r="J270" s="12"/>
      <c r="K270" s="12"/>
      <c r="L270" s="12"/>
      <c r="M270" s="12"/>
    </row>
    <row r="271" spans="1:13" ht="15.75" customHeight="1">
      <c r="A271" s="30"/>
      <c r="B271" s="30"/>
      <c r="C271" s="30"/>
      <c r="D271" s="30"/>
      <c r="E271" s="12"/>
      <c r="F271" s="12"/>
      <c r="G271" s="12"/>
      <c r="H271" s="12"/>
      <c r="I271" s="12"/>
      <c r="J271" s="12"/>
      <c r="K271" s="12"/>
      <c r="L271" s="12"/>
      <c r="M271" s="12"/>
    </row>
    <row r="272" spans="1:13" ht="15.75" customHeight="1">
      <c r="A272" s="30"/>
      <c r="B272" s="30"/>
      <c r="C272" s="30"/>
      <c r="D272" s="30"/>
      <c r="E272" s="12"/>
      <c r="F272" s="12"/>
      <c r="G272" s="12"/>
      <c r="H272" s="12"/>
      <c r="I272" s="12"/>
      <c r="J272" s="12"/>
      <c r="K272" s="12"/>
      <c r="L272" s="12"/>
      <c r="M272" s="12"/>
    </row>
    <row r="273" spans="1:13" ht="15.75" customHeight="1">
      <c r="A273" s="30"/>
      <c r="B273" s="30"/>
      <c r="C273" s="30"/>
      <c r="D273" s="30"/>
      <c r="E273" s="12"/>
      <c r="F273" s="12"/>
      <c r="G273" s="12"/>
      <c r="H273" s="12"/>
      <c r="I273" s="12"/>
      <c r="J273" s="12"/>
      <c r="K273" s="12"/>
      <c r="L273" s="12"/>
      <c r="M273" s="12"/>
    </row>
    <row r="274" spans="1:13" ht="15.75" customHeight="1">
      <c r="A274" s="30"/>
      <c r="B274" s="30"/>
      <c r="C274" s="30"/>
      <c r="D274" s="30"/>
      <c r="E274" s="12"/>
      <c r="F274" s="12"/>
      <c r="G274" s="12"/>
      <c r="H274" s="12"/>
      <c r="I274" s="12"/>
      <c r="J274" s="12"/>
      <c r="K274" s="12"/>
      <c r="L274" s="12"/>
      <c r="M274" s="12"/>
    </row>
    <row r="275" spans="1:13" ht="15.75" customHeight="1">
      <c r="A275" s="30"/>
      <c r="B275" s="30"/>
      <c r="C275" s="30"/>
      <c r="D275" s="30"/>
      <c r="E275" s="12"/>
      <c r="F275" s="12"/>
      <c r="G275" s="12"/>
      <c r="H275" s="12"/>
      <c r="I275" s="12"/>
      <c r="J275" s="12"/>
      <c r="K275" s="12"/>
      <c r="L275" s="12"/>
      <c r="M275" s="12"/>
    </row>
    <row r="276" spans="1:13" ht="15.75" customHeight="1">
      <c r="A276" s="30"/>
      <c r="B276" s="30"/>
      <c r="C276" s="30"/>
      <c r="D276" s="30"/>
      <c r="E276" s="12"/>
      <c r="F276" s="12"/>
      <c r="G276" s="12"/>
      <c r="H276" s="12"/>
      <c r="I276" s="12"/>
      <c r="J276" s="12"/>
      <c r="K276" s="12"/>
      <c r="L276" s="12"/>
      <c r="M276" s="12"/>
    </row>
    <row r="277" spans="1:13" ht="15.75" customHeight="1">
      <c r="A277" s="30"/>
      <c r="B277" s="30"/>
      <c r="C277" s="30"/>
      <c r="D277" s="30"/>
      <c r="E277" s="12"/>
      <c r="F277" s="12"/>
      <c r="G277" s="12"/>
      <c r="H277" s="12"/>
      <c r="I277" s="12"/>
      <c r="J277" s="12"/>
      <c r="K277" s="12"/>
      <c r="L277" s="12"/>
      <c r="M277" s="12"/>
    </row>
    <row r="278" spans="1:13" ht="15.75" customHeight="1">
      <c r="A278" s="30"/>
      <c r="B278" s="30"/>
      <c r="C278" s="30"/>
      <c r="D278" s="30"/>
      <c r="E278" s="12"/>
      <c r="F278" s="12"/>
      <c r="G278" s="12"/>
      <c r="H278" s="12"/>
      <c r="I278" s="12"/>
      <c r="J278" s="12"/>
      <c r="K278" s="12"/>
      <c r="L278" s="12"/>
      <c r="M278" s="12"/>
    </row>
    <row r="279" spans="1:13" ht="15.75" customHeight="1">
      <c r="A279" s="30"/>
      <c r="B279" s="30"/>
      <c r="C279" s="30"/>
      <c r="D279" s="30"/>
      <c r="E279" s="12"/>
      <c r="F279" s="12"/>
      <c r="G279" s="12"/>
      <c r="H279" s="12"/>
      <c r="I279" s="12"/>
      <c r="J279" s="12"/>
      <c r="K279" s="12"/>
      <c r="L279" s="12"/>
      <c r="M279" s="12"/>
    </row>
    <row r="280" spans="1:13" ht="15.75" customHeight="1">
      <c r="A280" s="30"/>
      <c r="B280" s="30"/>
      <c r="C280" s="30"/>
      <c r="D280" s="30"/>
      <c r="E280" s="12"/>
      <c r="F280" s="12"/>
      <c r="G280" s="12"/>
      <c r="H280" s="12"/>
      <c r="I280" s="12"/>
      <c r="J280" s="12"/>
      <c r="K280" s="12"/>
      <c r="L280" s="12"/>
      <c r="M280" s="12"/>
    </row>
    <row r="281" spans="1:13" ht="15.75" customHeight="1">
      <c r="A281" s="30"/>
      <c r="B281" s="30"/>
      <c r="C281" s="30"/>
      <c r="D281" s="30"/>
      <c r="E281" s="12"/>
      <c r="F281" s="12"/>
      <c r="G281" s="12"/>
      <c r="H281" s="12"/>
      <c r="I281" s="12"/>
      <c r="J281" s="12"/>
      <c r="K281" s="12"/>
      <c r="L281" s="12"/>
      <c r="M281" s="12"/>
    </row>
    <row r="282" spans="1:13" ht="15.75" customHeight="1">
      <c r="A282" s="30"/>
      <c r="B282" s="30"/>
      <c r="C282" s="30"/>
      <c r="D282" s="30"/>
      <c r="E282" s="12"/>
      <c r="F282" s="12"/>
      <c r="G282" s="12"/>
      <c r="H282" s="12"/>
      <c r="I282" s="12"/>
      <c r="J282" s="12"/>
      <c r="K282" s="12"/>
      <c r="L282" s="12"/>
      <c r="M282" s="12"/>
    </row>
    <row r="283" spans="1:13" ht="15.75" customHeight="1">
      <c r="A283" s="30"/>
      <c r="B283" s="30"/>
      <c r="C283" s="30"/>
      <c r="D283" s="30"/>
      <c r="E283" s="12"/>
      <c r="F283" s="12"/>
      <c r="G283" s="12"/>
      <c r="H283" s="12"/>
      <c r="I283" s="12"/>
      <c r="J283" s="12"/>
      <c r="K283" s="12"/>
      <c r="L283" s="12"/>
      <c r="M283" s="12"/>
    </row>
    <row r="284" spans="1:13" ht="15.75" customHeight="1">
      <c r="A284" s="30"/>
      <c r="B284" s="30"/>
      <c r="C284" s="30"/>
      <c r="D284" s="30"/>
      <c r="E284" s="12"/>
      <c r="F284" s="12"/>
      <c r="G284" s="12"/>
      <c r="H284" s="12"/>
      <c r="I284" s="12"/>
      <c r="J284" s="12"/>
      <c r="K284" s="12"/>
      <c r="L284" s="12"/>
      <c r="M284" s="12"/>
    </row>
    <row r="285" spans="1:13" ht="15.75" customHeight="1">
      <c r="A285" s="30"/>
      <c r="B285" s="30"/>
      <c r="C285" s="30"/>
      <c r="D285" s="30"/>
      <c r="E285" s="12"/>
      <c r="F285" s="12"/>
      <c r="G285" s="12"/>
      <c r="H285" s="12"/>
      <c r="I285" s="12"/>
      <c r="J285" s="12"/>
      <c r="K285" s="12"/>
      <c r="L285" s="12"/>
      <c r="M285" s="12"/>
    </row>
    <row r="286" spans="1:13" ht="15.75" customHeight="1">
      <c r="A286" s="30"/>
      <c r="B286" s="30"/>
      <c r="C286" s="30"/>
      <c r="D286" s="30"/>
      <c r="E286" s="12"/>
      <c r="F286" s="12"/>
      <c r="G286" s="12"/>
      <c r="H286" s="12"/>
      <c r="I286" s="12"/>
      <c r="J286" s="12"/>
      <c r="K286" s="12"/>
      <c r="L286" s="12"/>
      <c r="M286" s="12"/>
    </row>
    <row r="287" spans="1:13" ht="15.75" customHeight="1">
      <c r="A287" s="30"/>
      <c r="B287" s="30"/>
      <c r="C287" s="30"/>
      <c r="D287" s="30"/>
      <c r="E287" s="12"/>
      <c r="F287" s="12"/>
      <c r="G287" s="12"/>
      <c r="H287" s="12"/>
      <c r="I287" s="12"/>
      <c r="J287" s="12"/>
      <c r="K287" s="12"/>
      <c r="L287" s="12"/>
      <c r="M287" s="12"/>
    </row>
    <row r="288" spans="1:13" ht="15.75" customHeight="1">
      <c r="A288" s="30"/>
      <c r="B288" s="30"/>
      <c r="C288" s="30"/>
      <c r="D288" s="30"/>
      <c r="E288" s="12"/>
      <c r="F288" s="12"/>
      <c r="G288" s="12"/>
      <c r="H288" s="12"/>
      <c r="I288" s="12"/>
      <c r="J288" s="12"/>
      <c r="K288" s="12"/>
      <c r="L288" s="12"/>
      <c r="M288" s="12"/>
    </row>
    <row r="289" spans="1:13" ht="15.75" customHeight="1">
      <c r="A289" s="30"/>
      <c r="B289" s="30"/>
      <c r="C289" s="30"/>
      <c r="D289" s="30"/>
      <c r="E289" s="12"/>
      <c r="F289" s="12"/>
      <c r="G289" s="12"/>
      <c r="H289" s="12"/>
      <c r="I289" s="12"/>
      <c r="J289" s="12"/>
      <c r="K289" s="12"/>
      <c r="L289" s="12"/>
      <c r="M289" s="12"/>
    </row>
    <row r="290" spans="1:13" ht="15.75" customHeight="1">
      <c r="A290" s="30"/>
      <c r="B290" s="30"/>
      <c r="C290" s="30"/>
      <c r="D290" s="30"/>
      <c r="E290" s="12"/>
      <c r="F290" s="12"/>
      <c r="G290" s="12"/>
      <c r="H290" s="12"/>
      <c r="I290" s="12"/>
      <c r="J290" s="12"/>
      <c r="K290" s="12"/>
      <c r="L290" s="12"/>
      <c r="M290" s="12"/>
    </row>
    <row r="291" spans="1:13" ht="15.75" customHeight="1">
      <c r="A291" s="30"/>
      <c r="B291" s="30"/>
      <c r="C291" s="30"/>
      <c r="D291" s="30"/>
      <c r="E291" s="12"/>
      <c r="F291" s="12"/>
      <c r="G291" s="12"/>
      <c r="H291" s="12"/>
      <c r="I291" s="12"/>
      <c r="J291" s="12"/>
      <c r="K291" s="12"/>
      <c r="L291" s="12"/>
      <c r="M291" s="12"/>
    </row>
    <row r="292" spans="1:13" ht="15.75" customHeight="1">
      <c r="A292" s="30"/>
      <c r="B292" s="30"/>
      <c r="C292" s="30"/>
      <c r="D292" s="30"/>
      <c r="E292" s="12"/>
      <c r="F292" s="12"/>
      <c r="G292" s="12"/>
      <c r="H292" s="12"/>
      <c r="I292" s="12"/>
      <c r="J292" s="12"/>
      <c r="K292" s="12"/>
      <c r="L292" s="12"/>
      <c r="M292" s="12"/>
    </row>
    <row r="293" spans="1:13" ht="15.75" customHeight="1">
      <c r="A293" s="30"/>
      <c r="B293" s="30"/>
      <c r="C293" s="30"/>
      <c r="D293" s="30"/>
      <c r="E293" s="12"/>
      <c r="F293" s="12"/>
      <c r="G293" s="12"/>
      <c r="H293" s="12"/>
      <c r="I293" s="12"/>
      <c r="J293" s="12"/>
      <c r="K293" s="12"/>
      <c r="L293" s="12"/>
      <c r="M293" s="12"/>
    </row>
    <row r="294" spans="1:13" ht="15.75" customHeight="1">
      <c r="A294" s="30"/>
      <c r="B294" s="30"/>
      <c r="C294" s="30"/>
      <c r="D294" s="30"/>
      <c r="E294" s="12"/>
      <c r="F294" s="12"/>
      <c r="G294" s="12"/>
      <c r="H294" s="12"/>
      <c r="I294" s="12"/>
      <c r="J294" s="12"/>
      <c r="K294" s="12"/>
      <c r="L294" s="12"/>
      <c r="M294" s="12"/>
    </row>
    <row r="295" spans="1:13" ht="15.75" customHeight="1">
      <c r="A295" s="30"/>
      <c r="B295" s="30"/>
      <c r="C295" s="30"/>
      <c r="D295" s="30"/>
      <c r="E295" s="12"/>
      <c r="F295" s="12"/>
      <c r="G295" s="12"/>
      <c r="H295" s="12"/>
      <c r="I295" s="12"/>
      <c r="J295" s="12"/>
      <c r="K295" s="12"/>
      <c r="L295" s="12"/>
      <c r="M295" s="12"/>
    </row>
    <row r="296" spans="1:13" ht="15.75" customHeight="1">
      <c r="A296" s="30"/>
      <c r="B296" s="30"/>
      <c r="C296" s="30"/>
      <c r="D296" s="30"/>
      <c r="E296" s="12"/>
      <c r="F296" s="12"/>
      <c r="G296" s="12"/>
      <c r="H296" s="12"/>
      <c r="I296" s="12"/>
      <c r="J296" s="12"/>
      <c r="K296" s="12"/>
      <c r="L296" s="12"/>
      <c r="M296" s="12"/>
    </row>
    <row r="297" spans="1:13" ht="15.75" customHeight="1">
      <c r="A297" s="30"/>
      <c r="B297" s="30"/>
      <c r="C297" s="30"/>
      <c r="D297" s="30"/>
      <c r="E297" s="12"/>
      <c r="F297" s="12"/>
      <c r="G297" s="12"/>
      <c r="H297" s="12"/>
      <c r="I297" s="12"/>
      <c r="J297" s="12"/>
      <c r="K297" s="12"/>
      <c r="L297" s="12"/>
      <c r="M297" s="12"/>
    </row>
    <row r="298" spans="1:13" ht="15.75" customHeight="1">
      <c r="A298" s="30"/>
      <c r="B298" s="30"/>
      <c r="C298" s="30"/>
      <c r="D298" s="30"/>
      <c r="E298" s="12"/>
      <c r="F298" s="12"/>
      <c r="G298" s="12"/>
      <c r="H298" s="12"/>
      <c r="I298" s="12"/>
      <c r="J298" s="12"/>
      <c r="K298" s="12"/>
      <c r="L298" s="12"/>
      <c r="M298" s="12"/>
    </row>
    <row r="299" spans="1:13" ht="15.75" customHeight="1">
      <c r="A299" s="30"/>
      <c r="B299" s="30"/>
      <c r="C299" s="30"/>
      <c r="D299" s="30"/>
      <c r="E299" s="12"/>
      <c r="F299" s="12"/>
      <c r="G299" s="12"/>
      <c r="H299" s="12"/>
      <c r="I299" s="12"/>
      <c r="J299" s="12"/>
      <c r="K299" s="12"/>
      <c r="L299" s="12"/>
      <c r="M299" s="12"/>
    </row>
    <row r="300" spans="1:13" ht="15.75" customHeight="1">
      <c r="A300" s="30"/>
      <c r="B300" s="30"/>
      <c r="C300" s="30"/>
      <c r="D300" s="30"/>
      <c r="E300" s="12"/>
      <c r="F300" s="12"/>
      <c r="G300" s="12"/>
      <c r="H300" s="12"/>
      <c r="I300" s="12"/>
      <c r="J300" s="12"/>
      <c r="K300" s="12"/>
      <c r="L300" s="12"/>
      <c r="M300" s="12"/>
    </row>
    <row r="301" spans="1:13" ht="15.75" customHeight="1">
      <c r="A301" s="30"/>
      <c r="B301" s="30"/>
      <c r="C301" s="30"/>
      <c r="D301" s="30"/>
      <c r="E301" s="12"/>
      <c r="F301" s="12"/>
      <c r="G301" s="12"/>
      <c r="H301" s="12"/>
      <c r="I301" s="12"/>
      <c r="J301" s="12"/>
      <c r="K301" s="12"/>
      <c r="L301" s="12"/>
      <c r="M301" s="12"/>
    </row>
    <row r="302" spans="1:13" ht="15.75" customHeight="1">
      <c r="A302" s="30"/>
      <c r="B302" s="30"/>
      <c r="C302" s="30"/>
      <c r="D302" s="30"/>
      <c r="E302" s="12"/>
      <c r="F302" s="12"/>
      <c r="G302" s="12"/>
      <c r="H302" s="12"/>
      <c r="I302" s="12"/>
      <c r="J302" s="12"/>
      <c r="K302" s="12"/>
      <c r="L302" s="12"/>
      <c r="M302" s="12"/>
    </row>
    <row r="303" spans="1:13" ht="15.75" customHeight="1">
      <c r="A303" s="30"/>
      <c r="B303" s="30"/>
      <c r="C303" s="30"/>
      <c r="D303" s="30"/>
      <c r="E303" s="12"/>
      <c r="F303" s="12"/>
      <c r="G303" s="12"/>
      <c r="H303" s="12"/>
      <c r="I303" s="12"/>
      <c r="J303" s="12"/>
      <c r="K303" s="12"/>
      <c r="L303" s="12"/>
      <c r="M303" s="12"/>
    </row>
    <row r="304" spans="1:13" ht="15.75" customHeight="1">
      <c r="A304" s="30"/>
      <c r="B304" s="30"/>
      <c r="C304" s="30"/>
      <c r="D304" s="30"/>
      <c r="E304" s="12"/>
      <c r="F304" s="12"/>
      <c r="G304" s="12"/>
      <c r="H304" s="12"/>
      <c r="I304" s="12"/>
      <c r="J304" s="12"/>
      <c r="K304" s="12"/>
      <c r="L304" s="12"/>
      <c r="M304" s="12"/>
    </row>
    <row r="305" spans="1:13" ht="15.75" customHeight="1">
      <c r="A305" s="30"/>
      <c r="B305" s="30"/>
      <c r="C305" s="30"/>
      <c r="D305" s="30"/>
      <c r="E305" s="12"/>
      <c r="F305" s="12"/>
      <c r="G305" s="12"/>
      <c r="H305" s="12"/>
      <c r="I305" s="12"/>
      <c r="J305" s="12"/>
      <c r="K305" s="12"/>
      <c r="L305" s="12"/>
      <c r="M305" s="12"/>
    </row>
    <row r="306" spans="1:13" ht="15.75" customHeight="1">
      <c r="A306" s="30"/>
      <c r="B306" s="30"/>
      <c r="C306" s="30"/>
      <c r="D306" s="30"/>
      <c r="E306" s="12"/>
      <c r="F306" s="12"/>
      <c r="G306" s="12"/>
      <c r="H306" s="12"/>
      <c r="I306" s="12"/>
      <c r="J306" s="12"/>
      <c r="K306" s="12"/>
      <c r="L306" s="12"/>
      <c r="M306" s="12"/>
    </row>
    <row r="307" spans="1:13" ht="15.75" customHeight="1">
      <c r="A307" s="30"/>
      <c r="B307" s="30"/>
      <c r="C307" s="30"/>
      <c r="D307" s="30"/>
      <c r="E307" s="12"/>
      <c r="F307" s="12"/>
      <c r="G307" s="12"/>
      <c r="H307" s="12"/>
      <c r="I307" s="12"/>
      <c r="J307" s="12"/>
      <c r="K307" s="12"/>
      <c r="L307" s="12"/>
      <c r="M307" s="12"/>
    </row>
    <row r="308" spans="1:13" ht="15.75" customHeight="1">
      <c r="A308" s="30"/>
      <c r="B308" s="30"/>
      <c r="C308" s="30"/>
      <c r="D308" s="30"/>
      <c r="E308" s="12"/>
      <c r="F308" s="12"/>
      <c r="G308" s="12"/>
      <c r="H308" s="12"/>
      <c r="I308" s="12"/>
      <c r="J308" s="12"/>
      <c r="K308" s="12"/>
      <c r="L308" s="12"/>
      <c r="M308" s="12"/>
    </row>
    <row r="309" spans="1:13" ht="15.75" customHeight="1">
      <c r="A309" s="30"/>
      <c r="B309" s="30"/>
      <c r="C309" s="30"/>
      <c r="D309" s="30"/>
      <c r="E309" s="12"/>
      <c r="F309" s="12"/>
      <c r="G309" s="12"/>
      <c r="H309" s="12"/>
      <c r="I309" s="12"/>
      <c r="J309" s="12"/>
      <c r="K309" s="12"/>
      <c r="L309" s="12"/>
      <c r="M309" s="12"/>
    </row>
    <row r="310" spans="1:13" ht="15.75" customHeight="1">
      <c r="A310" s="30"/>
      <c r="B310" s="30"/>
      <c r="C310" s="30"/>
      <c r="D310" s="30"/>
      <c r="E310" s="12"/>
      <c r="F310" s="12"/>
      <c r="G310" s="12"/>
      <c r="H310" s="12"/>
      <c r="I310" s="12"/>
      <c r="J310" s="12"/>
      <c r="K310" s="12"/>
      <c r="L310" s="12"/>
      <c r="M310" s="12"/>
    </row>
    <row r="311" spans="1:13" ht="15.75" customHeight="1">
      <c r="A311" s="30"/>
      <c r="B311" s="30"/>
      <c r="C311" s="30"/>
      <c r="D311" s="30"/>
      <c r="E311" s="12"/>
      <c r="F311" s="12"/>
      <c r="G311" s="12"/>
      <c r="H311" s="12"/>
      <c r="I311" s="12"/>
      <c r="J311" s="12"/>
      <c r="K311" s="12"/>
      <c r="L311" s="12"/>
      <c r="M311" s="12"/>
    </row>
    <row r="312" spans="1:13" ht="15.75" customHeight="1">
      <c r="A312" s="30"/>
      <c r="B312" s="30"/>
      <c r="C312" s="30"/>
      <c r="D312" s="30"/>
      <c r="E312" s="12"/>
      <c r="F312" s="12"/>
      <c r="G312" s="12"/>
      <c r="H312" s="12"/>
      <c r="I312" s="12"/>
      <c r="J312" s="12"/>
      <c r="K312" s="12"/>
      <c r="L312" s="12"/>
      <c r="M312" s="12"/>
    </row>
    <row r="313" spans="1:13" ht="15.75" customHeight="1">
      <c r="A313" s="30"/>
      <c r="B313" s="30"/>
      <c r="C313" s="30"/>
      <c r="D313" s="30"/>
      <c r="E313" s="12"/>
      <c r="F313" s="12"/>
      <c r="G313" s="12"/>
      <c r="H313" s="12"/>
      <c r="I313" s="12"/>
      <c r="J313" s="12"/>
      <c r="K313" s="12"/>
      <c r="L313" s="12"/>
      <c r="M313" s="12"/>
    </row>
    <row r="314" spans="1:13" ht="15.75" customHeight="1">
      <c r="A314" s="30"/>
      <c r="B314" s="30"/>
      <c r="C314" s="30"/>
      <c r="D314" s="30"/>
      <c r="E314" s="12"/>
      <c r="F314" s="12"/>
      <c r="G314" s="12"/>
      <c r="H314" s="12"/>
      <c r="I314" s="12"/>
      <c r="J314" s="12"/>
      <c r="K314" s="12"/>
      <c r="L314" s="12"/>
      <c r="M314" s="12"/>
    </row>
    <row r="315" spans="1:13" ht="15.75" customHeight="1">
      <c r="A315" s="30"/>
      <c r="B315" s="30"/>
      <c r="C315" s="30"/>
      <c r="D315" s="30"/>
      <c r="E315" s="12"/>
      <c r="F315" s="12"/>
      <c r="G315" s="12"/>
      <c r="H315" s="12"/>
      <c r="I315" s="12"/>
      <c r="J315" s="12"/>
      <c r="K315" s="12"/>
      <c r="L315" s="12"/>
      <c r="M315" s="12"/>
    </row>
    <row r="316" spans="1:13" ht="15.75" customHeight="1">
      <c r="A316" s="30"/>
      <c r="B316" s="30"/>
      <c r="C316" s="30"/>
      <c r="D316" s="30"/>
      <c r="E316" s="12"/>
      <c r="F316" s="12"/>
      <c r="G316" s="12"/>
      <c r="H316" s="12"/>
      <c r="I316" s="12"/>
      <c r="J316" s="12"/>
      <c r="K316" s="12"/>
      <c r="L316" s="12"/>
      <c r="M316" s="12"/>
    </row>
    <row r="317" spans="1:13" ht="15.75" customHeight="1">
      <c r="A317" s="30"/>
      <c r="B317" s="30"/>
      <c r="C317" s="30"/>
      <c r="D317" s="30"/>
      <c r="E317" s="12"/>
      <c r="F317" s="12"/>
      <c r="G317" s="12"/>
      <c r="H317" s="12"/>
      <c r="I317" s="12"/>
      <c r="J317" s="12"/>
      <c r="K317" s="12"/>
      <c r="L317" s="12"/>
      <c r="M317" s="12"/>
    </row>
    <row r="318" spans="1:13" ht="15.75" customHeight="1">
      <c r="A318" s="30"/>
      <c r="B318" s="30"/>
      <c r="C318" s="30"/>
      <c r="D318" s="30"/>
      <c r="E318" s="12"/>
      <c r="F318" s="12"/>
      <c r="G318" s="12"/>
      <c r="H318" s="12"/>
      <c r="I318" s="12"/>
      <c r="J318" s="12"/>
      <c r="K318" s="12"/>
      <c r="L318" s="12"/>
      <c r="M318" s="12"/>
    </row>
    <row r="319" spans="1:13" ht="15.75" customHeight="1">
      <c r="A319" s="30"/>
      <c r="B319" s="30"/>
      <c r="C319" s="30"/>
      <c r="D319" s="30"/>
      <c r="E319" s="12"/>
      <c r="F319" s="12"/>
      <c r="G319" s="12"/>
      <c r="H319" s="12"/>
      <c r="I319" s="12"/>
      <c r="J319" s="12"/>
      <c r="K319" s="12"/>
      <c r="L319" s="12"/>
      <c r="M319" s="12"/>
    </row>
    <row r="320" spans="1:13" ht="15.75" customHeight="1">
      <c r="A320" s="30"/>
      <c r="B320" s="30"/>
      <c r="C320" s="30"/>
      <c r="D320" s="30"/>
      <c r="E320" s="12"/>
      <c r="F320" s="12"/>
      <c r="G320" s="12"/>
      <c r="H320" s="12"/>
      <c r="I320" s="12"/>
      <c r="J320" s="12"/>
      <c r="K320" s="12"/>
      <c r="L320" s="12"/>
      <c r="M320" s="12"/>
    </row>
    <row r="321" spans="1:13" ht="15.75" customHeight="1">
      <c r="A321" s="30"/>
      <c r="B321" s="30"/>
      <c r="C321" s="30"/>
      <c r="D321" s="30"/>
      <c r="E321" s="12"/>
      <c r="F321" s="12"/>
      <c r="G321" s="12"/>
      <c r="H321" s="12"/>
      <c r="I321" s="12"/>
      <c r="J321" s="12"/>
      <c r="K321" s="12"/>
      <c r="L321" s="12"/>
      <c r="M321" s="12"/>
    </row>
    <row r="322" spans="1:13" ht="15.75" customHeight="1">
      <c r="A322" s="30"/>
      <c r="B322" s="30"/>
      <c r="C322" s="30"/>
      <c r="D322" s="30"/>
      <c r="E322" s="12"/>
      <c r="F322" s="12"/>
      <c r="G322" s="12"/>
      <c r="H322" s="12"/>
      <c r="I322" s="12"/>
      <c r="J322" s="12"/>
      <c r="K322" s="12"/>
      <c r="L322" s="12"/>
      <c r="M322" s="12"/>
    </row>
    <row r="323" spans="1:13" ht="15.75" customHeight="1">
      <c r="A323" s="30"/>
      <c r="B323" s="30"/>
      <c r="C323" s="30"/>
      <c r="D323" s="30"/>
      <c r="E323" s="12"/>
      <c r="F323" s="12"/>
      <c r="G323" s="12"/>
      <c r="H323" s="12"/>
      <c r="I323" s="12"/>
      <c r="J323" s="12"/>
      <c r="K323" s="12"/>
      <c r="L323" s="12"/>
      <c r="M323" s="12"/>
    </row>
    <row r="324" spans="1:13" ht="15.75" customHeight="1">
      <c r="A324" s="30"/>
      <c r="B324" s="30"/>
      <c r="C324" s="30"/>
      <c r="D324" s="30"/>
      <c r="E324" s="12"/>
      <c r="F324" s="12"/>
      <c r="G324" s="12"/>
      <c r="H324" s="12"/>
      <c r="I324" s="12"/>
      <c r="J324" s="12"/>
      <c r="K324" s="12"/>
      <c r="L324" s="12"/>
      <c r="M324" s="12"/>
    </row>
    <row r="325" spans="1:13" ht="15.75" customHeight="1">
      <c r="A325" s="30"/>
      <c r="B325" s="30"/>
      <c r="C325" s="30"/>
      <c r="D325" s="30"/>
      <c r="E325" s="12"/>
      <c r="F325" s="12"/>
      <c r="G325" s="12"/>
      <c r="H325" s="12"/>
      <c r="I325" s="12"/>
      <c r="J325" s="12"/>
      <c r="K325" s="12"/>
      <c r="L325" s="12"/>
      <c r="M325" s="12"/>
    </row>
    <row r="326" spans="1:13" ht="15.75" customHeight="1">
      <c r="A326" s="30"/>
      <c r="B326" s="30"/>
      <c r="C326" s="30"/>
      <c r="D326" s="30"/>
      <c r="E326" s="12"/>
      <c r="F326" s="12"/>
      <c r="G326" s="12"/>
      <c r="H326" s="12"/>
      <c r="I326" s="12"/>
      <c r="J326" s="12"/>
      <c r="K326" s="12"/>
      <c r="L326" s="12"/>
      <c r="M326" s="12"/>
    </row>
    <row r="327" spans="1:13" ht="15.75" customHeight="1">
      <c r="A327" s="30"/>
      <c r="B327" s="30"/>
      <c r="C327" s="30"/>
      <c r="D327" s="30"/>
      <c r="E327" s="12"/>
      <c r="F327" s="12"/>
      <c r="G327" s="12"/>
      <c r="H327" s="12"/>
      <c r="I327" s="12"/>
      <c r="J327" s="12"/>
      <c r="K327" s="12"/>
      <c r="L327" s="12"/>
      <c r="M327" s="12"/>
    </row>
    <row r="328" spans="1:13" ht="15.75" customHeight="1">
      <c r="A328" s="30"/>
      <c r="B328" s="30"/>
      <c r="C328" s="30"/>
      <c r="D328" s="30"/>
      <c r="E328" s="12"/>
      <c r="F328" s="12"/>
      <c r="G328" s="12"/>
      <c r="H328" s="12"/>
      <c r="I328" s="12"/>
      <c r="J328" s="12"/>
      <c r="K328" s="12"/>
      <c r="L328" s="12"/>
      <c r="M328" s="12"/>
    </row>
    <row r="329" spans="1:13" ht="15.75" customHeight="1">
      <c r="A329" s="30"/>
      <c r="B329" s="30"/>
      <c r="C329" s="30"/>
      <c r="D329" s="30"/>
      <c r="E329" s="12"/>
      <c r="F329" s="12"/>
      <c r="G329" s="12"/>
      <c r="H329" s="12"/>
      <c r="I329" s="12"/>
      <c r="J329" s="12"/>
      <c r="K329" s="12"/>
      <c r="L329" s="12"/>
      <c r="M329" s="12"/>
    </row>
    <row r="330" spans="1:13" ht="15.75" customHeight="1">
      <c r="A330" s="30"/>
      <c r="B330" s="30"/>
      <c r="C330" s="30"/>
      <c r="D330" s="30"/>
      <c r="E330" s="12"/>
      <c r="F330" s="12"/>
      <c r="G330" s="12"/>
      <c r="H330" s="12"/>
      <c r="I330" s="12"/>
      <c r="J330" s="12"/>
      <c r="K330" s="12"/>
      <c r="L330" s="12"/>
      <c r="M330" s="12"/>
    </row>
    <row r="331" spans="1:13" ht="15.75" customHeight="1">
      <c r="A331" s="30"/>
      <c r="B331" s="30"/>
      <c r="C331" s="30"/>
      <c r="D331" s="30"/>
      <c r="E331" s="12"/>
      <c r="F331" s="12"/>
      <c r="G331" s="12"/>
      <c r="H331" s="12"/>
      <c r="I331" s="12"/>
      <c r="J331" s="12"/>
      <c r="K331" s="12"/>
      <c r="L331" s="12"/>
      <c r="M331" s="12"/>
    </row>
    <row r="332" spans="1:13" ht="15.75" customHeight="1">
      <c r="A332" s="30"/>
      <c r="B332" s="30"/>
      <c r="C332" s="30"/>
      <c r="D332" s="30"/>
      <c r="E332" s="12"/>
      <c r="F332" s="12"/>
      <c r="G332" s="12"/>
      <c r="H332" s="12"/>
      <c r="I332" s="12"/>
      <c r="J332" s="12"/>
      <c r="K332" s="12"/>
      <c r="L332" s="12"/>
      <c r="M332" s="12"/>
    </row>
    <row r="333" spans="1:13" ht="15.75" customHeight="1">
      <c r="A333" s="30"/>
      <c r="B333" s="30"/>
      <c r="C333" s="30"/>
      <c r="D333" s="30"/>
      <c r="E333" s="12"/>
      <c r="F333" s="12"/>
      <c r="G333" s="12"/>
      <c r="H333" s="12"/>
      <c r="I333" s="12"/>
      <c r="J333" s="12"/>
      <c r="K333" s="12"/>
      <c r="L333" s="12"/>
      <c r="M333" s="12"/>
    </row>
    <row r="334" spans="1:13" ht="15.75" customHeight="1">
      <c r="A334" s="30"/>
      <c r="B334" s="30"/>
      <c r="C334" s="30"/>
      <c r="D334" s="30"/>
      <c r="E334" s="12"/>
      <c r="F334" s="12"/>
      <c r="G334" s="12"/>
      <c r="H334" s="12"/>
      <c r="I334" s="12"/>
      <c r="J334" s="12"/>
      <c r="K334" s="12"/>
      <c r="L334" s="12"/>
      <c r="M334" s="12"/>
    </row>
    <row r="335" spans="1:13" ht="15.75" customHeight="1">
      <c r="A335" s="30"/>
      <c r="B335" s="30"/>
      <c r="C335" s="30"/>
      <c r="D335" s="30"/>
      <c r="E335" s="12"/>
      <c r="F335" s="12"/>
      <c r="G335" s="12"/>
      <c r="H335" s="12"/>
      <c r="I335" s="12"/>
      <c r="J335" s="12"/>
      <c r="K335" s="12"/>
      <c r="L335" s="12"/>
      <c r="M335" s="12"/>
    </row>
    <row r="336" spans="1:13" ht="15.75" customHeight="1">
      <c r="A336" s="30"/>
      <c r="B336" s="30"/>
      <c r="C336" s="30"/>
      <c r="D336" s="30"/>
      <c r="E336" s="12"/>
      <c r="F336" s="12"/>
      <c r="G336" s="12"/>
      <c r="H336" s="12"/>
      <c r="I336" s="12"/>
      <c r="J336" s="12"/>
      <c r="K336" s="12"/>
      <c r="L336" s="12"/>
      <c r="M336" s="12"/>
    </row>
    <row r="337" spans="1:13" ht="15.75" customHeight="1">
      <c r="A337" s="30"/>
      <c r="B337" s="30"/>
      <c r="C337" s="30"/>
      <c r="D337" s="30"/>
      <c r="E337" s="12"/>
      <c r="F337" s="12"/>
      <c r="G337" s="12"/>
      <c r="H337" s="12"/>
      <c r="I337" s="12"/>
      <c r="J337" s="12"/>
      <c r="K337" s="12"/>
      <c r="L337" s="12"/>
      <c r="M337" s="12"/>
    </row>
    <row r="338" spans="1:13" ht="15.75" customHeight="1">
      <c r="A338" s="30"/>
      <c r="B338" s="30"/>
      <c r="C338" s="30"/>
      <c r="D338" s="30"/>
      <c r="E338" s="12"/>
      <c r="F338" s="12"/>
      <c r="G338" s="12"/>
      <c r="H338" s="12"/>
      <c r="I338" s="12"/>
      <c r="J338" s="12"/>
      <c r="K338" s="12"/>
      <c r="L338" s="12"/>
      <c r="M338" s="12"/>
    </row>
    <row r="339" spans="1:13" ht="15.75" customHeight="1">
      <c r="A339" s="30"/>
      <c r="B339" s="30"/>
      <c r="C339" s="30"/>
      <c r="D339" s="30"/>
      <c r="E339" s="12"/>
      <c r="F339" s="12"/>
      <c r="G339" s="12"/>
      <c r="H339" s="12"/>
      <c r="I339" s="12"/>
      <c r="J339" s="12"/>
      <c r="K339" s="12"/>
      <c r="L339" s="12"/>
      <c r="M339" s="12"/>
    </row>
    <row r="340" spans="1:13" ht="15.75" customHeight="1">
      <c r="A340" s="30"/>
      <c r="B340" s="30"/>
      <c r="C340" s="30"/>
      <c r="D340" s="30"/>
      <c r="E340" s="12"/>
      <c r="F340" s="12"/>
      <c r="G340" s="12"/>
      <c r="H340" s="12"/>
      <c r="I340" s="12"/>
      <c r="J340" s="12"/>
      <c r="K340" s="12"/>
      <c r="L340" s="12"/>
      <c r="M340" s="12"/>
    </row>
    <row r="341" spans="1:13" ht="15.75" customHeight="1">
      <c r="A341" s="30"/>
      <c r="B341" s="30"/>
      <c r="C341" s="30"/>
      <c r="D341" s="30"/>
      <c r="E341" s="12"/>
      <c r="F341" s="12"/>
      <c r="G341" s="12"/>
      <c r="H341" s="12"/>
      <c r="I341" s="12"/>
      <c r="J341" s="12"/>
      <c r="K341" s="12"/>
      <c r="L341" s="12"/>
      <c r="M341" s="12"/>
    </row>
    <row r="342" spans="1:13" ht="15.75" customHeight="1">
      <c r="A342" s="30"/>
      <c r="B342" s="30"/>
      <c r="C342" s="30"/>
      <c r="D342" s="30"/>
      <c r="E342" s="12"/>
      <c r="F342" s="12"/>
      <c r="G342" s="12"/>
      <c r="H342" s="12"/>
      <c r="I342" s="12"/>
      <c r="J342" s="12"/>
      <c r="K342" s="12"/>
      <c r="L342" s="12"/>
      <c r="M342" s="12"/>
    </row>
    <row r="343" spans="1:13" ht="15.75" customHeight="1">
      <c r="A343" s="30"/>
      <c r="B343" s="30"/>
      <c r="C343" s="30"/>
      <c r="D343" s="30"/>
      <c r="E343" s="12"/>
      <c r="F343" s="12"/>
      <c r="G343" s="12"/>
      <c r="H343" s="12"/>
      <c r="I343" s="12"/>
      <c r="J343" s="12"/>
      <c r="K343" s="12"/>
      <c r="L343" s="12"/>
      <c r="M343" s="12"/>
    </row>
    <row r="344" spans="1:13" ht="15.75" customHeight="1">
      <c r="A344" s="30"/>
      <c r="B344" s="30"/>
      <c r="C344" s="30"/>
      <c r="D344" s="30"/>
      <c r="E344" s="12"/>
      <c r="F344" s="12"/>
      <c r="G344" s="12"/>
      <c r="H344" s="12"/>
      <c r="I344" s="12"/>
      <c r="J344" s="12"/>
      <c r="K344" s="12"/>
      <c r="L344" s="12"/>
      <c r="M344" s="12"/>
    </row>
    <row r="345" spans="1:13" ht="15.75" customHeight="1">
      <c r="A345" s="30"/>
      <c r="B345" s="30"/>
      <c r="C345" s="30"/>
      <c r="D345" s="30"/>
      <c r="E345" s="12"/>
      <c r="F345" s="12"/>
      <c r="G345" s="12"/>
      <c r="H345" s="12"/>
      <c r="I345" s="12"/>
      <c r="J345" s="12"/>
      <c r="K345" s="12"/>
      <c r="L345" s="12"/>
      <c r="M345" s="12"/>
    </row>
    <row r="346" spans="1:13" ht="15.75" customHeight="1">
      <c r="A346" s="30"/>
      <c r="B346" s="30"/>
      <c r="C346" s="30"/>
      <c r="D346" s="30"/>
      <c r="E346" s="12"/>
      <c r="F346" s="12"/>
      <c r="G346" s="12"/>
      <c r="H346" s="12"/>
      <c r="I346" s="12"/>
      <c r="J346" s="12"/>
      <c r="K346" s="12"/>
      <c r="L346" s="12"/>
      <c r="M346" s="12"/>
    </row>
    <row r="347" spans="1:13" ht="15.75" customHeight="1">
      <c r="A347" s="30"/>
      <c r="B347" s="30"/>
      <c r="C347" s="30"/>
      <c r="D347" s="30"/>
      <c r="E347" s="12"/>
      <c r="F347" s="12"/>
      <c r="G347" s="12"/>
      <c r="H347" s="12"/>
      <c r="I347" s="12"/>
      <c r="J347" s="12"/>
      <c r="K347" s="12"/>
      <c r="L347" s="12"/>
      <c r="M347" s="12"/>
    </row>
    <row r="348" spans="1:13" ht="15.75" customHeight="1">
      <c r="A348" s="30"/>
      <c r="B348" s="30"/>
      <c r="C348" s="30"/>
      <c r="D348" s="30"/>
      <c r="E348" s="12"/>
      <c r="F348" s="12"/>
      <c r="G348" s="12"/>
      <c r="H348" s="12"/>
      <c r="I348" s="12"/>
      <c r="J348" s="12"/>
      <c r="K348" s="12"/>
      <c r="L348" s="12"/>
      <c r="M348" s="12"/>
    </row>
    <row r="349" spans="1:13" ht="15.75" customHeight="1">
      <c r="A349" s="30"/>
      <c r="B349" s="30"/>
      <c r="C349" s="30"/>
      <c r="D349" s="30"/>
      <c r="E349" s="12"/>
      <c r="F349" s="12"/>
      <c r="G349" s="12"/>
      <c r="H349" s="12"/>
      <c r="I349" s="12"/>
      <c r="J349" s="12"/>
      <c r="K349" s="12"/>
      <c r="L349" s="12"/>
      <c r="M349" s="12"/>
    </row>
    <row r="350" spans="1:13" ht="15.75" customHeight="1">
      <c r="A350" s="30"/>
      <c r="B350" s="30"/>
      <c r="C350" s="30"/>
      <c r="D350" s="30"/>
      <c r="E350" s="12"/>
      <c r="F350" s="12"/>
      <c r="G350" s="12"/>
      <c r="H350" s="12"/>
      <c r="I350" s="12"/>
      <c r="J350" s="12"/>
      <c r="K350" s="12"/>
      <c r="L350" s="12"/>
      <c r="M350" s="12"/>
    </row>
    <row r="351" spans="1:13" ht="15.75" customHeight="1">
      <c r="A351" s="30"/>
      <c r="B351" s="30"/>
      <c r="C351" s="30"/>
      <c r="D351" s="30"/>
      <c r="E351" s="12"/>
      <c r="F351" s="12"/>
      <c r="G351" s="12"/>
      <c r="H351" s="12"/>
      <c r="I351" s="12"/>
      <c r="J351" s="12"/>
      <c r="K351" s="12"/>
      <c r="L351" s="12"/>
      <c r="M351" s="12"/>
    </row>
    <row r="352" spans="1:13" ht="15.75" customHeight="1">
      <c r="A352" s="30"/>
      <c r="B352" s="30"/>
      <c r="C352" s="30"/>
      <c r="D352" s="30"/>
      <c r="E352" s="12"/>
      <c r="F352" s="12"/>
      <c r="G352" s="12"/>
      <c r="H352" s="12"/>
      <c r="I352" s="12"/>
      <c r="J352" s="12"/>
      <c r="K352" s="12"/>
      <c r="L352" s="12"/>
      <c r="M352" s="12"/>
    </row>
    <row r="353" spans="1:13" ht="15.75" customHeight="1">
      <c r="A353" s="30"/>
      <c r="B353" s="30"/>
      <c r="C353" s="30"/>
      <c r="D353" s="30"/>
      <c r="E353" s="12"/>
      <c r="F353" s="12"/>
      <c r="G353" s="12"/>
      <c r="H353" s="12"/>
      <c r="I353" s="12"/>
      <c r="J353" s="12"/>
      <c r="K353" s="12"/>
      <c r="L353" s="12"/>
      <c r="M353" s="12"/>
    </row>
    <row r="354" spans="1:13" ht="15.75" customHeight="1">
      <c r="A354" s="30"/>
      <c r="B354" s="30"/>
      <c r="C354" s="30"/>
      <c r="D354" s="30"/>
      <c r="E354" s="12"/>
      <c r="F354" s="12"/>
      <c r="G354" s="12"/>
      <c r="H354" s="12"/>
      <c r="I354" s="12"/>
      <c r="J354" s="12"/>
      <c r="K354" s="12"/>
      <c r="L354" s="12"/>
      <c r="M354" s="12"/>
    </row>
    <row r="355" spans="1:13" ht="15.75" customHeight="1">
      <c r="A355" s="30"/>
      <c r="B355" s="30"/>
      <c r="C355" s="30"/>
      <c r="D355" s="30"/>
      <c r="E355" s="12"/>
      <c r="F355" s="12"/>
      <c r="G355" s="12"/>
      <c r="H355" s="12"/>
      <c r="I355" s="12"/>
      <c r="J355" s="12"/>
      <c r="K355" s="12"/>
      <c r="L355" s="12"/>
      <c r="M355" s="12"/>
    </row>
    <row r="356" spans="1:13" ht="15.75" customHeight="1">
      <c r="A356" s="30"/>
      <c r="B356" s="30"/>
      <c r="C356" s="30"/>
      <c r="D356" s="30"/>
      <c r="E356" s="12"/>
      <c r="F356" s="12"/>
      <c r="G356" s="12"/>
      <c r="H356" s="12"/>
      <c r="I356" s="12"/>
      <c r="J356" s="12"/>
      <c r="K356" s="12"/>
      <c r="L356" s="12"/>
      <c r="M356" s="12"/>
    </row>
    <row r="357" spans="1:13" ht="15.75" customHeight="1">
      <c r="A357" s="30"/>
      <c r="B357" s="30"/>
      <c r="C357" s="30"/>
      <c r="D357" s="30"/>
      <c r="E357" s="12"/>
      <c r="F357" s="12"/>
      <c r="G357" s="12"/>
      <c r="H357" s="12"/>
      <c r="I357" s="12"/>
      <c r="J357" s="12"/>
      <c r="K357" s="12"/>
      <c r="L357" s="12"/>
      <c r="M357" s="12"/>
    </row>
    <row r="358" spans="1:13" ht="15.75" customHeight="1">
      <c r="A358" s="30"/>
      <c r="B358" s="30"/>
      <c r="C358" s="30"/>
      <c r="D358" s="30"/>
      <c r="E358" s="12"/>
      <c r="F358" s="12"/>
      <c r="G358" s="12"/>
      <c r="H358" s="12"/>
      <c r="I358" s="12"/>
      <c r="J358" s="12"/>
      <c r="K358" s="12"/>
      <c r="L358" s="12"/>
      <c r="M358" s="12"/>
    </row>
    <row r="359" spans="1:13" ht="15.75" customHeight="1">
      <c r="A359" s="30"/>
      <c r="B359" s="30"/>
      <c r="C359" s="30"/>
      <c r="D359" s="30"/>
      <c r="E359" s="12"/>
      <c r="F359" s="12"/>
      <c r="G359" s="12"/>
      <c r="H359" s="12"/>
      <c r="I359" s="12"/>
      <c r="J359" s="12"/>
      <c r="K359" s="12"/>
      <c r="L359" s="12"/>
      <c r="M359" s="12"/>
    </row>
    <row r="360" spans="1:13" ht="15.75" customHeight="1">
      <c r="A360" s="30"/>
      <c r="B360" s="30"/>
      <c r="C360" s="30"/>
      <c r="D360" s="30"/>
      <c r="E360" s="12"/>
      <c r="F360" s="12"/>
      <c r="G360" s="12"/>
      <c r="H360" s="12"/>
      <c r="I360" s="12"/>
      <c r="J360" s="12"/>
      <c r="K360" s="12"/>
      <c r="L360" s="12"/>
      <c r="M360" s="12"/>
    </row>
    <row r="361" spans="1:13" ht="15.75" customHeight="1">
      <c r="A361" s="30"/>
      <c r="B361" s="30"/>
      <c r="C361" s="30"/>
      <c r="D361" s="30"/>
      <c r="E361" s="12"/>
      <c r="F361" s="12"/>
      <c r="G361" s="12"/>
      <c r="H361" s="12"/>
      <c r="I361" s="12"/>
      <c r="J361" s="12"/>
      <c r="K361" s="12"/>
      <c r="L361" s="12"/>
      <c r="M361" s="12"/>
    </row>
    <row r="362" spans="1:13" ht="15.75" customHeight="1">
      <c r="A362" s="30"/>
      <c r="B362" s="30"/>
      <c r="C362" s="30"/>
      <c r="D362" s="30"/>
      <c r="E362" s="12"/>
      <c r="F362" s="12"/>
      <c r="G362" s="12"/>
      <c r="H362" s="12"/>
      <c r="I362" s="12"/>
      <c r="J362" s="12"/>
      <c r="K362" s="12"/>
      <c r="L362" s="12"/>
      <c r="M362" s="12"/>
    </row>
    <row r="363" spans="1:13" ht="15.75" customHeight="1">
      <c r="A363" s="30"/>
      <c r="B363" s="30"/>
      <c r="C363" s="30"/>
      <c r="D363" s="30"/>
      <c r="E363" s="12"/>
      <c r="F363" s="12"/>
      <c r="G363" s="12"/>
      <c r="H363" s="12"/>
      <c r="I363" s="12"/>
      <c r="J363" s="12"/>
      <c r="K363" s="12"/>
      <c r="L363" s="12"/>
      <c r="M363" s="12"/>
    </row>
    <row r="364" spans="1:13" ht="15.75" customHeight="1">
      <c r="A364" s="30"/>
      <c r="B364" s="30"/>
      <c r="C364" s="30"/>
      <c r="D364" s="30"/>
      <c r="E364" s="12"/>
      <c r="F364" s="12"/>
      <c r="G364" s="12"/>
      <c r="H364" s="12"/>
      <c r="I364" s="12"/>
      <c r="J364" s="12"/>
      <c r="K364" s="12"/>
      <c r="L364" s="12"/>
      <c r="M364" s="12"/>
    </row>
    <row r="365" spans="1:13" ht="15.75" customHeight="1">
      <c r="A365" s="30"/>
      <c r="B365" s="30"/>
      <c r="C365" s="30"/>
      <c r="D365" s="30"/>
      <c r="E365" s="12"/>
      <c r="F365" s="12"/>
      <c r="G365" s="12"/>
      <c r="H365" s="12"/>
      <c r="I365" s="12"/>
      <c r="J365" s="12"/>
      <c r="K365" s="12"/>
      <c r="L365" s="12"/>
      <c r="M365" s="12"/>
    </row>
    <row r="366" spans="1:13" ht="15.75" customHeight="1">
      <c r="A366" s="30"/>
      <c r="B366" s="30"/>
      <c r="C366" s="30"/>
      <c r="D366" s="30"/>
      <c r="E366" s="12"/>
      <c r="F366" s="12"/>
      <c r="G366" s="12"/>
      <c r="H366" s="12"/>
      <c r="I366" s="12"/>
      <c r="J366" s="12"/>
      <c r="K366" s="12"/>
      <c r="L366" s="12"/>
      <c r="M366" s="12"/>
    </row>
    <row r="367" spans="1:13" ht="15.75" customHeight="1">
      <c r="A367" s="30"/>
      <c r="B367" s="30"/>
      <c r="C367" s="30"/>
      <c r="D367" s="30"/>
      <c r="E367" s="12"/>
      <c r="F367" s="12"/>
      <c r="G367" s="12"/>
      <c r="H367" s="12"/>
      <c r="I367" s="12"/>
      <c r="J367" s="12"/>
      <c r="K367" s="12"/>
      <c r="L367" s="12"/>
      <c r="M367" s="12"/>
    </row>
    <row r="368" spans="1:13" ht="15.75" customHeight="1">
      <c r="A368" s="30"/>
      <c r="B368" s="30"/>
      <c r="C368" s="30"/>
      <c r="D368" s="30"/>
      <c r="E368" s="12"/>
      <c r="F368" s="12"/>
      <c r="G368" s="12"/>
      <c r="H368" s="12"/>
      <c r="I368" s="12"/>
      <c r="J368" s="12"/>
      <c r="K368" s="12"/>
      <c r="L368" s="12"/>
      <c r="M368" s="12"/>
    </row>
    <row r="369" spans="1:13" ht="15.75" customHeight="1">
      <c r="A369" s="30"/>
      <c r="B369" s="30"/>
      <c r="C369" s="30"/>
      <c r="D369" s="30"/>
      <c r="E369" s="12"/>
      <c r="F369" s="12"/>
      <c r="G369" s="12"/>
      <c r="H369" s="12"/>
      <c r="I369" s="12"/>
      <c r="J369" s="12"/>
      <c r="K369" s="12"/>
      <c r="L369" s="12"/>
      <c r="M369" s="12"/>
    </row>
    <row r="370" spans="1:13" ht="15.75" customHeight="1">
      <c r="A370" s="30"/>
      <c r="B370" s="30"/>
      <c r="C370" s="30"/>
      <c r="D370" s="30"/>
      <c r="E370" s="12"/>
      <c r="F370" s="12"/>
      <c r="G370" s="12"/>
      <c r="H370" s="12"/>
      <c r="I370" s="12"/>
      <c r="J370" s="12"/>
      <c r="K370" s="12"/>
      <c r="L370" s="12"/>
      <c r="M370" s="12"/>
    </row>
    <row r="371" spans="1:13" ht="15.75" customHeight="1">
      <c r="A371" s="30"/>
      <c r="B371" s="30"/>
      <c r="C371" s="30"/>
      <c r="D371" s="30"/>
      <c r="E371" s="12"/>
      <c r="F371" s="12"/>
      <c r="G371" s="12"/>
      <c r="H371" s="12"/>
      <c r="I371" s="12"/>
      <c r="J371" s="12"/>
      <c r="K371" s="12"/>
      <c r="L371" s="12"/>
      <c r="M371" s="12"/>
    </row>
    <row r="372" spans="1:13" ht="15.75" customHeight="1">
      <c r="A372" s="30"/>
      <c r="B372" s="30"/>
      <c r="C372" s="30"/>
      <c r="D372" s="30"/>
      <c r="E372" s="12"/>
      <c r="F372" s="12"/>
      <c r="G372" s="12"/>
      <c r="H372" s="12"/>
      <c r="I372" s="12"/>
      <c r="J372" s="12"/>
      <c r="K372" s="12"/>
      <c r="L372" s="12"/>
      <c r="M372" s="12"/>
    </row>
    <row r="373" spans="1:13" ht="15.75" customHeight="1">
      <c r="A373" s="30"/>
      <c r="B373" s="30"/>
      <c r="C373" s="30"/>
      <c r="D373" s="30"/>
      <c r="E373" s="12"/>
      <c r="F373" s="12"/>
      <c r="G373" s="12"/>
      <c r="H373" s="12"/>
      <c r="I373" s="12"/>
      <c r="J373" s="12"/>
      <c r="K373" s="12"/>
      <c r="L373" s="12"/>
      <c r="M373" s="12"/>
    </row>
    <row r="374" spans="1:13" ht="15.75" customHeight="1">
      <c r="A374" s="30"/>
      <c r="B374" s="30"/>
      <c r="C374" s="30"/>
      <c r="D374" s="30"/>
      <c r="E374" s="12"/>
      <c r="F374" s="12"/>
      <c r="G374" s="12"/>
      <c r="H374" s="12"/>
      <c r="I374" s="12"/>
      <c r="J374" s="12"/>
      <c r="K374" s="12"/>
      <c r="L374" s="12"/>
      <c r="M374" s="12"/>
    </row>
    <row r="375" spans="1:13" ht="15.75" customHeight="1">
      <c r="A375" s="30"/>
      <c r="B375" s="30"/>
      <c r="C375" s="30"/>
      <c r="D375" s="30"/>
      <c r="E375" s="12"/>
      <c r="F375" s="12"/>
      <c r="G375" s="12"/>
      <c r="H375" s="12"/>
      <c r="I375" s="12"/>
      <c r="J375" s="12"/>
      <c r="K375" s="12"/>
      <c r="L375" s="12"/>
      <c r="M375" s="12"/>
    </row>
    <row r="376" spans="1:13" ht="15.75" customHeight="1">
      <c r="A376" s="30"/>
      <c r="B376" s="30"/>
      <c r="C376" s="30"/>
      <c r="D376" s="30"/>
      <c r="E376" s="12"/>
      <c r="F376" s="12"/>
      <c r="G376" s="12"/>
      <c r="H376" s="12"/>
      <c r="I376" s="12"/>
      <c r="J376" s="12"/>
      <c r="K376" s="12"/>
      <c r="L376" s="12"/>
      <c r="M376" s="12"/>
    </row>
    <row r="377" spans="1:13" ht="15.75" customHeight="1">
      <c r="A377" s="30"/>
      <c r="B377" s="30"/>
      <c r="C377" s="30"/>
      <c r="D377" s="30"/>
      <c r="E377" s="12"/>
      <c r="F377" s="12"/>
      <c r="G377" s="12"/>
      <c r="H377" s="12"/>
      <c r="I377" s="12"/>
      <c r="J377" s="12"/>
      <c r="K377" s="12"/>
      <c r="L377" s="12"/>
      <c r="M377" s="12"/>
    </row>
    <row r="378" spans="1:13" ht="15.75" customHeight="1">
      <c r="A378" s="30"/>
      <c r="B378" s="30"/>
      <c r="C378" s="30"/>
      <c r="D378" s="30"/>
      <c r="E378" s="12"/>
      <c r="F378" s="12"/>
      <c r="G378" s="12"/>
      <c r="H378" s="12"/>
      <c r="I378" s="12"/>
      <c r="J378" s="12"/>
      <c r="K378" s="12"/>
      <c r="L378" s="12"/>
      <c r="M378" s="12"/>
    </row>
    <row r="379" spans="1:13" ht="15.75" customHeight="1">
      <c r="A379" s="30"/>
      <c r="B379" s="30"/>
      <c r="C379" s="30"/>
      <c r="D379" s="30"/>
      <c r="E379" s="12"/>
      <c r="F379" s="12"/>
      <c r="G379" s="12"/>
      <c r="H379" s="12"/>
      <c r="I379" s="12"/>
      <c r="J379" s="12"/>
      <c r="K379" s="12"/>
      <c r="L379" s="12"/>
      <c r="M379" s="12"/>
    </row>
    <row r="380" spans="1:13" ht="15.75" customHeight="1">
      <c r="A380" s="30"/>
      <c r="B380" s="30"/>
      <c r="C380" s="30"/>
      <c r="D380" s="30"/>
      <c r="E380" s="12"/>
      <c r="F380" s="12"/>
      <c r="G380" s="12"/>
      <c r="H380" s="12"/>
      <c r="I380" s="12"/>
      <c r="J380" s="12"/>
      <c r="K380" s="12"/>
      <c r="L380" s="12"/>
      <c r="M380" s="12"/>
    </row>
    <row r="381" spans="1:13" ht="15.75" customHeight="1">
      <c r="A381" s="30"/>
      <c r="B381" s="30"/>
      <c r="C381" s="30"/>
      <c r="D381" s="30"/>
      <c r="E381" s="12"/>
      <c r="F381" s="12"/>
      <c r="G381" s="12"/>
      <c r="H381" s="12"/>
      <c r="I381" s="12"/>
      <c r="J381" s="12"/>
      <c r="K381" s="12"/>
      <c r="L381" s="12"/>
      <c r="M381" s="12"/>
    </row>
    <row r="382" spans="1:13" ht="15.75" customHeight="1">
      <c r="A382" s="30"/>
      <c r="B382" s="30"/>
      <c r="C382" s="30"/>
      <c r="D382" s="30"/>
      <c r="E382" s="12"/>
      <c r="F382" s="12"/>
      <c r="G382" s="12"/>
      <c r="H382" s="12"/>
      <c r="I382" s="12"/>
      <c r="J382" s="12"/>
      <c r="K382" s="12"/>
      <c r="L382" s="12"/>
      <c r="M382" s="12"/>
    </row>
    <row r="383" spans="1:13" ht="15.75" customHeight="1">
      <c r="A383" s="30"/>
      <c r="B383" s="30"/>
      <c r="C383" s="30"/>
      <c r="D383" s="30"/>
      <c r="E383" s="12"/>
      <c r="F383" s="12"/>
      <c r="G383" s="12"/>
      <c r="H383" s="12"/>
      <c r="I383" s="12"/>
      <c r="J383" s="12"/>
      <c r="K383" s="12"/>
      <c r="L383" s="12"/>
      <c r="M383" s="12"/>
    </row>
    <row r="384" spans="1:13" ht="15.75" customHeight="1">
      <c r="A384" s="30"/>
      <c r="B384" s="30"/>
      <c r="C384" s="30"/>
      <c r="D384" s="30"/>
      <c r="E384" s="12"/>
      <c r="F384" s="12"/>
      <c r="G384" s="12"/>
      <c r="H384" s="12"/>
      <c r="I384" s="12"/>
      <c r="J384" s="12"/>
      <c r="K384" s="12"/>
      <c r="L384" s="12"/>
      <c r="M384" s="12"/>
    </row>
    <row r="385" spans="1:13" ht="15.75" customHeight="1">
      <c r="A385" s="30"/>
      <c r="B385" s="30"/>
      <c r="C385" s="30"/>
      <c r="D385" s="30"/>
      <c r="E385" s="12"/>
      <c r="F385" s="12"/>
      <c r="G385" s="12"/>
      <c r="H385" s="12"/>
      <c r="I385" s="12"/>
      <c r="J385" s="12"/>
      <c r="K385" s="12"/>
      <c r="L385" s="12"/>
      <c r="M385" s="12"/>
    </row>
    <row r="386" spans="1:13" ht="15.75" customHeight="1">
      <c r="A386" s="30"/>
      <c r="B386" s="30"/>
      <c r="C386" s="30"/>
      <c r="D386" s="30"/>
      <c r="E386" s="12"/>
      <c r="F386" s="12"/>
      <c r="G386" s="12"/>
      <c r="H386" s="12"/>
      <c r="I386" s="12"/>
      <c r="J386" s="12"/>
      <c r="K386" s="12"/>
      <c r="L386" s="12"/>
      <c r="M386" s="12"/>
    </row>
    <row r="387" spans="1:13" ht="15.75" customHeight="1">
      <c r="A387" s="30"/>
      <c r="B387" s="30"/>
      <c r="C387" s="30"/>
      <c r="D387" s="30"/>
      <c r="E387" s="12"/>
      <c r="F387" s="12"/>
      <c r="G387" s="12"/>
      <c r="H387" s="12"/>
      <c r="I387" s="12"/>
      <c r="J387" s="12"/>
      <c r="K387" s="12"/>
      <c r="L387" s="12"/>
      <c r="M387" s="12"/>
    </row>
    <row r="388" spans="1:13" ht="15.75" customHeight="1">
      <c r="A388" s="30"/>
      <c r="B388" s="30"/>
      <c r="C388" s="30"/>
      <c r="D388" s="30"/>
      <c r="E388" s="12"/>
      <c r="F388" s="12"/>
      <c r="G388" s="12"/>
      <c r="H388" s="12"/>
      <c r="I388" s="12"/>
      <c r="J388" s="12"/>
      <c r="K388" s="12"/>
      <c r="L388" s="12"/>
      <c r="M388" s="12"/>
    </row>
    <row r="389" spans="1:13" ht="15.75" customHeight="1">
      <c r="A389" s="30"/>
      <c r="B389" s="30"/>
      <c r="C389" s="30"/>
      <c r="D389" s="30"/>
      <c r="E389" s="12"/>
      <c r="F389" s="12"/>
      <c r="G389" s="12"/>
      <c r="H389" s="12"/>
      <c r="I389" s="12"/>
      <c r="J389" s="12"/>
      <c r="K389" s="12"/>
      <c r="L389" s="12"/>
      <c r="M389" s="12"/>
    </row>
    <row r="390" spans="1:13" ht="15.75" customHeight="1">
      <c r="A390" s="30"/>
      <c r="B390" s="30"/>
      <c r="C390" s="30"/>
      <c r="D390" s="30"/>
      <c r="E390" s="12"/>
      <c r="F390" s="12"/>
      <c r="G390" s="12"/>
      <c r="H390" s="12"/>
      <c r="I390" s="12"/>
      <c r="J390" s="12"/>
      <c r="K390" s="12"/>
      <c r="L390" s="12"/>
      <c r="M390" s="12"/>
    </row>
    <row r="391" spans="1:13" ht="15.75" customHeight="1">
      <c r="A391" s="30"/>
      <c r="B391" s="30"/>
      <c r="C391" s="30"/>
      <c r="D391" s="30"/>
      <c r="E391" s="12"/>
      <c r="F391" s="12"/>
      <c r="G391" s="12"/>
      <c r="H391" s="12"/>
      <c r="I391" s="12"/>
      <c r="J391" s="12"/>
      <c r="K391" s="12"/>
      <c r="L391" s="12"/>
      <c r="M391" s="12"/>
    </row>
    <row r="392" spans="1:13" ht="15.75" customHeight="1">
      <c r="A392" s="30"/>
      <c r="B392" s="30"/>
      <c r="C392" s="30"/>
      <c r="D392" s="30"/>
      <c r="E392" s="12"/>
      <c r="F392" s="12"/>
      <c r="G392" s="12"/>
      <c r="H392" s="12"/>
      <c r="I392" s="12"/>
      <c r="J392" s="12"/>
      <c r="K392" s="12"/>
      <c r="L392" s="12"/>
      <c r="M392" s="12"/>
    </row>
    <row r="393" spans="1:13" ht="15.75" customHeight="1">
      <c r="A393" s="30"/>
      <c r="B393" s="30"/>
      <c r="C393" s="30"/>
      <c r="D393" s="30"/>
      <c r="E393" s="12"/>
      <c r="F393" s="12"/>
      <c r="G393" s="12"/>
      <c r="H393" s="12"/>
      <c r="I393" s="12"/>
      <c r="J393" s="12"/>
      <c r="K393" s="12"/>
      <c r="L393" s="12"/>
      <c r="M393" s="12"/>
    </row>
    <row r="394" spans="1:13" ht="15.75" customHeight="1">
      <c r="A394" s="30"/>
      <c r="B394" s="30"/>
      <c r="C394" s="30"/>
      <c r="D394" s="30"/>
      <c r="E394" s="12"/>
      <c r="F394" s="12"/>
      <c r="G394" s="12"/>
      <c r="H394" s="12"/>
      <c r="I394" s="12"/>
      <c r="J394" s="12"/>
      <c r="K394" s="12"/>
      <c r="L394" s="12"/>
      <c r="M394" s="12"/>
    </row>
    <row r="395" spans="1:13" ht="15.75" customHeight="1">
      <c r="A395" s="30"/>
      <c r="B395" s="30"/>
      <c r="C395" s="30"/>
      <c r="D395" s="30"/>
      <c r="E395" s="12"/>
      <c r="F395" s="12"/>
      <c r="G395" s="12"/>
      <c r="H395" s="12"/>
      <c r="I395" s="12"/>
      <c r="J395" s="12"/>
      <c r="K395" s="12"/>
      <c r="L395" s="12"/>
      <c r="M395" s="12"/>
    </row>
    <row r="396" spans="1:13" ht="15.75" customHeight="1">
      <c r="A396" s="30"/>
      <c r="B396" s="30"/>
      <c r="C396" s="30"/>
      <c r="D396" s="30"/>
      <c r="E396" s="12"/>
      <c r="F396" s="12"/>
      <c r="G396" s="12"/>
      <c r="H396" s="12"/>
      <c r="I396" s="12"/>
      <c r="J396" s="12"/>
      <c r="K396" s="12"/>
      <c r="L396" s="12"/>
      <c r="M396" s="12"/>
    </row>
    <row r="397" spans="1:13" ht="15.75" customHeight="1">
      <c r="A397" s="30"/>
      <c r="B397" s="30"/>
      <c r="C397" s="30"/>
      <c r="D397" s="30"/>
      <c r="E397" s="12"/>
      <c r="F397" s="12"/>
      <c r="G397" s="12"/>
      <c r="H397" s="12"/>
      <c r="I397" s="12"/>
      <c r="J397" s="12"/>
      <c r="K397" s="12"/>
      <c r="L397" s="12"/>
      <c r="M397" s="12"/>
    </row>
    <row r="398" spans="1:13" ht="15.75" customHeight="1">
      <c r="A398" s="30"/>
      <c r="B398" s="30"/>
      <c r="C398" s="30"/>
      <c r="D398" s="30"/>
      <c r="E398" s="12"/>
      <c r="F398" s="12"/>
      <c r="G398" s="12"/>
      <c r="H398" s="12"/>
      <c r="I398" s="12"/>
      <c r="J398" s="12"/>
      <c r="K398" s="12"/>
      <c r="L398" s="12"/>
      <c r="M398" s="12"/>
    </row>
    <row r="399" spans="1:13" ht="15.75" customHeight="1">
      <c r="A399" s="30"/>
      <c r="B399" s="30"/>
      <c r="C399" s="30"/>
      <c r="D399" s="30"/>
      <c r="E399" s="12"/>
      <c r="F399" s="12"/>
      <c r="G399" s="12"/>
      <c r="H399" s="12"/>
      <c r="I399" s="12"/>
      <c r="J399" s="12"/>
      <c r="K399" s="12"/>
      <c r="L399" s="12"/>
      <c r="M399" s="12"/>
    </row>
    <row r="400" spans="1:13" ht="15.75" customHeight="1">
      <c r="A400" s="30"/>
      <c r="B400" s="30"/>
      <c r="C400" s="30"/>
      <c r="D400" s="30"/>
      <c r="E400" s="12"/>
      <c r="F400" s="12"/>
      <c r="G400" s="12"/>
      <c r="H400" s="12"/>
      <c r="I400" s="12"/>
      <c r="J400" s="12"/>
      <c r="K400" s="12"/>
      <c r="L400" s="12"/>
      <c r="M400" s="12"/>
    </row>
    <row r="401" spans="1:13" ht="15.75" customHeight="1">
      <c r="A401" s="30"/>
      <c r="B401" s="30"/>
      <c r="C401" s="30"/>
      <c r="D401" s="30"/>
      <c r="E401" s="12"/>
      <c r="F401" s="12"/>
      <c r="G401" s="12"/>
      <c r="H401" s="12"/>
      <c r="I401" s="12"/>
      <c r="J401" s="12"/>
      <c r="K401" s="12"/>
      <c r="L401" s="12"/>
      <c r="M401" s="12"/>
    </row>
    <row r="402" spans="1:13" ht="15.75" customHeight="1">
      <c r="A402" s="30"/>
      <c r="B402" s="30"/>
      <c r="C402" s="30"/>
      <c r="D402" s="30"/>
      <c r="E402" s="12"/>
      <c r="F402" s="12"/>
      <c r="G402" s="12"/>
      <c r="H402" s="12"/>
      <c r="I402" s="12"/>
      <c r="J402" s="12"/>
      <c r="K402" s="12"/>
      <c r="L402" s="12"/>
      <c r="M402" s="12"/>
    </row>
    <row r="403" spans="1:13" ht="15.75" customHeight="1">
      <c r="A403" s="30"/>
      <c r="B403" s="30"/>
      <c r="C403" s="30"/>
      <c r="D403" s="30"/>
      <c r="E403" s="12"/>
      <c r="F403" s="12"/>
      <c r="G403" s="12"/>
      <c r="H403" s="12"/>
      <c r="I403" s="12"/>
      <c r="J403" s="12"/>
      <c r="K403" s="12"/>
      <c r="L403" s="12"/>
      <c r="M403" s="12"/>
    </row>
    <row r="404" spans="1:13" ht="15.75" customHeight="1">
      <c r="A404" s="30"/>
      <c r="B404" s="30"/>
      <c r="C404" s="30"/>
      <c r="D404" s="30"/>
      <c r="E404" s="12"/>
      <c r="F404" s="12"/>
      <c r="G404" s="12"/>
      <c r="H404" s="12"/>
      <c r="I404" s="12"/>
      <c r="J404" s="12"/>
      <c r="K404" s="12"/>
      <c r="L404" s="12"/>
      <c r="M404" s="12"/>
    </row>
    <row r="405" spans="1:13" ht="15.75" customHeight="1">
      <c r="A405" s="30"/>
      <c r="B405" s="30"/>
      <c r="C405" s="30"/>
      <c r="D405" s="30"/>
      <c r="E405" s="12"/>
      <c r="F405" s="12"/>
      <c r="G405" s="12"/>
      <c r="H405" s="12"/>
      <c r="I405" s="12"/>
      <c r="J405" s="12"/>
      <c r="K405" s="12"/>
      <c r="L405" s="12"/>
      <c r="M405" s="12"/>
    </row>
    <row r="406" spans="1:13" ht="15.75" customHeight="1">
      <c r="A406" s="30"/>
      <c r="B406" s="30"/>
      <c r="C406" s="30"/>
      <c r="D406" s="30"/>
      <c r="E406" s="12"/>
      <c r="F406" s="12"/>
      <c r="G406" s="12"/>
      <c r="H406" s="12"/>
      <c r="I406" s="12"/>
      <c r="J406" s="12"/>
      <c r="K406" s="12"/>
      <c r="L406" s="12"/>
      <c r="M406" s="12"/>
    </row>
    <row r="407" spans="1:13" ht="15.75" customHeight="1">
      <c r="A407" s="30"/>
      <c r="B407" s="30"/>
      <c r="C407" s="30"/>
      <c r="D407" s="30"/>
      <c r="E407" s="12"/>
      <c r="F407" s="12"/>
      <c r="G407" s="12"/>
      <c r="H407" s="12"/>
      <c r="I407" s="12"/>
      <c r="J407" s="12"/>
      <c r="K407" s="12"/>
      <c r="L407" s="12"/>
      <c r="M407" s="12"/>
    </row>
    <row r="408" spans="1:13" ht="15.75" customHeight="1">
      <c r="A408" s="30"/>
      <c r="B408" s="30"/>
      <c r="C408" s="30"/>
      <c r="D408" s="30"/>
      <c r="E408" s="12"/>
      <c r="F408" s="12"/>
      <c r="G408" s="12"/>
      <c r="H408" s="12"/>
      <c r="I408" s="12"/>
      <c r="J408" s="12"/>
      <c r="K408" s="12"/>
      <c r="L408" s="12"/>
      <c r="M408" s="12"/>
    </row>
    <row r="409" spans="1:13" ht="15.75" customHeight="1">
      <c r="A409" s="30"/>
      <c r="B409" s="30"/>
      <c r="C409" s="30"/>
      <c r="D409" s="30"/>
      <c r="E409" s="12"/>
      <c r="F409" s="12"/>
      <c r="G409" s="12"/>
      <c r="H409" s="12"/>
      <c r="I409" s="12"/>
      <c r="J409" s="12"/>
      <c r="K409" s="12"/>
      <c r="L409" s="12"/>
      <c r="M409" s="12"/>
    </row>
    <row r="410" spans="1:13" ht="15.75" customHeight="1">
      <c r="A410" s="30"/>
      <c r="B410" s="30"/>
      <c r="C410" s="30"/>
      <c r="D410" s="30"/>
      <c r="E410" s="12"/>
      <c r="F410" s="12"/>
      <c r="G410" s="12"/>
      <c r="H410" s="12"/>
      <c r="I410" s="12"/>
      <c r="J410" s="12"/>
      <c r="K410" s="12"/>
      <c r="L410" s="12"/>
      <c r="M410" s="12"/>
    </row>
    <row r="411" spans="1:13" ht="15.75" customHeight="1">
      <c r="A411" s="30"/>
      <c r="B411" s="30"/>
      <c r="C411" s="30"/>
      <c r="D411" s="30"/>
      <c r="E411" s="12"/>
      <c r="F411" s="12"/>
      <c r="G411" s="12"/>
      <c r="H411" s="12"/>
      <c r="I411" s="12"/>
      <c r="J411" s="12"/>
      <c r="K411" s="12"/>
      <c r="L411" s="12"/>
      <c r="M411" s="12"/>
    </row>
    <row r="412" spans="1:13" ht="15.75" customHeight="1">
      <c r="A412" s="30"/>
      <c r="B412" s="30"/>
      <c r="C412" s="30"/>
      <c r="D412" s="30"/>
      <c r="E412" s="12"/>
      <c r="F412" s="12"/>
      <c r="G412" s="12"/>
      <c r="H412" s="12"/>
      <c r="I412" s="12"/>
      <c r="J412" s="12"/>
      <c r="K412" s="12"/>
      <c r="L412" s="12"/>
      <c r="M412" s="12"/>
    </row>
    <row r="413" spans="1:13" ht="15.75" customHeight="1">
      <c r="A413" s="30"/>
      <c r="B413" s="30"/>
      <c r="C413" s="30"/>
      <c r="D413" s="30"/>
      <c r="E413" s="12"/>
      <c r="F413" s="12"/>
      <c r="G413" s="12"/>
      <c r="H413" s="12"/>
      <c r="I413" s="12"/>
      <c r="J413" s="12"/>
      <c r="K413" s="12"/>
      <c r="L413" s="12"/>
      <c r="M413" s="12"/>
    </row>
    <row r="414" spans="1:13" ht="15.75" customHeight="1">
      <c r="A414" s="30"/>
      <c r="B414" s="30"/>
      <c r="C414" s="30"/>
      <c r="D414" s="30"/>
      <c r="E414" s="12"/>
      <c r="F414" s="12"/>
      <c r="G414" s="12"/>
      <c r="H414" s="12"/>
      <c r="I414" s="12"/>
      <c r="J414" s="12"/>
      <c r="K414" s="12"/>
      <c r="L414" s="12"/>
      <c r="M414" s="12"/>
    </row>
    <row r="415" spans="1:13" ht="15.75" customHeight="1">
      <c r="A415" s="30"/>
      <c r="B415" s="30"/>
      <c r="C415" s="30"/>
      <c r="D415" s="30"/>
      <c r="E415" s="12"/>
      <c r="F415" s="12"/>
      <c r="G415" s="12"/>
      <c r="H415" s="12"/>
      <c r="I415" s="12"/>
      <c r="J415" s="12"/>
      <c r="K415" s="12"/>
      <c r="L415" s="12"/>
      <c r="M415" s="12"/>
    </row>
    <row r="416" spans="1:13" ht="15.75" customHeight="1">
      <c r="A416" s="30"/>
      <c r="B416" s="30"/>
      <c r="C416" s="30"/>
      <c r="D416" s="30"/>
      <c r="E416" s="12"/>
      <c r="F416" s="12"/>
      <c r="G416" s="12"/>
      <c r="H416" s="12"/>
      <c r="I416" s="12"/>
      <c r="J416" s="12"/>
      <c r="K416" s="12"/>
      <c r="L416" s="12"/>
      <c r="M416" s="12"/>
    </row>
    <row r="417" spans="1:13" ht="15.75" customHeight="1">
      <c r="A417" s="30"/>
      <c r="B417" s="30"/>
      <c r="C417" s="30"/>
      <c r="D417" s="30"/>
      <c r="E417" s="12"/>
      <c r="F417" s="12"/>
      <c r="G417" s="12"/>
      <c r="H417" s="12"/>
      <c r="I417" s="12"/>
      <c r="J417" s="12"/>
      <c r="K417" s="12"/>
      <c r="L417" s="12"/>
      <c r="M417" s="12"/>
    </row>
    <row r="418" spans="1:13" ht="15.75" customHeight="1">
      <c r="A418" s="30"/>
      <c r="B418" s="30"/>
      <c r="C418" s="30"/>
      <c r="D418" s="30"/>
      <c r="E418" s="12"/>
      <c r="F418" s="12"/>
      <c r="G418" s="12"/>
      <c r="H418" s="12"/>
      <c r="I418" s="12"/>
      <c r="J418" s="12"/>
      <c r="K418" s="12"/>
      <c r="L418" s="12"/>
      <c r="M418" s="12"/>
    </row>
    <row r="419" spans="1:13" ht="15.75" customHeight="1">
      <c r="A419" s="30"/>
      <c r="B419" s="30"/>
      <c r="C419" s="30"/>
      <c r="D419" s="30"/>
      <c r="E419" s="12"/>
      <c r="F419" s="12"/>
      <c r="G419" s="12"/>
      <c r="H419" s="12"/>
      <c r="I419" s="12"/>
      <c r="J419" s="12"/>
      <c r="K419" s="12"/>
      <c r="L419" s="12"/>
      <c r="M419" s="12"/>
    </row>
    <row r="420" spans="1:13" ht="15.75" customHeight="1">
      <c r="A420" s="30"/>
      <c r="B420" s="30"/>
      <c r="C420" s="30"/>
      <c r="D420" s="30"/>
      <c r="E420" s="12"/>
      <c r="F420" s="12"/>
      <c r="G420" s="12"/>
      <c r="H420" s="12"/>
      <c r="I420" s="12"/>
      <c r="J420" s="12"/>
      <c r="K420" s="12"/>
      <c r="L420" s="12"/>
      <c r="M420" s="12"/>
    </row>
    <row r="421" spans="1:13" ht="15.75" customHeight="1">
      <c r="A421" s="30"/>
      <c r="B421" s="30"/>
      <c r="C421" s="30"/>
      <c r="D421" s="30"/>
      <c r="E421" s="12"/>
      <c r="F421" s="12"/>
      <c r="G421" s="12"/>
      <c r="H421" s="12"/>
      <c r="I421" s="12"/>
      <c r="J421" s="12"/>
      <c r="K421" s="12"/>
      <c r="L421" s="12"/>
      <c r="M421" s="12"/>
    </row>
    <row r="422" spans="1:13" ht="15.75" customHeight="1">
      <c r="A422" s="30"/>
      <c r="B422" s="30"/>
      <c r="C422" s="30"/>
      <c r="D422" s="30"/>
      <c r="E422" s="12"/>
      <c r="F422" s="12"/>
      <c r="G422" s="12"/>
      <c r="H422" s="12"/>
      <c r="I422" s="12"/>
      <c r="J422" s="12"/>
      <c r="K422" s="12"/>
      <c r="L422" s="12"/>
      <c r="M422" s="12"/>
    </row>
    <row r="423" spans="1:13" ht="15.75" customHeight="1">
      <c r="A423" s="30"/>
      <c r="B423" s="30"/>
      <c r="C423" s="30"/>
      <c r="D423" s="30"/>
      <c r="E423" s="12"/>
      <c r="F423" s="12"/>
      <c r="G423" s="12"/>
      <c r="H423" s="12"/>
      <c r="I423" s="12"/>
      <c r="J423" s="12"/>
      <c r="K423" s="12"/>
      <c r="L423" s="12"/>
      <c r="M423" s="12"/>
    </row>
    <row r="424" spans="1:13" ht="15.75" customHeight="1">
      <c r="A424" s="30"/>
      <c r="B424" s="30"/>
      <c r="C424" s="30"/>
      <c r="D424" s="30"/>
      <c r="E424" s="12"/>
      <c r="F424" s="12"/>
      <c r="G424" s="12"/>
      <c r="H424" s="12"/>
      <c r="I424" s="12"/>
      <c r="J424" s="12"/>
      <c r="K424" s="12"/>
      <c r="L424" s="12"/>
      <c r="M424" s="12"/>
    </row>
    <row r="425" spans="1:13" ht="15.75" customHeight="1">
      <c r="A425" s="30"/>
      <c r="B425" s="30"/>
      <c r="C425" s="30"/>
      <c r="D425" s="30"/>
      <c r="E425" s="12"/>
      <c r="F425" s="12"/>
      <c r="G425" s="12"/>
      <c r="H425" s="12"/>
      <c r="I425" s="12"/>
      <c r="J425" s="12"/>
      <c r="K425" s="12"/>
      <c r="L425" s="12"/>
      <c r="M425" s="12"/>
    </row>
    <row r="426" spans="1:13" ht="15.75" customHeight="1">
      <c r="A426" s="30"/>
      <c r="B426" s="30"/>
      <c r="C426" s="30"/>
      <c r="D426" s="30"/>
      <c r="E426" s="12"/>
      <c r="F426" s="12"/>
      <c r="G426" s="12"/>
      <c r="H426" s="12"/>
      <c r="I426" s="12"/>
      <c r="J426" s="12"/>
      <c r="K426" s="12"/>
      <c r="L426" s="12"/>
      <c r="M426" s="12"/>
    </row>
    <row r="427" spans="1:13" ht="15.75" customHeight="1">
      <c r="A427" s="30"/>
      <c r="B427" s="30"/>
      <c r="C427" s="30"/>
      <c r="D427" s="30"/>
      <c r="E427" s="12"/>
      <c r="F427" s="12"/>
      <c r="G427" s="12"/>
      <c r="H427" s="12"/>
      <c r="I427" s="12"/>
      <c r="J427" s="12"/>
      <c r="K427" s="12"/>
      <c r="L427" s="12"/>
      <c r="M427" s="12"/>
    </row>
    <row r="428" spans="1:13" ht="15.75" customHeight="1">
      <c r="A428" s="30"/>
      <c r="B428" s="30"/>
      <c r="C428" s="30"/>
      <c r="D428" s="30"/>
      <c r="E428" s="12"/>
      <c r="F428" s="12"/>
      <c r="G428" s="12"/>
      <c r="H428" s="12"/>
      <c r="I428" s="12"/>
      <c r="J428" s="12"/>
      <c r="K428" s="12"/>
      <c r="L428" s="12"/>
      <c r="M428" s="12"/>
    </row>
    <row r="429" spans="1:13" ht="15.75" customHeight="1">
      <c r="A429" s="30"/>
      <c r="B429" s="30"/>
      <c r="C429" s="30"/>
      <c r="D429" s="30"/>
      <c r="E429" s="12"/>
      <c r="F429" s="12"/>
      <c r="G429" s="12"/>
      <c r="H429" s="12"/>
      <c r="I429" s="12"/>
      <c r="J429" s="12"/>
      <c r="K429" s="12"/>
      <c r="L429" s="12"/>
      <c r="M429" s="12"/>
    </row>
    <row r="430" spans="1:13" ht="15.75" customHeight="1">
      <c r="A430" s="30"/>
      <c r="B430" s="30"/>
      <c r="C430" s="30"/>
      <c r="D430" s="30"/>
      <c r="E430" s="12"/>
      <c r="F430" s="12"/>
      <c r="G430" s="12"/>
      <c r="H430" s="12"/>
      <c r="I430" s="12"/>
      <c r="J430" s="12"/>
      <c r="K430" s="12"/>
      <c r="L430" s="12"/>
      <c r="M430" s="12"/>
    </row>
    <row r="431" spans="1:13" ht="15.75" customHeight="1">
      <c r="A431" s="30"/>
      <c r="B431" s="30"/>
      <c r="C431" s="30"/>
      <c r="D431" s="30"/>
      <c r="E431" s="12"/>
      <c r="F431" s="12"/>
      <c r="G431" s="12"/>
      <c r="H431" s="12"/>
      <c r="I431" s="12"/>
      <c r="J431" s="12"/>
      <c r="K431" s="12"/>
      <c r="L431" s="12"/>
      <c r="M431" s="12"/>
    </row>
    <row r="432" spans="1:13" ht="15.75" customHeight="1">
      <c r="A432" s="30"/>
      <c r="B432" s="30"/>
      <c r="C432" s="30"/>
      <c r="D432" s="30"/>
      <c r="E432" s="12"/>
      <c r="F432" s="12"/>
      <c r="G432" s="12"/>
      <c r="H432" s="12"/>
      <c r="I432" s="12"/>
      <c r="J432" s="12"/>
      <c r="K432" s="12"/>
      <c r="L432" s="12"/>
      <c r="M432" s="12"/>
    </row>
    <row r="433" spans="1:13" ht="15.75" customHeight="1">
      <c r="A433" s="30"/>
      <c r="B433" s="30"/>
      <c r="C433" s="30"/>
      <c r="D433" s="30"/>
      <c r="E433" s="12"/>
      <c r="F433" s="12"/>
      <c r="G433" s="12"/>
      <c r="H433" s="12"/>
      <c r="I433" s="12"/>
      <c r="J433" s="12"/>
      <c r="K433" s="12"/>
      <c r="L433" s="12"/>
      <c r="M433" s="12"/>
    </row>
    <row r="434" spans="1:13" ht="15.75" customHeight="1">
      <c r="A434" s="30"/>
      <c r="B434" s="30"/>
      <c r="C434" s="30"/>
      <c r="D434" s="30"/>
      <c r="E434" s="12"/>
      <c r="F434" s="12"/>
      <c r="G434" s="12"/>
      <c r="H434" s="12"/>
      <c r="I434" s="12"/>
      <c r="J434" s="12"/>
      <c r="K434" s="12"/>
      <c r="L434" s="12"/>
      <c r="M434" s="12"/>
    </row>
    <row r="435" spans="1:13" ht="15.75" customHeight="1">
      <c r="A435" s="30"/>
      <c r="B435" s="30"/>
      <c r="C435" s="30"/>
      <c r="D435" s="30"/>
      <c r="E435" s="12"/>
      <c r="F435" s="12"/>
      <c r="G435" s="12"/>
      <c r="H435" s="12"/>
      <c r="I435" s="12"/>
      <c r="J435" s="12"/>
      <c r="K435" s="12"/>
      <c r="L435" s="12"/>
      <c r="M435" s="12"/>
    </row>
    <row r="436" spans="1:13" ht="15.75" customHeight="1">
      <c r="A436" s="30"/>
      <c r="B436" s="30"/>
      <c r="C436" s="30"/>
      <c r="D436" s="30"/>
      <c r="E436" s="12"/>
      <c r="F436" s="12"/>
      <c r="G436" s="12"/>
      <c r="H436" s="12"/>
      <c r="I436" s="12"/>
      <c r="J436" s="12"/>
      <c r="K436" s="12"/>
      <c r="L436" s="12"/>
      <c r="M436" s="12"/>
    </row>
    <row r="437" spans="1:13" ht="15.75" customHeight="1">
      <c r="A437" s="30"/>
      <c r="B437" s="30"/>
      <c r="C437" s="30"/>
      <c r="D437" s="30"/>
      <c r="E437" s="12"/>
      <c r="F437" s="12"/>
      <c r="G437" s="12"/>
      <c r="H437" s="12"/>
      <c r="I437" s="12"/>
      <c r="J437" s="12"/>
      <c r="K437" s="12"/>
      <c r="L437" s="12"/>
      <c r="M437" s="12"/>
    </row>
    <row r="438" spans="1:13" ht="15.75" customHeight="1">
      <c r="A438" s="30"/>
      <c r="B438" s="30"/>
      <c r="C438" s="30"/>
      <c r="D438" s="30"/>
      <c r="E438" s="12"/>
      <c r="F438" s="12"/>
      <c r="G438" s="12"/>
      <c r="H438" s="12"/>
      <c r="I438" s="12"/>
      <c r="J438" s="12"/>
      <c r="K438" s="12"/>
      <c r="L438" s="12"/>
      <c r="M438" s="12"/>
    </row>
    <row r="439" spans="1:13" ht="15.75" customHeight="1">
      <c r="A439" s="30"/>
      <c r="B439" s="30"/>
      <c r="C439" s="30"/>
      <c r="D439" s="30"/>
      <c r="E439" s="12"/>
      <c r="F439" s="12"/>
      <c r="G439" s="12"/>
      <c r="H439" s="12"/>
      <c r="I439" s="12"/>
      <c r="J439" s="12"/>
      <c r="K439" s="12"/>
      <c r="L439" s="12"/>
      <c r="M439" s="12"/>
    </row>
    <row r="440" spans="1:13" ht="15.75" customHeight="1">
      <c r="A440" s="30"/>
      <c r="B440" s="30"/>
      <c r="C440" s="30"/>
      <c r="D440" s="30"/>
      <c r="E440" s="12"/>
      <c r="F440" s="12"/>
      <c r="G440" s="12"/>
      <c r="H440" s="12"/>
      <c r="I440" s="12"/>
      <c r="J440" s="12"/>
      <c r="K440" s="12"/>
      <c r="L440" s="12"/>
      <c r="M440" s="12"/>
    </row>
    <row r="441" spans="1:13" ht="15.75" customHeight="1">
      <c r="A441" s="30"/>
      <c r="B441" s="30"/>
      <c r="C441" s="30"/>
      <c r="D441" s="30"/>
      <c r="E441" s="12"/>
      <c r="F441" s="12"/>
      <c r="G441" s="12"/>
      <c r="H441" s="12"/>
      <c r="I441" s="12"/>
      <c r="J441" s="12"/>
      <c r="K441" s="12"/>
      <c r="L441" s="12"/>
      <c r="M441" s="12"/>
    </row>
    <row r="442" spans="1:13" ht="15.75" customHeight="1">
      <c r="A442" s="30"/>
      <c r="B442" s="30"/>
      <c r="C442" s="30"/>
      <c r="D442" s="30"/>
      <c r="E442" s="12"/>
      <c r="F442" s="12"/>
      <c r="G442" s="12"/>
      <c r="H442" s="12"/>
      <c r="I442" s="12"/>
      <c r="J442" s="12"/>
      <c r="K442" s="12"/>
      <c r="L442" s="12"/>
      <c r="M442" s="12"/>
    </row>
    <row r="443" spans="1:13" ht="15.75" customHeight="1">
      <c r="A443" s="30"/>
      <c r="B443" s="30"/>
      <c r="C443" s="30"/>
      <c r="D443" s="30"/>
      <c r="E443" s="12"/>
      <c r="F443" s="12"/>
      <c r="G443" s="12"/>
      <c r="H443" s="12"/>
      <c r="I443" s="12"/>
      <c r="J443" s="12"/>
      <c r="K443" s="12"/>
      <c r="L443" s="12"/>
      <c r="M443" s="12"/>
    </row>
    <row r="444" spans="1:13" ht="15.75" customHeight="1">
      <c r="A444" s="30"/>
      <c r="B444" s="30"/>
      <c r="C444" s="30"/>
      <c r="D444" s="30"/>
      <c r="E444" s="12"/>
      <c r="F444" s="12"/>
      <c r="G444" s="12"/>
      <c r="H444" s="12"/>
      <c r="I444" s="12"/>
      <c r="J444" s="12"/>
      <c r="K444" s="12"/>
      <c r="L444" s="12"/>
      <c r="M444" s="12"/>
    </row>
    <row r="445" spans="1:13" ht="15.75" customHeight="1">
      <c r="A445" s="30"/>
      <c r="B445" s="30"/>
      <c r="C445" s="30"/>
      <c r="D445" s="30"/>
      <c r="E445" s="12"/>
      <c r="F445" s="12"/>
      <c r="G445" s="12"/>
      <c r="H445" s="12"/>
      <c r="I445" s="12"/>
      <c r="J445" s="12"/>
      <c r="K445" s="12"/>
      <c r="L445" s="12"/>
      <c r="M445" s="12"/>
    </row>
    <row r="446" spans="1:13" ht="15.75" customHeight="1">
      <c r="A446" s="30"/>
      <c r="B446" s="30"/>
      <c r="C446" s="30"/>
      <c r="D446" s="30"/>
      <c r="E446" s="12"/>
      <c r="F446" s="12"/>
      <c r="G446" s="12"/>
      <c r="H446" s="12"/>
      <c r="I446" s="12"/>
      <c r="J446" s="12"/>
      <c r="K446" s="12"/>
      <c r="L446" s="12"/>
      <c r="M446" s="12"/>
    </row>
    <row r="447" spans="1:13" ht="15.75" customHeight="1">
      <c r="A447" s="30"/>
      <c r="B447" s="30"/>
      <c r="C447" s="30"/>
      <c r="D447" s="30"/>
      <c r="E447" s="12"/>
      <c r="F447" s="12"/>
      <c r="G447" s="12"/>
      <c r="H447" s="12"/>
      <c r="I447" s="12"/>
      <c r="J447" s="12"/>
      <c r="K447" s="12"/>
      <c r="L447" s="12"/>
      <c r="M447" s="12"/>
    </row>
    <row r="448" spans="1:13" ht="15.75" customHeight="1">
      <c r="A448" s="30"/>
      <c r="B448" s="30"/>
      <c r="C448" s="30"/>
      <c r="D448" s="30"/>
      <c r="E448" s="12"/>
      <c r="F448" s="12"/>
      <c r="G448" s="12"/>
      <c r="H448" s="12"/>
      <c r="I448" s="12"/>
      <c r="J448" s="12"/>
      <c r="K448" s="12"/>
      <c r="L448" s="12"/>
      <c r="M448" s="12"/>
    </row>
    <row r="449" spans="1:13" ht="15.75" customHeight="1">
      <c r="A449" s="30"/>
      <c r="B449" s="30"/>
      <c r="C449" s="30"/>
      <c r="D449" s="30"/>
      <c r="E449" s="12"/>
      <c r="F449" s="12"/>
      <c r="G449" s="12"/>
      <c r="H449" s="12"/>
      <c r="I449" s="12"/>
      <c r="J449" s="12"/>
      <c r="K449" s="12"/>
      <c r="L449" s="12"/>
      <c r="M449" s="12"/>
    </row>
    <row r="450" spans="1:13" ht="15.75" customHeight="1">
      <c r="A450" s="30"/>
      <c r="B450" s="30"/>
      <c r="C450" s="30"/>
      <c r="D450" s="30"/>
      <c r="E450" s="12"/>
      <c r="F450" s="12"/>
      <c r="G450" s="12"/>
      <c r="H450" s="12"/>
      <c r="I450" s="12"/>
      <c r="J450" s="12"/>
      <c r="K450" s="12"/>
      <c r="L450" s="12"/>
      <c r="M450" s="12"/>
    </row>
    <row r="451" spans="1:13" ht="15.75" customHeight="1">
      <c r="A451" s="30"/>
      <c r="B451" s="30"/>
      <c r="C451" s="30"/>
      <c r="D451" s="30"/>
      <c r="E451" s="12"/>
      <c r="F451" s="12"/>
      <c r="G451" s="12"/>
      <c r="H451" s="12"/>
      <c r="I451" s="12"/>
      <c r="J451" s="12"/>
      <c r="K451" s="12"/>
      <c r="L451" s="12"/>
      <c r="M451" s="12"/>
    </row>
    <row r="452" spans="1:13" ht="15.75" customHeight="1">
      <c r="A452" s="30"/>
      <c r="B452" s="30"/>
      <c r="C452" s="30"/>
      <c r="D452" s="30"/>
      <c r="E452" s="12"/>
      <c r="F452" s="12"/>
      <c r="G452" s="12"/>
      <c r="H452" s="12"/>
      <c r="I452" s="12"/>
      <c r="J452" s="12"/>
      <c r="K452" s="12"/>
      <c r="L452" s="12"/>
      <c r="M452" s="12"/>
    </row>
    <row r="453" spans="1:13" ht="15.75" customHeight="1">
      <c r="A453" s="30"/>
      <c r="B453" s="30"/>
      <c r="C453" s="30"/>
      <c r="D453" s="30"/>
      <c r="E453" s="12"/>
      <c r="F453" s="12"/>
      <c r="G453" s="12"/>
      <c r="H453" s="12"/>
      <c r="I453" s="12"/>
      <c r="J453" s="12"/>
      <c r="K453" s="12"/>
      <c r="L453" s="12"/>
      <c r="M453" s="12"/>
    </row>
    <row r="454" spans="1:13" ht="15.75" customHeight="1">
      <c r="A454" s="30"/>
      <c r="B454" s="30"/>
      <c r="C454" s="30"/>
      <c r="D454" s="30"/>
      <c r="E454" s="12"/>
      <c r="F454" s="12"/>
      <c r="G454" s="12"/>
      <c r="H454" s="12"/>
      <c r="I454" s="12"/>
      <c r="J454" s="12"/>
      <c r="K454" s="12"/>
      <c r="L454" s="12"/>
      <c r="M454" s="12"/>
    </row>
    <row r="455" spans="1:13" ht="15.75" customHeight="1">
      <c r="A455" s="30"/>
      <c r="B455" s="30"/>
      <c r="C455" s="30"/>
      <c r="D455" s="30"/>
      <c r="E455" s="12"/>
      <c r="F455" s="12"/>
      <c r="G455" s="12"/>
      <c r="H455" s="12"/>
      <c r="I455" s="12"/>
      <c r="J455" s="12"/>
      <c r="K455" s="12"/>
      <c r="L455" s="12"/>
      <c r="M455" s="12"/>
    </row>
    <row r="456" spans="1:13" ht="15.75" customHeight="1">
      <c r="A456" s="30"/>
      <c r="B456" s="30"/>
      <c r="C456" s="30"/>
      <c r="D456" s="30"/>
      <c r="E456" s="12"/>
      <c r="F456" s="12"/>
      <c r="G456" s="12"/>
      <c r="H456" s="12"/>
      <c r="I456" s="12"/>
      <c r="J456" s="12"/>
      <c r="K456" s="12"/>
      <c r="L456" s="12"/>
      <c r="M456" s="12"/>
    </row>
    <row r="457" spans="1:13" ht="15.75" customHeight="1">
      <c r="A457" s="30"/>
      <c r="B457" s="30"/>
      <c r="C457" s="30"/>
      <c r="D457" s="30"/>
      <c r="E457" s="12"/>
      <c r="F457" s="12"/>
      <c r="G457" s="12"/>
      <c r="H457" s="12"/>
      <c r="I457" s="12"/>
      <c r="J457" s="12"/>
      <c r="K457" s="12"/>
      <c r="L457" s="12"/>
      <c r="M457" s="12"/>
    </row>
    <row r="458" spans="1:13" ht="15.75" customHeight="1">
      <c r="A458" s="30"/>
      <c r="B458" s="30"/>
      <c r="C458" s="30"/>
      <c r="D458" s="30"/>
      <c r="E458" s="12"/>
      <c r="F458" s="12"/>
      <c r="G458" s="12"/>
      <c r="H458" s="12"/>
      <c r="I458" s="12"/>
      <c r="J458" s="12"/>
      <c r="K458" s="12"/>
      <c r="L458" s="12"/>
      <c r="M458" s="12"/>
    </row>
    <row r="459" spans="1:13" ht="15.75" customHeight="1">
      <c r="A459" s="30"/>
      <c r="B459" s="30"/>
      <c r="C459" s="30"/>
      <c r="D459" s="30"/>
      <c r="E459" s="12"/>
      <c r="F459" s="12"/>
      <c r="G459" s="12"/>
      <c r="H459" s="12"/>
      <c r="I459" s="12"/>
      <c r="J459" s="12"/>
      <c r="K459" s="12"/>
      <c r="L459" s="12"/>
      <c r="M459" s="12"/>
    </row>
    <row r="460" spans="1:13" ht="15.75" customHeight="1">
      <c r="A460" s="30"/>
      <c r="B460" s="30"/>
      <c r="C460" s="30"/>
      <c r="D460" s="30"/>
      <c r="E460" s="12"/>
      <c r="F460" s="12"/>
      <c r="G460" s="12"/>
      <c r="H460" s="12"/>
      <c r="I460" s="12"/>
      <c r="J460" s="12"/>
      <c r="K460" s="12"/>
      <c r="L460" s="12"/>
      <c r="M460" s="12"/>
    </row>
    <row r="461" spans="1:13" ht="15.75" customHeight="1">
      <c r="A461" s="30"/>
      <c r="B461" s="30"/>
      <c r="C461" s="30"/>
      <c r="D461" s="30"/>
      <c r="E461" s="12"/>
      <c r="F461" s="12"/>
      <c r="G461" s="12"/>
      <c r="H461" s="12"/>
      <c r="I461" s="12"/>
      <c r="J461" s="12"/>
      <c r="K461" s="12"/>
      <c r="L461" s="12"/>
      <c r="M461" s="12"/>
    </row>
    <row r="462" spans="1:13" ht="15.75" customHeight="1">
      <c r="A462" s="30"/>
      <c r="B462" s="30"/>
      <c r="C462" s="30"/>
      <c r="D462" s="30"/>
      <c r="E462" s="12"/>
      <c r="F462" s="12"/>
      <c r="G462" s="12"/>
      <c r="H462" s="12"/>
      <c r="I462" s="12"/>
      <c r="J462" s="12"/>
      <c r="K462" s="12"/>
      <c r="L462" s="12"/>
      <c r="M462" s="12"/>
    </row>
    <row r="463" spans="1:13" ht="15.75" customHeight="1">
      <c r="A463" s="30"/>
      <c r="B463" s="30"/>
      <c r="C463" s="30"/>
      <c r="D463" s="30"/>
      <c r="E463" s="12"/>
      <c r="F463" s="12"/>
      <c r="G463" s="12"/>
      <c r="H463" s="12"/>
      <c r="I463" s="12"/>
      <c r="J463" s="12"/>
      <c r="K463" s="12"/>
      <c r="L463" s="12"/>
      <c r="M463" s="12"/>
    </row>
    <row r="464" spans="1:13" ht="15.75" customHeight="1">
      <c r="A464" s="30"/>
      <c r="B464" s="30"/>
      <c r="C464" s="30"/>
      <c r="D464" s="30"/>
      <c r="E464" s="12"/>
      <c r="F464" s="12"/>
      <c r="G464" s="12"/>
      <c r="H464" s="12"/>
      <c r="I464" s="12"/>
      <c r="J464" s="12"/>
      <c r="K464" s="12"/>
      <c r="L464" s="12"/>
      <c r="M464" s="12"/>
    </row>
    <row r="465" spans="1:13" ht="15.75" customHeight="1">
      <c r="A465" s="30"/>
      <c r="B465" s="30"/>
      <c r="C465" s="30"/>
      <c r="D465" s="30"/>
      <c r="E465" s="12"/>
      <c r="F465" s="12"/>
      <c r="G465" s="12"/>
      <c r="H465" s="12"/>
      <c r="I465" s="12"/>
      <c r="J465" s="12"/>
      <c r="K465" s="12"/>
      <c r="L465" s="12"/>
      <c r="M465" s="12"/>
    </row>
    <row r="466" spans="1:13" ht="15.75" customHeight="1">
      <c r="A466" s="30"/>
      <c r="B466" s="30"/>
      <c r="C466" s="30"/>
      <c r="D466" s="30"/>
      <c r="E466" s="12"/>
      <c r="F466" s="12"/>
      <c r="G466" s="12"/>
      <c r="H466" s="12"/>
      <c r="I466" s="12"/>
      <c r="J466" s="12"/>
      <c r="K466" s="12"/>
      <c r="L466" s="12"/>
      <c r="M466" s="12"/>
    </row>
    <row r="467" spans="1:13" ht="15.75" customHeight="1">
      <c r="A467" s="30"/>
      <c r="B467" s="30"/>
      <c r="C467" s="30"/>
      <c r="D467" s="30"/>
      <c r="E467" s="12"/>
      <c r="F467" s="12"/>
      <c r="G467" s="12"/>
      <c r="H467" s="12"/>
      <c r="I467" s="12"/>
      <c r="J467" s="12"/>
      <c r="K467" s="12"/>
      <c r="L467" s="12"/>
      <c r="M467" s="12"/>
    </row>
    <row r="468" spans="1:13" ht="15.75" customHeight="1">
      <c r="A468" s="30"/>
      <c r="B468" s="30"/>
      <c r="C468" s="30"/>
      <c r="D468" s="30"/>
      <c r="E468" s="12"/>
      <c r="F468" s="12"/>
      <c r="G468" s="12"/>
      <c r="H468" s="12"/>
      <c r="I468" s="12"/>
      <c r="J468" s="12"/>
      <c r="K468" s="12"/>
      <c r="L468" s="12"/>
      <c r="M468" s="12"/>
    </row>
    <row r="469" spans="1:13" ht="15.75" customHeight="1">
      <c r="A469" s="30"/>
      <c r="B469" s="30"/>
      <c r="C469" s="30"/>
      <c r="D469" s="30"/>
      <c r="E469" s="12"/>
      <c r="F469" s="12"/>
      <c r="G469" s="12"/>
      <c r="H469" s="12"/>
      <c r="I469" s="12"/>
      <c r="J469" s="12"/>
      <c r="K469" s="12"/>
      <c r="L469" s="12"/>
      <c r="M469" s="12"/>
    </row>
    <row r="470" spans="1:13" ht="15.75" customHeight="1">
      <c r="A470" s="30"/>
      <c r="B470" s="30"/>
      <c r="C470" s="30"/>
      <c r="D470" s="30"/>
      <c r="E470" s="12"/>
      <c r="F470" s="12"/>
      <c r="G470" s="12"/>
      <c r="H470" s="12"/>
      <c r="I470" s="12"/>
      <c r="J470" s="12"/>
      <c r="K470" s="12"/>
      <c r="L470" s="12"/>
      <c r="M470" s="12"/>
    </row>
    <row r="471" spans="1:13" ht="15.75" customHeight="1">
      <c r="A471" s="30"/>
      <c r="B471" s="30"/>
      <c r="C471" s="30"/>
      <c r="D471" s="30"/>
      <c r="E471" s="12"/>
      <c r="F471" s="12"/>
      <c r="G471" s="12"/>
      <c r="H471" s="12"/>
      <c r="I471" s="12"/>
      <c r="J471" s="12"/>
      <c r="K471" s="12"/>
      <c r="L471" s="12"/>
      <c r="M471" s="12"/>
    </row>
    <row r="472" spans="1:13" ht="15.75" customHeight="1">
      <c r="A472" s="30"/>
      <c r="B472" s="30"/>
      <c r="C472" s="30"/>
      <c r="D472" s="30"/>
      <c r="E472" s="12"/>
      <c r="F472" s="12"/>
      <c r="G472" s="12"/>
      <c r="H472" s="12"/>
      <c r="I472" s="12"/>
      <c r="J472" s="12"/>
      <c r="K472" s="12"/>
      <c r="L472" s="12"/>
      <c r="M472" s="12"/>
    </row>
    <row r="473" spans="1:13" ht="15.75" customHeight="1">
      <c r="A473" s="30"/>
      <c r="B473" s="30"/>
      <c r="C473" s="30"/>
      <c r="D473" s="30"/>
      <c r="E473" s="12"/>
      <c r="F473" s="12"/>
      <c r="G473" s="12"/>
      <c r="H473" s="12"/>
      <c r="I473" s="12"/>
      <c r="J473" s="12"/>
      <c r="K473" s="12"/>
      <c r="L473" s="12"/>
      <c r="M473" s="12"/>
    </row>
    <row r="474" spans="1:13" ht="15.75" customHeight="1">
      <c r="A474" s="30"/>
      <c r="B474" s="30"/>
      <c r="C474" s="30"/>
      <c r="D474" s="30"/>
      <c r="E474" s="12"/>
      <c r="F474" s="12"/>
      <c r="G474" s="12"/>
      <c r="H474" s="12"/>
      <c r="I474" s="12"/>
      <c r="J474" s="12"/>
      <c r="K474" s="12"/>
      <c r="L474" s="12"/>
      <c r="M474" s="12"/>
    </row>
    <row r="475" spans="1:13" ht="15.75" customHeight="1">
      <c r="A475" s="30"/>
      <c r="B475" s="30"/>
      <c r="C475" s="30"/>
      <c r="D475" s="30"/>
      <c r="E475" s="12"/>
      <c r="F475" s="12"/>
      <c r="G475" s="12"/>
      <c r="H475" s="12"/>
      <c r="I475" s="12"/>
      <c r="J475" s="12"/>
      <c r="K475" s="12"/>
      <c r="L475" s="12"/>
      <c r="M475" s="12"/>
    </row>
    <row r="476" spans="1:13" ht="15.75" customHeight="1">
      <c r="A476" s="30"/>
      <c r="B476" s="30"/>
      <c r="C476" s="30"/>
      <c r="D476" s="30"/>
      <c r="E476" s="12"/>
      <c r="F476" s="12"/>
      <c r="G476" s="12"/>
      <c r="H476" s="12"/>
      <c r="I476" s="12"/>
      <c r="J476" s="12"/>
      <c r="K476" s="12"/>
      <c r="L476" s="12"/>
      <c r="M476" s="12"/>
    </row>
    <row r="477" spans="1:13" ht="15.75" customHeight="1">
      <c r="A477" s="30"/>
      <c r="B477" s="30"/>
      <c r="C477" s="30"/>
      <c r="D477" s="30"/>
      <c r="E477" s="12"/>
      <c r="F477" s="12"/>
      <c r="G477" s="12"/>
      <c r="H477" s="12"/>
      <c r="I477" s="12"/>
      <c r="J477" s="12"/>
      <c r="K477" s="12"/>
      <c r="L477" s="12"/>
      <c r="M477" s="12"/>
    </row>
    <row r="478" spans="1:13" ht="15.75" customHeight="1">
      <c r="A478" s="30"/>
      <c r="B478" s="30"/>
      <c r="C478" s="30"/>
      <c r="D478" s="30"/>
      <c r="E478" s="12"/>
      <c r="F478" s="12"/>
      <c r="G478" s="12"/>
      <c r="H478" s="12"/>
      <c r="I478" s="12"/>
      <c r="J478" s="12"/>
      <c r="K478" s="12"/>
      <c r="L478" s="12"/>
      <c r="M478" s="12"/>
    </row>
    <row r="479" spans="1:13" ht="15.75" customHeight="1">
      <c r="A479" s="30"/>
      <c r="B479" s="30"/>
      <c r="C479" s="30"/>
      <c r="D479" s="30"/>
      <c r="E479" s="12"/>
      <c r="F479" s="12"/>
      <c r="G479" s="12"/>
      <c r="H479" s="12"/>
      <c r="I479" s="12"/>
      <c r="J479" s="12"/>
      <c r="K479" s="12"/>
      <c r="L479" s="12"/>
      <c r="M479" s="12"/>
    </row>
    <row r="480" spans="1:13" ht="15.75" customHeight="1">
      <c r="A480" s="30"/>
      <c r="B480" s="30"/>
      <c r="C480" s="30"/>
      <c r="D480" s="30"/>
      <c r="E480" s="12"/>
      <c r="F480" s="12"/>
      <c r="G480" s="12"/>
      <c r="H480" s="12"/>
      <c r="I480" s="12"/>
      <c r="J480" s="12"/>
      <c r="K480" s="12"/>
      <c r="L480" s="12"/>
      <c r="M480" s="12"/>
    </row>
    <row r="481" spans="1:13" ht="15.75" customHeight="1">
      <c r="A481" s="30"/>
      <c r="B481" s="30"/>
      <c r="C481" s="30"/>
      <c r="D481" s="30"/>
      <c r="E481" s="12"/>
      <c r="F481" s="12"/>
      <c r="G481" s="12"/>
      <c r="H481" s="12"/>
      <c r="I481" s="12"/>
      <c r="J481" s="12"/>
      <c r="K481" s="12"/>
      <c r="L481" s="12"/>
      <c r="M481" s="12"/>
    </row>
    <row r="482" spans="1:13" ht="15.75" customHeight="1">
      <c r="A482" s="30"/>
      <c r="B482" s="30"/>
      <c r="C482" s="30"/>
      <c r="D482" s="30"/>
      <c r="E482" s="12"/>
      <c r="F482" s="12"/>
      <c r="G482" s="12"/>
      <c r="H482" s="12"/>
      <c r="I482" s="12"/>
      <c r="J482" s="12"/>
      <c r="K482" s="12"/>
      <c r="L482" s="12"/>
      <c r="M482" s="12"/>
    </row>
    <row r="483" spans="1:13" ht="15.75" customHeight="1">
      <c r="A483" s="30"/>
      <c r="B483" s="30"/>
      <c r="C483" s="30"/>
      <c r="D483" s="30"/>
      <c r="E483" s="12"/>
      <c r="F483" s="12"/>
      <c r="G483" s="12"/>
      <c r="H483" s="12"/>
      <c r="I483" s="12"/>
      <c r="J483" s="12"/>
      <c r="K483" s="12"/>
      <c r="L483" s="12"/>
      <c r="M483" s="12"/>
    </row>
    <row r="484" spans="1:13" ht="15.75" customHeight="1">
      <c r="A484" s="30"/>
      <c r="B484" s="30"/>
      <c r="C484" s="30"/>
      <c r="D484" s="30"/>
      <c r="E484" s="12"/>
      <c r="F484" s="12"/>
      <c r="G484" s="12"/>
      <c r="H484" s="12"/>
      <c r="I484" s="12"/>
      <c r="J484" s="12"/>
      <c r="K484" s="12"/>
      <c r="L484" s="12"/>
      <c r="M484" s="12"/>
    </row>
    <row r="485" spans="1:13" ht="15.75" customHeight="1">
      <c r="A485" s="30"/>
      <c r="B485" s="30"/>
      <c r="C485" s="30"/>
      <c r="D485" s="30"/>
      <c r="E485" s="12"/>
      <c r="F485" s="12"/>
      <c r="G485" s="12"/>
      <c r="H485" s="12"/>
      <c r="I485" s="12"/>
      <c r="J485" s="12"/>
      <c r="K485" s="12"/>
      <c r="L485" s="12"/>
      <c r="M485" s="12"/>
    </row>
    <row r="486" spans="1:13" ht="15.75" customHeight="1">
      <c r="A486" s="30"/>
      <c r="B486" s="30"/>
      <c r="C486" s="30"/>
      <c r="D486" s="30"/>
      <c r="E486" s="12"/>
      <c r="F486" s="12"/>
      <c r="G486" s="12"/>
      <c r="H486" s="12"/>
      <c r="I486" s="12"/>
      <c r="J486" s="12"/>
      <c r="K486" s="12"/>
      <c r="L486" s="12"/>
      <c r="M486" s="12"/>
    </row>
    <row r="487" spans="1:13" ht="15.75" customHeight="1">
      <c r="A487" s="30"/>
      <c r="B487" s="30"/>
      <c r="C487" s="30"/>
      <c r="D487" s="30"/>
      <c r="E487" s="12"/>
      <c r="F487" s="12"/>
      <c r="G487" s="12"/>
      <c r="H487" s="12"/>
      <c r="I487" s="12"/>
      <c r="J487" s="12"/>
      <c r="K487" s="12"/>
      <c r="L487" s="12"/>
      <c r="M487" s="12"/>
    </row>
    <row r="488" spans="1:13" ht="15.75" customHeight="1">
      <c r="A488" s="30"/>
      <c r="B488" s="30"/>
      <c r="C488" s="30"/>
      <c r="D488" s="30"/>
      <c r="E488" s="12"/>
      <c r="F488" s="12"/>
      <c r="G488" s="12"/>
      <c r="H488" s="12"/>
      <c r="I488" s="12"/>
      <c r="J488" s="12"/>
      <c r="K488" s="12"/>
      <c r="L488" s="12"/>
      <c r="M488" s="12"/>
    </row>
    <row r="489" spans="1:13" ht="15.75" customHeight="1">
      <c r="A489" s="30"/>
      <c r="B489" s="30"/>
      <c r="C489" s="30"/>
      <c r="D489" s="30"/>
      <c r="E489" s="12"/>
      <c r="F489" s="12"/>
      <c r="G489" s="12"/>
      <c r="H489" s="12"/>
      <c r="I489" s="12"/>
      <c r="J489" s="12"/>
      <c r="K489" s="12"/>
      <c r="L489" s="12"/>
      <c r="M489" s="12"/>
    </row>
    <row r="490" spans="1:13" ht="15.75" customHeight="1">
      <c r="A490" s="30"/>
      <c r="B490" s="30"/>
      <c r="C490" s="30"/>
      <c r="D490" s="30"/>
      <c r="E490" s="12"/>
      <c r="F490" s="12"/>
      <c r="G490" s="12"/>
      <c r="H490" s="12"/>
      <c r="I490" s="12"/>
      <c r="J490" s="12"/>
      <c r="K490" s="12"/>
      <c r="L490" s="12"/>
      <c r="M490" s="12"/>
    </row>
    <row r="491" spans="1:13" ht="15.75" customHeight="1">
      <c r="A491" s="30"/>
      <c r="B491" s="30"/>
      <c r="C491" s="30"/>
      <c r="D491" s="30"/>
      <c r="E491" s="12"/>
      <c r="F491" s="12"/>
      <c r="G491" s="12"/>
      <c r="H491" s="12"/>
      <c r="I491" s="12"/>
      <c r="J491" s="12"/>
      <c r="K491" s="12"/>
      <c r="L491" s="12"/>
      <c r="M491" s="12"/>
    </row>
    <row r="492" spans="1:13" ht="15.75" customHeight="1">
      <c r="A492" s="30"/>
      <c r="B492" s="30"/>
      <c r="C492" s="30"/>
      <c r="D492" s="30"/>
      <c r="E492" s="12"/>
      <c r="F492" s="12"/>
      <c r="G492" s="12"/>
      <c r="H492" s="12"/>
      <c r="I492" s="12"/>
      <c r="J492" s="12"/>
      <c r="K492" s="12"/>
      <c r="L492" s="12"/>
      <c r="M492" s="12"/>
    </row>
    <row r="493" spans="1:13" ht="15.75" customHeight="1">
      <c r="A493" s="30"/>
      <c r="B493" s="30"/>
      <c r="C493" s="30"/>
      <c r="D493" s="30"/>
      <c r="E493" s="12"/>
      <c r="F493" s="12"/>
      <c r="G493" s="12"/>
      <c r="H493" s="12"/>
      <c r="I493" s="12"/>
      <c r="J493" s="12"/>
      <c r="K493" s="12"/>
      <c r="L493" s="12"/>
      <c r="M493" s="12"/>
    </row>
    <row r="494" spans="1:13" ht="15.75" customHeight="1">
      <c r="A494" s="30"/>
      <c r="B494" s="30"/>
      <c r="C494" s="30"/>
      <c r="D494" s="30"/>
      <c r="E494" s="12"/>
      <c r="F494" s="12"/>
      <c r="G494" s="12"/>
      <c r="H494" s="12"/>
      <c r="I494" s="12"/>
      <c r="J494" s="12"/>
      <c r="K494" s="12"/>
      <c r="L494" s="12"/>
      <c r="M494" s="12"/>
    </row>
    <row r="495" spans="1:13" ht="15.75" customHeight="1">
      <c r="A495" s="30"/>
      <c r="B495" s="30"/>
      <c r="C495" s="30"/>
      <c r="D495" s="30"/>
      <c r="E495" s="12"/>
      <c r="F495" s="12"/>
      <c r="G495" s="12"/>
      <c r="H495" s="12"/>
      <c r="I495" s="12"/>
      <c r="J495" s="12"/>
      <c r="K495" s="12"/>
      <c r="L495" s="12"/>
      <c r="M495" s="12"/>
    </row>
    <row r="496" spans="1:13" ht="15.75" customHeight="1">
      <c r="A496" s="30"/>
      <c r="B496" s="30"/>
      <c r="C496" s="30"/>
      <c r="D496" s="30"/>
      <c r="E496" s="12"/>
      <c r="F496" s="12"/>
      <c r="G496" s="12"/>
      <c r="H496" s="12"/>
      <c r="I496" s="12"/>
      <c r="J496" s="12"/>
      <c r="K496" s="12"/>
      <c r="L496" s="12"/>
      <c r="M496" s="12"/>
    </row>
    <row r="497" spans="1:13" ht="15.75" customHeight="1">
      <c r="A497" s="30"/>
      <c r="B497" s="30"/>
      <c r="C497" s="30"/>
      <c r="D497" s="30"/>
      <c r="E497" s="12"/>
      <c r="F497" s="12"/>
      <c r="G497" s="12"/>
      <c r="H497" s="12"/>
      <c r="I497" s="12"/>
      <c r="J497" s="12"/>
      <c r="K497" s="12"/>
      <c r="L497" s="12"/>
      <c r="M497" s="12"/>
    </row>
    <row r="498" spans="1:13" ht="15.75" customHeight="1">
      <c r="A498" s="30"/>
      <c r="B498" s="30"/>
      <c r="C498" s="30"/>
      <c r="D498" s="30"/>
      <c r="E498" s="12"/>
      <c r="F498" s="12"/>
      <c r="G498" s="12"/>
      <c r="H498" s="12"/>
      <c r="I498" s="12"/>
      <c r="J498" s="12"/>
      <c r="K498" s="12"/>
      <c r="L498" s="12"/>
      <c r="M498" s="12"/>
    </row>
    <row r="499" spans="1:13" ht="15.75" customHeight="1">
      <c r="A499" s="30"/>
      <c r="B499" s="30"/>
      <c r="C499" s="30"/>
      <c r="D499" s="30"/>
      <c r="E499" s="12"/>
      <c r="F499" s="12"/>
      <c r="G499" s="12"/>
      <c r="H499" s="12"/>
      <c r="I499" s="12"/>
      <c r="J499" s="12"/>
      <c r="K499" s="12"/>
      <c r="L499" s="12"/>
      <c r="M499" s="12"/>
    </row>
    <row r="500" spans="1:13" ht="15.75" customHeight="1">
      <c r="A500" s="30"/>
      <c r="B500" s="30"/>
      <c r="C500" s="30"/>
      <c r="D500" s="30"/>
      <c r="E500" s="12"/>
      <c r="F500" s="12"/>
      <c r="G500" s="12"/>
      <c r="H500" s="12"/>
      <c r="I500" s="12"/>
      <c r="J500" s="12"/>
      <c r="K500" s="12"/>
      <c r="L500" s="12"/>
      <c r="M500" s="12"/>
    </row>
    <row r="501" spans="1:13" ht="15.75" customHeight="1">
      <c r="A501" s="30"/>
      <c r="B501" s="30"/>
      <c r="C501" s="30"/>
      <c r="D501" s="30"/>
      <c r="E501" s="12"/>
      <c r="F501" s="12"/>
      <c r="G501" s="12"/>
      <c r="H501" s="12"/>
      <c r="I501" s="12"/>
      <c r="J501" s="12"/>
      <c r="K501" s="12"/>
      <c r="L501" s="12"/>
      <c r="M501" s="12"/>
    </row>
    <row r="502" spans="1:13" ht="15.75" customHeight="1">
      <c r="A502" s="30"/>
      <c r="B502" s="30"/>
      <c r="C502" s="30"/>
      <c r="D502" s="30"/>
      <c r="E502" s="12"/>
      <c r="F502" s="12"/>
      <c r="G502" s="12"/>
      <c r="H502" s="12"/>
      <c r="I502" s="12"/>
      <c r="J502" s="12"/>
      <c r="K502" s="12"/>
      <c r="L502" s="12"/>
      <c r="M502" s="12"/>
    </row>
    <row r="503" spans="1:13" ht="15.75" customHeight="1">
      <c r="A503" s="30"/>
      <c r="B503" s="30"/>
      <c r="C503" s="30"/>
      <c r="D503" s="30"/>
      <c r="E503" s="12"/>
      <c r="F503" s="12"/>
      <c r="G503" s="12"/>
      <c r="H503" s="12"/>
      <c r="I503" s="12"/>
      <c r="J503" s="12"/>
      <c r="K503" s="12"/>
      <c r="L503" s="12"/>
      <c r="M503" s="12"/>
    </row>
    <row r="504" spans="1:13" ht="15.75" customHeight="1">
      <c r="A504" s="30"/>
      <c r="B504" s="30"/>
      <c r="C504" s="30"/>
      <c r="D504" s="30"/>
      <c r="E504" s="12"/>
      <c r="F504" s="12"/>
      <c r="G504" s="12"/>
      <c r="H504" s="12"/>
      <c r="I504" s="12"/>
      <c r="J504" s="12"/>
      <c r="K504" s="12"/>
      <c r="L504" s="12"/>
      <c r="M504" s="12"/>
    </row>
    <row r="505" spans="1:13" ht="15.75" customHeight="1">
      <c r="A505" s="30"/>
      <c r="B505" s="30"/>
      <c r="C505" s="30"/>
      <c r="D505" s="30"/>
      <c r="E505" s="12"/>
      <c r="F505" s="12"/>
      <c r="G505" s="12"/>
      <c r="H505" s="12"/>
      <c r="I505" s="12"/>
      <c r="J505" s="12"/>
      <c r="K505" s="12"/>
      <c r="L505" s="12"/>
      <c r="M505" s="12"/>
    </row>
    <row r="506" spans="1:13" ht="15.75" customHeight="1">
      <c r="A506" s="30"/>
      <c r="B506" s="30"/>
      <c r="C506" s="30"/>
      <c r="D506" s="30"/>
      <c r="E506" s="12"/>
      <c r="F506" s="12"/>
      <c r="G506" s="12"/>
      <c r="H506" s="12"/>
      <c r="I506" s="12"/>
      <c r="J506" s="12"/>
      <c r="K506" s="12"/>
      <c r="L506" s="12"/>
      <c r="M506" s="12"/>
    </row>
    <row r="507" spans="1:13" ht="15.75" customHeight="1">
      <c r="A507" s="30"/>
      <c r="B507" s="30"/>
      <c r="C507" s="30"/>
      <c r="D507" s="30"/>
      <c r="E507" s="12"/>
      <c r="F507" s="12"/>
      <c r="G507" s="12"/>
      <c r="H507" s="12"/>
      <c r="I507" s="12"/>
      <c r="J507" s="12"/>
      <c r="K507" s="12"/>
      <c r="L507" s="12"/>
      <c r="M507" s="12"/>
    </row>
    <row r="508" spans="1:13" ht="15.75" customHeight="1">
      <c r="A508" s="30"/>
      <c r="B508" s="30"/>
      <c r="C508" s="30"/>
      <c r="D508" s="30"/>
      <c r="E508" s="12"/>
      <c r="F508" s="12"/>
      <c r="G508" s="12"/>
      <c r="H508" s="12"/>
      <c r="I508" s="12"/>
      <c r="J508" s="12"/>
      <c r="K508" s="12"/>
      <c r="L508" s="12"/>
      <c r="M508" s="12"/>
    </row>
    <row r="509" spans="1:13" ht="15.75" customHeight="1">
      <c r="A509" s="30"/>
      <c r="B509" s="30"/>
      <c r="C509" s="30"/>
      <c r="D509" s="30"/>
      <c r="E509" s="12"/>
      <c r="F509" s="12"/>
      <c r="G509" s="12"/>
      <c r="H509" s="12"/>
      <c r="I509" s="12"/>
      <c r="J509" s="12"/>
      <c r="K509" s="12"/>
      <c r="L509" s="12"/>
      <c r="M509" s="12"/>
    </row>
    <row r="510" spans="1:13" ht="15.75" customHeight="1">
      <c r="A510" s="30"/>
      <c r="B510" s="30"/>
      <c r="C510" s="30"/>
      <c r="D510" s="30"/>
      <c r="E510" s="12"/>
      <c r="F510" s="12"/>
      <c r="G510" s="12"/>
      <c r="H510" s="12"/>
      <c r="I510" s="12"/>
      <c r="J510" s="12"/>
      <c r="K510" s="12"/>
      <c r="L510" s="12"/>
      <c r="M510" s="12"/>
    </row>
    <row r="511" spans="1:13" ht="15.75" customHeight="1">
      <c r="A511" s="30"/>
      <c r="B511" s="30"/>
      <c r="C511" s="30"/>
      <c r="D511" s="30"/>
      <c r="E511" s="12"/>
      <c r="F511" s="12"/>
      <c r="G511" s="12"/>
      <c r="H511" s="12"/>
      <c r="I511" s="12"/>
      <c r="J511" s="12"/>
      <c r="K511" s="12"/>
      <c r="L511" s="12"/>
      <c r="M511" s="12"/>
    </row>
    <row r="512" spans="1:13" ht="15.75" customHeight="1">
      <c r="A512" s="30"/>
      <c r="B512" s="30"/>
      <c r="C512" s="30"/>
      <c r="D512" s="30"/>
      <c r="E512" s="12"/>
      <c r="F512" s="12"/>
      <c r="G512" s="12"/>
      <c r="H512" s="12"/>
      <c r="I512" s="12"/>
      <c r="J512" s="12"/>
      <c r="K512" s="12"/>
      <c r="L512" s="12"/>
      <c r="M512" s="12"/>
    </row>
    <row r="513" spans="1:13" ht="15.75" customHeight="1">
      <c r="A513" s="30"/>
      <c r="B513" s="30"/>
      <c r="C513" s="30"/>
      <c r="D513" s="30"/>
      <c r="E513" s="12"/>
      <c r="F513" s="12"/>
      <c r="G513" s="12"/>
      <c r="H513" s="12"/>
      <c r="I513" s="12"/>
      <c r="J513" s="12"/>
      <c r="K513" s="12"/>
      <c r="L513" s="12"/>
      <c r="M513" s="12"/>
    </row>
    <row r="514" spans="1:13" ht="15.75" customHeight="1">
      <c r="A514" s="30"/>
      <c r="B514" s="30"/>
      <c r="C514" s="30"/>
      <c r="D514" s="30"/>
      <c r="E514" s="12"/>
      <c r="F514" s="12"/>
      <c r="G514" s="12"/>
      <c r="H514" s="12"/>
      <c r="I514" s="12"/>
      <c r="J514" s="12"/>
      <c r="K514" s="12"/>
      <c r="L514" s="12"/>
      <c r="M514" s="12"/>
    </row>
    <row r="515" spans="1:13" ht="15.75" customHeight="1">
      <c r="A515" s="30"/>
      <c r="B515" s="30"/>
      <c r="C515" s="30"/>
      <c r="D515" s="30"/>
      <c r="E515" s="12"/>
      <c r="F515" s="12"/>
      <c r="G515" s="12"/>
      <c r="H515" s="12"/>
      <c r="I515" s="12"/>
      <c r="J515" s="12"/>
      <c r="K515" s="12"/>
      <c r="L515" s="12"/>
      <c r="M515" s="12"/>
    </row>
    <row r="516" spans="1:13" ht="15.75" customHeight="1">
      <c r="A516" s="30"/>
      <c r="B516" s="30"/>
      <c r="C516" s="30"/>
      <c r="D516" s="30"/>
      <c r="E516" s="12"/>
      <c r="F516" s="12"/>
      <c r="G516" s="12"/>
      <c r="H516" s="12"/>
      <c r="I516" s="12"/>
      <c r="J516" s="12"/>
      <c r="K516" s="12"/>
      <c r="L516" s="12"/>
      <c r="M516" s="12"/>
    </row>
    <row r="517" spans="1:13" ht="15.75" customHeight="1">
      <c r="A517" s="30"/>
      <c r="B517" s="30"/>
      <c r="C517" s="30"/>
      <c r="D517" s="30"/>
      <c r="E517" s="12"/>
      <c r="F517" s="12"/>
      <c r="G517" s="12"/>
      <c r="H517" s="12"/>
      <c r="I517" s="12"/>
      <c r="J517" s="12"/>
      <c r="K517" s="12"/>
      <c r="L517" s="12"/>
      <c r="M517" s="12"/>
    </row>
    <row r="518" spans="1:13" ht="15.75" customHeight="1">
      <c r="A518" s="30"/>
      <c r="B518" s="30"/>
      <c r="C518" s="30"/>
      <c r="D518" s="30"/>
      <c r="E518" s="12"/>
      <c r="F518" s="12"/>
      <c r="G518" s="12"/>
      <c r="H518" s="12"/>
      <c r="I518" s="12"/>
      <c r="J518" s="12"/>
      <c r="K518" s="12"/>
      <c r="L518" s="12"/>
      <c r="M518" s="12"/>
    </row>
    <row r="519" spans="1:13" ht="15.75" customHeight="1">
      <c r="A519" s="30"/>
      <c r="B519" s="30"/>
      <c r="C519" s="30"/>
      <c r="D519" s="30"/>
      <c r="E519" s="12"/>
      <c r="F519" s="12"/>
      <c r="G519" s="12"/>
      <c r="H519" s="12"/>
      <c r="I519" s="12"/>
      <c r="J519" s="12"/>
      <c r="K519" s="12"/>
      <c r="L519" s="12"/>
      <c r="M519" s="12"/>
    </row>
    <row r="520" spans="1:13" ht="15.75" customHeight="1">
      <c r="A520" s="30"/>
      <c r="B520" s="30"/>
      <c r="C520" s="30"/>
      <c r="D520" s="30"/>
      <c r="E520" s="12"/>
      <c r="F520" s="12"/>
      <c r="G520" s="12"/>
      <c r="H520" s="12"/>
      <c r="I520" s="12"/>
      <c r="J520" s="12"/>
      <c r="K520" s="12"/>
      <c r="L520" s="12"/>
      <c r="M520" s="12"/>
    </row>
    <row r="521" spans="1:13" ht="15.75" customHeight="1">
      <c r="A521" s="30"/>
      <c r="B521" s="30"/>
      <c r="C521" s="30"/>
      <c r="D521" s="30"/>
      <c r="E521" s="12"/>
      <c r="F521" s="12"/>
      <c r="G521" s="12"/>
      <c r="H521" s="12"/>
      <c r="I521" s="12"/>
      <c r="J521" s="12"/>
      <c r="K521" s="12"/>
      <c r="L521" s="12"/>
      <c r="M521" s="12"/>
    </row>
    <row r="522" spans="1:13" ht="15.75" customHeight="1">
      <c r="A522" s="30"/>
      <c r="B522" s="30"/>
      <c r="C522" s="30"/>
      <c r="D522" s="30"/>
      <c r="E522" s="12"/>
      <c r="F522" s="12"/>
      <c r="G522" s="12"/>
      <c r="H522" s="12"/>
      <c r="I522" s="12"/>
      <c r="J522" s="12"/>
      <c r="K522" s="12"/>
      <c r="L522" s="12"/>
      <c r="M522" s="12"/>
    </row>
    <row r="523" spans="1:13" ht="15.75" customHeight="1">
      <c r="A523" s="30"/>
      <c r="B523" s="30"/>
      <c r="C523" s="30"/>
      <c r="D523" s="30"/>
      <c r="E523" s="12"/>
      <c r="F523" s="12"/>
      <c r="G523" s="12"/>
      <c r="H523" s="12"/>
      <c r="I523" s="12"/>
      <c r="J523" s="12"/>
      <c r="K523" s="12"/>
      <c r="L523" s="12"/>
      <c r="M523" s="12"/>
    </row>
    <row r="524" spans="1:13" ht="15.75" customHeight="1">
      <c r="A524" s="30"/>
      <c r="B524" s="30"/>
      <c r="C524" s="30"/>
      <c r="D524" s="30"/>
      <c r="E524" s="12"/>
      <c r="F524" s="12"/>
      <c r="G524" s="12"/>
      <c r="H524" s="12"/>
      <c r="I524" s="12"/>
      <c r="J524" s="12"/>
      <c r="K524" s="12"/>
      <c r="L524" s="12"/>
      <c r="M524" s="12"/>
    </row>
    <row r="525" spans="1:13" ht="15.75" customHeight="1">
      <c r="A525" s="30"/>
      <c r="B525" s="30"/>
      <c r="C525" s="30"/>
      <c r="D525" s="30"/>
      <c r="E525" s="12"/>
      <c r="F525" s="12"/>
      <c r="G525" s="12"/>
      <c r="H525" s="12"/>
      <c r="I525" s="12"/>
      <c r="J525" s="12"/>
      <c r="K525" s="12"/>
      <c r="L525" s="12"/>
      <c r="M525" s="12"/>
    </row>
    <row r="526" spans="1:13" ht="15.75" customHeight="1">
      <c r="A526" s="30"/>
      <c r="B526" s="30"/>
      <c r="C526" s="30"/>
      <c r="D526" s="30"/>
      <c r="E526" s="12"/>
      <c r="F526" s="12"/>
      <c r="G526" s="12"/>
      <c r="H526" s="12"/>
      <c r="I526" s="12"/>
      <c r="J526" s="12"/>
      <c r="K526" s="12"/>
      <c r="L526" s="12"/>
      <c r="M526" s="12"/>
    </row>
    <row r="527" spans="1:13" ht="15.75" customHeight="1">
      <c r="A527" s="30"/>
      <c r="B527" s="30"/>
      <c r="C527" s="30"/>
      <c r="D527" s="30"/>
      <c r="E527" s="12"/>
      <c r="F527" s="12"/>
      <c r="G527" s="12"/>
      <c r="H527" s="12"/>
      <c r="I527" s="12"/>
      <c r="J527" s="12"/>
      <c r="K527" s="12"/>
      <c r="L527" s="12"/>
      <c r="M527" s="12"/>
    </row>
    <row r="528" spans="1:13" ht="15.75" customHeight="1">
      <c r="A528" s="30"/>
      <c r="B528" s="30"/>
      <c r="C528" s="30"/>
      <c r="D528" s="30"/>
      <c r="E528" s="12"/>
      <c r="F528" s="12"/>
      <c r="G528" s="12"/>
      <c r="H528" s="12"/>
      <c r="I528" s="12"/>
      <c r="J528" s="12"/>
      <c r="K528" s="12"/>
      <c r="L528" s="12"/>
      <c r="M528" s="12"/>
    </row>
    <row r="529" spans="1:13" ht="15.75" customHeight="1">
      <c r="A529" s="30"/>
      <c r="B529" s="30"/>
      <c r="C529" s="30"/>
      <c r="D529" s="30"/>
      <c r="E529" s="12"/>
      <c r="F529" s="12"/>
      <c r="G529" s="12"/>
      <c r="H529" s="12"/>
      <c r="I529" s="12"/>
      <c r="J529" s="12"/>
      <c r="K529" s="12"/>
      <c r="L529" s="12"/>
      <c r="M529" s="12"/>
    </row>
    <row r="530" spans="1:13" ht="15.75" customHeight="1">
      <c r="A530" s="30"/>
      <c r="B530" s="30"/>
      <c r="C530" s="30"/>
      <c r="D530" s="30"/>
      <c r="E530" s="12"/>
      <c r="F530" s="12"/>
      <c r="G530" s="12"/>
      <c r="H530" s="12"/>
      <c r="I530" s="12"/>
      <c r="J530" s="12"/>
      <c r="K530" s="12"/>
      <c r="L530" s="12"/>
      <c r="M530" s="12"/>
    </row>
    <row r="531" spans="1:13" ht="15.75" customHeight="1">
      <c r="A531" s="30"/>
      <c r="B531" s="30"/>
      <c r="C531" s="30"/>
      <c r="D531" s="30"/>
      <c r="E531" s="12"/>
      <c r="F531" s="12"/>
      <c r="G531" s="12"/>
      <c r="H531" s="12"/>
      <c r="I531" s="12"/>
      <c r="J531" s="12"/>
      <c r="K531" s="12"/>
      <c r="L531" s="12"/>
      <c r="M531" s="12"/>
    </row>
    <row r="532" spans="1:13" ht="15.75" customHeight="1">
      <c r="A532" s="30"/>
      <c r="B532" s="30"/>
      <c r="C532" s="30"/>
      <c r="D532" s="30"/>
      <c r="E532" s="12"/>
      <c r="F532" s="12"/>
      <c r="G532" s="12"/>
      <c r="H532" s="12"/>
      <c r="I532" s="12"/>
      <c r="J532" s="12"/>
      <c r="K532" s="12"/>
      <c r="L532" s="12"/>
      <c r="M532" s="12"/>
    </row>
    <row r="533" spans="1:13" ht="15.75" customHeight="1">
      <c r="A533" s="30"/>
      <c r="B533" s="30"/>
      <c r="C533" s="30"/>
      <c r="D533" s="30"/>
      <c r="E533" s="12"/>
      <c r="F533" s="12"/>
      <c r="G533" s="12"/>
      <c r="H533" s="12"/>
      <c r="I533" s="12"/>
      <c r="J533" s="12"/>
      <c r="K533" s="12"/>
      <c r="L533" s="12"/>
      <c r="M533" s="12"/>
    </row>
    <row r="534" spans="1:13" ht="15.75" customHeight="1">
      <c r="A534" s="30"/>
      <c r="B534" s="30"/>
      <c r="C534" s="30"/>
      <c r="D534" s="30"/>
      <c r="E534" s="12"/>
      <c r="F534" s="12"/>
      <c r="G534" s="12"/>
      <c r="H534" s="12"/>
      <c r="I534" s="12"/>
      <c r="J534" s="12"/>
      <c r="K534" s="12"/>
      <c r="L534" s="12"/>
      <c r="M534" s="12"/>
    </row>
    <row r="535" spans="1:13" ht="15.75" customHeight="1">
      <c r="A535" s="30"/>
      <c r="B535" s="30"/>
      <c r="C535" s="30"/>
      <c r="D535" s="30"/>
      <c r="E535" s="12"/>
      <c r="F535" s="12"/>
      <c r="G535" s="12"/>
      <c r="H535" s="12"/>
      <c r="I535" s="12"/>
      <c r="J535" s="12"/>
      <c r="K535" s="12"/>
      <c r="L535" s="12"/>
      <c r="M535" s="12"/>
    </row>
    <row r="536" spans="1:13" ht="15.75" customHeight="1">
      <c r="A536" s="30"/>
      <c r="B536" s="30"/>
      <c r="C536" s="30"/>
      <c r="D536" s="30"/>
      <c r="E536" s="12"/>
      <c r="F536" s="12"/>
      <c r="G536" s="12"/>
      <c r="H536" s="12"/>
      <c r="I536" s="12"/>
      <c r="J536" s="12"/>
      <c r="K536" s="12"/>
      <c r="L536" s="12"/>
      <c r="M536" s="12"/>
    </row>
    <row r="537" spans="1:13" ht="15.75" customHeight="1">
      <c r="A537" s="30"/>
      <c r="B537" s="30"/>
      <c r="C537" s="30"/>
      <c r="D537" s="30"/>
      <c r="E537" s="12"/>
      <c r="F537" s="12"/>
      <c r="G537" s="12"/>
      <c r="H537" s="12"/>
      <c r="I537" s="12"/>
      <c r="J537" s="12"/>
      <c r="K537" s="12"/>
      <c r="L537" s="12"/>
      <c r="M537" s="12"/>
    </row>
    <row r="538" spans="1:13" ht="15.75" customHeight="1">
      <c r="A538" s="30"/>
      <c r="B538" s="30"/>
      <c r="C538" s="30"/>
      <c r="D538" s="30"/>
      <c r="E538" s="12"/>
      <c r="F538" s="12"/>
      <c r="G538" s="12"/>
      <c r="H538" s="12"/>
      <c r="I538" s="12"/>
      <c r="J538" s="12"/>
      <c r="K538" s="12"/>
      <c r="L538" s="12"/>
      <c r="M538" s="12"/>
    </row>
    <row r="539" spans="1:13" ht="15.75" customHeight="1">
      <c r="A539" s="30"/>
      <c r="B539" s="30"/>
      <c r="C539" s="30"/>
      <c r="D539" s="30"/>
      <c r="E539" s="12"/>
      <c r="F539" s="12"/>
      <c r="G539" s="12"/>
      <c r="H539" s="12"/>
      <c r="I539" s="12"/>
      <c r="J539" s="12"/>
      <c r="K539" s="12"/>
      <c r="L539" s="12"/>
      <c r="M539" s="12"/>
    </row>
    <row r="540" spans="1:13" ht="15.75" customHeight="1">
      <c r="A540" s="30"/>
      <c r="B540" s="30"/>
      <c r="C540" s="30"/>
      <c r="D540" s="30"/>
      <c r="E540" s="12"/>
      <c r="F540" s="12"/>
      <c r="G540" s="12"/>
      <c r="H540" s="12"/>
      <c r="I540" s="12"/>
      <c r="J540" s="12"/>
      <c r="K540" s="12"/>
      <c r="L540" s="12"/>
      <c r="M540" s="12"/>
    </row>
    <row r="541" spans="1:13" ht="15.75" customHeight="1">
      <c r="A541" s="30"/>
      <c r="B541" s="30"/>
      <c r="C541" s="30"/>
      <c r="D541" s="30"/>
      <c r="E541" s="12"/>
      <c r="F541" s="12"/>
      <c r="G541" s="12"/>
      <c r="H541" s="12"/>
      <c r="I541" s="12"/>
      <c r="J541" s="12"/>
      <c r="K541" s="12"/>
      <c r="L541" s="12"/>
      <c r="M541" s="12"/>
    </row>
    <row r="542" spans="1:13" ht="15.75" customHeight="1">
      <c r="A542" s="30"/>
      <c r="B542" s="30"/>
      <c r="C542" s="30"/>
      <c r="D542" s="30"/>
      <c r="E542" s="12"/>
      <c r="F542" s="12"/>
      <c r="G542" s="12"/>
      <c r="H542" s="12"/>
      <c r="I542" s="12"/>
      <c r="J542" s="12"/>
      <c r="K542" s="12"/>
      <c r="L542" s="12"/>
      <c r="M542" s="12"/>
    </row>
    <row r="543" spans="1:13" ht="15.75" customHeight="1">
      <c r="A543" s="30"/>
      <c r="B543" s="30"/>
      <c r="C543" s="30"/>
      <c r="D543" s="30"/>
      <c r="E543" s="12"/>
      <c r="F543" s="12"/>
      <c r="G543" s="12"/>
      <c r="H543" s="12"/>
      <c r="I543" s="12"/>
      <c r="J543" s="12"/>
      <c r="K543" s="12"/>
      <c r="L543" s="12"/>
      <c r="M543" s="12"/>
    </row>
    <row r="544" spans="1:13" ht="15.75" customHeight="1">
      <c r="A544" s="30"/>
      <c r="B544" s="30"/>
      <c r="C544" s="30"/>
      <c r="D544" s="30"/>
      <c r="E544" s="12"/>
      <c r="F544" s="12"/>
      <c r="G544" s="12"/>
      <c r="H544" s="12"/>
      <c r="I544" s="12"/>
      <c r="J544" s="12"/>
      <c r="K544" s="12"/>
      <c r="L544" s="12"/>
      <c r="M544" s="12"/>
    </row>
    <row r="545" spans="1:13" ht="15.75" customHeight="1">
      <c r="A545" s="30"/>
      <c r="B545" s="30"/>
      <c r="C545" s="30"/>
      <c r="D545" s="30"/>
      <c r="E545" s="12"/>
      <c r="F545" s="12"/>
      <c r="G545" s="12"/>
      <c r="H545" s="12"/>
      <c r="I545" s="12"/>
      <c r="J545" s="12"/>
      <c r="K545" s="12"/>
      <c r="L545" s="12"/>
      <c r="M545" s="12"/>
    </row>
    <row r="546" spans="1:13" ht="15.75" customHeight="1">
      <c r="A546" s="30"/>
      <c r="B546" s="30"/>
      <c r="C546" s="30"/>
      <c r="D546" s="30"/>
      <c r="E546" s="12"/>
      <c r="F546" s="12"/>
      <c r="G546" s="12"/>
      <c r="H546" s="12"/>
      <c r="I546" s="12"/>
      <c r="J546" s="12"/>
      <c r="K546" s="12"/>
      <c r="L546" s="12"/>
      <c r="M546" s="12"/>
    </row>
    <row r="547" spans="1:13" ht="15.75" customHeight="1">
      <c r="A547" s="30"/>
      <c r="B547" s="30"/>
      <c r="C547" s="30"/>
      <c r="D547" s="30"/>
      <c r="E547" s="12"/>
      <c r="F547" s="12"/>
      <c r="G547" s="12"/>
      <c r="H547" s="12"/>
      <c r="I547" s="12"/>
      <c r="J547" s="12"/>
      <c r="K547" s="12"/>
      <c r="L547" s="12"/>
      <c r="M547" s="12"/>
    </row>
    <row r="548" spans="1:13" ht="15.75" customHeight="1">
      <c r="A548" s="30"/>
      <c r="B548" s="30"/>
      <c r="C548" s="30"/>
      <c r="D548" s="30"/>
      <c r="E548" s="12"/>
      <c r="F548" s="12"/>
      <c r="G548" s="12"/>
      <c r="H548" s="12"/>
      <c r="I548" s="12"/>
      <c r="J548" s="12"/>
      <c r="K548" s="12"/>
      <c r="L548" s="12"/>
      <c r="M548" s="12"/>
    </row>
    <row r="549" spans="1:13" ht="15.75" customHeight="1">
      <c r="A549" s="30"/>
      <c r="B549" s="30"/>
      <c r="C549" s="30"/>
      <c r="D549" s="30"/>
      <c r="E549" s="12"/>
      <c r="F549" s="12"/>
      <c r="G549" s="12"/>
      <c r="H549" s="12"/>
      <c r="I549" s="12"/>
      <c r="J549" s="12"/>
      <c r="K549" s="12"/>
      <c r="L549" s="12"/>
      <c r="M549" s="12"/>
    </row>
    <row r="550" spans="1:13" ht="15.75" customHeight="1">
      <c r="A550" s="30"/>
      <c r="B550" s="30"/>
      <c r="C550" s="30"/>
      <c r="D550" s="30"/>
      <c r="E550" s="12"/>
      <c r="F550" s="12"/>
      <c r="G550" s="12"/>
      <c r="H550" s="12"/>
      <c r="I550" s="12"/>
      <c r="J550" s="12"/>
      <c r="K550" s="12"/>
      <c r="L550" s="12"/>
      <c r="M550" s="12"/>
    </row>
    <row r="551" spans="1:13" ht="15.75" customHeight="1">
      <c r="A551" s="30"/>
      <c r="B551" s="30"/>
      <c r="C551" s="30"/>
      <c r="D551" s="30"/>
      <c r="E551" s="12"/>
      <c r="F551" s="12"/>
      <c r="G551" s="12"/>
      <c r="H551" s="12"/>
      <c r="I551" s="12"/>
      <c r="J551" s="12"/>
      <c r="K551" s="12"/>
      <c r="L551" s="12"/>
      <c r="M551" s="12"/>
    </row>
    <row r="552" spans="1:13" ht="15.75" customHeight="1">
      <c r="A552" s="30"/>
      <c r="B552" s="30"/>
      <c r="C552" s="30"/>
      <c r="D552" s="30"/>
      <c r="E552" s="12"/>
      <c r="F552" s="12"/>
      <c r="G552" s="12"/>
      <c r="H552" s="12"/>
      <c r="I552" s="12"/>
      <c r="J552" s="12"/>
      <c r="K552" s="12"/>
      <c r="L552" s="12"/>
      <c r="M552" s="12"/>
    </row>
    <row r="553" spans="1:13" ht="15.75" customHeight="1">
      <c r="A553" s="30"/>
      <c r="B553" s="30"/>
      <c r="C553" s="30"/>
      <c r="D553" s="30"/>
      <c r="E553" s="12"/>
      <c r="F553" s="12"/>
      <c r="G553" s="12"/>
      <c r="H553" s="12"/>
      <c r="I553" s="12"/>
      <c r="J553" s="12"/>
      <c r="K553" s="12"/>
      <c r="L553" s="12"/>
      <c r="M553" s="12"/>
    </row>
    <row r="554" spans="1:13" ht="15.75" customHeight="1">
      <c r="A554" s="30"/>
      <c r="B554" s="30"/>
      <c r="C554" s="30"/>
      <c r="D554" s="30"/>
      <c r="E554" s="12"/>
      <c r="F554" s="12"/>
      <c r="G554" s="12"/>
      <c r="H554" s="12"/>
      <c r="I554" s="12"/>
      <c r="J554" s="12"/>
      <c r="K554" s="12"/>
      <c r="L554" s="12"/>
      <c r="M554" s="12"/>
    </row>
    <row r="555" spans="1:13" ht="15.75" customHeight="1">
      <c r="A555" s="30"/>
      <c r="B555" s="30"/>
      <c r="C555" s="30"/>
      <c r="D555" s="30"/>
      <c r="E555" s="12"/>
      <c r="F555" s="12"/>
      <c r="G555" s="12"/>
      <c r="H555" s="12"/>
      <c r="I555" s="12"/>
      <c r="J555" s="12"/>
      <c r="K555" s="12"/>
      <c r="L555" s="12"/>
      <c r="M555" s="12"/>
    </row>
    <row r="556" spans="1:13" ht="15.75" customHeight="1">
      <c r="A556" s="30"/>
      <c r="B556" s="30"/>
      <c r="C556" s="30"/>
      <c r="D556" s="30"/>
      <c r="E556" s="12"/>
      <c r="F556" s="12"/>
      <c r="G556" s="12"/>
      <c r="H556" s="12"/>
      <c r="I556" s="12"/>
      <c r="J556" s="12"/>
      <c r="K556" s="12"/>
      <c r="L556" s="12"/>
      <c r="M556" s="12"/>
    </row>
    <row r="557" spans="1:13" ht="15.75" customHeight="1">
      <c r="A557" s="30"/>
      <c r="B557" s="30"/>
      <c r="C557" s="30"/>
      <c r="D557" s="30"/>
      <c r="E557" s="12"/>
      <c r="F557" s="12"/>
      <c r="G557" s="12"/>
      <c r="H557" s="12"/>
      <c r="I557" s="12"/>
      <c r="J557" s="12"/>
      <c r="K557" s="12"/>
      <c r="L557" s="12"/>
      <c r="M557" s="12"/>
    </row>
    <row r="558" spans="1:13" ht="15.75" customHeight="1">
      <c r="A558" s="30"/>
      <c r="B558" s="30"/>
      <c r="C558" s="30"/>
      <c r="D558" s="30"/>
      <c r="E558" s="12"/>
      <c r="F558" s="12"/>
      <c r="G558" s="12"/>
      <c r="H558" s="12"/>
      <c r="I558" s="12"/>
      <c r="J558" s="12"/>
      <c r="K558" s="12"/>
      <c r="L558" s="12"/>
      <c r="M558" s="12"/>
    </row>
    <row r="559" spans="1:13" ht="15.75" customHeight="1">
      <c r="A559" s="30"/>
      <c r="B559" s="30"/>
      <c r="C559" s="30"/>
      <c r="D559" s="30"/>
      <c r="E559" s="12"/>
      <c r="F559" s="12"/>
      <c r="G559" s="12"/>
      <c r="H559" s="12"/>
      <c r="I559" s="12"/>
      <c r="J559" s="12"/>
      <c r="K559" s="12"/>
      <c r="L559" s="12"/>
      <c r="M559" s="12"/>
    </row>
    <row r="560" spans="1:13" ht="15.75" customHeight="1">
      <c r="A560" s="30"/>
      <c r="B560" s="30"/>
      <c r="C560" s="30"/>
      <c r="D560" s="30"/>
      <c r="E560" s="12"/>
      <c r="F560" s="12"/>
      <c r="G560" s="12"/>
      <c r="H560" s="12"/>
      <c r="I560" s="12"/>
      <c r="J560" s="12"/>
      <c r="K560" s="12"/>
      <c r="L560" s="12"/>
      <c r="M560" s="12"/>
    </row>
    <row r="561" spans="1:13" ht="15.75" customHeight="1">
      <c r="A561" s="30"/>
      <c r="B561" s="30"/>
      <c r="C561" s="30"/>
      <c r="D561" s="30"/>
      <c r="E561" s="12"/>
      <c r="F561" s="12"/>
      <c r="G561" s="12"/>
      <c r="H561" s="12"/>
      <c r="I561" s="12"/>
      <c r="J561" s="12"/>
      <c r="K561" s="12"/>
      <c r="L561" s="12"/>
      <c r="M561" s="12"/>
    </row>
    <row r="562" spans="1:13" ht="15.75" customHeight="1">
      <c r="A562" s="30"/>
      <c r="B562" s="30"/>
      <c r="C562" s="30"/>
      <c r="D562" s="30"/>
      <c r="E562" s="12"/>
      <c r="F562" s="12"/>
      <c r="G562" s="12"/>
      <c r="H562" s="12"/>
      <c r="I562" s="12"/>
      <c r="J562" s="12"/>
      <c r="K562" s="12"/>
      <c r="L562" s="12"/>
      <c r="M562" s="12"/>
    </row>
    <row r="563" spans="1:13" ht="15.75" customHeight="1">
      <c r="A563" s="30"/>
      <c r="B563" s="30"/>
      <c r="C563" s="30"/>
      <c r="D563" s="30"/>
      <c r="E563" s="12"/>
      <c r="F563" s="12"/>
      <c r="G563" s="12"/>
      <c r="H563" s="12"/>
      <c r="I563" s="12"/>
      <c r="J563" s="12"/>
      <c r="K563" s="12"/>
      <c r="L563" s="12"/>
      <c r="M563" s="12"/>
    </row>
    <row r="564" spans="1:13" ht="15.75" customHeight="1">
      <c r="A564" s="30"/>
      <c r="B564" s="30"/>
      <c r="C564" s="30"/>
      <c r="D564" s="30"/>
      <c r="E564" s="12"/>
      <c r="F564" s="12"/>
      <c r="G564" s="12"/>
      <c r="H564" s="12"/>
      <c r="I564" s="12"/>
      <c r="J564" s="12"/>
      <c r="K564" s="12"/>
      <c r="L564" s="12"/>
      <c r="M564" s="12"/>
    </row>
    <row r="565" spans="1:13" ht="15.75" customHeight="1">
      <c r="A565" s="30"/>
      <c r="B565" s="30"/>
      <c r="C565" s="30"/>
      <c r="D565" s="30"/>
      <c r="E565" s="12"/>
      <c r="F565" s="12"/>
      <c r="G565" s="12"/>
      <c r="H565" s="12"/>
      <c r="I565" s="12"/>
      <c r="J565" s="12"/>
      <c r="K565" s="12"/>
      <c r="L565" s="12"/>
      <c r="M565" s="12"/>
    </row>
    <row r="566" spans="1:13" ht="15.75" customHeight="1">
      <c r="A566" s="30"/>
      <c r="B566" s="30"/>
      <c r="C566" s="30"/>
      <c r="D566" s="30"/>
      <c r="E566" s="12"/>
      <c r="F566" s="12"/>
      <c r="G566" s="12"/>
      <c r="H566" s="12"/>
      <c r="I566" s="12"/>
      <c r="J566" s="12"/>
      <c r="K566" s="12"/>
      <c r="L566" s="12"/>
      <c r="M566" s="12"/>
    </row>
    <row r="567" spans="1:13" ht="15.75" customHeight="1">
      <c r="A567" s="30"/>
      <c r="B567" s="30"/>
      <c r="C567" s="30"/>
      <c r="D567" s="30"/>
      <c r="E567" s="12"/>
      <c r="F567" s="12"/>
      <c r="G567" s="12"/>
      <c r="H567" s="12"/>
      <c r="I567" s="12"/>
      <c r="J567" s="12"/>
      <c r="K567" s="12"/>
      <c r="L567" s="12"/>
      <c r="M567" s="12"/>
    </row>
    <row r="568" spans="1:13" ht="15.75" customHeight="1">
      <c r="A568" s="30"/>
      <c r="B568" s="30"/>
      <c r="C568" s="30"/>
      <c r="D568" s="30"/>
      <c r="E568" s="12"/>
      <c r="F568" s="12"/>
      <c r="G568" s="12"/>
      <c r="H568" s="12"/>
      <c r="I568" s="12"/>
      <c r="J568" s="12"/>
      <c r="K568" s="12"/>
      <c r="L568" s="12"/>
      <c r="M568" s="12"/>
    </row>
    <row r="569" spans="1:13" ht="15.75" customHeight="1">
      <c r="A569" s="30"/>
      <c r="B569" s="30"/>
      <c r="C569" s="30"/>
      <c r="D569" s="30"/>
      <c r="E569" s="12"/>
      <c r="F569" s="12"/>
      <c r="G569" s="12"/>
      <c r="H569" s="12"/>
      <c r="I569" s="12"/>
      <c r="J569" s="12"/>
      <c r="K569" s="12"/>
      <c r="L569" s="12"/>
      <c r="M569" s="12"/>
    </row>
    <row r="570" spans="1:13" ht="15.75" customHeight="1">
      <c r="A570" s="30"/>
      <c r="B570" s="30"/>
      <c r="C570" s="30"/>
      <c r="D570" s="30"/>
      <c r="E570" s="12"/>
      <c r="F570" s="12"/>
      <c r="G570" s="12"/>
      <c r="H570" s="12"/>
      <c r="I570" s="12"/>
      <c r="J570" s="12"/>
      <c r="K570" s="12"/>
      <c r="L570" s="12"/>
      <c r="M570" s="12"/>
    </row>
    <row r="571" spans="1:13" ht="15.75" customHeight="1">
      <c r="A571" s="30"/>
      <c r="B571" s="30"/>
      <c r="C571" s="30"/>
      <c r="D571" s="30"/>
      <c r="E571" s="12"/>
      <c r="F571" s="12"/>
      <c r="G571" s="12"/>
      <c r="H571" s="12"/>
      <c r="I571" s="12"/>
      <c r="J571" s="12"/>
      <c r="K571" s="12"/>
      <c r="L571" s="12"/>
      <c r="M571" s="12"/>
    </row>
    <row r="572" spans="1:13" ht="15.75" customHeight="1">
      <c r="A572" s="30"/>
      <c r="B572" s="30"/>
      <c r="C572" s="30"/>
      <c r="D572" s="30"/>
      <c r="E572" s="12"/>
      <c r="F572" s="12"/>
      <c r="G572" s="12"/>
      <c r="H572" s="12"/>
      <c r="I572" s="12"/>
      <c r="J572" s="12"/>
      <c r="K572" s="12"/>
      <c r="L572" s="12"/>
      <c r="M572" s="12"/>
    </row>
    <row r="573" spans="1:13" ht="15.75" customHeight="1">
      <c r="A573" s="30"/>
      <c r="B573" s="30"/>
      <c r="C573" s="30"/>
      <c r="D573" s="30"/>
      <c r="E573" s="12"/>
      <c r="F573" s="12"/>
      <c r="G573" s="12"/>
      <c r="H573" s="12"/>
      <c r="I573" s="12"/>
      <c r="J573" s="12"/>
      <c r="K573" s="12"/>
      <c r="L573" s="12"/>
      <c r="M573" s="12"/>
    </row>
    <row r="574" spans="1:13" ht="15.75" customHeight="1">
      <c r="A574" s="30"/>
      <c r="B574" s="30"/>
      <c r="C574" s="30"/>
      <c r="D574" s="30"/>
      <c r="E574" s="12"/>
      <c r="F574" s="12"/>
      <c r="G574" s="12"/>
      <c r="H574" s="12"/>
      <c r="I574" s="12"/>
      <c r="J574" s="12"/>
      <c r="K574" s="12"/>
      <c r="L574" s="12"/>
      <c r="M574" s="12"/>
    </row>
    <row r="575" spans="1:13" ht="15.75" customHeight="1">
      <c r="A575" s="30"/>
      <c r="B575" s="30"/>
      <c r="C575" s="30"/>
      <c r="D575" s="30"/>
      <c r="E575" s="12"/>
      <c r="F575" s="12"/>
      <c r="G575" s="12"/>
      <c r="H575" s="12"/>
      <c r="I575" s="12"/>
      <c r="J575" s="12"/>
      <c r="K575" s="12"/>
      <c r="L575" s="12"/>
      <c r="M575" s="12"/>
    </row>
    <row r="576" spans="1:13" ht="15.75" customHeight="1">
      <c r="A576" s="30"/>
      <c r="B576" s="30"/>
      <c r="C576" s="30"/>
      <c r="D576" s="30"/>
      <c r="E576" s="12"/>
      <c r="F576" s="12"/>
      <c r="G576" s="12"/>
      <c r="H576" s="12"/>
      <c r="I576" s="12"/>
      <c r="J576" s="12"/>
      <c r="K576" s="12"/>
      <c r="L576" s="12"/>
      <c r="M576" s="12"/>
    </row>
    <row r="577" spans="1:13" ht="15.75" customHeight="1">
      <c r="A577" s="30"/>
      <c r="B577" s="30"/>
      <c r="C577" s="30"/>
      <c r="D577" s="30"/>
      <c r="E577" s="12"/>
      <c r="F577" s="12"/>
      <c r="G577" s="12"/>
      <c r="H577" s="12"/>
      <c r="I577" s="12"/>
      <c r="J577" s="12"/>
      <c r="K577" s="12"/>
      <c r="L577" s="12"/>
      <c r="M577" s="12"/>
    </row>
    <row r="578" spans="1:13" ht="15.75" customHeight="1">
      <c r="A578" s="30"/>
      <c r="B578" s="30"/>
      <c r="C578" s="30"/>
      <c r="D578" s="30"/>
      <c r="E578" s="12"/>
      <c r="F578" s="12"/>
      <c r="G578" s="12"/>
      <c r="H578" s="12"/>
      <c r="I578" s="12"/>
      <c r="J578" s="12"/>
      <c r="K578" s="12"/>
      <c r="L578" s="12"/>
      <c r="M578" s="12"/>
    </row>
    <row r="579" spans="1:13" ht="15.75" customHeight="1">
      <c r="A579" s="30"/>
      <c r="B579" s="30"/>
      <c r="C579" s="30"/>
      <c r="D579" s="30"/>
      <c r="E579" s="12"/>
      <c r="F579" s="12"/>
      <c r="G579" s="12"/>
      <c r="H579" s="12"/>
      <c r="I579" s="12"/>
      <c r="J579" s="12"/>
      <c r="K579" s="12"/>
      <c r="L579" s="12"/>
      <c r="M579" s="12"/>
    </row>
    <row r="580" spans="1:13" ht="15.75" customHeight="1">
      <c r="A580" s="30"/>
      <c r="B580" s="30"/>
      <c r="C580" s="30"/>
      <c r="D580" s="30"/>
      <c r="E580" s="12"/>
      <c r="F580" s="12"/>
      <c r="G580" s="12"/>
      <c r="H580" s="12"/>
      <c r="I580" s="12"/>
      <c r="J580" s="12"/>
      <c r="K580" s="12"/>
      <c r="L580" s="12"/>
      <c r="M580" s="12"/>
    </row>
    <row r="581" spans="1:13" ht="15.75" customHeight="1">
      <c r="A581" s="30"/>
      <c r="B581" s="30"/>
      <c r="C581" s="30"/>
      <c r="D581" s="30"/>
      <c r="E581" s="12"/>
      <c r="F581" s="12"/>
      <c r="G581" s="12"/>
      <c r="H581" s="12"/>
      <c r="I581" s="12"/>
      <c r="J581" s="12"/>
      <c r="K581" s="12"/>
      <c r="L581" s="12"/>
      <c r="M581" s="12"/>
    </row>
    <row r="582" spans="1:13" ht="15.75" customHeight="1">
      <c r="A582" s="30"/>
      <c r="B582" s="30"/>
      <c r="C582" s="30"/>
      <c r="D582" s="30"/>
      <c r="E582" s="12"/>
      <c r="F582" s="12"/>
      <c r="G582" s="12"/>
      <c r="H582" s="12"/>
      <c r="I582" s="12"/>
      <c r="J582" s="12"/>
      <c r="K582" s="12"/>
      <c r="L582" s="12"/>
      <c r="M582" s="12"/>
    </row>
    <row r="583" spans="1:13" ht="15.75" customHeight="1">
      <c r="A583" s="30"/>
      <c r="B583" s="30"/>
      <c r="C583" s="30"/>
      <c r="D583" s="30"/>
      <c r="E583" s="12"/>
      <c r="F583" s="12"/>
      <c r="G583" s="12"/>
      <c r="H583" s="12"/>
      <c r="I583" s="12"/>
      <c r="J583" s="12"/>
      <c r="K583" s="12"/>
      <c r="L583" s="12"/>
      <c r="M583" s="12"/>
    </row>
    <row r="584" spans="1:13" ht="15.75" customHeight="1">
      <c r="A584" s="30"/>
      <c r="B584" s="30"/>
      <c r="C584" s="30"/>
      <c r="D584" s="30"/>
      <c r="E584" s="12"/>
      <c r="F584" s="12"/>
      <c r="G584" s="12"/>
      <c r="H584" s="12"/>
      <c r="I584" s="12"/>
      <c r="J584" s="12"/>
      <c r="K584" s="12"/>
      <c r="L584" s="12"/>
      <c r="M584" s="12"/>
    </row>
    <row r="585" spans="1:13" ht="15.75" customHeight="1">
      <c r="A585" s="30"/>
      <c r="B585" s="30"/>
      <c r="C585" s="30"/>
      <c r="D585" s="30"/>
      <c r="E585" s="12"/>
      <c r="F585" s="12"/>
      <c r="G585" s="12"/>
      <c r="H585" s="12"/>
      <c r="I585" s="12"/>
      <c r="J585" s="12"/>
      <c r="K585" s="12"/>
      <c r="L585" s="12"/>
      <c r="M585" s="12"/>
    </row>
    <row r="586" spans="1:13" ht="15.75" customHeight="1">
      <c r="A586" s="30"/>
      <c r="B586" s="30"/>
      <c r="C586" s="30"/>
      <c r="D586" s="30"/>
      <c r="E586" s="12"/>
      <c r="F586" s="12"/>
      <c r="G586" s="12"/>
      <c r="H586" s="12"/>
      <c r="I586" s="12"/>
      <c r="J586" s="12"/>
      <c r="K586" s="12"/>
      <c r="L586" s="12"/>
      <c r="M586" s="12"/>
    </row>
    <row r="587" spans="1:13" ht="15.75" customHeight="1">
      <c r="A587" s="30"/>
      <c r="B587" s="30"/>
      <c r="C587" s="30"/>
      <c r="D587" s="30"/>
      <c r="E587" s="12"/>
      <c r="F587" s="12"/>
      <c r="G587" s="12"/>
      <c r="H587" s="12"/>
      <c r="I587" s="12"/>
      <c r="J587" s="12"/>
      <c r="K587" s="12"/>
      <c r="L587" s="12"/>
      <c r="M587" s="12"/>
    </row>
    <row r="588" spans="1:13" ht="15.75" customHeight="1">
      <c r="A588" s="30"/>
      <c r="B588" s="30"/>
      <c r="C588" s="30"/>
      <c r="D588" s="30"/>
      <c r="E588" s="12"/>
      <c r="F588" s="12"/>
      <c r="G588" s="12"/>
      <c r="H588" s="12"/>
      <c r="I588" s="12"/>
      <c r="J588" s="12"/>
      <c r="K588" s="12"/>
      <c r="L588" s="12"/>
      <c r="M588" s="12"/>
    </row>
    <row r="589" spans="1:13" ht="15.75" customHeight="1">
      <c r="A589" s="30"/>
      <c r="B589" s="30"/>
      <c r="C589" s="30"/>
      <c r="D589" s="30"/>
      <c r="E589" s="12"/>
      <c r="F589" s="12"/>
      <c r="G589" s="12"/>
      <c r="H589" s="12"/>
      <c r="I589" s="12"/>
      <c r="J589" s="12"/>
      <c r="K589" s="12"/>
      <c r="L589" s="12"/>
      <c r="M589" s="12"/>
    </row>
    <row r="590" spans="1:13" ht="15.75" customHeight="1">
      <c r="A590" s="30"/>
      <c r="B590" s="30"/>
      <c r="C590" s="30"/>
      <c r="D590" s="30"/>
      <c r="E590" s="12"/>
      <c r="F590" s="12"/>
      <c r="G590" s="12"/>
      <c r="H590" s="12"/>
      <c r="I590" s="12"/>
      <c r="J590" s="12"/>
      <c r="K590" s="12"/>
      <c r="L590" s="12"/>
      <c r="M590" s="12"/>
    </row>
    <row r="591" spans="1:13" ht="15.75" customHeight="1">
      <c r="A591" s="30"/>
      <c r="B591" s="30"/>
      <c r="C591" s="30"/>
      <c r="D591" s="30"/>
      <c r="E591" s="12"/>
      <c r="F591" s="12"/>
      <c r="G591" s="12"/>
      <c r="H591" s="12"/>
      <c r="I591" s="12"/>
      <c r="J591" s="12"/>
      <c r="K591" s="12"/>
      <c r="L591" s="12"/>
      <c r="M591" s="12"/>
    </row>
    <row r="592" spans="1:13" ht="15.75" customHeight="1">
      <c r="A592" s="30"/>
      <c r="B592" s="30"/>
      <c r="C592" s="30"/>
      <c r="D592" s="30"/>
      <c r="E592" s="12"/>
      <c r="F592" s="12"/>
      <c r="G592" s="12"/>
      <c r="H592" s="12"/>
      <c r="I592" s="12"/>
      <c r="J592" s="12"/>
      <c r="K592" s="12"/>
      <c r="L592" s="12"/>
      <c r="M592" s="12"/>
    </row>
    <row r="593" spans="1:13" ht="15.75" customHeight="1">
      <c r="A593" s="30"/>
      <c r="B593" s="30"/>
      <c r="C593" s="30"/>
      <c r="D593" s="30"/>
      <c r="E593" s="12"/>
      <c r="F593" s="12"/>
      <c r="G593" s="12"/>
      <c r="H593" s="12"/>
      <c r="I593" s="12"/>
      <c r="J593" s="12"/>
      <c r="K593" s="12"/>
      <c r="L593" s="12"/>
      <c r="M593" s="12"/>
    </row>
    <row r="594" spans="1:13" ht="15.75" customHeight="1">
      <c r="A594" s="30"/>
      <c r="B594" s="30"/>
      <c r="C594" s="30"/>
      <c r="D594" s="30"/>
      <c r="E594" s="12"/>
      <c r="F594" s="12"/>
      <c r="G594" s="12"/>
      <c r="H594" s="12"/>
      <c r="I594" s="12"/>
      <c r="J594" s="12"/>
      <c r="K594" s="12"/>
      <c r="L594" s="12"/>
      <c r="M594" s="12"/>
    </row>
    <row r="595" spans="1:13" ht="15.75" customHeight="1">
      <c r="A595" s="30"/>
      <c r="B595" s="30"/>
      <c r="C595" s="30"/>
      <c r="D595" s="30"/>
      <c r="E595" s="12"/>
      <c r="F595" s="12"/>
      <c r="G595" s="12"/>
      <c r="H595" s="12"/>
      <c r="I595" s="12"/>
      <c r="J595" s="12"/>
      <c r="K595" s="12"/>
      <c r="L595" s="12"/>
      <c r="M595" s="12"/>
    </row>
    <row r="596" spans="1:13" ht="15.75" customHeight="1">
      <c r="A596" s="30"/>
      <c r="B596" s="30"/>
      <c r="C596" s="30"/>
      <c r="D596" s="30"/>
      <c r="E596" s="12"/>
      <c r="F596" s="12"/>
      <c r="G596" s="12"/>
      <c r="H596" s="12"/>
      <c r="I596" s="12"/>
      <c r="J596" s="12"/>
      <c r="K596" s="12"/>
      <c r="L596" s="12"/>
      <c r="M596" s="12"/>
    </row>
    <row r="597" spans="1:13" ht="15.75" customHeight="1">
      <c r="A597" s="30"/>
      <c r="B597" s="30"/>
      <c r="C597" s="30"/>
      <c r="D597" s="30"/>
      <c r="E597" s="12"/>
      <c r="F597" s="12"/>
      <c r="G597" s="12"/>
      <c r="H597" s="12"/>
      <c r="I597" s="12"/>
      <c r="J597" s="12"/>
      <c r="K597" s="12"/>
      <c r="L597" s="12"/>
      <c r="M597" s="12"/>
    </row>
    <row r="598" spans="1:13" ht="15.75" customHeight="1">
      <c r="A598" s="30"/>
      <c r="B598" s="30"/>
      <c r="C598" s="30"/>
      <c r="D598" s="30"/>
      <c r="E598" s="12"/>
      <c r="F598" s="12"/>
      <c r="G598" s="12"/>
      <c r="H598" s="12"/>
      <c r="I598" s="12"/>
      <c r="J598" s="12"/>
      <c r="K598" s="12"/>
      <c r="L598" s="12"/>
      <c r="M598" s="12"/>
    </row>
    <row r="599" spans="1:13" ht="15.75" customHeight="1">
      <c r="A599" s="30"/>
      <c r="B599" s="30"/>
      <c r="C599" s="30"/>
      <c r="D599" s="30"/>
      <c r="E599" s="12"/>
      <c r="F599" s="12"/>
      <c r="G599" s="12"/>
      <c r="H599" s="12"/>
      <c r="I599" s="12"/>
      <c r="J599" s="12"/>
      <c r="K599" s="12"/>
      <c r="L599" s="12"/>
      <c r="M599" s="12"/>
    </row>
    <row r="600" spans="1:13" ht="15.75" customHeight="1">
      <c r="A600" s="30"/>
      <c r="B600" s="30"/>
      <c r="C600" s="30"/>
      <c r="D600" s="30"/>
      <c r="E600" s="12"/>
      <c r="F600" s="12"/>
      <c r="G600" s="12"/>
      <c r="H600" s="12"/>
      <c r="I600" s="12"/>
      <c r="J600" s="12"/>
      <c r="K600" s="12"/>
      <c r="L600" s="12"/>
      <c r="M600" s="12"/>
    </row>
    <row r="601" spans="1:13" ht="15.75" customHeight="1">
      <c r="A601" s="30"/>
      <c r="B601" s="30"/>
      <c r="C601" s="30"/>
      <c r="D601" s="30"/>
      <c r="E601" s="12"/>
      <c r="F601" s="12"/>
      <c r="G601" s="12"/>
      <c r="H601" s="12"/>
      <c r="I601" s="12"/>
      <c r="J601" s="12"/>
      <c r="K601" s="12"/>
      <c r="L601" s="12"/>
      <c r="M601" s="12"/>
    </row>
    <row r="602" spans="1:13" ht="15.75" customHeight="1">
      <c r="A602" s="30"/>
      <c r="B602" s="30"/>
      <c r="C602" s="30"/>
      <c r="D602" s="30"/>
      <c r="E602" s="12"/>
      <c r="F602" s="12"/>
      <c r="G602" s="12"/>
      <c r="H602" s="12"/>
      <c r="I602" s="12"/>
      <c r="J602" s="12"/>
      <c r="K602" s="12"/>
      <c r="L602" s="12"/>
      <c r="M602" s="12"/>
    </row>
    <row r="603" spans="1:13" ht="15.75" customHeight="1">
      <c r="A603" s="30"/>
      <c r="B603" s="30"/>
      <c r="C603" s="30"/>
      <c r="D603" s="30"/>
      <c r="E603" s="12"/>
      <c r="F603" s="12"/>
      <c r="G603" s="12"/>
      <c r="H603" s="12"/>
      <c r="I603" s="12"/>
      <c r="J603" s="12"/>
      <c r="K603" s="12"/>
      <c r="L603" s="12"/>
      <c r="M603" s="12"/>
    </row>
    <row r="604" spans="1:13" ht="15.75" customHeight="1">
      <c r="A604" s="30"/>
      <c r="B604" s="30"/>
      <c r="C604" s="30"/>
      <c r="D604" s="30"/>
      <c r="E604" s="12"/>
      <c r="F604" s="12"/>
      <c r="G604" s="12"/>
      <c r="H604" s="12"/>
      <c r="I604" s="12"/>
      <c r="J604" s="12"/>
      <c r="K604" s="12"/>
      <c r="L604" s="12"/>
      <c r="M604" s="12"/>
    </row>
    <row r="605" spans="1:13" ht="15.75" customHeight="1">
      <c r="A605" s="30"/>
      <c r="B605" s="30"/>
      <c r="C605" s="30"/>
      <c r="D605" s="30"/>
      <c r="E605" s="12"/>
      <c r="F605" s="12"/>
      <c r="G605" s="12"/>
      <c r="H605" s="12"/>
      <c r="I605" s="12"/>
      <c r="J605" s="12"/>
      <c r="K605" s="12"/>
      <c r="L605" s="12"/>
      <c r="M605" s="12"/>
    </row>
    <row r="606" spans="1:13" ht="15.75" customHeight="1">
      <c r="A606" s="30"/>
      <c r="B606" s="30"/>
      <c r="C606" s="30"/>
      <c r="D606" s="30"/>
      <c r="E606" s="12"/>
      <c r="F606" s="12"/>
      <c r="G606" s="12"/>
      <c r="H606" s="12"/>
      <c r="I606" s="12"/>
      <c r="J606" s="12"/>
      <c r="K606" s="12"/>
      <c r="L606" s="12"/>
      <c r="M606" s="12"/>
    </row>
    <row r="607" spans="1:13" ht="15.75" customHeight="1">
      <c r="A607" s="30"/>
      <c r="B607" s="30"/>
      <c r="C607" s="30"/>
      <c r="D607" s="30"/>
      <c r="E607" s="12"/>
      <c r="F607" s="12"/>
      <c r="G607" s="12"/>
      <c r="H607" s="12"/>
      <c r="I607" s="12"/>
      <c r="J607" s="12"/>
      <c r="K607" s="12"/>
      <c r="L607" s="12"/>
      <c r="M607" s="12"/>
    </row>
    <row r="608" spans="1:13" ht="15.75" customHeight="1">
      <c r="A608" s="30"/>
      <c r="B608" s="30"/>
      <c r="C608" s="30"/>
      <c r="D608" s="30"/>
      <c r="E608" s="12"/>
      <c r="F608" s="12"/>
      <c r="G608" s="12"/>
      <c r="H608" s="12"/>
      <c r="I608" s="12"/>
      <c r="J608" s="12"/>
      <c r="K608" s="12"/>
      <c r="L608" s="12"/>
      <c r="M608" s="12"/>
    </row>
    <row r="609" spans="1:13" ht="15.75" customHeight="1">
      <c r="A609" s="30"/>
      <c r="B609" s="30"/>
      <c r="C609" s="30"/>
      <c r="D609" s="30"/>
      <c r="E609" s="12"/>
      <c r="F609" s="12"/>
      <c r="G609" s="12"/>
      <c r="H609" s="12"/>
      <c r="I609" s="12"/>
      <c r="J609" s="12"/>
      <c r="K609" s="12"/>
      <c r="L609" s="12"/>
      <c r="M609" s="12"/>
    </row>
    <row r="610" spans="1:13" ht="15.75" customHeight="1">
      <c r="A610" s="30"/>
      <c r="B610" s="30"/>
      <c r="C610" s="30"/>
      <c r="D610" s="30"/>
      <c r="E610" s="12"/>
      <c r="F610" s="12"/>
      <c r="G610" s="12"/>
      <c r="H610" s="12"/>
      <c r="I610" s="12"/>
      <c r="J610" s="12"/>
      <c r="K610" s="12"/>
      <c r="L610" s="12"/>
      <c r="M610" s="12"/>
    </row>
    <row r="611" spans="1:13" ht="15.75" customHeight="1">
      <c r="A611" s="30"/>
      <c r="B611" s="30"/>
      <c r="C611" s="30"/>
      <c r="D611" s="30"/>
      <c r="E611" s="12"/>
      <c r="F611" s="12"/>
      <c r="G611" s="12"/>
      <c r="H611" s="12"/>
      <c r="I611" s="12"/>
      <c r="J611" s="12"/>
      <c r="K611" s="12"/>
      <c r="L611" s="12"/>
      <c r="M611" s="12"/>
    </row>
    <row r="612" spans="1:13" ht="15.75" customHeight="1">
      <c r="A612" s="30"/>
      <c r="B612" s="30"/>
      <c r="C612" s="30"/>
      <c r="D612" s="30"/>
      <c r="E612" s="12"/>
      <c r="F612" s="12"/>
      <c r="G612" s="12"/>
      <c r="H612" s="12"/>
      <c r="I612" s="12"/>
      <c r="J612" s="12"/>
      <c r="K612" s="12"/>
      <c r="L612" s="12"/>
      <c r="M612" s="12"/>
    </row>
    <row r="613" spans="1:13" ht="15.75" customHeight="1">
      <c r="A613" s="30"/>
      <c r="B613" s="30"/>
      <c r="C613" s="30"/>
      <c r="D613" s="30"/>
      <c r="E613" s="12"/>
      <c r="F613" s="12"/>
      <c r="G613" s="12"/>
      <c r="H613" s="12"/>
      <c r="I613" s="12"/>
      <c r="J613" s="12"/>
      <c r="K613" s="12"/>
      <c r="L613" s="12"/>
      <c r="M613" s="12"/>
    </row>
    <row r="614" spans="1:13" ht="15.75" customHeight="1">
      <c r="A614" s="30"/>
      <c r="B614" s="30"/>
      <c r="C614" s="30"/>
      <c r="D614" s="30"/>
      <c r="E614" s="12"/>
      <c r="F614" s="12"/>
      <c r="G614" s="12"/>
      <c r="H614" s="12"/>
      <c r="I614" s="12"/>
      <c r="J614" s="12"/>
      <c r="K614" s="12"/>
      <c r="L614" s="12"/>
      <c r="M614" s="12"/>
    </row>
    <row r="615" spans="1:13" ht="15.75" customHeight="1">
      <c r="A615" s="30"/>
      <c r="B615" s="30"/>
      <c r="C615" s="30"/>
      <c r="D615" s="30"/>
      <c r="E615" s="12"/>
      <c r="F615" s="12"/>
      <c r="G615" s="12"/>
      <c r="H615" s="12"/>
      <c r="I615" s="12"/>
      <c r="J615" s="12"/>
      <c r="K615" s="12"/>
      <c r="L615" s="12"/>
      <c r="M615" s="12"/>
    </row>
    <row r="616" spans="1:13" ht="15.75" customHeight="1">
      <c r="A616" s="30"/>
      <c r="B616" s="30"/>
      <c r="C616" s="30"/>
      <c r="D616" s="30"/>
      <c r="E616" s="12"/>
      <c r="F616" s="12"/>
      <c r="G616" s="12"/>
      <c r="H616" s="12"/>
      <c r="I616" s="12"/>
      <c r="J616" s="12"/>
      <c r="K616" s="12"/>
      <c r="L616" s="12"/>
      <c r="M616" s="12"/>
    </row>
    <row r="617" spans="1:13" ht="15.75" customHeight="1">
      <c r="A617" s="30"/>
      <c r="B617" s="30"/>
      <c r="C617" s="30"/>
      <c r="D617" s="30"/>
      <c r="E617" s="12"/>
      <c r="F617" s="12"/>
      <c r="G617" s="12"/>
      <c r="H617" s="12"/>
      <c r="I617" s="12"/>
      <c r="J617" s="12"/>
      <c r="K617" s="12"/>
      <c r="L617" s="12"/>
      <c r="M617" s="12"/>
    </row>
    <row r="618" spans="1:13" ht="15.75" customHeight="1">
      <c r="A618" s="30"/>
      <c r="B618" s="30"/>
      <c r="C618" s="30"/>
      <c r="D618" s="30"/>
      <c r="E618" s="12"/>
      <c r="F618" s="12"/>
      <c r="G618" s="12"/>
      <c r="H618" s="12"/>
      <c r="I618" s="12"/>
      <c r="J618" s="12"/>
      <c r="K618" s="12"/>
      <c r="L618" s="12"/>
      <c r="M618" s="12"/>
    </row>
    <row r="619" spans="1:13" ht="15.75" customHeight="1">
      <c r="A619" s="30"/>
      <c r="B619" s="30"/>
      <c r="C619" s="30"/>
      <c r="D619" s="30"/>
      <c r="E619" s="12"/>
      <c r="F619" s="12"/>
      <c r="G619" s="12"/>
      <c r="H619" s="12"/>
      <c r="I619" s="12"/>
      <c r="J619" s="12"/>
      <c r="K619" s="12"/>
      <c r="L619" s="12"/>
      <c r="M619" s="12"/>
    </row>
    <row r="620" spans="1:13" ht="15.75" customHeight="1">
      <c r="A620" s="30"/>
      <c r="B620" s="30"/>
      <c r="C620" s="30"/>
      <c r="D620" s="30"/>
      <c r="E620" s="12"/>
      <c r="F620" s="12"/>
      <c r="G620" s="12"/>
      <c r="H620" s="12"/>
      <c r="I620" s="12"/>
      <c r="J620" s="12"/>
      <c r="K620" s="12"/>
      <c r="L620" s="12"/>
      <c r="M620" s="12"/>
    </row>
    <row r="621" spans="1:13" ht="15.75" customHeight="1">
      <c r="A621" s="30"/>
      <c r="B621" s="30"/>
      <c r="C621" s="30"/>
      <c r="D621" s="30"/>
      <c r="E621" s="12"/>
      <c r="F621" s="12"/>
      <c r="G621" s="12"/>
      <c r="H621" s="12"/>
      <c r="I621" s="12"/>
      <c r="J621" s="12"/>
      <c r="K621" s="12"/>
      <c r="L621" s="12"/>
      <c r="M621" s="12"/>
    </row>
    <row r="622" spans="1:13" ht="15.75" customHeight="1">
      <c r="A622" s="30"/>
      <c r="B622" s="30"/>
      <c r="C622" s="30"/>
      <c r="D622" s="30"/>
      <c r="E622" s="12"/>
      <c r="F622" s="12"/>
      <c r="G622" s="12"/>
      <c r="H622" s="12"/>
      <c r="I622" s="12"/>
      <c r="J622" s="12"/>
      <c r="K622" s="12"/>
      <c r="L622" s="12"/>
      <c r="M622" s="12"/>
    </row>
    <row r="623" spans="1:13" ht="15.75" customHeight="1">
      <c r="A623" s="30"/>
      <c r="B623" s="30"/>
      <c r="C623" s="30"/>
      <c r="D623" s="30"/>
      <c r="E623" s="12"/>
      <c r="F623" s="12"/>
      <c r="G623" s="12"/>
      <c r="H623" s="12"/>
      <c r="I623" s="12"/>
      <c r="J623" s="12"/>
      <c r="K623" s="12"/>
      <c r="L623" s="12"/>
      <c r="M623" s="12"/>
    </row>
    <row r="624" spans="1:13" ht="15.75" customHeight="1">
      <c r="A624" s="30"/>
      <c r="B624" s="30"/>
      <c r="C624" s="30"/>
      <c r="D624" s="30"/>
      <c r="E624" s="12"/>
      <c r="F624" s="12"/>
      <c r="G624" s="12"/>
      <c r="H624" s="12"/>
      <c r="I624" s="12"/>
      <c r="J624" s="12"/>
      <c r="K624" s="12"/>
      <c r="L624" s="12"/>
      <c r="M624" s="12"/>
    </row>
    <row r="625" spans="1:13" ht="15.75" customHeight="1">
      <c r="A625" s="30"/>
      <c r="B625" s="30"/>
      <c r="C625" s="30"/>
      <c r="D625" s="30"/>
      <c r="E625" s="12"/>
      <c r="F625" s="12"/>
      <c r="G625" s="12"/>
      <c r="H625" s="12"/>
      <c r="I625" s="12"/>
      <c r="J625" s="12"/>
      <c r="K625" s="12"/>
      <c r="L625" s="12"/>
      <c r="M625" s="12"/>
    </row>
    <row r="626" spans="1:13" ht="15.75" customHeight="1">
      <c r="A626" s="30"/>
      <c r="B626" s="30"/>
      <c r="C626" s="30"/>
      <c r="D626" s="30"/>
      <c r="E626" s="12"/>
      <c r="F626" s="12"/>
      <c r="G626" s="12"/>
      <c r="H626" s="12"/>
      <c r="I626" s="12"/>
      <c r="J626" s="12"/>
      <c r="K626" s="12"/>
      <c r="L626" s="12"/>
      <c r="M626" s="12"/>
    </row>
    <row r="627" spans="1:13" ht="15.75" customHeight="1">
      <c r="A627" s="30"/>
      <c r="B627" s="30"/>
      <c r="C627" s="30"/>
      <c r="D627" s="30"/>
      <c r="E627" s="12"/>
      <c r="F627" s="12"/>
      <c r="G627" s="12"/>
      <c r="H627" s="12"/>
      <c r="I627" s="12"/>
      <c r="J627" s="12"/>
      <c r="K627" s="12"/>
      <c r="L627" s="12"/>
      <c r="M627" s="12"/>
    </row>
    <row r="628" spans="1:13" ht="15.75" customHeight="1">
      <c r="A628" s="30"/>
      <c r="B628" s="30"/>
      <c r="C628" s="30"/>
      <c r="D628" s="30"/>
      <c r="E628" s="12"/>
      <c r="F628" s="12"/>
      <c r="G628" s="12"/>
      <c r="H628" s="12"/>
      <c r="I628" s="12"/>
      <c r="J628" s="12"/>
      <c r="K628" s="12"/>
      <c r="L628" s="12"/>
      <c r="M628" s="12"/>
    </row>
    <row r="629" spans="1:13" ht="15.75" customHeight="1">
      <c r="A629" s="30"/>
      <c r="B629" s="30"/>
      <c r="C629" s="30"/>
      <c r="D629" s="30"/>
      <c r="E629" s="12"/>
      <c r="F629" s="12"/>
      <c r="G629" s="12"/>
      <c r="H629" s="12"/>
      <c r="I629" s="12"/>
      <c r="J629" s="12"/>
      <c r="K629" s="12"/>
      <c r="L629" s="12"/>
      <c r="M629" s="12"/>
    </row>
    <row r="630" spans="1:13" ht="15.75" customHeight="1">
      <c r="A630" s="30"/>
      <c r="B630" s="30"/>
      <c r="C630" s="30"/>
      <c r="D630" s="30"/>
      <c r="E630" s="12"/>
      <c r="F630" s="12"/>
      <c r="G630" s="12"/>
      <c r="H630" s="12"/>
      <c r="I630" s="12"/>
      <c r="J630" s="12"/>
      <c r="K630" s="12"/>
      <c r="L630" s="12"/>
      <c r="M630" s="12"/>
    </row>
    <row r="631" spans="1:13" ht="15.75" customHeight="1">
      <c r="A631" s="30"/>
      <c r="B631" s="30"/>
      <c r="C631" s="30"/>
      <c r="D631" s="30"/>
      <c r="E631" s="12"/>
      <c r="F631" s="12"/>
      <c r="G631" s="12"/>
      <c r="H631" s="12"/>
      <c r="I631" s="12"/>
      <c r="J631" s="12"/>
      <c r="K631" s="12"/>
      <c r="L631" s="12"/>
      <c r="M631" s="12"/>
    </row>
    <row r="632" spans="1:13" ht="15.75" customHeight="1">
      <c r="A632" s="30"/>
      <c r="B632" s="30"/>
      <c r="C632" s="30"/>
      <c r="D632" s="30"/>
      <c r="E632" s="12"/>
      <c r="F632" s="12"/>
      <c r="G632" s="12"/>
      <c r="H632" s="12"/>
      <c r="I632" s="12"/>
      <c r="J632" s="12"/>
      <c r="K632" s="12"/>
      <c r="L632" s="12"/>
      <c r="M632" s="12"/>
    </row>
    <row r="633" spans="1:13" ht="15.75" customHeight="1">
      <c r="A633" s="30"/>
      <c r="B633" s="30"/>
      <c r="C633" s="30"/>
      <c r="D633" s="30"/>
      <c r="E633" s="12"/>
      <c r="F633" s="12"/>
      <c r="G633" s="12"/>
      <c r="H633" s="12"/>
      <c r="I633" s="12"/>
      <c r="J633" s="12"/>
      <c r="K633" s="12"/>
      <c r="L633" s="12"/>
      <c r="M633" s="12"/>
    </row>
    <row r="634" spans="1:13" ht="15.75" customHeight="1">
      <c r="A634" s="30"/>
      <c r="B634" s="30"/>
      <c r="C634" s="30"/>
      <c r="D634" s="30"/>
      <c r="E634" s="12"/>
      <c r="F634" s="12"/>
      <c r="G634" s="12"/>
      <c r="H634" s="12"/>
      <c r="I634" s="12"/>
      <c r="J634" s="12"/>
      <c r="K634" s="12"/>
      <c r="L634" s="12"/>
      <c r="M634" s="12"/>
    </row>
    <row r="635" spans="1:13" ht="15.75" customHeight="1">
      <c r="A635" s="30"/>
      <c r="B635" s="30"/>
      <c r="C635" s="30"/>
      <c r="D635" s="30"/>
      <c r="E635" s="12"/>
      <c r="F635" s="12"/>
      <c r="G635" s="12"/>
      <c r="H635" s="12"/>
      <c r="I635" s="12"/>
      <c r="J635" s="12"/>
      <c r="K635" s="12"/>
      <c r="L635" s="12"/>
      <c r="M635" s="12"/>
    </row>
    <row r="636" spans="1:13" ht="15.75" customHeight="1">
      <c r="A636" s="30"/>
      <c r="B636" s="30"/>
      <c r="C636" s="30"/>
      <c r="D636" s="30"/>
      <c r="E636" s="12"/>
      <c r="F636" s="12"/>
      <c r="G636" s="12"/>
      <c r="H636" s="12"/>
      <c r="I636" s="12"/>
      <c r="J636" s="12"/>
      <c r="K636" s="12"/>
      <c r="L636" s="12"/>
      <c r="M636" s="12"/>
    </row>
    <row r="637" spans="1:13" ht="15.75" customHeight="1">
      <c r="A637" s="30"/>
      <c r="B637" s="30"/>
      <c r="C637" s="30"/>
      <c r="D637" s="30"/>
      <c r="E637" s="12"/>
      <c r="F637" s="12"/>
      <c r="G637" s="12"/>
      <c r="H637" s="12"/>
      <c r="I637" s="12"/>
      <c r="J637" s="12"/>
      <c r="K637" s="12"/>
      <c r="L637" s="12"/>
      <c r="M637" s="12"/>
    </row>
    <row r="638" spans="1:13" ht="15.75" customHeight="1">
      <c r="A638" s="30"/>
      <c r="B638" s="30"/>
      <c r="C638" s="30"/>
      <c r="D638" s="30"/>
      <c r="E638" s="12"/>
      <c r="F638" s="12"/>
      <c r="G638" s="12"/>
      <c r="H638" s="12"/>
      <c r="I638" s="12"/>
      <c r="J638" s="12"/>
      <c r="K638" s="12"/>
      <c r="L638" s="12"/>
      <c r="M638" s="12"/>
    </row>
    <row r="639" spans="1:13" ht="15.75" customHeight="1">
      <c r="A639" s="30"/>
      <c r="B639" s="30"/>
      <c r="C639" s="30"/>
      <c r="D639" s="30"/>
      <c r="E639" s="12"/>
      <c r="F639" s="12"/>
      <c r="G639" s="12"/>
      <c r="H639" s="12"/>
      <c r="I639" s="12"/>
      <c r="J639" s="12"/>
      <c r="K639" s="12"/>
      <c r="L639" s="12"/>
      <c r="M639" s="12"/>
    </row>
    <row r="640" spans="1:13" ht="15.75" customHeight="1">
      <c r="A640" s="30"/>
      <c r="B640" s="30"/>
      <c r="C640" s="30"/>
      <c r="D640" s="30"/>
      <c r="E640" s="12"/>
      <c r="F640" s="12"/>
      <c r="G640" s="12"/>
      <c r="H640" s="12"/>
      <c r="I640" s="12"/>
      <c r="J640" s="12"/>
      <c r="K640" s="12"/>
      <c r="L640" s="12"/>
      <c r="M640" s="12"/>
    </row>
    <row r="641" spans="1:13" ht="15.75" customHeight="1">
      <c r="A641" s="30"/>
      <c r="B641" s="30"/>
      <c r="C641" s="30"/>
      <c r="D641" s="30"/>
      <c r="E641" s="12"/>
      <c r="F641" s="12"/>
      <c r="G641" s="12"/>
      <c r="H641" s="12"/>
      <c r="I641" s="12"/>
      <c r="J641" s="12"/>
      <c r="K641" s="12"/>
      <c r="L641" s="12"/>
      <c r="M641" s="12"/>
    </row>
    <row r="642" spans="1:13" ht="15.75" customHeight="1">
      <c r="A642" s="30"/>
      <c r="B642" s="30"/>
      <c r="C642" s="30"/>
      <c r="D642" s="30"/>
      <c r="E642" s="12"/>
      <c r="F642" s="12"/>
      <c r="G642" s="12"/>
      <c r="H642" s="12"/>
      <c r="I642" s="12"/>
      <c r="J642" s="12"/>
      <c r="K642" s="12"/>
      <c r="L642" s="12"/>
      <c r="M642" s="12"/>
    </row>
    <row r="643" spans="1:13" ht="15.75" customHeight="1">
      <c r="A643" s="30"/>
      <c r="B643" s="30"/>
      <c r="C643" s="30"/>
      <c r="D643" s="30"/>
      <c r="E643" s="12"/>
      <c r="F643" s="12"/>
      <c r="G643" s="12"/>
      <c r="H643" s="12"/>
      <c r="I643" s="12"/>
      <c r="J643" s="12"/>
      <c r="K643" s="12"/>
      <c r="L643" s="12"/>
      <c r="M643" s="12"/>
    </row>
    <row r="644" spans="1:13" ht="15.75" customHeight="1">
      <c r="A644" s="30"/>
      <c r="B644" s="30"/>
      <c r="C644" s="30"/>
      <c r="D644" s="30"/>
      <c r="E644" s="12"/>
      <c r="F644" s="12"/>
      <c r="G644" s="12"/>
      <c r="H644" s="12"/>
      <c r="I644" s="12"/>
      <c r="J644" s="12"/>
      <c r="K644" s="12"/>
      <c r="L644" s="12"/>
      <c r="M644" s="12"/>
    </row>
    <row r="645" spans="1:13" ht="15.75" customHeight="1">
      <c r="A645" s="30"/>
      <c r="B645" s="30"/>
      <c r="C645" s="30"/>
      <c r="D645" s="30"/>
      <c r="E645" s="12"/>
      <c r="F645" s="12"/>
      <c r="G645" s="12"/>
      <c r="H645" s="12"/>
      <c r="I645" s="12"/>
      <c r="J645" s="12"/>
      <c r="K645" s="12"/>
      <c r="L645" s="12"/>
      <c r="M645" s="12"/>
    </row>
    <row r="646" spans="1:13" ht="15.75" customHeight="1">
      <c r="A646" s="30"/>
      <c r="B646" s="30"/>
      <c r="C646" s="30"/>
      <c r="D646" s="30"/>
      <c r="E646" s="12"/>
      <c r="F646" s="12"/>
      <c r="G646" s="12"/>
      <c r="H646" s="12"/>
      <c r="I646" s="12"/>
      <c r="J646" s="12"/>
      <c r="K646" s="12"/>
      <c r="L646" s="12"/>
      <c r="M646" s="12"/>
    </row>
    <row r="647" spans="1:13" ht="15.75" customHeight="1">
      <c r="A647" s="30"/>
      <c r="B647" s="30"/>
      <c r="C647" s="30"/>
      <c r="D647" s="30"/>
      <c r="E647" s="12"/>
      <c r="F647" s="12"/>
      <c r="G647" s="12"/>
      <c r="H647" s="12"/>
      <c r="I647" s="12"/>
      <c r="J647" s="12"/>
      <c r="K647" s="12"/>
      <c r="L647" s="12"/>
      <c r="M647" s="12"/>
    </row>
    <row r="648" spans="1:13" ht="15.75" customHeight="1">
      <c r="A648" s="30"/>
      <c r="B648" s="30"/>
      <c r="C648" s="30"/>
      <c r="D648" s="30"/>
      <c r="E648" s="12"/>
      <c r="F648" s="12"/>
      <c r="G648" s="12"/>
      <c r="H648" s="12"/>
      <c r="I648" s="12"/>
      <c r="J648" s="12"/>
      <c r="K648" s="12"/>
      <c r="L648" s="12"/>
      <c r="M648" s="12"/>
    </row>
    <row r="649" spans="1:13" ht="15.75" customHeight="1">
      <c r="A649" s="30"/>
      <c r="B649" s="30"/>
      <c r="C649" s="30"/>
      <c r="D649" s="30"/>
      <c r="E649" s="12"/>
      <c r="F649" s="12"/>
      <c r="G649" s="12"/>
      <c r="H649" s="12"/>
      <c r="I649" s="12"/>
      <c r="J649" s="12"/>
      <c r="K649" s="12"/>
      <c r="L649" s="12"/>
      <c r="M649" s="12"/>
    </row>
    <row r="650" spans="1:13" ht="15.75" customHeight="1">
      <c r="A650" s="30"/>
      <c r="B650" s="30"/>
      <c r="C650" s="30"/>
      <c r="D650" s="30"/>
      <c r="E650" s="12"/>
      <c r="F650" s="12"/>
      <c r="G650" s="12"/>
      <c r="H650" s="12"/>
      <c r="I650" s="12"/>
      <c r="J650" s="12"/>
      <c r="K650" s="12"/>
      <c r="L650" s="12"/>
      <c r="M650" s="12"/>
    </row>
    <row r="651" spans="1:13" ht="15.75" customHeight="1">
      <c r="A651" s="30"/>
      <c r="B651" s="30"/>
      <c r="C651" s="30"/>
      <c r="D651" s="30"/>
      <c r="E651" s="12"/>
      <c r="F651" s="12"/>
      <c r="G651" s="12"/>
      <c r="H651" s="12"/>
      <c r="I651" s="12"/>
      <c r="J651" s="12"/>
      <c r="K651" s="12"/>
      <c r="L651" s="12"/>
      <c r="M651" s="12"/>
    </row>
    <row r="652" spans="1:13" ht="15.75" customHeight="1">
      <c r="A652" s="30"/>
      <c r="B652" s="30"/>
      <c r="C652" s="30"/>
      <c r="D652" s="30"/>
      <c r="E652" s="12"/>
      <c r="F652" s="12"/>
      <c r="G652" s="12"/>
      <c r="H652" s="12"/>
      <c r="I652" s="12"/>
      <c r="J652" s="12"/>
      <c r="K652" s="12"/>
      <c r="L652" s="12"/>
      <c r="M652" s="12"/>
    </row>
    <row r="653" spans="1:13" ht="15.75" customHeight="1">
      <c r="A653" s="30"/>
      <c r="B653" s="30"/>
      <c r="C653" s="30"/>
      <c r="D653" s="30"/>
      <c r="E653" s="12"/>
      <c r="F653" s="12"/>
      <c r="G653" s="12"/>
      <c r="H653" s="12"/>
      <c r="I653" s="12"/>
      <c r="J653" s="12"/>
      <c r="K653" s="12"/>
      <c r="L653" s="12"/>
      <c r="M653" s="12"/>
    </row>
    <row r="654" spans="1:13" ht="15.75" customHeight="1">
      <c r="A654" s="30"/>
      <c r="B654" s="30"/>
      <c r="C654" s="30"/>
      <c r="D654" s="30"/>
      <c r="E654" s="12"/>
      <c r="F654" s="12"/>
      <c r="G654" s="12"/>
      <c r="H654" s="12"/>
      <c r="I654" s="12"/>
      <c r="J654" s="12"/>
      <c r="K654" s="12"/>
      <c r="L654" s="12"/>
      <c r="M654" s="12"/>
    </row>
    <row r="655" spans="1:13" ht="15.75" customHeight="1">
      <c r="A655" s="30"/>
      <c r="B655" s="30"/>
      <c r="C655" s="30"/>
      <c r="D655" s="30"/>
      <c r="E655" s="12"/>
      <c r="F655" s="12"/>
      <c r="G655" s="12"/>
      <c r="H655" s="12"/>
      <c r="I655" s="12"/>
      <c r="J655" s="12"/>
      <c r="K655" s="12"/>
      <c r="L655" s="12"/>
      <c r="M655" s="12"/>
    </row>
    <row r="656" spans="1:13" ht="15.75" customHeight="1">
      <c r="A656" s="30"/>
      <c r="B656" s="30"/>
      <c r="C656" s="30"/>
      <c r="D656" s="30"/>
      <c r="E656" s="12"/>
      <c r="F656" s="12"/>
      <c r="G656" s="12"/>
      <c r="H656" s="12"/>
      <c r="I656" s="12"/>
      <c r="J656" s="12"/>
      <c r="K656" s="12"/>
      <c r="L656" s="12"/>
      <c r="M656" s="12"/>
    </row>
    <row r="657" spans="1:13" ht="15.75" customHeight="1">
      <c r="A657" s="30"/>
      <c r="B657" s="30"/>
      <c r="C657" s="30"/>
      <c r="D657" s="30"/>
      <c r="E657" s="12"/>
      <c r="F657" s="12"/>
      <c r="G657" s="12"/>
      <c r="H657" s="12"/>
      <c r="I657" s="12"/>
      <c r="J657" s="12"/>
      <c r="K657" s="12"/>
      <c r="L657" s="12"/>
      <c r="M657" s="12"/>
    </row>
    <row r="658" spans="1:13" ht="15.75" customHeight="1">
      <c r="A658" s="30"/>
      <c r="B658" s="30"/>
      <c r="C658" s="30"/>
      <c r="D658" s="30"/>
      <c r="E658" s="12"/>
      <c r="F658" s="12"/>
      <c r="G658" s="12"/>
      <c r="H658" s="12"/>
      <c r="I658" s="12"/>
      <c r="J658" s="12"/>
      <c r="K658" s="12"/>
      <c r="L658" s="12"/>
      <c r="M658" s="12"/>
    </row>
    <row r="659" spans="1:13" ht="15.75" customHeight="1">
      <c r="A659" s="30"/>
      <c r="B659" s="30"/>
      <c r="C659" s="30"/>
      <c r="D659" s="30"/>
      <c r="E659" s="12"/>
      <c r="F659" s="12"/>
      <c r="G659" s="12"/>
      <c r="H659" s="12"/>
      <c r="I659" s="12"/>
      <c r="J659" s="12"/>
      <c r="K659" s="12"/>
      <c r="L659" s="12"/>
      <c r="M659" s="12"/>
    </row>
    <row r="660" spans="1:13" ht="15.75" customHeight="1">
      <c r="A660" s="30"/>
      <c r="B660" s="30"/>
      <c r="C660" s="30"/>
      <c r="D660" s="30"/>
      <c r="E660" s="12"/>
      <c r="F660" s="12"/>
      <c r="G660" s="12"/>
      <c r="H660" s="12"/>
      <c r="I660" s="12"/>
      <c r="J660" s="12"/>
      <c r="K660" s="12"/>
      <c r="L660" s="12"/>
      <c r="M660" s="12"/>
    </row>
    <row r="661" spans="1:13" ht="15.75" customHeight="1">
      <c r="A661" s="30"/>
      <c r="B661" s="30"/>
      <c r="C661" s="30"/>
      <c r="D661" s="30"/>
      <c r="E661" s="12"/>
      <c r="F661" s="12"/>
      <c r="G661" s="12"/>
      <c r="H661" s="12"/>
      <c r="I661" s="12"/>
      <c r="J661" s="12"/>
      <c r="K661" s="12"/>
      <c r="L661" s="12"/>
      <c r="M661" s="12"/>
    </row>
    <row r="662" spans="1:13" ht="15.75" customHeight="1">
      <c r="A662" s="30"/>
      <c r="B662" s="30"/>
      <c r="C662" s="30"/>
      <c r="D662" s="30"/>
      <c r="E662" s="12"/>
      <c r="F662" s="12"/>
      <c r="G662" s="12"/>
      <c r="H662" s="12"/>
      <c r="I662" s="12"/>
      <c r="J662" s="12"/>
      <c r="K662" s="12"/>
      <c r="L662" s="12"/>
      <c r="M662" s="12"/>
    </row>
    <row r="663" spans="1:13" ht="15.75" customHeight="1">
      <c r="A663" s="30"/>
      <c r="B663" s="30"/>
      <c r="C663" s="30"/>
      <c r="D663" s="30"/>
      <c r="E663" s="12"/>
      <c r="F663" s="12"/>
      <c r="G663" s="12"/>
      <c r="H663" s="12"/>
      <c r="I663" s="12"/>
      <c r="J663" s="12"/>
      <c r="K663" s="12"/>
      <c r="L663" s="12"/>
      <c r="M663" s="12"/>
    </row>
    <row r="664" spans="1:13" ht="15.75" customHeight="1">
      <c r="A664" s="30"/>
      <c r="B664" s="30"/>
      <c r="C664" s="30"/>
      <c r="D664" s="30"/>
      <c r="E664" s="12"/>
      <c r="F664" s="12"/>
      <c r="G664" s="12"/>
      <c r="H664" s="12"/>
      <c r="I664" s="12"/>
      <c r="J664" s="12"/>
      <c r="K664" s="12"/>
      <c r="L664" s="12"/>
      <c r="M664" s="12"/>
    </row>
    <row r="665" spans="1:13" ht="15.75" customHeight="1">
      <c r="A665" s="30"/>
      <c r="B665" s="30"/>
      <c r="C665" s="30"/>
      <c r="D665" s="30"/>
      <c r="E665" s="12"/>
      <c r="F665" s="12"/>
      <c r="G665" s="12"/>
      <c r="H665" s="12"/>
      <c r="I665" s="12"/>
      <c r="J665" s="12"/>
      <c r="K665" s="12"/>
      <c r="L665" s="12"/>
      <c r="M665" s="12"/>
    </row>
    <row r="666" spans="1:13" ht="15.75" customHeight="1">
      <c r="A666" s="30"/>
      <c r="B666" s="30"/>
      <c r="C666" s="30"/>
      <c r="D666" s="30"/>
      <c r="E666" s="12"/>
      <c r="F666" s="12"/>
      <c r="G666" s="12"/>
      <c r="H666" s="12"/>
      <c r="I666" s="12"/>
      <c r="J666" s="12"/>
      <c r="K666" s="12"/>
      <c r="L666" s="12"/>
      <c r="M666" s="12"/>
    </row>
    <row r="667" spans="1:13" ht="15.75" customHeight="1">
      <c r="A667" s="30"/>
      <c r="B667" s="30"/>
      <c r="C667" s="30"/>
      <c r="D667" s="30"/>
      <c r="E667" s="12"/>
      <c r="F667" s="12"/>
      <c r="G667" s="12"/>
      <c r="H667" s="12"/>
      <c r="I667" s="12"/>
      <c r="J667" s="12"/>
      <c r="K667" s="12"/>
      <c r="L667" s="12"/>
      <c r="M667" s="12"/>
    </row>
    <row r="668" spans="1:13" ht="15.75" customHeight="1">
      <c r="A668" s="30"/>
      <c r="B668" s="30"/>
      <c r="C668" s="30"/>
      <c r="D668" s="30"/>
      <c r="E668" s="12"/>
      <c r="F668" s="12"/>
      <c r="G668" s="12"/>
      <c r="H668" s="12"/>
      <c r="I668" s="12"/>
      <c r="J668" s="12"/>
      <c r="K668" s="12"/>
      <c r="L668" s="12"/>
      <c r="M668" s="12"/>
    </row>
    <row r="669" spans="1:13" ht="15.75" customHeight="1">
      <c r="A669" s="30"/>
      <c r="B669" s="30"/>
      <c r="C669" s="30"/>
      <c r="D669" s="30"/>
      <c r="E669" s="12"/>
      <c r="F669" s="12"/>
      <c r="G669" s="12"/>
      <c r="H669" s="12"/>
      <c r="I669" s="12"/>
      <c r="J669" s="12"/>
      <c r="K669" s="12"/>
      <c r="L669" s="12"/>
      <c r="M669" s="12"/>
    </row>
    <row r="670" spans="1:13" ht="15.75" customHeight="1">
      <c r="A670" s="30"/>
      <c r="B670" s="30"/>
      <c r="C670" s="30"/>
      <c r="D670" s="30"/>
      <c r="E670" s="12"/>
      <c r="F670" s="12"/>
      <c r="G670" s="12"/>
      <c r="H670" s="12"/>
      <c r="I670" s="12"/>
      <c r="J670" s="12"/>
      <c r="K670" s="12"/>
      <c r="L670" s="12"/>
      <c r="M670" s="12"/>
    </row>
    <row r="671" spans="1:13" ht="15.75" customHeight="1">
      <c r="A671" s="30"/>
      <c r="B671" s="30"/>
      <c r="C671" s="30"/>
      <c r="D671" s="30"/>
      <c r="E671" s="12"/>
      <c r="F671" s="12"/>
      <c r="G671" s="12"/>
      <c r="H671" s="12"/>
      <c r="I671" s="12"/>
      <c r="J671" s="12"/>
      <c r="K671" s="12"/>
      <c r="L671" s="12"/>
      <c r="M671" s="12"/>
    </row>
    <row r="672" spans="1:13" ht="15.75" customHeight="1">
      <c r="A672" s="30"/>
      <c r="B672" s="30"/>
      <c r="C672" s="30"/>
      <c r="D672" s="30"/>
      <c r="E672" s="12"/>
      <c r="F672" s="12"/>
      <c r="G672" s="12"/>
      <c r="H672" s="12"/>
      <c r="I672" s="12"/>
      <c r="J672" s="12"/>
      <c r="K672" s="12"/>
      <c r="L672" s="12"/>
      <c r="M672" s="12"/>
    </row>
    <row r="673" spans="1:13" ht="15.75" customHeight="1">
      <c r="A673" s="30"/>
      <c r="B673" s="30"/>
      <c r="C673" s="30"/>
      <c r="D673" s="30"/>
      <c r="E673" s="12"/>
      <c r="F673" s="12"/>
      <c r="G673" s="12"/>
      <c r="H673" s="12"/>
      <c r="I673" s="12"/>
      <c r="J673" s="12"/>
      <c r="K673" s="12"/>
      <c r="L673" s="12"/>
      <c r="M673" s="12"/>
    </row>
    <row r="674" spans="1:13" ht="15.75" customHeight="1">
      <c r="A674" s="30"/>
      <c r="B674" s="30"/>
      <c r="C674" s="30"/>
      <c r="D674" s="30"/>
      <c r="E674" s="12"/>
      <c r="F674" s="12"/>
      <c r="G674" s="12"/>
      <c r="H674" s="12"/>
      <c r="I674" s="12"/>
      <c r="J674" s="12"/>
      <c r="K674" s="12"/>
      <c r="L674" s="12"/>
      <c r="M674" s="12"/>
    </row>
    <row r="675" spans="1:13" ht="15.75" customHeight="1">
      <c r="A675" s="30"/>
      <c r="B675" s="30"/>
      <c r="C675" s="30"/>
      <c r="D675" s="30"/>
      <c r="E675" s="12"/>
      <c r="F675" s="12"/>
      <c r="G675" s="12"/>
      <c r="H675" s="12"/>
      <c r="I675" s="12"/>
      <c r="J675" s="12"/>
      <c r="K675" s="12"/>
      <c r="L675" s="12"/>
      <c r="M675" s="12"/>
    </row>
    <row r="676" spans="1:13" ht="15.75" customHeight="1">
      <c r="A676" s="30"/>
      <c r="B676" s="30"/>
      <c r="C676" s="30"/>
      <c r="D676" s="30"/>
      <c r="E676" s="12"/>
      <c r="F676" s="12"/>
      <c r="G676" s="12"/>
      <c r="H676" s="12"/>
      <c r="I676" s="12"/>
      <c r="J676" s="12"/>
      <c r="K676" s="12"/>
      <c r="L676" s="12"/>
      <c r="M676" s="12"/>
    </row>
    <row r="677" spans="1:13" ht="15.75" customHeight="1">
      <c r="A677" s="30"/>
      <c r="B677" s="30"/>
      <c r="C677" s="30"/>
      <c r="D677" s="30"/>
      <c r="E677" s="12"/>
      <c r="F677" s="12"/>
      <c r="G677" s="12"/>
      <c r="H677" s="12"/>
      <c r="I677" s="12"/>
      <c r="J677" s="12"/>
      <c r="K677" s="12"/>
      <c r="L677" s="12"/>
      <c r="M677" s="12"/>
    </row>
    <row r="678" spans="1:13" ht="15.75" customHeight="1">
      <c r="A678" s="30"/>
      <c r="B678" s="30"/>
      <c r="C678" s="30"/>
      <c r="D678" s="30"/>
      <c r="E678" s="12"/>
      <c r="F678" s="12"/>
      <c r="G678" s="12"/>
      <c r="H678" s="12"/>
      <c r="I678" s="12"/>
      <c r="J678" s="12"/>
      <c r="K678" s="12"/>
      <c r="L678" s="12"/>
      <c r="M678" s="12"/>
    </row>
    <row r="679" spans="1:13" ht="15.75" customHeight="1">
      <c r="A679" s="30"/>
      <c r="B679" s="30"/>
      <c r="C679" s="30"/>
      <c r="D679" s="30"/>
      <c r="E679" s="12"/>
      <c r="F679" s="12"/>
      <c r="G679" s="12"/>
      <c r="H679" s="12"/>
      <c r="I679" s="12"/>
      <c r="J679" s="12"/>
      <c r="K679" s="12"/>
      <c r="L679" s="12"/>
      <c r="M679" s="12"/>
    </row>
    <row r="680" spans="1:13" ht="15.75" customHeight="1">
      <c r="A680" s="30"/>
      <c r="B680" s="30"/>
      <c r="C680" s="30"/>
      <c r="D680" s="30"/>
      <c r="E680" s="12"/>
      <c r="F680" s="12"/>
      <c r="G680" s="12"/>
      <c r="H680" s="12"/>
      <c r="I680" s="12"/>
      <c r="J680" s="12"/>
      <c r="K680" s="12"/>
      <c r="L680" s="12"/>
      <c r="M680" s="12"/>
    </row>
    <row r="681" spans="1:13" ht="15.75" customHeight="1">
      <c r="A681" s="30"/>
      <c r="B681" s="30"/>
      <c r="C681" s="30"/>
      <c r="D681" s="30"/>
      <c r="E681" s="12"/>
      <c r="F681" s="12"/>
      <c r="G681" s="12"/>
      <c r="H681" s="12"/>
      <c r="I681" s="12"/>
      <c r="J681" s="12"/>
      <c r="K681" s="12"/>
      <c r="L681" s="12"/>
      <c r="M681" s="12"/>
    </row>
    <row r="682" spans="1:13" ht="15.75" customHeight="1">
      <c r="A682" s="30"/>
      <c r="B682" s="30"/>
      <c r="C682" s="30"/>
      <c r="D682" s="30"/>
      <c r="E682" s="12"/>
      <c r="F682" s="12"/>
      <c r="G682" s="12"/>
      <c r="H682" s="12"/>
      <c r="I682" s="12"/>
      <c r="J682" s="12"/>
      <c r="K682" s="12"/>
      <c r="L682" s="12"/>
      <c r="M682" s="12"/>
    </row>
    <row r="683" spans="1:13" ht="15.75" customHeight="1">
      <c r="A683" s="30"/>
      <c r="B683" s="30"/>
      <c r="C683" s="30"/>
      <c r="D683" s="30"/>
      <c r="E683" s="12"/>
      <c r="F683" s="12"/>
      <c r="G683" s="12"/>
      <c r="H683" s="12"/>
      <c r="I683" s="12"/>
      <c r="J683" s="12"/>
      <c r="K683" s="12"/>
      <c r="L683" s="12"/>
      <c r="M683" s="12"/>
    </row>
    <row r="684" spans="1:13" ht="15.75" customHeight="1">
      <c r="A684" s="30"/>
      <c r="B684" s="30"/>
      <c r="C684" s="30"/>
      <c r="D684" s="30"/>
      <c r="E684" s="12"/>
      <c r="F684" s="12"/>
      <c r="G684" s="12"/>
      <c r="H684" s="12"/>
      <c r="I684" s="12"/>
      <c r="J684" s="12"/>
      <c r="K684" s="12"/>
      <c r="L684" s="12"/>
      <c r="M684" s="12"/>
    </row>
    <row r="685" spans="1:13" ht="15.75" customHeight="1">
      <c r="A685" s="30"/>
      <c r="B685" s="30"/>
      <c r="C685" s="30"/>
      <c r="D685" s="30"/>
      <c r="E685" s="12"/>
      <c r="F685" s="12"/>
      <c r="G685" s="12"/>
      <c r="H685" s="12"/>
      <c r="I685" s="12"/>
      <c r="J685" s="12"/>
      <c r="K685" s="12"/>
      <c r="L685" s="12"/>
      <c r="M685" s="12"/>
    </row>
    <row r="686" spans="1:13" ht="15.75" customHeight="1">
      <c r="A686" s="30"/>
      <c r="B686" s="30"/>
      <c r="C686" s="30"/>
      <c r="D686" s="30"/>
      <c r="E686" s="12"/>
      <c r="F686" s="12"/>
      <c r="G686" s="12"/>
      <c r="H686" s="12"/>
      <c r="I686" s="12"/>
      <c r="J686" s="12"/>
      <c r="K686" s="12"/>
      <c r="L686" s="12"/>
      <c r="M686" s="12"/>
    </row>
    <row r="687" spans="1:13" ht="15.75" customHeight="1">
      <c r="A687" s="30"/>
      <c r="B687" s="30"/>
      <c r="C687" s="30"/>
      <c r="D687" s="30"/>
      <c r="E687" s="12"/>
      <c r="F687" s="12"/>
      <c r="G687" s="12"/>
      <c r="H687" s="12"/>
      <c r="I687" s="12"/>
      <c r="J687" s="12"/>
      <c r="K687" s="12"/>
      <c r="L687" s="12"/>
      <c r="M687" s="12"/>
    </row>
    <row r="688" spans="1:13" ht="15.75" customHeight="1">
      <c r="A688" s="30"/>
      <c r="B688" s="30"/>
      <c r="C688" s="30"/>
      <c r="D688" s="30"/>
      <c r="E688" s="12"/>
      <c r="F688" s="12"/>
      <c r="G688" s="12"/>
      <c r="H688" s="12"/>
      <c r="I688" s="12"/>
      <c r="J688" s="12"/>
      <c r="K688" s="12"/>
      <c r="L688" s="12"/>
      <c r="M688" s="12"/>
    </row>
    <row r="689" spans="1:13" ht="15.75" customHeight="1">
      <c r="A689" s="30"/>
      <c r="B689" s="30"/>
      <c r="C689" s="30"/>
      <c r="D689" s="30"/>
      <c r="E689" s="12"/>
      <c r="F689" s="12"/>
      <c r="G689" s="12"/>
      <c r="H689" s="12"/>
      <c r="I689" s="12"/>
      <c r="J689" s="12"/>
      <c r="K689" s="12"/>
      <c r="L689" s="12"/>
      <c r="M689" s="12"/>
    </row>
    <row r="690" spans="1:13" ht="15.75" customHeight="1">
      <c r="A690" s="30"/>
      <c r="B690" s="30"/>
      <c r="C690" s="30"/>
      <c r="D690" s="30"/>
      <c r="E690" s="12"/>
      <c r="F690" s="12"/>
      <c r="G690" s="12"/>
      <c r="H690" s="12"/>
      <c r="I690" s="12"/>
      <c r="J690" s="12"/>
      <c r="K690" s="12"/>
      <c r="L690" s="12"/>
      <c r="M690" s="12"/>
    </row>
    <row r="691" spans="1:13" ht="15.75" customHeight="1">
      <c r="A691" s="30"/>
      <c r="B691" s="30"/>
      <c r="C691" s="30"/>
      <c r="D691" s="30"/>
      <c r="E691" s="12"/>
      <c r="F691" s="12"/>
      <c r="G691" s="12"/>
      <c r="H691" s="12"/>
      <c r="I691" s="12"/>
      <c r="J691" s="12"/>
      <c r="K691" s="12"/>
      <c r="L691" s="12"/>
      <c r="M691" s="12"/>
    </row>
    <row r="692" spans="1:13" ht="15.75" customHeight="1">
      <c r="A692" s="30"/>
      <c r="B692" s="30"/>
      <c r="C692" s="30"/>
      <c r="D692" s="30"/>
      <c r="E692" s="12"/>
      <c r="F692" s="12"/>
      <c r="G692" s="12"/>
      <c r="H692" s="12"/>
      <c r="I692" s="12"/>
      <c r="J692" s="12"/>
      <c r="K692" s="12"/>
      <c r="L692" s="12"/>
      <c r="M692" s="12"/>
    </row>
    <row r="693" spans="1:13" ht="15.75" customHeight="1">
      <c r="A693" s="30"/>
      <c r="B693" s="30"/>
      <c r="C693" s="30"/>
      <c r="D693" s="30"/>
      <c r="E693" s="12"/>
      <c r="F693" s="12"/>
      <c r="G693" s="12"/>
      <c r="H693" s="12"/>
      <c r="I693" s="12"/>
      <c r="J693" s="12"/>
      <c r="K693" s="12"/>
      <c r="L693" s="12"/>
      <c r="M693" s="12"/>
    </row>
    <row r="694" spans="1:13" ht="15.75" customHeight="1">
      <c r="A694" s="30"/>
      <c r="B694" s="30"/>
      <c r="C694" s="30"/>
      <c r="D694" s="30"/>
      <c r="E694" s="12"/>
      <c r="F694" s="12"/>
      <c r="G694" s="12"/>
      <c r="H694" s="12"/>
      <c r="I694" s="12"/>
      <c r="J694" s="12"/>
      <c r="K694" s="12"/>
      <c r="L694" s="12"/>
      <c r="M694" s="12"/>
    </row>
    <row r="695" spans="1:13" ht="15.75" customHeight="1">
      <c r="A695" s="30"/>
      <c r="B695" s="30"/>
      <c r="C695" s="30"/>
      <c r="D695" s="30"/>
      <c r="E695" s="12"/>
      <c r="F695" s="12"/>
      <c r="G695" s="12"/>
      <c r="H695" s="12"/>
      <c r="I695" s="12"/>
      <c r="J695" s="12"/>
      <c r="K695" s="12"/>
      <c r="L695" s="12"/>
      <c r="M695" s="12"/>
    </row>
    <row r="696" spans="1:13" ht="15.75" customHeight="1">
      <c r="A696" s="30"/>
      <c r="B696" s="30"/>
      <c r="C696" s="30"/>
      <c r="D696" s="30"/>
      <c r="E696" s="12"/>
      <c r="F696" s="12"/>
      <c r="G696" s="12"/>
      <c r="H696" s="12"/>
      <c r="I696" s="12"/>
      <c r="J696" s="12"/>
      <c r="K696" s="12"/>
      <c r="L696" s="12"/>
      <c r="M696" s="12"/>
    </row>
    <row r="697" spans="1:13" ht="15.75" customHeight="1">
      <c r="A697" s="30"/>
      <c r="B697" s="30"/>
      <c r="C697" s="30"/>
      <c r="D697" s="30"/>
      <c r="E697" s="12"/>
      <c r="F697" s="12"/>
      <c r="G697" s="12"/>
      <c r="H697" s="12"/>
      <c r="I697" s="12"/>
      <c r="J697" s="12"/>
      <c r="K697" s="12"/>
      <c r="L697" s="12"/>
      <c r="M697" s="12"/>
    </row>
    <row r="698" spans="1:13" ht="15.75" customHeight="1">
      <c r="A698" s="30"/>
      <c r="B698" s="30"/>
      <c r="C698" s="30"/>
      <c r="D698" s="30"/>
      <c r="E698" s="12"/>
      <c r="F698" s="12"/>
      <c r="G698" s="12"/>
      <c r="H698" s="12"/>
      <c r="I698" s="12"/>
      <c r="J698" s="12"/>
      <c r="K698" s="12"/>
      <c r="L698" s="12"/>
      <c r="M698" s="12"/>
    </row>
    <row r="699" spans="1:13" ht="15.75" customHeight="1">
      <c r="A699" s="30"/>
      <c r="B699" s="30"/>
      <c r="C699" s="30"/>
      <c r="D699" s="30"/>
      <c r="E699" s="12"/>
      <c r="F699" s="12"/>
      <c r="G699" s="12"/>
      <c r="H699" s="12"/>
      <c r="I699" s="12"/>
      <c r="J699" s="12"/>
      <c r="K699" s="12"/>
      <c r="L699" s="12"/>
      <c r="M699" s="12"/>
    </row>
    <row r="700" spans="1:13" ht="15.75" customHeight="1">
      <c r="A700" s="30"/>
      <c r="B700" s="30"/>
      <c r="C700" s="30"/>
      <c r="D700" s="30"/>
      <c r="E700" s="12"/>
      <c r="F700" s="12"/>
      <c r="G700" s="12"/>
      <c r="H700" s="12"/>
      <c r="I700" s="12"/>
      <c r="J700" s="12"/>
      <c r="K700" s="12"/>
      <c r="L700" s="12"/>
      <c r="M700" s="12"/>
    </row>
    <row r="701" spans="1:13" ht="15.75" customHeight="1">
      <c r="A701" s="30"/>
      <c r="B701" s="30"/>
      <c r="C701" s="30"/>
      <c r="D701" s="30"/>
      <c r="E701" s="12"/>
      <c r="F701" s="12"/>
      <c r="G701" s="12"/>
      <c r="H701" s="12"/>
      <c r="I701" s="12"/>
      <c r="J701" s="12"/>
      <c r="K701" s="12"/>
      <c r="L701" s="12"/>
      <c r="M701" s="12"/>
    </row>
    <row r="702" spans="1:13" ht="15.75" customHeight="1">
      <c r="A702" s="30"/>
      <c r="B702" s="30"/>
      <c r="C702" s="30"/>
      <c r="D702" s="30"/>
      <c r="E702" s="12"/>
      <c r="F702" s="12"/>
      <c r="G702" s="12"/>
      <c r="H702" s="12"/>
      <c r="I702" s="12"/>
      <c r="J702" s="12"/>
      <c r="K702" s="12"/>
      <c r="L702" s="12"/>
      <c r="M702" s="12"/>
    </row>
    <row r="703" spans="1:13" ht="15.75" customHeight="1">
      <c r="A703" s="30"/>
      <c r="B703" s="30"/>
      <c r="C703" s="30"/>
      <c r="D703" s="30"/>
      <c r="E703" s="12"/>
      <c r="F703" s="12"/>
      <c r="G703" s="12"/>
      <c r="H703" s="12"/>
      <c r="I703" s="12"/>
      <c r="J703" s="12"/>
      <c r="K703" s="12"/>
      <c r="L703" s="12"/>
      <c r="M703" s="12"/>
    </row>
    <row r="704" spans="1:13" ht="15.75" customHeight="1">
      <c r="A704" s="30"/>
      <c r="B704" s="30"/>
      <c r="C704" s="30"/>
      <c r="D704" s="30"/>
      <c r="E704" s="12"/>
      <c r="F704" s="12"/>
      <c r="G704" s="12"/>
      <c r="H704" s="12"/>
      <c r="I704" s="12"/>
      <c r="J704" s="12"/>
      <c r="K704" s="12"/>
      <c r="L704" s="12"/>
      <c r="M704" s="12"/>
    </row>
    <row r="705" spans="1:13" ht="15.75" customHeight="1">
      <c r="A705" s="30"/>
      <c r="B705" s="30"/>
      <c r="C705" s="30"/>
      <c r="D705" s="30"/>
      <c r="E705" s="12"/>
      <c r="F705" s="12"/>
      <c r="G705" s="12"/>
      <c r="H705" s="12"/>
      <c r="I705" s="12"/>
      <c r="J705" s="12"/>
      <c r="K705" s="12"/>
      <c r="L705" s="12"/>
      <c r="M705" s="12"/>
    </row>
    <row r="706" spans="1:13" ht="15.75" customHeight="1">
      <c r="A706" s="30"/>
      <c r="B706" s="30"/>
      <c r="C706" s="30"/>
      <c r="D706" s="30"/>
      <c r="E706" s="12"/>
      <c r="F706" s="12"/>
      <c r="G706" s="12"/>
      <c r="H706" s="12"/>
      <c r="I706" s="12"/>
      <c r="J706" s="12"/>
      <c r="K706" s="12"/>
      <c r="L706" s="12"/>
      <c r="M706" s="12"/>
    </row>
    <row r="707" spans="1:13" ht="15.75" customHeight="1">
      <c r="A707" s="30"/>
      <c r="B707" s="30"/>
      <c r="C707" s="30"/>
      <c r="D707" s="30"/>
      <c r="E707" s="12"/>
      <c r="F707" s="12"/>
      <c r="G707" s="12"/>
      <c r="H707" s="12"/>
      <c r="I707" s="12"/>
      <c r="J707" s="12"/>
      <c r="K707" s="12"/>
      <c r="L707" s="12"/>
      <c r="M707" s="12"/>
    </row>
    <row r="708" spans="1:13" ht="15.75" customHeight="1">
      <c r="A708" s="30"/>
      <c r="B708" s="30"/>
      <c r="C708" s="30"/>
      <c r="D708" s="30"/>
      <c r="E708" s="12"/>
      <c r="F708" s="12"/>
      <c r="G708" s="12"/>
      <c r="H708" s="12"/>
      <c r="I708" s="12"/>
      <c r="J708" s="12"/>
      <c r="K708" s="12"/>
      <c r="L708" s="12"/>
      <c r="M708" s="12"/>
    </row>
    <row r="709" spans="1:13" ht="15.75" customHeight="1">
      <c r="A709" s="30"/>
      <c r="B709" s="30"/>
      <c r="C709" s="30"/>
      <c r="D709" s="30"/>
      <c r="E709" s="12"/>
      <c r="F709" s="12"/>
      <c r="G709" s="12"/>
      <c r="H709" s="12"/>
      <c r="I709" s="12"/>
      <c r="J709" s="12"/>
      <c r="K709" s="12"/>
      <c r="L709" s="12"/>
      <c r="M709" s="12"/>
    </row>
    <row r="710" spans="1:13" ht="15.75" customHeight="1">
      <c r="A710" s="30"/>
      <c r="B710" s="30"/>
      <c r="C710" s="30"/>
      <c r="D710" s="30"/>
      <c r="E710" s="12"/>
      <c r="F710" s="12"/>
      <c r="G710" s="12"/>
      <c r="H710" s="12"/>
      <c r="I710" s="12"/>
      <c r="J710" s="12"/>
      <c r="K710" s="12"/>
      <c r="L710" s="12"/>
      <c r="M710" s="12"/>
    </row>
    <row r="711" spans="1:13" ht="15.75" customHeight="1">
      <c r="A711" s="30"/>
      <c r="B711" s="30"/>
      <c r="C711" s="30"/>
      <c r="D711" s="30"/>
      <c r="E711" s="12"/>
      <c r="F711" s="12"/>
      <c r="G711" s="12"/>
      <c r="H711" s="12"/>
      <c r="I711" s="12"/>
      <c r="J711" s="12"/>
      <c r="K711" s="12"/>
      <c r="L711" s="12"/>
      <c r="M711" s="12"/>
    </row>
    <row r="712" spans="1:13" ht="15.75" customHeight="1">
      <c r="A712" s="30"/>
      <c r="B712" s="30"/>
      <c r="C712" s="30"/>
      <c r="D712" s="30"/>
      <c r="E712" s="12"/>
      <c r="F712" s="12"/>
      <c r="G712" s="12"/>
      <c r="H712" s="12"/>
      <c r="I712" s="12"/>
      <c r="J712" s="12"/>
      <c r="K712" s="12"/>
      <c r="L712" s="12"/>
      <c r="M712" s="12"/>
    </row>
    <row r="713" spans="1:13" ht="15.75" customHeight="1">
      <c r="A713" s="30"/>
      <c r="B713" s="30"/>
      <c r="C713" s="30"/>
      <c r="D713" s="30"/>
      <c r="E713" s="12"/>
      <c r="F713" s="12"/>
      <c r="G713" s="12"/>
      <c r="H713" s="12"/>
      <c r="I713" s="12"/>
      <c r="J713" s="12"/>
      <c r="K713" s="12"/>
      <c r="L713" s="12"/>
      <c r="M713" s="12"/>
    </row>
    <row r="714" spans="1:13" ht="15.75" customHeight="1">
      <c r="A714" s="30"/>
      <c r="B714" s="30"/>
      <c r="C714" s="30"/>
      <c r="D714" s="30"/>
      <c r="E714" s="12"/>
      <c r="F714" s="12"/>
      <c r="G714" s="12"/>
      <c r="H714" s="12"/>
      <c r="I714" s="12"/>
      <c r="J714" s="12"/>
      <c r="K714" s="12"/>
      <c r="L714" s="12"/>
      <c r="M714" s="12"/>
    </row>
    <row r="715" spans="1:13" ht="15.75" customHeight="1">
      <c r="A715" s="30"/>
      <c r="B715" s="30"/>
      <c r="C715" s="30"/>
      <c r="D715" s="30"/>
      <c r="E715" s="12"/>
      <c r="F715" s="12"/>
      <c r="G715" s="12"/>
      <c r="H715" s="12"/>
      <c r="I715" s="12"/>
      <c r="J715" s="12"/>
      <c r="K715" s="12"/>
      <c r="L715" s="12"/>
      <c r="M715" s="12"/>
    </row>
    <row r="716" spans="1:13" ht="15.75" customHeight="1">
      <c r="A716" s="30"/>
      <c r="B716" s="30"/>
      <c r="C716" s="30"/>
      <c r="D716" s="30"/>
      <c r="E716" s="12"/>
      <c r="F716" s="12"/>
      <c r="G716" s="12"/>
      <c r="H716" s="12"/>
      <c r="I716" s="12"/>
      <c r="J716" s="12"/>
      <c r="K716" s="12"/>
      <c r="L716" s="12"/>
      <c r="M716" s="12"/>
    </row>
    <row r="717" spans="1:13" ht="15.75" customHeight="1">
      <c r="A717" s="30"/>
      <c r="B717" s="30"/>
      <c r="C717" s="30"/>
      <c r="D717" s="30"/>
      <c r="E717" s="12"/>
      <c r="F717" s="12"/>
      <c r="G717" s="12"/>
      <c r="H717" s="12"/>
      <c r="I717" s="12"/>
      <c r="J717" s="12"/>
      <c r="K717" s="12"/>
      <c r="L717" s="12"/>
      <c r="M717" s="12"/>
    </row>
    <row r="718" spans="1:13" ht="15.75" customHeight="1">
      <c r="A718" s="30"/>
      <c r="B718" s="30"/>
      <c r="C718" s="30"/>
      <c r="D718" s="30"/>
      <c r="E718" s="12"/>
      <c r="F718" s="12"/>
      <c r="G718" s="12"/>
      <c r="H718" s="12"/>
      <c r="I718" s="12"/>
      <c r="J718" s="12"/>
      <c r="K718" s="12"/>
      <c r="L718" s="12"/>
      <c r="M718" s="12"/>
    </row>
    <row r="719" spans="1:13" ht="15.75" customHeight="1">
      <c r="A719" s="30"/>
      <c r="B719" s="30"/>
      <c r="C719" s="30"/>
      <c r="D719" s="30"/>
      <c r="E719" s="12"/>
      <c r="F719" s="12"/>
      <c r="G719" s="12"/>
      <c r="H719" s="12"/>
      <c r="I719" s="12"/>
      <c r="J719" s="12"/>
      <c r="K719" s="12"/>
      <c r="L719" s="12"/>
      <c r="M719" s="12"/>
    </row>
    <row r="720" spans="1:13" ht="15.75" customHeight="1">
      <c r="A720" s="30"/>
      <c r="B720" s="30"/>
      <c r="C720" s="30"/>
      <c r="D720" s="30"/>
      <c r="E720" s="12"/>
      <c r="F720" s="12"/>
      <c r="G720" s="12"/>
      <c r="H720" s="12"/>
      <c r="I720" s="12"/>
      <c r="J720" s="12"/>
      <c r="K720" s="12"/>
      <c r="L720" s="12"/>
      <c r="M720" s="12"/>
    </row>
    <row r="721" spans="1:13" ht="15.75" customHeight="1">
      <c r="A721" s="30"/>
      <c r="B721" s="30"/>
      <c r="C721" s="30"/>
      <c r="D721" s="30"/>
      <c r="E721" s="12"/>
      <c r="F721" s="12"/>
      <c r="G721" s="12"/>
      <c r="H721" s="12"/>
      <c r="I721" s="12"/>
      <c r="J721" s="12"/>
      <c r="K721" s="12"/>
      <c r="L721" s="12"/>
      <c r="M721" s="12"/>
    </row>
    <row r="722" spans="1:13" ht="15.75" customHeight="1">
      <c r="A722" s="30"/>
      <c r="B722" s="30"/>
      <c r="C722" s="30"/>
      <c r="D722" s="30"/>
      <c r="E722" s="12"/>
      <c r="F722" s="12"/>
      <c r="G722" s="12"/>
      <c r="H722" s="12"/>
      <c r="I722" s="12"/>
      <c r="J722" s="12"/>
      <c r="K722" s="12"/>
      <c r="L722" s="12"/>
      <c r="M722" s="12"/>
    </row>
    <row r="723" spans="1:13" ht="15.75" customHeight="1">
      <c r="A723" s="30"/>
      <c r="B723" s="30"/>
      <c r="C723" s="30"/>
      <c r="D723" s="30"/>
      <c r="E723" s="12"/>
      <c r="F723" s="12"/>
      <c r="G723" s="12"/>
      <c r="H723" s="12"/>
      <c r="I723" s="12"/>
      <c r="J723" s="12"/>
      <c r="K723" s="12"/>
      <c r="L723" s="12"/>
      <c r="M723" s="12"/>
    </row>
    <row r="724" spans="1:13" ht="15.75" customHeight="1">
      <c r="A724" s="30"/>
      <c r="B724" s="30"/>
      <c r="C724" s="30"/>
      <c r="D724" s="30"/>
      <c r="E724" s="12"/>
      <c r="F724" s="12"/>
      <c r="G724" s="12"/>
      <c r="H724" s="12"/>
      <c r="I724" s="12"/>
      <c r="J724" s="12"/>
      <c r="K724" s="12"/>
      <c r="L724" s="12"/>
      <c r="M724" s="12"/>
    </row>
    <row r="725" spans="1:13" ht="15.75" customHeight="1">
      <c r="A725" s="30"/>
      <c r="B725" s="30"/>
      <c r="C725" s="30"/>
      <c r="D725" s="30"/>
      <c r="E725" s="12"/>
      <c r="F725" s="12"/>
      <c r="G725" s="12"/>
      <c r="H725" s="12"/>
      <c r="I725" s="12"/>
      <c r="J725" s="12"/>
      <c r="K725" s="12"/>
      <c r="L725" s="12"/>
      <c r="M725" s="12"/>
    </row>
    <row r="726" spans="1:13" ht="15.75" customHeight="1">
      <c r="A726" s="30"/>
      <c r="B726" s="30"/>
      <c r="C726" s="30"/>
      <c r="D726" s="30"/>
      <c r="E726" s="12"/>
      <c r="F726" s="12"/>
      <c r="G726" s="12"/>
      <c r="H726" s="12"/>
      <c r="I726" s="12"/>
      <c r="J726" s="12"/>
      <c r="K726" s="12"/>
      <c r="L726" s="12"/>
      <c r="M726" s="12"/>
    </row>
    <row r="727" spans="1:13" ht="15.75" customHeight="1">
      <c r="A727" s="30"/>
      <c r="B727" s="30"/>
      <c r="C727" s="30"/>
      <c r="D727" s="30"/>
      <c r="E727" s="12"/>
      <c r="F727" s="12"/>
      <c r="G727" s="12"/>
      <c r="H727" s="12"/>
      <c r="I727" s="12"/>
      <c r="J727" s="12"/>
      <c r="K727" s="12"/>
      <c r="L727" s="12"/>
      <c r="M727" s="12"/>
    </row>
    <row r="728" spans="1:13" ht="15.75" customHeight="1">
      <c r="A728" s="30"/>
      <c r="B728" s="30"/>
      <c r="C728" s="30"/>
      <c r="D728" s="30"/>
      <c r="E728" s="12"/>
      <c r="F728" s="12"/>
      <c r="G728" s="12"/>
      <c r="H728" s="12"/>
      <c r="I728" s="12"/>
      <c r="J728" s="12"/>
      <c r="K728" s="12"/>
      <c r="L728" s="12"/>
      <c r="M728" s="12"/>
    </row>
    <row r="729" spans="1:13" ht="15.75" customHeight="1">
      <c r="A729" s="30"/>
      <c r="B729" s="30"/>
      <c r="C729" s="30"/>
      <c r="D729" s="30"/>
      <c r="E729" s="12"/>
      <c r="F729" s="12"/>
      <c r="G729" s="12"/>
      <c r="H729" s="12"/>
      <c r="I729" s="12"/>
      <c r="J729" s="12"/>
      <c r="K729" s="12"/>
      <c r="L729" s="12"/>
      <c r="M729" s="12"/>
    </row>
    <row r="730" spans="1:13" ht="15.75" customHeight="1">
      <c r="A730" s="30"/>
      <c r="B730" s="30"/>
      <c r="C730" s="30"/>
      <c r="D730" s="30"/>
      <c r="E730" s="12"/>
      <c r="F730" s="12"/>
      <c r="G730" s="12"/>
      <c r="H730" s="12"/>
      <c r="I730" s="12"/>
      <c r="J730" s="12"/>
      <c r="K730" s="12"/>
      <c r="L730" s="12"/>
      <c r="M730" s="12"/>
    </row>
    <row r="731" spans="1:13" ht="15.75" customHeight="1">
      <c r="A731" s="30"/>
      <c r="B731" s="30"/>
      <c r="C731" s="30"/>
      <c r="D731" s="30"/>
      <c r="E731" s="12"/>
      <c r="F731" s="12"/>
      <c r="G731" s="12"/>
      <c r="H731" s="12"/>
      <c r="I731" s="12"/>
      <c r="J731" s="12"/>
      <c r="K731" s="12"/>
      <c r="L731" s="12"/>
      <c r="M731" s="12"/>
    </row>
    <row r="732" spans="1:13" ht="15.75" customHeight="1">
      <c r="A732" s="30"/>
      <c r="B732" s="30"/>
      <c r="C732" s="30"/>
      <c r="D732" s="30"/>
      <c r="E732" s="12"/>
      <c r="F732" s="12"/>
      <c r="G732" s="12"/>
      <c r="H732" s="12"/>
      <c r="I732" s="12"/>
      <c r="J732" s="12"/>
      <c r="K732" s="12"/>
      <c r="L732" s="12"/>
      <c r="M732" s="12"/>
    </row>
    <row r="733" spans="1:13" ht="15.75" customHeight="1">
      <c r="A733" s="30"/>
      <c r="B733" s="30"/>
      <c r="C733" s="30"/>
      <c r="D733" s="30"/>
      <c r="E733" s="12"/>
      <c r="F733" s="12"/>
      <c r="G733" s="12"/>
      <c r="H733" s="12"/>
      <c r="I733" s="12"/>
      <c r="J733" s="12"/>
      <c r="K733" s="12"/>
      <c r="L733" s="12"/>
      <c r="M733" s="12"/>
    </row>
    <row r="734" spans="1:13" ht="15.75" customHeight="1">
      <c r="A734" s="30"/>
      <c r="B734" s="30"/>
      <c r="C734" s="30"/>
      <c r="D734" s="30"/>
      <c r="E734" s="12"/>
      <c r="F734" s="12"/>
      <c r="G734" s="12"/>
      <c r="H734" s="12"/>
      <c r="I734" s="12"/>
      <c r="J734" s="12"/>
      <c r="K734" s="12"/>
      <c r="L734" s="12"/>
      <c r="M734" s="12"/>
    </row>
    <row r="735" spans="1:13" ht="15.75" customHeight="1">
      <c r="A735" s="30"/>
      <c r="B735" s="30"/>
      <c r="C735" s="30"/>
      <c r="D735" s="30"/>
      <c r="E735" s="12"/>
      <c r="F735" s="12"/>
      <c r="G735" s="12"/>
      <c r="H735" s="12"/>
      <c r="I735" s="12"/>
      <c r="J735" s="12"/>
      <c r="K735" s="12"/>
      <c r="L735" s="12"/>
      <c r="M735" s="12"/>
    </row>
    <row r="736" spans="1:13" ht="15.75" customHeight="1">
      <c r="A736" s="30"/>
      <c r="B736" s="30"/>
      <c r="C736" s="30"/>
      <c r="D736" s="30"/>
      <c r="E736" s="12"/>
      <c r="F736" s="12"/>
      <c r="G736" s="12"/>
      <c r="H736" s="12"/>
      <c r="I736" s="12"/>
      <c r="J736" s="12"/>
      <c r="K736" s="12"/>
      <c r="L736" s="12"/>
      <c r="M736" s="12"/>
    </row>
    <row r="737" spans="1:13" ht="15.75" customHeight="1">
      <c r="A737" s="30"/>
      <c r="B737" s="30"/>
      <c r="C737" s="30"/>
      <c r="D737" s="30"/>
      <c r="E737" s="12"/>
      <c r="F737" s="12"/>
      <c r="G737" s="12"/>
      <c r="H737" s="12"/>
      <c r="I737" s="12"/>
      <c r="J737" s="12"/>
      <c r="K737" s="12"/>
      <c r="L737" s="12"/>
      <c r="M737" s="12"/>
    </row>
    <row r="738" spans="1:13" ht="15.75" customHeight="1">
      <c r="A738" s="30"/>
      <c r="B738" s="30"/>
      <c r="C738" s="30"/>
      <c r="D738" s="30"/>
      <c r="E738" s="12"/>
      <c r="F738" s="12"/>
      <c r="G738" s="12"/>
      <c r="H738" s="12"/>
      <c r="I738" s="12"/>
      <c r="J738" s="12"/>
      <c r="K738" s="12"/>
      <c r="L738" s="12"/>
      <c r="M738" s="12"/>
    </row>
    <row r="739" spans="1:13" ht="15.75" customHeight="1">
      <c r="A739" s="30"/>
      <c r="B739" s="30"/>
      <c r="C739" s="30"/>
      <c r="D739" s="30"/>
      <c r="E739" s="12"/>
      <c r="F739" s="12"/>
      <c r="G739" s="12"/>
      <c r="H739" s="12"/>
      <c r="I739" s="12"/>
      <c r="J739" s="12"/>
      <c r="K739" s="12"/>
      <c r="L739" s="12"/>
      <c r="M739" s="12"/>
    </row>
    <row r="740" spans="1:13" ht="15.75" customHeight="1">
      <c r="A740" s="30"/>
      <c r="B740" s="30"/>
      <c r="C740" s="30"/>
      <c r="D740" s="30"/>
      <c r="E740" s="12"/>
      <c r="F740" s="12"/>
      <c r="G740" s="12"/>
      <c r="H740" s="12"/>
      <c r="I740" s="12"/>
      <c r="J740" s="12"/>
      <c r="K740" s="12"/>
      <c r="L740" s="12"/>
      <c r="M740" s="12"/>
    </row>
    <row r="741" spans="1:13" ht="15.75" customHeight="1">
      <c r="A741" s="30"/>
      <c r="B741" s="30"/>
      <c r="C741" s="30"/>
      <c r="D741" s="30"/>
      <c r="E741" s="12"/>
      <c r="F741" s="12"/>
      <c r="G741" s="12"/>
      <c r="H741" s="12"/>
      <c r="I741" s="12"/>
      <c r="J741" s="12"/>
      <c r="K741" s="12"/>
      <c r="L741" s="12"/>
      <c r="M741" s="12"/>
    </row>
    <row r="742" spans="1:13" ht="15.75" customHeight="1">
      <c r="A742" s="30"/>
      <c r="B742" s="30"/>
      <c r="C742" s="30"/>
      <c r="D742" s="30"/>
      <c r="E742" s="12"/>
      <c r="F742" s="12"/>
      <c r="G742" s="12"/>
      <c r="H742" s="12"/>
      <c r="I742" s="12"/>
      <c r="J742" s="12"/>
      <c r="K742" s="12"/>
      <c r="L742" s="12"/>
      <c r="M742" s="12"/>
    </row>
    <row r="743" spans="1:13" ht="15.75" customHeight="1">
      <c r="A743" s="30"/>
      <c r="B743" s="30"/>
      <c r="C743" s="30"/>
      <c r="D743" s="30"/>
      <c r="E743" s="12"/>
      <c r="F743" s="12"/>
      <c r="G743" s="12"/>
      <c r="H743" s="12"/>
      <c r="I743" s="12"/>
      <c r="J743" s="12"/>
      <c r="K743" s="12"/>
      <c r="L743" s="12"/>
      <c r="M743" s="12"/>
    </row>
    <row r="744" spans="1:13" ht="15.75" customHeight="1">
      <c r="A744" s="30"/>
      <c r="B744" s="30"/>
      <c r="C744" s="30"/>
      <c r="D744" s="30"/>
      <c r="E744" s="12"/>
      <c r="F744" s="12"/>
      <c r="G744" s="12"/>
      <c r="H744" s="12"/>
      <c r="I744" s="12"/>
      <c r="J744" s="12"/>
      <c r="K744" s="12"/>
      <c r="L744" s="12"/>
      <c r="M744" s="12"/>
    </row>
    <row r="745" spans="1:13" ht="15.75" customHeight="1">
      <c r="A745" s="30"/>
      <c r="B745" s="30"/>
      <c r="C745" s="30"/>
      <c r="D745" s="30"/>
      <c r="E745" s="12"/>
      <c r="F745" s="12"/>
      <c r="G745" s="12"/>
      <c r="H745" s="12"/>
      <c r="I745" s="12"/>
      <c r="J745" s="12"/>
      <c r="K745" s="12"/>
      <c r="L745" s="12"/>
      <c r="M745" s="12"/>
    </row>
    <row r="746" spans="1:13" ht="15.75" customHeight="1">
      <c r="A746" s="30"/>
      <c r="B746" s="30"/>
      <c r="C746" s="30"/>
      <c r="D746" s="30"/>
      <c r="E746" s="12"/>
      <c r="F746" s="12"/>
      <c r="G746" s="12"/>
      <c r="H746" s="12"/>
      <c r="I746" s="12"/>
      <c r="J746" s="12"/>
      <c r="K746" s="12"/>
      <c r="L746" s="12"/>
      <c r="M746" s="12"/>
    </row>
    <row r="747" spans="1:13" ht="15.75" customHeight="1">
      <c r="A747" s="30"/>
      <c r="B747" s="30"/>
      <c r="C747" s="30"/>
      <c r="D747" s="30"/>
      <c r="E747" s="12"/>
      <c r="F747" s="12"/>
      <c r="G747" s="12"/>
      <c r="H747" s="12"/>
      <c r="I747" s="12"/>
      <c r="J747" s="12"/>
      <c r="K747" s="12"/>
      <c r="L747" s="12"/>
      <c r="M747" s="12"/>
    </row>
    <row r="748" spans="1:13" ht="15.75" customHeight="1">
      <c r="A748" s="30"/>
      <c r="B748" s="30"/>
      <c r="C748" s="30"/>
      <c r="D748" s="30"/>
      <c r="E748" s="12"/>
      <c r="F748" s="12"/>
      <c r="G748" s="12"/>
      <c r="H748" s="12"/>
      <c r="I748" s="12"/>
      <c r="J748" s="12"/>
      <c r="K748" s="12"/>
      <c r="L748" s="12"/>
      <c r="M748" s="12"/>
    </row>
    <row r="749" spans="1:13" ht="15.75" customHeight="1">
      <c r="A749" s="30"/>
      <c r="B749" s="30"/>
      <c r="C749" s="30"/>
      <c r="D749" s="30"/>
      <c r="E749" s="12"/>
      <c r="F749" s="12"/>
      <c r="G749" s="12"/>
      <c r="H749" s="12"/>
      <c r="I749" s="12"/>
      <c r="J749" s="12"/>
      <c r="K749" s="12"/>
      <c r="L749" s="12"/>
      <c r="M749" s="12"/>
    </row>
    <row r="750" spans="1:13" ht="15.75" customHeight="1">
      <c r="A750" s="30"/>
      <c r="B750" s="30"/>
      <c r="C750" s="30"/>
      <c r="D750" s="30"/>
      <c r="E750" s="12"/>
      <c r="F750" s="12"/>
      <c r="G750" s="12"/>
      <c r="H750" s="12"/>
      <c r="I750" s="12"/>
      <c r="J750" s="12"/>
      <c r="K750" s="12"/>
      <c r="L750" s="12"/>
      <c r="M750" s="12"/>
    </row>
    <row r="751" spans="1:13" ht="15.75" customHeight="1">
      <c r="A751" s="30"/>
      <c r="B751" s="30"/>
      <c r="C751" s="30"/>
      <c r="D751" s="30"/>
      <c r="E751" s="12"/>
      <c r="F751" s="12"/>
      <c r="G751" s="12"/>
      <c r="H751" s="12"/>
      <c r="I751" s="12"/>
      <c r="J751" s="12"/>
      <c r="K751" s="12"/>
      <c r="L751" s="12"/>
      <c r="M751" s="12"/>
    </row>
    <row r="752" spans="1:13" ht="15.75" customHeight="1">
      <c r="A752" s="30"/>
      <c r="B752" s="30"/>
      <c r="C752" s="30"/>
      <c r="D752" s="30"/>
      <c r="E752" s="12"/>
      <c r="F752" s="12"/>
      <c r="G752" s="12"/>
      <c r="H752" s="12"/>
      <c r="I752" s="12"/>
      <c r="J752" s="12"/>
      <c r="K752" s="12"/>
      <c r="L752" s="12"/>
      <c r="M752" s="12"/>
    </row>
    <row r="753" spans="1:13" ht="15.75" customHeight="1">
      <c r="A753" s="30"/>
      <c r="B753" s="30"/>
      <c r="C753" s="30"/>
      <c r="D753" s="30"/>
      <c r="E753" s="12"/>
      <c r="F753" s="12"/>
      <c r="G753" s="12"/>
      <c r="H753" s="12"/>
      <c r="I753" s="12"/>
      <c r="J753" s="12"/>
      <c r="K753" s="12"/>
      <c r="L753" s="12"/>
      <c r="M753" s="12"/>
    </row>
    <row r="754" spans="1:13" ht="15.75" customHeight="1">
      <c r="A754" s="30"/>
      <c r="B754" s="30"/>
      <c r="C754" s="30"/>
      <c r="D754" s="30"/>
      <c r="E754" s="12"/>
      <c r="F754" s="12"/>
      <c r="G754" s="12"/>
      <c r="H754" s="12"/>
      <c r="I754" s="12"/>
      <c r="J754" s="12"/>
      <c r="K754" s="12"/>
      <c r="L754" s="12"/>
      <c r="M754" s="12"/>
    </row>
    <row r="755" spans="1:13" ht="15.75" customHeight="1">
      <c r="A755" s="30"/>
      <c r="B755" s="30"/>
      <c r="C755" s="30"/>
      <c r="D755" s="30"/>
      <c r="E755" s="12"/>
      <c r="F755" s="12"/>
      <c r="G755" s="12"/>
      <c r="H755" s="12"/>
      <c r="I755" s="12"/>
      <c r="J755" s="12"/>
      <c r="K755" s="12"/>
      <c r="L755" s="12"/>
      <c r="M755" s="12"/>
    </row>
    <row r="756" spans="1:13" ht="15.75" customHeight="1">
      <c r="A756" s="30"/>
      <c r="B756" s="30"/>
      <c r="C756" s="30"/>
      <c r="D756" s="30"/>
      <c r="E756" s="12"/>
      <c r="F756" s="12"/>
      <c r="G756" s="12"/>
      <c r="H756" s="12"/>
      <c r="I756" s="12"/>
      <c r="J756" s="12"/>
      <c r="K756" s="12"/>
      <c r="L756" s="12"/>
      <c r="M756" s="12"/>
    </row>
    <row r="757" spans="1:13" ht="15.75" customHeight="1">
      <c r="A757" s="30"/>
      <c r="B757" s="30"/>
      <c r="C757" s="30"/>
      <c r="D757" s="30"/>
      <c r="E757" s="12"/>
      <c r="F757" s="12"/>
      <c r="G757" s="12"/>
      <c r="H757" s="12"/>
      <c r="I757" s="12"/>
      <c r="J757" s="12"/>
      <c r="K757" s="12"/>
      <c r="L757" s="12"/>
      <c r="M757" s="12"/>
    </row>
    <row r="758" spans="1:13" ht="15.75" customHeight="1">
      <c r="A758" s="30"/>
      <c r="B758" s="30"/>
      <c r="C758" s="30"/>
      <c r="D758" s="30"/>
      <c r="E758" s="12"/>
      <c r="F758" s="12"/>
      <c r="G758" s="12"/>
      <c r="H758" s="12"/>
      <c r="I758" s="12"/>
      <c r="J758" s="12"/>
      <c r="K758" s="12"/>
      <c r="L758" s="12"/>
      <c r="M758" s="12"/>
    </row>
    <row r="759" spans="1:13" ht="15.75" customHeight="1">
      <c r="A759" s="30"/>
      <c r="B759" s="30"/>
      <c r="C759" s="30"/>
      <c r="D759" s="30"/>
      <c r="E759" s="12"/>
      <c r="F759" s="12"/>
      <c r="G759" s="12"/>
      <c r="H759" s="12"/>
      <c r="I759" s="12"/>
      <c r="J759" s="12"/>
      <c r="K759" s="12"/>
      <c r="L759" s="12"/>
      <c r="M759" s="12"/>
    </row>
    <row r="760" spans="1:13" ht="15.75" customHeight="1">
      <c r="A760" s="30"/>
      <c r="B760" s="30"/>
      <c r="C760" s="30"/>
      <c r="D760" s="30"/>
      <c r="E760" s="12"/>
      <c r="F760" s="12"/>
      <c r="G760" s="12"/>
      <c r="H760" s="12"/>
      <c r="I760" s="12"/>
      <c r="J760" s="12"/>
      <c r="K760" s="12"/>
      <c r="L760" s="12"/>
      <c r="M760" s="12"/>
    </row>
    <row r="761" spans="1:13" ht="15.75" customHeight="1">
      <c r="A761" s="30"/>
      <c r="B761" s="30"/>
      <c r="C761" s="30"/>
      <c r="D761" s="30"/>
      <c r="E761" s="12"/>
      <c r="F761" s="12"/>
      <c r="G761" s="12"/>
      <c r="H761" s="12"/>
      <c r="I761" s="12"/>
      <c r="J761" s="12"/>
      <c r="K761" s="12"/>
      <c r="L761" s="12"/>
      <c r="M761" s="12"/>
    </row>
    <row r="762" spans="1:13" ht="15.75" customHeight="1">
      <c r="A762" s="30"/>
      <c r="B762" s="30"/>
      <c r="C762" s="30"/>
      <c r="D762" s="30"/>
      <c r="E762" s="12"/>
      <c r="F762" s="12"/>
      <c r="G762" s="12"/>
      <c r="H762" s="12"/>
      <c r="I762" s="12"/>
      <c r="J762" s="12"/>
      <c r="K762" s="12"/>
      <c r="L762" s="12"/>
      <c r="M762" s="12"/>
    </row>
    <row r="763" spans="1:13" ht="15.75" customHeight="1">
      <c r="A763" s="30"/>
      <c r="B763" s="30"/>
      <c r="C763" s="30"/>
      <c r="D763" s="30"/>
      <c r="E763" s="12"/>
      <c r="F763" s="12"/>
      <c r="G763" s="12"/>
      <c r="H763" s="12"/>
      <c r="I763" s="12"/>
      <c r="J763" s="12"/>
      <c r="K763" s="12"/>
      <c r="L763" s="12"/>
      <c r="M763" s="12"/>
    </row>
    <row r="764" spans="1:13" ht="15.75" customHeight="1">
      <c r="A764" s="30"/>
      <c r="B764" s="30"/>
      <c r="C764" s="30"/>
      <c r="D764" s="30"/>
      <c r="E764" s="12"/>
      <c r="F764" s="12"/>
      <c r="G764" s="12"/>
      <c r="H764" s="12"/>
      <c r="I764" s="12"/>
      <c r="J764" s="12"/>
      <c r="K764" s="12"/>
      <c r="L764" s="12"/>
      <c r="M764" s="12"/>
    </row>
    <row r="765" spans="1:13" ht="15.75" customHeight="1">
      <c r="A765" s="30"/>
      <c r="B765" s="30"/>
      <c r="C765" s="30"/>
      <c r="D765" s="30"/>
      <c r="E765" s="12"/>
      <c r="F765" s="12"/>
      <c r="G765" s="12"/>
      <c r="H765" s="12"/>
      <c r="I765" s="12"/>
      <c r="J765" s="12"/>
      <c r="K765" s="12"/>
      <c r="L765" s="12"/>
      <c r="M765" s="12"/>
    </row>
    <row r="766" spans="1:13" ht="15.75" customHeight="1">
      <c r="A766" s="30"/>
      <c r="B766" s="30"/>
      <c r="C766" s="30"/>
      <c r="D766" s="30"/>
      <c r="E766" s="12"/>
      <c r="F766" s="12"/>
      <c r="G766" s="12"/>
      <c r="H766" s="12"/>
      <c r="I766" s="12"/>
      <c r="J766" s="12"/>
      <c r="K766" s="12"/>
      <c r="L766" s="12"/>
      <c r="M766" s="12"/>
    </row>
    <row r="767" spans="1:13" ht="15.75" customHeight="1">
      <c r="A767" s="30"/>
      <c r="B767" s="30"/>
      <c r="C767" s="30"/>
      <c r="D767" s="30"/>
      <c r="E767" s="12"/>
      <c r="F767" s="12"/>
      <c r="G767" s="12"/>
      <c r="H767" s="12"/>
      <c r="I767" s="12"/>
      <c r="J767" s="12"/>
      <c r="K767" s="12"/>
      <c r="L767" s="12"/>
      <c r="M767" s="12"/>
    </row>
    <row r="768" spans="1:13" ht="15.75" customHeight="1">
      <c r="A768" s="30"/>
      <c r="B768" s="30"/>
      <c r="C768" s="30"/>
      <c r="D768" s="30"/>
      <c r="E768" s="12"/>
      <c r="F768" s="12"/>
      <c r="G768" s="12"/>
      <c r="H768" s="12"/>
      <c r="I768" s="12"/>
      <c r="J768" s="12"/>
      <c r="K768" s="12"/>
      <c r="L768" s="12"/>
      <c r="M768" s="12"/>
    </row>
    <row r="769" spans="1:13" ht="15.75" customHeight="1">
      <c r="A769" s="30"/>
      <c r="B769" s="30"/>
      <c r="C769" s="30"/>
      <c r="D769" s="30"/>
      <c r="E769" s="12"/>
      <c r="F769" s="12"/>
      <c r="G769" s="12"/>
      <c r="H769" s="12"/>
      <c r="I769" s="12"/>
      <c r="J769" s="12"/>
      <c r="K769" s="12"/>
      <c r="L769" s="12"/>
      <c r="M769" s="12"/>
    </row>
    <row r="770" spans="1:13" ht="15.75" customHeight="1">
      <c r="A770" s="30"/>
      <c r="B770" s="30"/>
      <c r="C770" s="30"/>
      <c r="D770" s="30"/>
      <c r="E770" s="12"/>
      <c r="F770" s="12"/>
      <c r="G770" s="12"/>
      <c r="H770" s="12"/>
      <c r="I770" s="12"/>
      <c r="J770" s="12"/>
      <c r="K770" s="12"/>
      <c r="L770" s="12"/>
      <c r="M770" s="12"/>
    </row>
    <row r="771" spans="1:13" ht="15.75" customHeight="1">
      <c r="A771" s="30"/>
      <c r="B771" s="30"/>
      <c r="C771" s="30"/>
      <c r="D771" s="30"/>
      <c r="E771" s="12"/>
      <c r="F771" s="12"/>
      <c r="G771" s="12"/>
      <c r="H771" s="12"/>
      <c r="I771" s="12"/>
      <c r="J771" s="12"/>
      <c r="K771" s="12"/>
      <c r="L771" s="12"/>
      <c r="M771" s="12"/>
    </row>
    <row r="772" spans="1:13" ht="15.75" customHeight="1">
      <c r="A772" s="30"/>
      <c r="B772" s="30"/>
      <c r="C772" s="30"/>
      <c r="D772" s="30"/>
      <c r="E772" s="12"/>
      <c r="F772" s="12"/>
      <c r="G772" s="12"/>
      <c r="H772" s="12"/>
      <c r="I772" s="12"/>
      <c r="J772" s="12"/>
      <c r="K772" s="12"/>
      <c r="L772" s="12"/>
      <c r="M772" s="12"/>
    </row>
    <row r="773" spans="1:13" ht="15.75" customHeight="1">
      <c r="A773" s="30"/>
      <c r="B773" s="30"/>
      <c r="C773" s="30"/>
      <c r="D773" s="30"/>
      <c r="E773" s="12"/>
      <c r="F773" s="12"/>
      <c r="G773" s="12"/>
      <c r="H773" s="12"/>
      <c r="I773" s="12"/>
      <c r="J773" s="12"/>
      <c r="K773" s="12"/>
      <c r="L773" s="12"/>
      <c r="M773" s="12"/>
    </row>
    <row r="774" spans="1:13" ht="15.75" customHeight="1">
      <c r="A774" s="30"/>
      <c r="B774" s="30"/>
      <c r="C774" s="30"/>
      <c r="D774" s="30"/>
      <c r="E774" s="12"/>
      <c r="F774" s="12"/>
      <c r="G774" s="12"/>
      <c r="H774" s="12"/>
      <c r="I774" s="12"/>
      <c r="J774" s="12"/>
      <c r="K774" s="12"/>
      <c r="L774" s="12"/>
      <c r="M774" s="12"/>
    </row>
    <row r="775" spans="1:13" ht="15.75" customHeight="1">
      <c r="A775" s="30"/>
      <c r="B775" s="30"/>
      <c r="C775" s="30"/>
      <c r="D775" s="30"/>
      <c r="E775" s="12"/>
      <c r="F775" s="12"/>
      <c r="G775" s="12"/>
      <c r="H775" s="12"/>
      <c r="I775" s="12"/>
      <c r="J775" s="12"/>
      <c r="K775" s="12"/>
      <c r="L775" s="12"/>
      <c r="M775" s="12"/>
    </row>
    <row r="776" spans="1:13" ht="15.75" customHeight="1">
      <c r="A776" s="30"/>
      <c r="B776" s="30"/>
      <c r="C776" s="30"/>
      <c r="D776" s="30"/>
      <c r="E776" s="12"/>
      <c r="F776" s="12"/>
      <c r="G776" s="12"/>
      <c r="H776" s="12"/>
      <c r="I776" s="12"/>
      <c r="J776" s="12"/>
      <c r="K776" s="12"/>
      <c r="L776" s="12"/>
      <c r="M776" s="12"/>
    </row>
    <row r="777" spans="1:13" ht="15.75" customHeight="1">
      <c r="A777" s="30"/>
      <c r="B777" s="30"/>
      <c r="C777" s="30"/>
      <c r="D777" s="30"/>
      <c r="E777" s="12"/>
      <c r="F777" s="12"/>
      <c r="G777" s="12"/>
      <c r="H777" s="12"/>
      <c r="I777" s="12"/>
      <c r="J777" s="12"/>
      <c r="K777" s="12"/>
      <c r="L777" s="12"/>
      <c r="M777" s="12"/>
    </row>
    <row r="778" spans="1:13" ht="15.75" customHeight="1">
      <c r="A778" s="30"/>
      <c r="B778" s="30"/>
      <c r="C778" s="30"/>
      <c r="D778" s="30"/>
      <c r="E778" s="12"/>
      <c r="F778" s="12"/>
      <c r="G778" s="12"/>
      <c r="H778" s="12"/>
      <c r="I778" s="12"/>
      <c r="J778" s="12"/>
      <c r="K778" s="12"/>
      <c r="L778" s="12"/>
      <c r="M778" s="12"/>
    </row>
    <row r="779" spans="1:13" ht="15.75" customHeight="1">
      <c r="A779" s="30"/>
      <c r="B779" s="30"/>
      <c r="C779" s="30"/>
      <c r="D779" s="30"/>
      <c r="E779" s="12"/>
      <c r="F779" s="12"/>
      <c r="G779" s="12"/>
      <c r="H779" s="12"/>
      <c r="I779" s="12"/>
      <c r="J779" s="12"/>
      <c r="K779" s="12"/>
      <c r="L779" s="12"/>
      <c r="M779" s="12"/>
    </row>
    <row r="780" spans="1:13" ht="15.75" customHeight="1">
      <c r="A780" s="30"/>
      <c r="B780" s="30"/>
      <c r="C780" s="30"/>
      <c r="D780" s="30"/>
      <c r="E780" s="12"/>
      <c r="F780" s="12"/>
      <c r="G780" s="12"/>
      <c r="H780" s="12"/>
      <c r="I780" s="12"/>
      <c r="J780" s="12"/>
      <c r="K780" s="12"/>
      <c r="L780" s="12"/>
      <c r="M780" s="12"/>
    </row>
    <row r="781" spans="1:13" ht="15.75" customHeight="1">
      <c r="A781" s="30"/>
      <c r="B781" s="30"/>
      <c r="C781" s="30"/>
      <c r="D781" s="30"/>
      <c r="E781" s="12"/>
      <c r="F781" s="12"/>
      <c r="G781" s="12"/>
      <c r="H781" s="12"/>
      <c r="I781" s="12"/>
      <c r="J781" s="12"/>
      <c r="K781" s="12"/>
      <c r="L781" s="12"/>
      <c r="M781" s="12"/>
    </row>
    <row r="782" spans="1:13" ht="15.75" customHeight="1">
      <c r="A782" s="30"/>
      <c r="B782" s="30"/>
      <c r="C782" s="30"/>
      <c r="D782" s="30"/>
      <c r="E782" s="12"/>
      <c r="F782" s="12"/>
      <c r="G782" s="12"/>
      <c r="H782" s="12"/>
      <c r="I782" s="12"/>
      <c r="J782" s="12"/>
      <c r="K782" s="12"/>
      <c r="L782" s="12"/>
      <c r="M782" s="12"/>
    </row>
    <row r="783" spans="1:13" ht="15.75" customHeight="1">
      <c r="A783" s="30"/>
      <c r="B783" s="30"/>
      <c r="C783" s="30"/>
      <c r="D783" s="30"/>
      <c r="E783" s="12"/>
      <c r="F783" s="12"/>
      <c r="G783" s="12"/>
      <c r="H783" s="12"/>
      <c r="I783" s="12"/>
      <c r="J783" s="12"/>
      <c r="K783" s="12"/>
      <c r="L783" s="12"/>
      <c r="M783" s="12"/>
    </row>
    <row r="784" spans="1:13" ht="15.75" customHeight="1">
      <c r="A784" s="30"/>
      <c r="B784" s="30"/>
      <c r="C784" s="30"/>
      <c r="D784" s="30"/>
      <c r="E784" s="12"/>
      <c r="F784" s="12"/>
      <c r="G784" s="12"/>
      <c r="H784" s="12"/>
      <c r="I784" s="12"/>
      <c r="J784" s="12"/>
      <c r="K784" s="12"/>
      <c r="L784" s="12"/>
      <c r="M784" s="12"/>
    </row>
    <row r="785" spans="1:13" ht="15.75" customHeight="1">
      <c r="A785" s="30"/>
      <c r="B785" s="30"/>
      <c r="C785" s="30"/>
      <c r="D785" s="30"/>
      <c r="E785" s="12"/>
      <c r="F785" s="12"/>
      <c r="G785" s="12"/>
      <c r="H785" s="12"/>
      <c r="I785" s="12"/>
      <c r="J785" s="12"/>
      <c r="K785" s="12"/>
      <c r="L785" s="12"/>
      <c r="M785" s="12"/>
    </row>
    <row r="786" spans="1:13" ht="15.75" customHeight="1">
      <c r="A786" s="30"/>
      <c r="B786" s="30"/>
      <c r="C786" s="30"/>
      <c r="D786" s="30"/>
      <c r="E786" s="12"/>
      <c r="F786" s="12"/>
      <c r="G786" s="12"/>
      <c r="H786" s="12"/>
      <c r="I786" s="12"/>
      <c r="J786" s="12"/>
      <c r="K786" s="12"/>
      <c r="L786" s="12"/>
      <c r="M786" s="12"/>
    </row>
    <row r="787" spans="1:13" ht="15.75" customHeight="1">
      <c r="A787" s="30"/>
      <c r="B787" s="30"/>
      <c r="C787" s="30"/>
      <c r="D787" s="30"/>
      <c r="E787" s="12"/>
      <c r="F787" s="12"/>
      <c r="G787" s="12"/>
      <c r="H787" s="12"/>
      <c r="I787" s="12"/>
      <c r="J787" s="12"/>
      <c r="K787" s="12"/>
      <c r="L787" s="12"/>
      <c r="M787" s="12"/>
    </row>
    <row r="788" spans="1:13" ht="15.75" customHeight="1">
      <c r="A788" s="30"/>
      <c r="B788" s="30"/>
      <c r="C788" s="30"/>
      <c r="D788" s="30"/>
      <c r="E788" s="12"/>
      <c r="F788" s="12"/>
      <c r="G788" s="12"/>
      <c r="H788" s="12"/>
      <c r="I788" s="12"/>
      <c r="J788" s="12"/>
      <c r="K788" s="12"/>
      <c r="L788" s="12"/>
      <c r="M788" s="12"/>
    </row>
    <row r="789" spans="1:13" ht="15.75" customHeight="1">
      <c r="A789" s="30"/>
      <c r="B789" s="30"/>
      <c r="C789" s="30"/>
      <c r="D789" s="30"/>
      <c r="E789" s="12"/>
      <c r="F789" s="12"/>
      <c r="G789" s="12"/>
      <c r="H789" s="12"/>
      <c r="I789" s="12"/>
      <c r="J789" s="12"/>
      <c r="K789" s="12"/>
      <c r="L789" s="12"/>
      <c r="M789" s="12"/>
    </row>
    <row r="790" spans="1:13" ht="15.75" customHeight="1">
      <c r="A790" s="30"/>
      <c r="B790" s="30"/>
      <c r="C790" s="30"/>
      <c r="D790" s="30"/>
      <c r="E790" s="12"/>
      <c r="F790" s="12"/>
      <c r="G790" s="12"/>
      <c r="H790" s="12"/>
      <c r="I790" s="12"/>
      <c r="J790" s="12"/>
      <c r="K790" s="12"/>
      <c r="L790" s="12"/>
      <c r="M790" s="12"/>
    </row>
    <row r="791" spans="1:13" ht="15.75" customHeight="1">
      <c r="A791" s="30"/>
      <c r="B791" s="30"/>
      <c r="C791" s="30"/>
      <c r="D791" s="30"/>
      <c r="E791" s="12"/>
      <c r="F791" s="12"/>
      <c r="G791" s="12"/>
      <c r="H791" s="12"/>
      <c r="I791" s="12"/>
      <c r="J791" s="12"/>
      <c r="K791" s="12"/>
      <c r="L791" s="12"/>
      <c r="M791" s="12"/>
    </row>
    <row r="792" spans="1:13" ht="15.75" customHeight="1">
      <c r="A792" s="30"/>
      <c r="B792" s="30"/>
      <c r="C792" s="30"/>
      <c r="D792" s="30"/>
      <c r="E792" s="12"/>
      <c r="F792" s="12"/>
      <c r="G792" s="12"/>
      <c r="H792" s="12"/>
      <c r="I792" s="12"/>
      <c r="J792" s="12"/>
      <c r="K792" s="12"/>
      <c r="L792" s="12"/>
      <c r="M792" s="12"/>
    </row>
    <row r="793" spans="1:13" ht="15.75" customHeight="1">
      <c r="A793" s="30"/>
      <c r="B793" s="30"/>
      <c r="C793" s="30"/>
      <c r="D793" s="30"/>
      <c r="E793" s="12"/>
      <c r="F793" s="12"/>
      <c r="G793" s="12"/>
      <c r="H793" s="12"/>
      <c r="I793" s="12"/>
      <c r="J793" s="12"/>
      <c r="K793" s="12"/>
      <c r="L793" s="12"/>
      <c r="M793" s="12"/>
    </row>
    <row r="794" spans="1:13" ht="15.75" customHeight="1">
      <c r="A794" s="30"/>
      <c r="B794" s="30"/>
      <c r="C794" s="30"/>
      <c r="D794" s="30"/>
      <c r="E794" s="12"/>
      <c r="F794" s="12"/>
      <c r="G794" s="12"/>
      <c r="H794" s="12"/>
      <c r="I794" s="12"/>
      <c r="J794" s="12"/>
      <c r="K794" s="12"/>
      <c r="L794" s="12"/>
      <c r="M794" s="12"/>
    </row>
    <row r="795" spans="1:13" ht="15.75" customHeight="1">
      <c r="A795" s="30"/>
      <c r="B795" s="30"/>
      <c r="C795" s="30"/>
      <c r="D795" s="30"/>
      <c r="E795" s="12"/>
      <c r="F795" s="12"/>
      <c r="G795" s="12"/>
      <c r="H795" s="12"/>
      <c r="I795" s="12"/>
      <c r="J795" s="12"/>
      <c r="K795" s="12"/>
      <c r="L795" s="12"/>
      <c r="M795" s="12"/>
    </row>
    <row r="796" spans="1:13" ht="15.75" customHeight="1">
      <c r="A796" s="30"/>
      <c r="B796" s="30"/>
      <c r="C796" s="30"/>
      <c r="D796" s="30"/>
      <c r="E796" s="12"/>
      <c r="F796" s="12"/>
      <c r="G796" s="12"/>
      <c r="H796" s="12"/>
      <c r="I796" s="12"/>
      <c r="J796" s="12"/>
      <c r="K796" s="12"/>
      <c r="L796" s="12"/>
      <c r="M796" s="12"/>
    </row>
    <row r="797" spans="1:13" ht="15.75" customHeight="1">
      <c r="A797" s="30"/>
      <c r="B797" s="30"/>
      <c r="C797" s="30"/>
      <c r="D797" s="30"/>
      <c r="E797" s="12"/>
      <c r="F797" s="12"/>
      <c r="G797" s="12"/>
      <c r="H797" s="12"/>
      <c r="I797" s="12"/>
      <c r="J797" s="12"/>
      <c r="K797" s="12"/>
      <c r="L797" s="12"/>
      <c r="M797" s="12"/>
    </row>
    <row r="798" spans="1:13" ht="15.75" customHeight="1">
      <c r="A798" s="30"/>
      <c r="B798" s="30"/>
      <c r="C798" s="30"/>
      <c r="D798" s="30"/>
      <c r="E798" s="12"/>
      <c r="F798" s="12"/>
      <c r="G798" s="12"/>
      <c r="H798" s="12"/>
      <c r="I798" s="12"/>
      <c r="J798" s="12"/>
      <c r="K798" s="12"/>
      <c r="L798" s="12"/>
      <c r="M798" s="12"/>
    </row>
    <row r="799" spans="1:13" ht="15.75" customHeight="1">
      <c r="A799" s="30"/>
      <c r="B799" s="30"/>
      <c r="C799" s="30"/>
      <c r="D799" s="30"/>
      <c r="E799" s="12"/>
      <c r="F799" s="12"/>
      <c r="G799" s="12"/>
      <c r="H799" s="12"/>
      <c r="I799" s="12"/>
      <c r="J799" s="12"/>
      <c r="K799" s="12"/>
      <c r="L799" s="12"/>
      <c r="M799" s="12"/>
    </row>
    <row r="800" spans="1:13" ht="15.75" customHeight="1">
      <c r="A800" s="30"/>
      <c r="B800" s="30"/>
      <c r="C800" s="30"/>
      <c r="D800" s="30"/>
      <c r="E800" s="12"/>
      <c r="F800" s="12"/>
      <c r="G800" s="12"/>
      <c r="H800" s="12"/>
      <c r="I800" s="12"/>
      <c r="J800" s="12"/>
      <c r="K800" s="12"/>
      <c r="L800" s="12"/>
      <c r="M800" s="12"/>
    </row>
    <row r="801" spans="1:13" ht="15.75" customHeight="1">
      <c r="A801" s="30"/>
      <c r="B801" s="30"/>
      <c r="C801" s="30"/>
      <c r="D801" s="30"/>
      <c r="E801" s="12"/>
      <c r="F801" s="12"/>
      <c r="G801" s="12"/>
      <c r="H801" s="12"/>
      <c r="I801" s="12"/>
      <c r="J801" s="12"/>
      <c r="K801" s="12"/>
      <c r="L801" s="12"/>
      <c r="M801" s="12"/>
    </row>
    <row r="802" spans="1:13" ht="15.75" customHeight="1">
      <c r="A802" s="30"/>
      <c r="B802" s="30"/>
      <c r="C802" s="30"/>
      <c r="D802" s="30"/>
      <c r="E802" s="12"/>
      <c r="F802" s="12"/>
      <c r="G802" s="12"/>
      <c r="H802" s="12"/>
      <c r="I802" s="12"/>
      <c r="J802" s="12"/>
      <c r="K802" s="12"/>
      <c r="L802" s="12"/>
      <c r="M802" s="12"/>
    </row>
    <row r="803" spans="1:13" ht="15.75" customHeight="1">
      <c r="A803" s="30"/>
      <c r="B803" s="30"/>
      <c r="C803" s="30"/>
      <c r="D803" s="30"/>
      <c r="E803" s="12"/>
      <c r="F803" s="12"/>
      <c r="G803" s="12"/>
      <c r="H803" s="12"/>
      <c r="I803" s="12"/>
      <c r="J803" s="12"/>
      <c r="K803" s="12"/>
      <c r="L803" s="12"/>
      <c r="M803" s="12"/>
    </row>
    <row r="804" spans="1:13" ht="15.75" customHeight="1">
      <c r="A804" s="30"/>
      <c r="B804" s="30"/>
      <c r="C804" s="30"/>
      <c r="D804" s="30"/>
      <c r="E804" s="12"/>
      <c r="F804" s="12"/>
      <c r="G804" s="12"/>
      <c r="H804" s="12"/>
      <c r="I804" s="12"/>
      <c r="J804" s="12"/>
      <c r="K804" s="12"/>
      <c r="L804" s="12"/>
      <c r="M804" s="12"/>
    </row>
    <row r="805" spans="1:13" ht="15.75" customHeight="1">
      <c r="A805" s="30"/>
      <c r="B805" s="30"/>
      <c r="C805" s="30"/>
      <c r="D805" s="30"/>
      <c r="E805" s="12"/>
      <c r="F805" s="12"/>
      <c r="G805" s="12"/>
      <c r="H805" s="12"/>
      <c r="I805" s="12"/>
      <c r="J805" s="12"/>
      <c r="K805" s="12"/>
      <c r="L805" s="12"/>
      <c r="M805" s="12"/>
    </row>
    <row r="806" spans="1:13" ht="15.75" customHeight="1">
      <c r="A806" s="30"/>
      <c r="B806" s="30"/>
      <c r="C806" s="30"/>
      <c r="D806" s="30"/>
      <c r="E806" s="12"/>
      <c r="F806" s="12"/>
      <c r="G806" s="12"/>
      <c r="H806" s="12"/>
      <c r="I806" s="12"/>
      <c r="J806" s="12"/>
      <c r="K806" s="12"/>
      <c r="L806" s="12"/>
      <c r="M806" s="12"/>
    </row>
    <row r="807" spans="1:13" ht="15.75" customHeight="1">
      <c r="A807" s="30"/>
      <c r="B807" s="30"/>
      <c r="C807" s="30"/>
      <c r="D807" s="30"/>
      <c r="E807" s="12"/>
      <c r="F807" s="12"/>
      <c r="G807" s="12"/>
      <c r="H807" s="12"/>
      <c r="I807" s="12"/>
      <c r="J807" s="12"/>
      <c r="K807" s="12"/>
      <c r="L807" s="12"/>
      <c r="M807" s="12"/>
    </row>
    <row r="808" spans="1:13" ht="15.75" customHeight="1">
      <c r="A808" s="30"/>
      <c r="B808" s="30"/>
      <c r="C808" s="30"/>
      <c r="D808" s="30"/>
      <c r="E808" s="12"/>
      <c r="F808" s="12"/>
      <c r="G808" s="12"/>
      <c r="H808" s="12"/>
      <c r="I808" s="12"/>
      <c r="J808" s="12"/>
      <c r="K808" s="12"/>
      <c r="L808" s="12"/>
      <c r="M808" s="12"/>
    </row>
    <row r="809" spans="1:13" ht="15.75" customHeight="1">
      <c r="A809" s="30"/>
      <c r="B809" s="30"/>
      <c r="C809" s="30"/>
      <c r="D809" s="30"/>
      <c r="E809" s="12"/>
      <c r="F809" s="12"/>
      <c r="G809" s="12"/>
      <c r="H809" s="12"/>
      <c r="I809" s="12"/>
      <c r="J809" s="12"/>
      <c r="K809" s="12"/>
      <c r="L809" s="12"/>
      <c r="M809" s="12"/>
    </row>
    <row r="810" spans="1:13" ht="15.75" customHeight="1">
      <c r="A810" s="30"/>
      <c r="B810" s="30"/>
      <c r="C810" s="30"/>
      <c r="D810" s="30"/>
      <c r="E810" s="12"/>
      <c r="F810" s="12"/>
      <c r="G810" s="12"/>
      <c r="H810" s="12"/>
      <c r="I810" s="12"/>
      <c r="J810" s="12"/>
      <c r="K810" s="12"/>
      <c r="L810" s="12"/>
      <c r="M810" s="12"/>
    </row>
    <row r="811" spans="1:13" ht="15.75" customHeight="1">
      <c r="A811" s="30"/>
      <c r="B811" s="30"/>
      <c r="C811" s="30"/>
      <c r="D811" s="30"/>
      <c r="E811" s="12"/>
      <c r="F811" s="12"/>
      <c r="G811" s="12"/>
      <c r="H811" s="12"/>
      <c r="I811" s="12"/>
      <c r="J811" s="12"/>
      <c r="K811" s="12"/>
      <c r="L811" s="12"/>
      <c r="M811" s="12"/>
    </row>
    <row r="812" spans="1:13" ht="15.75" customHeight="1">
      <c r="A812" s="30"/>
      <c r="B812" s="30"/>
      <c r="C812" s="30"/>
      <c r="D812" s="30"/>
      <c r="E812" s="12"/>
      <c r="F812" s="12"/>
      <c r="G812" s="12"/>
      <c r="H812" s="12"/>
      <c r="I812" s="12"/>
      <c r="J812" s="12"/>
      <c r="K812" s="12"/>
      <c r="L812" s="12"/>
      <c r="M812" s="12"/>
    </row>
    <row r="813" spans="1:13" ht="15.75" customHeight="1">
      <c r="A813" s="30"/>
      <c r="B813" s="30"/>
      <c r="C813" s="30"/>
      <c r="D813" s="30"/>
      <c r="E813" s="12"/>
      <c r="F813" s="12"/>
      <c r="G813" s="12"/>
      <c r="H813" s="12"/>
      <c r="I813" s="12"/>
      <c r="J813" s="12"/>
      <c r="K813" s="12"/>
      <c r="L813" s="12"/>
      <c r="M813" s="12"/>
    </row>
    <row r="814" spans="1:13" ht="15.75" customHeight="1">
      <c r="A814" s="30"/>
      <c r="B814" s="30"/>
      <c r="C814" s="30"/>
      <c r="D814" s="30"/>
      <c r="E814" s="12"/>
      <c r="F814" s="12"/>
      <c r="G814" s="12"/>
      <c r="H814" s="12"/>
      <c r="I814" s="12"/>
      <c r="J814" s="12"/>
      <c r="K814" s="12"/>
      <c r="L814" s="12"/>
      <c r="M814" s="12"/>
    </row>
    <row r="815" spans="1:13" ht="15.75" customHeight="1">
      <c r="A815" s="30"/>
      <c r="B815" s="30"/>
      <c r="C815" s="30"/>
      <c r="D815" s="30"/>
      <c r="E815" s="12"/>
      <c r="F815" s="12"/>
      <c r="G815" s="12"/>
      <c r="H815" s="12"/>
      <c r="I815" s="12"/>
      <c r="J815" s="12"/>
      <c r="K815" s="12"/>
      <c r="L815" s="12"/>
      <c r="M815" s="12"/>
    </row>
    <row r="816" spans="1:13" ht="15.75" customHeight="1">
      <c r="A816" s="30"/>
      <c r="B816" s="30"/>
      <c r="C816" s="30"/>
      <c r="D816" s="30"/>
      <c r="E816" s="12"/>
      <c r="F816" s="12"/>
      <c r="G816" s="12"/>
      <c r="H816" s="12"/>
      <c r="I816" s="12"/>
      <c r="J816" s="12"/>
      <c r="K816" s="12"/>
      <c r="L816" s="12"/>
      <c r="M816" s="12"/>
    </row>
    <row r="817" spans="1:13" ht="15.75" customHeight="1">
      <c r="A817" s="30"/>
      <c r="B817" s="30"/>
      <c r="C817" s="30"/>
      <c r="D817" s="30"/>
      <c r="E817" s="12"/>
      <c r="F817" s="12"/>
      <c r="G817" s="12"/>
      <c r="H817" s="12"/>
      <c r="I817" s="12"/>
      <c r="J817" s="12"/>
      <c r="K817" s="12"/>
      <c r="L817" s="12"/>
      <c r="M817" s="12"/>
    </row>
    <row r="818" spans="1:13" ht="15.75" customHeight="1">
      <c r="A818" s="30"/>
      <c r="B818" s="30"/>
      <c r="C818" s="30"/>
      <c r="D818" s="30"/>
      <c r="E818" s="12"/>
      <c r="F818" s="12"/>
      <c r="G818" s="12"/>
      <c r="H818" s="12"/>
      <c r="I818" s="12"/>
      <c r="J818" s="12"/>
      <c r="K818" s="12"/>
      <c r="L818" s="12"/>
      <c r="M818" s="12"/>
    </row>
    <row r="819" spans="1:13" ht="15.75" customHeight="1">
      <c r="A819" s="30"/>
      <c r="B819" s="30"/>
      <c r="C819" s="30"/>
      <c r="D819" s="30"/>
      <c r="E819" s="12"/>
      <c r="F819" s="12"/>
      <c r="G819" s="12"/>
      <c r="H819" s="12"/>
      <c r="I819" s="12"/>
      <c r="J819" s="12"/>
      <c r="K819" s="12"/>
      <c r="L819" s="12"/>
      <c r="M819" s="12"/>
    </row>
    <row r="820" spans="1:13" ht="15.75" customHeight="1">
      <c r="A820" s="30"/>
      <c r="B820" s="30"/>
      <c r="C820" s="30"/>
      <c r="D820" s="30"/>
      <c r="E820" s="12"/>
      <c r="F820" s="12"/>
      <c r="G820" s="12"/>
      <c r="H820" s="12"/>
      <c r="I820" s="12"/>
      <c r="J820" s="12"/>
      <c r="K820" s="12"/>
      <c r="L820" s="12"/>
      <c r="M820" s="12"/>
    </row>
    <row r="821" spans="1:13" ht="15.75" customHeight="1">
      <c r="A821" s="30"/>
      <c r="B821" s="30"/>
      <c r="C821" s="30"/>
      <c r="D821" s="30"/>
      <c r="E821" s="12"/>
      <c r="F821" s="12"/>
      <c r="G821" s="12"/>
      <c r="H821" s="12"/>
      <c r="I821" s="12"/>
      <c r="J821" s="12"/>
      <c r="K821" s="12"/>
      <c r="L821" s="12"/>
      <c r="M821" s="12"/>
    </row>
    <row r="822" spans="1:13" ht="15.75" customHeight="1">
      <c r="A822" s="30"/>
      <c r="B822" s="30"/>
      <c r="C822" s="30"/>
      <c r="D822" s="30"/>
      <c r="E822" s="12"/>
      <c r="F822" s="12"/>
      <c r="G822" s="12"/>
      <c r="H822" s="12"/>
      <c r="I822" s="12"/>
      <c r="J822" s="12"/>
      <c r="K822" s="12"/>
      <c r="L822" s="12"/>
      <c r="M822" s="12"/>
    </row>
    <row r="823" spans="1:13" ht="15.75" customHeight="1">
      <c r="A823" s="30"/>
      <c r="B823" s="30"/>
      <c r="C823" s="30"/>
      <c r="D823" s="30"/>
      <c r="E823" s="12"/>
      <c r="F823" s="12"/>
      <c r="G823" s="12"/>
      <c r="H823" s="12"/>
      <c r="I823" s="12"/>
      <c r="J823" s="12"/>
      <c r="K823" s="12"/>
      <c r="L823" s="12"/>
      <c r="M823" s="12"/>
    </row>
    <row r="824" spans="1:13" ht="15.75" customHeight="1">
      <c r="A824" s="30"/>
      <c r="B824" s="30"/>
      <c r="C824" s="30"/>
      <c r="D824" s="30"/>
      <c r="E824" s="12"/>
      <c r="F824" s="12"/>
      <c r="G824" s="12"/>
      <c r="H824" s="12"/>
      <c r="I824" s="12"/>
      <c r="J824" s="12"/>
      <c r="K824" s="12"/>
      <c r="L824" s="12"/>
      <c r="M824" s="12"/>
    </row>
    <row r="825" spans="1:13" ht="15.75" customHeight="1">
      <c r="A825" s="30"/>
      <c r="B825" s="30"/>
      <c r="C825" s="30"/>
      <c r="D825" s="30"/>
      <c r="E825" s="12"/>
      <c r="F825" s="12"/>
      <c r="G825" s="12"/>
      <c r="H825" s="12"/>
      <c r="I825" s="12"/>
      <c r="J825" s="12"/>
      <c r="K825" s="12"/>
      <c r="L825" s="12"/>
      <c r="M825" s="12"/>
    </row>
    <row r="826" spans="1:13" ht="15.75" customHeight="1">
      <c r="A826" s="30"/>
      <c r="B826" s="30"/>
      <c r="C826" s="30"/>
      <c r="D826" s="30"/>
      <c r="E826" s="12"/>
      <c r="F826" s="12"/>
      <c r="G826" s="12"/>
      <c r="H826" s="12"/>
      <c r="I826" s="12"/>
      <c r="J826" s="12"/>
      <c r="K826" s="12"/>
      <c r="L826" s="12"/>
      <c r="M826" s="12"/>
    </row>
    <row r="827" spans="1:13" ht="15.75" customHeight="1">
      <c r="A827" s="30"/>
      <c r="B827" s="30"/>
      <c r="C827" s="30"/>
      <c r="D827" s="30"/>
      <c r="E827" s="12"/>
      <c r="F827" s="12"/>
      <c r="G827" s="12"/>
      <c r="H827" s="12"/>
      <c r="I827" s="12"/>
      <c r="J827" s="12"/>
      <c r="K827" s="12"/>
      <c r="L827" s="12"/>
      <c r="M827" s="12"/>
    </row>
    <row r="828" spans="1:13" ht="15.75" customHeight="1">
      <c r="A828" s="30"/>
      <c r="B828" s="30"/>
      <c r="C828" s="30"/>
      <c r="D828" s="30"/>
      <c r="E828" s="12"/>
      <c r="F828" s="12"/>
      <c r="G828" s="12"/>
      <c r="H828" s="12"/>
      <c r="I828" s="12"/>
      <c r="J828" s="12"/>
      <c r="K828" s="12"/>
      <c r="L828" s="12"/>
      <c r="M828" s="12"/>
    </row>
    <row r="829" spans="1:13" ht="15.75" customHeight="1">
      <c r="A829" s="30"/>
      <c r="B829" s="30"/>
      <c r="C829" s="30"/>
      <c r="D829" s="30"/>
      <c r="E829" s="12"/>
      <c r="F829" s="12"/>
      <c r="G829" s="12"/>
      <c r="H829" s="12"/>
      <c r="I829" s="12"/>
      <c r="J829" s="12"/>
      <c r="K829" s="12"/>
      <c r="L829" s="12"/>
      <c r="M829" s="12"/>
    </row>
    <row r="830" spans="1:13" ht="15.75" customHeight="1">
      <c r="A830" s="30"/>
      <c r="B830" s="30"/>
      <c r="C830" s="30"/>
      <c r="D830" s="30"/>
      <c r="E830" s="12"/>
      <c r="F830" s="12"/>
      <c r="G830" s="12"/>
      <c r="H830" s="12"/>
      <c r="I830" s="12"/>
      <c r="J830" s="12"/>
      <c r="K830" s="12"/>
      <c r="L830" s="12"/>
      <c r="M830" s="12"/>
    </row>
    <row r="831" spans="1:13" ht="15.75" customHeight="1">
      <c r="A831" s="30"/>
      <c r="B831" s="30"/>
      <c r="C831" s="30"/>
      <c r="D831" s="30"/>
      <c r="E831" s="12"/>
      <c r="F831" s="12"/>
      <c r="G831" s="12"/>
      <c r="H831" s="12"/>
      <c r="I831" s="12"/>
      <c r="J831" s="12"/>
      <c r="K831" s="12"/>
      <c r="L831" s="12"/>
      <c r="M831" s="12"/>
    </row>
    <row r="832" spans="1:13" ht="15.75" customHeight="1">
      <c r="A832" s="30"/>
      <c r="B832" s="30"/>
      <c r="C832" s="30"/>
      <c r="D832" s="30"/>
      <c r="E832" s="12"/>
      <c r="F832" s="12"/>
      <c r="G832" s="12"/>
      <c r="H832" s="12"/>
      <c r="I832" s="12"/>
      <c r="J832" s="12"/>
      <c r="K832" s="12"/>
      <c r="L832" s="12"/>
      <c r="M832" s="12"/>
    </row>
    <row r="833" spans="1:13" ht="15.75" customHeight="1">
      <c r="A833" s="30"/>
      <c r="B833" s="30"/>
      <c r="C833" s="30"/>
      <c r="D833" s="30"/>
      <c r="E833" s="12"/>
      <c r="F833" s="12"/>
      <c r="G833" s="12"/>
      <c r="H833" s="12"/>
      <c r="I833" s="12"/>
      <c r="J833" s="12"/>
      <c r="K833" s="12"/>
      <c r="L833" s="12"/>
      <c r="M833" s="12"/>
    </row>
    <row r="834" spans="1:13" ht="15.75" customHeight="1">
      <c r="A834" s="30"/>
      <c r="B834" s="30"/>
      <c r="C834" s="30"/>
      <c r="D834" s="30"/>
      <c r="E834" s="12"/>
      <c r="F834" s="12"/>
      <c r="G834" s="12"/>
      <c r="H834" s="12"/>
      <c r="I834" s="12"/>
      <c r="J834" s="12"/>
      <c r="K834" s="12"/>
      <c r="L834" s="12"/>
      <c r="M834" s="12"/>
    </row>
    <row r="835" spans="1:13" ht="15.75" customHeight="1">
      <c r="A835" s="30"/>
      <c r="B835" s="30"/>
      <c r="C835" s="30"/>
      <c r="D835" s="30"/>
      <c r="E835" s="12"/>
      <c r="F835" s="12"/>
      <c r="G835" s="12"/>
      <c r="H835" s="12"/>
      <c r="I835" s="12"/>
      <c r="J835" s="12"/>
      <c r="K835" s="12"/>
      <c r="L835" s="12"/>
      <c r="M835" s="12"/>
    </row>
    <row r="836" spans="1:13" ht="15.75" customHeight="1">
      <c r="A836" s="30"/>
      <c r="B836" s="30"/>
      <c r="C836" s="30"/>
      <c r="D836" s="30"/>
      <c r="E836" s="12"/>
      <c r="F836" s="12"/>
      <c r="G836" s="12"/>
      <c r="H836" s="12"/>
      <c r="I836" s="12"/>
      <c r="J836" s="12"/>
      <c r="K836" s="12"/>
      <c r="L836" s="12"/>
      <c r="M836" s="12"/>
    </row>
    <row r="837" spans="1:13" ht="15.75" customHeight="1">
      <c r="A837" s="30"/>
      <c r="B837" s="30"/>
      <c r="C837" s="30"/>
      <c r="D837" s="30"/>
      <c r="E837" s="12"/>
      <c r="F837" s="12"/>
      <c r="G837" s="12"/>
      <c r="H837" s="12"/>
      <c r="I837" s="12"/>
      <c r="J837" s="12"/>
      <c r="K837" s="12"/>
      <c r="L837" s="12"/>
      <c r="M837" s="12"/>
    </row>
    <row r="838" spans="1:13" ht="15.75" customHeight="1">
      <c r="A838" s="30"/>
      <c r="B838" s="30"/>
      <c r="C838" s="30"/>
      <c r="D838" s="30"/>
      <c r="E838" s="12"/>
      <c r="F838" s="12"/>
      <c r="G838" s="12"/>
      <c r="H838" s="12"/>
      <c r="I838" s="12"/>
      <c r="J838" s="12"/>
      <c r="K838" s="12"/>
      <c r="L838" s="12"/>
      <c r="M838" s="12"/>
    </row>
    <row r="839" spans="1:13" ht="15.75" customHeight="1">
      <c r="A839" s="30"/>
      <c r="B839" s="30"/>
      <c r="C839" s="30"/>
      <c r="D839" s="30"/>
      <c r="E839" s="12"/>
      <c r="F839" s="12"/>
      <c r="G839" s="12"/>
      <c r="H839" s="12"/>
      <c r="I839" s="12"/>
      <c r="J839" s="12"/>
      <c r="K839" s="12"/>
      <c r="L839" s="12"/>
      <c r="M839" s="12"/>
    </row>
    <row r="840" spans="1:13" ht="15.75" customHeight="1">
      <c r="A840" s="30"/>
      <c r="B840" s="30"/>
      <c r="C840" s="30"/>
      <c r="D840" s="30"/>
      <c r="E840" s="12"/>
      <c r="F840" s="12"/>
      <c r="G840" s="12"/>
      <c r="H840" s="12"/>
      <c r="I840" s="12"/>
      <c r="J840" s="12"/>
      <c r="K840" s="12"/>
      <c r="L840" s="12"/>
      <c r="M840" s="12"/>
    </row>
    <row r="841" spans="1:13" ht="15.75" customHeight="1">
      <c r="A841" s="30"/>
      <c r="B841" s="30"/>
      <c r="C841" s="30"/>
      <c r="D841" s="30"/>
      <c r="E841" s="12"/>
      <c r="F841" s="12"/>
      <c r="G841" s="12"/>
      <c r="H841" s="12"/>
      <c r="I841" s="12"/>
      <c r="J841" s="12"/>
      <c r="K841" s="12"/>
      <c r="L841" s="12"/>
      <c r="M841" s="12"/>
    </row>
    <row r="842" spans="1:13" ht="15.75" customHeight="1">
      <c r="A842" s="30"/>
      <c r="B842" s="30"/>
      <c r="C842" s="30"/>
      <c r="D842" s="30"/>
      <c r="E842" s="12"/>
      <c r="F842" s="12"/>
      <c r="G842" s="12"/>
      <c r="H842" s="12"/>
      <c r="I842" s="12"/>
      <c r="J842" s="12"/>
      <c r="K842" s="12"/>
      <c r="L842" s="12"/>
      <c r="M842" s="12"/>
    </row>
    <row r="843" spans="1:13" ht="15.75" customHeight="1">
      <c r="A843" s="30"/>
      <c r="B843" s="30"/>
      <c r="C843" s="30"/>
      <c r="D843" s="30"/>
      <c r="E843" s="12"/>
      <c r="F843" s="12"/>
      <c r="G843" s="12"/>
      <c r="H843" s="12"/>
      <c r="I843" s="12"/>
      <c r="J843" s="12"/>
      <c r="K843" s="12"/>
      <c r="L843" s="12"/>
      <c r="M843" s="12"/>
    </row>
    <row r="844" spans="1:13" ht="15.75" customHeight="1">
      <c r="A844" s="30"/>
      <c r="B844" s="30"/>
      <c r="C844" s="30"/>
      <c r="D844" s="30"/>
      <c r="E844" s="12"/>
      <c r="F844" s="12"/>
      <c r="G844" s="12"/>
      <c r="H844" s="12"/>
      <c r="I844" s="12"/>
      <c r="J844" s="12"/>
      <c r="K844" s="12"/>
      <c r="L844" s="12"/>
      <c r="M844" s="12"/>
    </row>
    <row r="845" spans="1:13" ht="15.75" customHeight="1">
      <c r="A845" s="30"/>
      <c r="B845" s="30"/>
      <c r="C845" s="30"/>
      <c r="D845" s="30"/>
      <c r="E845" s="12"/>
      <c r="F845" s="12"/>
      <c r="G845" s="12"/>
      <c r="H845" s="12"/>
      <c r="I845" s="12"/>
      <c r="J845" s="12"/>
      <c r="K845" s="12"/>
      <c r="L845" s="12"/>
      <c r="M845" s="12"/>
    </row>
    <row r="846" spans="1:13" ht="15.75" customHeight="1">
      <c r="A846" s="30"/>
      <c r="B846" s="30"/>
      <c r="C846" s="30"/>
      <c r="D846" s="30"/>
      <c r="E846" s="12"/>
      <c r="F846" s="12"/>
      <c r="G846" s="12"/>
      <c r="H846" s="12"/>
      <c r="I846" s="12"/>
      <c r="J846" s="12"/>
      <c r="K846" s="12"/>
      <c r="L846" s="12"/>
      <c r="M846" s="12"/>
    </row>
    <row r="847" spans="1:13" ht="15.75" customHeight="1">
      <c r="A847" s="30"/>
      <c r="B847" s="30"/>
      <c r="C847" s="30"/>
      <c r="D847" s="30"/>
      <c r="E847" s="12"/>
      <c r="F847" s="12"/>
      <c r="G847" s="12"/>
      <c r="H847" s="12"/>
      <c r="I847" s="12"/>
      <c r="J847" s="12"/>
      <c r="K847" s="12"/>
      <c r="L847" s="12"/>
      <c r="M847" s="12"/>
    </row>
    <row r="848" spans="1:13" ht="15.75" customHeight="1">
      <c r="A848" s="30"/>
      <c r="B848" s="30"/>
      <c r="C848" s="30"/>
      <c r="D848" s="30"/>
      <c r="E848" s="12"/>
      <c r="F848" s="12"/>
      <c r="G848" s="12"/>
      <c r="H848" s="12"/>
      <c r="I848" s="12"/>
      <c r="J848" s="12"/>
      <c r="K848" s="12"/>
      <c r="L848" s="12"/>
      <c r="M848" s="12"/>
    </row>
    <row r="849" spans="1:13" ht="15.75" customHeight="1">
      <c r="A849" s="30"/>
      <c r="B849" s="30"/>
      <c r="C849" s="30"/>
      <c r="D849" s="30"/>
      <c r="E849" s="12"/>
      <c r="F849" s="12"/>
      <c r="G849" s="12"/>
      <c r="H849" s="12"/>
      <c r="I849" s="12"/>
      <c r="J849" s="12"/>
      <c r="K849" s="12"/>
      <c r="L849" s="12"/>
      <c r="M849" s="12"/>
    </row>
    <row r="850" spans="1:13" ht="15.75" customHeight="1">
      <c r="A850" s="30"/>
      <c r="B850" s="30"/>
      <c r="C850" s="30"/>
      <c r="D850" s="30"/>
      <c r="E850" s="12"/>
      <c r="F850" s="12"/>
      <c r="G850" s="12"/>
      <c r="H850" s="12"/>
      <c r="I850" s="12"/>
      <c r="J850" s="12"/>
      <c r="K850" s="12"/>
      <c r="L850" s="12"/>
      <c r="M850" s="12"/>
    </row>
    <row r="851" spans="1:13" ht="15.75" customHeight="1">
      <c r="A851" s="30"/>
      <c r="B851" s="30"/>
      <c r="C851" s="30"/>
      <c r="D851" s="30"/>
      <c r="E851" s="12"/>
      <c r="F851" s="12"/>
      <c r="G851" s="12"/>
      <c r="H851" s="12"/>
      <c r="I851" s="12"/>
      <c r="J851" s="12"/>
      <c r="K851" s="12"/>
      <c r="L851" s="12"/>
      <c r="M851" s="12"/>
    </row>
    <row r="852" spans="1:13" ht="15.75" customHeight="1">
      <c r="A852" s="30"/>
      <c r="B852" s="30"/>
      <c r="C852" s="30"/>
      <c r="D852" s="30"/>
      <c r="E852" s="12"/>
      <c r="F852" s="12"/>
      <c r="G852" s="12"/>
      <c r="H852" s="12"/>
      <c r="I852" s="12"/>
      <c r="J852" s="12"/>
      <c r="K852" s="12"/>
      <c r="L852" s="12"/>
      <c r="M852" s="12"/>
    </row>
    <row r="853" spans="1:13" ht="15.75" customHeight="1">
      <c r="A853" s="30"/>
      <c r="B853" s="30"/>
      <c r="C853" s="30"/>
      <c r="D853" s="30"/>
      <c r="E853" s="12"/>
      <c r="F853" s="12"/>
      <c r="G853" s="12"/>
      <c r="H853" s="12"/>
      <c r="I853" s="12"/>
      <c r="J853" s="12"/>
      <c r="K853" s="12"/>
      <c r="L853" s="12"/>
      <c r="M853" s="12"/>
    </row>
    <row r="854" spans="1:13" ht="15.75" customHeight="1">
      <c r="A854" s="30"/>
      <c r="B854" s="30"/>
      <c r="C854" s="30"/>
      <c r="D854" s="30"/>
      <c r="E854" s="12"/>
      <c r="F854" s="12"/>
      <c r="G854" s="12"/>
      <c r="H854" s="12"/>
      <c r="I854" s="12"/>
      <c r="J854" s="12"/>
      <c r="K854" s="12"/>
      <c r="L854" s="12"/>
      <c r="M854" s="12"/>
    </row>
    <row r="855" spans="1:13" ht="15.75" customHeight="1">
      <c r="A855" s="30"/>
      <c r="B855" s="30"/>
      <c r="C855" s="30"/>
      <c r="D855" s="30"/>
      <c r="E855" s="12"/>
      <c r="F855" s="12"/>
      <c r="G855" s="12"/>
      <c r="H855" s="12"/>
      <c r="I855" s="12"/>
      <c r="J855" s="12"/>
      <c r="K855" s="12"/>
      <c r="L855" s="12"/>
      <c r="M855" s="12"/>
    </row>
    <row r="856" spans="1:13" ht="15.75" customHeight="1">
      <c r="A856" s="30"/>
      <c r="B856" s="30"/>
      <c r="C856" s="30"/>
      <c r="D856" s="30"/>
      <c r="E856" s="12"/>
      <c r="F856" s="12"/>
      <c r="G856" s="12"/>
      <c r="H856" s="12"/>
      <c r="I856" s="12"/>
      <c r="J856" s="12"/>
      <c r="K856" s="12"/>
      <c r="L856" s="12"/>
      <c r="M856" s="12"/>
    </row>
    <row r="857" spans="1:13" ht="15.75" customHeight="1">
      <c r="A857" s="30"/>
      <c r="B857" s="30"/>
      <c r="C857" s="30"/>
      <c r="D857" s="30"/>
      <c r="E857" s="12"/>
      <c r="F857" s="12"/>
      <c r="G857" s="12"/>
      <c r="H857" s="12"/>
      <c r="I857" s="12"/>
      <c r="J857" s="12"/>
      <c r="K857" s="12"/>
      <c r="L857" s="12"/>
      <c r="M857" s="12"/>
    </row>
    <row r="858" spans="1:13" ht="15.75" customHeight="1">
      <c r="A858" s="30"/>
      <c r="B858" s="30"/>
      <c r="C858" s="30"/>
      <c r="D858" s="30"/>
      <c r="E858" s="12"/>
      <c r="F858" s="12"/>
      <c r="G858" s="12"/>
      <c r="H858" s="12"/>
      <c r="I858" s="12"/>
      <c r="J858" s="12"/>
      <c r="K858" s="12"/>
      <c r="L858" s="12"/>
      <c r="M858" s="12"/>
    </row>
    <row r="859" spans="1:13" ht="15.75" customHeight="1">
      <c r="A859" s="30"/>
      <c r="B859" s="30"/>
      <c r="C859" s="30"/>
      <c r="D859" s="30"/>
      <c r="E859" s="12"/>
      <c r="F859" s="12"/>
      <c r="G859" s="12"/>
      <c r="H859" s="12"/>
      <c r="I859" s="12"/>
      <c r="J859" s="12"/>
      <c r="K859" s="12"/>
      <c r="L859" s="12"/>
      <c r="M859" s="12"/>
    </row>
    <row r="860" spans="1:13" ht="15.75" customHeight="1">
      <c r="A860" s="30"/>
      <c r="B860" s="30"/>
      <c r="C860" s="30"/>
      <c r="D860" s="30"/>
      <c r="E860" s="12"/>
      <c r="F860" s="12"/>
      <c r="G860" s="12"/>
      <c r="H860" s="12"/>
      <c r="I860" s="12"/>
      <c r="J860" s="12"/>
      <c r="K860" s="12"/>
      <c r="L860" s="12"/>
      <c r="M860" s="12"/>
    </row>
    <row r="861" spans="1:13" ht="15.75" customHeight="1">
      <c r="A861" s="30"/>
      <c r="B861" s="30"/>
      <c r="C861" s="30"/>
      <c r="D861" s="30"/>
      <c r="E861" s="12"/>
      <c r="F861" s="12"/>
      <c r="G861" s="12"/>
      <c r="H861" s="12"/>
      <c r="I861" s="12"/>
      <c r="J861" s="12"/>
      <c r="K861" s="12"/>
      <c r="L861" s="12"/>
      <c r="M861" s="12"/>
    </row>
    <row r="862" spans="1:13" ht="15.75" customHeight="1">
      <c r="A862" s="30"/>
      <c r="B862" s="30"/>
      <c r="C862" s="30"/>
      <c r="D862" s="30"/>
      <c r="E862" s="12"/>
      <c r="F862" s="12"/>
      <c r="G862" s="12"/>
      <c r="H862" s="12"/>
      <c r="I862" s="12"/>
      <c r="J862" s="12"/>
      <c r="K862" s="12"/>
      <c r="L862" s="12"/>
      <c r="M862" s="12"/>
    </row>
    <row r="863" spans="1:13" ht="15.75" customHeight="1">
      <c r="A863" s="30"/>
      <c r="B863" s="30"/>
      <c r="C863" s="30"/>
      <c r="D863" s="30"/>
      <c r="E863" s="12"/>
      <c r="F863" s="12"/>
      <c r="G863" s="12"/>
      <c r="H863" s="12"/>
      <c r="I863" s="12"/>
      <c r="J863" s="12"/>
      <c r="K863" s="12"/>
      <c r="L863" s="12"/>
      <c r="M863" s="12"/>
    </row>
    <row r="864" spans="1:13" ht="15.75" customHeight="1">
      <c r="A864" s="30"/>
      <c r="B864" s="30"/>
      <c r="C864" s="30"/>
      <c r="D864" s="30"/>
      <c r="E864" s="12"/>
      <c r="F864" s="12"/>
      <c r="G864" s="12"/>
      <c r="H864" s="12"/>
      <c r="I864" s="12"/>
      <c r="J864" s="12"/>
      <c r="K864" s="12"/>
      <c r="L864" s="12"/>
      <c r="M864" s="12"/>
    </row>
    <row r="865" spans="1:13" ht="15.75" customHeight="1">
      <c r="A865" s="30"/>
      <c r="B865" s="30"/>
      <c r="C865" s="30"/>
      <c r="D865" s="30"/>
      <c r="E865" s="12"/>
      <c r="F865" s="12"/>
      <c r="G865" s="12"/>
      <c r="H865" s="12"/>
      <c r="I865" s="12"/>
      <c r="J865" s="12"/>
      <c r="K865" s="12"/>
      <c r="L865" s="12"/>
      <c r="M865" s="12"/>
    </row>
    <row r="866" spans="1:13" ht="15.75" customHeight="1">
      <c r="A866" s="30"/>
      <c r="B866" s="30"/>
      <c r="C866" s="30"/>
      <c r="D866" s="30"/>
      <c r="E866" s="12"/>
      <c r="F866" s="12"/>
      <c r="G866" s="12"/>
      <c r="H866" s="12"/>
      <c r="I866" s="12"/>
      <c r="J866" s="12"/>
      <c r="K866" s="12"/>
      <c r="L866" s="12"/>
      <c r="M866" s="12"/>
    </row>
    <row r="867" spans="1:13" ht="15.75" customHeight="1">
      <c r="A867" s="30"/>
      <c r="B867" s="30"/>
      <c r="C867" s="30"/>
      <c r="D867" s="30"/>
      <c r="E867" s="12"/>
      <c r="F867" s="12"/>
      <c r="G867" s="12"/>
      <c r="H867" s="12"/>
      <c r="I867" s="12"/>
      <c r="J867" s="12"/>
      <c r="K867" s="12"/>
      <c r="L867" s="12"/>
      <c r="M867" s="12"/>
    </row>
    <row r="868" spans="1:13" ht="15.75" customHeight="1">
      <c r="A868" s="30"/>
      <c r="B868" s="30"/>
      <c r="C868" s="30"/>
      <c r="D868" s="30"/>
      <c r="E868" s="12"/>
      <c r="F868" s="12"/>
      <c r="G868" s="12"/>
      <c r="H868" s="12"/>
      <c r="I868" s="12"/>
      <c r="J868" s="12"/>
      <c r="K868" s="12"/>
      <c r="L868" s="12"/>
      <c r="M868" s="12"/>
    </row>
    <row r="869" spans="1:13" ht="15.75" customHeight="1">
      <c r="A869" s="30"/>
      <c r="B869" s="30"/>
      <c r="C869" s="30"/>
      <c r="D869" s="30"/>
      <c r="E869" s="12"/>
      <c r="F869" s="12"/>
      <c r="G869" s="12"/>
      <c r="H869" s="12"/>
      <c r="I869" s="12"/>
      <c r="J869" s="12"/>
      <c r="K869" s="12"/>
      <c r="L869" s="12"/>
      <c r="M869" s="12"/>
    </row>
    <row r="870" spans="1:13" ht="15.75" customHeight="1">
      <c r="A870" s="30"/>
      <c r="B870" s="30"/>
      <c r="C870" s="30"/>
      <c r="D870" s="30"/>
      <c r="E870" s="12"/>
      <c r="F870" s="12"/>
      <c r="G870" s="12"/>
      <c r="H870" s="12"/>
      <c r="I870" s="12"/>
      <c r="J870" s="12"/>
      <c r="K870" s="12"/>
      <c r="L870" s="12"/>
      <c r="M870" s="12"/>
    </row>
    <row r="871" spans="1:13" ht="15.75" customHeight="1">
      <c r="A871" s="30"/>
      <c r="B871" s="30"/>
      <c r="C871" s="30"/>
      <c r="D871" s="30"/>
      <c r="E871" s="12"/>
      <c r="F871" s="12"/>
      <c r="G871" s="12"/>
      <c r="H871" s="12"/>
      <c r="I871" s="12"/>
      <c r="J871" s="12"/>
      <c r="K871" s="12"/>
      <c r="L871" s="12"/>
      <c r="M871" s="12"/>
    </row>
    <row r="872" spans="1:13" ht="15.75" customHeight="1">
      <c r="A872" s="30"/>
      <c r="B872" s="30"/>
      <c r="C872" s="30"/>
      <c r="D872" s="30"/>
      <c r="E872" s="12"/>
      <c r="F872" s="12"/>
      <c r="G872" s="12"/>
      <c r="H872" s="12"/>
      <c r="I872" s="12"/>
      <c r="J872" s="12"/>
      <c r="K872" s="12"/>
      <c r="L872" s="12"/>
      <c r="M872" s="12"/>
    </row>
    <row r="873" spans="1:13" ht="15.75" customHeight="1">
      <c r="A873" s="30"/>
      <c r="B873" s="30"/>
      <c r="C873" s="30"/>
      <c r="D873" s="30"/>
      <c r="E873" s="12"/>
      <c r="F873" s="12"/>
      <c r="G873" s="12"/>
      <c r="H873" s="12"/>
      <c r="I873" s="12"/>
      <c r="J873" s="12"/>
      <c r="K873" s="12"/>
      <c r="L873" s="12"/>
      <c r="M873" s="12"/>
    </row>
    <row r="874" spans="1:13" ht="15.75" customHeight="1">
      <c r="A874" s="30"/>
      <c r="B874" s="30"/>
      <c r="C874" s="30"/>
      <c r="D874" s="30"/>
      <c r="E874" s="12"/>
      <c r="F874" s="12"/>
      <c r="G874" s="12"/>
      <c r="H874" s="12"/>
      <c r="I874" s="12"/>
      <c r="J874" s="12"/>
      <c r="K874" s="12"/>
      <c r="L874" s="12"/>
      <c r="M874" s="12"/>
    </row>
    <row r="875" spans="1:13" ht="15.75" customHeight="1">
      <c r="A875" s="30"/>
      <c r="B875" s="30"/>
      <c r="C875" s="30"/>
      <c r="D875" s="30"/>
      <c r="E875" s="12"/>
      <c r="F875" s="12"/>
      <c r="G875" s="12"/>
      <c r="H875" s="12"/>
      <c r="I875" s="12"/>
      <c r="J875" s="12"/>
      <c r="K875" s="12"/>
      <c r="L875" s="12"/>
      <c r="M875" s="12"/>
    </row>
    <row r="876" spans="1:13" ht="15.75" customHeight="1">
      <c r="A876" s="30"/>
      <c r="B876" s="30"/>
      <c r="C876" s="30"/>
      <c r="D876" s="30"/>
      <c r="E876" s="12"/>
      <c r="F876" s="12"/>
      <c r="G876" s="12"/>
      <c r="H876" s="12"/>
      <c r="I876" s="12"/>
      <c r="J876" s="12"/>
      <c r="K876" s="12"/>
      <c r="L876" s="12"/>
      <c r="M876" s="12"/>
    </row>
    <row r="877" spans="1:13" ht="15.75" customHeight="1">
      <c r="A877" s="30"/>
      <c r="B877" s="30"/>
      <c r="C877" s="30"/>
      <c r="D877" s="30"/>
      <c r="E877" s="12"/>
      <c r="F877" s="12"/>
      <c r="G877" s="12"/>
      <c r="H877" s="12"/>
      <c r="I877" s="12"/>
      <c r="J877" s="12"/>
      <c r="K877" s="12"/>
      <c r="L877" s="12"/>
      <c r="M877" s="12"/>
    </row>
    <row r="878" spans="1:13" ht="15.75" customHeight="1">
      <c r="A878" s="30"/>
      <c r="B878" s="30"/>
      <c r="C878" s="30"/>
      <c r="D878" s="30"/>
      <c r="E878" s="12"/>
      <c r="F878" s="12"/>
      <c r="G878" s="12"/>
      <c r="H878" s="12"/>
      <c r="I878" s="12"/>
      <c r="J878" s="12"/>
      <c r="K878" s="12"/>
      <c r="L878" s="12"/>
      <c r="M878" s="12"/>
    </row>
    <row r="879" spans="1:13" ht="15.75" customHeight="1">
      <c r="A879" s="30"/>
      <c r="B879" s="30"/>
      <c r="C879" s="30"/>
      <c r="D879" s="30"/>
      <c r="E879" s="12"/>
      <c r="F879" s="12"/>
      <c r="G879" s="12"/>
      <c r="H879" s="12"/>
      <c r="I879" s="12"/>
      <c r="J879" s="12"/>
      <c r="K879" s="12"/>
      <c r="L879" s="12"/>
      <c r="M879" s="12"/>
    </row>
    <row r="880" spans="1:13" ht="15.75" customHeight="1">
      <c r="A880" s="30"/>
      <c r="B880" s="30"/>
      <c r="C880" s="30"/>
      <c r="D880" s="30"/>
      <c r="E880" s="12"/>
      <c r="F880" s="12"/>
      <c r="G880" s="12"/>
      <c r="H880" s="12"/>
      <c r="I880" s="12"/>
      <c r="J880" s="12"/>
      <c r="K880" s="12"/>
      <c r="L880" s="12"/>
      <c r="M880" s="12"/>
    </row>
    <row r="881" spans="1:13" ht="15.75" customHeight="1">
      <c r="A881" s="30"/>
      <c r="B881" s="30"/>
      <c r="C881" s="30"/>
      <c r="D881" s="30"/>
      <c r="E881" s="12"/>
      <c r="F881" s="12"/>
      <c r="G881" s="12"/>
      <c r="H881" s="12"/>
      <c r="I881" s="12"/>
      <c r="J881" s="12"/>
      <c r="K881" s="12"/>
      <c r="L881" s="12"/>
      <c r="M881" s="12"/>
    </row>
    <row r="882" spans="1:13" ht="15.75" customHeight="1">
      <c r="A882" s="30"/>
      <c r="B882" s="30"/>
      <c r="C882" s="30"/>
      <c r="D882" s="30"/>
      <c r="E882" s="12"/>
      <c r="F882" s="12"/>
      <c r="G882" s="12"/>
      <c r="H882" s="12"/>
      <c r="I882" s="12"/>
      <c r="J882" s="12"/>
      <c r="K882" s="12"/>
      <c r="L882" s="12"/>
      <c r="M882" s="12"/>
    </row>
    <row r="883" spans="1:13" ht="15.75" customHeight="1">
      <c r="A883" s="30"/>
      <c r="B883" s="30"/>
      <c r="C883" s="30"/>
      <c r="D883" s="30"/>
      <c r="E883" s="12"/>
      <c r="F883" s="12"/>
      <c r="G883" s="12"/>
      <c r="H883" s="12"/>
      <c r="I883" s="12"/>
      <c r="J883" s="12"/>
      <c r="K883" s="12"/>
      <c r="L883" s="12"/>
      <c r="M883" s="12"/>
    </row>
    <row r="884" spans="1:13" ht="15.75" customHeight="1">
      <c r="A884" s="30"/>
      <c r="B884" s="30"/>
      <c r="C884" s="30"/>
      <c r="D884" s="30"/>
      <c r="E884" s="12"/>
      <c r="F884" s="12"/>
      <c r="G884" s="12"/>
      <c r="H884" s="12"/>
      <c r="I884" s="12"/>
      <c r="J884" s="12"/>
      <c r="K884" s="12"/>
      <c r="L884" s="12"/>
      <c r="M884" s="12"/>
    </row>
    <row r="885" spans="1:13" ht="15.75" customHeight="1">
      <c r="A885" s="30"/>
      <c r="B885" s="30"/>
      <c r="C885" s="30"/>
      <c r="D885" s="30"/>
      <c r="E885" s="12"/>
      <c r="F885" s="12"/>
      <c r="G885" s="12"/>
      <c r="H885" s="12"/>
      <c r="I885" s="12"/>
      <c r="J885" s="12"/>
      <c r="K885" s="12"/>
      <c r="L885" s="12"/>
      <c r="M885" s="12"/>
    </row>
    <row r="886" spans="1:13" ht="15.75" customHeight="1">
      <c r="A886" s="30"/>
      <c r="B886" s="30"/>
      <c r="C886" s="30"/>
      <c r="D886" s="30"/>
      <c r="E886" s="12"/>
      <c r="F886" s="12"/>
      <c r="G886" s="12"/>
      <c r="H886" s="12"/>
      <c r="I886" s="12"/>
      <c r="J886" s="12"/>
      <c r="K886" s="12"/>
      <c r="L886" s="12"/>
      <c r="M886" s="12"/>
    </row>
    <row r="887" spans="1:13" ht="15.75" customHeight="1">
      <c r="A887" s="30"/>
      <c r="B887" s="30"/>
      <c r="C887" s="30"/>
      <c r="D887" s="30"/>
      <c r="E887" s="12"/>
      <c r="F887" s="12"/>
      <c r="G887" s="12"/>
      <c r="H887" s="12"/>
      <c r="I887" s="12"/>
      <c r="J887" s="12"/>
      <c r="K887" s="12"/>
      <c r="L887" s="12"/>
      <c r="M887" s="12"/>
    </row>
    <row r="888" spans="1:13" ht="15.75" customHeight="1">
      <c r="A888" s="30"/>
      <c r="B888" s="30"/>
      <c r="C888" s="30"/>
      <c r="D888" s="30"/>
      <c r="E888" s="12"/>
      <c r="F888" s="12"/>
      <c r="G888" s="12"/>
      <c r="H888" s="12"/>
      <c r="I888" s="12"/>
      <c r="J888" s="12"/>
      <c r="K888" s="12"/>
      <c r="L888" s="12"/>
      <c r="M888" s="12"/>
    </row>
    <row r="889" spans="1:13" ht="15.75" customHeight="1">
      <c r="A889" s="30"/>
      <c r="B889" s="30"/>
      <c r="C889" s="30"/>
      <c r="D889" s="30"/>
      <c r="E889" s="12"/>
      <c r="F889" s="12"/>
      <c r="G889" s="12"/>
      <c r="H889" s="12"/>
      <c r="I889" s="12"/>
      <c r="J889" s="12"/>
      <c r="K889" s="12"/>
      <c r="L889" s="12"/>
      <c r="M889" s="12"/>
    </row>
    <row r="890" spans="1:13" ht="15.75" customHeight="1">
      <c r="A890" s="30"/>
      <c r="B890" s="30"/>
      <c r="C890" s="30"/>
      <c r="D890" s="30"/>
      <c r="E890" s="12"/>
      <c r="F890" s="12"/>
      <c r="G890" s="12"/>
      <c r="H890" s="12"/>
      <c r="I890" s="12"/>
      <c r="J890" s="12"/>
      <c r="K890" s="12"/>
      <c r="L890" s="12"/>
      <c r="M890" s="12"/>
    </row>
    <row r="891" spans="1:13" ht="15.75" customHeight="1">
      <c r="A891" s="30"/>
      <c r="B891" s="30"/>
      <c r="C891" s="30"/>
      <c r="D891" s="30"/>
      <c r="E891" s="12"/>
      <c r="F891" s="12"/>
      <c r="G891" s="12"/>
      <c r="H891" s="12"/>
      <c r="I891" s="12"/>
      <c r="J891" s="12"/>
      <c r="K891" s="12"/>
      <c r="L891" s="12"/>
      <c r="M891" s="12"/>
    </row>
    <row r="892" spans="1:13" ht="15.75" customHeight="1">
      <c r="A892" s="30"/>
      <c r="B892" s="30"/>
      <c r="C892" s="30"/>
      <c r="D892" s="30"/>
      <c r="E892" s="12"/>
      <c r="F892" s="12"/>
      <c r="G892" s="12"/>
      <c r="H892" s="12"/>
      <c r="I892" s="12"/>
      <c r="J892" s="12"/>
      <c r="K892" s="12"/>
      <c r="L892" s="12"/>
      <c r="M892" s="12"/>
    </row>
    <row r="893" spans="1:13" ht="15.75" customHeight="1">
      <c r="A893" s="30"/>
      <c r="B893" s="30"/>
      <c r="C893" s="30"/>
      <c r="D893" s="30"/>
      <c r="E893" s="12"/>
      <c r="F893" s="12"/>
      <c r="G893" s="12"/>
      <c r="H893" s="12"/>
      <c r="I893" s="12"/>
      <c r="J893" s="12"/>
      <c r="K893" s="12"/>
      <c r="L893" s="12"/>
      <c r="M893" s="12"/>
    </row>
    <row r="894" spans="1:13" ht="15.75" customHeight="1">
      <c r="A894" s="30"/>
      <c r="B894" s="30"/>
      <c r="C894" s="30"/>
      <c r="D894" s="30"/>
      <c r="E894" s="12"/>
      <c r="F894" s="12"/>
      <c r="G894" s="12"/>
      <c r="H894" s="12"/>
      <c r="I894" s="12"/>
      <c r="J894" s="12"/>
      <c r="K894" s="12"/>
      <c r="L894" s="12"/>
      <c r="M894" s="12"/>
    </row>
    <row r="895" spans="1:13" ht="15.75" customHeight="1">
      <c r="A895" s="30"/>
      <c r="B895" s="30"/>
      <c r="C895" s="30"/>
      <c r="D895" s="30"/>
      <c r="E895" s="12"/>
      <c r="F895" s="12"/>
      <c r="G895" s="12"/>
      <c r="H895" s="12"/>
      <c r="I895" s="12"/>
      <c r="J895" s="12"/>
      <c r="K895" s="12"/>
      <c r="L895" s="12"/>
      <c r="M895" s="12"/>
    </row>
    <row r="896" spans="1:13" ht="15.75" customHeight="1">
      <c r="A896" s="30"/>
      <c r="B896" s="30"/>
      <c r="C896" s="30"/>
      <c r="D896" s="30"/>
      <c r="E896" s="12"/>
      <c r="F896" s="12"/>
      <c r="G896" s="12"/>
      <c r="H896" s="12"/>
      <c r="I896" s="12"/>
      <c r="J896" s="12"/>
      <c r="K896" s="12"/>
      <c r="L896" s="12"/>
      <c r="M896" s="12"/>
    </row>
    <row r="897" spans="1:13" ht="15.75" customHeight="1">
      <c r="A897" s="30"/>
      <c r="B897" s="30"/>
      <c r="C897" s="30"/>
      <c r="D897" s="30"/>
      <c r="E897" s="12"/>
      <c r="F897" s="12"/>
      <c r="G897" s="12"/>
      <c r="H897" s="12"/>
      <c r="I897" s="12"/>
      <c r="J897" s="12"/>
      <c r="K897" s="12"/>
      <c r="L897" s="12"/>
      <c r="M897" s="12"/>
    </row>
    <row r="898" spans="1:13" ht="15.75" customHeight="1">
      <c r="A898" s="30"/>
      <c r="B898" s="30"/>
      <c r="C898" s="30"/>
      <c r="D898" s="30"/>
      <c r="E898" s="12"/>
      <c r="F898" s="12"/>
      <c r="G898" s="12"/>
      <c r="H898" s="12"/>
      <c r="I898" s="12"/>
      <c r="J898" s="12"/>
      <c r="K898" s="12"/>
      <c r="L898" s="12"/>
      <c r="M898" s="12"/>
    </row>
    <row r="899" spans="1:13" ht="15.75" customHeight="1">
      <c r="A899" s="30"/>
      <c r="B899" s="30"/>
      <c r="C899" s="30"/>
      <c r="D899" s="30"/>
      <c r="E899" s="12"/>
      <c r="F899" s="12"/>
      <c r="G899" s="12"/>
      <c r="H899" s="12"/>
      <c r="I899" s="12"/>
      <c r="J899" s="12"/>
      <c r="K899" s="12"/>
      <c r="L899" s="12"/>
      <c r="M899" s="12"/>
    </row>
    <row r="900" spans="1:13" ht="15.75" customHeight="1">
      <c r="A900" s="30"/>
      <c r="B900" s="30"/>
      <c r="C900" s="30"/>
      <c r="D900" s="30"/>
      <c r="E900" s="12"/>
      <c r="F900" s="12"/>
      <c r="G900" s="12"/>
      <c r="H900" s="12"/>
      <c r="I900" s="12"/>
      <c r="J900" s="12"/>
      <c r="K900" s="12"/>
      <c r="L900" s="12"/>
      <c r="M900" s="12"/>
    </row>
    <row r="901" spans="1:13" ht="15.75" customHeight="1">
      <c r="A901" s="30"/>
      <c r="B901" s="30"/>
      <c r="C901" s="30"/>
      <c r="D901" s="30"/>
      <c r="E901" s="12"/>
      <c r="F901" s="12"/>
      <c r="G901" s="12"/>
      <c r="H901" s="12"/>
      <c r="I901" s="12"/>
      <c r="J901" s="12"/>
      <c r="K901" s="12"/>
      <c r="L901" s="12"/>
      <c r="M901" s="12"/>
    </row>
    <row r="902" spans="1:13" ht="15.75" customHeight="1">
      <c r="A902" s="30"/>
      <c r="B902" s="30"/>
      <c r="C902" s="30"/>
      <c r="D902" s="30"/>
      <c r="E902" s="12"/>
      <c r="F902" s="12"/>
      <c r="G902" s="12"/>
      <c r="H902" s="12"/>
      <c r="I902" s="12"/>
      <c r="J902" s="12"/>
      <c r="K902" s="12"/>
      <c r="L902" s="12"/>
      <c r="M902" s="12"/>
    </row>
    <row r="903" spans="1:13" ht="15.75" customHeight="1">
      <c r="A903" s="30"/>
      <c r="B903" s="30"/>
      <c r="C903" s="30"/>
      <c r="D903" s="30"/>
      <c r="E903" s="12"/>
      <c r="F903" s="12"/>
      <c r="G903" s="12"/>
      <c r="H903" s="12"/>
      <c r="I903" s="12"/>
      <c r="J903" s="12"/>
      <c r="K903" s="12"/>
      <c r="L903" s="12"/>
      <c r="M903" s="12"/>
    </row>
    <row r="904" spans="1:13" ht="15.75" customHeight="1">
      <c r="A904" s="30"/>
      <c r="B904" s="30"/>
      <c r="C904" s="30"/>
      <c r="D904" s="30"/>
      <c r="E904" s="12"/>
      <c r="F904" s="12"/>
      <c r="G904" s="12"/>
      <c r="H904" s="12"/>
      <c r="I904" s="12"/>
      <c r="J904" s="12"/>
      <c r="K904" s="12"/>
      <c r="L904" s="12"/>
      <c r="M904" s="12"/>
    </row>
    <row r="905" spans="1:13" ht="15.75" customHeight="1">
      <c r="A905" s="30"/>
      <c r="B905" s="30"/>
      <c r="C905" s="30"/>
      <c r="D905" s="30"/>
      <c r="E905" s="12"/>
      <c r="F905" s="12"/>
      <c r="G905" s="12"/>
      <c r="H905" s="12"/>
      <c r="I905" s="12"/>
      <c r="J905" s="12"/>
      <c r="K905" s="12"/>
      <c r="L905" s="12"/>
      <c r="M905" s="12"/>
    </row>
    <row r="906" spans="1:13" ht="15.75" customHeight="1">
      <c r="A906" s="30"/>
      <c r="B906" s="30"/>
      <c r="C906" s="30"/>
      <c r="D906" s="30"/>
      <c r="E906" s="12"/>
      <c r="F906" s="12"/>
      <c r="G906" s="12"/>
      <c r="H906" s="12"/>
      <c r="I906" s="12"/>
      <c r="J906" s="12"/>
      <c r="K906" s="12"/>
      <c r="L906" s="12"/>
      <c r="M906" s="12"/>
    </row>
    <row r="907" spans="1:13" ht="15.75" customHeight="1">
      <c r="A907" s="30"/>
      <c r="B907" s="30"/>
      <c r="C907" s="30"/>
      <c r="D907" s="30"/>
      <c r="E907" s="12"/>
      <c r="F907" s="12"/>
      <c r="G907" s="12"/>
      <c r="H907" s="12"/>
      <c r="I907" s="12"/>
      <c r="J907" s="12"/>
      <c r="K907" s="12"/>
      <c r="L907" s="12"/>
      <c r="M907" s="12"/>
    </row>
    <row r="908" spans="1:13" ht="15.75" customHeight="1">
      <c r="A908" s="30"/>
      <c r="B908" s="30"/>
      <c r="C908" s="30"/>
      <c r="D908" s="30"/>
      <c r="E908" s="12"/>
      <c r="F908" s="12"/>
      <c r="G908" s="12"/>
      <c r="H908" s="12"/>
      <c r="I908" s="12"/>
      <c r="J908" s="12"/>
      <c r="K908" s="12"/>
      <c r="L908" s="12"/>
      <c r="M908" s="12"/>
    </row>
    <row r="909" spans="1:13" ht="15.75" customHeight="1">
      <c r="A909" s="30"/>
      <c r="B909" s="30"/>
      <c r="C909" s="30"/>
      <c r="D909" s="30"/>
      <c r="E909" s="12"/>
      <c r="F909" s="12"/>
      <c r="G909" s="12"/>
      <c r="H909" s="12"/>
      <c r="I909" s="12"/>
      <c r="J909" s="12"/>
      <c r="K909" s="12"/>
      <c r="L909" s="12"/>
      <c r="M909" s="12"/>
    </row>
    <row r="910" spans="1:13" ht="15.75" customHeight="1">
      <c r="A910" s="30"/>
      <c r="B910" s="30"/>
      <c r="C910" s="30"/>
      <c r="D910" s="30"/>
      <c r="E910" s="12"/>
      <c r="F910" s="12"/>
      <c r="G910" s="12"/>
      <c r="H910" s="12"/>
      <c r="I910" s="12"/>
      <c r="J910" s="12"/>
      <c r="K910" s="12"/>
      <c r="L910" s="12"/>
      <c r="M910" s="12"/>
    </row>
    <row r="911" spans="1:13" ht="15.75" customHeight="1">
      <c r="A911" s="30"/>
      <c r="B911" s="30"/>
      <c r="C911" s="30"/>
      <c r="D911" s="30"/>
      <c r="E911" s="12"/>
      <c r="F911" s="12"/>
      <c r="G911" s="12"/>
      <c r="H911" s="12"/>
      <c r="I911" s="12"/>
      <c r="J911" s="12"/>
      <c r="K911" s="12"/>
      <c r="L911" s="12"/>
      <c r="M911" s="12"/>
    </row>
    <row r="912" spans="1:13" ht="15.75" customHeight="1">
      <c r="A912" s="30"/>
      <c r="B912" s="30"/>
      <c r="C912" s="30"/>
      <c r="D912" s="30"/>
      <c r="E912" s="12"/>
      <c r="F912" s="12"/>
      <c r="G912" s="12"/>
      <c r="H912" s="12"/>
      <c r="I912" s="12"/>
      <c r="J912" s="12"/>
      <c r="K912" s="12"/>
      <c r="L912" s="12"/>
      <c r="M912" s="12"/>
    </row>
    <row r="913" spans="1:13" ht="15.75" customHeight="1">
      <c r="A913" s="30"/>
      <c r="B913" s="30"/>
      <c r="C913" s="30"/>
      <c r="D913" s="30"/>
      <c r="E913" s="12"/>
      <c r="F913" s="12"/>
      <c r="G913" s="12"/>
      <c r="H913" s="12"/>
      <c r="I913" s="12"/>
      <c r="J913" s="12"/>
      <c r="K913" s="12"/>
      <c r="L913" s="12"/>
      <c r="M913" s="12"/>
    </row>
    <row r="914" spans="1:13" ht="15.75" customHeight="1">
      <c r="A914" s="30"/>
      <c r="B914" s="30"/>
      <c r="C914" s="30"/>
      <c r="D914" s="30"/>
      <c r="E914" s="12"/>
      <c r="F914" s="12"/>
      <c r="G914" s="12"/>
      <c r="H914" s="12"/>
      <c r="I914" s="12"/>
      <c r="J914" s="12"/>
      <c r="K914" s="12"/>
      <c r="L914" s="12"/>
      <c r="M914" s="12"/>
    </row>
    <row r="915" spans="1:13" ht="15.75" customHeight="1">
      <c r="A915" s="30"/>
      <c r="B915" s="30"/>
      <c r="C915" s="30"/>
      <c r="D915" s="30"/>
      <c r="E915" s="12"/>
      <c r="F915" s="12"/>
      <c r="G915" s="12"/>
      <c r="H915" s="12"/>
      <c r="I915" s="12"/>
      <c r="J915" s="12"/>
      <c r="K915" s="12"/>
      <c r="L915" s="12"/>
      <c r="M915" s="12"/>
    </row>
    <row r="916" spans="1:13" ht="15.75" customHeight="1">
      <c r="A916" s="30"/>
      <c r="B916" s="30"/>
      <c r="C916" s="30"/>
      <c r="D916" s="30"/>
      <c r="E916" s="12"/>
      <c r="F916" s="12"/>
      <c r="G916" s="12"/>
      <c r="H916" s="12"/>
      <c r="I916" s="12"/>
      <c r="J916" s="12"/>
      <c r="K916" s="12"/>
      <c r="L916" s="12"/>
      <c r="M916" s="12"/>
    </row>
    <row r="917" spans="1:13" ht="15.75" customHeight="1">
      <c r="A917" s="30"/>
      <c r="B917" s="30"/>
      <c r="C917" s="30"/>
      <c r="D917" s="30"/>
      <c r="E917" s="12"/>
      <c r="F917" s="12"/>
      <c r="G917" s="12"/>
      <c r="H917" s="12"/>
      <c r="I917" s="12"/>
      <c r="J917" s="12"/>
      <c r="K917" s="12"/>
      <c r="L917" s="12"/>
      <c r="M917" s="12"/>
    </row>
    <row r="918" spans="1:13" ht="15.75" customHeight="1">
      <c r="A918" s="30"/>
      <c r="B918" s="30"/>
      <c r="C918" s="30"/>
      <c r="D918" s="30"/>
      <c r="E918" s="12"/>
      <c r="F918" s="12"/>
      <c r="G918" s="12"/>
      <c r="H918" s="12"/>
      <c r="I918" s="12"/>
      <c r="J918" s="12"/>
      <c r="K918" s="12"/>
      <c r="L918" s="12"/>
      <c r="M918" s="12"/>
    </row>
    <row r="919" spans="1:13" ht="15.75" customHeight="1">
      <c r="A919" s="30"/>
      <c r="B919" s="30"/>
      <c r="C919" s="30"/>
      <c r="D919" s="30"/>
      <c r="E919" s="12"/>
      <c r="F919" s="12"/>
      <c r="G919" s="12"/>
      <c r="H919" s="12"/>
      <c r="I919" s="12"/>
      <c r="J919" s="12"/>
      <c r="K919" s="12"/>
      <c r="L919" s="12"/>
      <c r="M919" s="12"/>
    </row>
    <row r="920" spans="1:13" ht="15.75" customHeight="1">
      <c r="A920" s="30"/>
      <c r="B920" s="30"/>
      <c r="C920" s="30"/>
      <c r="D920" s="30"/>
      <c r="E920" s="12"/>
      <c r="F920" s="12"/>
      <c r="G920" s="12"/>
      <c r="H920" s="12"/>
      <c r="I920" s="12"/>
      <c r="J920" s="12"/>
      <c r="K920" s="12"/>
      <c r="L920" s="12"/>
      <c r="M920" s="12"/>
    </row>
    <row r="921" spans="1:13" ht="15.75" customHeight="1">
      <c r="A921" s="30"/>
      <c r="B921" s="30"/>
      <c r="C921" s="30"/>
      <c r="D921" s="30"/>
      <c r="E921" s="12"/>
      <c r="F921" s="12"/>
      <c r="G921" s="12"/>
      <c r="H921" s="12"/>
      <c r="I921" s="12"/>
      <c r="J921" s="12"/>
      <c r="K921" s="12"/>
      <c r="L921" s="12"/>
      <c r="M921" s="12"/>
    </row>
    <row r="922" spans="1:13" ht="15.75" customHeight="1">
      <c r="A922" s="30"/>
      <c r="B922" s="30"/>
      <c r="C922" s="30"/>
      <c r="D922" s="30"/>
      <c r="E922" s="12"/>
      <c r="F922" s="12"/>
      <c r="G922" s="12"/>
      <c r="H922" s="12"/>
      <c r="I922" s="12"/>
      <c r="J922" s="12"/>
      <c r="K922" s="12"/>
      <c r="L922" s="12"/>
      <c r="M922" s="12"/>
    </row>
    <row r="923" spans="1:13" ht="15.75" customHeight="1">
      <c r="A923" s="30"/>
      <c r="B923" s="30"/>
      <c r="C923" s="30"/>
      <c r="D923" s="30"/>
      <c r="E923" s="12"/>
      <c r="F923" s="12"/>
      <c r="G923" s="12"/>
      <c r="H923" s="12"/>
      <c r="I923" s="12"/>
      <c r="J923" s="12"/>
      <c r="K923" s="12"/>
      <c r="L923" s="12"/>
      <c r="M923" s="12"/>
    </row>
    <row r="924" spans="1:13" ht="15.75" customHeight="1">
      <c r="A924" s="30"/>
      <c r="B924" s="30"/>
      <c r="C924" s="30"/>
      <c r="D924" s="30"/>
      <c r="E924" s="12"/>
      <c r="F924" s="12"/>
      <c r="G924" s="12"/>
      <c r="H924" s="12"/>
      <c r="I924" s="12"/>
      <c r="J924" s="12"/>
      <c r="K924" s="12"/>
      <c r="L924" s="12"/>
      <c r="M924" s="12"/>
    </row>
    <row r="925" spans="1:13" ht="15.75" customHeight="1">
      <c r="A925" s="30"/>
      <c r="B925" s="30"/>
      <c r="C925" s="30"/>
      <c r="D925" s="30"/>
      <c r="E925" s="12"/>
      <c r="F925" s="12"/>
      <c r="G925" s="12"/>
      <c r="H925" s="12"/>
      <c r="I925" s="12"/>
      <c r="J925" s="12"/>
      <c r="K925" s="12"/>
      <c r="L925" s="12"/>
      <c r="M925" s="12"/>
    </row>
    <row r="926" spans="1:13" ht="15.75" customHeight="1">
      <c r="A926" s="30"/>
      <c r="B926" s="30"/>
      <c r="C926" s="30"/>
      <c r="D926" s="30"/>
      <c r="E926" s="12"/>
      <c r="F926" s="12"/>
      <c r="G926" s="12"/>
      <c r="H926" s="12"/>
      <c r="I926" s="12"/>
      <c r="J926" s="12"/>
      <c r="K926" s="12"/>
      <c r="L926" s="12"/>
      <c r="M926" s="12"/>
    </row>
    <row r="927" spans="1:13" ht="15.75" customHeight="1">
      <c r="A927" s="30"/>
      <c r="B927" s="30"/>
      <c r="C927" s="30"/>
      <c r="D927" s="30"/>
      <c r="E927" s="12"/>
      <c r="F927" s="12"/>
      <c r="G927" s="12"/>
      <c r="H927" s="12"/>
      <c r="I927" s="12"/>
      <c r="J927" s="12"/>
      <c r="K927" s="12"/>
      <c r="L927" s="12"/>
      <c r="M927" s="12"/>
    </row>
    <row r="928" spans="1:13" ht="15.75" customHeight="1">
      <c r="A928" s="30"/>
      <c r="B928" s="30"/>
      <c r="C928" s="30"/>
      <c r="D928" s="30"/>
      <c r="E928" s="12"/>
      <c r="F928" s="12"/>
      <c r="G928" s="12"/>
      <c r="H928" s="12"/>
      <c r="I928" s="12"/>
      <c r="J928" s="12"/>
      <c r="K928" s="12"/>
      <c r="L928" s="12"/>
      <c r="M928" s="12"/>
    </row>
    <row r="929" spans="1:13" ht="15.75" customHeight="1">
      <c r="A929" s="30"/>
      <c r="B929" s="30"/>
      <c r="C929" s="30"/>
      <c r="D929" s="30"/>
      <c r="E929" s="12"/>
      <c r="F929" s="12"/>
      <c r="G929" s="12"/>
      <c r="H929" s="12"/>
      <c r="I929" s="12"/>
      <c r="J929" s="12"/>
      <c r="K929" s="12"/>
      <c r="L929" s="12"/>
      <c r="M929" s="12"/>
    </row>
    <row r="930" spans="1:13" ht="15.75" customHeight="1">
      <c r="A930" s="30"/>
      <c r="B930" s="30"/>
      <c r="C930" s="30"/>
      <c r="D930" s="30"/>
      <c r="E930" s="12"/>
      <c r="F930" s="12"/>
      <c r="G930" s="12"/>
      <c r="H930" s="12"/>
      <c r="I930" s="12"/>
      <c r="J930" s="12"/>
      <c r="K930" s="12"/>
      <c r="L930" s="12"/>
      <c r="M930" s="12"/>
    </row>
    <row r="931" spans="1:13" ht="15.75" customHeight="1">
      <c r="A931" s="30"/>
      <c r="B931" s="30"/>
      <c r="C931" s="30"/>
      <c r="D931" s="30"/>
      <c r="E931" s="12"/>
      <c r="F931" s="12"/>
      <c r="G931" s="12"/>
      <c r="H931" s="12"/>
      <c r="I931" s="12"/>
      <c r="J931" s="12"/>
      <c r="K931" s="12"/>
      <c r="L931" s="12"/>
      <c r="M931" s="12"/>
    </row>
    <row r="932" spans="1:13" ht="15.75" customHeight="1">
      <c r="A932" s="30"/>
      <c r="B932" s="30"/>
      <c r="C932" s="30"/>
      <c r="D932" s="30"/>
      <c r="E932" s="12"/>
      <c r="F932" s="12"/>
      <c r="G932" s="12"/>
      <c r="H932" s="12"/>
      <c r="I932" s="12"/>
      <c r="J932" s="12"/>
      <c r="K932" s="12"/>
      <c r="L932" s="12"/>
      <c r="M932" s="12"/>
    </row>
    <row r="933" spans="1:13" ht="15.75" customHeight="1">
      <c r="A933" s="30"/>
      <c r="B933" s="30"/>
      <c r="C933" s="30"/>
      <c r="D933" s="30"/>
      <c r="E933" s="12"/>
      <c r="F933" s="12"/>
      <c r="G933" s="12"/>
      <c r="H933" s="12"/>
      <c r="I933" s="12"/>
      <c r="J933" s="12"/>
      <c r="K933" s="12"/>
      <c r="L933" s="12"/>
      <c r="M933" s="12"/>
    </row>
    <row r="934" spans="1:13" ht="15.75" customHeight="1">
      <c r="A934" s="30"/>
      <c r="B934" s="30"/>
      <c r="C934" s="30"/>
      <c r="D934" s="30"/>
      <c r="E934" s="12"/>
      <c r="F934" s="12"/>
      <c r="G934" s="12"/>
      <c r="H934" s="12"/>
      <c r="I934" s="12"/>
      <c r="J934" s="12"/>
      <c r="K934" s="12"/>
      <c r="L934" s="12"/>
      <c r="M934" s="12"/>
    </row>
    <row r="935" spans="1:13" ht="15.75" customHeight="1">
      <c r="A935" s="30"/>
      <c r="B935" s="30"/>
      <c r="C935" s="30"/>
      <c r="D935" s="30"/>
      <c r="E935" s="12"/>
      <c r="F935" s="12"/>
      <c r="G935" s="12"/>
      <c r="H935" s="12"/>
      <c r="I935" s="12"/>
      <c r="J935" s="12"/>
      <c r="K935" s="12"/>
      <c r="L935" s="12"/>
      <c r="M935" s="12"/>
    </row>
    <row r="936" spans="1:13" ht="15.75" customHeight="1">
      <c r="A936" s="30"/>
      <c r="B936" s="30"/>
      <c r="C936" s="30"/>
      <c r="D936" s="30"/>
      <c r="E936" s="12"/>
      <c r="F936" s="12"/>
      <c r="G936" s="12"/>
      <c r="H936" s="12"/>
      <c r="I936" s="12"/>
      <c r="J936" s="12"/>
      <c r="K936" s="12"/>
      <c r="L936" s="12"/>
      <c r="M936" s="12"/>
    </row>
    <row r="937" spans="1:13" ht="15.75" customHeight="1">
      <c r="A937" s="30"/>
      <c r="B937" s="30"/>
      <c r="C937" s="30"/>
      <c r="D937" s="30"/>
      <c r="E937" s="12"/>
      <c r="F937" s="12"/>
      <c r="G937" s="12"/>
      <c r="H937" s="12"/>
      <c r="I937" s="12"/>
      <c r="J937" s="12"/>
      <c r="K937" s="12"/>
      <c r="L937" s="12"/>
      <c r="M937" s="12"/>
    </row>
    <row r="938" spans="1:13" ht="15.75" customHeight="1">
      <c r="A938" s="30"/>
      <c r="B938" s="30"/>
      <c r="C938" s="30"/>
      <c r="D938" s="30"/>
      <c r="E938" s="12"/>
      <c r="F938" s="12"/>
      <c r="G938" s="12"/>
      <c r="H938" s="12"/>
      <c r="I938" s="12"/>
      <c r="J938" s="12"/>
      <c r="K938" s="12"/>
      <c r="L938" s="12"/>
      <c r="M938" s="12"/>
    </row>
    <row r="939" spans="1:13" ht="15.75" customHeight="1">
      <c r="A939" s="30"/>
      <c r="B939" s="30"/>
      <c r="C939" s="30"/>
      <c r="D939" s="30"/>
      <c r="E939" s="12"/>
      <c r="F939" s="12"/>
      <c r="G939" s="12"/>
      <c r="H939" s="12"/>
      <c r="I939" s="12"/>
      <c r="J939" s="12"/>
      <c r="K939" s="12"/>
      <c r="L939" s="12"/>
      <c r="M939" s="12"/>
    </row>
    <row r="940" spans="1:13" ht="15.75" customHeight="1">
      <c r="A940" s="30"/>
      <c r="B940" s="30"/>
      <c r="C940" s="30"/>
      <c r="D940" s="30"/>
      <c r="E940" s="12"/>
      <c r="F940" s="12"/>
      <c r="G940" s="12"/>
      <c r="H940" s="12"/>
      <c r="I940" s="12"/>
      <c r="J940" s="12"/>
      <c r="K940" s="12"/>
      <c r="L940" s="12"/>
      <c r="M940" s="12"/>
    </row>
    <row r="941" spans="1:13" ht="15.75" customHeight="1">
      <c r="A941" s="30"/>
      <c r="B941" s="30"/>
      <c r="C941" s="30"/>
      <c r="D941" s="30"/>
      <c r="E941" s="12"/>
      <c r="F941" s="12"/>
      <c r="G941" s="12"/>
      <c r="H941" s="12"/>
      <c r="I941" s="12"/>
      <c r="J941" s="12"/>
      <c r="K941" s="12"/>
      <c r="L941" s="12"/>
      <c r="M941" s="12"/>
    </row>
    <row r="942" spans="1:13" ht="15.75" customHeight="1">
      <c r="A942" s="30"/>
      <c r="B942" s="30"/>
      <c r="C942" s="30"/>
      <c r="D942" s="30"/>
      <c r="E942" s="12"/>
      <c r="F942" s="12"/>
      <c r="G942" s="12"/>
      <c r="H942" s="12"/>
      <c r="I942" s="12"/>
      <c r="J942" s="12"/>
      <c r="K942" s="12"/>
      <c r="L942" s="12"/>
      <c r="M942" s="12"/>
    </row>
    <row r="943" spans="1:13" ht="15.75" customHeight="1">
      <c r="A943" s="30"/>
      <c r="B943" s="30"/>
      <c r="C943" s="30"/>
      <c r="D943" s="30"/>
      <c r="E943" s="12"/>
      <c r="F943" s="12"/>
      <c r="G943" s="12"/>
      <c r="H943" s="12"/>
      <c r="I943" s="12"/>
      <c r="J943" s="12"/>
      <c r="K943" s="12"/>
      <c r="L943" s="12"/>
      <c r="M943" s="12"/>
    </row>
    <row r="944" spans="1:13" ht="15.75" customHeight="1">
      <c r="A944" s="30"/>
      <c r="B944" s="30"/>
      <c r="C944" s="30"/>
      <c r="D944" s="30"/>
      <c r="E944" s="12"/>
      <c r="F944" s="12"/>
      <c r="G944" s="12"/>
      <c r="H944" s="12"/>
      <c r="I944" s="12"/>
      <c r="J944" s="12"/>
      <c r="K944" s="12"/>
      <c r="L944" s="12"/>
      <c r="M944" s="12"/>
    </row>
    <row r="945" spans="1:13" ht="15.75" customHeight="1">
      <c r="A945" s="30"/>
      <c r="B945" s="30"/>
      <c r="C945" s="30"/>
      <c r="D945" s="30"/>
      <c r="E945" s="12"/>
      <c r="F945" s="12"/>
      <c r="G945" s="12"/>
      <c r="H945" s="12"/>
      <c r="I945" s="12"/>
      <c r="J945" s="12"/>
      <c r="K945" s="12"/>
      <c r="L945" s="12"/>
      <c r="M945" s="12"/>
    </row>
    <row r="946" spans="1:13" ht="15.75" customHeight="1">
      <c r="A946" s="30"/>
      <c r="B946" s="30"/>
      <c r="C946" s="30"/>
      <c r="D946" s="30"/>
      <c r="E946" s="12"/>
      <c r="F946" s="12"/>
      <c r="G946" s="12"/>
      <c r="H946" s="12"/>
      <c r="I946" s="12"/>
      <c r="J946" s="12"/>
      <c r="K946" s="12"/>
      <c r="L946" s="12"/>
      <c r="M946" s="12"/>
    </row>
    <row r="947" spans="1:13" ht="15.75" customHeight="1">
      <c r="A947" s="30"/>
      <c r="B947" s="30"/>
      <c r="C947" s="30"/>
      <c r="D947" s="30"/>
      <c r="E947" s="12"/>
      <c r="F947" s="12"/>
      <c r="G947" s="12"/>
      <c r="H947" s="12"/>
      <c r="I947" s="12"/>
      <c r="J947" s="12"/>
      <c r="K947" s="12"/>
      <c r="L947" s="12"/>
      <c r="M947" s="12"/>
    </row>
    <row r="948" spans="1:13" ht="15.75" customHeight="1">
      <c r="A948" s="30"/>
      <c r="B948" s="30"/>
      <c r="C948" s="30"/>
      <c r="D948" s="30"/>
      <c r="E948" s="12"/>
      <c r="F948" s="12"/>
      <c r="G948" s="12"/>
      <c r="H948" s="12"/>
      <c r="I948" s="12"/>
      <c r="J948" s="12"/>
      <c r="K948" s="12"/>
      <c r="L948" s="12"/>
      <c r="M948" s="12"/>
    </row>
    <row r="949" spans="1:13" ht="15.75" customHeight="1">
      <c r="A949" s="30"/>
      <c r="B949" s="30"/>
      <c r="C949" s="30"/>
      <c r="D949" s="30"/>
      <c r="E949" s="12"/>
      <c r="F949" s="12"/>
      <c r="G949" s="12"/>
      <c r="H949" s="12"/>
      <c r="I949" s="12"/>
      <c r="J949" s="12"/>
      <c r="K949" s="12"/>
      <c r="L949" s="12"/>
      <c r="M949" s="12"/>
    </row>
    <row r="950" spans="1:13" ht="15.75" customHeight="1">
      <c r="A950" s="30"/>
      <c r="B950" s="30"/>
      <c r="C950" s="30"/>
      <c r="D950" s="30"/>
      <c r="E950" s="12"/>
      <c r="F950" s="12"/>
      <c r="G950" s="12"/>
      <c r="H950" s="12"/>
      <c r="I950" s="12"/>
      <c r="J950" s="12"/>
      <c r="K950" s="12"/>
      <c r="L950" s="12"/>
      <c r="M950" s="12"/>
    </row>
    <row r="951" spans="1:13" ht="15.75" customHeight="1">
      <c r="A951" s="30"/>
      <c r="B951" s="30"/>
      <c r="C951" s="30"/>
      <c r="D951" s="30"/>
      <c r="E951" s="12"/>
      <c r="F951" s="12"/>
      <c r="G951" s="12"/>
      <c r="H951" s="12"/>
      <c r="I951" s="12"/>
      <c r="J951" s="12"/>
      <c r="K951" s="12"/>
      <c r="L951" s="12"/>
      <c r="M951" s="12"/>
    </row>
    <row r="952" spans="1:13" ht="15.75" customHeight="1">
      <c r="A952" s="30"/>
      <c r="B952" s="30"/>
      <c r="C952" s="30"/>
      <c r="D952" s="30"/>
      <c r="E952" s="12"/>
      <c r="F952" s="12"/>
      <c r="G952" s="12"/>
      <c r="H952" s="12"/>
      <c r="I952" s="12"/>
      <c r="J952" s="12"/>
      <c r="K952" s="12"/>
      <c r="L952" s="12"/>
      <c r="M952" s="12"/>
    </row>
    <row r="953" spans="1:13" ht="15.75" customHeight="1">
      <c r="A953" s="30"/>
      <c r="B953" s="30"/>
      <c r="C953" s="30"/>
      <c r="D953" s="30"/>
      <c r="E953" s="12"/>
      <c r="F953" s="12"/>
      <c r="G953" s="12"/>
      <c r="H953" s="12"/>
      <c r="I953" s="12"/>
      <c r="J953" s="12"/>
      <c r="K953" s="12"/>
      <c r="L953" s="12"/>
      <c r="M953" s="12"/>
    </row>
    <row r="954" spans="1:13" ht="15.75" customHeight="1">
      <c r="A954" s="30"/>
      <c r="B954" s="30"/>
      <c r="C954" s="30"/>
      <c r="D954" s="30"/>
      <c r="E954" s="12"/>
      <c r="F954" s="12"/>
      <c r="G954" s="12"/>
      <c r="H954" s="12"/>
      <c r="I954" s="12"/>
      <c r="J954" s="12"/>
      <c r="K954" s="12"/>
      <c r="L954" s="12"/>
      <c r="M954" s="12"/>
    </row>
    <row r="955" spans="1:13" ht="15.75" customHeight="1">
      <c r="A955" s="30"/>
      <c r="B955" s="30"/>
      <c r="C955" s="30"/>
      <c r="D955" s="30"/>
      <c r="E955" s="12"/>
      <c r="F955" s="12"/>
      <c r="G955" s="12"/>
      <c r="H955" s="12"/>
      <c r="I955" s="12"/>
      <c r="J955" s="12"/>
      <c r="K955" s="12"/>
      <c r="L955" s="12"/>
      <c r="M955" s="12"/>
    </row>
    <row r="956" spans="1:13" ht="15.75" customHeight="1">
      <c r="A956" s="30"/>
      <c r="B956" s="30"/>
      <c r="C956" s="30"/>
      <c r="D956" s="30"/>
      <c r="E956" s="12"/>
      <c r="F956" s="12"/>
      <c r="G956" s="12"/>
      <c r="H956" s="12"/>
      <c r="I956" s="12"/>
      <c r="J956" s="12"/>
      <c r="K956" s="12"/>
      <c r="L956" s="12"/>
      <c r="M956" s="12"/>
    </row>
    <row r="957" spans="1:13" ht="15.75" customHeight="1">
      <c r="A957" s="30"/>
      <c r="B957" s="30"/>
      <c r="C957" s="30"/>
      <c r="D957" s="30"/>
      <c r="E957" s="12"/>
      <c r="F957" s="12"/>
      <c r="G957" s="12"/>
      <c r="H957" s="12"/>
      <c r="I957" s="12"/>
      <c r="J957" s="12"/>
      <c r="K957" s="12"/>
      <c r="L957" s="12"/>
      <c r="M957" s="12"/>
    </row>
    <row r="958" spans="1:13" ht="15.75" customHeight="1">
      <c r="A958" s="30"/>
      <c r="B958" s="30"/>
      <c r="C958" s="30"/>
      <c r="D958" s="30"/>
      <c r="E958" s="12"/>
      <c r="F958" s="12"/>
      <c r="G958" s="12"/>
      <c r="H958" s="12"/>
      <c r="I958" s="12"/>
      <c r="J958" s="12"/>
      <c r="K958" s="12"/>
      <c r="L958" s="12"/>
      <c r="M958" s="12"/>
    </row>
    <row r="959" spans="1:13" ht="15.75" customHeight="1">
      <c r="A959" s="30"/>
      <c r="B959" s="30"/>
      <c r="C959" s="30"/>
      <c r="D959" s="30"/>
      <c r="E959" s="12"/>
      <c r="F959" s="12"/>
      <c r="G959" s="12"/>
      <c r="H959" s="12"/>
      <c r="I959" s="12"/>
      <c r="J959" s="12"/>
      <c r="K959" s="12"/>
      <c r="L959" s="12"/>
      <c r="M959" s="12"/>
    </row>
    <row r="960" spans="1:13" ht="15.75" customHeight="1">
      <c r="A960" s="30"/>
      <c r="B960" s="30"/>
      <c r="C960" s="30"/>
      <c r="D960" s="30"/>
      <c r="E960" s="12"/>
      <c r="F960" s="12"/>
      <c r="G960" s="12"/>
      <c r="H960" s="12"/>
      <c r="I960" s="12"/>
      <c r="J960" s="12"/>
      <c r="K960" s="12"/>
      <c r="L960" s="12"/>
      <c r="M960" s="12"/>
    </row>
    <row r="961" spans="1:13" ht="15.75" customHeight="1">
      <c r="A961" s="30"/>
      <c r="B961" s="30"/>
      <c r="C961" s="30"/>
      <c r="D961" s="30"/>
      <c r="E961" s="12"/>
      <c r="F961" s="12"/>
      <c r="G961" s="12"/>
      <c r="H961" s="12"/>
      <c r="I961" s="12"/>
      <c r="J961" s="12"/>
      <c r="K961" s="12"/>
      <c r="L961" s="12"/>
      <c r="M961" s="12"/>
    </row>
    <row r="962" spans="1:13" ht="15.75" customHeight="1">
      <c r="A962" s="30"/>
      <c r="B962" s="30"/>
      <c r="C962" s="30"/>
      <c r="D962" s="30"/>
      <c r="E962" s="12"/>
      <c r="F962" s="12"/>
      <c r="G962" s="12"/>
      <c r="H962" s="12"/>
      <c r="I962" s="12"/>
      <c r="J962" s="12"/>
      <c r="K962" s="12"/>
      <c r="L962" s="12"/>
      <c r="M962" s="12"/>
    </row>
    <row r="963" spans="1:13" ht="15.75" customHeight="1">
      <c r="A963" s="30"/>
      <c r="B963" s="30"/>
      <c r="C963" s="30"/>
      <c r="D963" s="30"/>
      <c r="E963" s="12"/>
      <c r="F963" s="12"/>
      <c r="G963" s="12"/>
      <c r="H963" s="12"/>
      <c r="I963" s="12"/>
      <c r="J963" s="12"/>
      <c r="K963" s="12"/>
      <c r="L963" s="12"/>
      <c r="M963" s="12"/>
    </row>
    <row r="964" spans="1:13" ht="15.75" customHeight="1">
      <c r="A964" s="30"/>
      <c r="B964" s="30"/>
      <c r="C964" s="30"/>
      <c r="D964" s="30"/>
      <c r="E964" s="12"/>
      <c r="F964" s="12"/>
      <c r="G964" s="12"/>
      <c r="H964" s="12"/>
      <c r="I964" s="12"/>
      <c r="J964" s="12"/>
      <c r="K964" s="12"/>
      <c r="L964" s="12"/>
      <c r="M964" s="12"/>
    </row>
    <row r="965" spans="1:13" ht="15.75" customHeight="1">
      <c r="A965" s="30"/>
      <c r="B965" s="30"/>
      <c r="C965" s="30"/>
      <c r="D965" s="30"/>
      <c r="E965" s="12"/>
      <c r="F965" s="12"/>
      <c r="G965" s="12"/>
      <c r="H965" s="12"/>
      <c r="I965" s="12"/>
      <c r="J965" s="12"/>
      <c r="K965" s="12"/>
      <c r="L965" s="12"/>
      <c r="M965" s="12"/>
    </row>
    <row r="966" spans="1:13" ht="15.75" customHeight="1">
      <c r="A966" s="30"/>
      <c r="B966" s="30"/>
      <c r="C966" s="30"/>
      <c r="D966" s="30"/>
      <c r="E966" s="12"/>
      <c r="F966" s="12"/>
      <c r="G966" s="12"/>
      <c r="H966" s="12"/>
      <c r="I966" s="12"/>
      <c r="J966" s="12"/>
      <c r="K966" s="12"/>
      <c r="L966" s="12"/>
      <c r="M966" s="12"/>
    </row>
    <row r="967" spans="1:13" ht="15.75" customHeight="1">
      <c r="A967" s="30"/>
      <c r="B967" s="30"/>
      <c r="C967" s="30"/>
      <c r="D967" s="30"/>
      <c r="E967" s="12"/>
      <c r="F967" s="12"/>
      <c r="G967" s="12"/>
      <c r="H967" s="12"/>
      <c r="I967" s="12"/>
      <c r="J967" s="12"/>
      <c r="K967" s="12"/>
      <c r="L967" s="12"/>
      <c r="M967" s="12"/>
    </row>
    <row r="968" spans="1:13" ht="15.75" customHeight="1">
      <c r="A968" s="30"/>
      <c r="B968" s="30"/>
      <c r="C968" s="30"/>
      <c r="D968" s="30"/>
      <c r="E968" s="12"/>
      <c r="F968" s="12"/>
      <c r="G968" s="12"/>
      <c r="H968" s="12"/>
      <c r="I968" s="12"/>
      <c r="J968" s="12"/>
      <c r="K968" s="12"/>
      <c r="L968" s="12"/>
      <c r="M968" s="12"/>
    </row>
    <row r="969" spans="1:13" ht="15.75" customHeight="1">
      <c r="A969" s="30"/>
      <c r="B969" s="30"/>
      <c r="C969" s="30"/>
      <c r="D969" s="30"/>
      <c r="E969" s="12"/>
      <c r="F969" s="12"/>
      <c r="G969" s="12"/>
      <c r="H969" s="12"/>
      <c r="I969" s="12"/>
      <c r="J969" s="12"/>
      <c r="K969" s="12"/>
      <c r="L969" s="12"/>
      <c r="M969" s="12"/>
    </row>
    <row r="970" spans="1:13" ht="15.75" customHeight="1">
      <c r="A970" s="30"/>
      <c r="B970" s="30"/>
      <c r="C970" s="30"/>
      <c r="D970" s="30"/>
      <c r="E970" s="12"/>
      <c r="F970" s="12"/>
      <c r="G970" s="12"/>
      <c r="H970" s="12"/>
      <c r="I970" s="12"/>
      <c r="J970" s="12"/>
      <c r="K970" s="12"/>
      <c r="L970" s="12"/>
      <c r="M970" s="12"/>
    </row>
    <row r="971" spans="1:13" ht="15.75" customHeight="1">
      <c r="A971" s="30"/>
      <c r="B971" s="30"/>
      <c r="C971" s="30"/>
      <c r="D971" s="30"/>
      <c r="E971" s="12"/>
      <c r="F971" s="12"/>
      <c r="G971" s="12"/>
      <c r="H971" s="12"/>
      <c r="I971" s="12"/>
      <c r="J971" s="12"/>
      <c r="K971" s="12"/>
      <c r="L971" s="12"/>
      <c r="M971" s="12"/>
    </row>
    <row r="972" spans="1:13" ht="15.75" customHeight="1">
      <c r="A972" s="30"/>
      <c r="B972" s="30"/>
      <c r="C972" s="30"/>
      <c r="D972" s="30"/>
      <c r="E972" s="12"/>
      <c r="F972" s="12"/>
      <c r="G972" s="12"/>
      <c r="H972" s="12"/>
      <c r="I972" s="12"/>
      <c r="J972" s="12"/>
      <c r="K972" s="12"/>
      <c r="L972" s="12"/>
      <c r="M972" s="12"/>
    </row>
    <row r="973" spans="1:13" ht="15.75" customHeight="1">
      <c r="A973" s="30"/>
      <c r="B973" s="30"/>
      <c r="C973" s="30"/>
      <c r="D973" s="30"/>
      <c r="E973" s="12"/>
      <c r="F973" s="12"/>
      <c r="G973" s="12"/>
      <c r="H973" s="12"/>
      <c r="I973" s="12"/>
      <c r="J973" s="12"/>
      <c r="K973" s="12"/>
      <c r="L973" s="12"/>
      <c r="M973" s="12"/>
    </row>
    <row r="974" spans="1:13" ht="15.75" customHeight="1">
      <c r="A974" s="30"/>
      <c r="B974" s="30"/>
      <c r="C974" s="30"/>
      <c r="D974" s="30"/>
      <c r="E974" s="12"/>
      <c r="F974" s="12"/>
      <c r="G974" s="12"/>
      <c r="H974" s="12"/>
      <c r="I974" s="12"/>
      <c r="J974" s="12"/>
      <c r="K974" s="12"/>
      <c r="L974" s="12"/>
      <c r="M974" s="12"/>
    </row>
    <row r="975" spans="1:13" ht="15.75" customHeight="1">
      <c r="A975" s="30"/>
      <c r="B975" s="30"/>
      <c r="C975" s="30"/>
      <c r="D975" s="30"/>
      <c r="E975" s="12"/>
      <c r="F975" s="12"/>
      <c r="G975" s="12"/>
      <c r="H975" s="12"/>
      <c r="I975" s="12"/>
      <c r="J975" s="12"/>
      <c r="K975" s="12"/>
      <c r="L975" s="12"/>
      <c r="M975" s="12"/>
    </row>
    <row r="976" spans="1:13" ht="15.75" customHeight="1">
      <c r="A976" s="30"/>
      <c r="B976" s="30"/>
      <c r="C976" s="30"/>
      <c r="D976" s="30"/>
      <c r="E976" s="12"/>
      <c r="F976" s="12"/>
      <c r="G976" s="12"/>
      <c r="H976" s="12"/>
      <c r="I976" s="12"/>
      <c r="J976" s="12"/>
      <c r="K976" s="12"/>
      <c r="L976" s="12"/>
      <c r="M976" s="12"/>
    </row>
    <row r="977" spans="1:13" ht="15.75" customHeight="1">
      <c r="A977" s="30"/>
      <c r="B977" s="30"/>
      <c r="C977" s="30"/>
      <c r="D977" s="30"/>
      <c r="E977" s="12"/>
      <c r="F977" s="12"/>
      <c r="G977" s="12"/>
      <c r="H977" s="12"/>
      <c r="I977" s="12"/>
      <c r="J977" s="12"/>
      <c r="K977" s="12"/>
      <c r="L977" s="12"/>
      <c r="M977" s="12"/>
    </row>
    <row r="978" spans="1:13" ht="15.75" customHeight="1">
      <c r="A978" s="30"/>
      <c r="B978" s="30"/>
      <c r="C978" s="30"/>
      <c r="D978" s="30"/>
      <c r="E978" s="12"/>
      <c r="F978" s="12"/>
      <c r="G978" s="12"/>
      <c r="H978" s="12"/>
      <c r="I978" s="12"/>
      <c r="J978" s="12"/>
      <c r="K978" s="12"/>
      <c r="L978" s="12"/>
      <c r="M978" s="12"/>
    </row>
    <row r="979" spans="1:13" ht="15.75" customHeight="1">
      <c r="A979" s="30"/>
      <c r="B979" s="30"/>
      <c r="C979" s="30"/>
      <c r="D979" s="30"/>
      <c r="E979" s="12"/>
      <c r="F979" s="12"/>
      <c r="G979" s="12"/>
      <c r="H979" s="12"/>
      <c r="I979" s="12"/>
      <c r="J979" s="12"/>
      <c r="K979" s="12"/>
      <c r="L979" s="12"/>
      <c r="M979" s="12"/>
    </row>
    <row r="980" spans="1:13" ht="15.75" customHeight="1">
      <c r="A980" s="30"/>
      <c r="B980" s="30"/>
      <c r="C980" s="30"/>
      <c r="D980" s="30"/>
      <c r="E980" s="12"/>
      <c r="F980" s="12"/>
      <c r="G980" s="12"/>
      <c r="H980" s="12"/>
      <c r="I980" s="12"/>
      <c r="J980" s="12"/>
      <c r="K980" s="12"/>
      <c r="L980" s="12"/>
      <c r="M980" s="12"/>
    </row>
    <row r="981" spans="1:13" ht="15.75" customHeight="1">
      <c r="A981" s="30"/>
      <c r="B981" s="30"/>
      <c r="C981" s="30"/>
      <c r="D981" s="30"/>
      <c r="E981" s="12"/>
      <c r="F981" s="12"/>
      <c r="G981" s="12"/>
      <c r="H981" s="12"/>
      <c r="I981" s="12"/>
      <c r="J981" s="12"/>
      <c r="K981" s="12"/>
      <c r="L981" s="12"/>
      <c r="M981" s="12"/>
    </row>
    <row r="982" spans="1:13" ht="15.75" customHeight="1">
      <c r="A982" s="30"/>
      <c r="B982" s="30"/>
      <c r="C982" s="30"/>
      <c r="D982" s="30"/>
      <c r="E982" s="12"/>
      <c r="F982" s="12"/>
      <c r="G982" s="12"/>
      <c r="H982" s="12"/>
      <c r="I982" s="12"/>
      <c r="J982" s="12"/>
      <c r="K982" s="12"/>
      <c r="L982" s="12"/>
      <c r="M982" s="12"/>
    </row>
    <row r="983" spans="1:13" ht="15.75" customHeight="1">
      <c r="A983" s="30"/>
      <c r="B983" s="30"/>
      <c r="C983" s="30"/>
      <c r="D983" s="30"/>
      <c r="E983" s="12"/>
      <c r="F983" s="12"/>
      <c r="G983" s="12"/>
      <c r="H983" s="12"/>
      <c r="I983" s="12"/>
      <c r="J983" s="12"/>
      <c r="K983" s="12"/>
      <c r="L983" s="12"/>
      <c r="M983" s="12"/>
    </row>
    <row r="984" spans="1:13" ht="15.75" customHeight="1">
      <c r="A984" s="30"/>
      <c r="B984" s="30"/>
      <c r="C984" s="30"/>
      <c r="D984" s="30"/>
      <c r="E984" s="12"/>
      <c r="F984" s="12"/>
      <c r="G984" s="12"/>
      <c r="H984" s="12"/>
      <c r="I984" s="12"/>
      <c r="J984" s="12"/>
      <c r="K984" s="12"/>
      <c r="L984" s="12"/>
      <c r="M984" s="12"/>
    </row>
    <row r="985" spans="1:13" ht="15.75" customHeight="1">
      <c r="A985" s="30"/>
      <c r="B985" s="30"/>
      <c r="C985" s="30"/>
      <c r="D985" s="30"/>
      <c r="E985" s="12"/>
      <c r="F985" s="12"/>
      <c r="G985" s="12"/>
      <c r="H985" s="12"/>
      <c r="I985" s="12"/>
      <c r="J985" s="12"/>
      <c r="K985" s="12"/>
      <c r="L985" s="12"/>
      <c r="M985" s="12"/>
    </row>
    <row r="986" spans="1:13" ht="15.75" customHeight="1">
      <c r="A986" s="30"/>
      <c r="B986" s="30"/>
      <c r="C986" s="30"/>
      <c r="D986" s="30"/>
      <c r="E986" s="12"/>
      <c r="F986" s="12"/>
      <c r="G986" s="12"/>
      <c r="H986" s="12"/>
      <c r="I986" s="12"/>
      <c r="J986" s="12"/>
      <c r="K986" s="12"/>
      <c r="L986" s="12"/>
      <c r="M986" s="12"/>
    </row>
    <row r="987" spans="1:13" ht="15.75" customHeight="1">
      <c r="A987" s="30"/>
      <c r="B987" s="30"/>
      <c r="C987" s="30"/>
      <c r="D987" s="30"/>
      <c r="E987" s="12"/>
      <c r="F987" s="12"/>
      <c r="G987" s="12"/>
      <c r="H987" s="12"/>
      <c r="I987" s="12"/>
      <c r="J987" s="12"/>
      <c r="K987" s="12"/>
      <c r="L987" s="12"/>
      <c r="M987" s="12"/>
    </row>
    <row r="988" spans="1:13" ht="15.75" customHeight="1">
      <c r="A988" s="30"/>
      <c r="B988" s="30"/>
      <c r="C988" s="30"/>
      <c r="D988" s="30"/>
      <c r="E988" s="12"/>
      <c r="F988" s="12"/>
      <c r="G988" s="12"/>
      <c r="H988" s="12"/>
      <c r="I988" s="12"/>
      <c r="J988" s="12"/>
      <c r="K988" s="12"/>
      <c r="L988" s="12"/>
      <c r="M988" s="12"/>
    </row>
    <row r="989" spans="1:13" ht="15.75" customHeight="1">
      <c r="A989" s="30"/>
      <c r="B989" s="30"/>
      <c r="C989" s="30"/>
      <c r="D989" s="30"/>
      <c r="E989" s="12"/>
      <c r="F989" s="12"/>
      <c r="G989" s="12"/>
      <c r="H989" s="12"/>
      <c r="I989" s="12"/>
      <c r="J989" s="12"/>
      <c r="K989" s="12"/>
      <c r="L989" s="12"/>
      <c r="M989" s="12"/>
    </row>
    <row r="990" spans="1:13" ht="15.75" customHeight="1">
      <c r="A990" s="30"/>
      <c r="B990" s="30"/>
      <c r="C990" s="30"/>
      <c r="D990" s="30"/>
      <c r="E990" s="12"/>
      <c r="F990" s="12"/>
      <c r="G990" s="12"/>
      <c r="H990" s="12"/>
      <c r="I990" s="12"/>
      <c r="J990" s="12"/>
      <c r="K990" s="12"/>
      <c r="L990" s="12"/>
      <c r="M990" s="12"/>
    </row>
    <row r="991" spans="1:13" ht="15.75" customHeight="1">
      <c r="A991" s="30"/>
      <c r="B991" s="30"/>
      <c r="C991" s="30"/>
      <c r="D991" s="30"/>
      <c r="E991" s="12"/>
      <c r="F991" s="12"/>
      <c r="G991" s="12"/>
      <c r="H991" s="12"/>
      <c r="I991" s="12"/>
      <c r="J991" s="12"/>
      <c r="K991" s="12"/>
      <c r="L991" s="12"/>
      <c r="M991" s="12"/>
    </row>
    <row r="992" spans="1:13" ht="15.75" customHeight="1">
      <c r="A992" s="30"/>
      <c r="B992" s="30"/>
      <c r="C992" s="30"/>
      <c r="D992" s="30"/>
      <c r="E992" s="12"/>
      <c r="F992" s="12"/>
      <c r="G992" s="12"/>
      <c r="H992" s="12"/>
      <c r="I992" s="12"/>
      <c r="J992" s="12"/>
      <c r="K992" s="12"/>
      <c r="L992" s="12"/>
      <c r="M992" s="12"/>
    </row>
    <row r="993" spans="1:13" ht="15.75" customHeight="1">
      <c r="A993" s="30"/>
      <c r="B993" s="30"/>
      <c r="C993" s="30"/>
      <c r="D993" s="30"/>
      <c r="E993" s="12"/>
      <c r="F993" s="12"/>
      <c r="G993" s="12"/>
      <c r="H993" s="12"/>
      <c r="I993" s="12"/>
      <c r="J993" s="12"/>
      <c r="K993" s="12"/>
      <c r="L993" s="12"/>
      <c r="M993" s="12"/>
    </row>
    <row r="994" spans="1:13" ht="15.75" customHeight="1">
      <c r="A994" s="30"/>
      <c r="B994" s="30"/>
      <c r="C994" s="30"/>
      <c r="D994" s="30"/>
      <c r="E994" s="12"/>
      <c r="F994" s="12"/>
      <c r="G994" s="12"/>
      <c r="H994" s="12"/>
      <c r="I994" s="12"/>
      <c r="J994" s="12"/>
      <c r="K994" s="12"/>
      <c r="L994" s="12"/>
      <c r="M994" s="12"/>
    </row>
    <row r="995" spans="1:13" ht="15.75" customHeight="1">
      <c r="A995" s="30"/>
      <c r="B995" s="30"/>
      <c r="C995" s="30"/>
      <c r="D995" s="30"/>
      <c r="E995" s="12"/>
      <c r="F995" s="12"/>
      <c r="G995" s="12"/>
      <c r="H995" s="12"/>
      <c r="I995" s="12"/>
      <c r="J995" s="12"/>
      <c r="K995" s="12"/>
      <c r="L995" s="12"/>
      <c r="M995" s="12"/>
    </row>
    <row r="996" spans="1:13" ht="15.75" customHeight="1">
      <c r="A996" s="30"/>
      <c r="B996" s="30"/>
      <c r="C996" s="30"/>
      <c r="D996" s="30"/>
      <c r="E996" s="12"/>
      <c r="F996" s="12"/>
      <c r="G996" s="12"/>
      <c r="H996" s="12"/>
      <c r="I996" s="12"/>
      <c r="J996" s="12"/>
      <c r="K996" s="12"/>
      <c r="L996" s="12"/>
      <c r="M996" s="12"/>
    </row>
    <row r="997" spans="1:13" ht="15.75" customHeight="1">
      <c r="A997" s="30"/>
      <c r="B997" s="30"/>
      <c r="C997" s="30"/>
      <c r="D997" s="30"/>
      <c r="E997" s="12"/>
      <c r="F997" s="12"/>
      <c r="G997" s="12"/>
      <c r="H997" s="12"/>
      <c r="I997" s="12"/>
      <c r="J997" s="12"/>
      <c r="K997" s="12"/>
      <c r="L997" s="12"/>
      <c r="M997" s="12"/>
    </row>
    <row r="998" spans="1:13" ht="15.75" customHeight="1">
      <c r="A998" s="30"/>
      <c r="B998" s="30"/>
      <c r="C998" s="30"/>
      <c r="D998" s="30"/>
      <c r="E998" s="12"/>
      <c r="F998" s="12"/>
      <c r="G998" s="12"/>
      <c r="H998" s="12"/>
      <c r="I998" s="12"/>
      <c r="J998" s="12"/>
      <c r="K998" s="12"/>
      <c r="L998" s="12"/>
      <c r="M998" s="12"/>
    </row>
    <row r="999" spans="1:13" ht="15.75" customHeight="1">
      <c r="A999" s="30"/>
      <c r="B999" s="30"/>
      <c r="C999" s="30"/>
      <c r="D999" s="30"/>
      <c r="E999" s="12"/>
      <c r="F999" s="12"/>
      <c r="G999" s="12"/>
      <c r="H999" s="12"/>
      <c r="I999" s="12"/>
      <c r="J999" s="12"/>
      <c r="K999" s="12"/>
      <c r="L999" s="12"/>
      <c r="M999" s="12"/>
    </row>
    <row r="1000" spans="1:13" ht="15.75" customHeight="1">
      <c r="A1000" s="30"/>
      <c r="B1000" s="30"/>
      <c r="C1000" s="30"/>
      <c r="D1000" s="30"/>
      <c r="E1000" s="12"/>
      <c r="F1000" s="12"/>
      <c r="G1000" s="12"/>
      <c r="H1000" s="12"/>
      <c r="I1000" s="12"/>
      <c r="J1000" s="12"/>
      <c r="K1000" s="12"/>
      <c r="L1000" s="12"/>
      <c r="M1000" s="12"/>
    </row>
  </sheetData>
  <autoFilter ref="A1:D97" xr:uid="{00000000-0009-0000-0000-000007000000}"/>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592C5"/>
  </sheetPr>
  <dimension ref="A1:U1000"/>
  <sheetViews>
    <sheetView showGridLines="0" topLeftCell="A24" zoomScale="115" zoomScaleNormal="115" workbookViewId="0">
      <selection activeCell="B43" sqref="B43"/>
    </sheetView>
  </sheetViews>
  <sheetFormatPr baseColWidth="10" defaultColWidth="11.19921875" defaultRowHeight="15" customHeight="1"/>
  <cols>
    <col min="1" max="1" width="11" customWidth="1"/>
    <col min="2" max="2" width="52.796875" customWidth="1"/>
    <col min="3" max="3" width="16.296875" customWidth="1"/>
    <col min="4" max="4" width="20.796875" customWidth="1"/>
    <col min="5" max="5" width="30.69921875" customWidth="1"/>
    <col min="6" max="6" width="20.796875" customWidth="1"/>
    <col min="7" max="7" width="21.296875" customWidth="1"/>
    <col min="8" max="8" width="19.5" customWidth="1"/>
    <col min="9" max="9" width="4.296875" customWidth="1"/>
    <col min="10" max="10" width="3.796875" customWidth="1"/>
    <col min="11" max="12" width="12.796875" customWidth="1"/>
    <col min="13" max="13" width="4" customWidth="1"/>
    <col min="14" max="14" width="4.19921875" customWidth="1"/>
    <col min="15" max="16" width="12.796875" customWidth="1"/>
    <col min="17" max="17" width="5.5" customWidth="1"/>
    <col min="18" max="26" width="10.5" customWidth="1"/>
  </cols>
  <sheetData>
    <row r="1" spans="1:21" ht="15.75" customHeight="1">
      <c r="A1" s="88" t="s">
        <v>48</v>
      </c>
      <c r="B1" s="88" t="s">
        <v>49</v>
      </c>
      <c r="C1" s="88" t="s">
        <v>279</v>
      </c>
      <c r="D1" s="88" t="s">
        <v>280</v>
      </c>
      <c r="E1" s="88" t="s">
        <v>281</v>
      </c>
      <c r="G1" s="107" t="s">
        <v>282</v>
      </c>
      <c r="H1" s="108"/>
      <c r="I1" s="81"/>
      <c r="K1" s="109" t="s">
        <v>283</v>
      </c>
      <c r="L1" s="108"/>
      <c r="M1" s="83"/>
      <c r="O1" s="110" t="s">
        <v>284</v>
      </c>
      <c r="P1" s="108"/>
      <c r="Q1" s="84"/>
      <c r="S1" s="102" t="s">
        <v>285</v>
      </c>
      <c r="T1" s="103"/>
      <c r="U1" s="35"/>
    </row>
    <row r="2" spans="1:21" ht="15.75" customHeight="1">
      <c r="A2" s="36" t="s">
        <v>50</v>
      </c>
      <c r="B2" s="37" t="s">
        <v>51</v>
      </c>
      <c r="C2" s="38">
        <v>2</v>
      </c>
      <c r="D2" s="38">
        <v>2</v>
      </c>
      <c r="E2" s="38"/>
      <c r="G2" s="77" t="s">
        <v>286</v>
      </c>
      <c r="H2" s="77" t="s">
        <v>287</v>
      </c>
      <c r="I2" s="77" t="s">
        <v>288</v>
      </c>
      <c r="K2" s="77" t="s">
        <v>286</v>
      </c>
      <c r="L2" s="77" t="s">
        <v>287</v>
      </c>
      <c r="M2" s="77" t="s">
        <v>288</v>
      </c>
      <c r="O2" s="77" t="s">
        <v>286</v>
      </c>
      <c r="P2" s="77" t="s">
        <v>287</v>
      </c>
      <c r="Q2" s="77" t="s">
        <v>288</v>
      </c>
      <c r="S2" s="12" t="s">
        <v>286</v>
      </c>
      <c r="T2" s="12" t="s">
        <v>287</v>
      </c>
      <c r="U2" s="12" t="s">
        <v>288</v>
      </c>
    </row>
    <row r="3" spans="1:21" ht="15.75" customHeight="1">
      <c r="A3" s="36" t="s">
        <v>30</v>
      </c>
      <c r="B3" s="37" t="s">
        <v>357</v>
      </c>
      <c r="C3" s="38">
        <v>2</v>
      </c>
      <c r="D3" s="38">
        <v>2</v>
      </c>
      <c r="E3" s="38"/>
      <c r="G3" s="82">
        <v>0</v>
      </c>
      <c r="H3" s="82">
        <v>4</v>
      </c>
      <c r="I3" s="82">
        <v>0</v>
      </c>
      <c r="K3" s="82">
        <v>0</v>
      </c>
      <c r="L3" s="82">
        <v>4</v>
      </c>
      <c r="M3" s="82">
        <v>0</v>
      </c>
      <c r="O3" s="82">
        <v>0</v>
      </c>
      <c r="P3" s="82">
        <v>4</v>
      </c>
      <c r="Q3" s="82">
        <v>0</v>
      </c>
      <c r="S3" s="40">
        <v>0</v>
      </c>
      <c r="T3" s="40">
        <v>4</v>
      </c>
      <c r="U3" s="40">
        <v>0</v>
      </c>
    </row>
    <row r="4" spans="1:21" ht="15.75" customHeight="1">
      <c r="A4" s="36" t="s">
        <v>35</v>
      </c>
      <c r="B4" s="37" t="s">
        <v>44</v>
      </c>
      <c r="C4" s="38">
        <v>2</v>
      </c>
      <c r="D4" s="38">
        <v>2</v>
      </c>
      <c r="E4" s="38"/>
      <c r="G4" s="77">
        <v>5</v>
      </c>
      <c r="H4" s="77">
        <v>50</v>
      </c>
      <c r="I4" s="77">
        <v>1</v>
      </c>
      <c r="K4" s="77">
        <v>5</v>
      </c>
      <c r="L4" s="77">
        <v>20</v>
      </c>
      <c r="M4" s="77">
        <v>1</v>
      </c>
      <c r="O4" s="77">
        <v>5</v>
      </c>
      <c r="P4" s="77">
        <v>10</v>
      </c>
      <c r="Q4" s="77">
        <v>1</v>
      </c>
      <c r="S4" s="39">
        <v>5</v>
      </c>
      <c r="T4" s="39">
        <v>20</v>
      </c>
      <c r="U4" s="39">
        <v>1</v>
      </c>
    </row>
    <row r="5" spans="1:21" ht="15.75" customHeight="1">
      <c r="A5" s="36" t="s">
        <v>88</v>
      </c>
      <c r="B5" s="37" t="s">
        <v>356</v>
      </c>
      <c r="C5" s="38">
        <v>2</v>
      </c>
      <c r="D5" s="38" t="s">
        <v>289</v>
      </c>
      <c r="E5" s="41" t="s">
        <v>290</v>
      </c>
      <c r="G5" s="77">
        <v>51</v>
      </c>
      <c r="H5" s="77">
        <v>300</v>
      </c>
      <c r="I5" s="77">
        <v>2</v>
      </c>
      <c r="K5" s="77">
        <v>21</v>
      </c>
      <c r="L5" s="77">
        <v>100</v>
      </c>
      <c r="M5" s="77">
        <v>2</v>
      </c>
      <c r="O5" s="77">
        <v>11</v>
      </c>
      <c r="P5" s="77">
        <v>20</v>
      </c>
      <c r="Q5" s="77">
        <v>2</v>
      </c>
      <c r="S5" s="39">
        <v>21</v>
      </c>
      <c r="T5" s="39">
        <v>100</v>
      </c>
      <c r="U5" s="39">
        <v>2</v>
      </c>
    </row>
    <row r="6" spans="1:21" ht="15.75" customHeight="1">
      <c r="A6" s="36" t="s">
        <v>64</v>
      </c>
      <c r="B6" s="37" t="s">
        <v>65</v>
      </c>
      <c r="C6" s="38">
        <v>1</v>
      </c>
      <c r="D6" s="38">
        <v>1</v>
      </c>
      <c r="E6" s="38"/>
      <c r="G6" s="77">
        <v>301</v>
      </c>
      <c r="H6" s="77">
        <v>1000</v>
      </c>
      <c r="I6" s="77">
        <v>3</v>
      </c>
      <c r="K6" s="77">
        <v>101</v>
      </c>
      <c r="L6" s="77">
        <v>300</v>
      </c>
      <c r="M6" s="77">
        <v>3</v>
      </c>
      <c r="O6" s="77">
        <v>21</v>
      </c>
      <c r="P6" s="77">
        <v>100</v>
      </c>
      <c r="Q6" s="77">
        <v>3</v>
      </c>
      <c r="S6" s="39">
        <v>101</v>
      </c>
      <c r="T6" s="39">
        <v>300</v>
      </c>
      <c r="U6" s="39">
        <v>3</v>
      </c>
    </row>
    <row r="7" spans="1:21" ht="15.75" customHeight="1">
      <c r="A7" s="36" t="s">
        <v>102</v>
      </c>
      <c r="B7" s="37" t="s">
        <v>103</v>
      </c>
      <c r="C7" s="38">
        <v>2</v>
      </c>
      <c r="D7" s="38" t="s">
        <v>289</v>
      </c>
      <c r="E7" s="41" t="s">
        <v>290</v>
      </c>
      <c r="G7" s="77">
        <v>1001</v>
      </c>
      <c r="H7" s="77">
        <v>1000000</v>
      </c>
      <c r="I7" s="77">
        <v>4</v>
      </c>
      <c r="K7" s="77">
        <v>301</v>
      </c>
      <c r="L7" s="77">
        <v>100000</v>
      </c>
      <c r="M7" s="77">
        <v>4</v>
      </c>
      <c r="O7" s="77">
        <v>101</v>
      </c>
      <c r="P7" s="77">
        <v>100000</v>
      </c>
      <c r="Q7" s="77">
        <v>4</v>
      </c>
      <c r="S7" s="39">
        <v>301</v>
      </c>
      <c r="T7" s="39">
        <v>1000</v>
      </c>
      <c r="U7" s="39">
        <v>4</v>
      </c>
    </row>
    <row r="8" spans="1:21" ht="15.75" customHeight="1">
      <c r="A8" s="36" t="s">
        <v>82</v>
      </c>
      <c r="B8" s="37" t="s">
        <v>83</v>
      </c>
      <c r="C8" s="38" t="s">
        <v>289</v>
      </c>
      <c r="D8" s="38">
        <v>2</v>
      </c>
      <c r="E8" s="41" t="s">
        <v>290</v>
      </c>
      <c r="O8" s="12"/>
      <c r="P8" s="12"/>
      <c r="Q8" s="12"/>
      <c r="S8" s="39">
        <v>1001</v>
      </c>
      <c r="T8" s="39">
        <v>10000</v>
      </c>
      <c r="U8" s="39">
        <v>5</v>
      </c>
    </row>
    <row r="9" spans="1:21" ht="15.75" customHeight="1">
      <c r="A9" s="36" t="s">
        <v>31</v>
      </c>
      <c r="B9" s="37" t="s">
        <v>358</v>
      </c>
      <c r="C9" s="38">
        <v>2</v>
      </c>
      <c r="D9" s="38">
        <v>2</v>
      </c>
      <c r="E9" s="38"/>
      <c r="G9" s="12"/>
      <c r="S9" s="39">
        <v>10000</v>
      </c>
      <c r="T9" s="39">
        <v>1000000</v>
      </c>
      <c r="U9" s="39">
        <v>6</v>
      </c>
    </row>
    <row r="10" spans="1:21" ht="15.75" customHeight="1">
      <c r="A10" s="36" t="s">
        <v>76</v>
      </c>
      <c r="B10" s="37" t="s">
        <v>77</v>
      </c>
      <c r="C10" s="38">
        <v>3</v>
      </c>
      <c r="D10" s="38">
        <v>3</v>
      </c>
      <c r="E10" s="38"/>
      <c r="G10" s="12"/>
    </row>
    <row r="11" spans="1:21" ht="15.75" customHeight="1">
      <c r="A11" s="36" t="s">
        <v>66</v>
      </c>
      <c r="B11" s="37" t="s">
        <v>67</v>
      </c>
      <c r="C11" s="38" t="s">
        <v>289</v>
      </c>
      <c r="D11" s="38" t="s">
        <v>289</v>
      </c>
      <c r="E11" s="41" t="s">
        <v>290</v>
      </c>
      <c r="G11" s="12"/>
    </row>
    <row r="12" spans="1:21" ht="15.75" customHeight="1">
      <c r="A12" s="36" t="s">
        <v>80</v>
      </c>
      <c r="B12" s="37" t="s">
        <v>81</v>
      </c>
      <c r="C12" s="38">
        <v>3</v>
      </c>
      <c r="D12" s="38">
        <v>3</v>
      </c>
      <c r="E12" s="38"/>
      <c r="G12" s="42" t="s">
        <v>291</v>
      </c>
      <c r="H12" s="37" t="s">
        <v>292</v>
      </c>
    </row>
    <row r="13" spans="1:21" ht="15.75" customHeight="1">
      <c r="A13" s="36" t="s">
        <v>68</v>
      </c>
      <c r="B13" s="37" t="s">
        <v>69</v>
      </c>
      <c r="C13" s="38">
        <v>3</v>
      </c>
      <c r="D13" s="38">
        <v>3</v>
      </c>
      <c r="E13" s="38"/>
      <c r="G13" s="43" t="s">
        <v>293</v>
      </c>
      <c r="H13" s="37" t="s">
        <v>294</v>
      </c>
    </row>
    <row r="14" spans="1:21" ht="15.75" customHeight="1">
      <c r="A14" s="36" t="s">
        <v>72</v>
      </c>
      <c r="B14" s="37" t="s">
        <v>73</v>
      </c>
      <c r="C14" s="38" t="s">
        <v>289</v>
      </c>
      <c r="D14" s="38" t="s">
        <v>289</v>
      </c>
      <c r="E14" s="41" t="s">
        <v>290</v>
      </c>
      <c r="G14" s="44" t="s">
        <v>295</v>
      </c>
      <c r="H14" s="37" t="s">
        <v>296</v>
      </c>
    </row>
    <row r="15" spans="1:21" ht="15.75" customHeight="1">
      <c r="A15" s="36" t="s">
        <v>74</v>
      </c>
      <c r="B15" s="37" t="s">
        <v>75</v>
      </c>
      <c r="C15" s="38">
        <v>2</v>
      </c>
      <c r="D15" s="38">
        <v>2</v>
      </c>
      <c r="E15" s="38"/>
    </row>
    <row r="16" spans="1:21" ht="15.75" customHeight="1">
      <c r="A16" s="36" t="s">
        <v>33</v>
      </c>
      <c r="B16" s="37" t="s">
        <v>40</v>
      </c>
      <c r="C16" s="38">
        <v>2</v>
      </c>
      <c r="D16" s="38">
        <v>2</v>
      </c>
      <c r="E16" s="38"/>
    </row>
    <row r="17" spans="1:5" ht="15.75" customHeight="1">
      <c r="A17" s="36" t="s">
        <v>34</v>
      </c>
      <c r="B17" s="37" t="s">
        <v>41</v>
      </c>
      <c r="C17" s="38">
        <v>3</v>
      </c>
      <c r="D17" s="38">
        <v>3</v>
      </c>
      <c r="E17" s="38"/>
    </row>
    <row r="18" spans="1:5" ht="15.75" customHeight="1">
      <c r="A18" s="36" t="s">
        <v>78</v>
      </c>
      <c r="B18" s="37" t="s">
        <v>79</v>
      </c>
      <c r="C18" s="38">
        <v>3</v>
      </c>
      <c r="D18" s="38">
        <v>3</v>
      </c>
      <c r="E18" s="38"/>
    </row>
    <row r="19" spans="1:5" ht="15.75" customHeight="1">
      <c r="A19" s="36" t="s">
        <v>84</v>
      </c>
      <c r="B19" s="37" t="s">
        <v>85</v>
      </c>
      <c r="C19" s="38">
        <v>2</v>
      </c>
      <c r="D19" s="38">
        <v>2</v>
      </c>
      <c r="E19" s="38"/>
    </row>
    <row r="20" spans="1:5" ht="15.75" customHeight="1">
      <c r="A20" s="36" t="s">
        <v>32</v>
      </c>
      <c r="B20" s="115" t="s">
        <v>42</v>
      </c>
      <c r="C20" s="38">
        <v>2</v>
      </c>
      <c r="D20" s="38">
        <v>2</v>
      </c>
      <c r="E20" s="38"/>
    </row>
    <row r="21" spans="1:5" ht="15.75" customHeight="1">
      <c r="A21" s="36" t="s">
        <v>58</v>
      </c>
      <c r="B21" s="115" t="s">
        <v>59</v>
      </c>
      <c r="C21" s="38">
        <v>3</v>
      </c>
      <c r="D21" s="38">
        <v>3</v>
      </c>
      <c r="E21" s="38"/>
    </row>
    <row r="22" spans="1:5" ht="15.75" customHeight="1">
      <c r="A22" s="36" t="s">
        <v>56</v>
      </c>
      <c r="B22" s="115" t="s">
        <v>57</v>
      </c>
      <c r="C22" s="38">
        <v>2</v>
      </c>
      <c r="D22" s="38">
        <v>2</v>
      </c>
      <c r="E22" s="38"/>
    </row>
    <row r="23" spans="1:5" ht="15.75" customHeight="1">
      <c r="A23" s="36" t="s">
        <v>86</v>
      </c>
      <c r="B23" s="115" t="s">
        <v>87</v>
      </c>
      <c r="C23" s="38">
        <v>3</v>
      </c>
      <c r="D23" s="38">
        <v>3</v>
      </c>
      <c r="E23" s="38"/>
    </row>
    <row r="24" spans="1:5" ht="15.75" customHeight="1">
      <c r="A24" s="36" t="s">
        <v>92</v>
      </c>
      <c r="B24" s="37" t="s">
        <v>93</v>
      </c>
      <c r="C24" s="38">
        <v>2</v>
      </c>
      <c r="D24" s="38" t="s">
        <v>289</v>
      </c>
      <c r="E24" s="41" t="s">
        <v>290</v>
      </c>
    </row>
    <row r="25" spans="1:5" ht="15.75" customHeight="1">
      <c r="A25" s="36" t="s">
        <v>90</v>
      </c>
      <c r="B25" s="37" t="s">
        <v>91</v>
      </c>
      <c r="C25" s="38">
        <v>2</v>
      </c>
      <c r="D25" s="38" t="s">
        <v>289</v>
      </c>
      <c r="E25" s="41" t="s">
        <v>290</v>
      </c>
    </row>
    <row r="26" spans="1:5" ht="15.75" customHeight="1">
      <c r="A26" s="36" t="s">
        <v>96</v>
      </c>
      <c r="B26" s="37" t="s">
        <v>97</v>
      </c>
      <c r="C26" s="38">
        <v>3</v>
      </c>
      <c r="D26" s="38">
        <v>3</v>
      </c>
      <c r="E26" s="38"/>
    </row>
    <row r="27" spans="1:5" ht="15.75" customHeight="1">
      <c r="A27" s="36" t="s">
        <v>98</v>
      </c>
      <c r="B27" s="37" t="s">
        <v>99</v>
      </c>
      <c r="C27" s="38">
        <v>3</v>
      </c>
      <c r="D27" s="38">
        <v>3</v>
      </c>
      <c r="E27" s="38"/>
    </row>
    <row r="28" spans="1:5" ht="15.75" customHeight="1">
      <c r="A28" s="36" t="s">
        <v>94</v>
      </c>
      <c r="B28" s="37" t="s">
        <v>95</v>
      </c>
      <c r="C28" s="38">
        <v>3</v>
      </c>
      <c r="D28" s="38">
        <v>3</v>
      </c>
      <c r="E28" s="38"/>
    </row>
    <row r="29" spans="1:5" ht="15.75" customHeight="1">
      <c r="A29" s="36" t="s">
        <v>70</v>
      </c>
      <c r="B29" s="37" t="s">
        <v>355</v>
      </c>
      <c r="C29" s="38">
        <v>2</v>
      </c>
      <c r="D29" s="38" t="s">
        <v>289</v>
      </c>
      <c r="E29" s="41" t="s">
        <v>290</v>
      </c>
    </row>
    <row r="30" spans="1:5" ht="15.75" customHeight="1">
      <c r="A30" s="36" t="s">
        <v>29</v>
      </c>
      <c r="B30" s="37" t="s">
        <v>43</v>
      </c>
      <c r="C30" s="38">
        <v>2</v>
      </c>
      <c r="D30" s="38">
        <v>2</v>
      </c>
      <c r="E30" s="38"/>
    </row>
    <row r="31" spans="1:5" ht="15.75" customHeight="1">
      <c r="A31" s="36" t="s">
        <v>60</v>
      </c>
      <c r="B31" s="115" t="s">
        <v>61</v>
      </c>
      <c r="C31" s="38">
        <v>3</v>
      </c>
      <c r="D31" s="38">
        <v>3</v>
      </c>
      <c r="E31" s="38"/>
    </row>
    <row r="32" spans="1:5" ht="15.75" customHeight="1">
      <c r="A32" s="36" t="s">
        <v>100</v>
      </c>
      <c r="B32" s="37" t="s">
        <v>101</v>
      </c>
      <c r="C32" s="38">
        <v>2</v>
      </c>
      <c r="D32" s="38">
        <v>2</v>
      </c>
      <c r="E32" s="38"/>
    </row>
    <row r="33" spans="1:5" ht="15.75" customHeight="1">
      <c r="A33" s="36" t="s">
        <v>54</v>
      </c>
      <c r="B33" s="37" t="s">
        <v>55</v>
      </c>
      <c r="C33" s="38">
        <v>2</v>
      </c>
      <c r="D33" s="38">
        <v>2</v>
      </c>
      <c r="E33" s="38"/>
    </row>
    <row r="34" spans="1:5" ht="15.75" customHeight="1">
      <c r="A34" s="36" t="s">
        <v>52</v>
      </c>
      <c r="B34" s="37" t="s">
        <v>53</v>
      </c>
      <c r="C34" s="38">
        <v>3</v>
      </c>
      <c r="D34" s="38">
        <v>3</v>
      </c>
      <c r="E34" s="38"/>
    </row>
    <row r="35" spans="1:5" ht="15.75" customHeight="1">
      <c r="A35" s="36" t="s">
        <v>62</v>
      </c>
      <c r="B35" s="37" t="s">
        <v>63</v>
      </c>
      <c r="C35" s="38">
        <v>3</v>
      </c>
      <c r="D35" s="38">
        <v>3</v>
      </c>
      <c r="E35" s="38"/>
    </row>
    <row r="36" spans="1:5" ht="15.75" customHeight="1">
      <c r="A36" s="36" t="s">
        <v>104</v>
      </c>
      <c r="B36" s="37" t="s">
        <v>105</v>
      </c>
      <c r="C36" s="38">
        <v>2</v>
      </c>
      <c r="D36" s="38">
        <v>2</v>
      </c>
      <c r="E36" s="38"/>
    </row>
    <row r="37" spans="1:5" ht="15.75" customHeight="1">
      <c r="C37" s="45"/>
    </row>
    <row r="38" spans="1:5" ht="15.75" customHeight="1">
      <c r="C38" s="45"/>
    </row>
    <row r="39" spans="1:5" ht="15.75" customHeight="1">
      <c r="C39" s="45"/>
    </row>
    <row r="40" spans="1:5" ht="37.5" customHeight="1">
      <c r="A40" s="104" t="s">
        <v>297</v>
      </c>
      <c r="B40" s="105"/>
      <c r="C40" s="105"/>
      <c r="D40" s="105"/>
      <c r="E40" s="106"/>
    </row>
    <row r="41" spans="1:5" ht="15.75" customHeight="1">
      <c r="C41" s="45"/>
    </row>
    <row r="42" spans="1:5" ht="15.75" customHeight="1">
      <c r="C42" s="45"/>
    </row>
    <row r="43" spans="1:5" ht="15.75" customHeight="1">
      <c r="C43" s="45"/>
    </row>
    <row r="44" spans="1:5" ht="15.75" customHeight="1">
      <c r="C44" s="45"/>
    </row>
    <row r="45" spans="1:5" ht="15.75" customHeight="1">
      <c r="C45" s="45"/>
    </row>
    <row r="46" spans="1:5" ht="15.75" customHeight="1"/>
    <row r="47" spans="1:5" ht="15.75" customHeight="1">
      <c r="C47" s="45"/>
    </row>
    <row r="48" spans="1:5" ht="15.75" customHeight="1">
      <c r="C48" s="45"/>
    </row>
    <row r="49" spans="3:7" ht="15.75" customHeight="1">
      <c r="C49" s="45"/>
    </row>
    <row r="50" spans="3:7" ht="15.75" customHeight="1">
      <c r="C50" s="45"/>
    </row>
    <row r="51" spans="3:7" ht="15.75" customHeight="1">
      <c r="C51" s="45"/>
    </row>
    <row r="52" spans="3:7" ht="15.75" customHeight="1">
      <c r="C52" s="45"/>
    </row>
    <row r="53" spans="3:7" ht="15.75" customHeight="1">
      <c r="C53" s="45"/>
    </row>
    <row r="54" spans="3:7" ht="15.75" customHeight="1">
      <c r="C54" s="45"/>
    </row>
    <row r="55" spans="3:7" ht="15.75" customHeight="1">
      <c r="C55" s="45"/>
    </row>
    <row r="56" spans="3:7" ht="15.75" customHeight="1">
      <c r="C56" s="45"/>
    </row>
    <row r="57" spans="3:7" ht="15.75" customHeight="1">
      <c r="C57" s="45"/>
    </row>
    <row r="58" spans="3:7" ht="15.75" customHeight="1">
      <c r="C58" s="45"/>
    </row>
    <row r="59" spans="3:7" ht="15.75" customHeight="1">
      <c r="C59" s="45"/>
    </row>
    <row r="60" spans="3:7" ht="15.75" customHeight="1">
      <c r="C60" s="45"/>
    </row>
    <row r="61" spans="3:7" ht="15.75" customHeight="1">
      <c r="C61" s="45"/>
    </row>
    <row r="62" spans="3:7" ht="15.75" customHeight="1">
      <c r="C62" s="45"/>
    </row>
    <row r="63" spans="3:7" ht="15.75" customHeight="1">
      <c r="C63" s="45"/>
    </row>
    <row r="64" spans="3:7" ht="15.75" customHeight="1">
      <c r="C64" s="45"/>
      <c r="G64" s="12"/>
    </row>
    <row r="65" spans="3:7" ht="15.75" customHeight="1">
      <c r="C65" s="45"/>
      <c r="G65" s="12"/>
    </row>
    <row r="66" spans="3:7" ht="15.75" customHeight="1">
      <c r="C66" s="45"/>
      <c r="G66" s="12"/>
    </row>
    <row r="67" spans="3:7" ht="15.75" customHeight="1">
      <c r="C67" s="45"/>
      <c r="G67" s="12"/>
    </row>
    <row r="68" spans="3:7" ht="15.75" customHeight="1">
      <c r="C68" s="45"/>
      <c r="G68" s="12"/>
    </row>
    <row r="69" spans="3:7" ht="15.75" customHeight="1">
      <c r="C69" s="45"/>
      <c r="G69" s="12"/>
    </row>
    <row r="70" spans="3:7" ht="15.75" customHeight="1">
      <c r="C70" s="45"/>
      <c r="G70" s="12"/>
    </row>
    <row r="71" spans="3:7" ht="15.75" customHeight="1">
      <c r="C71" s="45"/>
      <c r="G71" s="12"/>
    </row>
    <row r="72" spans="3:7" ht="15.75" customHeight="1">
      <c r="C72" s="45"/>
      <c r="G72" s="12"/>
    </row>
    <row r="73" spans="3:7" ht="15.75" customHeight="1">
      <c r="C73" s="45"/>
      <c r="G73" s="12"/>
    </row>
    <row r="74" spans="3:7" ht="15.75" customHeight="1">
      <c r="C74" s="45"/>
      <c r="G74" s="12"/>
    </row>
    <row r="75" spans="3:7" ht="15.75" customHeight="1">
      <c r="C75" s="45"/>
      <c r="G75" s="12"/>
    </row>
    <row r="76" spans="3:7" ht="15.75" customHeight="1">
      <c r="C76" s="45"/>
      <c r="G76" s="12"/>
    </row>
    <row r="77" spans="3:7" ht="15.75" customHeight="1">
      <c r="C77" s="45"/>
      <c r="G77" s="12"/>
    </row>
    <row r="78" spans="3:7" ht="15.75" customHeight="1">
      <c r="C78" s="45"/>
      <c r="G78" s="12"/>
    </row>
    <row r="79" spans="3:7" ht="15.75" customHeight="1">
      <c r="C79" s="45"/>
      <c r="G79" s="12"/>
    </row>
    <row r="80" spans="3:7" ht="15.75" customHeight="1">
      <c r="C80" s="45"/>
      <c r="G80" s="12"/>
    </row>
    <row r="81" spans="3:7" ht="15.75" customHeight="1">
      <c r="C81" s="45"/>
      <c r="G81" s="12"/>
    </row>
    <row r="82" spans="3:7" ht="15.75" customHeight="1">
      <c r="C82" s="45"/>
      <c r="G82" s="12"/>
    </row>
    <row r="83" spans="3:7" ht="15.75" customHeight="1">
      <c r="C83" s="45"/>
      <c r="G83" s="12"/>
    </row>
    <row r="84" spans="3:7" ht="15.75" customHeight="1">
      <c r="C84" s="45"/>
      <c r="G84" s="12"/>
    </row>
    <row r="85" spans="3:7" ht="15.75" customHeight="1">
      <c r="C85" s="45"/>
      <c r="G85" s="12"/>
    </row>
    <row r="86" spans="3:7" ht="15.75" customHeight="1">
      <c r="C86" s="45"/>
      <c r="G86" s="12"/>
    </row>
    <row r="87" spans="3:7" ht="15.75" customHeight="1">
      <c r="C87" s="45"/>
      <c r="G87" s="12"/>
    </row>
    <row r="88" spans="3:7" ht="15.75" customHeight="1">
      <c r="C88" s="45"/>
      <c r="G88" s="12"/>
    </row>
    <row r="89" spans="3:7" ht="15.75" customHeight="1">
      <c r="C89" s="45"/>
      <c r="G89" s="12"/>
    </row>
    <row r="90" spans="3:7" ht="15.75" customHeight="1">
      <c r="C90" s="45"/>
      <c r="G90" s="12"/>
    </row>
    <row r="91" spans="3:7" ht="15.75" customHeight="1">
      <c r="C91" s="45"/>
      <c r="G91" s="12"/>
    </row>
    <row r="92" spans="3:7" ht="15.75" customHeight="1">
      <c r="C92" s="45"/>
      <c r="G92" s="12"/>
    </row>
    <row r="93" spans="3:7" ht="15.75" customHeight="1">
      <c r="C93" s="45"/>
      <c r="G93" s="12"/>
    </row>
    <row r="94" spans="3:7" ht="15.75" customHeight="1">
      <c r="C94" s="45"/>
      <c r="G94" s="12"/>
    </row>
    <row r="95" spans="3:7" ht="15.75" customHeight="1">
      <c r="C95" s="45"/>
      <c r="G95" s="12"/>
    </row>
    <row r="96" spans="3:7" ht="15.75" customHeight="1">
      <c r="C96" s="45"/>
      <c r="G96" s="12"/>
    </row>
    <row r="97" spans="3:7" ht="15.75" customHeight="1">
      <c r="C97" s="45"/>
      <c r="G97" s="12"/>
    </row>
    <row r="98" spans="3:7" ht="15.75" customHeight="1">
      <c r="C98" s="45"/>
      <c r="G98" s="12"/>
    </row>
    <row r="99" spans="3:7" ht="15.75" customHeight="1">
      <c r="C99" s="45"/>
      <c r="G99" s="12"/>
    </row>
    <row r="100" spans="3:7" ht="15.75" customHeight="1">
      <c r="C100" s="45"/>
      <c r="G100" s="12"/>
    </row>
    <row r="101" spans="3:7" ht="15.75" customHeight="1">
      <c r="C101" s="45"/>
      <c r="G101" s="12"/>
    </row>
    <row r="102" spans="3:7" ht="15.75" customHeight="1">
      <c r="C102" s="45"/>
      <c r="G102" s="12"/>
    </row>
    <row r="103" spans="3:7" ht="15.75" customHeight="1">
      <c r="C103" s="45"/>
      <c r="G103" s="12"/>
    </row>
    <row r="104" spans="3:7" ht="15.75" customHeight="1">
      <c r="C104" s="45"/>
      <c r="G104" s="12"/>
    </row>
    <row r="105" spans="3:7" ht="15.75" customHeight="1">
      <c r="C105" s="45"/>
      <c r="G105" s="12"/>
    </row>
    <row r="106" spans="3:7" ht="15.75" customHeight="1">
      <c r="C106" s="45"/>
      <c r="G106" s="12"/>
    </row>
    <row r="107" spans="3:7" ht="15.75" customHeight="1">
      <c r="C107" s="45"/>
      <c r="G107" s="12"/>
    </row>
    <row r="108" spans="3:7" ht="15.75" customHeight="1">
      <c r="C108" s="45"/>
      <c r="G108" s="12"/>
    </row>
    <row r="109" spans="3:7" ht="15.75" customHeight="1">
      <c r="C109" s="45"/>
      <c r="G109" s="12"/>
    </row>
    <row r="110" spans="3:7" ht="15.75" customHeight="1">
      <c r="C110" s="45"/>
      <c r="G110" s="12"/>
    </row>
    <row r="111" spans="3:7" ht="15.75" customHeight="1">
      <c r="C111" s="45"/>
      <c r="G111" s="12"/>
    </row>
    <row r="112" spans="3:7" ht="15.75" customHeight="1">
      <c r="C112" s="45"/>
      <c r="G112" s="12"/>
    </row>
    <row r="113" spans="3:7" ht="15.75" customHeight="1">
      <c r="C113" s="45"/>
      <c r="G113" s="12"/>
    </row>
    <row r="114" spans="3:7" ht="15.75" customHeight="1">
      <c r="C114" s="45"/>
      <c r="G114" s="12"/>
    </row>
    <row r="115" spans="3:7" ht="15.75" customHeight="1">
      <c r="C115" s="45"/>
      <c r="G115" s="12"/>
    </row>
    <row r="116" spans="3:7" ht="15.75" customHeight="1">
      <c r="C116" s="45"/>
      <c r="G116" s="12"/>
    </row>
    <row r="117" spans="3:7" ht="15.75" customHeight="1">
      <c r="C117" s="45"/>
      <c r="G117" s="12"/>
    </row>
    <row r="118" spans="3:7" ht="15.75" customHeight="1">
      <c r="C118" s="45"/>
      <c r="G118" s="12"/>
    </row>
    <row r="119" spans="3:7" ht="15.75" customHeight="1">
      <c r="C119" s="45"/>
      <c r="G119" s="12"/>
    </row>
    <row r="120" spans="3:7" ht="15.75" customHeight="1">
      <c r="C120" s="45"/>
      <c r="G120" s="12"/>
    </row>
    <row r="121" spans="3:7" ht="15.75" customHeight="1">
      <c r="C121" s="45"/>
      <c r="G121" s="12"/>
    </row>
    <row r="122" spans="3:7" ht="15.75" customHeight="1">
      <c r="C122" s="45"/>
      <c r="G122" s="12"/>
    </row>
    <row r="123" spans="3:7" ht="15.75" customHeight="1">
      <c r="C123" s="45"/>
      <c r="G123" s="12"/>
    </row>
    <row r="124" spans="3:7" ht="15.75" customHeight="1">
      <c r="C124" s="45"/>
      <c r="G124" s="12"/>
    </row>
    <row r="125" spans="3:7" ht="15.75" customHeight="1">
      <c r="C125" s="45"/>
      <c r="G125" s="12"/>
    </row>
    <row r="126" spans="3:7" ht="15.75" customHeight="1">
      <c r="C126" s="45"/>
      <c r="G126" s="12"/>
    </row>
    <row r="127" spans="3:7" ht="15.75" customHeight="1">
      <c r="C127" s="45"/>
      <c r="G127" s="12"/>
    </row>
    <row r="128" spans="3:7" ht="15.75" customHeight="1">
      <c r="C128" s="45"/>
      <c r="G128" s="12"/>
    </row>
    <row r="129" spans="3:7" ht="15.75" customHeight="1">
      <c r="C129" s="45"/>
      <c r="G129" s="12"/>
    </row>
    <row r="130" spans="3:7" ht="15.75" customHeight="1">
      <c r="C130" s="45"/>
      <c r="G130" s="12"/>
    </row>
    <row r="131" spans="3:7" ht="15.75" customHeight="1">
      <c r="C131" s="45"/>
      <c r="G131" s="12"/>
    </row>
    <row r="132" spans="3:7" ht="15.75" customHeight="1">
      <c r="C132" s="45"/>
      <c r="G132" s="12"/>
    </row>
    <row r="133" spans="3:7" ht="15.75" customHeight="1">
      <c r="C133" s="45"/>
      <c r="G133" s="12"/>
    </row>
    <row r="134" spans="3:7" ht="15.75" customHeight="1">
      <c r="C134" s="45"/>
      <c r="G134" s="12"/>
    </row>
    <row r="135" spans="3:7" ht="15.75" customHeight="1">
      <c r="C135" s="45"/>
      <c r="G135" s="12"/>
    </row>
    <row r="136" spans="3:7" ht="15.75" customHeight="1">
      <c r="C136" s="45"/>
      <c r="G136" s="12"/>
    </row>
    <row r="137" spans="3:7" ht="15.75" customHeight="1">
      <c r="C137" s="45"/>
      <c r="G137" s="12"/>
    </row>
    <row r="138" spans="3:7" ht="15.75" customHeight="1">
      <c r="C138" s="45"/>
      <c r="G138" s="12"/>
    </row>
    <row r="139" spans="3:7" ht="15.75" customHeight="1">
      <c r="C139" s="45"/>
      <c r="G139" s="12"/>
    </row>
    <row r="140" spans="3:7" ht="15.75" customHeight="1">
      <c r="C140" s="45"/>
      <c r="G140" s="12"/>
    </row>
    <row r="141" spans="3:7" ht="15.75" customHeight="1">
      <c r="C141" s="45"/>
      <c r="G141" s="12"/>
    </row>
    <row r="142" spans="3:7" ht="15.75" customHeight="1">
      <c r="C142" s="45"/>
      <c r="G142" s="12"/>
    </row>
    <row r="143" spans="3:7" ht="15.75" customHeight="1">
      <c r="C143" s="45"/>
      <c r="G143" s="12"/>
    </row>
    <row r="144" spans="3:7" ht="15.75" customHeight="1">
      <c r="C144" s="45"/>
      <c r="G144" s="12"/>
    </row>
    <row r="145" spans="3:7" ht="15.75" customHeight="1">
      <c r="C145" s="45"/>
      <c r="G145" s="12"/>
    </row>
    <row r="146" spans="3:7" ht="15.75" customHeight="1">
      <c r="C146" s="45"/>
      <c r="G146" s="12"/>
    </row>
    <row r="147" spans="3:7" ht="15.75" customHeight="1">
      <c r="C147" s="45"/>
      <c r="G147" s="12"/>
    </row>
    <row r="148" spans="3:7" ht="15.75" customHeight="1">
      <c r="C148" s="45"/>
      <c r="G148" s="12"/>
    </row>
    <row r="149" spans="3:7" ht="15.75" customHeight="1">
      <c r="C149" s="45"/>
      <c r="G149" s="12"/>
    </row>
    <row r="150" spans="3:7" ht="15.75" customHeight="1">
      <c r="C150" s="45"/>
      <c r="G150" s="12"/>
    </row>
    <row r="151" spans="3:7" ht="15.75" customHeight="1">
      <c r="C151" s="45"/>
      <c r="G151" s="12"/>
    </row>
    <row r="152" spans="3:7" ht="15.75" customHeight="1">
      <c r="C152" s="45"/>
      <c r="G152" s="12"/>
    </row>
    <row r="153" spans="3:7" ht="15.75" customHeight="1">
      <c r="C153" s="45"/>
      <c r="G153" s="12"/>
    </row>
    <row r="154" spans="3:7" ht="15.75" customHeight="1">
      <c r="C154" s="45"/>
      <c r="G154" s="12"/>
    </row>
    <row r="155" spans="3:7" ht="15.75" customHeight="1">
      <c r="C155" s="45"/>
      <c r="G155" s="12"/>
    </row>
    <row r="156" spans="3:7" ht="15.75" customHeight="1">
      <c r="C156" s="45"/>
      <c r="G156" s="12"/>
    </row>
    <row r="157" spans="3:7" ht="15.75" customHeight="1">
      <c r="C157" s="45"/>
      <c r="G157" s="12"/>
    </row>
    <row r="158" spans="3:7" ht="15.75" customHeight="1">
      <c r="C158" s="45"/>
      <c r="G158" s="12"/>
    </row>
    <row r="159" spans="3:7" ht="15.75" customHeight="1">
      <c r="C159" s="45"/>
      <c r="G159" s="12"/>
    </row>
    <row r="160" spans="3:7" ht="15.75" customHeight="1">
      <c r="C160" s="45"/>
      <c r="G160" s="12"/>
    </row>
    <row r="161" spans="3:7" ht="15.75" customHeight="1">
      <c r="C161" s="45"/>
      <c r="G161" s="12"/>
    </row>
    <row r="162" spans="3:7" ht="15.75" customHeight="1">
      <c r="C162" s="45"/>
      <c r="G162" s="12"/>
    </row>
    <row r="163" spans="3:7" ht="15.75" customHeight="1">
      <c r="C163" s="45"/>
      <c r="G163" s="12"/>
    </row>
    <row r="164" spans="3:7" ht="15.75" customHeight="1">
      <c r="C164" s="45"/>
      <c r="G164" s="12"/>
    </row>
    <row r="165" spans="3:7" ht="15.75" customHeight="1">
      <c r="C165" s="45"/>
      <c r="G165" s="12"/>
    </row>
    <row r="166" spans="3:7" ht="15.75" customHeight="1">
      <c r="C166" s="45"/>
      <c r="G166" s="12"/>
    </row>
    <row r="167" spans="3:7" ht="15.75" customHeight="1">
      <c r="C167" s="45"/>
      <c r="G167" s="12"/>
    </row>
    <row r="168" spans="3:7" ht="15.75" customHeight="1">
      <c r="C168" s="45"/>
      <c r="G168" s="12"/>
    </row>
    <row r="169" spans="3:7" ht="15.75" customHeight="1">
      <c r="C169" s="45"/>
      <c r="G169" s="12"/>
    </row>
    <row r="170" spans="3:7" ht="15.75" customHeight="1">
      <c r="C170" s="45"/>
      <c r="G170" s="12"/>
    </row>
    <row r="171" spans="3:7" ht="15.75" customHeight="1">
      <c r="C171" s="45"/>
      <c r="G171" s="12"/>
    </row>
    <row r="172" spans="3:7" ht="15.75" customHeight="1">
      <c r="C172" s="45"/>
      <c r="G172" s="12"/>
    </row>
    <row r="173" spans="3:7" ht="15.75" customHeight="1">
      <c r="C173" s="45"/>
      <c r="G173" s="12"/>
    </row>
    <row r="174" spans="3:7" ht="15.75" customHeight="1">
      <c r="C174" s="45"/>
      <c r="G174" s="12"/>
    </row>
    <row r="175" spans="3:7" ht="15.75" customHeight="1">
      <c r="C175" s="45"/>
      <c r="G175" s="12"/>
    </row>
    <row r="176" spans="3:7" ht="15.75" customHeight="1">
      <c r="C176" s="45"/>
      <c r="G176" s="12"/>
    </row>
    <row r="177" spans="3:7" ht="15.75" customHeight="1">
      <c r="C177" s="45"/>
      <c r="G177" s="12"/>
    </row>
    <row r="178" spans="3:7" ht="15.75" customHeight="1">
      <c r="C178" s="45"/>
      <c r="G178" s="12"/>
    </row>
    <row r="179" spans="3:7" ht="15.75" customHeight="1">
      <c r="C179" s="45"/>
      <c r="G179" s="12"/>
    </row>
    <row r="180" spans="3:7" ht="15.75" customHeight="1">
      <c r="C180" s="45"/>
      <c r="G180" s="12"/>
    </row>
    <row r="181" spans="3:7" ht="15.75" customHeight="1">
      <c r="C181" s="45"/>
      <c r="G181" s="12"/>
    </row>
    <row r="182" spans="3:7" ht="15.75" customHeight="1">
      <c r="C182" s="45"/>
      <c r="G182" s="12"/>
    </row>
    <row r="183" spans="3:7" ht="15.75" customHeight="1">
      <c r="C183" s="45"/>
      <c r="G183" s="12"/>
    </row>
    <row r="184" spans="3:7" ht="15.75" customHeight="1">
      <c r="C184" s="45"/>
      <c r="G184" s="12"/>
    </row>
    <row r="185" spans="3:7" ht="15.75" customHeight="1">
      <c r="C185" s="45"/>
      <c r="G185" s="12"/>
    </row>
    <row r="186" spans="3:7" ht="15.75" customHeight="1">
      <c r="C186" s="45"/>
      <c r="G186" s="12"/>
    </row>
    <row r="187" spans="3:7" ht="15.75" customHeight="1">
      <c r="C187" s="45"/>
      <c r="G187" s="12"/>
    </row>
    <row r="188" spans="3:7" ht="15.75" customHeight="1">
      <c r="C188" s="45"/>
      <c r="G188" s="12"/>
    </row>
    <row r="189" spans="3:7" ht="15.75" customHeight="1">
      <c r="C189" s="45"/>
      <c r="G189" s="12"/>
    </row>
    <row r="190" spans="3:7" ht="15.75" customHeight="1">
      <c r="C190" s="45"/>
      <c r="G190" s="12"/>
    </row>
    <row r="191" spans="3:7" ht="15.75" customHeight="1">
      <c r="C191" s="45"/>
      <c r="G191" s="12"/>
    </row>
    <row r="192" spans="3:7" ht="15.75" customHeight="1">
      <c r="C192" s="45"/>
      <c r="G192" s="12"/>
    </row>
    <row r="193" spans="3:7" ht="15.75" customHeight="1">
      <c r="C193" s="45"/>
      <c r="G193" s="12"/>
    </row>
    <row r="194" spans="3:7" ht="15.75" customHeight="1">
      <c r="C194" s="45"/>
      <c r="G194" s="12"/>
    </row>
    <row r="195" spans="3:7" ht="15.75" customHeight="1">
      <c r="C195" s="45"/>
      <c r="G195" s="12"/>
    </row>
    <row r="196" spans="3:7" ht="15.75" customHeight="1">
      <c r="C196" s="45"/>
      <c r="G196" s="12"/>
    </row>
    <row r="197" spans="3:7" ht="15.75" customHeight="1">
      <c r="C197" s="45"/>
      <c r="G197" s="12"/>
    </row>
    <row r="198" spans="3:7" ht="15.75" customHeight="1">
      <c r="C198" s="45"/>
      <c r="G198" s="12"/>
    </row>
    <row r="199" spans="3:7" ht="15.75" customHeight="1">
      <c r="C199" s="45"/>
      <c r="G199" s="12"/>
    </row>
    <row r="200" spans="3:7" ht="15.75" customHeight="1">
      <c r="C200" s="45"/>
      <c r="G200" s="12"/>
    </row>
    <row r="201" spans="3:7" ht="15.75" customHeight="1">
      <c r="C201" s="45"/>
      <c r="G201" s="12"/>
    </row>
    <row r="202" spans="3:7" ht="15.75" customHeight="1">
      <c r="C202" s="45"/>
      <c r="G202" s="12"/>
    </row>
    <row r="203" spans="3:7" ht="15.75" customHeight="1">
      <c r="C203" s="45"/>
      <c r="G203" s="12"/>
    </row>
    <row r="204" spans="3:7" ht="15.75" customHeight="1">
      <c r="C204" s="45"/>
      <c r="G204" s="12"/>
    </row>
    <row r="205" spans="3:7" ht="15.75" customHeight="1">
      <c r="C205" s="45"/>
      <c r="G205" s="12"/>
    </row>
    <row r="206" spans="3:7" ht="15.75" customHeight="1">
      <c r="C206" s="45"/>
      <c r="G206" s="12"/>
    </row>
    <row r="207" spans="3:7" ht="15.75" customHeight="1">
      <c r="C207" s="45"/>
      <c r="G207" s="12"/>
    </row>
    <row r="208" spans="3:7" ht="15.75" customHeight="1">
      <c r="C208" s="45"/>
      <c r="G208" s="12"/>
    </row>
    <row r="209" spans="3:7" ht="15.75" customHeight="1">
      <c r="C209" s="45"/>
      <c r="G209" s="12"/>
    </row>
    <row r="210" spans="3:7" ht="15.75" customHeight="1">
      <c r="C210" s="45"/>
      <c r="G210" s="12"/>
    </row>
    <row r="211" spans="3:7" ht="15.75" customHeight="1">
      <c r="C211" s="45"/>
      <c r="G211" s="12"/>
    </row>
    <row r="212" spans="3:7" ht="15.75" customHeight="1">
      <c r="C212" s="45"/>
      <c r="G212" s="12"/>
    </row>
    <row r="213" spans="3:7" ht="15.75" customHeight="1">
      <c r="C213" s="45"/>
      <c r="G213" s="12"/>
    </row>
    <row r="214" spans="3:7" ht="15.75" customHeight="1">
      <c r="C214" s="45"/>
      <c r="G214" s="12"/>
    </row>
    <row r="215" spans="3:7" ht="15.75" customHeight="1">
      <c r="C215" s="45"/>
      <c r="G215" s="12"/>
    </row>
    <row r="216" spans="3:7" ht="15.75" customHeight="1">
      <c r="C216" s="45"/>
      <c r="G216" s="12"/>
    </row>
    <row r="217" spans="3:7" ht="15.75" customHeight="1">
      <c r="C217" s="45"/>
      <c r="G217" s="12"/>
    </row>
    <row r="218" spans="3:7" ht="15.75" customHeight="1">
      <c r="C218" s="45"/>
      <c r="G218" s="12"/>
    </row>
    <row r="219" spans="3:7" ht="15.75" customHeight="1">
      <c r="C219" s="45"/>
      <c r="G219" s="12"/>
    </row>
    <row r="220" spans="3:7" ht="15.75" customHeight="1">
      <c r="C220" s="45"/>
      <c r="G220" s="12"/>
    </row>
    <row r="221" spans="3:7" ht="15.75" customHeight="1">
      <c r="C221" s="45"/>
      <c r="G221" s="12"/>
    </row>
    <row r="222" spans="3:7" ht="15.75" customHeight="1">
      <c r="C222" s="45"/>
      <c r="G222" s="12"/>
    </row>
    <row r="223" spans="3:7" ht="15.75" customHeight="1">
      <c r="C223" s="45"/>
      <c r="G223" s="12"/>
    </row>
    <row r="224" spans="3:7" ht="15.75" customHeight="1">
      <c r="C224" s="45"/>
      <c r="G224" s="12"/>
    </row>
    <row r="225" spans="3:7" ht="15.75" customHeight="1">
      <c r="C225" s="45"/>
      <c r="G225" s="12"/>
    </row>
    <row r="226" spans="3:7" ht="15.75" customHeight="1">
      <c r="C226" s="45"/>
      <c r="G226" s="12"/>
    </row>
    <row r="227" spans="3:7" ht="15.75" customHeight="1">
      <c r="C227" s="45"/>
      <c r="G227" s="12"/>
    </row>
    <row r="228" spans="3:7" ht="15.75" customHeight="1">
      <c r="C228" s="45"/>
      <c r="G228" s="12"/>
    </row>
    <row r="229" spans="3:7" ht="15.75" customHeight="1">
      <c r="C229" s="45"/>
      <c r="G229" s="12"/>
    </row>
    <row r="230" spans="3:7" ht="15.75" customHeight="1">
      <c r="C230" s="45"/>
      <c r="G230" s="12"/>
    </row>
    <row r="231" spans="3:7" ht="15.75" customHeight="1">
      <c r="C231" s="45"/>
      <c r="G231" s="12"/>
    </row>
    <row r="232" spans="3:7" ht="15.75" customHeight="1">
      <c r="C232" s="45"/>
      <c r="G232" s="12"/>
    </row>
    <row r="233" spans="3:7" ht="15.75" customHeight="1">
      <c r="C233" s="45"/>
      <c r="G233" s="12"/>
    </row>
    <row r="234" spans="3:7" ht="15.75" customHeight="1">
      <c r="C234" s="45"/>
      <c r="G234" s="12"/>
    </row>
    <row r="235" spans="3:7" ht="15.75" customHeight="1">
      <c r="C235" s="45"/>
      <c r="G235" s="12"/>
    </row>
    <row r="236" spans="3:7" ht="15.75" customHeight="1">
      <c r="C236" s="45"/>
      <c r="G236" s="12"/>
    </row>
    <row r="237" spans="3:7" ht="15.75" customHeight="1">
      <c r="C237" s="45"/>
      <c r="G237" s="12"/>
    </row>
    <row r="238" spans="3:7" ht="15.75" customHeight="1">
      <c r="C238" s="45"/>
      <c r="G238" s="12"/>
    </row>
    <row r="239" spans="3:7" ht="15.75" customHeight="1">
      <c r="C239" s="45"/>
      <c r="G239" s="12"/>
    </row>
    <row r="240" spans="3:7" ht="15.75" customHeight="1">
      <c r="C240" s="45"/>
      <c r="G240" s="12"/>
    </row>
    <row r="241" spans="3:7" ht="15.75" customHeight="1">
      <c r="C241" s="45"/>
      <c r="G241" s="12"/>
    </row>
    <row r="242" spans="3:7" ht="15.75" customHeight="1">
      <c r="C242" s="45"/>
      <c r="G242" s="12"/>
    </row>
    <row r="243" spans="3:7" ht="15.75" customHeight="1">
      <c r="C243" s="45"/>
      <c r="G243" s="12"/>
    </row>
    <row r="244" spans="3:7" ht="15.75" customHeight="1">
      <c r="C244" s="45"/>
      <c r="G244" s="12"/>
    </row>
    <row r="245" spans="3:7" ht="15.75" customHeight="1">
      <c r="C245" s="45"/>
      <c r="G245" s="12"/>
    </row>
    <row r="246" spans="3:7" ht="15.75" customHeight="1">
      <c r="C246" s="45"/>
      <c r="G246" s="12"/>
    </row>
    <row r="247" spans="3:7" ht="15.75" customHeight="1">
      <c r="C247" s="45"/>
      <c r="G247" s="12"/>
    </row>
    <row r="248" spans="3:7" ht="15.75" customHeight="1">
      <c r="C248" s="45"/>
      <c r="G248" s="12"/>
    </row>
    <row r="249" spans="3:7" ht="15.75" customHeight="1">
      <c r="C249" s="45"/>
      <c r="G249" s="12"/>
    </row>
    <row r="250" spans="3:7" ht="15.75" customHeight="1">
      <c r="C250" s="45"/>
      <c r="G250" s="12"/>
    </row>
    <row r="251" spans="3:7" ht="15.75" customHeight="1">
      <c r="C251" s="45"/>
      <c r="G251" s="12"/>
    </row>
    <row r="252" spans="3:7" ht="15.75" customHeight="1">
      <c r="C252" s="45"/>
      <c r="G252" s="12"/>
    </row>
    <row r="253" spans="3:7" ht="15.75" customHeight="1">
      <c r="C253" s="45"/>
      <c r="G253" s="12"/>
    </row>
    <row r="254" spans="3:7" ht="15.75" customHeight="1">
      <c r="C254" s="45"/>
      <c r="G254" s="12"/>
    </row>
    <row r="255" spans="3:7" ht="15.75" customHeight="1">
      <c r="C255" s="45"/>
      <c r="G255" s="12"/>
    </row>
    <row r="256" spans="3:7" ht="15.75" customHeight="1">
      <c r="C256" s="45"/>
      <c r="G256" s="12"/>
    </row>
    <row r="257" spans="3:7" ht="15.75" customHeight="1">
      <c r="C257" s="45"/>
      <c r="G257" s="12"/>
    </row>
    <row r="258" spans="3:7" ht="15.75" customHeight="1">
      <c r="C258" s="45"/>
      <c r="G258" s="12"/>
    </row>
    <row r="259" spans="3:7" ht="15.75" customHeight="1">
      <c r="C259" s="45"/>
      <c r="G259" s="12"/>
    </row>
    <row r="260" spans="3:7" ht="15.75" customHeight="1">
      <c r="C260" s="45"/>
      <c r="G260" s="12"/>
    </row>
    <row r="261" spans="3:7" ht="15.75" customHeight="1">
      <c r="C261" s="45"/>
      <c r="G261" s="12"/>
    </row>
    <row r="262" spans="3:7" ht="15.75" customHeight="1">
      <c r="C262" s="45"/>
      <c r="G262" s="12"/>
    </row>
    <row r="263" spans="3:7" ht="15.75" customHeight="1">
      <c r="C263" s="45"/>
      <c r="G263" s="12"/>
    </row>
    <row r="264" spans="3:7" ht="15.75" customHeight="1">
      <c r="C264" s="45"/>
      <c r="G264" s="12"/>
    </row>
    <row r="265" spans="3:7" ht="15.75" customHeight="1">
      <c r="C265" s="45"/>
      <c r="G265" s="12"/>
    </row>
    <row r="266" spans="3:7" ht="15.75" customHeight="1">
      <c r="C266" s="45"/>
      <c r="G266" s="12"/>
    </row>
    <row r="267" spans="3:7" ht="15.75" customHeight="1">
      <c r="C267" s="45"/>
      <c r="G267" s="12"/>
    </row>
    <row r="268" spans="3:7" ht="15.75" customHeight="1">
      <c r="C268" s="45"/>
      <c r="G268" s="12"/>
    </row>
    <row r="269" spans="3:7" ht="15.75" customHeight="1">
      <c r="C269" s="45"/>
      <c r="G269" s="12"/>
    </row>
    <row r="270" spans="3:7" ht="15.75" customHeight="1">
      <c r="C270" s="45"/>
      <c r="G270" s="12"/>
    </row>
    <row r="271" spans="3:7" ht="15.75" customHeight="1">
      <c r="C271" s="45"/>
      <c r="G271" s="12"/>
    </row>
    <row r="272" spans="3:7" ht="15.75" customHeight="1">
      <c r="C272" s="45"/>
      <c r="G272" s="12"/>
    </row>
    <row r="273" spans="3:7" ht="15.75" customHeight="1">
      <c r="C273" s="45"/>
      <c r="G273" s="12"/>
    </row>
    <row r="274" spans="3:7" ht="15.75" customHeight="1">
      <c r="C274" s="45"/>
      <c r="G274" s="12"/>
    </row>
    <row r="275" spans="3:7" ht="15.75" customHeight="1">
      <c r="C275" s="45"/>
      <c r="G275" s="12"/>
    </row>
    <row r="276" spans="3:7" ht="15.75" customHeight="1">
      <c r="C276" s="45"/>
      <c r="G276" s="12"/>
    </row>
    <row r="277" spans="3:7" ht="15.75" customHeight="1">
      <c r="C277" s="45"/>
      <c r="G277" s="12"/>
    </row>
    <row r="278" spans="3:7" ht="15.75" customHeight="1">
      <c r="C278" s="45"/>
      <c r="G278" s="12"/>
    </row>
    <row r="279" spans="3:7" ht="15.75" customHeight="1">
      <c r="C279" s="45"/>
      <c r="G279" s="12"/>
    </row>
    <row r="280" spans="3:7" ht="15.75" customHeight="1">
      <c r="C280" s="45"/>
      <c r="G280" s="12"/>
    </row>
    <row r="281" spans="3:7" ht="15.75" customHeight="1">
      <c r="C281" s="45"/>
      <c r="G281" s="12"/>
    </row>
    <row r="282" spans="3:7" ht="15.75" customHeight="1">
      <c r="C282" s="45"/>
      <c r="G282" s="12"/>
    </row>
    <row r="283" spans="3:7" ht="15.75" customHeight="1">
      <c r="C283" s="45"/>
      <c r="G283" s="12"/>
    </row>
    <row r="284" spans="3:7" ht="15.75" customHeight="1">
      <c r="C284" s="45"/>
      <c r="G284" s="12"/>
    </row>
    <row r="285" spans="3:7" ht="15.75" customHeight="1">
      <c r="C285" s="45"/>
      <c r="G285" s="12"/>
    </row>
    <row r="286" spans="3:7" ht="15.75" customHeight="1">
      <c r="C286" s="45"/>
      <c r="G286" s="12"/>
    </row>
    <row r="287" spans="3:7" ht="15.75" customHeight="1">
      <c r="C287" s="45"/>
      <c r="G287" s="12"/>
    </row>
    <row r="288" spans="3:7" ht="15.75" customHeight="1">
      <c r="C288" s="45"/>
      <c r="G288" s="12"/>
    </row>
    <row r="289" spans="3:7" ht="15.75" customHeight="1">
      <c r="C289" s="45"/>
      <c r="G289" s="12"/>
    </row>
    <row r="290" spans="3:7" ht="15.75" customHeight="1">
      <c r="C290" s="45"/>
      <c r="G290" s="12"/>
    </row>
    <row r="291" spans="3:7" ht="15.75" customHeight="1">
      <c r="C291" s="45"/>
      <c r="G291" s="12"/>
    </row>
    <row r="292" spans="3:7" ht="15.75" customHeight="1">
      <c r="C292" s="45"/>
      <c r="G292" s="12"/>
    </row>
    <row r="293" spans="3:7" ht="15.75" customHeight="1">
      <c r="C293" s="45"/>
      <c r="G293" s="12"/>
    </row>
    <row r="294" spans="3:7" ht="15.75" customHeight="1">
      <c r="C294" s="45"/>
      <c r="G294" s="12"/>
    </row>
    <row r="295" spans="3:7" ht="15.75" customHeight="1">
      <c r="C295" s="45"/>
      <c r="G295" s="12"/>
    </row>
    <row r="296" spans="3:7" ht="15.75" customHeight="1">
      <c r="C296" s="45"/>
      <c r="G296" s="12"/>
    </row>
    <row r="297" spans="3:7" ht="15.75" customHeight="1">
      <c r="C297" s="45"/>
      <c r="G297" s="12"/>
    </row>
    <row r="298" spans="3:7" ht="15.75" customHeight="1">
      <c r="C298" s="45"/>
      <c r="G298" s="12"/>
    </row>
    <row r="299" spans="3:7" ht="15.75" customHeight="1">
      <c r="C299" s="45"/>
      <c r="G299" s="12"/>
    </row>
    <row r="300" spans="3:7" ht="15.75" customHeight="1">
      <c r="C300" s="45"/>
      <c r="G300" s="12"/>
    </row>
    <row r="301" spans="3:7" ht="15.75" customHeight="1">
      <c r="C301" s="45"/>
      <c r="G301" s="12"/>
    </row>
    <row r="302" spans="3:7" ht="15.75" customHeight="1">
      <c r="C302" s="45"/>
      <c r="G302" s="12"/>
    </row>
    <row r="303" spans="3:7" ht="15.75" customHeight="1">
      <c r="C303" s="45"/>
      <c r="G303" s="12"/>
    </row>
    <row r="304" spans="3:7" ht="15.75" customHeight="1">
      <c r="C304" s="45"/>
      <c r="G304" s="12"/>
    </row>
    <row r="305" spans="3:7" ht="15.75" customHeight="1">
      <c r="C305" s="45"/>
      <c r="G305" s="12"/>
    </row>
    <row r="306" spans="3:7" ht="15.75" customHeight="1">
      <c r="C306" s="45"/>
      <c r="G306" s="12"/>
    </row>
    <row r="307" spans="3:7" ht="15.75" customHeight="1">
      <c r="C307" s="45"/>
      <c r="G307" s="12"/>
    </row>
    <row r="308" spans="3:7" ht="15.75" customHeight="1">
      <c r="C308" s="45"/>
      <c r="G308" s="12"/>
    </row>
    <row r="309" spans="3:7" ht="15.75" customHeight="1">
      <c r="C309" s="45"/>
      <c r="G309" s="12"/>
    </row>
    <row r="310" spans="3:7" ht="15.75" customHeight="1">
      <c r="C310" s="45"/>
      <c r="G310" s="12"/>
    </row>
    <row r="311" spans="3:7" ht="15.75" customHeight="1">
      <c r="C311" s="45"/>
      <c r="G311" s="12"/>
    </row>
    <row r="312" spans="3:7" ht="15.75" customHeight="1">
      <c r="C312" s="45"/>
      <c r="G312" s="12"/>
    </row>
    <row r="313" spans="3:7" ht="15.75" customHeight="1">
      <c r="C313" s="45"/>
      <c r="G313" s="12"/>
    </row>
    <row r="314" spans="3:7" ht="15.75" customHeight="1">
      <c r="C314" s="45"/>
      <c r="G314" s="12"/>
    </row>
    <row r="315" spans="3:7" ht="15.75" customHeight="1">
      <c r="C315" s="45"/>
      <c r="G315" s="12"/>
    </row>
    <row r="316" spans="3:7" ht="15.75" customHeight="1">
      <c r="C316" s="45"/>
      <c r="G316" s="12"/>
    </row>
    <row r="317" spans="3:7" ht="15.75" customHeight="1">
      <c r="C317" s="45"/>
      <c r="G317" s="12"/>
    </row>
    <row r="318" spans="3:7" ht="15.75" customHeight="1">
      <c r="C318" s="45"/>
      <c r="G318" s="12"/>
    </row>
    <row r="319" spans="3:7" ht="15.75" customHeight="1">
      <c r="C319" s="45"/>
      <c r="G319" s="12"/>
    </row>
    <row r="320" spans="3:7" ht="15.75" customHeight="1">
      <c r="C320" s="45"/>
      <c r="G320" s="12"/>
    </row>
    <row r="321" spans="3:7" ht="15.75" customHeight="1">
      <c r="C321" s="45"/>
      <c r="G321" s="12"/>
    </row>
    <row r="322" spans="3:7" ht="15.75" customHeight="1">
      <c r="C322" s="45"/>
      <c r="G322" s="12"/>
    </row>
    <row r="323" spans="3:7" ht="15.75" customHeight="1">
      <c r="C323" s="45"/>
      <c r="G323" s="12"/>
    </row>
    <row r="324" spans="3:7" ht="15.75" customHeight="1">
      <c r="C324" s="45"/>
      <c r="G324" s="12"/>
    </row>
    <row r="325" spans="3:7" ht="15.75" customHeight="1">
      <c r="C325" s="45"/>
      <c r="G325" s="12"/>
    </row>
    <row r="326" spans="3:7" ht="15.75" customHeight="1">
      <c r="C326" s="45"/>
      <c r="G326" s="12"/>
    </row>
    <row r="327" spans="3:7" ht="15.75" customHeight="1">
      <c r="C327" s="45"/>
      <c r="G327" s="12"/>
    </row>
    <row r="328" spans="3:7" ht="15.75" customHeight="1">
      <c r="C328" s="45"/>
      <c r="G328" s="12"/>
    </row>
    <row r="329" spans="3:7" ht="15.75" customHeight="1">
      <c r="C329" s="45"/>
      <c r="G329" s="12"/>
    </row>
    <row r="330" spans="3:7" ht="15.75" customHeight="1">
      <c r="C330" s="45"/>
      <c r="G330" s="12"/>
    </row>
    <row r="331" spans="3:7" ht="15.75" customHeight="1">
      <c r="C331" s="45"/>
      <c r="G331" s="12"/>
    </row>
    <row r="332" spans="3:7" ht="15.75" customHeight="1">
      <c r="C332" s="45"/>
      <c r="G332" s="12"/>
    </row>
    <row r="333" spans="3:7" ht="15.75" customHeight="1">
      <c r="C333" s="45"/>
      <c r="G333" s="12"/>
    </row>
    <row r="334" spans="3:7" ht="15.75" customHeight="1">
      <c r="C334" s="45"/>
      <c r="G334" s="12"/>
    </row>
    <row r="335" spans="3:7" ht="15.75" customHeight="1">
      <c r="C335" s="45"/>
      <c r="G335" s="12"/>
    </row>
    <row r="336" spans="3:7" ht="15.75" customHeight="1">
      <c r="C336" s="45"/>
      <c r="G336" s="12"/>
    </row>
    <row r="337" spans="3:7" ht="15.75" customHeight="1">
      <c r="C337" s="45"/>
      <c r="G337" s="12"/>
    </row>
    <row r="338" spans="3:7" ht="15.75" customHeight="1">
      <c r="C338" s="45"/>
      <c r="G338" s="12"/>
    </row>
    <row r="339" spans="3:7" ht="15.75" customHeight="1">
      <c r="C339" s="45"/>
      <c r="G339" s="12"/>
    </row>
    <row r="340" spans="3:7" ht="15.75" customHeight="1">
      <c r="C340" s="45"/>
      <c r="G340" s="12"/>
    </row>
    <row r="341" spans="3:7" ht="15.75" customHeight="1">
      <c r="C341" s="45"/>
      <c r="G341" s="12"/>
    </row>
    <row r="342" spans="3:7" ht="15.75" customHeight="1">
      <c r="C342" s="45"/>
      <c r="G342" s="12"/>
    </row>
    <row r="343" spans="3:7" ht="15.75" customHeight="1">
      <c r="C343" s="45"/>
      <c r="G343" s="12"/>
    </row>
    <row r="344" spans="3:7" ht="15.75" customHeight="1">
      <c r="C344" s="45"/>
      <c r="G344" s="12"/>
    </row>
    <row r="345" spans="3:7" ht="15.75" customHeight="1">
      <c r="C345" s="45"/>
      <c r="G345" s="12"/>
    </row>
    <row r="346" spans="3:7" ht="15.75" customHeight="1">
      <c r="C346" s="45"/>
      <c r="G346" s="12"/>
    </row>
    <row r="347" spans="3:7" ht="15.75" customHeight="1">
      <c r="C347" s="45"/>
      <c r="G347" s="12"/>
    </row>
    <row r="348" spans="3:7" ht="15.75" customHeight="1">
      <c r="C348" s="45"/>
      <c r="G348" s="12"/>
    </row>
    <row r="349" spans="3:7" ht="15.75" customHeight="1">
      <c r="C349" s="45"/>
      <c r="G349" s="12"/>
    </row>
    <row r="350" spans="3:7" ht="15.75" customHeight="1">
      <c r="C350" s="45"/>
      <c r="G350" s="12"/>
    </row>
    <row r="351" spans="3:7" ht="15.75" customHeight="1">
      <c r="C351" s="45"/>
      <c r="G351" s="12"/>
    </row>
    <row r="352" spans="3:7" ht="15.75" customHeight="1">
      <c r="C352" s="45"/>
      <c r="G352" s="12"/>
    </row>
    <row r="353" spans="3:7" ht="15.75" customHeight="1">
      <c r="C353" s="45"/>
      <c r="G353" s="12"/>
    </row>
    <row r="354" spans="3:7" ht="15.75" customHeight="1">
      <c r="C354" s="45"/>
      <c r="G354" s="12"/>
    </row>
    <row r="355" spans="3:7" ht="15.75" customHeight="1">
      <c r="C355" s="45"/>
      <c r="G355" s="12"/>
    </row>
    <row r="356" spans="3:7" ht="15.75" customHeight="1">
      <c r="C356" s="45"/>
      <c r="G356" s="12"/>
    </row>
    <row r="357" spans="3:7" ht="15.75" customHeight="1">
      <c r="C357" s="45"/>
      <c r="G357" s="12"/>
    </row>
    <row r="358" spans="3:7" ht="15.75" customHeight="1">
      <c r="C358" s="45"/>
      <c r="G358" s="12"/>
    </row>
    <row r="359" spans="3:7" ht="15.75" customHeight="1">
      <c r="C359" s="45"/>
      <c r="G359" s="12"/>
    </row>
    <row r="360" spans="3:7" ht="15.75" customHeight="1">
      <c r="C360" s="45"/>
      <c r="G360" s="12"/>
    </row>
    <row r="361" spans="3:7" ht="15.75" customHeight="1">
      <c r="C361" s="45"/>
      <c r="G361" s="12"/>
    </row>
    <row r="362" spans="3:7" ht="15.75" customHeight="1">
      <c r="C362" s="45"/>
      <c r="G362" s="12"/>
    </row>
    <row r="363" spans="3:7" ht="15.75" customHeight="1">
      <c r="C363" s="45"/>
      <c r="G363" s="12"/>
    </row>
    <row r="364" spans="3:7" ht="15.75" customHeight="1">
      <c r="C364" s="45"/>
      <c r="G364" s="12"/>
    </row>
    <row r="365" spans="3:7" ht="15.75" customHeight="1">
      <c r="C365" s="45"/>
      <c r="G365" s="12"/>
    </row>
    <row r="366" spans="3:7" ht="15.75" customHeight="1">
      <c r="C366" s="45"/>
      <c r="G366" s="12"/>
    </row>
    <row r="367" spans="3:7" ht="15.75" customHeight="1">
      <c r="C367" s="45"/>
      <c r="G367" s="12"/>
    </row>
    <row r="368" spans="3:7" ht="15.75" customHeight="1">
      <c r="C368" s="45"/>
      <c r="G368" s="12"/>
    </row>
    <row r="369" spans="3:7" ht="15.75" customHeight="1">
      <c r="C369" s="45"/>
      <c r="G369" s="12"/>
    </row>
    <row r="370" spans="3:7" ht="15.75" customHeight="1">
      <c r="C370" s="45"/>
      <c r="G370" s="12"/>
    </row>
    <row r="371" spans="3:7" ht="15.75" customHeight="1">
      <c r="C371" s="45"/>
      <c r="G371" s="12"/>
    </row>
    <row r="372" spans="3:7" ht="15.75" customHeight="1">
      <c r="C372" s="45"/>
      <c r="G372" s="12"/>
    </row>
    <row r="373" spans="3:7" ht="15.75" customHeight="1">
      <c r="C373" s="45"/>
      <c r="G373" s="12"/>
    </row>
    <row r="374" spans="3:7" ht="15.75" customHeight="1">
      <c r="C374" s="45"/>
      <c r="G374" s="12"/>
    </row>
    <row r="375" spans="3:7" ht="15.75" customHeight="1">
      <c r="C375" s="45"/>
      <c r="G375" s="12"/>
    </row>
    <row r="376" spans="3:7" ht="15.75" customHeight="1">
      <c r="C376" s="45"/>
      <c r="G376" s="12"/>
    </row>
    <row r="377" spans="3:7" ht="15.75" customHeight="1">
      <c r="C377" s="45"/>
      <c r="G377" s="12"/>
    </row>
    <row r="378" spans="3:7" ht="15.75" customHeight="1">
      <c r="C378" s="45"/>
      <c r="G378" s="12"/>
    </row>
    <row r="379" spans="3:7" ht="15.75" customHeight="1">
      <c r="C379" s="45"/>
      <c r="G379" s="12"/>
    </row>
    <row r="380" spans="3:7" ht="15.75" customHeight="1">
      <c r="C380" s="45"/>
      <c r="G380" s="12"/>
    </row>
    <row r="381" spans="3:7" ht="15.75" customHeight="1">
      <c r="C381" s="45"/>
      <c r="G381" s="12"/>
    </row>
    <row r="382" spans="3:7" ht="15.75" customHeight="1">
      <c r="C382" s="45"/>
      <c r="G382" s="12"/>
    </row>
    <row r="383" spans="3:7" ht="15.75" customHeight="1">
      <c r="C383" s="45"/>
      <c r="G383" s="12"/>
    </row>
    <row r="384" spans="3:7" ht="15.75" customHeight="1">
      <c r="C384" s="45"/>
      <c r="G384" s="12"/>
    </row>
    <row r="385" spans="3:7" ht="15.75" customHeight="1">
      <c r="C385" s="45"/>
      <c r="G385" s="12"/>
    </row>
    <row r="386" spans="3:7" ht="15.75" customHeight="1">
      <c r="C386" s="45"/>
      <c r="G386" s="12"/>
    </row>
    <row r="387" spans="3:7" ht="15.75" customHeight="1">
      <c r="C387" s="45"/>
      <c r="G387" s="12"/>
    </row>
    <row r="388" spans="3:7" ht="15.75" customHeight="1">
      <c r="C388" s="45"/>
      <c r="G388" s="12"/>
    </row>
    <row r="389" spans="3:7" ht="15.75" customHeight="1">
      <c r="C389" s="45"/>
      <c r="G389" s="12"/>
    </row>
    <row r="390" spans="3:7" ht="15.75" customHeight="1">
      <c r="C390" s="45"/>
      <c r="G390" s="12"/>
    </row>
    <row r="391" spans="3:7" ht="15.75" customHeight="1">
      <c r="C391" s="45"/>
      <c r="G391" s="12"/>
    </row>
    <row r="392" spans="3:7" ht="15.75" customHeight="1">
      <c r="C392" s="45"/>
      <c r="G392" s="12"/>
    </row>
    <row r="393" spans="3:7" ht="15.75" customHeight="1">
      <c r="C393" s="45"/>
      <c r="G393" s="12"/>
    </row>
    <row r="394" spans="3:7" ht="15.75" customHeight="1">
      <c r="C394" s="45"/>
      <c r="G394" s="12"/>
    </row>
    <row r="395" spans="3:7" ht="15.75" customHeight="1">
      <c r="C395" s="45"/>
      <c r="G395" s="12"/>
    </row>
    <row r="396" spans="3:7" ht="15.75" customHeight="1">
      <c r="C396" s="45"/>
      <c r="G396" s="12"/>
    </row>
    <row r="397" spans="3:7" ht="15.75" customHeight="1">
      <c r="C397" s="45"/>
      <c r="G397" s="12"/>
    </row>
    <row r="398" spans="3:7" ht="15.75" customHeight="1">
      <c r="C398" s="45"/>
      <c r="G398" s="12"/>
    </row>
    <row r="399" spans="3:7" ht="15.75" customHeight="1">
      <c r="C399" s="45"/>
      <c r="G399" s="12"/>
    </row>
    <row r="400" spans="3:7" ht="15.75" customHeight="1">
      <c r="C400" s="45"/>
      <c r="G400" s="12"/>
    </row>
    <row r="401" spans="3:7" ht="15.75" customHeight="1">
      <c r="C401" s="45"/>
      <c r="G401" s="12"/>
    </row>
    <row r="402" spans="3:7" ht="15.75" customHeight="1">
      <c r="C402" s="45"/>
      <c r="G402" s="12"/>
    </row>
    <row r="403" spans="3:7" ht="15.75" customHeight="1">
      <c r="C403" s="45"/>
      <c r="G403" s="12"/>
    </row>
    <row r="404" spans="3:7" ht="15.75" customHeight="1">
      <c r="C404" s="45"/>
      <c r="G404" s="12"/>
    </row>
    <row r="405" spans="3:7" ht="15.75" customHeight="1">
      <c r="C405" s="45"/>
      <c r="G405" s="12"/>
    </row>
    <row r="406" spans="3:7" ht="15.75" customHeight="1">
      <c r="C406" s="45"/>
      <c r="G406" s="12"/>
    </row>
    <row r="407" spans="3:7" ht="15.75" customHeight="1">
      <c r="C407" s="45"/>
      <c r="G407" s="12"/>
    </row>
    <row r="408" spans="3:7" ht="15.75" customHeight="1">
      <c r="C408" s="45"/>
      <c r="G408" s="12"/>
    </row>
    <row r="409" spans="3:7" ht="15.75" customHeight="1">
      <c r="C409" s="45"/>
      <c r="G409" s="12"/>
    </row>
    <row r="410" spans="3:7" ht="15.75" customHeight="1">
      <c r="C410" s="45"/>
      <c r="G410" s="12"/>
    </row>
    <row r="411" spans="3:7" ht="15.75" customHeight="1">
      <c r="C411" s="45"/>
      <c r="G411" s="12"/>
    </row>
    <row r="412" spans="3:7" ht="15.75" customHeight="1">
      <c r="C412" s="45"/>
      <c r="G412" s="12"/>
    </row>
    <row r="413" spans="3:7" ht="15.75" customHeight="1">
      <c r="C413" s="45"/>
      <c r="G413" s="12"/>
    </row>
    <row r="414" spans="3:7" ht="15.75" customHeight="1">
      <c r="C414" s="45"/>
      <c r="G414" s="12"/>
    </row>
    <row r="415" spans="3:7" ht="15.75" customHeight="1">
      <c r="C415" s="45"/>
      <c r="G415" s="12"/>
    </row>
    <row r="416" spans="3:7" ht="15.75" customHeight="1">
      <c r="C416" s="45"/>
      <c r="G416" s="12"/>
    </row>
    <row r="417" spans="3:7" ht="15.75" customHeight="1">
      <c r="C417" s="45"/>
      <c r="G417" s="12"/>
    </row>
    <row r="418" spans="3:7" ht="15.75" customHeight="1">
      <c r="C418" s="45"/>
      <c r="G418" s="12"/>
    </row>
    <row r="419" spans="3:7" ht="15.75" customHeight="1">
      <c r="C419" s="45"/>
      <c r="G419" s="12"/>
    </row>
    <row r="420" spans="3:7" ht="15.75" customHeight="1">
      <c r="C420" s="45"/>
      <c r="G420" s="12"/>
    </row>
    <row r="421" spans="3:7" ht="15.75" customHeight="1">
      <c r="C421" s="45"/>
      <c r="G421" s="12"/>
    </row>
    <row r="422" spans="3:7" ht="15.75" customHeight="1">
      <c r="C422" s="45"/>
      <c r="G422" s="12"/>
    </row>
    <row r="423" spans="3:7" ht="15.75" customHeight="1">
      <c r="C423" s="45"/>
      <c r="G423" s="12"/>
    </row>
    <row r="424" spans="3:7" ht="15.75" customHeight="1">
      <c r="C424" s="45"/>
      <c r="G424" s="12"/>
    </row>
    <row r="425" spans="3:7" ht="15.75" customHeight="1">
      <c r="C425" s="45"/>
      <c r="G425" s="12"/>
    </row>
    <row r="426" spans="3:7" ht="15.75" customHeight="1">
      <c r="C426" s="45"/>
      <c r="G426" s="12"/>
    </row>
    <row r="427" spans="3:7" ht="15.75" customHeight="1">
      <c r="C427" s="45"/>
      <c r="G427" s="12"/>
    </row>
    <row r="428" spans="3:7" ht="15.75" customHeight="1">
      <c r="C428" s="45"/>
      <c r="G428" s="12"/>
    </row>
    <row r="429" spans="3:7" ht="15.75" customHeight="1">
      <c r="C429" s="45"/>
      <c r="G429" s="12"/>
    </row>
    <row r="430" spans="3:7" ht="15.75" customHeight="1">
      <c r="C430" s="45"/>
      <c r="G430" s="12"/>
    </row>
    <row r="431" spans="3:7" ht="15.75" customHeight="1">
      <c r="C431" s="45"/>
      <c r="G431" s="12"/>
    </row>
    <row r="432" spans="3:7" ht="15.75" customHeight="1">
      <c r="C432" s="45"/>
      <c r="G432" s="12"/>
    </row>
    <row r="433" spans="3:7" ht="15.75" customHeight="1">
      <c r="C433" s="45"/>
      <c r="G433" s="12"/>
    </row>
    <row r="434" spans="3:7" ht="15.75" customHeight="1">
      <c r="C434" s="45"/>
      <c r="G434" s="12"/>
    </row>
    <row r="435" spans="3:7" ht="15.75" customHeight="1">
      <c r="C435" s="45"/>
      <c r="G435" s="12"/>
    </row>
    <row r="436" spans="3:7" ht="15.75" customHeight="1">
      <c r="C436" s="45"/>
      <c r="G436" s="12"/>
    </row>
    <row r="437" spans="3:7" ht="15.75" customHeight="1">
      <c r="C437" s="45"/>
      <c r="G437" s="12"/>
    </row>
    <row r="438" spans="3:7" ht="15.75" customHeight="1">
      <c r="C438" s="45"/>
      <c r="G438" s="12"/>
    </row>
    <row r="439" spans="3:7" ht="15.75" customHeight="1">
      <c r="C439" s="45"/>
      <c r="G439" s="12"/>
    </row>
    <row r="440" spans="3:7" ht="15.75" customHeight="1">
      <c r="C440" s="45"/>
      <c r="G440" s="12"/>
    </row>
    <row r="441" spans="3:7" ht="15.75" customHeight="1">
      <c r="C441" s="45"/>
      <c r="G441" s="12"/>
    </row>
    <row r="442" spans="3:7" ht="15.75" customHeight="1">
      <c r="C442" s="45"/>
      <c r="G442" s="12"/>
    </row>
    <row r="443" spans="3:7" ht="15.75" customHeight="1">
      <c r="C443" s="45"/>
      <c r="G443" s="12"/>
    </row>
    <row r="444" spans="3:7" ht="15.75" customHeight="1">
      <c r="C444" s="45"/>
      <c r="G444" s="12"/>
    </row>
    <row r="445" spans="3:7" ht="15.75" customHeight="1">
      <c r="C445" s="45"/>
      <c r="G445" s="12"/>
    </row>
    <row r="446" spans="3:7" ht="15.75" customHeight="1">
      <c r="C446" s="45"/>
      <c r="G446" s="12"/>
    </row>
    <row r="447" spans="3:7" ht="15.75" customHeight="1">
      <c r="C447" s="45"/>
      <c r="G447" s="12"/>
    </row>
    <row r="448" spans="3:7" ht="15.75" customHeight="1">
      <c r="C448" s="45"/>
      <c r="G448" s="12"/>
    </row>
    <row r="449" spans="3:7" ht="15.75" customHeight="1">
      <c r="C449" s="45"/>
      <c r="G449" s="12"/>
    </row>
    <row r="450" spans="3:7" ht="15.75" customHeight="1">
      <c r="C450" s="45"/>
      <c r="G450" s="12"/>
    </row>
    <row r="451" spans="3:7" ht="15.75" customHeight="1">
      <c r="C451" s="45"/>
      <c r="G451" s="12"/>
    </row>
    <row r="452" spans="3:7" ht="15.75" customHeight="1">
      <c r="C452" s="45"/>
      <c r="G452" s="12"/>
    </row>
    <row r="453" spans="3:7" ht="15.75" customHeight="1">
      <c r="C453" s="45"/>
      <c r="G453" s="12"/>
    </row>
    <row r="454" spans="3:7" ht="15.75" customHeight="1">
      <c r="C454" s="45"/>
      <c r="G454" s="12"/>
    </row>
    <row r="455" spans="3:7" ht="15.75" customHeight="1">
      <c r="C455" s="45"/>
      <c r="G455" s="12"/>
    </row>
    <row r="456" spans="3:7" ht="15.75" customHeight="1">
      <c r="C456" s="45"/>
      <c r="G456" s="12"/>
    </row>
    <row r="457" spans="3:7" ht="15.75" customHeight="1">
      <c r="C457" s="45"/>
      <c r="G457" s="12"/>
    </row>
    <row r="458" spans="3:7" ht="15.75" customHeight="1">
      <c r="C458" s="45"/>
      <c r="G458" s="12"/>
    </row>
    <row r="459" spans="3:7" ht="15.75" customHeight="1">
      <c r="C459" s="45"/>
      <c r="G459" s="12"/>
    </row>
    <row r="460" spans="3:7" ht="15.75" customHeight="1">
      <c r="C460" s="45"/>
      <c r="G460" s="12"/>
    </row>
    <row r="461" spans="3:7" ht="15.75" customHeight="1">
      <c r="C461" s="45"/>
      <c r="G461" s="12"/>
    </row>
    <row r="462" spans="3:7" ht="15.75" customHeight="1">
      <c r="C462" s="45"/>
      <c r="G462" s="12"/>
    </row>
    <row r="463" spans="3:7" ht="15.75" customHeight="1">
      <c r="C463" s="45"/>
      <c r="G463" s="12"/>
    </row>
    <row r="464" spans="3:7" ht="15.75" customHeight="1">
      <c r="C464" s="45"/>
      <c r="G464" s="12"/>
    </row>
    <row r="465" spans="3:7" ht="15.75" customHeight="1">
      <c r="C465" s="45"/>
      <c r="G465" s="12"/>
    </row>
    <row r="466" spans="3:7" ht="15.75" customHeight="1">
      <c r="C466" s="45"/>
      <c r="G466" s="12"/>
    </row>
    <row r="467" spans="3:7" ht="15.75" customHeight="1">
      <c r="C467" s="45"/>
      <c r="G467" s="12"/>
    </row>
    <row r="468" spans="3:7" ht="15.75" customHeight="1">
      <c r="C468" s="45"/>
      <c r="G468" s="12"/>
    </row>
    <row r="469" spans="3:7" ht="15.75" customHeight="1">
      <c r="C469" s="45"/>
      <c r="G469" s="12"/>
    </row>
    <row r="470" spans="3:7" ht="15.75" customHeight="1">
      <c r="C470" s="45"/>
      <c r="G470" s="12"/>
    </row>
    <row r="471" spans="3:7" ht="15.75" customHeight="1">
      <c r="C471" s="45"/>
      <c r="G471" s="12"/>
    </row>
    <row r="472" spans="3:7" ht="15.75" customHeight="1">
      <c r="C472" s="45"/>
      <c r="G472" s="12"/>
    </row>
    <row r="473" spans="3:7" ht="15.75" customHeight="1">
      <c r="C473" s="45"/>
      <c r="G473" s="12"/>
    </row>
    <row r="474" spans="3:7" ht="15.75" customHeight="1">
      <c r="C474" s="45"/>
      <c r="G474" s="12"/>
    </row>
    <row r="475" spans="3:7" ht="15.75" customHeight="1">
      <c r="C475" s="45"/>
      <c r="G475" s="12"/>
    </row>
    <row r="476" spans="3:7" ht="15.75" customHeight="1">
      <c r="C476" s="45"/>
      <c r="G476" s="12"/>
    </row>
    <row r="477" spans="3:7" ht="15.75" customHeight="1">
      <c r="C477" s="45"/>
      <c r="G477" s="12"/>
    </row>
    <row r="478" spans="3:7" ht="15.75" customHeight="1">
      <c r="C478" s="45"/>
      <c r="G478" s="12"/>
    </row>
    <row r="479" spans="3:7" ht="15.75" customHeight="1">
      <c r="C479" s="45"/>
      <c r="G479" s="12"/>
    </row>
    <row r="480" spans="3:7" ht="15.75" customHeight="1">
      <c r="C480" s="45"/>
      <c r="G480" s="12"/>
    </row>
    <row r="481" spans="3:7" ht="15.75" customHeight="1">
      <c r="C481" s="45"/>
      <c r="G481" s="12"/>
    </row>
    <row r="482" spans="3:7" ht="15.75" customHeight="1">
      <c r="C482" s="45"/>
      <c r="G482" s="12"/>
    </row>
    <row r="483" spans="3:7" ht="15.75" customHeight="1">
      <c r="C483" s="45"/>
      <c r="G483" s="12"/>
    </row>
    <row r="484" spans="3:7" ht="15.75" customHeight="1">
      <c r="C484" s="45"/>
      <c r="G484" s="12"/>
    </row>
    <row r="485" spans="3:7" ht="15.75" customHeight="1">
      <c r="C485" s="45"/>
      <c r="G485" s="12"/>
    </row>
    <row r="486" spans="3:7" ht="15.75" customHeight="1">
      <c r="C486" s="45"/>
      <c r="G486" s="12"/>
    </row>
    <row r="487" spans="3:7" ht="15.75" customHeight="1">
      <c r="C487" s="45"/>
      <c r="G487" s="12"/>
    </row>
    <row r="488" spans="3:7" ht="15.75" customHeight="1">
      <c r="C488" s="45"/>
      <c r="G488" s="12"/>
    </row>
    <row r="489" spans="3:7" ht="15.75" customHeight="1">
      <c r="C489" s="45"/>
      <c r="G489" s="12"/>
    </row>
    <row r="490" spans="3:7" ht="15.75" customHeight="1">
      <c r="C490" s="45"/>
      <c r="G490" s="12"/>
    </row>
    <row r="491" spans="3:7" ht="15.75" customHeight="1">
      <c r="C491" s="45"/>
      <c r="G491" s="12"/>
    </row>
    <row r="492" spans="3:7" ht="15.75" customHeight="1">
      <c r="C492" s="45"/>
      <c r="G492" s="12"/>
    </row>
    <row r="493" spans="3:7" ht="15.75" customHeight="1">
      <c r="C493" s="45"/>
      <c r="G493" s="12"/>
    </row>
    <row r="494" spans="3:7" ht="15.75" customHeight="1">
      <c r="C494" s="45"/>
      <c r="G494" s="12"/>
    </row>
    <row r="495" spans="3:7" ht="15.75" customHeight="1">
      <c r="C495" s="45"/>
      <c r="G495" s="12"/>
    </row>
    <row r="496" spans="3:7" ht="15.75" customHeight="1">
      <c r="C496" s="45"/>
      <c r="G496" s="12"/>
    </row>
    <row r="497" spans="3:7" ht="15.75" customHeight="1">
      <c r="C497" s="45"/>
      <c r="G497" s="12"/>
    </row>
    <row r="498" spans="3:7" ht="15.75" customHeight="1">
      <c r="C498" s="45"/>
      <c r="G498" s="12"/>
    </row>
    <row r="499" spans="3:7" ht="15.75" customHeight="1">
      <c r="C499" s="45"/>
      <c r="G499" s="12"/>
    </row>
    <row r="500" spans="3:7" ht="15.75" customHeight="1">
      <c r="C500" s="45"/>
      <c r="G500" s="12"/>
    </row>
    <row r="501" spans="3:7" ht="15.75" customHeight="1">
      <c r="C501" s="45"/>
      <c r="G501" s="12"/>
    </row>
    <row r="502" spans="3:7" ht="15.75" customHeight="1">
      <c r="C502" s="45"/>
      <c r="G502" s="12"/>
    </row>
    <row r="503" spans="3:7" ht="15.75" customHeight="1">
      <c r="C503" s="45"/>
      <c r="G503" s="12"/>
    </row>
    <row r="504" spans="3:7" ht="15.75" customHeight="1">
      <c r="C504" s="45"/>
      <c r="G504" s="12"/>
    </row>
    <row r="505" spans="3:7" ht="15.75" customHeight="1">
      <c r="C505" s="45"/>
      <c r="G505" s="12"/>
    </row>
    <row r="506" spans="3:7" ht="15.75" customHeight="1">
      <c r="C506" s="45"/>
      <c r="G506" s="12"/>
    </row>
    <row r="507" spans="3:7" ht="15.75" customHeight="1">
      <c r="C507" s="45"/>
      <c r="G507" s="12"/>
    </row>
    <row r="508" spans="3:7" ht="15.75" customHeight="1">
      <c r="C508" s="45"/>
      <c r="G508" s="12"/>
    </row>
    <row r="509" spans="3:7" ht="15.75" customHeight="1">
      <c r="C509" s="45"/>
      <c r="G509" s="12"/>
    </row>
    <row r="510" spans="3:7" ht="15.75" customHeight="1">
      <c r="C510" s="45"/>
      <c r="G510" s="12"/>
    </row>
    <row r="511" spans="3:7" ht="15.75" customHeight="1">
      <c r="C511" s="45"/>
      <c r="G511" s="12"/>
    </row>
    <row r="512" spans="3:7" ht="15.75" customHeight="1">
      <c r="C512" s="45"/>
      <c r="G512" s="12"/>
    </row>
    <row r="513" spans="3:7" ht="15.75" customHeight="1">
      <c r="C513" s="45"/>
      <c r="G513" s="12"/>
    </row>
    <row r="514" spans="3:7" ht="15.75" customHeight="1">
      <c r="C514" s="45"/>
      <c r="G514" s="12"/>
    </row>
    <row r="515" spans="3:7" ht="15.75" customHeight="1">
      <c r="C515" s="45"/>
      <c r="G515" s="12"/>
    </row>
    <row r="516" spans="3:7" ht="15.75" customHeight="1">
      <c r="C516" s="45"/>
      <c r="G516" s="12"/>
    </row>
    <row r="517" spans="3:7" ht="15.75" customHeight="1">
      <c r="C517" s="45"/>
      <c r="G517" s="12"/>
    </row>
    <row r="518" spans="3:7" ht="15.75" customHeight="1">
      <c r="C518" s="45"/>
      <c r="G518" s="12"/>
    </row>
    <row r="519" spans="3:7" ht="15.75" customHeight="1">
      <c r="C519" s="45"/>
      <c r="G519" s="12"/>
    </row>
    <row r="520" spans="3:7" ht="15.75" customHeight="1">
      <c r="C520" s="45"/>
      <c r="G520" s="12"/>
    </row>
    <row r="521" spans="3:7" ht="15.75" customHeight="1">
      <c r="C521" s="45"/>
      <c r="G521" s="12"/>
    </row>
    <row r="522" spans="3:7" ht="15.75" customHeight="1">
      <c r="C522" s="45"/>
      <c r="G522" s="12"/>
    </row>
    <row r="523" spans="3:7" ht="15.75" customHeight="1">
      <c r="C523" s="45"/>
      <c r="G523" s="12"/>
    </row>
    <row r="524" spans="3:7" ht="15.75" customHeight="1">
      <c r="C524" s="45"/>
      <c r="G524" s="12"/>
    </row>
    <row r="525" spans="3:7" ht="15.75" customHeight="1">
      <c r="C525" s="45"/>
      <c r="G525" s="12"/>
    </row>
    <row r="526" spans="3:7" ht="15.75" customHeight="1">
      <c r="C526" s="45"/>
      <c r="G526" s="12"/>
    </row>
    <row r="527" spans="3:7" ht="15.75" customHeight="1">
      <c r="C527" s="45"/>
      <c r="G527" s="12"/>
    </row>
    <row r="528" spans="3:7" ht="15.75" customHeight="1">
      <c r="C528" s="45"/>
      <c r="G528" s="12"/>
    </row>
    <row r="529" spans="3:7" ht="15.75" customHeight="1">
      <c r="C529" s="45"/>
      <c r="G529" s="12"/>
    </row>
    <row r="530" spans="3:7" ht="15.75" customHeight="1">
      <c r="C530" s="45"/>
      <c r="G530" s="12"/>
    </row>
    <row r="531" spans="3:7" ht="15.75" customHeight="1">
      <c r="C531" s="45"/>
      <c r="G531" s="12"/>
    </row>
    <row r="532" spans="3:7" ht="15.75" customHeight="1">
      <c r="C532" s="45"/>
      <c r="G532" s="12"/>
    </row>
    <row r="533" spans="3:7" ht="15.75" customHeight="1">
      <c r="C533" s="45"/>
      <c r="G533" s="12"/>
    </row>
    <row r="534" spans="3:7" ht="15.75" customHeight="1">
      <c r="C534" s="45"/>
      <c r="G534" s="12"/>
    </row>
    <row r="535" spans="3:7" ht="15.75" customHeight="1">
      <c r="C535" s="45"/>
      <c r="G535" s="12"/>
    </row>
    <row r="536" spans="3:7" ht="15.75" customHeight="1">
      <c r="C536" s="45"/>
      <c r="G536" s="12"/>
    </row>
    <row r="537" spans="3:7" ht="15.75" customHeight="1">
      <c r="C537" s="45"/>
      <c r="G537" s="12"/>
    </row>
    <row r="538" spans="3:7" ht="15.75" customHeight="1">
      <c r="C538" s="45"/>
      <c r="G538" s="12"/>
    </row>
    <row r="539" spans="3:7" ht="15.75" customHeight="1">
      <c r="C539" s="45"/>
      <c r="G539" s="12"/>
    </row>
    <row r="540" spans="3:7" ht="15.75" customHeight="1">
      <c r="C540" s="45"/>
      <c r="G540" s="12"/>
    </row>
    <row r="541" spans="3:7" ht="15.75" customHeight="1">
      <c r="C541" s="45"/>
      <c r="G541" s="12"/>
    </row>
    <row r="542" spans="3:7" ht="15.75" customHeight="1">
      <c r="C542" s="45"/>
      <c r="G542" s="12"/>
    </row>
    <row r="543" spans="3:7" ht="15.75" customHeight="1">
      <c r="C543" s="45"/>
      <c r="G543" s="12"/>
    </row>
    <row r="544" spans="3:7" ht="15.75" customHeight="1">
      <c r="C544" s="45"/>
      <c r="G544" s="12"/>
    </row>
    <row r="545" spans="3:7" ht="15.75" customHeight="1">
      <c r="C545" s="45"/>
      <c r="G545" s="12"/>
    </row>
    <row r="546" spans="3:7" ht="15.75" customHeight="1">
      <c r="C546" s="45"/>
      <c r="G546" s="12"/>
    </row>
    <row r="547" spans="3:7" ht="15.75" customHeight="1">
      <c r="C547" s="45"/>
      <c r="G547" s="12"/>
    </row>
    <row r="548" spans="3:7" ht="15.75" customHeight="1">
      <c r="C548" s="45"/>
      <c r="G548" s="12"/>
    </row>
    <row r="549" spans="3:7" ht="15.75" customHeight="1">
      <c r="C549" s="45"/>
      <c r="G549" s="12"/>
    </row>
    <row r="550" spans="3:7" ht="15.75" customHeight="1">
      <c r="C550" s="45"/>
      <c r="G550" s="12"/>
    </row>
    <row r="551" spans="3:7" ht="15.75" customHeight="1">
      <c r="C551" s="45"/>
      <c r="G551" s="12"/>
    </row>
    <row r="552" spans="3:7" ht="15.75" customHeight="1">
      <c r="C552" s="45"/>
      <c r="G552" s="12"/>
    </row>
    <row r="553" spans="3:7" ht="15.75" customHeight="1">
      <c r="C553" s="45"/>
      <c r="G553" s="12"/>
    </row>
    <row r="554" spans="3:7" ht="15.75" customHeight="1">
      <c r="C554" s="45"/>
      <c r="G554" s="12"/>
    </row>
    <row r="555" spans="3:7" ht="15.75" customHeight="1">
      <c r="C555" s="45"/>
      <c r="G555" s="12"/>
    </row>
    <row r="556" spans="3:7" ht="15.75" customHeight="1">
      <c r="C556" s="45"/>
      <c r="G556" s="12"/>
    </row>
    <row r="557" spans="3:7" ht="15.75" customHeight="1">
      <c r="C557" s="45"/>
      <c r="G557" s="12"/>
    </row>
    <row r="558" spans="3:7" ht="15.75" customHeight="1">
      <c r="C558" s="45"/>
      <c r="G558" s="12"/>
    </row>
    <row r="559" spans="3:7" ht="15.75" customHeight="1">
      <c r="C559" s="45"/>
      <c r="G559" s="12"/>
    </row>
    <row r="560" spans="3:7" ht="15.75" customHeight="1">
      <c r="C560" s="45"/>
      <c r="G560" s="12"/>
    </row>
    <row r="561" spans="3:7" ht="15.75" customHeight="1">
      <c r="C561" s="45"/>
      <c r="G561" s="12"/>
    </row>
    <row r="562" spans="3:7" ht="15.75" customHeight="1">
      <c r="C562" s="45"/>
      <c r="G562" s="12"/>
    </row>
    <row r="563" spans="3:7" ht="15.75" customHeight="1">
      <c r="C563" s="45"/>
      <c r="G563" s="12"/>
    </row>
    <row r="564" spans="3:7" ht="15.75" customHeight="1">
      <c r="C564" s="45"/>
      <c r="G564" s="12"/>
    </row>
    <row r="565" spans="3:7" ht="15.75" customHeight="1">
      <c r="C565" s="45"/>
      <c r="G565" s="12"/>
    </row>
    <row r="566" spans="3:7" ht="15.75" customHeight="1">
      <c r="C566" s="45"/>
      <c r="G566" s="12"/>
    </row>
    <row r="567" spans="3:7" ht="15.75" customHeight="1">
      <c r="C567" s="45"/>
      <c r="G567" s="12"/>
    </row>
    <row r="568" spans="3:7" ht="15.75" customHeight="1">
      <c r="C568" s="45"/>
      <c r="G568" s="12"/>
    </row>
    <row r="569" spans="3:7" ht="15.75" customHeight="1">
      <c r="C569" s="45"/>
      <c r="G569" s="12"/>
    </row>
    <row r="570" spans="3:7" ht="15.75" customHeight="1">
      <c r="C570" s="45"/>
      <c r="G570" s="12"/>
    </row>
    <row r="571" spans="3:7" ht="15.75" customHeight="1">
      <c r="C571" s="45"/>
      <c r="G571" s="12"/>
    </row>
    <row r="572" spans="3:7" ht="15.75" customHeight="1">
      <c r="C572" s="45"/>
      <c r="G572" s="12"/>
    </row>
    <row r="573" spans="3:7" ht="15.75" customHeight="1">
      <c r="C573" s="45"/>
      <c r="G573" s="12"/>
    </row>
    <row r="574" spans="3:7" ht="15.75" customHeight="1">
      <c r="C574" s="45"/>
      <c r="G574" s="12"/>
    </row>
    <row r="575" spans="3:7" ht="15.75" customHeight="1">
      <c r="C575" s="45"/>
      <c r="G575" s="12"/>
    </row>
    <row r="576" spans="3:7" ht="15.75" customHeight="1">
      <c r="C576" s="45"/>
      <c r="G576" s="12"/>
    </row>
    <row r="577" spans="3:7" ht="15.75" customHeight="1">
      <c r="C577" s="45"/>
      <c r="G577" s="12"/>
    </row>
    <row r="578" spans="3:7" ht="15.75" customHeight="1">
      <c r="C578" s="45"/>
      <c r="G578" s="12"/>
    </row>
    <row r="579" spans="3:7" ht="15.75" customHeight="1">
      <c r="C579" s="45"/>
      <c r="G579" s="12"/>
    </row>
    <row r="580" spans="3:7" ht="15.75" customHeight="1">
      <c r="C580" s="45"/>
      <c r="G580" s="12"/>
    </row>
    <row r="581" spans="3:7" ht="15.75" customHeight="1">
      <c r="C581" s="45"/>
      <c r="G581" s="12"/>
    </row>
    <row r="582" spans="3:7" ht="15.75" customHeight="1">
      <c r="C582" s="45"/>
      <c r="G582" s="12"/>
    </row>
    <row r="583" spans="3:7" ht="15.75" customHeight="1">
      <c r="C583" s="45"/>
      <c r="G583" s="12"/>
    </row>
    <row r="584" spans="3:7" ht="15.75" customHeight="1">
      <c r="C584" s="45"/>
      <c r="G584" s="12"/>
    </row>
    <row r="585" spans="3:7" ht="15.75" customHeight="1">
      <c r="C585" s="45"/>
      <c r="G585" s="12"/>
    </row>
    <row r="586" spans="3:7" ht="15.75" customHeight="1">
      <c r="C586" s="45"/>
      <c r="G586" s="12"/>
    </row>
    <row r="587" spans="3:7" ht="15.75" customHeight="1">
      <c r="C587" s="45"/>
      <c r="G587" s="12"/>
    </row>
    <row r="588" spans="3:7" ht="15.75" customHeight="1">
      <c r="C588" s="45"/>
      <c r="G588" s="12"/>
    </row>
    <row r="589" spans="3:7" ht="15.75" customHeight="1">
      <c r="C589" s="45"/>
      <c r="G589" s="12"/>
    </row>
    <row r="590" spans="3:7" ht="15.75" customHeight="1">
      <c r="C590" s="45"/>
      <c r="G590" s="12"/>
    </row>
    <row r="591" spans="3:7" ht="15.75" customHeight="1">
      <c r="C591" s="45"/>
      <c r="G591" s="12"/>
    </row>
    <row r="592" spans="3:7" ht="15.75" customHeight="1">
      <c r="C592" s="45"/>
      <c r="G592" s="12"/>
    </row>
    <row r="593" spans="3:7" ht="15.75" customHeight="1">
      <c r="C593" s="45"/>
      <c r="G593" s="12"/>
    </row>
    <row r="594" spans="3:7" ht="15.75" customHeight="1">
      <c r="C594" s="45"/>
      <c r="G594" s="12"/>
    </row>
    <row r="595" spans="3:7" ht="15.75" customHeight="1">
      <c r="C595" s="45"/>
      <c r="G595" s="12"/>
    </row>
    <row r="596" spans="3:7" ht="15.75" customHeight="1">
      <c r="C596" s="45"/>
      <c r="G596" s="12"/>
    </row>
    <row r="597" spans="3:7" ht="15.75" customHeight="1">
      <c r="C597" s="45"/>
      <c r="G597" s="12"/>
    </row>
    <row r="598" spans="3:7" ht="15.75" customHeight="1">
      <c r="C598" s="45"/>
      <c r="G598" s="12"/>
    </row>
    <row r="599" spans="3:7" ht="15.75" customHeight="1">
      <c r="C599" s="45"/>
      <c r="G599" s="12"/>
    </row>
    <row r="600" spans="3:7" ht="15.75" customHeight="1">
      <c r="C600" s="45"/>
      <c r="G600" s="12"/>
    </row>
    <row r="601" spans="3:7" ht="15.75" customHeight="1">
      <c r="C601" s="45"/>
      <c r="G601" s="12"/>
    </row>
    <row r="602" spans="3:7" ht="15.75" customHeight="1">
      <c r="C602" s="45"/>
      <c r="G602" s="12"/>
    </row>
    <row r="603" spans="3:7" ht="15.75" customHeight="1">
      <c r="C603" s="45"/>
      <c r="G603" s="12"/>
    </row>
    <row r="604" spans="3:7" ht="15.75" customHeight="1">
      <c r="C604" s="45"/>
      <c r="G604" s="12"/>
    </row>
    <row r="605" spans="3:7" ht="15.75" customHeight="1">
      <c r="C605" s="45"/>
      <c r="G605" s="12"/>
    </row>
    <row r="606" spans="3:7" ht="15.75" customHeight="1">
      <c r="C606" s="45"/>
      <c r="G606" s="12"/>
    </row>
    <row r="607" spans="3:7" ht="15.75" customHeight="1">
      <c r="C607" s="45"/>
      <c r="G607" s="12"/>
    </row>
    <row r="608" spans="3:7" ht="15.75" customHeight="1">
      <c r="C608" s="45"/>
      <c r="G608" s="12"/>
    </row>
    <row r="609" spans="3:7" ht="15.75" customHeight="1">
      <c r="C609" s="45"/>
      <c r="G609" s="12"/>
    </row>
    <row r="610" spans="3:7" ht="15.75" customHeight="1">
      <c r="C610" s="45"/>
      <c r="G610" s="12"/>
    </row>
    <row r="611" spans="3:7" ht="15.75" customHeight="1">
      <c r="C611" s="45"/>
      <c r="G611" s="12"/>
    </row>
    <row r="612" spans="3:7" ht="15.75" customHeight="1">
      <c r="C612" s="45"/>
      <c r="G612" s="12"/>
    </row>
    <row r="613" spans="3:7" ht="15.75" customHeight="1">
      <c r="C613" s="45"/>
      <c r="G613" s="12"/>
    </row>
    <row r="614" spans="3:7" ht="15.75" customHeight="1">
      <c r="C614" s="45"/>
      <c r="G614" s="12"/>
    </row>
    <row r="615" spans="3:7" ht="15.75" customHeight="1">
      <c r="C615" s="45"/>
      <c r="G615" s="12"/>
    </row>
    <row r="616" spans="3:7" ht="15.75" customHeight="1">
      <c r="C616" s="45"/>
      <c r="G616" s="12"/>
    </row>
    <row r="617" spans="3:7" ht="15.75" customHeight="1">
      <c r="C617" s="45"/>
      <c r="G617" s="12"/>
    </row>
    <row r="618" spans="3:7" ht="15.75" customHeight="1">
      <c r="C618" s="45"/>
      <c r="G618" s="12"/>
    </row>
    <row r="619" spans="3:7" ht="15.75" customHeight="1">
      <c r="C619" s="45"/>
      <c r="G619" s="12"/>
    </row>
    <row r="620" spans="3:7" ht="15.75" customHeight="1">
      <c r="C620" s="45"/>
      <c r="G620" s="12"/>
    </row>
    <row r="621" spans="3:7" ht="15.75" customHeight="1">
      <c r="C621" s="45"/>
      <c r="G621" s="12"/>
    </row>
    <row r="622" spans="3:7" ht="15.75" customHeight="1">
      <c r="C622" s="45"/>
      <c r="G622" s="12"/>
    </row>
    <row r="623" spans="3:7" ht="15.75" customHeight="1">
      <c r="C623" s="45"/>
      <c r="G623" s="12"/>
    </row>
    <row r="624" spans="3:7" ht="15.75" customHeight="1">
      <c r="C624" s="45"/>
      <c r="G624" s="12"/>
    </row>
    <row r="625" spans="3:7" ht="15.75" customHeight="1">
      <c r="C625" s="45"/>
      <c r="G625" s="12"/>
    </row>
    <row r="626" spans="3:7" ht="15.75" customHeight="1">
      <c r="C626" s="45"/>
      <c r="G626" s="12"/>
    </row>
    <row r="627" spans="3:7" ht="15.75" customHeight="1">
      <c r="C627" s="45"/>
      <c r="G627" s="12"/>
    </row>
    <row r="628" spans="3:7" ht="15.75" customHeight="1">
      <c r="C628" s="45"/>
      <c r="G628" s="12"/>
    </row>
    <row r="629" spans="3:7" ht="15.75" customHeight="1">
      <c r="C629" s="45"/>
      <c r="G629" s="12"/>
    </row>
    <row r="630" spans="3:7" ht="15.75" customHeight="1">
      <c r="C630" s="45"/>
      <c r="G630" s="12"/>
    </row>
    <row r="631" spans="3:7" ht="15.75" customHeight="1">
      <c r="C631" s="45"/>
      <c r="G631" s="12"/>
    </row>
    <row r="632" spans="3:7" ht="15.75" customHeight="1">
      <c r="C632" s="45"/>
      <c r="G632" s="12"/>
    </row>
    <row r="633" spans="3:7" ht="15.75" customHeight="1">
      <c r="C633" s="45"/>
      <c r="G633" s="12"/>
    </row>
    <row r="634" spans="3:7" ht="15.75" customHeight="1">
      <c r="C634" s="45"/>
      <c r="G634" s="12"/>
    </row>
    <row r="635" spans="3:7" ht="15.75" customHeight="1">
      <c r="C635" s="45"/>
      <c r="G635" s="12"/>
    </row>
    <row r="636" spans="3:7" ht="15.75" customHeight="1">
      <c r="C636" s="45"/>
      <c r="G636" s="12"/>
    </row>
    <row r="637" spans="3:7" ht="15.75" customHeight="1">
      <c r="C637" s="45"/>
      <c r="G637" s="12"/>
    </row>
    <row r="638" spans="3:7" ht="15.75" customHeight="1">
      <c r="C638" s="45"/>
      <c r="G638" s="12"/>
    </row>
    <row r="639" spans="3:7" ht="15.75" customHeight="1">
      <c r="C639" s="45"/>
      <c r="G639" s="12"/>
    </row>
    <row r="640" spans="3:7" ht="15.75" customHeight="1">
      <c r="C640" s="45"/>
      <c r="G640" s="12"/>
    </row>
    <row r="641" spans="3:7" ht="15.75" customHeight="1">
      <c r="C641" s="45"/>
      <c r="G641" s="12"/>
    </row>
    <row r="642" spans="3:7" ht="15.75" customHeight="1">
      <c r="C642" s="45"/>
      <c r="G642" s="12"/>
    </row>
    <row r="643" spans="3:7" ht="15.75" customHeight="1">
      <c r="C643" s="45"/>
      <c r="G643" s="12"/>
    </row>
    <row r="644" spans="3:7" ht="15.75" customHeight="1">
      <c r="C644" s="45"/>
      <c r="G644" s="12"/>
    </row>
    <row r="645" spans="3:7" ht="15.75" customHeight="1">
      <c r="C645" s="45"/>
      <c r="G645" s="12"/>
    </row>
    <row r="646" spans="3:7" ht="15.75" customHeight="1">
      <c r="C646" s="45"/>
      <c r="G646" s="12"/>
    </row>
    <row r="647" spans="3:7" ht="15.75" customHeight="1">
      <c r="C647" s="45"/>
      <c r="G647" s="12"/>
    </row>
    <row r="648" spans="3:7" ht="15.75" customHeight="1">
      <c r="C648" s="45"/>
      <c r="G648" s="12"/>
    </row>
    <row r="649" spans="3:7" ht="15.75" customHeight="1">
      <c r="C649" s="45"/>
      <c r="G649" s="12"/>
    </row>
    <row r="650" spans="3:7" ht="15.75" customHeight="1">
      <c r="C650" s="45"/>
      <c r="G650" s="12"/>
    </row>
    <row r="651" spans="3:7" ht="15.75" customHeight="1">
      <c r="C651" s="45"/>
      <c r="G651" s="12"/>
    </row>
    <row r="652" spans="3:7" ht="15.75" customHeight="1">
      <c r="C652" s="45"/>
      <c r="G652" s="12"/>
    </row>
    <row r="653" spans="3:7" ht="15.75" customHeight="1">
      <c r="C653" s="45"/>
      <c r="G653" s="12"/>
    </row>
    <row r="654" spans="3:7" ht="15.75" customHeight="1">
      <c r="C654" s="45"/>
      <c r="G654" s="12"/>
    </row>
    <row r="655" spans="3:7" ht="15.75" customHeight="1">
      <c r="C655" s="45"/>
      <c r="G655" s="12"/>
    </row>
    <row r="656" spans="3:7" ht="15.75" customHeight="1">
      <c r="C656" s="45"/>
      <c r="G656" s="12"/>
    </row>
    <row r="657" spans="3:7" ht="15.75" customHeight="1">
      <c r="C657" s="45"/>
      <c r="G657" s="12"/>
    </row>
    <row r="658" spans="3:7" ht="15.75" customHeight="1">
      <c r="C658" s="45"/>
      <c r="G658" s="12"/>
    </row>
    <row r="659" spans="3:7" ht="15.75" customHeight="1">
      <c r="C659" s="45"/>
      <c r="G659" s="12"/>
    </row>
    <row r="660" spans="3:7" ht="15.75" customHeight="1">
      <c r="C660" s="45"/>
      <c r="G660" s="12"/>
    </row>
    <row r="661" spans="3:7" ht="15.75" customHeight="1">
      <c r="C661" s="45"/>
      <c r="G661" s="12"/>
    </row>
    <row r="662" spans="3:7" ht="15.75" customHeight="1">
      <c r="C662" s="45"/>
      <c r="G662" s="12"/>
    </row>
    <row r="663" spans="3:7" ht="15.75" customHeight="1">
      <c r="C663" s="45"/>
      <c r="G663" s="12"/>
    </row>
    <row r="664" spans="3:7" ht="15.75" customHeight="1">
      <c r="C664" s="45"/>
      <c r="G664" s="12"/>
    </row>
    <row r="665" spans="3:7" ht="15.75" customHeight="1">
      <c r="C665" s="45"/>
      <c r="G665" s="12"/>
    </row>
    <row r="666" spans="3:7" ht="15.75" customHeight="1">
      <c r="C666" s="45"/>
      <c r="G666" s="12"/>
    </row>
    <row r="667" spans="3:7" ht="15.75" customHeight="1">
      <c r="C667" s="45"/>
      <c r="G667" s="12"/>
    </row>
    <row r="668" spans="3:7" ht="15.75" customHeight="1">
      <c r="C668" s="45"/>
      <c r="G668" s="12"/>
    </row>
    <row r="669" spans="3:7" ht="15.75" customHeight="1">
      <c r="C669" s="45"/>
      <c r="G669" s="12"/>
    </row>
    <row r="670" spans="3:7" ht="15.75" customHeight="1">
      <c r="C670" s="45"/>
      <c r="G670" s="12"/>
    </row>
    <row r="671" spans="3:7" ht="15.75" customHeight="1">
      <c r="C671" s="45"/>
      <c r="G671" s="12"/>
    </row>
    <row r="672" spans="3:7" ht="15.75" customHeight="1">
      <c r="C672" s="45"/>
      <c r="G672" s="12"/>
    </row>
    <row r="673" spans="3:7" ht="15.75" customHeight="1">
      <c r="C673" s="45"/>
      <c r="G673" s="12"/>
    </row>
    <row r="674" spans="3:7" ht="15.75" customHeight="1">
      <c r="C674" s="45"/>
      <c r="G674" s="12"/>
    </row>
    <row r="675" spans="3:7" ht="15.75" customHeight="1">
      <c r="C675" s="45"/>
      <c r="G675" s="12"/>
    </row>
    <row r="676" spans="3:7" ht="15.75" customHeight="1">
      <c r="C676" s="45"/>
      <c r="G676" s="12"/>
    </row>
    <row r="677" spans="3:7" ht="15.75" customHeight="1">
      <c r="C677" s="45"/>
      <c r="G677" s="12"/>
    </row>
    <row r="678" spans="3:7" ht="15.75" customHeight="1">
      <c r="C678" s="45"/>
      <c r="G678" s="12"/>
    </row>
    <row r="679" spans="3:7" ht="15.75" customHeight="1">
      <c r="C679" s="45"/>
      <c r="G679" s="12"/>
    </row>
    <row r="680" spans="3:7" ht="15.75" customHeight="1">
      <c r="C680" s="45"/>
      <c r="G680" s="12"/>
    </row>
    <row r="681" spans="3:7" ht="15.75" customHeight="1">
      <c r="C681" s="45"/>
      <c r="G681" s="12"/>
    </row>
    <row r="682" spans="3:7" ht="15.75" customHeight="1">
      <c r="C682" s="45"/>
      <c r="G682" s="12"/>
    </row>
    <row r="683" spans="3:7" ht="15.75" customHeight="1">
      <c r="C683" s="45"/>
      <c r="G683" s="12"/>
    </row>
    <row r="684" spans="3:7" ht="15.75" customHeight="1">
      <c r="C684" s="45"/>
      <c r="G684" s="12"/>
    </row>
    <row r="685" spans="3:7" ht="15.75" customHeight="1">
      <c r="C685" s="45"/>
      <c r="G685" s="12"/>
    </row>
    <row r="686" spans="3:7" ht="15.75" customHeight="1">
      <c r="C686" s="45"/>
      <c r="G686" s="12"/>
    </row>
    <row r="687" spans="3:7" ht="15.75" customHeight="1">
      <c r="C687" s="45"/>
      <c r="G687" s="12"/>
    </row>
    <row r="688" spans="3:7" ht="15.75" customHeight="1">
      <c r="C688" s="45"/>
      <c r="G688" s="12"/>
    </row>
    <row r="689" spans="3:7" ht="15.75" customHeight="1">
      <c r="C689" s="45"/>
      <c r="G689" s="12"/>
    </row>
    <row r="690" spans="3:7" ht="15.75" customHeight="1">
      <c r="C690" s="45"/>
      <c r="G690" s="12"/>
    </row>
    <row r="691" spans="3:7" ht="15.75" customHeight="1">
      <c r="C691" s="45"/>
      <c r="G691" s="12"/>
    </row>
    <row r="692" spans="3:7" ht="15.75" customHeight="1">
      <c r="C692" s="45"/>
      <c r="G692" s="12"/>
    </row>
    <row r="693" spans="3:7" ht="15.75" customHeight="1">
      <c r="C693" s="45"/>
      <c r="G693" s="12"/>
    </row>
    <row r="694" spans="3:7" ht="15.75" customHeight="1">
      <c r="C694" s="45"/>
      <c r="G694" s="12"/>
    </row>
    <row r="695" spans="3:7" ht="15.75" customHeight="1">
      <c r="C695" s="45"/>
      <c r="G695" s="12"/>
    </row>
    <row r="696" spans="3:7" ht="15.75" customHeight="1">
      <c r="C696" s="45"/>
      <c r="G696" s="12"/>
    </row>
    <row r="697" spans="3:7" ht="15.75" customHeight="1">
      <c r="C697" s="45"/>
      <c r="G697" s="12"/>
    </row>
    <row r="698" spans="3:7" ht="15.75" customHeight="1">
      <c r="C698" s="45"/>
      <c r="G698" s="12"/>
    </row>
    <row r="699" spans="3:7" ht="15.75" customHeight="1">
      <c r="C699" s="45"/>
      <c r="G699" s="12"/>
    </row>
    <row r="700" spans="3:7" ht="15.75" customHeight="1">
      <c r="C700" s="45"/>
      <c r="G700" s="12"/>
    </row>
    <row r="701" spans="3:7" ht="15.75" customHeight="1">
      <c r="C701" s="45"/>
      <c r="G701" s="12"/>
    </row>
    <row r="702" spans="3:7" ht="15.75" customHeight="1">
      <c r="C702" s="45"/>
      <c r="G702" s="12"/>
    </row>
    <row r="703" spans="3:7" ht="15.75" customHeight="1">
      <c r="C703" s="45"/>
      <c r="G703" s="12"/>
    </row>
    <row r="704" spans="3:7" ht="15.75" customHeight="1">
      <c r="C704" s="45"/>
      <c r="G704" s="12"/>
    </row>
    <row r="705" spans="3:7" ht="15.75" customHeight="1">
      <c r="C705" s="45"/>
      <c r="G705" s="12"/>
    </row>
    <row r="706" spans="3:7" ht="15.75" customHeight="1">
      <c r="C706" s="45"/>
      <c r="G706" s="12"/>
    </row>
    <row r="707" spans="3:7" ht="15.75" customHeight="1">
      <c r="C707" s="45"/>
      <c r="G707" s="12"/>
    </row>
    <row r="708" spans="3:7" ht="15.75" customHeight="1">
      <c r="C708" s="45"/>
      <c r="G708" s="12"/>
    </row>
    <row r="709" spans="3:7" ht="15.75" customHeight="1">
      <c r="C709" s="45"/>
      <c r="G709" s="12"/>
    </row>
    <row r="710" spans="3:7" ht="15.75" customHeight="1">
      <c r="C710" s="45"/>
      <c r="G710" s="12"/>
    </row>
    <row r="711" spans="3:7" ht="15.75" customHeight="1">
      <c r="C711" s="45"/>
      <c r="G711" s="12"/>
    </row>
    <row r="712" spans="3:7" ht="15.75" customHeight="1">
      <c r="C712" s="45"/>
      <c r="G712" s="12"/>
    </row>
    <row r="713" spans="3:7" ht="15.75" customHeight="1">
      <c r="C713" s="45"/>
      <c r="G713" s="12"/>
    </row>
    <row r="714" spans="3:7" ht="15.75" customHeight="1">
      <c r="C714" s="45"/>
      <c r="G714" s="12"/>
    </row>
    <row r="715" spans="3:7" ht="15.75" customHeight="1">
      <c r="C715" s="45"/>
      <c r="G715" s="12"/>
    </row>
    <row r="716" spans="3:7" ht="15.75" customHeight="1">
      <c r="C716" s="45"/>
      <c r="G716" s="12"/>
    </row>
    <row r="717" spans="3:7" ht="15.75" customHeight="1">
      <c r="C717" s="45"/>
      <c r="G717" s="12"/>
    </row>
    <row r="718" spans="3:7" ht="15.75" customHeight="1">
      <c r="C718" s="45"/>
      <c r="G718" s="12"/>
    </row>
    <row r="719" spans="3:7" ht="15.75" customHeight="1">
      <c r="C719" s="45"/>
      <c r="G719" s="12"/>
    </row>
    <row r="720" spans="3:7" ht="15.75" customHeight="1">
      <c r="C720" s="45"/>
      <c r="G720" s="12"/>
    </row>
    <row r="721" spans="3:7" ht="15.75" customHeight="1">
      <c r="C721" s="45"/>
      <c r="G721" s="12"/>
    </row>
    <row r="722" spans="3:7" ht="15.75" customHeight="1">
      <c r="C722" s="45"/>
      <c r="G722" s="12"/>
    </row>
    <row r="723" spans="3:7" ht="15.75" customHeight="1">
      <c r="C723" s="45"/>
      <c r="G723" s="12"/>
    </row>
    <row r="724" spans="3:7" ht="15.75" customHeight="1">
      <c r="C724" s="45"/>
      <c r="G724" s="12"/>
    </row>
    <row r="725" spans="3:7" ht="15.75" customHeight="1">
      <c r="C725" s="45"/>
      <c r="G725" s="12"/>
    </row>
    <row r="726" spans="3:7" ht="15.75" customHeight="1">
      <c r="C726" s="45"/>
      <c r="G726" s="12"/>
    </row>
    <row r="727" spans="3:7" ht="15.75" customHeight="1">
      <c r="C727" s="45"/>
      <c r="G727" s="12"/>
    </row>
    <row r="728" spans="3:7" ht="15.75" customHeight="1">
      <c r="C728" s="45"/>
      <c r="G728" s="12"/>
    </row>
    <row r="729" spans="3:7" ht="15.75" customHeight="1">
      <c r="C729" s="45"/>
      <c r="G729" s="12"/>
    </row>
    <row r="730" spans="3:7" ht="15.75" customHeight="1">
      <c r="C730" s="45"/>
      <c r="G730" s="12"/>
    </row>
    <row r="731" spans="3:7" ht="15.75" customHeight="1">
      <c r="C731" s="45"/>
      <c r="G731" s="12"/>
    </row>
    <row r="732" spans="3:7" ht="15.75" customHeight="1">
      <c r="C732" s="45"/>
      <c r="G732" s="12"/>
    </row>
    <row r="733" spans="3:7" ht="15.75" customHeight="1">
      <c r="C733" s="45"/>
      <c r="G733" s="12"/>
    </row>
    <row r="734" spans="3:7" ht="15.75" customHeight="1">
      <c r="C734" s="45"/>
      <c r="G734" s="12"/>
    </row>
    <row r="735" spans="3:7" ht="15.75" customHeight="1">
      <c r="C735" s="45"/>
      <c r="G735" s="12"/>
    </row>
    <row r="736" spans="3:7" ht="15.75" customHeight="1">
      <c r="C736" s="45"/>
      <c r="G736" s="12"/>
    </row>
    <row r="737" spans="3:7" ht="15.75" customHeight="1">
      <c r="C737" s="45"/>
      <c r="G737" s="12"/>
    </row>
    <row r="738" spans="3:7" ht="15.75" customHeight="1">
      <c r="C738" s="45"/>
      <c r="G738" s="12"/>
    </row>
    <row r="739" spans="3:7" ht="15.75" customHeight="1">
      <c r="C739" s="45"/>
      <c r="G739" s="12"/>
    </row>
    <row r="740" spans="3:7" ht="15.75" customHeight="1">
      <c r="C740" s="45"/>
      <c r="G740" s="12"/>
    </row>
    <row r="741" spans="3:7" ht="15.75" customHeight="1">
      <c r="C741" s="45"/>
      <c r="G741" s="12"/>
    </row>
    <row r="742" spans="3:7" ht="15.75" customHeight="1">
      <c r="C742" s="45"/>
      <c r="G742" s="12"/>
    </row>
    <row r="743" spans="3:7" ht="15.75" customHeight="1">
      <c r="C743" s="45"/>
      <c r="G743" s="12"/>
    </row>
    <row r="744" spans="3:7" ht="15.75" customHeight="1">
      <c r="C744" s="45"/>
      <c r="G744" s="12"/>
    </row>
    <row r="745" spans="3:7" ht="15.75" customHeight="1">
      <c r="C745" s="45"/>
      <c r="G745" s="12"/>
    </row>
    <row r="746" spans="3:7" ht="15.75" customHeight="1">
      <c r="C746" s="45"/>
      <c r="G746" s="12"/>
    </row>
    <row r="747" spans="3:7" ht="15.75" customHeight="1">
      <c r="C747" s="45"/>
      <c r="G747" s="12"/>
    </row>
    <row r="748" spans="3:7" ht="15.75" customHeight="1">
      <c r="C748" s="45"/>
      <c r="G748" s="12"/>
    </row>
    <row r="749" spans="3:7" ht="15.75" customHeight="1">
      <c r="C749" s="45"/>
      <c r="G749" s="12"/>
    </row>
    <row r="750" spans="3:7" ht="15.75" customHeight="1">
      <c r="C750" s="45"/>
      <c r="G750" s="12"/>
    </row>
    <row r="751" spans="3:7" ht="15.75" customHeight="1">
      <c r="C751" s="45"/>
      <c r="G751" s="12"/>
    </row>
    <row r="752" spans="3:7" ht="15.75" customHeight="1">
      <c r="C752" s="45"/>
      <c r="G752" s="12"/>
    </row>
    <row r="753" spans="3:7" ht="15.75" customHeight="1">
      <c r="C753" s="45"/>
      <c r="G753" s="12"/>
    </row>
    <row r="754" spans="3:7" ht="15.75" customHeight="1">
      <c r="C754" s="45"/>
      <c r="G754" s="12"/>
    </row>
    <row r="755" spans="3:7" ht="15.75" customHeight="1">
      <c r="C755" s="45"/>
      <c r="G755" s="12"/>
    </row>
    <row r="756" spans="3:7" ht="15.75" customHeight="1">
      <c r="C756" s="45"/>
      <c r="G756" s="12"/>
    </row>
    <row r="757" spans="3:7" ht="15.75" customHeight="1">
      <c r="C757" s="45"/>
      <c r="G757" s="12"/>
    </row>
    <row r="758" spans="3:7" ht="15.75" customHeight="1">
      <c r="C758" s="45"/>
      <c r="G758" s="12"/>
    </row>
    <row r="759" spans="3:7" ht="15.75" customHeight="1">
      <c r="C759" s="45"/>
      <c r="G759" s="12"/>
    </row>
    <row r="760" spans="3:7" ht="15.75" customHeight="1">
      <c r="C760" s="45"/>
      <c r="G760" s="12"/>
    </row>
    <row r="761" spans="3:7" ht="15.75" customHeight="1">
      <c r="C761" s="45"/>
      <c r="G761" s="12"/>
    </row>
    <row r="762" spans="3:7" ht="15.75" customHeight="1">
      <c r="C762" s="45"/>
      <c r="G762" s="12"/>
    </row>
    <row r="763" spans="3:7" ht="15.75" customHeight="1">
      <c r="C763" s="45"/>
      <c r="G763" s="12"/>
    </row>
    <row r="764" spans="3:7" ht="15.75" customHeight="1">
      <c r="C764" s="45"/>
      <c r="G764" s="12"/>
    </row>
    <row r="765" spans="3:7" ht="15.75" customHeight="1">
      <c r="C765" s="45"/>
      <c r="G765" s="12"/>
    </row>
    <row r="766" spans="3:7" ht="15.75" customHeight="1">
      <c r="C766" s="45"/>
      <c r="G766" s="12"/>
    </row>
    <row r="767" spans="3:7" ht="15.75" customHeight="1">
      <c r="C767" s="45"/>
      <c r="G767" s="12"/>
    </row>
    <row r="768" spans="3:7" ht="15.75" customHeight="1">
      <c r="C768" s="45"/>
      <c r="G768" s="12"/>
    </row>
    <row r="769" spans="3:7" ht="15.75" customHeight="1">
      <c r="C769" s="45"/>
      <c r="G769" s="12"/>
    </row>
    <row r="770" spans="3:7" ht="15.75" customHeight="1">
      <c r="C770" s="45"/>
      <c r="G770" s="12"/>
    </row>
    <row r="771" spans="3:7" ht="15.75" customHeight="1">
      <c r="C771" s="45"/>
      <c r="G771" s="12"/>
    </row>
    <row r="772" spans="3:7" ht="15.75" customHeight="1">
      <c r="C772" s="45"/>
      <c r="G772" s="12"/>
    </row>
    <row r="773" spans="3:7" ht="15.75" customHeight="1">
      <c r="C773" s="45"/>
      <c r="G773" s="12"/>
    </row>
    <row r="774" spans="3:7" ht="15.75" customHeight="1">
      <c r="C774" s="45"/>
      <c r="G774" s="12"/>
    </row>
    <row r="775" spans="3:7" ht="15.75" customHeight="1">
      <c r="C775" s="45"/>
      <c r="G775" s="12"/>
    </row>
    <row r="776" spans="3:7" ht="15.75" customHeight="1">
      <c r="C776" s="45"/>
      <c r="G776" s="12"/>
    </row>
    <row r="777" spans="3:7" ht="15.75" customHeight="1">
      <c r="C777" s="45"/>
      <c r="G777" s="12"/>
    </row>
    <row r="778" spans="3:7" ht="15.75" customHeight="1">
      <c r="C778" s="45"/>
      <c r="G778" s="12"/>
    </row>
    <row r="779" spans="3:7" ht="15.75" customHeight="1">
      <c r="C779" s="45"/>
      <c r="G779" s="12"/>
    </row>
    <row r="780" spans="3:7" ht="15.75" customHeight="1">
      <c r="C780" s="45"/>
      <c r="G780" s="12"/>
    </row>
    <row r="781" spans="3:7" ht="15.75" customHeight="1">
      <c r="C781" s="45"/>
      <c r="G781" s="12"/>
    </row>
    <row r="782" spans="3:7" ht="15.75" customHeight="1">
      <c r="C782" s="45"/>
      <c r="G782" s="12"/>
    </row>
    <row r="783" spans="3:7" ht="15.75" customHeight="1">
      <c r="C783" s="45"/>
      <c r="G783" s="12"/>
    </row>
    <row r="784" spans="3:7" ht="15.75" customHeight="1">
      <c r="C784" s="45"/>
      <c r="G784" s="12"/>
    </row>
    <row r="785" spans="3:7" ht="15.75" customHeight="1">
      <c r="C785" s="45"/>
      <c r="G785" s="12"/>
    </row>
    <row r="786" spans="3:7" ht="15.75" customHeight="1">
      <c r="C786" s="45"/>
      <c r="G786" s="12"/>
    </row>
    <row r="787" spans="3:7" ht="15.75" customHeight="1">
      <c r="C787" s="45"/>
      <c r="G787" s="12"/>
    </row>
    <row r="788" spans="3:7" ht="15.75" customHeight="1">
      <c r="C788" s="45"/>
      <c r="G788" s="12"/>
    </row>
    <row r="789" spans="3:7" ht="15.75" customHeight="1">
      <c r="C789" s="45"/>
      <c r="G789" s="12"/>
    </row>
    <row r="790" spans="3:7" ht="15.75" customHeight="1">
      <c r="C790" s="45"/>
      <c r="G790" s="12"/>
    </row>
    <row r="791" spans="3:7" ht="15.75" customHeight="1">
      <c r="C791" s="45"/>
      <c r="G791" s="12"/>
    </row>
    <row r="792" spans="3:7" ht="15.75" customHeight="1">
      <c r="C792" s="45"/>
      <c r="G792" s="12"/>
    </row>
    <row r="793" spans="3:7" ht="15.75" customHeight="1">
      <c r="C793" s="45"/>
      <c r="G793" s="12"/>
    </row>
    <row r="794" spans="3:7" ht="15.75" customHeight="1">
      <c r="C794" s="45"/>
      <c r="G794" s="12"/>
    </row>
    <row r="795" spans="3:7" ht="15.75" customHeight="1">
      <c r="C795" s="45"/>
      <c r="G795" s="12"/>
    </row>
    <row r="796" spans="3:7" ht="15.75" customHeight="1">
      <c r="C796" s="45"/>
      <c r="G796" s="12"/>
    </row>
    <row r="797" spans="3:7" ht="15.75" customHeight="1">
      <c r="C797" s="45"/>
      <c r="G797" s="12"/>
    </row>
    <row r="798" spans="3:7" ht="15.75" customHeight="1">
      <c r="C798" s="45"/>
      <c r="G798" s="12"/>
    </row>
    <row r="799" spans="3:7" ht="15.75" customHeight="1">
      <c r="C799" s="45"/>
      <c r="G799" s="12"/>
    </row>
    <row r="800" spans="3:7" ht="15.75" customHeight="1">
      <c r="C800" s="45"/>
      <c r="G800" s="12"/>
    </row>
    <row r="801" spans="3:7" ht="15.75" customHeight="1">
      <c r="C801" s="45"/>
      <c r="G801" s="12"/>
    </row>
    <row r="802" spans="3:7" ht="15.75" customHeight="1">
      <c r="C802" s="45"/>
      <c r="G802" s="12"/>
    </row>
    <row r="803" spans="3:7" ht="15.75" customHeight="1">
      <c r="C803" s="45"/>
      <c r="G803" s="12"/>
    </row>
    <row r="804" spans="3:7" ht="15.75" customHeight="1">
      <c r="C804" s="45"/>
      <c r="G804" s="12"/>
    </row>
    <row r="805" spans="3:7" ht="15.75" customHeight="1">
      <c r="C805" s="45"/>
      <c r="G805" s="12"/>
    </row>
    <row r="806" spans="3:7" ht="15.75" customHeight="1">
      <c r="C806" s="45"/>
      <c r="G806" s="12"/>
    </row>
    <row r="807" spans="3:7" ht="15.75" customHeight="1">
      <c r="C807" s="45"/>
      <c r="G807" s="12"/>
    </row>
    <row r="808" spans="3:7" ht="15.75" customHeight="1">
      <c r="C808" s="45"/>
      <c r="G808" s="12"/>
    </row>
    <row r="809" spans="3:7" ht="15.75" customHeight="1">
      <c r="C809" s="45"/>
      <c r="G809" s="12"/>
    </row>
    <row r="810" spans="3:7" ht="15.75" customHeight="1">
      <c r="C810" s="45"/>
      <c r="G810" s="12"/>
    </row>
    <row r="811" spans="3:7" ht="15.75" customHeight="1">
      <c r="C811" s="45"/>
      <c r="G811" s="12"/>
    </row>
    <row r="812" spans="3:7" ht="15.75" customHeight="1">
      <c r="C812" s="45"/>
      <c r="G812" s="12"/>
    </row>
    <row r="813" spans="3:7" ht="15.75" customHeight="1">
      <c r="C813" s="45"/>
      <c r="G813" s="12"/>
    </row>
    <row r="814" spans="3:7" ht="15.75" customHeight="1">
      <c r="C814" s="45"/>
      <c r="G814" s="12"/>
    </row>
    <row r="815" spans="3:7" ht="15.75" customHeight="1">
      <c r="C815" s="45"/>
      <c r="G815" s="12"/>
    </row>
    <row r="816" spans="3:7" ht="15.75" customHeight="1">
      <c r="C816" s="45"/>
      <c r="G816" s="12"/>
    </row>
    <row r="817" spans="3:7" ht="15.75" customHeight="1">
      <c r="C817" s="45"/>
      <c r="G817" s="12"/>
    </row>
    <row r="818" spans="3:7" ht="15.75" customHeight="1">
      <c r="C818" s="45"/>
      <c r="G818" s="12"/>
    </row>
    <row r="819" spans="3:7" ht="15.75" customHeight="1">
      <c r="C819" s="45"/>
      <c r="G819" s="12"/>
    </row>
    <row r="820" spans="3:7" ht="15.75" customHeight="1">
      <c r="C820" s="45"/>
      <c r="G820" s="12"/>
    </row>
    <row r="821" spans="3:7" ht="15.75" customHeight="1">
      <c r="C821" s="45"/>
      <c r="G821" s="12"/>
    </row>
    <row r="822" spans="3:7" ht="15.75" customHeight="1">
      <c r="C822" s="45"/>
      <c r="G822" s="12"/>
    </row>
    <row r="823" spans="3:7" ht="15.75" customHeight="1">
      <c r="C823" s="45"/>
      <c r="G823" s="12"/>
    </row>
    <row r="824" spans="3:7" ht="15.75" customHeight="1">
      <c r="C824" s="45"/>
      <c r="G824" s="12"/>
    </row>
    <row r="825" spans="3:7" ht="15.75" customHeight="1">
      <c r="C825" s="45"/>
      <c r="G825" s="12"/>
    </row>
    <row r="826" spans="3:7" ht="15.75" customHeight="1">
      <c r="C826" s="45"/>
      <c r="G826" s="12"/>
    </row>
    <row r="827" spans="3:7" ht="15.75" customHeight="1">
      <c r="C827" s="45"/>
      <c r="G827" s="12"/>
    </row>
    <row r="828" spans="3:7" ht="15.75" customHeight="1">
      <c r="C828" s="45"/>
      <c r="G828" s="12"/>
    </row>
    <row r="829" spans="3:7" ht="15.75" customHeight="1">
      <c r="C829" s="45"/>
      <c r="G829" s="12"/>
    </row>
    <row r="830" spans="3:7" ht="15.75" customHeight="1">
      <c r="C830" s="45"/>
      <c r="G830" s="12"/>
    </row>
    <row r="831" spans="3:7" ht="15.75" customHeight="1">
      <c r="C831" s="45"/>
      <c r="G831" s="12"/>
    </row>
    <row r="832" spans="3:7" ht="15.75" customHeight="1">
      <c r="C832" s="45"/>
      <c r="G832" s="12"/>
    </row>
    <row r="833" spans="3:7" ht="15.75" customHeight="1">
      <c r="C833" s="45"/>
      <c r="G833" s="12"/>
    </row>
    <row r="834" spans="3:7" ht="15.75" customHeight="1">
      <c r="C834" s="45"/>
      <c r="G834" s="12"/>
    </row>
    <row r="835" spans="3:7" ht="15.75" customHeight="1">
      <c r="C835" s="45"/>
      <c r="G835" s="12"/>
    </row>
    <row r="836" spans="3:7" ht="15.75" customHeight="1">
      <c r="C836" s="45"/>
      <c r="G836" s="12"/>
    </row>
    <row r="837" spans="3:7" ht="15.75" customHeight="1">
      <c r="C837" s="45"/>
      <c r="G837" s="12"/>
    </row>
    <row r="838" spans="3:7" ht="15.75" customHeight="1">
      <c r="C838" s="45"/>
      <c r="G838" s="12"/>
    </row>
    <row r="839" spans="3:7" ht="15.75" customHeight="1">
      <c r="C839" s="45"/>
      <c r="G839" s="12"/>
    </row>
    <row r="840" spans="3:7" ht="15.75" customHeight="1">
      <c r="C840" s="45"/>
      <c r="G840" s="12"/>
    </row>
    <row r="841" spans="3:7" ht="15.75" customHeight="1">
      <c r="C841" s="45"/>
      <c r="G841" s="12"/>
    </row>
    <row r="842" spans="3:7" ht="15.75" customHeight="1">
      <c r="C842" s="45"/>
      <c r="G842" s="12"/>
    </row>
    <row r="843" spans="3:7" ht="15.75" customHeight="1">
      <c r="C843" s="45"/>
      <c r="G843" s="12"/>
    </row>
    <row r="844" spans="3:7" ht="15.75" customHeight="1">
      <c r="C844" s="45"/>
      <c r="G844" s="12"/>
    </row>
    <row r="845" spans="3:7" ht="15.75" customHeight="1">
      <c r="C845" s="45"/>
      <c r="G845" s="12"/>
    </row>
    <row r="846" spans="3:7" ht="15.75" customHeight="1">
      <c r="C846" s="45"/>
      <c r="G846" s="12"/>
    </row>
    <row r="847" spans="3:7" ht="15.75" customHeight="1">
      <c r="C847" s="45"/>
      <c r="G847" s="12"/>
    </row>
    <row r="848" spans="3:7" ht="15.75" customHeight="1">
      <c r="C848" s="45"/>
      <c r="G848" s="12"/>
    </row>
    <row r="849" spans="3:7" ht="15.75" customHeight="1">
      <c r="C849" s="45"/>
      <c r="G849" s="12"/>
    </row>
    <row r="850" spans="3:7" ht="15.75" customHeight="1">
      <c r="C850" s="45"/>
      <c r="G850" s="12"/>
    </row>
    <row r="851" spans="3:7" ht="15.75" customHeight="1">
      <c r="C851" s="45"/>
      <c r="G851" s="12"/>
    </row>
    <row r="852" spans="3:7" ht="15.75" customHeight="1">
      <c r="C852" s="45"/>
      <c r="G852" s="12"/>
    </row>
    <row r="853" spans="3:7" ht="15.75" customHeight="1">
      <c r="C853" s="45"/>
      <c r="G853" s="12"/>
    </row>
    <row r="854" spans="3:7" ht="15.75" customHeight="1">
      <c r="C854" s="45"/>
      <c r="G854" s="12"/>
    </row>
    <row r="855" spans="3:7" ht="15.75" customHeight="1">
      <c r="C855" s="45"/>
      <c r="G855" s="12"/>
    </row>
    <row r="856" spans="3:7" ht="15.75" customHeight="1">
      <c r="C856" s="45"/>
      <c r="G856" s="12"/>
    </row>
    <row r="857" spans="3:7" ht="15.75" customHeight="1">
      <c r="C857" s="45"/>
      <c r="G857" s="12"/>
    </row>
    <row r="858" spans="3:7" ht="15.75" customHeight="1">
      <c r="C858" s="45"/>
      <c r="G858" s="12"/>
    </row>
    <row r="859" spans="3:7" ht="15.75" customHeight="1">
      <c r="C859" s="45"/>
      <c r="G859" s="12"/>
    </row>
    <row r="860" spans="3:7" ht="15.75" customHeight="1">
      <c r="C860" s="45"/>
      <c r="G860" s="12"/>
    </row>
    <row r="861" spans="3:7" ht="15.75" customHeight="1">
      <c r="C861" s="45"/>
      <c r="G861" s="12"/>
    </row>
    <row r="862" spans="3:7" ht="15.75" customHeight="1">
      <c r="C862" s="45"/>
      <c r="G862" s="12"/>
    </row>
    <row r="863" spans="3:7" ht="15.75" customHeight="1">
      <c r="C863" s="45"/>
      <c r="G863" s="12"/>
    </row>
    <row r="864" spans="3:7" ht="15.75" customHeight="1">
      <c r="C864" s="45"/>
      <c r="G864" s="12"/>
    </row>
    <row r="865" spans="3:7" ht="15.75" customHeight="1">
      <c r="C865" s="45"/>
      <c r="G865" s="12"/>
    </row>
    <row r="866" spans="3:7" ht="15.75" customHeight="1">
      <c r="C866" s="45"/>
      <c r="G866" s="12"/>
    </row>
    <row r="867" spans="3:7" ht="15.75" customHeight="1">
      <c r="C867" s="45"/>
      <c r="G867" s="12"/>
    </row>
    <row r="868" spans="3:7" ht="15.75" customHeight="1">
      <c r="C868" s="45"/>
      <c r="G868" s="12"/>
    </row>
    <row r="869" spans="3:7" ht="15.75" customHeight="1">
      <c r="C869" s="45"/>
      <c r="G869" s="12"/>
    </row>
    <row r="870" spans="3:7" ht="15.75" customHeight="1">
      <c r="C870" s="45"/>
      <c r="G870" s="12"/>
    </row>
    <row r="871" spans="3:7" ht="15.75" customHeight="1">
      <c r="C871" s="45"/>
      <c r="G871" s="12"/>
    </row>
    <row r="872" spans="3:7" ht="15.75" customHeight="1">
      <c r="C872" s="45"/>
      <c r="G872" s="12"/>
    </row>
    <row r="873" spans="3:7" ht="15.75" customHeight="1">
      <c r="C873" s="45"/>
      <c r="G873" s="12"/>
    </row>
    <row r="874" spans="3:7" ht="15.75" customHeight="1">
      <c r="C874" s="45"/>
      <c r="G874" s="12"/>
    </row>
    <row r="875" spans="3:7" ht="15.75" customHeight="1">
      <c r="C875" s="45"/>
      <c r="G875" s="12"/>
    </row>
    <row r="876" spans="3:7" ht="15.75" customHeight="1">
      <c r="C876" s="45"/>
      <c r="G876" s="12"/>
    </row>
    <row r="877" spans="3:7" ht="15.75" customHeight="1">
      <c r="C877" s="45"/>
      <c r="G877" s="12"/>
    </row>
    <row r="878" spans="3:7" ht="15.75" customHeight="1">
      <c r="C878" s="45"/>
      <c r="G878" s="12"/>
    </row>
    <row r="879" spans="3:7" ht="15.75" customHeight="1">
      <c r="C879" s="45"/>
      <c r="G879" s="12"/>
    </row>
    <row r="880" spans="3:7" ht="15.75" customHeight="1">
      <c r="C880" s="45"/>
      <c r="G880" s="12"/>
    </row>
    <row r="881" spans="3:7" ht="15.75" customHeight="1">
      <c r="C881" s="45"/>
      <c r="G881" s="12"/>
    </row>
    <row r="882" spans="3:7" ht="15.75" customHeight="1">
      <c r="C882" s="45"/>
      <c r="G882" s="12"/>
    </row>
    <row r="883" spans="3:7" ht="15.75" customHeight="1">
      <c r="C883" s="45"/>
      <c r="G883" s="12"/>
    </row>
    <row r="884" spans="3:7" ht="15.75" customHeight="1">
      <c r="C884" s="45"/>
      <c r="G884" s="12"/>
    </row>
    <row r="885" spans="3:7" ht="15.75" customHeight="1">
      <c r="C885" s="45"/>
      <c r="G885" s="12"/>
    </row>
    <row r="886" spans="3:7" ht="15.75" customHeight="1">
      <c r="C886" s="45"/>
      <c r="G886" s="12"/>
    </row>
    <row r="887" spans="3:7" ht="15.75" customHeight="1">
      <c r="C887" s="45"/>
      <c r="G887" s="12"/>
    </row>
    <row r="888" spans="3:7" ht="15.75" customHeight="1">
      <c r="C888" s="45"/>
      <c r="G888" s="12"/>
    </row>
    <row r="889" spans="3:7" ht="15.75" customHeight="1">
      <c r="C889" s="45"/>
      <c r="G889" s="12"/>
    </row>
    <row r="890" spans="3:7" ht="15.75" customHeight="1">
      <c r="C890" s="45"/>
      <c r="G890" s="12"/>
    </row>
    <row r="891" spans="3:7" ht="15.75" customHeight="1">
      <c r="C891" s="45"/>
      <c r="G891" s="12"/>
    </row>
    <row r="892" spans="3:7" ht="15.75" customHeight="1">
      <c r="C892" s="45"/>
      <c r="G892" s="12"/>
    </row>
    <row r="893" spans="3:7" ht="15.75" customHeight="1">
      <c r="C893" s="45"/>
      <c r="G893" s="12"/>
    </row>
    <row r="894" spans="3:7" ht="15.75" customHeight="1">
      <c r="C894" s="45"/>
      <c r="G894" s="12"/>
    </row>
    <row r="895" spans="3:7" ht="15.75" customHeight="1">
      <c r="C895" s="45"/>
      <c r="G895" s="12"/>
    </row>
    <row r="896" spans="3:7" ht="15.75" customHeight="1">
      <c r="C896" s="45"/>
      <c r="G896" s="12"/>
    </row>
    <row r="897" spans="3:7" ht="15.75" customHeight="1">
      <c r="C897" s="45"/>
      <c r="G897" s="12"/>
    </row>
    <row r="898" spans="3:7" ht="15.75" customHeight="1">
      <c r="C898" s="45"/>
      <c r="G898" s="12"/>
    </row>
    <row r="899" spans="3:7" ht="15.75" customHeight="1">
      <c r="C899" s="45"/>
      <c r="G899" s="12"/>
    </row>
    <row r="900" spans="3:7" ht="15.75" customHeight="1">
      <c r="C900" s="45"/>
      <c r="G900" s="12"/>
    </row>
    <row r="901" spans="3:7" ht="15.75" customHeight="1">
      <c r="C901" s="45"/>
      <c r="G901" s="12"/>
    </row>
    <row r="902" spans="3:7" ht="15.75" customHeight="1">
      <c r="C902" s="45"/>
      <c r="G902" s="12"/>
    </row>
    <row r="903" spans="3:7" ht="15.75" customHeight="1">
      <c r="C903" s="45"/>
      <c r="G903" s="12"/>
    </row>
    <row r="904" spans="3:7" ht="15.75" customHeight="1">
      <c r="C904" s="45"/>
      <c r="G904" s="12"/>
    </row>
    <row r="905" spans="3:7" ht="15.75" customHeight="1">
      <c r="C905" s="45"/>
      <c r="G905" s="12"/>
    </row>
    <row r="906" spans="3:7" ht="15.75" customHeight="1">
      <c r="C906" s="45"/>
      <c r="G906" s="12"/>
    </row>
    <row r="907" spans="3:7" ht="15.75" customHeight="1">
      <c r="C907" s="45"/>
      <c r="G907" s="12"/>
    </row>
    <row r="908" spans="3:7" ht="15.75" customHeight="1">
      <c r="C908" s="45"/>
      <c r="G908" s="12"/>
    </row>
    <row r="909" spans="3:7" ht="15.75" customHeight="1">
      <c r="C909" s="45"/>
      <c r="G909" s="12"/>
    </row>
    <row r="910" spans="3:7" ht="15.75" customHeight="1">
      <c r="C910" s="45"/>
      <c r="G910" s="12"/>
    </row>
    <row r="911" spans="3:7" ht="15.75" customHeight="1">
      <c r="C911" s="45"/>
      <c r="G911" s="12"/>
    </row>
    <row r="912" spans="3:7" ht="15.75" customHeight="1">
      <c r="C912" s="45"/>
      <c r="G912" s="12"/>
    </row>
    <row r="913" spans="3:7" ht="15.75" customHeight="1">
      <c r="C913" s="45"/>
      <c r="G913" s="12"/>
    </row>
    <row r="914" spans="3:7" ht="15.75" customHeight="1">
      <c r="C914" s="45"/>
      <c r="G914" s="12"/>
    </row>
    <row r="915" spans="3:7" ht="15.75" customHeight="1">
      <c r="C915" s="45"/>
      <c r="G915" s="12"/>
    </row>
    <row r="916" spans="3:7" ht="15.75" customHeight="1">
      <c r="C916" s="45"/>
      <c r="G916" s="12"/>
    </row>
    <row r="917" spans="3:7" ht="15.75" customHeight="1">
      <c r="C917" s="45"/>
      <c r="G917" s="12"/>
    </row>
    <row r="918" spans="3:7" ht="15.75" customHeight="1">
      <c r="C918" s="45"/>
      <c r="G918" s="12"/>
    </row>
    <row r="919" spans="3:7" ht="15.75" customHeight="1">
      <c r="C919" s="45"/>
      <c r="G919" s="12"/>
    </row>
    <row r="920" spans="3:7" ht="15.75" customHeight="1">
      <c r="C920" s="45"/>
      <c r="G920" s="12"/>
    </row>
    <row r="921" spans="3:7" ht="15.75" customHeight="1">
      <c r="C921" s="45"/>
      <c r="G921" s="12"/>
    </row>
    <row r="922" spans="3:7" ht="15.75" customHeight="1">
      <c r="C922" s="45"/>
      <c r="G922" s="12"/>
    </row>
    <row r="923" spans="3:7" ht="15.75" customHeight="1">
      <c r="C923" s="45"/>
      <c r="G923" s="12"/>
    </row>
    <row r="924" spans="3:7" ht="15.75" customHeight="1">
      <c r="C924" s="45"/>
      <c r="G924" s="12"/>
    </row>
    <row r="925" spans="3:7" ht="15.75" customHeight="1">
      <c r="C925" s="45"/>
      <c r="G925" s="12"/>
    </row>
    <row r="926" spans="3:7" ht="15.75" customHeight="1">
      <c r="C926" s="45"/>
      <c r="G926" s="12"/>
    </row>
    <row r="927" spans="3:7" ht="15.75" customHeight="1">
      <c r="C927" s="45"/>
      <c r="G927" s="12"/>
    </row>
    <row r="928" spans="3:7" ht="15.75" customHeight="1">
      <c r="C928" s="45"/>
      <c r="G928" s="12"/>
    </row>
    <row r="929" spans="3:7" ht="15.75" customHeight="1">
      <c r="C929" s="45"/>
      <c r="G929" s="12"/>
    </row>
    <row r="930" spans="3:7" ht="15.75" customHeight="1">
      <c r="C930" s="45"/>
      <c r="G930" s="12"/>
    </row>
    <row r="931" spans="3:7" ht="15.75" customHeight="1">
      <c r="C931" s="45"/>
      <c r="G931" s="12"/>
    </row>
    <row r="932" spans="3:7" ht="15.75" customHeight="1">
      <c r="C932" s="45"/>
      <c r="G932" s="12"/>
    </row>
    <row r="933" spans="3:7" ht="15.75" customHeight="1">
      <c r="C933" s="45"/>
      <c r="G933" s="12"/>
    </row>
    <row r="934" spans="3:7" ht="15.75" customHeight="1">
      <c r="C934" s="45"/>
      <c r="G934" s="12"/>
    </row>
    <row r="935" spans="3:7" ht="15.75" customHeight="1">
      <c r="C935" s="45"/>
      <c r="G935" s="12"/>
    </row>
    <row r="936" spans="3:7" ht="15.75" customHeight="1">
      <c r="C936" s="45"/>
      <c r="G936" s="12"/>
    </row>
    <row r="937" spans="3:7" ht="15.75" customHeight="1">
      <c r="C937" s="45"/>
      <c r="G937" s="12"/>
    </row>
    <row r="938" spans="3:7" ht="15.75" customHeight="1">
      <c r="C938" s="45"/>
      <c r="G938" s="12"/>
    </row>
    <row r="939" spans="3:7" ht="15.75" customHeight="1">
      <c r="C939" s="45"/>
      <c r="G939" s="12"/>
    </row>
    <row r="940" spans="3:7" ht="15.75" customHeight="1">
      <c r="C940" s="45"/>
      <c r="G940" s="12"/>
    </row>
    <row r="941" spans="3:7" ht="15.75" customHeight="1">
      <c r="C941" s="45"/>
      <c r="G941" s="12"/>
    </row>
    <row r="942" spans="3:7" ht="15.75" customHeight="1">
      <c r="C942" s="45"/>
      <c r="G942" s="12"/>
    </row>
    <row r="943" spans="3:7" ht="15.75" customHeight="1">
      <c r="C943" s="45"/>
      <c r="G943" s="12"/>
    </row>
    <row r="944" spans="3:7" ht="15.75" customHeight="1">
      <c r="C944" s="45"/>
      <c r="G944" s="12"/>
    </row>
    <row r="945" spans="3:7" ht="15.75" customHeight="1">
      <c r="C945" s="45"/>
      <c r="G945" s="12"/>
    </row>
    <row r="946" spans="3:7" ht="15.75" customHeight="1">
      <c r="C946" s="45"/>
      <c r="G946" s="12"/>
    </row>
    <row r="947" spans="3:7" ht="15.75" customHeight="1">
      <c r="C947" s="45"/>
      <c r="G947" s="12"/>
    </row>
    <row r="948" spans="3:7" ht="15.75" customHeight="1">
      <c r="C948" s="45"/>
      <c r="G948" s="12"/>
    </row>
    <row r="949" spans="3:7" ht="15.75" customHeight="1">
      <c r="C949" s="45"/>
      <c r="G949" s="12"/>
    </row>
    <row r="950" spans="3:7" ht="15.75" customHeight="1">
      <c r="C950" s="45"/>
      <c r="G950" s="12"/>
    </row>
    <row r="951" spans="3:7" ht="15.75" customHeight="1">
      <c r="C951" s="45"/>
      <c r="G951" s="12"/>
    </row>
    <row r="952" spans="3:7" ht="15.75" customHeight="1">
      <c r="C952" s="45"/>
      <c r="G952" s="12"/>
    </row>
    <row r="953" spans="3:7" ht="15.75" customHeight="1">
      <c r="C953" s="45"/>
      <c r="G953" s="12"/>
    </row>
    <row r="954" spans="3:7" ht="15.75" customHeight="1">
      <c r="C954" s="45"/>
      <c r="G954" s="12"/>
    </row>
    <row r="955" spans="3:7" ht="15.75" customHeight="1">
      <c r="C955" s="45"/>
      <c r="G955" s="12"/>
    </row>
    <row r="956" spans="3:7" ht="15.75" customHeight="1">
      <c r="C956" s="45"/>
      <c r="G956" s="12"/>
    </row>
    <row r="957" spans="3:7" ht="15.75" customHeight="1">
      <c r="C957" s="45"/>
      <c r="G957" s="12"/>
    </row>
    <row r="958" spans="3:7" ht="15.75" customHeight="1">
      <c r="C958" s="45"/>
      <c r="G958" s="12"/>
    </row>
    <row r="959" spans="3:7" ht="15.75" customHeight="1">
      <c r="C959" s="45"/>
      <c r="G959" s="12"/>
    </row>
    <row r="960" spans="3:7" ht="15.75" customHeight="1">
      <c r="C960" s="45"/>
      <c r="G960" s="12"/>
    </row>
    <row r="961" spans="3:7" ht="15.75" customHeight="1">
      <c r="C961" s="45"/>
      <c r="G961" s="12"/>
    </row>
    <row r="962" spans="3:7" ht="15.75" customHeight="1">
      <c r="C962" s="45"/>
      <c r="G962" s="12"/>
    </row>
    <row r="963" spans="3:7" ht="15.75" customHeight="1">
      <c r="C963" s="45"/>
      <c r="G963" s="12"/>
    </row>
    <row r="964" spans="3:7" ht="15.75" customHeight="1">
      <c r="C964" s="45"/>
      <c r="G964" s="12"/>
    </row>
    <row r="965" spans="3:7" ht="15.75" customHeight="1">
      <c r="C965" s="45"/>
      <c r="G965" s="12"/>
    </row>
    <row r="966" spans="3:7" ht="15.75" customHeight="1">
      <c r="C966" s="45"/>
      <c r="G966" s="12"/>
    </row>
    <row r="967" spans="3:7" ht="15.75" customHeight="1">
      <c r="C967" s="45"/>
      <c r="G967" s="12"/>
    </row>
    <row r="968" spans="3:7" ht="15.75" customHeight="1">
      <c r="C968" s="45"/>
      <c r="G968" s="12"/>
    </row>
    <row r="969" spans="3:7" ht="15.75" customHeight="1">
      <c r="C969" s="45"/>
      <c r="G969" s="12"/>
    </row>
    <row r="970" spans="3:7" ht="15.75" customHeight="1">
      <c r="C970" s="45"/>
      <c r="G970" s="12"/>
    </row>
    <row r="971" spans="3:7" ht="15.75" customHeight="1">
      <c r="C971" s="45"/>
      <c r="G971" s="12"/>
    </row>
    <row r="972" spans="3:7" ht="15.75" customHeight="1">
      <c r="C972" s="45"/>
      <c r="G972" s="12"/>
    </row>
    <row r="973" spans="3:7" ht="15.75" customHeight="1">
      <c r="C973" s="45"/>
      <c r="G973" s="12"/>
    </row>
    <row r="974" spans="3:7" ht="15.75" customHeight="1">
      <c r="C974" s="45"/>
      <c r="G974" s="12"/>
    </row>
    <row r="975" spans="3:7" ht="15.75" customHeight="1">
      <c r="C975" s="45"/>
      <c r="G975" s="12"/>
    </row>
    <row r="976" spans="3:7" ht="15.75" customHeight="1">
      <c r="C976" s="45"/>
      <c r="G976" s="12"/>
    </row>
    <row r="977" spans="3:7" ht="15.75" customHeight="1">
      <c r="C977" s="45"/>
      <c r="G977" s="12"/>
    </row>
    <row r="978" spans="3:7" ht="15.75" customHeight="1">
      <c r="C978" s="45"/>
      <c r="G978" s="12"/>
    </row>
    <row r="979" spans="3:7" ht="15.75" customHeight="1">
      <c r="C979" s="45"/>
      <c r="G979" s="12"/>
    </row>
    <row r="980" spans="3:7" ht="15.75" customHeight="1">
      <c r="C980" s="45"/>
      <c r="G980" s="12"/>
    </row>
    <row r="981" spans="3:7" ht="15.75" customHeight="1">
      <c r="C981" s="45"/>
      <c r="G981" s="12"/>
    </row>
    <row r="982" spans="3:7" ht="15.75" customHeight="1">
      <c r="C982" s="45"/>
      <c r="G982" s="12"/>
    </row>
    <row r="983" spans="3:7" ht="15.75" customHeight="1">
      <c r="C983" s="45"/>
      <c r="G983" s="12"/>
    </row>
    <row r="984" spans="3:7" ht="15.75" customHeight="1">
      <c r="C984" s="45"/>
      <c r="G984" s="12"/>
    </row>
    <row r="985" spans="3:7" ht="15.75" customHeight="1">
      <c r="C985" s="45"/>
      <c r="G985" s="12"/>
    </row>
    <row r="986" spans="3:7" ht="15.75" customHeight="1">
      <c r="C986" s="45"/>
      <c r="G986" s="12"/>
    </row>
    <row r="987" spans="3:7" ht="15.75" customHeight="1">
      <c r="C987" s="45"/>
      <c r="G987" s="12"/>
    </row>
    <row r="988" spans="3:7" ht="15.75" customHeight="1">
      <c r="C988" s="45"/>
      <c r="G988" s="12"/>
    </row>
    <row r="989" spans="3:7" ht="15.75" customHeight="1">
      <c r="C989" s="45"/>
      <c r="G989" s="12"/>
    </row>
    <row r="990" spans="3:7" ht="15.75" customHeight="1">
      <c r="C990" s="45"/>
      <c r="G990" s="12"/>
    </row>
    <row r="991" spans="3:7" ht="15.75" customHeight="1">
      <c r="C991" s="45"/>
      <c r="G991" s="12"/>
    </row>
    <row r="992" spans="3:7" ht="15.75" customHeight="1">
      <c r="C992" s="45"/>
      <c r="G992" s="12"/>
    </row>
    <row r="993" spans="3:7" ht="15.75" customHeight="1">
      <c r="C993" s="45"/>
      <c r="G993" s="12"/>
    </row>
    <row r="994" spans="3:7" ht="15.75" customHeight="1">
      <c r="C994" s="45"/>
      <c r="G994" s="12"/>
    </row>
    <row r="995" spans="3:7" ht="15.75" customHeight="1">
      <c r="C995" s="45"/>
      <c r="G995" s="12"/>
    </row>
    <row r="996" spans="3:7" ht="15.75" customHeight="1">
      <c r="C996" s="45"/>
      <c r="G996" s="12"/>
    </row>
    <row r="997" spans="3:7" ht="15.75" customHeight="1">
      <c r="C997" s="45"/>
      <c r="G997" s="12"/>
    </row>
    <row r="998" spans="3:7" ht="15.75" customHeight="1">
      <c r="C998" s="45"/>
      <c r="G998" s="12"/>
    </row>
    <row r="999" spans="3:7" ht="15.75" customHeight="1">
      <c r="C999" s="45"/>
      <c r="G999" s="12"/>
    </row>
    <row r="1000" spans="3:7" ht="15.75" customHeight="1">
      <c r="C1000" s="45"/>
      <c r="G1000" s="12"/>
    </row>
  </sheetData>
  <mergeCells count="5">
    <mergeCell ref="S1:T1"/>
    <mergeCell ref="A40:E40"/>
    <mergeCell ref="G1:H1"/>
    <mergeCell ref="K1:L1"/>
    <mergeCell ref="O1:P1"/>
  </mergeCells>
  <conditionalFormatting sqref="C2:D2">
    <cfRule type="containsText" dxfId="5" priority="1" operator="containsText" text="3">
      <formula>NOT(ISERROR(SEARCH(("3"),(C2))))</formula>
    </cfRule>
    <cfRule type="containsText" dxfId="4" priority="2" operator="containsText" text="2">
      <formula>NOT(ISERROR(SEARCH(("2"),(C2))))</formula>
    </cfRule>
    <cfRule type="containsText" dxfId="3" priority="3" operator="containsText" text="1">
      <formula>NOT(ISERROR(SEARCH(("1"),(C2))))</formula>
    </cfRule>
  </conditionalFormatting>
  <conditionalFormatting sqref="C2:E36">
    <cfRule type="containsText" dxfId="2" priority="4" operator="containsText" text="3">
      <formula>NOT(ISERROR(SEARCH(("3"),(C2))))</formula>
    </cfRule>
    <cfRule type="containsText" dxfId="1" priority="5" operator="containsText" text="2">
      <formula>NOT(ISERROR(SEARCH(("2"),(C2))))</formula>
    </cfRule>
    <cfRule type="containsText" dxfId="0" priority="6" operator="containsText" text="1">
      <formula>NOT(ISERROR(SEARCH(("1"),(C2))))</formula>
    </cfRule>
  </conditionalFormatting>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845E16DE89834187807A389380A31D" ma:contentTypeVersion="14" ma:contentTypeDescription="Crée un document." ma:contentTypeScope="" ma:versionID="afb8912ba4e7882d8e60473248266373">
  <xsd:schema xmlns:xsd="http://www.w3.org/2001/XMLSchema" xmlns:xs="http://www.w3.org/2001/XMLSchema" xmlns:p="http://schemas.microsoft.com/office/2006/metadata/properties" xmlns:ns2="01c5781a-4ca1-494e-aabc-f722267d20b1" xmlns:ns3="6e2aa26a-d13c-45a6-be4e-5f8aaa64b530" targetNamespace="http://schemas.microsoft.com/office/2006/metadata/properties" ma:root="true" ma:fieldsID="b446b6098c47e61312046ea087056872" ns2:_="" ns3:_="">
    <xsd:import namespace="01c5781a-4ca1-494e-aabc-f722267d20b1"/>
    <xsd:import namespace="6e2aa26a-d13c-45a6-be4e-5f8aaa64b5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c5781a-4ca1-494e-aabc-f722267d20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adaa9e12-5213-4e1e-97ad-bfceee0ce1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2aa26a-d13c-45a6-be4e-5f8aaa64b53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122c7c5-3c5e-4992-a777-98379a349e3f}" ma:internalName="TaxCatchAll" ma:showField="CatchAllData" ma:web="6e2aa26a-d13c-45a6-be4e-5f8aaa64b53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e2aa26a-d13c-45a6-be4e-5f8aaa64b530" xsi:nil="true"/>
    <lcf76f155ced4ddcb4097134ff3c332f xmlns="01c5781a-4ca1-494e-aabc-f722267d20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CFAA37-0ED1-47B0-A470-BB0E5554D224}"/>
</file>

<file path=customXml/itemProps2.xml><?xml version="1.0" encoding="utf-8"?>
<ds:datastoreItem xmlns:ds="http://schemas.openxmlformats.org/officeDocument/2006/customXml" ds:itemID="{200D534E-3676-4AE1-8163-F4171B4509B8}"/>
</file>

<file path=customXml/itemProps3.xml><?xml version="1.0" encoding="utf-8"?>
<ds:datastoreItem xmlns:ds="http://schemas.openxmlformats.org/officeDocument/2006/customXml" ds:itemID="{D6E82170-B145-4344-99BC-D3FB0547570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4</vt:i4>
      </vt:variant>
    </vt:vector>
  </HeadingPairs>
  <TitlesOfParts>
    <vt:vector size="16" baseType="lpstr">
      <vt:lpstr>Notice</vt:lpstr>
      <vt:lpstr>Hierarchisation</vt:lpstr>
      <vt:lpstr>Résultats</vt:lpstr>
      <vt:lpstr>TAXONS</vt:lpstr>
      <vt:lpstr>Sensibilité</vt:lpstr>
      <vt:lpstr>Responsabilité</vt:lpstr>
      <vt:lpstr>Indice hierarchisation</vt:lpstr>
      <vt:lpstr>REGIONS</vt:lpstr>
      <vt:lpstr>IC</vt:lpstr>
      <vt:lpstr>Listes</vt:lpstr>
      <vt:lpstr>EFFECTIFS Eté</vt:lpstr>
      <vt:lpstr>EFFECTIFS Hiver</vt:lpstr>
      <vt:lpstr>effectifs_ete</vt:lpstr>
      <vt:lpstr>effectifs_hiver</vt:lpstr>
      <vt:lpstr>resp_new</vt:lpstr>
      <vt:lpstr>responsabilite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Rouy</dc:creator>
  <cp:lastModifiedBy>Gabrielle Montier</cp:lastModifiedBy>
  <dcterms:created xsi:type="dcterms:W3CDTF">2024-02-14T17:58:21Z</dcterms:created>
  <dcterms:modified xsi:type="dcterms:W3CDTF">2026-03-18T09:38:02Z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0x010100AA845E16DE89834187807A389380A31D</vt:lpwstr>
  </property>
</Properties>
</file>